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90" tabRatio="853"/>
  </bookViews>
  <sheets>
    <sheet name="1.2021年收入 " sheetId="29" r:id="rId1"/>
    <sheet name="2.2021一般公共预算财力" sheetId="23" r:id="rId2"/>
    <sheet name="3.2021总支出 " sheetId="24" r:id="rId3"/>
    <sheet name="4.2021基金收入" sheetId="25" r:id="rId4"/>
    <sheet name="5.2021基金支出 " sheetId="35" r:id="rId5"/>
    <sheet name="6.2021国有资本" sheetId="27" r:id="rId6"/>
    <sheet name="7.2021社会保障基金" sheetId="28" r:id="rId7"/>
    <sheet name="8.2022收入 " sheetId="30" r:id="rId8"/>
    <sheet name="9.2022一般公共预算财力" sheetId="12" r:id="rId9"/>
    <sheet name="10.2022.总支出" sheetId="6" r:id="rId10"/>
    <sheet name="11.支出政府经济分类" sheetId="34" r:id="rId11"/>
    <sheet name="12.2022基金收入" sheetId="16" r:id="rId12"/>
    <sheet name="13.2022基金支出" sheetId="31" r:id="rId13"/>
    <sheet name="14.2022社会保障基金" sheetId="11" r:id="rId14"/>
    <sheet name="15.商品和服务支出" sheetId="1" state="hidden" r:id="rId15"/>
    <sheet name="县本级支出一" sheetId="7" state="hidden" r:id="rId16"/>
    <sheet name="本级财力" sheetId="13" state="hidden" r:id="rId17"/>
    <sheet name="县本级支出二" sheetId="8" state="hidden" r:id="rId18"/>
    <sheet name="经常性支出表" sheetId="14" state="hidden"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____________A69999" localSheetId="12">[14]按类别!$A$52564</definedName>
    <definedName name="____________A70000" localSheetId="12">[14]按类别!$A$52564</definedName>
    <definedName name="____________A99999" localSheetId="12">[14]按类别!$A$52564</definedName>
    <definedName name="___________A70000">[1]按类别!$A$52564</definedName>
    <definedName name="__________A70000" localSheetId="12">[14]按类别!$A$52564</definedName>
    <definedName name="__________A8888">[1]按类别!$A$52564</definedName>
    <definedName name="_________A69999" localSheetId="12">[14]按类别!$A$52564</definedName>
    <definedName name="_________A70000" localSheetId="12">[14]按类别!$A$52564</definedName>
    <definedName name="_________A8888" localSheetId="12">[14]按类别!$A$52564</definedName>
    <definedName name="_________A99999" localSheetId="12">[14]按类别!$A$52564</definedName>
    <definedName name="________A69999" localSheetId="12">[14]按类别!$A$52564</definedName>
    <definedName name="________A70000" localSheetId="12">[14]按类别!$A$52564</definedName>
    <definedName name="________A8888" localSheetId="12">[14]按类别!$A$52564</definedName>
    <definedName name="________A99999" localSheetId="12">[14]按类别!$A$52564</definedName>
    <definedName name="_______A70000">[2]按类别!$A$52564</definedName>
    <definedName name="_______A99999">[3]按类别!$A$52564</definedName>
    <definedName name="______A69999">[1]按类别!$A$52564</definedName>
    <definedName name="______A70000" localSheetId="12">[14]按类别!$A$52564</definedName>
    <definedName name="______A99999">[2]按类别!$A$52564</definedName>
    <definedName name="_____A69999">[2]按类别!$A$52564</definedName>
    <definedName name="_____A70000">[3]按类别!$A$52564</definedName>
    <definedName name="_____A8888">[2]按类别!$A$52564</definedName>
    <definedName name="_____A99999">[3]按类别!$A$52564</definedName>
    <definedName name="____A69999">[3]按类别!$A$52564</definedName>
    <definedName name="____A70000" localSheetId="12">[14]按类别!$A$52564</definedName>
    <definedName name="____A8888">[1]按类别!$A$52564</definedName>
    <definedName name="____A99999" localSheetId="12">[14]按类别!$A$52564</definedName>
    <definedName name="___A69999" localSheetId="12">[14]按类别!$A$52564</definedName>
    <definedName name="___A70000" localSheetId="12">[14]按类别!$A$52564</definedName>
    <definedName name="___A8888" localSheetId="12">[14]按类别!$A$52564</definedName>
    <definedName name="___A99999" localSheetId="12">[14]按类别!$A$52564</definedName>
    <definedName name="__A69999" localSheetId="12">[14]按类别!$A$52564</definedName>
    <definedName name="__A70000" localSheetId="12">[14]按类别!$A$52564</definedName>
    <definedName name="__A8888" localSheetId="12">[14]按类别!$A$52564</definedName>
    <definedName name="__A99999" localSheetId="12">[14]按类别!$A$52564</definedName>
    <definedName name="_1A8888_" localSheetId="12">[14]按类别!$A$52564</definedName>
    <definedName name="_A69999" localSheetId="12">[14]按类别!$A$52564</definedName>
    <definedName name="_A70000" localSheetId="12">[14]按类别!$A$52564</definedName>
    <definedName name="_A8888" localSheetId="12">[14]按类别!$A$52564</definedName>
    <definedName name="_A99999" localSheetId="12">[14]按类别!$A$52564</definedName>
    <definedName name="_Fill" localSheetId="11" hidden="1">[4]eqpmad2!#REF!</definedName>
    <definedName name="_Fill" localSheetId="12" hidden="1">[4]eqpmad2!#REF!</definedName>
    <definedName name="_xlnm._FilterDatabase" localSheetId="0" hidden="1">#REF!</definedName>
    <definedName name="_xlnm._FilterDatabase" localSheetId="9" hidden="1">#REF!</definedName>
    <definedName name="_xlnm._FilterDatabase" localSheetId="11" hidden="1">#REF!</definedName>
    <definedName name="_xlnm._FilterDatabase" localSheetId="12" hidden="1">#REF!</definedName>
    <definedName name="_xlnm._FilterDatabase" localSheetId="13" hidden="1">#REF!</definedName>
    <definedName name="_xlnm._FilterDatabase" localSheetId="7" hidden="1">#REF!</definedName>
    <definedName name="_xlnm._FilterDatabase" localSheetId="8" hidden="1">#REF!</definedName>
    <definedName name="_xlnm._FilterDatabase" localSheetId="16" hidden="1">#REF!</definedName>
    <definedName name="_xlnm._FilterDatabase" localSheetId="17" hidden="1">#REF!</definedName>
    <definedName name="_xlnm._FilterDatabase" localSheetId="15" hidden="1">#REF!</definedName>
    <definedName name="_xlnm._FilterDatabase" hidden="1">#REF!</definedName>
    <definedName name="_JC22" localSheetId="0" hidden="1">{"Summ CFT",#N/A,FALSE,"CFT";"Full CFT",#N/A,FALSE,"CFT"}</definedName>
    <definedName name="_JC22" localSheetId="7" hidden="1">{"Summ CFT",#N/A,FALSE,"CFT";"Full CFT",#N/A,FALSE,"CFT"}</definedName>
    <definedName name="_JC22" localSheetId="16" hidden="1">{"Summ CFT",#N/A,FALSE,"CFT";"Full CFT",#N/A,FALSE,"CFT"}</definedName>
    <definedName name="_JC22" localSheetId="17" hidden="1">{"Summ CFT",#N/A,FALSE,"CFT";"Full CFT",#N/A,FALSE,"CFT"}</definedName>
    <definedName name="_Key1" localSheetId="0" hidden="1">[5]县长批条!#REF!</definedName>
    <definedName name="_Key1" localSheetId="11" hidden="1">[5]县长批条!#REF!</definedName>
    <definedName name="_Key1" localSheetId="12" hidden="1">[5]县长批条!#REF!</definedName>
    <definedName name="_Key1" localSheetId="7" hidden="1">[5]县长批条!#REF!</definedName>
    <definedName name="_Order1" hidden="1">255</definedName>
    <definedName name="_Order2" hidden="1">255</definedName>
    <definedName name="_PA7" localSheetId="0">#REF!</definedName>
    <definedName name="_PA7" localSheetId="9">#REF!</definedName>
    <definedName name="_PA7" localSheetId="11">#REF!</definedName>
    <definedName name="_PA7" localSheetId="12">#REF!</definedName>
    <definedName name="_PA7" localSheetId="13">#REF!</definedName>
    <definedName name="_PA7" localSheetId="14">#REF!</definedName>
    <definedName name="_PA7" localSheetId="7">#REF!</definedName>
    <definedName name="_PA7" localSheetId="8">#REF!</definedName>
    <definedName name="_PA7" localSheetId="16">#REF!</definedName>
    <definedName name="_PA7" localSheetId="17">#REF!</definedName>
    <definedName name="_PA7" localSheetId="15">#REF!</definedName>
    <definedName name="_PA8" localSheetId="0">#REF!</definedName>
    <definedName name="_PA8" localSheetId="9">#REF!</definedName>
    <definedName name="_PA8" localSheetId="11">#REF!</definedName>
    <definedName name="_PA8" localSheetId="12">#REF!</definedName>
    <definedName name="_PA8" localSheetId="13">#REF!</definedName>
    <definedName name="_PA8" localSheetId="14">#REF!</definedName>
    <definedName name="_PA8" localSheetId="7">#REF!</definedName>
    <definedName name="_PA8" localSheetId="8">#REF!</definedName>
    <definedName name="_PA8" localSheetId="16">#REF!</definedName>
    <definedName name="_PA8" localSheetId="17">#REF!</definedName>
    <definedName name="_PA8" localSheetId="15">#REF!</definedName>
    <definedName name="_PD1" localSheetId="0">#REF!</definedName>
    <definedName name="_PD1" localSheetId="9">#REF!</definedName>
    <definedName name="_PD1" localSheetId="11">#REF!</definedName>
    <definedName name="_PD1" localSheetId="12">#REF!</definedName>
    <definedName name="_PD1" localSheetId="13">#REF!</definedName>
    <definedName name="_PD1" localSheetId="14">#REF!</definedName>
    <definedName name="_PD1" localSheetId="7">#REF!</definedName>
    <definedName name="_PD1" localSheetId="8">#REF!</definedName>
    <definedName name="_PD1" localSheetId="16">#REF!</definedName>
    <definedName name="_PD1" localSheetId="17">#REF!</definedName>
    <definedName name="_PD1" localSheetId="15">#REF!</definedName>
    <definedName name="_PE12" localSheetId="0">#REF!</definedName>
    <definedName name="_PE12" localSheetId="9">#REF!</definedName>
    <definedName name="_PE12" localSheetId="11">#REF!</definedName>
    <definedName name="_PE12" localSheetId="12">#REF!</definedName>
    <definedName name="_PE12" localSheetId="13">#REF!</definedName>
    <definedName name="_PE12" localSheetId="14">#REF!</definedName>
    <definedName name="_PE12" localSheetId="7">#REF!</definedName>
    <definedName name="_PE12" localSheetId="8">#REF!</definedName>
    <definedName name="_PE12" localSheetId="16">#REF!</definedName>
    <definedName name="_PE12" localSheetId="17">#REF!</definedName>
    <definedName name="_PE12" localSheetId="15">#REF!</definedName>
    <definedName name="_PE13" localSheetId="0">#REF!</definedName>
    <definedName name="_PE13" localSheetId="9">#REF!</definedName>
    <definedName name="_PE13" localSheetId="11">#REF!</definedName>
    <definedName name="_PE13" localSheetId="12">#REF!</definedName>
    <definedName name="_PE13" localSheetId="13">#REF!</definedName>
    <definedName name="_PE13" localSheetId="14">#REF!</definedName>
    <definedName name="_PE13" localSheetId="7">#REF!</definedName>
    <definedName name="_PE13" localSheetId="8">#REF!</definedName>
    <definedName name="_PE13" localSheetId="16">#REF!</definedName>
    <definedName name="_PE13" localSheetId="17">#REF!</definedName>
    <definedName name="_PE13" localSheetId="15">#REF!</definedName>
    <definedName name="_PE6" localSheetId="0">#REF!</definedName>
    <definedName name="_PE6" localSheetId="9">#REF!</definedName>
    <definedName name="_PE6" localSheetId="11">#REF!</definedName>
    <definedName name="_PE6" localSheetId="12">#REF!</definedName>
    <definedName name="_PE6" localSheetId="13">#REF!</definedName>
    <definedName name="_PE6" localSheetId="14">#REF!</definedName>
    <definedName name="_PE6" localSheetId="7">#REF!</definedName>
    <definedName name="_PE6" localSheetId="8">#REF!</definedName>
    <definedName name="_PE6" localSheetId="16">#REF!</definedName>
    <definedName name="_PE6" localSheetId="17">#REF!</definedName>
    <definedName name="_PE6" localSheetId="15">#REF!</definedName>
    <definedName name="_PE7" localSheetId="0">#REF!</definedName>
    <definedName name="_PE7" localSheetId="9">#REF!</definedName>
    <definedName name="_PE7" localSheetId="11">#REF!</definedName>
    <definedName name="_PE7" localSheetId="12">#REF!</definedName>
    <definedName name="_PE7" localSheetId="13">#REF!</definedName>
    <definedName name="_PE7" localSheetId="14">#REF!</definedName>
    <definedName name="_PE7" localSheetId="7">#REF!</definedName>
    <definedName name="_PE7" localSheetId="8">#REF!</definedName>
    <definedName name="_PE7" localSheetId="16">#REF!</definedName>
    <definedName name="_PE7" localSheetId="17">#REF!</definedName>
    <definedName name="_PE7" localSheetId="15">#REF!</definedName>
    <definedName name="_PE8" localSheetId="0">#REF!</definedName>
    <definedName name="_PE8" localSheetId="9">#REF!</definedName>
    <definedName name="_PE8" localSheetId="11">#REF!</definedName>
    <definedName name="_PE8" localSheetId="12">#REF!</definedName>
    <definedName name="_PE8" localSheetId="13">#REF!</definedName>
    <definedName name="_PE8" localSheetId="14">#REF!</definedName>
    <definedName name="_PE8" localSheetId="7">#REF!</definedName>
    <definedName name="_PE8" localSheetId="8">#REF!</definedName>
    <definedName name="_PE8" localSheetId="16">#REF!</definedName>
    <definedName name="_PE8" localSheetId="17">#REF!</definedName>
    <definedName name="_PE8" localSheetId="15">#REF!</definedName>
    <definedName name="_PE9" localSheetId="0">#REF!</definedName>
    <definedName name="_PE9" localSheetId="9">#REF!</definedName>
    <definedName name="_PE9" localSheetId="11">#REF!</definedName>
    <definedName name="_PE9" localSheetId="12">#REF!</definedName>
    <definedName name="_PE9" localSheetId="13">#REF!</definedName>
    <definedName name="_PE9" localSheetId="14">#REF!</definedName>
    <definedName name="_PE9" localSheetId="7">#REF!</definedName>
    <definedName name="_PE9" localSheetId="8">#REF!</definedName>
    <definedName name="_PE9" localSheetId="16">#REF!</definedName>
    <definedName name="_PE9" localSheetId="17">#REF!</definedName>
    <definedName name="_PE9" localSheetId="15">#REF!</definedName>
    <definedName name="_PH1" localSheetId="0">#REF!</definedName>
    <definedName name="_PH1" localSheetId="9">#REF!</definedName>
    <definedName name="_PH1" localSheetId="11">#REF!</definedName>
    <definedName name="_PH1" localSheetId="12">#REF!</definedName>
    <definedName name="_PH1" localSheetId="13">#REF!</definedName>
    <definedName name="_PH1" localSheetId="14">#REF!</definedName>
    <definedName name="_PH1" localSheetId="7">#REF!</definedName>
    <definedName name="_PH1" localSheetId="8">#REF!</definedName>
    <definedName name="_PH1" localSheetId="16">#REF!</definedName>
    <definedName name="_PH1" localSheetId="17">#REF!</definedName>
    <definedName name="_PH1" localSheetId="15">#REF!</definedName>
    <definedName name="_PI1" localSheetId="0">#REF!</definedName>
    <definedName name="_PI1" localSheetId="9">#REF!</definedName>
    <definedName name="_PI1" localSheetId="11">#REF!</definedName>
    <definedName name="_PI1" localSheetId="12">#REF!</definedName>
    <definedName name="_PI1" localSheetId="13">#REF!</definedName>
    <definedName name="_PI1" localSheetId="14">#REF!</definedName>
    <definedName name="_PI1" localSheetId="7">#REF!</definedName>
    <definedName name="_PI1" localSheetId="8">#REF!</definedName>
    <definedName name="_PI1" localSheetId="16">#REF!</definedName>
    <definedName name="_PI1" localSheetId="17">#REF!</definedName>
    <definedName name="_PI1" localSheetId="15">#REF!</definedName>
    <definedName name="_PK1" localSheetId="0">#REF!</definedName>
    <definedName name="_PK1" localSheetId="9">#REF!</definedName>
    <definedName name="_PK1" localSheetId="11">#REF!</definedName>
    <definedName name="_PK1" localSheetId="12">#REF!</definedName>
    <definedName name="_PK1" localSheetId="13">#REF!</definedName>
    <definedName name="_PK1" localSheetId="14">#REF!</definedName>
    <definedName name="_PK1" localSheetId="7">#REF!</definedName>
    <definedName name="_PK1" localSheetId="8">#REF!</definedName>
    <definedName name="_PK1" localSheetId="16">#REF!</definedName>
    <definedName name="_PK1" localSheetId="17">#REF!</definedName>
    <definedName name="_PK1" localSheetId="15">#REF!</definedName>
    <definedName name="_PK3" localSheetId="0">#REF!</definedName>
    <definedName name="_PK3" localSheetId="9">#REF!</definedName>
    <definedName name="_PK3" localSheetId="11">#REF!</definedName>
    <definedName name="_PK3" localSheetId="12">#REF!</definedName>
    <definedName name="_PK3" localSheetId="13">#REF!</definedName>
    <definedName name="_PK3" localSheetId="14">#REF!</definedName>
    <definedName name="_PK3" localSheetId="7">#REF!</definedName>
    <definedName name="_PK3" localSheetId="8">#REF!</definedName>
    <definedName name="_PK3" localSheetId="16">#REF!</definedName>
    <definedName name="_PK3" localSheetId="17">#REF!</definedName>
    <definedName name="_PK3" localSheetId="15">#REF!</definedName>
    <definedName name="“法院”资金明细表" localSheetId="0">#REF!</definedName>
    <definedName name="“法院”资金明细表" localSheetId="11">#REF!</definedName>
    <definedName name="“法院”资金明细表" localSheetId="12">#REF!</definedName>
    <definedName name="“法院”资金明细表" localSheetId="7">#REF!</definedName>
    <definedName name="“检察院”资金明细表" localSheetId="0">#REF!</definedName>
    <definedName name="“检察院”资金明细表" localSheetId="11">#REF!</definedName>
    <definedName name="“检察院”资金明细表" localSheetId="12">#REF!</definedName>
    <definedName name="“检察院”资金明细表" localSheetId="7">#REF!</definedName>
    <definedName name="Alpha" localSheetId="0">#REF!</definedName>
    <definedName name="Alpha" localSheetId="9">#REF!</definedName>
    <definedName name="Alpha" localSheetId="11">#REF!</definedName>
    <definedName name="Alpha" localSheetId="12">#REF!</definedName>
    <definedName name="Alpha" localSheetId="13">#REF!</definedName>
    <definedName name="Alpha" localSheetId="14">#REF!</definedName>
    <definedName name="Alpha" localSheetId="7">#REF!</definedName>
    <definedName name="Alpha" localSheetId="8">#REF!</definedName>
    <definedName name="Alpha" localSheetId="16">#REF!</definedName>
    <definedName name="Alpha" localSheetId="17">#REF!</definedName>
    <definedName name="Alpha" localSheetId="15">#REF!</definedName>
    <definedName name="Anzahl_1" localSheetId="0">#REF!</definedName>
    <definedName name="Anzahl_1" localSheetId="9">#REF!</definedName>
    <definedName name="Anzahl_1" localSheetId="11">#REF!</definedName>
    <definedName name="Anzahl_1" localSheetId="12">#REF!</definedName>
    <definedName name="Anzahl_1" localSheetId="13">#REF!</definedName>
    <definedName name="Anzahl_1" localSheetId="14">#REF!</definedName>
    <definedName name="Anzahl_1" localSheetId="7">#REF!</definedName>
    <definedName name="Anzahl_1" localSheetId="8">#REF!</definedName>
    <definedName name="Anzahl_1" localSheetId="16">#REF!</definedName>
    <definedName name="Anzahl_1" localSheetId="17">#REF!</definedName>
    <definedName name="Anzahl_1" localSheetId="15">#REF!</definedName>
    <definedName name="Anzahl_2" localSheetId="0">#REF!</definedName>
    <definedName name="Anzahl_2" localSheetId="9">#REF!</definedName>
    <definedName name="Anzahl_2" localSheetId="11">#REF!</definedName>
    <definedName name="Anzahl_2" localSheetId="12">#REF!</definedName>
    <definedName name="Anzahl_2" localSheetId="13">#REF!</definedName>
    <definedName name="Anzahl_2" localSheetId="14">#REF!</definedName>
    <definedName name="Anzahl_2" localSheetId="7">#REF!</definedName>
    <definedName name="Anzahl_2" localSheetId="8">#REF!</definedName>
    <definedName name="Anzahl_2" localSheetId="16">#REF!</definedName>
    <definedName name="Anzahl_2" localSheetId="17">#REF!</definedName>
    <definedName name="Anzahl_2" localSheetId="15">#REF!</definedName>
    <definedName name="Beg_Bal" localSheetId="0">#REF!</definedName>
    <definedName name="Beg_Bal" localSheetId="9">#REF!</definedName>
    <definedName name="Beg_Bal" localSheetId="11">#REF!</definedName>
    <definedName name="Beg_Bal" localSheetId="12">#REF!</definedName>
    <definedName name="Beg_Bal" localSheetId="13">#REF!</definedName>
    <definedName name="Beg_Bal" localSheetId="14">#REF!</definedName>
    <definedName name="Beg_Bal" localSheetId="7">#REF!</definedName>
    <definedName name="Beg_Bal" localSheetId="8">#REF!</definedName>
    <definedName name="Beg_Bal" localSheetId="16">#REF!</definedName>
    <definedName name="Beg_Bal" localSheetId="17">#REF!</definedName>
    <definedName name="Beg_Bal" localSheetId="15">#REF!</definedName>
    <definedName name="BM8_SelectZBM.BM8_ZBMChangeKMM" localSheetId="0">[6]!BM8_SelectZBM.BM8_ZBMChangeKMM</definedName>
    <definedName name="BM8_SelectZBM.BM8_ZBMChangeKMM" localSheetId="11">[6]!BM8_SelectZBM.BM8_ZBMChangeKMM</definedName>
    <definedName name="BM8_SelectZBM.BM8_ZBMChangeKMM" localSheetId="7">[6]!BM8_SelectZBM.BM8_ZBMChangeKMM</definedName>
    <definedName name="BM8_SelectZBM.BM8_ZBMChangeKMM" localSheetId="8">[6]!BM8_SelectZBM.BM8_ZBMChangeKMM</definedName>
    <definedName name="BM8_SelectZBM.BM8_ZBMChangeKMM" localSheetId="16">[6]!BM8_SelectZBM.BM8_ZBMChangeKMM</definedName>
    <definedName name="BM8_SelectZBM.BM8_ZBMminusOption" localSheetId="0">[6]!BM8_SelectZBM.BM8_ZBMminusOption</definedName>
    <definedName name="BM8_SelectZBM.BM8_ZBMminusOption" localSheetId="11">[6]!BM8_SelectZBM.BM8_ZBMminusOption</definedName>
    <definedName name="BM8_SelectZBM.BM8_ZBMminusOption" localSheetId="7">[6]!BM8_SelectZBM.BM8_ZBMminusOption</definedName>
    <definedName name="BM8_SelectZBM.BM8_ZBMminusOption" localSheetId="8">[6]!BM8_SelectZBM.BM8_ZBMminusOption</definedName>
    <definedName name="BM8_SelectZBM.BM8_ZBMminusOption" localSheetId="16">[6]!BM8_SelectZBM.BM8_ZBMminusOption</definedName>
    <definedName name="BM8_SelectZBM.BM8_ZBMSumOption" localSheetId="0">[6]!BM8_SelectZBM.BM8_ZBMSumOption</definedName>
    <definedName name="BM8_SelectZBM.BM8_ZBMSumOption" localSheetId="11">[6]!BM8_SelectZBM.BM8_ZBMSumOption</definedName>
    <definedName name="BM8_SelectZBM.BM8_ZBMSumOption" localSheetId="7">[6]!BM8_SelectZBM.BM8_ZBMSumOption</definedName>
    <definedName name="BM8_SelectZBM.BM8_ZBMSumOption" localSheetId="8">[6]!BM8_SelectZBM.BM8_ZBMSumOption</definedName>
    <definedName name="BM8_SelectZBM.BM8_ZBMSumOption" localSheetId="16">[6]!BM8_SelectZBM.BM8_ZBMSumOption</definedName>
    <definedName name="BOMView">[7]Prg!$G$33</definedName>
    <definedName name="Bust" localSheetId="0">#REF!</definedName>
    <definedName name="Bust" localSheetId="9">#REF!</definedName>
    <definedName name="Bust" localSheetId="11">#REF!</definedName>
    <definedName name="Bust" localSheetId="12">#REF!</definedName>
    <definedName name="Bust" localSheetId="13">#REF!</definedName>
    <definedName name="Bust" localSheetId="14">#REF!</definedName>
    <definedName name="Bust" localSheetId="7">#REF!</definedName>
    <definedName name="Bust" localSheetId="8">#REF!</definedName>
    <definedName name="Bust" localSheetId="16">#REF!</definedName>
    <definedName name="Bust" localSheetId="17">#REF!</definedName>
    <definedName name="Bust" localSheetId="15">#REF!</definedName>
    <definedName name="Cnty_Codes">[7]Profile!$D$4:$D$69</definedName>
    <definedName name="Continue" localSheetId="0">#REF!</definedName>
    <definedName name="Continue" localSheetId="9">#REF!</definedName>
    <definedName name="Continue" localSheetId="11">#REF!</definedName>
    <definedName name="Continue" localSheetId="12">#REF!</definedName>
    <definedName name="Continue" localSheetId="13">#REF!</definedName>
    <definedName name="Continue" localSheetId="14">#REF!</definedName>
    <definedName name="Continue" localSheetId="7">#REF!</definedName>
    <definedName name="Continue" localSheetId="8">#REF!</definedName>
    <definedName name="Continue" localSheetId="16">#REF!</definedName>
    <definedName name="Continue" localSheetId="17">#REF!</definedName>
    <definedName name="Continue" localSheetId="15">#REF!</definedName>
    <definedName name="Data" localSheetId="0">#REF!</definedName>
    <definedName name="Data" localSheetId="9">#REF!</definedName>
    <definedName name="Data" localSheetId="11">#REF!</definedName>
    <definedName name="Data" localSheetId="12">#REF!</definedName>
    <definedName name="Data" localSheetId="13">#REF!</definedName>
    <definedName name="Data" localSheetId="14">#REF!</definedName>
    <definedName name="Data" localSheetId="7">#REF!</definedName>
    <definedName name="Data" localSheetId="8">#REF!</definedName>
    <definedName name="Data" localSheetId="16">#REF!</definedName>
    <definedName name="Data" localSheetId="17">#REF!</definedName>
    <definedName name="Data" localSheetId="15">#REF!</definedName>
    <definedName name="Database" localSheetId="0">#REF!</definedName>
    <definedName name="Database" localSheetId="9">#REF!</definedName>
    <definedName name="Database" localSheetId="11">#REF!</definedName>
    <definedName name="Database" localSheetId="12">#REF!</definedName>
    <definedName name="Database" localSheetId="13">#REF!</definedName>
    <definedName name="Database" localSheetId="14">#REF!</definedName>
    <definedName name="Database" localSheetId="7">#REF!</definedName>
    <definedName name="Database" localSheetId="8">#REF!</definedName>
    <definedName name="Database" localSheetId="16">#REF!</definedName>
    <definedName name="Database" localSheetId="17">#REF!</definedName>
    <definedName name="Database" localSheetId="15">#REF!</definedName>
    <definedName name="Devices">[8]Devices!$B$5:$B$173</definedName>
    <definedName name="Devices_Table">[8]Devices!$B$1:$L$65536</definedName>
    <definedName name="Documents_array" localSheetId="0">#REF!</definedName>
    <definedName name="Documents_array" localSheetId="9">#REF!</definedName>
    <definedName name="Documents_array" localSheetId="11">#REF!</definedName>
    <definedName name="Documents_array" localSheetId="12">#REF!</definedName>
    <definedName name="Documents_array" localSheetId="13">#REF!</definedName>
    <definedName name="Documents_array" localSheetId="14">#REF!</definedName>
    <definedName name="Documents_array" localSheetId="7">#REF!</definedName>
    <definedName name="Documents_array" localSheetId="8">#REF!</definedName>
    <definedName name="Documents_array" localSheetId="16">#REF!</definedName>
    <definedName name="Documents_array" localSheetId="17">#REF!</definedName>
    <definedName name="Documents_array" localSheetId="15">#REF!</definedName>
    <definedName name="Duty" localSheetId="0">#REF!</definedName>
    <definedName name="Duty" localSheetId="9">#REF!</definedName>
    <definedName name="Duty" localSheetId="11">#REF!</definedName>
    <definedName name="Duty" localSheetId="12">#REF!</definedName>
    <definedName name="Duty" localSheetId="13">#REF!</definedName>
    <definedName name="Duty" localSheetId="14">#REF!</definedName>
    <definedName name="Duty" localSheetId="7">#REF!</definedName>
    <definedName name="Duty" localSheetId="8">#REF!</definedName>
    <definedName name="Duty" localSheetId="16">#REF!</definedName>
    <definedName name="Duty" localSheetId="17">#REF!</definedName>
    <definedName name="Duty" localSheetId="15">#REF!</definedName>
    <definedName name="End_Bal" localSheetId="0">#REF!</definedName>
    <definedName name="End_Bal" localSheetId="9">#REF!</definedName>
    <definedName name="End_Bal" localSheetId="11">#REF!</definedName>
    <definedName name="End_Bal" localSheetId="12">#REF!</definedName>
    <definedName name="End_Bal" localSheetId="13">#REF!</definedName>
    <definedName name="End_Bal" localSheetId="14">#REF!</definedName>
    <definedName name="End_Bal" localSheetId="7">#REF!</definedName>
    <definedName name="End_Bal" localSheetId="8">#REF!</definedName>
    <definedName name="End_Bal" localSheetId="16">#REF!</definedName>
    <definedName name="End_Bal" localSheetId="17">#REF!</definedName>
    <definedName name="End_Bal" localSheetId="15">#REF!</definedName>
    <definedName name="End_Bal">#REF!</definedName>
    <definedName name="Extra_Pay" localSheetId="0">#REF!</definedName>
    <definedName name="Extra_Pay" localSheetId="9">#REF!</definedName>
    <definedName name="Extra_Pay" localSheetId="11">#REF!</definedName>
    <definedName name="Extra_Pay" localSheetId="12">#REF!</definedName>
    <definedName name="Extra_Pay" localSheetId="13">#REF!</definedName>
    <definedName name="Extra_Pay" localSheetId="14">#REF!</definedName>
    <definedName name="Extra_Pay" localSheetId="7">#REF!</definedName>
    <definedName name="Extra_Pay" localSheetId="8">#REF!</definedName>
    <definedName name="Extra_Pay" localSheetId="16">#REF!</definedName>
    <definedName name="Extra_Pay" localSheetId="17">#REF!</definedName>
    <definedName name="Extra_Pay" localSheetId="15">#REF!</definedName>
    <definedName name="Full_Print" localSheetId="0">#REF!</definedName>
    <definedName name="Full_Print" localSheetId="9">#REF!</definedName>
    <definedName name="Full_Print" localSheetId="11">#REF!</definedName>
    <definedName name="Full_Print" localSheetId="12">#REF!</definedName>
    <definedName name="Full_Print" localSheetId="13">#REF!</definedName>
    <definedName name="Full_Print" localSheetId="14">#REF!</definedName>
    <definedName name="Full_Print" localSheetId="7">#REF!</definedName>
    <definedName name="Full_Print" localSheetId="8">#REF!</definedName>
    <definedName name="Full_Print" localSheetId="16">#REF!</definedName>
    <definedName name="Full_Print" localSheetId="17">#REF!</definedName>
    <definedName name="Full_Print" localSheetId="15">#REF!</definedName>
    <definedName name="Full_Print">#REF!</definedName>
    <definedName name="gggg">#N/A</definedName>
    <definedName name="Header_Row" localSheetId="0">ROW(#REF!)</definedName>
    <definedName name="Header_Row" localSheetId="9">ROW(#REF!)</definedName>
    <definedName name="Header_Row" localSheetId="11">ROW(#REF!)</definedName>
    <definedName name="Header_Row" localSheetId="12">ROW(#REF!)</definedName>
    <definedName name="Header_Row" localSheetId="13">ROW(#REF!)</definedName>
    <definedName name="Header_Row" localSheetId="14">ROW(#REF!)</definedName>
    <definedName name="Header_Row" localSheetId="7">ROW(#REF!)</definedName>
    <definedName name="Header_Row" localSheetId="8">ROW(#REF!)</definedName>
    <definedName name="Header_Row" localSheetId="16">ROW(#REF!)</definedName>
    <definedName name="Header_Row" localSheetId="17">ROW(#REF!)</definedName>
    <definedName name="Header_Row" localSheetId="15">ROW(#REF!)</definedName>
    <definedName name="Header_Row">ROW(#REF!)</definedName>
    <definedName name="Hello" localSheetId="0">#REF!</definedName>
    <definedName name="Hello" localSheetId="9">#REF!</definedName>
    <definedName name="Hello" localSheetId="11">#REF!</definedName>
    <definedName name="Hello" localSheetId="12">#REF!</definedName>
    <definedName name="Hello" localSheetId="13">#REF!</definedName>
    <definedName name="Hello" localSheetId="14">#REF!</definedName>
    <definedName name="Hello" localSheetId="7">#REF!</definedName>
    <definedName name="Hello" localSheetId="8">#REF!</definedName>
    <definedName name="Hello" localSheetId="16">#REF!</definedName>
    <definedName name="Hello" localSheetId="17">#REF!</definedName>
    <definedName name="Hello" localSheetId="15">#REF!</definedName>
    <definedName name="hhhh" localSheetId="0">#REF!</definedName>
    <definedName name="hhhh" localSheetId="9">#REF!</definedName>
    <definedName name="hhhh" localSheetId="11">#REF!</definedName>
    <definedName name="hhhh" localSheetId="12">#REF!</definedName>
    <definedName name="hhhh" localSheetId="13">#REF!</definedName>
    <definedName name="hhhh" localSheetId="7">#REF!</definedName>
    <definedName name="hhhh" localSheetId="8">#REF!</definedName>
    <definedName name="hhhh" localSheetId="16">#REF!</definedName>
    <definedName name="hhhh" localSheetId="17">#REF!</definedName>
    <definedName name="hhhh" localSheetId="15">#REF!</definedName>
    <definedName name="HWSheet">1</definedName>
    <definedName name="Ieff" localSheetId="0">#REF!</definedName>
    <definedName name="Ieff" localSheetId="9">#REF!</definedName>
    <definedName name="Ieff" localSheetId="11">#REF!</definedName>
    <definedName name="Ieff" localSheetId="12">#REF!</definedName>
    <definedName name="Ieff" localSheetId="13">#REF!</definedName>
    <definedName name="Ieff" localSheetId="14">#REF!</definedName>
    <definedName name="Ieff" localSheetId="7">#REF!</definedName>
    <definedName name="Ieff" localSheetId="8">#REF!</definedName>
    <definedName name="Ieff" localSheetId="16">#REF!</definedName>
    <definedName name="Ieff" localSheetId="17">#REF!</definedName>
    <definedName name="Ieff" localSheetId="15">#REF!</definedName>
    <definedName name="Imax" localSheetId="0">#REF!</definedName>
    <definedName name="Imax" localSheetId="9">#REF!</definedName>
    <definedName name="Imax" localSheetId="11">#REF!</definedName>
    <definedName name="Imax" localSheetId="12">#REF!</definedName>
    <definedName name="Imax" localSheetId="13">#REF!</definedName>
    <definedName name="Imax" localSheetId="14">#REF!</definedName>
    <definedName name="Imax" localSheetId="7">#REF!</definedName>
    <definedName name="Imax" localSheetId="8">#REF!</definedName>
    <definedName name="Imax" localSheetId="16">#REF!</definedName>
    <definedName name="Imax" localSheetId="17">#REF!</definedName>
    <definedName name="Imax" localSheetId="15">#REF!</definedName>
    <definedName name="Int" localSheetId="0">#REF!</definedName>
    <definedName name="Int" localSheetId="9">#REF!</definedName>
    <definedName name="Int" localSheetId="11">#REF!</definedName>
    <definedName name="Int" localSheetId="12">#REF!</definedName>
    <definedName name="Int" localSheetId="13">#REF!</definedName>
    <definedName name="Int" localSheetId="14">#REF!</definedName>
    <definedName name="Int" localSheetId="7">#REF!</definedName>
    <definedName name="Int" localSheetId="8">#REF!</definedName>
    <definedName name="Int" localSheetId="16">#REF!</definedName>
    <definedName name="Int" localSheetId="17">#REF!</definedName>
    <definedName name="Int" localSheetId="15">#REF!</definedName>
    <definedName name="Interest_Rate" localSheetId="0">#REF!</definedName>
    <definedName name="Interest_Rate" localSheetId="9">#REF!</definedName>
    <definedName name="Interest_Rate" localSheetId="11">#REF!</definedName>
    <definedName name="Interest_Rate" localSheetId="12">#REF!</definedName>
    <definedName name="Interest_Rate" localSheetId="13">#REF!</definedName>
    <definedName name="Interest_Rate" localSheetId="14">#REF!</definedName>
    <definedName name="Interest_Rate" localSheetId="7">#REF!</definedName>
    <definedName name="Interest_Rate" localSheetId="8">#REF!</definedName>
    <definedName name="Interest_Rate" localSheetId="16">#REF!</definedName>
    <definedName name="Interest_Rate" localSheetId="17">#REF!</definedName>
    <definedName name="Interest_Rate" localSheetId="15">#REF!</definedName>
    <definedName name="Interest_Rate">#REF!</definedName>
    <definedName name="K_Imax" localSheetId="0">#REF!</definedName>
    <definedName name="K_Imax" localSheetId="9">#REF!</definedName>
    <definedName name="K_Imax" localSheetId="11">#REF!</definedName>
    <definedName name="K_Imax" localSheetId="12">#REF!</definedName>
    <definedName name="K_Imax" localSheetId="13">#REF!</definedName>
    <definedName name="K_Imax" localSheetId="14">#REF!</definedName>
    <definedName name="K_Imax" localSheetId="7">#REF!</definedName>
    <definedName name="K_Imax" localSheetId="8">#REF!</definedName>
    <definedName name="K_Imax" localSheetId="16">#REF!</definedName>
    <definedName name="K_Imax" localSheetId="17">#REF!</definedName>
    <definedName name="K_Imax" localSheetId="15">#REF!</definedName>
    <definedName name="Last_Row" localSheetId="0">IF(Values_Entered,'1.2021年收入 '!Header_Row+Number_of_Payments,'1.2021年收入 '!Header_Row)</definedName>
    <definedName name="Last_Row" localSheetId="9">IF('[9]一般公共预算收入 '!Values_Entered,'10.2022.总支出'!Header_Row+'[9]一般公共预算收入 '!Number_of_Payments,'10.2022.总支出'!Header_Row)</definedName>
    <definedName name="Last_Row" localSheetId="11">IF([10]!Values_Entered,'12.2022基金收入'!Header_Row+[10]!Number_of_Payments,'12.2022基金收入'!Header_Row)</definedName>
    <definedName name="Last_Row" localSheetId="13">IF('[9]一般公共预算收入 '!Values_Entered,'14.2022社会保障基金'!Header_Row+'[9]一般公共预算收入 '!Number_of_Payments,'14.2022社会保障基金'!Header_Row)</definedName>
    <definedName name="Last_Row" localSheetId="7">IF(Values_Entered,'8.2022收入 '!Header_Row+Number_of_Payments,'8.2022收入 '!Header_Row)</definedName>
    <definedName name="Last_Row" localSheetId="8">IF('[11]一般公共预算收入 '!Values_Entered,'9.2022一般公共预算财力'!Header_Row+'[11]一般公共预算收入 '!Number_of_Payments,'9.2022一般公共预算财力'!Header_Row)</definedName>
    <definedName name="Last_Row" localSheetId="16">#N/A</definedName>
    <definedName name="Last_Row" localSheetId="17">#N/A</definedName>
    <definedName name="Last_Row" localSheetId="15">IF('[9]一般公共预算收入 '!Values_Entered,县本级支出一!Header_Row+'[9]一般公共预算收入 '!Number_of_Payments,县本级支出一!Header_Row)</definedName>
    <definedName name="Last_Row">IF('15.商品和服务支出'!Values_Entered,Header_Row+'15.商品和服务支出'!Number_of_Payments,Header_Row)</definedName>
    <definedName name="Loan_Amount" localSheetId="0">#REF!</definedName>
    <definedName name="Loan_Amount" localSheetId="9">#REF!</definedName>
    <definedName name="Loan_Amount" localSheetId="11">#REF!</definedName>
    <definedName name="Loan_Amount" localSheetId="12">#REF!</definedName>
    <definedName name="Loan_Amount" localSheetId="13">#REF!</definedName>
    <definedName name="Loan_Amount" localSheetId="14">#REF!</definedName>
    <definedName name="Loan_Amount" localSheetId="7">#REF!</definedName>
    <definedName name="Loan_Amount" localSheetId="8">#REF!</definedName>
    <definedName name="Loan_Amount" localSheetId="16">#REF!</definedName>
    <definedName name="Loan_Amount" localSheetId="17">#REF!</definedName>
    <definedName name="Loan_Amount" localSheetId="15">#REF!</definedName>
    <definedName name="Loan_Amount">#REF!</definedName>
    <definedName name="Loan_Start" localSheetId="0">#REF!</definedName>
    <definedName name="Loan_Start" localSheetId="9">#REF!</definedName>
    <definedName name="Loan_Start" localSheetId="11">#REF!</definedName>
    <definedName name="Loan_Start" localSheetId="12">#REF!</definedName>
    <definedName name="Loan_Start" localSheetId="13">#REF!</definedName>
    <definedName name="Loan_Start" localSheetId="14">#REF!</definedName>
    <definedName name="Loan_Start" localSheetId="7">#REF!</definedName>
    <definedName name="Loan_Start" localSheetId="8">#REF!</definedName>
    <definedName name="Loan_Start" localSheetId="16">#REF!</definedName>
    <definedName name="Loan_Start" localSheetId="17">#REF!</definedName>
    <definedName name="Loan_Start" localSheetId="15">#REF!</definedName>
    <definedName name="Loan_Start">#REF!</definedName>
    <definedName name="Loan_Years" localSheetId="0">#REF!</definedName>
    <definedName name="Loan_Years" localSheetId="9">#REF!</definedName>
    <definedName name="Loan_Years" localSheetId="11">#REF!</definedName>
    <definedName name="Loan_Years" localSheetId="12">#REF!</definedName>
    <definedName name="Loan_Years" localSheetId="13">#REF!</definedName>
    <definedName name="Loan_Years" localSheetId="14">#REF!</definedName>
    <definedName name="Loan_Years" localSheetId="7">#REF!</definedName>
    <definedName name="Loan_Years" localSheetId="8">#REF!</definedName>
    <definedName name="Loan_Years" localSheetId="16">#REF!</definedName>
    <definedName name="Loan_Years" localSheetId="17">#REF!</definedName>
    <definedName name="Loan_Years" localSheetId="15">#REF!</definedName>
    <definedName name="Loan_Years">#REF!</definedName>
    <definedName name="LTol" localSheetId="0">#REF!</definedName>
    <definedName name="LTol" localSheetId="9">#REF!</definedName>
    <definedName name="LTol" localSheetId="11">#REF!</definedName>
    <definedName name="LTol" localSheetId="12">#REF!</definedName>
    <definedName name="LTol" localSheetId="13">#REF!</definedName>
    <definedName name="LTol" localSheetId="14">#REF!</definedName>
    <definedName name="LTol" localSheetId="7">#REF!</definedName>
    <definedName name="LTol" localSheetId="8">#REF!</definedName>
    <definedName name="LTol" localSheetId="16">#REF!</definedName>
    <definedName name="LTol" localSheetId="17">#REF!</definedName>
    <definedName name="LTol" localSheetId="15">#REF!</definedName>
    <definedName name="MakeIt" localSheetId="0">#REF!</definedName>
    <definedName name="MakeIt" localSheetId="9">#REF!</definedName>
    <definedName name="MakeIt" localSheetId="11">#REF!</definedName>
    <definedName name="MakeIt" localSheetId="12">#REF!</definedName>
    <definedName name="MakeIt" localSheetId="13">#REF!</definedName>
    <definedName name="MakeIt" localSheetId="14">#REF!</definedName>
    <definedName name="MakeIt" localSheetId="7">#REF!</definedName>
    <definedName name="MakeIt" localSheetId="8">#REF!</definedName>
    <definedName name="MakeIt" localSheetId="16">#REF!</definedName>
    <definedName name="MakeIt" localSheetId="17">#REF!</definedName>
    <definedName name="MakeIt" localSheetId="15">#REF!</definedName>
    <definedName name="MmExcelLinker_4795041E_1062_4A6D_901F_4306994608A4" localSheetId="0">'[12]S19、A0 and JC22 BCM PIN V1.0'!M14-BCM-[13]ATECH编辑20090309!$B$51:$B$53</definedName>
    <definedName name="MmExcelLinker_4795041E_1062_4A6D_901F_4306994608A4" localSheetId="9">'[12]S19、A0 and JC22 BCM PIN V1.0'!M14-BCM-[13]ATECH编辑20090309!$B$51:$B$53</definedName>
    <definedName name="MmExcelLinker_4795041E_1062_4A6D_901F_4306994608A4" localSheetId="11">'[12]S19、A0 and JC22 BCM PIN V1.0'!M14-BCM-[13]ATECH编辑20090309!$B$51:$B$53</definedName>
    <definedName name="MmExcelLinker_4795041E_1062_4A6D_901F_4306994608A4" localSheetId="13">'[12]S19、A0 and JC22 BCM PIN V1.0'!M14-BCM-[13]ATECH编辑20090309!$B$51:$B$53</definedName>
    <definedName name="MmExcelLinker_4795041E_1062_4A6D_901F_4306994608A4" localSheetId="7">'[12]S19、A0 and JC22 BCM PIN V1.0'!M14-BCM-[13]ATECH编辑20090309!$B$51:$B$53</definedName>
    <definedName name="MmExcelLinker_4795041E_1062_4A6D_901F_4306994608A4" localSheetId="8">'[12]S19、A0 and JC22 BCM PIN V1.0'!M14-BCM-[13]ATECH编辑20090309!$B$51:$B$53</definedName>
    <definedName name="MmExcelLinker_4795041E_1062_4A6D_901F_4306994608A4" localSheetId="16">'[12]S19、A0 and JC22 BCM PIN V1.0'!M14-BCM-[13]ATECH编辑20090309!$B$51:$B$53</definedName>
    <definedName name="MmExcelLinker_4795041E_1062_4A6D_901F_4306994608A4" localSheetId="17">'[12]S19、A0 and JC22 BCM PIN V1.0'!M14-BCM-[13]ATECH编辑20090309!$B$51:$B$53</definedName>
    <definedName name="MmExcelLinker_4795041E_1062_4A6D_901F_4306994608A4" localSheetId="15">'[12]S19、A0 and JC22 BCM PIN V1.0'!M14-BCM-[13]ATECH编辑20090309!$B$51:$B$53</definedName>
    <definedName name="Module.Prix_SMC" localSheetId="0">#N/A</definedName>
    <definedName name="Module.Prix_SMC" localSheetId="9">#N/A</definedName>
    <definedName name="Module.Prix_SMC" localSheetId="11">#N/A</definedName>
    <definedName name="Module.Prix_SMC" localSheetId="12">#N/A</definedName>
    <definedName name="Module.Prix_SMC" localSheetId="13">#N/A</definedName>
    <definedName name="Module.Prix_SMC" localSheetId="7">#N/A</definedName>
    <definedName name="Module.Prix_SMC" localSheetId="8">#N/A</definedName>
    <definedName name="Module.Prix_SMC" localSheetId="16">#N/A</definedName>
    <definedName name="Module.Prix_SMC" localSheetId="17">#N/A</definedName>
    <definedName name="Module.Prix_SMC" localSheetId="15">#N/A</definedName>
    <definedName name="Morning" localSheetId="0">#REF!</definedName>
    <definedName name="Morning" localSheetId="9">#REF!</definedName>
    <definedName name="Morning" localSheetId="11">#REF!</definedName>
    <definedName name="Morning" localSheetId="12">#REF!</definedName>
    <definedName name="Morning" localSheetId="13">#REF!</definedName>
    <definedName name="Morning" localSheetId="14">#REF!</definedName>
    <definedName name="Morning" localSheetId="7">#REF!</definedName>
    <definedName name="Morning" localSheetId="8">#REF!</definedName>
    <definedName name="Morning" localSheetId="16">#REF!</definedName>
    <definedName name="Morning" localSheetId="17">#REF!</definedName>
    <definedName name="Morning" localSheetId="15">#REF!</definedName>
    <definedName name="N" localSheetId="0">#REF!</definedName>
    <definedName name="N" localSheetId="9">#REF!</definedName>
    <definedName name="N" localSheetId="11">#REF!</definedName>
    <definedName name="N" localSheetId="12">#REF!</definedName>
    <definedName name="N" localSheetId="13">#REF!</definedName>
    <definedName name="N" localSheetId="14">#REF!</definedName>
    <definedName name="N" localSheetId="7">#REF!</definedName>
    <definedName name="N" localSheetId="8">#REF!</definedName>
    <definedName name="N" localSheetId="16">#REF!</definedName>
    <definedName name="N" localSheetId="17">#REF!</definedName>
    <definedName name="N" localSheetId="15">#REF!</definedName>
    <definedName name="NDev" localSheetId="0">#REF!</definedName>
    <definedName name="NDev" localSheetId="9">#REF!</definedName>
    <definedName name="NDev" localSheetId="11">#REF!</definedName>
    <definedName name="NDev" localSheetId="12">#REF!</definedName>
    <definedName name="NDev" localSheetId="13">#REF!</definedName>
    <definedName name="NDev" localSheetId="14">#REF!</definedName>
    <definedName name="NDev" localSheetId="7">#REF!</definedName>
    <definedName name="NDev" localSheetId="8">#REF!</definedName>
    <definedName name="NDev" localSheetId="16">#REF!</definedName>
    <definedName name="NDev" localSheetId="17">#REF!</definedName>
    <definedName name="NDev" localSheetId="15">#REF!</definedName>
    <definedName name="Num_Pmt_Per_Year" localSheetId="0">#REF!</definedName>
    <definedName name="Num_Pmt_Per_Year" localSheetId="9">#REF!</definedName>
    <definedName name="Num_Pmt_Per_Year" localSheetId="11">#REF!</definedName>
    <definedName name="Num_Pmt_Per_Year" localSheetId="12">#REF!</definedName>
    <definedName name="Num_Pmt_Per_Year" localSheetId="13">#REF!</definedName>
    <definedName name="Num_Pmt_Per_Year" localSheetId="14">#REF!</definedName>
    <definedName name="Num_Pmt_Per_Year" localSheetId="7">#REF!</definedName>
    <definedName name="Num_Pmt_Per_Year" localSheetId="8">#REF!</definedName>
    <definedName name="Num_Pmt_Per_Year" localSheetId="16">#REF!</definedName>
    <definedName name="Num_Pmt_Per_Year" localSheetId="17">#REF!</definedName>
    <definedName name="Num_Pmt_Per_Year" localSheetId="15">#REF!</definedName>
    <definedName name="Number_of_Payments" localSheetId="0">MATCH(0.01,'1.2021年收入 '!End_Bal,-1)+1</definedName>
    <definedName name="Number_of_Payments" localSheetId="9">MATCH(0.01,'10.2022.总支出'!End_Bal,-1)+1</definedName>
    <definedName name="Number_of_Payments" localSheetId="11">MATCH(0.01,'12.2022基金收入'!End_Bal,-1)+1</definedName>
    <definedName name="Number_of_Payments" localSheetId="12">MATCH(0.01,'13.2022基金支出'!End_Bal,-1)+1</definedName>
    <definedName name="Number_of_Payments" localSheetId="13">MATCH(0.01,'14.2022社会保障基金'!End_Bal,-1)+1</definedName>
    <definedName name="Number_of_Payments" localSheetId="14">MATCH(0.01,'15.商品和服务支出'!End_Bal,-1)+1</definedName>
    <definedName name="Number_of_Payments" localSheetId="7">MATCH(0.01,'8.2022收入 '!End_Bal,-1)+1</definedName>
    <definedName name="Number_of_Payments" localSheetId="8">MATCH(0.01,'9.2022一般公共预算财力'!End_Bal,-1)+1</definedName>
    <definedName name="Number_of_Payments" localSheetId="16">MATCH(0.01,本级财力!End_Bal,-1)+1</definedName>
    <definedName name="Number_of_Payments" localSheetId="17">MATCH(0.01,县本级支出二!End_Bal,-1)+1</definedName>
    <definedName name="Number_of_Payments" localSheetId="15">MATCH(0.01,县本级支出一!End_Bal,-1)+1</definedName>
    <definedName name="Number_of_Payments">MATCH(0.01,End_Bal,-1)+1</definedName>
    <definedName name="NumModels">[7]Prg!$G$24</definedName>
    <definedName name="On" localSheetId="0">#REF!</definedName>
    <definedName name="On" localSheetId="9">#REF!</definedName>
    <definedName name="On" localSheetId="11">#REF!</definedName>
    <definedName name="On" localSheetId="12">#REF!</definedName>
    <definedName name="On" localSheetId="13">#REF!</definedName>
    <definedName name="On" localSheetId="14">#REF!</definedName>
    <definedName name="On" localSheetId="7">#REF!</definedName>
    <definedName name="On" localSheetId="8">#REF!</definedName>
    <definedName name="On" localSheetId="16">#REF!</definedName>
    <definedName name="On" localSheetId="17">#REF!</definedName>
    <definedName name="On" localSheetId="15">#REF!</definedName>
    <definedName name="P_Mos_Ges_1" localSheetId="0">#REF!</definedName>
    <definedName name="P_Mos_Ges_1" localSheetId="9">#REF!</definedName>
    <definedName name="P_Mos_Ges_1" localSheetId="11">#REF!</definedName>
    <definedName name="P_Mos_Ges_1" localSheetId="12">#REF!</definedName>
    <definedName name="P_Mos_Ges_1" localSheetId="13">#REF!</definedName>
    <definedName name="P_Mos_Ges_1" localSheetId="14">#REF!</definedName>
    <definedName name="P_Mos_Ges_1" localSheetId="7">#REF!</definedName>
    <definedName name="P_Mos_Ges_1" localSheetId="8">#REF!</definedName>
    <definedName name="P_Mos_Ges_1" localSheetId="16">#REF!</definedName>
    <definedName name="P_Mos_Ges_1" localSheetId="17">#REF!</definedName>
    <definedName name="P_Mos_Ges_1" localSheetId="15">#REF!</definedName>
    <definedName name="P_Mos_ges_2" localSheetId="0">#REF!</definedName>
    <definedName name="P_Mos_ges_2" localSheetId="9">#REF!</definedName>
    <definedName name="P_Mos_ges_2" localSheetId="11">#REF!</definedName>
    <definedName name="P_Mos_ges_2" localSheetId="12">#REF!</definedName>
    <definedName name="P_Mos_ges_2" localSheetId="13">#REF!</definedName>
    <definedName name="P_Mos_ges_2" localSheetId="14">#REF!</definedName>
    <definedName name="P_Mos_ges_2" localSheetId="7">#REF!</definedName>
    <definedName name="P_Mos_ges_2" localSheetId="8">#REF!</definedName>
    <definedName name="P_Mos_ges_2" localSheetId="16">#REF!</definedName>
    <definedName name="P_Mos_ges_2" localSheetId="17">#REF!</definedName>
    <definedName name="P_Mos_ges_2" localSheetId="15">#REF!</definedName>
    <definedName name="P_pro_Mos_1" localSheetId="0">#REF!</definedName>
    <definedName name="P_pro_Mos_1" localSheetId="9">#REF!</definedName>
    <definedName name="P_pro_Mos_1" localSheetId="11">#REF!</definedName>
    <definedName name="P_pro_Mos_1" localSheetId="12">#REF!</definedName>
    <definedName name="P_pro_Mos_1" localSheetId="13">#REF!</definedName>
    <definedName name="P_pro_Mos_1" localSheetId="14">#REF!</definedName>
    <definedName name="P_pro_Mos_1" localSheetId="7">#REF!</definedName>
    <definedName name="P_pro_Mos_1" localSheetId="8">#REF!</definedName>
    <definedName name="P_pro_Mos_1" localSheetId="16">#REF!</definedName>
    <definedName name="P_pro_Mos_1" localSheetId="17">#REF!</definedName>
    <definedName name="P_pro_Mos_1" localSheetId="15">#REF!</definedName>
    <definedName name="P_pro_Mos_2" localSheetId="0">#REF!</definedName>
    <definedName name="P_pro_Mos_2" localSheetId="9">#REF!</definedName>
    <definedName name="P_pro_Mos_2" localSheetId="11">#REF!</definedName>
    <definedName name="P_pro_Mos_2" localSheetId="12">#REF!</definedName>
    <definedName name="P_pro_Mos_2" localSheetId="13">#REF!</definedName>
    <definedName name="P_pro_Mos_2" localSheetId="14">#REF!</definedName>
    <definedName name="P_pro_Mos_2" localSheetId="7">#REF!</definedName>
    <definedName name="P_pro_Mos_2" localSheetId="8">#REF!</definedName>
    <definedName name="P_pro_Mos_2" localSheetId="16">#REF!</definedName>
    <definedName name="P_pro_Mos_2" localSheetId="17">#REF!</definedName>
    <definedName name="P_pro_Mos_2" localSheetId="15">#REF!</definedName>
    <definedName name="Pay_Date" localSheetId="0">#REF!</definedName>
    <definedName name="Pay_Date" localSheetId="9">#REF!</definedName>
    <definedName name="Pay_Date" localSheetId="11">#REF!</definedName>
    <definedName name="Pay_Date" localSheetId="12">#REF!</definedName>
    <definedName name="Pay_Date" localSheetId="13">#REF!</definedName>
    <definedName name="Pay_Date" localSheetId="14">#REF!</definedName>
    <definedName name="Pay_Date" localSheetId="7">#REF!</definedName>
    <definedName name="Pay_Date" localSheetId="8">#REF!</definedName>
    <definedName name="Pay_Date" localSheetId="16">#REF!</definedName>
    <definedName name="Pay_Date" localSheetId="17">#REF!</definedName>
    <definedName name="Pay_Date" localSheetId="15">#REF!</definedName>
    <definedName name="Pay_Num" localSheetId="0">#REF!</definedName>
    <definedName name="Pay_Num" localSheetId="9">#REF!</definedName>
    <definedName name="Pay_Num" localSheetId="11">#REF!</definedName>
    <definedName name="Pay_Num" localSheetId="12">#REF!</definedName>
    <definedName name="Pay_Num" localSheetId="13">#REF!</definedName>
    <definedName name="Pay_Num" localSheetId="14">#REF!</definedName>
    <definedName name="Pay_Num" localSheetId="7">#REF!</definedName>
    <definedName name="Pay_Num" localSheetId="8">#REF!</definedName>
    <definedName name="Pay_Num" localSheetId="16">#REF!</definedName>
    <definedName name="Pay_Num" localSheetId="17">#REF!</definedName>
    <definedName name="Pay_Num" localSheetId="15">#REF!</definedName>
    <definedName name="Payment_Date" localSheetId="0">DATE(YEAR('1.2021年收入 '!Loan_Start),MONTH('1.2021年收入 '!Loan_Start)+Payment_Number,DAY('1.2021年收入 '!Loan_Start))</definedName>
    <definedName name="Payment_Date" localSheetId="9">DATE(YEAR('10.2022.总支出'!Loan_Start),MONTH('10.2022.总支出'!Loan_Start)+Payment_Number,DAY('10.2022.总支出'!Loan_Start))</definedName>
    <definedName name="Payment_Date" localSheetId="11">DATE(YEAR('12.2022基金收入'!Loan_Start),MONTH('12.2022基金收入'!Loan_Start)+Payment_Number,DAY('12.2022基金收入'!Loan_Start))</definedName>
    <definedName name="Payment_Date" localSheetId="12">DATE(YEAR('13.2022基金支出'!Loan_Start),MONTH('13.2022基金支出'!Loan_Start)+Payment_Number,DAY('13.2022基金支出'!Loan_Start))</definedName>
    <definedName name="Payment_Date" localSheetId="13">DATE(YEAR('14.2022社会保障基金'!Loan_Start),MONTH('14.2022社会保障基金'!Loan_Start)+Payment_Number,DAY('14.2022社会保障基金'!Loan_Start))</definedName>
    <definedName name="Payment_Date" localSheetId="14">DATE(YEAR('15.商品和服务支出'!Loan_Start),MONTH('15.商品和服务支出'!Loan_Start)+Payment_Number,DAY('15.商品和服务支出'!Loan_Start))</definedName>
    <definedName name="Payment_Date" localSheetId="7">DATE(YEAR('8.2022收入 '!Loan_Start),MONTH('8.2022收入 '!Loan_Start)+Payment_Number,DAY('8.2022收入 '!Loan_Start))</definedName>
    <definedName name="Payment_Date" localSheetId="8">DATE(YEAR('9.2022一般公共预算财力'!Loan_Start),MONTH('9.2022一般公共预算财力'!Loan_Start)+Payment_Number,DAY('9.2022一般公共预算财力'!Loan_Start))</definedName>
    <definedName name="Payment_Date" localSheetId="16">DATE(YEAR(本级财力!Loan_Start),MONTH(本级财力!Loan_Start)+Payment_Number,DAY(本级财力!Loan_Start))</definedName>
    <definedName name="Payment_Date" localSheetId="17">DATE(YEAR(县本级支出二!Loan_Start),MONTH(县本级支出二!Loan_Start)+Payment_Number,DAY(县本级支出二!Loan_Start))</definedName>
    <definedName name="Payment_Date" localSheetId="15">DATE(YEAR(县本级支出一!Loan_Start),MONTH(县本级支出一!Loan_Start)+Payment_Number,DAY(县本级支出一!Loan_Start))</definedName>
    <definedName name="Poppy" localSheetId="0">#REF!</definedName>
    <definedName name="Poppy" localSheetId="9">#REF!</definedName>
    <definedName name="Poppy" localSheetId="11">#REF!</definedName>
    <definedName name="Poppy" localSheetId="12">#REF!</definedName>
    <definedName name="Poppy" localSheetId="13">#REF!</definedName>
    <definedName name="Poppy" localSheetId="14">#REF!</definedName>
    <definedName name="Poppy" localSheetId="7">#REF!</definedName>
    <definedName name="Poppy" localSheetId="8">#REF!</definedName>
    <definedName name="Poppy" localSheetId="16">#REF!</definedName>
    <definedName name="Poppy" localSheetId="17">#REF!</definedName>
    <definedName name="Poppy" localSheetId="15">#REF!</definedName>
    <definedName name="Princ" localSheetId="0">#REF!</definedName>
    <definedName name="Princ" localSheetId="9">#REF!</definedName>
    <definedName name="Princ" localSheetId="11">#REF!</definedName>
    <definedName name="Princ" localSheetId="12">#REF!</definedName>
    <definedName name="Princ" localSheetId="13">#REF!</definedName>
    <definedName name="Princ" localSheetId="14">#REF!</definedName>
    <definedName name="Princ" localSheetId="7">#REF!</definedName>
    <definedName name="Princ" localSheetId="8">#REF!</definedName>
    <definedName name="Princ" localSheetId="16">#REF!</definedName>
    <definedName name="Princ" localSheetId="17">#REF!</definedName>
    <definedName name="Princ" localSheetId="15">#REF!</definedName>
    <definedName name="_xlnm.Print_Area" localSheetId="0">'1.2021年收入 '!$A$1:$E$40</definedName>
    <definedName name="_xlnm.Print_Area" localSheetId="9">'10.2022.总支出'!$A$1:$G$33</definedName>
    <definedName name="_xlnm.Print_Area" localSheetId="11">'12.2022基金收入'!$A$1:$E$20</definedName>
    <definedName name="_xlnm.Print_Area" localSheetId="12">'13.2022基金支出'!$A$1:$G$25</definedName>
    <definedName name="_xlnm.Print_Area" localSheetId="13">'14.2022社会保障基金'!$A$1:$I$20</definedName>
    <definedName name="_xlnm.Print_Area" localSheetId="14">'15.商品和服务支出'!$A$1:$T$302</definedName>
    <definedName name="_xlnm.Print_Area" localSheetId="2">'3.2021总支出 '!$A$1:$E$35</definedName>
    <definedName name="_xlnm.Print_Area" localSheetId="3">'4.2021基金收入'!$A$1:$E$19</definedName>
    <definedName name="_xlnm.Print_Area" localSheetId="7">'8.2022收入 '!$A$1:$E$40</definedName>
    <definedName name="_xlnm.Print_Area" localSheetId="8">'9.2022一般公共预算财力'!$A$1:$F$17</definedName>
    <definedName name="_xlnm.Print_Area" localSheetId="16">本级财力!$A$1:$F$28</definedName>
    <definedName name="_xlnm.Print_Area" localSheetId="17">县本级支出二!$A$1:$H$34</definedName>
    <definedName name="_xlnm.Print_Area" localSheetId="15">县本级支出一!$A$1:$J$31</definedName>
    <definedName name="_xlnm.Print_Area">#N/A</definedName>
    <definedName name="Print_Area_MI" localSheetId="0">#REF!</definedName>
    <definedName name="Print_Area_MI" localSheetId="9">#REF!</definedName>
    <definedName name="Print_Area_MI" localSheetId="11">#REF!</definedName>
    <definedName name="Print_Area_MI" localSheetId="12">#REF!</definedName>
    <definedName name="Print_Area_MI" localSheetId="13">#REF!</definedName>
    <definedName name="Print_Area_MI" localSheetId="14">#REF!</definedName>
    <definedName name="Print_Area_MI" localSheetId="7">#REF!</definedName>
    <definedName name="Print_Area_MI" localSheetId="8">#REF!</definedName>
    <definedName name="Print_Area_MI" localSheetId="16">#REF!</definedName>
    <definedName name="Print_Area_MI" localSheetId="17">#REF!</definedName>
    <definedName name="Print_Area_MI" localSheetId="15">#REF!</definedName>
    <definedName name="Print_Area_Reset" localSheetId="0">OFFSET('1.2021年收入 '!Full_Print,0,0,'1.2021年收入 '!Last_Row)</definedName>
    <definedName name="Print_Area_Reset" localSheetId="9">OFFSET('10.2022.总支出'!Full_Print,0,0,'10.2022.总支出'!Last_Row)</definedName>
    <definedName name="Print_Area_Reset" localSheetId="11">OFFSET('12.2022基金收入'!Full_Print,0,0,'12.2022基金收入'!Last_Row)</definedName>
    <definedName name="Print_Area_Reset" localSheetId="12">OFFSET('13.2022基金支出'!Full_Print,0,0,Last_Row)</definedName>
    <definedName name="Print_Area_Reset" localSheetId="13">OFFSET('14.2022社会保障基金'!Full_Print,0,0,'14.2022社会保障基金'!Last_Row)</definedName>
    <definedName name="Print_Area_Reset" localSheetId="14">OFFSET('15.商品和服务支出'!Full_Print,0,0,Last_Row)</definedName>
    <definedName name="Print_Area_Reset" localSheetId="7">OFFSET('8.2022收入 '!Full_Print,0,0,'8.2022收入 '!Last_Row)</definedName>
    <definedName name="Print_Area_Reset" localSheetId="8">OFFSET('9.2022一般公共预算财力'!Full_Print,0,0,'9.2022一般公共预算财力'!Last_Row)</definedName>
    <definedName name="Print_Area_Reset" localSheetId="16">OFFSET(本级财力!Full_Print,0,0,本级财力!Last_Row)</definedName>
    <definedName name="Print_Area_Reset" localSheetId="17">OFFSET(县本级支出二!Full_Print,0,0,县本级支出二!Last_Row)</definedName>
    <definedName name="Print_Area_Reset" localSheetId="15">OFFSET(县本级支出一!Full_Print,0,0,县本级支出一!Last_Row)</definedName>
    <definedName name="_xlnm.Print_Titles" localSheetId="9">'10.2022.总支出'!$1:$5</definedName>
    <definedName name="_xlnm.Print_Titles" localSheetId="14">'15.商品和服务支出'!$1:$6</definedName>
    <definedName name="_xlnm.Print_Titles" localSheetId="18">经常性支出表!$4:$6</definedName>
    <definedName name="_xlnm.Print_Titles">#N/A</definedName>
    <definedName name="Prix_SMC" localSheetId="0">#N/A</definedName>
    <definedName name="Prix_SMC" localSheetId="9">#N/A</definedName>
    <definedName name="Prix_SMC" localSheetId="11">#N/A</definedName>
    <definedName name="Prix_SMC" localSheetId="12">#N/A</definedName>
    <definedName name="Prix_SMC" localSheetId="13">#N/A</definedName>
    <definedName name="Prix_SMC" localSheetId="7">#N/A</definedName>
    <definedName name="Prix_SMC" localSheetId="8">#N/A</definedName>
    <definedName name="Prix_SMC" localSheetId="16">#N/A</definedName>
    <definedName name="Prix_SMC" localSheetId="17">#N/A</definedName>
    <definedName name="Prix_SMC" localSheetId="15">#N/A</definedName>
    <definedName name="Pv" localSheetId="0">#REF!</definedName>
    <definedName name="Pv" localSheetId="9">#REF!</definedName>
    <definedName name="Pv" localSheetId="11">#REF!</definedName>
    <definedName name="Pv" localSheetId="12">#REF!</definedName>
    <definedName name="Pv" localSheetId="13">#REF!</definedName>
    <definedName name="Pv" localSheetId="14">#REF!</definedName>
    <definedName name="Pv" localSheetId="7">#REF!</definedName>
    <definedName name="Pv" localSheetId="8">#REF!</definedName>
    <definedName name="Pv" localSheetId="16">#REF!</definedName>
    <definedName name="Pv" localSheetId="17">#REF!</definedName>
    <definedName name="Pv" localSheetId="15">#REF!</definedName>
    <definedName name="RDSon_25_1" localSheetId="0">#REF!</definedName>
    <definedName name="RDSon_25_1" localSheetId="9">#REF!</definedName>
    <definedName name="RDSon_25_1" localSheetId="11">#REF!</definedName>
    <definedName name="RDSon_25_1" localSheetId="12">#REF!</definedName>
    <definedName name="RDSon_25_1" localSheetId="13">#REF!</definedName>
    <definedName name="RDSon_25_1" localSheetId="14">#REF!</definedName>
    <definedName name="RDSon_25_1" localSheetId="7">#REF!</definedName>
    <definedName name="RDSon_25_1" localSheetId="8">#REF!</definedName>
    <definedName name="RDSon_25_1" localSheetId="16">#REF!</definedName>
    <definedName name="RDSon_25_1" localSheetId="17">#REF!</definedName>
    <definedName name="RDSon_25_1" localSheetId="15">#REF!</definedName>
    <definedName name="RDSon_25_2" localSheetId="0">#REF!</definedName>
    <definedName name="RDSon_25_2" localSheetId="9">#REF!</definedName>
    <definedName name="RDSon_25_2" localSheetId="11">#REF!</definedName>
    <definedName name="RDSon_25_2" localSheetId="12">#REF!</definedName>
    <definedName name="RDSon_25_2" localSheetId="13">#REF!</definedName>
    <definedName name="RDSon_25_2" localSheetId="14">#REF!</definedName>
    <definedName name="RDSon_25_2" localSheetId="7">#REF!</definedName>
    <definedName name="RDSon_25_2" localSheetId="8">#REF!</definedName>
    <definedName name="RDSon_25_2" localSheetId="16">#REF!</definedName>
    <definedName name="RDSon_25_2" localSheetId="17">#REF!</definedName>
    <definedName name="RDSon_25_2" localSheetId="15">#REF!</definedName>
    <definedName name="RDSon_Last_1" localSheetId="0">#REF!</definedName>
    <definedName name="RDSon_Last_1" localSheetId="9">#REF!</definedName>
    <definedName name="RDSon_Last_1" localSheetId="11">#REF!</definedName>
    <definedName name="RDSon_Last_1" localSheetId="12">#REF!</definedName>
    <definedName name="RDSon_Last_1" localSheetId="13">#REF!</definedName>
    <definedName name="RDSon_Last_1" localSheetId="14">#REF!</definedName>
    <definedName name="RDSon_Last_1" localSheetId="7">#REF!</definedName>
    <definedName name="RDSon_Last_1" localSheetId="8">#REF!</definedName>
    <definedName name="RDSon_Last_1" localSheetId="16">#REF!</definedName>
    <definedName name="RDSon_Last_1" localSheetId="17">#REF!</definedName>
    <definedName name="RDSon_Last_1" localSheetId="15">#REF!</definedName>
    <definedName name="RDSon_Last_2" localSheetId="0">#REF!</definedName>
    <definedName name="RDSon_Last_2" localSheetId="9">#REF!</definedName>
    <definedName name="RDSon_Last_2" localSheetId="11">#REF!</definedName>
    <definedName name="RDSon_Last_2" localSheetId="12">#REF!</definedName>
    <definedName name="RDSon_Last_2" localSheetId="13">#REF!</definedName>
    <definedName name="RDSon_Last_2" localSheetId="14">#REF!</definedName>
    <definedName name="RDSon_Last_2" localSheetId="7">#REF!</definedName>
    <definedName name="RDSon_Last_2" localSheetId="8">#REF!</definedName>
    <definedName name="RDSon_Last_2" localSheetId="16">#REF!</definedName>
    <definedName name="RDSon_Last_2" localSheetId="17">#REF!</definedName>
    <definedName name="RDSon_Last_2" localSheetId="15">#REF!</definedName>
    <definedName name="Ron" localSheetId="0">#REF!</definedName>
    <definedName name="Ron" localSheetId="9">#REF!</definedName>
    <definedName name="Ron" localSheetId="11">#REF!</definedName>
    <definedName name="Ron" localSheetId="12">#REF!</definedName>
    <definedName name="Ron" localSheetId="13">#REF!</definedName>
    <definedName name="Ron" localSheetId="14">#REF!</definedName>
    <definedName name="Ron" localSheetId="7">#REF!</definedName>
    <definedName name="Ron" localSheetId="8">#REF!</definedName>
    <definedName name="Ron" localSheetId="16">#REF!</definedName>
    <definedName name="Ron" localSheetId="17">#REF!</definedName>
    <definedName name="Ron" localSheetId="15">#REF!</definedName>
    <definedName name="Rth_H" localSheetId="0">#REF!</definedName>
    <definedName name="Rth_H" localSheetId="9">#REF!</definedName>
    <definedName name="Rth_H" localSheetId="11">#REF!</definedName>
    <definedName name="Rth_H" localSheetId="12">#REF!</definedName>
    <definedName name="Rth_H" localSheetId="13">#REF!</definedName>
    <definedName name="Rth_H" localSheetId="14">#REF!</definedName>
    <definedName name="Rth_H" localSheetId="7">#REF!</definedName>
    <definedName name="Rth_H" localSheetId="8">#REF!</definedName>
    <definedName name="Rth_H" localSheetId="16">#REF!</definedName>
    <definedName name="Rth_H" localSheetId="17">#REF!</definedName>
    <definedName name="Rth_H" localSheetId="15">#REF!</definedName>
    <definedName name="Rth_JA" localSheetId="0">#REF!</definedName>
    <definedName name="Rth_JA" localSheetId="9">#REF!</definedName>
    <definedName name="Rth_JA" localSheetId="11">#REF!</definedName>
    <definedName name="Rth_JA" localSheetId="12">#REF!</definedName>
    <definedName name="Rth_JA" localSheetId="13">#REF!</definedName>
    <definedName name="Rth_JA" localSheetId="14">#REF!</definedName>
    <definedName name="Rth_JA" localSheetId="7">#REF!</definedName>
    <definedName name="Rth_JA" localSheetId="8">#REF!</definedName>
    <definedName name="Rth_JA" localSheetId="16">#REF!</definedName>
    <definedName name="Rth_JA" localSheetId="17">#REF!</definedName>
    <definedName name="Rth_JA" localSheetId="15">#REF!</definedName>
    <definedName name="Rth_JC" localSheetId="0">#REF!</definedName>
    <definedName name="Rth_JC" localSheetId="9">#REF!</definedName>
    <definedName name="Rth_JC" localSheetId="11">#REF!</definedName>
    <definedName name="Rth_JC" localSheetId="12">#REF!</definedName>
    <definedName name="Rth_JC" localSheetId="13">#REF!</definedName>
    <definedName name="Rth_JC" localSheetId="14">#REF!</definedName>
    <definedName name="Rth_JC" localSheetId="7">#REF!</definedName>
    <definedName name="Rth_JC" localSheetId="8">#REF!</definedName>
    <definedName name="Rth_JC" localSheetId="16">#REF!</definedName>
    <definedName name="Rth_JC" localSheetId="17">#REF!</definedName>
    <definedName name="Rth_JC" localSheetId="15">#REF!</definedName>
    <definedName name="RTHca" localSheetId="0">#REF!</definedName>
    <definedName name="RTHca" localSheetId="9">#REF!</definedName>
    <definedName name="RTHca" localSheetId="11">#REF!</definedName>
    <definedName name="RTHca" localSheetId="12">#REF!</definedName>
    <definedName name="RTHca" localSheetId="13">#REF!</definedName>
    <definedName name="RTHca" localSheetId="14">#REF!</definedName>
    <definedName name="RTHca" localSheetId="7">#REF!</definedName>
    <definedName name="RTHca" localSheetId="8">#REF!</definedName>
    <definedName name="RTHca" localSheetId="16">#REF!</definedName>
    <definedName name="RTHca" localSheetId="17">#REF!</definedName>
    <definedName name="RTHca" localSheetId="15">#REF!</definedName>
    <definedName name="RTHjc" localSheetId="0">#REF!</definedName>
    <definedName name="RTHjc" localSheetId="9">#REF!</definedName>
    <definedName name="RTHjc" localSheetId="11">#REF!</definedName>
    <definedName name="RTHjc" localSheetId="12">#REF!</definedName>
    <definedName name="RTHjc" localSheetId="13">#REF!</definedName>
    <definedName name="RTHjc" localSheetId="14">#REF!</definedName>
    <definedName name="RTHjc" localSheetId="7">#REF!</definedName>
    <definedName name="RTHjc" localSheetId="8">#REF!</definedName>
    <definedName name="RTHjc" localSheetId="16">#REF!</definedName>
    <definedName name="RTHjc" localSheetId="17">#REF!</definedName>
    <definedName name="RTHjc" localSheetId="15">#REF!</definedName>
    <definedName name="Sched_Pay" localSheetId="0">#REF!</definedName>
    <definedName name="Sched_Pay" localSheetId="9">#REF!</definedName>
    <definedName name="Sched_Pay" localSheetId="11">#REF!</definedName>
    <definedName name="Sched_Pay" localSheetId="12">#REF!</definedName>
    <definedName name="Sched_Pay" localSheetId="13">#REF!</definedName>
    <definedName name="Sched_Pay" localSheetId="14">#REF!</definedName>
    <definedName name="Sched_Pay" localSheetId="7">#REF!</definedName>
    <definedName name="Sched_Pay" localSheetId="8">#REF!</definedName>
    <definedName name="Sched_Pay" localSheetId="16">#REF!</definedName>
    <definedName name="Sched_Pay" localSheetId="17">#REF!</definedName>
    <definedName name="Sched_Pay" localSheetId="15">#REF!</definedName>
    <definedName name="Scheduled_Extra_Payments" localSheetId="0">#REF!</definedName>
    <definedName name="Scheduled_Extra_Payments" localSheetId="9">#REF!</definedName>
    <definedName name="Scheduled_Extra_Payments" localSheetId="11">#REF!</definedName>
    <definedName name="Scheduled_Extra_Payments" localSheetId="12">#REF!</definedName>
    <definedName name="Scheduled_Extra_Payments" localSheetId="13">#REF!</definedName>
    <definedName name="Scheduled_Extra_Payments" localSheetId="14">#REF!</definedName>
    <definedName name="Scheduled_Extra_Payments" localSheetId="7">#REF!</definedName>
    <definedName name="Scheduled_Extra_Payments" localSheetId="8">#REF!</definedName>
    <definedName name="Scheduled_Extra_Payments" localSheetId="16">#REF!</definedName>
    <definedName name="Scheduled_Extra_Payments" localSheetId="17">#REF!</definedName>
    <definedName name="Scheduled_Extra_Payments" localSheetId="15">#REF!</definedName>
    <definedName name="Scheduled_Interest_Rate" localSheetId="0">#REF!</definedName>
    <definedName name="Scheduled_Interest_Rate" localSheetId="9">#REF!</definedName>
    <definedName name="Scheduled_Interest_Rate" localSheetId="11">#REF!</definedName>
    <definedName name="Scheduled_Interest_Rate" localSheetId="12">#REF!</definedName>
    <definedName name="Scheduled_Interest_Rate" localSheetId="13">#REF!</definedName>
    <definedName name="Scheduled_Interest_Rate" localSheetId="14">#REF!</definedName>
    <definedName name="Scheduled_Interest_Rate" localSheetId="7">#REF!</definedName>
    <definedName name="Scheduled_Interest_Rate" localSheetId="8">#REF!</definedName>
    <definedName name="Scheduled_Interest_Rate" localSheetId="16">#REF!</definedName>
    <definedName name="Scheduled_Interest_Rate" localSheetId="17">#REF!</definedName>
    <definedName name="Scheduled_Interest_Rate" localSheetId="15">#REF!</definedName>
    <definedName name="Scheduled_Monthly_Payment" localSheetId="0">#REF!</definedName>
    <definedName name="Scheduled_Monthly_Payment" localSheetId="9">#REF!</definedName>
    <definedName name="Scheduled_Monthly_Payment" localSheetId="11">#REF!</definedName>
    <definedName name="Scheduled_Monthly_Payment" localSheetId="12">#REF!</definedName>
    <definedName name="Scheduled_Monthly_Payment" localSheetId="13">#REF!</definedName>
    <definedName name="Scheduled_Monthly_Payment" localSheetId="14">#REF!</definedName>
    <definedName name="Scheduled_Monthly_Payment" localSheetId="7">#REF!</definedName>
    <definedName name="Scheduled_Monthly_Payment" localSheetId="8">#REF!</definedName>
    <definedName name="Scheduled_Monthly_Payment" localSheetId="16">#REF!</definedName>
    <definedName name="Scheduled_Monthly_Payment" localSheetId="17">#REF!</definedName>
    <definedName name="Scheduled_Monthly_Payment" localSheetId="15">#REF!</definedName>
    <definedName name="Strom_1" localSheetId="0">#REF!</definedName>
    <definedName name="Strom_1" localSheetId="9">#REF!</definedName>
    <definedName name="Strom_1" localSheetId="11">#REF!</definedName>
    <definedName name="Strom_1" localSheetId="12">#REF!</definedName>
    <definedName name="Strom_1" localSheetId="13">#REF!</definedName>
    <definedName name="Strom_1" localSheetId="14">#REF!</definedName>
    <definedName name="Strom_1" localSheetId="7">#REF!</definedName>
    <definedName name="Strom_1" localSheetId="8">#REF!</definedName>
    <definedName name="Strom_1" localSheetId="16">#REF!</definedName>
    <definedName name="Strom_1" localSheetId="17">#REF!</definedName>
    <definedName name="Strom_1" localSheetId="15">#REF!</definedName>
    <definedName name="Strom_2" localSheetId="0">#REF!</definedName>
    <definedName name="Strom_2" localSheetId="9">#REF!</definedName>
    <definedName name="Strom_2" localSheetId="11">#REF!</definedName>
    <definedName name="Strom_2" localSheetId="12">#REF!</definedName>
    <definedName name="Strom_2" localSheetId="13">#REF!</definedName>
    <definedName name="Strom_2" localSheetId="14">#REF!</definedName>
    <definedName name="Strom_2" localSheetId="7">#REF!</definedName>
    <definedName name="Strom_2" localSheetId="8">#REF!</definedName>
    <definedName name="Strom_2" localSheetId="16">#REF!</definedName>
    <definedName name="Strom_2" localSheetId="17">#REF!</definedName>
    <definedName name="Strom_2" localSheetId="15">#REF!</definedName>
    <definedName name="SUB75N05_06" localSheetId="0">#REF!</definedName>
    <definedName name="SUB75N05_06" localSheetId="9">#REF!</definedName>
    <definedName name="SUB75N05_06" localSheetId="11">#REF!</definedName>
    <definedName name="SUB75N05_06" localSheetId="12">#REF!</definedName>
    <definedName name="SUB75N05_06" localSheetId="13">#REF!</definedName>
    <definedName name="SUB75N05_06" localSheetId="14">#REF!</definedName>
    <definedName name="SUB75N05_06" localSheetId="7">#REF!</definedName>
    <definedName name="SUB75N05_06" localSheetId="8">#REF!</definedName>
    <definedName name="SUB75N05_06" localSheetId="16">#REF!</definedName>
    <definedName name="SUB75N05_06" localSheetId="17">#REF!</definedName>
    <definedName name="SUB75N05_06" localSheetId="15">#REF!</definedName>
    <definedName name="Temp_25" localSheetId="0">#REF!</definedName>
    <definedName name="Temp_25" localSheetId="9">#REF!</definedName>
    <definedName name="Temp_25" localSheetId="11">#REF!</definedName>
    <definedName name="Temp_25" localSheetId="12">#REF!</definedName>
    <definedName name="Temp_25" localSheetId="13">#REF!</definedName>
    <definedName name="Temp_25" localSheetId="14">#REF!</definedName>
    <definedName name="Temp_25" localSheetId="7">#REF!</definedName>
    <definedName name="Temp_25" localSheetId="8">#REF!</definedName>
    <definedName name="Temp_25" localSheetId="16">#REF!</definedName>
    <definedName name="Temp_25" localSheetId="17">#REF!</definedName>
    <definedName name="Temp_25" localSheetId="15">#REF!</definedName>
    <definedName name="Ti" localSheetId="0">#REF!</definedName>
    <definedName name="Ti" localSheetId="9">#REF!</definedName>
    <definedName name="Ti" localSheetId="11">#REF!</definedName>
    <definedName name="Ti" localSheetId="12">#REF!</definedName>
    <definedName name="Ti" localSheetId="13">#REF!</definedName>
    <definedName name="Ti" localSheetId="14">#REF!</definedName>
    <definedName name="Ti" localSheetId="7">#REF!</definedName>
    <definedName name="Ti" localSheetId="8">#REF!</definedName>
    <definedName name="Ti" localSheetId="16">#REF!</definedName>
    <definedName name="Ti" localSheetId="17">#REF!</definedName>
    <definedName name="Ti" localSheetId="15">#REF!</definedName>
    <definedName name="Tj" localSheetId="0">#REF!</definedName>
    <definedName name="Tj" localSheetId="9">#REF!</definedName>
    <definedName name="Tj" localSheetId="11">#REF!</definedName>
    <definedName name="Tj" localSheetId="12">#REF!</definedName>
    <definedName name="Tj" localSheetId="13">#REF!</definedName>
    <definedName name="Tj" localSheetId="14">#REF!</definedName>
    <definedName name="Tj" localSheetId="7">#REF!</definedName>
    <definedName name="Tj" localSheetId="8">#REF!</definedName>
    <definedName name="Tj" localSheetId="16">#REF!</definedName>
    <definedName name="Tj" localSheetId="17">#REF!</definedName>
    <definedName name="Tj" localSheetId="15">#REF!</definedName>
    <definedName name="TMos_ges_1" localSheetId="0">#REF!</definedName>
    <definedName name="TMos_ges_1" localSheetId="9">#REF!</definedName>
    <definedName name="TMos_ges_1" localSheetId="11">#REF!</definedName>
    <definedName name="TMos_ges_1" localSheetId="12">#REF!</definedName>
    <definedName name="TMos_ges_1" localSheetId="13">#REF!</definedName>
    <definedName name="TMos_ges_1" localSheetId="14">#REF!</definedName>
    <definedName name="TMos_ges_1" localSheetId="7">#REF!</definedName>
    <definedName name="TMos_ges_1" localSheetId="8">#REF!</definedName>
    <definedName name="TMos_ges_1" localSheetId="16">#REF!</definedName>
    <definedName name="TMos_ges_1" localSheetId="17">#REF!</definedName>
    <definedName name="TMos_ges_1" localSheetId="15">#REF!</definedName>
    <definedName name="TMos_ges_2" localSheetId="0">#REF!</definedName>
    <definedName name="TMos_ges_2" localSheetId="9">#REF!</definedName>
    <definedName name="TMos_ges_2" localSheetId="11">#REF!</definedName>
    <definedName name="TMos_ges_2" localSheetId="12">#REF!</definedName>
    <definedName name="TMos_ges_2" localSheetId="13">#REF!</definedName>
    <definedName name="TMos_ges_2" localSheetId="14">#REF!</definedName>
    <definedName name="TMos_ges_2" localSheetId="7">#REF!</definedName>
    <definedName name="TMos_ges_2" localSheetId="8">#REF!</definedName>
    <definedName name="TMos_ges_2" localSheetId="16">#REF!</definedName>
    <definedName name="TMos_ges_2" localSheetId="17">#REF!</definedName>
    <definedName name="TMos_ges_2" localSheetId="15">#REF!</definedName>
    <definedName name="Total_Interest" localSheetId="0">#REF!</definedName>
    <definedName name="Total_Interest" localSheetId="9">#REF!</definedName>
    <definedName name="Total_Interest" localSheetId="11">#REF!</definedName>
    <definedName name="Total_Interest" localSheetId="12">#REF!</definedName>
    <definedName name="Total_Interest" localSheetId="13">#REF!</definedName>
    <definedName name="Total_Interest" localSheetId="14">#REF!</definedName>
    <definedName name="Total_Interest" localSheetId="7">#REF!</definedName>
    <definedName name="Total_Interest" localSheetId="8">#REF!</definedName>
    <definedName name="Total_Interest" localSheetId="16">#REF!</definedName>
    <definedName name="Total_Interest" localSheetId="17">#REF!</definedName>
    <definedName name="Total_Interest" localSheetId="15">#REF!</definedName>
    <definedName name="Total_Pay" localSheetId="0">#REF!</definedName>
    <definedName name="Total_Pay" localSheetId="9">#REF!</definedName>
    <definedName name="Total_Pay" localSheetId="11">#REF!</definedName>
    <definedName name="Total_Pay" localSheetId="12">#REF!</definedName>
    <definedName name="Total_Pay" localSheetId="13">#REF!</definedName>
    <definedName name="Total_Pay" localSheetId="14">#REF!</definedName>
    <definedName name="Total_Pay" localSheetId="7">#REF!</definedName>
    <definedName name="Total_Pay" localSheetId="8">#REF!</definedName>
    <definedName name="Total_Pay" localSheetId="16">#REF!</definedName>
    <definedName name="Total_Pay" localSheetId="17">#REF!</definedName>
    <definedName name="Total_Pay" localSheetId="15">#REF!</definedName>
    <definedName name="Total_Payment" localSheetId="0">Scheduled_Payment+Extra_Payment</definedName>
    <definedName name="Total_Payment" localSheetId="9">Scheduled_Payment+Extra_Payment</definedName>
    <definedName name="Total_Payment" localSheetId="11">Scheduled_Payment+Extra_Payment</definedName>
    <definedName name="Total_Payment" localSheetId="12">Scheduled_Payment+Extra_Payment</definedName>
    <definedName name="Total_Payment" localSheetId="13">Scheduled_Payment+Extra_Payment</definedName>
    <definedName name="Total_Payment" localSheetId="14">Scheduled_Payment+Extra_Payment</definedName>
    <definedName name="Total_Payment" localSheetId="7">Scheduled_Payment+Extra_Payment</definedName>
    <definedName name="Total_Payment" localSheetId="8">Scheduled_Payment+Extra_Payment</definedName>
    <definedName name="Total_Payment" localSheetId="16">Scheduled_Payment+Extra_Payment</definedName>
    <definedName name="Total_Payment" localSheetId="17">Scheduled_Payment+Extra_Payment</definedName>
    <definedName name="Total_Payment" localSheetId="15">Scheduled_Payment+Extra_Payment</definedName>
    <definedName name="Tu" localSheetId="0">#REF!</definedName>
    <definedName name="Tu" localSheetId="9">#REF!</definedName>
    <definedName name="Tu" localSheetId="11">#REF!</definedName>
    <definedName name="Tu" localSheetId="12">#REF!</definedName>
    <definedName name="Tu" localSheetId="13">#REF!</definedName>
    <definedName name="Tu" localSheetId="14">#REF!</definedName>
    <definedName name="Tu" localSheetId="7">#REF!</definedName>
    <definedName name="Tu" localSheetId="8">#REF!</definedName>
    <definedName name="Tu" localSheetId="16">#REF!</definedName>
    <definedName name="Tu" localSheetId="17">#REF!</definedName>
    <definedName name="Tu" localSheetId="15">#REF!</definedName>
    <definedName name="TUmax" localSheetId="0">#REF!</definedName>
    <definedName name="TUmax" localSheetId="9">#REF!</definedName>
    <definedName name="TUmax" localSheetId="11">#REF!</definedName>
    <definedName name="TUmax" localSheetId="12">#REF!</definedName>
    <definedName name="TUmax" localSheetId="13">#REF!</definedName>
    <definedName name="TUmax" localSheetId="14">#REF!</definedName>
    <definedName name="TUmax" localSheetId="7">#REF!</definedName>
    <definedName name="TUmax" localSheetId="8">#REF!</definedName>
    <definedName name="TUmax" localSheetId="16">#REF!</definedName>
    <definedName name="TUmax" localSheetId="17">#REF!</definedName>
    <definedName name="TUmax" localSheetId="15">#REF!</definedName>
    <definedName name="Un" localSheetId="0">#REF!</definedName>
    <definedName name="Un" localSheetId="9">#REF!</definedName>
    <definedName name="Un" localSheetId="11">#REF!</definedName>
    <definedName name="Un" localSheetId="12">#REF!</definedName>
    <definedName name="Un" localSheetId="13">#REF!</definedName>
    <definedName name="Un" localSheetId="14">#REF!</definedName>
    <definedName name="Un" localSheetId="7">#REF!</definedName>
    <definedName name="Un" localSheetId="8">#REF!</definedName>
    <definedName name="Un" localSheetId="16">#REF!</definedName>
    <definedName name="Un" localSheetId="17">#REF!</definedName>
    <definedName name="Un" localSheetId="15">#REF!</definedName>
    <definedName name="Values_Entered" localSheetId="0">IF('1.2021年收入 '!Loan_Amount*'1.2021年收入 '!Interest_Rate*'1.2021年收入 '!Loan_Years*'1.2021年收入 '!Loan_Start&gt;0,1,0)</definedName>
    <definedName name="Values_Entered" localSheetId="9">IF('10.2022.总支出'!Loan_Amount*'10.2022.总支出'!Interest_Rate*'10.2022.总支出'!Loan_Years*'10.2022.总支出'!Loan_Start&gt;0,1,0)</definedName>
    <definedName name="Values_Entered" localSheetId="11">IF('12.2022基金收入'!Loan_Amount*'12.2022基金收入'!Interest_Rate*'12.2022基金收入'!Loan_Years*'12.2022基金收入'!Loan_Start&gt;0,1,0)</definedName>
    <definedName name="Values_Entered" localSheetId="12">IF('13.2022基金支出'!Loan_Amount*'13.2022基金支出'!Interest_Rate*'13.2022基金支出'!Loan_Years*'13.2022基金支出'!Loan_Start&gt;0,1,0)</definedName>
    <definedName name="Values_Entered" localSheetId="13">IF('14.2022社会保障基金'!Loan_Amount*'14.2022社会保障基金'!Interest_Rate*'14.2022社会保障基金'!Loan_Years*'14.2022社会保障基金'!Loan_Start&gt;0,1,0)</definedName>
    <definedName name="Values_Entered" localSheetId="14">IF('15.商品和服务支出'!Loan_Amount*'15.商品和服务支出'!Interest_Rate*'15.商品和服务支出'!Loan_Years*'15.商品和服务支出'!Loan_Start&gt;0,1,0)</definedName>
    <definedName name="Values_Entered" localSheetId="7">IF('8.2022收入 '!Loan_Amount*'8.2022收入 '!Interest_Rate*'8.2022收入 '!Loan_Years*'8.2022收入 '!Loan_Start&gt;0,1,0)</definedName>
    <definedName name="Values_Entered" localSheetId="8">IF('9.2022一般公共预算财力'!Loan_Amount*'9.2022一般公共预算财力'!Interest_Rate*'9.2022一般公共预算财力'!Loan_Years*'9.2022一般公共预算财力'!Loan_Start&gt;0,1,0)</definedName>
    <definedName name="Values_Entered" localSheetId="16">IF(本级财力!Loan_Amount*本级财力!Interest_Rate*本级财力!Loan_Years*本级财力!Loan_Start&gt;0,1,0)</definedName>
    <definedName name="Values_Entered" localSheetId="17">IF(县本级支出二!Loan_Amount*县本级支出二!Interest_Rate*县本级支出二!Loan_Years*县本级支出二!Loan_Start&gt;0,1,0)</definedName>
    <definedName name="Values_Entered" localSheetId="15">IF(县本级支出一!Loan_Amount*县本级支出一!Interest_Rate*县本级支出一!Loan_Years*县本级支出一!Loan_Start&gt;0,1,0)</definedName>
    <definedName name="Values_Entered">IF(Loan_Amount*Interest_Rate*Loan_Years*Loan_Start&gt;0,1,0)</definedName>
    <definedName name="wrn.Cash._.Flow._.Trackers." localSheetId="0" hidden="1">{"Summ CFT",#N/A,FALSE,"CFT";"Full CFT",#N/A,FALSE,"CFT"}</definedName>
    <definedName name="wrn.Cash._.Flow._.Trackers." localSheetId="7" hidden="1">{"Summ CFT",#N/A,FALSE,"CFT";"Full CFT",#N/A,FALSE,"CFT"}</definedName>
    <definedName name="wrn.Cash._.Flow._.Trackers." localSheetId="16" hidden="1">{"Summ CFT",#N/A,FALSE,"CFT";"Full CFT",#N/A,FALSE,"CFT"}</definedName>
    <definedName name="wrn.Cash._.Flow._.Trackers." localSheetId="17" hidden="1">{"Summ CFT",#N/A,FALSE,"CFT";"Full CFT",#N/A,FALSE,"CFT"}</definedName>
    <definedName name="wrn.Full._.Package._.Print." localSheetId="0" hidden="1">{#N/A,"429k Vol",FALSE,"Estimate Summary";#N/A,"750k Vol",FALSE,"Estimate Summary";#N/A,"1,000k Vol",FALSE,"Estimate Summary";#N/A,"1,250K Vol",FALSE,"Estimate Summary";#N/A,"1500k Vol",FALSE,"Estimate Summary";#N/A,"1750k Vol",FALSE,"Estimate Summary";#N/A,"2,000k Vol",FALSE,"Estimate Summary";#N/A,"2,250k Vol",FALSE,"Estimate Summary";#N/A,"2500K Vol",FALSE,"Estimate Summary";#N/A,"Ramp Up Vol.",FALSE,"Estimate Summary"}</definedName>
    <definedName name="wrn.Full._.Package._.Print." localSheetId="7" hidden="1">{#N/A,"429k Vol",FALSE,"Estimate Summary";#N/A,"750k Vol",FALSE,"Estimate Summary";#N/A,"1,000k Vol",FALSE,"Estimate Summary";#N/A,"1,250K Vol",FALSE,"Estimate Summary";#N/A,"1500k Vol",FALSE,"Estimate Summary";#N/A,"1750k Vol",FALSE,"Estimate Summary";#N/A,"2,000k Vol",FALSE,"Estimate Summary";#N/A,"2,250k Vol",FALSE,"Estimate Summary";#N/A,"2500K Vol",FALSE,"Estimate Summary";#N/A,"Ramp Up Vol.",FALSE,"Estimate Summary"}</definedName>
    <definedName name="wrn.Full._.Package._.Print." localSheetId="16" hidden="1">{#N/A,"429k Vol",FALSE,"Estimate Summary";#N/A,"750k Vol",FALSE,"Estimate Summary";#N/A,"1,000k Vol",FALSE,"Estimate Summary";#N/A,"1,250K Vol",FALSE,"Estimate Summary";#N/A,"1500k Vol",FALSE,"Estimate Summary";#N/A,"1750k Vol",FALSE,"Estimate Summary";#N/A,"2,000k Vol",FALSE,"Estimate Summary";#N/A,"2,250k Vol",FALSE,"Estimate Summary";#N/A,"2500K Vol",FALSE,"Estimate Summary";#N/A,"Ramp Up Vol.",FALSE,"Estimate Summary"}</definedName>
    <definedName name="wrn.Full._.Package._.Print." localSheetId="17" hidden="1">{#N/A,"429k Vol",FALSE,"Estimate Summary";#N/A,"750k Vol",FALSE,"Estimate Summary";#N/A,"1,000k Vol",FALSE,"Estimate Summary";#N/A,"1,250K Vol",FALSE,"Estimate Summary";#N/A,"1500k Vol",FALSE,"Estimate Summary";#N/A,"1750k Vol",FALSE,"Estimate Summary";#N/A,"2,000k Vol",FALSE,"Estimate Summary";#N/A,"2,250k Vol",FALSE,"Estimate Summary";#N/A,"2500K Vol",FALSE,"Estimate Summary";#N/A,"Ramp Up Vol.",FALSE,"Estimate Summary"}</definedName>
    <definedName name="ww" localSheetId="0">#REF!</definedName>
    <definedName name="ww" localSheetId="9">#REF!</definedName>
    <definedName name="ww" localSheetId="11">#REF!</definedName>
    <definedName name="ww" localSheetId="12">#REF!</definedName>
    <definedName name="ww" localSheetId="13">#REF!</definedName>
    <definedName name="ww" localSheetId="14">#REF!</definedName>
    <definedName name="ww" localSheetId="7">#REF!</definedName>
    <definedName name="ww" localSheetId="8">#REF!</definedName>
    <definedName name="ww" localSheetId="16">#REF!</definedName>
    <definedName name="ww" localSheetId="17">#REF!</definedName>
    <definedName name="ww" localSheetId="15">#REF!</definedName>
    <definedName name="Zustand1" localSheetId="0">#REF!</definedName>
    <definedName name="Zustand1" localSheetId="9">#REF!</definedName>
    <definedName name="Zustand1" localSheetId="11">#REF!</definedName>
    <definedName name="Zustand1" localSheetId="12">#REF!</definedName>
    <definedName name="Zustand1" localSheetId="13">#REF!</definedName>
    <definedName name="Zustand1" localSheetId="14">#REF!</definedName>
    <definedName name="Zustand1" localSheetId="7">#REF!</definedName>
    <definedName name="Zustand1" localSheetId="8">#REF!</definedName>
    <definedName name="Zustand1" localSheetId="16">#REF!</definedName>
    <definedName name="Zustand1" localSheetId="17">#REF!</definedName>
    <definedName name="Zustand1" localSheetId="15">#REF!</definedName>
    <definedName name="Zustand2" localSheetId="0">#REF!</definedName>
    <definedName name="Zustand2" localSheetId="9">#REF!</definedName>
    <definedName name="Zustand2" localSheetId="11">#REF!</definedName>
    <definedName name="Zustand2" localSheetId="12">#REF!</definedName>
    <definedName name="Zustand2" localSheetId="13">#REF!</definedName>
    <definedName name="Zustand2" localSheetId="14">#REF!</definedName>
    <definedName name="Zustand2" localSheetId="7">#REF!</definedName>
    <definedName name="Zustand2" localSheetId="8">#REF!</definedName>
    <definedName name="Zustand2" localSheetId="16">#REF!</definedName>
    <definedName name="Zustand2" localSheetId="17">#REF!</definedName>
    <definedName name="Zustand2" localSheetId="15">#REF!</definedName>
    <definedName name="北河西路" localSheetId="0">#REF!</definedName>
    <definedName name="北河西路" localSheetId="11">#REF!</definedName>
    <definedName name="北河西路" localSheetId="12">#REF!</definedName>
    <definedName name="北河西路" localSheetId="7">#REF!</definedName>
    <definedName name="标准厂房代建款" localSheetId="0">#REF!</definedName>
    <definedName name="标准厂房代建款" localSheetId="11">#REF!</definedName>
    <definedName name="标准厂房代建款" localSheetId="12">#REF!</definedName>
    <definedName name="标准厂房代建款" localSheetId="7">#REF!</definedName>
    <definedName name="表" localSheetId="0">#REF!</definedName>
    <definedName name="表" localSheetId="9">#REF!</definedName>
    <definedName name="表" localSheetId="11">#REF!</definedName>
    <definedName name="表" localSheetId="12">#REF!</definedName>
    <definedName name="表" localSheetId="13">#REF!</definedName>
    <definedName name="表" localSheetId="14">#REF!</definedName>
    <definedName name="表" localSheetId="7">#REF!</definedName>
    <definedName name="表" localSheetId="8">#REF!</definedName>
    <definedName name="表" localSheetId="16">#REF!</definedName>
    <definedName name="表" localSheetId="17">#REF!</definedName>
    <definedName name="表" localSheetId="15">#REF!</definedName>
    <definedName name="不锈钢产业" localSheetId="0">#REF!</definedName>
    <definedName name="不锈钢产业" localSheetId="11">#REF!</definedName>
    <definedName name="不锈钢产业" localSheetId="12">#REF!</definedName>
    <definedName name="不锈钢产业" localSheetId="7">#REF!</definedName>
    <definedName name="处罚事项1" localSheetId="0">#REF!</definedName>
    <definedName name="处罚事项1" localSheetId="9">#REF!</definedName>
    <definedName name="处罚事项1" localSheetId="11">#REF!</definedName>
    <definedName name="处罚事项1" localSheetId="12">#REF!</definedName>
    <definedName name="处罚事项1" localSheetId="13">#REF!</definedName>
    <definedName name="处罚事项1" localSheetId="14">#REF!</definedName>
    <definedName name="处罚事项1" localSheetId="7">#REF!</definedName>
    <definedName name="处罚事项1" localSheetId="8">#REF!</definedName>
    <definedName name="处罚事项1" localSheetId="16">#REF!</definedName>
    <definedName name="处罚事项1" localSheetId="17">#REF!</definedName>
    <definedName name="处罚事项1" localSheetId="15">#REF!</definedName>
    <definedName name="档案馆" localSheetId="0">#REF!</definedName>
    <definedName name="档案馆" localSheetId="11">#REF!</definedName>
    <definedName name="档案馆" localSheetId="12">#REF!</definedName>
    <definedName name="档案馆" localSheetId="7">#REF!</definedName>
    <definedName name="第九期旧改" localSheetId="0">#REF!</definedName>
    <definedName name="第九期旧改" localSheetId="11">#REF!</definedName>
    <definedName name="第九期旧改" localSheetId="12">#REF!</definedName>
    <definedName name="第九期旧改" localSheetId="7">#REF!</definedName>
    <definedName name="东环路扩建项目" localSheetId="0">#REF!</definedName>
    <definedName name="东环路扩建项目" localSheetId="11">#REF!</definedName>
    <definedName name="东环路扩建项目" localSheetId="12">#REF!</definedName>
    <definedName name="东环路扩建项目" localSheetId="7">#REF!</definedName>
    <definedName name="东门市场改扩建" localSheetId="0">#REF!</definedName>
    <definedName name="东门市场改扩建" localSheetId="11">#REF!</definedName>
    <definedName name="东门市场改扩建" localSheetId="12">#REF!</definedName>
    <definedName name="东门市场改扩建" localSheetId="7">#REF!</definedName>
    <definedName name="额外全额" localSheetId="0">IF('1.2021年收入 '!Values_Entered,'1.2021年收入 '!Header_Row+'1.2021年收入 '!Number_of_Payments,'1.2021年收入 '!Header_Row)</definedName>
    <definedName name="额外全额" localSheetId="9">IF('10.2022.总支出'!Values_Entered,'10.2022.总支出'!Header_Row+'10.2022.总支出'!Number_of_Payments,'10.2022.总支出'!Header_Row)</definedName>
    <definedName name="额外全额" localSheetId="11">IF('12.2022基金收入'!Values_Entered,'12.2022基金收入'!Header_Row+'12.2022基金收入'!Number_of_Payments,'12.2022基金收入'!Header_Row)</definedName>
    <definedName name="额外全额" localSheetId="12">IF('13.2022基金支出'!Values_Entered,'13.2022基金支出'!Header_Row+'13.2022基金支出'!Number_of_Payments,'13.2022基金支出'!Header_Row)</definedName>
    <definedName name="额外全额" localSheetId="13">IF('14.2022社会保障基金'!Values_Entered,'14.2022社会保障基金'!Header_Row+'14.2022社会保障基金'!Number_of_Payments,'14.2022社会保障基金'!Header_Row)</definedName>
    <definedName name="额外全额" localSheetId="14">IF('15.商品和服务支出'!Values_Entered,'15.商品和服务支出'!Header_Row+'15.商品和服务支出'!Number_of_Payments,'15.商品和服务支出'!Header_Row)</definedName>
    <definedName name="额外全额" localSheetId="7">IF('8.2022收入 '!Values_Entered,'8.2022收入 '!Header_Row+'8.2022收入 '!Number_of_Payments,'8.2022收入 '!Header_Row)</definedName>
    <definedName name="额外全额" localSheetId="8">IF('9.2022一般公共预算财力'!Values_Entered,'9.2022一般公共预算财力'!Header_Row+'9.2022一般公共预算财力'!Number_of_Payments,'9.2022一般公共预算财力'!Header_Row)</definedName>
    <definedName name="额外全额" localSheetId="16">IF(本级财力!Values_Entered,本级财力!Header_Row+本级财力!Number_of_Payments,本级财力!Header_Row)</definedName>
    <definedName name="额外全额" localSheetId="17">IF(县本级支出二!Values_Entered,县本级支出二!Header_Row+县本级支出二!Number_of_Payments,县本级支出二!Header_Row)</definedName>
    <definedName name="额外全额" localSheetId="15">IF(县本级支出一!Values_Entered,县本级支出一!Header_Row+县本级支出一!Number_of_Payments,县本级支出一!Header_Row)</definedName>
    <definedName name="福利中心" localSheetId="0">#REF!</definedName>
    <definedName name="福利中心" localSheetId="11">#REF!</definedName>
    <definedName name="福利中心" localSheetId="12">#REF!</definedName>
    <definedName name="福利中心" localSheetId="7">#REF!</definedName>
    <definedName name="工商大楼征迁" localSheetId="0">#REF!</definedName>
    <definedName name="工商大楼征迁" localSheetId="11">#REF!</definedName>
    <definedName name="工商大楼征迁" localSheetId="12">#REF!</definedName>
    <definedName name="工商大楼征迁" localSheetId="7">#REF!</definedName>
    <definedName name="公安局" localSheetId="0">#REF!</definedName>
    <definedName name="公安局" localSheetId="11">#REF!</definedName>
    <definedName name="公安局" localSheetId="12">#REF!</definedName>
    <definedName name="公安局" localSheetId="7">#REF!</definedName>
    <definedName name="公路建设" localSheetId="0">#REF!</definedName>
    <definedName name="公路建设" localSheetId="11">#REF!</definedName>
    <definedName name="公路建设" localSheetId="12">#REF!</definedName>
    <definedName name="公路建设" localSheetId="7">#REF!</definedName>
    <definedName name="公墓地" localSheetId="0">#REF!</definedName>
    <definedName name="公墓地" localSheetId="11">#REF!</definedName>
    <definedName name="公墓地" localSheetId="12">#REF!</definedName>
    <definedName name="公墓地" localSheetId="7">#REF!</definedName>
    <definedName name="古武高速公路项目" localSheetId="0">#REF!</definedName>
    <definedName name="古武高速公路项目" localSheetId="11">#REF!</definedName>
    <definedName name="古武高速公路项目" localSheetId="12">#REF!</definedName>
    <definedName name="古武高速公路项目" localSheetId="7">#REF!</definedName>
    <definedName name="广告商档案" localSheetId="0">#REF!</definedName>
    <definedName name="广告商档案" localSheetId="9">#REF!</definedName>
    <definedName name="广告商档案" localSheetId="11">#REF!</definedName>
    <definedName name="广告商档案" localSheetId="12">#REF!</definedName>
    <definedName name="广告商档案" localSheetId="13">#REF!</definedName>
    <definedName name="广告商档案" localSheetId="14">#REF!</definedName>
    <definedName name="广告商档案" localSheetId="7">#REF!</definedName>
    <definedName name="广告商档案" localSheetId="8">#REF!</definedName>
    <definedName name="广告商档案" localSheetId="16">#REF!</definedName>
    <definedName name="广告商档案" localSheetId="17">#REF!</definedName>
    <definedName name="广告商档案" localSheetId="15">#REF!</definedName>
    <definedName name="汇率" localSheetId="0">#REF!</definedName>
    <definedName name="汇率" localSheetId="9">#REF!</definedName>
    <definedName name="汇率" localSheetId="11">#REF!</definedName>
    <definedName name="汇率" localSheetId="12">#REF!</definedName>
    <definedName name="汇率" localSheetId="13">#REF!</definedName>
    <definedName name="汇率" localSheetId="14">#REF!</definedName>
    <definedName name="汇率" localSheetId="7">#REF!</definedName>
    <definedName name="汇率" localSheetId="8">#REF!</definedName>
    <definedName name="汇率" localSheetId="16">#REF!</definedName>
    <definedName name="汇率" localSheetId="17">#REF!</definedName>
    <definedName name="汇率" localSheetId="15">#REF!</definedName>
    <definedName name="汇总表">[13]按类别!$A$52564</definedName>
    <definedName name="汇总表1" localSheetId="12">[14]按类别!$A$52564</definedName>
    <definedName name="寄宿制学校" localSheetId="0">#N/A</definedName>
    <definedName name="寄宿制学校" localSheetId="9">#N/A</definedName>
    <definedName name="寄宿制学校" localSheetId="11">#N/A</definedName>
    <definedName name="寄宿制学校" localSheetId="12">#N/A</definedName>
    <definedName name="寄宿制学校" localSheetId="13">#N/A</definedName>
    <definedName name="寄宿制学校" localSheetId="7">#N/A</definedName>
    <definedName name="寄宿制学校" localSheetId="8">#N/A</definedName>
    <definedName name="寄宿制学校" localSheetId="16">#N/A</definedName>
    <definedName name="寄宿制学校" localSheetId="17">#N/A</definedName>
    <definedName name="寄宿制学校" localSheetId="15">#N/A</definedName>
    <definedName name="简单快乐福建" localSheetId="0">#N/A</definedName>
    <definedName name="简单快乐福建" localSheetId="9">#N/A</definedName>
    <definedName name="简单快乐福建" localSheetId="11">#N/A</definedName>
    <definedName name="简单快乐福建" localSheetId="12">#N/A</definedName>
    <definedName name="简单快乐福建" localSheetId="13">#N/A</definedName>
    <definedName name="简单快乐福建" localSheetId="7">#N/A</definedName>
    <definedName name="简单快乐福建" localSheetId="8">#N/A</definedName>
    <definedName name="简单快乐福建" localSheetId="16">#N/A</definedName>
    <definedName name="简单快乐福建" localSheetId="17">#N/A</definedName>
    <definedName name="简单快乐福建" localSheetId="15">#N/A</definedName>
    <definedName name="教育资金农田水利建设资金计提" localSheetId="0">#REF!</definedName>
    <definedName name="教育资金农田水利建设资金计提" localSheetId="11">#REF!</definedName>
    <definedName name="教育资金农田水利建设资金计提" localSheetId="12">#REF!</definedName>
    <definedName name="教育资金农田水利建设资金计提" localSheetId="7">#REF!</definedName>
    <definedName name="借用" localSheetId="0">#REF!</definedName>
    <definedName name="借用" localSheetId="9">#REF!</definedName>
    <definedName name="借用" localSheetId="11">#REF!</definedName>
    <definedName name="借用" localSheetId="12">#REF!</definedName>
    <definedName name="借用" localSheetId="13">#REF!</definedName>
    <definedName name="借用" localSheetId="14">#REF!</definedName>
    <definedName name="借用" localSheetId="7">#REF!</definedName>
    <definedName name="借用" localSheetId="8">#REF!</definedName>
    <definedName name="借用" localSheetId="16">#REF!</definedName>
    <definedName name="借用" localSheetId="17">#REF!</definedName>
    <definedName name="借用" localSheetId="15">#REF!</definedName>
    <definedName name="借用1" localSheetId="0">#REF!</definedName>
    <definedName name="借用1" localSheetId="9">#REF!</definedName>
    <definedName name="借用1" localSheetId="11">#REF!</definedName>
    <definedName name="借用1" localSheetId="12">#REF!</definedName>
    <definedName name="借用1" localSheetId="13">#REF!</definedName>
    <definedName name="借用1" localSheetId="14">#REF!</definedName>
    <definedName name="借用1" localSheetId="7">#REF!</definedName>
    <definedName name="借用1" localSheetId="8">#REF!</definedName>
    <definedName name="借用1" localSheetId="16">#REF!</definedName>
    <definedName name="借用1" localSheetId="17">#REF!</definedName>
    <definedName name="借用1" localSheetId="15">#REF!</definedName>
    <definedName name="经常性汇总表" localSheetId="12">[14]按类别!$A$52564</definedName>
    <definedName name="经常性支出汇总表" localSheetId="12">[14]按类别!$A$52564</definedName>
    <definedName name="客都汇旅游综合体至梁野山景区入口公路改造和绿化提升工程" localSheetId="0">#REF!</definedName>
    <definedName name="客都汇旅游综合体至梁野山景区入口公路改造和绿化提升工程" localSheetId="11">#REF!</definedName>
    <definedName name="客都汇旅游综合体至梁野山景区入口公路改造和绿化提升工程" localSheetId="12">#REF!</definedName>
    <definedName name="客都汇旅游综合体至梁野山景区入口公路改造和绿化提升工程" localSheetId="7">#REF!</definedName>
    <definedName name="客家生态文化城" localSheetId="0">#REF!</definedName>
    <definedName name="客家生态文化城" localSheetId="11">#REF!</definedName>
    <definedName name="客家生态文化城" localSheetId="12">#REF!</definedName>
    <definedName name="客家生态文化城" localSheetId="7">#REF!</definedName>
    <definedName name="梁野大道" localSheetId="0">#REF!</definedName>
    <definedName name="梁野大道" localSheetId="11">#REF!</definedName>
    <definedName name="梁野大道" localSheetId="12">#REF!</definedName>
    <definedName name="梁野大道" localSheetId="7">#REF!</definedName>
    <definedName name="梁野山及旅游综合体" localSheetId="0">#REF!</definedName>
    <definedName name="梁野山及旅游综合体" localSheetId="11">#REF!</definedName>
    <definedName name="梁野山及旅游综合体" localSheetId="12">#REF!</definedName>
    <definedName name="梁野山及旅游综合体" localSheetId="7">#REF!</definedName>
    <definedName name="龙洲公司及关联公司" localSheetId="0">#REF!</definedName>
    <definedName name="龙洲公司及关联公司" localSheetId="11">#REF!</definedName>
    <definedName name="龙洲公司及关联公司" localSheetId="12">#REF!</definedName>
    <definedName name="龙洲公司及关联公司" localSheetId="7">#REF!</definedName>
    <definedName name="宁象公路" localSheetId="0">#REF!</definedName>
    <definedName name="宁象公路" localSheetId="11">#REF!</definedName>
    <definedName name="宁象公路" localSheetId="12">#REF!</definedName>
    <definedName name="宁象公路" localSheetId="7">#REF!</definedName>
    <definedName name="农业土地开发资金" localSheetId="0">#REF!</definedName>
    <definedName name="农业土地开发资金" localSheetId="11">#REF!</definedName>
    <definedName name="农业土地开发资金" localSheetId="12">#REF!</definedName>
    <definedName name="农业土地开发资金" localSheetId="7">#REF!</definedName>
    <definedName name="平川镇工作经费" localSheetId="0">#REF!</definedName>
    <definedName name="平川镇工作经费" localSheetId="11">#REF!</definedName>
    <definedName name="平川镇工作经费" localSheetId="12">#REF!</definedName>
    <definedName name="平川镇工作经费" localSheetId="7">#REF!</definedName>
    <definedName name="平通路平通桥" localSheetId="0">#REF!</definedName>
    <definedName name="平通路平通桥" localSheetId="11">#REF!</definedName>
    <definedName name="平通路平通桥" localSheetId="12">#REF!</definedName>
    <definedName name="平通路平通桥" localSheetId="7">#REF!</definedName>
    <definedName name="企业基础设施建设补助明细表" localSheetId="0">#REF!</definedName>
    <definedName name="企业基础设施建设补助明细表" localSheetId="11">#REF!</definedName>
    <definedName name="企业基础设施建设补助明细表" localSheetId="12">#REF!</definedName>
    <definedName name="企业基础设施建设补助明细表" localSheetId="7">#REF!</definedName>
    <definedName name="人武部" localSheetId="0">#REF!</definedName>
    <definedName name="人武部" localSheetId="11">#REF!</definedName>
    <definedName name="人武部" localSheetId="12">#REF!</definedName>
    <definedName name="人武部" localSheetId="7">#REF!</definedName>
    <definedName name="生产列1" localSheetId="0">#REF!</definedName>
    <definedName name="生产列1" localSheetId="9">#REF!</definedName>
    <definedName name="生产列1" localSheetId="11">#REF!</definedName>
    <definedName name="生产列1" localSheetId="12">#REF!</definedName>
    <definedName name="生产列1" localSheetId="13">#REF!</definedName>
    <definedName name="生产列1" localSheetId="14">#REF!</definedName>
    <definedName name="生产列1" localSheetId="7">#REF!</definedName>
    <definedName name="生产列1" localSheetId="8">#REF!</definedName>
    <definedName name="生产列1" localSheetId="16">#REF!</definedName>
    <definedName name="生产列1" localSheetId="17">#REF!</definedName>
    <definedName name="生产列1" localSheetId="15">#REF!</definedName>
    <definedName name="生产列11" localSheetId="0">#REF!</definedName>
    <definedName name="生产列11" localSheetId="9">#REF!</definedName>
    <definedName name="生产列11" localSheetId="11">#REF!</definedName>
    <definedName name="生产列11" localSheetId="12">#REF!</definedName>
    <definedName name="生产列11" localSheetId="13">#REF!</definedName>
    <definedName name="生产列11" localSheetId="14">#REF!</definedName>
    <definedName name="生产列11" localSheetId="7">#REF!</definedName>
    <definedName name="生产列11" localSheetId="8">#REF!</definedName>
    <definedName name="生产列11" localSheetId="16">#REF!</definedName>
    <definedName name="生产列11" localSheetId="17">#REF!</definedName>
    <definedName name="生产列11" localSheetId="15">#REF!</definedName>
    <definedName name="生产列15" localSheetId="0">#REF!</definedName>
    <definedName name="生产列15" localSheetId="9">#REF!</definedName>
    <definedName name="生产列15" localSheetId="11">#REF!</definedName>
    <definedName name="生产列15" localSheetId="12">#REF!</definedName>
    <definedName name="生产列15" localSheetId="13">#REF!</definedName>
    <definedName name="生产列15" localSheetId="14">#REF!</definedName>
    <definedName name="生产列15" localSheetId="7">#REF!</definedName>
    <definedName name="生产列15" localSheetId="8">#REF!</definedName>
    <definedName name="生产列15" localSheetId="16">#REF!</definedName>
    <definedName name="生产列15" localSheetId="17">#REF!</definedName>
    <definedName name="生产列15" localSheetId="15">#REF!</definedName>
    <definedName name="生产列16" localSheetId="0">#REF!</definedName>
    <definedName name="生产列16" localSheetId="9">#REF!</definedName>
    <definedName name="生产列16" localSheetId="11">#REF!</definedName>
    <definedName name="生产列16" localSheetId="12">#REF!</definedName>
    <definedName name="生产列16" localSheetId="13">#REF!</definedName>
    <definedName name="生产列16" localSheetId="14">#REF!</definedName>
    <definedName name="生产列16" localSheetId="7">#REF!</definedName>
    <definedName name="生产列16" localSheetId="8">#REF!</definedName>
    <definedName name="生产列16" localSheetId="16">#REF!</definedName>
    <definedName name="生产列16" localSheetId="17">#REF!</definedName>
    <definedName name="生产列16" localSheetId="15">#REF!</definedName>
    <definedName name="生产列17" localSheetId="0">#REF!</definedName>
    <definedName name="生产列17" localSheetId="9">#REF!</definedName>
    <definedName name="生产列17" localSheetId="11">#REF!</definedName>
    <definedName name="生产列17" localSheetId="12">#REF!</definedName>
    <definedName name="生产列17" localSheetId="13">#REF!</definedName>
    <definedName name="生产列17" localSheetId="14">#REF!</definedName>
    <definedName name="生产列17" localSheetId="7">#REF!</definedName>
    <definedName name="生产列17" localSheetId="8">#REF!</definedName>
    <definedName name="生产列17" localSheetId="16">#REF!</definedName>
    <definedName name="生产列17" localSheetId="17">#REF!</definedName>
    <definedName name="生产列17" localSheetId="15">#REF!</definedName>
    <definedName name="生产列19" localSheetId="0">#REF!</definedName>
    <definedName name="生产列19" localSheetId="9">#REF!</definedName>
    <definedName name="生产列19" localSheetId="11">#REF!</definedName>
    <definedName name="生产列19" localSheetId="12">#REF!</definedName>
    <definedName name="生产列19" localSheetId="13">#REF!</definedName>
    <definedName name="生产列19" localSheetId="14">#REF!</definedName>
    <definedName name="生产列19" localSheetId="7">#REF!</definedName>
    <definedName name="生产列19" localSheetId="8">#REF!</definedName>
    <definedName name="生产列19" localSheetId="16">#REF!</definedName>
    <definedName name="生产列19" localSheetId="17">#REF!</definedName>
    <definedName name="生产列19" localSheetId="15">#REF!</definedName>
    <definedName name="生产列2" localSheetId="0">#REF!</definedName>
    <definedName name="生产列2" localSheetId="9">#REF!</definedName>
    <definedName name="生产列2" localSheetId="11">#REF!</definedName>
    <definedName name="生产列2" localSheetId="12">#REF!</definedName>
    <definedName name="生产列2" localSheetId="13">#REF!</definedName>
    <definedName name="生产列2" localSheetId="14">#REF!</definedName>
    <definedName name="生产列2" localSheetId="7">#REF!</definedName>
    <definedName name="生产列2" localSheetId="8">#REF!</definedName>
    <definedName name="生产列2" localSheetId="16">#REF!</definedName>
    <definedName name="生产列2" localSheetId="17">#REF!</definedName>
    <definedName name="生产列2" localSheetId="15">#REF!</definedName>
    <definedName name="生产列20" localSheetId="0">#REF!</definedName>
    <definedName name="生产列20" localSheetId="9">#REF!</definedName>
    <definedName name="生产列20" localSheetId="11">#REF!</definedName>
    <definedName name="生产列20" localSheetId="12">#REF!</definedName>
    <definedName name="生产列20" localSheetId="13">#REF!</definedName>
    <definedName name="生产列20" localSheetId="14">#REF!</definedName>
    <definedName name="生产列20" localSheetId="7">#REF!</definedName>
    <definedName name="生产列20" localSheetId="8">#REF!</definedName>
    <definedName name="生产列20" localSheetId="16">#REF!</definedName>
    <definedName name="生产列20" localSheetId="17">#REF!</definedName>
    <definedName name="生产列20" localSheetId="15">#REF!</definedName>
    <definedName name="生产列3" localSheetId="0">#REF!</definedName>
    <definedName name="生产列3" localSheetId="9">#REF!</definedName>
    <definedName name="生产列3" localSheetId="11">#REF!</definedName>
    <definedName name="生产列3" localSheetId="12">#REF!</definedName>
    <definedName name="生产列3" localSheetId="13">#REF!</definedName>
    <definedName name="生产列3" localSheetId="14">#REF!</definedName>
    <definedName name="生产列3" localSheetId="7">#REF!</definedName>
    <definedName name="生产列3" localSheetId="8">#REF!</definedName>
    <definedName name="生产列3" localSheetId="16">#REF!</definedName>
    <definedName name="生产列3" localSheetId="17">#REF!</definedName>
    <definedName name="生产列3" localSheetId="15">#REF!</definedName>
    <definedName name="生产列4" localSheetId="0">#REF!</definedName>
    <definedName name="生产列4" localSheetId="9">#REF!</definedName>
    <definedName name="生产列4" localSheetId="11">#REF!</definedName>
    <definedName name="生产列4" localSheetId="12">#REF!</definedName>
    <definedName name="生产列4" localSheetId="13">#REF!</definedName>
    <definedName name="生产列4" localSheetId="14">#REF!</definedName>
    <definedName name="生产列4" localSheetId="7">#REF!</definedName>
    <definedName name="生产列4" localSheetId="8">#REF!</definedName>
    <definedName name="生产列4" localSheetId="16">#REF!</definedName>
    <definedName name="生产列4" localSheetId="17">#REF!</definedName>
    <definedName name="生产列4" localSheetId="15">#REF!</definedName>
    <definedName name="生产列5" localSheetId="0">#REF!</definedName>
    <definedName name="生产列5" localSheetId="9">#REF!</definedName>
    <definedName name="生产列5" localSheetId="11">#REF!</definedName>
    <definedName name="生产列5" localSheetId="12">#REF!</definedName>
    <definedName name="生产列5" localSheetId="13">#REF!</definedName>
    <definedName name="生产列5" localSheetId="14">#REF!</definedName>
    <definedName name="生产列5" localSheetId="7">#REF!</definedName>
    <definedName name="生产列5" localSheetId="8">#REF!</definedName>
    <definedName name="生产列5" localSheetId="16">#REF!</definedName>
    <definedName name="生产列5" localSheetId="17">#REF!</definedName>
    <definedName name="生产列5" localSheetId="15">#REF!</definedName>
    <definedName name="生产列6" localSheetId="0">#REF!</definedName>
    <definedName name="生产列6" localSheetId="9">#REF!</definedName>
    <definedName name="生产列6" localSheetId="11">#REF!</definedName>
    <definedName name="生产列6" localSheetId="12">#REF!</definedName>
    <definedName name="生产列6" localSheetId="13">#REF!</definedName>
    <definedName name="生产列6" localSheetId="14">#REF!</definedName>
    <definedName name="生产列6" localSheetId="7">#REF!</definedName>
    <definedName name="生产列6" localSheetId="8">#REF!</definedName>
    <definedName name="生产列6" localSheetId="16">#REF!</definedName>
    <definedName name="生产列6" localSheetId="17">#REF!</definedName>
    <definedName name="生产列6" localSheetId="15">#REF!</definedName>
    <definedName name="生产列7" localSheetId="0">#REF!</definedName>
    <definedName name="生产列7" localSheetId="9">#REF!</definedName>
    <definedName name="生产列7" localSheetId="11">#REF!</definedName>
    <definedName name="生产列7" localSheetId="12">#REF!</definedName>
    <definedName name="生产列7" localSheetId="13">#REF!</definedName>
    <definedName name="生产列7" localSheetId="14">#REF!</definedName>
    <definedName name="生产列7" localSheetId="7">#REF!</definedName>
    <definedName name="生产列7" localSheetId="8">#REF!</definedName>
    <definedName name="生产列7" localSheetId="16">#REF!</definedName>
    <definedName name="生产列7" localSheetId="17">#REF!</definedName>
    <definedName name="生产列7" localSheetId="15">#REF!</definedName>
    <definedName name="生产列8" localSheetId="0">#REF!</definedName>
    <definedName name="生产列8" localSheetId="9">#REF!</definedName>
    <definedName name="生产列8" localSheetId="11">#REF!</definedName>
    <definedName name="生产列8" localSheetId="12">#REF!</definedName>
    <definedName name="生产列8" localSheetId="13">#REF!</definedName>
    <definedName name="生产列8" localSheetId="14">#REF!</definedName>
    <definedName name="生产列8" localSheetId="7">#REF!</definedName>
    <definedName name="生产列8" localSheetId="8">#REF!</definedName>
    <definedName name="生产列8" localSheetId="16">#REF!</definedName>
    <definedName name="生产列8" localSheetId="17">#REF!</definedName>
    <definedName name="生产列8" localSheetId="15">#REF!</definedName>
    <definedName name="生产列9" localSheetId="0">#REF!</definedName>
    <definedName name="生产列9" localSheetId="9">#REF!</definedName>
    <definedName name="生产列9" localSheetId="11">#REF!</definedName>
    <definedName name="生产列9" localSheetId="12">#REF!</definedName>
    <definedName name="生产列9" localSheetId="13">#REF!</definedName>
    <definedName name="生产列9" localSheetId="14">#REF!</definedName>
    <definedName name="生产列9" localSheetId="7">#REF!</definedName>
    <definedName name="生产列9" localSheetId="8">#REF!</definedName>
    <definedName name="生产列9" localSheetId="16">#REF!</definedName>
    <definedName name="生产列9" localSheetId="17">#REF!</definedName>
    <definedName name="生产列9" localSheetId="15">#REF!</definedName>
    <definedName name="生产期" localSheetId="0">#REF!</definedName>
    <definedName name="生产期" localSheetId="9">#REF!</definedName>
    <definedName name="生产期" localSheetId="11">#REF!</definedName>
    <definedName name="生产期" localSheetId="12">#REF!</definedName>
    <definedName name="生产期" localSheetId="13">#REF!</definedName>
    <definedName name="生产期" localSheetId="14">#REF!</definedName>
    <definedName name="生产期" localSheetId="7">#REF!</definedName>
    <definedName name="生产期" localSheetId="8">#REF!</definedName>
    <definedName name="生产期" localSheetId="16">#REF!</definedName>
    <definedName name="生产期" localSheetId="17">#REF!</definedName>
    <definedName name="生产期" localSheetId="15">#REF!</definedName>
    <definedName name="生产期1" localSheetId="0">#REF!</definedName>
    <definedName name="生产期1" localSheetId="9">#REF!</definedName>
    <definedName name="生产期1" localSheetId="11">#REF!</definedName>
    <definedName name="生产期1" localSheetId="12">#REF!</definedName>
    <definedName name="生产期1" localSheetId="13">#REF!</definedName>
    <definedName name="生产期1" localSheetId="14">#REF!</definedName>
    <definedName name="生产期1" localSheetId="7">#REF!</definedName>
    <definedName name="生产期1" localSheetId="8">#REF!</definedName>
    <definedName name="生产期1" localSheetId="16">#REF!</definedName>
    <definedName name="生产期1" localSheetId="17">#REF!</definedName>
    <definedName name="生产期1" localSheetId="15">#REF!</definedName>
    <definedName name="生产期11" localSheetId="0">#REF!</definedName>
    <definedName name="生产期11" localSheetId="9">#REF!</definedName>
    <definedName name="生产期11" localSheetId="11">#REF!</definedName>
    <definedName name="生产期11" localSheetId="12">#REF!</definedName>
    <definedName name="生产期11" localSheetId="13">#REF!</definedName>
    <definedName name="生产期11" localSheetId="14">#REF!</definedName>
    <definedName name="生产期11" localSheetId="7">#REF!</definedName>
    <definedName name="生产期11" localSheetId="8">#REF!</definedName>
    <definedName name="生产期11" localSheetId="16">#REF!</definedName>
    <definedName name="生产期11" localSheetId="17">#REF!</definedName>
    <definedName name="生产期11" localSheetId="15">#REF!</definedName>
    <definedName name="生产期15" localSheetId="0">#REF!</definedName>
    <definedName name="生产期15" localSheetId="9">#REF!</definedName>
    <definedName name="生产期15" localSheetId="11">#REF!</definedName>
    <definedName name="生产期15" localSheetId="12">#REF!</definedName>
    <definedName name="生产期15" localSheetId="13">#REF!</definedName>
    <definedName name="生产期15" localSheetId="14">#REF!</definedName>
    <definedName name="生产期15" localSheetId="7">#REF!</definedName>
    <definedName name="生产期15" localSheetId="8">#REF!</definedName>
    <definedName name="生产期15" localSheetId="16">#REF!</definedName>
    <definedName name="生产期15" localSheetId="17">#REF!</definedName>
    <definedName name="生产期15" localSheetId="15">#REF!</definedName>
    <definedName name="生产期16" localSheetId="0">#REF!</definedName>
    <definedName name="生产期16" localSheetId="9">#REF!</definedName>
    <definedName name="生产期16" localSheetId="11">#REF!</definedName>
    <definedName name="生产期16" localSheetId="12">#REF!</definedName>
    <definedName name="生产期16" localSheetId="13">#REF!</definedName>
    <definedName name="生产期16" localSheetId="14">#REF!</definedName>
    <definedName name="生产期16" localSheetId="7">#REF!</definedName>
    <definedName name="生产期16" localSheetId="8">#REF!</definedName>
    <definedName name="生产期16" localSheetId="16">#REF!</definedName>
    <definedName name="生产期16" localSheetId="17">#REF!</definedName>
    <definedName name="生产期16" localSheetId="15">#REF!</definedName>
    <definedName name="生产期17" localSheetId="0">#REF!</definedName>
    <definedName name="生产期17" localSheetId="9">#REF!</definedName>
    <definedName name="生产期17" localSheetId="11">#REF!</definedName>
    <definedName name="生产期17" localSheetId="12">#REF!</definedName>
    <definedName name="生产期17" localSheetId="13">#REF!</definedName>
    <definedName name="生产期17" localSheetId="14">#REF!</definedName>
    <definedName name="生产期17" localSheetId="7">#REF!</definedName>
    <definedName name="生产期17" localSheetId="8">#REF!</definedName>
    <definedName name="生产期17" localSheetId="16">#REF!</definedName>
    <definedName name="生产期17" localSheetId="17">#REF!</definedName>
    <definedName name="生产期17" localSheetId="15">#REF!</definedName>
    <definedName name="生产期19" localSheetId="0">#REF!</definedName>
    <definedName name="生产期19" localSheetId="9">#REF!</definedName>
    <definedName name="生产期19" localSheetId="11">#REF!</definedName>
    <definedName name="生产期19" localSheetId="12">#REF!</definedName>
    <definedName name="生产期19" localSheetId="13">#REF!</definedName>
    <definedName name="生产期19" localSheetId="14">#REF!</definedName>
    <definedName name="生产期19" localSheetId="7">#REF!</definedName>
    <definedName name="生产期19" localSheetId="8">#REF!</definedName>
    <definedName name="生产期19" localSheetId="16">#REF!</definedName>
    <definedName name="生产期19" localSheetId="17">#REF!</definedName>
    <definedName name="生产期19" localSheetId="15">#REF!</definedName>
    <definedName name="生产期2" localSheetId="0">#REF!</definedName>
    <definedName name="生产期2" localSheetId="9">#REF!</definedName>
    <definedName name="生产期2" localSheetId="11">#REF!</definedName>
    <definedName name="生产期2" localSheetId="12">#REF!</definedName>
    <definedName name="生产期2" localSheetId="13">#REF!</definedName>
    <definedName name="生产期2" localSheetId="14">#REF!</definedName>
    <definedName name="生产期2" localSheetId="7">#REF!</definedName>
    <definedName name="生产期2" localSheetId="8">#REF!</definedName>
    <definedName name="生产期2" localSheetId="16">#REF!</definedName>
    <definedName name="生产期2" localSheetId="17">#REF!</definedName>
    <definedName name="生产期2" localSheetId="15">#REF!</definedName>
    <definedName name="生产期20" localSheetId="0">#REF!</definedName>
    <definedName name="生产期20" localSheetId="9">#REF!</definedName>
    <definedName name="生产期20" localSheetId="11">#REF!</definedName>
    <definedName name="生产期20" localSheetId="12">#REF!</definedName>
    <definedName name="生产期20" localSheetId="13">#REF!</definedName>
    <definedName name="生产期20" localSheetId="14">#REF!</definedName>
    <definedName name="生产期20" localSheetId="7">#REF!</definedName>
    <definedName name="生产期20" localSheetId="8">#REF!</definedName>
    <definedName name="生产期20" localSheetId="16">#REF!</definedName>
    <definedName name="生产期20" localSheetId="17">#REF!</definedName>
    <definedName name="生产期20" localSheetId="15">#REF!</definedName>
    <definedName name="生产期3" localSheetId="0">#REF!</definedName>
    <definedName name="生产期3" localSheetId="9">#REF!</definedName>
    <definedName name="生产期3" localSheetId="11">#REF!</definedName>
    <definedName name="生产期3" localSheetId="12">#REF!</definedName>
    <definedName name="生产期3" localSheetId="13">#REF!</definedName>
    <definedName name="生产期3" localSheetId="14">#REF!</definedName>
    <definedName name="生产期3" localSheetId="7">#REF!</definedName>
    <definedName name="生产期3" localSheetId="8">#REF!</definedName>
    <definedName name="生产期3" localSheetId="16">#REF!</definedName>
    <definedName name="生产期3" localSheetId="17">#REF!</definedName>
    <definedName name="生产期3" localSheetId="15">#REF!</definedName>
    <definedName name="生产期4" localSheetId="0">#REF!</definedName>
    <definedName name="生产期4" localSheetId="9">#REF!</definedName>
    <definedName name="生产期4" localSheetId="11">#REF!</definedName>
    <definedName name="生产期4" localSheetId="12">#REF!</definedName>
    <definedName name="生产期4" localSheetId="13">#REF!</definedName>
    <definedName name="生产期4" localSheetId="14">#REF!</definedName>
    <definedName name="生产期4" localSheetId="7">#REF!</definedName>
    <definedName name="生产期4" localSheetId="8">#REF!</definedName>
    <definedName name="生产期4" localSheetId="16">#REF!</definedName>
    <definedName name="生产期4" localSheetId="17">#REF!</definedName>
    <definedName name="生产期4" localSheetId="15">#REF!</definedName>
    <definedName name="生产期5" localSheetId="0">#REF!</definedName>
    <definedName name="生产期5" localSheetId="9">#REF!</definedName>
    <definedName name="生产期5" localSheetId="11">#REF!</definedName>
    <definedName name="生产期5" localSheetId="12">#REF!</definedName>
    <definedName name="生产期5" localSheetId="13">#REF!</definedName>
    <definedName name="生产期5" localSheetId="14">#REF!</definedName>
    <definedName name="生产期5" localSheetId="7">#REF!</definedName>
    <definedName name="生产期5" localSheetId="8">#REF!</definedName>
    <definedName name="生产期5" localSheetId="16">#REF!</definedName>
    <definedName name="生产期5" localSheetId="17">#REF!</definedName>
    <definedName name="生产期5" localSheetId="15">#REF!</definedName>
    <definedName name="生产期6" localSheetId="0">#REF!</definedName>
    <definedName name="生产期6" localSheetId="9">#REF!</definedName>
    <definedName name="生产期6" localSheetId="11">#REF!</definedName>
    <definedName name="生产期6" localSheetId="12">#REF!</definedName>
    <definedName name="生产期6" localSheetId="13">#REF!</definedName>
    <definedName name="生产期6" localSheetId="14">#REF!</definedName>
    <definedName name="生产期6" localSheetId="7">#REF!</definedName>
    <definedName name="生产期6" localSheetId="8">#REF!</definedName>
    <definedName name="生产期6" localSheetId="16">#REF!</definedName>
    <definedName name="生产期6" localSheetId="17">#REF!</definedName>
    <definedName name="生产期6" localSheetId="15">#REF!</definedName>
    <definedName name="生产期7" localSheetId="0">#REF!</definedName>
    <definedName name="生产期7" localSheetId="9">#REF!</definedName>
    <definedName name="生产期7" localSheetId="11">#REF!</definedName>
    <definedName name="生产期7" localSheetId="12">#REF!</definedName>
    <definedName name="生产期7" localSheetId="13">#REF!</definedName>
    <definedName name="生产期7" localSheetId="14">#REF!</definedName>
    <definedName name="生产期7" localSheetId="7">#REF!</definedName>
    <definedName name="生产期7" localSheetId="8">#REF!</definedName>
    <definedName name="生产期7" localSheetId="16">#REF!</definedName>
    <definedName name="生产期7" localSheetId="17">#REF!</definedName>
    <definedName name="生产期7" localSheetId="15">#REF!</definedName>
    <definedName name="生产期8" localSheetId="0">#REF!</definedName>
    <definedName name="生产期8" localSheetId="9">#REF!</definedName>
    <definedName name="生产期8" localSheetId="11">#REF!</definedName>
    <definedName name="生产期8" localSheetId="12">#REF!</definedName>
    <definedName name="生产期8" localSheetId="13">#REF!</definedName>
    <definedName name="生产期8" localSheetId="14">#REF!</definedName>
    <definedName name="生产期8" localSheetId="7">#REF!</definedName>
    <definedName name="生产期8" localSheetId="8">#REF!</definedName>
    <definedName name="生产期8" localSheetId="16">#REF!</definedName>
    <definedName name="生产期8" localSheetId="17">#REF!</definedName>
    <definedName name="生产期8" localSheetId="15">#REF!</definedName>
    <definedName name="生产期9" localSheetId="0">#REF!</definedName>
    <definedName name="生产期9" localSheetId="9">#REF!</definedName>
    <definedName name="生产期9" localSheetId="11">#REF!</definedName>
    <definedName name="生产期9" localSheetId="12">#REF!</definedName>
    <definedName name="生产期9" localSheetId="13">#REF!</definedName>
    <definedName name="生产期9" localSheetId="14">#REF!</definedName>
    <definedName name="生产期9" localSheetId="7">#REF!</definedName>
    <definedName name="生产期9" localSheetId="8">#REF!</definedName>
    <definedName name="生产期9" localSheetId="16">#REF!</definedName>
    <definedName name="生产期9" localSheetId="17">#REF!</definedName>
    <definedName name="生产期9" localSheetId="15">#REF!</definedName>
    <definedName name="狮岩景区工程" localSheetId="0">#REF!</definedName>
    <definedName name="狮岩景区工程" localSheetId="11">#REF!</definedName>
    <definedName name="狮岩景区工程" localSheetId="12">#REF!</definedName>
    <definedName name="狮岩景区工程" localSheetId="7">#REF!</definedName>
    <definedName name="十方工业集中区" localSheetId="0">#REF!</definedName>
    <definedName name="十方工业集中区" localSheetId="11">#REF!</definedName>
    <definedName name="十方工业集中区" localSheetId="12">#REF!</definedName>
    <definedName name="十方工业集中区" localSheetId="7">#REF!</definedName>
    <definedName name="十方消防站" localSheetId="0">#REF!</definedName>
    <definedName name="十方消防站" localSheetId="11">#REF!</definedName>
    <definedName name="十方消防站" localSheetId="12">#REF!</definedName>
    <definedName name="十方消防站" localSheetId="7">#REF!</definedName>
    <definedName name="市政建设" localSheetId="0">#REF!</definedName>
    <definedName name="市政建设" localSheetId="11">#REF!</definedName>
    <definedName name="市政建设" localSheetId="12">#REF!</definedName>
    <definedName name="市政建设" localSheetId="7">#REF!</definedName>
    <definedName name="收储资金" localSheetId="0">#REF!</definedName>
    <definedName name="收储资金" localSheetId="11">#REF!</definedName>
    <definedName name="收储资金" localSheetId="12">#REF!</definedName>
    <definedName name="收储资金" localSheetId="7">#REF!</definedName>
    <definedName name="水源建设" localSheetId="0">#REF!</definedName>
    <definedName name="水源建设" localSheetId="11">#REF!</definedName>
    <definedName name="水源建设" localSheetId="12">#REF!</definedName>
    <definedName name="水源建设" localSheetId="7">#REF!</definedName>
    <definedName name="台湾新村" localSheetId="0">#REF!</definedName>
    <definedName name="台湾新村" localSheetId="11">#REF!</definedName>
    <definedName name="台湾新村" localSheetId="12">#REF!</definedName>
    <definedName name="台湾新村" localSheetId="7">#REF!</definedName>
    <definedName name="万星影视城" localSheetId="0">#REF!</definedName>
    <definedName name="万星影视城" localSheetId="11">#REF!</definedName>
    <definedName name="万星影视城" localSheetId="12">#REF!</definedName>
    <definedName name="万星影视城" localSheetId="7">#REF!</definedName>
    <definedName name="武平大道" localSheetId="0">#REF!</definedName>
    <definedName name="武平大道" localSheetId="11">#REF!</definedName>
    <definedName name="武平大道" localSheetId="12">#REF!</definedName>
    <definedName name="武平大道" localSheetId="7">#REF!</definedName>
    <definedName name="县工业园区" localSheetId="0">#REF!</definedName>
    <definedName name="县工业园区" localSheetId="11">#REF!</definedName>
    <definedName name="县工业园区" localSheetId="12">#REF!</definedName>
    <definedName name="县工业园区" localSheetId="7">#REF!</definedName>
    <definedName name="岩前工业集中区" localSheetId="0">#REF!</definedName>
    <definedName name="岩前工业集中区" localSheetId="11">#REF!</definedName>
    <definedName name="岩前工业集中区" localSheetId="12">#REF!</definedName>
    <definedName name="岩前工业集中区" localSheetId="7">#REF!</definedName>
    <definedName name="一园二区" localSheetId="0">#REF!</definedName>
    <definedName name="一园二区" localSheetId="11">#REF!</definedName>
    <definedName name="一园二区" localSheetId="12">#REF!</definedName>
    <definedName name="一园二区" localSheetId="7">#REF!</definedName>
    <definedName name="预算汇总表" localSheetId="12">[14]按类别!$A$52564</definedName>
    <definedName name="园丁桥" localSheetId="0">#REF!</definedName>
    <definedName name="园丁桥" localSheetId="11">#REF!</definedName>
    <definedName name="园丁桥" localSheetId="12">#REF!</definedName>
    <definedName name="园丁桥" localSheetId="7">#REF!</definedName>
    <definedName name="政府融资还本付息" localSheetId="0">#REF!</definedName>
    <definedName name="政府融资还本付息" localSheetId="11">#REF!</definedName>
    <definedName name="政府融资还本付息" localSheetId="12">#REF!</definedName>
    <definedName name="政府融资还本付息" localSheetId="7">#REF!</definedName>
    <definedName name="中心粮库" localSheetId="0">#REF!</definedName>
    <definedName name="中心粮库" localSheetId="11">#REF!</definedName>
    <definedName name="中心粮库" localSheetId="12">#REF!</definedName>
    <definedName name="中心粮库" localSheetId="7">#REF!</definedName>
    <definedName name="전" localSheetId="0">#REF!</definedName>
    <definedName name="전" localSheetId="9">#REF!</definedName>
    <definedName name="전" localSheetId="11">#REF!</definedName>
    <definedName name="전" localSheetId="12">#REF!</definedName>
    <definedName name="전" localSheetId="13">#REF!</definedName>
    <definedName name="전" localSheetId="14">#REF!</definedName>
    <definedName name="전" localSheetId="7">#REF!</definedName>
    <definedName name="전" localSheetId="8">#REF!</definedName>
    <definedName name="전" localSheetId="16">#REF!</definedName>
    <definedName name="전" localSheetId="17">#REF!</definedName>
    <definedName name="전" localSheetId="15">#REF!</definedName>
    <definedName name="주택사업본부" localSheetId="0">#REF!</definedName>
    <definedName name="주택사업본부" localSheetId="9">#REF!</definedName>
    <definedName name="주택사업본부" localSheetId="11">#REF!</definedName>
    <definedName name="주택사업본부" localSheetId="12">#REF!</definedName>
    <definedName name="주택사업본부" localSheetId="13">#REF!</definedName>
    <definedName name="주택사업본부" localSheetId="14">#REF!</definedName>
    <definedName name="주택사업본부" localSheetId="7">#REF!</definedName>
    <definedName name="주택사업본부" localSheetId="8">#REF!</definedName>
    <definedName name="주택사업본부" localSheetId="16">#REF!</definedName>
    <definedName name="주택사업본부" localSheetId="17">#REF!</definedName>
    <definedName name="주택사업본부" localSheetId="15">#REF!</definedName>
    <definedName name="철구사업본부" localSheetId="0">#REF!</definedName>
    <definedName name="철구사업본부" localSheetId="9">#REF!</definedName>
    <definedName name="철구사업본부" localSheetId="11">#REF!</definedName>
    <definedName name="철구사업본부" localSheetId="12">#REF!</definedName>
    <definedName name="철구사업본부" localSheetId="13">#REF!</definedName>
    <definedName name="철구사업본부" localSheetId="14">#REF!</definedName>
    <definedName name="철구사업본부" localSheetId="7">#REF!</definedName>
    <definedName name="철구사업본부" localSheetId="8">#REF!</definedName>
    <definedName name="철구사업본부" localSheetId="16">#REF!</definedName>
    <definedName name="철구사업본부" localSheetId="17">#REF!</definedName>
    <definedName name="철구사업본부" localSheetId="15">#REF!</definedName>
    <definedName name="_xlnm.Print_Area" localSheetId="6">'7.2021社会保障基金'!$A$1:$I$20</definedName>
    <definedName name="_xlnm.Print_Area" localSheetId="5">'6.2021国有资本'!$A$1:$J$14</definedName>
    <definedName name="_xlnm.Print_Area" localSheetId="1">'2.2021一般公共预算财力'!$A$1:$E$17</definedName>
    <definedName name="Database">#REF!</definedName>
    <definedName name="database2">#REF!</definedName>
    <definedName name="database3">#REF!</definedName>
    <definedName name="gxxe2003">'[16]P1012001'!$A$6:$E$117</definedName>
    <definedName name="hhhh">#REF!</definedName>
    <definedName name="kkkk">#REF!</definedName>
    <definedName name="_xlnm.Print_Titles" localSheetId="10">'11.支出政府经济分类'!$1:$5</definedName>
    <definedName name="UU">#REF!</definedName>
    <definedName name="YY">#REF!</definedName>
    <definedName name="地区名称">#REF!</definedName>
    <definedName name="福州">#REF!</definedName>
    <definedName name="汇率">#REF!</definedName>
    <definedName name="全额差额比例">'[17]C01-1'!#REF!</definedName>
    <definedName name="生产列1">#REF!</definedName>
    <definedName name="生产列11">#REF!</definedName>
    <definedName name="生产列15">#REF!</definedName>
    <definedName name="生产列16">#REF!</definedName>
    <definedName name="生产列17">#REF!</definedName>
    <definedName name="生产列19">#REF!</definedName>
    <definedName name="生产列2">#REF!</definedName>
    <definedName name="生产列20">#REF!</definedName>
    <definedName name="生产列3">#REF!</definedName>
    <definedName name="生产列4">#REF!</definedName>
    <definedName name="生产列5">#REF!</definedName>
    <definedName name="生产列6">#REF!</definedName>
    <definedName name="生产列7">#REF!</definedName>
    <definedName name="生产列8">#REF!</definedName>
    <definedName name="生产列9">#REF!</definedName>
    <definedName name="生产期">#REF!</definedName>
    <definedName name="生产期1">#REF!</definedName>
    <definedName name="生产期11">#REF!</definedName>
    <definedName name="生产期15">#REF!</definedName>
    <definedName name="生产期16">#REF!</definedName>
    <definedName name="生产期17">#REF!</definedName>
    <definedName name="生产期19">#REF!</definedName>
    <definedName name="生产期2">#REF!</definedName>
    <definedName name="生产期20">#REF!</definedName>
    <definedName name="生产期3">#REF!</definedName>
    <definedName name="生产期4">#REF!</definedName>
    <definedName name="生产期5">#REF!</definedName>
    <definedName name="生产期6">#REF!</definedName>
    <definedName name="生产期7">#REF!</definedName>
    <definedName name="生产期8">#REF!</definedName>
    <definedName name="生产期9">#REF!</definedName>
    <definedName name="体制上解">#REF!</definedName>
    <definedName name="Last_Row" localSheetId="4">IF('15.商品和服务支出'!Values_Entered,Header_Row+'15.商品和服务支出'!Number_of_Payments,Header_Row)</definedName>
    <definedName name="Number_of_Payments" localSheetId="4">MATCH(0.01,End_Bal,-1)+1</definedName>
    <definedName name="_xlnm.Print_Area" localSheetId="4">'5.2021基金支出 '!$A$1:$E$26</definedName>
    <definedName name="Values_Entered" localSheetId="4">IF(Loan_Amount*Interest_Rate*Loan_Years*Loan_Start&gt;0,1,0)</definedName>
  </definedNames>
  <calcPr calcId="144525"/>
</workbook>
</file>

<file path=xl/comments1.xml><?xml version="1.0" encoding="utf-8"?>
<comments xmlns="http://schemas.openxmlformats.org/spreadsheetml/2006/main">
  <authors>
    <author>Administrator</author>
  </authors>
  <commentList>
    <comment ref="G14" authorId="0">
      <text>
        <r>
          <rPr>
            <b/>
            <sz val="9"/>
            <rFont val="宋体"/>
            <charset val="134"/>
          </rPr>
          <t>Administrator:</t>
        </r>
        <r>
          <rPr>
            <sz val="9"/>
            <rFont val="宋体"/>
            <charset val="134"/>
          </rPr>
          <t xml:space="preserve">
产粮大县奖励1158万元取消</t>
        </r>
      </text>
    </comment>
  </commentList>
</comments>
</file>

<file path=xl/sharedStrings.xml><?xml version="1.0" encoding="utf-8"?>
<sst xmlns="http://schemas.openxmlformats.org/spreadsheetml/2006/main" count="1226" uniqueCount="837">
  <si>
    <t>附件1</t>
  </si>
  <si>
    <t>2021年一般公共预算收入执行情况表</t>
  </si>
  <si>
    <t>单位：万元</t>
  </si>
  <si>
    <t>预算科目</t>
  </si>
  <si>
    <t>2021调整预算数</t>
  </si>
  <si>
    <t>2021年预计完成数</t>
  </si>
  <si>
    <t>2021年与2020年比</t>
  </si>
  <si>
    <t xml:space="preserve">增减额 </t>
  </si>
  <si>
    <t>增减%</t>
  </si>
  <si>
    <t xml:space="preserve">2020年 </t>
  </si>
  <si>
    <t>一、地方一般公共预算收入</t>
  </si>
  <si>
    <t>（一）税收收入</t>
  </si>
  <si>
    <t xml:space="preserve">    1.增值税</t>
  </si>
  <si>
    <t xml:space="preserve">    2.企业所得税</t>
  </si>
  <si>
    <t xml:space="preserve">    3.个人所得税</t>
  </si>
  <si>
    <t xml:space="preserve">    4.资源税</t>
  </si>
  <si>
    <t xml:space="preserve">    5.城市维护建设税</t>
  </si>
  <si>
    <t xml:space="preserve">    6.房产税</t>
  </si>
  <si>
    <t xml:space="preserve">    7.印花税</t>
  </si>
  <si>
    <t xml:space="preserve">    8.城镇土地使用税</t>
  </si>
  <si>
    <t xml:space="preserve">    9.土地增值税</t>
  </si>
  <si>
    <t xml:space="preserve">    10.车船税</t>
  </si>
  <si>
    <t xml:space="preserve">    11.耕地占用税</t>
  </si>
  <si>
    <t xml:space="preserve">    12.契税</t>
  </si>
  <si>
    <t xml:space="preserve">    13.烟叶税</t>
  </si>
  <si>
    <t xml:space="preserve">    14.环保税</t>
  </si>
  <si>
    <t xml:space="preserve">    15.其他税收收入</t>
  </si>
  <si>
    <t>（二）非税收入</t>
  </si>
  <si>
    <t xml:space="preserve">    1.专项收入</t>
  </si>
  <si>
    <t xml:space="preserve">    2.行政事业性收费收入</t>
  </si>
  <si>
    <t xml:space="preserve">    3.罚没收入</t>
  </si>
  <si>
    <t xml:space="preserve">    4.捐赠收入</t>
  </si>
  <si>
    <t xml:space="preserve">    5.国有资本经营收入</t>
  </si>
  <si>
    <t xml:space="preserve">    6.国有资源(资产)有偿使用收入</t>
  </si>
  <si>
    <t xml:space="preserve">    7.政府住房基金收入</t>
  </si>
  <si>
    <t xml:space="preserve">    8.其他收入</t>
  </si>
  <si>
    <t>二、上划中央收入</t>
  </si>
  <si>
    <t>　  1.国内增值税</t>
  </si>
  <si>
    <t>　  2.消费税</t>
  </si>
  <si>
    <t>　  3.企业所得税</t>
  </si>
  <si>
    <t>　  4.个人所得税</t>
  </si>
  <si>
    <t xml:space="preserve">    5.车辆购置税</t>
  </si>
  <si>
    <t>一般公共预算收入合计</t>
  </si>
  <si>
    <t xml:space="preserve">   其中：1.税收收入</t>
  </si>
  <si>
    <t xml:space="preserve">       　2.非税收入</t>
  </si>
  <si>
    <t xml:space="preserve"> </t>
  </si>
  <si>
    <t>附件2</t>
  </si>
  <si>
    <t>2021年一般公共预算收入总量执行情况表</t>
  </si>
  <si>
    <t>2021年调整预算数</t>
  </si>
  <si>
    <t>2020年数</t>
  </si>
  <si>
    <t>二、转移性收入</t>
  </si>
  <si>
    <t xml:space="preserve">    1.上级补助收入</t>
  </si>
  <si>
    <t xml:space="preserve">    其中：返还性收入</t>
  </si>
  <si>
    <t xml:space="preserve">         一般性转移支付收入</t>
  </si>
  <si>
    <t xml:space="preserve">         专项转移支付收入</t>
  </si>
  <si>
    <t xml:space="preserve">    2.债务转贷收入（新增债券）</t>
  </si>
  <si>
    <t xml:space="preserve">    3.债务转贷收入（再融资债券）</t>
  </si>
  <si>
    <t xml:space="preserve">    4.上年结余收入</t>
  </si>
  <si>
    <t xml:space="preserve">    5.动用预算稳定调节基金</t>
  </si>
  <si>
    <t xml:space="preserve">    6.调入资金</t>
  </si>
  <si>
    <t>总  计</t>
  </si>
  <si>
    <t>附件3</t>
  </si>
  <si>
    <t>2021年一般公共预算支出执行情况表</t>
  </si>
  <si>
    <t>单位：万元　</t>
  </si>
  <si>
    <t>增减额</t>
  </si>
  <si>
    <t>增减％</t>
  </si>
  <si>
    <t>2020年决算数</t>
  </si>
  <si>
    <t>一般公共服务支出</t>
  </si>
  <si>
    <t>国防支出</t>
  </si>
  <si>
    <t>公共安全支出</t>
  </si>
  <si>
    <t xml:space="preserve">教育支出 </t>
  </si>
  <si>
    <t>教育支出</t>
  </si>
  <si>
    <t xml:space="preserve">科学技术支出 </t>
  </si>
  <si>
    <t>科学技术支出</t>
  </si>
  <si>
    <t xml:space="preserve">文化旅游体育与传媒支出 </t>
  </si>
  <si>
    <t>文化体育与传媒支出</t>
  </si>
  <si>
    <t xml:space="preserve">社会保障和就业支出 </t>
  </si>
  <si>
    <t>社会保障和就业支出</t>
  </si>
  <si>
    <t xml:space="preserve">卫生健康支出 </t>
  </si>
  <si>
    <t>医疗卫生与计划生育支出</t>
  </si>
  <si>
    <t xml:space="preserve">节能环保支出 </t>
  </si>
  <si>
    <t>节能环保支出</t>
  </si>
  <si>
    <t xml:space="preserve">城乡社区支出 </t>
  </si>
  <si>
    <t>城乡社区支出</t>
  </si>
  <si>
    <t xml:space="preserve">农林水支出 </t>
  </si>
  <si>
    <t>农林水支出</t>
  </si>
  <si>
    <t xml:space="preserve">交通运输支出 </t>
  </si>
  <si>
    <t>交通运输支出</t>
  </si>
  <si>
    <t xml:space="preserve">资源勘探信息等支出 </t>
  </si>
  <si>
    <t>资源勘探信息等支出</t>
  </si>
  <si>
    <t xml:space="preserve">商业服务业等支出 </t>
  </si>
  <si>
    <t>商业服务业等支出</t>
  </si>
  <si>
    <t xml:space="preserve">金融支出 </t>
  </si>
  <si>
    <t>金融支出</t>
  </si>
  <si>
    <t>援助其他地区支出</t>
  </si>
  <si>
    <t xml:space="preserve">自然资源海洋气象等支出 </t>
  </si>
  <si>
    <t>国土海洋气象等支出</t>
  </si>
  <si>
    <t>保障性住房支出</t>
  </si>
  <si>
    <t>住房保障支出</t>
  </si>
  <si>
    <t xml:space="preserve">粮油物资储备支出 </t>
  </si>
  <si>
    <t>粮油物资储备支出</t>
  </si>
  <si>
    <t>灾害防治及应急管理支出</t>
  </si>
  <si>
    <t>预备费</t>
  </si>
  <si>
    <t>其他支出</t>
  </si>
  <si>
    <t>国债付息支出</t>
  </si>
  <si>
    <t>债务付息支出</t>
  </si>
  <si>
    <t>国债发行费用支出</t>
  </si>
  <si>
    <t>债务发行费用支出</t>
  </si>
  <si>
    <t>支出合计</t>
  </si>
  <si>
    <t>加：债务还本支出</t>
  </si>
  <si>
    <t xml:space="preserve">   上解上级支出</t>
  </si>
  <si>
    <t xml:space="preserve">   调出资金</t>
  </si>
  <si>
    <t xml:space="preserve">   补充预算稳定调节基金</t>
  </si>
  <si>
    <t>支出总计</t>
  </si>
  <si>
    <t>附件4</t>
  </si>
  <si>
    <t>2021年政府性基金预算收入总量执行情况表</t>
  </si>
  <si>
    <t>本级及结转</t>
  </si>
  <si>
    <t>上级补助</t>
  </si>
  <si>
    <t>一、县本级政府性基金收入</t>
  </si>
  <si>
    <t xml:space="preserve">  1.国有土地收益基金收入</t>
  </si>
  <si>
    <t xml:space="preserve">  2.农业土地开发资金收入</t>
  </si>
  <si>
    <t xml:space="preserve">  3.国有土地使用权出让收入</t>
  </si>
  <si>
    <t xml:space="preserve">  4.城市基础设施配套费收入</t>
  </si>
  <si>
    <t xml:space="preserve">  5.污水处理费收入</t>
  </si>
  <si>
    <t xml:space="preserve">  6.彩票公益金收入</t>
  </si>
  <si>
    <t xml:space="preserve">  1.上级补助收入</t>
  </si>
  <si>
    <t xml:space="preserve">  2.债务转贷收入（新增债券）</t>
  </si>
  <si>
    <t xml:space="preserve">  1.债务转贷收入（新增债券）</t>
  </si>
  <si>
    <t xml:space="preserve">  3.债务转贷收入（再融资债券）</t>
  </si>
  <si>
    <t xml:space="preserve">  2.债务转贷收入（再融资债券）</t>
  </si>
  <si>
    <t xml:space="preserve">  4.调入资金</t>
  </si>
  <si>
    <t>　4.上年结余收入</t>
  </si>
  <si>
    <t xml:space="preserve">  2.上年结余收入</t>
  </si>
  <si>
    <t>收入总计</t>
  </si>
  <si>
    <t xml:space="preserve">  其中：国有土地使用权出让收入</t>
  </si>
  <si>
    <t xml:space="preserve">        农业土地开发资金收入</t>
  </si>
  <si>
    <t xml:space="preserve">        污水处理费</t>
  </si>
  <si>
    <t xml:space="preserve">        彩票公益金（体彩）</t>
  </si>
  <si>
    <t xml:space="preserve">        彩票公益金（福彩）</t>
  </si>
  <si>
    <t xml:space="preserve">        新增专项债券</t>
  </si>
  <si>
    <t>收入合计</t>
  </si>
  <si>
    <t>附件5</t>
  </si>
  <si>
    <t>2021年政府性基金预算支出执行情况表</t>
  </si>
  <si>
    <t>一、文化旅游体育与传媒支出</t>
  </si>
  <si>
    <t>二、社会保障和就业支出</t>
  </si>
  <si>
    <t>三、城乡社区支出</t>
  </si>
  <si>
    <t>　1.国有土地收益基金安排的支出</t>
  </si>
  <si>
    <t xml:space="preserve">  2.农业土地开发资金安排的支出</t>
  </si>
  <si>
    <t xml:space="preserve">  3.国有土地使用权出让收入安排的支出</t>
  </si>
  <si>
    <t xml:space="preserve">  4.城市基础设施配套费安排的支出</t>
  </si>
  <si>
    <t xml:space="preserve">  5.污水处理费安排的支出</t>
  </si>
  <si>
    <t xml:space="preserve">  6.文化旅游体育与传媒支出</t>
  </si>
  <si>
    <t>四、农林水支出</t>
  </si>
  <si>
    <t>五、交通运输支出</t>
  </si>
  <si>
    <t>六、其他支出</t>
  </si>
  <si>
    <t xml:space="preserve">  1.其他收益专项债券收入安排的支出  </t>
  </si>
  <si>
    <t xml:space="preserve">  2.彩票公益金安排的支出</t>
  </si>
  <si>
    <t>七、债务付息支出</t>
  </si>
  <si>
    <t>八、债务发行费用支出</t>
  </si>
  <si>
    <t>九、抗疫特别国债支出</t>
  </si>
  <si>
    <t xml:space="preserve">   加：债务还本支出</t>
  </si>
  <si>
    <t xml:space="preserve">   　  调出资金</t>
  </si>
  <si>
    <t>附件6</t>
  </si>
  <si>
    <t xml:space="preserve">2021年国有资本经营预算收支执行情况表 </t>
  </si>
  <si>
    <t>收          入</t>
  </si>
  <si>
    <t>支          出</t>
  </si>
  <si>
    <t>预计完成数</t>
  </si>
  <si>
    <t>一、利润收入</t>
  </si>
  <si>
    <t>一、国有资本支出</t>
  </si>
  <si>
    <t>二、股利、股息收入</t>
  </si>
  <si>
    <t>　1.国有企业资本金注入</t>
  </si>
  <si>
    <t>三、产权转让收入</t>
  </si>
  <si>
    <t>　2.其他国有资本经营预算支出</t>
  </si>
  <si>
    <t>四、清算收入</t>
  </si>
  <si>
    <t>二、转移支付</t>
  </si>
  <si>
    <t>五、其他国有资本经营预算收入</t>
  </si>
  <si>
    <t>　1.调出资金</t>
  </si>
  <si>
    <t>六、上级补助收入</t>
  </si>
  <si>
    <t xml:space="preserve">  2.上级补助支出</t>
  </si>
  <si>
    <t>七、上年结转</t>
  </si>
  <si>
    <t>收 入 总 计</t>
  </si>
  <si>
    <t>支 出 总 计</t>
  </si>
  <si>
    <t>附件7</t>
  </si>
  <si>
    <t>2021年社会保险基金预算收支执行情况表</t>
  </si>
  <si>
    <t>2021如何</t>
  </si>
  <si>
    <t>合计</t>
  </si>
  <si>
    <t>城乡居民基本养老保险基金</t>
  </si>
  <si>
    <t>机关事业单位基本养老保险基金</t>
  </si>
  <si>
    <t>项        目</t>
  </si>
  <si>
    <t>一、上年结余</t>
  </si>
  <si>
    <t>2019合计</t>
  </si>
  <si>
    <t>机关事业单位养老保险</t>
  </si>
  <si>
    <t>二、本年收入</t>
  </si>
  <si>
    <t>2020决算数</t>
  </si>
  <si>
    <t>一、收入</t>
  </si>
  <si>
    <t xml:space="preserve">    其中： 1.保险费收入</t>
  </si>
  <si>
    <t xml:space="preserve">   1.保险费收入</t>
  </si>
  <si>
    <t xml:space="preserve">           2.利息收入</t>
  </si>
  <si>
    <t xml:space="preserve">   2.利息收入</t>
  </si>
  <si>
    <t xml:space="preserve">           3.财政补贴收入</t>
  </si>
  <si>
    <t xml:space="preserve">   3.财政补贴收入</t>
  </si>
  <si>
    <t xml:space="preserve">           4.委托投资收益</t>
  </si>
  <si>
    <t xml:space="preserve">   4.委托投资收益</t>
  </si>
  <si>
    <t xml:space="preserve">           5.其他收入</t>
  </si>
  <si>
    <t xml:space="preserve">   5.其他收入</t>
  </si>
  <si>
    <t xml:space="preserve">           6.转移收入</t>
  </si>
  <si>
    <t xml:space="preserve">   6.转移收入</t>
  </si>
  <si>
    <t>三、本年支出</t>
  </si>
  <si>
    <t>二、支出</t>
  </si>
  <si>
    <t xml:space="preserve">    其中： 1.社会保险待遇支出</t>
  </si>
  <si>
    <t xml:space="preserve">   1.社会保险待遇支出</t>
  </si>
  <si>
    <t xml:space="preserve">           2.其他支出</t>
  </si>
  <si>
    <t xml:space="preserve">   2.其他支出</t>
  </si>
  <si>
    <t xml:space="preserve">           3.转移支出</t>
  </si>
  <si>
    <t xml:space="preserve">   3.转移支出</t>
  </si>
  <si>
    <t>四、本年收支结余</t>
  </si>
  <si>
    <t>三、当年收支结余</t>
  </si>
  <si>
    <t>五、滚存结余</t>
  </si>
  <si>
    <t>四、滚存结余</t>
  </si>
  <si>
    <t>说明：根据中央、省、市文件要求，社会保险基金预算县级只需编制城乡居民基本养老保险基金、机关事业单位基本养老保险基金预算；其他上收省、市统筹的保险基金不需另外编制预算。</t>
  </si>
  <si>
    <t>附件8</t>
  </si>
  <si>
    <t>2022年一般公共预算收入预算表</t>
  </si>
  <si>
    <t>2022年预算数</t>
  </si>
  <si>
    <t>2022年与2021年比</t>
  </si>
  <si>
    <t>附件9</t>
  </si>
  <si>
    <t>2022年一般公共预算收入总量预算表</t>
  </si>
  <si>
    <t>备注</t>
  </si>
  <si>
    <t>一般债券</t>
  </si>
  <si>
    <t>思明区山海协作资金1600万元，政府性基金预算调入62800万元</t>
  </si>
  <si>
    <t>合  计</t>
  </si>
  <si>
    <t>其中：县本级财力</t>
  </si>
  <si>
    <t xml:space="preserve">      上级专项补助支出</t>
  </si>
  <si>
    <t>附件10</t>
  </si>
  <si>
    <t>2022年一般公共预算支出预算表</t>
  </si>
  <si>
    <t>县本级支出</t>
  </si>
  <si>
    <t>上级专项补助支出</t>
  </si>
  <si>
    <t>文化旅游体育与传媒支出</t>
  </si>
  <si>
    <t>卫生健康支出</t>
  </si>
  <si>
    <t>资源勘探工业信息等支出</t>
  </si>
  <si>
    <t>自然资源海洋气象等支出</t>
  </si>
  <si>
    <t xml:space="preserve">  债务还本支出</t>
  </si>
  <si>
    <t xml:space="preserve">  上解支出</t>
  </si>
  <si>
    <t>附件11</t>
  </si>
  <si>
    <t>2022年一般公共预算支出政府经济分类情况表</t>
  </si>
  <si>
    <t>项   目</t>
  </si>
  <si>
    <t>2021年预计支出数</t>
  </si>
  <si>
    <t>一、机关工资福利支出</t>
  </si>
  <si>
    <t>二、机关商品和服务支出</t>
  </si>
  <si>
    <t>三、机关资本性支出（一）</t>
  </si>
  <si>
    <t>四、机关资本性支出（二）</t>
  </si>
  <si>
    <t>五、对事业单位经常性补助</t>
  </si>
  <si>
    <t>六、对事业单位资本性补助</t>
  </si>
  <si>
    <t>七、对企业补助</t>
  </si>
  <si>
    <t>八、对企业资本性支出</t>
  </si>
  <si>
    <t>九、对个人和家庭的补助</t>
  </si>
  <si>
    <t>十、对社会保障基金补助</t>
  </si>
  <si>
    <t>十一、债务利息及费用支出</t>
  </si>
  <si>
    <t>十二、债务还本支出</t>
  </si>
  <si>
    <t>十三、转移性支出</t>
  </si>
  <si>
    <t>十四、预备费及预留支出</t>
  </si>
  <si>
    <t>十五、其他支出</t>
  </si>
  <si>
    <t>附件12</t>
  </si>
  <si>
    <t>2022年政府性基金预算收入总量预算表</t>
  </si>
  <si>
    <t xml:space="preserve">   （1）土地出让价款收入</t>
  </si>
  <si>
    <t xml:space="preserve">   （2）其他国有土地使用权出让收入（土地指标交易收入等）</t>
  </si>
  <si>
    <t xml:space="preserve">  2.债务转贷收入（专项债券）</t>
  </si>
  <si>
    <t>　3.上年结余</t>
  </si>
  <si>
    <t xml:space="preserve">  4.上年结余收入</t>
  </si>
  <si>
    <t>附件13</t>
  </si>
  <si>
    <t>2022年政府性基金预算支出预算表</t>
  </si>
  <si>
    <t>五、其他支出</t>
  </si>
  <si>
    <t xml:space="preserve">  1.彩票公益金安排的支出</t>
  </si>
  <si>
    <t xml:space="preserve">  2.其他收益专项债券收入安排的支出</t>
  </si>
  <si>
    <t>六、债务付息支出</t>
  </si>
  <si>
    <t>七、债务发行费用支出</t>
  </si>
  <si>
    <t>八、抗疫特别国债安排的支出</t>
  </si>
  <si>
    <t xml:space="preserve">  加：债务还本支出</t>
  </si>
  <si>
    <t xml:space="preserve">      调出资金</t>
  </si>
  <si>
    <t>　　　　　    支出总计</t>
  </si>
  <si>
    <t>附件14</t>
  </si>
  <si>
    <t>2022年社会保险基金预算收支预算表</t>
  </si>
  <si>
    <t>三、本年收支结余</t>
  </si>
  <si>
    <t xml:space="preserve">   加：上年结余</t>
  </si>
  <si>
    <t>滚存结余</t>
  </si>
  <si>
    <t>附件15</t>
  </si>
  <si>
    <t>2020年预算内商品和服务支出预算表</t>
  </si>
  <si>
    <t>　　　　　　　　　　　　　单位：万元</t>
  </si>
  <si>
    <t>单位 序号</t>
  </si>
  <si>
    <t>功 能 科 目 名 称</t>
  </si>
  <si>
    <t>2019年调整预算数</t>
  </si>
  <si>
    <t>年  初  预  算</t>
  </si>
  <si>
    <t>年 初 预 算 说 明</t>
  </si>
  <si>
    <t>一般预算合计数</t>
  </si>
  <si>
    <t>小车费</t>
  </si>
  <si>
    <t>定额公用经费</t>
  </si>
  <si>
    <t>公用经费</t>
  </si>
  <si>
    <t>专项业务费</t>
  </si>
  <si>
    <t>离退休经费</t>
  </si>
  <si>
    <t>经费开支渠道</t>
  </si>
  <si>
    <t>小计</t>
  </si>
  <si>
    <t>县级资金安排</t>
  </si>
  <si>
    <t>行政性补助</t>
  </si>
  <si>
    <t>办案费补助</t>
  </si>
  <si>
    <t>上级专项</t>
  </si>
  <si>
    <t>结余结转资金</t>
  </si>
  <si>
    <t>其他</t>
  </si>
  <si>
    <t>总计支出19787万元，其中县本级一般预算安排16276万元，其余3511万元从上级补助中安排。</t>
  </si>
  <si>
    <t>一</t>
  </si>
  <si>
    <t xml:space="preserve">  人大事务</t>
  </si>
  <si>
    <t xml:space="preserve">    人大办公室</t>
  </si>
  <si>
    <t>代表经费36，调研视察和信访工作经费10，人大会议费90，退休干部管理慰问费5，理论研究和代表服务中心10。</t>
  </si>
  <si>
    <t xml:space="preserve">  政协事务</t>
  </si>
  <si>
    <t xml:space="preserve">    政协办</t>
  </si>
  <si>
    <t>定额公用经费77.5（31人1*2.5）；政协委员经费40（含政协委员视察、民主监督、提案督办、政协委员学习培训和外出考察）；文史资料编辑出版费10（含编辑发行《武平乡讯》）；老年节及春节慰问费5；“智慧政协”平台建设3；政协会议费70；客家联宜会工作经费8。</t>
  </si>
  <si>
    <t xml:space="preserve">  政府办公厅（室）及相关机构事务</t>
  </si>
  <si>
    <t xml:space="preserve">    国防动员委员会人民防空办公室</t>
  </si>
  <si>
    <t xml:space="preserve">    人民政府办公室</t>
  </si>
  <si>
    <t>定额公用经费160（64人1*2.5）调研经费100，设备购置与修缮93，行政科经费190，保卫科经费9，县城规划区个人建房审批领导小组办公室经费5，效能办经费40。</t>
  </si>
  <si>
    <t xml:space="preserve">    公务车辆服务中心</t>
  </si>
  <si>
    <t>小车费268.8 （56车*4.8）；购置车辆2辆50 （2*25).</t>
  </si>
  <si>
    <t xml:space="preserve">    武平县地方编纂委员会</t>
  </si>
  <si>
    <t xml:space="preserve">    信访局</t>
  </si>
  <si>
    <t>定额公用经费20：40万人*0.5元/人 .  专项业务经费：1. 维稳工作经费20：全国、省、市“两会”及中央重要会议期间维稳工作（闽信联办[2017]9号）；2.民情中心经费10：县委常委会议纪要[2014]21号和县委县政府领导批示；3.信访事项专案评审和公开听证工作经费5。</t>
  </si>
  <si>
    <t xml:space="preserve">    行政服务中心</t>
  </si>
  <si>
    <t>专项业务费合计101.36万元：其中：1.入驻人员经费18.12万元（151人*1200元/人.年，县领导批示）；2.人员补贴37.44万元（104人*300元/人.月*12月，县领导批示）；3.窗口运行经费、电费、物业、软硬件维护等费用45.8万元(电梯运行费用4.8万元)。</t>
  </si>
  <si>
    <t xml:space="preserve">  发展与改革事务</t>
  </si>
  <si>
    <t xml:space="preserve">    发展计划局（粮食局）</t>
  </si>
  <si>
    <t>价格认证中心办公经费10万，固定资产投资项目评估评审费5万，县粮食安全行政首长责任制考核办公室运行费3万，粮食流通服务中心3万，粮食检验检测费5万，粮食质量安全监测监管费3万，粮食应急供应网点补助5万，审改办工作经费5万，第三产业服务中心办公经费10万，经济社会体制改革办公经费5万，苏区办工作经费5万，公车办工作经费5万，诚信办工作经费5万，产业发展工作经费20万，2019年农副产品（猪肉）平价销售工作经费3.5万（县政府批示）</t>
  </si>
  <si>
    <t xml:space="preserve">    项目服务中心</t>
  </si>
  <si>
    <t>项目策划推进工作经费10万</t>
  </si>
  <si>
    <t xml:space="preserve">    物价检查所</t>
  </si>
  <si>
    <t xml:space="preserve">  统计信息事务</t>
  </si>
  <si>
    <t xml:space="preserve">    统计局</t>
  </si>
  <si>
    <t>定额公用经费20.4（34人1*0.6） 公众评议经费8：武财事[2013]函字第11号；乡镇统计工作考评29：武政文[2017]138号。日常常规调查经费40。</t>
  </si>
  <si>
    <t xml:space="preserve">  财政事务</t>
  </si>
  <si>
    <t xml:space="preserve">    武平县财政局</t>
  </si>
  <si>
    <t>全县财务人员财经法律法规及财务业务知识宣传培训专项经费10万（、财会[2017]27号），全县向上争取资金专项培训8万，财政管理一体化信息管理系统维护42万（闽财办函[2014]21号）。</t>
  </si>
  <si>
    <t xml:space="preserve">    财政投资评审中心</t>
  </si>
  <si>
    <t>软件升级、服务费3.5万，材料价格调查、网络询价(会员费)2.5万，政府购买服务招标费（中介机构入库）2万，购买服务支出200万（审计局结算审核职能划转给评审中心，含预算评审第三方服务费用60万元、决算审核第三方服务费用140万元），办公室拆迁及办公设备购置费用8万元。</t>
  </si>
  <si>
    <t xml:space="preserve">    绩效评价中心</t>
  </si>
  <si>
    <t>新设立机构。全面绩效管理重点绩效评价政府购买第三方服务10（闽财绩[2015]4号）,软件运行维护费5万元，宣传培训费5万元。</t>
  </si>
  <si>
    <t xml:space="preserve">    资金统筹服务中心</t>
  </si>
  <si>
    <t>新设立机构。资金管理监控系统建设及维护20。</t>
  </si>
  <si>
    <t xml:space="preserve">    县财政国库支付中心</t>
  </si>
  <si>
    <t>支付凭证及电脑打印纸等10万元；国库支付系统服务费10万元；软件升级及更新费用44万元；国库集中支付会计档案电子化23万元。</t>
  </si>
  <si>
    <t xml:space="preserve">    乡镇财政服务中心</t>
  </si>
  <si>
    <t>农村惠农惠民政策的宣传8万，乡镇国库集中支付软件运行维护费12万，干部培训费5万。</t>
  </si>
  <si>
    <t xml:space="preserve">  税收事务</t>
  </si>
  <si>
    <t xml:space="preserve">    税务局</t>
  </si>
  <si>
    <t xml:space="preserve">  审计事务</t>
  </si>
  <si>
    <t xml:space="preserve">    审计局</t>
  </si>
  <si>
    <t>对政府投资建设项目结算审核实行质量抽审费29（县政府领导批示）；中央对地方审计专项17.83（上级下达专款）；预算执行情况审计、上下联动署、省、市审计项目、经济责任审计等项目费用66；金审工程建设及维护18；对外委托中介审核业务费20；计算机培训5。武平县固定资产投资审计中心合并至审计局，增加审计专项30。</t>
  </si>
  <si>
    <t xml:space="preserve">    武平县固定资产投资审计中心</t>
  </si>
  <si>
    <t>武平县固定资产投资审计中心合并到审计局预算。</t>
  </si>
  <si>
    <t xml:space="preserve">  纪检监察事务</t>
  </si>
  <si>
    <t xml:space="preserve">    纪检委</t>
  </si>
  <si>
    <t>定额公用经费125（50*2.5）。派驻纪检组工作经费116（县委办印发《武平县关于加强县纪委派驻机构建设的意见》）；办案费支出80（其中看护经费50）；信息化建设50；巡察组巡察驻点工作经费264。</t>
  </si>
  <si>
    <t xml:space="preserve">  商贸事务</t>
  </si>
  <si>
    <t xml:space="preserve">    工业园区管理委员会</t>
  </si>
  <si>
    <t>园区务工子女教育经费（县政府专题会议纪要[2017]50号）3万，招商引资工作经费15万，房屋租赁费7.5万。</t>
  </si>
  <si>
    <t xml:space="preserve">    工信息科学局</t>
  </si>
  <si>
    <t>军民融合工作经费30万，支前和科技动员专项经费10万，现代物流办公室专项经费20万，援藏援疆干部慰问费5.4万（2019、2020年，每年2.7万），类金融监管、节能监察经费10万元。</t>
  </si>
  <si>
    <t xml:space="preserve">    企业与企业家联合会</t>
  </si>
  <si>
    <t xml:space="preserve">    高新技术产业园区管理委员会</t>
  </si>
  <si>
    <t>招商经费20万，安保费用15万。</t>
  </si>
  <si>
    <t xml:space="preserve">    商务局</t>
  </si>
  <si>
    <t>项业务费合计526.72万元，其中：1.肉品质量安全信息科追溯系统经费34万元；2.电商专项工作经费30万（武政文[2017]332号），3.招商经费246万元（含三个招商团经费5.3万*12=63.60万元、县工业园区招商经费15万元、高新区招商经费20万元）；4.2020年春节市场供应调节经费30万，5.招商引资绩效考评资金180万元。6、商务局办公场所租赁费用6.72万元（0.56万元*12月）</t>
  </si>
  <si>
    <t xml:space="preserve">  港澳台侨事务</t>
  </si>
  <si>
    <t xml:space="preserve">    归国华侨联合会</t>
  </si>
  <si>
    <t>专项业务费合计18万元：1、侨法宣传经费2万元；2、慰问侨胞之家慰问费等7万元；3、基层侨联工作经费4万元（平川街道、城厢镇、岩前镇、万安镇）《龙岩市侨联关于加强和改进新形势下侨联工作的实施办法》的通知（岩委办发【2015】9号文；4、海外华人华侨社团联谊经费5万</t>
  </si>
  <si>
    <t xml:space="preserve">  档案事务</t>
  </si>
  <si>
    <t xml:space="preserve">    档案馆</t>
  </si>
  <si>
    <t>根据闽档办[2008]7号、档办[2008]30号国家档案局办公室关于印发《市县级国家综合档案馆测评办法》的通知到2020年，县级以上各部门档案传统裁体档案数字化达到100%，2019年已扫描140万页，2020年计划扫描200万页（按0.32元/页计）64 购买存储设备（服务器容量增大）15 。</t>
  </si>
  <si>
    <t xml:space="preserve">  民主党派及工商联事务</t>
  </si>
  <si>
    <t xml:space="preserve">    工商业联合会</t>
  </si>
  <si>
    <t>专项业务费合计32.69万元：1、异地商会筹建及联络经费21.50万（异地义乌市商会10万元，9个异地商会联络经费11.50万元）；2、乡镇商会业务管理培训经费8.5万；3、办公场所租金、物业管理费2.69万。</t>
  </si>
  <si>
    <t xml:space="preserve">  群众团体事务</t>
  </si>
  <si>
    <t xml:space="preserve">    妇女联合会</t>
  </si>
  <si>
    <t>定额公用经费30（妇女19.8*1+儿童10.2*1，其中最美家庭活动、巾帼文明岗创建、“妇女之家”、平安家庭经费9）；专项业务费指贫困母亲救助金5：武政文[2013]265号；“两纲”编制实施10；乡镇妇联工作经费17：《龙岩市妇联改革方案》；；“儿童之家”试范点和社区家长学校创建30 县政府常务会议纪要（2019）10号、妇儿工委3；全县妇联换届经费4；     （儿童乐园管理运行等费用50：从彩票公益金中安排移交园林所安排）。
新增原因：1.新增儿童10.2人增定额公用经费10.2万元（10.2人*1）市委会议纪要（2019）53号；2.“儿童之家”试范点和社区家长学校创建30万元县政府常务会议纪要（2019）10号。</t>
  </si>
  <si>
    <t xml:space="preserve">    关心下一代协会</t>
  </si>
  <si>
    <t>1、关爱工作团经费8万元（[2012]6号常委会议纪要），2、乡镇关工委工作经费4万元（武委办发[2013]45号），3、业务经费8万元，合计20万元</t>
  </si>
  <si>
    <t xml:space="preserve">    客家联谊会</t>
  </si>
  <si>
    <t xml:space="preserve">    老区建设促进会</t>
  </si>
  <si>
    <t>业务经费8万元</t>
  </si>
  <si>
    <t xml:space="preserve">    老干部人民调解服务中心</t>
  </si>
  <si>
    <t xml:space="preserve">    老科协</t>
  </si>
  <si>
    <t>业务经费17万元</t>
  </si>
  <si>
    <t xml:space="preserve">    老年大学</t>
  </si>
  <si>
    <t>业务经费11.6万元</t>
  </si>
  <si>
    <t xml:space="preserve">    老年人体育健身服务中心</t>
  </si>
  <si>
    <t>1、老年体育经费17.75万元（2018年全县老年人口71000人*2.5元/人＝17.75万元）（根据武委办发[2016]71号精神）；2、每年增加聘用退休人员劳务费和培训费10万元(已办理审批手续)；3、业务经费9.6万，合计37.35万。</t>
  </si>
  <si>
    <t xml:space="preserve">    团县委</t>
  </si>
  <si>
    <t>定额公用经费按全县6-28周岁青年总数人均1元计12（含预防办3、五四活动3等）。专项业务费指党建带团建专项经费17：《共青团龙岩市改革方案》；少工委工作经费1：团闽委联[2010]42号；梁野社工服务中心以奖代补购买服务经费2；青少年宫运行经费20：县政府专题会议纪要[2017]87号；“智农青创”电商租金18 武政文（2018）278号。
新增原因：1.青少年宫运行经费20：县政府专题会议纪要[2017]87号（原从彩票公益金中安排改为预算内安排）；2.“智农青创”电商租金18 武政文（2018）278号。</t>
  </si>
  <si>
    <t xml:space="preserve">    武平县老年协会研究小组</t>
  </si>
  <si>
    <t>业务经费6万元</t>
  </si>
  <si>
    <t xml:space="preserve">    县定光佛文化交流促进会</t>
  </si>
  <si>
    <t>业务经费10万元</t>
  </si>
  <si>
    <t xml:space="preserve">    总工会</t>
  </si>
  <si>
    <t>劳模协会工作经费8万元，县工人文化宫管理运行经费10万元。定额补助229万元（含教育系统工会经费30万元以及2019年起在2018年基数179万元上逐年增加县总工会经费10万）列入非国库统发定额补助。（根据2018年11月16日县政府与县总工会联席会议纪要）</t>
  </si>
  <si>
    <t xml:space="preserve">  党委办公厅（室）及相关机构事务</t>
  </si>
  <si>
    <t xml:space="preserve">    县委办（含机要局）</t>
  </si>
  <si>
    <t>政研经费87（含督查经费）；设备购置费40；信息稿费20；总值班室经费35；常委会、常委扩大会、 经济形势分析会、专题会等50；协调联络经费20；保密局28：保密技术检查装备配备、保密综合业务信息系统建设和维护经费等（国保函[2015]243号、闽国保函[2015]38号）。
机要局加密通讯（传真）经费6 闽委办发（2017）42号；机要系统密码通信设备购置21：市机要局内部文件；电子政务内网运行维护费24.8：省委办公厅文件。</t>
  </si>
  <si>
    <t xml:space="preserve">    县委文明办</t>
  </si>
  <si>
    <t>定额公用经费40万人*1=40（志愿者协会工作经费3 常委会会议纪要【2012】16号；乡村学校少年宫运行经费5 武财事920140函字第2号：未成年人思想道德经费5）。专项业务费：武平文明网与中国文明网联盟建设和维护经费20：县文明委全体成员会议纪要（武文明委[2015]8号）；《好人馆》维护运行6.5 （武文明委[2015]24号）：：新时代文明实践中心定额公用经费用14（道德协会6 诚信促进会8）。
新增原因：道德协会、 诚信促进会合并到文明办预算安排14万元。</t>
  </si>
  <si>
    <t xml:space="preserve">    政法委</t>
  </si>
  <si>
    <t>社区网格化平台运行经费6.5：武委[2013]186号、武委政[2013]12号；610办，国安办工作经费，平安武平建设经费，社会管理创新网格化服务等14：县委常委会议纪要[2004]4、16号；综治视联网租赁费0.5：闽委政[2015]50号；县法学会工作经费5万元：武委政[2016]57号。</t>
  </si>
  <si>
    <t xml:space="preserve">  组织事务</t>
  </si>
  <si>
    <t xml:space="preserve">    组织部</t>
  </si>
  <si>
    <t>定额公用经费23人*1=23  专项业务经费：1、组织网络建设29：闽委组通[2010]42号、闽财行[2008]68号；2、干部教育培训20、档案管理10：岩委发[2014]14号、《干部档案管理条例》；3、非公企业党工委8：闽委组通[2015]77号；4、干部考核10（含村（居）五项考评工作）；5、科级非领导职务干部管理办公室工作经费3；6、两新组织党组织组建工作经费10；7、事业单位招考考务费10万元（县委县政府相关依据）。</t>
  </si>
  <si>
    <t xml:space="preserve">  宣传事务</t>
  </si>
  <si>
    <t xml:space="preserve">    宣传部</t>
  </si>
  <si>
    <t>1、《武平乡讯》编印（含《福建日报》北京版2.6）6（岩委宣[2017]125号）；2、梁野讲坛（县委中心组学习）8，3、龙岩电视台《新闻直通车》栏目合作20；4、与闽西日报社新闻宣传战略合作经费60；5、宣传专项经费（含宣传党委、社科普及及宣传活动费、文化队伍建设、对外宣传（含对外宣传片摄、文化礼包制作、新闻发布会及发言人培训））35；6、《美丽武平》杂志编印5；7、福建武平网及微信公众号运行维护10；8、记者节活动经费5；9、意识形态工作责任制10；10、《福建日报》新闻宣传战略合作经费96；11、习近平新时代中国特色社会主义思想、小蜜蜂宣讲及十九大等重大活动宣传等（含大型户外广告牌更换等）10；12、武平县常委会会议纪要学习强国平台建设经费10。
专项业务费新增原因：武平县常委会会议纪要学习强国平台建设经费10</t>
  </si>
  <si>
    <t xml:space="preserve">    融媒体中心</t>
  </si>
  <si>
    <t>新闻宣传制作60；新媒体（微信、微博、抖音、网站等)40。广告制作20、零星设备购置及房屋等维修40（上缴广告收入及国有资源收益安排支出）。
专项业务费新增原因：上缴广告收入及国有资源收益安排支出增加</t>
  </si>
  <si>
    <t xml:space="preserve">  统战事务</t>
  </si>
  <si>
    <t xml:space="preserve">    统一战线工作部（含侨办）</t>
  </si>
  <si>
    <t>统战专项工作经费50（含民宗局民族宗教专项工作经费25），红土同心工作经费10，对台、澳有关工作经费18，非公有制经济代表人士综合评价经费8（福建省贯彻《中国共产党统一战线工作条例（试行）》的实施细则）；慰问费（含民宗局1）4；侨办慰问费1。</t>
  </si>
  <si>
    <t xml:space="preserve">  其他共产党事务支出</t>
  </si>
  <si>
    <t xml:space="preserve">    县委党史和地方志研究室</t>
  </si>
  <si>
    <t>定额公用经费9人*0.6=5.4. 县委关于批转县委党史研究室《武平县社会主义时期党史基本著作编写方案》的通知（武委[2013]38号）：县财每年拨给10万元用于征编工作；《武平人民革命史》及《武平县年鉴2020》修订工作20；红色旧址群维修保护工作经费10。
专项业务费新增原因：地方编纂委员县合并预算增加6万元。</t>
  </si>
  <si>
    <t xml:space="preserve">    机构编制委员会办公室</t>
  </si>
  <si>
    <t>1、事业单位分类改革15：武委发[2014]7号；2、党政群机关、事业单位统一社会信用代码赋码工作经费10：闽委编办[2016]39号；3、事业单位登记经费10：武财综[2009]3号；4、乡镇机构改革工作经费25：闽委办发[2018]23号。
专项业务费新增原因：各类机构改革工作量增加15万元（事业单位分类改革5、事业单位登记经费5、乡镇机构改革工作经费5）。</t>
  </si>
  <si>
    <t xml:space="preserve">    县委老干部局</t>
  </si>
  <si>
    <t>1、老干部活动中心业务费3万，2、春节慰问经费17万，3、老年节慰问费8万，4、异地安置老干部经费2万，5、老干部住院慰问及处级退休干部慰问经费7万，6、异地走访慰问经费8万，7、老干部体检经费8万元（闽委办[1990]29号）；8、离退休干部党工委工作经费10万元、离退休干部党组织学习活动经费20万元，（武委办发[2018]26号）；9、老干部之家工作经费3万元（武委组[2008]综字19号）；10、夕阳红文艺队工作经费2万元（中组发[2008]10号）；11、老干部参加各项活动及表彰等5万元（闽委办[1990]29号），12、老干部之家工作经费2万元，合计95万元。</t>
  </si>
  <si>
    <t xml:space="preserve">    县直机关工作委员会</t>
  </si>
  <si>
    <t>工委所管辖机关基层党组织党员人数50元/人、年*5766人计28.83：根据武委[2012]191号文件；管辖8个党委工作经费16万元 根据武委（2019）50号。</t>
  </si>
  <si>
    <t xml:space="preserve">  市场监督管理事务</t>
  </si>
  <si>
    <t xml:space="preserve">    市场监督管理局（物价检查所）</t>
  </si>
  <si>
    <t>1、食品安全工作专项经费60万元（闽委发[2019]12号、龙食安办[2018]12号、龙食安办[2017]20号（列入市对县考核））；2、“一品一码”专项工作经费30万元（龙食安办[2018]12号、龙食安办[2018]15号、龙政办[2017]317号（列入市对县考核））；3、食用农产品抽检经费30万元（龙食安委[2018]2号岩食药监支[2017]137号（列入市对县考核））；4、知识产权与专利工作、物价管理所价格认证、消费者权益保护、打击传销、查处取缔无证无照经营及虚假违法广告整治、治理“餐桌污染”、非公有制经济组织信用监管体系建设、食品安全社会共治、县级食品安全综合协调工作、举报奖励资金、协管员（信息员）、新版营业执照采购及印制服务、标准化活动、特种设备安全监察等专项工作经费105万元。合计225万元。</t>
  </si>
  <si>
    <t xml:space="preserve">    武平县质量计量检验检测中心</t>
  </si>
  <si>
    <t>电子计价秤、血压计、免费检定费15万元（闽政文[2008]411号）；计量器具强制检定费20万元(财税[2017]20号)，合计35万元。</t>
  </si>
  <si>
    <t>二</t>
  </si>
  <si>
    <t xml:space="preserve">  武装警察</t>
  </si>
  <si>
    <t xml:space="preserve">    武警中队</t>
  </si>
  <si>
    <t>按武警官兵人均1万元安排</t>
  </si>
  <si>
    <t xml:space="preserve">    消防大队</t>
  </si>
  <si>
    <t xml:space="preserve">  公安</t>
  </si>
  <si>
    <t xml:space="preserve">    公安局</t>
  </si>
  <si>
    <t>1、根据《省财政厅、公安厅关于实施县级公安机关公用经费保障标准的通知》闽财行指[2005]10号：公安机关公用经费按2.6万元/人*235=611、年计算，其他文职按武财预[2017]43号文件规定0.6万元/人*30=18、年计算629；
2、高清视频卡口维护费13.86（县政府常务会议纪要[2014]18号）；
3、禁毒经费155.52（上级专款中列支85、县级预算内中列支70.52）：社区戒毒集中管理工作站办公费505人×0.1万/人、年计50.5，社工13人×（1500元＋765.63+300）/人、月计40.02，业务费50，中小学禁毒教育馆运行经费5，侦破重大毒品案件有功人员奖励滚存基金10。（县政府常务会议纪要[2016]11号、县政府领导批示）；
4、涉案财物管理中心经费20（县级办案费中列支）：日常运行经费4、租金16（县政府专题会议纪要[2017]93号）；
5、扫黑除恶经费100（上级专款中列支30、县级预算内中列支70）；
6、打击整治电信网络诈骗经费60（上级专款中列支30、县级预算内中列支30）；
7、办案费按县政府领导批示后安排[办案费：收入800按78.8%计630.4（其中办案费18%计113用于公安业务用房支出），行政性收费安排的支出：收入60按63%计37.8，交警办案费收入900的20%计180用于公安业务用房支出。预计上级下达办公案费和装备费847。
8.英烈基金30万。</t>
  </si>
  <si>
    <t xml:space="preserve">    公安局交通警察大队</t>
  </si>
  <si>
    <t>定额公用经费23人*2.1 办案费按900万×58.8%计529.2、行政性收费安排的支出按240万×63%计151.2；调委会1:县政府常务会议纪要[2011]2号；红绿灯维护费33、酒精、尸检、事故车辆检验鉴定费10：县政府领导批示。</t>
  </si>
  <si>
    <t xml:space="preserve">    看守所</t>
  </si>
  <si>
    <t>水电、押解、医疗、人犯照相体检、监房设备维护、办案等相关经费等50；县医院驻看守所拘留所卫生所购买服务40：</t>
  </si>
  <si>
    <t xml:space="preserve">  司法</t>
  </si>
  <si>
    <t xml:space="preserve">    司法局</t>
  </si>
  <si>
    <t>1、定额公用经费按0.8万元/人、年计44.8：《关于进一步加强司法行政机关公用经费保障工作的通知》闽财政法[2017]10号（人民调委会业务经费3.95：闽财行[2010]72号；安置帮教经费3.95闽委办发[1997]12号、综治考评；“148”专项热线业务费1.98：综治考评；排查化解矛盾纠纷经费5：闽委办[2007]36号、综治考评；）；2、社区矫正88（从上级专款中列支30）：龙司办[2017]8号、闽财行[2015]72号；3、法律援助专项经费30（从上级专款中列支13）：闽财行[2002]8号、综治考评；4、普法业务费40(从上级专款中列支15)：县委常委会议纪要[2016]27号、武委办发[2016]113号（“七五”普法中期督导）；5、人民调解工作经费20：龙司[2014]83号、武委办发[2015]32号（综治考评）；6、医疗纠纷调委会经费6.4：县政府常务会议纪要[2011]2号；7、公职人员学法考试经费6.8：武治县办[2007]3号；8、公证处人员经费27（其中一般预算安排9，从经营性收入安排的支出中列支18）。</t>
  </si>
  <si>
    <t xml:space="preserve">  国家保密</t>
  </si>
  <si>
    <t xml:space="preserve">    保密局</t>
  </si>
  <si>
    <t xml:space="preserve">  其他公共安全</t>
  </si>
  <si>
    <t xml:space="preserve">    县武装部</t>
  </si>
  <si>
    <t>县委专题会议纪要[2015]6号民兵应急分队80，营房、训练基地经费17，国动委5，城市民兵训练10，兵役征集46（包括大学生入伍误工及往返路费5万）,组织兵源征集役前教育训练经费10 训练误工补差32（含常态化备勤防汛救灾补贴）县委专题会议纪要（2019）22号。
专项业务费新增原因：县委专题会议纪要（2019）22号增训练误工补差29、县委专题会议纪要（2015）6号号民兵应急分队17</t>
  </si>
  <si>
    <t>三</t>
  </si>
  <si>
    <t xml:space="preserve">  教育管理事务</t>
  </si>
  <si>
    <t xml:space="preserve">    教育局</t>
  </si>
  <si>
    <t>1、闽财教指[2019]33号文件规定调整后城乡义务教育生均公用经费按上级规定城乡义务教育公用经费2428.39(上级转移支付85%2064.13，县级配套364.26)；公办学校寄宿生公用经费216.64(上级转移支付80%173.31，县级配套20%43.33)；小学不足100人按100人核定公用经费、小学100人-199人按200人核定公用经费543.45(上级转移支付90%489.1，县级配套10%54.35)，初中不足200人按300人核定公用经费68.12(上级转移支付90% 61.31，县级配套10%6.81（一般预算含学校食堂从业人员工资等90）)；
2、高中生均公用经费县级配套103.9，上级专款312.08，小计415.98万元；
3、根据《关于建立学前教育经费保障机制的指导意见》（闽财教[2019]48号文件规定学前教育生均公用经费320.31（上级转移支付128.12，县级配套192.19）；
4、提前下达2020年城乡义务教育补助经费公用经费2456（闽财教指[2019]103号）、提前下达2020年学前教育生均公用经费125 闽财教指[2019]103号（高中学生4622人、 中学生8627人、 小学生21451人、住宿生5416人按2019年数安排预算，年终按实结算）。预计上级未下达专项生均公用经费、生均公用经费（含学前教育）647.05。</t>
  </si>
  <si>
    <t xml:space="preserve">  普通教育</t>
  </si>
  <si>
    <t xml:space="preserve">    城郊中学</t>
  </si>
  <si>
    <t xml:space="preserve">    城厢初级中学</t>
  </si>
  <si>
    <t xml:space="preserve">    城厢中心学校</t>
  </si>
  <si>
    <t xml:space="preserve">    大禾中心校</t>
  </si>
  <si>
    <t xml:space="preserve">    大禾中学</t>
  </si>
  <si>
    <t xml:space="preserve">    第三中学</t>
  </si>
  <si>
    <t xml:space="preserve">    东留中心学校</t>
  </si>
  <si>
    <t xml:space="preserve">    东留中学</t>
  </si>
  <si>
    <t xml:space="preserve">    二中</t>
  </si>
  <si>
    <t xml:space="preserve">    实验中学</t>
  </si>
  <si>
    <t xml:space="preserve">    中小学生社会实践基地学校</t>
  </si>
  <si>
    <t>教育生均公用经费29</t>
  </si>
  <si>
    <t xml:space="preserve">    进修学校附小</t>
  </si>
  <si>
    <t xml:space="preserve">    帽村中学</t>
  </si>
  <si>
    <t xml:space="preserve">    民主中心校</t>
  </si>
  <si>
    <t xml:space="preserve">    平川中心学校</t>
  </si>
  <si>
    <t xml:space="preserve">    十方中心校</t>
  </si>
  <si>
    <t xml:space="preserve">    十方中学</t>
  </si>
  <si>
    <t xml:space="preserve">    实验小学</t>
  </si>
  <si>
    <t xml:space="preserve">    实验幼儿园</t>
  </si>
  <si>
    <t xml:space="preserve">    第二实验幼儿园</t>
  </si>
  <si>
    <t xml:space="preserve">    平川幼儿园</t>
  </si>
  <si>
    <t xml:space="preserve">    桃溪中心学校</t>
  </si>
  <si>
    <t xml:space="preserve">    桃溪中学</t>
  </si>
  <si>
    <t xml:space="preserve">    万安中心学校</t>
  </si>
  <si>
    <t xml:space="preserve">    万安中学</t>
  </si>
  <si>
    <t xml:space="preserve">    武东中心小学</t>
  </si>
  <si>
    <t xml:space="preserve">    武东中学</t>
  </si>
  <si>
    <t xml:space="preserve">    武平一中</t>
  </si>
  <si>
    <t>县委县政府《关于印发进一步促进教育提质发展十条措施补充意见的通知》武委[2017]11号历年积欠银行贷款1600万元，利息由县财承担50%。9.94万元/月×50%×12个月=59.64万元</t>
  </si>
  <si>
    <t xml:space="preserve">    下坝中心校</t>
  </si>
  <si>
    <t xml:space="preserve">    湘店中心学校</t>
  </si>
  <si>
    <t xml:space="preserve">    湘店中学</t>
  </si>
  <si>
    <t xml:space="preserve">    象洞中心校</t>
  </si>
  <si>
    <t xml:space="preserve">    象洞中学</t>
  </si>
  <si>
    <t xml:space="preserve">    岩前中心学校</t>
  </si>
  <si>
    <t xml:space="preserve">    岩前中学</t>
  </si>
  <si>
    <t xml:space="preserve">    永平中心学校</t>
  </si>
  <si>
    <t xml:space="preserve">    中堡中心学校</t>
  </si>
  <si>
    <t xml:space="preserve">    中堡中学</t>
  </si>
  <si>
    <t xml:space="preserve">    中赤中心学校</t>
  </si>
  <si>
    <t xml:space="preserve">    中赤中学</t>
  </si>
  <si>
    <t xml:space="preserve">    中山中心学校</t>
  </si>
  <si>
    <t xml:space="preserve">    中山中学</t>
  </si>
  <si>
    <t xml:space="preserve">    实小河东分校</t>
  </si>
  <si>
    <t xml:space="preserve">    实小鼓楼校区</t>
  </si>
  <si>
    <t xml:space="preserve">    第三实小</t>
  </si>
  <si>
    <t xml:space="preserve">    梁野幼儿园</t>
  </si>
  <si>
    <t xml:space="preserve">    文山幼儿园</t>
  </si>
  <si>
    <t xml:space="preserve">    高新区幼儿园</t>
  </si>
  <si>
    <t xml:space="preserve">    碧水幼儿园</t>
  </si>
  <si>
    <t xml:space="preserve">  职业教育</t>
  </si>
  <si>
    <t xml:space="preserve">    职业中专学校</t>
  </si>
  <si>
    <t xml:space="preserve">  广播电视教育</t>
  </si>
  <si>
    <t xml:space="preserve">    福建省广播电视大学武平县工作站</t>
  </si>
  <si>
    <t xml:space="preserve">  特殊教育</t>
  </si>
  <si>
    <t xml:space="preserve">    特殊教育学校</t>
  </si>
  <si>
    <t>根据闽财教指[2015]28号文件规定，特校“两免一补”资金县级配套（162人*950元/人、年*9*20%)计27.71，上级下达特校“两免一补”专项资金110.8（按2019年上级下达数安排预算，年终按实结算）。</t>
  </si>
  <si>
    <t xml:space="preserve">  进修及培训</t>
  </si>
  <si>
    <t xml:space="preserve">    党校</t>
  </si>
  <si>
    <t>取消党校收费安排的干部培训经费35：市委《关于加强和改进新形式下党校工作的实施意见》（岩委发[2017]5号）：党校办学经费列入同级财政年度预算。社会主义学院经费10（县政府批示）</t>
  </si>
  <si>
    <t xml:space="preserve">    教师进修学校</t>
  </si>
  <si>
    <t xml:space="preserve">    武平县海峡两岸交流基地服务中心</t>
  </si>
  <si>
    <t xml:space="preserve">县委县政府接待经费150； 武台两地交流合作、客家文化考察支出 5；继续教育基地培训项目市场开发和推广费用15  </t>
  </si>
  <si>
    <t>四</t>
  </si>
  <si>
    <t xml:space="preserve">  技术研究与开发</t>
  </si>
  <si>
    <t xml:space="preserve">    武平县不锈钢技术研发中心</t>
  </si>
  <si>
    <t xml:space="preserve">  科学技术普及</t>
  </si>
  <si>
    <t xml:space="preserve">    科学技术协会</t>
  </si>
  <si>
    <t>专项业务经费：科协第六次代表大会3.9万</t>
  </si>
  <si>
    <t xml:space="preserve">    科技馆</t>
  </si>
  <si>
    <t>科技馆运行经费</t>
  </si>
  <si>
    <t>五</t>
  </si>
  <si>
    <t xml:space="preserve">  文化</t>
  </si>
  <si>
    <t xml:space="preserve">    图书馆</t>
  </si>
  <si>
    <t>图书报刊购置及免费开放活动21（从上级下达专款中列支8），电子阅览室光纤租金6：第六次县级以上公共图书馆评估标准细则.增加20.县政府审批。</t>
  </si>
  <si>
    <t xml:space="preserve">    文体旅游局</t>
  </si>
  <si>
    <t>1、文化专项业务费33 （其中乡村文化振兴10;国家级、省级文保单位申报10  非遗挖掘、整理、申报经费10 县会议纪要（2014）6号；李纲文化研究工作经费3）2、旅游专项业务费30：（智慧旅游、旅游执法10;旅游过夜游奖励;民宿发展管理、景点管理：千鹭湖创4A 兴贤坊创3A 梁野山创5A)、 3、体育专项业务费25（航空运动10  全民健身活动、设施建设、体育场地对外开放等；竞技体育工作）
专项业务费新增原因：县政府批示旅游专项业务费30。</t>
  </si>
  <si>
    <t xml:space="preserve">    汉剧传承中心</t>
  </si>
  <si>
    <t>汉剧非遗保护5；茶馆演艺运营费用25：县政府审批。非物质文化遗产地方剧种公益性演出补助经费50。。预计上级下达专项50。</t>
  </si>
  <si>
    <t xml:space="preserve">    文化馆</t>
  </si>
  <si>
    <t>众文化活动7；文艺汇演经费6；艺术下乡、进校园等5；从上级下达的专款中列支8</t>
  </si>
  <si>
    <t xml:space="preserve">    文化执法大队</t>
  </si>
  <si>
    <t>文化综合执法</t>
  </si>
  <si>
    <t xml:space="preserve">    武平县兴贤坊传统文化街区管理中心</t>
  </si>
  <si>
    <t xml:space="preserve">  文物</t>
  </si>
  <si>
    <t xml:space="preserve">    武平县文博园管理处</t>
  </si>
  <si>
    <t>免费开放资金116（闽财教指[2016]174号，其中从上级专项支出70），历史文化研究会4：县政府批示；借展经费3；预计上级下达免费开放专项70。。</t>
  </si>
  <si>
    <t xml:space="preserve">  体育</t>
  </si>
  <si>
    <t xml:space="preserve">    少年业余体育学校</t>
  </si>
  <si>
    <t>“二集中”经费：县委县政府《关于加强体育工作的实施意见》（武委发[2010]13号）：专职教练员、本县食宿训集中运动员伙食费25元/人、天标准；其余训练运动员按15/人、天标准执行。</t>
  </si>
  <si>
    <t xml:space="preserve">    体育中心</t>
  </si>
  <si>
    <t>维护经费；体育总会合并到体育中心预算安排。</t>
  </si>
  <si>
    <t xml:space="preserve">    体育总会</t>
  </si>
  <si>
    <t>体育总会合并到体育中心预算安排</t>
  </si>
  <si>
    <t xml:space="preserve">  新闻出版</t>
  </si>
  <si>
    <t xml:space="preserve">    新闻宣传中心</t>
  </si>
  <si>
    <t xml:space="preserve">  其他文化体育与传媒支出</t>
  </si>
  <si>
    <t xml:space="preserve">    文学艺术界联合会</t>
  </si>
  <si>
    <t>刊物编印费5.5；文艺交流、联谊2.5；《梁野文苑》出版经费4；刘亚楼文学院12，协会业务费26：（县作家协会、县书法家协会、县美术家协会、县摄影家协会、县舞蹈家协会、县戏剧家协会、县音乐家协会、县诗词家协会、县楹联家协会、平川诗社、闽西一得书画社、武平县旗袍协会、县民间文艺家协会）
专项业务费新增原因：县人大建议每个协会业务费提高到2万元增加13、县府批示刘亚楼文学院创办《文苑》12。</t>
  </si>
  <si>
    <t xml:space="preserve">    全域旅游服务中心</t>
  </si>
  <si>
    <t>专项业务经费10</t>
  </si>
  <si>
    <t xml:space="preserve">    县广播电视发射台</t>
  </si>
  <si>
    <t>天马寨机房、广电大楼机维修65 （天马寨机房55 广电大楼机房10），运行经费21</t>
  </si>
  <si>
    <t>六</t>
  </si>
  <si>
    <t xml:space="preserve">  人力资源和社会保障管理事务</t>
  </si>
  <si>
    <t xml:space="preserve">    城乡居民养老保险管理中心</t>
  </si>
  <si>
    <t>1、村级平台建设工作经费11万（1500元/村*74个村＝11.1万），2、城乡居民基本养老保险续保缴费宣传动员工作经费9万，3、城乡居民基本养老保险待遇领取人员生存资格认证工作经费8万（5.7万人*1.5元/人＝8.55万），4、业务信息系统专网费10万（0.05万/月*12个月*17条乡镇固定电路＝10.2万），5、制作城乡居民基本养老保险个人权益账户对账单15万（1元/封*15万封＝15万），6、被征地农民养老保障业务工作经费5万，7、城乡居民基本养老保险业务档案整理扫描并移交档案馆等经费2万，8、基金安全运行工作经费3万，9、营业税额及附加费5万（委托地税开正式发票）。合计68万元。（《武平县人民政府办公室关于完善城乡居民基本养老保险制度的实施意见》（武政办[2015]21号)、《关于选择城乡居民基本养老保险基金和被征地农民社会保障资金金融合作机构问题专题会议纪要》（武平县人民政府专题会议纪要[2018]93号），从农村信用社捐赠资金中安排63万元）</t>
  </si>
  <si>
    <t xml:space="preserve">    机关事业单位社会保险管理中心</t>
  </si>
  <si>
    <t>1、改革专项经费15万元（市机关社保《关于筹集2020年机关社保改革工作专项经费的通知》），2、手续费3万元（养老待遇社会化发放银行手续费），3、制作并寄送个人权益账户对账单4万元（制作并寄送机关事业单位基本养老保险、职业年金个人权益账户对账单），4、宣传、培训费1万元（信息系统项目及财务、业务软件运用及新旧软件数据转移培训布置工作经费、职业年金政策、待遇重算业务操作宣传及培训经费），5、职业年金账管系统1万元，合计24万元。（邮政储蓄银行协作经费中安排5万）</t>
  </si>
  <si>
    <t xml:space="preserve">    劳动保障监察大队</t>
  </si>
  <si>
    <t>劳动保障监察执法办案经费10万元（《劳动保障监察条例》）</t>
  </si>
  <si>
    <t xml:space="preserve">    武平县公共就业和人才服务中心</t>
  </si>
  <si>
    <t>1、人力资源信息系统数据库维护费5万，2、企业失业动态监测工作经费6万，总计11万元（《中华人民共和国就业促进法》）</t>
  </si>
  <si>
    <t xml:space="preserve">    企业退管站</t>
  </si>
  <si>
    <t>企业退休人员活动经费10万元（企业退休人员活动经费参照行政事业退休人员80元/人*888人＝7.1万，县退管办与乡镇企业退管站工作经费2.9元）。（武政文[2004]306号）</t>
  </si>
  <si>
    <t xml:space="preserve">    人力资源和社会保障局</t>
  </si>
  <si>
    <t>1、工伤认定业务工作经费20万元〔2017〕60号及《工伤保险条例》；2、劳动争议仲裁办案经费15万元（闽劳社文[2009]17号）；3、春节、老年节慰问离退休人员慰问费48万元；4、社会保险基金扩面征缴业务费20万元；5、劳动保障法律法规宣传经费5万元（社会保险费征缴暂行条例）；6、人力资源和社会保障系统网络运行与维护费20万元（人力资源和社会保障部财政部关于进一步完善公共就业服务体系有关问题的通知）；7、企业招用工专项业务费27万元（武委发[2007]6号）；8、工人及毕业生档案管理费5万元（闽人社文[2015]15号）；县级合计160万元，从农村信用社捐赠资金中安排112万元。就业补助上级专款1300。总计1460万元。</t>
  </si>
  <si>
    <t xml:space="preserve">    社会劳动保险管理中心</t>
  </si>
  <si>
    <t>工伤保险业务经费8万元（（龙政办[2012]85号、《社会保险费征缴暂行条例》附则）</t>
  </si>
  <si>
    <t xml:space="preserve">  民政管理事务</t>
  </si>
  <si>
    <t xml:space="preserve">    婚姻登记处</t>
  </si>
  <si>
    <t>婚姻证书工本费及档案整理费4万元（民办函[2017]92号），预安排搬迁至妇幼保健院费用6万元（根据县政府常务会议2019年第12次，按实结算），合计10万元</t>
  </si>
  <si>
    <t xml:space="preserve">    勘界办</t>
  </si>
  <si>
    <t xml:space="preserve">    老龄委</t>
  </si>
  <si>
    <t xml:space="preserve">    民政局</t>
  </si>
  <si>
    <t>1、低保及残疾人生活保障工作经费10万元（武政办[2017]24号、（闽政[2015]64号）），2、养老事业发展工作经费10万元（武委发[2017]11号），3、老区工作经费3万元（福建省促进革命老区发展条例），4、殡葬改革及移风易俗工作经费20万元，（武政办[2018]74），5、农村留守儿童关爱保护工作经费5万元（武政文[2017]226号），6、救灾储备仓库租金4万元，7.民政局办公楼维修经费20万元（县领导审批）。合计72万元</t>
  </si>
  <si>
    <t xml:space="preserve">    武平县退役军人事务局</t>
  </si>
  <si>
    <t>1、重点优抚对象“解三难”专项经费5万元（闽民优[2012]323号），2、祭扫烈士专项经费3万元（民电[2010]3号），3、拥军优属工作经费3万元（创双拥模范县城考核要求），4、网络运行费、政策宣传、信息收集、人员走访等5万,5、院民护理费2万，6、烈士陵园维护费2万，7、退役军人服务中心业务费10万，合计30万元。</t>
  </si>
  <si>
    <t xml:space="preserve">    武平县退役军人服务中心</t>
  </si>
  <si>
    <t xml:space="preserve">    武平县救助管理站</t>
  </si>
  <si>
    <t xml:space="preserve">    武平县社会救助申请家庭经济状况核对中心</t>
  </si>
  <si>
    <t xml:space="preserve">  抚恤</t>
  </si>
  <si>
    <t xml:space="preserve">    光荣院</t>
  </si>
  <si>
    <t xml:space="preserve">    烈士陵园管理站</t>
  </si>
  <si>
    <t xml:space="preserve">  社会福利</t>
  </si>
  <si>
    <t xml:space="preserve">    福利中心</t>
  </si>
  <si>
    <t xml:space="preserve">    殡仪馆</t>
  </si>
  <si>
    <t>财政代管，收支两条线。</t>
  </si>
  <si>
    <t xml:space="preserve">  残疾人事业</t>
  </si>
  <si>
    <t xml:space="preserve">    残疾人就业指导中心</t>
  </si>
  <si>
    <t xml:space="preserve">    残疾人联合会</t>
  </si>
  <si>
    <t>1、残疾人就业和扶贫28万，2、残疾人康复配套20万元，（武政办[2011]83号,武政文[2017]225号、武政文[2018]357号、龙残联（2018）26号、县政府会议纪要、闽残联康复（2017）9号），3、残疾人意外伤害险18万元，4、残疾人无障碍改造3万元，5、残疾人就业保障经费（含办证经费、材料费、宣传费、就业中心经费等）10万元（龙残联[2018]68号、闽残联[2018]57号）。6、残疾人数据信息更新专项经费25万元（按闽残联办[2018]57号，（武政办[2017]225号），7、残疾人就业服务中心大楼修缮费55万。合计159万。(县乡村联络员补贴26万列入“六大员补贴”预算）</t>
  </si>
  <si>
    <t xml:space="preserve">  红十字事业</t>
  </si>
  <si>
    <t xml:space="preserve">    红十字会</t>
  </si>
  <si>
    <t>宣传培训经费3万元（《中国人民政府红十字条例》）</t>
  </si>
  <si>
    <t xml:space="preserve">  其他社会保障和就业支出</t>
  </si>
  <si>
    <t xml:space="preserve">    慈善总会</t>
  </si>
  <si>
    <t>业务经费6.9万元。</t>
  </si>
  <si>
    <t>七</t>
  </si>
  <si>
    <t xml:space="preserve">  卫生健康管理事务</t>
  </si>
  <si>
    <t xml:space="preserve">    卫生和健康局</t>
  </si>
  <si>
    <t>1、国家卫生县城县城核心区“四害”消杀经费45万元，2、70岁老年人免费乘坐公交车10万元，3、老龄工作经费17万元（全县60岁以上老年人7.1万*2.5元/人＝17万元），4、建设国家慢性病综合防控示范区工作经费20万元（《武平县人民政府办公室关于印发武平县建设国家慢性病综合防控示范区实施方案的通知》），县级合计92万元。</t>
  </si>
  <si>
    <t xml:space="preserve">    卫协、卫校</t>
  </si>
  <si>
    <t xml:space="preserve">  基层医疗卫生机构</t>
  </si>
  <si>
    <t xml:space="preserve">    基层医疗卫生机构（乡镇卫生院）</t>
  </si>
  <si>
    <t xml:space="preserve">    武平县城区社区卫生服务中心</t>
  </si>
  <si>
    <t xml:space="preserve">  公共卫生</t>
  </si>
  <si>
    <t xml:space="preserve">    妇幼儿保健院</t>
  </si>
  <si>
    <t>免费婚检50万元（武政文[2012]401号，开展免费婚前医学检查工作，保障母亲和婴儿健康，预防先天性疾病、遗传性疾病和传染性疾病的发生，降低新生儿出生缺陷发生率，提高出生人口素质，促进和谐武平建设）、药品零差价补助10万元（龙发改价[2014]费83号药品零差价补助），合计60万元。</t>
  </si>
  <si>
    <t xml:space="preserve">    卫生监督所</t>
  </si>
  <si>
    <t>1、公共场所卫生安全监督专项经费、医疗机构卫生安全监督专项经费8万元，职业卫生安全监督专项经费5万元。小计13万元。
2、计划生育监督经费、学校卫生安全监督专项经费、生活饮用水卫生安全专项监督经费、突发公共卫生事件处置费（含食品安全、职业中毒、饮用水污染、传染病防控等）、下乡日常监督检查及卫生许可审查交通费、  卫生监督协管工作经费小计15万元。
合计28万元（《关于监督体系建设的实施意见》卫监督发[2006]223号）</t>
  </si>
  <si>
    <t xml:space="preserve">    武平县疾病预防控制中心</t>
  </si>
  <si>
    <t>预防接种工作运转经费39万元（据闽卫疾控函[2012]603号）、应急保障及物资储备经费5万元（（龙卫应急（2018）2号文件)、生活饮用水卫生监测经费40万元（武政文（2016）450号）、结核病、艾滋病、地方病等防治经费7万元（武政办（2017）116号）、取消预防性体检等行政性收费补助25万元[武财综（2017）5号，含县医院、仁济医院]、慢性病综合防控示范区工作经费13万元（武政办（2018）88号）文件）合计129万元。</t>
  </si>
  <si>
    <t xml:space="preserve">  医疗保障</t>
  </si>
  <si>
    <t xml:space="preserve">    龙岩市医疗保障基金管理中心武平管理部</t>
  </si>
  <si>
    <t>特殊人群医疗保障工作经费5万元，城乡居民医疗保险征缴经费20万（其中乡镇10万，管理部10万）（岩税发[2019]53号、龙政综[2019]160号），合计25万元。</t>
  </si>
  <si>
    <t xml:space="preserve">  计划生育事务</t>
  </si>
  <si>
    <t xml:space="preserve">    计生协会</t>
  </si>
  <si>
    <t>预防艾滋病知识“三优”、生殖健康、青春健康讲座等宣传经费（闽卫妇幼[2015]128号、闽计生协[2018]39号）、幸福工程、意外伤害保险、生育关怀等宣传、摸底、督查等工作经费（岩委发[2015]1号）、儿童早期发展、安居工程、金秋助学、群众自治“四联创”等工作经费（闽人口领[2015]2号、闽计生协[2017]12号、19号、24号、25号）、宣传工作经费（闽计生协[2017]19号）、计生协会“六项任务”工作经费（闽人口领[2016]4号）合计15万元。</t>
  </si>
  <si>
    <t xml:space="preserve">    计划生育服务站</t>
  </si>
  <si>
    <t>八</t>
  </si>
  <si>
    <t xml:space="preserve">  环境保护管理事务</t>
  </si>
  <si>
    <t xml:space="preserve">    生态环境局</t>
  </si>
  <si>
    <t>九</t>
  </si>
  <si>
    <t xml:space="preserve">  城乡社区管理事务</t>
  </si>
  <si>
    <t xml:space="preserve">    住房和城乡规划建设局</t>
  </si>
  <si>
    <t>安全生产等业务成本10，城市建设项目业务成本15万，人民防空大楼楼顶改造加固5万</t>
  </si>
  <si>
    <t xml:space="preserve">    市政维护管理所</t>
  </si>
  <si>
    <t>高空作业车费用2万</t>
  </si>
  <si>
    <t xml:space="preserve">    城市管理局</t>
  </si>
  <si>
    <t>行政执法经费96.88万</t>
  </si>
  <si>
    <t xml:space="preserve">    县住房制度改革办公室</t>
  </si>
  <si>
    <t>保障性住房工作经费10万</t>
  </si>
  <si>
    <t xml:space="preserve">    房屋征收与补偿管理中心</t>
  </si>
  <si>
    <t xml:space="preserve">  城乡社区规划与管理</t>
  </si>
  <si>
    <t xml:space="preserve">    村镇规划建设管理站</t>
  </si>
  <si>
    <t xml:space="preserve">  城乡社区环境卫生</t>
  </si>
  <si>
    <t xml:space="preserve">    环境卫生管理站</t>
  </si>
  <si>
    <t>环卫车辆费用6万，公厕管理费用18万，中转站维修费5万，环卫爱心驿站经费5万，环卫工人节、春节慰问金2万</t>
  </si>
  <si>
    <t xml:space="preserve">    县园林所</t>
  </si>
  <si>
    <t>园林绿化车辆费8万，监控维护费5.8万</t>
  </si>
  <si>
    <t xml:space="preserve">  建设市场管理与监督</t>
  </si>
  <si>
    <t xml:space="preserve">    质监站</t>
  </si>
  <si>
    <t>十</t>
  </si>
  <si>
    <t xml:space="preserve">  农业</t>
  </si>
  <si>
    <t xml:space="preserve">   农业农村局（含农业党委、农办、水产局）</t>
  </si>
  <si>
    <t>专项业务费：高标准农田建设业务费300、乡村振兴业务费10，城区定点屠宰执法经费20万（县政府审批自2017年起每年安排20万）。重大疫病检验监测、预警预报、疫苗贮运与冷藏经费等15，动物及动物产品检疫监管工作经费15，农产品质量安全监管经费10（闽政办[2016]78号考核要求），农村土地调解仲裁费用3（考核要求）。</t>
  </si>
  <si>
    <t xml:space="preserve">    农机站</t>
  </si>
  <si>
    <t>农机补贴经费18（闽农综[2018]67号，武农机[2018]57号），农机监理经费4（武财综[2016]10号、财税[2016]42号），道路交通整治经费6（国发[2012]30号、武政办[2016]22号）</t>
  </si>
  <si>
    <t xml:space="preserve">  林业</t>
  </si>
  <si>
    <t xml:space="preserve">    公安局森林分局</t>
  </si>
  <si>
    <t>按2.6万/人*55＝143，从办案费中安排的商品服务支出维持上年水平。公用经费不包含在2.6万内。</t>
  </si>
  <si>
    <t xml:space="preserve">    林业局</t>
  </si>
  <si>
    <t>天源林业1人，中山河国家湿地公园建设指挥部工作经费40万。</t>
  </si>
  <si>
    <t xml:space="preserve">    武平县梁野山自然保护区</t>
  </si>
  <si>
    <t xml:space="preserve">  水利</t>
  </si>
  <si>
    <t xml:space="preserve">    水利局</t>
  </si>
  <si>
    <t>水投公司1人，移民中心并入车辆1台。</t>
  </si>
  <si>
    <t xml:space="preserve">    水利水电工程移民发展中心</t>
  </si>
  <si>
    <t xml:space="preserve">  扶贫</t>
  </si>
  <si>
    <t xml:space="preserve">    武平扶贫开发协会</t>
  </si>
  <si>
    <t>农业农村局脱贫攻坚工作经费中列支。</t>
  </si>
  <si>
    <t>十一</t>
  </si>
  <si>
    <t xml:space="preserve">  公路水路运输</t>
  </si>
  <si>
    <t xml:space="preserve">    交通局</t>
  </si>
  <si>
    <t>法制宣传经费10万，运管执法经费8万</t>
  </si>
  <si>
    <t xml:space="preserve">  铁路运输</t>
  </si>
  <si>
    <t xml:space="preserve">    铁路建设发展中心</t>
  </si>
  <si>
    <t>龙岩至龙川铁路（武平段）项目建设前期工作经费120万</t>
  </si>
  <si>
    <t xml:space="preserve">  其他交通运输支出</t>
  </si>
  <si>
    <t xml:space="preserve">    道路交通事故救助基金办公室</t>
  </si>
  <si>
    <t xml:space="preserve">    武平县交通综合行政执法大队</t>
  </si>
  <si>
    <t>执法专项经费35万</t>
  </si>
  <si>
    <t>十二</t>
  </si>
  <si>
    <t xml:space="preserve">  国有资产监管</t>
  </si>
  <si>
    <t xml:space="preserve">    国资办（国有资产管理中心）</t>
  </si>
  <si>
    <t>国有资产监督管理系统建设经费26万，资产清查专项经费19万。国资党委党建经费15</t>
  </si>
  <si>
    <t>十三</t>
  </si>
  <si>
    <t xml:space="preserve">  商业流通事务</t>
  </si>
  <si>
    <t xml:space="preserve">    供销社</t>
  </si>
  <si>
    <t>武平县农民专业合作社发展服务中心经费3万，武平县农民专业合作社发展领导小组工作经费3万</t>
  </si>
  <si>
    <t>十四</t>
  </si>
  <si>
    <t xml:space="preserve">    金融办</t>
  </si>
  <si>
    <t>“打非”经费12.8万（岩处非办[2019]17号），金融企业服务建设经费20万，宣传经费15，银政企对接经费5万</t>
  </si>
  <si>
    <t xml:space="preserve">    信用社</t>
  </si>
  <si>
    <t>武政文[2011]302号</t>
  </si>
  <si>
    <t xml:space="preserve">    人民银行</t>
  </si>
  <si>
    <t>系统维护外包费用等，2019年度60万元（2019年未列入预算）、2021年度130万元</t>
  </si>
  <si>
    <t>十五</t>
  </si>
  <si>
    <t xml:space="preserve">  自然资源事务</t>
  </si>
  <si>
    <t xml:space="preserve">    自然资源局</t>
  </si>
  <si>
    <t>行政执法经费98.78万</t>
  </si>
  <si>
    <t xml:space="preserve">    土地收储中心</t>
  </si>
  <si>
    <t xml:space="preserve">    不动产登记中心</t>
  </si>
  <si>
    <t>不动产登记工作经费49.2万，公证服务费10万（龙自然资发[2019]236号《龙岩市自然资源局关于进一步压缩不动产登记办理时限的通知》）</t>
  </si>
  <si>
    <t xml:space="preserve">    土地征收与补偿服务中心</t>
  </si>
  <si>
    <t xml:space="preserve">    矿产资源税费征收中心</t>
  </si>
  <si>
    <t xml:space="preserve">  气象事务</t>
  </si>
  <si>
    <t xml:space="preserve">    气象局</t>
  </si>
  <si>
    <t>闽财农[2015]42号：气象现代化系统运行维持经费18。领导批示2020年起追加地方气象事业经费预算7。</t>
  </si>
  <si>
    <t>十六</t>
  </si>
  <si>
    <t xml:space="preserve">  粮油事务</t>
  </si>
  <si>
    <t xml:space="preserve">    粮食和物资储备局</t>
  </si>
  <si>
    <t>十七</t>
  </si>
  <si>
    <t xml:space="preserve">  应急管理事务</t>
  </si>
  <si>
    <t>省财政厅关于印发《福建省地方消防经费管理办法》的通知（闽财行[2012]98号）消防业务费（现役部队消防员35×4.7万元/人、年计）164.5，消防车3.5万/辆×12辆计42，常规灭火储备30，合计236.5万。</t>
  </si>
  <si>
    <t xml:space="preserve">    应急管理局</t>
  </si>
  <si>
    <t>安全月活动经费6万，安全宣传20万，安全执法5万，短信平台建设及维护8万，安全监管11万，应急专项经费30万</t>
  </si>
  <si>
    <t xml:space="preserve">  煤矿安全</t>
  </si>
  <si>
    <t xml:space="preserve">    煤炭管理局</t>
  </si>
  <si>
    <t xml:space="preserve">  地震事务</t>
  </si>
  <si>
    <t xml:space="preserve">    地震办</t>
  </si>
  <si>
    <t>预计上级下达专项5</t>
  </si>
  <si>
    <t>十八</t>
  </si>
  <si>
    <t>预留支出</t>
  </si>
  <si>
    <t>2020年一般公共预算支出预算表(县本级支出）</t>
  </si>
  <si>
    <t>项     目</t>
  </si>
  <si>
    <t>2020年预算</t>
  </si>
  <si>
    <t>2019年预计</t>
  </si>
  <si>
    <t>2020年与2019年比增减额</t>
  </si>
  <si>
    <t>经常性支出</t>
  </si>
  <si>
    <t>项目支出</t>
  </si>
  <si>
    <t>本级支出合计</t>
  </si>
  <si>
    <t>一、一般公共服务支出</t>
  </si>
  <si>
    <t>二、公共安全支出</t>
  </si>
  <si>
    <t xml:space="preserve">三、教育支出 </t>
  </si>
  <si>
    <t xml:space="preserve">四、科学技术支出 </t>
  </si>
  <si>
    <t xml:space="preserve">五、文化旅游体育与传媒支出 </t>
  </si>
  <si>
    <t xml:space="preserve">六、社会保障和就业支出 </t>
  </si>
  <si>
    <t xml:space="preserve">七、卫生健康支出 </t>
  </si>
  <si>
    <t xml:space="preserve">八、节能环保支出 </t>
  </si>
  <si>
    <t xml:space="preserve">九、城乡社区支出 </t>
  </si>
  <si>
    <t xml:space="preserve">十、农林水支出 </t>
  </si>
  <si>
    <t xml:space="preserve">十一、交通运输支出 </t>
  </si>
  <si>
    <t xml:space="preserve">十二、资源勘探信息等支出 </t>
  </si>
  <si>
    <t xml:space="preserve">十三、商业服务业等支出 </t>
  </si>
  <si>
    <t xml:space="preserve">十四、金融支出 </t>
  </si>
  <si>
    <t>十五、援助其他地区支出</t>
  </si>
  <si>
    <t xml:space="preserve">十六、自然资源海洋气象等支出 </t>
  </si>
  <si>
    <t>十七、保障性住房支出</t>
  </si>
  <si>
    <t xml:space="preserve">十八、粮油物资储备支出 </t>
  </si>
  <si>
    <t>十九、灾害防治及应急管理支出</t>
  </si>
  <si>
    <t>二十、预备费</t>
  </si>
  <si>
    <t>二十一、其他支出</t>
  </si>
  <si>
    <t>二十二、国债还本支出</t>
  </si>
  <si>
    <t>二十三、国债付息支出</t>
  </si>
  <si>
    <t>二十四、国债发行费用支出</t>
  </si>
  <si>
    <t>二十五、预留支出</t>
  </si>
  <si>
    <t>2020年一般公共预算财力预算表（县本级统筹财力）</t>
  </si>
  <si>
    <t>增减情况</t>
  </si>
  <si>
    <t>备  注</t>
  </si>
  <si>
    <t>2019年备注</t>
  </si>
  <si>
    <t>备      注（年初预算）</t>
  </si>
  <si>
    <t>一、县级一般预算收入</t>
  </si>
  <si>
    <t xml:space="preserve">二、上级转移支付补助收入 </t>
  </si>
  <si>
    <t xml:space="preserve">   1.体制补助</t>
  </si>
  <si>
    <t xml:space="preserve">   2.均衡性补助</t>
  </si>
  <si>
    <t>闽财预指［2019］20号提前下达2020年均衡性转移支付资金7557万元，龙财预指[2019]9号提前下达一般转移支付市级配套187万元</t>
  </si>
  <si>
    <t>闽财预指[2018]20号均衡性转移支付7289万元，龙财预指[2018]6号均衡性转移支付187万元，闽财预指[2019]17号第二批均衡性转移支付268万元</t>
  </si>
  <si>
    <t>2018年已提前下达闽财预指[2018]20号均衡性转移支付7289万元，龙财预指[2018]6号均衡性转移支付187万元；2019年下达2058万元，预计2019年下达农业转移人口奖励1425万元；</t>
  </si>
  <si>
    <t xml:space="preserve">   3.调整工资补助</t>
  </si>
  <si>
    <t>闽财预指［2019］26号提前下达2020年调整工资和养老保险制度转移支付资金15707万元，预计2020年下达3425万元</t>
  </si>
  <si>
    <t>闽财预指[2018]26号调整工资转移支付13243万元，闽财预指[2018]36号调整工资转移支付2464万元，闽财预指[2019]1号提前下达1425万元</t>
  </si>
  <si>
    <t>2018年已提前下达闽财预指[2018]26号调整工资转移支付13243万元；闽财预指[2018]36号调整工资转移支付2464万元。</t>
  </si>
  <si>
    <t xml:space="preserve">   4.提高规范津补贴补助</t>
  </si>
  <si>
    <t>闽财预指［2019］24号提前下达2020年津贴补贴转移支付资金7518万元</t>
  </si>
  <si>
    <t>闽财预指[2018]24号津贴补贴转移支付7545万元，追减27万元</t>
  </si>
  <si>
    <t>2018年已提前下达闽财预指[2018]24号津贴补贴转移支付7545万元；</t>
  </si>
  <si>
    <t xml:space="preserve">   5.农村综合改革补助</t>
  </si>
  <si>
    <t>闽财预指［2019］21号2020年农村税费改革转移支付补助2410万元，闽财预指［2019］22号2020年国有农场税费改革转移支付补助52万元，闽财预指［2019］23号2020年农村五大员及计生协会会长妇代主任团支部书记津贴转移支付资金287万元</t>
  </si>
  <si>
    <t>闽财预指[2018]21号农村税费改革2410万元，闽财预指[2018]22号国有农场税费改革52万元，闽财预指[2018]23号农村“五大员”及计生协会会长、妇代会主任团支部书记津贴转移支付资金287万元</t>
  </si>
  <si>
    <t xml:space="preserve">   6.村(居)组织运转补助</t>
  </si>
  <si>
    <t>闽财农指［2019］82号提前下达2020年村级组织运转转移支付补助资金1367万元，闽财社指［2019］64号提前下达2020年一般转移支付项目省级补助社区居委会运转补助64万元，预计2020年下达50万元</t>
  </si>
  <si>
    <t>闽财农改指[2018]13号村级组织运转转移支付1367万元，闽财社指[2018]118号社区居委会运转补助经费20万元，闽财农指［2019]55号2019年村干部基本报酬保障奖励（第二批）91万元，龙财行指［2019]12号2019年度符合条件的离任村（居）妇代会主任养老补助3.024万元</t>
  </si>
  <si>
    <t>2018年已提前下达闽财农改指[2018]13号村级组织运转转移支付1367万元，闽财社指[2018]118号社区居委会运转补助经费20万元，预计2019年下达394万元</t>
  </si>
  <si>
    <t xml:space="preserve">   7.县级基本财力保障机制奖补</t>
  </si>
  <si>
    <t>六挂六奖进基数1818万元，闽财预指［2019］19号提前下达2020年扶贫开发工作重点县相关补助资金县级基本财力保障转移支付资金1000万元，预计2020年下达8377万元</t>
  </si>
  <si>
    <t>六挂六奖进基数1818万元，闽财预指[2018]19号扶贫开发重点县补助1000万元，闽财预指[2018]29号县级基本财力保障7561万元，闽财预指[2019]14号省对市县财政下移财力816万元</t>
  </si>
  <si>
    <r>
      <rPr>
        <sz val="10"/>
        <color rgb="FF000000"/>
        <rFont val="宋体"/>
        <charset val="134"/>
      </rPr>
      <t>六挂六奖进基数1818万元，闽财预指[2018]19号扶贫开发重点县补助1000万元，闽财预指[2018]29号县级基本财力保障7561万元，</t>
    </r>
    <r>
      <rPr>
        <b/>
        <sz val="10"/>
        <color rgb="FF000000"/>
        <rFont val="宋体"/>
        <charset val="134"/>
      </rPr>
      <t>产粮（油）大县奖励资金收入1153万元，预计2019年下达县级基本财力保障1890万元，</t>
    </r>
    <r>
      <rPr>
        <sz val="10"/>
        <color rgb="FF000000"/>
        <rFont val="宋体"/>
        <charset val="134"/>
      </rPr>
      <t>市对县下移财力奖励692</t>
    </r>
  </si>
  <si>
    <t xml:space="preserve">   8.农业转移人口市民化奖励</t>
  </si>
  <si>
    <t>预计2020年下达2545万元</t>
  </si>
  <si>
    <t>闽财预指[2019]9号农业转移人口2545万元</t>
  </si>
  <si>
    <t xml:space="preserve">   9.教育补助</t>
  </si>
  <si>
    <t>闽财教指［2019］98号提前下达2020年乡村教师生活补助省级奖补资金230万元，闽财教指［2019］99号提前下达2020年经济困难县补充农村教师补助经费和农村紧缺教师代偿学费252万元</t>
  </si>
  <si>
    <t>闽财教指［2018]165号乡村教师生活补助省级奖补214万元，闽财教指［2019]47号2019年经济困难县补充教师补助经费77.5万元，闽财教指［2019]49号乡村教师生活补助省级奖补资金114.8万元</t>
  </si>
  <si>
    <t>经济困难县补充教师补助经费、经济困难县补充农村教师补助经费和农村紧缺教师代偿学费专项资金</t>
  </si>
  <si>
    <t xml:space="preserve">   10.公共安全补助</t>
  </si>
  <si>
    <t>闽财政法指［2019］14号提前下达2020年省级政法转移支付资金412万元</t>
  </si>
  <si>
    <t>闽财政法指[2018]15号政法转移支付资金412万</t>
  </si>
  <si>
    <t>政法转移支付资金</t>
  </si>
  <si>
    <t xml:space="preserve">   11.降低育林基金征收标准减收补助</t>
  </si>
  <si>
    <t xml:space="preserve">   12.生态保护专项补助</t>
  </si>
  <si>
    <t>闽财预指［2019］28号提前下达2020年生态保护财力转移支付资金6014万元，预计2020年下达2658万元</t>
  </si>
  <si>
    <t>闽财预指[2018]28号生态保护财力转移支付7584万元，闽财预指[2019]10号1088万元</t>
  </si>
  <si>
    <t>2018年已提前下达闽财预指[2018]28号生态保护财力转移支付7584万元；预计2019年下达171万元</t>
  </si>
  <si>
    <t xml:space="preserve">   13.央苏区财力补助</t>
  </si>
  <si>
    <t>闽财预指［2019］25号提前下达2020年原中央苏区财力补助资金1600万元，</t>
  </si>
  <si>
    <t>闽财预指[2018]25号原中央苏区财力补助1600万元</t>
  </si>
  <si>
    <t>闽财预指[2018]25号原中央苏区财力补助1600万元。</t>
  </si>
  <si>
    <r>
      <rPr>
        <b/>
        <sz val="10"/>
        <color rgb="FF000000"/>
        <rFont val="宋体"/>
        <charset val="134"/>
      </rPr>
      <t xml:space="preserve">   </t>
    </r>
    <r>
      <rPr>
        <sz val="10"/>
        <color rgb="FF000000"/>
        <rFont val="宋体"/>
        <charset val="134"/>
      </rPr>
      <t>14.成品油税费改革转移支付补助</t>
    </r>
  </si>
  <si>
    <t xml:space="preserve">   15.结算补助</t>
  </si>
  <si>
    <t xml:space="preserve">   16.生猪调出大县奖</t>
  </si>
  <si>
    <t>预计2020年下达597万元</t>
  </si>
  <si>
    <t>闽财建指[2019]38号生猪调出大县奖励458万元，闽财建指[2019]149号生猪调出大县奖励（第二批）139万元</t>
  </si>
  <si>
    <t>三、上年结转数</t>
  </si>
  <si>
    <t>四、地方政府债券</t>
  </si>
  <si>
    <t>五、调入资金</t>
  </si>
  <si>
    <t>思明区山海协作资金1600万元，政府性基金预算调入45907万元</t>
  </si>
  <si>
    <t>调入思明区帮扶资金1600万元，从政府性基金中调入37640万元，从国有资本经营预算调入3932万元</t>
  </si>
  <si>
    <t>调入思明区帮扶资金1300万元，从政府性基金中调入18400万元，从国有资本经营预算中调入6200万元</t>
  </si>
  <si>
    <t>六、调入稳定调节基金</t>
  </si>
  <si>
    <t>县级财力合计</t>
  </si>
  <si>
    <t>2020年一般公共预算支出预算表(县本级支出二)</t>
  </si>
  <si>
    <t>县直部门</t>
  </si>
  <si>
    <t>对乡镇转移支付</t>
  </si>
  <si>
    <t>说明：</t>
  </si>
  <si>
    <t xml:space="preserve">    1.经常性支出指人员经费（工资福利支出、对个人和家庭的补助）、商品和服务支出(公用经费、专项业务费）。</t>
  </si>
  <si>
    <t xml:space="preserve">    2.项目支出指对乡镇的税收分成等。</t>
  </si>
  <si>
    <t>2020年经常性支出预算表</t>
  </si>
  <si>
    <t>年初预算</t>
  </si>
  <si>
    <t>2020年初预算</t>
  </si>
  <si>
    <t>县直部门　</t>
  </si>
  <si>
    <t>乡镇</t>
  </si>
  <si>
    <t>2019年调整预算</t>
  </si>
  <si>
    <t>县直部门经常性支出</t>
  </si>
  <si>
    <t>乡镇经常性支出</t>
  </si>
  <si>
    <t>工资福利支出</t>
  </si>
  <si>
    <t>对个人和家庭补助</t>
  </si>
  <si>
    <t>商品和服务支出</t>
  </si>
  <si>
    <t>合   计</t>
  </si>
</sst>
</file>

<file path=xl/styles.xml><?xml version="1.0" encoding="utf-8"?>
<styleSheet xmlns="http://schemas.openxmlformats.org/spreadsheetml/2006/main">
  <numFmts count="74">
    <numFmt numFmtId="176" formatCode="#,##0.00&quot;￥&quot;;\-#,##0.00&quot;￥&quot;"/>
    <numFmt numFmtId="177" formatCode="#,##0;\-#,##0;&quot;-&quot;"/>
    <numFmt numFmtId="43" formatCode="_ * #,##0.00_ ;_ * \-#,##0.00_ ;_ * &quot;-&quot;??_ ;_ @_ "/>
    <numFmt numFmtId="178" formatCode="&quot;\&quot;#,##0;&quot;\&quot;\-#,##0"/>
    <numFmt numFmtId="179" formatCode="_(&quot;$&quot;* #,##0.00_);_(&quot;$&quot;* \(#,##0.00\);_(&quot;$&quot;* &quot;-&quot;??_);_(@_)"/>
    <numFmt numFmtId="180" formatCode="_-&quot;$&quot;* #,##0_-;\-&quot;$&quot;* #,##0_-;_-&quot;$&quot;* &quot;-&quot;_-;_-@_-"/>
    <numFmt numFmtId="181" formatCode="_-* #,##0\ _k_r_-;\-* #,##0\ _k_r_-;_-* &quot;-&quot;\ _k_r_-;_-@_-"/>
    <numFmt numFmtId="182" formatCode="_-&quot;$&quot;* #,##0.00_-;\-&quot;$&quot;* #,##0.00_-;_-&quot;$&quot;* &quot;-&quot;??_-;_-@_-"/>
    <numFmt numFmtId="183" formatCode="_-* #,##0_-;\-* #,##0_-;_-* &quot;-&quot;_-;_-@_-"/>
    <numFmt numFmtId="184" formatCode="&quot;$&quot;#,##0;\-&quot;$&quot;#,##0"/>
    <numFmt numFmtId="42" formatCode="_ &quot;￥&quot;* #,##0_ ;_ &quot;￥&quot;* \-#,##0_ ;_ &quot;￥&quot;* &quot;-&quot;_ ;_ @_ "/>
    <numFmt numFmtId="185" formatCode="\$#,##0.00;\(\$#,##0.00\)"/>
    <numFmt numFmtId="186" formatCode="#,##0;[Red]\(#,##0\)"/>
    <numFmt numFmtId="41" formatCode="_ * #,##0_ ;_ * \-#,##0_ ;_ * &quot;-&quot;_ ;_ @_ "/>
    <numFmt numFmtId="187" formatCode="0.0%"/>
    <numFmt numFmtId="188" formatCode="_-&quot;$&quot;\ * #,##0.00_-;_-&quot;$&quot;\ * #,##0.00\-;_-&quot;$&quot;\ * &quot;-&quot;??_-;_-@_-"/>
    <numFmt numFmtId="189" formatCode="_-* #,##0.00_-;\-* #,##0.00_-;_-* &quot;-&quot;??_-;_-@_-"/>
    <numFmt numFmtId="190" formatCode="_(&quot;$&quot;* #,##0_);_(&quot;$&quot;* \(#,##0\);_(&quot;$&quot;* &quot;-&quot;_);_(@_)"/>
    <numFmt numFmtId="191" formatCode="_-* #,##0&quot;￥&quot;_-;\-* #,##0&quot;￥&quot;_-;_-* &quot;-&quot;&quot;￥&quot;_-;_-@_-"/>
    <numFmt numFmtId="192" formatCode="#,##0.0_);\(#,##0.0\)"/>
    <numFmt numFmtId="44" formatCode="_ &quot;￥&quot;* #,##0.00_ ;_ &quot;￥&quot;* \-#,##0.00_ ;_ &quot;￥&quot;* &quot;-&quot;??_ ;_ @_ "/>
    <numFmt numFmtId="193" formatCode="_-* #,##0.00&quot;￥&quot;_-;\-* #,##0.00&quot;￥&quot;_-;_-* &quot;-&quot;??&quot;￥&quot;_-;_-@_-"/>
    <numFmt numFmtId="194" formatCode="#,##0.00_);#,##0.00\)"/>
    <numFmt numFmtId="195" formatCode="0%;\(0%\)"/>
    <numFmt numFmtId="196" formatCode="0.00000&quot;  &quot;"/>
    <numFmt numFmtId="197" formatCode="0.0"/>
    <numFmt numFmtId="198" formatCode="&quot;\&quot;#,##0;[Red]&quot;\&quot;&quot;\&quot;&quot;\&quot;&quot;\&quot;&quot;\&quot;&quot;\&quot;&quot;\&quot;\-#,##0"/>
    <numFmt numFmtId="199" formatCode="&quot;$&quot;#,##0.00_);[Red]\(&quot;$&quot;#,##0.00\)"/>
    <numFmt numFmtId="200" formatCode="yy\.mm\.dd"/>
    <numFmt numFmtId="201" formatCode="_-#0&quot;.&quot;0000_-;\(#0&quot;.&quot;0000\);_-\ \ &quot;-&quot;_-;_-@_-"/>
    <numFmt numFmtId="202" formatCode="_-#,###,_-;\(#,###,\);_-\ \ &quot;-&quot;_-;_-@_-"/>
    <numFmt numFmtId="203" formatCode="&quot;\&quot;#,##0.00;[Red]&quot;\&quot;\-#,##0.00"/>
    <numFmt numFmtId="204" formatCode="_-* #,##0.00&quot;$&quot;_-;\-* #,##0.00&quot;$&quot;_-;_-* &quot;-&quot;??&quot;$&quot;_-;_-@_-"/>
    <numFmt numFmtId="205" formatCode="&quot;$&quot;#,##0.00_);\(&quot;$&quot;#,##0.00\)"/>
    <numFmt numFmtId="206" formatCode="_-* #,##0.00_$_-;\-* #,##0.00_$_-;_-* &quot;-&quot;??_$_-;_-@_-"/>
    <numFmt numFmtId="207" formatCode="h:mm\ AM/PM"/>
    <numFmt numFmtId="208" formatCode="mmm/dd/yyyy;_-\ &quot;N/A&quot;_-;_-\ &quot;-&quot;_-"/>
    <numFmt numFmtId="209" formatCode="&quot;$&quot;#,##0_);[Red]\(&quot;$&quot;#,##0\)"/>
    <numFmt numFmtId="24" formatCode="\$#,##0_);[Red]\(\$#,##0\)"/>
    <numFmt numFmtId="210" formatCode="_-#0&quot;.&quot;0,_-;\(#0&quot;.&quot;0,\);_-\ \ &quot;-&quot;_-;_-@_-"/>
    <numFmt numFmtId="211" formatCode="_-#,##0%_-;\(#,##0%\);_-\ &quot;-&quot;_-"/>
    <numFmt numFmtId="212" formatCode="&quot;$&quot;#,##0_);\(&quot;$&quot;#,##0\)"/>
    <numFmt numFmtId="213" formatCode="_-#,##0_-;\(#,##0\);_-\ \ &quot;-&quot;_-;_-@_-"/>
    <numFmt numFmtId="214" formatCode="_-&quot;$&quot;\ * #,##0_-;_-&quot;$&quot;\ * #,##0\-;_-&quot;$&quot;\ * &quot;-&quot;_-;_-@_-"/>
    <numFmt numFmtId="215" formatCode="0.000%"/>
    <numFmt numFmtId="216" formatCode="\$#,##0;\(\$#,##0\)"/>
    <numFmt numFmtId="217" formatCode="&quot;$&quot;\ #,##0.00_-;[Red]&quot;$&quot;\ #,##0.00\-"/>
    <numFmt numFmtId="25" formatCode="\$#,##0.00_);\(\$#,##0.00\)"/>
    <numFmt numFmtId="218" formatCode="#,##0.00&quot;￥&quot;;[Red]\-#,##0.00&quot;￥&quot;"/>
    <numFmt numFmtId="219" formatCode="_-#,##0.00_-;\(#,##0.00\);_-\ \ &quot;-&quot;_-;_-@_-"/>
    <numFmt numFmtId="220" formatCode="_-#,###.00,_-;\(#,###.00,\);_-\ \ &quot;-&quot;_-;_-@_-"/>
    <numFmt numFmtId="221" formatCode="mmm/yyyy;_-\ &quot;N/A&quot;_-;_-\ &quot;-&quot;_-"/>
    <numFmt numFmtId="222" formatCode="#,##0;\(#,##0\)"/>
    <numFmt numFmtId="223" formatCode="_([$€-2]* #,##0.00_);_([$€-2]* \(#,##0.00\);_([$€-2]* &quot;-&quot;??_)"/>
    <numFmt numFmtId="224" formatCode="#\ ??/??"/>
    <numFmt numFmtId="225" formatCode="_(* #,##0.0,_);_(* \(#,##0.0,\);_(* &quot;-&quot;_);_(@_)"/>
    <numFmt numFmtId="226" formatCode="_-* #,##0.00\ _k_r_-;\-* #,##0.00\ _k_r_-;_-* &quot;-&quot;??\ _k_r_-;_-@_-"/>
    <numFmt numFmtId="227" formatCode="_-* #,##0&quot;$&quot;_-;\-* #,##0&quot;$&quot;_-;_-* &quot;-&quot;&quot;$&quot;_-;_-@_-"/>
    <numFmt numFmtId="228" formatCode="_-* #,##0_$_-;\-* #,##0_$_-;_-* &quot;-&quot;_$_-;_-@_-"/>
    <numFmt numFmtId="229" formatCode="#,##0_ "/>
    <numFmt numFmtId="230" formatCode="#,##0.0_ "/>
    <numFmt numFmtId="231" formatCode="0_);[Red]\(0\)"/>
    <numFmt numFmtId="232" formatCode="0.00_ "/>
    <numFmt numFmtId="233" formatCode="0_ "/>
    <numFmt numFmtId="234" formatCode="0.0_ "/>
    <numFmt numFmtId="235" formatCode="0_ ;[Red]\-0\ "/>
    <numFmt numFmtId="236" formatCode="0.0_ ;[Red]\-0.0\ "/>
    <numFmt numFmtId="237" formatCode="#,##0_ ;[Red]\-#,##0\ "/>
    <numFmt numFmtId="238" formatCode="0.00_);[Red]\(0.00\)"/>
    <numFmt numFmtId="239" formatCode="_ * #,##0_ ;_ * \-#,##0_ ;_ * &quot;-&quot;??_ ;_ @_ "/>
    <numFmt numFmtId="240" formatCode="#,##0_);[Red]\(#,##0\)"/>
    <numFmt numFmtId="241" formatCode="#,##0.00_ "/>
    <numFmt numFmtId="242" formatCode="#,##0;[Red]#,##0"/>
    <numFmt numFmtId="243" formatCode="_ * #,##0.0_ ;_ * \-#,##0.0_ ;_ * &quot;-&quot;??_ ;_ @_ "/>
  </numFmts>
  <fonts count="163">
    <font>
      <sz val="11"/>
      <color theme="1"/>
      <name val="宋体"/>
      <charset val="134"/>
      <scheme val="minor"/>
    </font>
    <font>
      <b/>
      <sz val="18"/>
      <color theme="1"/>
      <name val="宋体"/>
      <charset val="134"/>
      <scheme val="minor"/>
    </font>
    <font>
      <sz val="11"/>
      <name val="宋体"/>
      <charset val="134"/>
      <scheme val="minor"/>
    </font>
    <font>
      <sz val="11"/>
      <name val="宋体"/>
      <charset val="134"/>
    </font>
    <font>
      <b/>
      <sz val="11"/>
      <name val="宋体"/>
      <charset val="134"/>
    </font>
    <font>
      <b/>
      <sz val="11"/>
      <name val="宋体"/>
      <charset val="134"/>
      <scheme val="minor"/>
    </font>
    <font>
      <sz val="11"/>
      <color indexed="8"/>
      <name val="宋体"/>
      <charset val="134"/>
    </font>
    <font>
      <sz val="10"/>
      <name val="宋体"/>
      <charset val="134"/>
    </font>
    <font>
      <b/>
      <sz val="10"/>
      <name val="宋体"/>
      <charset val="134"/>
    </font>
    <font>
      <sz val="12"/>
      <name val="宋体"/>
      <charset val="134"/>
    </font>
    <font>
      <b/>
      <sz val="18"/>
      <name val="宋体"/>
      <charset val="134"/>
    </font>
    <font>
      <sz val="12"/>
      <color indexed="8"/>
      <name val="黑体"/>
      <charset val="134"/>
    </font>
    <font>
      <sz val="12"/>
      <color indexed="8"/>
      <name val="宋体"/>
      <charset val="134"/>
    </font>
    <font>
      <b/>
      <sz val="12"/>
      <color indexed="8"/>
      <name val="宋体"/>
      <charset val="134"/>
    </font>
    <font>
      <sz val="12"/>
      <name val="黑体"/>
      <charset val="134"/>
    </font>
    <font>
      <sz val="10"/>
      <color indexed="8"/>
      <name val="宋体"/>
      <charset val="134"/>
    </font>
    <font>
      <b/>
      <sz val="10"/>
      <color indexed="8"/>
      <name val="宋体"/>
      <charset val="134"/>
    </font>
    <font>
      <sz val="10"/>
      <color rgb="FF000000"/>
      <name val="宋体"/>
      <charset val="134"/>
    </font>
    <font>
      <b/>
      <sz val="10"/>
      <color rgb="FF000000"/>
      <name val="宋体"/>
      <charset val="134"/>
    </font>
    <font>
      <sz val="9"/>
      <color indexed="8"/>
      <name val="宋体"/>
      <charset val="134"/>
    </font>
    <font>
      <b/>
      <sz val="18"/>
      <color theme="1"/>
      <name val="宋体"/>
      <charset val="134"/>
      <scheme val="major"/>
    </font>
    <font>
      <b/>
      <sz val="11"/>
      <color theme="1"/>
      <name val="宋体"/>
      <charset val="134"/>
      <scheme val="minor"/>
    </font>
    <font>
      <sz val="12"/>
      <color theme="1"/>
      <name val="黑体"/>
      <charset val="134"/>
    </font>
    <font>
      <b/>
      <sz val="18"/>
      <name val="宋体"/>
      <charset val="134"/>
      <scheme val="major"/>
    </font>
    <font>
      <sz val="9"/>
      <name val="宋体"/>
      <charset val="134"/>
    </font>
    <font>
      <b/>
      <sz val="9"/>
      <name val="宋体"/>
      <charset val="134"/>
    </font>
    <font>
      <sz val="18"/>
      <name val="宋体"/>
      <charset val="134"/>
      <scheme val="minor"/>
    </font>
    <font>
      <b/>
      <sz val="20"/>
      <name val="宋体"/>
      <charset val="134"/>
      <scheme val="minor"/>
    </font>
    <font>
      <sz val="11"/>
      <name val="Arial Narrow"/>
      <charset val="134"/>
    </font>
    <font>
      <sz val="18"/>
      <color theme="1"/>
      <name val="宋体"/>
      <charset val="134"/>
    </font>
    <font>
      <b/>
      <sz val="18"/>
      <color indexed="8"/>
      <name val="宋体"/>
      <charset val="134"/>
    </font>
    <font>
      <b/>
      <sz val="11"/>
      <color indexed="8"/>
      <name val="宋体"/>
      <charset val="134"/>
    </font>
    <font>
      <sz val="10"/>
      <name val="宋体"/>
      <charset val="134"/>
      <scheme val="minor"/>
    </font>
    <font>
      <sz val="10"/>
      <color theme="1"/>
      <name val="宋体"/>
      <charset val="134"/>
      <scheme val="minor"/>
    </font>
    <font>
      <sz val="11"/>
      <color indexed="8"/>
      <name val="宋体"/>
      <charset val="134"/>
      <scheme val="minor"/>
    </font>
    <font>
      <sz val="11"/>
      <name val="宋体"/>
      <charset val="134"/>
      <scheme val="major"/>
    </font>
    <font>
      <b/>
      <sz val="11"/>
      <color indexed="8"/>
      <name val="宋体"/>
      <charset val="134"/>
      <scheme val="minor"/>
    </font>
    <font>
      <b/>
      <sz val="9"/>
      <color indexed="8"/>
      <name val="宋体"/>
      <charset val="134"/>
    </font>
    <font>
      <sz val="11"/>
      <name val="黑体"/>
      <charset val="134"/>
    </font>
    <font>
      <b/>
      <sz val="12"/>
      <name val="宋体"/>
      <charset val="134"/>
    </font>
    <font>
      <b/>
      <sz val="11"/>
      <name val="黑体"/>
      <charset val="134"/>
    </font>
    <font>
      <sz val="9"/>
      <color theme="1"/>
      <name val="宋体"/>
      <charset val="134"/>
      <scheme val="minor"/>
    </font>
    <font>
      <b/>
      <sz val="18"/>
      <name val="宋体"/>
      <charset val="134"/>
      <scheme val="minor"/>
    </font>
    <font>
      <b/>
      <sz val="11"/>
      <name val="宋体"/>
      <charset val="134"/>
      <scheme val="major"/>
    </font>
    <font>
      <b/>
      <sz val="12"/>
      <name val="宋体"/>
      <charset val="134"/>
      <scheme val="major"/>
    </font>
    <font>
      <sz val="12"/>
      <name val="宋体"/>
      <charset val="134"/>
      <scheme val="major"/>
    </font>
    <font>
      <b/>
      <sz val="12"/>
      <name val="黑体"/>
      <charset val="134"/>
    </font>
    <font>
      <b/>
      <sz val="20"/>
      <name val="宋体"/>
      <charset val="134"/>
      <scheme val="major"/>
    </font>
    <font>
      <sz val="18"/>
      <name val="宋体"/>
      <charset val="134"/>
    </font>
    <font>
      <b/>
      <sz val="20"/>
      <name val="宋体"/>
      <charset val="134"/>
    </font>
    <font>
      <sz val="12"/>
      <name val="Arial MT"/>
      <charset val="134"/>
    </font>
    <font>
      <sz val="11"/>
      <color indexed="17"/>
      <name val="Tahoma"/>
      <charset val="134"/>
    </font>
    <font>
      <sz val="12"/>
      <name val="Times New Roman"/>
      <charset val="134"/>
    </font>
    <font>
      <sz val="12"/>
      <color indexed="17"/>
      <name val="楷体_GB2312"/>
      <charset val="134"/>
    </font>
    <font>
      <b/>
      <sz val="13"/>
      <name val="Tms Rmn"/>
      <charset val="134"/>
    </font>
    <font>
      <sz val="11"/>
      <color indexed="17"/>
      <name val="宋体"/>
      <charset val="134"/>
    </font>
    <font>
      <sz val="11"/>
      <color indexed="62"/>
      <name val="宋体"/>
      <charset val="134"/>
    </font>
    <font>
      <sz val="12"/>
      <color indexed="20"/>
      <name val="宋体"/>
      <charset val="134"/>
    </font>
    <font>
      <sz val="12"/>
      <name val="新細明體"/>
      <charset val="134"/>
    </font>
    <font>
      <sz val="11"/>
      <color indexed="9"/>
      <name val="宋体"/>
      <charset val="134"/>
    </font>
    <font>
      <sz val="11"/>
      <color theme="1"/>
      <name val="宋体"/>
      <charset val="0"/>
      <scheme val="minor"/>
    </font>
    <font>
      <b/>
      <sz val="10"/>
      <name val="Tms Rmn"/>
      <charset val="134"/>
    </font>
    <font>
      <sz val="10"/>
      <name val="Geneva"/>
      <charset val="134"/>
    </font>
    <font>
      <sz val="12"/>
      <color indexed="16"/>
      <name val="宋体"/>
      <charset val="134"/>
    </font>
    <font>
      <sz val="12"/>
      <color indexed="9"/>
      <name val="宋体"/>
      <charset val="134"/>
    </font>
    <font>
      <b/>
      <sz val="11"/>
      <color indexed="63"/>
      <name val="宋体"/>
      <charset val="134"/>
    </font>
    <font>
      <sz val="10"/>
      <name val="Arial"/>
      <charset val="134"/>
    </font>
    <font>
      <sz val="12"/>
      <name val="????"/>
      <charset val="134"/>
    </font>
    <font>
      <b/>
      <sz val="18"/>
      <color theme="3"/>
      <name val="宋体"/>
      <charset val="134"/>
      <scheme val="minor"/>
    </font>
    <font>
      <sz val="12"/>
      <color indexed="20"/>
      <name val="楷体_GB2312"/>
      <charset val="134"/>
    </font>
    <font>
      <sz val="11"/>
      <color indexed="20"/>
      <name val="宋体"/>
      <charset val="134"/>
    </font>
    <font>
      <u/>
      <sz val="11"/>
      <color rgb="FF800080"/>
      <name val="宋体"/>
      <charset val="0"/>
      <scheme val="minor"/>
    </font>
    <font>
      <b/>
      <sz val="11"/>
      <color indexed="52"/>
      <name val="宋体"/>
      <charset val="134"/>
    </font>
    <font>
      <sz val="13"/>
      <name val="Tms Rmn"/>
      <charset val="134"/>
    </font>
    <font>
      <sz val="10"/>
      <name val="Courier"/>
      <charset val="134"/>
    </font>
    <font>
      <sz val="11"/>
      <color rgb="FF3F3F76"/>
      <name val="宋体"/>
      <charset val="0"/>
      <scheme val="minor"/>
    </font>
    <font>
      <sz val="11"/>
      <color indexed="20"/>
      <name val="Tahoma"/>
      <charset val="134"/>
    </font>
    <font>
      <b/>
      <sz val="12"/>
      <name val="Arial"/>
      <charset val="134"/>
    </font>
    <font>
      <sz val="10"/>
      <color indexed="17"/>
      <name val="宋体"/>
      <charset val="134"/>
    </font>
    <font>
      <sz val="11"/>
      <color rgb="FF9C0006"/>
      <name val="宋体"/>
      <charset val="0"/>
      <scheme val="minor"/>
    </font>
    <font>
      <sz val="10"/>
      <name val="Times New Roman"/>
      <charset val="134"/>
    </font>
    <font>
      <sz val="11"/>
      <color theme="0"/>
      <name val="宋体"/>
      <charset val="0"/>
      <scheme val="minor"/>
    </font>
    <font>
      <b/>
      <sz val="11"/>
      <color theme="3"/>
      <name val="宋体"/>
      <charset val="134"/>
      <scheme val="minor"/>
    </font>
    <font>
      <u/>
      <sz val="11"/>
      <color rgb="FF0000FF"/>
      <name val="宋体"/>
      <charset val="0"/>
      <scheme val="minor"/>
    </font>
    <font>
      <sz val="11"/>
      <color rgb="FFFF0000"/>
      <name val="宋体"/>
      <charset val="0"/>
      <scheme val="minor"/>
    </font>
    <font>
      <sz val="12"/>
      <color indexed="17"/>
      <name val="宋体"/>
      <charset val="134"/>
    </font>
    <font>
      <sz val="10.5"/>
      <color indexed="17"/>
      <name val="宋体"/>
      <charset val="134"/>
    </font>
    <font>
      <sz val="11"/>
      <name val="ＭＳ Ｐゴシック"/>
      <charset val="134"/>
    </font>
    <font>
      <sz val="10"/>
      <name val="ＭＳ Ｐゴシック"/>
      <charset val="134"/>
    </font>
    <font>
      <i/>
      <sz val="11"/>
      <color rgb="FF7F7F7F"/>
      <name val="宋体"/>
      <charset val="0"/>
      <scheme val="minor"/>
    </font>
    <font>
      <b/>
      <sz val="15"/>
      <color theme="3"/>
      <name val="宋体"/>
      <charset val="134"/>
      <scheme val="minor"/>
    </font>
    <font>
      <b/>
      <sz val="13"/>
      <color theme="3"/>
      <name val="宋体"/>
      <charset val="134"/>
      <scheme val="minor"/>
    </font>
    <font>
      <b/>
      <sz val="13"/>
      <color indexed="56"/>
      <name val="宋体"/>
      <charset val="134"/>
    </font>
    <font>
      <b/>
      <sz val="14"/>
      <name val="楷体"/>
      <charset val="134"/>
    </font>
    <font>
      <b/>
      <sz val="11"/>
      <color rgb="FF3F3F3F"/>
      <name val="宋体"/>
      <charset val="0"/>
      <scheme val="minor"/>
    </font>
    <font>
      <b/>
      <sz val="11"/>
      <color rgb="FFFA7D00"/>
      <name val="宋体"/>
      <charset val="0"/>
      <scheme val="minor"/>
    </font>
    <font>
      <sz val="8"/>
      <name val="Arial"/>
      <charset val="134"/>
    </font>
    <font>
      <b/>
      <sz val="11"/>
      <color rgb="FFFFFFFF"/>
      <name val="宋体"/>
      <charset val="0"/>
      <scheme val="minor"/>
    </font>
    <font>
      <sz val="10"/>
      <name val="MS Sans Serif"/>
      <charset val="134"/>
    </font>
    <font>
      <b/>
      <sz val="18"/>
      <color indexed="62"/>
      <name val="宋体"/>
      <charset val="134"/>
    </font>
    <font>
      <sz val="10"/>
      <color indexed="20"/>
      <name val="宋体"/>
      <charset val="134"/>
    </font>
    <font>
      <sz val="11"/>
      <color indexed="52"/>
      <name val="宋体"/>
      <charset val="134"/>
    </font>
    <font>
      <sz val="11"/>
      <color rgb="FFFA7D00"/>
      <name val="宋体"/>
      <charset val="0"/>
      <scheme val="minor"/>
    </font>
    <font>
      <b/>
      <sz val="11"/>
      <color theme="1"/>
      <name val="宋体"/>
      <charset val="0"/>
      <scheme val="minor"/>
    </font>
    <font>
      <sz val="10.5"/>
      <color indexed="20"/>
      <name val="宋体"/>
      <charset val="134"/>
    </font>
    <font>
      <sz val="11"/>
      <color rgb="FF006100"/>
      <name val="宋体"/>
      <charset val="0"/>
      <scheme val="minor"/>
    </font>
    <font>
      <sz val="10"/>
      <name val="Helv"/>
      <charset val="134"/>
    </font>
    <font>
      <sz val="11"/>
      <color rgb="FF9C6500"/>
      <name val="宋体"/>
      <charset val="0"/>
      <scheme val="minor"/>
    </font>
    <font>
      <b/>
      <sz val="11"/>
      <color indexed="9"/>
      <name val="宋体"/>
      <charset val="134"/>
    </font>
    <font>
      <sz val="10"/>
      <name val="楷体"/>
      <charset val="134"/>
    </font>
    <font>
      <b/>
      <sz val="10"/>
      <name val="MS Sans Serif"/>
      <charset val="134"/>
    </font>
    <font>
      <b/>
      <sz val="10"/>
      <name val="MS Sans"/>
      <charset val="134"/>
    </font>
    <font>
      <sz val="12"/>
      <name val="Courier"/>
      <charset val="134"/>
    </font>
    <font>
      <b/>
      <sz val="8"/>
      <name val="Arial"/>
      <charset val="134"/>
    </font>
    <font>
      <sz val="12"/>
      <name val="MS Sans Serif"/>
      <charset val="134"/>
    </font>
    <font>
      <sz val="11"/>
      <name val="MS P????"/>
      <charset val="134"/>
    </font>
    <font>
      <sz val="10"/>
      <name val="MS Serif"/>
      <charset val="134"/>
    </font>
    <font>
      <sz val="11"/>
      <color indexed="60"/>
      <name val="宋体"/>
      <charset val="134"/>
    </font>
    <font>
      <b/>
      <sz val="12"/>
      <name val="Arial MT"/>
      <charset val="134"/>
    </font>
    <font>
      <sz val="12"/>
      <name val="Arial"/>
      <charset val="134"/>
    </font>
    <font>
      <b/>
      <sz val="12"/>
      <name val="MS Sans Serif"/>
      <charset val="134"/>
    </font>
    <font>
      <b/>
      <sz val="9"/>
      <name val="Arial"/>
      <charset val="134"/>
    </font>
    <font>
      <b/>
      <sz val="11"/>
      <color indexed="56"/>
      <name val="宋体"/>
      <charset val="134"/>
    </font>
    <font>
      <sz val="11"/>
      <color indexed="16"/>
      <name val="宋体"/>
      <charset val="134"/>
    </font>
    <font>
      <b/>
      <sz val="10"/>
      <color indexed="8"/>
      <name val="黑体"/>
      <charset val="134"/>
    </font>
    <font>
      <sz val="10"/>
      <name val="Tms Rmn"/>
      <charset val="134"/>
    </font>
    <font>
      <b/>
      <sz val="8"/>
      <color indexed="8"/>
      <name val="Helv"/>
      <charset val="134"/>
    </font>
    <font>
      <sz val="11"/>
      <name val="Times New Roman"/>
      <charset val="134"/>
    </font>
    <font>
      <b/>
      <sz val="15"/>
      <color indexed="56"/>
      <name val="宋体"/>
      <charset val="134"/>
    </font>
    <font>
      <sz val="12"/>
      <name val="Helv"/>
      <charset val="134"/>
    </font>
    <font>
      <sz val="10"/>
      <color indexed="8"/>
      <name val="Arial"/>
      <charset val="134"/>
    </font>
    <font>
      <sz val="11"/>
      <color indexed="10"/>
      <name val="宋体"/>
      <charset val="134"/>
    </font>
    <font>
      <b/>
      <sz val="20"/>
      <color indexed="8"/>
      <name val="黑体"/>
      <charset val="134"/>
    </font>
    <font>
      <b/>
      <sz val="18"/>
      <color indexed="56"/>
      <name val="宋体"/>
      <charset val="134"/>
    </font>
    <font>
      <u val="singleAccounting"/>
      <vertAlign val="subscript"/>
      <sz val="10"/>
      <name val="Times New Roman"/>
      <charset val="134"/>
    </font>
    <font>
      <sz val="10"/>
      <color indexed="8"/>
      <name val="MS Sans Serif"/>
      <charset val="134"/>
    </font>
    <font>
      <b/>
      <i/>
      <sz val="12"/>
      <name val="Times New Roman"/>
      <charset val="134"/>
    </font>
    <font>
      <b/>
      <sz val="13"/>
      <name val="Times New Roman"/>
      <charset val="134"/>
    </font>
    <font>
      <sz val="7"/>
      <name val="Small Fonts"/>
      <charset val="134"/>
    </font>
    <font>
      <sz val="12"/>
      <name val="官帕眉"/>
      <charset val="134"/>
    </font>
    <font>
      <sz val="11"/>
      <color indexed="8"/>
      <name val="Tahoma"/>
      <charset val="134"/>
    </font>
    <font>
      <i/>
      <sz val="9"/>
      <name val="Times New Roman"/>
      <charset val="134"/>
    </font>
    <font>
      <sz val="10"/>
      <color indexed="8"/>
      <name val="Tahoma"/>
      <charset val="134"/>
    </font>
    <font>
      <sz val="8"/>
      <name val="Times New Roman"/>
      <charset val="134"/>
    </font>
    <font>
      <i/>
      <sz val="11"/>
      <color indexed="23"/>
      <name val="宋体"/>
      <charset val="134"/>
    </font>
    <font>
      <u/>
      <sz val="12"/>
      <color indexed="12"/>
      <name val="宋体"/>
      <charset val="134"/>
    </font>
    <font>
      <u/>
      <sz val="12"/>
      <color indexed="36"/>
      <name val="宋体"/>
      <charset val="134"/>
    </font>
    <font>
      <b/>
      <i/>
      <sz val="16"/>
      <name val="Helv"/>
      <charset val="134"/>
    </font>
    <font>
      <sz val="12"/>
      <color indexed="17"/>
      <name val="仿宋_GB2312"/>
      <charset val="134"/>
    </font>
    <font>
      <sz val="10"/>
      <color indexed="16"/>
      <name val="MS Serif"/>
      <charset val="134"/>
    </font>
    <font>
      <sz val="12"/>
      <color indexed="20"/>
      <name val="仿宋_GB2312"/>
      <charset val="134"/>
    </font>
    <font>
      <b/>
      <sz val="11"/>
      <name val="Helv"/>
      <charset val="134"/>
    </font>
    <font>
      <i/>
      <sz val="12"/>
      <name val="Times New Roman"/>
      <charset val="134"/>
    </font>
    <font>
      <b/>
      <sz val="10"/>
      <name val="Arial"/>
      <charset val="134"/>
    </font>
    <font>
      <sz val="18"/>
      <name val="Times New Roman"/>
      <charset val="134"/>
    </font>
    <font>
      <sz val="12"/>
      <color indexed="9"/>
      <name val="Helv"/>
      <charset val="134"/>
    </font>
    <font>
      <u/>
      <sz val="12"/>
      <name val="Arial MT"/>
      <charset val="134"/>
    </font>
    <font>
      <sz val="11"/>
      <name val="Arial MT"/>
      <charset val="134"/>
    </font>
    <font>
      <sz val="11"/>
      <color indexed="12"/>
      <name val="Times New Roman"/>
      <charset val="134"/>
    </font>
    <font>
      <sz val="12"/>
      <color theme="1"/>
      <name val="宋体"/>
      <charset val="134"/>
      <scheme val="minor"/>
    </font>
    <font>
      <sz val="12"/>
      <name val="바탕체"/>
      <charset val="134"/>
    </font>
    <font>
      <b/>
      <sz val="9"/>
      <name val="宋体"/>
      <charset val="134"/>
    </font>
    <font>
      <sz val="9"/>
      <name val="宋体"/>
      <charset val="134"/>
    </font>
  </fonts>
  <fills count="83">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0"/>
        <bgColor indexed="64"/>
      </patternFill>
    </fill>
    <fill>
      <patternFill patternType="solid">
        <fgColor theme="0" tint="-0.0499893185216834"/>
        <bgColor indexed="64"/>
      </patternFill>
    </fill>
    <fill>
      <patternFill patternType="solid">
        <fgColor rgb="FFFFFFFF"/>
        <bgColor indexed="64"/>
      </patternFill>
    </fill>
    <fill>
      <patternFill patternType="solid">
        <fgColor indexed="42"/>
        <bgColor indexed="64"/>
      </patternFill>
    </fill>
    <fill>
      <patternFill patternType="solid">
        <fgColor indexed="22"/>
        <bgColor indexed="22"/>
      </patternFill>
    </fill>
    <fill>
      <patternFill patternType="solid">
        <fgColor indexed="47"/>
        <bgColor indexed="64"/>
      </patternFill>
    </fill>
    <fill>
      <patternFill patternType="solid">
        <fgColor indexed="46"/>
        <bgColor indexed="64"/>
      </patternFill>
    </fill>
    <fill>
      <patternFill patternType="lightUp">
        <fgColor indexed="9"/>
        <bgColor indexed="55"/>
      </patternFill>
    </fill>
    <fill>
      <patternFill patternType="solid">
        <fgColor indexed="26"/>
        <bgColor indexed="64"/>
      </patternFill>
    </fill>
    <fill>
      <patternFill patternType="solid">
        <fgColor indexed="11"/>
        <bgColor indexed="64"/>
      </patternFill>
    </fill>
    <fill>
      <patternFill patternType="solid">
        <fgColor theme="6" tint="0.799981688894314"/>
        <bgColor indexed="64"/>
      </patternFill>
    </fill>
    <fill>
      <patternFill patternType="gray0625"/>
    </fill>
    <fill>
      <patternFill patternType="solid">
        <fgColor indexed="31"/>
        <bgColor indexed="31"/>
      </patternFill>
    </fill>
    <fill>
      <patternFill patternType="solid">
        <fgColor indexed="45"/>
        <bgColor indexed="45"/>
      </patternFill>
    </fill>
    <fill>
      <patternFill patternType="solid">
        <fgColor indexed="54"/>
        <bgColor indexed="54"/>
      </patternFill>
    </fill>
    <fill>
      <patternFill patternType="solid">
        <fgColor indexed="22"/>
        <bgColor indexed="64"/>
      </patternFill>
    </fill>
    <fill>
      <patternFill patternType="solid">
        <fgColor indexed="42"/>
        <bgColor indexed="42"/>
      </patternFill>
    </fill>
    <fill>
      <patternFill patternType="solid">
        <fgColor indexed="45"/>
        <bgColor indexed="64"/>
      </patternFill>
    </fill>
    <fill>
      <patternFill patternType="solid">
        <fgColor indexed="52"/>
        <bgColor indexed="64"/>
      </patternFill>
    </fill>
    <fill>
      <patternFill patternType="solid">
        <fgColor indexed="29"/>
        <bgColor indexed="64"/>
      </patternFill>
    </fill>
    <fill>
      <patternFill patternType="solid">
        <fgColor rgb="FFFFCC99"/>
        <bgColor indexed="64"/>
      </patternFill>
    </fill>
    <fill>
      <patternFill patternType="solid">
        <fgColor indexed="26"/>
        <bgColor indexed="26"/>
      </patternFill>
    </fill>
    <fill>
      <patternFill patternType="solid">
        <fgColor rgb="FFFFFFCC"/>
        <bgColor indexed="64"/>
      </patternFill>
    </fill>
    <fill>
      <patternFill patternType="solid">
        <fgColor indexed="27"/>
        <bgColor indexed="64"/>
      </patternFill>
    </fill>
    <fill>
      <patternFill patternType="solid">
        <fgColor indexed="25"/>
        <bgColor indexed="64"/>
      </patternFill>
    </fill>
    <fill>
      <patternFill patternType="solid">
        <fgColor indexed="44"/>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indexed="31"/>
        <bgColor indexed="64"/>
      </patternFill>
    </fill>
    <fill>
      <patternFill patternType="solid">
        <fgColor indexed="55"/>
        <bgColor indexed="55"/>
      </patternFill>
    </fill>
    <fill>
      <patternFill patternType="solid">
        <fgColor indexed="44"/>
        <bgColor indexed="44"/>
      </patternFill>
    </fill>
    <fill>
      <patternFill patternType="solid">
        <fgColor indexed="55"/>
        <bgColor indexed="64"/>
      </patternFill>
    </fill>
    <fill>
      <patternFill patternType="solid">
        <fgColor indexed="49"/>
        <bgColor indexed="64"/>
      </patternFill>
    </fill>
    <fill>
      <patternFill patternType="solid">
        <fgColor theme="9" tint="0.599993896298105"/>
        <bgColor indexed="64"/>
      </patternFill>
    </fill>
    <fill>
      <patternFill patternType="solid">
        <fgColor indexed="54"/>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indexed="62"/>
        <bgColor indexed="64"/>
      </patternFill>
    </fill>
    <fill>
      <patternFill patternType="solid">
        <fgColor rgb="FFA5A5A5"/>
        <bgColor indexed="64"/>
      </patternFill>
    </fill>
    <fill>
      <patternFill patternType="solid">
        <fgColor indexed="52"/>
        <bgColor indexed="52"/>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indexed="49"/>
        <bgColor indexed="49"/>
      </patternFill>
    </fill>
    <fill>
      <patternFill patternType="solid">
        <fgColor indexed="27"/>
        <bgColor indexed="27"/>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lightUp">
        <fgColor indexed="9"/>
        <bgColor indexed="22"/>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lightUp">
        <fgColor indexed="9"/>
        <bgColor indexed="29"/>
      </patternFill>
    </fill>
    <fill>
      <patternFill patternType="solid">
        <fgColor theme="9" tint="0.399975585192419"/>
        <bgColor indexed="64"/>
      </patternFill>
    </fill>
    <fill>
      <patternFill patternType="solid">
        <fgColor indexed="47"/>
        <bgColor indexed="47"/>
      </patternFill>
    </fill>
    <fill>
      <patternFill patternType="solid">
        <fgColor indexed="51"/>
        <bgColor indexed="64"/>
      </patternFill>
    </fill>
    <fill>
      <patternFill patternType="solid">
        <fgColor indexed="30"/>
        <bgColor indexed="64"/>
      </patternFill>
    </fill>
    <fill>
      <patternFill patternType="solid">
        <fgColor indexed="57"/>
        <bgColor indexed="64"/>
      </patternFill>
    </fill>
    <fill>
      <patternFill patternType="solid">
        <fgColor indexed="43"/>
        <bgColor indexed="64"/>
      </patternFill>
    </fill>
    <fill>
      <patternFill patternType="mediumGray">
        <fgColor indexed="22"/>
      </patternFill>
    </fill>
    <fill>
      <patternFill patternType="solid">
        <fgColor indexed="36"/>
        <bgColor indexed="64"/>
      </patternFill>
    </fill>
    <fill>
      <patternFill patternType="solid">
        <fgColor indexed="15"/>
        <bgColor indexed="64"/>
      </patternFill>
    </fill>
    <fill>
      <patternFill patternType="solid">
        <fgColor indexed="13"/>
        <bgColor indexed="64"/>
      </patternFill>
    </fill>
    <fill>
      <patternFill patternType="solid">
        <fgColor indexed="25"/>
        <bgColor indexed="25"/>
      </patternFill>
    </fill>
    <fill>
      <patternFill patternType="solid">
        <fgColor indexed="53"/>
        <bgColor indexed="64"/>
      </patternFill>
    </fill>
    <fill>
      <patternFill patternType="solid">
        <fgColor indexed="10"/>
        <bgColor indexed="64"/>
      </patternFill>
    </fill>
    <fill>
      <patternFill patternType="solid">
        <fgColor indexed="12"/>
        <bgColor indexed="64"/>
      </patternFill>
    </fill>
  </fills>
  <borders count="3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diagonal/>
    </border>
    <border>
      <left style="thin">
        <color rgb="FF000000"/>
      </left>
      <right/>
      <top/>
      <bottom style="thin">
        <color rgb="FF00000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medium">
        <color auto="1"/>
      </top>
      <bottom style="medium">
        <color auto="1"/>
      </bottom>
      <diagonal/>
    </border>
    <border>
      <left/>
      <right/>
      <top style="thin">
        <color indexed="62"/>
      </top>
      <bottom style="double">
        <color indexed="62"/>
      </bottom>
      <diagonal/>
    </border>
    <border>
      <left/>
      <right/>
      <top/>
      <bottom style="medium">
        <color theme="4"/>
      </bottom>
      <diagonal/>
    </border>
    <border>
      <left/>
      <right/>
      <top/>
      <bottom style="thick">
        <color indexed="2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indexed="52"/>
      </bottom>
      <diagonal/>
    </border>
    <border>
      <left/>
      <right/>
      <top/>
      <bottom style="double">
        <color rgb="FFFF8001"/>
      </bottom>
      <diagonal/>
    </border>
    <border>
      <left/>
      <right/>
      <top style="thin">
        <color theme="4"/>
      </top>
      <bottom style="double">
        <color theme="4"/>
      </bottom>
      <diagonal/>
    </border>
    <border>
      <left style="double">
        <color indexed="63"/>
      </left>
      <right style="double">
        <color indexed="63"/>
      </right>
      <top style="double">
        <color indexed="63"/>
      </top>
      <bottom style="double">
        <color indexed="63"/>
      </bottom>
      <diagonal/>
    </border>
    <border>
      <left/>
      <right style="thin">
        <color auto="1"/>
      </right>
      <top/>
      <bottom style="thin">
        <color auto="1"/>
      </bottom>
      <diagonal/>
    </border>
    <border>
      <left/>
      <right/>
      <top/>
      <bottom style="medium">
        <color auto="1"/>
      </bottom>
      <diagonal/>
    </border>
    <border>
      <left/>
      <right/>
      <top/>
      <bottom style="medium">
        <color indexed="30"/>
      </bottom>
      <diagonal/>
    </border>
    <border>
      <left/>
      <right/>
      <top/>
      <bottom style="thick">
        <color indexed="62"/>
      </bottom>
      <diagonal/>
    </border>
    <border>
      <left/>
      <right/>
      <top style="thin">
        <color auto="1"/>
      </top>
      <bottom style="double">
        <color auto="1"/>
      </bottom>
      <diagonal/>
    </border>
    <border>
      <left style="thin">
        <color auto="1"/>
      </left>
      <right style="thin">
        <color auto="1"/>
      </right>
      <top style="double">
        <color auto="1"/>
      </top>
      <bottom style="thin">
        <color auto="1"/>
      </bottom>
      <diagonal/>
    </border>
  </borders>
  <cellStyleXfs count="2851">
    <xf numFmtId="0" fontId="0" fillId="0" borderId="0">
      <alignment vertical="center"/>
    </xf>
    <xf numFmtId="0" fontId="9" fillId="0" borderId="0"/>
    <xf numFmtId="42" fontId="0" fillId="0" borderId="0" applyFont="0" applyFill="0" applyBorder="0" applyAlignment="0" applyProtection="0">
      <alignment vertical="center"/>
    </xf>
    <xf numFmtId="0" fontId="60" fillId="14" borderId="0" applyNumberFormat="0" applyBorder="0" applyAlignment="0" applyProtection="0">
      <alignment vertical="center"/>
    </xf>
    <xf numFmtId="0" fontId="56" fillId="9" borderId="11" applyNumberFormat="0" applyAlignment="0" applyProtection="0">
      <alignment vertical="center"/>
    </xf>
    <xf numFmtId="0" fontId="9" fillId="0" borderId="0"/>
    <xf numFmtId="0" fontId="65" fillId="19" borderId="13" applyNumberFormat="0" applyAlignment="0" applyProtection="0">
      <alignment vertical="center"/>
    </xf>
    <xf numFmtId="0" fontId="55" fillId="7" borderId="0" applyNumberFormat="0" applyBorder="0" applyAlignment="0" applyProtection="0">
      <alignment vertical="center"/>
    </xf>
    <xf numFmtId="0" fontId="70" fillId="21" borderId="0" applyNumberFormat="0" applyBorder="0" applyAlignment="0" applyProtection="0">
      <alignment vertical="center"/>
    </xf>
    <xf numFmtId="0" fontId="9" fillId="0" borderId="0"/>
    <xf numFmtId="0" fontId="9" fillId="0" borderId="0"/>
    <xf numFmtId="0" fontId="75" fillId="24" borderId="14" applyNumberFormat="0" applyAlignment="0" applyProtection="0">
      <alignment vertical="center"/>
    </xf>
    <xf numFmtId="189" fontId="66" fillId="0" borderId="0" applyFont="0" applyFill="0" applyBorder="0" applyAlignment="0" applyProtection="0"/>
    <xf numFmtId="44" fontId="0" fillId="0" borderId="0" applyFont="0" applyFill="0" applyBorder="0" applyAlignment="0" applyProtection="0">
      <alignment vertical="center"/>
    </xf>
    <xf numFmtId="0" fontId="64" fillId="18" borderId="0" applyNumberFormat="0" applyBorder="0" applyAlignment="0" applyProtection="0"/>
    <xf numFmtId="0" fontId="9" fillId="0" borderId="0"/>
    <xf numFmtId="0" fontId="78" fillId="27" borderId="0" applyNumberFormat="0" applyBorder="0" applyAlignment="0" applyProtection="0">
      <alignment vertical="center"/>
    </xf>
    <xf numFmtId="9" fontId="9" fillId="0" borderId="0" applyFont="0" applyFill="0" applyBorder="0" applyAlignment="0" applyProtection="0"/>
    <xf numFmtId="0" fontId="9" fillId="0" borderId="0"/>
    <xf numFmtId="0" fontId="55" fillId="7" borderId="0" applyNumberFormat="0" applyBorder="0" applyAlignment="0" applyProtection="0">
      <alignment vertical="center"/>
    </xf>
    <xf numFmtId="0" fontId="76" fillId="21" borderId="0" applyNumberFormat="0" applyBorder="0" applyAlignment="0" applyProtection="0">
      <alignment vertical="center"/>
    </xf>
    <xf numFmtId="0" fontId="9" fillId="0" borderId="0"/>
    <xf numFmtId="0" fontId="51" fillId="7" borderId="0" applyNumberFormat="0" applyBorder="0" applyAlignment="0" applyProtection="0">
      <alignment vertical="center"/>
    </xf>
    <xf numFmtId="0" fontId="9" fillId="0" borderId="0"/>
    <xf numFmtId="0" fontId="12" fillId="8" borderId="0" applyNumberFormat="0" applyBorder="0" applyAlignment="0" applyProtection="0"/>
    <xf numFmtId="41" fontId="0" fillId="0" borderId="0" applyFont="0" applyFill="0" applyBorder="0" applyAlignment="0" applyProtection="0">
      <alignment vertical="center"/>
    </xf>
    <xf numFmtId="0" fontId="64" fillId="28" borderId="0" applyNumberFormat="0" applyBorder="0" applyAlignment="0" applyProtection="0"/>
    <xf numFmtId="0" fontId="9" fillId="0" borderId="0"/>
    <xf numFmtId="0" fontId="72" fillId="19" borderId="11" applyNumberFormat="0" applyAlignment="0" applyProtection="0">
      <alignment vertical="center"/>
    </xf>
    <xf numFmtId="0" fontId="9" fillId="0" borderId="0"/>
    <xf numFmtId="0" fontId="9" fillId="0" borderId="0"/>
    <xf numFmtId="183" fontId="66" fillId="0" borderId="0" applyFont="0" applyFill="0" applyBorder="0" applyAlignment="0" applyProtection="0"/>
    <xf numFmtId="0" fontId="60" fillId="30" borderId="0" applyNumberFormat="0" applyBorder="0" applyAlignment="0" applyProtection="0">
      <alignment vertical="center"/>
    </xf>
    <xf numFmtId="0" fontId="9" fillId="0" borderId="0"/>
    <xf numFmtId="0" fontId="56" fillId="9" borderId="11" applyNumberFormat="0" applyAlignment="0" applyProtection="0">
      <alignment vertical="center"/>
    </xf>
    <xf numFmtId="0" fontId="9" fillId="0" borderId="0"/>
    <xf numFmtId="0" fontId="62" fillId="0" borderId="0"/>
    <xf numFmtId="0" fontId="62" fillId="0" borderId="0"/>
    <xf numFmtId="0" fontId="79" fillId="31" borderId="0" applyNumberFormat="0" applyBorder="0" applyAlignment="0" applyProtection="0">
      <alignment vertical="center"/>
    </xf>
    <xf numFmtId="43" fontId="0" fillId="0" borderId="0" applyFont="0" applyFill="0" applyBorder="0" applyAlignment="0" applyProtection="0">
      <alignment vertical="center"/>
    </xf>
    <xf numFmtId="0" fontId="55" fillId="7" borderId="0" applyNumberFormat="0" applyBorder="0" applyAlignment="0" applyProtection="0">
      <alignment vertical="center"/>
    </xf>
    <xf numFmtId="0" fontId="9" fillId="0" borderId="0"/>
    <xf numFmtId="0" fontId="9" fillId="0" borderId="0"/>
    <xf numFmtId="0" fontId="81" fillId="32" borderId="0" applyNumberFormat="0" applyBorder="0" applyAlignment="0" applyProtection="0">
      <alignment vertical="center"/>
    </xf>
    <xf numFmtId="0" fontId="53" fillId="7" borderId="0" applyNumberFormat="0" applyBorder="0" applyAlignment="0" applyProtection="0">
      <alignment vertical="center"/>
    </xf>
    <xf numFmtId="0" fontId="9" fillId="0" borderId="0"/>
    <xf numFmtId="0" fontId="83" fillId="0" borderId="0" applyNumberFormat="0" applyFill="0" applyBorder="0" applyAlignment="0" applyProtection="0">
      <alignment vertical="center"/>
    </xf>
    <xf numFmtId="0" fontId="66" fillId="0" borderId="0"/>
    <xf numFmtId="0" fontId="67" fillId="0" borderId="0"/>
    <xf numFmtId="9" fontId="0" fillId="0" borderId="0" applyFont="0" applyFill="0" applyBorder="0" applyAlignment="0" applyProtection="0">
      <alignment vertical="center"/>
    </xf>
    <xf numFmtId="0" fontId="71" fillId="0" borderId="0" applyNumberFormat="0" applyFill="0" applyBorder="0" applyAlignment="0" applyProtection="0">
      <alignment vertical="center"/>
    </xf>
    <xf numFmtId="0" fontId="55" fillId="7" borderId="0" applyNumberFormat="0" applyBorder="0" applyAlignment="0" applyProtection="0">
      <alignment vertical="center"/>
    </xf>
    <xf numFmtId="0" fontId="52" fillId="0" borderId="0"/>
    <xf numFmtId="0" fontId="9" fillId="0" borderId="0"/>
    <xf numFmtId="0" fontId="0" fillId="26" borderId="15" applyNumberFormat="0" applyFont="0" applyAlignment="0" applyProtection="0">
      <alignment vertical="center"/>
    </xf>
    <xf numFmtId="0" fontId="59" fillId="23" borderId="0" applyNumberFormat="0" applyBorder="0" applyAlignment="0" applyProtection="0">
      <alignment vertical="center"/>
    </xf>
    <xf numFmtId="0" fontId="81" fillId="33" borderId="0" applyNumberFormat="0" applyBorder="0" applyAlignment="0" applyProtection="0">
      <alignment vertical="center"/>
    </xf>
    <xf numFmtId="0" fontId="82" fillId="0" borderId="0" applyNumberFormat="0" applyFill="0" applyBorder="0" applyAlignment="0" applyProtection="0">
      <alignment vertical="center"/>
    </xf>
    <xf numFmtId="0" fontId="9" fillId="0" borderId="0"/>
    <xf numFmtId="0" fontId="69" fillId="21" borderId="0" applyNumberFormat="0" applyBorder="0" applyAlignment="0" applyProtection="0">
      <alignment vertical="center"/>
    </xf>
    <xf numFmtId="0" fontId="52" fillId="0" borderId="0"/>
    <xf numFmtId="0" fontId="84"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9" fillId="0" borderId="0"/>
    <xf numFmtId="0" fontId="9" fillId="0" borderId="0"/>
    <xf numFmtId="0" fontId="64" fillId="36" borderId="0" applyNumberFormat="0" applyBorder="0" applyAlignment="0" applyProtection="0"/>
    <xf numFmtId="0" fontId="12" fillId="19" borderId="0" applyNumberFormat="0" applyBorder="0" applyAlignment="0" applyProtection="0"/>
    <xf numFmtId="0" fontId="89" fillId="0" borderId="0" applyNumberFormat="0" applyFill="0" applyBorder="0" applyAlignment="0" applyProtection="0">
      <alignment vertical="center"/>
    </xf>
    <xf numFmtId="0" fontId="90" fillId="0" borderId="18" applyNumberFormat="0" applyFill="0" applyAlignment="0" applyProtection="0">
      <alignment vertical="center"/>
    </xf>
    <xf numFmtId="0" fontId="91" fillId="0" borderId="18" applyNumberFormat="0" applyFill="0" applyAlignment="0" applyProtection="0">
      <alignment vertical="center"/>
    </xf>
    <xf numFmtId="0" fontId="64" fillId="40" borderId="0" applyNumberFormat="0" applyBorder="0" applyAlignment="0" applyProtection="0"/>
    <xf numFmtId="0" fontId="9" fillId="0" borderId="0"/>
    <xf numFmtId="0" fontId="81" fillId="41" borderId="0" applyNumberFormat="0" applyBorder="0" applyAlignment="0" applyProtection="0">
      <alignment vertical="center"/>
    </xf>
    <xf numFmtId="0" fontId="64" fillId="18" borderId="0" applyNumberFormat="0" applyBorder="0" applyAlignment="0" applyProtection="0"/>
    <xf numFmtId="0" fontId="9" fillId="0" borderId="0"/>
    <xf numFmtId="0" fontId="82" fillId="0" borderId="20" applyNumberFormat="0" applyFill="0" applyAlignment="0" applyProtection="0">
      <alignment vertical="center"/>
    </xf>
    <xf numFmtId="0" fontId="81" fillId="42" borderId="0" applyNumberFormat="0" applyBorder="0" applyAlignment="0" applyProtection="0">
      <alignment vertical="center"/>
    </xf>
    <xf numFmtId="0" fontId="66" fillId="0" borderId="0"/>
    <xf numFmtId="0" fontId="94" fillId="43" borderId="21" applyNumberFormat="0" applyAlignment="0" applyProtection="0">
      <alignment vertical="center"/>
    </xf>
    <xf numFmtId="0" fontId="95" fillId="43" borderId="14" applyNumberFormat="0" applyAlignment="0" applyProtection="0">
      <alignment vertical="center"/>
    </xf>
    <xf numFmtId="0" fontId="9" fillId="0" borderId="0"/>
    <xf numFmtId="0" fontId="9" fillId="0" borderId="0"/>
    <xf numFmtId="0" fontId="56" fillId="9" borderId="11" applyNumberFormat="0" applyAlignment="0" applyProtection="0">
      <alignment vertical="center"/>
    </xf>
    <xf numFmtId="1" fontId="50" fillId="0" borderId="2">
      <alignment horizontal="center"/>
      <protection locked="0"/>
    </xf>
    <xf numFmtId="0" fontId="9" fillId="0" borderId="0"/>
    <xf numFmtId="0" fontId="57" fillId="10" borderId="0" applyNumberFormat="0" applyBorder="0" applyAlignment="0" applyProtection="0">
      <alignment vertical="center"/>
    </xf>
    <xf numFmtId="0" fontId="9" fillId="0" borderId="0"/>
    <xf numFmtId="0" fontId="97" fillId="45" borderId="22" applyNumberFormat="0" applyAlignment="0" applyProtection="0">
      <alignment vertical="center"/>
    </xf>
    <xf numFmtId="0" fontId="9" fillId="0" borderId="0"/>
    <xf numFmtId="0" fontId="9" fillId="0" borderId="0"/>
    <xf numFmtId="0" fontId="60" fillId="48" borderId="0" applyNumberFormat="0" applyBorder="0" applyAlignment="0" applyProtection="0">
      <alignment vertical="center"/>
    </xf>
    <xf numFmtId="0" fontId="81" fillId="49" borderId="0" applyNumberFormat="0" applyBorder="0" applyAlignment="0" applyProtection="0">
      <alignment vertical="center"/>
    </xf>
    <xf numFmtId="0" fontId="55" fillId="7" borderId="0" applyNumberFormat="0" applyBorder="0" applyAlignment="0" applyProtection="0">
      <alignment vertical="center"/>
    </xf>
    <xf numFmtId="0" fontId="64" fillId="29" borderId="0" applyNumberFormat="0" applyBorder="0" applyAlignment="0" applyProtection="0"/>
    <xf numFmtId="0" fontId="66" fillId="0" borderId="0">
      <protection locked="0"/>
    </xf>
    <xf numFmtId="0" fontId="99" fillId="0" borderId="0" applyNumberFormat="0" applyFill="0" applyBorder="0" applyAlignment="0" applyProtection="0"/>
    <xf numFmtId="0" fontId="70" fillId="21" borderId="0" applyNumberFormat="0" applyBorder="0" applyAlignment="0" applyProtection="0">
      <alignment vertical="center"/>
    </xf>
    <xf numFmtId="0" fontId="102" fillId="0" borderId="24" applyNumberFormat="0" applyFill="0" applyAlignment="0" applyProtection="0">
      <alignment vertical="center"/>
    </xf>
    <xf numFmtId="0" fontId="103" fillId="0" borderId="25" applyNumberFormat="0" applyFill="0" applyAlignment="0" applyProtection="0">
      <alignment vertical="center"/>
    </xf>
    <xf numFmtId="0" fontId="104" fillId="10" borderId="0" applyNumberFormat="0" applyBorder="0" applyAlignment="0" applyProtection="0">
      <alignment vertical="center"/>
    </xf>
    <xf numFmtId="0" fontId="70" fillId="21" borderId="0" applyNumberFormat="0" applyBorder="0" applyAlignment="0" applyProtection="0">
      <alignment vertical="center"/>
    </xf>
    <xf numFmtId="0" fontId="12" fillId="20" borderId="0" applyNumberFormat="0" applyBorder="0" applyAlignment="0" applyProtection="0"/>
    <xf numFmtId="0" fontId="105" fillId="50" borderId="0" applyNumberFormat="0" applyBorder="0" applyAlignment="0" applyProtection="0">
      <alignment vertical="center"/>
    </xf>
    <xf numFmtId="0" fontId="9" fillId="0" borderId="0"/>
    <xf numFmtId="0" fontId="106" fillId="0" borderId="0"/>
    <xf numFmtId="0" fontId="65" fillId="19" borderId="13" applyNumberFormat="0" applyAlignment="0" applyProtection="0">
      <alignment vertical="center"/>
    </xf>
    <xf numFmtId="0" fontId="55" fillId="7" borderId="0" applyNumberFormat="0" applyBorder="0" applyAlignment="0" applyProtection="0">
      <alignment vertical="center"/>
    </xf>
    <xf numFmtId="0" fontId="9" fillId="0" borderId="0"/>
    <xf numFmtId="0" fontId="62" fillId="0" borderId="0"/>
    <xf numFmtId="0" fontId="107" fillId="51" borderId="0" applyNumberFormat="0" applyBorder="0" applyAlignment="0" applyProtection="0">
      <alignment vertical="center"/>
    </xf>
    <xf numFmtId="0" fontId="12" fillId="53" borderId="0" applyNumberFormat="0" applyBorder="0" applyAlignment="0" applyProtection="0"/>
    <xf numFmtId="0" fontId="60" fillId="54" borderId="0" applyNumberFormat="0" applyBorder="0" applyAlignment="0" applyProtection="0">
      <alignment vertical="center"/>
    </xf>
    <xf numFmtId="2" fontId="50" fillId="0" borderId="0">
      <alignment horizontal="right"/>
    </xf>
    <xf numFmtId="0" fontId="76" fillId="21" borderId="0" applyNumberFormat="0" applyBorder="0" applyAlignment="0" applyProtection="0">
      <alignment vertical="center"/>
    </xf>
    <xf numFmtId="0" fontId="86" fillId="27" borderId="0" applyNumberFormat="0" applyBorder="0" applyAlignment="0" applyProtection="0">
      <alignment vertical="center"/>
    </xf>
    <xf numFmtId="0" fontId="106" fillId="0" borderId="0"/>
    <xf numFmtId="0" fontId="81" fillId="55" borderId="0" applyNumberFormat="0" applyBorder="0" applyAlignment="0" applyProtection="0">
      <alignment vertical="center"/>
    </xf>
    <xf numFmtId="0" fontId="101" fillId="0" borderId="23" applyNumberFormat="0" applyFill="0" applyAlignment="0" applyProtection="0">
      <alignment vertical="center"/>
    </xf>
    <xf numFmtId="0" fontId="9" fillId="0" borderId="0"/>
    <xf numFmtId="0" fontId="60" fillId="56" borderId="0" applyNumberFormat="0" applyBorder="0" applyAlignment="0" applyProtection="0">
      <alignment vertical="center"/>
    </xf>
    <xf numFmtId="0" fontId="60" fillId="57" borderId="0" applyNumberFormat="0" applyBorder="0" applyAlignment="0" applyProtection="0">
      <alignment vertical="center"/>
    </xf>
    <xf numFmtId="0" fontId="62" fillId="0" borderId="0"/>
    <xf numFmtId="0" fontId="62" fillId="0" borderId="0"/>
    <xf numFmtId="0" fontId="60" fillId="59" borderId="0" applyNumberFormat="0" applyBorder="0" applyAlignment="0" applyProtection="0">
      <alignment vertical="center"/>
    </xf>
    <xf numFmtId="0" fontId="60" fillId="60" borderId="0" applyNumberFormat="0" applyBorder="0" applyAlignment="0" applyProtection="0">
      <alignment vertical="center"/>
    </xf>
    <xf numFmtId="0" fontId="9" fillId="0" borderId="0"/>
    <xf numFmtId="0" fontId="62" fillId="0" borderId="0"/>
    <xf numFmtId="0" fontId="62" fillId="0" borderId="0"/>
    <xf numFmtId="0" fontId="52" fillId="0" borderId="0"/>
    <xf numFmtId="0" fontId="12" fillId="8" borderId="0" applyNumberFormat="0" applyBorder="0" applyAlignment="0" applyProtection="0"/>
    <xf numFmtId="0" fontId="12" fillId="16" borderId="0" applyNumberFormat="0" applyBorder="0" applyAlignment="0" applyProtection="0"/>
    <xf numFmtId="0" fontId="70" fillId="21" borderId="0" applyNumberFormat="0" applyBorder="0" applyAlignment="0" applyProtection="0">
      <alignment vertical="center"/>
    </xf>
    <xf numFmtId="41" fontId="9" fillId="0" borderId="0" applyFont="0" applyFill="0" applyBorder="0" applyAlignment="0" applyProtection="0"/>
    <xf numFmtId="0" fontId="51" fillId="7" borderId="0" applyNumberFormat="0" applyBorder="0" applyAlignment="0" applyProtection="0">
      <alignment vertical="center"/>
    </xf>
    <xf numFmtId="0" fontId="9" fillId="0" borderId="0"/>
    <xf numFmtId="0" fontId="81" fillId="61" borderId="0" applyNumberFormat="0" applyBorder="0" applyAlignment="0" applyProtection="0">
      <alignment vertical="center"/>
    </xf>
    <xf numFmtId="0" fontId="55" fillId="7" borderId="0" applyNumberFormat="0" applyBorder="0" applyAlignment="0" applyProtection="0">
      <alignment vertical="center"/>
    </xf>
    <xf numFmtId="0" fontId="66" fillId="0" borderId="0"/>
    <xf numFmtId="0" fontId="98" fillId="0" borderId="0" applyNumberFormat="0" applyFont="0" applyFill="0" applyBorder="0" applyAlignment="0" applyProtection="0">
      <alignment horizontal="left"/>
    </xf>
    <xf numFmtId="0" fontId="81" fillId="62" borderId="0" applyNumberFormat="0" applyBorder="0" applyAlignment="0" applyProtection="0">
      <alignment vertical="center"/>
    </xf>
    <xf numFmtId="0" fontId="60" fillId="47" borderId="0" applyNumberFormat="0" applyBorder="0" applyAlignment="0" applyProtection="0">
      <alignment vertical="center"/>
    </xf>
    <xf numFmtId="0" fontId="60" fillId="63" borderId="0" applyNumberFormat="0" applyBorder="0" applyAlignment="0" applyProtection="0">
      <alignment vertical="center"/>
    </xf>
    <xf numFmtId="0" fontId="13" fillId="58" borderId="0" applyNumberFormat="0" applyBorder="0" applyAlignment="0" applyProtection="0"/>
    <xf numFmtId="0" fontId="64" fillId="22" borderId="0" applyNumberFormat="0" applyBorder="0" applyAlignment="0" applyProtection="0"/>
    <xf numFmtId="0" fontId="62" fillId="0" borderId="0"/>
    <xf numFmtId="0" fontId="62" fillId="0" borderId="0"/>
    <xf numFmtId="0" fontId="56" fillId="9" borderId="11" applyNumberFormat="0" applyAlignment="0" applyProtection="0">
      <alignment vertical="center"/>
    </xf>
    <xf numFmtId="0" fontId="9" fillId="0" borderId="0"/>
    <xf numFmtId="0" fontId="72" fillId="19" borderId="11" applyNumberFormat="0" applyAlignment="0" applyProtection="0">
      <alignment vertical="center"/>
    </xf>
    <xf numFmtId="0" fontId="6" fillId="27" borderId="0" applyNumberFormat="0" applyBorder="0" applyAlignment="0" applyProtection="0">
      <alignment vertical="center"/>
    </xf>
    <xf numFmtId="0" fontId="9" fillId="0" borderId="0"/>
    <xf numFmtId="0" fontId="81" fillId="64" borderId="0" applyNumberFormat="0" applyBorder="0" applyAlignment="0" applyProtection="0">
      <alignment vertical="center"/>
    </xf>
    <xf numFmtId="0" fontId="60" fillId="65" borderId="0" applyNumberFormat="0" applyBorder="0" applyAlignment="0" applyProtection="0">
      <alignment vertical="center"/>
    </xf>
    <xf numFmtId="0" fontId="63" fillId="17" borderId="0" applyNumberFormat="0" applyBorder="0" applyAlignment="0" applyProtection="0"/>
    <xf numFmtId="0" fontId="62" fillId="0" borderId="0"/>
    <xf numFmtId="0" fontId="62" fillId="0" borderId="0"/>
    <xf numFmtId="0" fontId="56" fillId="9" borderId="11" applyNumberFormat="0" applyAlignment="0" applyProtection="0">
      <alignment vertical="center"/>
    </xf>
    <xf numFmtId="0" fontId="9" fillId="0" borderId="0"/>
    <xf numFmtId="0" fontId="9" fillId="0" borderId="0"/>
    <xf numFmtId="0" fontId="9" fillId="0" borderId="0"/>
    <xf numFmtId="0" fontId="81" fillId="66" borderId="0" applyNumberFormat="0" applyBorder="0" applyAlignment="0" applyProtection="0">
      <alignment vertical="center"/>
    </xf>
    <xf numFmtId="0" fontId="81" fillId="67" borderId="0" applyNumberFormat="0" applyBorder="0" applyAlignment="0" applyProtection="0">
      <alignment vertical="center"/>
    </xf>
    <xf numFmtId="0" fontId="60" fillId="39" borderId="0" applyNumberFormat="0" applyBorder="0" applyAlignment="0" applyProtection="0">
      <alignment vertical="center"/>
    </xf>
    <xf numFmtId="0" fontId="106" fillId="0" borderId="0"/>
    <xf numFmtId="0" fontId="62" fillId="0" borderId="0"/>
    <xf numFmtId="0" fontId="62" fillId="0" borderId="0"/>
    <xf numFmtId="0" fontId="56" fillId="9" borderId="11" applyNumberFormat="0" applyAlignment="0" applyProtection="0">
      <alignment vertical="center"/>
    </xf>
    <xf numFmtId="0" fontId="9" fillId="0" borderId="0"/>
    <xf numFmtId="0" fontId="9" fillId="0" borderId="0"/>
    <xf numFmtId="0" fontId="66" fillId="0" borderId="0"/>
    <xf numFmtId="0" fontId="81" fillId="69" borderId="0" applyNumberFormat="0" applyBorder="0" applyAlignment="0" applyProtection="0">
      <alignment vertical="center"/>
    </xf>
    <xf numFmtId="0" fontId="62" fillId="0" borderId="0"/>
    <xf numFmtId="0" fontId="62" fillId="0" borderId="0"/>
    <xf numFmtId="0" fontId="9" fillId="0" borderId="0"/>
    <xf numFmtId="198" fontId="66" fillId="0" borderId="0"/>
    <xf numFmtId="0" fontId="9" fillId="0" borderId="0"/>
    <xf numFmtId="0" fontId="9" fillId="0" borderId="0"/>
    <xf numFmtId="0" fontId="62" fillId="0" borderId="0"/>
    <xf numFmtId="0" fontId="62" fillId="0" borderId="0"/>
    <xf numFmtId="0" fontId="9" fillId="0" borderId="0"/>
    <xf numFmtId="0" fontId="6" fillId="0" borderId="0">
      <alignment vertical="center"/>
    </xf>
    <xf numFmtId="0" fontId="111" fillId="0" borderId="0" applyNumberFormat="0" applyFill="0" applyBorder="0" applyAlignment="0" applyProtection="0"/>
    <xf numFmtId="0" fontId="53" fillId="7" borderId="0" applyNumberFormat="0" applyBorder="0" applyAlignment="0" applyProtection="0">
      <alignment vertical="center"/>
    </xf>
    <xf numFmtId="0" fontId="62" fillId="0" borderId="0"/>
    <xf numFmtId="0" fontId="62" fillId="0" borderId="0"/>
    <xf numFmtId="43" fontId="0" fillId="0" borderId="0" applyFont="0" applyFill="0" applyBorder="0" applyAlignment="0" applyProtection="0">
      <alignment vertical="center"/>
    </xf>
    <xf numFmtId="0" fontId="9" fillId="0" borderId="0"/>
    <xf numFmtId="0" fontId="9" fillId="0" borderId="0"/>
    <xf numFmtId="0" fontId="52" fillId="0" borderId="0"/>
    <xf numFmtId="0" fontId="9" fillId="0" borderId="0"/>
    <xf numFmtId="0" fontId="56" fillId="9" borderId="11" applyNumberFormat="0" applyAlignment="0" applyProtection="0">
      <alignment vertical="center"/>
    </xf>
    <xf numFmtId="0" fontId="12" fillId="8" borderId="0" applyNumberFormat="0" applyBorder="0" applyAlignment="0" applyProtection="0"/>
    <xf numFmtId="0" fontId="9" fillId="0" borderId="0"/>
    <xf numFmtId="0" fontId="9" fillId="0" borderId="0"/>
    <xf numFmtId="0" fontId="56" fillId="9" borderId="11" applyNumberFormat="0" applyAlignment="0" applyProtection="0">
      <alignment vertical="center"/>
    </xf>
    <xf numFmtId="0" fontId="9" fillId="0" borderId="0"/>
    <xf numFmtId="0" fontId="9" fillId="0" borderId="0"/>
    <xf numFmtId="0" fontId="111" fillId="0" borderId="0" applyNumberFormat="0" applyFill="0" applyBorder="0" applyAlignment="0" applyProtection="0"/>
    <xf numFmtId="0" fontId="106" fillId="0" borderId="0"/>
    <xf numFmtId="0" fontId="9" fillId="0" borderId="0"/>
    <xf numFmtId="0" fontId="6" fillId="12" borderId="12" applyNumberFormat="0" applyFont="0" applyAlignment="0" applyProtection="0">
      <alignment vertical="center"/>
    </xf>
    <xf numFmtId="0" fontId="9" fillId="0" borderId="0"/>
    <xf numFmtId="0" fontId="9" fillId="0" borderId="0"/>
    <xf numFmtId="0" fontId="9" fillId="0" borderId="0"/>
    <xf numFmtId="0" fontId="9" fillId="0" borderId="0"/>
    <xf numFmtId="0" fontId="9" fillId="0" borderId="0"/>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9" fillId="0" borderId="0"/>
    <xf numFmtId="0" fontId="62" fillId="0" borderId="0"/>
    <xf numFmtId="0" fontId="9" fillId="0" borderId="0"/>
    <xf numFmtId="0" fontId="9" fillId="0" borderId="0"/>
    <xf numFmtId="0" fontId="9" fillId="0" borderId="0"/>
    <xf numFmtId="0" fontId="106" fillId="0" borderId="0"/>
    <xf numFmtId="0" fontId="9" fillId="0" borderId="0"/>
    <xf numFmtId="0" fontId="9" fillId="0" borderId="0"/>
    <xf numFmtId="0" fontId="9" fillId="0" borderId="0"/>
    <xf numFmtId="0" fontId="85" fillId="2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6" fillId="21" borderId="0" applyNumberFormat="0" applyBorder="0" applyAlignment="0" applyProtection="0">
      <alignment vertical="center"/>
    </xf>
    <xf numFmtId="9" fontId="9" fillId="0" borderId="0" applyFont="0" applyFill="0" applyBorder="0" applyAlignment="0" applyProtection="0">
      <alignment vertical="center"/>
    </xf>
    <xf numFmtId="0" fontId="64" fillId="37" borderId="0" applyNumberFormat="0" applyBorder="0" applyAlignment="0" applyProtection="0"/>
    <xf numFmtId="0" fontId="9" fillId="0" borderId="0"/>
    <xf numFmtId="0" fontId="9" fillId="0" borderId="0"/>
    <xf numFmtId="0" fontId="9" fillId="0" borderId="0"/>
    <xf numFmtId="0" fontId="9" fillId="0" borderId="0"/>
    <xf numFmtId="0" fontId="24" fillId="0" borderId="0"/>
    <xf numFmtId="0" fontId="9" fillId="0" borderId="0"/>
    <xf numFmtId="0" fontId="66" fillId="0" borderId="7" applyNumberFormat="0" applyFill="0" applyProtection="0">
      <alignment horizontal="left"/>
    </xf>
    <xf numFmtId="0" fontId="9" fillId="0" borderId="0"/>
    <xf numFmtId="0" fontId="9" fillId="0" borderId="0"/>
    <xf numFmtId="0" fontId="9" fillId="0" borderId="0"/>
    <xf numFmtId="0" fontId="9" fillId="0" borderId="0"/>
    <xf numFmtId="0" fontId="100" fillId="10" borderId="0" applyNumberFormat="0" applyBorder="0" applyAlignment="0" applyProtection="0">
      <alignment vertical="center"/>
    </xf>
    <xf numFmtId="0" fontId="9" fillId="0" borderId="0"/>
    <xf numFmtId="0" fontId="9" fillId="0" borderId="0"/>
    <xf numFmtId="0" fontId="9" fillId="0" borderId="0"/>
    <xf numFmtId="0" fontId="55" fillId="7" borderId="0" applyNumberFormat="0" applyBorder="0" applyAlignment="0" applyProtection="0">
      <alignment vertical="center"/>
    </xf>
    <xf numFmtId="0" fontId="9" fillId="0" borderId="0"/>
    <xf numFmtId="0" fontId="9" fillId="0" borderId="0"/>
    <xf numFmtId="49" fontId="66" fillId="0" borderId="0" applyFont="0" applyFill="0" applyBorder="0" applyAlignment="0" applyProtection="0"/>
    <xf numFmtId="0" fontId="9" fillId="0" borderId="0"/>
    <xf numFmtId="0" fontId="70" fillId="21" borderId="0" applyNumberFormat="0" applyBorder="0" applyAlignment="0" applyProtection="0">
      <alignment vertical="center"/>
    </xf>
    <xf numFmtId="0" fontId="9" fillId="0" borderId="0"/>
    <xf numFmtId="0" fontId="9" fillId="0" borderId="0"/>
    <xf numFmtId="0" fontId="9" fillId="0" borderId="0"/>
    <xf numFmtId="0" fontId="9" fillId="0" borderId="0"/>
    <xf numFmtId="0" fontId="13" fillId="11" borderId="0" applyNumberFormat="0" applyBorder="0" applyAlignment="0" applyProtection="0"/>
    <xf numFmtId="0" fontId="9" fillId="0" borderId="0"/>
    <xf numFmtId="0" fontId="9" fillId="0" borderId="0"/>
    <xf numFmtId="0" fontId="9" fillId="0" borderId="0"/>
    <xf numFmtId="0" fontId="9" fillId="0" borderId="0"/>
    <xf numFmtId="0" fontId="61" fillId="15" borderId="5">
      <protection locked="0"/>
    </xf>
    <xf numFmtId="0" fontId="9" fillId="0" borderId="0"/>
    <xf numFmtId="0" fontId="9" fillId="0" borderId="0"/>
    <xf numFmtId="0" fontId="9" fillId="0" borderId="0"/>
    <xf numFmtId="0" fontId="9" fillId="0" borderId="0"/>
    <xf numFmtId="0" fontId="9" fillId="0" borderId="0"/>
    <xf numFmtId="0" fontId="56" fillId="9" borderId="11" applyNumberFormat="0" applyAlignment="0" applyProtection="0">
      <alignment vertical="center"/>
    </xf>
    <xf numFmtId="0" fontId="56" fillId="9" borderId="11" applyNumberFormat="0" applyAlignment="0" applyProtection="0">
      <alignment vertical="center"/>
    </xf>
    <xf numFmtId="0" fontId="9" fillId="0" borderId="0"/>
    <xf numFmtId="0" fontId="9" fillId="0" borderId="0"/>
    <xf numFmtId="0" fontId="9" fillId="0" borderId="0"/>
    <xf numFmtId="0" fontId="62" fillId="0" borderId="0"/>
    <xf numFmtId="0" fontId="70" fillId="21" borderId="0" applyNumberFormat="0" applyBorder="0" applyAlignment="0" applyProtection="0">
      <alignment vertical="center"/>
    </xf>
    <xf numFmtId="0" fontId="9" fillId="0" borderId="0"/>
    <xf numFmtId="0" fontId="70" fillId="21" borderId="0" applyNumberFormat="0" applyBorder="0" applyAlignment="0" applyProtection="0">
      <alignment vertical="center"/>
    </xf>
    <xf numFmtId="0" fontId="9" fillId="0" borderId="0"/>
    <xf numFmtId="0" fontId="9" fillId="0" borderId="0"/>
    <xf numFmtId="0" fontId="62" fillId="0" borderId="0"/>
    <xf numFmtId="0" fontId="116" fillId="0" borderId="0" applyNumberFormat="0" applyAlignment="0">
      <alignment horizontal="left"/>
    </xf>
    <xf numFmtId="0" fontId="9" fillId="0" borderId="0"/>
    <xf numFmtId="0" fontId="9" fillId="0" borderId="0"/>
    <xf numFmtId="0" fontId="9" fillId="0" borderId="0"/>
    <xf numFmtId="0" fontId="70" fillId="7" borderId="0" applyNumberFormat="0" applyBorder="0" applyAlignment="0" applyProtection="0">
      <alignment vertical="center"/>
    </xf>
    <xf numFmtId="0" fontId="55" fillId="7" borderId="0" applyNumberFormat="0" applyBorder="0" applyAlignment="0" applyProtection="0">
      <alignment vertical="center"/>
    </xf>
    <xf numFmtId="0" fontId="70" fillId="21" borderId="0" applyNumberFormat="0" applyBorder="0" applyAlignment="0" applyProtection="0">
      <alignment vertical="center"/>
    </xf>
    <xf numFmtId="0" fontId="9" fillId="0" borderId="0"/>
    <xf numFmtId="0" fontId="70" fillId="21" borderId="0" applyNumberFormat="0" applyBorder="0" applyAlignment="0" applyProtection="0">
      <alignment vertical="center"/>
    </xf>
    <xf numFmtId="0" fontId="64" fillId="38" borderId="0" applyNumberFormat="0" applyBorder="0" applyAlignment="0" applyProtection="0"/>
    <xf numFmtId="0" fontId="9" fillId="0" borderId="0"/>
    <xf numFmtId="0" fontId="66" fillId="0" borderId="0"/>
    <xf numFmtId="0" fontId="106" fillId="0" borderId="0"/>
    <xf numFmtId="0" fontId="12" fillId="16" borderId="0" applyNumberFormat="0" applyBorder="0" applyAlignment="0" applyProtection="0"/>
    <xf numFmtId="1" fontId="50" fillId="0" borderId="2">
      <alignment horizontal="center"/>
      <protection locked="0"/>
    </xf>
    <xf numFmtId="0" fontId="55" fillId="7" borderId="0" applyNumberFormat="0" applyBorder="0" applyAlignment="0" applyProtection="0">
      <alignment vertical="center"/>
    </xf>
    <xf numFmtId="0" fontId="66" fillId="0" borderId="0"/>
    <xf numFmtId="0" fontId="9" fillId="0" borderId="0">
      <alignment vertical="center"/>
    </xf>
    <xf numFmtId="0" fontId="12" fillId="12" borderId="0" applyNumberFormat="0" applyBorder="0" applyAlignment="0" applyProtection="0"/>
    <xf numFmtId="0" fontId="99" fillId="0" borderId="0" applyNumberFormat="0" applyFill="0" applyBorder="0" applyAlignment="0" applyProtection="0"/>
    <xf numFmtId="0" fontId="57" fillId="10" borderId="0" applyNumberFormat="0" applyBorder="0" applyAlignment="0" applyProtection="0">
      <alignment vertical="center"/>
    </xf>
    <xf numFmtId="203" fontId="115" fillId="0" borderId="0" applyFont="0" applyFill="0" applyBorder="0" applyAlignment="0" applyProtection="0"/>
    <xf numFmtId="0" fontId="70" fillId="21" borderId="0" applyNumberFormat="0" applyBorder="0" applyAlignment="0" applyProtection="0">
      <alignment vertical="center"/>
    </xf>
    <xf numFmtId="179" fontId="66" fillId="0" borderId="0" applyFont="0" applyFill="0" applyBorder="0" applyAlignment="0" applyProtection="0"/>
    <xf numFmtId="0" fontId="64" fillId="8" borderId="0" applyNumberFormat="0" applyBorder="0" applyAlignment="0" applyProtection="0"/>
    <xf numFmtId="0" fontId="9" fillId="0" borderId="0"/>
    <xf numFmtId="0" fontId="9" fillId="0" borderId="0"/>
    <xf numFmtId="0" fontId="12" fillId="20" borderId="0" applyNumberFormat="0" applyBorder="0" applyAlignment="0" applyProtection="0"/>
    <xf numFmtId="0" fontId="87" fillId="0" borderId="0" applyFont="0" applyFill="0" applyBorder="0" applyAlignment="0" applyProtection="0"/>
    <xf numFmtId="0" fontId="12" fillId="20" borderId="0" applyNumberFormat="0" applyBorder="0" applyAlignment="0" applyProtection="0"/>
    <xf numFmtId="0" fontId="55" fillId="7" borderId="0" applyNumberFormat="0" applyBorder="0" applyAlignment="0" applyProtection="0">
      <alignment vertical="center"/>
    </xf>
    <xf numFmtId="0" fontId="87" fillId="0" borderId="0" applyFont="0" applyFill="0" applyBorder="0" applyAlignment="0" applyProtection="0"/>
    <xf numFmtId="0" fontId="9" fillId="0" borderId="0"/>
    <xf numFmtId="0" fontId="9" fillId="0" borderId="0"/>
    <xf numFmtId="198" fontId="66" fillId="0" borderId="0"/>
    <xf numFmtId="0" fontId="9" fillId="0" borderId="0"/>
    <xf numFmtId="0" fontId="66" fillId="0" borderId="0"/>
    <xf numFmtId="0" fontId="69" fillId="21" borderId="0" applyNumberFormat="0" applyBorder="0" applyAlignment="0" applyProtection="0">
      <alignment vertical="center"/>
    </xf>
    <xf numFmtId="0" fontId="114" fillId="0" borderId="0" applyNumberFormat="0" applyFill="0">
      <alignment horizontal="left" vertical="center"/>
    </xf>
    <xf numFmtId="10" fontId="88" fillId="0" borderId="0" applyFont="0" applyFill="0" applyBorder="0" applyAlignment="0" applyProtection="0"/>
    <xf numFmtId="40" fontId="115" fillId="0" borderId="0" applyFont="0" applyFill="0" applyBorder="0" applyAlignment="0" applyProtection="0"/>
    <xf numFmtId="38" fontId="115" fillId="0" borderId="0" applyFont="0" applyFill="0" applyBorder="0" applyAlignment="0" applyProtection="0"/>
    <xf numFmtId="0" fontId="9" fillId="0" borderId="0"/>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66" fillId="0" borderId="0"/>
    <xf numFmtId="0" fontId="62" fillId="0" borderId="0"/>
    <xf numFmtId="0" fontId="62" fillId="0" borderId="0"/>
    <xf numFmtId="0" fontId="61" fillId="15" borderId="5">
      <protection locked="0"/>
    </xf>
    <xf numFmtId="0" fontId="12" fillId="70" borderId="0" applyNumberFormat="0" applyBorder="0" applyAlignment="0" applyProtection="0"/>
    <xf numFmtId="0" fontId="66" fillId="0" borderId="0"/>
    <xf numFmtId="0" fontId="9" fillId="0" borderId="0"/>
    <xf numFmtId="0" fontId="66" fillId="0" borderId="0"/>
    <xf numFmtId="0" fontId="9" fillId="0" borderId="0"/>
    <xf numFmtId="0" fontId="66" fillId="0" borderId="0"/>
    <xf numFmtId="49" fontId="66" fillId="0" borderId="0" applyFont="0" applyFill="0" applyBorder="0" applyAlignment="0" applyProtection="0"/>
    <xf numFmtId="0" fontId="9" fillId="0" borderId="0"/>
    <xf numFmtId="0" fontId="12" fillId="16" borderId="0" applyNumberFormat="0" applyBorder="0" applyAlignment="0" applyProtection="0"/>
    <xf numFmtId="0" fontId="13" fillId="11" borderId="0" applyNumberFormat="0" applyBorder="0" applyAlignment="0" applyProtection="0"/>
    <xf numFmtId="0" fontId="66" fillId="0" borderId="0"/>
    <xf numFmtId="49" fontId="80" fillId="0" borderId="0" applyProtection="0">
      <alignment horizontal="left"/>
    </xf>
    <xf numFmtId="0" fontId="9" fillId="0" borderId="0"/>
    <xf numFmtId="0" fontId="39" fillId="0" borderId="0" applyNumberFormat="0" applyFill="0" applyBorder="0" applyProtection="0">
      <alignment vertical="center"/>
    </xf>
    <xf numFmtId="0" fontId="106" fillId="0" borderId="0"/>
    <xf numFmtId="0" fontId="67" fillId="0" borderId="0"/>
    <xf numFmtId="0" fontId="67" fillId="0" borderId="0"/>
    <xf numFmtId="0" fontId="55" fillId="7" borderId="0" applyNumberFormat="0" applyBorder="0" applyAlignment="0" applyProtection="0">
      <alignment vertical="center"/>
    </xf>
    <xf numFmtId="0" fontId="66" fillId="0" borderId="0"/>
    <xf numFmtId="0" fontId="9" fillId="0" borderId="0"/>
    <xf numFmtId="0" fontId="9" fillId="0" borderId="0"/>
    <xf numFmtId="0" fontId="66" fillId="0" borderId="0"/>
    <xf numFmtId="0" fontId="12" fillId="25" borderId="0" applyNumberFormat="0" applyBorder="0" applyAlignment="0" applyProtection="0"/>
    <xf numFmtId="0" fontId="9" fillId="0" borderId="0"/>
    <xf numFmtId="0" fontId="9" fillId="0" borderId="0"/>
    <xf numFmtId="0" fontId="9" fillId="0" borderId="0"/>
    <xf numFmtId="0" fontId="67" fillId="0" borderId="0"/>
    <xf numFmtId="0" fontId="64" fillId="36" borderId="0" applyNumberFormat="0" applyBorder="0" applyAlignment="0" applyProtection="0"/>
    <xf numFmtId="0" fontId="106" fillId="0" borderId="0"/>
    <xf numFmtId="0" fontId="9" fillId="0" borderId="0"/>
    <xf numFmtId="0" fontId="67" fillId="0" borderId="0"/>
    <xf numFmtId="0" fontId="67" fillId="0" borderId="0"/>
    <xf numFmtId="0" fontId="9" fillId="0" borderId="0"/>
    <xf numFmtId="0" fontId="70" fillId="21" borderId="0" applyNumberFormat="0" applyBorder="0" applyAlignment="0" applyProtection="0">
      <alignment vertical="center"/>
    </xf>
    <xf numFmtId="0" fontId="67" fillId="0" borderId="0"/>
    <xf numFmtId="0" fontId="67" fillId="0" borderId="0"/>
    <xf numFmtId="0" fontId="12" fillId="34" borderId="0" applyNumberFormat="0" applyBorder="0" applyAlignment="0" applyProtection="0"/>
    <xf numFmtId="0" fontId="106" fillId="0" borderId="0"/>
    <xf numFmtId="0" fontId="66" fillId="0" borderId="0"/>
    <xf numFmtId="0" fontId="9" fillId="0" borderId="0"/>
    <xf numFmtId="0" fontId="67" fillId="0" borderId="0"/>
    <xf numFmtId="0" fontId="9" fillId="0" borderId="0"/>
    <xf numFmtId="0" fontId="13" fillId="68" borderId="0" applyNumberFormat="0" applyBorder="0" applyAlignment="0" applyProtection="0"/>
    <xf numFmtId="0" fontId="67" fillId="0" borderId="0"/>
    <xf numFmtId="0" fontId="61" fillId="15" borderId="5">
      <protection locked="0"/>
    </xf>
    <xf numFmtId="0" fontId="67" fillId="0" borderId="0"/>
    <xf numFmtId="0" fontId="9" fillId="0" borderId="0"/>
    <xf numFmtId="0" fontId="9" fillId="0" borderId="0"/>
    <xf numFmtId="0" fontId="67" fillId="0" borderId="0"/>
    <xf numFmtId="0" fontId="67" fillId="0" borderId="0"/>
    <xf numFmtId="0" fontId="9" fillId="0" borderId="0"/>
    <xf numFmtId="0" fontId="67" fillId="0" borderId="0"/>
    <xf numFmtId="0" fontId="13" fillId="11" borderId="0" applyNumberFormat="0" applyBorder="0" applyAlignment="0" applyProtection="0"/>
    <xf numFmtId="0" fontId="69" fillId="21" borderId="0" applyNumberFormat="0" applyBorder="0" applyAlignment="0" applyProtection="0">
      <alignment vertical="center"/>
    </xf>
    <xf numFmtId="0" fontId="66" fillId="0" borderId="0"/>
    <xf numFmtId="0" fontId="66" fillId="0" borderId="0"/>
    <xf numFmtId="0" fontId="9" fillId="0" borderId="0"/>
    <xf numFmtId="0" fontId="69" fillId="21" borderId="0" applyNumberFormat="0" applyBorder="0" applyAlignment="0" applyProtection="0">
      <alignment vertical="center"/>
    </xf>
    <xf numFmtId="0" fontId="9" fillId="0" borderId="0"/>
    <xf numFmtId="0" fontId="67" fillId="0" borderId="0"/>
    <xf numFmtId="0" fontId="67" fillId="0" borderId="0"/>
    <xf numFmtId="0" fontId="67" fillId="0" borderId="0"/>
    <xf numFmtId="0" fontId="67" fillId="0" borderId="0"/>
    <xf numFmtId="0" fontId="106" fillId="0" borderId="0"/>
    <xf numFmtId="0" fontId="66" fillId="0" borderId="0"/>
    <xf numFmtId="0" fontId="9" fillId="0" borderId="0"/>
    <xf numFmtId="0" fontId="7" fillId="0" borderId="0" applyNumberFormat="0" applyFont="0" applyFill="0" applyBorder="0" applyAlignment="0">
      <alignment horizontal="center" vertical="center"/>
    </xf>
    <xf numFmtId="0" fontId="53" fillId="7" borderId="0" applyNumberFormat="0" applyBorder="0" applyAlignment="0" applyProtection="0">
      <alignment vertical="center"/>
    </xf>
    <xf numFmtId="0" fontId="70" fillId="21" borderId="0" applyNumberFormat="0" applyBorder="0" applyAlignment="0" applyProtection="0">
      <alignment vertical="center"/>
    </xf>
    <xf numFmtId="0" fontId="9" fillId="0" borderId="0"/>
    <xf numFmtId="0" fontId="67" fillId="0" borderId="0"/>
    <xf numFmtId="0" fontId="66" fillId="0" borderId="0"/>
    <xf numFmtId="0" fontId="9" fillId="0" borderId="0"/>
    <xf numFmtId="0" fontId="9" fillId="0" borderId="0"/>
    <xf numFmtId="0" fontId="55" fillId="7" borderId="0" applyNumberFormat="0" applyBorder="0" applyAlignment="0" applyProtection="0">
      <alignment vertical="center"/>
    </xf>
    <xf numFmtId="0" fontId="67" fillId="0" borderId="0"/>
    <xf numFmtId="0" fontId="55" fillId="7" borderId="0" applyNumberFormat="0" applyBorder="0" applyAlignment="0" applyProtection="0">
      <alignment vertical="center"/>
    </xf>
    <xf numFmtId="0" fontId="66" fillId="0" borderId="0"/>
    <xf numFmtId="0" fontId="56" fillId="9" borderId="11" applyNumberFormat="0" applyAlignment="0" applyProtection="0">
      <alignment vertical="center"/>
    </xf>
    <xf numFmtId="0" fontId="56" fillId="9" borderId="11" applyNumberFormat="0" applyAlignment="0" applyProtection="0">
      <alignment vertical="center"/>
    </xf>
    <xf numFmtId="0" fontId="6" fillId="21" borderId="0" applyNumberFormat="0" applyBorder="0" applyAlignment="0" applyProtection="0">
      <alignment vertical="center"/>
    </xf>
    <xf numFmtId="0" fontId="9" fillId="0" borderId="0"/>
    <xf numFmtId="0" fontId="55" fillId="7" borderId="0" applyNumberFormat="0" applyBorder="0" applyAlignment="0" applyProtection="0">
      <alignment vertical="center"/>
    </xf>
    <xf numFmtId="0" fontId="9" fillId="0" borderId="0"/>
    <xf numFmtId="0" fontId="66" fillId="0" borderId="0"/>
    <xf numFmtId="0" fontId="67" fillId="0" borderId="0"/>
    <xf numFmtId="0" fontId="6" fillId="0" borderId="0">
      <alignment vertical="center"/>
    </xf>
    <xf numFmtId="0" fontId="67" fillId="0" borderId="0"/>
    <xf numFmtId="0" fontId="93" fillId="0" borderId="7" applyNumberFormat="0" applyFill="0" applyProtection="0">
      <alignment horizontal="center"/>
    </xf>
    <xf numFmtId="0" fontId="67" fillId="0" borderId="0"/>
    <xf numFmtId="0" fontId="6" fillId="74" borderId="0" applyNumberFormat="0" applyBorder="0" applyAlignment="0" applyProtection="0">
      <alignment vertical="center"/>
    </xf>
    <xf numFmtId="0" fontId="9" fillId="0" borderId="0"/>
    <xf numFmtId="0" fontId="66" fillId="0" borderId="0"/>
    <xf numFmtId="0" fontId="9" fillId="0" borderId="0"/>
    <xf numFmtId="0" fontId="70" fillId="21" borderId="0" applyNumberFormat="0" applyBorder="0" applyAlignment="0" applyProtection="0">
      <alignment vertical="center"/>
    </xf>
    <xf numFmtId="0" fontId="64" fillId="52" borderId="0" applyNumberFormat="0" applyBorder="0" applyAlignment="0" applyProtection="0"/>
    <xf numFmtId="0" fontId="106" fillId="0" borderId="0"/>
    <xf numFmtId="0" fontId="55" fillId="7" borderId="0" applyNumberFormat="0" applyBorder="0" applyAlignment="0" applyProtection="0">
      <alignment vertical="center"/>
    </xf>
    <xf numFmtId="0" fontId="106" fillId="0" borderId="0"/>
    <xf numFmtId="0" fontId="9" fillId="0" borderId="0"/>
    <xf numFmtId="0" fontId="69" fillId="21" borderId="0" applyNumberFormat="0" applyBorder="0" applyAlignment="0" applyProtection="0">
      <alignment vertical="center"/>
    </xf>
    <xf numFmtId="0" fontId="66" fillId="0" borderId="0"/>
    <xf numFmtId="0" fontId="70" fillId="21" borderId="0" applyNumberFormat="0" applyBorder="0" applyAlignment="0" applyProtection="0">
      <alignment vertical="center"/>
    </xf>
    <xf numFmtId="0" fontId="66" fillId="0" borderId="0">
      <protection locked="0"/>
    </xf>
    <xf numFmtId="0" fontId="72" fillId="19" borderId="11" applyNumberFormat="0" applyAlignment="0" applyProtection="0">
      <alignment vertical="center"/>
    </xf>
    <xf numFmtId="207" fontId="50" fillId="0" borderId="2">
      <alignment horizontal="center"/>
      <protection locked="0"/>
    </xf>
    <xf numFmtId="0" fontId="66" fillId="0" borderId="0"/>
    <xf numFmtId="0" fontId="67" fillId="0" borderId="0"/>
    <xf numFmtId="0" fontId="67" fillId="0" borderId="0"/>
    <xf numFmtId="0" fontId="9" fillId="0" borderId="0"/>
    <xf numFmtId="0" fontId="9" fillId="0" borderId="0"/>
    <xf numFmtId="0" fontId="9" fillId="0" borderId="0"/>
    <xf numFmtId="0" fontId="9" fillId="0" borderId="0"/>
    <xf numFmtId="0" fontId="70" fillId="21" borderId="0" applyNumberFormat="0" applyBorder="0" applyAlignment="0" applyProtection="0">
      <alignment vertical="center"/>
    </xf>
    <xf numFmtId="0" fontId="9" fillId="0" borderId="0"/>
    <xf numFmtId="0" fontId="70" fillId="21" borderId="0" applyNumberFormat="0" applyBorder="0" applyAlignment="0" applyProtection="0">
      <alignment vertical="center"/>
    </xf>
    <xf numFmtId="0" fontId="9" fillId="0" borderId="0"/>
    <xf numFmtId="9" fontId="9" fillId="0" borderId="0" applyFont="0" applyFill="0" applyBorder="0" applyAlignment="0" applyProtection="0">
      <alignment vertical="center"/>
    </xf>
    <xf numFmtId="0" fontId="9" fillId="0" borderId="0"/>
    <xf numFmtId="0" fontId="106" fillId="0" borderId="0"/>
    <xf numFmtId="0" fontId="9" fillId="0" borderId="0"/>
    <xf numFmtId="0" fontId="9" fillId="0" borderId="0"/>
    <xf numFmtId="0" fontId="62" fillId="0" borderId="0"/>
    <xf numFmtId="0" fontId="61" fillId="15" borderId="5">
      <protection locked="0"/>
    </xf>
    <xf numFmtId="0" fontId="56" fillId="9" borderId="11" applyNumberFormat="0" applyAlignment="0" applyProtection="0">
      <alignment vertical="center"/>
    </xf>
    <xf numFmtId="0" fontId="9" fillId="0" borderId="0"/>
    <xf numFmtId="0" fontId="106" fillId="0" borderId="0"/>
    <xf numFmtId="0" fontId="70" fillId="21" borderId="0" applyNumberFormat="0" applyBorder="0" applyAlignment="0" applyProtection="0">
      <alignment vertical="center"/>
    </xf>
    <xf numFmtId="0" fontId="9" fillId="0" borderId="0"/>
    <xf numFmtId="0" fontId="56" fillId="9" borderId="11" applyNumberFormat="0" applyAlignment="0" applyProtection="0">
      <alignment vertical="center"/>
    </xf>
    <xf numFmtId="0" fontId="56" fillId="9" borderId="11" applyNumberFormat="0" applyAlignment="0" applyProtection="0">
      <alignment vertical="center"/>
    </xf>
    <xf numFmtId="0" fontId="9" fillId="0" borderId="0"/>
    <xf numFmtId="0" fontId="55" fillId="7" borderId="0" applyNumberFormat="0" applyBorder="0" applyAlignment="0" applyProtection="0">
      <alignment vertical="center"/>
    </xf>
    <xf numFmtId="0" fontId="76" fillId="21" borderId="0" applyNumberFormat="0" applyBorder="0" applyAlignment="0" applyProtection="0">
      <alignment vertical="center"/>
    </xf>
    <xf numFmtId="0" fontId="9" fillId="0" borderId="0"/>
    <xf numFmtId="0" fontId="9" fillId="0" borderId="0"/>
    <xf numFmtId="0" fontId="9" fillId="0" borderId="0"/>
    <xf numFmtId="0" fontId="120" fillId="0" borderId="0">
      <alignment horizontal="center" vertical="center"/>
    </xf>
    <xf numFmtId="0" fontId="9" fillId="0" borderId="0"/>
    <xf numFmtId="0" fontId="66" fillId="0" borderId="0"/>
    <xf numFmtId="192" fontId="73" fillId="0" borderId="0" applyFont="0" applyFill="0" applyBorder="0" applyAlignment="0" applyProtection="0"/>
    <xf numFmtId="0" fontId="9" fillId="0" borderId="0"/>
    <xf numFmtId="0" fontId="9" fillId="0" borderId="0"/>
    <xf numFmtId="0" fontId="59" fillId="73" borderId="0" applyNumberFormat="0" applyBorder="0" applyAlignment="0" applyProtection="0">
      <alignment vertical="center"/>
    </xf>
    <xf numFmtId="0" fontId="9" fillId="0" borderId="0"/>
    <xf numFmtId="0" fontId="9" fillId="0" borderId="0"/>
    <xf numFmtId="206" fontId="52" fillId="0" borderId="0" applyFont="0" applyFill="0" applyBorder="0" applyAlignment="0" applyProtection="0"/>
    <xf numFmtId="0" fontId="53" fillId="7" borderId="0" applyNumberFormat="0" applyBorder="0" applyAlignment="0" applyProtection="0">
      <alignment vertical="center"/>
    </xf>
    <xf numFmtId="0" fontId="56" fillId="9" borderId="11" applyNumberFormat="0" applyAlignment="0" applyProtection="0">
      <alignment vertical="center"/>
    </xf>
    <xf numFmtId="0" fontId="56" fillId="9" borderId="11" applyNumberFormat="0" applyAlignment="0" applyProtection="0">
      <alignment vertical="center"/>
    </xf>
    <xf numFmtId="0" fontId="9" fillId="0" borderId="0"/>
    <xf numFmtId="0" fontId="55" fillId="7" borderId="0" applyNumberFormat="0" applyBorder="0" applyAlignment="0" applyProtection="0">
      <alignment vertical="center"/>
    </xf>
    <xf numFmtId="0" fontId="6" fillId="74" borderId="0" applyNumberFormat="0" applyBorder="0" applyAlignment="0" applyProtection="0">
      <alignment vertical="center"/>
    </xf>
    <xf numFmtId="0" fontId="9" fillId="0" borderId="0"/>
    <xf numFmtId="0" fontId="7" fillId="0" borderId="0" applyNumberFormat="0" applyFont="0" applyFill="0" applyBorder="0" applyAlignment="0">
      <alignment horizontal="center" vertical="center"/>
    </xf>
    <xf numFmtId="0" fontId="64" fillId="35" borderId="0" applyNumberFormat="0" applyBorder="0" applyAlignment="0" applyProtection="0"/>
    <xf numFmtId="0" fontId="9" fillId="0" borderId="0"/>
    <xf numFmtId="0" fontId="64" fillId="52" borderId="0" applyNumberFormat="0" applyBorder="0" applyAlignment="0" applyProtection="0"/>
    <xf numFmtId="0" fontId="123" fillId="21" borderId="0" applyNumberFormat="0" applyBorder="0" applyAlignment="0" applyProtection="0">
      <alignment vertical="center"/>
    </xf>
    <xf numFmtId="0" fontId="9" fillId="0" borderId="0"/>
    <xf numFmtId="0" fontId="12" fillId="25" borderId="0" applyNumberFormat="0" applyBorder="0" applyAlignment="0" applyProtection="0"/>
    <xf numFmtId="0" fontId="66" fillId="0" borderId="0">
      <protection locked="0"/>
    </xf>
    <xf numFmtId="0" fontId="9" fillId="0" borderId="0"/>
    <xf numFmtId="0" fontId="9" fillId="0" borderId="0"/>
    <xf numFmtId="0" fontId="9" fillId="0" borderId="0"/>
    <xf numFmtId="0" fontId="9" fillId="0" borderId="0"/>
    <xf numFmtId="0" fontId="9" fillId="0" borderId="0"/>
    <xf numFmtId="0" fontId="62" fillId="0" borderId="0"/>
    <xf numFmtId="0" fontId="62" fillId="0" borderId="0"/>
    <xf numFmtId="0" fontId="9" fillId="0" borderId="0"/>
    <xf numFmtId="0" fontId="9" fillId="0" borderId="0"/>
    <xf numFmtId="0" fontId="9" fillId="0" borderId="0"/>
    <xf numFmtId="0" fontId="9" fillId="0" borderId="0"/>
    <xf numFmtId="0" fontId="56" fillId="9" borderId="11" applyNumberFormat="0" applyAlignment="0" applyProtection="0">
      <alignment vertical="center"/>
    </xf>
    <xf numFmtId="0" fontId="56" fillId="9" borderId="11" applyNumberFormat="0" applyAlignment="0" applyProtection="0">
      <alignment vertical="center"/>
    </xf>
    <xf numFmtId="0" fontId="9" fillId="0" borderId="0"/>
    <xf numFmtId="0" fontId="9" fillId="0" borderId="0"/>
    <xf numFmtId="15" fontId="98" fillId="0" borderId="0"/>
    <xf numFmtId="0" fontId="9" fillId="0" borderId="0"/>
    <xf numFmtId="0" fontId="70" fillId="21" borderId="0" applyNumberFormat="0" applyBorder="0" applyAlignment="0" applyProtection="0">
      <alignment vertical="center"/>
    </xf>
    <xf numFmtId="0" fontId="9" fillId="0" borderId="0"/>
    <xf numFmtId="209" fontId="98" fillId="0" borderId="0" applyFont="0" applyFill="0" applyBorder="0" applyAlignment="0" applyProtection="0"/>
    <xf numFmtId="0" fontId="9" fillId="0" borderId="0"/>
    <xf numFmtId="0" fontId="12" fillId="9" borderId="0" applyNumberFormat="0" applyBorder="0" applyAlignment="0" applyProtection="0"/>
    <xf numFmtId="0" fontId="9" fillId="0" borderId="0"/>
    <xf numFmtId="0" fontId="9" fillId="0" borderId="0"/>
    <xf numFmtId="0" fontId="9" fillId="0" borderId="0"/>
    <xf numFmtId="0" fontId="9" fillId="0" borderId="0"/>
    <xf numFmtId="0" fontId="70" fillId="21" borderId="0" applyNumberFormat="0" applyBorder="0" applyAlignment="0" applyProtection="0">
      <alignment vertical="center"/>
    </xf>
    <xf numFmtId="183" fontId="66" fillId="0" borderId="0" applyFont="0" applyFill="0" applyBorder="0" applyAlignment="0" applyProtection="0"/>
    <xf numFmtId="0" fontId="9" fillId="0" borderId="0"/>
    <xf numFmtId="0" fontId="106" fillId="0" borderId="0"/>
    <xf numFmtId="43" fontId="9" fillId="0" borderId="0" applyFont="0" applyFill="0" applyBorder="0" applyAlignment="0" applyProtection="0">
      <alignment vertical="center"/>
    </xf>
    <xf numFmtId="0" fontId="9" fillId="0" borderId="0"/>
    <xf numFmtId="0" fontId="9" fillId="0" borderId="0"/>
    <xf numFmtId="0" fontId="9" fillId="0" borderId="0"/>
    <xf numFmtId="0" fontId="12" fillId="12" borderId="0" applyNumberFormat="0" applyBorder="0" applyAlignment="0" applyProtection="0"/>
    <xf numFmtId="0" fontId="67" fillId="0" borderId="0"/>
    <xf numFmtId="0" fontId="6" fillId="10" borderId="0" applyNumberFormat="0" applyBorder="0" applyAlignment="0" applyProtection="0">
      <alignment vertical="center"/>
    </xf>
    <xf numFmtId="0" fontId="9" fillId="0" borderId="0"/>
    <xf numFmtId="0" fontId="67" fillId="0" borderId="0"/>
    <xf numFmtId="0" fontId="70" fillId="21" borderId="0" applyNumberFormat="0" applyBorder="0" applyAlignment="0" applyProtection="0">
      <alignment vertical="center"/>
    </xf>
    <xf numFmtId="0" fontId="9" fillId="0" borderId="0"/>
    <xf numFmtId="0" fontId="55" fillId="7" borderId="0" applyNumberFormat="0" applyBorder="0" applyAlignment="0" applyProtection="0">
      <alignment vertical="center"/>
    </xf>
    <xf numFmtId="0" fontId="9" fillId="0" borderId="0"/>
    <xf numFmtId="0" fontId="76" fillId="21" borderId="0" applyNumberFormat="0" applyBorder="0" applyAlignment="0" applyProtection="0">
      <alignment vertical="center"/>
    </xf>
    <xf numFmtId="0" fontId="9" fillId="0" borderId="0"/>
    <xf numFmtId="0" fontId="9" fillId="0" borderId="0"/>
    <xf numFmtId="0" fontId="65" fillId="19" borderId="13" applyNumberFormat="0" applyAlignment="0" applyProtection="0">
      <alignment vertical="center"/>
    </xf>
    <xf numFmtId="0" fontId="9" fillId="0" borderId="0"/>
    <xf numFmtId="0" fontId="62" fillId="0" borderId="0"/>
    <xf numFmtId="0" fontId="62" fillId="0" borderId="0"/>
    <xf numFmtId="0" fontId="67" fillId="0" borderId="0"/>
    <xf numFmtId="0" fontId="9" fillId="0" borderId="0"/>
    <xf numFmtId="0" fontId="9" fillId="0" borderId="0"/>
    <xf numFmtId="0" fontId="9" fillId="0" borderId="0"/>
    <xf numFmtId="0" fontId="9" fillId="0" borderId="0"/>
    <xf numFmtId="0" fontId="64" fillId="36" borderId="0" applyNumberFormat="0" applyBorder="0" applyAlignment="0" applyProtection="0"/>
    <xf numFmtId="0" fontId="9" fillId="0" borderId="0"/>
    <xf numFmtId="0" fontId="9" fillId="0" borderId="0"/>
    <xf numFmtId="0" fontId="9" fillId="0" borderId="0"/>
    <xf numFmtId="0" fontId="9" fillId="0" borderId="0"/>
    <xf numFmtId="0" fontId="53" fillId="7" borderId="0" applyNumberFormat="0" applyBorder="0" applyAlignment="0" applyProtection="0">
      <alignment vertical="center"/>
    </xf>
    <xf numFmtId="0" fontId="9" fillId="0" borderId="0"/>
    <xf numFmtId="0" fontId="106" fillId="0" borderId="0"/>
    <xf numFmtId="0" fontId="6" fillId="10" borderId="0" applyNumberFormat="0" applyBorder="0" applyAlignment="0" applyProtection="0">
      <alignment vertical="center"/>
    </xf>
    <xf numFmtId="9" fontId="9" fillId="0" borderId="0" applyFont="0" applyFill="0" applyBorder="0" applyAlignment="0" applyProtection="0"/>
    <xf numFmtId="0" fontId="106" fillId="0" borderId="0"/>
    <xf numFmtId="0" fontId="70" fillId="21" borderId="0" applyNumberFormat="0" applyBorder="0" applyAlignment="0" applyProtection="0">
      <alignment vertical="center"/>
    </xf>
    <xf numFmtId="0" fontId="9" fillId="0" borderId="0"/>
    <xf numFmtId="0" fontId="106" fillId="0" borderId="0"/>
    <xf numFmtId="0" fontId="55" fillId="7" borderId="0" applyNumberFormat="0" applyBorder="0" applyAlignment="0" applyProtection="0">
      <alignment vertical="center"/>
    </xf>
    <xf numFmtId="0" fontId="9" fillId="0" borderId="0"/>
    <xf numFmtId="0" fontId="110" fillId="0" borderId="28">
      <alignment horizontal="center"/>
    </xf>
    <xf numFmtId="0" fontId="106" fillId="0" borderId="0"/>
    <xf numFmtId="0" fontId="66" fillId="0" borderId="0"/>
    <xf numFmtId="0" fontId="106" fillId="0" borderId="0"/>
    <xf numFmtId="0" fontId="61" fillId="15" borderId="5">
      <protection locked="0"/>
    </xf>
    <xf numFmtId="9" fontId="9" fillId="0" borderId="0" applyFont="0" applyFill="0" applyBorder="0" applyAlignment="0" applyProtection="0">
      <alignment vertical="center"/>
    </xf>
    <xf numFmtId="0" fontId="67" fillId="0" borderId="0"/>
    <xf numFmtId="0" fontId="61" fillId="15" borderId="5">
      <protection locked="0"/>
    </xf>
    <xf numFmtId="0" fontId="53" fillId="7" borderId="0" applyNumberFormat="0" applyBorder="0" applyAlignment="0" applyProtection="0">
      <alignment vertical="center"/>
    </xf>
    <xf numFmtId="0" fontId="67" fillId="0" borderId="0"/>
    <xf numFmtId="0" fontId="9" fillId="0" borderId="0"/>
    <xf numFmtId="9" fontId="9" fillId="0" borderId="0" applyFont="0" applyFill="0" applyBorder="0" applyAlignment="0" applyProtection="0"/>
    <xf numFmtId="0" fontId="106" fillId="0" borderId="0"/>
    <xf numFmtId="0" fontId="67" fillId="0" borderId="0"/>
    <xf numFmtId="0" fontId="12" fillId="16" borderId="0" applyNumberFormat="0" applyBorder="0" applyAlignment="0" applyProtection="0"/>
    <xf numFmtId="0" fontId="66" fillId="0" borderId="0"/>
    <xf numFmtId="0" fontId="52" fillId="0" borderId="0"/>
    <xf numFmtId="0" fontId="67" fillId="0" borderId="0"/>
    <xf numFmtId="0" fontId="12" fillId="19" borderId="0" applyNumberFormat="0" applyBorder="0" applyAlignment="0" applyProtection="0"/>
    <xf numFmtId="0" fontId="63" fillId="17" borderId="0" applyNumberFormat="0" applyBorder="0" applyAlignment="0" applyProtection="0"/>
    <xf numFmtId="0" fontId="9" fillId="0" borderId="0" applyNumberFormat="0" applyFill="0" applyBorder="0" applyAlignment="0" applyProtection="0"/>
    <xf numFmtId="0" fontId="66" fillId="0" borderId="0"/>
    <xf numFmtId="0" fontId="9" fillId="0" borderId="0"/>
    <xf numFmtId="0" fontId="67" fillId="0" borderId="0"/>
    <xf numFmtId="0" fontId="106" fillId="0" borderId="0"/>
    <xf numFmtId="0" fontId="9" fillId="0" borderId="0"/>
    <xf numFmtId="0" fontId="66" fillId="0" borderId="0"/>
    <xf numFmtId="0" fontId="12" fillId="16" borderId="0" applyNumberFormat="0" applyBorder="0" applyAlignment="0" applyProtection="0"/>
    <xf numFmtId="0" fontId="66" fillId="0" borderId="0">
      <protection locked="0"/>
    </xf>
    <xf numFmtId="0" fontId="66" fillId="0" borderId="0"/>
    <xf numFmtId="0" fontId="61" fillId="15" borderId="5">
      <protection locked="0"/>
    </xf>
    <xf numFmtId="0" fontId="55" fillId="7" borderId="0" applyNumberFormat="0" applyBorder="0" applyAlignment="0" applyProtection="0">
      <alignment vertical="center"/>
    </xf>
    <xf numFmtId="0" fontId="9" fillId="0" borderId="0"/>
    <xf numFmtId="0" fontId="106" fillId="0" borderId="0"/>
    <xf numFmtId="0" fontId="66" fillId="0" borderId="0"/>
    <xf numFmtId="0" fontId="9" fillId="0" borderId="0"/>
    <xf numFmtId="0" fontId="106" fillId="0" borderId="0"/>
    <xf numFmtId="0" fontId="61" fillId="15" borderId="5">
      <protection locked="0"/>
    </xf>
    <xf numFmtId="0" fontId="51" fillId="7" borderId="0" applyNumberFormat="0" applyBorder="0" applyAlignment="0" applyProtection="0">
      <alignment vertical="center"/>
    </xf>
    <xf numFmtId="0" fontId="85" fillId="20" borderId="0" applyNumberFormat="0" applyBorder="0" applyAlignment="0" applyProtection="0"/>
    <xf numFmtId="0" fontId="12" fillId="70" borderId="0" applyNumberFormat="0" applyBorder="0" applyAlignment="0" applyProtection="0"/>
    <xf numFmtId="0" fontId="66" fillId="0" borderId="0"/>
    <xf numFmtId="0" fontId="56" fillId="9" borderId="11" applyNumberFormat="0" applyAlignment="0" applyProtection="0">
      <alignment vertical="center"/>
    </xf>
    <xf numFmtId="0" fontId="66" fillId="0" borderId="0"/>
    <xf numFmtId="0" fontId="70" fillId="21" borderId="0" applyNumberFormat="0" applyBorder="0" applyAlignment="0" applyProtection="0">
      <alignment vertical="center"/>
    </xf>
    <xf numFmtId="0" fontId="104" fillId="10" borderId="0" applyNumberFormat="0" applyBorder="0" applyAlignment="0" applyProtection="0">
      <alignment vertical="center"/>
    </xf>
    <xf numFmtId="0" fontId="6" fillId="9" borderId="0" applyNumberFormat="0" applyBorder="0" applyAlignment="0" applyProtection="0">
      <alignment vertical="center"/>
    </xf>
    <xf numFmtId="0" fontId="66" fillId="0" borderId="0"/>
    <xf numFmtId="0" fontId="70" fillId="7" borderId="0" applyNumberFormat="0" applyBorder="0" applyAlignment="0" applyProtection="0">
      <alignment vertical="center"/>
    </xf>
    <xf numFmtId="0" fontId="70" fillId="21" borderId="0" applyNumberFormat="0" applyBorder="0" applyAlignment="0" applyProtection="0">
      <alignment vertical="center"/>
    </xf>
    <xf numFmtId="0" fontId="61" fillId="15" borderId="5">
      <protection locked="0"/>
    </xf>
    <xf numFmtId="0" fontId="9" fillId="0" borderId="0"/>
    <xf numFmtId="0" fontId="55" fillId="7" borderId="0" applyNumberFormat="0" applyBorder="0" applyAlignment="0" applyProtection="0">
      <alignment vertical="center"/>
    </xf>
    <xf numFmtId="0" fontId="66" fillId="0" borderId="0"/>
    <xf numFmtId="0" fontId="69" fillId="21" borderId="0" applyNumberFormat="0" applyBorder="0" applyAlignment="0" applyProtection="0">
      <alignment vertical="center"/>
    </xf>
    <xf numFmtId="0" fontId="64" fillId="35" borderId="0" applyNumberFormat="0" applyBorder="0" applyAlignment="0" applyProtection="0"/>
    <xf numFmtId="0" fontId="66" fillId="0" borderId="0"/>
    <xf numFmtId="0" fontId="6" fillId="0" borderId="0">
      <alignment vertical="center"/>
    </xf>
    <xf numFmtId="0" fontId="76" fillId="21" borderId="0" applyNumberFormat="0" applyBorder="0" applyAlignment="0" applyProtection="0">
      <alignment vertical="center"/>
    </xf>
    <xf numFmtId="0" fontId="66" fillId="0" borderId="0"/>
    <xf numFmtId="0" fontId="69" fillId="21" borderId="0" applyNumberFormat="0" applyBorder="0" applyAlignment="0" applyProtection="0">
      <alignment vertical="center"/>
    </xf>
    <xf numFmtId="0" fontId="62" fillId="0" borderId="0"/>
    <xf numFmtId="0" fontId="85" fillId="20" borderId="0" applyNumberFormat="0" applyBorder="0" applyAlignment="0" applyProtection="0"/>
    <xf numFmtId="0" fontId="56" fillId="9" borderId="11" applyNumberFormat="0" applyAlignment="0" applyProtection="0">
      <alignment vertical="center"/>
    </xf>
    <xf numFmtId="0" fontId="67" fillId="0" borderId="0"/>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62" fillId="0" borderId="0"/>
    <xf numFmtId="0" fontId="9" fillId="0" borderId="0"/>
    <xf numFmtId="0" fontId="6" fillId="34" borderId="0" applyNumberFormat="0" applyBorder="0" applyAlignment="0" applyProtection="0">
      <alignment vertical="center"/>
    </xf>
    <xf numFmtId="0" fontId="59" fillId="38" borderId="0" applyNumberFormat="0" applyBorder="0" applyAlignment="0" applyProtection="0">
      <alignment vertical="center"/>
    </xf>
    <xf numFmtId="0" fontId="9" fillId="0" borderId="0"/>
    <xf numFmtId="0" fontId="62" fillId="0" borderId="0"/>
    <xf numFmtId="0" fontId="9" fillId="0" borderId="0"/>
    <xf numFmtId="0" fontId="64" fillId="28" borderId="0" applyNumberFormat="0" applyBorder="0" applyAlignment="0" applyProtection="0"/>
    <xf numFmtId="0" fontId="106" fillId="0" borderId="0"/>
    <xf numFmtId="0" fontId="66" fillId="0" borderId="0"/>
    <xf numFmtId="0" fontId="9" fillId="0" borderId="0"/>
    <xf numFmtId="0" fontId="55" fillId="7" borderId="0" applyNumberFormat="0" applyBorder="0" applyAlignment="0" applyProtection="0">
      <alignment vertical="center"/>
    </xf>
    <xf numFmtId="0" fontId="106" fillId="0" borderId="0"/>
    <xf numFmtId="0" fontId="9" fillId="0" borderId="0"/>
    <xf numFmtId="0" fontId="109" fillId="0" borderId="27" applyNumberFormat="0" applyFill="0" applyProtection="0">
      <alignment horizontal="left"/>
    </xf>
    <xf numFmtId="0" fontId="62" fillId="0" borderId="0"/>
    <xf numFmtId="0" fontId="12" fillId="16" borderId="0" applyNumberFormat="0" applyBorder="0" applyAlignment="0" applyProtection="0"/>
    <xf numFmtId="41" fontId="80" fillId="0" borderId="0" applyFont="0" applyFill="0" applyBorder="0" applyAlignment="0" applyProtection="0"/>
    <xf numFmtId="0" fontId="9" fillId="0" borderId="0"/>
    <xf numFmtId="0" fontId="9" fillId="0" borderId="0"/>
    <xf numFmtId="0" fontId="55" fillId="7" borderId="0" applyNumberFormat="0" applyBorder="0" applyAlignment="0" applyProtection="0">
      <alignment vertical="center"/>
    </xf>
    <xf numFmtId="0" fontId="62" fillId="0" borderId="0"/>
    <xf numFmtId="0" fontId="9" fillId="0" borderId="0"/>
    <xf numFmtId="0" fontId="53" fillId="7" borderId="0" applyNumberFormat="0" applyBorder="0" applyAlignment="0" applyProtection="0">
      <alignment vertical="center"/>
    </xf>
    <xf numFmtId="0" fontId="62" fillId="0" borderId="0"/>
    <xf numFmtId="0" fontId="65" fillId="19" borderId="13" applyNumberFormat="0" applyAlignment="0" applyProtection="0">
      <alignment vertical="center"/>
    </xf>
    <xf numFmtId="0" fontId="86" fillId="27" borderId="0" applyNumberFormat="0" applyBorder="0" applyAlignment="0" applyProtection="0">
      <alignment vertical="center"/>
    </xf>
    <xf numFmtId="0" fontId="9" fillId="0" borderId="0"/>
    <xf numFmtId="0" fontId="62" fillId="0" borderId="0"/>
    <xf numFmtId="0" fontId="6" fillId="7" borderId="0" applyNumberFormat="0" applyBorder="0" applyAlignment="0" applyProtection="0">
      <alignment vertical="center"/>
    </xf>
    <xf numFmtId="0" fontId="9" fillId="0" borderId="0"/>
    <xf numFmtId="0" fontId="66" fillId="0" borderId="0"/>
    <xf numFmtId="0" fontId="9" fillId="0" borderId="0"/>
    <xf numFmtId="49" fontId="66" fillId="0" borderId="0" applyFont="0" applyFill="0" applyBorder="0" applyAlignment="0" applyProtection="0"/>
    <xf numFmtId="0" fontId="106" fillId="0" borderId="0"/>
    <xf numFmtId="0" fontId="12" fillId="34" borderId="0" applyNumberFormat="0" applyBorder="0" applyAlignment="0" applyProtection="0"/>
    <xf numFmtId="0" fontId="56" fillId="9" borderId="11" applyNumberFormat="0" applyAlignment="0" applyProtection="0">
      <alignment vertical="center"/>
    </xf>
    <xf numFmtId="0" fontId="62" fillId="0" borderId="0"/>
    <xf numFmtId="0" fontId="13" fillId="6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9" fillId="0" borderId="0"/>
    <xf numFmtId="0" fontId="9" fillId="0" borderId="0"/>
    <xf numFmtId="0" fontId="101" fillId="0" borderId="23" applyNumberFormat="0" applyFill="0" applyAlignment="0" applyProtection="0">
      <alignment vertical="center"/>
    </xf>
    <xf numFmtId="0" fontId="100" fillId="10" borderId="0" applyNumberFormat="0" applyBorder="0" applyAlignment="0" applyProtection="0">
      <alignment vertical="center"/>
    </xf>
    <xf numFmtId="0" fontId="9" fillId="0" borderId="0"/>
    <xf numFmtId="0" fontId="9" fillId="0" borderId="0"/>
    <xf numFmtId="0" fontId="55" fillId="7" borderId="0" applyNumberFormat="0" applyBorder="0" applyAlignment="0" applyProtection="0">
      <alignment vertical="center"/>
    </xf>
    <xf numFmtId="0" fontId="63" fillId="17" borderId="0" applyNumberFormat="0" applyBorder="0" applyAlignment="0" applyProtection="0"/>
    <xf numFmtId="0" fontId="9" fillId="0" borderId="0"/>
    <xf numFmtId="10" fontId="96" fillId="2" borderId="2" applyNumberFormat="0" applyBorder="0" applyAlignment="0" applyProtection="0"/>
    <xf numFmtId="0" fontId="9" fillId="0" borderId="0"/>
    <xf numFmtId="0" fontId="9" fillId="0" borderId="0"/>
    <xf numFmtId="0" fontId="12" fillId="25" borderId="0" applyNumberFormat="0" applyBorder="0" applyAlignment="0" applyProtection="0"/>
    <xf numFmtId="0" fontId="55" fillId="7" borderId="0" applyNumberFormat="0" applyBorder="0" applyAlignment="0" applyProtection="0">
      <alignment vertical="center"/>
    </xf>
    <xf numFmtId="0" fontId="9" fillId="0" borderId="0"/>
    <xf numFmtId="0" fontId="9" fillId="0" borderId="0"/>
    <xf numFmtId="0" fontId="9" fillId="0" borderId="0"/>
    <xf numFmtId="187" fontId="9" fillId="0" borderId="0" applyFont="0" applyFill="0" applyBorder="0" applyAlignment="0" applyProtection="0"/>
    <xf numFmtId="0" fontId="9" fillId="0" borderId="0"/>
    <xf numFmtId="0" fontId="55" fillId="7" borderId="0" applyNumberFormat="0" applyBorder="0" applyAlignment="0" applyProtection="0">
      <alignment vertical="center"/>
    </xf>
    <xf numFmtId="0" fontId="9" fillId="0" borderId="0"/>
    <xf numFmtId="10" fontId="96" fillId="2" borderId="2" applyNumberFormat="0" applyBorder="0" applyAlignment="0" applyProtection="0"/>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63" fillId="21" borderId="0" applyNumberFormat="0" applyBorder="0" applyAlignment="0" applyProtection="0"/>
    <xf numFmtId="0" fontId="9" fillId="0" borderId="0"/>
    <xf numFmtId="0" fontId="123" fillId="21" borderId="0" applyNumberFormat="0" applyBorder="0" applyAlignmen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5" fillId="7" borderId="0" applyNumberFormat="0" applyBorder="0" applyAlignment="0" applyProtection="0"/>
    <xf numFmtId="188" fontId="66" fillId="0" borderId="0" applyFont="0" applyFill="0" applyBorder="0" applyAlignment="0" applyProtection="0"/>
    <xf numFmtId="0" fontId="62" fillId="0" borderId="0"/>
    <xf numFmtId="0" fontId="62" fillId="0" borderId="0"/>
    <xf numFmtId="0" fontId="106" fillId="0" borderId="0"/>
    <xf numFmtId="0" fontId="96" fillId="19" borderId="2"/>
    <xf numFmtId="0" fontId="9" fillId="0" borderId="0"/>
    <xf numFmtId="0" fontId="9" fillId="0" borderId="0"/>
    <xf numFmtId="0" fontId="7" fillId="0" borderId="0"/>
    <xf numFmtId="0" fontId="24" fillId="0" borderId="0"/>
    <xf numFmtId="0" fontId="9" fillId="0" borderId="0"/>
    <xf numFmtId="218" fontId="9" fillId="0" borderId="0" applyNumberFormat="0" applyFill="0" applyBorder="0" applyAlignment="0" applyProtection="0">
      <alignment horizontal="left"/>
    </xf>
    <xf numFmtId="0" fontId="9" fillId="0" borderId="0"/>
    <xf numFmtId="0" fontId="55" fillId="7" borderId="0" applyNumberFormat="0" applyBorder="0" applyAlignment="0" applyProtection="0">
      <alignment vertical="center"/>
    </xf>
    <xf numFmtId="0" fontId="62" fillId="0" borderId="0"/>
    <xf numFmtId="0" fontId="62" fillId="0" borderId="0"/>
    <xf numFmtId="0" fontId="70" fillId="21" borderId="0" applyNumberFormat="0" applyBorder="0" applyAlignment="0" applyProtection="0">
      <alignment vertical="center"/>
    </xf>
    <xf numFmtId="0" fontId="9" fillId="0" borderId="0"/>
    <xf numFmtId="0" fontId="9" fillId="0" borderId="0"/>
    <xf numFmtId="25" fontId="88" fillId="0" borderId="0" applyFont="0" applyFill="0" applyBorder="0" applyAlignment="0" applyProtection="0"/>
    <xf numFmtId="0" fontId="9" fillId="0" borderId="0"/>
    <xf numFmtId="9" fontId="88" fillId="0" borderId="0" applyFont="0" applyFill="0" applyBorder="0" applyAlignment="0" applyProtection="0"/>
    <xf numFmtId="0" fontId="9" fillId="0" borderId="0"/>
    <xf numFmtId="0" fontId="9" fillId="0" borderId="0"/>
    <xf numFmtId="0" fontId="9" fillId="0" borderId="0"/>
    <xf numFmtId="208" fontId="134" fillId="0" borderId="0" applyFill="0" applyBorder="0" applyProtection="0">
      <alignment horizontal="center"/>
    </xf>
    <xf numFmtId="0" fontId="9" fillId="0" borderId="0"/>
    <xf numFmtId="39" fontId="73" fillId="0" borderId="0" applyFont="0" applyFill="0" applyBorder="0" applyAlignment="0" applyProtection="0"/>
    <xf numFmtId="0" fontId="55" fillId="27" borderId="0" applyNumberFormat="0" applyBorder="0" applyAlignment="0" applyProtection="0">
      <alignment vertical="center"/>
    </xf>
    <xf numFmtId="0" fontId="9" fillId="0" borderId="0"/>
    <xf numFmtId="0" fontId="9" fillId="0" borderId="0"/>
    <xf numFmtId="0" fontId="55" fillId="27" borderId="0" applyNumberFormat="0" applyBorder="0" applyAlignment="0" applyProtection="0">
      <alignment vertical="center"/>
    </xf>
    <xf numFmtId="0" fontId="62" fillId="0" borderId="0"/>
    <xf numFmtId="0" fontId="62" fillId="0" borderId="0"/>
    <xf numFmtId="0" fontId="63" fillId="21" borderId="0" applyNumberFormat="0" applyBorder="0" applyAlignment="0" applyProtection="0"/>
    <xf numFmtId="0" fontId="6" fillId="10" borderId="0" applyNumberFormat="0" applyBorder="0" applyAlignment="0" applyProtection="0">
      <alignment vertical="center"/>
    </xf>
    <xf numFmtId="0" fontId="9" fillId="0" borderId="0"/>
    <xf numFmtId="0" fontId="61" fillId="15" borderId="5">
      <protection locked="0"/>
    </xf>
    <xf numFmtId="219" fontId="80" fillId="0" borderId="0" applyFill="0" applyBorder="0" applyProtection="0">
      <alignment horizontal="right"/>
    </xf>
    <xf numFmtId="0" fontId="12" fillId="7" borderId="0" applyNumberFormat="0" applyBorder="0" applyAlignment="0" applyProtection="0"/>
    <xf numFmtId="0" fontId="62" fillId="0" borderId="0"/>
    <xf numFmtId="0" fontId="9" fillId="0" borderId="0"/>
    <xf numFmtId="0" fontId="122" fillId="0" borderId="0" applyNumberFormat="0" applyFill="0" applyBorder="0" applyAlignment="0" applyProtection="0">
      <alignment vertical="center"/>
    </xf>
    <xf numFmtId="0" fontId="86" fillId="27" borderId="0" applyNumberFormat="0" applyBorder="0" applyAlignment="0" applyProtection="0">
      <alignment vertical="center"/>
    </xf>
    <xf numFmtId="43" fontId="9" fillId="0" borderId="0" applyFont="0" applyFill="0" applyBorder="0" applyAlignment="0" applyProtection="0">
      <alignment vertical="center"/>
    </xf>
    <xf numFmtId="0" fontId="62" fillId="0" borderId="0"/>
    <xf numFmtId="0" fontId="122" fillId="0" borderId="0" applyNumberFormat="0" applyFill="0" applyBorder="0" applyAlignment="0" applyProtection="0">
      <alignment vertical="center"/>
    </xf>
    <xf numFmtId="43" fontId="9" fillId="0" borderId="0" applyFont="0" applyFill="0" applyBorder="0" applyAlignment="0" applyProtection="0">
      <alignment vertical="center"/>
    </xf>
    <xf numFmtId="0" fontId="9" fillId="0" borderId="0"/>
    <xf numFmtId="0" fontId="62" fillId="0" borderId="0"/>
    <xf numFmtId="0" fontId="13" fillId="11" borderId="0" applyNumberFormat="0" applyBorder="0" applyAlignment="0" applyProtection="0"/>
    <xf numFmtId="43" fontId="0" fillId="0" borderId="0" applyFont="0" applyFill="0" applyBorder="0" applyAlignment="0" applyProtection="0">
      <alignment vertical="center"/>
    </xf>
    <xf numFmtId="0" fontId="51" fillId="7" borderId="0" applyNumberFormat="0" applyBorder="0" applyAlignment="0" applyProtection="0">
      <alignment vertical="center"/>
    </xf>
    <xf numFmtId="0" fontId="9" fillId="0" borderId="0"/>
    <xf numFmtId="0" fontId="62" fillId="0" borderId="0"/>
    <xf numFmtId="0" fontId="9" fillId="0" borderId="0"/>
    <xf numFmtId="197" fontId="3" fillId="0" borderId="2">
      <alignment vertical="center"/>
      <protection locked="0"/>
    </xf>
    <xf numFmtId="0" fontId="9" fillId="0" borderId="0"/>
    <xf numFmtId="0" fontId="62" fillId="0" borderId="0"/>
    <xf numFmtId="0" fontId="62" fillId="0" borderId="0"/>
    <xf numFmtId="0" fontId="62" fillId="0" borderId="0"/>
    <xf numFmtId="0" fontId="62" fillId="0" borderId="0"/>
    <xf numFmtId="0" fontId="9" fillId="0" borderId="0"/>
    <xf numFmtId="0" fontId="62" fillId="0" borderId="0"/>
    <xf numFmtId="0" fontId="62" fillId="0" borderId="0"/>
    <xf numFmtId="0" fontId="12" fillId="70" borderId="0" applyNumberFormat="0" applyBorder="0" applyAlignment="0" applyProtection="0"/>
    <xf numFmtId="0" fontId="9" fillId="0" borderId="0"/>
    <xf numFmtId="0" fontId="9" fillId="0" borderId="0"/>
    <xf numFmtId="0" fontId="12" fillId="12" borderId="0" applyNumberFormat="0" applyBorder="0" applyAlignment="0" applyProtection="0"/>
    <xf numFmtId="0" fontId="12" fillId="70" borderId="0" applyNumberFormat="0" applyBorder="0" applyAlignment="0" applyProtection="0"/>
    <xf numFmtId="0" fontId="9" fillId="0" borderId="0"/>
    <xf numFmtId="0" fontId="9" fillId="0" borderId="0"/>
    <xf numFmtId="0" fontId="104" fillId="10" borderId="0" applyNumberFormat="0" applyBorder="0" applyAlignment="0" applyProtection="0">
      <alignment vertical="center"/>
    </xf>
    <xf numFmtId="0" fontId="12" fillId="9" borderId="0" applyNumberFormat="0" applyBorder="0" applyAlignment="0" applyProtection="0"/>
    <xf numFmtId="0" fontId="12" fillId="16" borderId="0" applyNumberFormat="0" applyBorder="0" applyAlignment="0" applyProtection="0"/>
    <xf numFmtId="0" fontId="9" fillId="0" borderId="0"/>
    <xf numFmtId="0" fontId="62" fillId="0" borderId="0"/>
    <xf numFmtId="0" fontId="62" fillId="0" borderId="0"/>
    <xf numFmtId="0" fontId="9" fillId="0" borderId="0"/>
    <xf numFmtId="0" fontId="62" fillId="0" borderId="0"/>
    <xf numFmtId="0" fontId="62" fillId="0" borderId="0"/>
    <xf numFmtId="0" fontId="65" fillId="19" borderId="13" applyNumberFormat="0" applyAlignment="0" applyProtection="0">
      <alignment vertical="center"/>
    </xf>
    <xf numFmtId="187" fontId="73" fillId="0" borderId="0" applyFont="0" applyFill="0" applyBorder="0" applyAlignment="0" applyProtection="0"/>
    <xf numFmtId="0" fontId="9" fillId="0" borderId="0"/>
    <xf numFmtId="0" fontId="62" fillId="0" borderId="0"/>
    <xf numFmtId="0" fontId="62" fillId="0" borderId="0"/>
    <xf numFmtId="0" fontId="9" fillId="0" borderId="0"/>
    <xf numFmtId="0" fontId="64" fillId="18" borderId="0" applyNumberFormat="0" applyBorder="0" applyAlignment="0" applyProtection="0"/>
    <xf numFmtId="0" fontId="9" fillId="0" borderId="0"/>
    <xf numFmtId="0" fontId="9" fillId="0" borderId="0"/>
    <xf numFmtId="0" fontId="55" fillId="7" borderId="0" applyNumberFormat="0" applyBorder="0" applyAlignment="0" applyProtection="0">
      <alignment vertical="center"/>
    </xf>
    <xf numFmtId="0" fontId="51" fillId="7" borderId="0" applyNumberFormat="0" applyBorder="0" applyAlignment="0" applyProtection="0">
      <alignment vertical="center"/>
    </xf>
    <xf numFmtId="0" fontId="9" fillId="0" borderId="0"/>
    <xf numFmtId="0" fontId="9" fillId="0" borderId="0"/>
    <xf numFmtId="0" fontId="51" fillId="7" borderId="0" applyNumberFormat="0" applyBorder="0" applyAlignment="0" applyProtection="0">
      <alignment vertical="center"/>
    </xf>
    <xf numFmtId="0" fontId="9" fillId="0" borderId="0"/>
    <xf numFmtId="0" fontId="9" fillId="0" borderId="0"/>
    <xf numFmtId="0" fontId="9" fillId="0" borderId="0"/>
    <xf numFmtId="0" fontId="51" fillId="7" borderId="0" applyNumberFormat="0" applyBorder="0" applyAlignment="0" applyProtection="0">
      <alignment vertical="center"/>
    </xf>
    <xf numFmtId="0" fontId="70" fillId="21" borderId="0" applyNumberFormat="0" applyBorder="0" applyAlignment="0" applyProtection="0">
      <alignment vertical="center"/>
    </xf>
    <xf numFmtId="0" fontId="61" fillId="15" borderId="5">
      <protection locked="0"/>
    </xf>
    <xf numFmtId="0" fontId="9" fillId="0" borderId="0"/>
    <xf numFmtId="0" fontId="9" fillId="0" borderId="0"/>
    <xf numFmtId="0" fontId="51" fillId="7" borderId="0" applyNumberFormat="0" applyBorder="0" applyAlignment="0" applyProtection="0">
      <alignment vertical="center"/>
    </xf>
    <xf numFmtId="0" fontId="9" fillId="0" borderId="0"/>
    <xf numFmtId="0" fontId="9" fillId="0" borderId="0"/>
    <xf numFmtId="0" fontId="51" fillId="7" borderId="0" applyNumberFormat="0" applyBorder="0" applyAlignment="0" applyProtection="0">
      <alignment vertical="center"/>
    </xf>
    <xf numFmtId="0" fontId="76" fillId="21" borderId="0" applyNumberFormat="0" applyBorder="0" applyAlignment="0" applyProtection="0">
      <alignment vertical="center"/>
    </xf>
    <xf numFmtId="0" fontId="9" fillId="0" borderId="0"/>
    <xf numFmtId="0" fontId="12" fillId="16" borderId="0" applyNumberFormat="0" applyBorder="0" applyAlignment="0" applyProtection="0"/>
    <xf numFmtId="0" fontId="93" fillId="0" borderId="7" applyNumberFormat="0" applyFill="0" applyProtection="0">
      <alignment horizontal="center"/>
    </xf>
    <xf numFmtId="0" fontId="9" fillId="0" borderId="0"/>
    <xf numFmtId="0" fontId="65" fillId="19" borderId="13" applyNumberFormat="0" applyAlignment="0" applyProtection="0">
      <alignment vertical="center"/>
    </xf>
    <xf numFmtId="0" fontId="57" fillId="10" borderId="0" applyNumberFormat="0" applyBorder="0" applyAlignment="0" applyProtection="0">
      <alignment vertical="center"/>
    </xf>
    <xf numFmtId="0" fontId="9" fillId="0" borderId="0"/>
    <xf numFmtId="0" fontId="62" fillId="0" borderId="0"/>
    <xf numFmtId="0" fontId="62" fillId="0" borderId="0"/>
    <xf numFmtId="10" fontId="80"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9" fillId="0" borderId="0"/>
    <xf numFmtId="0" fontId="9" fillId="0" borderId="0"/>
    <xf numFmtId="0" fontId="12" fillId="8" borderId="0" applyNumberFormat="0" applyBorder="0" applyAlignment="0" applyProtection="0"/>
    <xf numFmtId="0" fontId="9" fillId="0" borderId="0"/>
    <xf numFmtId="0" fontId="106" fillId="0" borderId="0"/>
    <xf numFmtId="0" fontId="77" fillId="0" borderId="16" applyNumberFormat="0" applyAlignment="0" applyProtection="0">
      <alignment horizontal="left" vertical="center"/>
    </xf>
    <xf numFmtId="0" fontId="9" fillId="0" borderId="0"/>
    <xf numFmtId="0" fontId="9" fillId="0" borderId="0"/>
    <xf numFmtId="0" fontId="77" fillId="0" borderId="4">
      <alignment horizontal="left" vertical="center"/>
    </xf>
    <xf numFmtId="0" fontId="9" fillId="0" borderId="0"/>
    <xf numFmtId="0" fontId="51" fillId="7" borderId="0" applyNumberFormat="0" applyBorder="0" applyAlignment="0" applyProtection="0">
      <alignment vertical="center"/>
    </xf>
    <xf numFmtId="0" fontId="9" fillId="0" borderId="0"/>
    <xf numFmtId="0" fontId="64" fillId="8" borderId="0" applyNumberFormat="0" applyBorder="0" applyAlignment="0" applyProtection="0"/>
    <xf numFmtId="0" fontId="9" fillId="0" borderId="0"/>
    <xf numFmtId="0" fontId="62" fillId="0" borderId="0"/>
    <xf numFmtId="0" fontId="62" fillId="0" borderId="0"/>
    <xf numFmtId="0" fontId="70" fillId="10" borderId="0" applyNumberFormat="0" applyBorder="0" applyAlignment="0" applyProtection="0">
      <alignment vertical="center"/>
    </xf>
    <xf numFmtId="0" fontId="62" fillId="0" borderId="0"/>
    <xf numFmtId="0" fontId="62" fillId="0" borderId="0"/>
    <xf numFmtId="0" fontId="12" fillId="20" borderId="0" applyNumberFormat="0" applyBorder="0" applyAlignment="0" applyProtection="0"/>
    <xf numFmtId="0" fontId="6" fillId="0" borderId="0">
      <alignment vertical="center"/>
    </xf>
    <xf numFmtId="0" fontId="70" fillId="21" borderId="0" applyNumberFormat="0" applyBorder="0" applyAlignment="0" applyProtection="0">
      <alignment vertical="center"/>
    </xf>
    <xf numFmtId="0" fontId="9" fillId="0" borderId="0"/>
    <xf numFmtId="0" fontId="9" fillId="0" borderId="0" applyNumberFormat="0" applyFill="0" applyBorder="0" applyAlignment="0" applyProtection="0"/>
    <xf numFmtId="0" fontId="69" fillId="21" borderId="0" applyNumberFormat="0" applyBorder="0" applyAlignment="0" applyProtection="0">
      <alignment vertical="center"/>
    </xf>
    <xf numFmtId="0" fontId="55" fillId="7" borderId="0" applyNumberFormat="0" applyBorder="0" applyAlignment="0" applyProtection="0">
      <alignment vertical="center"/>
    </xf>
    <xf numFmtId="0" fontId="85" fillId="27" borderId="0" applyNumberFormat="0" applyBorder="0" applyAlignment="0" applyProtection="0">
      <alignment vertical="center"/>
    </xf>
    <xf numFmtId="0" fontId="62" fillId="0" borderId="0"/>
    <xf numFmtId="0" fontId="62" fillId="0" borderId="0"/>
    <xf numFmtId="0" fontId="55" fillId="7" borderId="0" applyNumberFormat="0" applyBorder="0" applyAlignment="0" applyProtection="0">
      <alignment vertical="center"/>
    </xf>
    <xf numFmtId="0" fontId="62" fillId="0" borderId="0"/>
    <xf numFmtId="0" fontId="62" fillId="0" borderId="0"/>
    <xf numFmtId="0" fontId="55" fillId="7" borderId="0" applyNumberFormat="0" applyBorder="0" applyAlignment="0" applyProtection="0">
      <alignment vertical="center"/>
    </xf>
    <xf numFmtId="0" fontId="61" fillId="15" borderId="5">
      <protection locked="0"/>
    </xf>
    <xf numFmtId="0" fontId="62" fillId="0" borderId="0"/>
    <xf numFmtId="0" fontId="62" fillId="0" borderId="0"/>
    <xf numFmtId="0" fontId="56" fillId="9" borderId="11" applyNumberFormat="0" applyAlignment="0" applyProtection="0">
      <alignment vertical="center"/>
    </xf>
    <xf numFmtId="0" fontId="62" fillId="0" borderId="0"/>
    <xf numFmtId="0" fontId="62" fillId="0" borderId="0"/>
    <xf numFmtId="213" fontId="80" fillId="0" borderId="0" applyFill="0" applyBorder="0" applyProtection="0">
      <alignment horizontal="right"/>
    </xf>
    <xf numFmtId="0" fontId="70" fillId="21" borderId="0" applyNumberFormat="0" applyBorder="0" applyAlignment="0" applyProtection="0">
      <alignment vertical="center"/>
    </xf>
    <xf numFmtId="0" fontId="51" fillId="7" borderId="0" applyNumberFormat="0" applyBorder="0" applyAlignment="0" applyProtection="0">
      <alignment vertical="center"/>
    </xf>
    <xf numFmtId="0" fontId="9" fillId="0" borderId="0"/>
    <xf numFmtId="0" fontId="6" fillId="27" borderId="0" applyNumberFormat="0" applyBorder="0" applyAlignment="0" applyProtection="0">
      <alignment vertical="center"/>
    </xf>
    <xf numFmtId="40" fontId="87" fillId="0" borderId="0" applyFont="0" applyFill="0" applyBorder="0" applyAlignment="0" applyProtection="0"/>
    <xf numFmtId="0" fontId="51" fillId="7" borderId="0" applyNumberFormat="0" applyBorder="0" applyAlignmen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12" fillId="16" borderId="0" applyNumberFormat="0" applyBorder="0" applyAlignment="0" applyProtection="0"/>
    <xf numFmtId="0" fontId="9" fillId="0" borderId="0"/>
    <xf numFmtId="0" fontId="64" fillId="40" borderId="0" applyNumberFormat="0" applyBorder="0" applyAlignment="0" applyProtection="0"/>
    <xf numFmtId="0" fontId="9" fillId="0" borderId="0"/>
    <xf numFmtId="0" fontId="64" fillId="22" borderId="0" applyNumberFormat="0" applyBorder="0" applyAlignment="0" applyProtection="0"/>
    <xf numFmtId="0" fontId="9" fillId="0" borderId="0"/>
    <xf numFmtId="0" fontId="9" fillId="0" borderId="0"/>
    <xf numFmtId="0" fontId="12" fillId="16" borderId="0" applyNumberFormat="0" applyBorder="0" applyAlignment="0" applyProtection="0"/>
    <xf numFmtId="0" fontId="77" fillId="0" borderId="0" applyProtection="0"/>
    <xf numFmtId="0" fontId="9" fillId="0" borderId="0"/>
    <xf numFmtId="0" fontId="119" fillId="0" borderId="31" applyProtection="0"/>
    <xf numFmtId="0" fontId="9" fillId="0" borderId="0"/>
    <xf numFmtId="0" fontId="55" fillId="7" borderId="0" applyNumberFormat="0" applyBorder="0" applyAlignment="0" applyProtection="0">
      <alignment vertical="center"/>
    </xf>
    <xf numFmtId="0" fontId="9" fillId="0" borderId="0"/>
    <xf numFmtId="0" fontId="9" fillId="0" borderId="0"/>
    <xf numFmtId="0" fontId="9" fillId="0" borderId="0"/>
    <xf numFmtId="0" fontId="55" fillId="7" borderId="0" applyNumberFormat="0" applyBorder="0" applyAlignment="0" applyProtection="0">
      <alignment vertical="center"/>
    </xf>
    <xf numFmtId="0" fontId="9" fillId="0" borderId="0"/>
    <xf numFmtId="0" fontId="9" fillId="0" borderId="0"/>
    <xf numFmtId="0" fontId="9" fillId="0" borderId="0"/>
    <xf numFmtId="0" fontId="9" fillId="0" borderId="0"/>
    <xf numFmtId="0" fontId="61" fillId="15" borderId="5">
      <protection locked="0"/>
    </xf>
    <xf numFmtId="0" fontId="54" fillId="0" borderId="8" applyNumberFormat="0" applyFill="0" applyProtection="0">
      <alignment horizontal="center"/>
    </xf>
    <xf numFmtId="0" fontId="9" fillId="0" borderId="0"/>
    <xf numFmtId="0" fontId="67" fillId="0" borderId="0"/>
    <xf numFmtId="0" fontId="70" fillId="21" borderId="0" applyNumberFormat="0" applyBorder="0" applyAlignmen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4" fillId="29" borderId="0" applyNumberFormat="0" applyBorder="0" applyAlignment="0" applyProtection="0"/>
    <xf numFmtId="0" fontId="9" fillId="0" borderId="0"/>
    <xf numFmtId="197" fontId="3" fillId="0" borderId="2">
      <alignment vertical="center"/>
      <protection locked="0"/>
    </xf>
    <xf numFmtId="0" fontId="9" fillId="0" borderId="0"/>
    <xf numFmtId="9" fontId="88" fillId="0" borderId="0" applyFont="0" applyFill="0" applyBorder="0" applyAlignment="0" applyProtection="0"/>
    <xf numFmtId="0" fontId="70" fillId="21" borderId="0" applyNumberFormat="0" applyBorder="0" applyAlignment="0" applyProtection="0">
      <alignment vertical="center"/>
    </xf>
    <xf numFmtId="0" fontId="6"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6" fillId="9" borderId="11" applyNumberFormat="0" applyAlignment="0" applyProtection="0">
      <alignment vertical="center"/>
    </xf>
    <xf numFmtId="0" fontId="56" fillId="9" borderId="11" applyNumberFormat="0" applyAlignment="0" applyProtection="0">
      <alignment vertical="center"/>
    </xf>
    <xf numFmtId="49" fontId="66" fillId="0" borderId="0" applyFont="0" applyFill="0" applyBorder="0" applyAlignment="0" applyProtection="0"/>
    <xf numFmtId="0" fontId="106" fillId="0" borderId="0"/>
    <xf numFmtId="0" fontId="9" fillId="0" borderId="0"/>
    <xf numFmtId="0" fontId="62" fillId="0" borderId="0"/>
    <xf numFmtId="0" fontId="66" fillId="0" borderId="0"/>
    <xf numFmtId="0" fontId="52" fillId="0" borderId="0"/>
    <xf numFmtId="0" fontId="66" fillId="0" borderId="0"/>
    <xf numFmtId="0" fontId="66" fillId="0" borderId="0"/>
    <xf numFmtId="0" fontId="130" fillId="0" borderId="0">
      <alignment vertical="top"/>
    </xf>
    <xf numFmtId="0" fontId="55" fillId="7" borderId="0" applyNumberFormat="0" applyBorder="0" applyAlignment="0" applyProtection="0">
      <alignment vertical="center"/>
    </xf>
    <xf numFmtId="0" fontId="12" fillId="34" borderId="0" applyNumberFormat="0" applyBorder="0" applyAlignment="0" applyProtection="0"/>
    <xf numFmtId="0" fontId="52" fillId="0" borderId="0"/>
    <xf numFmtId="0" fontId="13" fillId="11" borderId="0" applyNumberFormat="0" applyBorder="0" applyAlignment="0" applyProtection="0"/>
    <xf numFmtId="0" fontId="12" fillId="34" borderId="0" applyNumberFormat="0" applyBorder="0" applyAlignment="0" applyProtection="0"/>
    <xf numFmtId="0" fontId="52" fillId="0" borderId="0"/>
    <xf numFmtId="0" fontId="62" fillId="0" borderId="0"/>
    <xf numFmtId="0" fontId="62" fillId="0" borderId="0"/>
    <xf numFmtId="0" fontId="52" fillId="0" borderId="0"/>
    <xf numFmtId="0" fontId="67" fillId="0" borderId="0"/>
    <xf numFmtId="0" fontId="67" fillId="0" borderId="0"/>
    <xf numFmtId="0" fontId="6" fillId="12" borderId="12" applyNumberFormat="0" applyFont="0" applyAlignment="0" applyProtection="0">
      <alignment vertical="center"/>
    </xf>
    <xf numFmtId="0" fontId="9" fillId="0" borderId="0"/>
    <xf numFmtId="0" fontId="66" fillId="0" borderId="0"/>
    <xf numFmtId="0" fontId="61" fillId="15" borderId="5">
      <protection locked="0"/>
    </xf>
    <xf numFmtId="0" fontId="66" fillId="0" borderId="0"/>
    <xf numFmtId="0" fontId="66" fillId="0" borderId="0"/>
    <xf numFmtId="0" fontId="9" fillId="0" borderId="0"/>
    <xf numFmtId="0" fontId="70" fillId="21" borderId="0" applyNumberFormat="0" applyBorder="0" applyAlignment="0" applyProtection="0">
      <alignment vertical="center"/>
    </xf>
    <xf numFmtId="0" fontId="9" fillId="0" borderId="0"/>
    <xf numFmtId="0" fontId="9" fillId="0" borderId="0"/>
    <xf numFmtId="0" fontId="64" fillId="36" borderId="0" applyNumberFormat="0" applyBorder="0" applyAlignment="0" applyProtection="0"/>
    <xf numFmtId="0" fontId="70" fillId="21" borderId="0" applyNumberFormat="0" applyBorder="0" applyAlignment="0" applyProtection="0">
      <alignment vertical="center"/>
    </xf>
    <xf numFmtId="0" fontId="9" fillId="0" borderId="0"/>
    <xf numFmtId="0" fontId="9" fillId="0" borderId="0"/>
    <xf numFmtId="0" fontId="9" fillId="0" borderId="0"/>
    <xf numFmtId="0" fontId="9" fillId="0" borderId="0"/>
    <xf numFmtId="0" fontId="9" fillId="0" borderId="0"/>
    <xf numFmtId="0" fontId="55" fillId="7" borderId="0" applyNumberFormat="0" applyBorder="0" applyAlignment="0" applyProtection="0">
      <alignment vertical="center"/>
    </xf>
    <xf numFmtId="0" fontId="9" fillId="0" borderId="0">
      <alignment vertical="center"/>
    </xf>
    <xf numFmtId="0" fontId="9" fillId="0" borderId="0"/>
    <xf numFmtId="0" fontId="6" fillId="12" borderId="12" applyNumberFormat="0" applyFont="0" applyAlignment="0" applyProtection="0">
      <alignment vertical="center"/>
    </xf>
    <xf numFmtId="0" fontId="9" fillId="0" borderId="0"/>
    <xf numFmtId="0" fontId="9" fillId="0" borderId="0"/>
    <xf numFmtId="0" fontId="9" fillId="0" borderId="0"/>
    <xf numFmtId="0" fontId="9" fillId="0" borderId="0"/>
    <xf numFmtId="212" fontId="118" fillId="0" borderId="0"/>
    <xf numFmtId="0" fontId="9" fillId="0" borderId="0"/>
    <xf numFmtId="0" fontId="9" fillId="0" borderId="0"/>
    <xf numFmtId="0" fontId="51" fillId="7" borderId="0" applyNumberFormat="0" applyBorder="0" applyAlignment="0" applyProtection="0">
      <alignment vertical="center"/>
    </xf>
    <xf numFmtId="0" fontId="12" fillId="16" borderId="0" applyNumberFormat="0" applyBorder="0" applyAlignment="0" applyProtection="0"/>
    <xf numFmtId="0" fontId="9" fillId="0" borderId="0"/>
    <xf numFmtId="0" fontId="9" fillId="0" borderId="0"/>
    <xf numFmtId="198" fontId="66" fillId="0" borderId="0"/>
    <xf numFmtId="0" fontId="9" fillId="0" borderId="0"/>
    <xf numFmtId="0" fontId="55" fillId="7" borderId="0" applyNumberFormat="0" applyBorder="0" applyAlignment="0" applyProtection="0">
      <alignment vertical="center"/>
    </xf>
    <xf numFmtId="0" fontId="70" fillId="21" borderId="0" applyNumberFormat="0" applyBorder="0" applyAlignment="0" applyProtection="0">
      <alignment vertical="center"/>
    </xf>
    <xf numFmtId="0" fontId="6" fillId="13" borderId="0" applyNumberFormat="0" applyBorder="0" applyAlignment="0" applyProtection="0">
      <alignment vertical="center"/>
    </xf>
    <xf numFmtId="0" fontId="9" fillId="0" borderId="0"/>
    <xf numFmtId="0" fontId="9" fillId="0" borderId="0"/>
    <xf numFmtId="0" fontId="70" fillId="21" borderId="0" applyNumberFormat="0" applyBorder="0" applyAlignment="0" applyProtection="0">
      <alignment vertical="center"/>
    </xf>
    <xf numFmtId="0" fontId="9" fillId="0" borderId="0"/>
    <xf numFmtId="0" fontId="6" fillId="13" borderId="0" applyNumberFormat="0" applyBorder="0" applyAlignment="0" applyProtection="0">
      <alignment vertical="center"/>
    </xf>
    <xf numFmtId="0" fontId="9" fillId="0" borderId="0"/>
    <xf numFmtId="0" fontId="9" fillId="0" borderId="0"/>
    <xf numFmtId="0" fontId="12" fillId="16" borderId="0" applyNumberFormat="0" applyBorder="0" applyAlignment="0" applyProtection="0"/>
    <xf numFmtId="0" fontId="9" fillId="0" borderId="0"/>
    <xf numFmtId="0" fontId="9" fillId="0" borderId="0"/>
    <xf numFmtId="0" fontId="70" fillId="21" borderId="0" applyNumberFormat="0" applyBorder="0" applyAlignment="0" applyProtection="0">
      <alignment vertical="center"/>
    </xf>
    <xf numFmtId="0" fontId="9" fillId="0" borderId="0"/>
    <xf numFmtId="0" fontId="59" fillId="13" borderId="0" applyNumberFormat="0" applyBorder="0" applyAlignment="0" applyProtection="0">
      <alignment vertical="center"/>
    </xf>
    <xf numFmtId="0" fontId="12" fillId="12" borderId="0" applyNumberFormat="0" applyBorder="0" applyAlignment="0" applyProtection="0"/>
    <xf numFmtId="0" fontId="66" fillId="0" borderId="0"/>
    <xf numFmtId="0" fontId="9" fillId="0" borderId="0"/>
    <xf numFmtId="0" fontId="55" fillId="7" borderId="0" applyNumberFormat="0" applyBorder="0" applyAlignment="0" applyProtection="0">
      <alignment vertical="center"/>
    </xf>
    <xf numFmtId="0" fontId="9" fillId="0" borderId="0"/>
    <xf numFmtId="49" fontId="124" fillId="2" borderId="0">
      <alignment horizontal="center" vertical="center"/>
    </xf>
    <xf numFmtId="0" fontId="55" fillId="7" borderId="0" applyNumberFormat="0" applyBorder="0" applyAlignment="0" applyProtection="0">
      <alignment vertical="center"/>
    </xf>
    <xf numFmtId="0" fontId="9" fillId="0" borderId="0"/>
    <xf numFmtId="0" fontId="53" fillId="7" borderId="0" applyNumberFormat="0" applyBorder="0" applyAlignment="0" applyProtection="0">
      <alignment vertical="center"/>
    </xf>
    <xf numFmtId="0" fontId="9" fillId="0" borderId="0"/>
    <xf numFmtId="0" fontId="55" fillId="7" borderId="0" applyNumberFormat="0" applyBorder="0" applyAlignment="0" applyProtection="0">
      <alignment vertical="center"/>
    </xf>
    <xf numFmtId="0" fontId="9" fillId="0" borderId="0"/>
    <xf numFmtId="0" fontId="76" fillId="21" borderId="0" applyNumberFormat="0" applyBorder="0" applyAlignment="0" applyProtection="0">
      <alignment vertical="center"/>
    </xf>
    <xf numFmtId="0" fontId="9" fillId="0" borderId="0"/>
    <xf numFmtId="49" fontId="15" fillId="2" borderId="0">
      <alignment horizontal="center" vertical="center"/>
    </xf>
    <xf numFmtId="0" fontId="69" fillId="21" borderId="0" applyNumberFormat="0" applyBorder="0" applyAlignment="0" applyProtection="0">
      <alignment vertical="center"/>
    </xf>
    <xf numFmtId="0" fontId="9" fillId="0" borderId="0"/>
    <xf numFmtId="0" fontId="9" fillId="0" borderId="0"/>
    <xf numFmtId="0" fontId="9" fillId="0" borderId="0"/>
    <xf numFmtId="49" fontId="15" fillId="2" borderId="0">
      <alignment horizontal="left" vertical="center"/>
    </xf>
    <xf numFmtId="0" fontId="9" fillId="0" borderId="0"/>
    <xf numFmtId="0" fontId="65" fillId="19" borderId="13" applyNumberFormat="0" applyAlignment="0" applyProtection="0">
      <alignment vertical="center"/>
    </xf>
    <xf numFmtId="0" fontId="55" fillId="7" borderId="0" applyNumberFormat="0" applyBorder="0" applyAlignment="0" applyProtection="0">
      <alignment vertical="center"/>
    </xf>
    <xf numFmtId="187" fontId="73" fillId="0" borderId="0" applyFont="0" applyFill="0" applyBorder="0" applyAlignment="0" applyProtection="0"/>
    <xf numFmtId="0" fontId="9" fillId="0" borderId="0"/>
    <xf numFmtId="0" fontId="9" fillId="0" borderId="0"/>
    <xf numFmtId="0" fontId="9" fillId="0" borderId="0"/>
    <xf numFmtId="0" fontId="55" fillId="7" borderId="0" applyNumberFormat="0" applyBorder="0" applyAlignment="0" applyProtection="0">
      <alignment vertical="center"/>
    </xf>
    <xf numFmtId="0" fontId="9" fillId="0" borderId="0"/>
    <xf numFmtId="0" fontId="86" fillId="27" borderId="0" applyNumberFormat="0" applyBorder="0" applyAlignment="0" applyProtection="0">
      <alignment vertical="center"/>
    </xf>
    <xf numFmtId="0" fontId="9" fillId="0" borderId="0"/>
    <xf numFmtId="0" fontId="9" fillId="0" borderId="0"/>
    <xf numFmtId="0" fontId="9" fillId="0" borderId="0"/>
    <xf numFmtId="38" fontId="87" fillId="0" borderId="0" applyFont="0" applyFill="0" applyBorder="0" applyAlignment="0" applyProtection="0"/>
    <xf numFmtId="0" fontId="65" fillId="19" borderId="13" applyNumberFormat="0" applyAlignment="0" applyProtection="0">
      <alignment vertical="center"/>
    </xf>
    <xf numFmtId="0" fontId="64" fillId="46" borderId="0" applyNumberFormat="0" applyBorder="0" applyAlignment="0" applyProtection="0"/>
    <xf numFmtId="0" fontId="9" fillId="0" borderId="0"/>
    <xf numFmtId="0" fontId="55" fillId="7" borderId="0" applyNumberFormat="0" applyBorder="0" applyAlignment="0" applyProtection="0">
      <alignment vertical="center"/>
    </xf>
    <xf numFmtId="0" fontId="9" fillId="0" borderId="0"/>
    <xf numFmtId="0" fontId="106" fillId="0" borderId="0"/>
    <xf numFmtId="0" fontId="9" fillId="0" borderId="0"/>
    <xf numFmtId="0" fontId="12" fillId="70" borderId="0" applyNumberFormat="0" applyBorder="0" applyAlignment="0" applyProtection="0"/>
    <xf numFmtId="0" fontId="0" fillId="0" borderId="0">
      <alignment vertical="center"/>
    </xf>
    <xf numFmtId="0" fontId="9" fillId="0" borderId="0"/>
    <xf numFmtId="0" fontId="9" fillId="0" borderId="0"/>
    <xf numFmtId="0" fontId="9" fillId="0" borderId="0"/>
    <xf numFmtId="0" fontId="76" fillId="21" borderId="0" applyNumberFormat="0" applyBorder="0" applyAlignment="0" applyProtection="0">
      <alignment vertical="center"/>
    </xf>
    <xf numFmtId="0" fontId="9" fillId="0" borderId="0"/>
    <xf numFmtId="0" fontId="55" fillId="7" borderId="0" applyNumberFormat="0" applyBorder="0" applyAlignment="0" applyProtection="0">
      <alignment vertical="center"/>
    </xf>
    <xf numFmtId="0" fontId="9" fillId="0" borderId="0"/>
    <xf numFmtId="0" fontId="9" fillId="0" borderId="0"/>
    <xf numFmtId="0" fontId="9" fillId="0" borderId="0"/>
    <xf numFmtId="0" fontId="12" fillId="19" borderId="0" applyNumberFormat="0" applyBorder="0" applyAlignment="0" applyProtection="0"/>
    <xf numFmtId="0" fontId="9" fillId="0" borderId="0"/>
    <xf numFmtId="0" fontId="9" fillId="0" borderId="0"/>
    <xf numFmtId="0" fontId="9" fillId="0" borderId="0"/>
    <xf numFmtId="0" fontId="9" fillId="0" borderId="0"/>
    <xf numFmtId="0" fontId="66" fillId="0" borderId="0"/>
    <xf numFmtId="0" fontId="66" fillId="0" borderId="0"/>
    <xf numFmtId="9" fontId="9" fillId="0" borderId="0" applyFont="0" applyFill="0" applyBorder="0" applyAlignment="0" applyProtection="0">
      <alignment vertical="center"/>
    </xf>
    <xf numFmtId="0" fontId="9" fillId="0" borderId="0"/>
    <xf numFmtId="0" fontId="9" fillId="0" borderId="0"/>
    <xf numFmtId="0" fontId="9" fillId="0" borderId="0"/>
    <xf numFmtId="49" fontId="15" fillId="2" borderId="0">
      <alignment horizontal="right" vertical="top"/>
    </xf>
    <xf numFmtId="0" fontId="51" fillId="7" borderId="0" applyNumberFormat="0" applyBorder="0" applyAlignment="0" applyProtection="0">
      <alignment vertical="center"/>
    </xf>
    <xf numFmtId="0" fontId="9" fillId="0" borderId="0"/>
    <xf numFmtId="0" fontId="9" fillId="0" borderId="0"/>
    <xf numFmtId="0" fontId="9" fillId="0" borderId="0"/>
    <xf numFmtId="0" fontId="9" fillId="0" borderId="0"/>
    <xf numFmtId="0" fontId="55" fillId="7" borderId="0" applyNumberFormat="0" applyBorder="0" applyAlignment="0" applyProtection="0">
      <alignment vertical="center"/>
    </xf>
    <xf numFmtId="0" fontId="9" fillId="0" borderId="0"/>
    <xf numFmtId="0" fontId="61" fillId="15" borderId="5">
      <protection locked="0"/>
    </xf>
    <xf numFmtId="0" fontId="9" fillId="0" borderId="0"/>
    <xf numFmtId="0" fontId="9" fillId="0" borderId="0"/>
    <xf numFmtId="0" fontId="9" fillId="0" borderId="0"/>
    <xf numFmtId="0" fontId="55" fillId="7" borderId="0" applyNumberFormat="0" applyBorder="0" applyAlignment="0" applyProtection="0">
      <alignment vertical="center"/>
    </xf>
    <xf numFmtId="0" fontId="70" fillId="21" borderId="0" applyNumberFormat="0" applyBorder="0" applyAlignment="0" applyProtection="0">
      <alignment vertical="center"/>
    </xf>
    <xf numFmtId="0" fontId="9" fillId="0" borderId="0"/>
    <xf numFmtId="0" fontId="61" fillId="15" borderId="5">
      <protection locked="0"/>
    </xf>
    <xf numFmtId="0" fontId="53" fillId="7" borderId="0" applyNumberFormat="0" applyBorder="0" applyAlignment="0" applyProtection="0">
      <alignment vertical="center"/>
    </xf>
    <xf numFmtId="0" fontId="59" fillId="76" borderId="0" applyNumberFormat="0" applyBorder="0" applyAlignment="0" applyProtection="0">
      <alignment vertical="center"/>
    </xf>
    <xf numFmtId="0" fontId="59" fillId="22" borderId="0" applyNumberFormat="0" applyBorder="0" applyAlignment="0" applyProtection="0">
      <alignment vertical="center"/>
    </xf>
    <xf numFmtId="0" fontId="9" fillId="0" borderId="0"/>
    <xf numFmtId="0" fontId="9" fillId="0" borderId="0"/>
    <xf numFmtId="0" fontId="59" fillId="38" borderId="0" applyNumberFormat="0" applyBorder="0" applyAlignment="0" applyProtection="0">
      <alignment vertical="center"/>
    </xf>
    <xf numFmtId="0" fontId="9" fillId="0" borderId="0"/>
    <xf numFmtId="0" fontId="55" fillId="7" borderId="0" applyNumberFormat="0" applyBorder="0" applyAlignmen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7" fillId="0" borderId="0" applyNumberFormat="0" applyFont="0" applyFill="0" applyBorder="0" applyAlignment="0">
      <alignment horizontal="center" vertical="center"/>
    </xf>
    <xf numFmtId="0" fontId="64" fillId="35" borderId="0" applyNumberFormat="0" applyBorder="0" applyAlignment="0" applyProtection="0"/>
    <xf numFmtId="0" fontId="9" fillId="0" borderId="0"/>
    <xf numFmtId="0" fontId="64" fillId="38" borderId="0" applyNumberFormat="0" applyBorder="0" applyAlignment="0" applyProtection="0"/>
    <xf numFmtId="0" fontId="51" fillId="7" borderId="0" applyNumberFormat="0" applyBorder="0" applyAlignment="0" applyProtection="0">
      <alignment vertical="center"/>
    </xf>
    <xf numFmtId="0" fontId="9" fillId="0" borderId="0"/>
    <xf numFmtId="0" fontId="9" fillId="0" borderId="0"/>
    <xf numFmtId="0" fontId="9" fillId="0" borderId="0"/>
    <xf numFmtId="0" fontId="64" fillId="18" borderId="0" applyNumberFormat="0" applyBorder="0" applyAlignment="0" applyProtection="0"/>
    <xf numFmtId="0" fontId="9" fillId="0" borderId="0"/>
    <xf numFmtId="0" fontId="64" fillId="46" borderId="0" applyNumberFormat="0" applyBorder="0" applyAlignment="0" applyProtection="0"/>
    <xf numFmtId="0" fontId="9" fillId="0" borderId="0"/>
    <xf numFmtId="0" fontId="9" fillId="0" borderId="0"/>
    <xf numFmtId="0" fontId="12" fillId="25" borderId="0" applyNumberFormat="0" applyBorder="0" applyAlignment="0" applyProtection="0"/>
    <xf numFmtId="0" fontId="69" fillId="21" borderId="0" applyNumberFormat="0" applyBorder="0" applyAlignment="0" applyProtection="0">
      <alignment vertical="center"/>
    </xf>
    <xf numFmtId="198" fontId="66" fillId="0" borderId="0"/>
    <xf numFmtId="0" fontId="9" fillId="0" borderId="0"/>
    <xf numFmtId="0" fontId="80" fillId="0" borderId="0"/>
    <xf numFmtId="0" fontId="64" fillId="18" borderId="0" applyNumberFormat="0" applyBorder="0" applyAlignment="0" applyProtection="0"/>
    <xf numFmtId="0" fontId="9" fillId="0" borderId="0"/>
    <xf numFmtId="0" fontId="12" fillId="20" borderId="0" applyNumberFormat="0" applyBorder="0" applyAlignment="0" applyProtection="0"/>
    <xf numFmtId="0" fontId="64" fillId="18" borderId="0" applyNumberFormat="0" applyBorder="0" applyAlignment="0" applyProtection="0"/>
    <xf numFmtId="0" fontId="9" fillId="0" borderId="0"/>
    <xf numFmtId="205" fontId="73" fillId="0" borderId="0" applyFont="0" applyFill="0" applyBorder="0" applyAlignment="0" applyProtection="0"/>
    <xf numFmtId="0" fontId="67" fillId="0" borderId="0"/>
    <xf numFmtId="0" fontId="9" fillId="0" borderId="0"/>
    <xf numFmtId="0" fontId="64" fillId="18" borderId="0" applyNumberFormat="0" applyBorder="0" applyAlignment="0" applyProtection="0"/>
    <xf numFmtId="0" fontId="9" fillId="0" borderId="0"/>
    <xf numFmtId="0" fontId="64" fillId="8" borderId="0" applyNumberFormat="0" applyBorder="0" applyAlignment="0" applyProtection="0"/>
    <xf numFmtId="0" fontId="66" fillId="0" borderId="0">
      <protection locked="0"/>
    </xf>
    <xf numFmtId="0" fontId="9" fillId="0" borderId="0"/>
    <xf numFmtId="0" fontId="67" fillId="0" borderId="0"/>
    <xf numFmtId="0" fontId="86" fillId="27" borderId="0" applyNumberFormat="0" applyBorder="0" applyAlignment="0" applyProtection="0">
      <alignment vertical="center"/>
    </xf>
    <xf numFmtId="0" fontId="66" fillId="0" borderId="0"/>
    <xf numFmtId="0" fontId="76" fillId="21" borderId="0" applyNumberFormat="0" applyBorder="0" applyAlignment="0" applyProtection="0">
      <alignment vertical="center"/>
    </xf>
    <xf numFmtId="0" fontId="66" fillId="0" borderId="0">
      <protection locked="0"/>
    </xf>
    <xf numFmtId="0" fontId="66" fillId="0" borderId="0"/>
    <xf numFmtId="0" fontId="66" fillId="0" borderId="0"/>
    <xf numFmtId="0" fontId="9" fillId="0" borderId="0">
      <protection locked="0"/>
    </xf>
    <xf numFmtId="0" fontId="66" fillId="0" borderId="0"/>
    <xf numFmtId="0" fontId="66" fillId="0" borderId="0"/>
    <xf numFmtId="0" fontId="106" fillId="0" borderId="0"/>
    <xf numFmtId="0" fontId="13" fillId="58" borderId="0" applyNumberFormat="0" applyBorder="0" applyAlignment="0" applyProtection="0"/>
    <xf numFmtId="0" fontId="64" fillId="40" borderId="0" applyNumberFormat="0" applyBorder="0" applyAlignment="0" applyProtection="0"/>
    <xf numFmtId="0" fontId="66" fillId="0" borderId="0"/>
    <xf numFmtId="0" fontId="106" fillId="0" borderId="0"/>
    <xf numFmtId="0" fontId="106" fillId="0" borderId="0"/>
    <xf numFmtId="0" fontId="76" fillId="21" borderId="0" applyNumberFormat="0" applyBorder="0" applyAlignment="0" applyProtection="0">
      <alignment vertical="center"/>
    </xf>
    <xf numFmtId="37" fontId="88" fillId="0" borderId="0" applyFont="0" applyFill="0" applyBorder="0" applyAlignment="0" applyProtection="0"/>
    <xf numFmtId="0" fontId="56" fillId="9" borderId="11" applyNumberFormat="0" applyAlignment="0" applyProtection="0">
      <alignment vertical="center"/>
    </xf>
    <xf numFmtId="0" fontId="66" fillId="0" borderId="0"/>
    <xf numFmtId="0" fontId="70" fillId="10" borderId="0" applyNumberFormat="0" applyBorder="0" applyAlignment="0" applyProtection="0">
      <alignment vertical="center"/>
    </xf>
    <xf numFmtId="0" fontId="66" fillId="0" borderId="0"/>
    <xf numFmtId="0" fontId="66" fillId="0" borderId="0"/>
    <xf numFmtId="0" fontId="85" fillId="27" borderId="0" applyNumberFormat="0" applyBorder="0" applyAlignment="0" applyProtection="0">
      <alignment vertical="center"/>
    </xf>
    <xf numFmtId="0" fontId="67" fillId="0" borderId="0"/>
    <xf numFmtId="0" fontId="13" fillId="58" borderId="0" applyNumberFormat="0" applyBorder="0" applyAlignment="0" applyProtection="0"/>
    <xf numFmtId="0" fontId="6" fillId="7" borderId="0" applyNumberFormat="0" applyBorder="0" applyAlignment="0" applyProtection="0">
      <alignment vertical="center"/>
    </xf>
    <xf numFmtId="0" fontId="70" fillId="21" borderId="0" applyNumberFormat="0" applyBorder="0" applyAlignment="0" applyProtection="0">
      <alignment vertical="center"/>
    </xf>
    <xf numFmtId="0" fontId="66" fillId="0" borderId="0"/>
    <xf numFmtId="0" fontId="59" fillId="80" borderId="0" applyNumberFormat="0" applyBorder="0" applyAlignment="0" applyProtection="0">
      <alignment vertical="center"/>
    </xf>
    <xf numFmtId="0" fontId="66" fillId="0" borderId="0"/>
    <xf numFmtId="0" fontId="70" fillId="21" borderId="0" applyNumberFormat="0" applyBorder="0" applyAlignment="0" applyProtection="0">
      <alignment vertical="center"/>
    </xf>
    <xf numFmtId="0" fontId="66" fillId="0" borderId="0"/>
    <xf numFmtId="0" fontId="106" fillId="0" borderId="0"/>
    <xf numFmtId="0" fontId="64" fillId="70" borderId="0" applyNumberFormat="0" applyBorder="0" applyAlignment="0" applyProtection="0"/>
    <xf numFmtId="0" fontId="51" fillId="7" borderId="0" applyNumberFormat="0" applyBorder="0" applyAlignment="0" applyProtection="0">
      <alignment vertical="center"/>
    </xf>
    <xf numFmtId="0" fontId="85" fillId="7" borderId="0" applyNumberFormat="0" applyBorder="0" applyAlignment="0" applyProtection="0"/>
    <xf numFmtId="0" fontId="66" fillId="0" borderId="0"/>
    <xf numFmtId="0" fontId="9" fillId="0" borderId="0"/>
    <xf numFmtId="0" fontId="66" fillId="0" borderId="0"/>
    <xf numFmtId="0" fontId="66" fillId="0" borderId="0"/>
    <xf numFmtId="0" fontId="9" fillId="0" borderId="0"/>
    <xf numFmtId="43" fontId="9" fillId="0" borderId="0" applyFont="0" applyFill="0" applyBorder="0" applyAlignment="0" applyProtection="0">
      <alignment vertical="center"/>
    </xf>
    <xf numFmtId="0" fontId="66" fillId="0" borderId="0"/>
    <xf numFmtId="0" fontId="70" fillId="21" borderId="0" applyNumberFormat="0" applyBorder="0" applyAlignment="0" applyProtection="0">
      <alignment vertical="center"/>
    </xf>
    <xf numFmtId="0" fontId="106" fillId="0" borderId="0"/>
    <xf numFmtId="0" fontId="66" fillId="0" borderId="0">
      <protection locked="0"/>
    </xf>
    <xf numFmtId="0" fontId="13" fillId="11" borderId="0" applyNumberFormat="0" applyBorder="0" applyAlignment="0" applyProtection="0"/>
    <xf numFmtId="0" fontId="66" fillId="0" borderId="0"/>
    <xf numFmtId="0" fontId="106" fillId="0" borderId="0"/>
    <xf numFmtId="0" fontId="55" fillId="7" borderId="0" applyNumberFormat="0" applyBorder="0" applyAlignment="0" applyProtection="0">
      <alignment vertical="center"/>
    </xf>
    <xf numFmtId="0" fontId="9" fillId="0" borderId="0"/>
    <xf numFmtId="0" fontId="0" fillId="0" borderId="0">
      <alignment vertical="center"/>
    </xf>
    <xf numFmtId="0" fontId="66" fillId="0" borderId="0"/>
    <xf numFmtId="0" fontId="67" fillId="0" borderId="0"/>
    <xf numFmtId="0" fontId="66" fillId="0" borderId="0">
      <alignment vertical="top"/>
    </xf>
    <xf numFmtId="0" fontId="67" fillId="0" borderId="0"/>
    <xf numFmtId="0" fontId="9" fillId="0" borderId="0"/>
    <xf numFmtId="0" fontId="106" fillId="0" borderId="0">
      <protection locked="0"/>
    </xf>
    <xf numFmtId="0" fontId="12" fillId="25" borderId="0" applyNumberFormat="0" applyBorder="0" applyAlignment="0" applyProtection="0"/>
    <xf numFmtId="0" fontId="9" fillId="0" borderId="0"/>
    <xf numFmtId="194" fontId="9" fillId="0" borderId="0" applyFont="0" applyFill="0" applyBorder="0" applyAlignment="0" applyProtection="0"/>
    <xf numFmtId="0" fontId="9" fillId="0" borderId="0"/>
    <xf numFmtId="10" fontId="88" fillId="0" borderId="0" applyFont="0" applyFill="0" applyBorder="0" applyAlignment="0" applyProtection="0"/>
    <xf numFmtId="0" fontId="9" fillId="0" borderId="0"/>
    <xf numFmtId="0" fontId="9" fillId="0" borderId="0"/>
    <xf numFmtId="0" fontId="61" fillId="15" borderId="5">
      <protection locked="0"/>
    </xf>
    <xf numFmtId="0" fontId="9" fillId="0" borderId="0"/>
    <xf numFmtId="211" fontId="141" fillId="0" borderId="0" applyFill="0" applyBorder="0" applyProtection="0">
      <alignment horizontal="right"/>
    </xf>
    <xf numFmtId="0" fontId="6" fillId="0" borderId="0">
      <alignment vertical="center"/>
    </xf>
    <xf numFmtId="0" fontId="9" fillId="0" borderId="0"/>
    <xf numFmtId="0" fontId="56" fillId="9" borderId="11" applyNumberFormat="0" applyAlignment="0" applyProtection="0">
      <alignment vertical="center"/>
    </xf>
    <xf numFmtId="0" fontId="70" fillId="21" borderId="0" applyNumberFormat="0" applyBorder="0" applyAlignment="0" applyProtection="0">
      <alignment vertical="center"/>
    </xf>
    <xf numFmtId="0" fontId="9" fillId="0" borderId="0"/>
    <xf numFmtId="0" fontId="12" fillId="25" borderId="0" applyNumberFormat="0" applyBorder="0" applyAlignment="0" applyProtection="0"/>
    <xf numFmtId="0" fontId="108" fillId="37" borderId="26" applyNumberFormat="0" applyAlignment="0" applyProtection="0">
      <alignment vertical="center"/>
    </xf>
    <xf numFmtId="0" fontId="9" fillId="0" borderId="0"/>
    <xf numFmtId="0" fontId="9" fillId="0" borderId="0"/>
    <xf numFmtId="0" fontId="9" fillId="0" borderId="0"/>
    <xf numFmtId="0" fontId="12" fillId="25" borderId="0" applyNumberFormat="0" applyBorder="0" applyAlignment="0" applyProtection="0"/>
    <xf numFmtId="0" fontId="9" fillId="0" borderId="0"/>
    <xf numFmtId="0" fontId="9" fillId="0" borderId="0"/>
    <xf numFmtId="0" fontId="9" fillId="0" borderId="0"/>
    <xf numFmtId="0" fontId="9" fillId="0" borderId="0"/>
    <xf numFmtId="0" fontId="69" fillId="21" borderId="0" applyNumberFormat="0" applyBorder="0" applyAlignment="0" applyProtection="0">
      <alignment vertical="center"/>
    </xf>
    <xf numFmtId="0" fontId="9" fillId="0" borderId="0"/>
    <xf numFmtId="0" fontId="86" fillId="27" borderId="0" applyNumberFormat="0" applyBorder="0" applyAlignment="0" applyProtection="0">
      <alignment vertical="center"/>
    </xf>
    <xf numFmtId="0" fontId="9" fillId="0" borderId="0"/>
    <xf numFmtId="0" fontId="19" fillId="0" borderId="0">
      <alignment vertical="center"/>
    </xf>
    <xf numFmtId="0" fontId="9" fillId="0" borderId="0"/>
    <xf numFmtId="0" fontId="12" fillId="25" borderId="0" applyNumberFormat="0" applyBorder="0" applyAlignment="0" applyProtection="0"/>
    <xf numFmtId="0" fontId="9" fillId="0" borderId="0"/>
    <xf numFmtId="0" fontId="64" fillId="19" borderId="0" applyNumberFormat="0" applyBorder="0" applyAlignment="0" applyProtection="0"/>
    <xf numFmtId="0" fontId="9" fillId="0" borderId="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0" fontId="140" fillId="0" borderId="0">
      <alignment vertical="center"/>
    </xf>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59" fillId="29" borderId="0" applyNumberFormat="0" applyBorder="0" applyAlignment="0" applyProtection="0">
      <alignment vertical="center"/>
    </xf>
    <xf numFmtId="0" fontId="9" fillId="0" borderId="0"/>
    <xf numFmtId="0" fontId="9" fillId="0" borderId="0"/>
    <xf numFmtId="0" fontId="9" fillId="0" borderId="0"/>
    <xf numFmtId="0" fontId="24" fillId="0" borderId="0"/>
    <xf numFmtId="0" fontId="64" fillId="36"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4" fillId="79" borderId="0" applyNumberFormat="0" applyBorder="0" applyAlignment="0" applyProtection="0"/>
    <xf numFmtId="0" fontId="9" fillId="0" borderId="0"/>
    <xf numFmtId="0" fontId="9" fillId="0" borderId="0"/>
    <xf numFmtId="0" fontId="55" fillId="7" borderId="0" applyNumberFormat="0" applyBorder="0" applyAlignment="0" applyProtection="0">
      <alignment vertical="center"/>
    </xf>
    <xf numFmtId="0" fontId="9" fillId="0" borderId="0"/>
    <xf numFmtId="0" fontId="129" fillId="0" borderId="0"/>
    <xf numFmtId="0" fontId="9" fillId="0" borderId="0"/>
    <xf numFmtId="0" fontId="9" fillId="0" borderId="0"/>
    <xf numFmtId="0" fontId="6" fillId="21" borderId="0" applyNumberFormat="0" applyBorder="0" applyAlignment="0" applyProtection="0">
      <alignment vertical="center"/>
    </xf>
    <xf numFmtId="0" fontId="64" fillId="36" borderId="0" applyNumberFormat="0" applyBorder="0" applyAlignment="0" applyProtection="0"/>
    <xf numFmtId="0" fontId="9" fillId="0" borderId="0"/>
    <xf numFmtId="0" fontId="66" fillId="0" borderId="0"/>
    <xf numFmtId="0" fontId="66" fillId="0" borderId="0"/>
    <xf numFmtId="0" fontId="66" fillId="0" borderId="0"/>
    <xf numFmtId="0" fontId="64" fillId="35" borderId="0" applyNumberFormat="0" applyBorder="0" applyAlignment="0" applyProtection="0"/>
    <xf numFmtId="0" fontId="70" fillId="21" borderId="0" applyNumberFormat="0" applyBorder="0" applyAlignment="0" applyProtection="0">
      <alignment vertical="center"/>
    </xf>
    <xf numFmtId="0" fontId="52" fillId="0" borderId="0"/>
    <xf numFmtId="0" fontId="12" fillId="16" borderId="0" applyNumberFormat="0" applyBorder="0" applyAlignment="0" applyProtection="0"/>
    <xf numFmtId="0" fontId="66" fillId="0" borderId="0"/>
    <xf numFmtId="0" fontId="61" fillId="15" borderId="5">
      <protection locked="0"/>
    </xf>
    <xf numFmtId="0" fontId="106" fillId="0" borderId="0"/>
    <xf numFmtId="0" fontId="6" fillId="71" borderId="0" applyNumberFormat="0" applyBorder="0" applyAlignment="0" applyProtection="0">
      <alignment vertical="center"/>
    </xf>
    <xf numFmtId="0" fontId="66" fillId="0" borderId="0"/>
    <xf numFmtId="0" fontId="106" fillId="0" borderId="0"/>
    <xf numFmtId="39" fontId="88" fillId="0" borderId="0" applyFont="0" applyFill="0" applyBorder="0" applyAlignment="0" applyProtection="0"/>
    <xf numFmtId="0" fontId="106" fillId="0" borderId="0"/>
    <xf numFmtId="0" fontId="66" fillId="0" borderId="0">
      <protection locked="0"/>
    </xf>
    <xf numFmtId="0" fontId="85" fillId="7" borderId="0" applyNumberFormat="0" applyBorder="0" applyAlignment="0" applyProtection="0"/>
    <xf numFmtId="0" fontId="66" fillId="0" borderId="0"/>
    <xf numFmtId="0" fontId="66" fillId="0" borderId="0"/>
    <xf numFmtId="0" fontId="66" fillId="0" borderId="0"/>
    <xf numFmtId="0" fontId="59" fillId="72" borderId="0" applyNumberFormat="0" applyBorder="0" applyAlignment="0" applyProtection="0">
      <alignment vertical="center"/>
    </xf>
    <xf numFmtId="0" fontId="12" fillId="16" borderId="0" applyNumberFormat="0" applyBorder="0" applyAlignment="0" applyProtection="0"/>
    <xf numFmtId="0" fontId="66" fillId="0" borderId="0">
      <protection locked="0"/>
    </xf>
    <xf numFmtId="0" fontId="66" fillId="0" borderId="0"/>
    <xf numFmtId="219" fontId="80" fillId="0" borderId="0" applyFill="0" applyBorder="0" applyProtection="0">
      <alignment horizontal="right"/>
    </xf>
    <xf numFmtId="0" fontId="70" fillId="21" borderId="0" applyNumberFormat="0" applyBorder="0" applyAlignment="0" applyProtection="0">
      <alignment vertical="center"/>
    </xf>
    <xf numFmtId="221" fontId="134" fillId="0" borderId="0" applyFill="0" applyBorder="0" applyProtection="0">
      <alignment horizontal="center"/>
    </xf>
    <xf numFmtId="0" fontId="59" fillId="76" borderId="0" applyNumberFormat="0" applyBorder="0" applyAlignment="0" applyProtection="0">
      <alignment vertical="center"/>
    </xf>
    <xf numFmtId="14" fontId="143" fillId="0" borderId="0">
      <alignment horizontal="center" wrapText="1"/>
      <protection locked="0"/>
    </xf>
    <xf numFmtId="0" fontId="12" fillId="34" borderId="0" applyNumberFormat="0" applyBorder="0" applyAlignment="0" applyProtection="0"/>
    <xf numFmtId="0" fontId="76" fillId="21" borderId="0" applyNumberFormat="0" applyBorder="0" applyAlignment="0" applyProtection="0">
      <alignment vertical="center"/>
    </xf>
    <xf numFmtId="211" fontId="141" fillId="0" borderId="0" applyFill="0" applyBorder="0" applyProtection="0">
      <alignment horizontal="right"/>
    </xf>
    <xf numFmtId="3" fontId="98" fillId="0" borderId="0" applyFont="0" applyFill="0" applyBorder="0" applyAlignment="0" applyProtection="0"/>
    <xf numFmtId="202" fontId="80" fillId="0" borderId="0" applyFill="0" applyBorder="0" applyProtection="0">
      <alignment horizontal="right"/>
    </xf>
    <xf numFmtId="0" fontId="9" fillId="0" borderId="0">
      <alignment horizontal="left" wrapText="1"/>
    </xf>
    <xf numFmtId="220" fontId="80" fillId="0" borderId="0" applyFill="0" applyBorder="0" applyProtection="0">
      <alignment horizontal="right"/>
    </xf>
    <xf numFmtId="0" fontId="117" fillId="74" borderId="0" applyNumberFormat="0" applyBorder="0" applyAlignment="0" applyProtection="0">
      <alignment vertical="center"/>
    </xf>
    <xf numFmtId="210" fontId="80" fillId="0" borderId="0" applyFill="0" applyBorder="0" applyProtection="0">
      <alignment horizontal="right"/>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201" fontId="80" fillId="0" borderId="0" applyFill="0" applyBorder="0" applyProtection="0">
      <alignment horizontal="right"/>
    </xf>
    <xf numFmtId="195" fontId="73" fillId="0" borderId="0" applyFont="0" applyFill="0" applyBorder="0" applyAlignment="0" applyProtection="0"/>
    <xf numFmtId="195" fontId="73" fillId="0" borderId="0" applyFont="0" applyFill="0" applyBorder="0" applyAlignment="0" applyProtection="0"/>
    <xf numFmtId="0" fontId="9" fillId="0" borderId="0">
      <protection locked="0"/>
    </xf>
    <xf numFmtId="0" fontId="12" fillId="16" borderId="0" applyNumberFormat="0" applyBorder="0" applyAlignment="0" applyProtection="0"/>
    <xf numFmtId="0" fontId="6" fillId="9" borderId="0" applyNumberFormat="0" applyBorder="0" applyAlignment="0" applyProtection="0">
      <alignment vertical="center"/>
    </xf>
    <xf numFmtId="0" fontId="12" fillId="25" borderId="0" applyNumberFormat="0" applyBorder="0" applyAlignment="0" applyProtection="0"/>
    <xf numFmtId="10" fontId="73" fillId="0" borderId="0" applyFont="0" applyFill="0" applyBorder="0" applyAlignment="0" applyProtection="0"/>
    <xf numFmtId="0" fontId="12" fillId="25" borderId="0" applyNumberFormat="0" applyBorder="0" applyAlignment="0" applyProtection="0"/>
    <xf numFmtId="10" fontId="73" fillId="0" borderId="0" applyFont="0" applyFill="0" applyBorder="0" applyAlignment="0" applyProtection="0"/>
    <xf numFmtId="0" fontId="57" fillId="21" borderId="0" applyNumberFormat="0" applyBorder="0" applyAlignment="0" applyProtection="0">
      <alignment vertical="center"/>
    </xf>
    <xf numFmtId="0" fontId="56" fillId="9" borderId="11" applyNumberFormat="0" applyAlignment="0" applyProtection="0">
      <alignment vertical="center"/>
    </xf>
    <xf numFmtId="0" fontId="56" fillId="9" borderId="11" applyNumberFormat="0" applyAlignment="0" applyProtection="0">
      <alignment vertical="center"/>
    </xf>
    <xf numFmtId="0" fontId="6" fillId="34" borderId="0" applyNumberFormat="0" applyBorder="0" applyAlignment="0" applyProtection="0">
      <alignment vertical="center"/>
    </xf>
    <xf numFmtId="0" fontId="12" fillId="16" borderId="0" applyNumberFormat="0" applyBorder="0" applyAlignment="0" applyProtection="0"/>
    <xf numFmtId="0" fontId="56" fillId="9" borderId="11" applyNumberFormat="0" applyAlignment="0" applyProtection="0">
      <alignment vertical="center"/>
    </xf>
    <xf numFmtId="0" fontId="56" fillId="9" borderId="11" applyNumberFormat="0" applyAlignment="0" applyProtection="0">
      <alignment vertical="center"/>
    </xf>
    <xf numFmtId="0" fontId="76" fillId="21" borderId="0" applyNumberFormat="0" applyBorder="0" applyAlignment="0" applyProtection="0">
      <alignment vertical="center"/>
    </xf>
    <xf numFmtId="0" fontId="6" fillId="7" borderId="0" applyNumberFormat="0" applyBorder="0" applyAlignment="0" applyProtection="0">
      <alignment vertical="center"/>
    </xf>
    <xf numFmtId="0" fontId="56" fillId="9" borderId="11" applyNumberFormat="0" applyAlignment="0" applyProtection="0">
      <alignment vertical="center"/>
    </xf>
    <xf numFmtId="0" fontId="56" fillId="9" borderId="11" applyNumberFormat="0" applyAlignment="0" applyProtection="0">
      <alignment vertical="center"/>
    </xf>
    <xf numFmtId="0" fontId="6" fillId="10" borderId="0" applyNumberFormat="0" applyBorder="0" applyAlignment="0" applyProtection="0">
      <alignment vertical="center"/>
    </xf>
    <xf numFmtId="0" fontId="56" fillId="9" borderId="11" applyNumberFormat="0" applyAlignment="0" applyProtection="0">
      <alignment vertical="center"/>
    </xf>
    <xf numFmtId="0" fontId="56" fillId="9" borderId="11" applyNumberFormat="0" applyAlignment="0" applyProtection="0">
      <alignment vertical="center"/>
    </xf>
    <xf numFmtId="0" fontId="6" fillId="27" borderId="0" applyNumberFormat="0" applyBorder="0" applyAlignment="0" applyProtection="0">
      <alignment vertical="center"/>
    </xf>
    <xf numFmtId="0" fontId="56" fillId="9" borderId="11" applyNumberFormat="0" applyAlignment="0" applyProtection="0">
      <alignment vertical="center"/>
    </xf>
    <xf numFmtId="0" fontId="6" fillId="9" borderId="0" applyNumberFormat="0" applyBorder="0" applyAlignment="0" applyProtection="0">
      <alignment vertical="center"/>
    </xf>
    <xf numFmtId="0" fontId="7" fillId="0" borderId="0" applyNumberFormat="0" applyFont="0" applyFill="0" applyBorder="0" applyAlignment="0">
      <alignment horizontal="center" vertical="center"/>
    </xf>
    <xf numFmtId="0" fontId="70" fillId="10" borderId="0" applyNumberFormat="0" applyBorder="0" applyAlignment="0" applyProtection="0">
      <alignment vertical="center"/>
    </xf>
    <xf numFmtId="0" fontId="6" fillId="34" borderId="0" applyNumberFormat="0" applyBorder="0" applyAlignment="0" applyProtection="0">
      <alignment vertical="center"/>
    </xf>
    <xf numFmtId="0" fontId="61" fillId="15" borderId="5">
      <protection locked="0"/>
    </xf>
    <xf numFmtId="0" fontId="6" fillId="34" borderId="0" applyNumberFormat="0" applyBorder="0" applyAlignment="0" applyProtection="0">
      <alignment vertical="center"/>
    </xf>
    <xf numFmtId="0" fontId="61" fillId="15" borderId="5">
      <protection locked="0"/>
    </xf>
    <xf numFmtId="0" fontId="6" fillId="34" borderId="0" applyNumberFormat="0" applyBorder="0" applyAlignment="0" applyProtection="0">
      <alignment vertical="center"/>
    </xf>
    <xf numFmtId="0" fontId="55" fillId="7" borderId="0" applyNumberFormat="0" applyBorder="0" applyAlignment="0" applyProtection="0">
      <alignment vertical="center"/>
    </xf>
    <xf numFmtId="0" fontId="6" fillId="34" borderId="0" applyNumberFormat="0" applyBorder="0" applyAlignment="0" applyProtection="0">
      <alignment vertical="center"/>
    </xf>
    <xf numFmtId="0" fontId="12" fillId="16" borderId="0" applyNumberFormat="0" applyBorder="0" applyAlignment="0" applyProtection="0"/>
    <xf numFmtId="0" fontId="6" fillId="21" borderId="0" applyNumberFormat="0" applyBorder="0" applyAlignment="0" applyProtection="0">
      <alignment vertical="center"/>
    </xf>
    <xf numFmtId="9" fontId="9" fillId="0" borderId="0" applyFont="0" applyFill="0" applyBorder="0" applyAlignment="0" applyProtection="0"/>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12" fillId="12" borderId="0" applyNumberFormat="0" applyBorder="0" applyAlignment="0" applyProtection="0"/>
    <xf numFmtId="0" fontId="6" fillId="7" borderId="0" applyNumberFormat="0" applyBorder="0" applyAlignment="0" applyProtection="0">
      <alignment vertical="center"/>
    </xf>
    <xf numFmtId="9" fontId="9" fillId="0" borderId="0" applyFont="0" applyFill="0" applyBorder="0" applyAlignment="0" applyProtection="0"/>
    <xf numFmtId="0" fontId="9" fillId="0" borderId="0"/>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10" borderId="0" applyNumberFormat="0" applyBorder="0" applyAlignment="0" applyProtection="0">
      <alignment vertical="center"/>
    </xf>
    <xf numFmtId="0" fontId="104" fillId="10" borderId="0" applyNumberFormat="0" applyBorder="0" applyAlignment="0" applyProtection="0">
      <alignment vertical="center"/>
    </xf>
    <xf numFmtId="191" fontId="9" fillId="0" borderId="0" applyFont="0" applyFill="0" applyBorder="0" applyAlignment="0" applyProtection="0"/>
    <xf numFmtId="0" fontId="6" fillId="10" borderId="0" applyNumberFormat="0" applyBorder="0" applyAlignment="0" applyProtection="0">
      <alignment vertical="center"/>
    </xf>
    <xf numFmtId="0" fontId="6" fillId="27" borderId="0" applyNumberFormat="0" applyBorder="0" applyAlignment="0" applyProtection="0">
      <alignment vertical="center"/>
    </xf>
    <xf numFmtId="0" fontId="6" fillId="27" borderId="0" applyNumberFormat="0" applyBorder="0" applyAlignment="0" applyProtection="0">
      <alignment vertical="center"/>
    </xf>
    <xf numFmtId="0" fontId="6" fillId="27"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12" fillId="25" borderId="0" applyNumberFormat="0" applyBorder="0" applyAlignment="0" applyProtection="0"/>
    <xf numFmtId="0" fontId="78" fillId="7" borderId="0" applyNumberFormat="0" applyBorder="0" applyAlignment="0" applyProtection="0">
      <alignment vertical="center"/>
    </xf>
    <xf numFmtId="0" fontId="6" fillId="9" borderId="0" applyNumberFormat="0" applyBorder="0" applyAlignment="0" applyProtection="0">
      <alignment vertical="center"/>
    </xf>
    <xf numFmtId="0" fontId="6" fillId="2" borderId="0" applyNumberFormat="0" applyBorder="0" applyAlignment="0" applyProtection="0">
      <alignment vertical="center"/>
    </xf>
    <xf numFmtId="0" fontId="55" fillId="7" borderId="0" applyNumberFormat="0" applyBorder="0" applyAlignment="0" applyProtection="0">
      <alignment vertical="center"/>
    </xf>
    <xf numFmtId="0" fontId="6" fillId="12" borderId="0" applyNumberFormat="0" applyBorder="0" applyAlignment="0" applyProtection="0">
      <alignment vertical="center"/>
    </xf>
    <xf numFmtId="0" fontId="70" fillId="21" borderId="0" applyNumberFormat="0" applyBorder="0" applyAlignment="0" applyProtection="0">
      <alignment vertical="center"/>
    </xf>
    <xf numFmtId="0" fontId="6" fillId="29" borderId="0" applyNumberFormat="0" applyBorder="0" applyAlignment="0" applyProtection="0">
      <alignment vertical="center"/>
    </xf>
    <xf numFmtId="0" fontId="6" fillId="23" borderId="0" applyNumberFormat="0" applyBorder="0" applyAlignment="0" applyProtection="0">
      <alignment vertical="center"/>
    </xf>
    <xf numFmtId="0" fontId="6" fillId="13" borderId="0" applyNumberFormat="0" applyBorder="0" applyAlignment="0" applyProtection="0">
      <alignment vertical="center"/>
    </xf>
    <xf numFmtId="0" fontId="70" fillId="21" borderId="0" applyNumberFormat="0" applyBorder="0" applyAlignment="0" applyProtection="0">
      <alignment vertical="center"/>
    </xf>
    <xf numFmtId="0" fontId="6" fillId="10" borderId="0" applyNumberFormat="0" applyBorder="0" applyAlignment="0" applyProtection="0">
      <alignment vertical="center"/>
    </xf>
    <xf numFmtId="0" fontId="147" fillId="0" borderId="0"/>
    <xf numFmtId="0" fontId="76" fillId="21" borderId="0" applyNumberFormat="0" applyBorder="0" applyAlignment="0" applyProtection="0">
      <alignment vertical="center"/>
    </xf>
    <xf numFmtId="0" fontId="6" fillId="29" borderId="0" applyNumberFormat="0" applyBorder="0" applyAlignment="0" applyProtection="0">
      <alignment vertical="center"/>
    </xf>
    <xf numFmtId="0" fontId="55" fillId="7" borderId="0" applyNumberFormat="0" applyBorder="0" applyAlignment="0" applyProtection="0">
      <alignment vertical="center"/>
    </xf>
    <xf numFmtId="0" fontId="131" fillId="0" borderId="0" applyNumberFormat="0" applyFill="0" applyBorder="0" applyAlignment="0" applyProtection="0">
      <alignment vertical="center"/>
    </xf>
    <xf numFmtId="0" fontId="6" fillId="71" borderId="0" applyNumberFormat="0" applyBorder="0" applyAlignment="0" applyProtection="0">
      <alignment vertical="center"/>
    </xf>
    <xf numFmtId="0" fontId="131" fillId="0" borderId="0" applyNumberFormat="0" applyFill="0" applyBorder="0" applyAlignment="0" applyProtection="0">
      <alignment vertical="center"/>
    </xf>
    <xf numFmtId="0" fontId="12" fillId="19" borderId="0" applyNumberFormat="0" applyBorder="0" applyAlignment="0" applyProtection="0"/>
    <xf numFmtId="0" fontId="56" fillId="9" borderId="11" applyNumberFormat="0" applyAlignment="0" applyProtection="0">
      <alignment vertical="center"/>
    </xf>
    <xf numFmtId="0" fontId="56" fillId="9" borderId="11" applyNumberFormat="0" applyAlignment="0" applyProtection="0">
      <alignment vertical="center"/>
    </xf>
    <xf numFmtId="0" fontId="6" fillId="29" borderId="0" applyNumberFormat="0" applyBorder="0" applyAlignment="0" applyProtection="0">
      <alignment vertical="center"/>
    </xf>
    <xf numFmtId="0" fontId="6" fillId="29" borderId="0" applyNumberFormat="0" applyBorder="0" applyAlignment="0" applyProtection="0">
      <alignment vertical="center"/>
    </xf>
    <xf numFmtId="0" fontId="6" fillId="29" borderId="0" applyNumberFormat="0" applyBorder="0" applyAlignment="0" applyProtection="0">
      <alignment vertical="center"/>
    </xf>
    <xf numFmtId="0" fontId="56" fillId="9" borderId="11" applyNumberFormat="0" applyAlignment="0" applyProtection="0">
      <alignment vertical="center"/>
    </xf>
    <xf numFmtId="0" fontId="56" fillId="9" borderId="11" applyNumberFormat="0" applyAlignment="0" applyProtection="0">
      <alignment vertical="center"/>
    </xf>
    <xf numFmtId="0" fontId="6" fillId="29" borderId="0" applyNumberFormat="0" applyBorder="0" applyAlignment="0" applyProtection="0">
      <alignment vertical="center"/>
    </xf>
    <xf numFmtId="0" fontId="70" fillId="21" borderId="0" applyNumberFormat="0" applyBorder="0" applyAlignment="0" applyProtection="0">
      <alignment vertical="center"/>
    </xf>
    <xf numFmtId="0" fontId="9" fillId="0" borderId="0">
      <alignment vertical="center"/>
    </xf>
    <xf numFmtId="0" fontId="6" fillId="23" borderId="0" applyNumberFormat="0" applyBorder="0" applyAlignment="0" applyProtection="0">
      <alignment vertical="center"/>
    </xf>
    <xf numFmtId="0" fontId="6" fillId="23" borderId="0" applyNumberFormat="0" applyBorder="0" applyAlignment="0" applyProtection="0">
      <alignment vertical="center"/>
    </xf>
    <xf numFmtId="0" fontId="6" fillId="23" borderId="0" applyNumberFormat="0" applyBorder="0" applyAlignment="0" applyProtection="0">
      <alignment vertical="center"/>
    </xf>
    <xf numFmtId="0" fontId="6" fillId="2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37" fontId="73" fillId="0" borderId="0" applyFont="0" applyFill="0" applyBorder="0" applyAlignment="0" applyProtection="0"/>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1" fillId="15" borderId="5">
      <protection locked="0"/>
    </xf>
    <xf numFmtId="0" fontId="6" fillId="10" borderId="0" applyNumberFormat="0" applyBorder="0" applyAlignment="0" applyProtection="0">
      <alignment vertical="center"/>
    </xf>
    <xf numFmtId="0" fontId="6" fillId="29" borderId="0" applyNumberFormat="0" applyBorder="0" applyAlignment="0" applyProtection="0">
      <alignment vertical="center"/>
    </xf>
    <xf numFmtId="0" fontId="53" fillId="7" borderId="0" applyNumberFormat="0" applyBorder="0" applyAlignment="0" applyProtection="0">
      <alignment vertical="center"/>
    </xf>
    <xf numFmtId="0" fontId="6" fillId="29" borderId="0" applyNumberFormat="0" applyBorder="0" applyAlignment="0" applyProtection="0">
      <alignment vertical="center"/>
    </xf>
    <xf numFmtId="0" fontId="55" fillId="7" borderId="0" applyNumberFormat="0" applyBorder="0" applyAlignment="0" applyProtection="0">
      <alignment vertical="center"/>
    </xf>
    <xf numFmtId="0" fontId="6" fillId="29" borderId="0" applyNumberFormat="0" applyBorder="0" applyAlignment="0" applyProtection="0">
      <alignment vertical="center"/>
    </xf>
    <xf numFmtId="0" fontId="64" fillId="35" borderId="0" applyNumberFormat="0" applyBorder="0" applyAlignment="0" applyProtection="0"/>
    <xf numFmtId="0" fontId="85" fillId="7" borderId="0" applyNumberFormat="0" applyBorder="0" applyAlignment="0" applyProtection="0"/>
    <xf numFmtId="0" fontId="6" fillId="29" borderId="0" applyNumberFormat="0" applyBorder="0" applyAlignment="0" applyProtection="0">
      <alignment vertical="center"/>
    </xf>
    <xf numFmtId="0" fontId="58" fillId="0" borderId="0"/>
    <xf numFmtId="0" fontId="61" fillId="15" borderId="5">
      <protection locked="0"/>
    </xf>
    <xf numFmtId="0" fontId="6" fillId="71" borderId="0" applyNumberFormat="0" applyBorder="0" applyAlignment="0" applyProtection="0">
      <alignment vertical="center"/>
    </xf>
    <xf numFmtId="0" fontId="53" fillId="7" borderId="0" applyNumberFormat="0" applyBorder="0" applyAlignment="0" applyProtection="0">
      <alignment vertical="center"/>
    </xf>
    <xf numFmtId="0" fontId="6" fillId="71" borderId="0" applyNumberFormat="0" applyBorder="0" applyAlignment="0" applyProtection="0">
      <alignment vertical="center"/>
    </xf>
    <xf numFmtId="0" fontId="6" fillId="71" borderId="0" applyNumberFormat="0" applyBorder="0" applyAlignment="0" applyProtection="0">
      <alignment vertical="center"/>
    </xf>
    <xf numFmtId="0" fontId="6" fillId="29" borderId="0" applyNumberFormat="0" applyBorder="0" applyAlignment="0" applyProtection="0">
      <alignment vertical="center"/>
    </xf>
    <xf numFmtId="0" fontId="6" fillId="9" borderId="0" applyNumberFormat="0" applyBorder="0" applyAlignment="0" applyProtection="0">
      <alignment vertical="center"/>
    </xf>
    <xf numFmtId="0" fontId="6" fillId="19" borderId="0" applyNumberFormat="0" applyBorder="0" applyAlignment="0" applyProtection="0">
      <alignment vertical="center"/>
    </xf>
    <xf numFmtId="0" fontId="70" fillId="21" borderId="0" applyNumberFormat="0" applyBorder="0" applyAlignment="0" applyProtection="0">
      <alignment vertical="center"/>
    </xf>
    <xf numFmtId="0" fontId="6" fillId="29" borderId="0" applyNumberFormat="0" applyBorder="0" applyAlignment="0" applyProtection="0">
      <alignment vertical="center"/>
    </xf>
    <xf numFmtId="0" fontId="59" fillId="23" borderId="0" applyNumberFormat="0" applyBorder="0" applyAlignment="0" applyProtection="0">
      <alignment vertical="center"/>
    </xf>
    <xf numFmtId="0" fontId="59" fillId="13" borderId="0" applyNumberFormat="0" applyBorder="0" applyAlignment="0" applyProtection="0">
      <alignment vertical="center"/>
    </xf>
    <xf numFmtId="0" fontId="61" fillId="15" borderId="5">
      <protection locked="0"/>
    </xf>
    <xf numFmtId="0" fontId="59" fillId="38" borderId="0" applyNumberFormat="0" applyBorder="0" applyAlignment="0" applyProtection="0">
      <alignment vertical="center"/>
    </xf>
    <xf numFmtId="0" fontId="59" fillId="76" borderId="0" applyNumberFormat="0" applyBorder="0" applyAlignment="0" applyProtection="0">
      <alignment vertical="center"/>
    </xf>
    <xf numFmtId="0" fontId="59" fillId="72" borderId="0" applyNumberFormat="0" applyBorder="0" applyAlignment="0" applyProtection="0">
      <alignment vertical="center"/>
    </xf>
    <xf numFmtId="0" fontId="59" fillId="72" borderId="0" applyNumberFormat="0" applyBorder="0" applyAlignment="0" applyProtection="0">
      <alignment vertical="center"/>
    </xf>
    <xf numFmtId="0" fontId="59" fillId="23" borderId="0" applyNumberFormat="0" applyBorder="0" applyAlignment="0" applyProtection="0">
      <alignment vertical="center"/>
    </xf>
    <xf numFmtId="0" fontId="59" fillId="13" borderId="0" applyNumberFormat="0" applyBorder="0" applyAlignment="0" applyProtection="0">
      <alignment vertical="center"/>
    </xf>
    <xf numFmtId="0" fontId="61" fillId="15" borderId="5">
      <protection locked="0"/>
    </xf>
    <xf numFmtId="0" fontId="59" fillId="76" borderId="0" applyNumberFormat="0" applyBorder="0" applyAlignment="0" applyProtection="0">
      <alignment vertical="center"/>
    </xf>
    <xf numFmtId="0" fontId="59" fillId="76" borderId="0" applyNumberFormat="0" applyBorder="0" applyAlignment="0" applyProtection="0">
      <alignment vertical="center"/>
    </xf>
    <xf numFmtId="0" fontId="59" fillId="38" borderId="0" applyNumberFormat="0" applyBorder="0" applyAlignment="0" applyProtection="0">
      <alignment vertical="center"/>
    </xf>
    <xf numFmtId="0" fontId="59" fillId="38" borderId="0" applyNumberFormat="0" applyBorder="0" applyAlignment="0" applyProtection="0">
      <alignment vertical="center"/>
    </xf>
    <xf numFmtId="0" fontId="59" fillId="22" borderId="0" applyNumberFormat="0" applyBorder="0" applyAlignment="0" applyProtection="0">
      <alignment vertical="center"/>
    </xf>
    <xf numFmtId="0" fontId="59" fillId="22" borderId="0" applyNumberFormat="0" applyBorder="0" applyAlignment="0" applyProtection="0">
      <alignment vertical="center"/>
    </xf>
    <xf numFmtId="0" fontId="59" fillId="9" borderId="0" applyNumberFormat="0" applyBorder="0" applyAlignment="0" applyProtection="0">
      <alignment vertical="center"/>
    </xf>
    <xf numFmtId="0" fontId="59" fillId="19" borderId="0" applyNumberFormat="0" applyBorder="0" applyAlignment="0" applyProtection="0">
      <alignment vertical="center"/>
    </xf>
    <xf numFmtId="0" fontId="128" fillId="0" borderId="30" applyNumberFormat="0" applyFill="0" applyAlignment="0" applyProtection="0">
      <alignment vertical="center"/>
    </xf>
    <xf numFmtId="0" fontId="59" fillId="74" borderId="0" applyNumberFormat="0" applyBorder="0" applyAlignment="0" applyProtection="0">
      <alignment vertical="center"/>
    </xf>
    <xf numFmtId="0" fontId="128" fillId="0" borderId="30" applyNumberFormat="0" applyFill="0" applyAlignment="0" applyProtection="0">
      <alignment vertical="center"/>
    </xf>
    <xf numFmtId="0" fontId="59" fillId="38" borderId="0" applyNumberFormat="0" applyBorder="0" applyAlignment="0" applyProtection="0">
      <alignment vertical="center"/>
    </xf>
    <xf numFmtId="0" fontId="59" fillId="73" borderId="0" applyNumberFormat="0" applyBorder="0" applyAlignment="0" applyProtection="0">
      <alignment vertical="center"/>
    </xf>
    <xf numFmtId="0" fontId="70" fillId="21" borderId="0" applyNumberFormat="0" applyBorder="0" applyAlignment="0" applyProtection="0">
      <alignment vertical="center"/>
    </xf>
    <xf numFmtId="0" fontId="64" fillId="18" borderId="0" applyNumberFormat="0" applyBorder="0" applyAlignment="0" applyProtection="0"/>
    <xf numFmtId="0" fontId="12" fillId="16" borderId="0" applyNumberFormat="0" applyBorder="0" applyAlignment="0" applyProtection="0"/>
    <xf numFmtId="0" fontId="64" fillId="36" borderId="0" applyNumberFormat="0" applyBorder="0" applyAlignment="0" applyProtection="0"/>
    <xf numFmtId="0" fontId="12" fillId="16" borderId="0" applyNumberFormat="0" applyBorder="0" applyAlignment="0" applyProtection="0"/>
    <xf numFmtId="0" fontId="64" fillId="36" borderId="0" applyNumberFormat="0" applyBorder="0" applyAlignment="0" applyProtection="0"/>
    <xf numFmtId="0" fontId="12" fillId="12" borderId="0" applyNumberFormat="0" applyBorder="0" applyAlignment="0" applyProtection="0"/>
    <xf numFmtId="0" fontId="78" fillId="7" borderId="0" applyNumberFormat="0" applyBorder="0" applyAlignment="0" applyProtection="0">
      <alignment vertical="center"/>
    </xf>
    <xf numFmtId="0" fontId="12" fillId="16" borderId="0" applyNumberFormat="0" applyBorder="0" applyAlignment="0" applyProtection="0"/>
    <xf numFmtId="0" fontId="12" fillId="3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55" fillId="7" borderId="0" applyNumberFormat="0" applyBorder="0" applyAlignment="0" applyProtection="0">
      <alignment vertical="center"/>
    </xf>
    <xf numFmtId="0" fontId="61" fillId="15" borderId="5">
      <protection locked="0"/>
    </xf>
    <xf numFmtId="0" fontId="99" fillId="0" borderId="0" applyNumberFormat="0" applyFill="0" applyBorder="0" applyAlignment="0" applyProtection="0"/>
    <xf numFmtId="0" fontId="12" fillId="3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4" borderId="0" applyNumberFormat="0" applyBorder="0" applyAlignment="0" applyProtection="0"/>
    <xf numFmtId="0" fontId="59" fillId="44" borderId="0" applyNumberFormat="0" applyBorder="0" applyAlignment="0" applyProtection="0">
      <alignment vertical="center"/>
    </xf>
    <xf numFmtId="0" fontId="12" fillId="16" borderId="0" applyNumberFormat="0" applyBorder="0" applyAlignment="0" applyProtection="0"/>
    <xf numFmtId="0" fontId="93" fillId="0" borderId="7" applyNumberFormat="0" applyFill="0" applyProtection="0">
      <alignment horizontal="center"/>
    </xf>
    <xf numFmtId="0" fontId="13" fillId="68" borderId="0" applyNumberFormat="0" applyBorder="0" applyAlignment="0" applyProtection="0"/>
    <xf numFmtId="0" fontId="12" fillId="34" borderId="0" applyNumberFormat="0" applyBorder="0" applyAlignment="0" applyProtection="0"/>
    <xf numFmtId="0" fontId="12" fillId="16" borderId="0" applyNumberFormat="0" applyBorder="0" applyAlignment="0" applyProtection="0"/>
    <xf numFmtId="0" fontId="93" fillId="0" borderId="7" applyNumberFormat="0" applyFill="0" applyProtection="0">
      <alignment horizontal="center"/>
    </xf>
    <xf numFmtId="0" fontId="70" fillId="21" borderId="0" applyNumberFormat="0" applyBorder="0" applyAlignment="0" applyProtection="0">
      <alignment vertical="center"/>
    </xf>
    <xf numFmtId="0" fontId="12" fillId="16" borderId="0" applyNumberFormat="0" applyBorder="0" applyAlignment="0" applyProtection="0"/>
    <xf numFmtId="0" fontId="64" fillId="36" borderId="0" applyNumberFormat="0" applyBorder="0" applyAlignment="0" applyProtection="0"/>
    <xf numFmtId="0" fontId="55" fillId="27" borderId="0" applyNumberFormat="0" applyBorder="0" applyAlignment="0" applyProtection="0">
      <alignment vertical="center"/>
    </xf>
    <xf numFmtId="0" fontId="12" fillId="70" borderId="0" applyNumberFormat="0" applyBorder="0" applyAlignment="0" applyProtection="0"/>
    <xf numFmtId="0" fontId="64" fillId="29" borderId="0" applyNumberFormat="0" applyBorder="0" applyAlignment="0" applyProtection="0"/>
    <xf numFmtId="0" fontId="6" fillId="0" borderId="0">
      <alignment vertical="center"/>
    </xf>
    <xf numFmtId="0" fontId="64" fillId="36" borderId="0" applyNumberFormat="0" applyBorder="0" applyAlignment="0" applyProtection="0"/>
    <xf numFmtId="0" fontId="64" fillId="8" borderId="0" applyNumberFormat="0" applyBorder="0" applyAlignment="0" applyProtection="0"/>
    <xf numFmtId="0" fontId="85" fillId="27" borderId="0" applyNumberFormat="0" applyBorder="0" applyAlignment="0" applyProtection="0">
      <alignment vertical="center"/>
    </xf>
    <xf numFmtId="0" fontId="64" fillId="29" borderId="0" applyNumberFormat="0" applyBorder="0" applyAlignment="0" applyProtection="0"/>
    <xf numFmtId="0" fontId="55" fillId="7" borderId="0" applyNumberFormat="0" applyBorder="0" applyAlignment="0" applyProtection="0">
      <alignment vertical="center"/>
    </xf>
    <xf numFmtId="0" fontId="64" fillId="36"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0" fontId="64" fillId="40" borderId="0" applyNumberFormat="0" applyBorder="0" applyAlignment="0" applyProtection="0"/>
    <xf numFmtId="0" fontId="64" fillId="18" borderId="0" applyNumberFormat="0" applyBorder="0" applyAlignment="0" applyProtection="0"/>
    <xf numFmtId="9" fontId="9" fillId="0" borderId="0" applyFont="0" applyFill="0" applyBorder="0" applyAlignment="0" applyProtection="0">
      <alignment vertical="center"/>
    </xf>
    <xf numFmtId="0" fontId="64" fillId="40" borderId="0" applyNumberFormat="0" applyBorder="0" applyAlignment="0" applyProtection="0"/>
    <xf numFmtId="0" fontId="69" fillId="21" borderId="0" applyNumberFormat="0" applyBorder="0" applyAlignment="0" applyProtection="0">
      <alignment vertical="center"/>
    </xf>
    <xf numFmtId="0" fontId="64" fillId="79"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9" fontId="9" fillId="0" borderId="0" applyFont="0" applyFill="0" applyBorder="0" applyAlignment="0" applyProtection="0"/>
    <xf numFmtId="0" fontId="12" fillId="25" borderId="0" applyNumberFormat="0" applyBorder="0" applyAlignment="0" applyProtection="0"/>
    <xf numFmtId="0" fontId="12" fillId="25" borderId="0" applyNumberFormat="0" applyBorder="0" applyAlignment="0" applyProtection="0"/>
    <xf numFmtId="9" fontId="9" fillId="0" borderId="0" applyFont="0" applyFill="0" applyBorder="0" applyAlignment="0" applyProtection="0"/>
    <xf numFmtId="0" fontId="12" fillId="12" borderId="0" applyNumberFormat="0" applyBorder="0" applyAlignment="0" applyProtection="0"/>
    <xf numFmtId="0" fontId="12" fillId="25" borderId="0" applyNumberFormat="0" applyBorder="0" applyAlignment="0" applyProtection="0"/>
    <xf numFmtId="0" fontId="55" fillId="7" borderId="0" applyNumberFormat="0" applyBorder="0" applyAlignment="0" applyProtection="0">
      <alignment vertical="center"/>
    </xf>
    <xf numFmtId="0" fontId="12" fillId="25" borderId="0" applyNumberFormat="0" applyBorder="0" applyAlignment="0" applyProtection="0"/>
    <xf numFmtId="9" fontId="9" fillId="0" borderId="0" applyFont="0" applyFill="0" applyBorder="0" applyAlignment="0" applyProtection="0"/>
    <xf numFmtId="0" fontId="12" fillId="12" borderId="0" applyNumberFormat="0" applyBorder="0" applyAlignment="0" applyProtection="0"/>
    <xf numFmtId="9" fontId="9" fillId="0" borderId="0" applyFont="0" applyFill="0" applyBorder="0" applyAlignment="0" applyProtection="0">
      <alignment vertical="center"/>
    </xf>
    <xf numFmtId="0" fontId="12" fillId="25" borderId="0" applyNumberFormat="0" applyBorder="0" applyAlignment="0" applyProtection="0"/>
    <xf numFmtId="0" fontId="12" fillId="25" borderId="0" applyNumberFormat="0" applyBorder="0" applyAlignment="0" applyProtection="0"/>
    <xf numFmtId="0" fontId="104" fillId="10" borderId="0" applyNumberFormat="0" applyBorder="0" applyAlignment="0" applyProtection="0">
      <alignment vertical="center"/>
    </xf>
    <xf numFmtId="0" fontId="12" fillId="12" borderId="0" applyNumberFormat="0" applyBorder="0" applyAlignment="0" applyProtection="0"/>
    <xf numFmtId="0" fontId="12" fillId="25"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70" fillId="21" borderId="0" applyNumberFormat="0" applyBorder="0" applyAlignment="0" applyProtection="0">
      <alignment vertical="center"/>
    </xf>
    <xf numFmtId="0" fontId="56" fillId="9" borderId="11" applyNumberFormat="0" applyAlignment="0" applyProtection="0">
      <alignment vertical="center"/>
    </xf>
    <xf numFmtId="0" fontId="12" fillId="19" borderId="0" applyNumberFormat="0" applyBorder="0" applyAlignment="0" applyProtection="0"/>
    <xf numFmtId="0" fontId="12" fillId="53" borderId="0" applyNumberFormat="0" applyBorder="0" applyAlignment="0" applyProtection="0"/>
    <xf numFmtId="0" fontId="70" fillId="21" borderId="0" applyNumberFormat="0" applyBorder="0" applyAlignment="0" applyProtection="0">
      <alignment vertical="center"/>
    </xf>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70" fillId="21" borderId="0" applyNumberFormat="0" applyBorder="0" applyAlignment="0" applyProtection="0">
      <alignment vertical="center"/>
    </xf>
    <xf numFmtId="0" fontId="12" fillId="8" borderId="0" applyNumberFormat="0" applyBorder="0" applyAlignment="0" applyProtection="0"/>
    <xf numFmtId="0" fontId="70" fillId="21" borderId="0" applyNumberFormat="0" applyBorder="0" applyAlignment="0" applyProtection="0">
      <alignment vertical="center"/>
    </xf>
    <xf numFmtId="0" fontId="12" fillId="8" borderId="0" applyNumberFormat="0" applyBorder="0" applyAlignment="0" applyProtection="0"/>
    <xf numFmtId="0" fontId="12" fillId="19"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64" fillId="35" borderId="0" applyNumberFormat="0" applyBorder="0" applyAlignment="0" applyProtection="0"/>
    <xf numFmtId="0" fontId="64" fillId="35" borderId="0" applyNumberFormat="0" applyBorder="0" applyAlignment="0" applyProtection="0"/>
    <xf numFmtId="0" fontId="64" fillId="37" borderId="0" applyNumberFormat="0" applyBorder="0" applyAlignment="0" applyProtection="0"/>
    <xf numFmtId="0" fontId="53" fillId="7" borderId="0" applyNumberFormat="0" applyBorder="0" applyAlignment="0" applyProtection="0">
      <alignment vertical="center"/>
    </xf>
    <xf numFmtId="0" fontId="64" fillId="35" borderId="0" applyNumberFormat="0" applyBorder="0" applyAlignment="0" applyProtection="0"/>
    <xf numFmtId="0" fontId="64" fillId="37" borderId="0" applyNumberFormat="0" applyBorder="0" applyAlignment="0" applyProtection="0"/>
    <xf numFmtId="0" fontId="64" fillId="35" borderId="0" applyNumberFormat="0" applyBorder="0" applyAlignment="0" applyProtection="0"/>
    <xf numFmtId="0" fontId="64" fillId="35" borderId="0" applyNumberFormat="0" applyBorder="0" applyAlignment="0" applyProtection="0"/>
    <xf numFmtId="0" fontId="100" fillId="21" borderId="0" applyNumberFormat="0" applyBorder="0" applyAlignment="0" applyProtection="0">
      <alignment vertical="center"/>
    </xf>
    <xf numFmtId="0" fontId="64" fillId="37" borderId="0" applyNumberFormat="0" applyBorder="0" applyAlignment="0" applyProtection="0"/>
    <xf numFmtId="0" fontId="64" fillId="79" borderId="0" applyNumberFormat="0" applyBorder="0" applyAlignment="0" applyProtection="0"/>
    <xf numFmtId="0" fontId="64" fillId="79" borderId="0" applyNumberFormat="0" applyBorder="0" applyAlignment="0" applyProtection="0"/>
    <xf numFmtId="0" fontId="64" fillId="79" borderId="0" applyNumberFormat="0" applyBorder="0" applyAlignment="0" applyProtection="0"/>
    <xf numFmtId="0" fontId="64" fillId="79" borderId="0" applyNumberFormat="0" applyBorder="0" applyAlignment="0" applyProtection="0"/>
    <xf numFmtId="0" fontId="12" fillId="12" borderId="0" applyNumberFormat="0" applyBorder="0" applyAlignment="0" applyProtection="0"/>
    <xf numFmtId="0" fontId="61" fillId="15" borderId="5">
      <protection locked="0"/>
    </xf>
    <xf numFmtId="0" fontId="57" fillId="10" borderId="0" applyNumberFormat="0" applyBorder="0" applyAlignment="0" applyProtection="0">
      <alignment vertical="center"/>
    </xf>
    <xf numFmtId="0" fontId="64" fillId="79" borderId="0" applyNumberFormat="0" applyBorder="0" applyAlignment="0" applyProtection="0"/>
    <xf numFmtId="0" fontId="70" fillId="21" borderId="0" applyNumberFormat="0" applyBorder="0" applyAlignment="0" applyProtection="0">
      <alignment vertical="center"/>
    </xf>
    <xf numFmtId="0" fontId="64" fillId="28" borderId="0" applyNumberFormat="0" applyBorder="0" applyAlignment="0" applyProtection="0"/>
    <xf numFmtId="0" fontId="12" fillId="25" borderId="0" applyNumberFormat="0" applyBorder="0" applyAlignment="0" applyProtection="0"/>
    <xf numFmtId="0" fontId="64" fillId="19" borderId="0" applyNumberFormat="0" applyBorder="0" applyAlignment="0" applyProtection="0"/>
    <xf numFmtId="0" fontId="55" fillId="7" borderId="0" applyNumberFormat="0" applyBorder="0" applyAlignment="0" applyProtection="0">
      <alignment vertical="center"/>
    </xf>
    <xf numFmtId="0" fontId="12" fillId="25" borderId="0" applyNumberFormat="0" applyBorder="0" applyAlignment="0" applyProtection="0"/>
    <xf numFmtId="0" fontId="12" fillId="12" borderId="0" applyNumberFormat="0" applyBorder="0" applyAlignment="0" applyProtection="0"/>
    <xf numFmtId="0" fontId="12" fillId="25" borderId="0" applyNumberFormat="0" applyBorder="0" applyAlignment="0" applyProtection="0"/>
    <xf numFmtId="0" fontId="61" fillId="15" borderId="5">
      <protection locked="0"/>
    </xf>
    <xf numFmtId="0" fontId="12" fillId="25" borderId="0" applyNumberFormat="0" applyBorder="0" applyAlignment="0" applyProtection="0"/>
    <xf numFmtId="0" fontId="61" fillId="15" borderId="5">
      <protection locked="0"/>
    </xf>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5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176" fontId="9" fillId="82" borderId="0"/>
    <xf numFmtId="0" fontId="12" fillId="7" borderId="0" applyNumberFormat="0" applyBorder="0" applyAlignment="0" applyProtection="0"/>
    <xf numFmtId="0" fontId="12" fillId="7"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7" borderId="0" applyNumberFormat="0" applyBorder="0" applyAlignment="0" applyProtection="0"/>
    <xf numFmtId="0" fontId="12" fillId="20" borderId="0" applyNumberFormat="0" applyBorder="0" applyAlignment="0" applyProtection="0"/>
    <xf numFmtId="0" fontId="64" fillId="8" borderId="0" applyNumberFormat="0" applyBorder="0" applyAlignment="0" applyProtection="0"/>
    <xf numFmtId="0" fontId="55" fillId="7" borderId="0" applyNumberFormat="0" applyBorder="0" applyAlignment="0" applyProtection="0">
      <alignment vertical="center"/>
    </xf>
    <xf numFmtId="0" fontId="64" fillId="8" borderId="0" applyNumberFormat="0" applyBorder="0" applyAlignment="0" applyProtection="0"/>
    <xf numFmtId="0" fontId="66" fillId="0" borderId="7" applyNumberFormat="0" applyFill="0" applyProtection="0">
      <alignment horizontal="right"/>
    </xf>
    <xf numFmtId="0" fontId="64" fillId="8" borderId="0" applyNumberFormat="0" applyBorder="0" applyAlignment="0" applyProtection="0"/>
    <xf numFmtId="0" fontId="64" fillId="19" borderId="0" applyNumberFormat="0" applyBorder="0" applyAlignment="0" applyProtection="0"/>
    <xf numFmtId="0" fontId="64" fillId="8" borderId="0" applyNumberFormat="0" applyBorder="0" applyAlignment="0" applyProtection="0"/>
    <xf numFmtId="0" fontId="12" fillId="34" borderId="0" applyNumberFormat="0" applyBorder="0" applyAlignment="0" applyProtection="0"/>
    <xf numFmtId="0" fontId="64" fillId="8" borderId="0" applyNumberFormat="0" applyBorder="0" applyAlignment="0" applyProtection="0"/>
    <xf numFmtId="0" fontId="64" fillId="35" borderId="0" applyNumberFormat="0" applyBorder="0" applyAlignment="0" applyProtection="0"/>
    <xf numFmtId="0" fontId="76" fillId="21" borderId="0" applyNumberFormat="0" applyBorder="0" applyAlignment="0" applyProtection="0">
      <alignment vertical="center"/>
    </xf>
    <xf numFmtId="222" fontId="80" fillId="0" borderId="0"/>
    <xf numFmtId="0" fontId="87" fillId="0" borderId="0" applyFont="0" applyFill="0" applyBorder="0" applyAlignment="0" applyProtection="0"/>
    <xf numFmtId="0" fontId="64" fillId="35" borderId="0" applyNumberFormat="0" applyBorder="0" applyAlignment="0" applyProtection="0"/>
    <xf numFmtId="0" fontId="76" fillId="21" borderId="0" applyNumberFormat="0" applyBorder="0" applyAlignment="0" applyProtection="0">
      <alignment vertical="center"/>
    </xf>
    <xf numFmtId="0" fontId="64" fillId="35" borderId="0" applyNumberFormat="0" applyBorder="0" applyAlignment="0" applyProtection="0"/>
    <xf numFmtId="0" fontId="7" fillId="0" borderId="0" applyNumberFormat="0" applyFont="0" applyFill="0" applyBorder="0" applyAlignment="0">
      <alignment horizontal="center" vertical="center"/>
    </xf>
    <xf numFmtId="0" fontId="64" fillId="37" borderId="0" applyNumberFormat="0" applyBorder="0" applyAlignment="0" applyProtection="0"/>
    <xf numFmtId="0" fontId="109" fillId="0" borderId="27" applyNumberFormat="0" applyFill="0" applyProtection="0">
      <alignment horizontal="left"/>
    </xf>
    <xf numFmtId="0" fontId="64" fillId="35" borderId="0" applyNumberFormat="0" applyBorder="0" applyAlignment="0" applyProtection="0"/>
    <xf numFmtId="0" fontId="7" fillId="0" borderId="0" applyNumberFormat="0" applyFont="0" applyFill="0" applyBorder="0" applyAlignment="0">
      <alignment horizontal="center" vertical="center"/>
    </xf>
    <xf numFmtId="0" fontId="64" fillId="37" borderId="0" applyNumberFormat="0" applyBorder="0" applyAlignment="0" applyProtection="0"/>
    <xf numFmtId="0" fontId="70" fillId="21" borderId="0" applyNumberFormat="0" applyBorder="0" applyAlignment="0" applyProtection="0">
      <alignment vertical="center"/>
    </xf>
    <xf numFmtId="0" fontId="64" fillId="18"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4" borderId="0" applyNumberFormat="0" applyBorder="0" applyAlignment="0" applyProtection="0"/>
    <xf numFmtId="0" fontId="13" fillId="68" borderId="0" applyNumberFormat="0" applyBorder="0" applyAlignment="0" applyProtection="0"/>
    <xf numFmtId="0" fontId="12" fillId="16" borderId="0" applyNumberFormat="0" applyBorder="0" applyAlignment="0" applyProtection="0"/>
    <xf numFmtId="0" fontId="55" fillId="7" borderId="0" applyNumberFormat="0" applyBorder="0" applyAlignment="0" applyProtection="0">
      <alignment vertical="center"/>
    </xf>
    <xf numFmtId="0" fontId="12" fillId="16" borderId="0" applyNumberFormat="0" applyBorder="0" applyAlignment="0" applyProtection="0"/>
    <xf numFmtId="0" fontId="9" fillId="0" borderId="0">
      <alignment vertical="center"/>
    </xf>
    <xf numFmtId="0" fontId="12" fillId="34" borderId="0" applyNumberFormat="0" applyBorder="0" applyAlignment="0" applyProtection="0"/>
    <xf numFmtId="0" fontId="12" fillId="16" borderId="0" applyNumberFormat="0" applyBorder="0" applyAlignment="0" applyProtection="0"/>
    <xf numFmtId="0" fontId="70" fillId="21" borderId="0" applyNumberFormat="0" applyBorder="0" applyAlignment="0" applyProtection="0">
      <alignment vertical="center"/>
    </xf>
    <xf numFmtId="0" fontId="145" fillId="0" borderId="0" applyNumberFormat="0" applyFill="0" applyBorder="0" applyAlignment="0" applyProtection="0">
      <alignment vertical="top"/>
      <protection locked="0"/>
    </xf>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55" fillId="27" borderId="0" applyNumberFormat="0" applyBorder="0" applyAlignment="0" applyProtection="0">
      <alignment vertical="center"/>
    </xf>
    <xf numFmtId="0" fontId="12" fillId="8" borderId="0" applyNumberFormat="0" applyBorder="0" applyAlignment="0" applyProtection="0"/>
    <xf numFmtId="0" fontId="61" fillId="15" borderId="5">
      <protection locked="0"/>
    </xf>
    <xf numFmtId="0" fontId="12" fillId="8" borderId="0" applyNumberFormat="0" applyBorder="0" applyAlignment="0" applyProtection="0"/>
    <xf numFmtId="0" fontId="61" fillId="15" borderId="5">
      <protection locked="0"/>
    </xf>
    <xf numFmtId="0" fontId="12" fillId="8" borderId="0" applyNumberFormat="0" applyBorder="0" applyAlignment="0" applyProtection="0"/>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9" fillId="0" borderId="0" applyFill="0" applyBorder="0" applyAlignment="0"/>
    <xf numFmtId="0" fontId="110" fillId="0" borderId="0" applyNumberFormat="0" applyFill="0" applyBorder="0" applyAlignment="0" applyProtection="0"/>
    <xf numFmtId="0" fontId="12" fillId="8" borderId="0" applyNumberFormat="0" applyBorder="0" applyAlignment="0" applyProtection="0"/>
    <xf numFmtId="0" fontId="70" fillId="21" borderId="0" applyNumberFormat="0" applyBorder="0" applyAlignment="0" applyProtection="0">
      <alignment vertical="center"/>
    </xf>
    <xf numFmtId="0" fontId="76" fillId="21" borderId="0" applyNumberFormat="0" applyBorder="0" applyAlignment="0" applyProtection="0">
      <alignment vertical="center"/>
    </xf>
    <xf numFmtId="0" fontId="12" fillId="19"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70" fillId="21" borderId="0" applyNumberFormat="0" applyBorder="0" applyAlignment="0" applyProtection="0">
      <alignment vertical="center"/>
    </xf>
    <xf numFmtId="0" fontId="12" fillId="19" borderId="0" applyNumberFormat="0" applyBorder="0" applyAlignment="0" applyProtection="0"/>
    <xf numFmtId="0" fontId="12" fillId="8" borderId="0" applyNumberFormat="0" applyBorder="0" applyAlignment="0" applyProtection="0"/>
    <xf numFmtId="0" fontId="85" fillId="7" borderId="0" applyNumberFormat="0" applyBorder="0" applyAlignment="0" applyProtection="0"/>
    <xf numFmtId="0" fontId="12" fillId="8" borderId="0" applyNumberFormat="0" applyBorder="0" applyAlignment="0" applyProtection="0"/>
    <xf numFmtId="0" fontId="12" fillId="25" borderId="0" applyNumberFormat="0" applyBorder="0" applyAlignment="0" applyProtection="0"/>
    <xf numFmtId="0" fontId="61" fillId="15" borderId="5">
      <protection locked="0"/>
    </xf>
    <xf numFmtId="0" fontId="61" fillId="15" borderId="5">
      <protection locked="0"/>
    </xf>
    <xf numFmtId="0" fontId="70" fillId="21" borderId="0" applyNumberFormat="0" applyBorder="0" applyAlignment="0" applyProtection="0">
      <alignment vertical="center"/>
    </xf>
    <xf numFmtId="0" fontId="64" fillId="8" borderId="0" applyNumberFormat="0" applyBorder="0" applyAlignment="0" applyProtection="0"/>
    <xf numFmtId="0" fontId="70" fillId="21" borderId="0" applyNumberFormat="0" applyBorder="0" applyAlignment="0" applyProtection="0">
      <alignment vertical="center"/>
    </xf>
    <xf numFmtId="0" fontId="61" fillId="15" borderId="5">
      <protection locked="0"/>
    </xf>
    <xf numFmtId="0" fontId="64" fillId="8" borderId="0" applyNumberFormat="0" applyBorder="0" applyAlignment="0" applyProtection="0"/>
    <xf numFmtId="0" fontId="64" fillId="19" borderId="0" applyNumberFormat="0" applyBorder="0" applyAlignment="0" applyProtection="0"/>
    <xf numFmtId="0" fontId="70" fillId="21" borderId="0" applyNumberFormat="0" applyBorder="0" applyAlignment="0" applyProtection="0">
      <alignment vertical="center"/>
    </xf>
    <xf numFmtId="0" fontId="64" fillId="8" borderId="0" applyNumberFormat="0" applyBorder="0" applyAlignment="0" applyProtection="0"/>
    <xf numFmtId="0" fontId="98" fillId="75" borderId="0" applyNumberFormat="0" applyFont="0" applyBorder="0" applyAlignment="0" applyProtection="0"/>
    <xf numFmtId="0" fontId="64" fillId="19" borderId="0" applyNumberFormat="0" applyBorder="0" applyAlignment="0" applyProtection="0"/>
    <xf numFmtId="0" fontId="64" fillId="8" borderId="0" applyNumberFormat="0" applyBorder="0" applyAlignment="0" applyProtection="0"/>
    <xf numFmtId="217" fontId="66" fillId="0" borderId="0" applyFont="0" applyFill="0" applyBorder="0" applyAlignment="0" applyProtection="0"/>
    <xf numFmtId="0" fontId="64" fillId="8" borderId="0" applyNumberFormat="0" applyBorder="0" applyAlignment="0" applyProtection="0"/>
    <xf numFmtId="0" fontId="85" fillId="27" borderId="0" applyNumberFormat="0" applyBorder="0" applyAlignment="0" applyProtection="0">
      <alignment vertical="center"/>
    </xf>
    <xf numFmtId="0" fontId="64" fillId="19" borderId="0" applyNumberFormat="0" applyBorder="0" applyAlignment="0" applyProtection="0"/>
    <xf numFmtId="0" fontId="70" fillId="21" borderId="0" applyNumberFormat="0" applyBorder="0" applyAlignment="0" applyProtection="0">
      <alignment vertical="center"/>
    </xf>
    <xf numFmtId="0" fontId="64" fillId="18" borderId="0" applyNumberFormat="0" applyBorder="0" applyAlignment="0" applyProtection="0"/>
    <xf numFmtId="0" fontId="76" fillId="21" borderId="0" applyNumberFormat="0" applyBorder="0" applyAlignment="0" applyProtection="0">
      <alignment vertical="center"/>
    </xf>
    <xf numFmtId="0" fontId="64" fillId="40"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6" fillId="0" borderId="0">
      <alignment vertical="center"/>
    </xf>
    <xf numFmtId="0" fontId="12" fillId="27" borderId="0" applyNumberFormat="0" applyBorder="0" applyAlignment="0" applyProtection="0"/>
    <xf numFmtId="0" fontId="7" fillId="0" borderId="0" applyNumberFormat="0" applyFont="0" applyFill="0" applyBorder="0" applyAlignment="0">
      <alignment horizontal="center" vertical="center"/>
    </xf>
    <xf numFmtId="0" fontId="70" fillId="21" borderId="0" applyNumberFormat="0" applyBorder="0" applyAlignment="0" applyProtection="0">
      <alignment vertical="center"/>
    </xf>
    <xf numFmtId="0" fontId="12" fillId="53" borderId="0" applyNumberFormat="0" applyBorder="0" applyAlignment="0" applyProtection="0"/>
    <xf numFmtId="0" fontId="51" fillId="7" borderId="0" applyNumberFormat="0" applyBorder="0" applyAlignment="0" applyProtection="0">
      <alignment vertical="center"/>
    </xf>
    <xf numFmtId="0" fontId="12" fillId="53" borderId="0" applyNumberFormat="0" applyBorder="0" applyAlignment="0" applyProtection="0"/>
    <xf numFmtId="0" fontId="55" fillId="27" borderId="0" applyNumberFormat="0" applyBorder="0" applyAlignment="0" applyProtection="0">
      <alignment vertical="center"/>
    </xf>
    <xf numFmtId="0" fontId="51" fillId="7" borderId="0" applyNumberFormat="0" applyBorder="0" applyAlignment="0" applyProtection="0">
      <alignment vertical="center"/>
    </xf>
    <xf numFmtId="0" fontId="12" fillId="27" borderId="0" applyNumberFormat="0" applyBorder="0" applyAlignment="0" applyProtection="0"/>
    <xf numFmtId="0" fontId="51" fillId="7" borderId="0" applyNumberFormat="0" applyBorder="0" applyAlignment="0" applyProtection="0">
      <alignment vertical="center"/>
    </xf>
    <xf numFmtId="0" fontId="12" fillId="53" borderId="0" applyNumberFormat="0" applyBorder="0" applyAlignment="0" applyProtection="0"/>
    <xf numFmtId="0" fontId="12" fillId="53" borderId="0" applyNumberFormat="0" applyBorder="0" applyAlignment="0" applyProtection="0"/>
    <xf numFmtId="0" fontId="87" fillId="0" borderId="0" applyFont="0" applyFill="0" applyBorder="0" applyAlignment="0" applyProtection="0"/>
    <xf numFmtId="0" fontId="12" fillId="27" borderId="0" applyNumberFormat="0" applyBorder="0" applyAlignment="0" applyProtection="0"/>
    <xf numFmtId="0" fontId="12" fillId="53" borderId="0" applyNumberFormat="0" applyBorder="0" applyAlignment="0" applyProtection="0"/>
    <xf numFmtId="0" fontId="12" fillId="27" borderId="0" applyNumberFormat="0" applyBorder="0" applyAlignment="0" applyProtection="0"/>
    <xf numFmtId="0" fontId="12" fillId="53" borderId="0" applyNumberFormat="0" applyBorder="0" applyAlignment="0" applyProtection="0"/>
    <xf numFmtId="0" fontId="12" fillId="16" borderId="0" applyNumberFormat="0" applyBorder="0" applyAlignment="0" applyProtection="0"/>
    <xf numFmtId="0" fontId="113" fillId="0" borderId="4" applyNumberFormat="0">
      <alignment horizontal="right" wrapText="1"/>
    </xf>
    <xf numFmtId="0" fontId="12" fillId="34" borderId="0" applyNumberFormat="0" applyBorder="0" applyAlignment="0" applyProtection="0"/>
    <xf numFmtId="0" fontId="12" fillId="16" borderId="0" applyNumberFormat="0" applyBorder="0" applyAlignment="0" applyProtection="0"/>
    <xf numFmtId="0" fontId="55" fillId="7" borderId="0" applyNumberFormat="0" applyBorder="0" applyAlignment="0" applyProtection="0">
      <alignment vertical="center"/>
    </xf>
    <xf numFmtId="0" fontId="85" fillId="7" borderId="0" applyNumberFormat="0" applyBorder="0" applyAlignment="0" applyProtection="0">
      <alignment vertical="center"/>
    </xf>
    <xf numFmtId="0" fontId="12" fillId="16"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57" fillId="10" borderId="0" applyNumberFormat="0" applyBorder="0" applyAlignment="0" applyProtection="0">
      <alignment vertical="center"/>
    </xf>
    <xf numFmtId="0" fontId="64" fillId="36" borderId="0" applyNumberFormat="0" applyBorder="0" applyAlignment="0" applyProtection="0"/>
    <xf numFmtId="0" fontId="85" fillId="7" borderId="0" applyNumberFormat="0" applyBorder="0" applyAlignment="0" applyProtection="0"/>
    <xf numFmtId="0" fontId="12" fillId="25" borderId="0" applyNumberFormat="0" applyBorder="0" applyAlignment="0" applyProtection="0"/>
    <xf numFmtId="0" fontId="64" fillId="46" borderId="0" applyNumberFormat="0" applyBorder="0" applyAlignment="0" applyProtection="0"/>
    <xf numFmtId="0" fontId="64" fillId="36" borderId="0" applyNumberFormat="0" applyBorder="0" applyAlignment="0" applyProtection="0"/>
    <xf numFmtId="0" fontId="149" fillId="0" borderId="0" applyNumberFormat="0" applyAlignment="0">
      <alignment horizontal="left"/>
    </xf>
    <xf numFmtId="0" fontId="64" fillId="29" borderId="0" applyNumberFormat="0" applyBorder="0" applyAlignment="0" applyProtection="0"/>
    <xf numFmtId="0" fontId="64" fillId="36" borderId="0" applyNumberFormat="0" applyBorder="0" applyAlignment="0" applyProtection="0"/>
    <xf numFmtId="0" fontId="64" fillId="29"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38"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31" fillId="0" borderId="17" applyNumberFormat="0" applyFill="0" applyAlignment="0" applyProtection="0">
      <alignment vertical="center"/>
    </xf>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12" borderId="0" applyNumberFormat="0" applyBorder="0" applyAlignment="0" applyProtection="0"/>
    <xf numFmtId="0" fontId="76" fillId="21" borderId="0" applyNumberFormat="0" applyBorder="0" applyAlignment="0" applyProtection="0">
      <alignment vertical="center"/>
    </xf>
    <xf numFmtId="0" fontId="12" fillId="25" borderId="0" applyNumberFormat="0" applyBorder="0" applyAlignment="0" applyProtection="0"/>
    <xf numFmtId="0" fontId="78" fillId="7" borderId="0" applyNumberFormat="0" applyBorder="0" applyAlignment="0" applyProtection="0">
      <alignment vertical="center"/>
    </xf>
    <xf numFmtId="0" fontId="12" fillId="25" borderId="0" applyNumberFormat="0" applyBorder="0" applyAlignment="0" applyProtection="0"/>
    <xf numFmtId="0" fontId="69" fillId="21" borderId="0" applyNumberFormat="0" applyBorder="0" applyAlignment="0" applyProtection="0">
      <alignment vertical="center"/>
    </xf>
    <xf numFmtId="0" fontId="12" fillId="25"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70" fillId="21" borderId="0" applyNumberFormat="0" applyBorder="0" applyAlignment="0" applyProtection="0">
      <alignment vertical="center"/>
    </xf>
    <xf numFmtId="0" fontId="12" fillId="70" borderId="0" applyNumberFormat="0" applyBorder="0" applyAlignment="0" applyProtection="0"/>
    <xf numFmtId="0" fontId="12" fillId="70" borderId="0" applyNumberFormat="0" applyBorder="0" applyAlignment="0" applyProtection="0"/>
    <xf numFmtId="0" fontId="12" fillId="9" borderId="0" applyNumberFormat="0" applyBorder="0" applyAlignment="0" applyProtection="0"/>
    <xf numFmtId="0" fontId="70" fillId="21" borderId="0" applyNumberFormat="0" applyBorder="0" applyAlignment="0" applyProtection="0">
      <alignment vertical="center"/>
    </xf>
    <xf numFmtId="0" fontId="12" fillId="9" borderId="0" applyNumberFormat="0" applyBorder="0" applyAlignment="0" applyProtection="0"/>
    <xf numFmtId="0" fontId="55" fillId="7" borderId="0" applyNumberFormat="0" applyBorder="0" applyAlignment="0" applyProtection="0">
      <alignment vertical="center"/>
    </xf>
    <xf numFmtId="1" fontId="3" fillId="0" borderId="2">
      <alignment vertical="center"/>
      <protection locked="0"/>
    </xf>
    <xf numFmtId="0" fontId="12" fillId="70" borderId="0" applyNumberFormat="0" applyBorder="0" applyAlignment="0" applyProtection="0"/>
    <xf numFmtId="0" fontId="12" fillId="70" borderId="0" applyNumberFormat="0" applyBorder="0" applyAlignment="0" applyProtection="0"/>
    <xf numFmtId="0" fontId="6" fillId="12" borderId="12" applyNumberFormat="0" applyFont="0" applyAlignment="0" applyProtection="0">
      <alignment vertical="center"/>
    </xf>
    <xf numFmtId="0" fontId="64" fillId="70" borderId="0" applyNumberFormat="0" applyBorder="0" applyAlignment="0" applyProtection="0"/>
    <xf numFmtId="0" fontId="64" fillId="70" borderId="0" applyNumberFormat="0" applyBorder="0" applyAlignment="0" applyProtection="0"/>
    <xf numFmtId="0" fontId="64" fillId="70" borderId="0" applyNumberFormat="0" applyBorder="0" applyAlignment="0" applyProtection="0"/>
    <xf numFmtId="0" fontId="64" fillId="9" borderId="0" applyNumberFormat="0" applyBorder="0" applyAlignment="0" applyProtection="0"/>
    <xf numFmtId="0" fontId="64" fillId="70" borderId="0" applyNumberFormat="0" applyBorder="0" applyAlignment="0" applyProtection="0"/>
    <xf numFmtId="0" fontId="51" fillId="7" borderId="0" applyNumberFormat="0" applyBorder="0" applyAlignment="0" applyProtection="0">
      <alignment vertical="center"/>
    </xf>
    <xf numFmtId="0" fontId="53" fillId="7" borderId="0" applyNumberFormat="0" applyBorder="0" applyAlignment="0" applyProtection="0">
      <alignment vertical="center"/>
    </xf>
    <xf numFmtId="0" fontId="64" fillId="9" borderId="0" applyNumberFormat="0" applyBorder="0" applyAlignment="0" applyProtection="0"/>
    <xf numFmtId="0" fontId="64" fillId="70" borderId="0" applyNumberFormat="0" applyBorder="0" applyAlignment="0" applyProtection="0"/>
    <xf numFmtId="0" fontId="64" fillId="70" borderId="0" applyNumberFormat="0" applyBorder="0" applyAlignment="0" applyProtection="0"/>
    <xf numFmtId="0" fontId="55" fillId="7" borderId="0" applyNumberFormat="0" applyBorder="0" applyAlignment="0" applyProtection="0">
      <alignment vertical="center"/>
    </xf>
    <xf numFmtId="0" fontId="64" fillId="9" borderId="0" applyNumberFormat="0" applyBorder="0" applyAlignment="0" applyProtection="0"/>
    <xf numFmtId="0" fontId="64" fillId="46" borderId="0" applyNumberFormat="0" applyBorder="0" applyAlignment="0" applyProtection="0"/>
    <xf numFmtId="184" fontId="125" fillId="0" borderId="0"/>
    <xf numFmtId="0" fontId="64" fillId="22" borderId="0" applyNumberFormat="0" applyBorder="0" applyAlignment="0" applyProtection="0"/>
    <xf numFmtId="0" fontId="149" fillId="0" borderId="0" applyNumberFormat="0" applyAlignment="0">
      <alignment horizontal="left"/>
    </xf>
    <xf numFmtId="0" fontId="64" fillId="46" borderId="0" applyNumberFormat="0" applyBorder="0" applyAlignment="0" applyProtection="0"/>
    <xf numFmtId="0" fontId="12" fillId="0" borderId="0">
      <alignment vertical="center"/>
    </xf>
    <xf numFmtId="0" fontId="64" fillId="46" borderId="0" applyNumberFormat="0" applyBorder="0" applyAlignment="0" applyProtection="0"/>
    <xf numFmtId="0" fontId="64" fillId="46" borderId="0" applyNumberFormat="0" applyBorder="0" applyAlignment="0" applyProtection="0"/>
    <xf numFmtId="0" fontId="143" fillId="0" borderId="0">
      <alignment horizontal="center" wrapText="1"/>
      <protection locked="0"/>
    </xf>
    <xf numFmtId="0" fontId="70" fillId="21" borderId="0" applyNumberFormat="0" applyBorder="0" applyAlignment="0" applyProtection="0">
      <alignment vertical="center"/>
    </xf>
    <xf numFmtId="0" fontId="9" fillId="0" borderId="0">
      <alignment vertical="center"/>
    </xf>
    <xf numFmtId="0" fontId="55" fillId="7" borderId="0" applyNumberFormat="0" applyBorder="0" applyAlignment="0" applyProtection="0">
      <alignment vertical="center"/>
    </xf>
    <xf numFmtId="0" fontId="9" fillId="0" borderId="0" applyFill="0" applyBorder="0" applyAlignment="0"/>
    <xf numFmtId="0" fontId="6" fillId="0" borderId="0">
      <alignment vertical="center"/>
    </xf>
    <xf numFmtId="177" fontId="130" fillId="0" borderId="0" applyFill="0" applyBorder="0" applyAlignment="0"/>
    <xf numFmtId="0" fontId="55" fillId="7" borderId="0" applyNumberFormat="0" applyBorder="0" applyAlignment="0" applyProtection="0">
      <alignment vertical="center"/>
    </xf>
    <xf numFmtId="0" fontId="72" fillId="19" borderId="11" applyNumberFormat="0" applyAlignment="0" applyProtection="0">
      <alignment vertical="center"/>
    </xf>
    <xf numFmtId="0" fontId="70" fillId="21" borderId="0" applyNumberFormat="0" applyBorder="0" applyAlignment="0" applyProtection="0">
      <alignment vertical="center"/>
    </xf>
    <xf numFmtId="0" fontId="72" fillId="19" borderId="11" applyNumberFormat="0" applyAlignment="0" applyProtection="0">
      <alignment vertical="center"/>
    </xf>
    <xf numFmtId="0" fontId="70" fillId="21" borderId="0" applyNumberFormat="0" applyBorder="0" applyAlignment="0" applyProtection="0">
      <alignment vertical="center"/>
    </xf>
    <xf numFmtId="0" fontId="72" fillId="19" borderId="11" applyNumberFormat="0" applyAlignment="0" applyProtection="0">
      <alignment vertical="center"/>
    </xf>
    <xf numFmtId="0" fontId="72" fillId="19" borderId="11" applyNumberFormat="0" applyAlignment="0" applyProtection="0">
      <alignment vertical="center"/>
    </xf>
    <xf numFmtId="0" fontId="55" fillId="7" borderId="0" applyNumberFormat="0" applyBorder="0" applyAlignment="0" applyProtection="0">
      <alignment vertical="center"/>
    </xf>
    <xf numFmtId="0" fontId="108" fillId="37" borderId="26" applyNumberFormat="0" applyAlignment="0" applyProtection="0">
      <alignment vertical="center"/>
    </xf>
    <xf numFmtId="0" fontId="61" fillId="15" borderId="5">
      <protection locked="0"/>
    </xf>
    <xf numFmtId="0" fontId="54" fillId="0" borderId="8" applyNumberFormat="0" applyFill="0" applyProtection="0">
      <alignment horizontal="center"/>
    </xf>
    <xf numFmtId="0" fontId="113" fillId="0" borderId="1">
      <alignment horizontal="center"/>
    </xf>
    <xf numFmtId="0" fontId="92" fillId="0" borderId="19" applyNumberFormat="0" applyFill="0" applyAlignment="0" applyProtection="0">
      <alignment vertical="center"/>
    </xf>
    <xf numFmtId="198" fontId="66" fillId="0" borderId="0"/>
    <xf numFmtId="0" fontId="53" fillId="7" borderId="0" applyNumberFormat="0" applyBorder="0" applyAlignment="0" applyProtection="0">
      <alignment vertical="center"/>
    </xf>
    <xf numFmtId="198" fontId="66" fillId="0" borderId="0"/>
    <xf numFmtId="198" fontId="66" fillId="0" borderId="0"/>
    <xf numFmtId="198" fontId="66" fillId="0" borderId="0"/>
    <xf numFmtId="41" fontId="66" fillId="0" borderId="0" applyFont="0" applyFill="0" applyBorder="0" applyAlignment="0" applyProtection="0"/>
    <xf numFmtId="37" fontId="73" fillId="0" borderId="0" applyFont="0" applyFill="0" applyBorder="0" applyAlignment="0" applyProtection="0"/>
    <xf numFmtId="0" fontId="0" fillId="0" borderId="0">
      <alignment vertical="center"/>
    </xf>
    <xf numFmtId="0" fontId="0" fillId="0" borderId="0">
      <alignment vertical="center"/>
    </xf>
    <xf numFmtId="192" fontId="73" fillId="0" borderId="0" applyFont="0" applyFill="0" applyBorder="0" applyAlignment="0" applyProtection="0"/>
    <xf numFmtId="39" fontId="73" fillId="0" borderId="0" applyFont="0" applyFill="0" applyBorder="0" applyAlignment="0" applyProtection="0"/>
    <xf numFmtId="0" fontId="55" fillId="7" borderId="0" applyNumberFormat="0" applyBorder="0" applyAlignment="0" applyProtection="0">
      <alignment vertical="center"/>
    </xf>
    <xf numFmtId="37" fontId="88" fillId="0" borderId="0" applyFont="0" applyFill="0" applyBorder="0" applyAlignment="0" applyProtection="0"/>
    <xf numFmtId="39" fontId="88" fillId="0" borderId="0" applyFont="0" applyFill="0" applyBorder="0" applyAlignment="0" applyProtection="0"/>
    <xf numFmtId="0" fontId="151" fillId="0" borderId="28"/>
    <xf numFmtId="189" fontId="66" fillId="0" borderId="0" applyFont="0" applyFill="0" applyBorder="0" applyAlignment="0" applyProtection="0"/>
    <xf numFmtId="186" fontId="66" fillId="0" borderId="0"/>
    <xf numFmtId="0" fontId="116" fillId="0" borderId="0" applyNumberFormat="0" applyAlignment="0">
      <alignment horizontal="left"/>
    </xf>
    <xf numFmtId="0" fontId="70" fillId="21" borderId="0" applyNumberFormat="0" applyBorder="0" applyAlignment="0" applyProtection="0">
      <alignment vertical="center"/>
    </xf>
    <xf numFmtId="0" fontId="74" fillId="0" borderId="0" applyNumberFormat="0" applyAlignment="0"/>
    <xf numFmtId="0" fontId="74" fillId="0" borderId="0" applyNumberFormat="0" applyAlignment="0"/>
    <xf numFmtId="180" fontId="66" fillId="0" borderId="0" applyFont="0" applyFill="0" applyBorder="0" applyAlignment="0" applyProtection="0"/>
    <xf numFmtId="24" fontId="88" fillId="0" borderId="0" applyFont="0" applyFill="0" applyBorder="0" applyAlignment="0" applyProtection="0"/>
    <xf numFmtId="0" fontId="56" fillId="9" borderId="11" applyNumberFormat="0" applyAlignment="0" applyProtection="0">
      <alignment vertical="center"/>
    </xf>
    <xf numFmtId="0" fontId="55" fillId="7" borderId="0" applyNumberFormat="0" applyBorder="0" applyAlignment="0" applyProtection="0">
      <alignment vertical="center"/>
    </xf>
    <xf numFmtId="24" fontId="88" fillId="0" borderId="0" applyFont="0" applyFill="0" applyBorder="0" applyAlignment="0" applyProtection="0"/>
    <xf numFmtId="9" fontId="6" fillId="0" borderId="0" applyFont="0" applyFill="0" applyBorder="0" applyAlignment="0" applyProtection="0">
      <alignment vertical="center"/>
    </xf>
    <xf numFmtId="25" fontId="88" fillId="0" borderId="0" applyFont="0" applyFill="0" applyBorder="0" applyAlignment="0" applyProtection="0"/>
    <xf numFmtId="9" fontId="9" fillId="0" borderId="0" applyFont="0" applyFill="0" applyBorder="0" applyAlignment="0" applyProtection="0"/>
    <xf numFmtId="0" fontId="61" fillId="15" borderId="5">
      <protection locked="0"/>
    </xf>
    <xf numFmtId="212" fontId="73" fillId="0" borderId="0" applyFont="0" applyFill="0" applyBorder="0" applyAlignment="0" applyProtection="0"/>
    <xf numFmtId="0" fontId="61" fillId="15" borderId="5">
      <protection locked="0"/>
    </xf>
    <xf numFmtId="212" fontId="73" fillId="0" borderId="0" applyFont="0" applyFill="0" applyBorder="0" applyAlignment="0" applyProtection="0"/>
    <xf numFmtId="0" fontId="69" fillId="21" borderId="0" applyNumberFormat="0" applyBorder="0" applyAlignment="0" applyProtection="0">
      <alignment vertical="center"/>
    </xf>
    <xf numFmtId="205" fontId="73" fillId="0" borderId="0" applyFont="0" applyFill="0" applyBorder="0" applyAlignment="0" applyProtection="0"/>
    <xf numFmtId="178" fontId="88" fillId="0" borderId="0" applyFont="0" applyFill="0" applyBorder="0" applyAlignment="0" applyProtection="0"/>
    <xf numFmtId="0" fontId="101" fillId="0" borderId="23" applyNumberFormat="0" applyFill="0" applyAlignment="0" applyProtection="0">
      <alignment vertical="center"/>
    </xf>
    <xf numFmtId="0" fontId="70" fillId="21" borderId="0" applyNumberFormat="0" applyBorder="0" applyAlignment="0" applyProtection="0">
      <alignment vertical="center"/>
    </xf>
    <xf numFmtId="0" fontId="69" fillId="21" borderId="0" applyNumberFormat="0" applyBorder="0" applyAlignment="0" applyProtection="0">
      <alignment vertical="center"/>
    </xf>
    <xf numFmtId="9" fontId="139" fillId="0" borderId="0" applyFont="0" applyFill="0" applyBorder="0" applyAlignment="0" applyProtection="0"/>
    <xf numFmtId="178" fontId="88" fillId="0" borderId="0" applyFont="0" applyFill="0" applyBorder="0" applyAlignment="0" applyProtection="0"/>
    <xf numFmtId="0" fontId="69" fillId="21" borderId="0" applyNumberFormat="0" applyBorder="0" applyAlignment="0" applyProtection="0">
      <alignment vertical="center"/>
    </xf>
    <xf numFmtId="185" fontId="80" fillId="0" borderId="0"/>
    <xf numFmtId="216" fontId="80" fillId="0" borderId="0"/>
    <xf numFmtId="0" fontId="53" fillId="7" borderId="0" applyNumberFormat="0" applyBorder="0" applyAlignment="0" applyProtection="0">
      <alignment vertical="center"/>
    </xf>
    <xf numFmtId="0" fontId="96" fillId="78" borderId="2"/>
    <xf numFmtId="49" fontId="15" fillId="2" borderId="0">
      <alignment horizontal="right" vertical="center"/>
    </xf>
    <xf numFmtId="0" fontId="55" fillId="7" borderId="0" applyNumberFormat="0" applyBorder="0" applyAlignment="0" applyProtection="0">
      <alignment vertical="center"/>
    </xf>
    <xf numFmtId="0" fontId="96" fillId="78" borderId="2"/>
    <xf numFmtId="0" fontId="61" fillId="15" borderId="5">
      <protection locked="0"/>
    </xf>
    <xf numFmtId="223" fontId="80" fillId="0" borderId="0" applyFont="0" applyFill="0" applyBorder="0" applyAlignment="0" applyProtection="0"/>
    <xf numFmtId="0" fontId="144" fillId="0" borderId="0" applyNumberFormat="0" applyFill="0" applyBorder="0" applyAlignment="0" applyProtection="0">
      <alignment vertical="center"/>
    </xf>
    <xf numFmtId="0" fontId="52" fillId="0" borderId="0" applyNumberFormat="0" applyFill="0" applyBorder="0" applyAlignment="0" applyProtection="0"/>
    <xf numFmtId="2" fontId="119" fillId="0" borderId="0" applyProtection="0"/>
    <xf numFmtId="0" fontId="55" fillId="7" borderId="0" applyNumberFormat="0" applyBorder="0" applyAlignment="0" applyProtection="0">
      <alignment vertical="center"/>
    </xf>
    <xf numFmtId="0" fontId="9" fillId="0" borderId="0">
      <alignment vertical="center"/>
    </xf>
    <xf numFmtId="38" fontId="96" fillId="19" borderId="0" applyNumberFormat="0" applyBorder="0" applyAlignment="0" applyProtection="0"/>
    <xf numFmtId="0" fontId="77" fillId="0" borderId="4">
      <alignment horizontal="left" vertical="center"/>
    </xf>
    <xf numFmtId="0" fontId="100" fillId="10" borderId="0" applyNumberFormat="0" applyBorder="0" applyAlignment="0" applyProtection="0">
      <alignment vertical="center"/>
    </xf>
    <xf numFmtId="0" fontId="77" fillId="0" borderId="4">
      <alignment horizontal="left" vertical="center"/>
    </xf>
    <xf numFmtId="0" fontId="153" fillId="0" borderId="0" applyNumberFormat="0" applyFill="0"/>
    <xf numFmtId="0" fontId="128" fillId="0" borderId="30" applyNumberFormat="0" applyFill="0" applyAlignment="0" applyProtection="0">
      <alignment vertical="center"/>
    </xf>
    <xf numFmtId="0" fontId="92" fillId="0" borderId="19" applyNumberFormat="0" applyFill="0" applyAlignment="0" applyProtection="0">
      <alignment vertical="center"/>
    </xf>
    <xf numFmtId="0" fontId="122" fillId="0" borderId="29" applyNumberFormat="0" applyFill="0" applyAlignment="0" applyProtection="0">
      <alignment vertical="center"/>
    </xf>
    <xf numFmtId="0" fontId="122" fillId="0" borderId="0" applyNumberFormat="0" applyFill="0" applyBorder="0" applyAlignment="0" applyProtection="0">
      <alignment vertical="center"/>
    </xf>
    <xf numFmtId="0" fontId="24" fillId="0" borderId="0"/>
    <xf numFmtId="0" fontId="113" fillId="0" borderId="4" applyNumberFormat="0">
      <alignment horizontal="right" wrapText="1"/>
    </xf>
    <xf numFmtId="0" fontId="113" fillId="0" borderId="4" applyNumberFormat="0">
      <alignment horizontal="right" wrapText="1"/>
    </xf>
    <xf numFmtId="9" fontId="9" fillId="0" borderId="0" applyFont="0" applyFill="0" applyBorder="0" applyAlignment="0" applyProtection="0">
      <alignment vertical="center"/>
    </xf>
    <xf numFmtId="0" fontId="56" fillId="9" borderId="11" applyNumberFormat="0" applyAlignment="0" applyProtection="0">
      <alignment vertical="center"/>
    </xf>
    <xf numFmtId="9" fontId="9" fillId="0" borderId="0" applyFont="0" applyFill="0" applyBorder="0" applyAlignment="0" applyProtection="0">
      <alignment vertical="center"/>
    </xf>
    <xf numFmtId="0" fontId="70" fillId="10" borderId="0" applyNumberFormat="0" applyBorder="0" applyAlignment="0" applyProtection="0">
      <alignment vertical="center"/>
    </xf>
    <xf numFmtId="0" fontId="51" fillId="7" borderId="0" applyNumberFormat="0" applyBorder="0" applyAlignment="0" applyProtection="0">
      <alignment vertical="center"/>
    </xf>
    <xf numFmtId="0" fontId="56" fillId="9" borderId="11" applyNumberFormat="0" applyAlignment="0" applyProtection="0">
      <alignment vertical="center"/>
    </xf>
    <xf numFmtId="9" fontId="6" fillId="0" borderId="0" applyFont="0" applyFill="0" applyBorder="0" applyAlignment="0" applyProtection="0">
      <alignment vertical="center"/>
    </xf>
    <xf numFmtId="0" fontId="56" fillId="9" borderId="11" applyNumberFormat="0" applyAlignment="0" applyProtection="0">
      <alignment vertical="center"/>
    </xf>
    <xf numFmtId="0" fontId="56" fillId="9" borderId="11" applyNumberFormat="0" applyAlignment="0" applyProtection="0">
      <alignment vertical="center"/>
    </xf>
    <xf numFmtId="0" fontId="7" fillId="0" borderId="0" applyNumberFormat="0" applyFont="0" applyFill="0" applyBorder="0" applyAlignment="0">
      <alignment horizontal="center" vertical="center"/>
    </xf>
    <xf numFmtId="9" fontId="9" fillId="0" borderId="0" applyFont="0" applyFill="0" applyBorder="0" applyAlignment="0" applyProtection="0">
      <alignment vertical="center"/>
    </xf>
    <xf numFmtId="0" fontId="56" fillId="9" borderId="11" applyNumberFormat="0" applyAlignment="0" applyProtection="0">
      <alignment vertical="center"/>
    </xf>
    <xf numFmtId="0" fontId="56" fillId="9" borderId="11" applyNumberFormat="0" applyAlignment="0" applyProtection="0">
      <alignment vertical="center"/>
    </xf>
    <xf numFmtId="0" fontId="56" fillId="9" borderId="11" applyNumberFormat="0" applyAlignment="0" applyProtection="0">
      <alignment vertical="center"/>
    </xf>
    <xf numFmtId="0" fontId="56" fillId="9" borderId="11" applyNumberFormat="0" applyAlignment="0" applyProtection="0">
      <alignment vertical="center"/>
    </xf>
    <xf numFmtId="0" fontId="56" fillId="9" borderId="11" applyNumberFormat="0" applyAlignment="0" applyProtection="0">
      <alignment vertical="center"/>
    </xf>
    <xf numFmtId="0" fontId="56" fillId="9" borderId="11" applyNumberFormat="0" applyAlignment="0" applyProtection="0">
      <alignment vertical="center"/>
    </xf>
    <xf numFmtId="0" fontId="56" fillId="9" borderId="11" applyNumberFormat="0" applyAlignment="0" applyProtection="0">
      <alignment vertical="center"/>
    </xf>
    <xf numFmtId="0" fontId="56" fillId="9" borderId="11" applyNumberFormat="0" applyAlignment="0" applyProtection="0">
      <alignment vertical="center"/>
    </xf>
    <xf numFmtId="0" fontId="56" fillId="9" borderId="11" applyNumberFormat="0" applyAlignment="0" applyProtection="0">
      <alignment vertical="center"/>
    </xf>
    <xf numFmtId="0" fontId="56" fillId="9" borderId="11" applyNumberFormat="0" applyAlignment="0" applyProtection="0">
      <alignment vertical="center"/>
    </xf>
    <xf numFmtId="0" fontId="76" fillId="21" borderId="0" applyNumberFormat="0" applyBorder="0" applyAlignment="0" applyProtection="0">
      <alignment vertical="center"/>
    </xf>
    <xf numFmtId="0" fontId="56" fillId="9" borderId="11" applyNumberFormat="0" applyAlignment="0" applyProtection="0">
      <alignment vertical="center"/>
    </xf>
    <xf numFmtId="0" fontId="56" fillId="9" borderId="11" applyNumberFormat="0" applyAlignment="0" applyProtection="0">
      <alignment vertical="center"/>
    </xf>
    <xf numFmtId="0" fontId="56" fillId="9" borderId="11" applyNumberFormat="0" applyAlignment="0" applyProtection="0">
      <alignment vertical="center"/>
    </xf>
    <xf numFmtId="0" fontId="56" fillId="9" borderId="11" applyNumberFormat="0" applyAlignment="0" applyProtection="0">
      <alignment vertical="center"/>
    </xf>
    <xf numFmtId="0" fontId="56" fillId="9" borderId="11" applyNumberFormat="0" applyAlignment="0" applyProtection="0">
      <alignment vertical="center"/>
    </xf>
    <xf numFmtId="0" fontId="56" fillId="9" borderId="11" applyNumberFormat="0" applyAlignment="0" applyProtection="0">
      <alignment vertical="center"/>
    </xf>
    <xf numFmtId="0" fontId="61" fillId="15" borderId="5">
      <protection locked="0"/>
    </xf>
    <xf numFmtId="0" fontId="56" fillId="9" borderId="11" applyNumberFormat="0" applyAlignment="0" applyProtection="0">
      <alignment vertical="center"/>
    </xf>
    <xf numFmtId="0" fontId="56" fillId="9" borderId="11" applyNumberFormat="0" applyAlignment="0" applyProtection="0">
      <alignment vertical="center"/>
    </xf>
    <xf numFmtId="0" fontId="56" fillId="9" borderId="11" applyNumberFormat="0" applyAlignment="0" applyProtection="0">
      <alignment vertical="center"/>
    </xf>
    <xf numFmtId="0" fontId="56" fillId="9" borderId="11" applyNumberFormat="0" applyAlignment="0" applyProtection="0">
      <alignment vertical="center"/>
    </xf>
    <xf numFmtId="0" fontId="56" fillId="9" borderId="11" applyNumberFormat="0" applyAlignment="0" applyProtection="0">
      <alignment vertical="center"/>
    </xf>
    <xf numFmtId="0" fontId="56" fillId="9" borderId="11" applyNumberFormat="0" applyAlignment="0" applyProtection="0">
      <alignment vertical="center"/>
    </xf>
    <xf numFmtId="0" fontId="56" fillId="9" borderId="11" applyNumberFormat="0" applyAlignment="0" applyProtection="0">
      <alignment vertical="center"/>
    </xf>
    <xf numFmtId="0" fontId="56" fillId="9" borderId="11" applyNumberFormat="0" applyAlignment="0" applyProtection="0">
      <alignment vertical="center"/>
    </xf>
    <xf numFmtId="0" fontId="56" fillId="9" borderId="11" applyNumberFormat="0" applyAlignment="0" applyProtection="0">
      <alignment vertical="center"/>
    </xf>
    <xf numFmtId="0" fontId="56" fillId="9" borderId="11" applyNumberFormat="0" applyAlignment="0" applyProtection="0">
      <alignment vertical="center"/>
    </xf>
    <xf numFmtId="0" fontId="56" fillId="9" borderId="11" applyNumberFormat="0" applyAlignment="0" applyProtection="0">
      <alignment vertical="center"/>
    </xf>
    <xf numFmtId="176" fontId="9" fillId="77" borderId="0"/>
    <xf numFmtId="176" fontId="9" fillId="77" borderId="0"/>
    <xf numFmtId="192" fontId="129" fillId="77" borderId="0"/>
    <xf numFmtId="38" fontId="154" fillId="0" borderId="0"/>
    <xf numFmtId="38" fontId="137" fillId="0" borderId="0"/>
    <xf numFmtId="38" fontId="136" fillId="0" borderId="0"/>
    <xf numFmtId="38" fontId="152" fillId="0" borderId="0"/>
    <xf numFmtId="0" fontId="55" fillId="7" borderId="0" applyNumberFormat="0" applyBorder="0" applyAlignment="0" applyProtection="0">
      <alignment vertical="center"/>
    </xf>
    <xf numFmtId="0" fontId="127" fillId="0" borderId="0"/>
    <xf numFmtId="0" fontId="127" fillId="0" borderId="0"/>
    <xf numFmtId="176" fontId="9" fillId="82" borderId="0"/>
    <xf numFmtId="0" fontId="55" fillId="7" borderId="0" applyNumberFormat="0" applyBorder="0" applyAlignment="0" applyProtection="0">
      <alignment vertical="center"/>
    </xf>
    <xf numFmtId="192" fontId="155" fillId="82" borderId="0"/>
    <xf numFmtId="196" fontId="9" fillId="0" borderId="0" applyFont="0" applyFill="0" applyBorder="0" applyAlignment="0" applyProtection="0"/>
    <xf numFmtId="0" fontId="85" fillId="27" borderId="0" applyNumberFormat="0" applyBorder="0" applyAlignment="0" applyProtection="0">
      <alignment vertical="center"/>
    </xf>
    <xf numFmtId="38" fontId="98" fillId="0" borderId="0" applyFont="0" applyFill="0" applyBorder="0" applyAlignment="0" applyProtection="0"/>
    <xf numFmtId="40" fontId="98" fillId="0" borderId="0" applyFont="0" applyFill="0" applyBorder="0" applyAlignment="0" applyProtection="0"/>
    <xf numFmtId="0" fontId="6" fillId="0" borderId="0">
      <alignment vertical="center"/>
    </xf>
    <xf numFmtId="0" fontId="86" fillId="27" borderId="0" applyNumberFormat="0" applyBorder="0" applyAlignment="0" applyProtection="0">
      <alignment vertical="center"/>
    </xf>
    <xf numFmtId="193" fontId="9" fillId="0" borderId="0" applyFont="0" applyFill="0" applyBorder="0" applyAlignment="0" applyProtection="0"/>
    <xf numFmtId="215" fontId="9" fillId="0" borderId="0" applyFont="0" applyFill="0" applyBorder="0" applyAlignment="0" applyProtection="0"/>
    <xf numFmtId="199" fontId="98" fillId="0" borderId="0" applyFont="0" applyFill="0" applyBorder="0" applyAlignment="0" applyProtection="0"/>
    <xf numFmtId="214" fontId="66" fillId="0" borderId="0" applyFont="0" applyFill="0" applyBorder="0" applyAlignment="0" applyProtection="0"/>
    <xf numFmtId="0" fontId="117" fillId="74" borderId="0" applyNumberFormat="0" applyBorder="0" applyAlignment="0" applyProtection="0">
      <alignment vertical="center"/>
    </xf>
    <xf numFmtId="37" fontId="138" fillId="0" borderId="0"/>
    <xf numFmtId="0" fontId="0" fillId="0" borderId="0">
      <alignment vertical="center"/>
    </xf>
    <xf numFmtId="0" fontId="106" fillId="0" borderId="0"/>
    <xf numFmtId="0" fontId="53" fillId="7" borderId="0" applyNumberFormat="0" applyBorder="0" applyAlignment="0" applyProtection="0">
      <alignment vertical="center"/>
    </xf>
    <xf numFmtId="0" fontId="135" fillId="0" borderId="0"/>
    <xf numFmtId="0" fontId="6" fillId="12" borderId="12" applyNumberFormat="0" applyFont="0" applyAlignment="0" applyProtection="0">
      <alignment vertical="center"/>
    </xf>
    <xf numFmtId="0" fontId="70" fillId="21" borderId="0" applyNumberFormat="0" applyBorder="0" applyAlignment="0" applyProtection="0">
      <alignment vertical="center"/>
    </xf>
    <xf numFmtId="0" fontId="6" fillId="12" borderId="12" applyNumberFormat="0" applyFont="0" applyAlignment="0" applyProtection="0">
      <alignment vertical="center"/>
    </xf>
    <xf numFmtId="224" fontId="66" fillId="0" borderId="0" applyFont="0" applyFill="0" applyProtection="0"/>
    <xf numFmtId="0" fontId="6" fillId="12" borderId="12" applyNumberFormat="0" applyFont="0" applyAlignment="0" applyProtection="0">
      <alignment vertical="center"/>
    </xf>
    <xf numFmtId="1" fontId="156" fillId="0" borderId="0">
      <alignment horizontal="center"/>
      <protection locked="0"/>
    </xf>
    <xf numFmtId="0" fontId="65" fillId="19" borderId="13" applyNumberFormat="0" applyAlignment="0" applyProtection="0">
      <alignment vertical="center"/>
    </xf>
    <xf numFmtId="0" fontId="65" fillId="19" borderId="13" applyNumberFormat="0" applyAlignment="0" applyProtection="0">
      <alignment vertical="center"/>
    </xf>
    <xf numFmtId="0" fontId="65" fillId="19" borderId="13" applyNumberFormat="0" applyAlignment="0" applyProtection="0">
      <alignment vertical="center"/>
    </xf>
    <xf numFmtId="0" fontId="65" fillId="19" borderId="13" applyNumberFormat="0" applyAlignment="0" applyProtection="0">
      <alignment vertical="center"/>
    </xf>
    <xf numFmtId="1" fontId="157" fillId="0" borderId="32" applyBorder="0">
      <protection locked="0"/>
    </xf>
    <xf numFmtId="9" fontId="80" fillId="0" borderId="0" applyFont="0" applyFill="0" applyBorder="0" applyAlignment="0" applyProtection="0"/>
    <xf numFmtId="10" fontId="66" fillId="0" borderId="0" applyFont="0" applyFill="0" applyBorder="0" applyAlignment="0" applyProtection="0"/>
    <xf numFmtId="9" fontId="9" fillId="0" borderId="0" applyFont="0" applyFill="0" applyBorder="0" applyAlignment="0" applyProtection="0"/>
    <xf numFmtId="10" fontId="9" fillId="0" borderId="0" applyFont="0" applyFill="0" applyBorder="0" applyAlignment="0" applyProtection="0"/>
    <xf numFmtId="9" fontId="106" fillId="0" borderId="0" applyFont="0" applyFill="0" applyBorder="0" applyAlignment="0" applyProtection="0"/>
    <xf numFmtId="10" fontId="118" fillId="0" borderId="0"/>
    <xf numFmtId="0" fontId="53" fillId="7" borderId="0" applyNumberFormat="0" applyBorder="0" applyAlignment="0" applyProtection="0">
      <alignment vertical="center"/>
    </xf>
    <xf numFmtId="0" fontId="96" fillId="19" borderId="2"/>
    <xf numFmtId="0" fontId="67" fillId="0" borderId="0"/>
    <xf numFmtId="184" fontId="125" fillId="0" borderId="0"/>
    <xf numFmtId="15" fontId="98" fillId="0" borderId="0" applyFont="0" applyFill="0" applyBorder="0" applyAlignment="0" applyProtection="0"/>
    <xf numFmtId="4" fontId="98" fillId="0" borderId="0" applyFont="0" applyFill="0" applyBorder="0" applyAlignment="0" applyProtection="0"/>
    <xf numFmtId="218" fontId="9" fillId="0" borderId="0" applyNumberFormat="0" applyFill="0" applyBorder="0" applyAlignment="0" applyProtection="0">
      <alignment horizontal="left"/>
    </xf>
    <xf numFmtId="0" fontId="9" fillId="0" borderId="0" applyNumberFormat="0" applyFill="0" applyBorder="0" applyAlignment="0" applyProtection="0">
      <alignment horizontal="left"/>
    </xf>
    <xf numFmtId="49" fontId="132" fillId="2" borderId="0">
      <alignment horizontal="center" vertical="center"/>
    </xf>
    <xf numFmtId="49" fontId="15" fillId="2" borderId="0">
      <alignment horizontal="left" vertical="top"/>
    </xf>
    <xf numFmtId="0" fontId="61" fillId="15" borderId="5">
      <protection locked="0"/>
    </xf>
    <xf numFmtId="0" fontId="61" fillId="15" borderId="5">
      <protection locked="0"/>
    </xf>
    <xf numFmtId="0" fontId="135" fillId="0" borderId="0"/>
    <xf numFmtId="0" fontId="120" fillId="0" borderId="2">
      <alignment horizontal="center"/>
    </xf>
    <xf numFmtId="0" fontId="9" fillId="0" borderId="0">
      <alignment vertical="center"/>
    </xf>
    <xf numFmtId="0" fontId="0" fillId="0" borderId="0">
      <alignment vertical="center"/>
    </xf>
    <xf numFmtId="0" fontId="120" fillId="0" borderId="2">
      <alignment horizontal="center"/>
    </xf>
    <xf numFmtId="0" fontId="0" fillId="0" borderId="0">
      <alignment vertical="center"/>
    </xf>
    <xf numFmtId="40" fontId="126" fillId="0" borderId="0" applyBorder="0">
      <alignment horizontal="right"/>
    </xf>
    <xf numFmtId="0" fontId="13" fillId="68" borderId="0" applyNumberFormat="0" applyBorder="0" applyAlignment="0" applyProtection="0"/>
    <xf numFmtId="0" fontId="61" fillId="15" borderId="5">
      <protection locked="0"/>
    </xf>
    <xf numFmtId="0" fontId="61" fillId="15" borderId="5">
      <protection locked="0"/>
    </xf>
    <xf numFmtId="0" fontId="61" fillId="15" borderId="5">
      <protection locked="0"/>
    </xf>
    <xf numFmtId="0" fontId="61" fillId="15" borderId="5">
      <protection locked="0"/>
    </xf>
    <xf numFmtId="0" fontId="61" fillId="15" borderId="5">
      <protection locked="0"/>
    </xf>
    <xf numFmtId="0" fontId="61" fillId="15" borderId="5">
      <protection locked="0"/>
    </xf>
    <xf numFmtId="0" fontId="61" fillId="15" borderId="5">
      <protection locked="0"/>
    </xf>
    <xf numFmtId="0" fontId="61" fillId="15" borderId="5">
      <protection locked="0"/>
    </xf>
    <xf numFmtId="0" fontId="61" fillId="15" borderId="5">
      <protection locked="0"/>
    </xf>
    <xf numFmtId="190" fontId="66" fillId="0" borderId="0" applyFont="0" applyFill="0" applyBorder="0" applyAlignment="0" applyProtection="0"/>
    <xf numFmtId="0" fontId="61" fillId="15" borderId="5">
      <protection locked="0"/>
    </xf>
    <xf numFmtId="0" fontId="61" fillId="15" borderId="5">
      <protection locked="0"/>
    </xf>
    <xf numFmtId="0" fontId="86" fillId="27" borderId="0" applyNumberFormat="0" applyBorder="0" applyAlignment="0" applyProtection="0">
      <alignment vertical="center"/>
    </xf>
    <xf numFmtId="0" fontId="61" fillId="15" borderId="5">
      <protection locked="0"/>
    </xf>
    <xf numFmtId="0" fontId="61" fillId="15" borderId="5">
      <protection locked="0"/>
    </xf>
    <xf numFmtId="0" fontId="61" fillId="15" borderId="5">
      <protection locked="0"/>
    </xf>
    <xf numFmtId="0" fontId="61" fillId="15" borderId="5">
      <protection locked="0"/>
    </xf>
    <xf numFmtId="0" fontId="9" fillId="0" borderId="0">
      <alignment vertical="center"/>
    </xf>
    <xf numFmtId="0" fontId="61" fillId="15" borderId="5">
      <protection locked="0"/>
    </xf>
    <xf numFmtId="0" fontId="61" fillId="15" borderId="5">
      <protection locked="0"/>
    </xf>
    <xf numFmtId="0" fontId="70" fillId="21" borderId="0" applyNumberFormat="0" applyBorder="0" applyAlignment="0" applyProtection="0">
      <alignment vertical="center"/>
    </xf>
    <xf numFmtId="0" fontId="6" fillId="0" borderId="0">
      <alignment vertical="center"/>
    </xf>
    <xf numFmtId="0" fontId="61" fillId="15" borderId="5">
      <protection locked="0"/>
    </xf>
    <xf numFmtId="0" fontId="61" fillId="15" borderId="5">
      <protection locked="0"/>
    </xf>
    <xf numFmtId="0" fontId="61" fillId="15" borderId="5">
      <protection locked="0"/>
    </xf>
    <xf numFmtId="0" fontId="61" fillId="15" borderId="5">
      <protection locked="0"/>
    </xf>
    <xf numFmtId="0" fontId="76" fillId="21" borderId="0" applyNumberFormat="0" applyBorder="0" applyAlignment="0" applyProtection="0">
      <alignment vertical="center"/>
    </xf>
    <xf numFmtId="0" fontId="61" fillId="15" borderId="5">
      <protection locked="0"/>
    </xf>
    <xf numFmtId="0" fontId="76" fillId="21" borderId="0" applyNumberFormat="0" applyBorder="0" applyAlignment="0" applyProtection="0">
      <alignment vertical="center"/>
    </xf>
    <xf numFmtId="0" fontId="61" fillId="15" borderId="5">
      <protection locked="0"/>
    </xf>
    <xf numFmtId="0" fontId="70" fillId="21" borderId="0" applyNumberFormat="0" applyBorder="0" applyAlignment="0" applyProtection="0">
      <alignment vertical="center"/>
    </xf>
    <xf numFmtId="0" fontId="61" fillId="15" borderId="5">
      <protection locked="0"/>
    </xf>
    <xf numFmtId="0" fontId="61" fillId="15" borderId="5">
      <protection locked="0"/>
    </xf>
    <xf numFmtId="0" fontId="69" fillId="21" borderId="0" applyNumberFormat="0" applyBorder="0" applyAlignment="0" applyProtection="0">
      <alignment vertical="center"/>
    </xf>
    <xf numFmtId="0" fontId="55" fillId="7" borderId="0" applyNumberFormat="0" applyBorder="0" applyAlignment="0" applyProtection="0">
      <alignment vertical="center"/>
    </xf>
    <xf numFmtId="0" fontId="61" fillId="15" borderId="5">
      <protection locked="0"/>
    </xf>
    <xf numFmtId="0" fontId="61" fillId="15" borderId="5">
      <protection locked="0"/>
    </xf>
    <xf numFmtId="0" fontId="70" fillId="21" borderId="0" applyNumberFormat="0" applyBorder="0" applyAlignment="0" applyProtection="0">
      <alignment vertical="center"/>
    </xf>
    <xf numFmtId="0" fontId="55" fillId="27" borderId="0" applyNumberFormat="0" applyBorder="0" applyAlignment="0" applyProtection="0">
      <alignment vertical="center"/>
    </xf>
    <xf numFmtId="0" fontId="61" fillId="15" borderId="5">
      <protection locked="0"/>
    </xf>
    <xf numFmtId="0" fontId="61" fillId="15" borderId="5">
      <protection locked="0"/>
    </xf>
    <xf numFmtId="0" fontId="61" fillId="15" borderId="5">
      <protection locked="0"/>
    </xf>
    <xf numFmtId="0" fontId="61" fillId="15" borderId="5">
      <protection locked="0"/>
    </xf>
    <xf numFmtId="0" fontId="61" fillId="15" borderId="5">
      <protection locked="0"/>
    </xf>
    <xf numFmtId="0" fontId="61" fillId="15" borderId="5">
      <protection locked="0"/>
    </xf>
    <xf numFmtId="0" fontId="61" fillId="15" borderId="5">
      <protection locked="0"/>
    </xf>
    <xf numFmtId="225" fontId="66" fillId="0" borderId="0" applyFont="0" applyFill="0" applyBorder="0" applyAlignment="0" applyProtection="0"/>
    <xf numFmtId="207" fontId="50" fillId="0" borderId="2">
      <alignment horizontal="center"/>
      <protection locked="0"/>
    </xf>
    <xf numFmtId="0" fontId="133" fillId="0" borderId="0" applyNumberFormat="0" applyFill="0" applyBorder="0" applyAlignment="0" applyProtection="0">
      <alignment vertical="center"/>
    </xf>
    <xf numFmtId="181" fontId="66" fillId="0" borderId="0" applyFont="0" applyFill="0" applyBorder="0" applyAlignment="0" applyProtection="0"/>
    <xf numFmtId="0" fontId="76" fillId="21" borderId="0" applyNumberFormat="0" applyBorder="0" applyAlignment="0" applyProtection="0">
      <alignment vertical="center"/>
    </xf>
    <xf numFmtId="226" fontId="66" fillId="0" borderId="0" applyFont="0" applyFill="0" applyBorder="0" applyAlignment="0" applyProtection="0"/>
    <xf numFmtId="9" fontId="158" fillId="0" borderId="0" applyNumberFormat="0" applyFill="0" applyBorder="0" applyAlignment="0">
      <protection locked="0"/>
    </xf>
    <xf numFmtId="0" fontId="70" fillId="21" borderId="0" applyNumberFormat="0" applyBorder="0" applyAlignment="0" applyProtection="0">
      <alignment vertical="center"/>
    </xf>
    <xf numFmtId="0" fontId="131" fillId="0" borderId="0" applyNumberFormat="0" applyFill="0" applyBorder="0" applyAlignment="0" applyProtection="0">
      <alignment vertical="center"/>
    </xf>
    <xf numFmtId="189" fontId="66" fillId="0" borderId="0" applyFont="0" applyFill="0" applyBorder="0" applyAlignment="0" applyProtection="0"/>
    <xf numFmtId="0" fontId="104" fillId="10" borderId="0" applyNumberFormat="0" applyBorder="0" applyAlignment="0" applyProtection="0">
      <alignment vertical="center"/>
    </xf>
    <xf numFmtId="0" fontId="13" fillId="68" borderId="0" applyNumberFormat="0" applyBorder="0" applyAlignment="0" applyProtection="0"/>
    <xf numFmtId="0" fontId="7" fillId="0" borderId="0" applyNumberFormat="0" applyFont="0" applyFill="0" applyBorder="0" applyAlignment="0">
      <alignment horizontal="center" vertical="center"/>
    </xf>
    <xf numFmtId="0" fontId="7" fillId="0" borderId="0" applyNumberFormat="0" applyFont="0" applyFill="0" applyBorder="0" applyAlignment="0">
      <alignment horizontal="center" vertical="center"/>
    </xf>
    <xf numFmtId="0" fontId="100" fillId="21" borderId="0" applyNumberFormat="0" applyBorder="0" applyAlignment="0" applyProtection="0">
      <alignment vertical="center"/>
    </xf>
    <xf numFmtId="0" fontId="7" fillId="0" borderId="0" applyNumberFormat="0" applyFont="0" applyFill="0" applyBorder="0" applyAlignment="0">
      <alignment horizontal="center" vertical="center"/>
    </xf>
    <xf numFmtId="9" fontId="9" fillId="0" borderId="0" applyFont="0" applyFill="0" applyBorder="0" applyAlignment="0" applyProtection="0">
      <alignment vertical="center"/>
    </xf>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9" fontId="9" fillId="0" borderId="0" applyFont="0" applyFill="0" applyBorder="0" applyAlignment="0" applyProtection="0"/>
    <xf numFmtId="0" fontId="70" fillId="21" borderId="0" applyNumberFormat="0" applyBorder="0" applyAlignment="0" applyProtection="0">
      <alignment vertical="center"/>
    </xf>
    <xf numFmtId="9" fontId="9" fillId="0" borderId="0" applyFont="0" applyFill="0" applyBorder="0" applyAlignment="0" applyProtection="0"/>
    <xf numFmtId="9" fontId="9" fillId="0" borderId="0" applyFont="0" applyFill="0" applyBorder="0" applyAlignment="0" applyProtection="0">
      <alignment vertical="center"/>
    </xf>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alignment vertical="center"/>
    </xf>
    <xf numFmtId="0" fontId="76" fillId="21" borderId="0" applyNumberFormat="0" applyBorder="0" applyAlignment="0" applyProtection="0">
      <alignment vertical="center"/>
    </xf>
    <xf numFmtId="9" fontId="9" fillId="0" borderId="0" applyFont="0" applyFill="0" applyBorder="0" applyAlignment="0" applyProtection="0"/>
    <xf numFmtId="0" fontId="53" fillId="7" borderId="0" applyNumberFormat="0" applyBorder="0" applyAlignment="0" applyProtection="0">
      <alignment vertical="center"/>
    </xf>
    <xf numFmtId="9" fontId="6" fillId="0" borderId="0" applyFont="0" applyFill="0" applyBorder="0" applyAlignment="0" applyProtection="0">
      <alignment vertical="center"/>
    </xf>
    <xf numFmtId="9" fontId="9" fillId="0" borderId="0" applyFont="0" applyFill="0" applyBorder="0" applyAlignment="0" applyProtection="0">
      <alignment vertical="center"/>
    </xf>
    <xf numFmtId="0" fontId="66" fillId="0" borderId="7" applyNumberFormat="0" applyFill="0" applyProtection="0">
      <alignment horizontal="right"/>
    </xf>
    <xf numFmtId="0" fontId="69" fillId="21" borderId="0" applyNumberFormat="0" applyBorder="0" applyAlignment="0" applyProtection="0">
      <alignment vertical="center"/>
    </xf>
    <xf numFmtId="0" fontId="55" fillId="7" borderId="0" applyNumberFormat="0" applyBorder="0" applyAlignment="0" applyProtection="0">
      <alignment vertical="center"/>
    </xf>
    <xf numFmtId="0" fontId="92" fillId="0" borderId="19" applyNumberFormat="0" applyFill="0" applyAlignment="0" applyProtection="0">
      <alignment vertical="center"/>
    </xf>
    <xf numFmtId="0" fontId="122" fillId="0" borderId="29" applyNumberFormat="0" applyFill="0" applyAlignment="0" applyProtection="0">
      <alignment vertical="center"/>
    </xf>
    <xf numFmtId="0" fontId="122" fillId="0" borderId="29" applyNumberFormat="0" applyFill="0" applyAlignment="0" applyProtection="0">
      <alignment vertical="center"/>
    </xf>
    <xf numFmtId="0" fontId="133" fillId="0" borderId="0" applyNumberFormat="0" applyFill="0" applyBorder="0" applyAlignment="0" applyProtection="0">
      <alignment vertical="center"/>
    </xf>
    <xf numFmtId="0" fontId="53" fillId="7" borderId="0" applyNumberFormat="0" applyBorder="0" applyAlignment="0" applyProtection="0">
      <alignment vertical="center"/>
    </xf>
    <xf numFmtId="0" fontId="133" fillId="0" borderId="0" applyNumberFormat="0" applyFill="0" applyBorder="0" applyAlignment="0" applyProtection="0">
      <alignment vertical="center"/>
    </xf>
    <xf numFmtId="0" fontId="93" fillId="0" borderId="7" applyNumberFormat="0" applyFill="0" applyProtection="0">
      <alignment horizontal="center"/>
    </xf>
    <xf numFmtId="0" fontId="85" fillId="27" borderId="0" applyNumberFormat="0" applyBorder="0" applyAlignment="0" applyProtection="0">
      <alignment vertical="center"/>
    </xf>
    <xf numFmtId="0" fontId="93" fillId="0" borderId="7" applyNumberFormat="0" applyFill="0" applyProtection="0">
      <alignment horizontal="center"/>
    </xf>
    <xf numFmtId="0" fontId="13" fillId="68" borderId="0" applyNumberFormat="0" applyBorder="0" applyAlignment="0" applyProtection="0"/>
    <xf numFmtId="0" fontId="93" fillId="0" borderId="7" applyNumberFormat="0" applyFill="0" applyProtection="0">
      <alignment horizontal="center"/>
    </xf>
    <xf numFmtId="0" fontId="13" fillId="68" borderId="0" applyNumberFormat="0" applyBorder="0" applyAlignment="0" applyProtection="0"/>
    <xf numFmtId="0" fontId="93" fillId="0" borderId="7" applyNumberFormat="0" applyFill="0" applyProtection="0">
      <alignment horizontal="center"/>
    </xf>
    <xf numFmtId="0" fontId="66" fillId="0" borderId="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109" fillId="0" borderId="27" applyNumberFormat="0" applyFill="0" applyProtection="0">
      <alignment horizontal="center"/>
    </xf>
    <xf numFmtId="0" fontId="109" fillId="0" borderId="27" applyNumberFormat="0" applyFill="0" applyProtection="0">
      <alignment horizontal="center"/>
    </xf>
    <xf numFmtId="0" fontId="70" fillId="21" borderId="0" applyNumberFormat="0" applyBorder="0" applyAlignment="0" applyProtection="0">
      <alignment vertical="center"/>
    </xf>
    <xf numFmtId="0" fontId="109" fillId="0" borderId="27" applyNumberFormat="0" applyFill="0" applyProtection="0">
      <alignment horizontal="center"/>
    </xf>
    <xf numFmtId="0" fontId="69" fillId="21" borderId="0" applyNumberFormat="0" applyBorder="0" applyAlignment="0" applyProtection="0">
      <alignment vertical="center"/>
    </xf>
    <xf numFmtId="0" fontId="109" fillId="0" borderId="27" applyNumberFormat="0" applyFill="0" applyProtection="0">
      <alignment horizontal="center"/>
    </xf>
    <xf numFmtId="0" fontId="109" fillId="0" borderId="27" applyNumberFormat="0" applyFill="0" applyProtection="0">
      <alignment horizontal="center"/>
    </xf>
    <xf numFmtId="0" fontId="70" fillId="21" borderId="0" applyNumberFormat="0" applyBorder="0" applyAlignment="0" applyProtection="0">
      <alignment vertical="center"/>
    </xf>
    <xf numFmtId="43" fontId="66" fillId="0" borderId="0" applyFont="0" applyFill="0" applyBorder="0" applyAlignment="0" applyProtection="0"/>
    <xf numFmtId="0" fontId="55" fillId="7" borderId="0" applyNumberFormat="0" applyBorder="0" applyAlignment="0" applyProtection="0">
      <alignment vertical="center"/>
    </xf>
    <xf numFmtId="0" fontId="51" fillId="7"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57" fillId="10" borderId="0" applyNumberFormat="0" applyBorder="0" applyAlignment="0" applyProtection="0">
      <alignment vertical="center"/>
    </xf>
    <xf numFmtId="0" fontId="57" fillId="10" borderId="0" applyNumberFormat="0" applyBorder="0" applyAlignment="0" applyProtection="0">
      <alignment vertical="center"/>
    </xf>
    <xf numFmtId="0" fontId="57" fillId="10" borderId="0" applyNumberFormat="0" applyBorder="0" applyAlignment="0" applyProtection="0">
      <alignment vertical="center"/>
    </xf>
    <xf numFmtId="0" fontId="57" fillId="10" borderId="0" applyNumberFormat="0" applyBorder="0" applyAlignment="0" applyProtection="0">
      <alignment vertical="center"/>
    </xf>
    <xf numFmtId="0" fontId="104" fillId="10" borderId="0" applyNumberFormat="0" applyBorder="0" applyAlignment="0" applyProtection="0">
      <alignment vertical="center"/>
    </xf>
    <xf numFmtId="0" fontId="104" fillId="10" borderId="0" applyNumberFormat="0" applyBorder="0" applyAlignment="0" applyProtection="0">
      <alignment vertical="center"/>
    </xf>
    <xf numFmtId="0" fontId="76" fillId="21" borderId="0" applyNumberFormat="0" applyBorder="0" applyAlignment="0" applyProtection="0">
      <alignment vertical="center"/>
    </xf>
    <xf numFmtId="0" fontId="57" fillId="10" borderId="0" applyNumberFormat="0" applyBorder="0" applyAlignment="0" applyProtection="0">
      <alignment vertical="center"/>
    </xf>
    <xf numFmtId="0" fontId="57" fillId="10" borderId="0" applyNumberFormat="0" applyBorder="0" applyAlignment="0" applyProtection="0">
      <alignment vertical="center"/>
    </xf>
    <xf numFmtId="0" fontId="70" fillId="21" borderId="0" applyNumberFormat="0" applyBorder="0" applyAlignment="0" applyProtection="0">
      <alignment vertical="center"/>
    </xf>
    <xf numFmtId="0" fontId="57" fillId="10" borderId="0" applyNumberFormat="0" applyBorder="0" applyAlignment="0" applyProtection="0">
      <alignment vertical="center"/>
    </xf>
    <xf numFmtId="0" fontId="57" fillId="10" borderId="0" applyNumberFormat="0" applyBorder="0" applyAlignment="0" applyProtection="0">
      <alignment vertical="center"/>
    </xf>
    <xf numFmtId="0" fontId="57" fillId="10" borderId="0" applyNumberFormat="0" applyBorder="0" applyAlignment="0" applyProtection="0">
      <alignment vertical="center"/>
    </xf>
    <xf numFmtId="0" fontId="70" fillId="10" borderId="0" applyNumberFormat="0" applyBorder="0" applyAlignment="0" applyProtection="0">
      <alignment vertical="center"/>
    </xf>
    <xf numFmtId="0" fontId="55" fillId="7" borderId="0" applyNumberFormat="0" applyBorder="0" applyAlignment="0" applyProtection="0">
      <alignment vertical="center"/>
    </xf>
    <xf numFmtId="0" fontId="70" fillId="10" borderId="0" applyNumberFormat="0" applyBorder="0" applyAlignment="0" applyProtection="0">
      <alignment vertical="center"/>
    </xf>
    <xf numFmtId="0" fontId="70" fillId="10" borderId="0" applyNumberFormat="0" applyBorder="0" applyAlignment="0" applyProtection="0">
      <alignment vertical="center"/>
    </xf>
    <xf numFmtId="0" fontId="70" fillId="21" borderId="0" applyNumberFormat="0" applyBorder="0" applyAlignment="0" applyProtection="0">
      <alignment vertical="center"/>
    </xf>
    <xf numFmtId="0" fontId="70" fillId="10" borderId="0" applyNumberFormat="0" applyBorder="0" applyAlignment="0" applyProtection="0">
      <alignment vertical="center"/>
    </xf>
    <xf numFmtId="0" fontId="6" fillId="12" borderId="12" applyNumberFormat="0" applyFont="0" applyAlignment="0" applyProtection="0">
      <alignment vertical="center"/>
    </xf>
    <xf numFmtId="0" fontId="70" fillId="10" borderId="0" applyNumberFormat="0" applyBorder="0" applyAlignment="0" applyProtection="0">
      <alignment vertical="center"/>
    </xf>
    <xf numFmtId="0" fontId="70" fillId="10" borderId="0" applyNumberFormat="0" applyBorder="0" applyAlignment="0" applyProtection="0">
      <alignment vertical="center"/>
    </xf>
    <xf numFmtId="0" fontId="70" fillId="10" borderId="0" applyNumberFormat="0" applyBorder="0" applyAlignment="0" applyProtection="0">
      <alignment vertical="center"/>
    </xf>
    <xf numFmtId="0" fontId="70" fillId="10" borderId="0" applyNumberFormat="0" applyBorder="0" applyAlignment="0" applyProtection="0">
      <alignment vertical="center"/>
    </xf>
    <xf numFmtId="0" fontId="70" fillId="21" borderId="0" applyNumberFormat="0" applyBorder="0" applyAlignment="0" applyProtection="0">
      <alignment vertical="center"/>
    </xf>
    <xf numFmtId="0" fontId="55" fillId="7" borderId="0" applyNumberFormat="0" applyBorder="0" applyAlignment="0" applyProtection="0">
      <alignment vertical="center"/>
    </xf>
    <xf numFmtId="0" fontId="66" fillId="0" borderId="0">
      <alignment vertical="center"/>
    </xf>
    <xf numFmtId="0" fontId="70" fillId="21" borderId="0" applyNumberFormat="0" applyBorder="0" applyAlignment="0" applyProtection="0">
      <alignment vertical="center"/>
    </xf>
    <xf numFmtId="0" fontId="51" fillId="7" borderId="0" applyNumberFormat="0" applyBorder="0" applyAlignment="0" applyProtection="0">
      <alignment vertical="center"/>
    </xf>
    <xf numFmtId="0" fontId="70" fillId="21" borderId="0" applyNumberFormat="0" applyBorder="0" applyAlignment="0" applyProtection="0">
      <alignment vertical="center"/>
    </xf>
    <xf numFmtId="0" fontId="69" fillId="21" borderId="0" applyNumberFormat="0" applyBorder="0" applyAlignment="0" applyProtection="0">
      <alignment vertical="center"/>
    </xf>
    <xf numFmtId="0" fontId="55" fillId="7" borderId="0" applyNumberFormat="0" applyBorder="0" applyAlignment="0" applyProtection="0">
      <alignment vertical="center"/>
    </xf>
    <xf numFmtId="0" fontId="69" fillId="21" borderId="0" applyNumberFormat="0" applyBorder="0" applyAlignment="0" applyProtection="0">
      <alignment vertical="center"/>
    </xf>
    <xf numFmtId="0" fontId="104" fillId="10" borderId="0" applyNumberFormat="0" applyBorder="0" applyAlignment="0" applyProtection="0">
      <alignment vertical="center"/>
    </xf>
    <xf numFmtId="0" fontId="104" fillId="10" borderId="0" applyNumberFormat="0" applyBorder="0" applyAlignment="0" applyProtection="0">
      <alignment vertical="center"/>
    </xf>
    <xf numFmtId="0" fontId="104" fillId="10" borderId="0" applyNumberFormat="0" applyBorder="0" applyAlignment="0" applyProtection="0">
      <alignment vertical="center"/>
    </xf>
    <xf numFmtId="0" fontId="104" fillId="10" borderId="0" applyNumberFormat="0" applyBorder="0" applyAlignment="0" applyProtection="0">
      <alignment vertical="center"/>
    </xf>
    <xf numFmtId="0" fontId="104" fillId="10"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10" borderId="0" applyNumberFormat="0" applyBorder="0" applyAlignment="0" applyProtection="0">
      <alignment vertical="center"/>
    </xf>
    <xf numFmtId="0" fontId="70" fillId="10" borderId="0" applyNumberFormat="0" applyBorder="0" applyAlignment="0" applyProtection="0">
      <alignment vertical="center"/>
    </xf>
    <xf numFmtId="0" fontId="70" fillId="10" borderId="0" applyNumberFormat="0" applyBorder="0" applyAlignment="0" applyProtection="0">
      <alignment vertical="center"/>
    </xf>
    <xf numFmtId="0" fontId="55" fillId="7" borderId="0" applyNumberFormat="0" applyBorder="0" applyAlignment="0" applyProtection="0">
      <alignment vertical="center"/>
    </xf>
    <xf numFmtId="0" fontId="70" fillId="21" borderId="0" applyNumberFormat="0" applyBorder="0" applyAlignment="0" applyProtection="0">
      <alignment vertical="center"/>
    </xf>
    <xf numFmtId="0" fontId="69" fillId="21" borderId="0" applyNumberFormat="0" applyBorder="0" applyAlignment="0" applyProtection="0">
      <alignment vertical="center"/>
    </xf>
    <xf numFmtId="0" fontId="69"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69" fillId="21" borderId="0" applyNumberFormat="0" applyBorder="0" applyAlignment="0" applyProtection="0">
      <alignment vertical="center"/>
    </xf>
    <xf numFmtId="0" fontId="70" fillId="21" borderId="0" applyNumberFormat="0" applyBorder="0" applyAlignment="0" applyProtection="0">
      <alignment vertical="center"/>
    </xf>
    <xf numFmtId="0" fontId="69" fillId="21" borderId="0" applyNumberFormat="0" applyBorder="0" applyAlignment="0" applyProtection="0">
      <alignment vertical="center"/>
    </xf>
    <xf numFmtId="0" fontId="70" fillId="21" borderId="0" applyNumberFormat="0" applyBorder="0" applyAlignment="0" applyProtection="0">
      <alignment vertical="center"/>
    </xf>
    <xf numFmtId="0" fontId="69" fillId="21" borderId="0" applyNumberFormat="0" applyBorder="0" applyAlignment="0" applyProtection="0">
      <alignment vertical="center"/>
    </xf>
    <xf numFmtId="0" fontId="70" fillId="21" borderId="0" applyNumberFormat="0" applyBorder="0" applyAlignment="0" applyProtection="0">
      <alignment vertical="center"/>
    </xf>
    <xf numFmtId="0" fontId="69" fillId="21" borderId="0" applyNumberFormat="0" applyBorder="0" applyAlignment="0" applyProtection="0">
      <alignment vertical="center"/>
    </xf>
    <xf numFmtId="0" fontId="69"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55" fillId="7"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55" fillId="7" borderId="0" applyNumberFormat="0" applyBorder="0" applyAlignment="0" applyProtection="0">
      <alignment vertical="center"/>
    </xf>
    <xf numFmtId="0" fontId="51" fillId="7"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63" fillId="21" borderId="0" applyNumberFormat="0" applyBorder="0" applyAlignment="0" applyProtection="0"/>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55" fillId="7"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9" fillId="0" borderId="0">
      <alignment vertical="center"/>
    </xf>
    <xf numFmtId="0" fontId="55" fillId="7" borderId="0" applyNumberFormat="0" applyBorder="0" applyAlignment="0" applyProtection="0">
      <alignment vertical="center"/>
    </xf>
    <xf numFmtId="0" fontId="70" fillId="21" borderId="0" applyNumberFormat="0" applyBorder="0" applyAlignment="0" applyProtection="0">
      <alignment vertical="center"/>
    </xf>
    <xf numFmtId="0" fontId="76"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51" fillId="7" borderId="0" applyNumberFormat="0" applyBorder="0" applyAlignment="0" applyProtection="0">
      <alignment vertical="center"/>
    </xf>
    <xf numFmtId="0" fontId="70" fillId="21" borderId="0" applyNumberFormat="0" applyBorder="0" applyAlignment="0" applyProtection="0">
      <alignment vertical="center"/>
    </xf>
    <xf numFmtId="0" fontId="51" fillId="7"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63" fillId="17" borderId="0" applyNumberFormat="0" applyBorder="0" applyAlignment="0" applyProtection="0"/>
    <xf numFmtId="0" fontId="104" fillId="21" borderId="0" applyNumberFormat="0" applyBorder="0" applyAlignment="0" applyProtection="0">
      <alignment vertical="center"/>
    </xf>
    <xf numFmtId="0" fontId="104" fillId="21" borderId="0" applyNumberFormat="0" applyBorder="0" applyAlignment="0" applyProtection="0">
      <alignment vertical="center"/>
    </xf>
    <xf numFmtId="0" fontId="104" fillId="21" borderId="0" applyNumberFormat="0" applyBorder="0" applyAlignment="0" applyProtection="0">
      <alignment vertical="center"/>
    </xf>
    <xf numFmtId="0" fontId="57" fillId="21" borderId="0" applyNumberFormat="0" applyBorder="0" applyAlignment="0" applyProtection="0">
      <alignment vertical="center"/>
    </xf>
    <xf numFmtId="189" fontId="66" fillId="0" borderId="2" applyNumberFormat="0"/>
    <xf numFmtId="0" fontId="57" fillId="21" borderId="0" applyNumberFormat="0" applyBorder="0" applyAlignment="0" applyProtection="0">
      <alignment vertical="center"/>
    </xf>
    <xf numFmtId="0" fontId="57" fillId="21" borderId="0" applyNumberFormat="0" applyBorder="0" applyAlignment="0" applyProtection="0">
      <alignment vertical="center"/>
    </xf>
    <xf numFmtId="0" fontId="55" fillId="7" borderId="0" applyNumberFormat="0" applyBorder="0" applyAlignment="0" applyProtection="0">
      <alignment vertical="center"/>
    </xf>
    <xf numFmtId="0" fontId="70" fillId="21" borderId="0" applyNumberFormat="0" applyBorder="0" applyAlignment="0" applyProtection="0">
      <alignment vertical="center"/>
    </xf>
    <xf numFmtId="0" fontId="76" fillId="21" borderId="0" applyNumberFormat="0" applyBorder="0" applyAlignment="0" applyProtection="0">
      <alignment vertical="center"/>
    </xf>
    <xf numFmtId="0" fontId="76" fillId="21" borderId="0" applyNumberFormat="0" applyBorder="0" applyAlignment="0" applyProtection="0">
      <alignment vertical="center"/>
    </xf>
    <xf numFmtId="0" fontId="76" fillId="21" borderId="0" applyNumberFormat="0" applyBorder="0" applyAlignment="0" applyProtection="0">
      <alignment vertical="center"/>
    </xf>
    <xf numFmtId="0" fontId="85" fillId="20" borderId="0" applyNumberFormat="0" applyBorder="0" applyAlignment="0" applyProtection="0"/>
    <xf numFmtId="0" fontId="76" fillId="21" borderId="0" applyNumberFormat="0" applyBorder="0" applyAlignment="0" applyProtection="0">
      <alignment vertical="center"/>
    </xf>
    <xf numFmtId="0" fontId="76" fillId="21" borderId="0" applyNumberFormat="0" applyBorder="0" applyAlignment="0" applyProtection="0">
      <alignment vertical="center"/>
    </xf>
    <xf numFmtId="0" fontId="76" fillId="21" borderId="0" applyNumberFormat="0" applyBorder="0" applyAlignment="0" applyProtection="0">
      <alignment vertical="center"/>
    </xf>
    <xf numFmtId="0" fontId="31" fillId="0" borderId="17" applyNumberFormat="0" applyFill="0" applyAlignment="0" applyProtection="0">
      <alignment vertical="center"/>
    </xf>
    <xf numFmtId="0" fontId="85" fillId="27" borderId="0" applyNumberFormat="0" applyBorder="0" applyAlignment="0" applyProtection="0">
      <alignment vertical="center"/>
    </xf>
    <xf numFmtId="0" fontId="76" fillId="21" borderId="0" applyNumberFormat="0" applyBorder="0" applyAlignment="0" applyProtection="0">
      <alignment vertical="center"/>
    </xf>
    <xf numFmtId="0" fontId="76" fillId="21" borderId="0" applyNumberFormat="0" applyBorder="0" applyAlignment="0" applyProtection="0">
      <alignment vertical="center"/>
    </xf>
    <xf numFmtId="0" fontId="76" fillId="21" borderId="0" applyNumberFormat="0" applyBorder="0" applyAlignment="0" applyProtection="0">
      <alignment vertical="center"/>
    </xf>
    <xf numFmtId="0" fontId="76" fillId="21" borderId="0" applyNumberFormat="0" applyBorder="0" applyAlignment="0" applyProtection="0">
      <alignment vertical="center"/>
    </xf>
    <xf numFmtId="0" fontId="76" fillId="21" borderId="0" applyNumberFormat="0" applyBorder="0" applyAlignment="0" applyProtection="0">
      <alignment vertical="center"/>
    </xf>
    <xf numFmtId="0" fontId="76" fillId="21" borderId="0" applyNumberFormat="0" applyBorder="0" applyAlignment="0" applyProtection="0">
      <alignment vertical="center"/>
    </xf>
    <xf numFmtId="0" fontId="76"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6" fillId="21" borderId="0" applyNumberFormat="0" applyBorder="0" applyAlignment="0" applyProtection="0">
      <alignment vertical="center"/>
    </xf>
    <xf numFmtId="0" fontId="76" fillId="21" borderId="0" applyNumberFormat="0" applyBorder="0" applyAlignment="0" applyProtection="0">
      <alignment vertical="center"/>
    </xf>
    <xf numFmtId="0" fontId="76" fillId="21" borderId="0" applyNumberFormat="0" applyBorder="0" applyAlignment="0" applyProtection="0">
      <alignment vertical="center"/>
    </xf>
    <xf numFmtId="0" fontId="76" fillId="21" borderId="0" applyNumberFormat="0" applyBorder="0" applyAlignment="0" applyProtection="0">
      <alignment vertical="center"/>
    </xf>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21" borderId="0" applyNumberFormat="0" applyBorder="0" applyAlignment="0" applyProtection="0"/>
    <xf numFmtId="0" fontId="63" fillId="21"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21" borderId="0" applyNumberFormat="0" applyBorder="0" applyAlignment="0" applyProtection="0"/>
    <xf numFmtId="0" fontId="9" fillId="0" borderId="0">
      <alignment horizontal="left" wrapText="1"/>
    </xf>
    <xf numFmtId="0" fontId="63" fillId="21"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21" borderId="0" applyNumberFormat="0" applyBorder="0" applyAlignment="0" applyProtection="0"/>
    <xf numFmtId="0" fontId="9" fillId="0" borderId="0">
      <alignment horizontal="left" wrapText="1"/>
    </xf>
    <xf numFmtId="0" fontId="63" fillId="21" borderId="0" applyNumberFormat="0" applyBorder="0" applyAlignment="0" applyProtection="0"/>
    <xf numFmtId="0" fontId="70" fillId="21" borderId="0" applyNumberFormat="0" applyBorder="0" applyAlignment="0" applyProtection="0">
      <alignment vertical="center"/>
    </xf>
    <xf numFmtId="0" fontId="6" fillId="0" borderId="0">
      <alignment vertical="center"/>
    </xf>
    <xf numFmtId="0" fontId="9" fillId="0" borderId="0"/>
    <xf numFmtId="0" fontId="122" fillId="21" borderId="0" applyNumberFormat="0" applyBorder="0" applyAlignment="0" applyProtection="0">
      <alignment vertical="center"/>
    </xf>
    <xf numFmtId="0" fontId="55" fillId="7" borderId="0" applyNumberFormat="0" applyBorder="0" applyAlignment="0" applyProtection="0">
      <alignment vertical="center"/>
    </xf>
    <xf numFmtId="0" fontId="122"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63" fillId="17" borderId="0" applyNumberFormat="0" applyBorder="0" applyAlignment="0" applyProtection="0"/>
    <xf numFmtId="0" fontId="63" fillId="17" borderId="0" applyNumberFormat="0" applyBorder="0" applyAlignment="0" applyProtection="0"/>
    <xf numFmtId="0" fontId="63" fillId="21" borderId="0" applyNumberFormat="0" applyBorder="0" applyAlignment="0" applyProtection="0"/>
    <xf numFmtId="0" fontId="63" fillId="21" borderId="0" applyNumberFormat="0" applyBorder="0" applyAlignment="0" applyProtection="0"/>
    <xf numFmtId="0" fontId="63" fillId="17" borderId="0" applyNumberFormat="0" applyBorder="0" applyAlignment="0" applyProtection="0"/>
    <xf numFmtId="0" fontId="53" fillId="7" borderId="0" applyNumberFormat="0" applyBorder="0" applyAlignment="0" applyProtection="0">
      <alignment vertical="center"/>
    </xf>
    <xf numFmtId="0" fontId="63" fillId="17" borderId="0" applyNumberFormat="0" applyBorder="0" applyAlignment="0" applyProtection="0"/>
    <xf numFmtId="0" fontId="63" fillId="21" borderId="0" applyNumberFormat="0" applyBorder="0" applyAlignment="0" applyProtection="0"/>
    <xf numFmtId="0" fontId="63" fillId="21" borderId="0" applyNumberFormat="0" applyBorder="0" applyAlignment="0" applyProtection="0"/>
    <xf numFmtId="0" fontId="63" fillId="17" borderId="0" applyNumberFormat="0" applyBorder="0" applyAlignment="0" applyProtection="0"/>
    <xf numFmtId="0" fontId="63" fillId="21" borderId="0" applyNumberFormat="0" applyBorder="0" applyAlignment="0" applyProtection="0"/>
    <xf numFmtId="0" fontId="63" fillId="17" borderId="0" applyNumberFormat="0" applyBorder="0" applyAlignment="0" applyProtection="0"/>
    <xf numFmtId="0" fontId="63" fillId="21" borderId="0" applyNumberFormat="0" applyBorder="0" applyAlignment="0" applyProtection="0"/>
    <xf numFmtId="0" fontId="63" fillId="21" borderId="0" applyNumberFormat="0" applyBorder="0" applyAlignment="0" applyProtection="0"/>
    <xf numFmtId="0" fontId="76" fillId="21" borderId="0" applyNumberFormat="0" applyBorder="0" applyAlignment="0" applyProtection="0">
      <alignment vertical="center"/>
    </xf>
    <xf numFmtId="0" fontId="76" fillId="21" borderId="0" applyNumberFormat="0" applyBorder="0" applyAlignment="0" applyProtection="0">
      <alignment vertical="center"/>
    </xf>
    <xf numFmtId="0" fontId="76" fillId="21" borderId="0" applyNumberFormat="0" applyBorder="0" applyAlignment="0" applyProtection="0">
      <alignment vertical="center"/>
    </xf>
    <xf numFmtId="0" fontId="76" fillId="21" borderId="0" applyNumberFormat="0" applyBorder="0" applyAlignment="0" applyProtection="0">
      <alignment vertical="center"/>
    </xf>
    <xf numFmtId="0" fontId="76" fillId="21" borderId="0" applyNumberFormat="0" applyBorder="0" applyAlignment="0" applyProtection="0">
      <alignment vertical="center"/>
    </xf>
    <xf numFmtId="0" fontId="76" fillId="21" borderId="0" applyNumberFormat="0" applyBorder="0" applyAlignment="0" applyProtection="0">
      <alignment vertical="center"/>
    </xf>
    <xf numFmtId="0" fontId="76" fillId="21" borderId="0" applyNumberFormat="0" applyBorder="0" applyAlignment="0" applyProtection="0">
      <alignment vertical="center"/>
    </xf>
    <xf numFmtId="0" fontId="76" fillId="21" borderId="0" applyNumberFormat="0" applyBorder="0" applyAlignment="0" applyProtection="0">
      <alignment vertical="center"/>
    </xf>
    <xf numFmtId="0" fontId="13" fillId="11" borderId="0" applyNumberFormat="0" applyBorder="0" applyAlignment="0" applyProtection="0"/>
    <xf numFmtId="0" fontId="76" fillId="21" borderId="0" applyNumberFormat="0" applyBorder="0" applyAlignment="0" applyProtection="0">
      <alignment vertical="center"/>
    </xf>
    <xf numFmtId="0" fontId="76" fillId="21" borderId="0" applyNumberFormat="0" applyBorder="0" applyAlignment="0" applyProtection="0">
      <alignment vertical="center"/>
    </xf>
    <xf numFmtId="0" fontId="76" fillId="21" borderId="0" applyNumberFormat="0" applyBorder="0" applyAlignment="0" applyProtection="0">
      <alignment vertical="center"/>
    </xf>
    <xf numFmtId="0" fontId="76" fillId="21" borderId="0" applyNumberFormat="0" applyBorder="0" applyAlignment="0" applyProtection="0">
      <alignment vertical="center"/>
    </xf>
    <xf numFmtId="0" fontId="70" fillId="21" borderId="0" applyNumberFormat="0" applyBorder="0" applyAlignment="0" applyProtection="0">
      <alignment vertical="center"/>
    </xf>
    <xf numFmtId="0" fontId="76" fillId="21" borderId="0" applyNumberFormat="0" applyBorder="0" applyAlignment="0" applyProtection="0">
      <alignment vertical="center"/>
    </xf>
    <xf numFmtId="0" fontId="76" fillId="21" borderId="0" applyNumberFormat="0" applyBorder="0" applyAlignment="0" applyProtection="0">
      <alignment vertical="center"/>
    </xf>
    <xf numFmtId="0" fontId="55" fillId="7" borderId="0" applyNumberFormat="0" applyBorder="0" applyAlignment="0" applyProtection="0">
      <alignment vertical="center"/>
    </xf>
    <xf numFmtId="0" fontId="76" fillId="21" borderId="0" applyNumberFormat="0" applyBorder="0" applyAlignment="0" applyProtection="0">
      <alignment vertical="center"/>
    </xf>
    <xf numFmtId="0" fontId="76" fillId="21" borderId="0" applyNumberFormat="0" applyBorder="0" applyAlignment="0" applyProtection="0">
      <alignment vertical="center"/>
    </xf>
    <xf numFmtId="0" fontId="55" fillId="7" borderId="0" applyNumberFormat="0" applyBorder="0" applyAlignment="0" applyProtection="0">
      <alignment vertical="center"/>
    </xf>
    <xf numFmtId="0" fontId="76" fillId="21" borderId="0" applyNumberFormat="0" applyBorder="0" applyAlignment="0" applyProtection="0">
      <alignment vertical="center"/>
    </xf>
    <xf numFmtId="0" fontId="76" fillId="21" borderId="0" applyNumberFormat="0" applyBorder="0" applyAlignment="0" applyProtection="0">
      <alignment vertical="center"/>
    </xf>
    <xf numFmtId="0" fontId="76" fillId="21" borderId="0" applyNumberFormat="0" applyBorder="0" applyAlignment="0" applyProtection="0">
      <alignment vertical="center"/>
    </xf>
    <xf numFmtId="0" fontId="76"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6" fillId="12" borderId="12" applyNumberFormat="0" applyFont="0" applyAlignment="0" applyProtection="0">
      <alignment vertical="center"/>
    </xf>
    <xf numFmtId="0" fontId="104" fillId="10" borderId="0" applyNumberFormat="0" applyBorder="0" applyAlignment="0" applyProtection="0">
      <alignment vertical="center"/>
    </xf>
    <xf numFmtId="0" fontId="57" fillId="10" borderId="0" applyNumberFormat="0" applyBorder="0" applyAlignment="0" applyProtection="0">
      <alignment vertical="center"/>
    </xf>
    <xf numFmtId="0" fontId="104" fillId="10" borderId="0" applyNumberFormat="0" applyBorder="0" applyAlignment="0" applyProtection="0">
      <alignment vertical="center"/>
    </xf>
    <xf numFmtId="0" fontId="104" fillId="10" borderId="0" applyNumberFormat="0" applyBorder="0" applyAlignment="0" applyProtection="0">
      <alignment vertical="center"/>
    </xf>
    <xf numFmtId="0" fontId="104" fillId="10"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55" fillId="7" borderId="0" applyNumberFormat="0" applyBorder="0" applyAlignment="0" applyProtection="0">
      <alignment vertical="center"/>
    </xf>
    <xf numFmtId="0" fontId="70" fillId="10" borderId="0" applyNumberFormat="0" applyBorder="0" applyAlignment="0" applyProtection="0">
      <alignment vertical="center"/>
    </xf>
    <xf numFmtId="0" fontId="70" fillId="10" borderId="0" applyNumberFormat="0" applyBorder="0" applyAlignment="0" applyProtection="0">
      <alignment vertical="center"/>
    </xf>
    <xf numFmtId="0" fontId="69" fillId="21" borderId="0" applyNumberFormat="0" applyBorder="0" applyAlignment="0" applyProtection="0">
      <alignment vertical="center"/>
    </xf>
    <xf numFmtId="0" fontId="69" fillId="21" borderId="0" applyNumberFormat="0" applyBorder="0" applyAlignment="0" applyProtection="0">
      <alignment vertical="center"/>
    </xf>
    <xf numFmtId="0" fontId="69" fillId="21" borderId="0" applyNumberFormat="0" applyBorder="0" applyAlignment="0" applyProtection="0">
      <alignment vertical="center"/>
    </xf>
    <xf numFmtId="0" fontId="55" fillId="7"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10"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104" fillId="10" borderId="0" applyNumberFormat="0" applyBorder="0" applyAlignment="0" applyProtection="0">
      <alignment vertical="center"/>
    </xf>
    <xf numFmtId="0" fontId="69" fillId="21" borderId="0" applyNumberFormat="0" applyBorder="0" applyAlignment="0" applyProtection="0">
      <alignment vertical="center"/>
    </xf>
    <xf numFmtId="0" fontId="53" fillId="7"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53" fillId="7" borderId="0" applyNumberFormat="0" applyBorder="0" applyAlignment="0" applyProtection="0">
      <alignment vertical="center"/>
    </xf>
    <xf numFmtId="0" fontId="70" fillId="21" borderId="0" applyNumberFormat="0" applyBorder="0" applyAlignment="0" applyProtection="0">
      <alignment vertical="center"/>
    </xf>
    <xf numFmtId="0" fontId="100" fillId="21" borderId="0" applyNumberFormat="0" applyBorder="0" applyAlignment="0" applyProtection="0">
      <alignment vertical="center"/>
    </xf>
    <xf numFmtId="0" fontId="100" fillId="21" borderId="0" applyNumberFormat="0" applyBorder="0" applyAlignment="0" applyProtection="0">
      <alignment vertical="center"/>
    </xf>
    <xf numFmtId="0" fontId="24" fillId="0" borderId="0"/>
    <xf numFmtId="0" fontId="100" fillId="21" borderId="0" applyNumberFormat="0" applyBorder="0" applyAlignment="0" applyProtection="0">
      <alignment vertical="center"/>
    </xf>
    <xf numFmtId="0" fontId="10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55" fillId="7" borderId="0" applyNumberFormat="0" applyBorder="0" applyAlignment="0" applyProtection="0">
      <alignment vertical="center"/>
    </xf>
    <xf numFmtId="0" fontId="69"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10" borderId="0" applyNumberFormat="0" applyBorder="0" applyAlignment="0" applyProtection="0">
      <alignment vertical="center"/>
    </xf>
    <xf numFmtId="0" fontId="63" fillId="21" borderId="0" applyNumberFormat="0" applyBorder="0" applyAlignment="0" applyProtection="0"/>
    <xf numFmtId="0" fontId="70" fillId="21" borderId="0" applyNumberFormat="0" applyBorder="0" applyAlignment="0" applyProtection="0">
      <alignment vertical="center"/>
    </xf>
    <xf numFmtId="0" fontId="70" fillId="10" borderId="0" applyNumberFormat="0" applyBorder="0" applyAlignment="0" applyProtection="0">
      <alignment vertical="center"/>
    </xf>
    <xf numFmtId="0" fontId="85" fillId="27" borderId="0" applyNumberFormat="0" applyBorder="0" applyAlignment="0" applyProtection="0">
      <alignment vertical="center"/>
    </xf>
    <xf numFmtId="0" fontId="70" fillId="10" borderId="0" applyNumberFormat="0" applyBorder="0" applyAlignment="0" applyProtection="0">
      <alignment vertical="center"/>
    </xf>
    <xf numFmtId="0" fontId="69"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200" fontId="66" fillId="0" borderId="27" applyFill="0" applyProtection="0">
      <alignment horizontal="right"/>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85" fillId="27"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53" fillId="7" borderId="0" applyNumberFormat="0" applyBorder="0" applyAlignment="0" applyProtection="0">
      <alignment vertical="center"/>
    </xf>
    <xf numFmtId="0" fontId="70" fillId="21" borderId="0" applyNumberFormat="0" applyBorder="0" applyAlignment="0" applyProtection="0">
      <alignment vertical="center"/>
    </xf>
    <xf numFmtId="0" fontId="53" fillId="7" borderId="0" applyNumberFormat="0" applyBorder="0" applyAlignment="0" applyProtection="0">
      <alignment vertical="center"/>
    </xf>
    <xf numFmtId="0" fontId="70" fillId="21" borderId="0" applyNumberFormat="0" applyBorder="0" applyAlignment="0" applyProtection="0">
      <alignment vertical="center"/>
    </xf>
    <xf numFmtId="0" fontId="55" fillId="7" borderId="0" applyNumberFormat="0" applyBorder="0" applyAlignment="0" applyProtection="0">
      <alignment vertical="center"/>
    </xf>
    <xf numFmtId="0" fontId="70" fillId="21" borderId="0" applyNumberFormat="0" applyBorder="0" applyAlignment="0" applyProtection="0">
      <alignment vertical="center"/>
    </xf>
    <xf numFmtId="0" fontId="69" fillId="21" borderId="0" applyNumberFormat="0" applyBorder="0" applyAlignment="0" applyProtection="0">
      <alignment vertical="center"/>
    </xf>
    <xf numFmtId="0" fontId="69" fillId="21" borderId="0" applyNumberFormat="0" applyBorder="0" applyAlignment="0" applyProtection="0">
      <alignment vertical="center"/>
    </xf>
    <xf numFmtId="0" fontId="69" fillId="21" borderId="0" applyNumberFormat="0" applyBorder="0" applyAlignment="0" applyProtection="0">
      <alignment vertical="center"/>
    </xf>
    <xf numFmtId="0" fontId="69" fillId="21" borderId="0" applyNumberFormat="0" applyBorder="0" applyAlignment="0" applyProtection="0">
      <alignment vertical="center"/>
    </xf>
    <xf numFmtId="0" fontId="69" fillId="21" borderId="0" applyNumberFormat="0" applyBorder="0" applyAlignment="0" applyProtection="0">
      <alignment vertical="center"/>
    </xf>
    <xf numFmtId="0" fontId="69" fillId="21" borderId="0" applyNumberFormat="0" applyBorder="0" applyAlignment="0" applyProtection="0">
      <alignment vertical="center"/>
    </xf>
    <xf numFmtId="0" fontId="70" fillId="21" borderId="0" applyNumberFormat="0" applyBorder="0" applyAlignment="0" applyProtection="0">
      <alignment vertical="center"/>
    </xf>
    <xf numFmtId="0" fontId="76" fillId="21" borderId="0" applyNumberFormat="0" applyBorder="0" applyAlignment="0" applyProtection="0">
      <alignment vertical="center"/>
    </xf>
    <xf numFmtId="43" fontId="9" fillId="0" borderId="0" applyFont="0" applyFill="0" applyBorder="0" applyAlignment="0" applyProtection="0">
      <alignment vertical="center"/>
    </xf>
    <xf numFmtId="0" fontId="70" fillId="21" borderId="0" applyNumberFormat="0" applyBorder="0" applyAlignment="0" applyProtection="0">
      <alignment vertical="center"/>
    </xf>
    <xf numFmtId="0" fontId="86" fillId="27" borderId="0" applyNumberFormat="0" applyBorder="0" applyAlignment="0" applyProtection="0">
      <alignment vertical="center"/>
    </xf>
    <xf numFmtId="0" fontId="70" fillId="21" borderId="0" applyNumberFormat="0" applyBorder="0" applyAlignment="0" applyProtection="0">
      <alignment vertical="center"/>
    </xf>
    <xf numFmtId="0" fontId="150" fillId="10" borderId="0" applyNumberFormat="0" applyBorder="0" applyAlignment="0" applyProtection="0">
      <alignment vertical="center"/>
    </xf>
    <xf numFmtId="0" fontId="150" fillId="10" borderId="0" applyNumberFormat="0" applyBorder="0" applyAlignment="0" applyProtection="0">
      <alignment vertical="center"/>
    </xf>
    <xf numFmtId="0" fontId="150" fillId="10"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69" fillId="21" borderId="0" applyNumberFormat="0" applyBorder="0" applyAlignment="0" applyProtection="0">
      <alignment vertical="center"/>
    </xf>
    <xf numFmtId="0" fontId="69" fillId="21" borderId="0" applyNumberFormat="0" applyBorder="0" applyAlignment="0" applyProtection="0">
      <alignment vertical="center"/>
    </xf>
    <xf numFmtId="0" fontId="70" fillId="21" borderId="0" applyNumberFormat="0" applyBorder="0" applyAlignment="0" applyProtection="0">
      <alignment vertical="center"/>
    </xf>
    <xf numFmtId="0" fontId="70" fillId="10" borderId="0" applyNumberFormat="0" applyBorder="0" applyAlignment="0" applyProtection="0">
      <alignment vertical="center"/>
    </xf>
    <xf numFmtId="0" fontId="70" fillId="10" borderId="0" applyNumberFormat="0" applyBorder="0" applyAlignment="0" applyProtection="0">
      <alignment vertical="center"/>
    </xf>
    <xf numFmtId="0" fontId="70" fillId="10" borderId="0" applyNumberFormat="0" applyBorder="0" applyAlignment="0" applyProtection="0">
      <alignment vertical="center"/>
    </xf>
    <xf numFmtId="0" fontId="69"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 fillId="0" borderId="0"/>
    <xf numFmtId="0" fontId="69" fillId="21" borderId="0" applyNumberFormat="0" applyBorder="0" applyAlignment="0" applyProtection="0">
      <alignment vertical="center"/>
    </xf>
    <xf numFmtId="0" fontId="69" fillId="21" borderId="0" applyNumberFormat="0" applyBorder="0" applyAlignment="0" applyProtection="0">
      <alignment vertical="center"/>
    </xf>
    <xf numFmtId="0" fontId="69" fillId="21" borderId="0" applyNumberFormat="0" applyBorder="0" applyAlignment="0" applyProtection="0">
      <alignment vertical="center"/>
    </xf>
    <xf numFmtId="0" fontId="13" fillId="58" borderId="0" applyNumberFormat="0" applyBorder="0" applyAlignment="0" applyProtection="0"/>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55" fillId="7"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104" fillId="10" borderId="0" applyNumberFormat="0" applyBorder="0" applyAlignment="0" applyProtection="0">
      <alignment vertical="center"/>
    </xf>
    <xf numFmtId="0" fontId="104" fillId="10" borderId="0" applyNumberFormat="0" applyBorder="0" applyAlignment="0" applyProtection="0">
      <alignment vertical="center"/>
    </xf>
    <xf numFmtId="0" fontId="104" fillId="10" borderId="0" applyNumberFormat="0" applyBorder="0" applyAlignment="0" applyProtection="0">
      <alignment vertical="center"/>
    </xf>
    <xf numFmtId="0" fontId="55" fillId="7" borderId="0" applyNumberFormat="0" applyBorder="0" applyAlignment="0" applyProtection="0">
      <alignment vertical="center"/>
    </xf>
    <xf numFmtId="0" fontId="69" fillId="21" borderId="0" applyNumberFormat="0" applyBorder="0" applyAlignment="0" applyProtection="0">
      <alignment vertical="center"/>
    </xf>
    <xf numFmtId="0" fontId="55" fillId="7" borderId="0" applyNumberFormat="0" applyBorder="0" applyAlignment="0" applyProtection="0">
      <alignment vertical="center"/>
    </xf>
    <xf numFmtId="0" fontId="69" fillId="21" borderId="0" applyNumberFormat="0" applyBorder="0" applyAlignment="0" applyProtection="0">
      <alignment vertical="center"/>
    </xf>
    <xf numFmtId="0" fontId="85" fillId="27" borderId="0" applyNumberFormat="0" applyBorder="0" applyAlignment="0" applyProtection="0">
      <alignment vertical="center"/>
    </xf>
    <xf numFmtId="0" fontId="9" fillId="0" borderId="0"/>
    <xf numFmtId="0" fontId="9" fillId="0" borderId="0">
      <alignment vertical="center"/>
    </xf>
    <xf numFmtId="0" fontId="130" fillId="0" borderId="0"/>
    <xf numFmtId="0" fontId="9" fillId="0" borderId="0">
      <alignment vertical="center"/>
    </xf>
    <xf numFmtId="0" fontId="6" fillId="0" borderId="0">
      <alignment vertical="center"/>
    </xf>
    <xf numFmtId="0" fontId="9" fillId="0" borderId="0"/>
    <xf numFmtId="0" fontId="9" fillId="0" borderId="0">
      <alignment vertical="center"/>
    </xf>
    <xf numFmtId="0" fontId="142" fillId="0" borderId="0"/>
    <xf numFmtId="0" fontId="53" fillId="7" borderId="0" applyNumberFormat="0" applyBorder="0" applyAlignment="0" applyProtection="0">
      <alignment vertical="center"/>
    </xf>
    <xf numFmtId="0" fontId="142" fillId="0" borderId="0"/>
    <xf numFmtId="0" fontId="6" fillId="0" borderId="0">
      <alignment vertical="center"/>
    </xf>
    <xf numFmtId="0" fontId="9" fillId="0" borderId="0"/>
    <xf numFmtId="0" fontId="140" fillId="0" borderId="0">
      <alignment vertical="center"/>
    </xf>
    <xf numFmtId="0" fontId="9" fillId="0" borderId="0">
      <alignment vertical="center"/>
    </xf>
    <xf numFmtId="0" fontId="9" fillId="0" borderId="0">
      <alignment vertical="center"/>
    </xf>
    <xf numFmtId="0" fontId="7" fillId="0" borderId="0"/>
    <xf numFmtId="0" fontId="24" fillId="0" borderId="0"/>
    <xf numFmtId="0" fontId="7" fillId="0" borderId="0"/>
    <xf numFmtId="0" fontId="66" fillId="0" borderId="0"/>
    <xf numFmtId="0" fontId="24" fillId="0" borderId="0"/>
    <xf numFmtId="0" fontId="24" fillId="0" borderId="0"/>
    <xf numFmtId="0" fontId="0" fillId="0" borderId="0"/>
    <xf numFmtId="0" fontId="9" fillId="0" borderId="0">
      <alignment vertical="center"/>
    </xf>
    <xf numFmtId="0" fontId="6" fillId="0" borderId="0">
      <alignment vertical="center"/>
    </xf>
    <xf numFmtId="0" fontId="109" fillId="0" borderId="27" applyNumberFormat="0" applyFill="0" applyProtection="0">
      <alignment horizontal="left"/>
    </xf>
    <xf numFmtId="0" fontId="9" fillId="0" borderId="0">
      <alignment vertical="center"/>
    </xf>
    <xf numFmtId="0" fontId="9" fillId="0" borderId="0">
      <alignment vertical="center"/>
    </xf>
    <xf numFmtId="0" fontId="6" fillId="0" borderId="0">
      <alignment vertical="center"/>
    </xf>
    <xf numFmtId="0" fontId="0" fillId="0" borderId="0"/>
    <xf numFmtId="0" fontId="55" fillId="7" borderId="0" applyNumberFormat="0" applyBorder="0" applyAlignment="0" applyProtection="0">
      <alignment vertical="center"/>
    </xf>
    <xf numFmtId="0" fontId="9" fillId="0" borderId="0"/>
    <xf numFmtId="0" fontId="6" fillId="0" borderId="0">
      <alignment vertical="center"/>
    </xf>
    <xf numFmtId="0" fontId="9" fillId="0" borderId="0">
      <alignment horizontal="left" wrapText="1"/>
    </xf>
    <xf numFmtId="0" fontId="6" fillId="0" borderId="0">
      <alignment vertical="center"/>
    </xf>
    <xf numFmtId="0" fontId="6" fillId="0" borderId="0">
      <alignment vertical="center"/>
    </xf>
    <xf numFmtId="0" fontId="6" fillId="0" borderId="0">
      <alignment vertical="center"/>
    </xf>
    <xf numFmtId="0" fontId="9"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9" fillId="0" borderId="0">
      <alignment horizontal="left" wrapText="1"/>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56" fillId="9" borderId="11" applyNumberFormat="0" applyAlignment="0" applyProtection="0">
      <alignment vertical="center"/>
    </xf>
    <xf numFmtId="0" fontId="6" fillId="0" borderId="0">
      <alignment vertical="center"/>
    </xf>
    <xf numFmtId="0" fontId="56" fillId="9" borderId="11" applyNumberFormat="0" applyAlignment="0" applyProtection="0">
      <alignment vertical="center"/>
    </xf>
    <xf numFmtId="0" fontId="6" fillId="0" borderId="0">
      <alignment vertical="center"/>
    </xf>
    <xf numFmtId="0" fontId="56" fillId="9" borderId="11" applyNumberFormat="0" applyAlignment="0" applyProtection="0">
      <alignment vertical="center"/>
    </xf>
    <xf numFmtId="0" fontId="6" fillId="0" borderId="0">
      <alignment vertical="center"/>
    </xf>
    <xf numFmtId="0" fontId="56" fillId="9" borderId="11" applyNumberFormat="0" applyAlignment="0" applyProtection="0">
      <alignment vertical="center"/>
    </xf>
    <xf numFmtId="0" fontId="6" fillId="0" borderId="0">
      <alignment vertical="center"/>
    </xf>
    <xf numFmtId="0" fontId="9" fillId="0" borderId="0"/>
    <xf numFmtId="0" fontId="56" fillId="9" borderId="11" applyNumberFormat="0" applyAlignment="0" applyProtection="0">
      <alignment vertical="center"/>
    </xf>
    <xf numFmtId="0" fontId="9" fillId="0" borderId="0"/>
    <xf numFmtId="0" fontId="6" fillId="0" borderId="0"/>
    <xf numFmtId="0" fontId="9" fillId="0" borderId="0">
      <alignment vertical="center"/>
    </xf>
    <xf numFmtId="0" fontId="6" fillId="0" borderId="0">
      <alignment vertical="center"/>
    </xf>
    <xf numFmtId="0" fontId="24" fillId="0" borderId="0"/>
    <xf numFmtId="0" fontId="0" fillId="0" borderId="0">
      <alignment vertical="center"/>
    </xf>
    <xf numFmtId="0" fontId="159" fillId="0" borderId="0">
      <alignment vertical="center"/>
    </xf>
    <xf numFmtId="0" fontId="0" fillId="0" borderId="0">
      <alignment vertical="center"/>
    </xf>
    <xf numFmtId="0" fontId="9" fillId="0" borderId="0">
      <alignment vertical="center"/>
    </xf>
    <xf numFmtId="0" fontId="6" fillId="0" borderId="0">
      <alignment vertical="center"/>
    </xf>
    <xf numFmtId="0" fontId="0" fillId="0" borderId="0">
      <alignment vertical="center"/>
    </xf>
    <xf numFmtId="0" fontId="6" fillId="0" borderId="0">
      <alignment vertical="center"/>
    </xf>
    <xf numFmtId="0" fontId="80" fillId="0" borderId="0">
      <protection locked="0"/>
    </xf>
    <xf numFmtId="0" fontId="55" fillId="7" borderId="0" applyNumberFormat="0" applyBorder="0" applyAlignment="0" applyProtection="0">
      <alignment vertical="center"/>
    </xf>
    <xf numFmtId="0" fontId="9" fillId="0" borderId="0"/>
    <xf numFmtId="0" fontId="66" fillId="0" borderId="0"/>
    <xf numFmtId="0" fontId="9" fillId="0" borderId="0"/>
    <xf numFmtId="0" fontId="9" fillId="0" borderId="0"/>
    <xf numFmtId="0" fontId="53" fillId="7" borderId="0" applyNumberFormat="0" applyBorder="0" applyAlignment="0" applyProtection="0">
      <alignment vertical="center"/>
    </xf>
    <xf numFmtId="0" fontId="9" fillId="0" borderId="0">
      <alignment vertical="center"/>
    </xf>
    <xf numFmtId="0" fontId="12" fillId="0" borderId="0">
      <alignment vertical="center"/>
    </xf>
    <xf numFmtId="0" fontId="9" fillId="0" borderId="0"/>
    <xf numFmtId="0" fontId="9" fillId="0" borderId="0"/>
    <xf numFmtId="0" fontId="9" fillId="0" borderId="0">
      <alignment vertical="center"/>
      <protection locked="0"/>
    </xf>
    <xf numFmtId="0" fontId="9" fillId="0" borderId="0"/>
    <xf numFmtId="0" fontId="9" fillId="0" borderId="0"/>
    <xf numFmtId="0" fontId="9" fillId="0" borderId="0"/>
    <xf numFmtId="0" fontId="55" fillId="27" borderId="0" applyNumberFormat="0" applyBorder="0" applyAlignment="0" applyProtection="0">
      <alignment vertical="center"/>
    </xf>
    <xf numFmtId="0" fontId="9" fillId="0" borderId="0"/>
    <xf numFmtId="0" fontId="9" fillId="0" borderId="0"/>
    <xf numFmtId="0" fontId="9" fillId="0" borderId="0"/>
    <xf numFmtId="0" fontId="9" fillId="0" borderId="0"/>
    <xf numFmtId="0" fontId="9" fillId="0" borderId="0">
      <alignment vertical="center"/>
    </xf>
    <xf numFmtId="0" fontId="9" fillId="0" borderId="0"/>
    <xf numFmtId="0" fontId="0" fillId="0" borderId="0">
      <alignment vertical="center"/>
    </xf>
    <xf numFmtId="0" fontId="6" fillId="0" borderId="0">
      <alignment vertical="center"/>
    </xf>
    <xf numFmtId="0" fontId="9" fillId="0" borderId="0">
      <alignment vertical="center"/>
    </xf>
    <xf numFmtId="0" fontId="9" fillId="0" borderId="0"/>
    <xf numFmtId="0" fontId="9" fillId="0" borderId="0">
      <alignment vertical="center"/>
    </xf>
    <xf numFmtId="0" fontId="9" fillId="0" borderId="0"/>
    <xf numFmtId="0" fontId="9" fillId="0" borderId="0"/>
    <xf numFmtId="0" fontId="9" fillId="0" borderId="0">
      <alignment vertical="center"/>
    </xf>
    <xf numFmtId="0" fontId="24" fillId="0" borderId="0"/>
    <xf numFmtId="0" fontId="24" fillId="0" borderId="0"/>
    <xf numFmtId="0" fontId="9" fillId="0" borderId="0"/>
    <xf numFmtId="0" fontId="9" fillId="0" borderId="0">
      <alignment vertical="center"/>
    </xf>
    <xf numFmtId="0" fontId="53" fillId="7" borderId="0" applyNumberFormat="0" applyBorder="0" applyAlignment="0" applyProtection="0">
      <alignment vertical="center"/>
    </xf>
    <xf numFmtId="0" fontId="66" fillId="0" borderId="0"/>
    <xf numFmtId="0" fontId="121" fillId="0" borderId="0" applyNumberFormat="0" applyFill="0" applyBorder="0" applyAlignment="0" applyProtection="0"/>
    <xf numFmtId="0" fontId="7" fillId="0" borderId="0" applyFill="0" applyBorder="0" applyAlignment="0"/>
    <xf numFmtId="0" fontId="7" fillId="0" borderId="0" applyFill="0" applyBorder="0" applyAlignment="0"/>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85" fillId="27" borderId="0" applyNumberFormat="0" applyBorder="0" applyAlignment="0" applyProtection="0">
      <alignment vertical="center"/>
    </xf>
    <xf numFmtId="0" fontId="85" fillId="27" borderId="0" applyNumberFormat="0" applyBorder="0" applyAlignment="0" applyProtection="0">
      <alignment vertical="center"/>
    </xf>
    <xf numFmtId="0" fontId="86" fillId="27" borderId="0" applyNumberFormat="0" applyBorder="0" applyAlignment="0" applyProtection="0">
      <alignment vertical="center"/>
    </xf>
    <xf numFmtId="0" fontId="85" fillId="27" borderId="0" applyNumberFormat="0" applyBorder="0" applyAlignment="0" applyProtection="0">
      <alignment vertical="center"/>
    </xf>
    <xf numFmtId="0" fontId="13" fillId="58" borderId="0" applyNumberFormat="0" applyBorder="0" applyAlignment="0" applyProtection="0"/>
    <xf numFmtId="0" fontId="85" fillId="27" borderId="0" applyNumberFormat="0" applyBorder="0" applyAlignment="0" applyProtection="0">
      <alignment vertical="center"/>
    </xf>
    <xf numFmtId="0" fontId="85" fillId="27" borderId="0" applyNumberFormat="0" applyBorder="0" applyAlignment="0" applyProtection="0">
      <alignment vertical="center"/>
    </xf>
    <xf numFmtId="0" fontId="55" fillId="27" borderId="0" applyNumberFormat="0" applyBorder="0" applyAlignment="0" applyProtection="0">
      <alignment vertical="center"/>
    </xf>
    <xf numFmtId="0" fontId="55" fillId="27" borderId="0" applyNumberFormat="0" applyBorder="0" applyAlignment="0" applyProtection="0">
      <alignment vertical="center"/>
    </xf>
    <xf numFmtId="0" fontId="55" fillId="7" borderId="0" applyNumberFormat="0" applyBorder="0" applyAlignment="0" applyProtection="0">
      <alignment vertical="center"/>
    </xf>
    <xf numFmtId="0" fontId="55" fillId="27" borderId="0" applyNumberFormat="0" applyBorder="0" applyAlignment="0" applyProtection="0">
      <alignment vertical="center"/>
    </xf>
    <xf numFmtId="0" fontId="55" fillId="27" borderId="0" applyNumberFormat="0" applyBorder="0" applyAlignment="0" applyProtection="0">
      <alignment vertical="center"/>
    </xf>
    <xf numFmtId="0" fontId="55" fillId="27" borderId="0" applyNumberFormat="0" applyBorder="0" applyAlignment="0" applyProtection="0">
      <alignment vertical="center"/>
    </xf>
    <xf numFmtId="0" fontId="55" fillId="27" borderId="0" applyNumberFormat="0" applyBorder="0" applyAlignment="0" applyProtection="0">
      <alignment vertical="center"/>
    </xf>
    <xf numFmtId="0" fontId="55" fillId="7" borderId="0" applyNumberFormat="0" applyBorder="0" applyAlignment="0" applyProtection="0">
      <alignment vertical="center"/>
    </xf>
    <xf numFmtId="0" fontId="86" fillId="27" borderId="0" applyNumberFormat="0" applyBorder="0" applyAlignment="0" applyProtection="0">
      <alignment vertical="center"/>
    </xf>
    <xf numFmtId="0" fontId="86" fillId="27" borderId="0" applyNumberFormat="0" applyBorder="0" applyAlignment="0" applyProtection="0">
      <alignment vertical="center"/>
    </xf>
    <xf numFmtId="0" fontId="86" fillId="2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27" borderId="0" applyNumberFormat="0" applyBorder="0" applyAlignment="0" applyProtection="0">
      <alignment vertical="center"/>
    </xf>
    <xf numFmtId="0" fontId="55" fillId="27" borderId="0" applyNumberFormat="0" applyBorder="0" applyAlignment="0" applyProtection="0">
      <alignment vertical="center"/>
    </xf>
    <xf numFmtId="0" fontId="55" fillId="7" borderId="0" applyNumberFormat="0" applyBorder="0" applyAlignment="0" applyProtection="0">
      <alignment vertical="center"/>
    </xf>
    <xf numFmtId="0" fontId="85" fillId="20" borderId="0" applyNumberFormat="0" applyBorder="0" applyAlignment="0" applyProtection="0"/>
    <xf numFmtId="0" fontId="55" fillId="7" borderId="0" applyNumberFormat="0" applyBorder="0" applyAlignment="0" applyProtection="0">
      <alignment vertical="center"/>
    </xf>
    <xf numFmtId="0" fontId="13" fillId="68" borderId="0" applyNumberFormat="0" applyBorder="0" applyAlignment="0" applyProtection="0"/>
    <xf numFmtId="0" fontId="55" fillId="7" borderId="0" applyNumberFormat="0" applyBorder="0" applyAlignment="0" applyProtection="0">
      <alignment vertical="center"/>
    </xf>
    <xf numFmtId="0" fontId="53" fillId="7" borderId="0" applyNumberFormat="0" applyBorder="0" applyAlignment="0" applyProtection="0">
      <alignment vertical="center"/>
    </xf>
    <xf numFmtId="0" fontId="53"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3"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85" fillId="20" borderId="0" applyNumberFormat="0" applyBorder="0" applyAlignment="0" applyProtection="0"/>
    <xf numFmtId="0" fontId="55" fillId="7" borderId="0" applyNumberFormat="0" applyBorder="0" applyAlignment="0" applyProtection="0">
      <alignment vertical="center"/>
    </xf>
    <xf numFmtId="227" fontId="52" fillId="0" borderId="0" applyFont="0" applyFill="0" applyBorder="0" applyAlignment="0" applyProtection="0"/>
    <xf numFmtId="0" fontId="55" fillId="7" borderId="0" applyNumberFormat="0" applyBorder="0" applyAlignment="0" applyProtection="0">
      <alignment vertical="center"/>
    </xf>
    <xf numFmtId="0" fontId="85" fillId="7" borderId="0" applyNumberFormat="0" applyBorder="0" applyAlignment="0" applyProtection="0"/>
    <xf numFmtId="0" fontId="55" fillId="7" borderId="0" applyNumberFormat="0" applyBorder="0" applyAlignment="0" applyProtection="0">
      <alignment vertical="center"/>
    </xf>
    <xf numFmtId="0" fontId="51"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109" fillId="0" borderId="27" applyNumberFormat="0" applyFill="0" applyProtection="0">
      <alignment horizontal="left"/>
    </xf>
    <xf numFmtId="0" fontId="55" fillId="7" borderId="0" applyNumberFormat="0" applyBorder="0" applyAlignment="0" applyProtection="0">
      <alignment vertical="center"/>
    </xf>
    <xf numFmtId="0" fontId="59" fillId="81"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85" fillId="7" borderId="0" applyNumberFormat="0" applyBorder="0" applyAlignment="0" applyProtection="0"/>
    <xf numFmtId="0" fontId="86" fillId="7" borderId="0" applyNumberFormat="0" applyBorder="0" applyAlignment="0" applyProtection="0">
      <alignment vertical="center"/>
    </xf>
    <xf numFmtId="0" fontId="86" fillId="7" borderId="0" applyNumberFormat="0" applyBorder="0" applyAlignment="0" applyProtection="0">
      <alignment vertical="center"/>
    </xf>
    <xf numFmtId="0" fontId="86" fillId="7" borderId="0" applyNumberFormat="0" applyBorder="0" applyAlignment="0" applyProtection="0">
      <alignment vertical="center"/>
    </xf>
    <xf numFmtId="0" fontId="85" fillId="7" borderId="0" applyNumberFormat="0" applyBorder="0" applyAlignment="0" applyProtection="0">
      <alignment vertical="center"/>
    </xf>
    <xf numFmtId="0" fontId="85" fillId="7" borderId="0" applyNumberFormat="0" applyBorder="0" applyAlignment="0" applyProtection="0">
      <alignment vertical="center"/>
    </xf>
    <xf numFmtId="0" fontId="85" fillId="7" borderId="0" applyNumberFormat="0" applyBorder="0" applyAlignment="0" applyProtection="0">
      <alignment vertical="center"/>
    </xf>
    <xf numFmtId="0" fontId="55" fillId="7" borderId="0" applyNumberFormat="0" applyBorder="0" applyAlignment="0" applyProtection="0">
      <alignment vertical="center"/>
    </xf>
    <xf numFmtId="0" fontId="51" fillId="7" borderId="0" applyNumberFormat="0" applyBorder="0" applyAlignment="0" applyProtection="0">
      <alignment vertical="center"/>
    </xf>
    <xf numFmtId="0" fontId="51" fillId="7" borderId="0" applyNumberFormat="0" applyBorder="0" applyAlignment="0" applyProtection="0">
      <alignment vertical="center"/>
    </xf>
    <xf numFmtId="0" fontId="51" fillId="7" borderId="0" applyNumberFormat="0" applyBorder="0" applyAlignment="0" applyProtection="0">
      <alignment vertical="center"/>
    </xf>
    <xf numFmtId="0" fontId="55" fillId="7" borderId="0" applyNumberFormat="0" applyBorder="0" applyAlignment="0" applyProtection="0">
      <alignment vertical="center"/>
    </xf>
    <xf numFmtId="0" fontId="51" fillId="7" borderId="0" applyNumberFormat="0" applyBorder="0" applyAlignment="0" applyProtection="0">
      <alignment vertical="center"/>
    </xf>
    <xf numFmtId="0" fontId="51" fillId="7" borderId="0" applyNumberFormat="0" applyBorder="0" applyAlignment="0" applyProtection="0">
      <alignment vertical="center"/>
    </xf>
    <xf numFmtId="0" fontId="51" fillId="7" borderId="0" applyNumberFormat="0" applyBorder="0" applyAlignment="0" applyProtection="0">
      <alignment vertical="center"/>
    </xf>
    <xf numFmtId="0" fontId="51" fillId="7" borderId="0" applyNumberFormat="0" applyBorder="0" applyAlignment="0" applyProtection="0">
      <alignment vertical="center"/>
    </xf>
    <xf numFmtId="0" fontId="51" fillId="7" borderId="0" applyNumberFormat="0" applyBorder="0" applyAlignment="0" applyProtection="0">
      <alignment vertical="center"/>
    </xf>
    <xf numFmtId="0" fontId="51" fillId="7" borderId="0" applyNumberFormat="0" applyBorder="0" applyAlignment="0" applyProtection="0">
      <alignment vertical="center"/>
    </xf>
    <xf numFmtId="0" fontId="51" fillId="7" borderId="0" applyNumberFormat="0" applyBorder="0" applyAlignment="0" applyProtection="0">
      <alignment vertical="center"/>
    </xf>
    <xf numFmtId="0" fontId="51" fillId="7" borderId="0" applyNumberFormat="0" applyBorder="0" applyAlignment="0" applyProtection="0">
      <alignment vertical="center"/>
    </xf>
    <xf numFmtId="0" fontId="51" fillId="7" borderId="0" applyNumberFormat="0" applyBorder="0" applyAlignment="0" applyProtection="0">
      <alignment vertical="center"/>
    </xf>
    <xf numFmtId="0" fontId="51" fillId="7" borderId="0" applyNumberFormat="0" applyBorder="0" applyAlignment="0" applyProtection="0">
      <alignment vertical="center"/>
    </xf>
    <xf numFmtId="0" fontId="51" fillId="7" borderId="0" applyNumberFormat="0" applyBorder="0" applyAlignment="0" applyProtection="0">
      <alignment vertical="center"/>
    </xf>
    <xf numFmtId="0" fontId="78" fillId="2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31" fillId="0" borderId="17" applyNumberFormat="0" applyFill="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1" fillId="7" borderId="0" applyNumberFormat="0" applyBorder="0" applyAlignment="0" applyProtection="0">
      <alignment vertical="center"/>
    </xf>
    <xf numFmtId="0" fontId="78" fillId="27" borderId="0" applyNumberFormat="0" applyBorder="0" applyAlignment="0" applyProtection="0">
      <alignment vertical="center"/>
    </xf>
    <xf numFmtId="0" fontId="85" fillId="20" borderId="0" applyNumberFormat="0" applyBorder="0" applyAlignment="0" applyProtection="0"/>
    <xf numFmtId="0" fontId="51" fillId="7" borderId="0" applyNumberFormat="0" applyBorder="0" applyAlignment="0" applyProtection="0">
      <alignment vertical="center"/>
    </xf>
    <xf numFmtId="0" fontId="51" fillId="7" borderId="0" applyNumberFormat="0" applyBorder="0" applyAlignment="0" applyProtection="0">
      <alignment vertical="center"/>
    </xf>
    <xf numFmtId="0" fontId="51" fillId="7" borderId="0" applyNumberFormat="0" applyBorder="0" applyAlignment="0" applyProtection="0">
      <alignment vertical="center"/>
    </xf>
    <xf numFmtId="0" fontId="55" fillId="7" borderId="0" applyNumberFormat="0" applyBorder="0" applyAlignment="0" applyProtection="0">
      <alignment vertical="center"/>
    </xf>
    <xf numFmtId="0" fontId="51" fillId="7" borderId="0" applyNumberFormat="0" applyBorder="0" applyAlignment="0" applyProtection="0">
      <alignment vertical="center"/>
    </xf>
    <xf numFmtId="0" fontId="85" fillId="7"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7"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7" borderId="0" applyNumberFormat="0" applyBorder="0" applyAlignment="0" applyProtection="0"/>
    <xf numFmtId="0" fontId="85" fillId="20" borderId="0" applyNumberFormat="0" applyBorder="0" applyAlignment="0" applyProtection="0"/>
    <xf numFmtId="0" fontId="85" fillId="7" borderId="0" applyNumberFormat="0" applyBorder="0" applyAlignment="0" applyProtection="0"/>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85" fillId="20" borderId="0" applyNumberFormat="0" applyBorder="0" applyAlignment="0" applyProtection="0"/>
    <xf numFmtId="0" fontId="85" fillId="7"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7" borderId="0" applyNumberFormat="0" applyBorder="0" applyAlignment="0" applyProtection="0"/>
    <xf numFmtId="0" fontId="85" fillId="7" borderId="0" applyNumberFormat="0" applyBorder="0" applyAlignment="0" applyProtection="0"/>
    <xf numFmtId="0" fontId="85" fillId="20" borderId="0" applyNumberFormat="0" applyBorder="0" applyAlignment="0" applyProtection="0"/>
    <xf numFmtId="0" fontId="85" fillId="7" borderId="0" applyNumberFormat="0" applyBorder="0" applyAlignment="0" applyProtection="0"/>
    <xf numFmtId="0" fontId="85" fillId="20" borderId="0" applyNumberFormat="0" applyBorder="0" applyAlignment="0" applyProtection="0"/>
    <xf numFmtId="0" fontId="85" fillId="7" borderId="0" applyNumberFormat="0" applyBorder="0" applyAlignment="0" applyProtection="0"/>
    <xf numFmtId="0" fontId="51" fillId="7" borderId="0" applyNumberFormat="0" applyBorder="0" applyAlignment="0" applyProtection="0">
      <alignment vertical="center"/>
    </xf>
    <xf numFmtId="0" fontId="51" fillId="7" borderId="0" applyNumberFormat="0" applyBorder="0" applyAlignment="0" applyProtection="0">
      <alignment vertical="center"/>
    </xf>
    <xf numFmtId="0" fontId="51" fillId="7" borderId="0" applyNumberFormat="0" applyBorder="0" applyAlignment="0" applyProtection="0">
      <alignment vertical="center"/>
    </xf>
    <xf numFmtId="0" fontId="51" fillId="7" borderId="0" applyNumberFormat="0" applyBorder="0" applyAlignment="0" applyProtection="0">
      <alignment vertical="center"/>
    </xf>
    <xf numFmtId="0" fontId="51" fillId="7" borderId="0" applyNumberFormat="0" applyBorder="0" applyAlignment="0" applyProtection="0">
      <alignment vertical="center"/>
    </xf>
    <xf numFmtId="0" fontId="51" fillId="7" borderId="0" applyNumberFormat="0" applyBorder="0" applyAlignment="0" applyProtection="0">
      <alignment vertical="center"/>
    </xf>
    <xf numFmtId="0" fontId="51" fillId="7" borderId="0" applyNumberFormat="0" applyBorder="0" applyAlignment="0" applyProtection="0">
      <alignment vertical="center"/>
    </xf>
    <xf numFmtId="0" fontId="51" fillId="7" borderId="0" applyNumberFormat="0" applyBorder="0" applyAlignment="0" applyProtection="0">
      <alignment vertical="center"/>
    </xf>
    <xf numFmtId="0" fontId="51" fillId="7" borderId="0" applyNumberFormat="0" applyBorder="0" applyAlignment="0" applyProtection="0">
      <alignment vertical="center"/>
    </xf>
    <xf numFmtId="0" fontId="51" fillId="7" borderId="0" applyNumberFormat="0" applyBorder="0" applyAlignment="0" applyProtection="0">
      <alignment vertical="center"/>
    </xf>
    <xf numFmtId="0" fontId="51" fillId="7" borderId="0" applyNumberFormat="0" applyBorder="0" applyAlignment="0" applyProtection="0">
      <alignment vertical="center"/>
    </xf>
    <xf numFmtId="0" fontId="55" fillId="27" borderId="0" applyNumberFormat="0" applyBorder="0" applyAlignment="0" applyProtection="0">
      <alignment vertical="center"/>
    </xf>
    <xf numFmtId="0" fontId="51" fillId="7" borderId="0" applyNumberFormat="0" applyBorder="0" applyAlignment="0" applyProtection="0">
      <alignment vertical="center"/>
    </xf>
    <xf numFmtId="0" fontId="51" fillId="7" borderId="0" applyNumberFormat="0" applyBorder="0" applyAlignment="0" applyProtection="0">
      <alignment vertical="center"/>
    </xf>
    <xf numFmtId="0" fontId="51" fillId="7" borderId="0" applyNumberFormat="0" applyBorder="0" applyAlignment="0" applyProtection="0">
      <alignment vertical="center"/>
    </xf>
    <xf numFmtId="0" fontId="55" fillId="7" borderId="0" applyNumberFormat="0" applyBorder="0" applyAlignment="0" applyProtection="0">
      <alignment vertical="center"/>
    </xf>
    <xf numFmtId="0" fontId="51"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9" fillId="80" borderId="0" applyNumberFormat="0" applyBorder="0" applyAlignment="0" applyProtection="0">
      <alignment vertical="center"/>
    </xf>
    <xf numFmtId="0" fontId="86" fillId="27" borderId="0" applyNumberFormat="0" applyBorder="0" applyAlignment="0" applyProtection="0">
      <alignment vertical="center"/>
    </xf>
    <xf numFmtId="0" fontId="55" fillId="7" borderId="0" applyNumberFormat="0" applyBorder="0" applyAlignment="0" applyProtection="0">
      <alignment vertical="center"/>
    </xf>
    <xf numFmtId="0" fontId="86" fillId="27" borderId="0" applyNumberFormat="0" applyBorder="0" applyAlignment="0" applyProtection="0">
      <alignment vertical="center"/>
    </xf>
    <xf numFmtId="0" fontId="86" fillId="27" borderId="0" applyNumberFormat="0" applyBorder="0" applyAlignment="0" applyProtection="0">
      <alignment vertical="center"/>
    </xf>
    <xf numFmtId="0" fontId="86" fillId="2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3" fillId="7" borderId="0" applyNumberFormat="0" applyBorder="0" applyAlignment="0" applyProtection="0">
      <alignment vertical="center"/>
    </xf>
    <xf numFmtId="0" fontId="53" fillId="7" borderId="0" applyNumberFormat="0" applyBorder="0" applyAlignment="0" applyProtection="0">
      <alignment vertical="center"/>
    </xf>
    <xf numFmtId="0" fontId="53"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86" fillId="27" borderId="0" applyNumberFormat="0" applyBorder="0" applyAlignment="0" applyProtection="0">
      <alignment vertical="center"/>
    </xf>
    <xf numFmtId="0" fontId="86" fillId="27" borderId="0" applyNumberFormat="0" applyBorder="0" applyAlignment="0" applyProtection="0">
      <alignment vertical="center"/>
    </xf>
    <xf numFmtId="0" fontId="53"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78" fillId="7" borderId="0" applyNumberFormat="0" applyBorder="0" applyAlignment="0" applyProtection="0">
      <alignment vertical="center"/>
    </xf>
    <xf numFmtId="0" fontId="78" fillId="7" borderId="0" applyNumberFormat="0" applyBorder="0" applyAlignment="0" applyProtection="0">
      <alignment vertical="center"/>
    </xf>
    <xf numFmtId="0" fontId="78"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27" borderId="0" applyNumberFormat="0" applyBorder="0" applyAlignment="0" applyProtection="0">
      <alignment vertical="center"/>
    </xf>
    <xf numFmtId="0" fontId="55" fillId="27" borderId="0" applyNumberFormat="0" applyBorder="0" applyAlignment="0" applyProtection="0">
      <alignment vertical="center"/>
    </xf>
    <xf numFmtId="0" fontId="55" fillId="27" borderId="0" applyNumberFormat="0" applyBorder="0" applyAlignment="0" applyProtection="0">
      <alignment vertical="center"/>
    </xf>
    <xf numFmtId="0" fontId="55" fillId="7" borderId="0" applyNumberFormat="0" applyBorder="0" applyAlignment="0" applyProtection="0">
      <alignment vertical="center"/>
    </xf>
    <xf numFmtId="0" fontId="55" fillId="27" borderId="0" applyNumberFormat="0" applyBorder="0" applyAlignment="0" applyProtection="0">
      <alignment vertical="center"/>
    </xf>
    <xf numFmtId="0" fontId="55" fillId="27" borderId="0" applyNumberFormat="0" applyBorder="0" applyAlignment="0" applyProtection="0">
      <alignment vertical="center"/>
    </xf>
    <xf numFmtId="0" fontId="53"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3" fillId="7" borderId="0" applyNumberFormat="0" applyBorder="0" applyAlignment="0" applyProtection="0">
      <alignment vertical="center"/>
    </xf>
    <xf numFmtId="0" fontId="53" fillId="7" borderId="0" applyNumberFormat="0" applyBorder="0" applyAlignment="0" applyProtection="0">
      <alignment vertical="center"/>
    </xf>
    <xf numFmtId="0" fontId="53" fillId="7" borderId="0" applyNumberFormat="0" applyBorder="0" applyAlignment="0" applyProtection="0">
      <alignment vertical="center"/>
    </xf>
    <xf numFmtId="0" fontId="55" fillId="7" borderId="0" applyNumberFormat="0" applyBorder="0" applyAlignment="0" applyProtection="0">
      <alignment vertical="center"/>
    </xf>
    <xf numFmtId="0" fontId="53" fillId="7" borderId="0" applyNumberFormat="0" applyBorder="0" applyAlignment="0" applyProtection="0">
      <alignment vertical="center"/>
    </xf>
    <xf numFmtId="0" fontId="13" fillId="11" borderId="0" applyNumberFormat="0" applyBorder="0" applyAlignment="0" applyProtection="0"/>
    <xf numFmtId="0" fontId="53" fillId="7" borderId="0" applyNumberFormat="0" applyBorder="0" applyAlignment="0" applyProtection="0">
      <alignment vertical="center"/>
    </xf>
    <xf numFmtId="0" fontId="51" fillId="7" borderId="0" applyNumberFormat="0" applyBorder="0" applyAlignment="0" applyProtection="0">
      <alignment vertical="center"/>
    </xf>
    <xf numFmtId="0" fontId="51" fillId="7" borderId="0" applyNumberFormat="0" applyBorder="0" applyAlignment="0" applyProtection="0">
      <alignment vertical="center"/>
    </xf>
    <xf numFmtId="0" fontId="51" fillId="7" borderId="0" applyNumberFormat="0" applyBorder="0" applyAlignment="0" applyProtection="0">
      <alignment vertical="center"/>
    </xf>
    <xf numFmtId="0" fontId="67" fillId="0" borderId="0"/>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148" fillId="27" borderId="0" applyNumberFormat="0" applyBorder="0" applyAlignment="0" applyProtection="0">
      <alignment vertical="center"/>
    </xf>
    <xf numFmtId="0" fontId="148" fillId="27" borderId="0" applyNumberFormat="0" applyBorder="0" applyAlignment="0" applyProtection="0">
      <alignment vertical="center"/>
    </xf>
    <xf numFmtId="0" fontId="148" fillId="2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3" fillId="7" borderId="0" applyNumberFormat="0" applyBorder="0" applyAlignment="0" applyProtection="0">
      <alignment vertical="center"/>
    </xf>
    <xf numFmtId="0" fontId="53" fillId="7" borderId="0" applyNumberFormat="0" applyBorder="0" applyAlignment="0" applyProtection="0">
      <alignment vertical="center"/>
    </xf>
    <xf numFmtId="0" fontId="53" fillId="7" borderId="0" applyNumberFormat="0" applyBorder="0" applyAlignment="0" applyProtection="0">
      <alignment vertical="center"/>
    </xf>
    <xf numFmtId="0" fontId="53"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27" borderId="0" applyNumberFormat="0" applyBorder="0" applyAlignment="0" applyProtection="0">
      <alignment vertical="center"/>
    </xf>
    <xf numFmtId="0" fontId="55" fillId="27" borderId="0" applyNumberFormat="0" applyBorder="0" applyAlignment="0" applyProtection="0">
      <alignment vertical="center"/>
    </xf>
    <xf numFmtId="0" fontId="55" fillId="27" borderId="0" applyNumberFormat="0" applyBorder="0" applyAlignment="0" applyProtection="0">
      <alignment vertical="center"/>
    </xf>
    <xf numFmtId="0" fontId="53" fillId="7" borderId="0" applyNumberFormat="0" applyBorder="0" applyAlignment="0" applyProtection="0">
      <alignment vertical="center"/>
    </xf>
    <xf numFmtId="0" fontId="53"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3"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55" fillId="7" borderId="0" applyNumberFormat="0" applyBorder="0" applyAlignment="0" applyProtection="0">
      <alignment vertical="center"/>
    </xf>
    <xf numFmtId="0" fontId="86" fillId="27" borderId="0" applyNumberFormat="0" applyBorder="0" applyAlignment="0" applyProtection="0">
      <alignment vertical="center"/>
    </xf>
    <xf numFmtId="0" fontId="86" fillId="27" borderId="0" applyNumberFormat="0" applyBorder="0" applyAlignment="0" applyProtection="0">
      <alignment vertical="center"/>
    </xf>
    <xf numFmtId="0" fontId="53" fillId="7" borderId="0" applyNumberFormat="0" applyBorder="0" applyAlignment="0" applyProtection="0">
      <alignment vertical="center"/>
    </xf>
    <xf numFmtId="0" fontId="146" fillId="0" borderId="0" applyNumberFormat="0" applyFill="0" applyBorder="0" applyAlignment="0" applyProtection="0">
      <alignment vertical="top"/>
      <protection locked="0"/>
    </xf>
    <xf numFmtId="0" fontId="31" fillId="0" borderId="17" applyNumberFormat="0" applyFill="0" applyAlignment="0" applyProtection="0">
      <alignment vertical="center"/>
    </xf>
    <xf numFmtId="0" fontId="31" fillId="0" borderId="17" applyNumberFormat="0" applyFill="0" applyAlignment="0" applyProtection="0">
      <alignment vertical="center"/>
    </xf>
    <xf numFmtId="0" fontId="31" fillId="0" borderId="17" applyNumberFormat="0" applyFill="0" applyAlignment="0" applyProtection="0">
      <alignment vertical="center"/>
    </xf>
    <xf numFmtId="0" fontId="31" fillId="0" borderId="17" applyNumberFormat="0" applyFill="0" applyAlignment="0" applyProtection="0">
      <alignment vertical="center"/>
    </xf>
    <xf numFmtId="0" fontId="31" fillId="0" borderId="17" applyNumberFormat="0" applyFill="0" applyAlignment="0" applyProtection="0">
      <alignment vertical="center"/>
    </xf>
    <xf numFmtId="180" fontId="58" fillId="0" borderId="0" applyFont="0" applyFill="0" applyBorder="0" applyAlignment="0" applyProtection="0"/>
    <xf numFmtId="182" fontId="58" fillId="0" borderId="0" applyFont="0" applyFill="0" applyBorder="0" applyAlignment="0" applyProtection="0"/>
    <xf numFmtId="0" fontId="72" fillId="19" borderId="11" applyNumberFormat="0" applyAlignment="0" applyProtection="0">
      <alignment vertical="center"/>
    </xf>
    <xf numFmtId="0" fontId="72" fillId="19" borderId="11" applyNumberFormat="0" applyAlignment="0" applyProtection="0">
      <alignment vertical="center"/>
    </xf>
    <xf numFmtId="0" fontId="72" fillId="19" borderId="11" applyNumberFormat="0" applyAlignment="0" applyProtection="0">
      <alignment vertical="center"/>
    </xf>
    <xf numFmtId="0" fontId="72" fillId="19" borderId="11" applyNumberFormat="0" applyAlignment="0" applyProtection="0">
      <alignment vertical="center"/>
    </xf>
    <xf numFmtId="0" fontId="72" fillId="19" borderId="11" applyNumberFormat="0" applyAlignment="0" applyProtection="0">
      <alignment vertical="center"/>
    </xf>
    <xf numFmtId="0" fontId="108" fillId="37" borderId="26" applyNumberFormat="0" applyAlignment="0" applyProtection="0">
      <alignment vertical="center"/>
    </xf>
    <xf numFmtId="0" fontId="144" fillId="0" borderId="0" applyNumberFormat="0" applyFill="0" applyBorder="0" applyAlignment="0" applyProtection="0">
      <alignment vertical="center"/>
    </xf>
    <xf numFmtId="0" fontId="144" fillId="0" borderId="0" applyNumberFormat="0" applyFill="0" applyBorder="0" applyAlignment="0" applyProtection="0">
      <alignment vertical="center"/>
    </xf>
    <xf numFmtId="0" fontId="109" fillId="0" borderId="27" applyNumberFormat="0" applyFill="0" applyProtection="0">
      <alignment horizontal="left"/>
    </xf>
    <xf numFmtId="228" fontId="52" fillId="0" borderId="0" applyFont="0" applyFill="0" applyBorder="0" applyAlignment="0" applyProtection="0"/>
    <xf numFmtId="204" fontId="52" fillId="0" borderId="0" applyFont="0" applyFill="0" applyBorder="0" applyAlignment="0" applyProtection="0"/>
    <xf numFmtId="0" fontId="80" fillId="0" borderId="0"/>
    <xf numFmtId="43" fontId="80" fillId="0" borderId="0" applyFont="0" applyFill="0" applyBorder="0" applyAlignment="0" applyProtection="0"/>
    <xf numFmtId="41" fontId="66" fillId="0" borderId="0" applyFont="0" applyFill="0" applyBorder="0" applyAlignment="0" applyProtection="0"/>
    <xf numFmtId="43" fontId="9" fillId="0" borderId="0" applyFont="0" applyFill="0" applyBorder="0" applyAlignment="0" applyProtection="0">
      <alignment vertical="center"/>
    </xf>
    <xf numFmtId="43" fontId="6" fillId="0" borderId="0" applyFont="0" applyFill="0" applyBorder="0" applyAlignment="0" applyProtection="0">
      <alignment vertical="center"/>
    </xf>
    <xf numFmtId="43" fontId="159" fillId="0" borderId="0" applyFont="0" applyFill="0" applyBorder="0" applyAlignment="0" applyProtection="0">
      <alignment vertical="center"/>
    </xf>
    <xf numFmtId="0" fontId="139" fillId="0" borderId="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68" borderId="0" applyNumberFormat="0" applyBorder="0" applyAlignment="0" applyProtection="0"/>
    <xf numFmtId="0" fontId="13" fillId="68" borderId="0" applyNumberFormat="0" applyBorder="0" applyAlignment="0" applyProtection="0"/>
    <xf numFmtId="0" fontId="13" fillId="68" borderId="0" applyNumberFormat="0" applyBorder="0" applyAlignment="0" applyProtection="0"/>
    <xf numFmtId="0" fontId="13" fillId="58" borderId="0" applyNumberFormat="0" applyBorder="0" applyAlignment="0" applyProtection="0"/>
    <xf numFmtId="0" fontId="13" fillId="58" borderId="0" applyNumberFormat="0" applyBorder="0" applyAlignment="0" applyProtection="0"/>
    <xf numFmtId="0" fontId="13" fillId="58" borderId="0" applyNumberFormat="0" applyBorder="0" applyAlignment="0" applyProtection="0"/>
    <xf numFmtId="0" fontId="13" fillId="58" borderId="0" applyNumberFormat="0" applyBorder="0" applyAlignment="0" applyProtection="0"/>
    <xf numFmtId="0" fontId="13" fillId="58" borderId="0" applyNumberFormat="0" applyBorder="0" applyAlignment="0" applyProtection="0"/>
    <xf numFmtId="0" fontId="13" fillId="58" borderId="0" applyNumberFormat="0" applyBorder="0" applyAlignment="0" applyProtection="0"/>
    <xf numFmtId="0" fontId="13" fillId="58" borderId="0" applyNumberFormat="0" applyBorder="0" applyAlignment="0" applyProtection="0"/>
    <xf numFmtId="0" fontId="59" fillId="44" borderId="0" applyNumberFormat="0" applyBorder="0" applyAlignment="0" applyProtection="0">
      <alignment vertical="center"/>
    </xf>
    <xf numFmtId="0" fontId="59" fillId="81" borderId="0" applyNumberFormat="0" applyBorder="0" applyAlignment="0" applyProtection="0">
      <alignment vertical="center"/>
    </xf>
    <xf numFmtId="0" fontId="59" fillId="73" borderId="0" applyNumberFormat="0" applyBorder="0" applyAlignment="0" applyProtection="0">
      <alignment vertical="center"/>
    </xf>
    <xf numFmtId="0" fontId="59" fillId="38" borderId="0" applyNumberFormat="0" applyBorder="0" applyAlignment="0" applyProtection="0">
      <alignment vertical="center"/>
    </xf>
    <xf numFmtId="0" fontId="59" fillId="80" borderId="0" applyNumberFormat="0" applyBorder="0" applyAlignment="0" applyProtection="0">
      <alignment vertical="center"/>
    </xf>
    <xf numFmtId="0" fontId="59" fillId="73" borderId="0" applyNumberFormat="0" applyBorder="0" applyAlignment="0" applyProtection="0">
      <alignment vertical="center"/>
    </xf>
    <xf numFmtId="0" fontId="66" fillId="0" borderId="7" applyNumberFormat="0" applyFill="0" applyProtection="0">
      <alignment horizontal="left"/>
    </xf>
    <xf numFmtId="0" fontId="117" fillId="74" borderId="0" applyNumberFormat="0" applyBorder="0" applyAlignment="0" applyProtection="0">
      <alignment vertical="center"/>
    </xf>
    <xf numFmtId="0" fontId="56" fillId="9" borderId="11" applyNumberFormat="0" applyAlignment="0" applyProtection="0">
      <alignment vertical="center"/>
    </xf>
    <xf numFmtId="1" fontId="66" fillId="0" borderId="27" applyFill="0" applyProtection="0">
      <alignment horizontal="center"/>
    </xf>
    <xf numFmtId="1" fontId="3" fillId="0" borderId="2">
      <alignment vertical="center"/>
      <protection locked="0"/>
    </xf>
    <xf numFmtId="0" fontId="112" fillId="0" borderId="0"/>
    <xf numFmtId="0" fontId="112" fillId="0" borderId="0"/>
    <xf numFmtId="0" fontId="106" fillId="0" borderId="0">
      <alignment vertical="center"/>
    </xf>
    <xf numFmtId="0" fontId="67" fillId="0" borderId="0"/>
    <xf numFmtId="0" fontId="129" fillId="0" borderId="0"/>
    <xf numFmtId="0" fontId="59" fillId="37" borderId="0" applyNumberFormat="0" applyBorder="0" applyAlignment="0" applyProtection="0">
      <alignment vertical="center"/>
    </xf>
    <xf numFmtId="0" fontId="59" fillId="71" borderId="0" applyNumberFormat="0" applyBorder="0" applyAlignment="0" applyProtection="0">
      <alignment vertical="center"/>
    </xf>
    <xf numFmtId="0" fontId="59" fillId="44" borderId="0" applyNumberFormat="0" applyBorder="0" applyAlignment="0" applyProtection="0">
      <alignment vertical="center"/>
    </xf>
    <xf numFmtId="43" fontId="66" fillId="0" borderId="0" applyFont="0" applyFill="0" applyBorder="0" applyAlignment="0" applyProtection="0"/>
    <xf numFmtId="41" fontId="66" fillId="0" borderId="0" applyFont="0" applyFill="0" applyBorder="0" applyAlignment="0" applyProtection="0"/>
    <xf numFmtId="0" fontId="6" fillId="12" borderId="12" applyNumberFormat="0" applyFont="0" applyAlignment="0" applyProtection="0">
      <alignment vertical="center"/>
    </xf>
    <xf numFmtId="0" fontId="6" fillId="12" borderId="12" applyNumberFormat="0" applyFont="0" applyAlignment="0" applyProtection="0">
      <alignment vertical="center"/>
    </xf>
    <xf numFmtId="0" fontId="6" fillId="12" borderId="12" applyNumberFormat="0" applyFont="0" applyAlignment="0" applyProtection="0">
      <alignment vertical="center"/>
    </xf>
    <xf numFmtId="189" fontId="66" fillId="0" borderId="2" applyNumberFormat="0"/>
    <xf numFmtId="0" fontId="160" fillId="0" borderId="0"/>
    <xf numFmtId="0" fontId="9" fillId="0" borderId="0"/>
  </cellStyleXfs>
  <cellXfs count="696">
    <xf numFmtId="0" fontId="0" fillId="0" borderId="0" xfId="0">
      <alignment vertical="center"/>
    </xf>
    <xf numFmtId="0" fontId="0" fillId="0" borderId="0" xfId="0" applyFill="1">
      <alignment vertical="center"/>
    </xf>
    <xf numFmtId="0" fontId="1" fillId="0" borderId="0" xfId="0" applyFont="1" applyAlignment="1">
      <alignment horizontal="center" vertical="center"/>
    </xf>
    <xf numFmtId="0" fontId="2" fillId="0" borderId="1" xfId="0" applyFont="1" applyFill="1" applyBorder="1" applyAlignment="1">
      <alignment horizontal="center" vertical="center" wrapText="1"/>
    </xf>
    <xf numFmtId="0" fontId="0" fillId="0" borderId="2" xfId="0" applyBorder="1" applyAlignment="1">
      <alignment horizontal="center" vertical="center"/>
    </xf>
    <xf numFmtId="0" fontId="0" fillId="0" borderId="2" xfId="0" applyFont="1" applyBorder="1" applyAlignment="1">
      <alignment horizontal="center" vertical="center"/>
    </xf>
    <xf numFmtId="0" fontId="0" fillId="0" borderId="3" xfId="0" applyFont="1" applyFill="1" applyBorder="1" applyAlignment="1">
      <alignment horizontal="center" vertical="center"/>
    </xf>
    <xf numFmtId="0" fontId="0" fillId="0" borderId="4" xfId="0"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3" fillId="0" borderId="3" xfId="1840" applyFont="1" applyFill="1" applyBorder="1" applyAlignment="1">
      <alignment horizontal="center" vertical="center"/>
    </xf>
    <xf numFmtId="0" fontId="3" fillId="0" borderId="4" xfId="1840" applyFont="1" applyFill="1" applyBorder="1" applyAlignment="1">
      <alignment horizontal="center" vertical="center"/>
    </xf>
    <xf numFmtId="0" fontId="2" fillId="0" borderId="7" xfId="0" applyFont="1" applyFill="1" applyBorder="1" applyAlignment="1">
      <alignment horizontal="center" vertical="center" wrapText="1"/>
    </xf>
    <xf numFmtId="0" fontId="2" fillId="0" borderId="2" xfId="238" applyFont="1" applyFill="1" applyBorder="1" applyAlignment="1">
      <alignment horizontal="center" vertical="center" wrapText="1"/>
    </xf>
    <xf numFmtId="0" fontId="4" fillId="2" borderId="2" xfId="2413" applyFont="1" applyFill="1" applyBorder="1" applyAlignment="1">
      <alignment horizontal="center" vertical="center" wrapText="1"/>
    </xf>
    <xf numFmtId="229" fontId="5" fillId="0" borderId="2" xfId="2509" applyNumberFormat="1" applyFont="1" applyFill="1" applyBorder="1" applyAlignment="1">
      <alignment horizontal="center" vertical="center" wrapText="1"/>
    </xf>
    <xf numFmtId="229" fontId="2" fillId="0" borderId="2" xfId="2509" applyNumberFormat="1" applyFont="1" applyFill="1" applyBorder="1" applyAlignment="1">
      <alignment horizontal="center" vertical="center" wrapText="1"/>
    </xf>
    <xf numFmtId="0" fontId="6" fillId="2" borderId="2" xfId="2413" applyFont="1" applyFill="1" applyBorder="1" applyAlignment="1">
      <alignment horizontal="left" vertical="center" wrapText="1"/>
    </xf>
    <xf numFmtId="3" fontId="0" fillId="0" borderId="2" xfId="0" applyNumberFormat="1" applyFont="1" applyFill="1" applyBorder="1" applyAlignment="1" applyProtection="1">
      <alignment horizontal="center" vertical="center" wrapText="1"/>
    </xf>
    <xf numFmtId="0" fontId="0" fillId="0" borderId="6" xfId="0" applyFont="1" applyFill="1" applyBorder="1" applyAlignment="1">
      <alignment horizontal="center" vertical="center"/>
    </xf>
    <xf numFmtId="0" fontId="3" fillId="0" borderId="6" xfId="1840" applyFont="1" applyFill="1" applyBorder="1" applyAlignment="1">
      <alignment horizontal="center" vertical="center"/>
    </xf>
    <xf numFmtId="3" fontId="0" fillId="0" borderId="2" xfId="0" applyNumberFormat="1" applyFont="1" applyBorder="1">
      <alignment vertical="center"/>
    </xf>
    <xf numFmtId="3" fontId="7" fillId="0" borderId="2" xfId="238" applyNumberFormat="1" applyFont="1" applyFill="1" applyBorder="1" applyAlignment="1" applyProtection="1">
      <alignment horizontal="center" vertical="center"/>
    </xf>
    <xf numFmtId="0" fontId="0" fillId="0" borderId="2" xfId="0" applyFont="1" applyBorder="1">
      <alignment vertical="center"/>
    </xf>
    <xf numFmtId="229" fontId="0" fillId="0" borderId="2" xfId="0" applyNumberFormat="1" applyFont="1" applyBorder="1">
      <alignment vertical="center"/>
    </xf>
    <xf numFmtId="229" fontId="0" fillId="0" borderId="0" xfId="0" applyNumberFormat="1">
      <alignment vertical="center"/>
    </xf>
    <xf numFmtId="0" fontId="6" fillId="0" borderId="0" xfId="2413" applyFont="1" applyFill="1" applyBorder="1" applyAlignment="1">
      <alignment horizontal="center" vertical="center"/>
    </xf>
    <xf numFmtId="0" fontId="8" fillId="2" borderId="0" xfId="2413" applyFont="1" applyFill="1" applyBorder="1" applyAlignment="1"/>
    <xf numFmtId="0" fontId="7" fillId="2" borderId="0" xfId="2413" applyFont="1" applyFill="1" applyBorder="1" applyAlignment="1">
      <alignment horizontal="center"/>
    </xf>
    <xf numFmtId="0" fontId="7" fillId="2" borderId="0" xfId="2413" applyFont="1" applyFill="1" applyBorder="1" applyAlignment="1">
      <alignment horizontal="center" vertical="center" wrapText="1"/>
    </xf>
    <xf numFmtId="0" fontId="7" fillId="2" borderId="0" xfId="2413" applyFont="1" applyFill="1" applyBorder="1" applyAlignment="1">
      <alignment vertical="center"/>
    </xf>
    <xf numFmtId="0" fontId="7" fillId="2" borderId="0" xfId="2413" applyFont="1" applyFill="1" applyBorder="1" applyAlignment="1">
      <alignment horizontal="left" vertical="center"/>
    </xf>
    <xf numFmtId="0" fontId="7" fillId="2" borderId="0" xfId="2413" applyFont="1" applyFill="1" applyBorder="1" applyAlignment="1"/>
    <xf numFmtId="0" fontId="9" fillId="2" borderId="0" xfId="2413" applyFont="1" applyFill="1" applyBorder="1" applyAlignment="1">
      <alignment horizontal="left" vertical="center"/>
    </xf>
    <xf numFmtId="0" fontId="10" fillId="2" borderId="0" xfId="2413" applyFont="1" applyFill="1" applyBorder="1" applyAlignment="1">
      <alignment horizontal="center" vertical="center"/>
    </xf>
    <xf numFmtId="0" fontId="7" fillId="2" borderId="0" xfId="2413" applyFont="1" applyFill="1" applyBorder="1" applyAlignment="1">
      <alignment horizontal="center" vertical="center"/>
    </xf>
    <xf numFmtId="0" fontId="3" fillId="2" borderId="0" xfId="2413" applyFont="1" applyFill="1" applyBorder="1" applyAlignment="1">
      <alignment horizontal="center" vertical="center"/>
    </xf>
    <xf numFmtId="0" fontId="3" fillId="2" borderId="2" xfId="2413" applyFont="1" applyFill="1" applyBorder="1" applyAlignment="1">
      <alignment horizontal="center" vertical="center" wrapText="1"/>
    </xf>
    <xf numFmtId="0" fontId="3" fillId="2" borderId="2" xfId="2509" applyFont="1" applyFill="1" applyBorder="1" applyAlignment="1">
      <alignment horizontal="center" vertical="center" wrapText="1"/>
    </xf>
    <xf numFmtId="0" fontId="3" fillId="2" borderId="2" xfId="2509" applyFont="1" applyFill="1" applyBorder="1" applyAlignment="1">
      <alignment horizontal="center" vertical="center"/>
    </xf>
    <xf numFmtId="0" fontId="3" fillId="2" borderId="2" xfId="2413" applyFont="1" applyFill="1" applyBorder="1" applyAlignment="1">
      <alignment horizontal="center" vertical="center"/>
    </xf>
    <xf numFmtId="229" fontId="4" fillId="2" borderId="2" xfId="2413" applyNumberFormat="1" applyFont="1" applyFill="1" applyBorder="1" applyAlignment="1">
      <alignment horizontal="center" vertical="center" wrapText="1"/>
    </xf>
    <xf numFmtId="229" fontId="4" fillId="2" borderId="2" xfId="2509" applyNumberFormat="1" applyFont="1" applyFill="1" applyBorder="1" applyAlignment="1">
      <alignment horizontal="center" vertical="center" wrapText="1"/>
    </xf>
    <xf numFmtId="229" fontId="3" fillId="2" borderId="2" xfId="2509" applyNumberFormat="1" applyFont="1" applyFill="1" applyBorder="1" applyAlignment="1">
      <alignment horizontal="center" vertical="center" wrapText="1"/>
    </xf>
    <xf numFmtId="229" fontId="3" fillId="2" borderId="2" xfId="2413" applyNumberFormat="1" applyFont="1" applyFill="1" applyBorder="1" applyAlignment="1">
      <alignment horizontal="center" vertical="center" wrapText="1"/>
    </xf>
    <xf numFmtId="229" fontId="4" fillId="2" borderId="7" xfId="2413" applyNumberFormat="1" applyFont="1" applyFill="1" applyBorder="1" applyAlignment="1">
      <alignment horizontal="center" vertical="center" wrapText="1"/>
    </xf>
    <xf numFmtId="229" fontId="4" fillId="2" borderId="7" xfId="2509" applyNumberFormat="1" applyFont="1" applyFill="1" applyBorder="1" applyAlignment="1">
      <alignment horizontal="center" vertical="center" wrapText="1"/>
    </xf>
    <xf numFmtId="0" fontId="6" fillId="2" borderId="3" xfId="2413" applyFont="1" applyFill="1" applyBorder="1" applyAlignment="1">
      <alignment horizontal="left" vertical="center" wrapText="1"/>
    </xf>
    <xf numFmtId="0" fontId="3" fillId="2" borderId="0" xfId="2413" applyFont="1" applyFill="1" applyAlignment="1">
      <alignment horizontal="left" vertical="center" wrapText="1"/>
    </xf>
    <xf numFmtId="229" fontId="3" fillId="2" borderId="0" xfId="2413" applyNumberFormat="1" applyFont="1" applyFill="1" applyAlignment="1">
      <alignment horizontal="center" vertical="center" wrapText="1"/>
    </xf>
    <xf numFmtId="230" fontId="3" fillId="2" borderId="0" xfId="2413" applyNumberFormat="1" applyFont="1" applyFill="1" applyAlignment="1">
      <alignment horizontal="center" vertical="center" wrapText="1"/>
    </xf>
    <xf numFmtId="0" fontId="3" fillId="2" borderId="0" xfId="2413" applyFont="1" applyFill="1" applyBorder="1" applyAlignment="1">
      <alignment vertical="center"/>
    </xf>
    <xf numFmtId="0" fontId="3" fillId="2" borderId="0" xfId="2413" applyFont="1" applyFill="1" applyAlignment="1">
      <alignment horizontal="left" vertical="center"/>
    </xf>
    <xf numFmtId="0" fontId="11" fillId="2" borderId="0" xfId="2430" applyFont="1" applyFill="1" applyAlignment="1">
      <alignment vertical="center"/>
    </xf>
    <xf numFmtId="0" fontId="12" fillId="2" borderId="0" xfId="2430" applyFont="1" applyFill="1" applyAlignment="1"/>
    <xf numFmtId="0" fontId="13" fillId="2" borderId="0" xfId="2430" applyFont="1" applyFill="1" applyAlignment="1">
      <alignment vertical="center"/>
    </xf>
    <xf numFmtId="0" fontId="12" fillId="0" borderId="0" xfId="2430" applyFont="1" applyFill="1" applyAlignment="1">
      <alignment vertical="center"/>
    </xf>
    <xf numFmtId="229" fontId="12" fillId="0" borderId="0" xfId="2430" applyNumberFormat="1" applyFont="1" applyFill="1" applyAlignment="1">
      <alignment vertical="center"/>
    </xf>
    <xf numFmtId="0" fontId="12" fillId="2" borderId="0" xfId="2430" applyFont="1" applyFill="1" applyAlignment="1">
      <alignment vertical="center"/>
    </xf>
    <xf numFmtId="0" fontId="14" fillId="0" borderId="0" xfId="2428" applyFont="1" applyFill="1" applyAlignment="1">
      <alignment vertical="center"/>
    </xf>
    <xf numFmtId="229" fontId="11" fillId="0" borderId="0" xfId="2430" applyNumberFormat="1" applyFont="1" applyFill="1" applyAlignment="1">
      <alignment vertical="center"/>
    </xf>
    <xf numFmtId="0" fontId="11" fillId="0" borderId="0" xfId="2430" applyFont="1" applyFill="1" applyAlignment="1">
      <alignment vertical="center"/>
    </xf>
    <xf numFmtId="0" fontId="15" fillId="0" borderId="0" xfId="2430" applyFont="1" applyFill="1" applyAlignment="1">
      <alignment wrapText="1"/>
    </xf>
    <xf numFmtId="229" fontId="12" fillId="0" borderId="0" xfId="2430" applyNumberFormat="1" applyFont="1" applyFill="1" applyAlignment="1"/>
    <xf numFmtId="0" fontId="12" fillId="0" borderId="0" xfId="2430" applyFont="1" applyFill="1" applyAlignment="1"/>
    <xf numFmtId="0" fontId="15" fillId="0" borderId="0" xfId="2430" applyFont="1" applyFill="1" applyAlignment="1">
      <alignment horizontal="right"/>
    </xf>
    <xf numFmtId="0" fontId="15" fillId="0" borderId="0" xfId="2430" applyFont="1" applyFill="1" applyAlignment="1">
      <alignment horizontal="right" wrapText="1"/>
    </xf>
    <xf numFmtId="0" fontId="15" fillId="0" borderId="1" xfId="2430" applyFont="1" applyFill="1" applyBorder="1" applyAlignment="1" applyProtection="1">
      <alignment horizontal="center" vertical="center" wrapText="1"/>
      <protection locked="0"/>
    </xf>
    <xf numFmtId="229" fontId="15" fillId="0" borderId="1" xfId="2430" applyNumberFormat="1" applyFont="1" applyFill="1" applyBorder="1" applyAlignment="1" applyProtection="1">
      <alignment horizontal="center" vertical="center" wrapText="1"/>
      <protection locked="0"/>
    </xf>
    <xf numFmtId="0" fontId="15" fillId="0" borderId="7" xfId="2430" applyFont="1" applyFill="1" applyBorder="1" applyAlignment="1" applyProtection="1">
      <alignment horizontal="center" vertical="center" wrapText="1"/>
      <protection locked="0"/>
    </xf>
    <xf numFmtId="229" fontId="15" fillId="0" borderId="7" xfId="2430" applyNumberFormat="1" applyFont="1" applyFill="1" applyBorder="1" applyAlignment="1" applyProtection="1">
      <alignment horizontal="center" vertical="center" wrapText="1"/>
      <protection locked="0"/>
    </xf>
    <xf numFmtId="0" fontId="16" fillId="0" borderId="2" xfId="2430" applyFont="1" applyFill="1" applyBorder="1" applyAlignment="1">
      <alignment vertical="center" wrapText="1"/>
    </xf>
    <xf numFmtId="229" fontId="16" fillId="0" borderId="6" xfId="2430" applyNumberFormat="1" applyFont="1" applyFill="1" applyBorder="1" applyAlignment="1">
      <alignment horizontal="center" vertical="center" wrapText="1"/>
    </xf>
    <xf numFmtId="229" fontId="15" fillId="0" borderId="6" xfId="2430" applyNumberFormat="1" applyFont="1" applyFill="1" applyBorder="1" applyAlignment="1">
      <alignment horizontal="center" vertical="center" wrapText="1"/>
    </xf>
    <xf numFmtId="229" fontId="15" fillId="0" borderId="6" xfId="2430" applyNumberFormat="1" applyFont="1" applyFill="1" applyBorder="1" applyAlignment="1">
      <alignment vertical="center" wrapText="1"/>
    </xf>
    <xf numFmtId="229" fontId="15" fillId="0" borderId="2" xfId="2430" applyNumberFormat="1" applyFont="1" applyFill="1" applyBorder="1" applyAlignment="1">
      <alignment horizontal="center" vertical="center" wrapText="1"/>
    </xf>
    <xf numFmtId="229" fontId="16" fillId="0" borderId="6" xfId="2430" applyNumberFormat="1" applyFont="1" applyFill="1" applyBorder="1" applyAlignment="1" applyProtection="1">
      <alignment horizontal="center" vertical="center" wrapText="1"/>
      <protection locked="0"/>
    </xf>
    <xf numFmtId="0" fontId="15" fillId="0" borderId="2" xfId="2430" applyFont="1" applyFill="1" applyBorder="1" applyAlignment="1">
      <alignment vertical="center" wrapText="1"/>
    </xf>
    <xf numFmtId="229" fontId="15" fillId="0" borderId="2" xfId="2410" applyNumberFormat="1" applyFont="1" applyFill="1" applyBorder="1" applyAlignment="1">
      <alignment horizontal="center" vertical="center" wrapText="1"/>
    </xf>
    <xf numFmtId="229" fontId="15" fillId="0" borderId="2" xfId="2430" applyNumberFormat="1" applyFont="1" applyFill="1" applyBorder="1" applyAlignment="1">
      <alignment vertical="center" wrapText="1"/>
    </xf>
    <xf numFmtId="0" fontId="15" fillId="0" borderId="1" xfId="2430" applyFont="1" applyFill="1" applyBorder="1" applyAlignment="1">
      <alignment horizontal="left" vertical="center" wrapText="1"/>
    </xf>
    <xf numFmtId="229" fontId="15" fillId="0" borderId="6" xfId="2410" applyNumberFormat="1" applyFont="1" applyFill="1" applyBorder="1" applyAlignment="1">
      <alignment horizontal="center" vertical="center" wrapText="1"/>
    </xf>
    <xf numFmtId="229" fontId="17" fillId="0" borderId="6" xfId="2430" applyNumberFormat="1" applyFont="1" applyFill="1" applyBorder="1" applyAlignment="1">
      <alignment vertical="center" wrapText="1"/>
    </xf>
    <xf numFmtId="229" fontId="17" fillId="0" borderId="2" xfId="2430" applyNumberFormat="1" applyFont="1" applyFill="1" applyBorder="1" applyAlignment="1">
      <alignment vertical="center" wrapText="1"/>
    </xf>
    <xf numFmtId="229" fontId="7" fillId="0" borderId="2" xfId="2430" applyNumberFormat="1" applyFont="1" applyFill="1" applyBorder="1" applyAlignment="1">
      <alignment vertical="center" wrapText="1"/>
    </xf>
    <xf numFmtId="229" fontId="15" fillId="0" borderId="2" xfId="2410" applyNumberFormat="1" applyFont="1" applyFill="1" applyBorder="1" applyAlignment="1">
      <alignment vertical="center" wrapText="1"/>
    </xf>
    <xf numFmtId="229" fontId="17" fillId="0" borderId="2" xfId="2410" applyNumberFormat="1" applyFont="1" applyFill="1" applyBorder="1" applyAlignment="1">
      <alignment vertical="center" wrapText="1"/>
    </xf>
    <xf numFmtId="229" fontId="15" fillId="0" borderId="6" xfId="2410" applyNumberFormat="1" applyFont="1" applyFill="1" applyBorder="1" applyAlignment="1">
      <alignment vertical="center" wrapText="1"/>
    </xf>
    <xf numFmtId="0" fontId="18" fillId="3" borderId="1" xfId="2430" applyFont="1" applyFill="1" applyBorder="1" applyAlignment="1">
      <alignment horizontal="left" vertical="center" wrapText="1"/>
    </xf>
    <xf numFmtId="229" fontId="15" fillId="3" borderId="6" xfId="2410" applyNumberFormat="1" applyFont="1" applyFill="1" applyBorder="1" applyAlignment="1">
      <alignment horizontal="center" vertical="center" wrapText="1"/>
    </xf>
    <xf numFmtId="229" fontId="15" fillId="3" borderId="6" xfId="2430" applyNumberFormat="1" applyFont="1" applyFill="1" applyBorder="1" applyAlignment="1">
      <alignment horizontal="center" vertical="center" wrapText="1"/>
    </xf>
    <xf numFmtId="229" fontId="15" fillId="3" borderId="6" xfId="2430" applyNumberFormat="1" applyFont="1" applyFill="1" applyBorder="1" applyAlignment="1">
      <alignment vertical="center" wrapText="1"/>
    </xf>
    <xf numFmtId="0" fontId="15" fillId="3" borderId="1" xfId="2430" applyFont="1" applyFill="1" applyBorder="1" applyAlignment="1">
      <alignment horizontal="left" vertical="center" wrapText="1"/>
    </xf>
    <xf numFmtId="0" fontId="16" fillId="0" borderId="1" xfId="2430" applyFont="1" applyFill="1" applyBorder="1" applyAlignment="1">
      <alignment horizontal="left" vertical="center" wrapText="1"/>
    </xf>
    <xf numFmtId="0" fontId="16" fillId="0" borderId="2" xfId="2430" applyFont="1" applyFill="1" applyBorder="1" applyAlignment="1">
      <alignment horizontal="center" vertical="center" wrapText="1"/>
    </xf>
    <xf numFmtId="229" fontId="16" fillId="0" borderId="2" xfId="2410" applyNumberFormat="1" applyFont="1" applyFill="1" applyBorder="1" applyAlignment="1">
      <alignment horizontal="center" vertical="center" wrapText="1"/>
    </xf>
    <xf numFmtId="0" fontId="15" fillId="2" borderId="0" xfId="2430" applyFont="1" applyFill="1" applyAlignment="1">
      <alignment vertical="center" wrapText="1"/>
    </xf>
    <xf numFmtId="0" fontId="19" fillId="2" borderId="0" xfId="2430" applyFont="1" applyFill="1" applyAlignment="1">
      <alignment vertical="center" wrapText="1"/>
    </xf>
    <xf numFmtId="0" fontId="19" fillId="0" borderId="0" xfId="2430" applyFont="1" applyFill="1" applyAlignment="1">
      <alignment vertical="center" wrapText="1"/>
    </xf>
    <xf numFmtId="0" fontId="19" fillId="0" borderId="0" xfId="2430" applyFont="1" applyFill="1" applyAlignment="1">
      <alignment vertical="center"/>
    </xf>
    <xf numFmtId="0" fontId="8" fillId="4" borderId="0" xfId="0" applyFont="1" applyFill="1" applyAlignment="1"/>
    <xf numFmtId="0" fontId="7" fillId="4" borderId="0" xfId="0" applyFont="1" applyFill="1" applyAlignment="1">
      <alignment vertical="center" wrapText="1"/>
    </xf>
    <xf numFmtId="0" fontId="7" fillId="4" borderId="0" xfId="0" applyFont="1" applyFill="1" applyAlignment="1">
      <alignment vertical="center"/>
    </xf>
    <xf numFmtId="0" fontId="7" fillId="4" borderId="0" xfId="0" applyFont="1" applyFill="1" applyAlignment="1"/>
    <xf numFmtId="0" fontId="14" fillId="4" borderId="0" xfId="0" applyFont="1" applyFill="1" applyAlignment="1">
      <alignment vertical="center"/>
    </xf>
    <xf numFmtId="0" fontId="10" fillId="4" borderId="0" xfId="0" applyFont="1" applyFill="1" applyAlignment="1">
      <alignment horizontal="center" vertical="center"/>
    </xf>
    <xf numFmtId="229" fontId="8" fillId="4" borderId="0" xfId="0" applyNumberFormat="1" applyFont="1" applyFill="1" applyAlignment="1"/>
    <xf numFmtId="229" fontId="7" fillId="4" borderId="0" xfId="0" applyNumberFormat="1" applyFont="1" applyFill="1" applyAlignment="1">
      <alignment vertical="center"/>
    </xf>
    <xf numFmtId="0" fontId="7" fillId="4" borderId="0" xfId="0" applyFont="1" applyFill="1" applyBorder="1" applyAlignment="1">
      <alignment horizontal="center" vertical="center"/>
    </xf>
    <xf numFmtId="0" fontId="7" fillId="4" borderId="0" xfId="0" applyFont="1" applyFill="1" applyAlignment="1">
      <alignment horizontal="center" vertical="center"/>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6" xfId="0" applyFont="1" applyFill="1" applyBorder="1" applyAlignment="1">
      <alignment horizontal="center" vertical="center"/>
    </xf>
    <xf numFmtId="0" fontId="7" fillId="4" borderId="5"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2" xfId="0" applyFont="1" applyFill="1" applyBorder="1" applyAlignment="1">
      <alignment horizontal="center" vertical="center"/>
    </xf>
    <xf numFmtId="0" fontId="8" fillId="4" borderId="2" xfId="0" applyFont="1" applyFill="1" applyBorder="1" applyAlignment="1">
      <alignment horizontal="center" vertical="center" wrapText="1"/>
    </xf>
    <xf numFmtId="229" fontId="8" fillId="4" borderId="2" xfId="0" applyNumberFormat="1" applyFont="1" applyFill="1" applyBorder="1" applyAlignment="1">
      <alignment horizontal="right" vertical="center" wrapText="1"/>
    </xf>
    <xf numFmtId="0" fontId="15" fillId="4" borderId="2" xfId="0" applyFont="1" applyFill="1" applyBorder="1" applyAlignment="1">
      <alignment horizontal="left" vertical="center" wrapText="1"/>
    </xf>
    <xf numFmtId="229" fontId="7" fillId="4" borderId="7" xfId="0" applyNumberFormat="1" applyFont="1" applyFill="1" applyBorder="1" applyAlignment="1">
      <alignment horizontal="right" vertical="center" wrapText="1"/>
    </xf>
    <xf numFmtId="229" fontId="7" fillId="4" borderId="2" xfId="0" applyNumberFormat="1" applyFont="1" applyFill="1" applyBorder="1" applyAlignment="1">
      <alignment horizontal="right" vertical="center" wrapText="1"/>
    </xf>
    <xf numFmtId="0" fontId="15" fillId="4" borderId="3" xfId="0" applyFont="1" applyFill="1" applyBorder="1" applyAlignment="1">
      <alignment horizontal="left" vertical="center" wrapText="1"/>
    </xf>
    <xf numFmtId="0" fontId="15" fillId="0" borderId="2" xfId="0" applyFont="1" applyFill="1" applyBorder="1" applyAlignment="1">
      <alignment horizontal="left" vertical="center" wrapText="1"/>
    </xf>
    <xf numFmtId="0" fontId="15" fillId="0" borderId="3" xfId="0" applyFont="1" applyFill="1" applyBorder="1" applyAlignment="1">
      <alignment horizontal="left" vertical="center" wrapText="1"/>
    </xf>
    <xf numFmtId="0" fontId="20" fillId="0" borderId="0" xfId="0" applyFont="1">
      <alignment vertical="center"/>
    </xf>
    <xf numFmtId="0" fontId="21" fillId="3" borderId="0" xfId="0" applyFont="1" applyFill="1">
      <alignment vertical="center"/>
    </xf>
    <xf numFmtId="0" fontId="2" fillId="0" borderId="0" xfId="0" applyFont="1">
      <alignment vertical="center"/>
    </xf>
    <xf numFmtId="0" fontId="2" fillId="0" borderId="0" xfId="0" applyFont="1" applyFill="1">
      <alignment vertical="center"/>
    </xf>
    <xf numFmtId="0" fontId="0" fillId="0" borderId="0" xfId="0" applyFont="1" applyFill="1">
      <alignment vertical="center"/>
    </xf>
    <xf numFmtId="0" fontId="0" fillId="0" borderId="0" xfId="0" applyFont="1">
      <alignment vertical="center"/>
    </xf>
    <xf numFmtId="0" fontId="22" fillId="0" borderId="0" xfId="0" applyFont="1">
      <alignment vertical="center"/>
    </xf>
    <xf numFmtId="0" fontId="23" fillId="0" borderId="0" xfId="2317" applyNumberFormat="1" applyFont="1" applyFill="1" applyAlignment="1" applyProtection="1">
      <alignment horizontal="center" vertical="center" wrapText="1"/>
      <protection locked="0"/>
    </xf>
    <xf numFmtId="231" fontId="24" fillId="0" borderId="0" xfId="2317" applyNumberFormat="1" applyFont="1" applyFill="1" applyAlignment="1" applyProtection="1">
      <alignment horizontal="center" vertical="center"/>
      <protection locked="0"/>
    </xf>
    <xf numFmtId="231" fontId="24" fillId="0" borderId="0" xfId="2317" applyNumberFormat="1" applyFont="1" applyFill="1" applyAlignment="1" applyProtection="1">
      <alignment vertical="center" wrapText="1"/>
      <protection locked="0"/>
    </xf>
    <xf numFmtId="231" fontId="24" fillId="0" borderId="0" xfId="2317" applyNumberFormat="1" applyFont="1" applyFill="1" applyBorder="1" applyAlignment="1" applyProtection="1">
      <alignment horizontal="center" vertical="center" wrapText="1"/>
      <protection locked="0"/>
    </xf>
    <xf numFmtId="0" fontId="24" fillId="0" borderId="1" xfId="2317" applyFont="1" applyFill="1" applyBorder="1" applyAlignment="1" applyProtection="1">
      <alignment horizontal="center" vertical="center" wrapText="1"/>
      <protection locked="0"/>
    </xf>
    <xf numFmtId="0" fontId="24" fillId="0" borderId="2" xfId="2317" applyNumberFormat="1" applyFont="1" applyFill="1" applyBorder="1" applyAlignment="1" applyProtection="1">
      <alignment horizontal="center" vertical="center" wrapText="1"/>
      <protection locked="0"/>
    </xf>
    <xf numFmtId="0" fontId="24" fillId="0" borderId="2" xfId="2317" applyNumberFormat="1" applyFont="1" applyFill="1" applyBorder="1" applyAlignment="1" applyProtection="1">
      <alignment horizontal="center" vertical="center" wrapText="1"/>
    </xf>
    <xf numFmtId="0" fontId="24" fillId="0" borderId="5" xfId="2317" applyFont="1" applyFill="1" applyBorder="1" applyAlignment="1" applyProtection="1">
      <alignment horizontal="center" vertical="center" wrapText="1"/>
      <protection locked="0"/>
    </xf>
    <xf numFmtId="232" fontId="24" fillId="0" borderId="2" xfId="2317" applyNumberFormat="1" applyFont="1" applyFill="1" applyBorder="1" applyAlignment="1">
      <alignment horizontal="center" vertical="center" wrapText="1"/>
    </xf>
    <xf numFmtId="0" fontId="25" fillId="3" borderId="2" xfId="2317" applyFont="1" applyFill="1" applyBorder="1" applyAlignment="1" applyProtection="1">
      <alignment horizontal="center" vertical="center"/>
      <protection locked="0"/>
    </xf>
    <xf numFmtId="49" fontId="25" fillId="3" borderId="2" xfId="2317" applyNumberFormat="1" applyFont="1" applyFill="1" applyBorder="1" applyAlignment="1" applyProtection="1">
      <alignment horizontal="center" vertical="center" wrapText="1"/>
      <protection locked="0"/>
    </xf>
    <xf numFmtId="232" fontId="25" fillId="3" borderId="2" xfId="2317" applyNumberFormat="1" applyFont="1" applyFill="1" applyBorder="1" applyAlignment="1" applyProtection="1">
      <alignment vertical="center" wrapText="1"/>
    </xf>
    <xf numFmtId="49" fontId="25" fillId="3" borderId="2" xfId="2317" applyNumberFormat="1" applyFont="1" applyFill="1" applyBorder="1" applyAlignment="1" applyProtection="1">
      <alignment vertical="center" wrapText="1"/>
      <protection locked="0"/>
    </xf>
    <xf numFmtId="232" fontId="25" fillId="3" borderId="2" xfId="2317" applyNumberFormat="1" applyFont="1" applyFill="1" applyBorder="1" applyAlignment="1" applyProtection="1">
      <alignment horizontal="right" vertical="center" wrapText="1"/>
    </xf>
    <xf numFmtId="0" fontId="24" fillId="5" borderId="2" xfId="2317" applyFont="1" applyFill="1" applyBorder="1" applyAlignment="1" applyProtection="1">
      <alignment horizontal="center" vertical="center"/>
      <protection locked="0"/>
    </xf>
    <xf numFmtId="49" fontId="24" fillId="5" borderId="2" xfId="2317" applyNumberFormat="1" applyFont="1" applyFill="1" applyBorder="1" applyAlignment="1" applyProtection="1">
      <alignment vertical="center" wrapText="1"/>
      <protection locked="0"/>
    </xf>
    <xf numFmtId="232" fontId="24" fillId="5" borderId="2" xfId="2317" applyNumberFormat="1" applyFont="1" applyFill="1" applyBorder="1" applyAlignment="1" applyProtection="1">
      <alignment horizontal="right" vertical="center" wrapText="1"/>
    </xf>
    <xf numFmtId="232" fontId="24" fillId="5" borderId="2" xfId="2317" applyNumberFormat="1" applyFont="1" applyFill="1" applyBorder="1" applyAlignment="1" applyProtection="1">
      <alignment vertical="center" wrapText="1"/>
    </xf>
    <xf numFmtId="0" fontId="24" fillId="0" borderId="2" xfId="2317" applyFont="1" applyFill="1" applyBorder="1" applyAlignment="1" applyProtection="1">
      <alignment horizontal="center" vertical="center"/>
      <protection locked="0"/>
    </xf>
    <xf numFmtId="49" fontId="24" fillId="0" borderId="2" xfId="2317" applyNumberFormat="1" applyFont="1" applyFill="1" applyBorder="1" applyAlignment="1" applyProtection="1">
      <alignment vertical="center" wrapText="1"/>
      <protection locked="0"/>
    </xf>
    <xf numFmtId="232" fontId="24" fillId="4" borderId="2" xfId="2317" applyNumberFormat="1" applyFont="1" applyFill="1" applyBorder="1" applyAlignment="1" applyProtection="1">
      <alignment horizontal="right" vertical="center" wrapText="1"/>
    </xf>
    <xf numFmtId="232" fontId="24" fillId="4" borderId="2" xfId="2317" applyNumberFormat="1" applyFont="1" applyFill="1" applyBorder="1" applyAlignment="1" applyProtection="1">
      <alignment vertical="center" wrapText="1"/>
    </xf>
    <xf numFmtId="232" fontId="24" fillId="0" borderId="2" xfId="2317" applyNumberFormat="1" applyFont="1" applyFill="1" applyBorder="1" applyAlignment="1" applyProtection="1">
      <alignment horizontal="right" vertical="center" wrapText="1"/>
    </xf>
    <xf numFmtId="232" fontId="24" fillId="0" borderId="2" xfId="2317" applyNumberFormat="1" applyFont="1" applyFill="1" applyBorder="1" applyAlignment="1" applyProtection="1">
      <alignment vertical="center" wrapText="1"/>
    </xf>
    <xf numFmtId="49" fontId="24" fillId="5" borderId="2" xfId="2511" applyNumberFormat="1" applyFont="1" applyFill="1" applyBorder="1" applyAlignment="1" applyProtection="1">
      <alignment vertical="center" wrapText="1"/>
    </xf>
    <xf numFmtId="0" fontId="24" fillId="0" borderId="2" xfId="2317" applyFont="1" applyFill="1" applyBorder="1" applyAlignment="1" applyProtection="1">
      <alignment vertical="center" wrapText="1"/>
      <protection locked="0"/>
    </xf>
    <xf numFmtId="231" fontId="24" fillId="0" borderId="0" xfId="2317" applyNumberFormat="1" applyFont="1" applyFill="1" applyAlignment="1" applyProtection="1">
      <alignment horizontal="center" vertical="center" wrapText="1"/>
      <protection locked="0"/>
    </xf>
    <xf numFmtId="0" fontId="24" fillId="0" borderId="1" xfId="2317" applyNumberFormat="1" applyFont="1" applyFill="1" applyBorder="1" applyAlignment="1" applyProtection="1">
      <alignment horizontal="center" vertical="center" wrapText="1"/>
    </xf>
    <xf numFmtId="0" fontId="24" fillId="0" borderId="5" xfId="2317" applyNumberFormat="1" applyFont="1" applyFill="1" applyBorder="1" applyAlignment="1" applyProtection="1">
      <alignment horizontal="center" vertical="center" wrapText="1"/>
    </xf>
    <xf numFmtId="0" fontId="25" fillId="3" borderId="2" xfId="2317" applyFont="1" applyFill="1" applyBorder="1" applyAlignment="1" applyProtection="1">
      <alignment horizontal="left" vertical="center" wrapText="1"/>
      <protection locked="0"/>
    </xf>
    <xf numFmtId="0" fontId="24" fillId="3" borderId="2" xfId="2317" applyFont="1" applyFill="1" applyBorder="1" applyAlignment="1" applyProtection="1">
      <alignment vertical="center" wrapText="1"/>
      <protection locked="0"/>
    </xf>
    <xf numFmtId="0" fontId="24" fillId="5" borderId="2" xfId="2317" applyFont="1" applyFill="1" applyBorder="1" applyAlignment="1" applyProtection="1">
      <alignment vertical="center" wrapText="1"/>
      <protection locked="0"/>
    </xf>
    <xf numFmtId="232" fontId="24" fillId="0" borderId="2" xfId="2317" applyNumberFormat="1" applyFont="1" applyFill="1" applyBorder="1" applyAlignment="1" applyProtection="1">
      <alignment horizontal="left" vertical="center" wrapText="1"/>
    </xf>
    <xf numFmtId="0" fontId="24" fillId="0" borderId="2" xfId="2317" applyNumberFormat="1" applyFont="1" applyFill="1" applyBorder="1" applyAlignment="1" applyProtection="1">
      <alignment vertical="center" wrapText="1"/>
      <protection locked="0"/>
    </xf>
    <xf numFmtId="49" fontId="24" fillId="0" borderId="2" xfId="2317" applyNumberFormat="1" applyFont="1" applyFill="1" applyBorder="1" applyAlignment="1" applyProtection="1">
      <alignment vertical="center"/>
      <protection locked="0"/>
    </xf>
    <xf numFmtId="0" fontId="24" fillId="0" borderId="2" xfId="2317" applyFont="1" applyFill="1" applyBorder="1" applyAlignment="1" applyProtection="1">
      <alignment horizontal="left" vertical="center" wrapText="1"/>
      <protection locked="0"/>
    </xf>
    <xf numFmtId="49" fontId="24" fillId="5" borderId="2" xfId="2512" applyNumberFormat="1" applyFont="1" applyFill="1" applyBorder="1" applyAlignment="1" applyProtection="1">
      <alignment horizontal="left" vertical="center" wrapText="1"/>
      <protection locked="0"/>
    </xf>
    <xf numFmtId="49" fontId="24" fillId="0" borderId="2" xfId="2512" applyNumberFormat="1" applyFont="1" applyFill="1" applyBorder="1" applyAlignment="1" applyProtection="1">
      <alignment horizontal="left" vertical="center" wrapText="1"/>
      <protection locked="0"/>
    </xf>
    <xf numFmtId="0" fontId="24" fillId="0" borderId="2" xfId="2514" applyFont="1" applyFill="1" applyBorder="1" applyAlignment="1" applyProtection="1">
      <alignment horizontal="left" vertical="center" wrapText="1"/>
      <protection locked="0"/>
    </xf>
    <xf numFmtId="0" fontId="24" fillId="0" borderId="2" xfId="238" applyFont="1" applyFill="1" applyBorder="1" applyAlignment="1">
      <alignment vertical="center" wrapText="1"/>
    </xf>
    <xf numFmtId="49" fontId="25" fillId="3" borderId="2" xfId="2317" applyNumberFormat="1" applyFont="1" applyFill="1" applyBorder="1" applyAlignment="1" applyProtection="1">
      <alignment vertical="center" wrapText="1"/>
    </xf>
    <xf numFmtId="0" fontId="25" fillId="3" borderId="2" xfId="2317" applyFont="1" applyFill="1" applyBorder="1" applyAlignment="1" applyProtection="1">
      <alignment vertical="center" wrapText="1"/>
      <protection locked="0"/>
    </xf>
    <xf numFmtId="0" fontId="26" fillId="0" borderId="0" xfId="721" applyFont="1"/>
    <xf numFmtId="0" fontId="3" fillId="0" borderId="0" xfId="721" applyFont="1" applyAlignment="1">
      <alignment vertical="center"/>
    </xf>
    <xf numFmtId="0" fontId="4" fillId="0" borderId="0" xfId="721" applyFont="1" applyAlignment="1">
      <alignment vertical="center"/>
    </xf>
    <xf numFmtId="0" fontId="3" fillId="0" borderId="0" xfId="721" applyFont="1"/>
    <xf numFmtId="0" fontId="3" fillId="0" borderId="0" xfId="721" applyNumberFormat="1" applyFont="1"/>
    <xf numFmtId="233" fontId="3" fillId="0" borderId="0" xfId="721" applyNumberFormat="1" applyFont="1"/>
    <xf numFmtId="234" fontId="3" fillId="0" borderId="0" xfId="721" applyNumberFormat="1" applyFont="1"/>
    <xf numFmtId="0" fontId="14" fillId="0" borderId="0" xfId="721" applyFont="1"/>
    <xf numFmtId="0" fontId="27" fillId="0" borderId="0" xfId="2424" applyNumberFormat="1" applyFont="1" applyFill="1" applyAlignment="1" applyProtection="1">
      <alignment horizontal="center" vertical="center"/>
    </xf>
    <xf numFmtId="0" fontId="3" fillId="0" borderId="0" xfId="2424" applyNumberFormat="1" applyFont="1" applyFill="1" applyBorder="1" applyAlignment="1" applyProtection="1">
      <alignment vertical="center"/>
    </xf>
    <xf numFmtId="0" fontId="28" fillId="0" borderId="0" xfId="2424" applyNumberFormat="1" applyFont="1" applyFill="1" applyBorder="1" applyAlignment="1" applyProtection="1">
      <alignment vertical="center"/>
    </xf>
    <xf numFmtId="0" fontId="3" fillId="0" borderId="0" xfId="721" applyNumberFormat="1" applyFont="1" applyAlignment="1">
      <alignment vertical="center"/>
    </xf>
    <xf numFmtId="233" fontId="3" fillId="0" borderId="0" xfId="721" applyNumberFormat="1" applyFont="1" applyAlignment="1">
      <alignment vertical="center"/>
    </xf>
    <xf numFmtId="233" fontId="3" fillId="0" borderId="8" xfId="721" applyNumberFormat="1" applyFont="1" applyBorder="1" applyAlignment="1">
      <alignment horizontal="center" vertical="center"/>
    </xf>
    <xf numFmtId="0" fontId="3" fillId="0" borderId="1" xfId="2424" applyNumberFormat="1" applyFont="1" applyFill="1" applyBorder="1" applyAlignment="1" applyProtection="1">
      <alignment horizontal="center" vertical="center"/>
    </xf>
    <xf numFmtId="0" fontId="3" fillId="0" borderId="3" xfId="2424" applyNumberFormat="1" applyFont="1" applyFill="1" applyBorder="1" applyAlignment="1" applyProtection="1">
      <alignment horizontal="center" vertical="center"/>
    </xf>
    <xf numFmtId="0" fontId="3" fillId="0" borderId="4" xfId="2424" applyNumberFormat="1" applyFont="1" applyFill="1" applyBorder="1" applyAlignment="1" applyProtection="1">
      <alignment horizontal="center" vertical="center"/>
    </xf>
    <xf numFmtId="0" fontId="3" fillId="0" borderId="6" xfId="2424" applyNumberFormat="1" applyFont="1" applyFill="1" applyBorder="1" applyAlignment="1" applyProtection="1">
      <alignment horizontal="center" vertical="center"/>
    </xf>
    <xf numFmtId="0" fontId="3" fillId="0" borderId="2" xfId="2424" applyNumberFormat="1" applyFont="1" applyFill="1" applyBorder="1" applyAlignment="1" applyProtection="1">
      <alignment horizontal="center" vertical="center"/>
    </xf>
    <xf numFmtId="0" fontId="3" fillId="0" borderId="7" xfId="2424" applyNumberFormat="1" applyFont="1" applyFill="1" applyBorder="1" applyAlignment="1" applyProtection="1">
      <alignment horizontal="center" vertical="center"/>
    </xf>
    <xf numFmtId="0" fontId="3" fillId="0" borderId="2" xfId="2424" applyNumberFormat="1" applyFont="1" applyFill="1" applyBorder="1" applyAlignment="1" applyProtection="1">
      <alignment horizontal="center" vertical="center" wrapText="1"/>
    </xf>
    <xf numFmtId="233" fontId="3" fillId="0" borderId="2" xfId="2424" applyNumberFormat="1" applyFont="1" applyFill="1" applyBorder="1" applyAlignment="1" applyProtection="1">
      <alignment horizontal="center" vertical="center" wrapText="1"/>
    </xf>
    <xf numFmtId="0" fontId="4" fillId="0" borderId="2" xfId="2424" applyNumberFormat="1" applyFont="1" applyFill="1" applyBorder="1" applyAlignment="1" applyProtection="1">
      <alignment horizontal="left" vertical="center"/>
    </xf>
    <xf numFmtId="229" fontId="4" fillId="0" borderId="2" xfId="2424" applyNumberFormat="1" applyFont="1" applyFill="1" applyBorder="1" applyAlignment="1" applyProtection="1">
      <alignment horizontal="right" vertical="center"/>
    </xf>
    <xf numFmtId="235" fontId="4" fillId="0" borderId="2" xfId="2424" applyNumberFormat="1" applyFont="1" applyFill="1" applyBorder="1" applyAlignment="1" applyProtection="1">
      <alignment horizontal="right" vertical="center"/>
    </xf>
    <xf numFmtId="0" fontId="3" fillId="0" borderId="2" xfId="2424" applyNumberFormat="1" applyFont="1" applyFill="1" applyBorder="1" applyAlignment="1" applyProtection="1">
      <alignment horizontal="left" vertical="center"/>
    </xf>
    <xf numFmtId="229" fontId="3" fillId="0" borderId="2" xfId="2424" applyNumberFormat="1" applyFont="1" applyFill="1" applyBorder="1" applyAlignment="1" applyProtection="1">
      <alignment horizontal="right" vertical="center"/>
    </xf>
    <xf numFmtId="233" fontId="0" fillId="0" borderId="2" xfId="0" applyNumberFormat="1" applyBorder="1">
      <alignment vertical="center"/>
    </xf>
    <xf numFmtId="235" fontId="0" fillId="0" borderId="2" xfId="1186" applyNumberFormat="1" applyFont="1" applyBorder="1" applyAlignment="1">
      <alignment horizontal="right" vertical="center"/>
    </xf>
    <xf numFmtId="0" fontId="3" fillId="0" borderId="2" xfId="2424" applyNumberFormat="1" applyFont="1" applyFill="1" applyBorder="1" applyAlignment="1" applyProtection="1">
      <alignment vertical="center"/>
    </xf>
    <xf numFmtId="235" fontId="3" fillId="0" borderId="2" xfId="2424" applyNumberFormat="1" applyFont="1" applyFill="1" applyBorder="1" applyAlignment="1" applyProtection="1">
      <alignment horizontal="right" vertical="center"/>
    </xf>
    <xf numFmtId="0" fontId="4" fillId="0" borderId="2" xfId="2424" applyNumberFormat="1" applyFont="1" applyFill="1" applyBorder="1" applyAlignment="1" applyProtection="1">
      <alignment horizontal="center" vertical="center"/>
    </xf>
    <xf numFmtId="0" fontId="3" fillId="0" borderId="9" xfId="2424" applyNumberFormat="1" applyFont="1" applyFill="1" applyBorder="1" applyAlignment="1" applyProtection="1">
      <alignment horizontal="left" vertical="center" wrapText="1"/>
    </xf>
    <xf numFmtId="234" fontId="3" fillId="0" borderId="2" xfId="2424" applyNumberFormat="1" applyFont="1" applyFill="1" applyBorder="1" applyAlignment="1" applyProtection="1">
      <alignment horizontal="center" vertical="center" wrapText="1"/>
    </xf>
    <xf numFmtId="236" fontId="4" fillId="0" borderId="2" xfId="2424" applyNumberFormat="1" applyFont="1" applyFill="1" applyBorder="1" applyAlignment="1" applyProtection="1">
      <alignment horizontal="right" vertical="center"/>
    </xf>
    <xf numFmtId="236" fontId="3" fillId="0" borderId="2" xfId="2424" applyNumberFormat="1" applyFont="1" applyFill="1" applyBorder="1" applyAlignment="1" applyProtection="1">
      <alignment horizontal="right" vertical="center"/>
    </xf>
    <xf numFmtId="0" fontId="29" fillId="0" borderId="0" xfId="1944" applyFont="1">
      <alignment vertical="center"/>
    </xf>
    <xf numFmtId="0" fontId="0" fillId="0" borderId="0" xfId="1944" applyFont="1">
      <alignment vertical="center"/>
    </xf>
    <xf numFmtId="0" fontId="0" fillId="0" borderId="0" xfId="1944" applyFont="1" applyAlignment="1">
      <alignment horizontal="center" vertical="center" wrapText="1"/>
    </xf>
    <xf numFmtId="0" fontId="0" fillId="0" borderId="0" xfId="1186" applyFont="1" applyAlignment="1">
      <alignment horizontal="center" vertical="center" wrapText="1"/>
    </xf>
    <xf numFmtId="0" fontId="0" fillId="0" borderId="0" xfId="1186" applyFont="1">
      <alignment vertical="center"/>
    </xf>
    <xf numFmtId="0" fontId="21" fillId="0" borderId="0" xfId="1186" applyFont="1">
      <alignment vertical="center"/>
    </xf>
    <xf numFmtId="0" fontId="0" fillId="0" borderId="0" xfId="1944" applyFill="1">
      <alignment vertical="center"/>
    </xf>
    <xf numFmtId="235" fontId="0" fillId="0" borderId="0" xfId="1944" applyNumberFormat="1" applyFill="1">
      <alignment vertical="center"/>
    </xf>
    <xf numFmtId="229" fontId="0" fillId="0" borderId="0" xfId="1944" applyNumberFormat="1">
      <alignment vertical="center"/>
    </xf>
    <xf numFmtId="234" fontId="0" fillId="0" borderId="0" xfId="1944" applyNumberFormat="1" applyAlignment="1">
      <alignment horizontal="right" vertical="center"/>
    </xf>
    <xf numFmtId="0" fontId="0" fillId="0" borderId="0" xfId="1944">
      <alignment vertical="center"/>
    </xf>
    <xf numFmtId="0" fontId="22" fillId="0" borderId="0" xfId="1944" applyFont="1" applyFill="1">
      <alignment vertical="center"/>
    </xf>
    <xf numFmtId="0" fontId="30" fillId="0" borderId="0" xfId="1830" applyFont="1" applyFill="1" applyAlignment="1" applyProtection="1">
      <alignment horizontal="center" vertical="center"/>
      <protection locked="0"/>
    </xf>
    <xf numFmtId="231" fontId="15" fillId="0" borderId="0" xfId="1830" applyNumberFormat="1" applyFont="1" applyFill="1" applyAlignment="1" applyProtection="1">
      <alignment vertical="center" wrapText="1"/>
      <protection locked="0"/>
    </xf>
    <xf numFmtId="235" fontId="15" fillId="0" borderId="0" xfId="1830" applyNumberFormat="1" applyFont="1" applyFill="1" applyAlignment="1" applyProtection="1">
      <alignment horizontal="center" vertical="center" wrapText="1"/>
      <protection locked="0"/>
    </xf>
    <xf numFmtId="231" fontId="15" fillId="0" borderId="0" xfId="1830" applyNumberFormat="1" applyFont="1" applyFill="1" applyAlignment="1" applyProtection="1">
      <alignment horizontal="center" vertical="center" wrapText="1"/>
      <protection locked="0"/>
    </xf>
    <xf numFmtId="229" fontId="0" fillId="0" borderId="0" xfId="1944" applyNumberFormat="1" applyAlignment="1">
      <alignment horizontal="center" vertical="center"/>
    </xf>
    <xf numFmtId="231" fontId="6" fillId="0" borderId="2" xfId="1830" applyNumberFormat="1" applyFont="1" applyFill="1" applyBorder="1" applyAlignment="1" applyProtection="1">
      <alignment horizontal="center" vertical="center" wrapText="1"/>
      <protection locked="0"/>
    </xf>
    <xf numFmtId="231" fontId="0" fillId="0" borderId="2" xfId="0" applyNumberFormat="1" applyFont="1" applyFill="1" applyBorder="1" applyAlignment="1">
      <alignment horizontal="center" vertical="center" wrapText="1"/>
    </xf>
    <xf numFmtId="0" fontId="0" fillId="0" borderId="2" xfId="0" applyFont="1" applyFill="1" applyBorder="1" applyAlignment="1">
      <alignment horizontal="center" vertical="center" wrapText="1"/>
    </xf>
    <xf numFmtId="229" fontId="0" fillId="0" borderId="2" xfId="0" applyNumberFormat="1" applyFont="1" applyFill="1" applyBorder="1" applyAlignment="1">
      <alignment horizontal="center" vertical="center"/>
    </xf>
    <xf numFmtId="234" fontId="0" fillId="0" borderId="2" xfId="0" applyNumberFormat="1" applyFont="1" applyFill="1" applyBorder="1" applyAlignment="1">
      <alignment horizontal="right" vertical="center"/>
    </xf>
    <xf numFmtId="235" fontId="0" fillId="0" borderId="2" xfId="0" applyNumberFormat="1" applyFont="1" applyFill="1" applyBorder="1" applyAlignment="1">
      <alignment horizontal="center" vertical="center" wrapText="1"/>
    </xf>
    <xf numFmtId="229" fontId="0" fillId="0" borderId="2" xfId="0" applyNumberFormat="1" applyFont="1" applyFill="1" applyBorder="1" applyAlignment="1">
      <alignment horizontal="center" vertical="center" wrapText="1"/>
    </xf>
    <xf numFmtId="234" fontId="0" fillId="0" borderId="2" xfId="1944" applyNumberFormat="1" applyFont="1" applyBorder="1" applyAlignment="1">
      <alignment horizontal="center" vertical="center" wrapText="1"/>
    </xf>
    <xf numFmtId="231" fontId="31" fillId="0" borderId="2" xfId="1830" applyNumberFormat="1" applyFont="1" applyFill="1" applyBorder="1" applyAlignment="1" applyProtection="1">
      <alignment horizontal="left" vertical="center" wrapText="1"/>
      <protection locked="0"/>
    </xf>
    <xf numFmtId="229" fontId="0" fillId="0" borderId="6" xfId="0" applyNumberFormat="1" applyFont="1" applyFill="1" applyBorder="1" applyAlignment="1">
      <alignment horizontal="right" vertical="center" wrapText="1"/>
    </xf>
    <xf numFmtId="229" fontId="0" fillId="0" borderId="2" xfId="0" applyNumberFormat="1" applyFont="1" applyFill="1" applyBorder="1" applyAlignment="1">
      <alignment horizontal="right" vertical="center" wrapText="1"/>
    </xf>
    <xf numFmtId="237" fontId="6" fillId="0" borderId="2" xfId="1830" applyNumberFormat="1" applyFont="1" applyFill="1" applyBorder="1" applyAlignment="1" applyProtection="1">
      <alignment horizontal="right" vertical="center" wrapText="1"/>
      <protection locked="0"/>
    </xf>
    <xf numFmtId="234" fontId="0" fillId="0" borderId="2" xfId="1186" applyNumberFormat="1" applyFont="1" applyBorder="1" applyAlignment="1">
      <alignment horizontal="right" vertical="center"/>
    </xf>
    <xf numFmtId="237" fontId="0" fillId="0" borderId="2" xfId="1186" applyNumberFormat="1" applyFont="1" applyBorder="1" applyAlignment="1">
      <alignment horizontal="right" vertical="center"/>
    </xf>
    <xf numFmtId="238" fontId="31" fillId="0" borderId="2" xfId="1830" applyNumberFormat="1" applyFont="1" applyFill="1" applyBorder="1" applyAlignment="1" applyProtection="1">
      <alignment vertical="center" wrapText="1"/>
      <protection locked="0"/>
    </xf>
    <xf numFmtId="229" fontId="6" fillId="0" borderId="6" xfId="1830" applyNumberFormat="1" applyFont="1" applyFill="1" applyBorder="1" applyAlignment="1" applyProtection="1">
      <alignment horizontal="right" vertical="center" wrapText="1"/>
      <protection locked="0"/>
    </xf>
    <xf numFmtId="0" fontId="0" fillId="0" borderId="2" xfId="1186" applyFont="1" applyFill="1" applyBorder="1">
      <alignment vertical="center"/>
    </xf>
    <xf numFmtId="229" fontId="0" fillId="0" borderId="2" xfId="0" applyNumberFormat="1" applyFont="1" applyBorder="1" applyAlignment="1">
      <alignment horizontal="right" vertical="center"/>
    </xf>
    <xf numFmtId="229" fontId="0" fillId="0" borderId="2" xfId="0" applyNumberFormat="1" applyFont="1" applyFill="1" applyBorder="1" applyAlignment="1">
      <alignment horizontal="right" vertical="center"/>
    </xf>
    <xf numFmtId="49" fontId="6" fillId="4" borderId="2" xfId="2513" applyNumberFormat="1" applyFont="1" applyFill="1" applyBorder="1" applyAlignment="1" applyProtection="1">
      <alignment horizontal="left" vertical="center" wrapText="1"/>
      <protection locked="0"/>
    </xf>
    <xf numFmtId="3" fontId="2" fillId="0" borderId="2" xfId="2491" applyNumberFormat="1" applyFont="1" applyFill="1" applyBorder="1" applyAlignment="1" applyProtection="1">
      <alignment horizontal="left" vertical="center" wrapText="1"/>
    </xf>
    <xf numFmtId="3" fontId="2" fillId="0" borderId="2" xfId="2491" applyNumberFormat="1" applyFont="1" applyFill="1" applyBorder="1" applyAlignment="1" applyProtection="1">
      <alignment vertical="center"/>
    </xf>
    <xf numFmtId="0" fontId="21" fillId="0" borderId="2" xfId="1186" applyFont="1" applyFill="1" applyBorder="1" applyAlignment="1">
      <alignment vertical="center" wrapText="1"/>
    </xf>
    <xf numFmtId="0" fontId="0" fillId="0" borderId="2" xfId="1186" applyFont="1" applyFill="1" applyBorder="1" applyAlignment="1">
      <alignment vertical="center" wrapText="1"/>
    </xf>
    <xf numFmtId="0" fontId="21" fillId="0" borderId="2" xfId="1186" applyFont="1" applyFill="1" applyBorder="1">
      <alignment vertical="center"/>
    </xf>
    <xf numFmtId="229" fontId="0" fillId="0" borderId="2" xfId="1186" applyNumberFormat="1" applyFont="1" applyFill="1" applyBorder="1" applyAlignment="1">
      <alignment horizontal="right" vertical="center"/>
    </xf>
    <xf numFmtId="3" fontId="5" fillId="0" borderId="2" xfId="2491" applyNumberFormat="1" applyFont="1" applyFill="1" applyBorder="1" applyAlignment="1" applyProtection="1">
      <alignment vertical="center"/>
    </xf>
    <xf numFmtId="0" fontId="21" fillId="0" borderId="2" xfId="1186" applyFont="1" applyFill="1" applyBorder="1" applyAlignment="1">
      <alignment horizontal="center" vertical="center"/>
    </xf>
    <xf numFmtId="229" fontId="21" fillId="0" borderId="2" xfId="1186" applyNumberFormat="1" applyFont="1" applyFill="1" applyBorder="1" applyAlignment="1">
      <alignment horizontal="right" vertical="center"/>
    </xf>
    <xf numFmtId="237" fontId="21" fillId="0" borderId="2" xfId="1186" applyNumberFormat="1" applyFont="1" applyBorder="1" applyAlignment="1">
      <alignment horizontal="right" vertical="center"/>
    </xf>
    <xf numFmtId="234" fontId="21" fillId="0" borderId="2" xfId="1186" applyNumberFormat="1" applyFont="1" applyBorder="1" applyAlignment="1">
      <alignment horizontal="right" vertical="center"/>
    </xf>
    <xf numFmtId="0" fontId="21" fillId="0" borderId="0" xfId="1944" applyFont="1">
      <alignment vertical="center"/>
    </xf>
    <xf numFmtId="0" fontId="31" fillId="0" borderId="2" xfId="2510" applyFont="1" applyFill="1" applyBorder="1" applyAlignment="1" applyProtection="1">
      <alignment vertical="center" wrapText="1"/>
      <protection locked="0"/>
    </xf>
    <xf numFmtId="229" fontId="0" fillId="0" borderId="2" xfId="2507" applyNumberFormat="1" applyFont="1" applyFill="1" applyBorder="1" applyAlignment="1">
      <alignment horizontal="right" vertical="center"/>
    </xf>
    <xf numFmtId="229" fontId="21" fillId="0" borderId="6" xfId="0" applyNumberFormat="1" applyFont="1" applyFill="1" applyBorder="1" applyAlignment="1">
      <alignment horizontal="right" vertical="center" wrapText="1"/>
    </xf>
    <xf numFmtId="229" fontId="21" fillId="0" borderId="2" xfId="1186" applyNumberFormat="1" applyFont="1" applyFill="1" applyBorder="1" applyAlignment="1">
      <alignment vertical="center"/>
    </xf>
    <xf numFmtId="233" fontId="0" fillId="0" borderId="0" xfId="1944" applyNumberFormat="1" applyFill="1">
      <alignment vertical="center"/>
    </xf>
    <xf numFmtId="0" fontId="0" fillId="0" borderId="0" xfId="1186">
      <alignment vertical="center"/>
    </xf>
    <xf numFmtId="0" fontId="0" fillId="0" borderId="0" xfId="1186" applyAlignment="1">
      <alignment vertical="center" wrapText="1"/>
    </xf>
    <xf numFmtId="0" fontId="0" fillId="0" borderId="0" xfId="1944" applyFill="1" applyAlignment="1">
      <alignment horizontal="right" vertical="center"/>
    </xf>
    <xf numFmtId="0" fontId="0" fillId="0" borderId="0" xfId="1944" applyAlignment="1">
      <alignment horizontal="right" vertical="center"/>
    </xf>
    <xf numFmtId="231" fontId="15" fillId="0" borderId="0" xfId="1830" applyNumberFormat="1" applyFont="1" applyFill="1" applyAlignment="1" applyProtection="1">
      <alignment horizontal="right" vertical="center" wrapText="1"/>
      <protection locked="0"/>
    </xf>
    <xf numFmtId="234" fontId="6" fillId="0" borderId="8" xfId="1830" applyNumberFormat="1" applyFont="1" applyFill="1" applyBorder="1" applyAlignment="1" applyProtection="1">
      <alignment vertical="center" wrapText="1"/>
      <protection locked="0"/>
    </xf>
    <xf numFmtId="231" fontId="0" fillId="0" borderId="1" xfId="0" applyNumberFormat="1" applyFont="1" applyFill="1" applyBorder="1" applyAlignment="1">
      <alignment horizontal="center" vertical="center" wrapText="1"/>
    </xf>
    <xf numFmtId="0" fontId="3" fillId="4" borderId="2" xfId="0" applyFont="1" applyFill="1" applyBorder="1" applyAlignment="1">
      <alignment horizontal="center" vertical="center"/>
    </xf>
    <xf numFmtId="231" fontId="0" fillId="0" borderId="7" xfId="0" applyNumberFormat="1" applyFont="1" applyFill="1" applyBorder="1" applyAlignment="1">
      <alignment horizontal="center" vertical="center" wrapText="1"/>
    </xf>
    <xf numFmtId="0" fontId="0" fillId="0" borderId="2" xfId="1944" applyFont="1" applyBorder="1" applyAlignment="1">
      <alignment horizontal="center" vertical="center" wrapText="1"/>
    </xf>
    <xf numFmtId="49" fontId="31" fillId="0" borderId="2" xfId="2513" applyNumberFormat="1" applyFont="1" applyFill="1" applyBorder="1" applyAlignment="1" applyProtection="1">
      <alignment horizontal="left" vertical="center" wrapText="1"/>
      <protection locked="0"/>
    </xf>
    <xf numFmtId="237" fontId="31" fillId="0" borderId="2" xfId="1830" applyNumberFormat="1" applyFont="1" applyFill="1" applyBorder="1" applyAlignment="1" applyProtection="1">
      <alignment horizontal="right" vertical="center" wrapText="1"/>
      <protection locked="0"/>
    </xf>
    <xf numFmtId="49" fontId="6" fillId="0" borderId="2" xfId="2513" applyNumberFormat="1" applyFont="1" applyFill="1" applyBorder="1" applyAlignment="1" applyProtection="1">
      <alignment horizontal="left" vertical="center" wrapText="1"/>
      <protection locked="0"/>
    </xf>
    <xf numFmtId="3" fontId="2" fillId="0" borderId="2" xfId="2491" applyNumberFormat="1" applyFont="1" applyFill="1" applyBorder="1" applyAlignment="1" applyProtection="1">
      <alignment horizontal="left" vertical="center"/>
    </xf>
    <xf numFmtId="3" fontId="32" fillId="0" borderId="2" xfId="2491" applyNumberFormat="1" applyFont="1" applyFill="1" applyBorder="1" applyAlignment="1" applyProtection="1">
      <alignment horizontal="left" vertical="center"/>
    </xf>
    <xf numFmtId="237" fontId="15" fillId="0" borderId="2" xfId="1830" applyNumberFormat="1" applyFont="1" applyFill="1" applyBorder="1" applyAlignment="1" applyProtection="1">
      <alignment horizontal="right" vertical="center" wrapText="1"/>
      <protection locked="0"/>
    </xf>
    <xf numFmtId="237" fontId="33" fillId="0" borderId="2" xfId="1186" applyNumberFormat="1" applyFont="1" applyBorder="1" applyAlignment="1">
      <alignment horizontal="right" vertical="center"/>
    </xf>
    <xf numFmtId="234" fontId="33" fillId="0" borderId="2" xfId="1186" applyNumberFormat="1" applyFont="1" applyBorder="1" applyAlignment="1">
      <alignment horizontal="right" vertical="center"/>
    </xf>
    <xf numFmtId="237" fontId="6" fillId="0" borderId="2" xfId="2513" applyNumberFormat="1" applyFont="1" applyFill="1" applyBorder="1" applyAlignment="1" applyProtection="1">
      <alignment horizontal="right" vertical="center" wrapText="1"/>
      <protection locked="0"/>
    </xf>
    <xf numFmtId="3" fontId="32" fillId="0" borderId="2" xfId="2491" applyNumberFormat="1" applyFont="1" applyFill="1" applyBorder="1" applyAlignment="1" applyProtection="1">
      <alignment horizontal="left" vertical="center" wrapText="1"/>
    </xf>
    <xf numFmtId="0" fontId="21" fillId="0" borderId="2" xfId="2507" applyFont="1" applyFill="1" applyBorder="1" applyAlignment="1">
      <alignment vertical="center"/>
    </xf>
    <xf numFmtId="237" fontId="31" fillId="0" borderId="2" xfId="2513" applyNumberFormat="1" applyFont="1" applyFill="1" applyBorder="1" applyAlignment="1" applyProtection="1">
      <alignment horizontal="right" vertical="center" wrapText="1"/>
      <protection locked="0"/>
    </xf>
    <xf numFmtId="0" fontId="0" fillId="0" borderId="2" xfId="2507" applyFont="1" applyFill="1" applyBorder="1" applyAlignment="1">
      <alignment vertical="center"/>
    </xf>
    <xf numFmtId="237" fontId="21" fillId="0" borderId="2" xfId="1186" applyNumberFormat="1" applyFont="1" applyFill="1" applyBorder="1" applyAlignment="1">
      <alignment horizontal="right" vertical="center"/>
    </xf>
    <xf numFmtId="237" fontId="0" fillId="0" borderId="2" xfId="1186" applyNumberFormat="1" applyFont="1" applyFill="1" applyBorder="1" applyAlignment="1">
      <alignment horizontal="right" vertical="center"/>
    </xf>
    <xf numFmtId="233" fontId="21" fillId="0" borderId="2" xfId="0" applyNumberFormat="1" applyFont="1" applyBorder="1">
      <alignment vertical="center"/>
    </xf>
    <xf numFmtId="233" fontId="0" fillId="0" borderId="0" xfId="1944" applyNumberFormat="1" applyFill="1" applyAlignment="1">
      <alignment horizontal="right" vertical="center"/>
    </xf>
    <xf numFmtId="0" fontId="19" fillId="0" borderId="0" xfId="1222">
      <alignment vertical="center"/>
    </xf>
    <xf numFmtId="234" fontId="19" fillId="0" borderId="0" xfId="1222" applyNumberFormat="1">
      <alignment vertical="center"/>
    </xf>
    <xf numFmtId="0" fontId="24" fillId="0" borderId="0" xfId="1222" applyNumberFormat="1" applyFont="1" applyAlignment="1">
      <alignment horizontal="center" vertical="center"/>
    </xf>
    <xf numFmtId="0" fontId="19" fillId="0" borderId="0" xfId="1222" applyNumberFormat="1">
      <alignment vertical="center"/>
    </xf>
    <xf numFmtId="0" fontId="9" fillId="0" borderId="0" xfId="0" applyFont="1" applyFill="1" applyAlignment="1">
      <alignment vertical="center"/>
    </xf>
    <xf numFmtId="0" fontId="11" fillId="0" borderId="0" xfId="1222" applyFont="1">
      <alignment vertical="center"/>
    </xf>
    <xf numFmtId="0" fontId="30" fillId="0" borderId="0" xfId="1222" applyFont="1" applyAlignment="1">
      <alignment horizontal="center" vertical="center"/>
    </xf>
    <xf numFmtId="234" fontId="30" fillId="0" borderId="0" xfId="1222" applyNumberFormat="1" applyFont="1" applyAlignment="1">
      <alignment horizontal="center" vertical="center"/>
    </xf>
    <xf numFmtId="234" fontId="3" fillId="0" borderId="0" xfId="0" applyNumberFormat="1" applyFont="1" applyFill="1" applyAlignment="1">
      <alignment horizontal="center" vertical="center"/>
    </xf>
    <xf numFmtId="0" fontId="34" fillId="0" borderId="2" xfId="1222" applyFont="1" applyFill="1" applyBorder="1" applyAlignment="1">
      <alignment horizontal="center" vertical="center"/>
    </xf>
    <xf numFmtId="0" fontId="2" fillId="0" borderId="2" xfId="2850" applyFont="1" applyFill="1" applyBorder="1" applyAlignment="1">
      <alignment horizontal="center" vertical="center" wrapText="1"/>
    </xf>
    <xf numFmtId="0" fontId="6" fillId="0" borderId="3" xfId="1222" applyFont="1" applyBorder="1" applyAlignment="1">
      <alignment horizontal="center" vertical="center"/>
    </xf>
    <xf numFmtId="0" fontId="6" fillId="0" borderId="6" xfId="1222" applyFont="1" applyFill="1" applyBorder="1" applyAlignment="1">
      <alignment horizontal="center" vertical="center"/>
    </xf>
    <xf numFmtId="234" fontId="35" fillId="0" borderId="2" xfId="0" applyNumberFormat="1" applyFont="1" applyFill="1" applyBorder="1" applyAlignment="1">
      <alignment horizontal="center" vertical="center" wrapText="1"/>
    </xf>
    <xf numFmtId="0" fontId="36" fillId="0" borderId="2" xfId="1222" applyFont="1" applyFill="1" applyBorder="1" applyAlignment="1">
      <alignment horizontal="center" vertical="center"/>
    </xf>
    <xf numFmtId="229" fontId="5" fillId="0" borderId="2" xfId="2850" applyNumberFormat="1" applyFont="1" applyFill="1" applyBorder="1" applyAlignment="1">
      <alignment horizontal="right" vertical="center" wrapText="1"/>
    </xf>
    <xf numFmtId="229" fontId="2" fillId="0" borderId="2" xfId="1222" applyNumberFormat="1" applyFont="1" applyBorder="1">
      <alignment vertical="center"/>
    </xf>
    <xf numFmtId="234" fontId="3" fillId="4" borderId="2" xfId="0" applyNumberFormat="1" applyFont="1" applyFill="1" applyBorder="1" applyAlignment="1" applyProtection="1">
      <alignment vertical="center"/>
    </xf>
    <xf numFmtId="0" fontId="19" fillId="0" borderId="0" xfId="1222" applyNumberFormat="1" applyAlignment="1">
      <alignment horizontal="center" vertical="center"/>
    </xf>
    <xf numFmtId="0" fontId="34" fillId="0" borderId="2" xfId="2411" applyFont="1" applyFill="1" applyBorder="1" applyAlignment="1">
      <alignment horizontal="left" vertical="center"/>
    </xf>
    <xf numFmtId="229" fontId="34" fillId="0" borderId="2" xfId="1222" applyNumberFormat="1" applyFont="1" applyBorder="1">
      <alignment vertical="center"/>
    </xf>
    <xf numFmtId="229" fontId="34" fillId="0" borderId="2" xfId="1222" applyNumberFormat="1" applyFont="1" applyFill="1" applyBorder="1">
      <alignment vertical="center"/>
    </xf>
    <xf numFmtId="0" fontId="37" fillId="0" borderId="0" xfId="1222" applyFont="1">
      <alignment vertical="center"/>
    </xf>
    <xf numFmtId="0" fontId="38" fillId="0" borderId="0" xfId="2434" applyNumberFormat="1" applyFont="1" applyFill="1">
      <alignment vertical="center"/>
    </xf>
    <xf numFmtId="0" fontId="2" fillId="0" borderId="0" xfId="0" applyNumberFormat="1" applyFont="1" applyFill="1" applyAlignment="1">
      <alignment vertical="center"/>
    </xf>
    <xf numFmtId="0" fontId="4" fillId="0" borderId="0" xfId="2434" applyNumberFormat="1" applyFont="1" applyFill="1">
      <alignment vertical="center"/>
    </xf>
    <xf numFmtId="0" fontId="21" fillId="0" borderId="0" xfId="0" applyFont="1" applyFill="1">
      <alignment vertical="center"/>
    </xf>
    <xf numFmtId="0" fontId="3" fillId="0" borderId="0" xfId="2434" applyNumberFormat="1" applyFont="1" applyFill="1" applyAlignment="1">
      <alignment vertical="center"/>
    </xf>
    <xf numFmtId="3" fontId="3" fillId="0" borderId="0" xfId="2434" applyNumberFormat="1" applyFont="1" applyFill="1" applyAlignment="1">
      <alignment vertical="center" wrapText="1"/>
    </xf>
    <xf numFmtId="234" fontId="3" fillId="0" borderId="0" xfId="2434" applyNumberFormat="1" applyFont="1" applyFill="1" applyAlignment="1">
      <alignment vertical="center" wrapText="1"/>
    </xf>
    <xf numFmtId="0" fontId="3" fillId="0" borderId="0" xfId="2434" applyNumberFormat="1" applyFont="1" applyFill="1">
      <alignment vertical="center"/>
    </xf>
    <xf numFmtId="0" fontId="0" fillId="0" borderId="0" xfId="0" applyNumberFormat="1" applyFont="1" applyFill="1" applyAlignment="1">
      <alignment vertical="center"/>
    </xf>
    <xf numFmtId="0" fontId="14" fillId="0" borderId="0" xfId="2434" applyNumberFormat="1" applyFont="1" applyFill="1" applyAlignment="1">
      <alignment vertical="center"/>
    </xf>
    <xf numFmtId="3" fontId="38" fillId="0" borderId="0" xfId="2434" applyNumberFormat="1" applyFont="1" applyFill="1" applyAlignment="1">
      <alignment vertical="center" wrapText="1"/>
    </xf>
    <xf numFmtId="234" fontId="38" fillId="0" borderId="0" xfId="2434" applyNumberFormat="1" applyFont="1" applyFill="1" applyAlignment="1">
      <alignment vertical="center" wrapText="1"/>
    </xf>
    <xf numFmtId="0" fontId="10" fillId="0" borderId="0" xfId="2434" applyNumberFormat="1" applyFont="1" applyFill="1" applyAlignment="1">
      <alignment horizontal="center" vertical="center"/>
    </xf>
    <xf numFmtId="0" fontId="38" fillId="0" borderId="0" xfId="2434" applyNumberFormat="1" applyFont="1" applyFill="1" applyAlignment="1">
      <alignment horizontal="center" vertical="center"/>
    </xf>
    <xf numFmtId="234" fontId="3" fillId="0" borderId="8" xfId="2434" applyNumberFormat="1" applyFont="1" applyFill="1" applyBorder="1" applyAlignment="1">
      <alignment horizontal="center" vertical="center" wrapText="1"/>
    </xf>
    <xf numFmtId="0" fontId="3" fillId="0" borderId="1" xfId="2434" applyNumberFormat="1" applyFont="1" applyFill="1" applyBorder="1" applyAlignment="1" applyProtection="1">
      <alignment horizontal="center" vertical="center"/>
      <protection locked="0"/>
    </xf>
    <xf numFmtId="3" fontId="3" fillId="0" borderId="1" xfId="0" applyNumberFormat="1" applyFont="1" applyFill="1" applyBorder="1" applyAlignment="1">
      <alignment horizontal="center" vertical="center" wrapText="1"/>
    </xf>
    <xf numFmtId="0" fontId="0" fillId="0" borderId="4" xfId="0" applyNumberFormat="1" applyFont="1" applyFill="1" applyBorder="1" applyAlignment="1">
      <alignment horizontal="center" vertical="center"/>
    </xf>
    <xf numFmtId="0" fontId="0" fillId="0" borderId="6" xfId="0" applyNumberFormat="1" applyFont="1" applyFill="1" applyBorder="1" applyAlignment="1">
      <alignment horizontal="center" vertical="center"/>
    </xf>
    <xf numFmtId="0" fontId="3" fillId="0" borderId="5" xfId="2434" applyNumberFormat="1" applyFont="1" applyFill="1" applyBorder="1" applyAlignment="1" applyProtection="1">
      <alignment horizontal="center" vertical="center"/>
      <protection locked="0"/>
    </xf>
    <xf numFmtId="3" fontId="3" fillId="0" borderId="5" xfId="0" applyNumberFormat="1" applyFont="1" applyFill="1" applyBorder="1" applyAlignment="1">
      <alignment horizontal="center" vertical="center" wrapText="1"/>
    </xf>
    <xf numFmtId="3" fontId="0" fillId="0" borderId="2" xfId="0" applyNumberFormat="1" applyFont="1" applyFill="1" applyBorder="1" applyAlignment="1">
      <alignment horizontal="center" vertical="center"/>
    </xf>
    <xf numFmtId="234" fontId="0" fillId="0" borderId="2" xfId="0" applyNumberFormat="1" applyFont="1" applyFill="1" applyBorder="1" applyAlignment="1">
      <alignment horizontal="center" vertical="center"/>
    </xf>
    <xf numFmtId="0" fontId="6" fillId="0" borderId="2" xfId="0" applyNumberFormat="1" applyFont="1" applyFill="1" applyBorder="1" applyAlignment="1">
      <alignment horizontal="left" vertical="center" wrapText="1"/>
    </xf>
    <xf numFmtId="3" fontId="3" fillId="0" borderId="2" xfId="39" applyNumberFormat="1" applyFont="1" applyFill="1" applyBorder="1" applyAlignment="1" applyProtection="1">
      <alignment horizontal="right" vertical="center" wrapText="1"/>
    </xf>
    <xf numFmtId="3" fontId="3" fillId="0" borderId="2" xfId="39" applyNumberFormat="1" applyFont="1" applyFill="1" applyBorder="1" applyAlignment="1" applyProtection="1">
      <alignment horizontal="right" vertical="center" wrapText="1"/>
      <protection locked="0"/>
    </xf>
    <xf numFmtId="234" fontId="3" fillId="0" borderId="2" xfId="39" applyNumberFormat="1" applyFont="1" applyFill="1" applyBorder="1" applyAlignment="1" applyProtection="1">
      <alignment horizontal="right" vertical="center" wrapText="1"/>
      <protection locked="0"/>
    </xf>
    <xf numFmtId="0" fontId="3" fillId="0" borderId="0" xfId="2434" applyNumberFormat="1" applyFont="1" applyFill="1" applyAlignment="1">
      <alignment horizontal="center" vertical="center"/>
    </xf>
    <xf numFmtId="0" fontId="3" fillId="0" borderId="2" xfId="0" applyNumberFormat="1" applyFont="1" applyFill="1" applyBorder="1" applyAlignment="1">
      <alignment horizontal="left" vertical="center" wrapText="1"/>
    </xf>
    <xf numFmtId="0" fontId="3" fillId="0" borderId="3" xfId="0" applyNumberFormat="1" applyFont="1" applyFill="1" applyBorder="1" applyAlignment="1">
      <alignment horizontal="left" vertical="center" wrapText="1"/>
    </xf>
    <xf numFmtId="0" fontId="3" fillId="0" borderId="3" xfId="0" applyFont="1" applyFill="1" applyBorder="1" applyAlignment="1">
      <alignment horizontal="left" vertical="center" wrapText="1"/>
    </xf>
    <xf numFmtId="0" fontId="4" fillId="0" borderId="2" xfId="2434" applyNumberFormat="1" applyFont="1" applyFill="1" applyBorder="1" applyAlignment="1">
      <alignment horizontal="center" vertical="center"/>
    </xf>
    <xf numFmtId="3" fontId="4" fillId="0" borderId="2" xfId="39" applyNumberFormat="1" applyFont="1" applyFill="1" applyBorder="1" applyAlignment="1" applyProtection="1">
      <alignment horizontal="right" vertical="center" wrapText="1"/>
    </xf>
    <xf numFmtId="3" fontId="4" fillId="0" borderId="2" xfId="39" applyNumberFormat="1" applyFont="1" applyFill="1" applyBorder="1" applyAlignment="1" applyProtection="1">
      <alignment horizontal="right" vertical="center" wrapText="1"/>
      <protection locked="0"/>
    </xf>
    <xf numFmtId="234" fontId="4" fillId="0" borderId="2" xfId="39" applyNumberFormat="1" applyFont="1" applyFill="1" applyBorder="1" applyAlignment="1" applyProtection="1">
      <alignment horizontal="right" vertical="center" wrapText="1"/>
      <protection locked="0"/>
    </xf>
    <xf numFmtId="0" fontId="3" fillId="0" borderId="2" xfId="2434" applyNumberFormat="1" applyFont="1" applyFill="1" applyBorder="1" applyAlignment="1">
      <alignment horizontal="left" vertical="center"/>
    </xf>
    <xf numFmtId="0" fontId="4" fillId="0" borderId="2" xfId="2434" applyFont="1" applyFill="1" applyBorder="1" applyAlignment="1">
      <alignment horizontal="center" vertical="center"/>
    </xf>
    <xf numFmtId="239" fontId="3" fillId="0" borderId="0" xfId="39" applyNumberFormat="1" applyFont="1" applyFill="1" applyBorder="1" applyAlignment="1" applyProtection="1">
      <alignment vertical="center"/>
    </xf>
    <xf numFmtId="9" fontId="3" fillId="0" borderId="0" xfId="49" applyNumberFormat="1" applyFont="1" applyFill="1" applyBorder="1" applyAlignment="1" applyProtection="1">
      <alignment vertical="center"/>
    </xf>
    <xf numFmtId="239" fontId="3" fillId="0" borderId="0" xfId="2434" applyNumberFormat="1" applyFont="1" applyFill="1">
      <alignment vertical="center"/>
    </xf>
    <xf numFmtId="239" fontId="4" fillId="0" borderId="0" xfId="2434" applyNumberFormat="1" applyFont="1" applyFill="1">
      <alignment vertical="center"/>
    </xf>
    <xf numFmtId="0" fontId="38" fillId="0" borderId="0" xfId="2477" applyFont="1">
      <alignment vertical="center"/>
    </xf>
    <xf numFmtId="233" fontId="3" fillId="0" borderId="0" xfId="2477" applyNumberFormat="1" applyFont="1">
      <alignment vertical="center"/>
    </xf>
    <xf numFmtId="233" fontId="3" fillId="0" borderId="0" xfId="2477" applyNumberFormat="1" applyFont="1" applyAlignment="1">
      <alignment vertical="center" wrapText="1"/>
    </xf>
    <xf numFmtId="0" fontId="0" fillId="0" borderId="0" xfId="0" applyAlignment="1">
      <alignment vertical="center" wrapText="1"/>
    </xf>
    <xf numFmtId="0" fontId="5" fillId="0" borderId="0" xfId="0" applyFont="1">
      <alignment vertical="center"/>
    </xf>
    <xf numFmtId="0" fontId="5" fillId="0" borderId="0" xfId="0" applyFont="1" applyFill="1">
      <alignment vertical="center"/>
    </xf>
    <xf numFmtId="0" fontId="39" fillId="0" borderId="0" xfId="0" applyFont="1">
      <alignment vertical="center"/>
    </xf>
    <xf numFmtId="233" fontId="38" fillId="0" borderId="0" xfId="2477" applyNumberFormat="1" applyFont="1">
      <alignment vertical="center"/>
    </xf>
    <xf numFmtId="234" fontId="38" fillId="0" borderId="0" xfId="2477" applyNumberFormat="1" applyFont="1">
      <alignment vertical="center"/>
    </xf>
    <xf numFmtId="0" fontId="38" fillId="0" borderId="0" xfId="2477" applyFont="1" applyAlignment="1">
      <alignment vertical="center" wrapText="1"/>
    </xf>
    <xf numFmtId="0" fontId="23" fillId="0" borderId="0" xfId="2477" applyFont="1" applyAlignment="1">
      <alignment horizontal="center" vertical="center"/>
    </xf>
    <xf numFmtId="233" fontId="23" fillId="0" borderId="0" xfId="2477" applyNumberFormat="1" applyFont="1" applyAlignment="1">
      <alignment horizontal="center" vertical="center"/>
    </xf>
    <xf numFmtId="0" fontId="3" fillId="0" borderId="0" xfId="2477" applyFont="1" applyAlignment="1">
      <alignment vertical="center"/>
    </xf>
    <xf numFmtId="233" fontId="3" fillId="0" borderId="0" xfId="2477" applyNumberFormat="1" applyFont="1" applyAlignment="1">
      <alignment vertical="center"/>
    </xf>
    <xf numFmtId="234" fontId="3" fillId="0" borderId="0" xfId="2477" applyNumberFormat="1" applyFont="1" applyAlignment="1">
      <alignment horizontal="center" vertical="center"/>
    </xf>
    <xf numFmtId="234" fontId="3" fillId="0" borderId="1" xfId="2477" applyNumberFormat="1" applyFont="1" applyBorder="1" applyAlignment="1" applyProtection="1">
      <alignment horizontal="center" vertical="center" wrapText="1"/>
      <protection locked="0"/>
    </xf>
    <xf numFmtId="233" fontId="3" fillId="0" borderId="1" xfId="2477" applyNumberFormat="1" applyFont="1" applyBorder="1" applyAlignment="1">
      <alignment horizontal="center" vertical="center" wrapText="1"/>
    </xf>
    <xf numFmtId="233" fontId="3" fillId="0" borderId="2" xfId="2477" applyNumberFormat="1" applyFont="1" applyBorder="1" applyAlignment="1">
      <alignment horizontal="center" vertical="center" wrapText="1"/>
    </xf>
    <xf numFmtId="233" fontId="3" fillId="0" borderId="5" xfId="2477" applyNumberFormat="1" applyFont="1" applyBorder="1" applyAlignment="1">
      <alignment horizontal="center" vertical="center" wrapText="1"/>
    </xf>
    <xf numFmtId="234" fontId="3" fillId="0" borderId="7" xfId="2477" applyNumberFormat="1" applyFont="1" applyBorder="1" applyAlignment="1" applyProtection="1">
      <alignment horizontal="center" vertical="center" wrapText="1"/>
      <protection locked="0"/>
    </xf>
    <xf numFmtId="233" fontId="3" fillId="0" borderId="7" xfId="2477" applyNumberFormat="1" applyFont="1" applyBorder="1" applyAlignment="1">
      <alignment horizontal="center" vertical="center" wrapText="1"/>
    </xf>
    <xf numFmtId="234" fontId="3" fillId="0" borderId="2" xfId="2477" applyNumberFormat="1" applyFont="1" applyBorder="1" applyAlignment="1">
      <alignment horizontal="center" vertical="center" wrapText="1"/>
    </xf>
    <xf numFmtId="233" fontId="4" fillId="6" borderId="10" xfId="0" applyNumberFormat="1" applyFont="1" applyFill="1" applyBorder="1" applyAlignment="1" applyProtection="1">
      <alignment vertical="center" wrapText="1"/>
      <protection locked="0"/>
    </xf>
    <xf numFmtId="229" fontId="4" fillId="0" borderId="2" xfId="39" applyNumberFormat="1" applyFont="1" applyFill="1" applyBorder="1" applyAlignment="1" applyProtection="1">
      <alignment vertical="center"/>
    </xf>
    <xf numFmtId="229" fontId="4" fillId="0" borderId="2" xfId="185" applyNumberFormat="1" applyFont="1" applyFill="1" applyBorder="1" applyAlignment="1" applyProtection="1">
      <alignment vertical="center"/>
    </xf>
    <xf numFmtId="234" fontId="4" fillId="0" borderId="2" xfId="39" applyNumberFormat="1" applyFont="1" applyFill="1" applyBorder="1" applyAlignment="1" applyProtection="1">
      <alignment horizontal="right" vertical="center"/>
    </xf>
    <xf numFmtId="0" fontId="5" fillId="0" borderId="2" xfId="0" applyFont="1" applyBorder="1" applyAlignment="1">
      <alignment vertical="center" wrapText="1"/>
    </xf>
    <xf numFmtId="0" fontId="40" fillId="0" borderId="0" xfId="2477" applyFont="1">
      <alignment vertical="center"/>
    </xf>
    <xf numFmtId="234" fontId="4" fillId="0" borderId="2" xfId="2477" applyNumberFormat="1" applyFont="1" applyBorder="1" applyProtection="1">
      <alignment vertical="center"/>
      <protection locked="0"/>
    </xf>
    <xf numFmtId="0" fontId="0" fillId="0" borderId="2" xfId="0" applyBorder="1" applyAlignment="1">
      <alignment vertical="center" wrapText="1"/>
    </xf>
    <xf numFmtId="234" fontId="3" fillId="0" borderId="2" xfId="2477" applyNumberFormat="1" applyFont="1" applyBorder="1" applyProtection="1">
      <alignment vertical="center"/>
      <protection locked="0"/>
    </xf>
    <xf numFmtId="240" fontId="3" fillId="0" borderId="2" xfId="185" applyNumberFormat="1" applyFont="1" applyBorder="1" applyAlignment="1" applyProtection="1">
      <alignment horizontal="right" vertical="center"/>
      <protection locked="0"/>
    </xf>
    <xf numFmtId="229" fontId="3" fillId="0" borderId="2" xfId="39" applyNumberFormat="1" applyFont="1" applyFill="1" applyBorder="1" applyAlignment="1" applyProtection="1">
      <alignment vertical="center"/>
    </xf>
    <xf numFmtId="234" fontId="3" fillId="0" borderId="2" xfId="39" applyNumberFormat="1" applyFont="1" applyFill="1" applyBorder="1" applyAlignment="1" applyProtection="1">
      <alignment horizontal="right" vertical="center"/>
    </xf>
    <xf numFmtId="229" fontId="3" fillId="0" borderId="2" xfId="39" applyNumberFormat="1" applyFont="1" applyBorder="1" applyAlignment="1" applyProtection="1">
      <alignment vertical="center"/>
      <protection locked="0"/>
    </xf>
    <xf numFmtId="229" fontId="3" fillId="0" borderId="2" xfId="39" applyNumberFormat="1" applyFont="1" applyFill="1" applyBorder="1" applyAlignment="1" applyProtection="1">
      <alignment vertical="center"/>
      <protection locked="0"/>
    </xf>
    <xf numFmtId="234" fontId="3" fillId="0" borderId="2" xfId="2477" applyNumberFormat="1" applyFont="1" applyFill="1" applyBorder="1" applyProtection="1">
      <alignment vertical="center"/>
      <protection locked="0"/>
    </xf>
    <xf numFmtId="0" fontId="0" fillId="0" borderId="2" xfId="0" applyFont="1" applyBorder="1" applyAlignment="1">
      <alignment vertical="center" wrapText="1"/>
    </xf>
    <xf numFmtId="0" fontId="40" fillId="0" borderId="0" xfId="2477" applyFont="1" applyFill="1">
      <alignment vertical="center"/>
    </xf>
    <xf numFmtId="0" fontId="41" fillId="0" borderId="2" xfId="0" applyFont="1" applyBorder="1" applyAlignment="1">
      <alignment vertical="center" wrapText="1"/>
    </xf>
    <xf numFmtId="234" fontId="4" fillId="0" borderId="2" xfId="2477" applyNumberFormat="1" applyFont="1" applyBorder="1" applyAlignment="1" applyProtection="1">
      <alignment horizontal="center" vertical="center" wrapText="1"/>
      <protection locked="0"/>
    </xf>
    <xf numFmtId="0" fontId="40" fillId="0" borderId="2" xfId="2477" applyFont="1" applyBorder="1" applyAlignment="1">
      <alignment vertical="center" wrapText="1"/>
    </xf>
    <xf numFmtId="0" fontId="3" fillId="0" borderId="2" xfId="2477" applyFont="1" applyBorder="1">
      <alignment vertical="center"/>
    </xf>
    <xf numFmtId="233" fontId="3" fillId="0" borderId="2" xfId="2477" applyNumberFormat="1" applyFont="1" applyBorder="1">
      <alignment vertical="center"/>
    </xf>
    <xf numFmtId="0" fontId="3" fillId="0" borderId="2" xfId="2477" applyFont="1" applyBorder="1" applyAlignment="1">
      <alignment vertical="center" wrapText="1"/>
    </xf>
    <xf numFmtId="241" fontId="3" fillId="0" borderId="2" xfId="2477" applyNumberFormat="1" applyFont="1" applyBorder="1">
      <alignment vertical="center"/>
    </xf>
    <xf numFmtId="0" fontId="2" fillId="0" borderId="0" xfId="0" applyFont="1" applyAlignment="1">
      <alignment vertical="center" wrapText="1"/>
    </xf>
    <xf numFmtId="0" fontId="5" fillId="0" borderId="0" xfId="1052" applyFont="1" applyAlignment="1">
      <alignment horizontal="right" vertical="center"/>
    </xf>
    <xf numFmtId="0" fontId="39" fillId="0" borderId="0" xfId="1052" applyFont="1">
      <alignment vertical="center"/>
    </xf>
    <xf numFmtId="0" fontId="5" fillId="0" borderId="0" xfId="1052" applyFont="1">
      <alignment vertical="center"/>
    </xf>
    <xf numFmtId="0" fontId="5" fillId="0" borderId="0" xfId="1052" applyFont="1" applyAlignment="1">
      <alignment horizontal="center" vertical="center"/>
    </xf>
    <xf numFmtId="0" fontId="2" fillId="0" borderId="0" xfId="1052" applyFont="1" applyAlignment="1">
      <alignment horizontal="center" vertical="center"/>
    </xf>
    <xf numFmtId="0" fontId="2" fillId="0" borderId="0" xfId="1052" applyFont="1">
      <alignment vertical="center"/>
    </xf>
    <xf numFmtId="0" fontId="42" fillId="0" borderId="0" xfId="2477" applyFont="1" applyAlignment="1">
      <alignment horizontal="center" vertical="center"/>
    </xf>
    <xf numFmtId="233" fontId="42" fillId="0" borderId="0" xfId="2477" applyNumberFormat="1" applyFont="1" applyAlignment="1">
      <alignment horizontal="center" vertical="center"/>
    </xf>
    <xf numFmtId="234" fontId="42" fillId="0" borderId="0" xfId="2477" applyNumberFormat="1" applyFont="1" applyAlignment="1">
      <alignment horizontal="center" vertical="center"/>
    </xf>
    <xf numFmtId="234" fontId="3" fillId="0" borderId="0" xfId="2477" applyNumberFormat="1" applyFont="1">
      <alignment vertical="center"/>
    </xf>
    <xf numFmtId="234" fontId="3" fillId="0" borderId="2" xfId="2477" applyNumberFormat="1" applyFont="1" applyBorder="1" applyAlignment="1" applyProtection="1">
      <alignment horizontal="center" vertical="center"/>
      <protection locked="0"/>
    </xf>
    <xf numFmtId="0" fontId="3" fillId="0" borderId="2" xfId="2477" applyFont="1" applyBorder="1" applyAlignment="1">
      <alignment horizontal="center" vertical="center" wrapText="1"/>
    </xf>
    <xf numFmtId="233" fontId="4" fillId="6" borderId="10" xfId="2479" applyNumberFormat="1" applyFont="1" applyFill="1" applyBorder="1" applyAlignment="1" applyProtection="1">
      <alignment horizontal="left" vertical="center" wrapText="1"/>
      <protection locked="0"/>
    </xf>
    <xf numFmtId="242" fontId="4" fillId="0" borderId="7" xfId="2477" applyNumberFormat="1" applyFont="1" applyBorder="1" applyAlignment="1">
      <alignment vertical="center" wrapText="1"/>
    </xf>
    <xf numFmtId="240" fontId="4" fillId="0" borderId="2" xfId="2477" applyNumberFormat="1" applyFont="1" applyFill="1" applyBorder="1" applyAlignment="1">
      <alignment horizontal="center" vertical="center" wrapText="1"/>
    </xf>
    <xf numFmtId="233" fontId="4" fillId="0" borderId="2" xfId="523" applyNumberFormat="1" applyFont="1" applyBorder="1" applyAlignment="1" applyProtection="1">
      <alignment vertical="center"/>
      <protection locked="0"/>
    </xf>
    <xf numFmtId="234" fontId="4" fillId="0" borderId="7" xfId="2477" applyNumberFormat="1" applyFont="1" applyBorder="1" applyAlignment="1">
      <alignment vertical="center"/>
    </xf>
    <xf numFmtId="0" fontId="40" fillId="0" borderId="0" xfId="2477" applyFont="1" applyAlignment="1">
      <alignment horizontal="right" vertical="center"/>
    </xf>
    <xf numFmtId="0" fontId="4" fillId="0" borderId="2" xfId="2479" applyNumberFormat="1" applyFont="1" applyFill="1" applyBorder="1" applyAlignment="1" applyProtection="1">
      <alignment horizontal="left" vertical="center"/>
    </xf>
    <xf numFmtId="242" fontId="4" fillId="0" borderId="2" xfId="523" applyNumberFormat="1" applyFont="1" applyBorder="1" applyAlignment="1" applyProtection="1">
      <alignment vertical="center"/>
      <protection locked="0"/>
    </xf>
    <xf numFmtId="240" fontId="4" fillId="0" borderId="2" xfId="523" applyNumberFormat="1" applyFont="1" applyFill="1" applyBorder="1" applyAlignment="1" applyProtection="1">
      <alignment horizontal="right" vertical="center"/>
      <protection locked="0"/>
    </xf>
    <xf numFmtId="234" fontId="4" fillId="0" borderId="2" xfId="2477" applyNumberFormat="1" applyFont="1" applyBorder="1" applyAlignment="1">
      <alignment vertical="center"/>
    </xf>
    <xf numFmtId="0" fontId="3" fillId="0" borderId="2" xfId="2479" applyNumberFormat="1" applyFont="1" applyFill="1" applyBorder="1" applyAlignment="1" applyProtection="1">
      <alignment horizontal="left" vertical="center"/>
    </xf>
    <xf numFmtId="242" fontId="3" fillId="0" borderId="2" xfId="523" applyNumberFormat="1" applyFont="1" applyBorder="1" applyAlignment="1" applyProtection="1">
      <alignment vertical="center"/>
      <protection locked="0"/>
    </xf>
    <xf numFmtId="240" fontId="3" fillId="0" borderId="2" xfId="2477" applyNumberFormat="1" applyFont="1" applyFill="1" applyBorder="1" applyAlignment="1">
      <alignment vertical="center"/>
    </xf>
    <xf numFmtId="233" fontId="3" fillId="0" borderId="2" xfId="523" applyNumberFormat="1" applyFont="1" applyBorder="1" applyAlignment="1" applyProtection="1">
      <alignment vertical="center"/>
      <protection locked="0"/>
    </xf>
    <xf numFmtId="234" fontId="3" fillId="0" borderId="2" xfId="2477" applyNumberFormat="1" applyFont="1" applyBorder="1" applyAlignment="1">
      <alignment vertical="center"/>
    </xf>
    <xf numFmtId="240" fontId="4" fillId="0" borderId="2" xfId="523" applyNumberFormat="1" applyFont="1" applyFill="1" applyBorder="1" applyAlignment="1" applyProtection="1">
      <alignment vertical="center"/>
      <protection locked="0"/>
    </xf>
    <xf numFmtId="233" fontId="3" fillId="6" borderId="2" xfId="2479" applyNumberFormat="1" applyFont="1" applyFill="1" applyBorder="1" applyAlignment="1" applyProtection="1">
      <alignment vertical="center" wrapText="1"/>
      <protection locked="0"/>
    </xf>
    <xf numFmtId="233" fontId="4" fillId="6" borderId="2" xfId="2479" applyNumberFormat="1" applyFont="1" applyFill="1" applyBorder="1" applyAlignment="1" applyProtection="1">
      <alignment vertical="center" wrapText="1"/>
      <protection locked="0"/>
    </xf>
    <xf numFmtId="242" fontId="4" fillId="0" borderId="2" xfId="2477" applyNumberFormat="1" applyFont="1" applyBorder="1" applyAlignment="1">
      <alignment vertical="center"/>
    </xf>
    <xf numFmtId="240" fontId="4" fillId="0" borderId="2" xfId="2477" applyNumberFormat="1" applyFont="1" applyFill="1" applyBorder="1" applyAlignment="1">
      <alignment vertical="center"/>
    </xf>
    <xf numFmtId="49" fontId="3" fillId="6" borderId="2" xfId="2479" applyNumberFormat="1" applyFont="1" applyFill="1" applyBorder="1" applyAlignment="1" applyProtection="1">
      <alignment vertical="center" wrapText="1" shrinkToFit="1"/>
      <protection locked="0"/>
    </xf>
    <xf numFmtId="242" fontId="3" fillId="0" borderId="2" xfId="2477" applyNumberFormat="1" applyFont="1" applyBorder="1" applyAlignment="1">
      <alignment vertical="center"/>
    </xf>
    <xf numFmtId="1" fontId="3" fillId="6" borderId="2" xfId="2479" applyNumberFormat="1" applyFont="1" applyFill="1" applyBorder="1" applyAlignment="1" applyProtection="1">
      <alignment vertical="center" wrapText="1"/>
      <protection locked="0"/>
    </xf>
    <xf numFmtId="0" fontId="4" fillId="0" borderId="2" xfId="2479" applyNumberFormat="1" applyFont="1" applyFill="1" applyBorder="1" applyAlignment="1" applyProtection="1">
      <alignment horizontal="center" vertical="center"/>
    </xf>
    <xf numFmtId="0" fontId="40" fillId="0" borderId="0" xfId="2477" applyFont="1" applyAlignment="1">
      <alignment horizontal="center" vertical="center"/>
    </xf>
    <xf numFmtId="240" fontId="3" fillId="0" borderId="2" xfId="1052" applyNumberFormat="1" applyFont="1" applyFill="1" applyBorder="1" applyAlignment="1">
      <alignment horizontal="right" vertical="center"/>
    </xf>
    <xf numFmtId="0" fontId="38" fillId="0" borderId="0" xfId="2477" applyFont="1" applyAlignment="1">
      <alignment horizontal="center" vertical="center"/>
    </xf>
    <xf numFmtId="234" fontId="3" fillId="0" borderId="0" xfId="721" applyNumberFormat="1" applyFont="1" applyAlignment="1">
      <alignment wrapText="1"/>
    </xf>
    <xf numFmtId="0" fontId="38" fillId="0" borderId="0" xfId="721" applyFont="1"/>
    <xf numFmtId="0" fontId="4" fillId="0" borderId="0" xfId="721" applyFont="1"/>
    <xf numFmtId="0" fontId="42" fillId="0" borderId="0" xfId="2424" applyNumberFormat="1" applyFont="1" applyFill="1" applyAlignment="1" applyProtection="1">
      <alignment horizontal="center" vertical="center"/>
    </xf>
    <xf numFmtId="233" fontId="42" fillId="0" borderId="0" xfId="2424" applyNumberFormat="1" applyFont="1" applyFill="1" applyAlignment="1" applyProtection="1">
      <alignment horizontal="center" vertical="center"/>
    </xf>
    <xf numFmtId="233" fontId="3" fillId="0" borderId="2" xfId="2424" applyNumberFormat="1" applyFont="1" applyFill="1" applyBorder="1" applyAlignment="1" applyProtection="1">
      <alignment horizontal="center" vertical="center"/>
    </xf>
    <xf numFmtId="0" fontId="2" fillId="0" borderId="2" xfId="1783" applyFont="1" applyBorder="1" applyAlignment="1">
      <alignment horizontal="center" vertical="center"/>
    </xf>
    <xf numFmtId="233" fontId="3" fillId="0" borderId="6" xfId="2424" applyNumberFormat="1" applyFont="1" applyFill="1" applyBorder="1" applyAlignment="1" applyProtection="1">
      <alignment horizontal="center" vertical="center" wrapText="1"/>
    </xf>
    <xf numFmtId="237" fontId="2" fillId="0" borderId="2" xfId="1783" applyNumberFormat="1" applyFont="1" applyFill="1" applyBorder="1" applyAlignment="1">
      <alignment horizontal="center" vertical="center" wrapText="1"/>
    </xf>
    <xf numFmtId="233" fontId="5" fillId="0" borderId="2" xfId="0" applyNumberFormat="1" applyFont="1" applyBorder="1">
      <alignment vertical="center"/>
    </xf>
    <xf numFmtId="233" fontId="2" fillId="0" borderId="2" xfId="0" applyNumberFormat="1" applyFont="1" applyBorder="1">
      <alignment vertical="center"/>
    </xf>
    <xf numFmtId="233" fontId="3" fillId="0" borderId="9" xfId="2424" applyNumberFormat="1" applyFont="1" applyFill="1" applyBorder="1" applyAlignment="1" applyProtection="1">
      <alignment horizontal="left" vertical="center" wrapText="1"/>
    </xf>
    <xf numFmtId="234" fontId="2" fillId="0" borderId="2" xfId="1783" applyNumberFormat="1" applyFont="1" applyFill="1" applyBorder="1" applyAlignment="1">
      <alignment horizontal="center" vertical="center" wrapText="1"/>
    </xf>
    <xf numFmtId="0" fontId="3" fillId="0" borderId="4" xfId="2424" applyNumberFormat="1" applyFont="1" applyFill="1" applyBorder="1" applyAlignment="1" applyProtection="1">
      <alignment horizontal="center" vertical="center" wrapText="1"/>
    </xf>
    <xf numFmtId="0" fontId="9" fillId="0" borderId="0" xfId="2390" applyNumberFormat="1" applyFont="1" applyFill="1" applyBorder="1" applyAlignment="1" applyProtection="1">
      <alignment horizontal="center" vertical="center" wrapText="1"/>
    </xf>
    <xf numFmtId="236" fontId="43" fillId="0" borderId="2" xfId="2808" applyNumberFormat="1" applyFont="1" applyFill="1" applyBorder="1" applyAlignment="1">
      <alignment horizontal="right" vertical="center" wrapText="1"/>
    </xf>
    <xf numFmtId="0" fontId="3" fillId="0" borderId="0" xfId="2424" applyNumberFormat="1" applyFont="1" applyFill="1" applyAlignment="1" applyProtection="1">
      <alignment horizontal="center" vertical="center" wrapText="1"/>
    </xf>
    <xf numFmtId="233" fontId="4" fillId="0" borderId="0" xfId="721" applyNumberFormat="1" applyFont="1" applyAlignment="1">
      <alignment vertical="center"/>
    </xf>
    <xf numFmtId="233" fontId="39" fillId="0" borderId="0" xfId="2426" applyNumberFormat="1" applyFont="1" applyFill="1" applyBorder="1" applyAlignment="1" applyProtection="1">
      <alignment horizontal="center" vertical="center"/>
    </xf>
    <xf numFmtId="236" fontId="35" fillId="0" borderId="2" xfId="2808" applyNumberFormat="1" applyFont="1" applyFill="1" applyBorder="1" applyAlignment="1">
      <alignment horizontal="right" vertical="center" wrapText="1"/>
    </xf>
    <xf numFmtId="233" fontId="9" fillId="0" borderId="0" xfId="2426" applyNumberFormat="1" applyFont="1" applyFill="1" applyBorder="1" applyAlignment="1" applyProtection="1">
      <alignment horizontal="center" vertical="center"/>
    </xf>
    <xf numFmtId="0" fontId="3" fillId="0" borderId="0" xfId="721" applyFont="1" applyBorder="1" applyAlignment="1">
      <alignment vertical="center"/>
    </xf>
    <xf numFmtId="233" fontId="4" fillId="0" borderId="0" xfId="721" applyNumberFormat="1" applyFont="1" applyBorder="1" applyAlignment="1">
      <alignment vertical="center"/>
    </xf>
    <xf numFmtId="0" fontId="3" fillId="0" borderId="0" xfId="2424" applyNumberFormat="1" applyFont="1" applyFill="1" applyAlignment="1" applyProtection="1">
      <alignment horizontal="center" vertical="center"/>
    </xf>
    <xf numFmtId="0" fontId="14" fillId="0" borderId="0" xfId="2475" applyNumberFormat="1" applyFont="1" applyFill="1">
      <alignment vertical="center"/>
    </xf>
    <xf numFmtId="0" fontId="44" fillId="0" borderId="0" xfId="2475" applyNumberFormat="1" applyFont="1" applyFill="1">
      <alignment vertical="center"/>
    </xf>
    <xf numFmtId="0" fontId="45" fillId="0" borderId="0" xfId="2475" applyNumberFormat="1" applyFont="1" applyFill="1">
      <alignment vertical="center"/>
    </xf>
    <xf numFmtId="229" fontId="44" fillId="0" borderId="0" xfId="2475" applyNumberFormat="1" applyFont="1" applyFill="1">
      <alignment vertical="center"/>
    </xf>
    <xf numFmtId="229" fontId="45" fillId="0" borderId="0" xfId="2475" applyNumberFormat="1" applyFont="1" applyFill="1">
      <alignment vertical="center"/>
    </xf>
    <xf numFmtId="236" fontId="45" fillId="0" borderId="0" xfId="2475" applyNumberFormat="1" applyFont="1" applyFill="1">
      <alignment vertical="center"/>
    </xf>
    <xf numFmtId="237" fontId="45" fillId="0" borderId="0" xfId="2475" applyNumberFormat="1" applyFont="1" applyFill="1">
      <alignment vertical="center"/>
    </xf>
    <xf numFmtId="234" fontId="45" fillId="0" borderId="0" xfId="2475" applyNumberFormat="1" applyFont="1" applyFill="1">
      <alignment vertical="center"/>
    </xf>
    <xf numFmtId="229" fontId="46" fillId="0" borderId="0" xfId="2475" applyNumberFormat="1" applyFont="1" applyFill="1">
      <alignment vertical="center"/>
    </xf>
    <xf numFmtId="229" fontId="14" fillId="0" borderId="0" xfId="2475" applyNumberFormat="1" applyFont="1" applyFill="1">
      <alignment vertical="center"/>
    </xf>
    <xf numFmtId="236" fontId="14" fillId="0" borderId="0" xfId="2475" applyNumberFormat="1" applyFont="1" applyFill="1">
      <alignment vertical="center"/>
    </xf>
    <xf numFmtId="0" fontId="46" fillId="0" borderId="0" xfId="2475" applyNumberFormat="1" applyFont="1" applyFill="1">
      <alignment vertical="center"/>
    </xf>
    <xf numFmtId="0" fontId="23" fillId="0" borderId="0" xfId="2422" applyNumberFormat="1" applyFont="1" applyFill="1" applyBorder="1" applyAlignment="1">
      <alignment horizontal="center" vertical="center" wrapText="1"/>
    </xf>
    <xf numFmtId="0" fontId="47" fillId="0" borderId="0" xfId="2422" applyNumberFormat="1" applyFont="1" applyFill="1" applyBorder="1" applyAlignment="1">
      <alignment horizontal="center" vertical="center" wrapText="1"/>
    </xf>
    <xf numFmtId="229" fontId="47" fillId="0" borderId="0" xfId="2422" applyNumberFormat="1" applyFont="1" applyFill="1" applyBorder="1" applyAlignment="1">
      <alignment horizontal="center" vertical="center" wrapText="1"/>
    </xf>
    <xf numFmtId="236" fontId="47" fillId="0" borderId="0" xfId="2422" applyNumberFormat="1" applyFont="1" applyFill="1" applyBorder="1" applyAlignment="1">
      <alignment horizontal="center" vertical="center" wrapText="1"/>
    </xf>
    <xf numFmtId="0" fontId="47" fillId="0" borderId="0" xfId="2422" applyNumberFormat="1" applyFont="1" applyFill="1" applyAlignment="1">
      <alignment horizontal="center" vertical="center" wrapText="1"/>
    </xf>
    <xf numFmtId="0" fontId="35" fillId="0" borderId="2" xfId="2422" applyNumberFormat="1" applyFont="1" applyFill="1" applyBorder="1" applyAlignment="1">
      <alignment horizontal="center" vertical="center" wrapText="1"/>
    </xf>
    <xf numFmtId="0" fontId="2" fillId="0" borderId="2" xfId="1783" applyNumberFormat="1" applyFont="1" applyFill="1" applyBorder="1" applyAlignment="1">
      <alignment horizontal="center" vertical="center"/>
    </xf>
    <xf numFmtId="0" fontId="35" fillId="0" borderId="1" xfId="2422" applyNumberFormat="1" applyFont="1" applyFill="1" applyBorder="1" applyAlignment="1">
      <alignment horizontal="center" vertical="center" wrapText="1"/>
    </xf>
    <xf numFmtId="229" fontId="35" fillId="0" borderId="1" xfId="2422" applyNumberFormat="1" applyFont="1" applyFill="1" applyBorder="1" applyAlignment="1">
      <alignment horizontal="center" vertical="center" wrapText="1"/>
    </xf>
    <xf numFmtId="0" fontId="35" fillId="0" borderId="7" xfId="2422" applyNumberFormat="1" applyFont="1" applyFill="1" applyBorder="1" applyAlignment="1">
      <alignment horizontal="center" vertical="center" wrapText="1"/>
    </xf>
    <xf numFmtId="229" fontId="35" fillId="0" borderId="7" xfId="2422" applyNumberFormat="1" applyFont="1" applyFill="1" applyBorder="1" applyAlignment="1">
      <alignment horizontal="center" vertical="center" wrapText="1"/>
    </xf>
    <xf numFmtId="229" fontId="2" fillId="0" borderId="2" xfId="1783" applyNumberFormat="1" applyFont="1" applyFill="1" applyBorder="1" applyAlignment="1">
      <alignment horizontal="center" vertical="center" wrapText="1"/>
    </xf>
    <xf numFmtId="236" fontId="2" fillId="0" borderId="2" xfId="1783" applyNumberFormat="1" applyFont="1" applyFill="1" applyBorder="1" applyAlignment="1">
      <alignment horizontal="center" vertical="center" wrapText="1"/>
    </xf>
    <xf numFmtId="0" fontId="35" fillId="0" borderId="2" xfId="2422" applyNumberFormat="1" applyFont="1" applyFill="1" applyBorder="1" applyAlignment="1">
      <alignment vertical="center" wrapText="1"/>
    </xf>
    <xf numFmtId="229" fontId="35" fillId="0" borderId="2" xfId="2808" applyNumberFormat="1" applyFont="1" applyFill="1" applyBorder="1" applyAlignment="1">
      <alignment horizontal="right" vertical="center" wrapText="1"/>
    </xf>
    <xf numFmtId="237" fontId="35" fillId="0" borderId="2" xfId="2808" applyNumberFormat="1" applyFont="1" applyFill="1" applyBorder="1" applyAlignment="1">
      <alignment horizontal="right" vertical="center" wrapText="1"/>
    </xf>
    <xf numFmtId="237" fontId="45" fillId="0" borderId="2" xfId="2808" applyNumberFormat="1" applyFont="1" applyFill="1" applyBorder="1">
      <alignment vertical="center"/>
    </xf>
    <xf numFmtId="0" fontId="35" fillId="0" borderId="2" xfId="2422" applyNumberFormat="1" applyFont="1" applyFill="1" applyBorder="1" applyAlignment="1">
      <alignment horizontal="left" vertical="center" wrapText="1"/>
    </xf>
    <xf numFmtId="237" fontId="45" fillId="0" borderId="2" xfId="2475" applyNumberFormat="1" applyFont="1" applyFill="1" applyBorder="1">
      <alignment vertical="center"/>
    </xf>
    <xf numFmtId="0" fontId="5" fillId="0" borderId="2" xfId="0" applyFont="1" applyBorder="1" applyAlignment="1">
      <alignment horizontal="center" vertical="center"/>
    </xf>
    <xf numFmtId="229" fontId="5" fillId="0" borderId="2" xfId="0" applyNumberFormat="1" applyFont="1" applyBorder="1">
      <alignment vertical="center"/>
    </xf>
    <xf numFmtId="230" fontId="5" fillId="0" borderId="2" xfId="0" applyNumberFormat="1" applyFont="1" applyBorder="1">
      <alignment vertical="center"/>
    </xf>
    <xf numFmtId="229" fontId="5" fillId="0" borderId="2" xfId="0" applyNumberFormat="1" applyFont="1" applyBorder="1" applyAlignment="1">
      <alignment horizontal="center" vertical="center"/>
    </xf>
    <xf numFmtId="241" fontId="45" fillId="0" borderId="0" xfId="2475" applyNumberFormat="1" applyFont="1" applyFill="1">
      <alignment vertical="center"/>
    </xf>
    <xf numFmtId="237" fontId="14" fillId="0" borderId="0" xfId="2475" applyNumberFormat="1" applyFont="1" applyFill="1">
      <alignment vertical="center"/>
    </xf>
    <xf numFmtId="234" fontId="14" fillId="0" borderId="0" xfId="2475" applyNumberFormat="1" applyFont="1" applyFill="1">
      <alignment vertical="center"/>
    </xf>
    <xf numFmtId="237" fontId="35" fillId="0" borderId="0" xfId="2475" applyNumberFormat="1" applyFont="1" applyFill="1" applyAlignment="1">
      <alignment horizontal="center" vertical="center"/>
    </xf>
    <xf numFmtId="0" fontId="2" fillId="0" borderId="0" xfId="1783" applyNumberFormat="1" applyFont="1" applyFill="1" applyAlignment="1">
      <alignment horizontal="center" vertical="center"/>
    </xf>
    <xf numFmtId="234" fontId="2" fillId="0" borderId="0" xfId="1783" applyNumberFormat="1" applyFont="1" applyFill="1" applyAlignment="1">
      <alignment horizontal="center" vertical="center" wrapText="1"/>
    </xf>
    <xf numFmtId="234" fontId="45" fillId="0" borderId="2" xfId="2475" applyNumberFormat="1" applyFont="1" applyFill="1" applyBorder="1">
      <alignment vertical="center"/>
    </xf>
    <xf numFmtId="230" fontId="5" fillId="0" borderId="0" xfId="0" applyNumberFormat="1" applyFont="1">
      <alignment vertical="center"/>
    </xf>
    <xf numFmtId="0" fontId="29" fillId="0" borderId="0" xfId="1186" applyFont="1">
      <alignment vertical="center"/>
    </xf>
    <xf numFmtId="0" fontId="0" fillId="0" borderId="0" xfId="1186" applyFont="1" applyAlignment="1">
      <alignment vertical="center" wrapText="1"/>
    </xf>
    <xf numFmtId="0" fontId="0" fillId="0" borderId="0" xfId="1186" applyFill="1">
      <alignment vertical="center"/>
    </xf>
    <xf numFmtId="0" fontId="22" fillId="0" borderId="0" xfId="1186" applyFont="1" applyFill="1">
      <alignment vertical="center"/>
    </xf>
    <xf numFmtId="234" fontId="6" fillId="0" borderId="8" xfId="1830" applyNumberFormat="1" applyFont="1" applyFill="1" applyBorder="1" applyAlignment="1" applyProtection="1">
      <alignment horizontal="center" vertical="center" wrapText="1"/>
      <protection locked="0"/>
    </xf>
    <xf numFmtId="231" fontId="0" fillId="0" borderId="1" xfId="1783" applyNumberFormat="1" applyFill="1" applyBorder="1" applyAlignment="1">
      <alignment horizontal="center" vertical="center" wrapText="1"/>
    </xf>
    <xf numFmtId="0" fontId="2" fillId="0" borderId="1" xfId="1783" applyFont="1" applyBorder="1" applyAlignment="1">
      <alignment horizontal="center" vertical="center" wrapText="1"/>
    </xf>
    <xf numFmtId="0" fontId="0" fillId="0" borderId="4" xfId="1783" applyFont="1" applyFill="1" applyBorder="1" applyAlignment="1">
      <alignment horizontal="center" vertical="center" wrapText="1"/>
    </xf>
    <xf numFmtId="0" fontId="0" fillId="0" borderId="6" xfId="1783" applyFont="1" applyFill="1" applyBorder="1" applyAlignment="1">
      <alignment horizontal="center" vertical="center" wrapText="1"/>
    </xf>
    <xf numFmtId="231" fontId="6" fillId="0" borderId="3" xfId="1830" applyNumberFormat="1" applyFont="1" applyFill="1" applyBorder="1" applyAlignment="1" applyProtection="1">
      <alignment horizontal="center" vertical="center" wrapText="1"/>
      <protection locked="0"/>
    </xf>
    <xf numFmtId="231" fontId="0" fillId="0" borderId="7" xfId="1783" applyNumberFormat="1" applyFont="1" applyFill="1" applyBorder="1" applyAlignment="1">
      <alignment horizontal="center" vertical="center" wrapText="1"/>
    </xf>
    <xf numFmtId="0" fontId="2" fillId="0" borderId="7" xfId="1783" applyFont="1" applyBorder="1" applyAlignment="1">
      <alignment horizontal="center" vertical="center" wrapText="1"/>
    </xf>
    <xf numFmtId="231" fontId="0" fillId="0" borderId="2" xfId="1783" applyNumberFormat="1" applyFill="1" applyBorder="1" applyAlignment="1">
      <alignment horizontal="center" vertical="center" wrapText="1"/>
    </xf>
    <xf numFmtId="231" fontId="21" fillId="0" borderId="2" xfId="1783" applyNumberFormat="1" applyFont="1" applyFill="1" applyBorder="1" applyAlignment="1">
      <alignment horizontal="center" vertical="center" wrapText="1"/>
    </xf>
    <xf numFmtId="0" fontId="21" fillId="0" borderId="2" xfId="1783" applyFont="1" applyBorder="1" applyAlignment="1">
      <alignment horizontal="center" vertical="center"/>
    </xf>
    <xf numFmtId="229" fontId="21" fillId="0" borderId="6" xfId="1783" applyNumberFormat="1" applyFont="1" applyFill="1" applyBorder="1" applyAlignment="1">
      <alignment horizontal="right" vertical="center" wrapText="1"/>
    </xf>
    <xf numFmtId="234" fontId="21" fillId="0" borderId="6" xfId="1783" applyNumberFormat="1" applyFont="1" applyFill="1" applyBorder="1" applyAlignment="1">
      <alignment horizontal="right" vertical="center" wrapText="1"/>
    </xf>
    <xf numFmtId="229" fontId="31" fillId="0" borderId="6" xfId="1830" applyNumberFormat="1" applyFont="1" applyFill="1" applyBorder="1" applyAlignment="1" applyProtection="1">
      <alignment horizontal="right" vertical="center" wrapText="1"/>
      <protection locked="0"/>
    </xf>
    <xf numFmtId="229" fontId="0" fillId="0" borderId="0" xfId="1186" applyNumberFormat="1" applyFont="1" applyAlignment="1">
      <alignment horizontal="center" vertical="center" wrapText="1"/>
    </xf>
    <xf numFmtId="229" fontId="0" fillId="0" borderId="6" xfId="1783" applyNumberFormat="1" applyFont="1" applyBorder="1" applyAlignment="1">
      <alignment horizontal="right" vertical="center"/>
    </xf>
    <xf numFmtId="229" fontId="0" fillId="0" borderId="6" xfId="1783" applyNumberFormat="1" applyFont="1" applyFill="1" applyBorder="1" applyAlignment="1">
      <alignment horizontal="right" vertical="center" wrapText="1"/>
    </xf>
    <xf numFmtId="234" fontId="0" fillId="0" borderId="6" xfId="1783" applyNumberFormat="1" applyFont="1" applyFill="1" applyBorder="1" applyAlignment="1">
      <alignment horizontal="right" vertical="center" wrapText="1"/>
    </xf>
    <xf numFmtId="3" fontId="2" fillId="0" borderId="3" xfId="2491" applyNumberFormat="1" applyFont="1" applyFill="1" applyBorder="1" applyAlignment="1" applyProtection="1">
      <alignment vertical="center"/>
    </xf>
    <xf numFmtId="229" fontId="0" fillId="0" borderId="2" xfId="1783" applyNumberFormat="1" applyFont="1" applyBorder="1" applyAlignment="1">
      <alignment horizontal="right" vertical="center"/>
    </xf>
    <xf numFmtId="0" fontId="21" fillId="0" borderId="3" xfId="1186" applyFont="1" applyFill="1" applyBorder="1" applyAlignment="1">
      <alignment vertical="center" wrapText="1"/>
    </xf>
    <xf numFmtId="229" fontId="21" fillId="0" borderId="2" xfId="1783" applyNumberFormat="1" applyFont="1" applyBorder="1" applyAlignment="1">
      <alignment horizontal="right" vertical="center"/>
    </xf>
    <xf numFmtId="0" fontId="0" fillId="0" borderId="3" xfId="1186" applyFont="1" applyFill="1" applyBorder="1" applyAlignment="1">
      <alignment horizontal="left" vertical="center" wrapText="1"/>
    </xf>
    <xf numFmtId="0" fontId="21" fillId="0" borderId="3" xfId="1186" applyFont="1" applyFill="1" applyBorder="1">
      <alignment vertical="center"/>
    </xf>
    <xf numFmtId="229" fontId="21" fillId="0" borderId="2" xfId="1186" applyNumberFormat="1" applyFont="1" applyBorder="1" applyAlignment="1">
      <alignment horizontal="right" vertical="center"/>
    </xf>
    <xf numFmtId="0" fontId="21" fillId="0" borderId="3" xfId="1186" applyFont="1" applyFill="1" applyBorder="1" applyAlignment="1">
      <alignment horizontal="center" vertical="center"/>
    </xf>
    <xf numFmtId="229" fontId="21" fillId="0" borderId="2" xfId="1186" applyNumberFormat="1" applyFont="1" applyBorder="1" applyAlignment="1">
      <alignment vertical="center"/>
    </xf>
    <xf numFmtId="234" fontId="21" fillId="0" borderId="6" xfId="1783" applyNumberFormat="1" applyFont="1" applyFill="1" applyBorder="1" applyAlignment="1">
      <alignment vertical="center" wrapText="1"/>
    </xf>
    <xf numFmtId="0" fontId="6" fillId="0" borderId="3" xfId="2510" applyFont="1" applyFill="1" applyBorder="1" applyAlignment="1" applyProtection="1">
      <alignment vertical="center" wrapText="1"/>
      <protection locked="0"/>
    </xf>
    <xf numFmtId="229" fontId="0" fillId="0" borderId="2" xfId="1186" applyNumberFormat="1" applyFont="1" applyBorder="1" applyAlignment="1">
      <alignment horizontal="right" vertical="center"/>
    </xf>
    <xf numFmtId="233" fontId="0" fillId="0" borderId="0" xfId="1186" applyNumberFormat="1" applyFill="1">
      <alignment vertical="center"/>
    </xf>
    <xf numFmtId="0" fontId="48" fillId="0" borderId="0" xfId="1186" applyFont="1">
      <alignment vertical="center"/>
    </xf>
    <xf numFmtId="0" fontId="2" fillId="0" borderId="0" xfId="1186" applyFont="1">
      <alignment vertical="center"/>
    </xf>
    <xf numFmtId="0" fontId="2" fillId="0" borderId="0" xfId="1186" applyFont="1" applyAlignment="1">
      <alignment horizontal="center" vertical="center" wrapText="1"/>
    </xf>
    <xf numFmtId="0" fontId="5" fillId="0" borderId="0" xfId="1186" applyFont="1">
      <alignment vertical="center"/>
    </xf>
    <xf numFmtId="0" fontId="2" fillId="0" borderId="0" xfId="1186" applyFont="1" applyFill="1">
      <alignment vertical="center"/>
    </xf>
    <xf numFmtId="0" fontId="2" fillId="0" borderId="0" xfId="1186" applyFont="1" applyFill="1" applyAlignment="1">
      <alignment horizontal="right" vertical="center"/>
    </xf>
    <xf numFmtId="0" fontId="2" fillId="0" borderId="0" xfId="1186" applyFont="1" applyFill="1" applyAlignment="1">
      <alignment horizontal="right" vertical="center" wrapText="1"/>
    </xf>
    <xf numFmtId="0" fontId="2" fillId="0" borderId="0" xfId="1186" applyFont="1" applyAlignment="1">
      <alignment horizontal="right" vertical="center"/>
    </xf>
    <xf numFmtId="0" fontId="2" fillId="0" borderId="0" xfId="1186" applyFont="1" applyAlignment="1">
      <alignment vertical="center" wrapText="1"/>
    </xf>
    <xf numFmtId="0" fontId="14" fillId="0" borderId="0" xfId="1186" applyFont="1" applyFill="1">
      <alignment vertical="center"/>
    </xf>
    <xf numFmtId="0" fontId="10" fillId="0" borderId="0" xfId="1830" applyFont="1" applyFill="1" applyAlignment="1" applyProtection="1">
      <alignment horizontal="center" vertical="center"/>
      <protection locked="0"/>
    </xf>
    <xf numFmtId="0" fontId="10" fillId="0" borderId="0" xfId="1830" applyFont="1" applyFill="1" applyAlignment="1" applyProtection="1">
      <alignment horizontal="center" vertical="center" wrapText="1"/>
      <protection locked="0"/>
    </xf>
    <xf numFmtId="0" fontId="49" fillId="0" borderId="0" xfId="1830" applyFont="1" applyFill="1" applyAlignment="1" applyProtection="1">
      <alignment horizontal="center" vertical="center"/>
      <protection locked="0"/>
    </xf>
    <xf numFmtId="231" fontId="7" fillId="0" borderId="0" xfId="1830" applyNumberFormat="1" applyFont="1" applyFill="1" applyAlignment="1" applyProtection="1">
      <alignment vertical="center" wrapText="1"/>
      <protection locked="0"/>
    </xf>
    <xf numFmtId="231" fontId="7" fillId="0" borderId="0" xfId="1830" applyNumberFormat="1" applyFont="1" applyFill="1" applyAlignment="1" applyProtection="1">
      <alignment horizontal="right" vertical="center" wrapText="1"/>
      <protection locked="0"/>
    </xf>
    <xf numFmtId="234" fontId="3" fillId="0" borderId="8" xfId="1830" applyNumberFormat="1" applyFont="1" applyFill="1" applyBorder="1" applyAlignment="1" applyProtection="1">
      <alignment horizontal="center" vertical="center" wrapText="1"/>
      <protection locked="0"/>
    </xf>
    <xf numFmtId="231" fontId="3" fillId="0" borderId="2" xfId="1830" applyNumberFormat="1" applyFont="1" applyFill="1" applyBorder="1" applyAlignment="1" applyProtection="1">
      <alignment horizontal="center" vertical="center" wrapText="1"/>
      <protection locked="0"/>
    </xf>
    <xf numFmtId="0" fontId="3" fillId="0" borderId="1" xfId="2477" applyFont="1" applyBorder="1" applyAlignment="1">
      <alignment horizontal="center" vertical="center" wrapText="1"/>
    </xf>
    <xf numFmtId="0" fontId="3" fillId="4" borderId="3" xfId="1783" applyFont="1" applyFill="1" applyBorder="1" applyAlignment="1">
      <alignment horizontal="center" vertical="center"/>
    </xf>
    <xf numFmtId="0" fontId="3" fillId="4" borderId="6" xfId="1783" applyFont="1" applyFill="1" applyBorder="1" applyAlignment="1">
      <alignment horizontal="center" vertical="center"/>
    </xf>
    <xf numFmtId="0" fontId="3" fillId="0" borderId="7" xfId="2477" applyFont="1" applyBorder="1" applyAlignment="1">
      <alignment horizontal="center" vertical="center" wrapText="1"/>
    </xf>
    <xf numFmtId="231" fontId="2" fillId="0" borderId="2" xfId="1783" applyNumberFormat="1" applyFont="1" applyFill="1" applyBorder="1" applyAlignment="1">
      <alignment horizontal="center" vertical="center" wrapText="1"/>
    </xf>
    <xf numFmtId="0" fontId="2" fillId="0" borderId="2" xfId="1186" applyFont="1" applyBorder="1" applyAlignment="1">
      <alignment horizontal="center" vertical="center" wrapText="1"/>
    </xf>
    <xf numFmtId="49" fontId="4" fillId="0" borderId="2" xfId="2513" applyNumberFormat="1" applyFont="1" applyFill="1" applyBorder="1" applyAlignment="1" applyProtection="1">
      <alignment horizontal="left" vertical="center" wrapText="1"/>
      <protection locked="0"/>
    </xf>
    <xf numFmtId="237" fontId="4" fillId="0" borderId="2" xfId="1830" applyNumberFormat="1" applyFont="1" applyFill="1" applyBorder="1" applyAlignment="1" applyProtection="1">
      <alignment horizontal="right" vertical="center" wrapText="1"/>
      <protection locked="0"/>
    </xf>
    <xf numFmtId="229" fontId="4" fillId="0" borderId="2" xfId="1830" applyNumberFormat="1" applyFont="1" applyFill="1" applyBorder="1" applyAlignment="1" applyProtection="1">
      <alignment horizontal="right" vertical="center" wrapText="1"/>
      <protection locked="0"/>
    </xf>
    <xf numFmtId="234" fontId="5" fillId="0" borderId="2" xfId="1186" applyNumberFormat="1" applyFont="1" applyBorder="1" applyAlignment="1">
      <alignment horizontal="right" vertical="center"/>
    </xf>
    <xf numFmtId="234" fontId="5" fillId="0" borderId="0" xfId="1186" applyNumberFormat="1" applyFont="1" applyAlignment="1">
      <alignment horizontal="right" vertical="center"/>
    </xf>
    <xf numFmtId="49" fontId="3" fillId="0" borderId="2" xfId="2513" applyNumberFormat="1" applyFont="1" applyFill="1" applyBorder="1" applyAlignment="1" applyProtection="1">
      <alignment horizontal="left" vertical="center" wrapText="1"/>
      <protection locked="0"/>
    </xf>
    <xf numFmtId="237" fontId="3" fillId="0" borderId="2" xfId="1830" applyNumberFormat="1" applyFont="1" applyFill="1" applyBorder="1" applyAlignment="1" applyProtection="1">
      <alignment horizontal="right" vertical="center" wrapText="1"/>
      <protection locked="0"/>
    </xf>
    <xf numFmtId="229" fontId="2" fillId="0" borderId="2" xfId="1186" applyNumberFormat="1" applyFont="1" applyBorder="1" applyAlignment="1">
      <alignment horizontal="right" vertical="center"/>
    </xf>
    <xf numFmtId="234" fontId="2" fillId="0" borderId="2" xfId="1186" applyNumberFormat="1" applyFont="1" applyBorder="1" applyAlignment="1">
      <alignment horizontal="right" vertical="center"/>
    </xf>
    <xf numFmtId="234" fontId="2" fillId="0" borderId="0" xfId="1186" applyNumberFormat="1" applyFont="1" applyAlignment="1">
      <alignment horizontal="right" vertical="center"/>
    </xf>
    <xf numFmtId="49" fontId="3" fillId="4" borderId="2" xfId="2513" applyNumberFormat="1" applyFont="1" applyFill="1" applyBorder="1" applyAlignment="1" applyProtection="1">
      <alignment horizontal="left" vertical="center" wrapText="1"/>
      <protection locked="0"/>
    </xf>
    <xf numFmtId="237" fontId="3" fillId="0" borderId="2" xfId="2513" applyNumberFormat="1" applyFont="1" applyFill="1" applyBorder="1" applyAlignment="1" applyProtection="1">
      <alignment horizontal="right" vertical="center" wrapText="1"/>
      <protection locked="0"/>
    </xf>
    <xf numFmtId="0" fontId="5" fillId="0" borderId="2" xfId="2507" applyFont="1" applyFill="1" applyBorder="1" applyAlignment="1">
      <alignment vertical="center"/>
    </xf>
    <xf numFmtId="237" fontId="4" fillId="0" borderId="2" xfId="2513" applyNumberFormat="1" applyFont="1" applyFill="1" applyBorder="1" applyAlignment="1" applyProtection="1">
      <alignment horizontal="right" vertical="center" wrapText="1"/>
      <protection locked="0"/>
    </xf>
    <xf numFmtId="229" fontId="4" fillId="0" borderId="2" xfId="2513" applyNumberFormat="1" applyFont="1" applyFill="1" applyBorder="1" applyAlignment="1" applyProtection="1">
      <alignment horizontal="right" vertical="center" wrapText="1"/>
      <protection locked="0"/>
    </xf>
    <xf numFmtId="0" fontId="2" fillId="0" borderId="2" xfId="2507" applyFont="1" applyFill="1" applyBorder="1" applyAlignment="1">
      <alignment vertical="center"/>
    </xf>
    <xf numFmtId="0" fontId="5" fillId="0" borderId="2" xfId="1186" applyFont="1" applyFill="1" applyBorder="1" applyAlignment="1">
      <alignment horizontal="center" vertical="center"/>
    </xf>
    <xf numFmtId="237" fontId="5" fillId="0" borderId="2" xfId="1186" applyNumberFormat="1" applyFont="1" applyFill="1" applyBorder="1" applyAlignment="1">
      <alignment horizontal="right" vertical="center"/>
    </xf>
    <xf numFmtId="0" fontId="48" fillId="0" borderId="0" xfId="1186" applyFont="1" applyAlignment="1">
      <alignment vertical="center" wrapText="1"/>
    </xf>
    <xf numFmtId="0" fontId="5" fillId="0" borderId="0" xfId="1186" applyFont="1" applyAlignment="1">
      <alignment vertical="center" wrapText="1"/>
    </xf>
    <xf numFmtId="0" fontId="38" fillId="0" borderId="0" xfId="2434" applyFont="1">
      <alignment vertical="center"/>
    </xf>
    <xf numFmtId="0" fontId="0" fillId="0" borderId="0" xfId="1783" applyFont="1" applyFill="1" applyAlignment="1">
      <alignment horizontal="center" vertical="center"/>
    </xf>
    <xf numFmtId="0" fontId="4" fillId="0" borderId="0" xfId="2434" applyFont="1">
      <alignment vertical="center"/>
    </xf>
    <xf numFmtId="0" fontId="3" fillId="0" borderId="0" xfId="2434" applyFont="1" applyFill="1" applyAlignment="1">
      <alignment vertical="center"/>
    </xf>
    <xf numFmtId="0" fontId="3" fillId="0" borderId="0" xfId="2434" applyFont="1" applyFill="1" applyAlignment="1">
      <alignment horizontal="right" vertical="center"/>
    </xf>
    <xf numFmtId="0" fontId="3" fillId="0" borderId="0" xfId="2434" applyFont="1" applyFill="1" applyAlignment="1">
      <alignment vertical="center" wrapText="1"/>
    </xf>
    <xf numFmtId="0" fontId="3" fillId="0" borderId="0" xfId="2434" applyFont="1">
      <alignment vertical="center"/>
    </xf>
    <xf numFmtId="0" fontId="9" fillId="0" borderId="0" xfId="1783" applyFont="1" applyFill="1" applyAlignment="1">
      <alignment vertical="center"/>
    </xf>
    <xf numFmtId="0" fontId="0" fillId="0" borderId="0" xfId="1783" applyFont="1" applyFill="1" applyAlignment="1">
      <alignment vertical="center"/>
    </xf>
    <xf numFmtId="0" fontId="14" fillId="0" borderId="0" xfId="2434" applyFont="1" applyFill="1" applyAlignment="1">
      <alignment vertical="center"/>
    </xf>
    <xf numFmtId="0" fontId="14" fillId="0" borderId="0" xfId="2434" applyFont="1" applyFill="1" applyAlignment="1">
      <alignment horizontal="right" vertical="center"/>
    </xf>
    <xf numFmtId="0" fontId="38" fillId="0" borderId="0" xfId="2434" applyFont="1" applyFill="1" applyAlignment="1">
      <alignment vertical="center" wrapText="1"/>
    </xf>
    <xf numFmtId="0" fontId="10" fillId="0" borderId="0" xfId="2434" applyFont="1" applyFill="1" applyAlignment="1">
      <alignment horizontal="center" vertical="center"/>
    </xf>
    <xf numFmtId="0" fontId="38" fillId="0" borderId="0" xfId="2434" applyFont="1" applyFill="1" applyAlignment="1">
      <alignment horizontal="center" vertical="center"/>
    </xf>
    <xf numFmtId="0" fontId="38" fillId="0" borderId="0" xfId="2434" applyFont="1" applyFill="1" applyAlignment="1">
      <alignment horizontal="right" vertical="center"/>
    </xf>
    <xf numFmtId="234" fontId="3" fillId="0" borderId="1" xfId="2434" applyNumberFormat="1" applyFont="1" applyBorder="1" applyAlignment="1" applyProtection="1">
      <alignment horizontal="center" vertical="center"/>
      <protection locked="0"/>
    </xf>
    <xf numFmtId="0" fontId="0" fillId="0" borderId="4" xfId="1783" applyFont="1" applyFill="1" applyBorder="1" applyAlignment="1">
      <alignment horizontal="center" vertical="center"/>
    </xf>
    <xf numFmtId="0" fontId="0" fillId="0" borderId="6" xfId="1783" applyFont="1" applyFill="1" applyBorder="1" applyAlignment="1">
      <alignment horizontal="center" vertical="center"/>
    </xf>
    <xf numFmtId="234" fontId="3" fillId="0" borderId="5" xfId="2434" applyNumberFormat="1" applyFont="1" applyBorder="1" applyAlignment="1" applyProtection="1">
      <alignment horizontal="center" vertical="center"/>
      <protection locked="0"/>
    </xf>
    <xf numFmtId="0" fontId="0" fillId="0" borderId="2" xfId="1783" applyFont="1" applyFill="1" applyBorder="1" applyAlignment="1">
      <alignment horizontal="center" vertical="center"/>
    </xf>
    <xf numFmtId="0" fontId="3" fillId="0" borderId="0" xfId="2434" applyFont="1" applyAlignment="1">
      <alignment horizontal="center" vertical="center"/>
    </xf>
    <xf numFmtId="0" fontId="6" fillId="4" borderId="2" xfId="1783" applyFont="1" applyFill="1" applyBorder="1" applyAlignment="1">
      <alignment horizontal="left" vertical="center" wrapText="1"/>
    </xf>
    <xf numFmtId="229" fontId="6" fillId="4" borderId="2" xfId="1783" applyNumberFormat="1" applyFont="1" applyFill="1" applyBorder="1" applyAlignment="1">
      <alignment horizontal="right" vertical="center" wrapText="1"/>
    </xf>
    <xf numFmtId="229" fontId="3" fillId="0" borderId="2" xfId="2434" applyNumberFormat="1" applyFont="1" applyFill="1" applyBorder="1" applyAlignment="1">
      <alignment horizontal="right" vertical="center"/>
    </xf>
    <xf numFmtId="239" fontId="3" fillId="0" borderId="2" xfId="185" applyNumberFormat="1" applyFont="1" applyBorder="1" applyAlignment="1" applyProtection="1">
      <alignment horizontal="center" vertical="center" wrapText="1"/>
      <protection locked="0"/>
    </xf>
    <xf numFmtId="243" fontId="3" fillId="0" borderId="2" xfId="185" applyNumberFormat="1" applyFont="1" applyBorder="1" applyAlignment="1" applyProtection="1">
      <alignment horizontal="center" vertical="center" wrapText="1"/>
      <protection locked="0"/>
    </xf>
    <xf numFmtId="0" fontId="6" fillId="4" borderId="3" xfId="1783" applyFont="1" applyFill="1" applyBorder="1" applyAlignment="1">
      <alignment horizontal="left" vertical="center" wrapText="1"/>
    </xf>
    <xf numFmtId="0" fontId="6" fillId="0" borderId="2" xfId="1783" applyFont="1" applyFill="1" applyBorder="1" applyAlignment="1">
      <alignment horizontal="left" vertical="center" wrapText="1"/>
    </xf>
    <xf numFmtId="229" fontId="6" fillId="0" borderId="2" xfId="1783" applyNumberFormat="1" applyFont="1" applyFill="1" applyBorder="1" applyAlignment="1">
      <alignment horizontal="right" vertical="center" wrapText="1"/>
    </xf>
    <xf numFmtId="0" fontId="6" fillId="0" borderId="3" xfId="1783" applyFont="1" applyFill="1" applyBorder="1" applyAlignment="1">
      <alignment horizontal="left" vertical="center" wrapText="1"/>
    </xf>
    <xf numFmtId="229" fontId="4" fillId="0" borderId="2" xfId="2434" applyNumberFormat="1" applyFont="1" applyFill="1" applyBorder="1" applyAlignment="1">
      <alignment horizontal="center" vertical="center"/>
    </xf>
    <xf numFmtId="229" fontId="4" fillId="0" borderId="2" xfId="2434" applyNumberFormat="1" applyFont="1" applyFill="1" applyBorder="1" applyAlignment="1">
      <alignment horizontal="right" vertical="center"/>
    </xf>
    <xf numFmtId="239" fontId="4" fillId="0" borderId="2" xfId="185" applyNumberFormat="1" applyFont="1" applyBorder="1" applyAlignment="1" applyProtection="1">
      <alignment horizontal="center" vertical="center" wrapText="1"/>
      <protection locked="0"/>
    </xf>
    <xf numFmtId="243" fontId="4" fillId="0" borderId="2" xfId="185" applyNumberFormat="1" applyFont="1" applyBorder="1" applyAlignment="1" applyProtection="1">
      <alignment horizontal="center" vertical="center" wrapText="1"/>
      <protection locked="0"/>
    </xf>
    <xf numFmtId="0" fontId="3" fillId="0" borderId="2" xfId="2434" applyFont="1" applyFill="1" applyBorder="1" applyAlignment="1">
      <alignment horizontal="left" vertical="center"/>
    </xf>
    <xf numFmtId="233" fontId="3" fillId="0" borderId="0" xfId="2434" applyNumberFormat="1" applyFont="1" applyFill="1" applyAlignment="1">
      <alignment vertical="center" wrapText="1"/>
    </xf>
    <xf numFmtId="233" fontId="3" fillId="0" borderId="0" xfId="2434" applyNumberFormat="1" applyFont="1" applyFill="1" applyAlignment="1">
      <alignment vertical="center"/>
    </xf>
    <xf numFmtId="229" fontId="3" fillId="0" borderId="0" xfId="2434" applyNumberFormat="1" applyFont="1" applyFill="1" applyAlignment="1">
      <alignment horizontal="right" vertical="center"/>
    </xf>
    <xf numFmtId="230" fontId="3" fillId="0" borderId="0" xfId="2434" applyNumberFormat="1" applyFont="1" applyFill="1" applyAlignment="1">
      <alignment horizontal="right" vertical="center"/>
    </xf>
    <xf numFmtId="232" fontId="3" fillId="0" borderId="0" xfId="2434" applyNumberFormat="1" applyFont="1">
      <alignment vertical="center"/>
    </xf>
    <xf numFmtId="0" fontId="9" fillId="0" borderId="0" xfId="1783" applyFont="1" applyFill="1" applyAlignment="1">
      <alignment horizontal="center" vertical="center"/>
    </xf>
    <xf numFmtId="0" fontId="39" fillId="0" borderId="0" xfId="1783" applyFont="1" applyFill="1" applyAlignment="1">
      <alignment vertical="center"/>
    </xf>
    <xf numFmtId="0" fontId="21" fillId="0" borderId="0" xfId="1783" applyFont="1" applyFill="1" applyAlignment="1">
      <alignment vertical="center"/>
    </xf>
    <xf numFmtId="0" fontId="43" fillId="0" borderId="0" xfId="1783" applyFont="1">
      <alignment vertical="center"/>
    </xf>
    <xf numFmtId="0" fontId="5" fillId="0" borderId="0" xfId="1783" applyFont="1">
      <alignment vertical="center"/>
    </xf>
    <xf numFmtId="0" fontId="5" fillId="0" borderId="0" xfId="1783" applyFont="1" applyFill="1">
      <alignment vertical="center"/>
    </xf>
    <xf numFmtId="0" fontId="39" fillId="0" borderId="0" xfId="1783" applyFont="1">
      <alignment vertical="center"/>
    </xf>
    <xf numFmtId="0" fontId="2" fillId="0" borderId="0" xfId="1783" applyFont="1">
      <alignment vertical="center"/>
    </xf>
    <xf numFmtId="0" fontId="47" fillId="0" borderId="0" xfId="2477" applyFont="1" applyAlignment="1">
      <alignment horizontal="center" vertical="center"/>
    </xf>
    <xf numFmtId="0" fontId="43" fillId="0" borderId="0" xfId="2477" applyFont="1">
      <alignment vertical="center"/>
    </xf>
    <xf numFmtId="234" fontId="3" fillId="0" borderId="8" xfId="2477" applyNumberFormat="1" applyFont="1" applyBorder="1" applyAlignment="1">
      <alignment horizontal="center" vertical="center"/>
    </xf>
    <xf numFmtId="234" fontId="3" fillId="0" borderId="2" xfId="2477" applyNumberFormat="1" applyFont="1" applyBorder="1" applyAlignment="1" applyProtection="1">
      <alignment horizontal="center" vertical="center" wrapText="1"/>
      <protection locked="0"/>
    </xf>
    <xf numFmtId="233" fontId="3" fillId="0" borderId="0" xfId="2477" applyNumberFormat="1" applyFont="1" applyAlignment="1">
      <alignment horizontal="center" vertical="center" wrapText="1"/>
    </xf>
    <xf numFmtId="234" fontId="3" fillId="0" borderId="0" xfId="2477" applyNumberFormat="1" applyFont="1" applyAlignment="1">
      <alignment horizontal="center" vertical="center" wrapText="1"/>
    </xf>
    <xf numFmtId="233" fontId="4" fillId="6" borderId="10" xfId="1783" applyNumberFormat="1" applyFont="1" applyFill="1" applyBorder="1" applyAlignment="1" applyProtection="1">
      <alignment vertical="center" wrapText="1"/>
      <protection locked="0"/>
    </xf>
    <xf numFmtId="240" fontId="4" fillId="6" borderId="2" xfId="1783" applyNumberFormat="1" applyFont="1" applyFill="1" applyBorder="1" applyAlignment="1" applyProtection="1">
      <alignment vertical="center" wrapText="1"/>
      <protection locked="0"/>
    </xf>
    <xf numFmtId="240" fontId="4" fillId="0" borderId="2" xfId="185" applyNumberFormat="1" applyFont="1" applyFill="1" applyBorder="1" applyAlignment="1" applyProtection="1">
      <alignment horizontal="right" vertical="center"/>
    </xf>
    <xf numFmtId="233" fontId="4" fillId="0" borderId="2" xfId="185" applyNumberFormat="1" applyFont="1" applyFill="1" applyBorder="1" applyAlignment="1" applyProtection="1">
      <alignment horizontal="right" vertical="center"/>
    </xf>
    <xf numFmtId="234" fontId="4" fillId="0" borderId="2" xfId="185" applyNumberFormat="1" applyFont="1" applyFill="1" applyBorder="1" applyAlignment="1" applyProtection="1">
      <alignment horizontal="right" vertical="center"/>
    </xf>
    <xf numFmtId="234" fontId="4" fillId="0" borderId="0" xfId="185" applyNumberFormat="1" applyFont="1" applyFill="1" applyAlignment="1" applyProtection="1">
      <alignment horizontal="right" vertical="center"/>
    </xf>
    <xf numFmtId="233" fontId="40" fillId="0" borderId="0" xfId="2477" applyNumberFormat="1" applyFont="1">
      <alignment vertical="center"/>
    </xf>
    <xf numFmtId="233" fontId="3" fillId="0" borderId="2" xfId="185" applyNumberFormat="1" applyFont="1" applyBorder="1" applyAlignment="1" applyProtection="1">
      <alignment horizontal="right" vertical="center"/>
      <protection locked="0"/>
    </xf>
    <xf numFmtId="234" fontId="3" fillId="0" borderId="2" xfId="185" applyNumberFormat="1" applyFont="1" applyFill="1" applyBorder="1" applyAlignment="1" applyProtection="1">
      <alignment horizontal="right" vertical="center"/>
    </xf>
    <xf numFmtId="234" fontId="3" fillId="0" borderId="0" xfId="185" applyNumberFormat="1" applyFont="1" applyFill="1" applyAlignment="1" applyProtection="1">
      <alignment horizontal="right" vertical="center"/>
    </xf>
    <xf numFmtId="240" fontId="3" fillId="0" borderId="2" xfId="185" applyNumberFormat="1" applyFont="1" applyFill="1" applyBorder="1" applyAlignment="1" applyProtection="1">
      <alignment horizontal="right" vertical="center"/>
      <protection locked="0"/>
    </xf>
    <xf numFmtId="240" fontId="3" fillId="0" borderId="2" xfId="185" applyNumberFormat="1" applyFont="1" applyFill="1" applyBorder="1" applyAlignment="1" applyProtection="1">
      <alignment horizontal="right" vertical="center"/>
    </xf>
    <xf numFmtId="233" fontId="3" fillId="0" borderId="2" xfId="185" applyNumberFormat="1" applyFont="1" applyFill="1" applyBorder="1" applyAlignment="1" applyProtection="1">
      <alignment horizontal="right" vertical="center"/>
    </xf>
    <xf numFmtId="235" fontId="38" fillId="0" borderId="0" xfId="2477" applyNumberFormat="1" applyFont="1">
      <alignment vertical="center"/>
    </xf>
    <xf numFmtId="0" fontId="21" fillId="0" borderId="0" xfId="0" applyFont="1">
      <alignment vertical="center"/>
    </xf>
    <xf numFmtId="229" fontId="38" fillId="0" borderId="0" xfId="2477" applyNumberFormat="1" applyFont="1">
      <alignment vertical="center"/>
    </xf>
    <xf numFmtId="230" fontId="38" fillId="0" borderId="0" xfId="2477" applyNumberFormat="1" applyFont="1">
      <alignment vertical="center"/>
    </xf>
    <xf numFmtId="229" fontId="42" fillId="0" borderId="0" xfId="2477" applyNumberFormat="1" applyFont="1" applyAlignment="1">
      <alignment horizontal="center" vertical="center"/>
    </xf>
    <xf numFmtId="229" fontId="3" fillId="0" borderId="0" xfId="2477" applyNumberFormat="1" applyFont="1">
      <alignment vertical="center"/>
    </xf>
    <xf numFmtId="230" fontId="3" fillId="0" borderId="0" xfId="2477" applyNumberFormat="1" applyFont="1">
      <alignment vertical="center"/>
    </xf>
    <xf numFmtId="240" fontId="3" fillId="0" borderId="1" xfId="2477" applyNumberFormat="1" applyFont="1" applyFill="1" applyBorder="1" applyAlignment="1">
      <alignment horizontal="center" vertical="center" wrapText="1"/>
    </xf>
    <xf numFmtId="229" fontId="3" fillId="0" borderId="2" xfId="2477" applyNumberFormat="1" applyFont="1" applyBorder="1" applyAlignment="1">
      <alignment horizontal="center" vertical="center"/>
    </xf>
    <xf numFmtId="234" fontId="3" fillId="0" borderId="2" xfId="2477" applyNumberFormat="1" applyFont="1" applyBorder="1" applyAlignment="1">
      <alignment horizontal="center" vertical="center"/>
    </xf>
    <xf numFmtId="240" fontId="3" fillId="0" borderId="7" xfId="2477" applyNumberFormat="1" applyFont="1" applyFill="1" applyBorder="1" applyAlignment="1">
      <alignment horizontal="center" vertical="center" wrapText="1"/>
    </xf>
    <xf numFmtId="229" fontId="3" fillId="0" borderId="2" xfId="2477" applyNumberFormat="1" applyFont="1" applyBorder="1" applyAlignment="1">
      <alignment horizontal="center" vertical="center" wrapText="1"/>
    </xf>
    <xf numFmtId="229" fontId="4" fillId="0" borderId="2" xfId="2477" applyNumberFormat="1" applyFont="1" applyBorder="1" applyAlignment="1">
      <alignment horizontal="right" vertical="center" wrapText="1"/>
    </xf>
    <xf numFmtId="234" fontId="4" fillId="0" borderId="2" xfId="2477" applyNumberFormat="1" applyFont="1" applyBorder="1" applyAlignment="1">
      <alignment horizontal="right" vertical="center"/>
    </xf>
    <xf numFmtId="234" fontId="4" fillId="0" borderId="6" xfId="2477" applyNumberFormat="1" applyFont="1" applyBorder="1" applyAlignment="1">
      <alignment horizontal="right" vertical="center"/>
    </xf>
    <xf numFmtId="233" fontId="4" fillId="0" borderId="6" xfId="2477" applyNumberFormat="1" applyFont="1" applyFill="1" applyBorder="1" applyAlignment="1">
      <alignment horizontal="center" vertical="center" wrapText="1"/>
    </xf>
    <xf numFmtId="229" fontId="4" fillId="0" borderId="2" xfId="523" applyNumberFormat="1" applyFont="1" applyBorder="1" applyAlignment="1" applyProtection="1">
      <alignment horizontal="right" vertical="center"/>
      <protection locked="0"/>
    </xf>
    <xf numFmtId="233" fontId="4" fillId="0" borderId="6" xfId="523" applyNumberFormat="1" applyFont="1" applyBorder="1" applyAlignment="1" applyProtection="1">
      <alignment vertical="center"/>
      <protection locked="0"/>
    </xf>
    <xf numFmtId="229" fontId="3" fillId="0" borderId="2" xfId="523" applyNumberFormat="1" applyFont="1" applyBorder="1" applyAlignment="1" applyProtection="1">
      <alignment horizontal="right" vertical="center"/>
      <protection locked="0"/>
    </xf>
    <xf numFmtId="234" fontId="3" fillId="0" borderId="2" xfId="2477" applyNumberFormat="1" applyFont="1" applyBorder="1" applyAlignment="1">
      <alignment horizontal="right" vertical="center"/>
    </xf>
    <xf numFmtId="234" fontId="3" fillId="0" borderId="6" xfId="2477" applyNumberFormat="1" applyFont="1" applyBorder="1" applyAlignment="1">
      <alignment horizontal="right" vertical="center"/>
    </xf>
    <xf numFmtId="233" fontId="3" fillId="0" borderId="6" xfId="523" applyNumberFormat="1" applyFont="1" applyBorder="1" applyAlignment="1" applyProtection="1">
      <alignment vertical="center"/>
      <protection locked="0"/>
    </xf>
    <xf numFmtId="233" fontId="4" fillId="0" borderId="6" xfId="2477" applyNumberFormat="1" applyFont="1" applyFill="1" applyBorder="1" applyAlignment="1">
      <alignment vertical="center" wrapText="1"/>
    </xf>
    <xf numFmtId="233" fontId="3" fillId="0" borderId="6" xfId="2477" applyNumberFormat="1" applyFont="1" applyFill="1" applyBorder="1" applyAlignment="1">
      <alignment vertical="center" wrapText="1"/>
    </xf>
    <xf numFmtId="233" fontId="3" fillId="0" borderId="6" xfId="2477" applyNumberFormat="1" applyFont="1" applyFill="1" applyBorder="1" applyAlignment="1">
      <alignment vertical="center"/>
    </xf>
    <xf numFmtId="49" fontId="4" fillId="6" borderId="2" xfId="2479" applyNumberFormat="1" applyFont="1" applyFill="1" applyBorder="1" applyAlignment="1" applyProtection="1">
      <alignment vertical="center" wrapText="1" shrinkToFit="1"/>
      <protection locked="0"/>
    </xf>
    <xf numFmtId="233" fontId="4" fillId="0" borderId="6" xfId="2477" applyNumberFormat="1" applyFont="1" applyFill="1" applyBorder="1" applyAlignment="1">
      <alignment vertical="center"/>
    </xf>
    <xf numFmtId="240" fontId="3" fillId="0" borderId="2" xfId="523" applyNumberFormat="1" applyFont="1" applyFill="1" applyBorder="1" applyAlignment="1" applyProtection="1">
      <alignment vertical="center"/>
      <protection locked="0"/>
    </xf>
    <xf numFmtId="240" fontId="4" fillId="0" borderId="2" xfId="1052" applyNumberFormat="1" applyFont="1" applyFill="1" applyBorder="1" applyAlignment="1">
      <alignment horizontal="right" vertical="center"/>
    </xf>
    <xf numFmtId="233" fontId="4" fillId="0" borderId="6" xfId="2477" applyNumberFormat="1" applyFont="1" applyFill="1" applyBorder="1" applyAlignment="1">
      <alignment horizontal="right" vertical="center" wrapText="1"/>
    </xf>
    <xf numFmtId="0" fontId="35" fillId="0" borderId="2" xfId="2479" applyNumberFormat="1" applyFont="1" applyFill="1" applyBorder="1" applyAlignment="1" applyProtection="1">
      <alignment horizontal="left" vertical="center"/>
    </xf>
    <xf numFmtId="240" fontId="35" fillId="0" borderId="2" xfId="1052" applyNumberFormat="1" applyFont="1" applyFill="1" applyBorder="1" applyAlignment="1">
      <alignment horizontal="right" vertical="center"/>
    </xf>
    <xf numFmtId="229" fontId="35" fillId="0" borderId="2" xfId="523" applyNumberFormat="1" applyFont="1" applyBorder="1" applyAlignment="1" applyProtection="1">
      <alignment horizontal="right" vertical="center"/>
      <protection locked="0"/>
    </xf>
    <xf numFmtId="234" fontId="35" fillId="0" borderId="2" xfId="2477" applyNumberFormat="1" applyFont="1" applyBorder="1" applyAlignment="1">
      <alignment horizontal="right" vertical="center"/>
    </xf>
    <xf numFmtId="234" fontId="35" fillId="0" borderId="6" xfId="2477" applyNumberFormat="1" applyFont="1" applyBorder="1" applyAlignment="1">
      <alignment horizontal="right" vertical="center"/>
    </xf>
    <xf numFmtId="233" fontId="3" fillId="0" borderId="6" xfId="2477" applyNumberFormat="1" applyFont="1" applyFill="1" applyBorder="1" applyAlignment="1">
      <alignment horizontal="right" vertical="center" wrapText="1"/>
    </xf>
    <xf numFmtId="0" fontId="35" fillId="0" borderId="2" xfId="2477" applyFont="1" applyBorder="1">
      <alignment vertical="center"/>
    </xf>
    <xf numFmtId="229" fontId="35" fillId="0" borderId="2" xfId="2477" applyNumberFormat="1" applyFont="1" applyBorder="1">
      <alignment vertical="center"/>
    </xf>
    <xf numFmtId="234" fontId="35" fillId="0" borderId="2" xfId="2477" applyNumberFormat="1" applyFont="1" applyBorder="1">
      <alignment vertical="center"/>
    </xf>
    <xf numFmtId="234" fontId="35" fillId="0" borderId="0" xfId="2477" applyNumberFormat="1" applyFont="1">
      <alignment vertical="center"/>
    </xf>
  </cellXfs>
  <cellStyles count="2851">
    <cellStyle name="常规" xfId="0" builtinId="0"/>
    <cellStyle name="_x0004_ 2" xfId="1"/>
    <cellStyle name="货币[0]" xfId="2" builtinId="7"/>
    <cellStyle name="20% - 强调文字颜色 3" xfId="3" builtinId="38"/>
    <cellStyle name="Input_2016预算政府性基金" xfId="4"/>
    <cellStyle name="_2007年采购计划 10" xfId="5"/>
    <cellStyle name="输出 3" xfId="6"/>
    <cellStyle name="好_附件3全省警车和涉案车辆违规问题专项治理统计表 5" xfId="7"/>
    <cellStyle name="差_2014年永定县行政执法人员信息汇总表  2014.02.20 3 2" xfId="8"/>
    <cellStyle name="_x005f_x005f_x005f_x0004_ 4" xfId="9"/>
    <cellStyle name="_Book1_2_Book1_201205311620256481 3 2_Book2(1) (1)" xfId="10"/>
    <cellStyle name="输入" xfId="11" builtinId="20"/>
    <cellStyle name="?…????è [0.00]_Region Orders (2)" xfId="12"/>
    <cellStyle name="货币" xfId="13" builtinId="4"/>
    <cellStyle name="Accent1 5" xfId="14"/>
    <cellStyle name="_Book1_2_Book1_1 10_Book2(1) (1)" xfId="15"/>
    <cellStyle name="好_Book1_1_Book2(1) (1)" xfId="16"/>
    <cellStyle name="百分比 2 8 2" xfId="17"/>
    <cellStyle name="_生产计划分析0923 4 2 2" xfId="18"/>
    <cellStyle name="好_武平 2012上下级结算（1）_Book2(1) (1)" xfId="19"/>
    <cellStyle name="差_Book1_Book1_201205311620256481_Book2(1) (1) 2" xfId="20"/>
    <cellStyle name="_采购总成本预算 3 2_Book2(1) (1)" xfId="21"/>
    <cellStyle name="好_Book1_Book1_201205311620256481 3" xfId="22"/>
    <cellStyle name="_Book1_2_Book1_1 7" xfId="23"/>
    <cellStyle name="Accent2 - 40%" xfId="24"/>
    <cellStyle name="千位分隔[0]" xfId="25" builtinId="6"/>
    <cellStyle name="Accent2 2_Book2(1) (1)" xfId="26"/>
    <cellStyle name="_Book1_2_Book1_1 3 4" xfId="27"/>
    <cellStyle name="计算 2" xfId="28"/>
    <cellStyle name="?? 2 2" xfId="29"/>
    <cellStyle name="_Book1_2_Book1_201205311620256481 3 4_Book2(1) (1)" xfId="30"/>
    <cellStyle name="?…????è_Region Orders (2)" xfId="31"/>
    <cellStyle name="40% - 强调文字颜色 3" xfId="32" builtinId="39"/>
    <cellStyle name="_生产计划分析0923 4 2_Book2(1) (1)" xfId="33"/>
    <cellStyle name="Input 2" xfId="34"/>
    <cellStyle name="?鹎%U龡&amp;H齲_x0001_C铣_x0014__x0007__x0001__x0001_ 3" xfId="35"/>
    <cellStyle name="_Book1_2_Book1_1 65" xfId="36"/>
    <cellStyle name="_Book1_2_Book1_1 70" xfId="37"/>
    <cellStyle name="差" xfId="38" builtinId="27"/>
    <cellStyle name="千位分隔" xfId="39" builtinId="3"/>
    <cellStyle name="好_卫生部门_2016预算政府性基金" xfId="40"/>
    <cellStyle name="_x005f_x0004_ 3 3_Book2(1) (1)" xfId="41"/>
    <cellStyle name="_2007年采购计划 5 2_Book2(1) (1)" xfId="42"/>
    <cellStyle name="60% - 强调文字颜色 3" xfId="43" builtinId="40"/>
    <cellStyle name="好_云南省2008年中小学教师人数统计表_Book2(1) (1)" xfId="44"/>
    <cellStyle name="_生产计划分析0923 4 4_Book2(1) (1)" xfId="45"/>
    <cellStyle name="超链接" xfId="46" builtinId="8"/>
    <cellStyle name="_Book2" xfId="47"/>
    <cellStyle name="_2006年综合经营计划表（城北支行版5）" xfId="48"/>
    <cellStyle name="百分比" xfId="49" builtinId="5"/>
    <cellStyle name="已访问的超链接" xfId="50" builtinId="9"/>
    <cellStyle name="好_拟保留车辆 2" xfId="51"/>
    <cellStyle name="_ET_STYLE_NoName_00__Sheet3" xfId="52"/>
    <cellStyle name="_Book1_2_Book1_201205311620256481 2 3 2" xfId="53"/>
    <cellStyle name="注释" xfId="54" builtinId="10"/>
    <cellStyle name="60% - 强调文字颜色 2 3" xfId="55"/>
    <cellStyle name="60% - 强调文字颜色 2" xfId="56" builtinId="36"/>
    <cellStyle name="标题 4" xfId="57" builtinId="19"/>
    <cellStyle name="常规 5_2013年及以前年度结转最新" xfId="58"/>
    <cellStyle name="差_县级基础数据_Book2(1) (1)" xfId="59"/>
    <cellStyle name="_Book1_201205311620256481" xfId="60"/>
    <cellStyle name="警告文本" xfId="61" builtinId="11"/>
    <cellStyle name="标题" xfId="62" builtinId="15"/>
    <cellStyle name="_x005f_x0004_ 4 3" xfId="63"/>
    <cellStyle name="_2007年采购计划 6 2" xfId="64"/>
    <cellStyle name="Accent1 - 60% 2 2" xfId="65"/>
    <cellStyle name="Accent4 - 40% 3_Book2(1) (1)" xfId="66"/>
    <cellStyle name="解释性文本" xfId="67" builtinId="53"/>
    <cellStyle name="标题 1" xfId="68" builtinId="16"/>
    <cellStyle name="标题 2" xfId="69" builtinId="17"/>
    <cellStyle name="Accent4 3_Book2(1) (1)" xfId="70"/>
    <cellStyle name="_采购总成本预算 8_Book2(1) (1)" xfId="71"/>
    <cellStyle name="60% - 强调文字颜色 1" xfId="72" builtinId="32"/>
    <cellStyle name="Accent4 2 2" xfId="73"/>
    <cellStyle name="_采购总成本预算 7 2" xfId="74"/>
    <cellStyle name="标题 3" xfId="75" builtinId="18"/>
    <cellStyle name="60% - 强调文字颜色 4" xfId="76" builtinId="44"/>
    <cellStyle name="_安徽（核对后正式上报稿）x" xfId="77"/>
    <cellStyle name="输出" xfId="78" builtinId="21"/>
    <cellStyle name="计算" xfId="79" builtinId="22"/>
    <cellStyle name="?? 2" xfId="80"/>
    <cellStyle name="_Book1_2_Book1_201205311620256481 9" xfId="81"/>
    <cellStyle name="Input" xfId="82"/>
    <cellStyle name="%REDUCTION 2" xfId="83"/>
    <cellStyle name="_2007年采购计划 3 3_Book2(1) (1)" xfId="84"/>
    <cellStyle name="差_05玉溪_Book2(1) (1)" xfId="85"/>
    <cellStyle name="_x0004_ 3 2 2" xfId="86"/>
    <cellStyle name="检查单元格" xfId="87" builtinId="23"/>
    <cellStyle name="_生产计划分析0923 2 3" xfId="88"/>
    <cellStyle name="_Book1_2_Book1_1 4 2 2" xfId="89"/>
    <cellStyle name="20% - 强调文字颜色 6" xfId="90" builtinId="50"/>
    <cellStyle name="强调文字颜色 2" xfId="91" builtinId="33"/>
    <cellStyle name="好_Book1_2014年永定县行政执法人员信息汇总表  2014.02.20 2" xfId="92"/>
    <cellStyle name="Accent1 - 60%_Book2(1) (1)" xfId="93"/>
    <cellStyle name="_1123试算平衡表（模板）（马雪泉）" xfId="94"/>
    <cellStyle name="表标题 2 2" xfId="95"/>
    <cellStyle name="差_教育厅提供义务教育及高中教师人数（2009年1月6日）" xfId="96"/>
    <cellStyle name="链接单元格" xfId="97" builtinId="24"/>
    <cellStyle name="汇总" xfId="98" builtinId="25"/>
    <cellStyle name="差_Book2" xfId="99"/>
    <cellStyle name="差_2009年一般性转移支付标准工资_~4190974_Book2(1) (1)" xfId="100"/>
    <cellStyle name="Accent3 - 40% 5 2" xfId="101"/>
    <cellStyle name="好" xfId="102" builtinId="26"/>
    <cellStyle name="_Book1_2 9_Book2(1) (1)" xfId="103"/>
    <cellStyle name="_2三：复件 2013调整预算表格（草案）" xfId="104"/>
    <cellStyle name="输出 3 3" xfId="105"/>
    <cellStyle name="好_2006年水利统计指标统计表_Book2(1) (1)" xfId="106"/>
    <cellStyle name="_x005f_x005f_x005f_x0004_ 4 3" xfId="107"/>
    <cellStyle name="_Book1_2_Book1_1 79" xfId="108"/>
    <cellStyle name="适中" xfId="109" builtinId="28"/>
    <cellStyle name="Accent5 - 20%_Book1" xfId="110"/>
    <cellStyle name="20% - 强调文字颜色 5" xfId="111" builtinId="46"/>
    <cellStyle name="summary" xfId="112"/>
    <cellStyle name="差_Book1_1_2014.9三公经费（预算股）_Book2(1) (1) 2" xfId="113"/>
    <cellStyle name="好_第五部分(才淼、饶永宏）_Book2(1) (1)" xfId="114"/>
    <cellStyle name="_Book1_2014.9三公经费（预算股）" xfId="115"/>
    <cellStyle name="强调文字颜色 1" xfId="116" builtinId="29"/>
    <cellStyle name="链接单元格 3" xfId="117"/>
    <cellStyle name="_x005f_x005f_x005f_x0004_ 3 3_Book2(1) (1)" xfId="118"/>
    <cellStyle name="20% - 强调文字颜色 1" xfId="119" builtinId="30"/>
    <cellStyle name="40% - 强调文字颜色 1" xfId="120" builtinId="31"/>
    <cellStyle name="_Book1_2_Book1_1 58" xfId="121"/>
    <cellStyle name="_Book1_2_Book1_1 63" xfId="122"/>
    <cellStyle name="20% - 强调文字颜色 2" xfId="123" builtinId="34"/>
    <cellStyle name="40% - 强调文字颜色 2" xfId="124" builtinId="35"/>
    <cellStyle name="?鹎%U龡&amp;H齲_x0001_C铣_x0014__x0007__x0001__x0001_ 2" xfId="125"/>
    <cellStyle name="_Book1_2_Book1_1 59" xfId="126"/>
    <cellStyle name="_Book1_2_Book1_1 64" xfId="127"/>
    <cellStyle name="_采购公司2007年预算模版" xfId="128"/>
    <cellStyle name="Accent2 - 40% 2" xfId="129"/>
    <cellStyle name="Accent5 - 40%_Book1" xfId="130"/>
    <cellStyle name="差_2009年一般性转移支付标准工资_奖励补助测算5.22测试_2016预算政府性基金" xfId="131"/>
    <cellStyle name="千位分隔[0] 2" xfId="132"/>
    <cellStyle name="好_Book1_Book1_201205311620256481 3 2" xfId="133"/>
    <cellStyle name="_Book1_2_Book1_1 7 2" xfId="134"/>
    <cellStyle name="强调文字颜色 3" xfId="135" builtinId="37"/>
    <cellStyle name="好_Book1_2014年永定县行政执法人员信息汇总表  2014.02.20 3" xfId="136"/>
    <cellStyle name="_部门分解表" xfId="137"/>
    <cellStyle name="PSChar" xfId="138"/>
    <cellStyle name="强调文字颜色 4" xfId="139" builtinId="41"/>
    <cellStyle name="20% - 强调文字颜色 4" xfId="140" builtinId="42"/>
    <cellStyle name="40% - 强调文字颜色 4" xfId="141" builtinId="43"/>
    <cellStyle name="强调 3_Book1" xfId="142"/>
    <cellStyle name="Accent6 3_Book2(1) (1)" xfId="143"/>
    <cellStyle name="_Book1_2_Book1_1 66" xfId="144"/>
    <cellStyle name="_Book1_2_Book1_1 71" xfId="145"/>
    <cellStyle name="Input 3" xfId="146"/>
    <cellStyle name="_x0004_ 3 2" xfId="147"/>
    <cellStyle name="计算 3" xfId="148"/>
    <cellStyle name="20% - 着色 1" xfId="149"/>
    <cellStyle name="?? 2 3" xfId="150"/>
    <cellStyle name="强调文字颜色 5" xfId="151" builtinId="45"/>
    <cellStyle name="40% - 强调文字颜色 5" xfId="152" builtinId="47"/>
    <cellStyle name="差_Book1_Book1_1" xfId="153"/>
    <cellStyle name="_Book1_2_Book1_1 67" xfId="154"/>
    <cellStyle name="_Book1_2_Book1_1 72" xfId="155"/>
    <cellStyle name="Input 4" xfId="156"/>
    <cellStyle name="_x0004_ 3 3" xfId="157"/>
    <cellStyle name="_x005f_x0004_ 3 3" xfId="158"/>
    <cellStyle name="_2007年采购计划 5 2" xfId="159"/>
    <cellStyle name="60% - 强调文字颜色 5" xfId="160" builtinId="48"/>
    <cellStyle name="强调文字颜色 6" xfId="161" builtinId="49"/>
    <cellStyle name="40% - 强调文字颜色 6" xfId="162" builtinId="51"/>
    <cellStyle name="_弱电系统设备配置报价清单" xfId="163"/>
    <cellStyle name="_Book1_2_Book1_1 68" xfId="164"/>
    <cellStyle name="_Book1_2_Book1_1 73" xfId="165"/>
    <cellStyle name="Input 5" xfId="166"/>
    <cellStyle name="_x0004_ 3 4" xfId="167"/>
    <cellStyle name="_x005f_x0004_ 3 4" xfId="168"/>
    <cellStyle name="_2015预算政府性基金" xfId="169"/>
    <cellStyle name="60% - 强调文字颜色 6" xfId="170" builtinId="52"/>
    <cellStyle name="_Book1_2_Book1_1 18" xfId="171"/>
    <cellStyle name="_Book1_2_Book1_1 23" xfId="172"/>
    <cellStyle name="_x0004_ 2 4" xfId="173"/>
    <cellStyle name="Comma  - Style5" xfId="174"/>
    <cellStyle name="_x0004_ 2_Book2(1) (1)" xfId="175"/>
    <cellStyle name="_x005f_x0004_ 3_Book2(1) (1)" xfId="176"/>
    <cellStyle name="_Book1_2_Book1_1 17" xfId="177"/>
    <cellStyle name="_Book1_2_Book1_1 22" xfId="178"/>
    <cellStyle name="_x0004_ 2 3" xfId="179"/>
    <cellStyle name="常规 2 4 2_2014.9三公经费（预算股）" xfId="180"/>
    <cellStyle name=" 1 2" xfId="181"/>
    <cellStyle name="好_2008年县级公安保障标准落实奖励经费分配测算" xfId="182"/>
    <cellStyle name="_Book1_2_Book1_1 16" xfId="183"/>
    <cellStyle name="_Book1_2_Book1_1 21" xfId="184"/>
    <cellStyle name="千位分隔 8" xfId="185"/>
    <cellStyle name="_x0004_ 2 2" xfId="186"/>
    <cellStyle name="_x0004__Book2(1) (1)" xfId="187"/>
    <cellStyle name="_20100326高清市院遂宁检察院1080P配置清单26日改" xfId="188"/>
    <cellStyle name="_x0004_ 2 3_Book2(1) (1)" xfId="189"/>
    <cellStyle name="输入 2 4" xfId="190"/>
    <cellStyle name="Accent2 - 40% 2 2" xfId="191"/>
    <cellStyle name="_x0004_ 2 2_Book2(1) (1)" xfId="192"/>
    <cellStyle name="_x0004_" xfId="193"/>
    <cellStyle name="Input 10" xfId="194"/>
    <cellStyle name="_2007年采购计划 2 4" xfId="195"/>
    <cellStyle name="_x0004_ 2 3 2" xfId="196"/>
    <cellStyle name=" 1" xfId="197"/>
    <cellStyle name="_湖北农村公路建设（核对调整后）" xfId="198"/>
    <cellStyle name="_Book1_2_Book1_1 4 2 2_Book2(1) (1)" xfId="199"/>
    <cellStyle name="注释 3 2" xfId="200"/>
    <cellStyle name="_x005f_x005f_x005f_x0004_ 7_Book2(1) (1)" xfId="201"/>
    <cellStyle name="_x005f_x0004_ 3" xfId="202"/>
    <cellStyle name="_x0004_ 10" xfId="203"/>
    <cellStyle name="_x0004_ 2 2 2" xfId="204"/>
    <cellStyle name="_Book1_2 4 2 2_Book2(1) (1)" xfId="205"/>
    <cellStyle name="好_2007年人员分部门统计表_Book2(1) (1)" xfId="206"/>
    <cellStyle name="好_（定稿）2018乡镇收入任务分解" xfId="207"/>
    <cellStyle name="_x0004_ 3" xfId="208"/>
    <cellStyle name="_Book1_2_Book1_1" xfId="209"/>
    <cellStyle name="_x0004_ 3 2_Book2(1) (1)" xfId="210"/>
    <cellStyle name="_Book1_2 3" xfId="211"/>
    <cellStyle name="_x0004_ 5" xfId="212"/>
    <cellStyle name="_2015办案费、行政性收费(汇总）" xfId="213"/>
    <cellStyle name="_x0004_ 3 3 2" xfId="214"/>
    <cellStyle name="_x0004_ 3 3_Book2(1) (1)" xfId="215"/>
    <cellStyle name="_Book1_2 4 3 2" xfId="216"/>
    <cellStyle name="好_Book1_201205311620256481 3 2" xfId="217"/>
    <cellStyle name="_x0004_ 3_Book2(1) (1)" xfId="218"/>
    <cellStyle name="_Book1_2 2" xfId="219"/>
    <cellStyle name="_x0004_ 4" xfId="220"/>
    <cellStyle name="_Book1_2 2 2" xfId="221"/>
    <cellStyle name="_x0004_ 4 2" xfId="222"/>
    <cellStyle name="_Book1_2 2 2 2" xfId="223"/>
    <cellStyle name="_x0004_ 4 2 2" xfId="224"/>
    <cellStyle name="_Book1_2 2 2_Book2(1) (1)" xfId="225"/>
    <cellStyle name="_x0004_ 4 2_Book2(1) (1)" xfId="226"/>
    <cellStyle name="_Book1_2 2 3" xfId="227"/>
    <cellStyle name="_x0004_ 4 3" xfId="228"/>
    <cellStyle name="_采购总成本预算 4 2_Book2(1) (1)" xfId="229"/>
    <cellStyle name="_Book1_2 2 3 2" xfId="230"/>
    <cellStyle name="差_Book1_Book1_2014.9三公经费（预算股）_Book2(1) (1)" xfId="231"/>
    <cellStyle name="百分比 4_Book1" xfId="232"/>
    <cellStyle name="Accent3 2_Book2(1) (1)" xfId="233"/>
    <cellStyle name="_x0004_ 4 3 2" xfId="234"/>
    <cellStyle name="_x005f_x005f_x005f_x0004_ 9" xfId="235"/>
    <cellStyle name="_Book1_2 2 3_Book2(1) (1)" xfId="236"/>
    <cellStyle name="_x0004_ 4 3_Book2(1) (1)" xfId="237"/>
    <cellStyle name="常规_工作表 在 ole_excel 2" xfId="238"/>
    <cellStyle name="_Book1_2 2 4" xfId="239"/>
    <cellStyle name="商品名称 2" xfId="240"/>
    <cellStyle name="_x0004_ 4 4" xfId="241"/>
    <cellStyle name="_Book1_2 2_Book2(1) (1)" xfId="242"/>
    <cellStyle name="_x0004_ 4_Book2(1) (1)" xfId="243"/>
    <cellStyle name="_Book1_2_Book1_1 2" xfId="244"/>
    <cellStyle name="差_Book1_1" xfId="245"/>
    <cellStyle name="_Book1_2 3 2" xfId="246"/>
    <cellStyle name="_x0004_ 5 2" xfId="247"/>
    <cellStyle name="_Book1_2 3_Book2(1) (1)" xfId="248"/>
    <cellStyle name="好_Xl0000362" xfId="249"/>
    <cellStyle name="_x0004_ 5_Book2(1) (1)" xfId="250"/>
    <cellStyle name="_Book1_2 8_Book2(1) (1)" xfId="251"/>
    <cellStyle name="_Book1_2_Book1_2" xfId="252"/>
    <cellStyle name="_Book1_2 4" xfId="253"/>
    <cellStyle name="差_Xl0000362" xfId="254"/>
    <cellStyle name="_x0004_ 6" xfId="255"/>
    <cellStyle name="_Book1_2 4 2" xfId="256"/>
    <cellStyle name="_Book1_2_Book1_201205311620256481 3_Book2(1) (1)" xfId="257"/>
    <cellStyle name="_x0004_ 6 2" xfId="258"/>
    <cellStyle name="强调 1 6" xfId="259"/>
    <cellStyle name="_Book1_2 4_Book2(1) (1)" xfId="260"/>
    <cellStyle name="_x0004_ 6_Book2(1) (1)" xfId="261"/>
    <cellStyle name="_Book1_2 5" xfId="262"/>
    <cellStyle name="_x0004_ 7" xfId="263"/>
    <cellStyle name="t_HVAC Equipment (3)_Book1_201205311620256481_Book2(1) (1)_2016年初预算0308 2" xfId="264"/>
    <cellStyle name="_Book1_2 10_Book2(1) (1)" xfId="265"/>
    <cellStyle name="_Book1_2 5 2" xfId="266"/>
    <cellStyle name="_x0004_ 7 2" xfId="267"/>
    <cellStyle name="_Book1_2 5_Book2(1) (1)" xfId="268"/>
    <cellStyle name="_x0004_ 7_Book2(1) (1)" xfId="269"/>
    <cellStyle name="Input 54" xfId="270"/>
    <cellStyle name="Input 49" xfId="271"/>
    <cellStyle name="_2007年采购计划 3 3" xfId="272"/>
    <cellStyle name="_Book1_2 6" xfId="273"/>
    <cellStyle name="_x0004_ 8" xfId="274"/>
    <cellStyle name="_Book1_2_Book1_Book1" xfId="275"/>
    <cellStyle name="差_附件3全省警车和涉案车辆违规问题专项治理统计表 4" xfId="276"/>
    <cellStyle name="_Book1_2 6 2" xfId="277"/>
    <cellStyle name="差_云南省2008年转移支付测算——州市本级考核部分及政策性测算_Book2(1) (1)" xfId="278"/>
    <cellStyle name="_x005f_x0004_" xfId="279"/>
    <cellStyle name="_x0004_ 8 2" xfId="280"/>
    <cellStyle name="_Book1_2_Book1_Book1 2" xfId="281"/>
    <cellStyle name="Copied 2" xfId="282"/>
    <cellStyle name="_Book1_2 6_Book2(1) (1)" xfId="283"/>
    <cellStyle name="_x0004_ 8_Book2(1) (1)" xfId="284"/>
    <cellStyle name="_采购总成本预算 6_Book2(1) (1)" xfId="285"/>
    <cellStyle name="好_Book1_2014.9三公经费（预算股）" xfId="286"/>
    <cellStyle name="好_2009年一般性转移支付标准工资_~5676413_Book2(1) (1)" xfId="287"/>
    <cellStyle name="差_卫生部门" xfId="288"/>
    <cellStyle name="_Book1_2 7" xfId="289"/>
    <cellStyle name="差_武平 2012上下级结算（1）_Book2(1) (1)" xfId="290"/>
    <cellStyle name="Accent5_Book2(1) (1)" xfId="291"/>
    <cellStyle name="_x0004_ 9" xfId="292"/>
    <cellStyle name="&#10;mouse.drv=lm" xfId="293"/>
    <cellStyle name="_2013年及以前年度结转最新" xfId="294"/>
    <cellStyle name="Accent1 - 40% 3 2" xfId="295"/>
    <cellStyle name="%REDUCTION" xfId="296"/>
    <cellStyle name="好_2014年永定县行政执法人员信息汇总表  2014.02.20 4" xfId="297"/>
    <cellStyle name="??" xfId="298"/>
    <cellStyle name="常规_内15福建1_新 2" xfId="299"/>
    <cellStyle name="Accent6 - 20% 5_Book2(1) (1)" xfId="300"/>
    <cellStyle name="表标题 2" xfId="301"/>
    <cellStyle name="差_00省级(打印)_Book2(1) (1)" xfId="302"/>
    <cellStyle name="?? [0.00]_Analysis of Loans" xfId="303"/>
    <cellStyle name="差_附件3全省警车和涉案车辆违规问题专项治理统计表 2" xfId="304"/>
    <cellStyle name="捠壿 [0.00]_Region Orders (2)" xfId="305"/>
    <cellStyle name="Accent4 - 60%" xfId="306"/>
    <cellStyle name="_采购总成本预算 9_Book2(1) (1)" xfId="307"/>
    <cellStyle name="_Book1_2_Book1_201205311620256481 3 2 2" xfId="308"/>
    <cellStyle name="Accent3 - 40% 3" xfId="309"/>
    <cellStyle name="?? [0]" xfId="310"/>
    <cellStyle name="Accent3 - 40% 3 2" xfId="311"/>
    <cellStyle name="好_2012结转表" xfId="312"/>
    <cellStyle name="?? [0] 2" xfId="313"/>
    <cellStyle name="_x005f_x0004_ 2 4" xfId="314"/>
    <cellStyle name="_2007年采购计划 4 3" xfId="315"/>
    <cellStyle name="Comma  - Style7" xfId="316"/>
    <cellStyle name="?? 2_2011年战略性业务激励费用挂价表（0301）" xfId="317"/>
    <cellStyle name="?? 3" xfId="318"/>
    <cellStyle name="差_2006年分析表_2016预算政府性基金" xfId="319"/>
    <cellStyle name="style2" xfId="320"/>
    <cellStyle name="Percent[2]" xfId="321"/>
    <cellStyle name="???? [0.00]_Analysis of Loans" xfId="322"/>
    <cellStyle name="????_Analysis of Loans" xfId="323"/>
    <cellStyle name="_2007年采购计划 8 2_Book2(1) (1)" xfId="324"/>
    <cellStyle name="好_完善农村公路建设管理通知(自然村公路规定)附表" xfId="325"/>
    <cellStyle name="好_201205311620256481 4" xfId="326"/>
    <cellStyle name="??_????????" xfId="327"/>
    <cellStyle name="_Book1_2_Book1_1 55" xfId="328"/>
    <cellStyle name="_Book1_2_Book1_1 60" xfId="329"/>
    <cellStyle name="t_HVAC Equipment (3)_201205311620256481_Book2(1) (1)" xfId="330"/>
    <cellStyle name="Accent6 - 40% 3" xfId="331"/>
    <cellStyle name="?鹎%U龡&amp;H?_x0008__x001c__x001c_?_x0007__x0001__x0001_" xfId="332"/>
    <cellStyle name="_Book1_2_Book1_1 2 4" xfId="333"/>
    <cellStyle name="?鹎%U龡&amp;H?_x005f_x0008__x005f_x001c__x005f_x001c_?_x005f_x0007__x005f_x0001__x005f_x0001_" xfId="334"/>
    <cellStyle name="常规 2 7" xfId="335"/>
    <cellStyle name="?鹎%U龡&amp;H齲_x005f_x0001_C铣_x005f_x0014__x005f_x0007__x005f_x0001__x005f_x0001_" xfId="336"/>
    <cellStyle name="_Book1_3_201205311620256481" xfId="337"/>
    <cellStyle name="_2007年采购计划 4 2 2_Book2(1) (1)" xfId="338"/>
    <cellStyle name="Accent1 - 40% 4 2" xfId="339"/>
    <cellStyle name="强调 1 5" xfId="340"/>
    <cellStyle name="?鹎%U龡&amp;H齲_x0001_C铣_x0014__x0007__x0001__x0001_" xfId="341"/>
    <cellStyle name="@_text" xfId="342"/>
    <cellStyle name="_Book1_2 4 4" xfId="343"/>
    <cellStyle name="@ET_Style?.msochpdefault" xfId="344"/>
    <cellStyle name="_2007年农村渡口改造、渡该桥计划" xfId="345"/>
    <cellStyle name="_#2011六项定额预测表" xfId="346"/>
    <cellStyle name="_#2011六项定额预测表 2" xfId="347"/>
    <cellStyle name="好_行政职权事项调研表格R3.0(样表)_Book1 2" xfId="348"/>
    <cellStyle name="_(审定）2015年政府性投资项目" xfId="349"/>
    <cellStyle name="_2007年采购计划 2 2 2_Book2(1) (1)" xfId="350"/>
    <cellStyle name="_生产计划分析0923 5" xfId="351"/>
    <cellStyle name="_~0254683" xfId="352"/>
    <cellStyle name="Accent3 - 20% 5" xfId="353"/>
    <cellStyle name="_采购总成本预算 10_Book2(1) (1)" xfId="354"/>
    <cellStyle name="_2007年采购计划 7" xfId="355"/>
    <cellStyle name="_Book1_2_Book1_201205311620256481 5 2" xfId="356"/>
    <cellStyle name="_2007年综合经营计划表样(计划处20061016)" xfId="357"/>
    <cellStyle name="Accent1 - 60% 3" xfId="358"/>
    <cellStyle name="_~1542229" xfId="359"/>
    <cellStyle name="_2007年采购计划 3_Book2(1) (1)" xfId="360"/>
    <cellStyle name="_~1723196" xfId="361"/>
    <cellStyle name="_~1723196 2" xfId="362"/>
    <cellStyle name="_生产计划分析0923 6_Book2(1) (1)" xfId="363"/>
    <cellStyle name="差_不用软件计算9.1不考虑经费管理评价xl_2016预算政府性基金" xfId="364"/>
    <cellStyle name="_☆2010年综合经营计划长期摊销费测算表" xfId="365"/>
    <cellStyle name="_☆2010年综合经营计划长期摊销费测算表 2" xfId="366"/>
    <cellStyle name="Accent4 - 20% 5_Book2(1) (1)" xfId="367"/>
    <cellStyle name="_01钟琼公用经费细化" xfId="368"/>
    <cellStyle name="_0712中间业务通报0112" xfId="369"/>
    <cellStyle name="_采购总成本预算 4_Book2(1) (1)" xfId="370"/>
    <cellStyle name="_07城北利润计划0" xfId="371"/>
    <cellStyle name="_Book1_2_Book1_201205311620256481 6 2_Book2(1) (1)" xfId="372"/>
    <cellStyle name="强调 2 4" xfId="373"/>
    <cellStyle name="_07城北利润计划0 2" xfId="374"/>
    <cellStyle name="t_HVAC Equipment (3)_Book1_2016年初预算0308 2" xfId="375"/>
    <cellStyle name="_07年1月考核上报表" xfId="376"/>
    <cellStyle name="_Book1_2_Book1_201205311620256481 2 2 2_Book2(1) (1)" xfId="377"/>
    <cellStyle name="_Book1_2_Book1_201205311620256481 6" xfId="378"/>
    <cellStyle name="_07年中间业务调整计划（报总行公司部20070731）" xfId="379"/>
    <cellStyle name="_07年1月考核上报表 2" xfId="380"/>
    <cellStyle name="_Book1_2_Book1_201205311620256481 6 2" xfId="381"/>
    <cellStyle name="_07年中间业务调整计划（报总行公司部20070731） 2" xfId="382"/>
    <cellStyle name="强调 1 2 3" xfId="383"/>
    <cellStyle name="差_检验表（调整后）_Book2(1) (1)" xfId="384"/>
    <cellStyle name="_钞币安防汇总" xfId="385"/>
    <cellStyle name="_07年利润测算" xfId="386"/>
    <cellStyle name="_Book1_2_Book1_201205311620256481 4 2 2_Book2(1) (1)" xfId="387"/>
    <cellStyle name="差_文体广播部门_Book2(1) (1)" xfId="388"/>
    <cellStyle name="_2007年采购计划 4 4" xfId="389"/>
    <cellStyle name="_2010年工资测算表0309" xfId="390"/>
    <cellStyle name="_07年中间业务调整计划（报总行）" xfId="391"/>
    <cellStyle name="_2010年工资测算表0309 2" xfId="392"/>
    <cellStyle name="_07年中间业务调整计划（报总行） 2" xfId="393"/>
    <cellStyle name="_建议计划（陕西通达报部4.11）" xfId="394"/>
    <cellStyle name="_1" xfId="395"/>
    <cellStyle name="_2007年采购计划 2 3" xfId="396"/>
    <cellStyle name="啊 6" xfId="397"/>
    <cellStyle name="好_检验表_Book2(1) (1)" xfId="398"/>
    <cellStyle name="差 2" xfId="399"/>
    <cellStyle name="_采购总成本预算 3 2 2_Book2(1) (1)" xfId="400"/>
    <cellStyle name="_1季度计划" xfId="401"/>
    <cellStyle name="_2007年报部建议计划（0703012）" xfId="402"/>
    <cellStyle name="_采购总成本预算 4 3 2_Book2(1) (1)" xfId="403"/>
    <cellStyle name="_2007年采购计划 2 3 2" xfId="404"/>
    <cellStyle name="好_地方配套按人均增幅控制8.30一般预算平均增幅、人均可用财力平均增幅两次控制、社会治安系数调整、案件数调整xl_2016预算政府性基金" xfId="405"/>
    <cellStyle name="_1季度计划 2" xfId="406"/>
    <cellStyle name="好_行政职权事项调研表格R3.0(样表)_Book1 3" xfId="407"/>
    <cellStyle name="_2005年综合经营计划表（调整后公式）" xfId="408"/>
    <cellStyle name="Input 57" xfId="409"/>
    <cellStyle name="Input 62" xfId="410"/>
    <cellStyle name="20% - Accent2" xfId="411"/>
    <cellStyle name="_Book1_2_Book1_1 4 3 2_Book2(1) (1)" xfId="412"/>
    <cellStyle name="好_义务教育阶段教职工人数（教育厅提供最终）_2016预算政府性基金" xfId="413"/>
    <cellStyle name="_采购总成本预算 3_Book2(1) (1)" xfId="414"/>
    <cellStyle name="_2006年统筹外资金划拨" xfId="415"/>
    <cellStyle name="_2006年综合经营计划表（城北支行版5） 2" xfId="416"/>
    <cellStyle name="常规 2 2 3" xfId="417"/>
    <cellStyle name="_2006年综合经营计划表（云南行用表）" xfId="418"/>
    <cellStyle name="标题1 2_2016年初预算0308" xfId="419"/>
    <cellStyle name="_2006年综合经营计划表（云南行用表） 2" xfId="420"/>
    <cellStyle name="40% - 着色 4" xfId="421"/>
    <cellStyle name="_x005f_x005f_x005f_x0004__Book2(1) (1)" xfId="422"/>
    <cellStyle name="_2007 贵州 公路、水路项目-与部对接后" xfId="423"/>
    <cellStyle name="_采购总成本预算 6" xfId="424"/>
    <cellStyle name="差_武平 2012上下级结算（1）" xfId="425"/>
    <cellStyle name="Accent5" xfId="426"/>
    <cellStyle name="_2007 路网及治超站" xfId="427"/>
    <cellStyle name="好_2009年一般性转移支付标准工资_~5676413" xfId="428"/>
    <cellStyle name="_ET_STYLE_NoName_00__201205311620256481" xfId="429"/>
    <cellStyle name="_采购总成本预算" xfId="430"/>
    <cellStyle name="差_检验表" xfId="431"/>
    <cellStyle name="_2007高速计划修改" xfId="432"/>
    <cellStyle name="差_2009年一般性转移支付标准工资_不用软件计算9.1不考虑经费管理评价xl" xfId="433"/>
    <cellStyle name="_2007各网点中间业务月收入通报工作表070708" xfId="434"/>
    <cellStyle name="计算 3 4" xfId="435"/>
    <cellStyle name="TIME" xfId="436"/>
    <cellStyle name="_5年经营计划" xfId="437"/>
    <cellStyle name="_2007年KPI计划分解表(部门上报样表)" xfId="438"/>
    <cellStyle name="_2007年KPI计划分解表(部门上报样表) 2" xfId="439"/>
    <cellStyle name="_2007年采购计划" xfId="440"/>
    <cellStyle name="_2007年采购计划 10_Book2(1) (1)" xfId="441"/>
    <cellStyle name="_2007年采购计划 2" xfId="442"/>
    <cellStyle name="_2007年采购计划 2 2" xfId="443"/>
    <cellStyle name="差_2009年一般性转移支付标准工资_奖励补助测算5.24冯铸_Book2(1) (1)" xfId="444"/>
    <cellStyle name="_2007年采购计划 2 2 2" xfId="445"/>
    <cellStyle name="差_2009年一般性转移支付标准工资_奖励补助测算7.23_2016预算政府性基金" xfId="446"/>
    <cellStyle name="_2007年采购计划 2 2_Book2(1) (1)" xfId="447"/>
    <cellStyle name="百分比 2 4" xfId="448"/>
    <cellStyle name="_2007年采购计划 2 3 2_Book2(1) (1)" xfId="449"/>
    <cellStyle name="_2007年湖南省一般公路建议计划" xfId="450"/>
    <cellStyle name="_2007年采购计划 2 3_Book2(1) (1)" xfId="451"/>
    <cellStyle name="_2007年采购计划 2 4_Book2(1) (1)" xfId="452"/>
    <cellStyle name="_Book1_2_Book1_1 77" xfId="453"/>
    <cellStyle name="t_Book1_Book2(1) (1) 2" xfId="454"/>
    <cellStyle name="Input 9" xfId="455"/>
    <cellStyle name="_2007年采购计划 2_Book2(1) (1)" xfId="456"/>
    <cellStyle name="_Book1_3" xfId="457"/>
    <cellStyle name="差_Book1_司勤人员" xfId="458"/>
    <cellStyle name="_2007年采购计划 3" xfId="459"/>
    <cellStyle name="Input 53" xfId="460"/>
    <cellStyle name="Input 48" xfId="461"/>
    <cellStyle name="_2007年采购计划 3 2" xfId="462"/>
    <cellStyle name="好_奖励补助测算5.22测试_Book2(1) (1)" xfId="463"/>
    <cellStyle name="差_Book1 3 2" xfId="464"/>
    <cellStyle name="_Book1_2_Book1_201205311620256481 7" xfId="465"/>
    <cellStyle name="_2007年采购计划 3 2 2" xfId="466"/>
    <cellStyle name="_Book1_2_Book1_201205311620256481 7_Book2(1) (1)" xfId="467"/>
    <cellStyle name="style1" xfId="468"/>
    <cellStyle name="_2007年采购计划 3 2 2_Book2(1) (1)" xfId="469"/>
    <cellStyle name="_CCB.HO.New TB template.CCB PRC IAS Sorting.040223 trial run" xfId="470"/>
    <cellStyle name="Comma,1 2" xfId="471"/>
    <cellStyle name="_2007年采购计划 3 2_Book2(1) (1)" xfId="472"/>
    <cellStyle name="_2007年采购计划 3 3 2" xfId="473"/>
    <cellStyle name="强调文字颜色 3 3" xfId="474"/>
    <cellStyle name="_2007年采购计划 3 3 2_Book2(1) (1)" xfId="475"/>
    <cellStyle name="_Book1_2_Book1_201205311620256481" xfId="476"/>
    <cellStyle name="霓付_ +Foil &amp; -FOIL &amp; PAPER" xfId="477"/>
    <cellStyle name="好_检验表（调整后）_Book2(1) (1)" xfId="478"/>
    <cellStyle name="Input 60" xfId="479"/>
    <cellStyle name="Input 55" xfId="480"/>
    <cellStyle name="_2007年采购计划 3 4" xfId="481"/>
    <cellStyle name="好_2009年一般性转移支付标准工资_Book2(1) (1)" xfId="482"/>
    <cellStyle name="40% - 着色 6" xfId="483"/>
    <cellStyle name="_采购总成本预算 4 3 2" xfId="484"/>
    <cellStyle name="啊 2 2" xfId="485"/>
    <cellStyle name="Accent3 3 2" xfId="486"/>
    <cellStyle name="_2007年采购计划 3 4_Book2(1) (1)" xfId="487"/>
    <cellStyle name="Accent5 2 2" xfId="488"/>
    <cellStyle name="差_拟上交封存车辆" xfId="489"/>
    <cellStyle name="_2007年采购计划 4" xfId="490"/>
    <cellStyle name="Accent3 - 20% 2" xfId="491"/>
    <cellStyle name="_2010年度六项费用计划（0310）" xfId="492"/>
    <cellStyle name="_x005f_x0004_ 2 3" xfId="493"/>
    <cellStyle name="_2007年采购计划 4 2" xfId="494"/>
    <cellStyle name="_x005f_x0004_ 2 3 2" xfId="495"/>
    <cellStyle name="_2007年采购计划 4 2 2" xfId="496"/>
    <cellStyle name="_Book1_2 3 4_Book2(1) (1)" xfId="497"/>
    <cellStyle name="_Book1_2_Book1_1 57" xfId="498"/>
    <cellStyle name="_Book1_2_Book1_1 62" xfId="499"/>
    <cellStyle name="_Book1_2_Book1_1 4_Book2(1) (1)" xfId="500"/>
    <cellStyle name="_x005f_x0004_ 2 3_Book2(1) (1)" xfId="501"/>
    <cellStyle name="_2007年采购计划 4 2_Book2(1) (1)" xfId="502"/>
    <cellStyle name="_2007年采购计划 4 3 2" xfId="503"/>
    <cellStyle name="Input 40" xfId="504"/>
    <cellStyle name="Input 35" xfId="505"/>
    <cellStyle name="_2007年采购计划 4 3 2_Book2(1) (1)" xfId="506"/>
    <cellStyle name="_Book1_2_Book1_1 4 3 2" xfId="507"/>
    <cellStyle name="Date" xfId="508"/>
    <cellStyle name="_2007年采购计划 4 3_Book2(1) (1)" xfId="509"/>
    <cellStyle name="差_司勤人员" xfId="510"/>
    <cellStyle name="_2007年采购计划 4 4_Book2(1) (1)" xfId="511"/>
    <cellStyle name="Moneda [0]_96 Risk" xfId="512"/>
    <cellStyle name="_2007年采购计划 4_Book2(1) (1)" xfId="513"/>
    <cellStyle name="Accent6 - 40% 2_Book2(1) (1)" xfId="514"/>
    <cellStyle name="_2007年采购计划 5" xfId="515"/>
    <cellStyle name="_Book1_2_Book1_1 2 3_Book2(1) (1)" xfId="516"/>
    <cellStyle name="_2007年采购计划 5_Book2(1) (1)" xfId="517"/>
    <cellStyle name="_采购总成本预算 3 4" xfId="518"/>
    <cellStyle name="差_2009年一般性转移支付标准工资_奖励补助测算7.25 (version 1) (version 1)_2016预算政府性基金" xfId="519"/>
    <cellStyle name="む|靃0]_Revenuesy Lr L" xfId="520"/>
    <cellStyle name="_2007年采购计划 6" xfId="521"/>
    <cellStyle name="_ET_STYLE_NoName_00_" xfId="522"/>
    <cellStyle name="千位分隔 10" xfId="523"/>
    <cellStyle name="_Book1_2 4 3" xfId="524"/>
    <cellStyle name="_x005f_x0004_ 4 3_Book2(1) (1)" xfId="525"/>
    <cellStyle name="_2007年采购计划 6 2_Book2(1) (1)" xfId="526"/>
    <cellStyle name="Accent3 - 20% 4_Book2(1) (1)" xfId="527"/>
    <cellStyle name="_方案附件13：2007综合经营计划表（云南）" xfId="528"/>
    <cellStyle name="20% - 强调文字颜色 4 2 2" xfId="529"/>
    <cellStyle name="_2007年采购计划 6_Book2(1) (1)" xfId="530"/>
    <cellStyle name="_2007年综合经营计划表样(计划处20061016) 2" xfId="531"/>
    <cellStyle name="差_Book1_Book1_2016预算政府性基金" xfId="532"/>
    <cellStyle name="_2007年采购计划 7 2" xfId="533"/>
    <cellStyle name="好 3" xfId="534"/>
    <cellStyle name="_2007年采购计划 7 2_Book2(1) (1)" xfId="535"/>
    <cellStyle name="差_Book1_Book1_201205311620256481 6" xfId="536"/>
    <cellStyle name="_2007年采购计划 7_Book2(1) (1)" xfId="537"/>
    <cellStyle name="_Book1_2_Book1_201205311620256481 5 2_Book2(1) (1)" xfId="538"/>
    <cellStyle name="输出 2 3" xfId="539"/>
    <cellStyle name="_x005f_x005f_x005f_x0004_ 3 3" xfId="540"/>
    <cellStyle name="_Book1_2_Book1_1 29" xfId="541"/>
    <cellStyle name="_Book1_2_Book1_1 34" xfId="542"/>
    <cellStyle name="_2008-7 2" xfId="543"/>
    <cellStyle name="_2007年采购计划 8" xfId="544"/>
    <cellStyle name="_2007年采购计划 8 2" xfId="545"/>
    <cellStyle name="_x005f_x0004_ 9" xfId="546"/>
    <cellStyle name="_Book1_2_Book1_201205311620256481 4 4" xfId="547"/>
    <cellStyle name="Accent5 - 60%" xfId="548"/>
    <cellStyle name="_2007年采购计划 8_Book2(1) (1)" xfId="549"/>
    <cellStyle name="_2007年采购计划 9" xfId="550"/>
    <cellStyle name="_2007年采购计划 9_Book2(1) (1)" xfId="551"/>
    <cellStyle name="_2007年采购计划_Book2(1) (1)" xfId="552"/>
    <cellStyle name="好_云南省2008年中小学教师人数统计表" xfId="553"/>
    <cellStyle name="_生产计划分析0923 4 4" xfId="554"/>
    <cellStyle name="_2007年东中部通村油路改造计划" xfId="555"/>
    <cellStyle name="20% - 强调文字颜色 4 2 3" xfId="556"/>
    <cellStyle name="百分比 2 4 2 2" xfId="557"/>
    <cellStyle name="_2007年公路建议计划(宁夏核对交通部）" xfId="558"/>
    <cellStyle name="差_地方配套按人均增幅控制8.30xl_2016预算政府性基金" xfId="559"/>
    <cellStyle name="_x005f_x005f_x005f_x0004_ 10" xfId="560"/>
    <cellStyle name="_2007年计划核对  报部" xfId="561"/>
    <cellStyle name="好_地方配套按人均增幅控制8.31（调整结案率后）xl_2016预算政府性基金" xfId="562"/>
    <cellStyle name="_Book1_2 7 2_Book2(1) (1)" xfId="563"/>
    <cellStyle name="PSHeading" xfId="564"/>
    <cellStyle name="_2007年农村客运站计划 " xfId="565"/>
    <cellStyle name="_2008年中间业务计划（汇总）" xfId="566"/>
    <cellStyle name="_2007年通达工程计划" xfId="567"/>
    <cellStyle name="t_201205311620256481_Book2(1) (1)_2016年初预算0308" xfId="568"/>
    <cellStyle name="百分比 5 2" xfId="569"/>
    <cellStyle name="_2007综合经营计划表" xfId="570"/>
    <cellStyle name="t_201205311620256481_Book2(1) (1)_2016年初预算0308 2" xfId="571"/>
    <cellStyle name="好_2007年可用财力_Book2(1) (1)" xfId="572"/>
    <cellStyle name="_2007综合经营计划表 2" xfId="573"/>
    <cellStyle name="_Book1_2_Book1_201205311620256481 3 3" xfId="574"/>
    <cellStyle name="百分比 2 7" xfId="575"/>
    <cellStyle name="_Book1_1_Book1_Book1" xfId="576"/>
    <cellStyle name="_2008-7" xfId="577"/>
    <cellStyle name="Accent4 - 20% 2 2" xfId="578"/>
    <cellStyle name="_2008年存贷款内外部利率-供综合经营计划-20071227" xfId="579"/>
    <cellStyle name="_2008年公路建议计划(龙岩）" xfId="580"/>
    <cellStyle name="_2009-1" xfId="581"/>
    <cellStyle name="Accent2 - 40% 2_Book2(1) (1)" xfId="582"/>
    <cellStyle name="差_汇总-县级财政报表附表" xfId="583"/>
    <cellStyle name="分级显示行_1_13区汇总" xfId="584"/>
    <cellStyle name="_kcb1" xfId="585"/>
    <cellStyle name="_Book1_2_Book1_1 7 2_Book2(1) (1)" xfId="586"/>
    <cellStyle name="_2009-1 2" xfId="587"/>
    <cellStyle name="_2010年基层预算分解1.25" xfId="588"/>
    <cellStyle name="_Book1_2 4 2 2" xfId="589"/>
    <cellStyle name="_2010年预算申报表(2010-02)v5二级行打印(拨备new)" xfId="590"/>
    <cellStyle name="Accent4 - 20%_Book1" xfId="591"/>
    <cellStyle name="_2011年各行基数及计划增量调查表（部门上报汇总）" xfId="592"/>
    <cellStyle name="_复件 2014调整预算总表" xfId="593"/>
    <cellStyle name="t_HVAC Equipment (3)_201205311620256481_Book1 2" xfId="594"/>
    <cellStyle name="好_2009年一般性转移支付标准工资_地方配套按人均增幅控制8.31（调整结案率后）xl_Book2(1) (1)" xfId="595"/>
    <cellStyle name="_x005f_x0004_ 6_Book2(1) (1)" xfId="596"/>
    <cellStyle name="_2014年行政性补助、办案费调整预算情况" xfId="597"/>
    <cellStyle name="_2014年基金预算草案(国有土地出让)" xfId="598"/>
    <cellStyle name="_采购总成本预算 4 3_Book2(1) (1)" xfId="599"/>
    <cellStyle name="_2014年计生经费预算安排" xfId="600"/>
    <cellStyle name="t_HVAC Equipment (3)_201205311620256481_Book2(1) (1) 2" xfId="601"/>
    <cellStyle name="好_Book1_1_2014.9三公经费（预算股）" xfId="602"/>
    <cellStyle name="好_Book1_Book1_1" xfId="603"/>
    <cellStyle name="Accent6 - 40% 3 2" xfId="604"/>
    <cellStyle name="_2014调整预算总表" xfId="605"/>
    <cellStyle name="Input 68" xfId="606"/>
    <cellStyle name="_2015计划" xfId="607"/>
    <cellStyle name="差_业务工作量指标" xfId="608"/>
    <cellStyle name="差_Book2_Book2(1) (1)" xfId="609"/>
    <cellStyle name="20% - 强调文字颜色 6 3" xfId="610"/>
    <cellStyle name="_2015细化预算" xfId="611"/>
    <cellStyle name="好_Book1_2014.9三公经费（预算股）_Book2(1) (1)" xfId="612"/>
    <cellStyle name="差_卫生部门_Book2(1) (1)" xfId="613"/>
    <cellStyle name="t_Book1" xfId="614"/>
    <cellStyle name="_Book1_2 7_Book2(1) (1)" xfId="615"/>
    <cellStyle name="好_附件3全省警车和涉案车辆违规问题专项治理统计表 2 2_Book2(1) (1)" xfId="616"/>
    <cellStyle name="_8月份经调整后的分析报表" xfId="617"/>
    <cellStyle name="差_2007年可用财力_2016预算政府性基金" xfId="618"/>
    <cellStyle name="Accent2 - 60% 2" xfId="619"/>
    <cellStyle name="_8月各行减值计算" xfId="620"/>
    <cellStyle name="常规 2 7 2" xfId="621"/>
    <cellStyle name="差_Book1 2_Book2(1) (1)" xfId="622"/>
    <cellStyle name="_Book1" xfId="623"/>
    <cellStyle name="差_检验表（调整后）_2016预算政府性基金" xfId="624"/>
    <cellStyle name="_Book1_2_Book1_1 75" xfId="625"/>
    <cellStyle name="好_汇总-县级财政报表附表" xfId="626"/>
    <cellStyle name="Input 7" xfId="627"/>
    <cellStyle name="_方案附件13：2007综合经营计划表（云南） 2" xfId="628"/>
    <cellStyle name="差_地方配套按人均增幅控制8.30一般预算平均增幅、人均可用财力平均增幅两次控制、社会治安系数调整、案件数调整xl_Book2(1) (1)" xfId="629"/>
    <cellStyle name="差_Book1_1 2_Book2(1) (1)" xfId="630"/>
    <cellStyle name="_Book1_1" xfId="631"/>
    <cellStyle name="_Book1_2 3 2 2_Book2(1) (1)" xfId="632"/>
    <cellStyle name="20% - 着色 5" xfId="633"/>
    <cellStyle name="着色 1" xfId="634"/>
    <cellStyle name="_Book1_2_Book1_1 2 2_Book2(1) (1)" xfId="635"/>
    <cellStyle name="_Book1_1 2" xfId="636"/>
    <cellStyle name="_采购总成本预算 3 3_Book2(1) (1)" xfId="637"/>
    <cellStyle name="Accent2 3_Book2(1) (1)" xfId="638"/>
    <cellStyle name="_Book1_1_201205311620256481" xfId="639"/>
    <cellStyle name="_Book1_1_Book1" xfId="640"/>
    <cellStyle name="_生产计划分析0923 2" xfId="641"/>
    <cellStyle name="好_教育厅提供义务教育及高中教师人数（2009年1月6日）" xfId="642"/>
    <cellStyle name="_Book1_1_Book1_1" xfId="643"/>
    <cellStyle name="_生产计划分析0923 3" xfId="644"/>
    <cellStyle name="借出原因_Book1" xfId="645"/>
    <cellStyle name="_Book1_1_Book1_2" xfId="646"/>
    <cellStyle name="Accent5 - 40%" xfId="647"/>
    <cellStyle name="千分位[0]_ 白土" xfId="648"/>
    <cellStyle name="_Book1_2_Book1_201205311620256481 2 4" xfId="649"/>
    <cellStyle name="_生产计划分析0923 3 2" xfId="650"/>
    <cellStyle name="好_完善农村公路建设管理通知(自然村公路规定)附表_2016预算政府性基金" xfId="651"/>
    <cellStyle name="_Book1_1_Book1_2 2" xfId="652"/>
    <cellStyle name="_Book1_2_Book1_1 8 2_Book2(1) (1)" xfId="653"/>
    <cellStyle name="好_2006年分析表_Book2(1) (1)" xfId="654"/>
    <cellStyle name="_Book1_4" xfId="655"/>
    <cellStyle name="输出 3 2" xfId="656"/>
    <cellStyle name="好_03昭通" xfId="657"/>
    <cellStyle name="_x005f_x005f_x005f_x0004_ 4 2" xfId="658"/>
    <cellStyle name="_Book1_2_Book1_1 78" xfId="659"/>
    <cellStyle name="20% - 强调文字颜色 3 2" xfId="660"/>
    <cellStyle name="_生产计划分析0923 3 3_Book2(1) (1)" xfId="661"/>
    <cellStyle name="_Book1_1_Book1_201205311620256481" xfId="662"/>
    <cellStyle name="_生产计划分析0923 4_Book2(1) (1)" xfId="663"/>
    <cellStyle name="_Book1_2" xfId="664"/>
    <cellStyle name="_湖北(公路)" xfId="665"/>
    <cellStyle name="Accent1 - 20% 5_Book2(1) (1)" xfId="666"/>
    <cellStyle name="Input 8" xfId="667"/>
    <cellStyle name="_Book1_2_Book1_1 76" xfId="668"/>
    <cellStyle name="强调 2 2" xfId="669"/>
    <cellStyle name="_Book1_2 10" xfId="670"/>
    <cellStyle name="_Book1_2 2 2 2_Book2(1) (1)" xfId="671"/>
    <cellStyle name="_Book1_2 2 3 2_Book2(1) (1)" xfId="672"/>
    <cellStyle name="_Book1_2 2 4_Book2(1) (1)" xfId="673"/>
    <cellStyle name="_采购总成本预算 2 2 2_Book2(1) (1)" xfId="674"/>
    <cellStyle name="_Book1_2_Book1_1 2 2" xfId="675"/>
    <cellStyle name="差_地方配套按人均增幅控制8.30一般预算平均增幅、人均可用财力平均增幅两次控制、社会治安系数调整、案件数调整xl" xfId="676"/>
    <cellStyle name="差_Book1_1 2" xfId="677"/>
    <cellStyle name="_Book1_2 3 2 2" xfId="678"/>
    <cellStyle name="_Book1_2_Book1_1 2_Book2(1) (1)" xfId="679"/>
    <cellStyle name="链接单元格 2" xfId="680"/>
    <cellStyle name="差_Book1_1_Book2(1) (1)" xfId="681"/>
    <cellStyle name="_Book1_2 3 2_Book2(1) (1)" xfId="682"/>
    <cellStyle name="_Book1_2_Book1_1 3" xfId="683"/>
    <cellStyle name="好_2009年一般性转移支付标准工资_不用软件计算9.1不考虑经费管理评价xl" xfId="684"/>
    <cellStyle name="差_Book1_2" xfId="685"/>
    <cellStyle name="_Book1_2 3 3" xfId="686"/>
    <cellStyle name="Input [yellow]" xfId="687"/>
    <cellStyle name="_Book1_2 3 3 2" xfId="688"/>
    <cellStyle name="_Book1_2_Book1_1 5" xfId="689"/>
    <cellStyle name="Accent3 - 20%_Book1" xfId="690"/>
    <cellStyle name="好_Book1_1 2 2" xfId="691"/>
    <cellStyle name="_Book1_2_Book1_1 3 2" xfId="692"/>
    <cellStyle name="_Book1_2 3 3 2_Book2(1) (1)" xfId="693"/>
    <cellStyle name="_Book1_2_Book1_1 5_Book2(1) (1)" xfId="694"/>
    <cellStyle name="Monétaire_!!!GO" xfId="695"/>
    <cellStyle name="_Book1_2_Book1_1 3 2_Book2(1) (1)" xfId="696"/>
    <cellStyle name="好_Book1_1 2 2_Book2(1) (1)" xfId="697"/>
    <cellStyle name="_x005f_x005f_x005f_x0004_ 3 3 2" xfId="698"/>
    <cellStyle name="Input [yellow] 2" xfId="699"/>
    <cellStyle name="好_2014年永定县行政执法人员信息汇总表  2014.02.20" xfId="700"/>
    <cellStyle name="好_2009年一般性转移支付标准工资_不用软件计算9.1不考虑经费管理评价xl_Book2(1) (1)" xfId="701"/>
    <cellStyle name="差_Book1_2_Book2(1) (1)" xfId="702"/>
    <cellStyle name="_Book1_2 3 3_Book2(1) (1)" xfId="703"/>
    <cellStyle name="差_拟保留车辆" xfId="704"/>
    <cellStyle name="_Book1_2_Book1_1 5 2" xfId="705"/>
    <cellStyle name="_Book1_2_Book1_1 3 2 2" xfId="706"/>
    <cellStyle name="_Book1_2_Book1_1 3_Book2(1) (1)" xfId="707"/>
    <cellStyle name="_Book1_2_Book1_1 4" xfId="708"/>
    <cellStyle name="_Book1_2_Book1_201205311620256481 8_Book2(1) (1)" xfId="709"/>
    <cellStyle name="_Book1_2 3 4" xfId="710"/>
    <cellStyle name="_Book1_2 4 2_Book2(1) (1)" xfId="711"/>
    <cellStyle name="_Book1_2 4 3 2_Book2(1) (1)" xfId="712"/>
    <cellStyle name="好_Book1_201205311620256481 3_Book2(1) (1)" xfId="713"/>
    <cellStyle name="Currency_!!!GO" xfId="714"/>
    <cellStyle name="_Book1_2_Book1_1 39" xfId="715"/>
    <cellStyle name="_Book1_2_Book1_1 44" xfId="716"/>
    <cellStyle name="样式 1" xfId="717"/>
    <cellStyle name="Prefilled" xfId="718"/>
    <cellStyle name="_Book1_2 4 3_Book2(1) (1)" xfId="719"/>
    <cellStyle name="_Book1_2_Book1_201205311620256481 5" xfId="720"/>
    <cellStyle name="常规 22" xfId="721"/>
    <cellStyle name="常规 17" xfId="722"/>
    <cellStyle name="_Book1_2 4 4_Book2(1) (1)" xfId="723"/>
    <cellStyle name="RevList 2" xfId="724"/>
    <cellStyle name="_Book1_2 5 2_Book2(1) (1)" xfId="725"/>
    <cellStyle name="好_云南省2008年转移支付测算——州市本级考核部分及政策性测算_2016预算政府性基金" xfId="726"/>
    <cellStyle name="_Book1_2_Book1_1 26" xfId="727"/>
    <cellStyle name="_Book1_2_Book1_1 31" xfId="728"/>
    <cellStyle name="差_附件3全省警车和涉案车辆违规问题专项治理统计表 4_Book2(1) (1)" xfId="729"/>
    <cellStyle name="_Book1_2 6 2_Book2(1) (1)" xfId="730"/>
    <cellStyle name="_x005f_x0004__Book2(1) (1)" xfId="731"/>
    <cellStyle name="Currency$[2]" xfId="732"/>
    <cellStyle name="_Book1_2_Book1_201205311620256481 8 2_Book2(1) (1)" xfId="733"/>
    <cellStyle name="Percent[0]" xfId="734"/>
    <cellStyle name="_Book1_2 7 2" xfId="735"/>
    <cellStyle name="_Book1_2 8" xfId="736"/>
    <cellStyle name="_Book1_2 8 2" xfId="737"/>
    <cellStyle name="{Date}" xfId="738"/>
    <cellStyle name="_Book1_2 8 2_Book2(1) (1)" xfId="739"/>
    <cellStyle name="Comma,2 2" xfId="740"/>
    <cellStyle name="好_财政供养人员_2016预算政府性基金" xfId="741"/>
    <cellStyle name="_Book1_2 9" xfId="742"/>
    <cellStyle name="_Book1_2_Book1_201205311620256481 7 2_Book2(1) (1)" xfId="743"/>
    <cellStyle name="好_2006年在职人员情况_2016预算政府性基金" xfId="744"/>
    <cellStyle name="_Book1_2_201205311620256481" xfId="745"/>
    <cellStyle name="_Book1_2_201205311620256481 2" xfId="746"/>
    <cellStyle name="差_530623_2006年县级财政报表附表_Book2(1) (1)" xfId="747"/>
    <cellStyle name="40% - 强调文字颜色 4 2 2" xfId="748"/>
    <cellStyle name="_Book1_2_Book1" xfId="749"/>
    <cellStyle name="t_HVAC Equipment (3)_Book1_201205311620256481_2016年初预算0308" xfId="750"/>
    <cellStyle name="千位分隔 5" xfId="751"/>
    <cellStyle name="Accent3 - 40% 4_Book2(1) (1)" xfId="752"/>
    <cellStyle name="_Book1_2_Book1_1 13" xfId="753"/>
    <cellStyle name="_Book1_2_Book1_1 10" xfId="754"/>
    <cellStyle name="标题 4 2" xfId="755"/>
    <cellStyle name="好_2006年全省财力计算表（中央、决算）_2016预算政府性基金" xfId="756"/>
    <cellStyle name="千位分隔 3" xfId="757"/>
    <cellStyle name="_Book1_2_Book1_1 11" xfId="758"/>
    <cellStyle name="标题 4 3" xfId="759"/>
    <cellStyle name="千位分隔 4" xfId="760"/>
    <cellStyle name="_x005f_x0004_ 2 2 2" xfId="761"/>
    <cellStyle name="_Book1_2_Book1_1 12" xfId="762"/>
    <cellStyle name="强调 1 4 2" xfId="763"/>
    <cellStyle name="千位分隔 6" xfId="764"/>
    <cellStyle name="好_Book1_Book1_201205311620256481 5_Book2(1) (1)" xfId="765"/>
    <cellStyle name="_Book1_2_Book1_1 9_Book2(1) (1)" xfId="766"/>
    <cellStyle name="_Book1_2_Book1_1 14" xfId="767"/>
    <cellStyle name="_Book1_2_Book1_1 2 2 2_Book2(1) (1)" xfId="768"/>
    <cellStyle name="小数 2" xfId="769"/>
    <cellStyle name="_Book1_2_Book1_201205311620256481 8 2" xfId="770"/>
    <cellStyle name="_Book1_2_Book1_1 15" xfId="771"/>
    <cellStyle name="_Book1_2_Book1_1 20" xfId="772"/>
    <cellStyle name="_Book1_2_Book1_1 19" xfId="773"/>
    <cellStyle name="_Book1_2_Book1_1 24" xfId="774"/>
    <cellStyle name="_Book1_2_Book1_1 2 2 2" xfId="775"/>
    <cellStyle name="_Book1_2_Book1_1 46" xfId="776"/>
    <cellStyle name="_Book1_2_Book1_1 51" xfId="777"/>
    <cellStyle name="Accent6 - 40% 2" xfId="778"/>
    <cellStyle name="_Book1_2_Book1_1 2 3" xfId="779"/>
    <cellStyle name="_生产计划分析0923 2 4_Book2(1) (1)" xfId="780"/>
    <cellStyle name="Accent6 - 20% 2_Book2(1) (1)" xfId="781"/>
    <cellStyle name="Accent6 - 40% 2 2" xfId="782"/>
    <cellStyle name="_Book1_2_Book1_1 2 3 2" xfId="783"/>
    <cellStyle name="_Book1_2_Book1_1 2 3 2_Book2(1) (1)" xfId="784"/>
    <cellStyle name="差_2006年基础数据" xfId="785"/>
    <cellStyle name="Accent6 - 40% 3_Book2(1) (1)" xfId="786"/>
    <cellStyle name="Accent1 - 40%" xfId="787"/>
    <cellStyle name="_Book1_2_Book1_1 2 4_Book2(1) (1)" xfId="788"/>
    <cellStyle name="_Book1_2_Book1_1 25" xfId="789"/>
    <cellStyle name="_Book1_2_Book1_1 30" xfId="790"/>
    <cellStyle name="_采购总成本预算 2 3 2" xfId="791"/>
    <cellStyle name="_Book1_2_Book1_1 27" xfId="792"/>
    <cellStyle name="_Book1_2_Book1_1 32" xfId="793"/>
    <cellStyle name="输出 2 2" xfId="794"/>
    <cellStyle name="0.0% 2" xfId="795"/>
    <cellStyle name="_x005f_x005f_x005f_x0004_ 3 2" xfId="796"/>
    <cellStyle name="_Book1_2_Book1_1 28" xfId="797"/>
    <cellStyle name="_Book1_2_Book1_1 33" xfId="798"/>
    <cellStyle name="_采购总成本预算 2 3" xfId="799"/>
    <cellStyle name="Accent1 3" xfId="800"/>
    <cellStyle name="_Book1_2_Book1_1 5 2_Book2(1) (1)" xfId="801"/>
    <cellStyle name="_Book1_2_Book1_1 3 2 2_Book2(1) (1)" xfId="802"/>
    <cellStyle name="好_奖励补助测算7.23_Book2(1) (1)" xfId="803"/>
    <cellStyle name="好_Book1_Book1_201205311620256481 2" xfId="804"/>
    <cellStyle name="_Book1_2_Book1_1 6" xfId="805"/>
    <cellStyle name="_Book1_2_Book1_1 3 3" xfId="806"/>
    <cellStyle name="好_Book1_Book1_201205311620256481 2 2" xfId="807"/>
    <cellStyle name="_Book1_2_Book1_1 6 2" xfId="808"/>
    <cellStyle name="_Book1_2_Book1_1 3 3 2" xfId="809"/>
    <cellStyle name="_Book1_2_Book1_1 3 3 2_Book2(1) (1)" xfId="810"/>
    <cellStyle name="好_Book1_Book1_201205311620256481 4" xfId="811"/>
    <cellStyle name="差_2009年一般性转移支付标准工资_地方配套按人均增幅控制8.31（调整结案率后）xl_Book2(1) (1)" xfId="812"/>
    <cellStyle name="sstot 2" xfId="813"/>
    <cellStyle name="_Book1_2_Book1_1 8" xfId="814"/>
    <cellStyle name="_Book1_2_Book1_1 6 2_Book2(1) (1)" xfId="815"/>
    <cellStyle name="好_Book1_Book1_201205311620256481 2_Book2(1) (1)" xfId="816"/>
    <cellStyle name="_Book1_2_Book1_1 6_Book2(1) (1)" xfId="817"/>
    <cellStyle name="_Book1_2_Book1_1 3 3_Book2(1) (1)" xfId="818"/>
    <cellStyle name="好_Book1_Book1_201205311620256481 3_Book2(1) (1)" xfId="819"/>
    <cellStyle name="差_Book1_Book1_201205311620256481 4_Book2(1) (1) 2" xfId="820"/>
    <cellStyle name="_Book1_2_Book1_1 7_Book2(1) (1)" xfId="821"/>
    <cellStyle name="Accent1 - 40% 5" xfId="822"/>
    <cellStyle name="标题1 2" xfId="823"/>
    <cellStyle name="_Book1_2_Book1_1 3 4_Book2(1) (1)" xfId="824"/>
    <cellStyle name="输出 2 4" xfId="825"/>
    <cellStyle name="差_00省级(定稿)_2016预算政府性基金" xfId="826"/>
    <cellStyle name="_x005f_x005f_x005f_x0004_ 3 4" xfId="827"/>
    <cellStyle name="_Book1_2_Book1_1 35" xfId="828"/>
    <cellStyle name="_Book1_2_Book1_1 40" xfId="829"/>
    <cellStyle name="Percent [0.00%]" xfId="830"/>
    <cellStyle name="_Book1_2_Book1_1 36" xfId="831"/>
    <cellStyle name="_Book1_2_Book1_1 41" xfId="832"/>
    <cellStyle name="_Book1_2_Book1_1 37" xfId="833"/>
    <cellStyle name="_Book1_2_Book1_1 42" xfId="834"/>
    <cellStyle name="_Book1_2_Book1_1 38" xfId="835"/>
    <cellStyle name="_Book1_2_Book1_1 43" xfId="836"/>
    <cellStyle name="_Book1_2_Book1_1 4 2" xfId="837"/>
    <cellStyle name="_Book1_2_Book1_1 4 2_Book2(1) (1)" xfId="838"/>
    <cellStyle name="Accent4 - 40% 4 2" xfId="839"/>
    <cellStyle name="_Book1_2_Book1_201205311620256481 3 2 2_Book2(1) (1)" xfId="840"/>
    <cellStyle name="_复件 新：2014年全年向上争取资金及预备费拨付情况" xfId="841"/>
    <cellStyle name="Header1" xfId="842"/>
    <cellStyle name="_Book1_2_Book1_1 4 3" xfId="843"/>
    <cellStyle name="_Book1_2_Book1_1 4 3_Book2(1) (1)" xfId="844"/>
    <cellStyle name="Header2" xfId="845"/>
    <cellStyle name="_Book1_2_Book1_1 4 4" xfId="846"/>
    <cellStyle name="好_Book1_Book1_201205311620256481 4_Book2(1) (1)" xfId="847"/>
    <cellStyle name="_Book1_2_Book1_1 8_Book2(1) (1)" xfId="848"/>
    <cellStyle name="Accent4 - 60% 3 2" xfId="849"/>
    <cellStyle name="_Book1_2_Book1_1 4 4_Book2(1) (1)" xfId="850"/>
    <cellStyle name="_Book1_2_Book1_1 45" xfId="851"/>
    <cellStyle name="_Book1_2_Book1_1 50" xfId="852"/>
    <cellStyle name="差_财政供养人员_Book2(1) (1)" xfId="853"/>
    <cellStyle name="_Book1_2_Book1_1 47" xfId="854"/>
    <cellStyle name="_Book1_2_Book1_1 52" xfId="855"/>
    <cellStyle name="Accent3 - 40%_Book1" xfId="856"/>
    <cellStyle name="常规 2 6 2" xfId="857"/>
    <cellStyle name="差_2009年一般性转移支付标准工资_地方配套按人均增幅控制8.30xl" xfId="858"/>
    <cellStyle name="_Book1_2_Book1_201205311620256481 4 3_Book2(1) (1)" xfId="859"/>
    <cellStyle name="RowLevel_0" xfId="860"/>
    <cellStyle name="差_2008年县级公安保障标准落实奖励经费分配测算" xfId="861"/>
    <cellStyle name="好_201205311620256481 2" xfId="862"/>
    <cellStyle name="好_0502通海县_Book2(1) (1)" xfId="863"/>
    <cellStyle name="_Book1_2_Book1_1 48" xfId="864"/>
    <cellStyle name="_Book1_2_Book1_1 53" xfId="865"/>
    <cellStyle name="好_201205311620256481 3" xfId="866"/>
    <cellStyle name="_Book1_2_Book1_1 49" xfId="867"/>
    <cellStyle name="_Book1_2_Book1_1 54" xfId="868"/>
    <cellStyle name="好_201205311620256481 5" xfId="869"/>
    <cellStyle name="t_Book1_Book1" xfId="870"/>
    <cellStyle name="_Book1_2_Book1_1 56" xfId="871"/>
    <cellStyle name="_Book1_2_Book1_1 61" xfId="872"/>
    <cellStyle name="Input 6" xfId="873"/>
    <cellStyle name="_Book1_2_Book1_1 69" xfId="874"/>
    <cellStyle name="_Book1_2_Book1_1 74" xfId="875"/>
    <cellStyle name="{Comma [0]}" xfId="876"/>
    <cellStyle name="差_2009年一般性转移支付标准工资_奖励补助测算5.24冯铸_2016预算政府性基金" xfId="877"/>
    <cellStyle name="好_Book1_Book1_201205311620256481 4 2" xfId="878"/>
    <cellStyle name="_Book1_2_Book1_1 8 2" xfId="879"/>
    <cellStyle name="20% - 强调文字颜色 5 2" xfId="880"/>
    <cellStyle name="콤마_BOILER-CO1" xfId="881"/>
    <cellStyle name="好_Book1_Book1_201205311620256481 5" xfId="882"/>
    <cellStyle name="_Book1_2_Book1_1 9" xfId="883"/>
    <cellStyle name="_Book1_2_Book1_201205311620256481 10" xfId="884"/>
    <cellStyle name="_Book1_2_Book1_201205311620256481 10_Book2(1) (1)" xfId="885"/>
    <cellStyle name="_Book1_2_Book1_201205311620256481 2" xfId="886"/>
    <cellStyle name="_Book1_2_Book1_201205311620256481 2 2" xfId="887"/>
    <cellStyle name="_Book1_2_Book1_201205311620256481 2 2 2" xfId="888"/>
    <cellStyle name="Accent5 - 40% 4 2" xfId="889"/>
    <cellStyle name="_Book1_2_Book1_201205311620256481 2 2_Book2(1) (1)" xfId="890"/>
    <cellStyle name="Accent4 2_Book2(1) (1)" xfId="891"/>
    <cellStyle name="_采购总成本预算 7_Book2(1) (1)" xfId="892"/>
    <cellStyle name="Accent6_Book2(1) (1)" xfId="893"/>
    <cellStyle name="_采购总成本预算 5 2_Book2(1) (1)" xfId="894"/>
    <cellStyle name="_Book1_2_Book1_201205311620256481 2 3" xfId="895"/>
    <cellStyle name="Accent5 - 40% 2 3" xfId="896"/>
    <cellStyle name="HEADING2" xfId="897"/>
    <cellStyle name="_Book1_2_Book1_201205311620256481 2 3 2_Book2(1) (1)" xfId="898"/>
    <cellStyle name="Total" xfId="899"/>
    <cellStyle name="_Book1_2_Book1_201205311620256481 2 3_Book2(1) (1)" xfId="900"/>
    <cellStyle name="好_201205311620256481 2 2" xfId="901"/>
    <cellStyle name="_Book1_2_Book1_201205311620256481 2 4_Book2(1) (1)" xfId="902"/>
    <cellStyle name="_Book1_2_Book1_201205311620256481 2_Book2(1) (1)" xfId="903"/>
    <cellStyle name="_采购总成本预算 4 2 2" xfId="904"/>
    <cellStyle name="好_附件3全省警车和涉案车辆违规问题专项治理统计表 3_Book2(1) (1)" xfId="905"/>
    <cellStyle name="_x005f_x005f_x005f_x0004_ 2_Book2(1) (1)" xfId="906"/>
    <cellStyle name="_Book1_2_Book1_201205311620256481 3" xfId="907"/>
    <cellStyle name="_Book1_2_Book1_201205311620256481 3 2" xfId="908"/>
    <cellStyle name="_Book1_2_Book1_201205311620256481 3 3 2" xfId="909"/>
    <cellStyle name="t_201205311620256481_农业股汇总 2015向上争取资金" xfId="910"/>
    <cellStyle name="Col Heads" xfId="911"/>
    <cellStyle name="_Book1_2_Book1_201205311620256481 3 3 2_Book2(1) (1)" xfId="912"/>
    <cellStyle name="_激励费用表" xfId="913"/>
    <cellStyle name="差_Book1_2014年永定县行政执法人员信息汇总表  2014.02.20 3" xfId="914"/>
    <cellStyle name="_Book1_2_Book1_201205311620256481 3 3_Book2(1) (1)" xfId="915"/>
    <cellStyle name="_Book1_2_Book1_201205311620256481 3 4" xfId="916"/>
    <cellStyle name="_Book1_2_Book1_201205311620256481 4" xfId="917"/>
    <cellStyle name="_Book1_2_Book1_201205311620256481 4 2" xfId="918"/>
    <cellStyle name="_Book1_2_Book1_201205311620256481 4 2 2" xfId="919"/>
    <cellStyle name="_Book1_2_Book1_201205311620256481 4 2_Book2(1) (1)" xfId="920"/>
    <cellStyle name="_Book1_2_Book1_201205311620256481 4 3" xfId="921"/>
    <cellStyle name="_Book1_2_Book1_201205311620256481 4 3 2" xfId="922"/>
    <cellStyle name="_Book1_2_Book1_201205311620256481 4 3 2_Book2(1) (1)" xfId="923"/>
    <cellStyle name="Accent5 - 60%_Book2(1) (1)" xfId="924"/>
    <cellStyle name="_Book1_2_Book1_201205311620256481 4 4_Book2(1) (1)" xfId="925"/>
    <cellStyle name="小数" xfId="926"/>
    <cellStyle name="_Book1_2_Book1_201205311620256481 8" xfId="927"/>
    <cellStyle name="Percent[0] 2" xfId="928"/>
    <cellStyle name="差_2008云南省分县市中小学教职工统计表（教育厅提供）_2016预算政府性基金" xfId="929"/>
    <cellStyle name="常规 2 5 4" xfId="930"/>
    <cellStyle name="_Book1_2_Book1_201205311620256481 4_Book2(1) (1)" xfId="931"/>
    <cellStyle name="_Book1_2_Book1_201205311620256481 5_Book2(1) (1)" xfId="932"/>
    <cellStyle name="_Book1_2_Book1_201205311620256481 6_Book2(1) (1)" xfId="933"/>
    <cellStyle name="_Book1_2_Book1_201205311620256481 7 2" xfId="934"/>
    <cellStyle name="_Book1_2_Book1_201205311620256481 9_Book2(1) (1)" xfId="935"/>
    <cellStyle name="_Book1_2_Book1_201205311620256481_Book2(1) (1)" xfId="936"/>
    <cellStyle name="_Book1_2_Book1_Book2(1) (1)" xfId="937"/>
    <cellStyle name="Input 26" xfId="938"/>
    <cellStyle name="Input 31" xfId="939"/>
    <cellStyle name="_Book1_3_Book1" xfId="940"/>
    <cellStyle name="_Book1_3_Book1_201205311620256481" xfId="941"/>
    <cellStyle name="_x005f_x005f_x005f_x0004_ 4 2 2" xfId="942"/>
    <cellStyle name="_Book1_4 2" xfId="943"/>
    <cellStyle name="_Book1_Book1" xfId="944"/>
    <cellStyle name="_Book1_Book1_1" xfId="945"/>
    <cellStyle name="_Book1_Book1_Book1" xfId="946"/>
    <cellStyle name="_W采购公司07年财务预算" xfId="947"/>
    <cellStyle name="_Book1_抗洪抢修后勤保障费用统计表0709" xfId="948"/>
    <cellStyle name="好_2009年一般性转移支付标准工资_奖励补助测算5.23新" xfId="949"/>
    <cellStyle name="Accent1 - 40% 3_Book2(1) (1)" xfId="950"/>
    <cellStyle name="_ET_STYLE_NoName_00__2014年永定县行政执法人员信息汇总表  2014.02.20" xfId="951"/>
    <cellStyle name="强调 1 4" xfId="952"/>
    <cellStyle name="Accent5 - 40% 5_Book2(1) (1)" xfId="953"/>
    <cellStyle name="_ET_STYLE_NoName_00__Book1" xfId="954"/>
    <cellStyle name="_ET_STYLE_NoName_00__Book1_1" xfId="955"/>
    <cellStyle name="_ET_STYLE_NoName_00__Book1_1 2" xfId="956"/>
    <cellStyle name="_ET_STYLE_NoName_00__Book1_201205311620256481" xfId="957"/>
    <cellStyle name="_kcb" xfId="958"/>
    <cellStyle name="_kcb 2" xfId="959"/>
    <cellStyle name="注释 3 4" xfId="960"/>
    <cellStyle name="_x005f_x0004_ 5" xfId="961"/>
    <cellStyle name="_KPI指标体系表(定)" xfId="962"/>
    <cellStyle name="t_HVAC Equipment (3)_Book1_Book2(1) (1) 2" xfId="963"/>
    <cellStyle name="_Sheet2" xfId="964"/>
    <cellStyle name="_Sheet3" xfId="965"/>
    <cellStyle name="_x005f_x0004_ 10" xfId="966"/>
    <cellStyle name="差_下半年禁吸戒毒经费1000万元_Book2(1) (1)" xfId="967"/>
    <cellStyle name="_x005f_x0004_ 2" xfId="968"/>
    <cellStyle name="_x005f_x0004_ 2 2" xfId="969"/>
    <cellStyle name="Accent1 - 60% 5" xfId="970"/>
    <cellStyle name="差_奖励补助测算5.24冯铸_2016预算政府性基金" xfId="971"/>
    <cellStyle name="_x005f_x0004_ 2 2_Book2(1) (1)" xfId="972"/>
    <cellStyle name="_x005f_x0004_ 2_Book2(1) (1)" xfId="973"/>
    <cellStyle name="_x005f_x0004_ 3 2_Book2(1) (1)" xfId="974"/>
    <cellStyle name="_x005f_x0004_ 3 2" xfId="975"/>
    <cellStyle name="_x005f_x0004_ 3 2 2" xfId="976"/>
    <cellStyle name="好_2009年一般性转移支付标准工资_奖励补助测算7.25 (version 1) (version 1)_Book2(1) (1)" xfId="977"/>
    <cellStyle name="常规 13 2 2 2 2" xfId="978"/>
    <cellStyle name="_x005f_x0004_ 3 3 2" xfId="979"/>
    <cellStyle name="注释 3 3" xfId="980"/>
    <cellStyle name="_x005f_x0004_ 4" xfId="981"/>
    <cellStyle name="_x005f_x0004_ 4 2" xfId="982"/>
    <cellStyle name="_x005f_x0004_ 4 2 2" xfId="983"/>
    <cellStyle name="_x005f_x0004_ 4 2_Book2(1) (1)" xfId="984"/>
    <cellStyle name="DOLLARS" xfId="985"/>
    <cellStyle name="_x005f_x0004_ 4 3 2" xfId="986"/>
    <cellStyle name="_x005f_x0004_ 4 4" xfId="987"/>
    <cellStyle name="好_Book1_Book1_201205311620256481 3_Book2(1) (1) 2" xfId="988"/>
    <cellStyle name="Accent4 - 20% 6" xfId="989"/>
    <cellStyle name="_x005f_x0004_ 4_Book2(1) (1)" xfId="990"/>
    <cellStyle name="_x005f_x0004_ 5 2" xfId="991"/>
    <cellStyle name="Comma  - Style6" xfId="992"/>
    <cellStyle name="_x005f_x0004_ 5_Book2(1) (1)" xfId="993"/>
    <cellStyle name="好_2009年一般性转移支付标准工资_地方配套按人均增幅控制8.31（调整结案率后）xl" xfId="994"/>
    <cellStyle name="差_201205311620256481 2 2_Book2(1) (1)" xfId="995"/>
    <cellStyle name="40% - 强调文字颜色 3 2 2" xfId="996"/>
    <cellStyle name="_x005f_x0004_ 6" xfId="997"/>
    <cellStyle name="_x005f_x0004_ 6 2" xfId="998"/>
    <cellStyle name="差_三季度－表二" xfId="999"/>
    <cellStyle name="_x005f_x0004_ 8" xfId="1000"/>
    <cellStyle name="40% - 强调文字颜色 3 2 3" xfId="1001"/>
    <cellStyle name="_x005f_x0004_ 7" xfId="1002"/>
    <cellStyle name="_x005f_x0004_ 7 2" xfId="1003"/>
    <cellStyle name="Accent5 - 40% 2" xfId="1004"/>
    <cellStyle name="_x005f_x0004_ 7_Book2(1) (1)" xfId="1005"/>
    <cellStyle name="_x005f_x0004_ 8 2" xfId="1006"/>
    <cellStyle name="差_三季度－表二_Book2(1) (1)" xfId="1007"/>
    <cellStyle name="_x005f_x0004_ 8_Book2(1) (1)" xfId="1008"/>
    <cellStyle name="60% - 强调文字颜色 3 2" xfId="1009"/>
    <cellStyle name="Accent2 - 20% 2_Book2(1) (1)" xfId="1010"/>
    <cellStyle name="_x005f_x000a_mouse.drv=lm" xfId="1011"/>
    <cellStyle name="_x005f_x005f_x005f_x0004_" xfId="1012"/>
    <cellStyle name="好_附件3全省警车和涉案车辆违规问题专项治理统计表 3" xfId="1013"/>
    <cellStyle name="_x005f_x005f_x005f_x0004_ 2" xfId="1014"/>
    <cellStyle name="S1-3" xfId="1015"/>
    <cellStyle name="好_附件3全省警车和涉案车辆违规问题专项治理统计表 3 2" xfId="1016"/>
    <cellStyle name="_x005f_x005f_x005f_x0004_ 2 2" xfId="1017"/>
    <cellStyle name="好_县级基础数据_Book2(1) (1)" xfId="1018"/>
    <cellStyle name="_x005f_x005f_x005f_x0004_ 2 2 2" xfId="1019"/>
    <cellStyle name="好_附件3全省警车和涉案车辆违规问题专项治理统计表 3 2_Book2(1) (1)" xfId="1020"/>
    <cellStyle name="_x005f_x005f_x005f_x0004_ 2 2_Book2(1) (1)" xfId="1021"/>
    <cellStyle name="差_Book1 6 2" xfId="1022"/>
    <cellStyle name="_采购总成本预算_Book2(1) (1)" xfId="1023"/>
    <cellStyle name="S1-4" xfId="1024"/>
    <cellStyle name="差_检验表_Book2(1) (1)" xfId="1025"/>
    <cellStyle name="_x005f_x005f_x005f_x0004_ 2 3" xfId="1026"/>
    <cellStyle name="_x005f_x005f_x005f_x0004_ 2 3 2" xfId="1027"/>
    <cellStyle name="_x005f_x005f_x005f_x0004_ 2 3_Book2(1) (1)" xfId="1028"/>
    <cellStyle name="S1-5" xfId="1029"/>
    <cellStyle name="_x005f_x005f_x005f_x0004_ 2 4" xfId="1030"/>
    <cellStyle name="输出 2" xfId="1031"/>
    <cellStyle name="好_附件3全省警车和涉案车辆违规问题专项治理统计表 4" xfId="1032"/>
    <cellStyle name="0.0%" xfId="1033"/>
    <cellStyle name="_x005f_x005f_x005f_x0004_ 3" xfId="1034"/>
    <cellStyle name="_x005f_x005f_x005f_x0004_ 3 2 2" xfId="1035"/>
    <cellStyle name="_x005f_x005f_x005f_x0004_ 3 2_Book2(1) (1)" xfId="1036"/>
    <cellStyle name="好_附件3全省警车和涉案车辆违规问题专项治理统计表 4_Book2(1) (1)" xfId="1037"/>
    <cellStyle name="_x005f_x005f_x005f_x0004_ 3_Book2(1) (1)" xfId="1038"/>
    <cellStyle name="好_03昭通_Book2(1) (1)" xfId="1039"/>
    <cellStyle name="_x005f_x005f_x005f_x0004_ 4 2_Book2(1) (1)" xfId="1040"/>
    <cellStyle name="_x005f_x005f_x005f_x0004_ 4 3 2" xfId="1041"/>
    <cellStyle name="_x005f_x005f_x005f_x0004_ 4 3_Book2(1) (1)" xfId="1042"/>
    <cellStyle name="콤마 [0]_BOILER-CO1" xfId="1043"/>
    <cellStyle name="输出 3 4" xfId="1044"/>
    <cellStyle name="Accent6 2 2" xfId="1045"/>
    <cellStyle name="_x005f_x005f_x005f_x0004_ 4 4" xfId="1046"/>
    <cellStyle name="好_附件3全省警车和涉案车辆违规问题专项治理统计表 5_Book2(1) (1)" xfId="1047"/>
    <cellStyle name="_x005f_x005f_x005f_x0004_ 4_Book2(1) (1)" xfId="1048"/>
    <cellStyle name="_新：2015年初预算（总表）" xfId="1049"/>
    <cellStyle name="_x005f_x005f_x005f_x0004_ 5" xfId="1050"/>
    <cellStyle name="Accent6 - 40% 5" xfId="1051"/>
    <cellStyle name="常规 3" xfId="1052"/>
    <cellStyle name="_x005f_x005f_x005f_x0004_ 5 2" xfId="1053"/>
    <cellStyle name="_x005f_x005f_x005f_x0004_ 5_Book2(1) (1)" xfId="1054"/>
    <cellStyle name="_x005f_x005f_x005f_x0004_ 6" xfId="1055"/>
    <cellStyle name="差_Book1_1_2014.9三公经费（预算股）" xfId="1056"/>
    <cellStyle name="_x005f_x005f_x005f_x0004_ 6 2" xfId="1057"/>
    <cellStyle name="好_2008云南省分县市中小学教职工统计表（教育厅提供）" xfId="1058"/>
    <cellStyle name="_x005f_x005f_x005f_x0004_ 6_Book2(1) (1)" xfId="1059"/>
    <cellStyle name="_x005f_x005f_x005f_x0004_ 7" xfId="1060"/>
    <cellStyle name="_x005f_x005f_x005f_x0004_ 7 2" xfId="1061"/>
    <cellStyle name="Accent4 - 40% 4_Book2(1) (1)" xfId="1062"/>
    <cellStyle name="_x005f_x005f_x005f_x0004_ 8" xfId="1063"/>
    <cellStyle name="_x005f_x005f_x005f_x0004_ 8 2" xfId="1064"/>
    <cellStyle name="_采购总成本预算 7 2_Book2(1) (1)" xfId="1065"/>
    <cellStyle name="_x005f_x005f_x005f_x0004_ 8_Book2(1) (1)" xfId="1066"/>
    <cellStyle name="_x005f_x005f_x005f_x000a_mouse.drv=lm" xfId="1067"/>
    <cellStyle name="_安徽（核对后2-13）x" xfId="1068"/>
    <cellStyle name="百分比 4 2" xfId="1069"/>
    <cellStyle name="_采购总成本预算 10" xfId="1070"/>
    <cellStyle name="_采购总成本预算 2" xfId="1071"/>
    <cellStyle name="_采购总成本预算 2 2" xfId="1072"/>
    <cellStyle name="S1-2" xfId="1073"/>
    <cellStyle name="好_Book1 5 2" xfId="1074"/>
    <cellStyle name="_采购总成本预算 2 4_Book2(1) (1)" xfId="1075"/>
    <cellStyle name="_采购总成本预算 2 2 2" xfId="1076"/>
    <cellStyle name="_采购总成本预算 2 2_Book2(1) (1)" xfId="1077"/>
    <cellStyle name="_采购总成本预算 2 3 2_Book2(1) (1)" xfId="1078"/>
    <cellStyle name="好_教育厅提供义务教育及高中教师人数（2009年1月6日）_2016预算政府性基金" xfId="1079"/>
    <cellStyle name="_采购总成本预算 2 3_Book2(1) (1)" xfId="1080"/>
    <cellStyle name="t_Book1_Book2(1) (1)" xfId="1081"/>
    <cellStyle name="_采购总成本预算 2 4" xfId="1082"/>
    <cellStyle name="_采购总成本预算 2_Book2(1) (1)" xfId="1083"/>
    <cellStyle name="_采购总成本预算 3" xfId="1084"/>
    <cellStyle name="好_武平 2012上下级结算（1）" xfId="1085"/>
    <cellStyle name="差_201205311620256481 4_Book2(1) (1)" xfId="1086"/>
    <cellStyle name="_采购总成本预算 3 2" xfId="1087"/>
    <cellStyle name="t" xfId="1088"/>
    <cellStyle name="好_检验表" xfId="1089"/>
    <cellStyle name="强调文字颜色 4 3" xfId="1090"/>
    <cellStyle name="60% - Accent6" xfId="1091"/>
    <cellStyle name="_采购总成本预算 3 2 2" xfId="1092"/>
    <cellStyle name="_采购总成本预算 3 3" xfId="1093"/>
    <cellStyle name="强调文字颜色 5 3" xfId="1094"/>
    <cellStyle name="_采购总成本预算 3 3 2" xfId="1095"/>
    <cellStyle name="好_201205311620256481" xfId="1096"/>
    <cellStyle name="_采购总成本预算 3 3 2_Book2(1) (1)" xfId="1097"/>
    <cellStyle name="_采购总成本预算 3 4_Book2(1) (1)" xfId="1098"/>
    <cellStyle name="_采购总成本预算 4" xfId="1099"/>
    <cellStyle name="_采购总成本预算 4 2" xfId="1100"/>
    <cellStyle name="_采购总成本预算 4 2 2_Book2(1) (1)" xfId="1101"/>
    <cellStyle name="_采购总成本预算 4 3" xfId="1102"/>
    <cellStyle name="啊 3" xfId="1103"/>
    <cellStyle name="Accent3 4" xfId="1104"/>
    <cellStyle name="_采购总成本预算 6 2_Book2(1) (1)" xfId="1105"/>
    <cellStyle name="Accent5 2_Book2(1) (1)" xfId="1106"/>
    <cellStyle name="好_Book1_Book1_201205311620256481_Book2(1) (1) 2" xfId="1107"/>
    <cellStyle name="_采购总成本预算 4 4" xfId="1108"/>
    <cellStyle name="_采购总成本预算 4 4_Book2(1) (1)" xfId="1109"/>
    <cellStyle name="_采购总成本预算 5" xfId="1110"/>
    <cellStyle name="Accent4 2" xfId="1111"/>
    <cellStyle name="_采购总成本预算 7" xfId="1112"/>
    <cellStyle name="Accent6" xfId="1113"/>
    <cellStyle name="_采购总成本预算 5 2" xfId="1114"/>
    <cellStyle name="_采购总成本预算 5_Book2(1) (1)" xfId="1115"/>
    <cellStyle name="Accent3 - 20%" xfId="1116"/>
    <cellStyle name="差_第一部分：综合全_Book2(1) (1)" xfId="1117"/>
    <cellStyle name="Comma  - Style2" xfId="1118"/>
    <cellStyle name="_采购总成本预算 6 2" xfId="1119"/>
    <cellStyle name="New Times Roman" xfId="1120"/>
    <cellStyle name="Accent4 3" xfId="1121"/>
    <cellStyle name="_采购总成本预算 8" xfId="1122"/>
    <cellStyle name="Accent3 - 40%" xfId="1123"/>
    <cellStyle name="Accent4 3 2" xfId="1124"/>
    <cellStyle name="_采购总成本预算 8 2" xfId="1125"/>
    <cellStyle name="Currency,2 2" xfId="1126"/>
    <cellStyle name="_单户" xfId="1127"/>
    <cellStyle name="_采购总成本预算 8 2_Book2(1) (1)" xfId="1128"/>
    <cellStyle name="Accent4 4" xfId="1129"/>
    <cellStyle name="_采购总成本预算 9" xfId="1130"/>
    <cellStyle name="Accent3 - 60% 4" xfId="1131"/>
    <cellStyle name="_城北支行2008年KPI计划考核上报样表" xfId="1132"/>
    <cellStyle name="_生产计划分析0923 3 2_Book2(1) (1)" xfId="1133"/>
    <cellStyle name="_单户 2" xfId="1134"/>
    <cellStyle name="好_2006年基础数据_Book2(1) (1)" xfId="1135"/>
    <cellStyle name="_定稿表" xfId="1136"/>
    <cellStyle name="差_Book1_Book1_201205311620256481 5_Book2(1) (1) 2" xfId="1137"/>
    <cellStyle name="_二级行主指表2009" xfId="1138"/>
    <cellStyle name="_房租费计划" xfId="1139"/>
    <cellStyle name="_费用" xfId="1140"/>
    <cellStyle name="0,0_x000d_&#10;NA_x000d_&#10;" xfId="1141"/>
    <cellStyle name="_分行操作风险测算" xfId="1142"/>
    <cellStyle name="_分解表（调整）" xfId="1143"/>
    <cellStyle name="_附件一 分行责任中心预算管理相关报表071212" xfId="1144"/>
    <cellStyle name="强调 3" xfId="1145"/>
    <cellStyle name="Accent1 2_Book2(1) (1)" xfId="1146"/>
    <cellStyle name="_复件 2015细化预算" xfId="1147"/>
    <cellStyle name="_复件 常务会" xfId="1148"/>
    <cellStyle name="_复件 细化（商品和服务）" xfId="1149"/>
    <cellStyle name="差_Book1_Book1_201205311620256481 4_Book2(1) (1)" xfId="1150"/>
    <cellStyle name="Comma[0] 2" xfId="1151"/>
    <cellStyle name="Input 69" xfId="1152"/>
    <cellStyle name="_公司部1210" xfId="1153"/>
    <cellStyle name="差_基础数据分析_Book2(1) (1)" xfId="1154"/>
    <cellStyle name="_河南2007" xfId="1155"/>
    <cellStyle name="_黑龙江2007年计划规模反馈部" xfId="1156"/>
    <cellStyle name="好_00省级(定稿)_Book2(1) (1)" xfId="1157"/>
    <cellStyle name="_激励费用表 2" xfId="1158"/>
    <cellStyle name="强调 3 3" xfId="1159"/>
    <cellStyle name="20% - 着色 6" xfId="1160"/>
    <cellStyle name="差_拟保留车辆_1 2" xfId="1161"/>
    <cellStyle name="_计划表2－3：产品业务计划表" xfId="1162"/>
    <cellStyle name="着色 2" xfId="1163"/>
    <cellStyle name="_计划表式口径1011（产品计划编制表）" xfId="1164"/>
    <cellStyle name="差_201205311620256481 5_Book2(1) (1)" xfId="1165"/>
    <cellStyle name="_减值测算相关报表（反馈计财部1212）" xfId="1166"/>
    <cellStyle name="_厦门2007年公路建议计划表(上报稿)" xfId="1167"/>
    <cellStyle name="Accent6 - 60% 3" xfId="1168"/>
    <cellStyle name="好_Book1_1_2014.9三公经费（预算股）_Book2(1) (1)" xfId="1169"/>
    <cellStyle name="好_Book1_Book1_1_Book2(1) (1)" xfId="1170"/>
    <cellStyle name="_建会〔2007〕209号附件：核算码与COA段值映射关系表" xfId="1171"/>
    <cellStyle name="_生产计划分析0923 3 2 2" xfId="1172"/>
    <cellStyle name="_江苏（农村渡口）" xfId="1173"/>
    <cellStyle name="_江苏（农村客运站）" xfId="1174"/>
    <cellStyle name="_生产计划分析0923 8 2_Book2(1) (1)" xfId="1175"/>
    <cellStyle name="千位分隔 2 2" xfId="1176"/>
    <cellStyle name="_经济资本系数20061129" xfId="1177"/>
    <cellStyle name="差_机关事业(含有职工医保的聘用职工） 2" xfId="1178"/>
    <cellStyle name="_抗洪抢修后勤保障费用统计表0709" xfId="1179"/>
    <cellStyle name="_利润表科目的基本对照表4（马雪泉）" xfId="1180"/>
    <cellStyle name="强调 1 3 2" xfId="1181"/>
    <cellStyle name="_辽宁（公路）" xfId="1182"/>
    <cellStyle name="_青海" xfId="1183"/>
    <cellStyle name="好_拟上交封存车辆 2" xfId="1184"/>
    <cellStyle name="_生产计划分析0923 7 2" xfId="1185"/>
    <cellStyle name="常规 23 4" xfId="1186"/>
    <cellStyle name="_取数" xfId="1187"/>
    <cellStyle name="_人力费用测算表" xfId="1188"/>
    <cellStyle name="常规 12" xfId="1189"/>
    <cellStyle name="_人力费用测算表 2" xfId="1190"/>
    <cellStyle name="_生产计划分析0923" xfId="1191"/>
    <cellStyle name="6mal" xfId="1192"/>
    <cellStyle name="Accent2 - 20% 2 3" xfId="1193"/>
    <cellStyle name="_生产计划分析0923 10" xfId="1194"/>
    <cellStyle name="Valuta (0)_pldt" xfId="1195"/>
    <cellStyle name="_生产计划分析0923 10_Book2(1) (1)" xfId="1196"/>
    <cellStyle name="Percent[2] 2" xfId="1197"/>
    <cellStyle name="_生产计划分析0923 2 2" xfId="1198"/>
    <cellStyle name="_生产计划分析0923 2 2 2" xfId="1199"/>
    <cellStyle name="t_Book1_201205311620256481_农业股汇总 2015向上争取资金" xfId="1200"/>
    <cellStyle name="_生产计划分析0923 2 2 2_Book2(1) (1)" xfId="1201"/>
    <cellStyle name="百分比 4" xfId="1202"/>
    <cellStyle name="常规 2 5 2_2014.9三公经费（预算股）" xfId="1203"/>
    <cellStyle name="_生产计划分析0923 2 2_Book2(1) (1)" xfId="1204"/>
    <cellStyle name="Input 13" xfId="1205"/>
    <cellStyle name="差_2009年一般性转移支付标准工资_~5676413_2016预算政府性基金" xfId="1206"/>
    <cellStyle name="_生产计划分析0923 2 3 2" xfId="1207"/>
    <cellStyle name="Accent2 - 20%_Book1" xfId="1208"/>
    <cellStyle name="检查单元格 2" xfId="1209"/>
    <cellStyle name="_生产计划分析0923 2 3 2_Book2(1) (1)" xfId="1210"/>
    <cellStyle name="_生产计划分析0923 2 3_Book2(1) (1)" xfId="1211"/>
    <cellStyle name="_生产计划分析0923 2 4" xfId="1212"/>
    <cellStyle name="Accent6 - 20% 2" xfId="1213"/>
    <cellStyle name="_生产计划分析0923 2_Book2(1) (1)" xfId="1214"/>
    <cellStyle name="_生产计划分析0923 3 2 2_Book2(1) (1)" xfId="1215"/>
    <cellStyle name="_生产计划分析0923 3 3" xfId="1216"/>
    <cellStyle name="_生产计划分析0923 3 3 2" xfId="1217"/>
    <cellStyle name="差_下半年禁毒办案经费分配2544.3万元_2016预算政府性基金" xfId="1218"/>
    <cellStyle name="_生产计划分析0923 3 3 2_Book2(1) (1)" xfId="1219"/>
    <cellStyle name="好_M03_2016预算政府性基金" xfId="1220"/>
    <cellStyle name="_生产计划分析0923 3 4" xfId="1221"/>
    <cellStyle name="常规 14 6" xfId="1222"/>
    <cellStyle name="_生产计划分析0923 3 4_Book2(1) (1)" xfId="1223"/>
    <cellStyle name="Accent3 - 20% 6" xfId="1224"/>
    <cellStyle name="_生产计划分析0923 3_Book2(1) (1)" xfId="1225"/>
    <cellStyle name="Accent3 - 60% 3_Book2(1) (1)" xfId="1226"/>
    <cellStyle name="_生产计划分析0923 4" xfId="1227"/>
    <cellStyle name="_生产计划分析0923 4 2" xfId="1228"/>
    <cellStyle name="百分比 2 8" xfId="1229"/>
    <cellStyle name="_生产计划分析0923 4 2 2_Book2(1) (1)" xfId="1230"/>
    <cellStyle name="百分比 2 6" xfId="1231"/>
    <cellStyle name="常规 15 2" xfId="1232"/>
    <cellStyle name="_生产计划分析0923 4 3" xfId="1233"/>
    <cellStyle name="百分比 2 9" xfId="1234"/>
    <cellStyle name="常规 8_2014.9三公经费（预算股）" xfId="1235"/>
    <cellStyle name="_生产计划分析0923 4 3 2" xfId="1236"/>
    <cellStyle name="_生产计划分析0923 4 3 2_Book2(1) (1)" xfId="1237"/>
    <cellStyle name="60% - 着色 1" xfId="1238"/>
    <cellStyle name="_生产计划分析0923 4 3_Book2(1) (1)" xfId="1239"/>
    <cellStyle name="_生产计划分析0923 5 2" xfId="1240"/>
    <cellStyle name="_生产计划分析0923 5 2_Book2(1) (1)" xfId="1241"/>
    <cellStyle name="常规 4 2 2 2 5" xfId="1242"/>
    <cellStyle name="Accent1 - 60% 2" xfId="1243"/>
    <cellStyle name="_生产计划分析0923 5_Book2(1) (1)" xfId="1244"/>
    <cellStyle name="_生产计划分析0923 6" xfId="1245"/>
    <cellStyle name="_生产计划分析0923 6 2" xfId="1246"/>
    <cellStyle name="_生产计划分析0923 6 2_Book2(1) (1)" xfId="1247"/>
    <cellStyle name="_生产计划分析0923 7" xfId="1248"/>
    <cellStyle name="_生产计划分析0923 7 2_Book2(1) (1)" xfId="1249"/>
    <cellStyle name="_生产计划分析0923 7_Book2(1) (1)" xfId="1250"/>
    <cellStyle name="Accent2 3" xfId="1251"/>
    <cellStyle name="_生产计划分析0923 8" xfId="1252"/>
    <cellStyle name="_生产计划分析0923 8 2" xfId="1253"/>
    <cellStyle name="好_201205311620256481 5_Book2(1) (1)" xfId="1254"/>
    <cellStyle name="_生产计划分析0923 8_Book2(1) (1)" xfId="1255"/>
    <cellStyle name="Norma,_laroux_4_营业在建 (2)_E21" xfId="1256"/>
    <cellStyle name="_生产计划分析0923 9" xfId="1257"/>
    <cellStyle name="_生产计划分析0923 9_Book2(1) (1)" xfId="1258"/>
    <cellStyle name="20% - 强调文字颜色 2 2" xfId="1259"/>
    <cellStyle name="Accent5 - 60% 3 2" xfId="1260"/>
    <cellStyle name="_生产计划分析0923_Book2(1) (1)" xfId="1261"/>
    <cellStyle name="_特色理财产品统计表1" xfId="1262"/>
    <cellStyle name="_条线计划汇总" xfId="1263"/>
    <cellStyle name="_投资分析模型" xfId="1264"/>
    <cellStyle name="Accent3" xfId="1265"/>
    <cellStyle name="差_2007年检察院案件数" xfId="1266"/>
    <cellStyle name="_网络改造通信费用测算表（20090820）" xfId="1267"/>
    <cellStyle name="Accent1 - 20% 3" xfId="1268"/>
    <cellStyle name="_西藏2007年固定资产投资计划（交通部要求核实3月5日）" xfId="1269"/>
    <cellStyle name="t_Book1_201205311620256481 2" xfId="1270"/>
    <cellStyle name="_细化项目(汇总)" xfId="1271"/>
    <cellStyle name="40% - 强调文字颜色 6 2 2" xfId="1272"/>
    <cellStyle name="_项目细化对比表（一般预算、基金）" xfId="1273"/>
    <cellStyle name="_新：2014年全年向上争取资金及预备费拨付情况" xfId="1274"/>
    <cellStyle name="Comma[2]" xfId="1275"/>
    <cellStyle name="_新疆2007年交通固定资产投资建议计划" xfId="1276"/>
    <cellStyle name="_修改后的资产负债表科目对照表1021（马雪泉）" xfId="1277"/>
    <cellStyle name="好_汇总-县级财政报表附表_Book2(1) (1)" xfId="1278"/>
    <cellStyle name="_一般项目" xfId="1279"/>
    <cellStyle name="_云南公路2007核对" xfId="1280"/>
    <cellStyle name="_中间业务挂价表（公司部+500）2" xfId="1281"/>
    <cellStyle name="60% - Accent1" xfId="1282"/>
    <cellStyle name="Accent5 - 40% 6" xfId="1283"/>
    <cellStyle name="_主要指标监测表0930" xfId="1284"/>
    <cellStyle name="_综合考评2007" xfId="1285"/>
    <cellStyle name="{Comma}" xfId="1286"/>
    <cellStyle name="差 3" xfId="1287"/>
    <cellStyle name="{Month}" xfId="1288"/>
    <cellStyle name="60% - Accent4" xfId="1289"/>
    <cellStyle name="per.style" xfId="1290"/>
    <cellStyle name="Accent1 - 20% 2_Book2(1) (1)" xfId="1291"/>
    <cellStyle name="差_Book1_Book1_201205311620256481 3 2" xfId="1292"/>
    <cellStyle name="{Percent}" xfId="1293"/>
    <cellStyle name="PSInt" xfId="1294"/>
    <cellStyle name="{Thousand [0]}" xfId="1295"/>
    <cellStyle name="常规 2 4" xfId="1296"/>
    <cellStyle name="{Thousand}" xfId="1297"/>
    <cellStyle name="适中 3" xfId="1298"/>
    <cellStyle name="{Z'0000(1 dec)}" xfId="1299"/>
    <cellStyle name="差_2008云南省分县市中小学教职工统计表（教育厅提供）" xfId="1300"/>
    <cellStyle name="差_201205311620256481 3 2" xfId="1301"/>
    <cellStyle name="{Z'0000(4 dec)}" xfId="1302"/>
    <cellStyle name="0%" xfId="1303"/>
    <cellStyle name="0% 2" xfId="1304"/>
    <cellStyle name="0,0_x005f_x000d__x005f_x000a_NA_x005f_x000d__x005f_x000a_" xfId="1305"/>
    <cellStyle name="Accent5 - 40% 4" xfId="1306"/>
    <cellStyle name="20% - 强调文字颜色 6 2 2" xfId="1307"/>
    <cellStyle name="Accent6 - 20% 3" xfId="1308"/>
    <cellStyle name="0.00%" xfId="1309"/>
    <cellStyle name="Accent6 - 20% 3 2" xfId="1310"/>
    <cellStyle name="0.00% 2" xfId="1311"/>
    <cellStyle name="差_1.22（市下达任务数）)" xfId="1312"/>
    <cellStyle name="Input 56" xfId="1313"/>
    <cellStyle name="Input 61" xfId="1314"/>
    <cellStyle name="20% - Accent1" xfId="1315"/>
    <cellStyle name="Accent1 - 20%" xfId="1316"/>
    <cellStyle name="Input 58" xfId="1317"/>
    <cellStyle name="Input 63" xfId="1318"/>
    <cellStyle name="差_Book1 6_Book2(1) (1) 2" xfId="1319"/>
    <cellStyle name="20% - Accent3" xfId="1320"/>
    <cellStyle name="Input 59" xfId="1321"/>
    <cellStyle name="Input 64" xfId="1322"/>
    <cellStyle name="20% - Accent4" xfId="1323"/>
    <cellStyle name="Input 65" xfId="1324"/>
    <cellStyle name="Input 70" xfId="1325"/>
    <cellStyle name="20% - Accent5" xfId="1326"/>
    <cellStyle name="Input 66" xfId="1327"/>
    <cellStyle name="20% - Accent6" xfId="1328"/>
    <cellStyle name="啊 4 2" xfId="1329"/>
    <cellStyle name="差_1110洱源县_2016预算政府性基金" xfId="1330"/>
    <cellStyle name="20% - 强调文字颜色 1 2" xfId="1331"/>
    <cellStyle name="t_HVAC Equipment (3)_Book1" xfId="1332"/>
    <cellStyle name="20% - 强调文字颜色 1 2 2" xfId="1333"/>
    <cellStyle name="t_HVAC Equipment (3)_Book1 2" xfId="1334"/>
    <cellStyle name="20% - 强调文字颜色 1 2 3" xfId="1335"/>
    <cellStyle name="好_奖励补助测算7.25" xfId="1336"/>
    <cellStyle name="20% - 强调文字颜色 1 3" xfId="1337"/>
    <cellStyle name="Accent1 - 20% 2" xfId="1338"/>
    <cellStyle name="20% - 强调文字颜色 2 2 2" xfId="1339"/>
    <cellStyle name="百分比 2 2 2 2" xfId="1340"/>
    <cellStyle name="20% - 强调文字颜色 2 2 3" xfId="1341"/>
    <cellStyle name="20% - 强调文字颜色 2 3" xfId="1342"/>
    <cellStyle name="Accent3 - 20% 5_Book2(1) (1)" xfId="1343"/>
    <cellStyle name="20% - 强调文字颜色 3 2 2" xfId="1344"/>
    <cellStyle name="百分比 2 3 2 2" xfId="1345"/>
    <cellStyle name="常规 6_2014.9三公经费（预算股）" xfId="1346"/>
    <cellStyle name="20% - 强调文字颜色 3 2 3" xfId="1347"/>
    <cellStyle name="20% - 强调文字颜色 3 3" xfId="1348"/>
    <cellStyle name="20% - 强调文字颜色 4 2" xfId="1349"/>
    <cellStyle name="差_第五部分(才淼、饶永宏）_2016预算政府性基金" xfId="1350"/>
    <cellStyle name="Monétaire [0]_!!!GO" xfId="1351"/>
    <cellStyle name="20% - 强调文字颜色 4 3" xfId="1352"/>
    <cellStyle name="20% - 强调文字颜色 5 2 2" xfId="1353"/>
    <cellStyle name="20% - 强调文字颜色 5 2 3" xfId="1354"/>
    <cellStyle name="20% - 强调文字颜色 5 3" xfId="1355"/>
    <cellStyle name="20% - 强调文字颜色 6 2" xfId="1356"/>
    <cellStyle name="20% - 强调文字颜色 6 2 3" xfId="1357"/>
    <cellStyle name="Accent6 - 20% 4" xfId="1358"/>
    <cellStyle name="好_副本73283696546880457822010-04-29" xfId="1359"/>
    <cellStyle name="20% - 着色 2" xfId="1360"/>
    <cellStyle name="20% - 着色 3" xfId="1361"/>
    <cellStyle name="好_业务工作量指标" xfId="1362"/>
    <cellStyle name="20% - 着色 4" xfId="1363"/>
    <cellStyle name="差_2007年人员分部门统计表_Book2(1) (1)" xfId="1364"/>
    <cellStyle name="40% - Accent1" xfId="1365"/>
    <cellStyle name="40% - Accent2" xfId="1366"/>
    <cellStyle name="40% - Accent3" xfId="1367"/>
    <cellStyle name="差_~5676413_Book2(1) (1)" xfId="1368"/>
    <cellStyle name="40% - Accent4" xfId="1369"/>
    <cellStyle name="Normal - Style1" xfId="1370"/>
    <cellStyle name="差_Book1_Book1_201205311620256481 2_Book2(1) (1) 2" xfId="1371"/>
    <cellStyle name="40% - Accent5" xfId="1372"/>
    <cellStyle name="好_2、土地面积、人口、粮食产量基本情况_2016预算政府性基金" xfId="1373"/>
    <cellStyle name="警告文本 2" xfId="1374"/>
    <cellStyle name="40% - Accent6" xfId="1375"/>
    <cellStyle name="警告文本 3" xfId="1376"/>
    <cellStyle name="Accent2 - 40% 4_Book2(1) (1)" xfId="1377"/>
    <cellStyle name="Input 28" xfId="1378"/>
    <cellStyle name="Input 33" xfId="1379"/>
    <cellStyle name="40% - 强调文字颜色 1 2" xfId="1380"/>
    <cellStyle name="40% - 强调文字颜色 1 2 2" xfId="1381"/>
    <cellStyle name="40% - 强调文字颜色 1 2 3" xfId="1382"/>
    <cellStyle name="Input 29" xfId="1383"/>
    <cellStyle name="Input 34" xfId="1384"/>
    <cellStyle name="40% - 强调文字颜色 1 3" xfId="1385"/>
    <cellStyle name="差_Sheet1_Book2(1) (1)" xfId="1386"/>
    <cellStyle name="常规 9 2" xfId="1387"/>
    <cellStyle name="40% - 强调文字颜色 2 2" xfId="1388"/>
    <cellStyle name="40% - 强调文字颜色 2 2 2" xfId="1389"/>
    <cellStyle name="40% - 强调文字颜色 2 2 3" xfId="1390"/>
    <cellStyle name="40% - 强调文字颜色 2 3" xfId="1391"/>
    <cellStyle name="40% - 强调文字颜色 3 2" xfId="1392"/>
    <cellStyle name="40% - 强调文字颜色 3 3" xfId="1393"/>
    <cellStyle name="Comma,0" xfId="1394"/>
    <cellStyle name="40% - 强调文字颜色 4 2" xfId="1395"/>
    <cellStyle name="40% - 强调文字颜色 4 2 3" xfId="1396"/>
    <cellStyle name="t_Book1_农业股汇总 2015向上争取资金 2" xfId="1397"/>
    <cellStyle name="40% - 强调文字颜色 4 3" xfId="1398"/>
    <cellStyle name="40% - 强调文字颜色 5 2" xfId="1399"/>
    <cellStyle name="好_2006年分析表" xfId="1400"/>
    <cellStyle name="40% - 强调文字颜色 5 2 2" xfId="1401"/>
    <cellStyle name="好_行政职权事项调研表格R3.0(样表)_Book1_司勤人员" xfId="1402"/>
    <cellStyle name="40% - 强调文字颜色 5 2 3" xfId="1403"/>
    <cellStyle name="Accent2 - 60% 3 2" xfId="1404"/>
    <cellStyle name="好_Book1_201205311620256481 3 2_Book2(1) (1)" xfId="1405"/>
    <cellStyle name="40% - 强调文字颜色 5 3" xfId="1406"/>
    <cellStyle name="一般_SGV" xfId="1407"/>
    <cellStyle name="t_Book1_201205311620256481" xfId="1408"/>
    <cellStyle name="40% - 强调文字颜色 6 2" xfId="1409"/>
    <cellStyle name="好_下半年禁毒办案经费分配2544.3万元" xfId="1410"/>
    <cellStyle name="40% - 强调文字颜色 6 2 3" xfId="1411"/>
    <cellStyle name="40% - 强调文字颜色 6 3" xfId="1412"/>
    <cellStyle name="40% - 着色 1" xfId="1413"/>
    <cellStyle name="40% - 着色 2" xfId="1414"/>
    <cellStyle name="40% - 着色 3" xfId="1415"/>
    <cellStyle name="差_Book1_2013年及以前年度结转最新_Book2(1) (1)" xfId="1416"/>
    <cellStyle name="40% - 着色 5" xfId="1417"/>
    <cellStyle name="60% - Accent2" xfId="1418"/>
    <cellStyle name="60% - Accent3" xfId="1419"/>
    <cellStyle name="t_201205311620256481_Book1 2" xfId="1420"/>
    <cellStyle name="60% - Accent5" xfId="1421"/>
    <cellStyle name="强调文字颜色 4 2" xfId="1422"/>
    <cellStyle name="60% - 强调文字颜色 1 2" xfId="1423"/>
    <cellStyle name="60% - 强调文字颜色 1 3" xfId="1424"/>
    <cellStyle name="60% - 强调文字颜色 2 2" xfId="1425"/>
    <cellStyle name="60% - 强调文字颜色 3 3" xfId="1426"/>
    <cellStyle name="t_201205311620256481_2016年初预算0308" xfId="1427"/>
    <cellStyle name="60% - 强调文字颜色 4 2" xfId="1428"/>
    <cellStyle name="60% - 强调文字颜色 4 3" xfId="1429"/>
    <cellStyle name="60% - 强调文字颜色 5 2" xfId="1430"/>
    <cellStyle name="60% - 强调文字颜色 5 3" xfId="1431"/>
    <cellStyle name="60% - 强调文字颜色 6 2" xfId="1432"/>
    <cellStyle name="60% - 强调文字颜色 6 3" xfId="1433"/>
    <cellStyle name="60% - 着色 2" xfId="1434"/>
    <cellStyle name="60% - 着色 3" xfId="1435"/>
    <cellStyle name="标题 1 2" xfId="1436"/>
    <cellStyle name="60% - 着色 4" xfId="1437"/>
    <cellStyle name="标题 1 3" xfId="1438"/>
    <cellStyle name="60% - 着色 5" xfId="1439"/>
    <cellStyle name="60% - 着色 6" xfId="1440"/>
    <cellStyle name="差_Book1_1 3_Book2(1) (1)" xfId="1441"/>
    <cellStyle name="Accent1" xfId="1442"/>
    <cellStyle name="Accent1 - 20% 2 2" xfId="1443"/>
    <cellStyle name="Accent5 - 60% 4" xfId="1444"/>
    <cellStyle name="Accent1 - 20% 2 3" xfId="1445"/>
    <cellStyle name="Accent5 - 60% 5" xfId="1446"/>
    <cellStyle name="Accent6 - 20% 4_Book2(1) (1)" xfId="1447"/>
    <cellStyle name="好_副本73283696546880457822010-04-29_Book2(1) (1)" xfId="1448"/>
    <cellStyle name="Accent1 - 20% 3 2" xfId="1449"/>
    <cellStyle name="Accent1 - 20% 3_Book2(1) (1)" xfId="1450"/>
    <cellStyle name="Accent1 - 20% 4" xfId="1451"/>
    <cellStyle name="Accent1 - 20% 4 2" xfId="1452"/>
    <cellStyle name="Accent1 - 20% 4_Book2(1) (1)" xfId="1453"/>
    <cellStyle name="Accent1 - 20% 5" xfId="1454"/>
    <cellStyle name="Accent1 - 20% 5 2" xfId="1455"/>
    <cellStyle name="Accent1 - 20% 6" xfId="1456"/>
    <cellStyle name="Accent1 - 20%_Book1" xfId="1457"/>
    <cellStyle name="Accent1 - 40% 2" xfId="1458"/>
    <cellStyle name="Accent1 - 40% 2 2" xfId="1459"/>
    <cellStyle name="Accent1 - 40% 2 3" xfId="1460"/>
    <cellStyle name="好_2014年永定县行政执法人员信息汇总表  2014.02.20_表2-司勤人员信息" xfId="1461"/>
    <cellStyle name="t_HVAC Equipment (3)_Book1_2016年初预算0308" xfId="1462"/>
    <cellStyle name="表标题 4" xfId="1463"/>
    <cellStyle name="Accent1 - 40% 2_Book2(1) (1)" xfId="1464"/>
    <cellStyle name="Accent1 - 40% 3" xfId="1465"/>
    <cellStyle name="Accent1 - 40% 4" xfId="1466"/>
    <cellStyle name="Accent1 - 40% 4_Book2(1) (1)" xfId="1467"/>
    <cellStyle name="强调文字颜色 1 3" xfId="1468"/>
    <cellStyle name="Accent1 - 40% 5 2" xfId="1469"/>
    <cellStyle name="标题1 2 2" xfId="1470"/>
    <cellStyle name="强调 2 5" xfId="1471"/>
    <cellStyle name="Accent1 - 40% 5_Book2(1) (1)" xfId="1472"/>
    <cellStyle name="Accent1 - 40% 6" xfId="1473"/>
    <cellStyle name="标题1 3" xfId="1474"/>
    <cellStyle name="差_云南农村义务教育统计表_2016预算政府性基金" xfId="1475"/>
    <cellStyle name="Accent1 - 40%_Book1" xfId="1476"/>
    <cellStyle name="Accent1 - 60%" xfId="1477"/>
    <cellStyle name="好_1110洱源县_2016预算政府性基金" xfId="1478"/>
    <cellStyle name="Accent6 - 40% 5 2" xfId="1479"/>
    <cellStyle name="Accent1 - 60% 2_Book2(1) (1)" xfId="1480"/>
    <cellStyle name="常规 3 2" xfId="1481"/>
    <cellStyle name="Accent1 - 60% 3 2" xfId="1482"/>
    <cellStyle name="Accent3 - 60% 3" xfId="1483"/>
    <cellStyle name="好_05玉溪_2016预算政府性基金" xfId="1484"/>
    <cellStyle name="Accent1 - 60% 3_Book2(1) (1)" xfId="1485"/>
    <cellStyle name="好_2三：复件 2013调整预算表格（草案）" xfId="1486"/>
    <cellStyle name="Accent1 - 60% 4" xfId="1487"/>
    <cellStyle name="Accent1 2" xfId="1488"/>
    <cellStyle name="Accent1 2 2" xfId="1489"/>
    <cellStyle name="Accent1 3 2" xfId="1490"/>
    <cellStyle name="Accent1 3_Book2(1) (1)" xfId="1491"/>
    <cellStyle name="Accent1 4" xfId="1492"/>
    <cellStyle name="百分比 2 5" xfId="1493"/>
    <cellStyle name="Accent1_Book2(1) (1)" xfId="1494"/>
    <cellStyle name="差_县级基础数据_2016预算政府性基金" xfId="1495"/>
    <cellStyle name="Accent2" xfId="1496"/>
    <cellStyle name="Accent2 - 20%" xfId="1497"/>
    <cellStyle name="Accent2 - 20% 2" xfId="1498"/>
    <cellStyle name="Accent2 - 20% 2 2" xfId="1499"/>
    <cellStyle name="百分比 2 2 4" xfId="1500"/>
    <cellStyle name="Accent2 - 20% 3" xfId="1501"/>
    <cellStyle name="Accent2 - 20% 3 2" xfId="1502"/>
    <cellStyle name="百分比 2 3 4" xfId="1503"/>
    <cellStyle name="Accent2 - 20% 3_Book2(1) (1)" xfId="1504"/>
    <cellStyle name="Accent2 - 20% 4" xfId="1505"/>
    <cellStyle name="好_~4190974_2016预算政府性基金" xfId="1506"/>
    <cellStyle name="Accent2 - 20% 4 2" xfId="1507"/>
    <cellStyle name="百分比 2 4 4" xfId="1508"/>
    <cellStyle name="Accent2 - 20% 4_Book2(1) (1)" xfId="1509"/>
    <cellStyle name="百分比 2 2" xfId="1510"/>
    <cellStyle name="Accent2 - 20% 5" xfId="1511"/>
    <cellStyle name="Accent2 - 20% 5 2" xfId="1512"/>
    <cellStyle name="差_03昭通_2016预算政府性基金" xfId="1513"/>
    <cellStyle name="Accent2 - 20% 5_Book2(1) (1)" xfId="1514"/>
    <cellStyle name="Accent2 - 20% 6" xfId="1515"/>
    <cellStyle name="Accent2 - 40% 2 3" xfId="1516"/>
    <cellStyle name="Accent2 - 40% 3" xfId="1517"/>
    <cellStyle name="Accent2 - 40% 3 2" xfId="1518"/>
    <cellStyle name="差_云南农村义务教育统计表" xfId="1519"/>
    <cellStyle name="输入 3 4" xfId="1520"/>
    <cellStyle name="Accent2 - 40% 3_Book2(1) (1)" xfId="1521"/>
    <cellStyle name="Accent5 - 20% 2" xfId="1522"/>
    <cellStyle name="差_义务教育阶段教职工人数（教育厅提供最终）" xfId="1523"/>
    <cellStyle name="Accent2 - 40% 4" xfId="1524"/>
    <cellStyle name="Accent4 - 40% 4" xfId="1525"/>
    <cellStyle name="Accent2 - 40% 4 2" xfId="1526"/>
    <cellStyle name="差_奖励补助测算7.25_2016预算政府性基金" xfId="1527"/>
    <cellStyle name="Accent2 - 40% 5" xfId="1528"/>
    <cellStyle name="差_2014年永定县行政执法人员信息汇总表  2014.02.20_表2-司勤人员信息" xfId="1529"/>
    <cellStyle name="Accent2 - 40% 5 2" xfId="1530"/>
    <cellStyle name="Accent2 - 40% 5_Book2(1) (1)" xfId="1531"/>
    <cellStyle name="Accent2 - 40% 6" xfId="1532"/>
    <cellStyle name="Accent2 - 40%_Book1" xfId="1533"/>
    <cellStyle name="Accent2 - 60%" xfId="1534"/>
    <cellStyle name="Accent2 - 60% 2 2" xfId="1535"/>
    <cellStyle name="Accent2 - 60% 2_Book2(1) (1)" xfId="1536"/>
    <cellStyle name="好_2008年县级公安保障标准落实奖励经费分配测算_2016预算政府性基金" xfId="1537"/>
    <cellStyle name="Accent2 - 60% 3" xfId="1538"/>
    <cellStyle name="Accent2 - 60% 3_Book2(1) (1)" xfId="1539"/>
    <cellStyle name="Accent2 - 60% 4" xfId="1540"/>
    <cellStyle name="Accent2 - 60% 5" xfId="1541"/>
    <cellStyle name="差_副本73283696546880457822010-04-29_Book2(1) (1)" xfId="1542"/>
    <cellStyle name="Accent2 - 60%_Book2(1) (1)" xfId="1543"/>
    <cellStyle name="Accent2 2" xfId="1544"/>
    <cellStyle name="Accent2 2 2" xfId="1545"/>
    <cellStyle name="Accent2 3 2" xfId="1546"/>
    <cellStyle name="Accent2 4" xfId="1547"/>
    <cellStyle name="Accent3 - 20% 3_Book2(1) (1)" xfId="1548"/>
    <cellStyle name="t_HVAC Equipment (3)_Book1_201205311620256481_Book2(1) (1)" xfId="1549"/>
    <cellStyle name="差_M01-2(州市补助收入)" xfId="1550"/>
    <cellStyle name="Accent2 5" xfId="1551"/>
    <cellStyle name="差_附件3全省警车和涉案车辆违规问题专项治理统计表 3 2_Book2(1) (1)" xfId="1552"/>
    <cellStyle name="Accent2_Book2(1) (1)" xfId="1553"/>
    <cellStyle name="Accent3 - 20% 2 2" xfId="1554"/>
    <cellStyle name="Accent3 - 60%_Book2(1) (1)" xfId="1555"/>
    <cellStyle name="好_2009年一般性转移支付标准工资_~4190974_Book2(1) (1)" xfId="1556"/>
    <cellStyle name="Accent3 - 20% 2 3" xfId="1557"/>
    <cellStyle name="Accent3 - 20% 2_Book2(1) (1)" xfId="1558"/>
    <cellStyle name="Accent3 - 20% 3" xfId="1559"/>
    <cellStyle name="t_HVAC Equipment (3)_Book1_201205311620256481" xfId="1560"/>
    <cellStyle name="Accent3 - 20% 3 2" xfId="1561"/>
    <cellStyle name="t_HVAC Equipment (3)_Book1_201205311620256481 2" xfId="1562"/>
    <cellStyle name="Accent3 - 20% 4" xfId="1563"/>
    <cellStyle name="Accent3 - 20% 4 2" xfId="1564"/>
    <cellStyle name="Accent3 - 20% 5 2" xfId="1565"/>
    <cellStyle name="Accent5 - 20% 5" xfId="1566"/>
    <cellStyle name="Accent3 - 40% 2" xfId="1567"/>
    <cellStyle name="Accent3 - 40% 2 2" xfId="1568"/>
    <cellStyle name="Accent3 - 40% 2 3" xfId="1569"/>
    <cellStyle name="Linked Cells 2" xfId="1570"/>
    <cellStyle name="Accent3 - 40% 2_Book2(1) (1)" xfId="1571"/>
    <cellStyle name="Accent3 - 40% 3_Book2(1) (1)" xfId="1572"/>
    <cellStyle name="Accent3 - 40% 4" xfId="1573"/>
    <cellStyle name="Accent3 - 40% 4 2" xfId="1574"/>
    <cellStyle name="Accent3 - 40% 5" xfId="1575"/>
    <cellStyle name="Accent3 - 40% 5_Book2(1) (1)" xfId="1576"/>
    <cellStyle name="Accent3 - 40% 6" xfId="1577"/>
    <cellStyle name="Accent3 - 60%" xfId="1578"/>
    <cellStyle name="好_2009年一般性转移支付标准工资_~4190974" xfId="1579"/>
    <cellStyle name="Accent3 - 60% 2" xfId="1580"/>
    <cellStyle name="编号" xfId="1581"/>
    <cellStyle name="Accent3 - 60% 2 2" xfId="1582"/>
    <cellStyle name="Accent3 - 60% 2_Book2(1) (1)" xfId="1583"/>
    <cellStyle name="Accent3 - 60% 3 2" xfId="1584"/>
    <cellStyle name="Accent4 - 20% 4_Book2(1) (1)" xfId="1585"/>
    <cellStyle name="Accent3 - 60% 5" xfId="1586"/>
    <cellStyle name="Accent3 2" xfId="1587"/>
    <cellStyle name="差_Book1_Book1_2014.9三公经费（预算股）" xfId="1588"/>
    <cellStyle name="comma zerodec" xfId="1589"/>
    <cellStyle name="통화_BOILER-CO1" xfId="1590"/>
    <cellStyle name="Accent3 2 2" xfId="1591"/>
    <cellStyle name="差_Book1_Book1_2014.9三公经费（预算股） 2" xfId="1592"/>
    <cellStyle name="Accent3 3" xfId="1593"/>
    <cellStyle name="啊 2" xfId="1594"/>
    <cellStyle name="Accent3 3_Book2(1) (1)" xfId="1595"/>
    <cellStyle name="借出原因" xfId="1596"/>
    <cellStyle name="Accent3 5" xfId="1597"/>
    <cellStyle name="啊 4" xfId="1598"/>
    <cellStyle name="Accent3_Book2(1) (1)" xfId="1599"/>
    <cellStyle name="差_2007年检察院案件数_Book2(1) (1)" xfId="1600"/>
    <cellStyle name="Accent4" xfId="1601"/>
    <cellStyle name="Accent4 - 20%" xfId="1602"/>
    <cellStyle name="Accent4 - 20% 2" xfId="1603"/>
    <cellStyle name="Accent4 - 20% 2 3" xfId="1604"/>
    <cellStyle name="Accent4 - 20% 2_Book2(1) (1)" xfId="1605"/>
    <cellStyle name="强调 2 2 3" xfId="1606"/>
    <cellStyle name="Accent4 - 20% 3" xfId="1607"/>
    <cellStyle name="好_不用软件计算9.1不考虑经费管理评价xl_2016预算政府性基金" xfId="1608"/>
    <cellStyle name="Accent4 - 20% 3 2" xfId="1609"/>
    <cellStyle name="常规 7" xfId="1610"/>
    <cellStyle name="Accent4 - 20% 3_Book2(1) (1)" xfId="1611"/>
    <cellStyle name="Accent4 - 20% 4" xfId="1612"/>
    <cellStyle name="差_业务工作量指标_2016预算政府性基金" xfId="1613"/>
    <cellStyle name="超链接 2" xfId="1614"/>
    <cellStyle name="Accent4 - 20% 4 2" xfId="1615"/>
    <cellStyle name="Accent4 - 20% 5" xfId="1616"/>
    <cellStyle name="Accent4 - 20% 5 2" xfId="1617"/>
    <cellStyle name="好_财政供养人员_Book2(1) (1)" xfId="1618"/>
    <cellStyle name="Accent4 - 40%" xfId="1619"/>
    <cellStyle name="t_201205311620256481" xfId="1620"/>
    <cellStyle name="Accent4 - 40% 2" xfId="1621"/>
    <cellStyle name="t_201205311620256481 2" xfId="1622"/>
    <cellStyle name="Accent4 - 40% 2 2" xfId="1623"/>
    <cellStyle name="差_Book1_1 3" xfId="1624"/>
    <cellStyle name="差_奖励补助测算7.25 (version 1) (version 1)_2016预算政府性基金" xfId="1625"/>
    <cellStyle name="Calc Currency (0) 2" xfId="1626"/>
    <cellStyle name="ColLevel_0" xfId="1627"/>
    <cellStyle name="Accent4 - 40% 2 3" xfId="1628"/>
    <cellStyle name="差_Book1_1 4" xfId="1629"/>
    <cellStyle name="差_拟保留车辆_2 2" xfId="1630"/>
    <cellStyle name="Accent4 - 40% 2_Book2(1) (1)" xfId="1631"/>
    <cellStyle name="Accent4 - 40% 3" xfId="1632"/>
    <cellStyle name="Accent4 - 40% 3 2" xfId="1633"/>
    <cellStyle name="Accent4 - 40% 5" xfId="1634"/>
    <cellStyle name="Accent4 - 40% 5 2" xfId="1635"/>
    <cellStyle name="差_2009年一般性转移支付标准工资_Book2(1) (1)" xfId="1636"/>
    <cellStyle name="Accent4 - 40% 5_Book2(1) (1)" xfId="1637"/>
    <cellStyle name="Accent4 - 40% 6" xfId="1638"/>
    <cellStyle name="好_Book1_201205311620256481 2_Book2(1) (1)" xfId="1639"/>
    <cellStyle name="Accent4 - 40%_Book1" xfId="1640"/>
    <cellStyle name="Accent6 - 20% 5 2" xfId="1641"/>
    <cellStyle name="t_201205311620256481_Book1" xfId="1642"/>
    <cellStyle name="t_HVAC Equipment (3)_201205311620256481_2016年初预算0308" xfId="1643"/>
    <cellStyle name="差_三季度－表二_2016预算政府性基金" xfId="1644"/>
    <cellStyle name="Accent4 - 60% 2" xfId="1645"/>
    <cellStyle name="差_附件3全省警车和涉案车辆违规问题专项治理统计表 2 2" xfId="1646"/>
    <cellStyle name="t_HVAC Equipment (3)_201205311620256481_2016年初预算0308 2" xfId="1647"/>
    <cellStyle name="Accent4 - 60% 2 2" xfId="1648"/>
    <cellStyle name="Accent4 - 60% 2_Book2(1) (1)" xfId="1649"/>
    <cellStyle name="差_附件3全省警车和涉案车辆违规问题专项治理统计表 2 2_Book2(1) (1)" xfId="1650"/>
    <cellStyle name="Accent4 - 60% 3" xfId="1651"/>
    <cellStyle name="PSSpacer" xfId="1652"/>
    <cellStyle name="Accent4 - 60% 3_Book2(1) (1)" xfId="1653"/>
    <cellStyle name="Accent4 - 60% 4" xfId="1654"/>
    <cellStyle name="Mon閠aire [0]_!!!GO" xfId="1655"/>
    <cellStyle name="Accent4 - 60% 5" xfId="1656"/>
    <cellStyle name="好_0502通海县" xfId="1657"/>
    <cellStyle name="Accent4 - 60%_Book2(1) (1)" xfId="1658"/>
    <cellStyle name="差_附件3全省警车和涉案车辆违规问题专项治理统计表 2_Book2(1) (1)" xfId="1659"/>
    <cellStyle name="Accent4 5" xfId="1660"/>
    <cellStyle name="差_Book1 2" xfId="1661"/>
    <cellStyle name="Accent4_Book2(1) (1)" xfId="1662"/>
    <cellStyle name="Accent5 - 20%" xfId="1663"/>
    <cellStyle name="Accent5 - 20% 2 2" xfId="1664"/>
    <cellStyle name="Accent5 - 20% 2 3" xfId="1665"/>
    <cellStyle name="常规 11 2" xfId="1666"/>
    <cellStyle name="Accent5 - 20% 2_Book2(1) (1)" xfId="1667"/>
    <cellStyle name="啊 5 2" xfId="1668"/>
    <cellStyle name="差_义务教育阶段教职工人数（教育厅提供最终）_Book2(1) (1)" xfId="1669"/>
    <cellStyle name="Accent5 - 20% 3" xfId="1670"/>
    <cellStyle name="好_Book1_Book1_2014.9三公经费（预算股）" xfId="1671"/>
    <cellStyle name="Accent5 - 20% 3 2" xfId="1672"/>
    <cellStyle name="好_0605石屏县_2016预算政府性基金" xfId="1673"/>
    <cellStyle name="好_Book1_Book1_2014.9三公经费（预算股） 2" xfId="1674"/>
    <cellStyle name="Accent5 - 20% 3_Book2(1) (1)" xfId="1675"/>
    <cellStyle name="好_Book1_Book1_2014.9三公经费（预算股）_Book2(1) (1)" xfId="1676"/>
    <cellStyle name="Accent5 - 20% 4" xfId="1677"/>
    <cellStyle name="Accent5 - 20% 4 2" xfId="1678"/>
    <cellStyle name="통화 [0]_BOILER-CO1" xfId="1679"/>
    <cellStyle name="Accent5 - 20% 4_Book2(1) (1)" xfId="1680"/>
    <cellStyle name="Accent5 - 20% 5 2" xfId="1681"/>
    <cellStyle name="Accent5 - 20% 5_Book2(1) (1)" xfId="1682"/>
    <cellStyle name="Accent5 - 20% 6" xfId="1683"/>
    <cellStyle name="Accent5 - 40% 2 2" xfId="1684"/>
    <cellStyle name="Heading1" xfId="1685"/>
    <cellStyle name="Accent5 - 40% 2_Book2(1) (1)" xfId="1686"/>
    <cellStyle name="Accent5 - 40% 3" xfId="1687"/>
    <cellStyle name="好_~4190974_Book2(1) (1)" xfId="1688"/>
    <cellStyle name="好_1.22（市下达任务数）)" xfId="1689"/>
    <cellStyle name="Accent5 - 40% 3 2" xfId="1690"/>
    <cellStyle name="Accent5 - 40% 3_Book2(1) (1)" xfId="1691"/>
    <cellStyle name="Accent5 - 40% 4_Book2(1) (1)" xfId="1692"/>
    <cellStyle name="Accent5 - 40% 5" xfId="1693"/>
    <cellStyle name="Accent5 - 40% 5 2" xfId="1694"/>
    <cellStyle name="差_M01-2(州市补助收入)_Book2(1) (1)" xfId="1695"/>
    <cellStyle name="Accent5 - 60% 2" xfId="1696"/>
    <cellStyle name="好_Book1_201205311620256481 5_Book2(1) (1)" xfId="1697"/>
    <cellStyle name="Accent6 - 20%_Book1" xfId="1698"/>
    <cellStyle name="Accent6 3" xfId="1699"/>
    <cellStyle name="Accent5 - 60% 2 2" xfId="1700"/>
    <cellStyle name="Entered" xfId="1701"/>
    <cellStyle name="Accent5 - 60% 2_Book2(1) (1)" xfId="1702"/>
    <cellStyle name="Accent5 - 60% 3" xfId="1703"/>
    <cellStyle name="Accent5 - 60% 3_Book2(1) (1)" xfId="1704"/>
    <cellStyle name="Accent5 2" xfId="1705"/>
    <cellStyle name="Accent5 3" xfId="1706"/>
    <cellStyle name="Accent5 3 2" xfId="1707"/>
    <cellStyle name="Accent5 3_Book2(1) (1)" xfId="1708"/>
    <cellStyle name="Accent5 4" xfId="1709"/>
    <cellStyle name="Accent5 5" xfId="1710"/>
    <cellStyle name="汇总 2" xfId="1711"/>
    <cellStyle name="Accent6 - 20%" xfId="1712"/>
    <cellStyle name="Accent6 - 20% 2 2" xfId="1713"/>
    <cellStyle name="Accent6 - 20% 2 3" xfId="1714"/>
    <cellStyle name="Accent6 - 20% 3_Book2(1) (1)" xfId="1715"/>
    <cellStyle name="差_Book1 4 2" xfId="1716"/>
    <cellStyle name="Accent6 - 20% 4 2" xfId="1717"/>
    <cellStyle name="好_副本73283696546880457822010-04-29 2" xfId="1718"/>
    <cellStyle name="Accent6 - 20% 5" xfId="1719"/>
    <cellStyle name="差_检验表_2016预算政府性基金" xfId="1720"/>
    <cellStyle name="Accent6 - 20% 6" xfId="1721"/>
    <cellStyle name="Accent6 - 40%" xfId="1722"/>
    <cellStyle name="Accent6 - 40% 2 3" xfId="1723"/>
    <cellStyle name="差_教育厅提供义务教育及高中教师人数（2009年1月6日）_2016预算政府性基金" xfId="1724"/>
    <cellStyle name="Accent6 - 40% 4" xfId="1725"/>
    <cellStyle name="Accent6 - 40% 4 2" xfId="1726"/>
    <cellStyle name="Accent6 - 40% 4_Book2(1) (1)" xfId="1727"/>
    <cellStyle name="差_2009年一般性转移支付标准工资_~4190974_2016预算政府性基金" xfId="1728"/>
    <cellStyle name="Accent6 - 40% 5_Book2(1) (1)" xfId="1729"/>
    <cellStyle name="好_行政职权事项调研表格R3.0(样表)_Book1_表2-司勤人员信息" xfId="1730"/>
    <cellStyle name="数字" xfId="1731"/>
    <cellStyle name="Accent6 - 40% 6" xfId="1732"/>
    <cellStyle name="Accent6 - 40%_Book1" xfId="1733"/>
    <cellStyle name="Note 3" xfId="1734"/>
    <cellStyle name="Accent6 - 60%" xfId="1735"/>
    <cellStyle name="Accent6 - 60% 2" xfId="1736"/>
    <cellStyle name="Accent6 - 60% 2 2" xfId="1737"/>
    <cellStyle name="Accent6 - 60% 2_Book2(1) (1)" xfId="1738"/>
    <cellStyle name="Accent6 - 60% 3 2" xfId="1739"/>
    <cellStyle name="好_Book1_1_2014.9三公经费（预算股）_Book2(1) (1) 2" xfId="1740"/>
    <cellStyle name="好_历年教师人数_2016预算政府性基金" xfId="1741"/>
    <cellStyle name="Accent6 - 60% 3_Book2(1) (1)" xfId="1742"/>
    <cellStyle name="Accent6 - 60% 4" xfId="1743"/>
    <cellStyle name="Accent6 - 60% 5" xfId="1744"/>
    <cellStyle name="好_不用软件计算9.1不考虑经费管理评价xl_Book2(1) (1)" xfId="1745"/>
    <cellStyle name="Accent6 - 60%_Book2(1) (1)" xfId="1746"/>
    <cellStyle name="Accent6 2" xfId="1747"/>
    <cellStyle name="pricing 2" xfId="1748"/>
    <cellStyle name="Accent6 2_Book2(1) (1)" xfId="1749"/>
    <cellStyle name="Entered 2" xfId="1750"/>
    <cellStyle name="Accent6 3 2" xfId="1751"/>
    <cellStyle name="常规 5" xfId="1752"/>
    <cellStyle name="Accent6 4" xfId="1753"/>
    <cellStyle name="Accent6 5" xfId="1754"/>
    <cellStyle name="args.style" xfId="1755"/>
    <cellStyle name="Bad" xfId="1756"/>
    <cellStyle name="C:\Documents and Settings\Administrator\My Documents" xfId="1757"/>
    <cellStyle name="好_地方配套按人均增幅控制8.30xl_2016预算政府性基金" xfId="1758"/>
    <cellStyle name="Calc Currency (0)" xfId="1759"/>
    <cellStyle name="常规 52_武平2019年新增债券和置换债券需求统计表(3)" xfId="1760"/>
    <cellStyle name="Calc Currency (0)_Book1" xfId="1761"/>
    <cellStyle name="好_2009年一般性转移支付标准工资_不用软件计算9.1不考虑经费管理评价xl_2016预算政府性基金" xfId="1762"/>
    <cellStyle name="Calculation" xfId="1763"/>
    <cellStyle name="差_附件3全省警车和涉案车辆违规问题专项治理统计表 3" xfId="1764"/>
    <cellStyle name="Calculation 2" xfId="1765"/>
    <cellStyle name="差_附件3全省警车和涉案车辆违规问题专项治理统计表 3 2" xfId="1766"/>
    <cellStyle name="Calculation 3" xfId="1767"/>
    <cellStyle name="Calculation 4" xfId="1768"/>
    <cellStyle name="好_附件3全省警车和涉案车辆违规问题专项治理统计表" xfId="1769"/>
    <cellStyle name="Check Cell" xfId="1770"/>
    <cellStyle name="t_201205311620256481_农业股汇总 2015向上争取资金 2" xfId="1771"/>
    <cellStyle name="Col Heads 2" xfId="1772"/>
    <cellStyle name="Column_Title" xfId="1773"/>
    <cellStyle name="标题 2 2" xfId="1774"/>
    <cellStyle name="Comma  - Style1" xfId="1775"/>
    <cellStyle name="好_检验表_2016预算政府性基金" xfId="1776"/>
    <cellStyle name="Comma  - Style3" xfId="1777"/>
    <cellStyle name="Comma  - Style4" xfId="1778"/>
    <cellStyle name="Comma  - Style8" xfId="1779"/>
    <cellStyle name="Comma [0]" xfId="1780"/>
    <cellStyle name="Comma,0 2" xfId="1781"/>
    <cellStyle name="常规 25" xfId="1782"/>
    <cellStyle name="常规 30" xfId="1783"/>
    <cellStyle name="Comma,1" xfId="1784"/>
    <cellStyle name="Comma,2" xfId="1785"/>
    <cellStyle name="好_2014年永定县行政执法人员信息汇总表  2014.02.20_司勤人员" xfId="1786"/>
    <cellStyle name="Comma[0]" xfId="1787"/>
    <cellStyle name="Comma[2] 2" xfId="1788"/>
    <cellStyle name="Model" xfId="1789"/>
    <cellStyle name="Comma_!!!GO" xfId="1790"/>
    <cellStyle name="comma-d" xfId="1791"/>
    <cellStyle name="Copied" xfId="1792"/>
    <cellStyle name="差_2009年一般性转移支付标准工资_~5676413" xfId="1793"/>
    <cellStyle name="COST1" xfId="1794"/>
    <cellStyle name="COST1 2" xfId="1795"/>
    <cellStyle name="Currency [0]" xfId="1796"/>
    <cellStyle name="Currency$[0]" xfId="1797"/>
    <cellStyle name="Input 14" xfId="1798"/>
    <cellStyle name="好_2016预算政府性基金" xfId="1799"/>
    <cellStyle name="Currency$[0] 2" xfId="1800"/>
    <cellStyle name="百分比 5" xfId="1801"/>
    <cellStyle name="Currency$[2] 2" xfId="1802"/>
    <cellStyle name="百分比 2 10" xfId="1803"/>
    <cellStyle name="t_HVAC Equipment (3)_Book1_201205311620256481_农业股汇总 2015向上争取资金" xfId="1804"/>
    <cellStyle name="Currency,0" xfId="1805"/>
    <cellStyle name="t_HVAC Equipment (3)_Book1_201205311620256481_农业股汇总 2015向上争取资金 2" xfId="1806"/>
    <cellStyle name="Currency,0 2" xfId="1807"/>
    <cellStyle name="差_财政支出对上级的依赖程度_2016预算政府性基金" xfId="1808"/>
    <cellStyle name="Currency,2" xfId="1809"/>
    <cellStyle name="Currency\[0]" xfId="1810"/>
    <cellStyle name="Linked Cell" xfId="1811"/>
    <cellStyle name="差_附件3全省警车和涉案车辆违规问题专项治理统计表 3_Book2(1) (1)" xfId="1812"/>
    <cellStyle name="差_文体广播部门_2016预算政府性基金" xfId="1813"/>
    <cellStyle name="归盒啦_95" xfId="1814"/>
    <cellStyle name="Currency\[0] 2" xfId="1815"/>
    <cellStyle name="差_财政支出对上级的依赖程度_Book2(1) (1)" xfId="1816"/>
    <cellStyle name="Currency1" xfId="1817"/>
    <cellStyle name="Dollar (zero dec)" xfId="1818"/>
    <cellStyle name="好_下半年禁毒办案经费分配2544.3万元_2016预算政府性基金" xfId="1819"/>
    <cellStyle name="entry box" xfId="1820"/>
    <cellStyle name="S1-6" xfId="1821"/>
    <cellStyle name="好 2" xfId="1822"/>
    <cellStyle name="entry box 2" xfId="1823"/>
    <cellStyle name="t_HVAC Equipment (3) 2" xfId="1824"/>
    <cellStyle name="Euro" xfId="1825"/>
    <cellStyle name="Explanatory Text" xfId="1826"/>
    <cellStyle name="EY House" xfId="1827"/>
    <cellStyle name="Fixed" xfId="1828"/>
    <cellStyle name="Good" xfId="1829"/>
    <cellStyle name="常规 10" xfId="1830"/>
    <cellStyle name="Grey" xfId="1831"/>
    <cellStyle name="Header2 2" xfId="1832"/>
    <cellStyle name="差_Book1_1_2016预算政府性基金" xfId="1833"/>
    <cellStyle name="Header2 3" xfId="1834"/>
    <cellStyle name="Heading" xfId="1835"/>
    <cellStyle name="Heading 1" xfId="1836"/>
    <cellStyle name="Heading 2" xfId="1837"/>
    <cellStyle name="Heading 3" xfId="1838"/>
    <cellStyle name="Heading 4" xfId="1839"/>
    <cellStyle name="常规_工作表 在 ole_excel" xfId="1840"/>
    <cellStyle name="Heading1 2" xfId="1841"/>
    <cellStyle name="Heading1 3" xfId="1842"/>
    <cellStyle name="百分比 2" xfId="1843"/>
    <cellStyle name="Input 11" xfId="1844"/>
    <cellStyle name="百分比 3" xfId="1845"/>
    <cellStyle name="差_汇总_2016预算政府性基金" xfId="1846"/>
    <cellStyle name="好_Book1_Book1_201205311620256481 6 2" xfId="1847"/>
    <cellStyle name="Input 12" xfId="1848"/>
    <cellStyle name="百分比 6" xfId="1849"/>
    <cellStyle name="Input 15" xfId="1850"/>
    <cellStyle name="Input 20" xfId="1851"/>
    <cellStyle name="啊 3 2" xfId="1852"/>
    <cellStyle name="百分比 7" xfId="1853"/>
    <cellStyle name="Input 16" xfId="1854"/>
    <cellStyle name="Input 21" xfId="1855"/>
    <cellStyle name="Input 17" xfId="1856"/>
    <cellStyle name="Input 22" xfId="1857"/>
    <cellStyle name="Input 18" xfId="1858"/>
    <cellStyle name="Input 23" xfId="1859"/>
    <cellStyle name="Input 19" xfId="1860"/>
    <cellStyle name="Input 24" xfId="1861"/>
    <cellStyle name="Input 25" xfId="1862"/>
    <cellStyle name="Input 30" xfId="1863"/>
    <cellStyle name="差_Book1_2_Book1 2" xfId="1864"/>
    <cellStyle name="Input 27" xfId="1865"/>
    <cellStyle name="Input 32" xfId="1866"/>
    <cellStyle name="Input 36" xfId="1867"/>
    <cellStyle name="Input 41" xfId="1868"/>
    <cellStyle name="Input 37" xfId="1869"/>
    <cellStyle name="Input 42" xfId="1870"/>
    <cellStyle name="t_Book1_Book2(1) (1)_2016年初预算0308" xfId="1871"/>
    <cellStyle name="Input 38" xfId="1872"/>
    <cellStyle name="Input 43" xfId="1873"/>
    <cellStyle name="Input 39" xfId="1874"/>
    <cellStyle name="Input 44" xfId="1875"/>
    <cellStyle name="Input 45" xfId="1876"/>
    <cellStyle name="Input 50" xfId="1877"/>
    <cellStyle name="Input 46" xfId="1878"/>
    <cellStyle name="Input 51" xfId="1879"/>
    <cellStyle name="Input 47" xfId="1880"/>
    <cellStyle name="Input 52" xfId="1881"/>
    <cellStyle name="Input 67" xfId="1882"/>
    <cellStyle name="Input Cells" xfId="1883"/>
    <cellStyle name="Input Cells 2" xfId="1884"/>
    <cellStyle name="Input Cells_2014.9三公经费（预算股）" xfId="1885"/>
    <cellStyle name="KPMG Heading 1" xfId="1886"/>
    <cellStyle name="KPMG Heading 2" xfId="1887"/>
    <cellStyle name="KPMG Heading 3" xfId="1888"/>
    <cellStyle name="KPMG Heading 4" xfId="1889"/>
    <cellStyle name="好_奖励补助测算7.25 (version 1) (version 1)" xfId="1890"/>
    <cellStyle name="KPMG Normal" xfId="1891"/>
    <cellStyle name="KPMG Normal Text" xfId="1892"/>
    <cellStyle name="Linked Cells" xfId="1893"/>
    <cellStyle name="好_2009年一般性转移支付标准工资_2016预算政府性基金" xfId="1894"/>
    <cellStyle name="Linked Cells_2014.9三公经费（预算股）" xfId="1895"/>
    <cellStyle name="Valuta_pldt" xfId="1896"/>
    <cellStyle name="好_00省级(打印)_Book2(1) (1)" xfId="1897"/>
    <cellStyle name="Millares [0]_96 Risk" xfId="1898"/>
    <cellStyle name="Millares_96 Risk" xfId="1899"/>
    <cellStyle name="常规 2 2 2 2" xfId="1900"/>
    <cellStyle name="好_M03_Book2(1) (1)" xfId="1901"/>
    <cellStyle name="Milliers [0]_!!!GO" xfId="1902"/>
    <cellStyle name="Milliers_!!!GO" xfId="1903"/>
    <cellStyle name="Moneda_96 Risk" xfId="1904"/>
    <cellStyle name="Mon閠aire_!!!GO" xfId="1905"/>
    <cellStyle name="Neutral" xfId="1906"/>
    <cellStyle name="no dec" xfId="1907"/>
    <cellStyle name="Normal" xfId="1908"/>
    <cellStyle name="Normal_!!!GO" xfId="1909"/>
    <cellStyle name="好_历年教师人数" xfId="1910"/>
    <cellStyle name="Normalny_Arkusz1" xfId="1911"/>
    <cellStyle name="Note" xfId="1912"/>
    <cellStyle name="差_业务工作量指标_Book2(1) (1)" xfId="1913"/>
    <cellStyle name="Note 2" xfId="1914"/>
    <cellStyle name="Pourcentage_pldt" xfId="1915"/>
    <cellStyle name="Note 4" xfId="1916"/>
    <cellStyle name="NUMBER" xfId="1917"/>
    <cellStyle name="Output" xfId="1918"/>
    <cellStyle name="Output 2" xfId="1919"/>
    <cellStyle name="Output 3" xfId="1920"/>
    <cellStyle name="Output 4" xfId="1921"/>
    <cellStyle name="PART NUMBER" xfId="1922"/>
    <cellStyle name="Percent [0%]" xfId="1923"/>
    <cellStyle name="Percent [2]" xfId="1924"/>
    <cellStyle name="百分比 2 7 2" xfId="1925"/>
    <cellStyle name="Percent [2]P" xfId="1926"/>
    <cellStyle name="Percent_!!!GO" xfId="1927"/>
    <cellStyle name="Percent1" xfId="1928"/>
    <cellStyle name="好_检验表（调整后）_2016预算政府性基金" xfId="1929"/>
    <cellStyle name="Prefilled 2" xfId="1930"/>
    <cellStyle name="样式 1 2" xfId="1931"/>
    <cellStyle name="pricing" xfId="1932"/>
    <cellStyle name="PSDate" xfId="1933"/>
    <cellStyle name="PSDec" xfId="1934"/>
    <cellStyle name="RevList" xfId="1935"/>
    <cellStyle name="RevList_Book2(1) (1)" xfId="1936"/>
    <cellStyle name="S1-0" xfId="1937"/>
    <cellStyle name="S1-1" xfId="1938"/>
    <cellStyle name="sstot" xfId="1939"/>
    <cellStyle name="t_Book1_201205311620256481_Book2(1) (1) 2" xfId="1940"/>
    <cellStyle name="Standard_AREAS" xfId="1941"/>
    <cellStyle name="style" xfId="1942"/>
    <cellStyle name="常规 18" xfId="1943"/>
    <cellStyle name="常规 23" xfId="1944"/>
    <cellStyle name="style 2" xfId="1945"/>
    <cellStyle name="常规 23 2" xfId="1946"/>
    <cellStyle name="Subtotal" xfId="1947"/>
    <cellStyle name="强调 2 3" xfId="1948"/>
    <cellStyle name="t 2" xfId="1949"/>
    <cellStyle name="t_201205311620256481_2016年初预算0308 2" xfId="1950"/>
    <cellStyle name="t_201205311620256481_Book2(1) (1)" xfId="1951"/>
    <cellStyle name="t_201205311620256481_Book2(1) (1) 2" xfId="1952"/>
    <cellStyle name="t_Book1 2" xfId="1953"/>
    <cellStyle name="t_Book1_201205311620256481_2016年初预算0308" xfId="1954"/>
    <cellStyle name="t_Book1_201205311620256481_2016年初预算0308 2" xfId="1955"/>
    <cellStyle name="t_Book1_201205311620256481_Book2(1) (1)" xfId="1956"/>
    <cellStyle name="t_Book1_201205311620256481_Book2(1) (1)_2016年初预算0308" xfId="1957"/>
    <cellStyle name="捠壿_Region Orders (2)" xfId="1958"/>
    <cellStyle name="t_Book1_201205311620256481_Book2(1) (1)_2016年初预算0308 2" xfId="1959"/>
    <cellStyle name="t_Book1_201205311620256481_农业股汇总 2015向上争取资金 2" xfId="1960"/>
    <cellStyle name="好_2006年基础数据_2016预算政府性基金" xfId="1961"/>
    <cellStyle name="t_Book1_2016年初预算0308" xfId="1962"/>
    <cellStyle name="t_Book1_2016年初预算0308 2" xfId="1963"/>
    <cellStyle name="t_Book1_Book1 2" xfId="1964"/>
    <cellStyle name="t_Book1_Book2(1) (1)_2016年初预算0308 2" xfId="1965"/>
    <cellStyle name="常规 4_2010年预算申报表(2010-02)" xfId="1966"/>
    <cellStyle name="t_Book1_农业股汇总 2015向上争取资金" xfId="1967"/>
    <cellStyle name="t_HVAC Equipment (3)" xfId="1968"/>
    <cellStyle name="差_2017年永定区财政支出项目绩效目标申报表(2)" xfId="1969"/>
    <cellStyle name="常规 2 3 4" xfId="1970"/>
    <cellStyle name="t_HVAC Equipment (3)_201205311620256481" xfId="1971"/>
    <cellStyle name="t_HVAC Equipment (3)_201205311620256481 2" xfId="1972"/>
    <cellStyle name="t_HVAC Equipment (3)_201205311620256481_Book1" xfId="1973"/>
    <cellStyle name="t_HVAC Equipment (3)_201205311620256481_Book2(1) (1)_2016年初预算0308" xfId="1974"/>
    <cellStyle name="差_拟上交封存车辆_2" xfId="1975"/>
    <cellStyle name="t_HVAC Equipment (3)_201205311620256481_Book2(1) (1)_2016年初预算0308 2" xfId="1976"/>
    <cellStyle name="差_拟上交封存车辆_2 2" xfId="1977"/>
    <cellStyle name="t_HVAC Equipment (3)_201205311620256481_农业股汇总 2015向上争取资金" xfId="1978"/>
    <cellStyle name="差_2009年一般性转移支付标准工资_地方配套按人均增幅控制8.30一般预算平均增幅、人均可用财力平均增幅两次控制、社会治安系数调整、案件数调整xl_2016预算政府性基金" xfId="1979"/>
    <cellStyle name="t_HVAC Equipment (3)_201205311620256481_农业股汇总 2015向上争取资金 2" xfId="1980"/>
    <cellStyle name="t_HVAC Equipment (3)_Book1_201205311620256481_2016年初预算0308 2" xfId="1981"/>
    <cellStyle name="差_第一部分：综合全" xfId="1982"/>
    <cellStyle name="好_云南省2008年中小学教职工情况（教育厅提供20090101加工整理）_2016预算政府性基金" xfId="1983"/>
    <cellStyle name="t_HVAC Equipment (3)_Book1_201205311620256481_Book2(1) (1) 2" xfId="1984"/>
    <cellStyle name="t_HVAC Equipment (3)_Book1_201205311620256481_Book2(1) (1)_2016年初预算0308" xfId="1985"/>
    <cellStyle name="差_2009年一般性转移支付标准工资_地方配套按人均增幅控制8.31（调整结案率后）xl" xfId="1986"/>
    <cellStyle name="好_1110洱源县_Book2(1) (1)" xfId="1987"/>
    <cellStyle name="t_HVAC Equipment (3)_Book1_Book1" xfId="1988"/>
    <cellStyle name="t_HVAC Equipment (3)_Book1_Book1 2" xfId="1989"/>
    <cellStyle name="t_HVAC Equipment (3)_Book1_Book2(1) (1)" xfId="1990"/>
    <cellStyle name="t_HVAC Equipment (3)_Book1_Book2(1) (1)_2016年初预算0308" xfId="1991"/>
    <cellStyle name="t_HVAC Equipment (3)_Book1_Book2(1) (1)_2016年初预算0308 2" xfId="1992"/>
    <cellStyle name="t_HVAC Equipment (3)_Book1_农业股汇总 2015向上争取资金" xfId="1993"/>
    <cellStyle name="t_HVAC Equipment (3)_Book1_农业股汇总 2015向上争取资金 2" xfId="1994"/>
    <cellStyle name="Thousands" xfId="1995"/>
    <cellStyle name="TIME 2" xfId="1996"/>
    <cellStyle name="Title" xfId="1997"/>
    <cellStyle name="Tusental (0)_pldt" xfId="1998"/>
    <cellStyle name="差_Book1 3" xfId="1999"/>
    <cellStyle name="Tusental_pldt" xfId="2000"/>
    <cellStyle name="Unprotect" xfId="2001"/>
    <cellStyle name="差_Book1_2014年永定县行政执法人员信息汇总表  2014.02.20 2" xfId="2002"/>
    <cellStyle name="Warning Text" xfId="2003"/>
    <cellStyle name="む|靇Revenuenuesy L" xfId="2004"/>
    <cellStyle name="差_第五部分(才淼、饶永宏）_Book2(1) (1)" xfId="2005"/>
    <cellStyle name="强调 2" xfId="2006"/>
    <cellStyle name="啊" xfId="2007"/>
    <cellStyle name="啊 2 3" xfId="2008"/>
    <cellStyle name="差_副本73283696546880457822010-04-29 2_Book2(1) (1)" xfId="2009"/>
    <cellStyle name="啊 5" xfId="2010"/>
    <cellStyle name="百分比 2 2 2" xfId="2011"/>
    <cellStyle name="百分比 2 2 3" xfId="2012"/>
    <cellStyle name="百分比 2 2 3 2" xfId="2013"/>
    <cellStyle name="百分比 2 3" xfId="2014"/>
    <cellStyle name="百分比 2 3 2" xfId="2015"/>
    <cellStyle name="百分比 2 3 3" xfId="2016"/>
    <cellStyle name="差_奖励补助测算7.25 (version 1) (version 1)_Book2(1) (1)" xfId="2017"/>
    <cellStyle name="百分比 2 3 3 2" xfId="2018"/>
    <cellStyle name="百分比 2 4 2" xfId="2019"/>
    <cellStyle name="百分比 2 4 3" xfId="2020"/>
    <cellStyle name="百分比 2 4 3 2" xfId="2021"/>
    <cellStyle name="百分比 2 5 2" xfId="2022"/>
    <cellStyle name="差_Book1_2_Book1_Book2(1) (1)" xfId="2023"/>
    <cellStyle name="百分比 2 6 2" xfId="2024"/>
    <cellStyle name="好_2006年分析表_2016预算政府性基金" xfId="2025"/>
    <cellStyle name="百分比 3 2" xfId="2026"/>
    <cellStyle name="百分比 6 2" xfId="2027"/>
    <cellStyle name="编号 2" xfId="2028"/>
    <cellStyle name="差_指标五_Book2(1) (1)" xfId="2029"/>
    <cellStyle name="好_奖励补助测算5.23新_Book2(1) (1)" xfId="2030"/>
    <cellStyle name="标题 2 3" xfId="2031"/>
    <cellStyle name="标题 3 2" xfId="2032"/>
    <cellStyle name="标题 3 3" xfId="2033"/>
    <cellStyle name="标题 5" xfId="2034"/>
    <cellStyle name="好_第一部分：综合全" xfId="2035"/>
    <cellStyle name="标题 6" xfId="2036"/>
    <cellStyle name="标题1" xfId="2037"/>
    <cellStyle name="好_00省级(打印)" xfId="2038"/>
    <cellStyle name="标题1 2 2 2" xfId="2039"/>
    <cellStyle name="强调 2 5 2" xfId="2040"/>
    <cellStyle name="标题1 2 3" xfId="2041"/>
    <cellStyle name="强调 2 6" xfId="2042"/>
    <cellStyle name="标题1_Book1" xfId="2043"/>
    <cellStyle name="標準_1.中国建行主要会表格式" xfId="2044"/>
    <cellStyle name="表标题" xfId="2045"/>
    <cellStyle name="表标题 3" xfId="2046"/>
    <cellStyle name="表标题 3 2" xfId="2047"/>
    <cellStyle name="表标题 5" xfId="2048"/>
    <cellStyle name="部门" xfId="2049"/>
    <cellStyle name="部门 2" xfId="2050"/>
    <cellStyle name="差_奖励补助测算7.25" xfId="2051"/>
    <cellStyle name="部门 2 2" xfId="2052"/>
    <cellStyle name="差_城建部门_Book2(1) (1)" xfId="2053"/>
    <cellStyle name="部门 2_2016年初预算0308" xfId="2054"/>
    <cellStyle name="部门_Book1" xfId="2055"/>
    <cellStyle name="差_（2015.3.30报财政经建股）发改局2015年争取上级资金计划" xfId="2056"/>
    <cellStyle name="千位_ 方正PC" xfId="2057"/>
    <cellStyle name="好_云南农村义务教育统计表_2016预算政府性基金" xfId="2058"/>
    <cellStyle name="好_Book1 6" xfId="2059"/>
    <cellStyle name="差_（定稿）2018乡镇收入任务分解" xfId="2060"/>
    <cellStyle name="差_~4190974" xfId="2061"/>
    <cellStyle name="差_~4190974_2016预算政府性基金" xfId="2062"/>
    <cellStyle name="差_~4190974_Book2(1) (1)" xfId="2063"/>
    <cellStyle name="差_~5676413" xfId="2064"/>
    <cellStyle name="差_~5676413_2016预算政府性基金" xfId="2065"/>
    <cellStyle name="差_00省级(打印)" xfId="2066"/>
    <cellStyle name="差_00省级(打印)_2016预算政府性基金" xfId="2067"/>
    <cellStyle name="差_00省级(定稿)" xfId="2068"/>
    <cellStyle name="差_00省级(定稿)_Book2(1) (1)" xfId="2069"/>
    <cellStyle name="差_03昭通" xfId="2070"/>
    <cellStyle name="差_03昭通_Book2(1) (1)" xfId="2071"/>
    <cellStyle name="差_Book1_Book1_201205311620256481 6 2" xfId="2072"/>
    <cellStyle name="差_0502通海县" xfId="2073"/>
    <cellStyle name="差_0502通海县_2016预算政府性基金" xfId="2074"/>
    <cellStyle name="差_201205311620256481 2" xfId="2075"/>
    <cellStyle name="差_0502通海县_Book2(1) (1)" xfId="2076"/>
    <cellStyle name="差_05玉溪" xfId="2077"/>
    <cellStyle name="差_05玉溪_2016预算政府性基金" xfId="2078"/>
    <cellStyle name="差_0605石屏县" xfId="2079"/>
    <cellStyle name="好_地方配套按人均增幅控制8.31（调整结案率后）xl_Book2(1) (1)" xfId="2080"/>
    <cellStyle name="差_0605石屏县_2016预算政府性基金" xfId="2081"/>
    <cellStyle name="差_0605石屏县_Book2(1) (1)" xfId="2082"/>
    <cellStyle name="差_1003牟定县" xfId="2083"/>
    <cellStyle name="差_1110洱源县" xfId="2084"/>
    <cellStyle name="注释 2" xfId="2085"/>
    <cellStyle name="差_1110洱源县_Book2(1) (1)" xfId="2086"/>
    <cellStyle name="差_11大理" xfId="2087"/>
    <cellStyle name="差_11大理_2016预算政府性基金" xfId="2088"/>
    <cellStyle name="差_11大理_Book2(1) (1)" xfId="2089"/>
    <cellStyle name="差_2、土地面积、人口、粮食产量基本情况" xfId="2090"/>
    <cellStyle name="好_地方配套按人均增幅控制8.30一般预算平均增幅、人均可用财力平均增幅两次控制、社会治安系数调整、案件数调整xl_Book2(1) (1)" xfId="2091"/>
    <cellStyle name="常规 59" xfId="2092"/>
    <cellStyle name="差_2、土地面积、人口、粮食产量基本情况_2016预算政府性基金" xfId="2093"/>
    <cellStyle name="好_Book1 4 2" xfId="2094"/>
    <cellStyle name="差_2、土地面积、人口、粮食产量基本情况_Book2(1) (1)" xfId="2095"/>
    <cellStyle name="差_2006年分析表" xfId="2096"/>
    <cellStyle name="好_奖励补助测算7.25_2016预算政府性基金" xfId="2097"/>
    <cellStyle name="差_2006年分析表_Book2(1) (1)" xfId="2098"/>
    <cellStyle name="差_2006年基础数据_2016预算政府性基金" xfId="2099"/>
    <cellStyle name="差_2006年基础数据_Book2(1) (1)" xfId="2100"/>
    <cellStyle name="差_2006年全省财力计算表（中央、决算）" xfId="2101"/>
    <cellStyle name="差_2006年全省财力计算表（中央、决算）_2016预算政府性基金" xfId="2102"/>
    <cellStyle name="差_2006年全省财力计算表（中央、决算）_Book2(1) (1)" xfId="2103"/>
    <cellStyle name="差_2006年水利统计指标统计表" xfId="2104"/>
    <cellStyle name="差_2006年水利统计指标统计表_2016预算政府性基金" xfId="2105"/>
    <cellStyle name="差_2006年水利统计指标统计表_Book2(1) (1)" xfId="2106"/>
    <cellStyle name="差_2006年在职人员情况" xfId="2107"/>
    <cellStyle name="差_2006年在职人员情况_2016预算政府性基金" xfId="2108"/>
    <cellStyle name="差_2006年在职人员情况_Book2(1) (1)" xfId="2109"/>
    <cellStyle name="好_2、土地面积、人口、粮食产量基本情况_Book2(1) (1)" xfId="2110"/>
    <cellStyle name="差_2007年检察院案件数_2016预算政府性基金" xfId="2111"/>
    <cellStyle name="差_2007年可用财力" xfId="2112"/>
    <cellStyle name="差_2007年可用财力_Book2(1) (1)" xfId="2113"/>
    <cellStyle name="差_2009年一般性转移支付标准工资_地方配套按人均增幅控制8.30xl_2016预算政府性基金" xfId="2114"/>
    <cellStyle name="差_2007年人员分部门统计表" xfId="2115"/>
    <cellStyle name="差_2007年人员分部门统计表_2016预算政府性基金" xfId="2116"/>
    <cellStyle name="差_教师绩效工资测算表（离退休按各地上报数测算）2009年1月1日" xfId="2117"/>
    <cellStyle name="差_2007年政法部门业务指标" xfId="2118"/>
    <cellStyle name="差_教师绩效工资测算表（离退休按各地上报数测算）2009年1月1日_2016预算政府性基金" xfId="2119"/>
    <cellStyle name="差_2007年政法部门业务指标_2016预算政府性基金" xfId="2120"/>
    <cellStyle name="差_教师绩效工资测算表（离退休按各地上报数测算）2009年1月1日_Book2(1) (1)" xfId="2121"/>
    <cellStyle name="差_2007年政法部门业务指标_Book2(1) (1)" xfId="2122"/>
    <cellStyle name="差_2008年县级公安保障标准落实奖励经费分配测算_2016预算政府性基金" xfId="2123"/>
    <cellStyle name="差_2008年县级公安保障标准落实奖励经费分配测算_Book2(1) (1)" xfId="2124"/>
    <cellStyle name="差_201205311620256481 3 2_Book2(1) (1)" xfId="2125"/>
    <cellStyle name="差_2008云南省分县市中小学教职工统计表（教育厅提供）_Book2(1) (1)" xfId="2126"/>
    <cellStyle name="好_附件3全省警车和涉案车辆违规问题专项治理统计表_Book2(1) (1)" xfId="2127"/>
    <cellStyle name="差_2009年一般性转移支付标准工资" xfId="2128"/>
    <cellStyle name="差_地方配套按人均增幅控制8.31（调整结案率后）xl_Book2(1) (1)" xfId="2129"/>
    <cellStyle name="差_2009年一般性转移支付标准工资_~4190974" xfId="2130"/>
    <cellStyle name="差_2009年一般性转移支付标准工资_~5676413_Book2(1) (1)" xfId="2131"/>
    <cellStyle name="差_2009年一般性转移支付标准工资_2016预算政府性基金" xfId="2132"/>
    <cellStyle name="差_2009年一般性转移支付标准工资_不用软件计算9.1不考虑经费管理评价xl_2016预算政府性基金" xfId="2133"/>
    <cellStyle name="好_Book1_Book1" xfId="2134"/>
    <cellStyle name="好_Book1 5_Book2(1) (1) 2" xfId="2135"/>
    <cellStyle name="差_2014年永定县行政执法人员信息汇总表  2014.02.20 4" xfId="2136"/>
    <cellStyle name="差_2009年一般性转移支付标准工资_不用软件计算9.1不考虑经费管理评价xl_Book2(1) (1)" xfId="2137"/>
    <cellStyle name="差_2009年一般性转移支付标准工资_地方配套按人均增幅控制8.30xl_Book2(1) (1)" xfId="2138"/>
    <cellStyle name="差_2009年一般性转移支付标准工资_地方配套按人均增幅控制8.30一般预算平均增幅、人均可用财力平均增幅两次控制、社会治安系数调整、案件数调整xl" xfId="2139"/>
    <cellStyle name="差_2009年一般性转移支付标准工资_地方配套按人均增幅控制8.30一般预算平均增幅、人均可用财力平均增幅两次控制、社会治安系数调整、案件数调整xl_Book2(1) (1)" xfId="2140"/>
    <cellStyle name="差_2009年一般性转移支付标准工资_地方配套按人均增幅控制8.31（调整结案率后）xl_2016预算政府性基金" xfId="2141"/>
    <cellStyle name="差_2009年一般性转移支付标准工资_奖励补助测算5.22测试" xfId="2142"/>
    <cellStyle name="差_2009年一般性转移支付标准工资_奖励补助测算5.22测试_Book2(1) (1)" xfId="2143"/>
    <cellStyle name="差_2009年一般性转移支付标准工资_奖励补助测算5.23新" xfId="2144"/>
    <cellStyle name="差_2009年一般性转移支付标准工资_奖励补助测算5.23新_2016预算政府性基金" xfId="2145"/>
    <cellStyle name="差_2009年一般性转移支付标准工资_奖励补助测算5.23新_Book2(1) (1)" xfId="2146"/>
    <cellStyle name="差_Book1_201205311620256481 4_Book2(1) (1)" xfId="2147"/>
    <cellStyle name="差_2009年一般性转移支付标准工资_奖励补助测算5.24冯铸" xfId="2148"/>
    <cellStyle name="差_2009年一般性转移支付标准工资_奖励补助测算7.23" xfId="2149"/>
    <cellStyle name="差_2009年一般性转移支付标准工资_奖励补助测算7.23_Book2(1) (1)" xfId="2150"/>
    <cellStyle name="差_2009年一般性转移支付标准工资_奖励补助测算7.25" xfId="2151"/>
    <cellStyle name="差_2009年一般性转移支付标准工资_奖励补助测算7.25 (version 1) (version 1)" xfId="2152"/>
    <cellStyle name="好_2009年一般性转移支付标准工资_地方配套按人均增幅控制8.30xl_2016预算政府性基金" xfId="2153"/>
    <cellStyle name="差_2009年一般性转移支付标准工资_奖励补助测算7.25 (version 1) (version 1)_Book2(1) (1)" xfId="2154"/>
    <cellStyle name="差_2009年一般性转移支付标准工资_奖励补助测算7.25_2016预算政府性基金" xfId="2155"/>
    <cellStyle name="差_2009年一般性转移支付标准工资_奖励补助测算7.25_Book2(1) (1)" xfId="2156"/>
    <cellStyle name="差_201205311620256481" xfId="2157"/>
    <cellStyle name="差_201205311620256481 2 2" xfId="2158"/>
    <cellStyle name="差_201205311620256481 2_Book2(1) (1)" xfId="2159"/>
    <cellStyle name="常规_2007年云南省向人大报送政府收支预算表格式编制过程表" xfId="2160"/>
    <cellStyle name="好_奖励补助测算7.23_2016预算政府性基金" xfId="2161"/>
    <cellStyle name="差_201205311620256481 3" xfId="2162"/>
    <cellStyle name="差_Book1_Book1_201205311620256481 3_Book2(1) (1) 2" xfId="2163"/>
    <cellStyle name="差_201205311620256481 3_Book2(1) (1)" xfId="2164"/>
    <cellStyle name="差_201205311620256481 4" xfId="2165"/>
    <cellStyle name="差_201205311620256481 5" xfId="2166"/>
    <cellStyle name="差_201205311620256481_Book2(1) (1)" xfId="2167"/>
    <cellStyle name="差_2012结转表" xfId="2168"/>
    <cellStyle name="差_2012结转表_Book2(1) (1)" xfId="2169"/>
    <cellStyle name="差_2012上下级决算与调整预算对比" xfId="2170"/>
    <cellStyle name="差_2012上下级决算与调整预算对比_Book2(1) (1)" xfId="2171"/>
    <cellStyle name="差_2013年及以前年度结转最新" xfId="2172"/>
    <cellStyle name="差_Sheet1" xfId="2173"/>
    <cellStyle name="差_2014年永定县行政执法人员信息汇总表  2014.02.20" xfId="2174"/>
    <cellStyle name="差_2014年永定县行政执法人员信息汇总表  2014.02.20 2" xfId="2175"/>
    <cellStyle name="差_2014年永定县行政执法人员信息汇总表  2014.02.20 2 2" xfId="2176"/>
    <cellStyle name="差_2014年永定县行政执法人员信息汇总表  2014.02.20 3" xfId="2177"/>
    <cellStyle name="好_Book1_Book1_201205311620256481_Book1_Book2(1) (1) 2" xfId="2178"/>
    <cellStyle name="差_2014年永定县行政执法人员信息汇总表  2014.02.20_司勤人员" xfId="2179"/>
    <cellStyle name="好_Book1 2" xfId="2180"/>
    <cellStyle name="差_2016预算政府性基金" xfId="2181"/>
    <cellStyle name="差_2三：复件 2013调整预算表格（草案）" xfId="2182"/>
    <cellStyle name="差_2三：复件 2013调整预算表格（草案）_Book2(1) (1)" xfId="2183"/>
    <cellStyle name="差_530623_2006年县级财政报表附表" xfId="2184"/>
    <cellStyle name="差_530629_2006年县级财政报表附表" xfId="2185"/>
    <cellStyle name="差_530629_2006年县级财政报表附表_2016预算政府性基金" xfId="2186"/>
    <cellStyle name="差_530629_2006年县级财政报表附表_Book2(1) (1)" xfId="2187"/>
    <cellStyle name="差_5334_2006年迪庆县级财政报表附表" xfId="2188"/>
    <cellStyle name="资产" xfId="2189"/>
    <cellStyle name="差_5334_2006年迪庆县级财政报表附表_2016预算政府性基金" xfId="2190"/>
    <cellStyle name="差_5334_2006年迪庆县级财政报表附表_Book2(1) (1)" xfId="2191"/>
    <cellStyle name="好_地方配套按人均增幅控制8.31（调整结案率后）xl" xfId="2192"/>
    <cellStyle name="差_Book1" xfId="2193"/>
    <cellStyle name="差_Book1 2 2" xfId="2194"/>
    <cellStyle name="差_Book1 2_Book2(1) (1) 2" xfId="2195"/>
    <cellStyle name="差_Book1 3_Book2(1) (1)" xfId="2196"/>
    <cellStyle name="好_530623_2006年县级财政报表附表" xfId="2197"/>
    <cellStyle name="差_Book1 3_Book2(1) (1) 2" xfId="2198"/>
    <cellStyle name="差_Book1 4" xfId="2199"/>
    <cellStyle name="差_Book1 4_Book2(1) (1)" xfId="2200"/>
    <cellStyle name="汇总 2 3" xfId="2201"/>
    <cellStyle name="好_M01-2(州市补助收入)_2016预算政府性基金" xfId="2202"/>
    <cellStyle name="差_Book1 4_Book2(1) (1) 2" xfId="2203"/>
    <cellStyle name="差_Book1 5" xfId="2204"/>
    <cellStyle name="差_Book1 5 2" xfId="2205"/>
    <cellStyle name="差_Book1 5_Book2(1) (1)" xfId="2206"/>
    <cellStyle name="差_Book1 5_Book2(1) (1) 2" xfId="2207"/>
    <cellStyle name="差_Book1 6" xfId="2208"/>
    <cellStyle name="差_Book1 6_Book2(1) (1)" xfId="2209"/>
    <cellStyle name="差_Book1_1 2 2" xfId="2210"/>
    <cellStyle name="差_Book1_1 2 2_Book2(1) (1)" xfId="2211"/>
    <cellStyle name="差_Book1_1 3 2" xfId="2212"/>
    <cellStyle name="差_Book1_1 3 2_Book2(1) (1)" xfId="2213"/>
    <cellStyle name="差_Book1_1 4_Book2(1) (1)" xfId="2214"/>
    <cellStyle name="差_Book1_1 5" xfId="2215"/>
    <cellStyle name="差_下半年禁吸戒毒经费1000万元_2016预算政府性基金" xfId="2216"/>
    <cellStyle name="差_Book1_1 5_Book2(1) (1)" xfId="2217"/>
    <cellStyle name="差_Book1_1_2014.9三公经费（预算股） 2" xfId="2218"/>
    <cellStyle name="差_Book1_1_2014.9三公经费（预算股）_Book2(1) (1)" xfId="2219"/>
    <cellStyle name="差_Book1_2_Book1" xfId="2220"/>
    <cellStyle name="差_Book1_2_Book1_Book2(1) (1) 2" xfId="2221"/>
    <cellStyle name="差_Book1_201205311620256481" xfId="2222"/>
    <cellStyle name="差_Book1_201205311620256481 2" xfId="2223"/>
    <cellStyle name="差_Book1_201205311620256481 2 2" xfId="2224"/>
    <cellStyle name="差_Book1_201205311620256481 2 2_Book2(1) (1)" xfId="2225"/>
    <cellStyle name="差_Book1_201205311620256481 2_Book2(1) (1)" xfId="2226"/>
    <cellStyle name="差_Book1_201205311620256481 3" xfId="2227"/>
    <cellStyle name="差_Book1_201205311620256481 3 2" xfId="2228"/>
    <cellStyle name="差_Book1_201205311620256481 3 2_Book2(1) (1)" xfId="2229"/>
    <cellStyle name="常规 2 4 2" xfId="2230"/>
    <cellStyle name="差_Book1_201205311620256481 3_Book2(1) (1)" xfId="2231"/>
    <cellStyle name="差_Book1_201205311620256481 4" xfId="2232"/>
    <cellStyle name="差_Book1_201205311620256481 5" xfId="2233"/>
    <cellStyle name="差_Book1_201205311620256481 5_Book2(1) (1)" xfId="2234"/>
    <cellStyle name="常规 2 5 2" xfId="2235"/>
    <cellStyle name="差_Book1_201205311620256481_Book2(1) (1)" xfId="2236"/>
    <cellStyle name="差_Book1_2013年及以前年度结转最新" xfId="2237"/>
    <cellStyle name="常规 4 4" xfId="2238"/>
    <cellStyle name="常规 4 2 2" xfId="2239"/>
    <cellStyle name="差_Book1_2014.9三公经费（预算股）" xfId="2240"/>
    <cellStyle name="好_Book1_表2-司勤人员信息" xfId="2241"/>
    <cellStyle name="差_Book1_2014.9三公经费（预算股）_Book2(1) (1)" xfId="2242"/>
    <cellStyle name="差_Book1_2014年永定县行政执法人员信息汇总表  2014.02.20" xfId="2243"/>
    <cellStyle name="差_Book1_Book1" xfId="2244"/>
    <cellStyle name="差_Book1_Book1 2" xfId="2245"/>
    <cellStyle name="差_Book1_Book1 2 2" xfId="2246"/>
    <cellStyle name="差_Book1_Book1 2 2_Book2(1) (1)" xfId="2247"/>
    <cellStyle name="差_Book1_Book1 2_Book2(1) (1)" xfId="2248"/>
    <cellStyle name="差_Book1_Book1 3" xfId="2249"/>
    <cellStyle name="好_历年教师人数_Book2(1) (1)" xfId="2250"/>
    <cellStyle name="差_Book1_Book1 3 2" xfId="2251"/>
    <cellStyle name="差_Book1_Book1 3 2_Book2(1) (1)" xfId="2252"/>
    <cellStyle name="差_Book1_Book1 3_Book2(1) (1)" xfId="2253"/>
    <cellStyle name="差_Book1_Book1 4" xfId="2254"/>
    <cellStyle name="差_Book1_Book1 4_Book2(1) (1)" xfId="2255"/>
    <cellStyle name="差_Book1_Book1 5" xfId="2256"/>
    <cellStyle name="差_Book1_Book1 5_Book2(1) (1)" xfId="2257"/>
    <cellStyle name="差_Book1_Book1_1_Book2(1) (1)" xfId="2258"/>
    <cellStyle name="差_Book1_Book1_201205311620256481" xfId="2259"/>
    <cellStyle name="差_Book1_Book1_201205311620256481 2" xfId="2260"/>
    <cellStyle name="差_Book1_Book1_201205311620256481 2 2" xfId="2261"/>
    <cellStyle name="差_Book1_Book1_201205311620256481 2_Book2(1) (1)" xfId="2262"/>
    <cellStyle name="差_Book1_Book1_201205311620256481 3" xfId="2263"/>
    <cellStyle name="差_Book1_Book1_201205311620256481 3_Book2(1) (1)" xfId="2264"/>
    <cellStyle name="差_Book1_Book1_201205311620256481 4" xfId="2265"/>
    <cellStyle name="差_Book1_Book1_201205311620256481 4 2" xfId="2266"/>
    <cellStyle name="强调 1_Book1" xfId="2267"/>
    <cellStyle name="差_Book1_Book1_201205311620256481 5" xfId="2268"/>
    <cellStyle name="差_Book1_Book1_201205311620256481 5 2" xfId="2269"/>
    <cellStyle name="差_Book1_Book1_201205311620256481 5_Book2(1) (1)" xfId="2270"/>
    <cellStyle name="差_Book1_Book1_201205311620256481 6_Book2(1) (1)" xfId="2271"/>
    <cellStyle name="差_奖励补助测算5.23新_Book2(1) (1)" xfId="2272"/>
    <cellStyle name="差_Book1_Book1_201205311620256481 6_Book2(1) (1) 2" xfId="2273"/>
    <cellStyle name="差_Book1_Book1_201205311620256481 7" xfId="2274"/>
    <cellStyle name="好_2009年一般性转移支付标准工资_地方配套按人均增幅控制8.30一般预算平均增幅、人均可用财力平均增幅两次控制、社会治安系数调整、案件数调整xl" xfId="2275"/>
    <cellStyle name="差_Book1_Book1_201205311620256481_Book1" xfId="2276"/>
    <cellStyle name="差_Book1_Book1_201205311620256481_Book1 2" xfId="2277"/>
    <cellStyle name="好_2009年一般性转移支付标准工资_地方配套按人均增幅控制8.30一般预算平均增幅、人均可用财力平均增幅两次控制、社会治安系数调整、案件数调整xl_Book2(1) (1)" xfId="2278"/>
    <cellStyle name="差_Book1_Book1_201205311620256481_Book1_Book2(1) (1)" xfId="2279"/>
    <cellStyle name="差_Book1_Book1_201205311620256481_Book1_Book2(1) (1) 2" xfId="2280"/>
    <cellStyle name="差_Book1_Book1_201205311620256481_Book2(1) (1)" xfId="2281"/>
    <cellStyle name="差_Book1_Book1_2014.9三公经费（预算股）_Book2(1) (1) 2" xfId="2282"/>
    <cellStyle name="差_Book1_Book1_Book2(1) (1)" xfId="2283"/>
    <cellStyle name="差_Book1_表2-司勤人员信息" xfId="2284"/>
    <cellStyle name="差_Book2(1) (1)" xfId="2285"/>
    <cellStyle name="注释 2 2" xfId="2286"/>
    <cellStyle name="差_Book2_2016预算政府性基金" xfId="2287"/>
    <cellStyle name="差_M01-2(州市补助收入)_2016预算政府性基金" xfId="2288"/>
    <cellStyle name="差_M03" xfId="2289"/>
    <cellStyle name="差_M03_2016预算政府性基金" xfId="2290"/>
    <cellStyle name="差_M03_Book2(1) (1)" xfId="2291"/>
    <cellStyle name="差_不用软件计算9.1不考虑经费管理评价xl" xfId="2292"/>
    <cellStyle name="差_不用软件计算9.1不考虑经费管理评价xl_Book2(1) (1)" xfId="2293"/>
    <cellStyle name="好_2008云南省分县市中小学教职工统计表（教育厅提供）_2016预算政府性基金" xfId="2294"/>
    <cellStyle name="差_财政供养人员" xfId="2295"/>
    <cellStyle name="差_财政供养人员_2016预算政府性基金" xfId="2296"/>
    <cellStyle name="差_财政支出对上级的依赖程度" xfId="2297"/>
    <cellStyle name="差_城建部门" xfId="2298"/>
    <cellStyle name="差_城建部门_2016预算政府性基金" xfId="2299"/>
    <cellStyle name="好_拟保留车辆" xfId="2300"/>
    <cellStyle name="差_地方配套按人均增幅控制8.30xl" xfId="2301"/>
    <cellStyle name="差_地方配套按人均增幅控制8.30xl_Book2(1) (1)" xfId="2302"/>
    <cellStyle name="差_汇总_Book2(1) (1)" xfId="2303"/>
    <cellStyle name="差_地方配套按人均增幅控制8.30一般预算平均增幅、人均可用财力平均增幅两次控制、社会治安系数调整、案件数调整xl_2016预算政府性基金" xfId="2304"/>
    <cellStyle name="差_地方配套按人均增幅控制8.31（调整结案率后）xl" xfId="2305"/>
    <cellStyle name="差_地方配套按人均增幅控制8.31（调整结案率后）xl_2016预算政府性基金" xfId="2306"/>
    <cellStyle name="差_第五部分(才淼、饶永宏）" xfId="2307"/>
    <cellStyle name="差_第一部分：综合全_2016预算政府性基金" xfId="2308"/>
    <cellStyle name="好_财政支出对上级的依赖程度" xfId="2309"/>
    <cellStyle name="差_附件3全省警车和涉案车辆违规问题专项治理统计表" xfId="2310"/>
    <cellStyle name="差_附件3全省警车和涉案车辆违规问题专项治理统计表 5" xfId="2311"/>
    <cellStyle name="差_附件3全省警车和涉案车辆违规问题专项治理统计表 5_Book2(1) (1)" xfId="2312"/>
    <cellStyle name="好_财政支出对上级的依赖程度_Book2(1) (1)" xfId="2313"/>
    <cellStyle name="差_附件3全省警车和涉案车辆违规问题专项治理统计表_Book2(1) (1)" xfId="2314"/>
    <cellStyle name="差_副本73283696546880457822010-04-29" xfId="2315"/>
    <cellStyle name="差_副本73283696546880457822010-04-29 2" xfId="2316"/>
    <cellStyle name="常规_复件 ！！汇总：2015年新标准公用经费(1.19最后版) 2" xfId="2317"/>
    <cellStyle name="差_副本73283696546880457822010-04-29 2_2016预算政府性基金" xfId="2318"/>
    <cellStyle name="差_副本73283696546880457822010-04-29_2016预算政府性基金" xfId="2319"/>
    <cellStyle name="差_高中教师人数（教育厅1.6日提供）" xfId="2320"/>
    <cellStyle name="差_高中教师人数（教育厅1.6日提供）_2016预算政府性基金" xfId="2321"/>
    <cellStyle name="差_高中教师人数（教育厅1.6日提供）_Book2(1) (1)" xfId="2322"/>
    <cellStyle name="差_行政职权事项调研表格R3.0(样表)" xfId="2323"/>
    <cellStyle name="差_行政职权事项调研表格R3.0(样表) 2" xfId="2324"/>
    <cellStyle name="差_行政职权事项调研表格R3.0(样表) 3" xfId="2325"/>
    <cellStyle name="好_2009年一般性转移支付标准工资_奖励补助测算5.24冯铸_2016预算政府性基金" xfId="2326"/>
    <cellStyle name="差_下半年禁毒办案经费分配2544.3万元_Book2(1) (1)" xfId="2327"/>
    <cellStyle name="差_行政职权事项调研表格R3.0(样表)_Book1" xfId="2328"/>
    <cellStyle name="差_行政职权事项调研表格R3.0(样表)_Book1 2" xfId="2329"/>
    <cellStyle name="差_行政职权事项调研表格R3.0(样表)_Book1 2 2" xfId="2330"/>
    <cellStyle name="差_行政职权事项调研表格R3.0(样表)_Book1 3" xfId="2331"/>
    <cellStyle name="差_行政职权事项调研表格R3.0(样表)_Book1 3 2" xfId="2332"/>
    <cellStyle name="差_行政职权事项调研表格R3.0(样表)_Book1 4" xfId="2333"/>
    <cellStyle name="差_行政职权事项调研表格R3.0(样表)_Book1_表2-司勤人员信息" xfId="2334"/>
    <cellStyle name="差_行政职权事项调研表格R3.0(样表)_Book1_司勤人员" xfId="2335"/>
    <cellStyle name="差_汇总" xfId="2336"/>
    <cellStyle name="差_汇总-县级财政报表附表_Book2(1) (1)" xfId="2337"/>
    <cellStyle name="差_机关事业(含有职工医保的聘用职工）" xfId="2338"/>
    <cellStyle name="差_基础数据分析" xfId="2339"/>
    <cellStyle name="好_M01-2(州市补助收入)_Book2(1) (1)" xfId="2340"/>
    <cellStyle name="差_基础数据分析_2016预算政府性基金" xfId="2341"/>
    <cellStyle name="差_检验表（调整后）" xfId="2342"/>
    <cellStyle name="差_奖励补助测算5.22测试" xfId="2343"/>
    <cellStyle name="差_奖励补助测算5.22测试_2016预算政府性基金" xfId="2344"/>
    <cellStyle name="差_奖励补助测算5.22测试_Book2(1) (1)" xfId="2345"/>
    <cellStyle name="日期" xfId="2346"/>
    <cellStyle name="差_奖励补助测算5.23新" xfId="2347"/>
    <cellStyle name="差_奖励补助测算5.23新_2016预算政府性基金" xfId="2348"/>
    <cellStyle name="差_奖励补助测算5.24冯铸" xfId="2349"/>
    <cellStyle name="好_00省级(打印)_2016预算政府性基金" xfId="2350"/>
    <cellStyle name="差_奖励补助测算5.24冯铸_Book2(1) (1)" xfId="2351"/>
    <cellStyle name="差_奖励补助测算7.23" xfId="2352"/>
    <cellStyle name="差_奖励补助测算7.23_2016预算政府性基金" xfId="2353"/>
    <cellStyle name="差_奖励补助测算7.23_Book2(1) (1)" xfId="2354"/>
    <cellStyle name="好_第一部分：综合全_Book2(1) (1)" xfId="2355"/>
    <cellStyle name="差_奖励补助测算7.25 (version 1) (version 1)" xfId="2356"/>
    <cellStyle name="好_财政支出对上级的依赖程度_2016预算政府性基金" xfId="2357"/>
    <cellStyle name="差_奖励补助测算7.25_Book2(1) (1)" xfId="2358"/>
    <cellStyle name="好_机关事业(含有职工医保的聘用职工） 2" xfId="2359"/>
    <cellStyle name="差_教育厅提供义务教育及高中教师人数（2009年1月6日）_Book2(1) (1)" xfId="2360"/>
    <cellStyle name="差_历年教师人数" xfId="2361"/>
    <cellStyle name="差_历年教师人数_2016预算政府性基金" xfId="2362"/>
    <cellStyle name="差_历年教师人数_Book2(1) (1)" xfId="2363"/>
    <cellStyle name="差_丽江汇总" xfId="2364"/>
    <cellStyle name="差_丽江汇总_2016预算政府性基金" xfId="2365"/>
    <cellStyle name="差_丽江汇总_Book2(1) (1)" xfId="2366"/>
    <cellStyle name="差_拟保留车辆_1" xfId="2367"/>
    <cellStyle name="差_拟保留车辆_2" xfId="2368"/>
    <cellStyle name="千位分隔 3 2" xfId="2369"/>
    <cellStyle name="差_拟上交封存车辆_1" xfId="2370"/>
    <cellStyle name="好_指标四_2016预算政府性基金" xfId="2371"/>
    <cellStyle name="差_拟上交封存车辆_1 2" xfId="2372"/>
    <cellStyle name="差_世行3审计清单" xfId="2373"/>
    <cellStyle name="差_世行3审计清单_2016预算政府性基金" xfId="2374"/>
    <cellStyle name="差_世行3审计清单_Book2(1) (1)" xfId="2375"/>
    <cellStyle name="差_司勤人员 2" xfId="2376"/>
    <cellStyle name="差_完善农村公路建设管理通知(自然村公路规定)附表" xfId="2377"/>
    <cellStyle name="差_完善农村公路建设管理通知(自然村公路规定)附表_2016预算政府性基金" xfId="2378"/>
    <cellStyle name="差_完善农村公路建设管理通知(自然村公路规定)附表_Book2(1) (1)" xfId="2379"/>
    <cellStyle name="差_卫生部门_2016预算政府性基金" xfId="2380"/>
    <cellStyle name="差_文体广播部门" xfId="2381"/>
    <cellStyle name="差_下半年禁毒办案经费分配2544.3万元" xfId="2382"/>
    <cellStyle name="差_下半年禁吸戒毒经费1000万元" xfId="2383"/>
    <cellStyle name="差_县级公安机关公用经费标准奖励测算方案（定稿）" xfId="2384"/>
    <cellStyle name="差_县级公安机关公用经费标准奖励测算方案（定稿）_2016预算政府性基金" xfId="2385"/>
    <cellStyle name="差_县级公安机关公用经费标准奖励测算方案（定稿）_Book2(1) (1)" xfId="2386"/>
    <cellStyle name="差_县级基础数据" xfId="2387"/>
    <cellStyle name="差_义务教育阶段教职工人数（教育厅提供最终）_2016预算政府性基金" xfId="2388"/>
    <cellStyle name="差_云南农村义务教育统计表_Book2(1) (1)" xfId="2389"/>
    <cellStyle name="常规_(汇总表)2017年社会保险基金调整预算表(1)" xfId="2390"/>
    <cellStyle name="差_云南省2008年中小学教师人数统计表" xfId="2391"/>
    <cellStyle name="差_云南省2008年中小学教师人数统计表_2016预算政府性基金" xfId="2392"/>
    <cellStyle name="差_云南省2008年中小学教师人数统计表_Book2(1) (1)" xfId="2393"/>
    <cellStyle name="强调 3 4 2" xfId="2394"/>
    <cellStyle name="差_云南省2008年中小学教职工情况（教育厅提供20090101加工整理）" xfId="2395"/>
    <cellStyle name="差_云南省2008年中小学教职工情况（教育厅提供20090101加工整理）_2016预算政府性基金" xfId="2396"/>
    <cellStyle name="好_地方配套按人均增幅控制8.30一般预算平均增幅、人均可用财力平均增幅两次控制、社会治安系数调整、案件数调整xl" xfId="2397"/>
    <cellStyle name="差_云南省2008年中小学教职工情况（教育厅提供20090101加工整理）_Book2(1) (1)" xfId="2398"/>
    <cellStyle name="差_云南省2008年转移支付测算——州市本级考核部分及政策性测算" xfId="2399"/>
    <cellStyle name="差_云南省2008年转移支付测算——州市本级考核部分及政策性测算_2016预算政府性基金" xfId="2400"/>
    <cellStyle name="差_指标四" xfId="2401"/>
    <cellStyle name="差_指标四_2016预算政府性基金" xfId="2402"/>
    <cellStyle name="差_指标四_Book2(1) (1)" xfId="2403"/>
    <cellStyle name="好_奖励补助测算5.23新" xfId="2404"/>
    <cellStyle name="差_指标五" xfId="2405"/>
    <cellStyle name="好_奖励补助测算5.23新_2016预算政府性基金" xfId="2406"/>
    <cellStyle name="差_指标五_2016预算政府性基金" xfId="2407"/>
    <cellStyle name="好_M01-2(州市补助收入)" xfId="2408"/>
    <cellStyle name="常规 10 2" xfId="2409"/>
    <cellStyle name="常规 10 3" xfId="2410"/>
    <cellStyle name="常规 10 5" xfId="2411"/>
    <cellStyle name="常规 10_Book2(1) (1)" xfId="2412"/>
    <cellStyle name="常规 11" xfId="2413"/>
    <cellStyle name="常规 11 3" xfId="2414"/>
    <cellStyle name="常规 11_2014.9三公经费（预算股）" xfId="2415"/>
    <cellStyle name="常规 13" xfId="2416"/>
    <cellStyle name="好_丽江汇总_2016预算政府性基金" xfId="2417"/>
    <cellStyle name="常规 13 2" xfId="2418"/>
    <cellStyle name="常规 14" xfId="2419"/>
    <cellStyle name="常规 20" xfId="2420"/>
    <cellStyle name="常规 15" xfId="2421"/>
    <cellStyle name="常规 21" xfId="2422"/>
    <cellStyle name="常规 16" xfId="2423"/>
    <cellStyle name="常规 22 2" xfId="2424"/>
    <cellStyle name="常规 17 2" xfId="2425"/>
    <cellStyle name="常规 18_(汇总表)2017年社会保险基金调整预算表(1)" xfId="2426"/>
    <cellStyle name="常规 24" xfId="2427"/>
    <cellStyle name="常规 19" xfId="2428"/>
    <cellStyle name="常规 19 2" xfId="2429"/>
    <cellStyle name="常规 2" xfId="2430"/>
    <cellStyle name="常规 2 2" xfId="2431"/>
    <cellStyle name="常规 2 2 2" xfId="2432"/>
    <cellStyle name="借出原因 2" xfId="2433"/>
    <cellStyle name="常规 2 2 2 2_2015财政决算公开" xfId="2434"/>
    <cellStyle name="常规 2 2 2 3" xfId="2435"/>
    <cellStyle name="常规 2 2 4" xfId="2436"/>
    <cellStyle name="常规 2 2 5" xfId="2437"/>
    <cellStyle name="好_2009年一般性转移支付标准工资" xfId="2438"/>
    <cellStyle name="常规 2 2_2013年及以前年度结转最新" xfId="2439"/>
    <cellStyle name="常规 2 3" xfId="2440"/>
    <cellStyle name="常规 2 3 2" xfId="2441"/>
    <cellStyle name="常规 2 3 2 2" xfId="2442"/>
    <cellStyle name="常规 2 3 2_2014.9三公经费（预算股）" xfId="2443"/>
    <cellStyle name="常规 2 3 3" xfId="2444"/>
    <cellStyle name="常规 2 3_Book1" xfId="2445"/>
    <cellStyle name="常规 2 4 2 2" xfId="2446"/>
    <cellStyle name="常规 2 4 3" xfId="2447"/>
    <cellStyle name="常规 2 4 4" xfId="2448"/>
    <cellStyle name="常规 2 4_2014.9三公经费（预算股）" xfId="2449"/>
    <cellStyle name="常规 2 5" xfId="2450"/>
    <cellStyle name="常规 2 5 2 2" xfId="2451"/>
    <cellStyle name="常规 2 5 3" xfId="2452"/>
    <cellStyle name="常规 2 5_2014.9三公经费（预算股）" xfId="2453"/>
    <cellStyle name="常规 2 6" xfId="2454"/>
    <cellStyle name="常规 2 6 2 2" xfId="2455"/>
    <cellStyle name="常规 2 6 3" xfId="2456"/>
    <cellStyle name="常规 2 6 4" xfId="2457"/>
    <cellStyle name="常规 2 7_2014.9三公经费（预算股）" xfId="2458"/>
    <cellStyle name="输入 2" xfId="2459"/>
    <cellStyle name="常规 2 8" xfId="2460"/>
    <cellStyle name="输入 2 2" xfId="2461"/>
    <cellStyle name="常规 2 8 2" xfId="2462"/>
    <cellStyle name="输入 3" xfId="2463"/>
    <cellStyle name="常规 2 9" xfId="2464"/>
    <cellStyle name="输入 3 2" xfId="2465"/>
    <cellStyle name="常规 2 9 2" xfId="2466"/>
    <cellStyle name="常规 2 9 2 2" xfId="2467"/>
    <cellStyle name="输入 3 3" xfId="2468"/>
    <cellStyle name="常规 2 9 3" xfId="2469"/>
    <cellStyle name="常规 2_（二稿，以此为准，已排版）2017年调整预算情况表（人大稿）" xfId="2470"/>
    <cellStyle name="常规 21 2" xfId="2471"/>
    <cellStyle name="常规 23 3" xfId="2472"/>
    <cellStyle name="常规 26" xfId="2473"/>
    <cellStyle name="常规 27" xfId="2474"/>
    <cellStyle name="常规 28" xfId="2475"/>
    <cellStyle name="常规 29" xfId="2476"/>
    <cellStyle name="常规 3 2 2 6" xfId="2477"/>
    <cellStyle name="常规 3 3" xfId="2478"/>
    <cellStyle name="常规 3 4" xfId="2479"/>
    <cellStyle name="常规 3_2013年及以前年度结转最新" xfId="2480"/>
    <cellStyle name="常规 4" xfId="2481"/>
    <cellStyle name="好_2007年政法部门业务指标_Book2(1) (1)" xfId="2482"/>
    <cellStyle name="常规 4 2" xfId="2483"/>
    <cellStyle name="常规 77" xfId="2484"/>
    <cellStyle name="常规 4 2_Book2(1) (1)" xfId="2485"/>
    <cellStyle name="常规 4 3" xfId="2486"/>
    <cellStyle name="好_指标五" xfId="2487"/>
    <cellStyle name="常规 44 2" xfId="2488"/>
    <cellStyle name="常规 5 2" xfId="2489"/>
    <cellStyle name="常规 5 3" xfId="2490"/>
    <cellStyle name="常规 55" xfId="2491"/>
    <cellStyle name="常规 6" xfId="2492"/>
    <cellStyle name="常规 6 2" xfId="2493"/>
    <cellStyle name="常规 6 2 2" xfId="2494"/>
    <cellStyle name="常规 6 2_Book2(1) (1)" xfId="2495"/>
    <cellStyle name="好_财政供养人员" xfId="2496"/>
    <cellStyle name="常规 6 3" xfId="2497"/>
    <cellStyle name="常规 6 4" xfId="2498"/>
    <cellStyle name="常规 65" xfId="2499"/>
    <cellStyle name="常规 7 2" xfId="2500"/>
    <cellStyle name="常规 7 3" xfId="2501"/>
    <cellStyle name="常规 7_2014.9三公经费（预算股）" xfId="2502"/>
    <cellStyle name="常规 73" xfId="2503"/>
    <cellStyle name="常规 8" xfId="2504"/>
    <cellStyle name="常规 8 2" xfId="2505"/>
    <cellStyle name="常规 8 3" xfId="2506"/>
    <cellStyle name="常规 9" xfId="2507"/>
    <cellStyle name="常规 9_2014.9三公经费（预算股）" xfId="2508"/>
    <cellStyle name="常规_07年一般支出预算表" xfId="2509"/>
    <cellStyle name="常规_2014调整预算总表(3)" xfId="2510"/>
    <cellStyle name="常规_2014一般预算项目支出 4" xfId="2511"/>
    <cellStyle name="常规_2015经常性 2" xfId="2512"/>
    <cellStyle name="常规_Sheet1" xfId="2513"/>
    <cellStyle name="常规_复件 2016年初预算" xfId="2514"/>
    <cellStyle name="好_指标五_Book2(1) (1)" xfId="2515"/>
    <cellStyle name="常徲匀䀀" xfId="2516"/>
    <cellStyle name="分级显示列_1_Book1" xfId="2517"/>
    <cellStyle name="公司标准表" xfId="2518"/>
    <cellStyle name="公司标准表 2" xfId="2519"/>
    <cellStyle name="好_（2015.3.30报财政经建股）发改局2015年争取上级资金计划" xfId="2520"/>
    <cellStyle name="好_~4190974" xfId="2521"/>
    <cellStyle name="好_高中教师人数（教育厅1.6日提供）" xfId="2522"/>
    <cellStyle name="好_~5676413" xfId="2523"/>
    <cellStyle name="好_高中教师人数（教育厅1.6日提供）_2016预算政府性基金" xfId="2524"/>
    <cellStyle name="好_~5676413_2016预算政府性基金" xfId="2525"/>
    <cellStyle name="好_高中教师人数（教育厅1.6日提供）_Book2(1) (1)" xfId="2526"/>
    <cellStyle name="好_~5676413_Book2(1) (1)" xfId="2527"/>
    <cellStyle name="好_00省级(定稿)" xfId="2528"/>
    <cellStyle name="好_00省级(定稿)_2016预算政府性基金" xfId="2529"/>
    <cellStyle name="好_03昭通_2016预算政府性基金" xfId="2530"/>
    <cellStyle name="好_0502通海县_2016预算政府性基金" xfId="2531"/>
    <cellStyle name="强调 3 4" xfId="2532"/>
    <cellStyle name="好_05玉溪" xfId="2533"/>
    <cellStyle name="好_05玉溪_Book2(1) (1)" xfId="2534"/>
    <cellStyle name="好_0605石屏县" xfId="2535"/>
    <cellStyle name="好_0605石屏县_Book2(1) (1)" xfId="2536"/>
    <cellStyle name="好_1003牟定县" xfId="2537"/>
    <cellStyle name="好_1110洱源县" xfId="2538"/>
    <cellStyle name="好_11大理" xfId="2539"/>
    <cellStyle name="好_11大理_2016预算政府性基金" xfId="2540"/>
    <cellStyle name="好_11大理_Book2(1) (1)" xfId="2541"/>
    <cellStyle name="好_2、土地面积、人口、粮食产量基本情况" xfId="2542"/>
    <cellStyle name="好_2006年基础数据" xfId="2543"/>
    <cellStyle name="好_2006年全省财力计算表（中央、决算）" xfId="2544"/>
    <cellStyle name="好_2006年全省财力计算表（中央、决算）_Book2(1) (1)" xfId="2545"/>
    <cellStyle name="好_2006年水利统计指标统计表" xfId="2546"/>
    <cellStyle name="好_2006年水利统计指标统计表_2016预算政府性基金" xfId="2547"/>
    <cellStyle name="好_2006年在职人员情况" xfId="2548"/>
    <cellStyle name="好_2006年在职人员情况_Book2(1) (1)" xfId="2549"/>
    <cellStyle name="好_2007年检察院案件数" xfId="2550"/>
    <cellStyle name="好_Book1_201205311620256481" xfId="2551"/>
    <cellStyle name="好_2007年检察院案件数_2016预算政府性基金" xfId="2552"/>
    <cellStyle name="强调 2 3 2" xfId="2553"/>
    <cellStyle name="好_2007年检察院案件数_Book2(1) (1)" xfId="2554"/>
    <cellStyle name="好_2007年可用财力" xfId="2555"/>
    <cellStyle name="好_2007年可用财力_2016预算政府性基金" xfId="2556"/>
    <cellStyle name="好_2007年人员分部门统计表" xfId="2557"/>
    <cellStyle name="好_2007年人员分部门统计表_2016预算政府性基金" xfId="2558"/>
    <cellStyle name="好_2007年政法部门业务指标" xfId="2559"/>
    <cellStyle name="好_2007年政法部门业务指标_2016预算政府性基金" xfId="2560"/>
    <cellStyle name="好_2008年县级公安保障标准落实奖励经费分配测算_Book2(1) (1)" xfId="2561"/>
    <cellStyle name="好_2008云南省分县市中小学教职工统计表（教育厅提供）_Book2(1) (1)" xfId="2562"/>
    <cellStyle name="好_2009年一般性转移支付标准工资_~4190974_2016预算政府性基金" xfId="2563"/>
    <cellStyle name="好_2009年一般性转移支付标准工资_~5676413_2016预算政府性基金" xfId="2564"/>
    <cellStyle name="好_2009年一般性转移支付标准工资_地方配套按人均增幅控制8.30xl" xfId="2565"/>
    <cellStyle name="好_2009年一般性转移支付标准工资_地方配套按人均增幅控制8.30xl_Book2(1) (1)" xfId="2566"/>
    <cellStyle name="好_2009年一般性转移支付标准工资_地方配套按人均增幅控制8.30一般预算平均增幅、人均可用财力平均增幅两次控制、社会治安系数调整、案件数调整xl_2016预算政府性基金" xfId="2567"/>
    <cellStyle name="好_2009年一般性转移支付标准工资_地方配套按人均增幅控制8.31（调整结案率后）xl_2016预算政府性基金" xfId="2568"/>
    <cellStyle name="好_Book1_Book1 2 2" xfId="2569"/>
    <cellStyle name="好_2009年一般性转移支付标准工资_奖励补助测算5.22测试" xfId="2570"/>
    <cellStyle name="烹拳 [0]_ +Foil &amp; -FOIL &amp; PAPER" xfId="2571"/>
    <cellStyle name="好_2009年一般性转移支付标准工资_奖励补助测算5.22测试_2016预算政府性基金" xfId="2572"/>
    <cellStyle name="好_Book1_Book1 2 2_Book2(1) (1)" xfId="2573"/>
    <cellStyle name="好_2009年一般性转移支付标准工资_奖励补助测算5.22测试_Book2(1) (1)" xfId="2574"/>
    <cellStyle name="好_Book1 2_Book2(1) (1) 2" xfId="2575"/>
    <cellStyle name="好_2009年一般性转移支付标准工资_奖励补助测算5.23新_2016预算政府性基金" xfId="2576"/>
    <cellStyle name="好_2009年一般性转移支付标准工资_奖励补助测算5.23新_Book2(1) (1)" xfId="2577"/>
    <cellStyle name="好_2009年一般性转移支付标准工资_奖励补助测算5.24冯铸" xfId="2578"/>
    <cellStyle name="好_2009年一般性转移支付标准工资_奖励补助测算5.24冯铸_Book2(1) (1)" xfId="2579"/>
    <cellStyle name="好_2009年一般性转移支付标准工资_奖励补助测算7.23" xfId="2580"/>
    <cellStyle name="好_2009年一般性转移支付标准工资_奖励补助测算7.23_2016预算政府性基金" xfId="2581"/>
    <cellStyle name="好_2009年一般性转移支付标准工资_奖励补助测算7.23_Book2(1) (1)" xfId="2582"/>
    <cellStyle name="好_2009年一般性转移支付标准工资_奖励补助测算7.25" xfId="2583"/>
    <cellStyle name="好_2009年一般性转移支付标准工资_奖励补助测算7.25 (version 1) (version 1)" xfId="2584"/>
    <cellStyle name="好_2009年一般性转移支付标准工资_奖励补助测算7.25 (version 1) (version 1)_2016预算政府性基金" xfId="2585"/>
    <cellStyle name="好_2009年一般性转移支付标准工资_奖励补助测算7.25_2016预算政府性基金" xfId="2586"/>
    <cellStyle name="借出原因 2 2" xfId="2587"/>
    <cellStyle name="好_2009年一般性转移支付标准工资_奖励补助测算7.25_Book2(1) (1)" xfId="2588"/>
    <cellStyle name="强调文字颜色 2 2" xfId="2589"/>
    <cellStyle name="好_201205311620256481 2 2_Book2(1) (1)" xfId="2590"/>
    <cellStyle name="好_奖励补助测算5.24冯铸" xfId="2591"/>
    <cellStyle name="好_201205311620256481 2_Book2(1) (1)" xfId="2592"/>
    <cellStyle name="好_201205311620256481 3 2" xfId="2593"/>
    <cellStyle name="好_201205311620256481 3 2_Book2(1) (1)" xfId="2594"/>
    <cellStyle name="好_201205311620256481 3_Book2(1) (1)" xfId="2595"/>
    <cellStyle name="好_完善农村公路建设管理通知(自然村公路规定)附表_Book2(1) (1)" xfId="2596"/>
    <cellStyle name="好_201205311620256481 4_Book2(1) (1)" xfId="2597"/>
    <cellStyle name="好_201205311620256481_Book2(1) (1)" xfId="2598"/>
    <cellStyle name="好_2012结转表_Book2(1) (1)" xfId="2599"/>
    <cellStyle name="好_2012上下级决算与调整预算对比" xfId="2600"/>
    <cellStyle name="好_2012上下级决算与调整预算对比_Book2(1) (1)" xfId="2601"/>
    <cellStyle name="好_2013年及以前年度结转最新" xfId="2602"/>
    <cellStyle name="好_2014年永定县行政执法人员信息汇总表  2014.02.20 2" xfId="2603"/>
    <cellStyle name="好_卫生部门_Book2(1) (1)" xfId="2604"/>
    <cellStyle name="好_2014年永定县行政执法人员信息汇总表  2014.02.20 2 2" xfId="2605"/>
    <cellStyle name="好_2014年永定县行政执法人员信息汇总表  2014.02.20 3" xfId="2606"/>
    <cellStyle name="好_2014年永定县行政执法人员信息汇总表  2014.02.20 3 2" xfId="2607"/>
    <cellStyle name="好_2017年永定区财政支出项目绩效目标申报表(2)" xfId="2608"/>
    <cellStyle name="好_2三：复件 2013调整预算表格（草案）_Book2(1) (1)" xfId="2609"/>
    <cellStyle name="好_530623_2006年县级财政报表附表_Book2(1) (1)" xfId="2610"/>
    <cellStyle name="好_530629_2006年县级财政报表附表" xfId="2611"/>
    <cellStyle name="好_530629_2006年县级财政报表附表_2016预算政府性基金" xfId="2612"/>
    <cellStyle name="好_530629_2006年县级财政报表附表_Book2(1) (1)" xfId="2613"/>
    <cellStyle name="好_5334_2006年迪庆县级财政报表附表" xfId="2614"/>
    <cellStyle name="好_5334_2006年迪庆县级财政报表附表_2016预算政府性基金" xfId="2615"/>
    <cellStyle name="好_5334_2006年迪庆县级财政报表附表_Book2(1) (1)" xfId="2616"/>
    <cellStyle name="好_Book1" xfId="2617"/>
    <cellStyle name="好_Book1 2 2" xfId="2618"/>
    <cellStyle name="好_Book1 2_Book2(1) (1)" xfId="2619"/>
    <cellStyle name="好_Book1 3" xfId="2620"/>
    <cellStyle name="好_不用软件计算9.1不考虑经费管理评价xl" xfId="2621"/>
    <cellStyle name="好_Book1 3 2" xfId="2622"/>
    <cellStyle name="好_Book1 3_Book2(1) (1)" xfId="2623"/>
    <cellStyle name="好_Book1 3_Book2(1) (1) 2" xfId="2624"/>
    <cellStyle name="好_Book1 4" xfId="2625"/>
    <cellStyle name="好_Book1 4_Book2(1) (1)" xfId="2626"/>
    <cellStyle name="好_Book1 4_Book2(1) (1) 2" xfId="2627"/>
    <cellStyle name="好_Book1 5" xfId="2628"/>
    <cellStyle name="好_Book1 5_Book2(1) (1)" xfId="2629"/>
    <cellStyle name="好_Book1 6 2" xfId="2630"/>
    <cellStyle name="好_Book1 6_Book2(1) (1)" xfId="2631"/>
    <cellStyle name="好_Book1 6_Book2(1) (1) 2" xfId="2632"/>
    <cellStyle name="好_Book1_1" xfId="2633"/>
    <cellStyle name="好_Book1_1 2" xfId="2634"/>
    <cellStyle name="好_Book1_1 2_Book2(1) (1)" xfId="2635"/>
    <cellStyle name="好_Book1_1 3" xfId="2636"/>
    <cellStyle name="好_Book1_1 3 2" xfId="2637"/>
    <cellStyle name="好_Book1_1 3 2_Book2(1) (1)" xfId="2638"/>
    <cellStyle name="汇总 3 2" xfId="2639"/>
    <cellStyle name="好_Book1_1 3_Book2(1) (1)" xfId="2640"/>
    <cellStyle name="好_Book1_1 4" xfId="2641"/>
    <cellStyle name="好_Book1_1 4_Book2(1) (1)" xfId="2642"/>
    <cellStyle name="好_Book1_1 5" xfId="2643"/>
    <cellStyle name="好_Book1_1 5_Book2(1) (1)" xfId="2644"/>
    <cellStyle name="好_Book1_1_2014.9三公经费（预算股） 2" xfId="2645"/>
    <cellStyle name="好_Book1_1_2016预算政府性基金" xfId="2646"/>
    <cellStyle name="好_Book1_2" xfId="2647"/>
    <cellStyle name="好_Book1_2_Book1" xfId="2648"/>
    <cellStyle name="好_Book1_2_Book1 2" xfId="2649"/>
    <cellStyle name="好_Book1_2_Book1_Book2(1) (1)" xfId="2650"/>
    <cellStyle name="好_拟上交封存车辆" xfId="2651"/>
    <cellStyle name="好_Book1_2_Book1_Book2(1) (1) 2" xfId="2652"/>
    <cellStyle name="好_Book1_2_Book2(1) (1)" xfId="2653"/>
    <cellStyle name="好_Book1_201205311620256481 2" xfId="2654"/>
    <cellStyle name="好_Book1_201205311620256481 2 2" xfId="2655"/>
    <cellStyle name="好_Book1_201205311620256481 2 2_Book2(1) (1)" xfId="2656"/>
    <cellStyle name="好_Book1_201205311620256481 3" xfId="2657"/>
    <cellStyle name="好_Book1_201205311620256481 4" xfId="2658"/>
    <cellStyle name="好_Book1_201205311620256481 4_Book2(1) (1)" xfId="2659"/>
    <cellStyle name="好_Book1_201205311620256481 5" xfId="2660"/>
    <cellStyle name="好_Book1_201205311620256481_Book2(1) (1)" xfId="2661"/>
    <cellStyle name="好_Book1_2013年及以前年度结转最新" xfId="2662"/>
    <cellStyle name="好_Book1_2013年及以前年度结转最新_Book2(1) (1)" xfId="2663"/>
    <cellStyle name="好_Book1_2014年永定县行政执法人员信息汇总表  2014.02.20" xfId="2664"/>
    <cellStyle name="好_Book1_Book1 2" xfId="2665"/>
    <cellStyle name="好_Book1_Book1 2_Book2(1) (1)" xfId="2666"/>
    <cellStyle name="好_Book1_Book1 3" xfId="2667"/>
    <cellStyle name="好_Book1_Book1 3 2" xfId="2668"/>
    <cellStyle name="好_Book1_Book1 3 2_Book2(1) (1)" xfId="2669"/>
    <cellStyle name="好_Book1_Book1 3_Book2(1) (1)" xfId="2670"/>
    <cellStyle name="好_Book1_Book1 4" xfId="2671"/>
    <cellStyle name="好_Book1_Book1 4_Book2(1) (1)" xfId="2672"/>
    <cellStyle name="好_Book1_Book1 5" xfId="2673"/>
    <cellStyle name="好_Book1_Book1 5_Book2(1) (1)" xfId="2674"/>
    <cellStyle name="好_Book1_Book1_201205311620256481" xfId="2675"/>
    <cellStyle name="好_Book1_Book1_201205311620256481 2_Book2(1) (1) 2" xfId="2676"/>
    <cellStyle name="好_Book1_Book1_201205311620256481 4_Book2(1) (1) 2" xfId="2677"/>
    <cellStyle name="好_Book1_Book1_201205311620256481 5 2" xfId="2678"/>
    <cellStyle name="好_Book1_Book1_201205311620256481 5_Book2(1) (1) 2" xfId="2679"/>
    <cellStyle name="好_Book1_Book1_201205311620256481 6" xfId="2680"/>
    <cellStyle name="好_Book1_Book1_201205311620256481 6_Book2(1) (1)" xfId="2681"/>
    <cellStyle name="好_Book1_Book1_201205311620256481 6_Book2(1) (1) 2" xfId="2682"/>
    <cellStyle name="好_Book1_Book1_201205311620256481 7" xfId="2683"/>
    <cellStyle name="好_Book1_Book1_201205311620256481_Book1" xfId="2684"/>
    <cellStyle name="好_Book1_Book1_201205311620256481_Book1 2" xfId="2685"/>
    <cellStyle name="好_基础数据分析_2016预算政府性基金" xfId="2686"/>
    <cellStyle name="好_Book1_Book1_201205311620256481_Book1_Book2(1) (1)" xfId="2687"/>
    <cellStyle name="好_Book1_Book1_201205311620256481_Book2(1) (1)" xfId="2688"/>
    <cellStyle name="好_Book1_Book1_2014.9三公经费（预算股）_Book2(1) (1) 2" xfId="2689"/>
    <cellStyle name="好_Book1_Book1_2016预算政府性基金" xfId="2690"/>
    <cellStyle name="好_拟保留车辆_1 2" xfId="2691"/>
    <cellStyle name="好_Book1_Book1_Book2(1) (1)" xfId="2692"/>
    <cellStyle name="好_Book1_司勤人员" xfId="2693"/>
    <cellStyle name="强调文字颜色 6 2" xfId="2694"/>
    <cellStyle name="好_Book2" xfId="2695"/>
    <cellStyle name="好_Book2(1) (1)" xfId="2696"/>
    <cellStyle name="好_Book2_2016预算政府性基金" xfId="2697"/>
    <cellStyle name="好_Book2_Book2(1) (1)" xfId="2698"/>
    <cellStyle name="好_M03" xfId="2699"/>
    <cellStyle name="好_Sheet1" xfId="2700"/>
    <cellStyle name="好_Sheet1_Book2(1) (1)" xfId="2701"/>
    <cellStyle name="好_城建部门" xfId="2702"/>
    <cellStyle name="好_城建部门_2016预算政府性基金" xfId="2703"/>
    <cellStyle name="好_城建部门_Book2(1) (1)" xfId="2704"/>
    <cellStyle name="好_地方配套按人均增幅控制8.30xl" xfId="2705"/>
    <cellStyle name="好_地方配套按人均增幅控制8.30xl_Book2(1) (1)" xfId="2706"/>
    <cellStyle name="好_第五部分(才淼、饶永宏）" xfId="2707"/>
    <cellStyle name="好_第五部分(才淼、饶永宏）_2016预算政府性基金" xfId="2708"/>
    <cellStyle name="好_第一部分：综合全_2016预算政府性基金" xfId="2709"/>
    <cellStyle name="好_附件3全省警车和涉案车辆违规问题专项治理统计表 2" xfId="2710"/>
    <cellStyle name="好_附件3全省警车和涉案车辆违规问题专项治理统计表 2 2" xfId="2711"/>
    <cellStyle name="好_附件3全省警车和涉案车辆违规问题专项治理统计表 2_Book2(1) (1)" xfId="2712"/>
    <cellStyle name="好_副本73283696546880457822010-04-29 2_2016预算政府性基金" xfId="2713"/>
    <cellStyle name="好_副本73283696546880457822010-04-29 2_Book2(1) (1)" xfId="2714"/>
    <cellStyle name="好_副本73283696546880457822010-04-29_2016预算政府性基金" xfId="2715"/>
    <cellStyle name="好_行政职权事项调研表格R3.0(样表)" xfId="2716"/>
    <cellStyle name="好_行政职权事项调研表格R3.0(样表) 2" xfId="2717"/>
    <cellStyle name="好_行政职权事项调研表格R3.0(样表) 3" xfId="2718"/>
    <cellStyle name="好_行政职权事项调研表格R3.0(样表)_Book1" xfId="2719"/>
    <cellStyle name="好_行政职权事项调研表格R3.0(样表)_Book1 2 2" xfId="2720"/>
    <cellStyle name="好_行政职权事项调研表格R3.0(样表)_Book1 3 2" xfId="2721"/>
    <cellStyle name="好_行政职权事项调研表格R3.0(样表)_Book1 4" xfId="2722"/>
    <cellStyle name="好_汇总" xfId="2723"/>
    <cellStyle name="好_汇总_2016预算政府性基金" xfId="2724"/>
    <cellStyle name="好_汇总_Book2(1) (1)" xfId="2725"/>
    <cellStyle name="好_机关事业(含有职工医保的聘用职工）" xfId="2726"/>
    <cellStyle name="好_基础数据分析" xfId="2727"/>
    <cellStyle name="好_基础数据分析_Book2(1) (1)" xfId="2728"/>
    <cellStyle name="好_检验表（调整后）" xfId="2729"/>
    <cellStyle name="好_奖励补助测算5.22测试" xfId="2730"/>
    <cellStyle name="好_奖励补助测算5.22测试_2016预算政府性基金" xfId="2731"/>
    <cellStyle name="好_奖励补助测算5.24冯铸_2016预算政府性基金" xfId="2732"/>
    <cellStyle name="好_奖励补助测算5.24冯铸_Book2(1) (1)" xfId="2733"/>
    <cellStyle name="好_奖励补助测算7.23" xfId="2734"/>
    <cellStyle name="好_奖励补助测算7.25 (version 1) (version 1)_2016预算政府性基金" xfId="2735"/>
    <cellStyle name="好_奖励补助测算7.25 (version 1) (version 1)_Book2(1) (1)" xfId="2736"/>
    <cellStyle name="好_奖励补助测算7.25_Book2(1) (1)" xfId="2737"/>
    <cellStyle name="好_教师绩效工资测算表（离退休按各地上报数测算）2009年1月1日" xfId="2738"/>
    <cellStyle name="好_教师绩效工资测算表（离退休按各地上报数测算）2009年1月1日_2016预算政府性基金" xfId="2739"/>
    <cellStyle name="好_教师绩效工资测算表（离退休按各地上报数测算）2009年1月1日_Book2(1) (1)" xfId="2740"/>
    <cellStyle name="好_教育厅提供义务教育及高中教师人数（2009年1月6日）_Book2(1) (1)" xfId="2741"/>
    <cellStyle name="好_丽江汇总" xfId="2742"/>
    <cellStyle name="强调 1 2 2" xfId="2743"/>
    <cellStyle name="好_丽江汇总_Book2(1) (1)" xfId="2744"/>
    <cellStyle name="好_拟保留车辆_1" xfId="2745"/>
    <cellStyle name="好_拟上交封存车辆_1" xfId="2746"/>
    <cellStyle name="好_拟上交封存车辆_1 2" xfId="2747"/>
    <cellStyle name="样式 1 2 2" xfId="2748"/>
    <cellStyle name="好_三季度－表二" xfId="2749"/>
    <cellStyle name="好_三季度－表二_2016预算政府性基金" xfId="2750"/>
    <cellStyle name="好_三季度－表二_Book2(1) (1)" xfId="2751"/>
    <cellStyle name="好_世行3审计清单" xfId="2752"/>
    <cellStyle name="好_世行3审计清单_2016预算政府性基金" xfId="2753"/>
    <cellStyle name="好_世行3审计清单_Book2(1) (1)" xfId="2754"/>
    <cellStyle name="好_司勤人员" xfId="2755"/>
    <cellStyle name="好_司勤人员 2" xfId="2756"/>
    <cellStyle name="好_卫生部门" xfId="2757"/>
    <cellStyle name="好_文体广播部门" xfId="2758"/>
    <cellStyle name="好_文体广播部门_2016预算政府性基金" xfId="2759"/>
    <cellStyle name="好_文体广播部门_Book2(1) (1)" xfId="2760"/>
    <cellStyle name="好_下半年禁毒办案经费分配2544.3万元_Book2(1) (1)" xfId="2761"/>
    <cellStyle name="好_下半年禁吸戒毒经费1000万元" xfId="2762"/>
    <cellStyle name="好_下半年禁吸戒毒经费1000万元_2016预算政府性基金" xfId="2763"/>
    <cellStyle name="好_下半年禁吸戒毒经费1000万元_Book2(1) (1)" xfId="2764"/>
    <cellStyle name="好_县级公安机关公用经费标准奖励测算方案（定稿）" xfId="2765"/>
    <cellStyle name="好_县级公安机关公用经费标准奖励测算方案（定稿）_2016预算政府性基金" xfId="2766"/>
    <cellStyle name="好_县级公安机关公用经费标准奖励测算方案（定稿）_Book2(1) (1)" xfId="2767"/>
    <cellStyle name="好_县级基础数据" xfId="2768"/>
    <cellStyle name="好_县级基础数据_2016预算政府性基金" xfId="2769"/>
    <cellStyle name="好_业务工作量指标_2016预算政府性基金" xfId="2770"/>
    <cellStyle name="好_业务工作量指标_Book2(1) (1)" xfId="2771"/>
    <cellStyle name="好_义务教育阶段教职工人数（教育厅提供最终）" xfId="2772"/>
    <cellStyle name="好_义务教育阶段教职工人数（教育厅提供最终）_Book2(1) (1)" xfId="2773"/>
    <cellStyle name="好_云南农村义务教育统计表" xfId="2774"/>
    <cellStyle name="好_云南农村义务教育统计表_Book2(1) (1)" xfId="2775"/>
    <cellStyle name="好_云南省2008年中小学教师人数统计表_2016预算政府性基金" xfId="2776"/>
    <cellStyle name="好_云南省2008年中小学教职工情况（教育厅提供20090101加工整理）" xfId="2777"/>
    <cellStyle name="好_云南省2008年中小学教职工情况（教育厅提供20090101加工整理）_Book2(1) (1)" xfId="2778"/>
    <cellStyle name="好_云南省2008年转移支付测算——州市本级考核部分及政策性测算" xfId="2779"/>
    <cellStyle name="好_云南省2008年转移支付测算——州市本级考核部分及政策性测算_Book2(1) (1)" xfId="2780"/>
    <cellStyle name="好_指标四" xfId="2781"/>
    <cellStyle name="好_指标四_Book2(1) (1)" xfId="2782"/>
    <cellStyle name="好_指标五_2016预算政府性基金" xfId="2783"/>
    <cellStyle name="后继超链接" xfId="2784"/>
    <cellStyle name="汇总 2 2" xfId="2785"/>
    <cellStyle name="汇总 2 4" xfId="2786"/>
    <cellStyle name="汇总 3" xfId="2787"/>
    <cellStyle name="汇总 3 3" xfId="2788"/>
    <cellStyle name="汇总 3 4" xfId="2789"/>
    <cellStyle name="貨幣 [0]_SGV" xfId="2790"/>
    <cellStyle name="貨幣_SGV" xfId="2791"/>
    <cellStyle name="计算 2 2" xfId="2792"/>
    <cellStyle name="计算 2 3" xfId="2793"/>
    <cellStyle name="计算 2 4" xfId="2794"/>
    <cellStyle name="计算 3 2" xfId="2795"/>
    <cellStyle name="计算 3 3" xfId="2796"/>
    <cellStyle name="检查单元格 3" xfId="2797"/>
    <cellStyle name="解释性文本 2" xfId="2798"/>
    <cellStyle name="解释性文本 3" xfId="2799"/>
    <cellStyle name="借出原因 2_2016年初预算0308" xfId="2800"/>
    <cellStyle name="霓付 [0]_ +Foil &amp; -FOIL &amp; PAPER" xfId="2801"/>
    <cellStyle name="烹拳_ +Foil &amp; -FOIL &amp; PAPER" xfId="2802"/>
    <cellStyle name="普通_ 白土" xfId="2803"/>
    <cellStyle name="千分位_ 白土" xfId="2804"/>
    <cellStyle name="千位[0]_ 方正PC" xfId="2805"/>
    <cellStyle name="千位分隔 2" xfId="2806"/>
    <cellStyle name="千位分隔 2 3" xfId="2807"/>
    <cellStyle name="千位分隔 7" xfId="2808"/>
    <cellStyle name="钎霖_4岿角利" xfId="2809"/>
    <cellStyle name="强调 1" xfId="2810"/>
    <cellStyle name="强调 1 2" xfId="2811"/>
    <cellStyle name="强调 1 3" xfId="2812"/>
    <cellStyle name="强调 1 5 2" xfId="2813"/>
    <cellStyle name="强调 2 2 2" xfId="2814"/>
    <cellStyle name="强调 2 4 2" xfId="2815"/>
    <cellStyle name="强调 2_Book1" xfId="2816"/>
    <cellStyle name="强调 3 2" xfId="2817"/>
    <cellStyle name="强调 3 2 2" xfId="2818"/>
    <cellStyle name="强调 3 2 3" xfId="2819"/>
    <cellStyle name="强调 3 3 2" xfId="2820"/>
    <cellStyle name="强调 3 5" xfId="2821"/>
    <cellStyle name="强调 3 5 2" xfId="2822"/>
    <cellStyle name="强调 3 6" xfId="2823"/>
    <cellStyle name="强调文字颜色 1 2" xfId="2824"/>
    <cellStyle name="强调文字颜色 2 3" xfId="2825"/>
    <cellStyle name="强调文字颜色 3 2" xfId="2826"/>
    <cellStyle name="强调文字颜色 5 2" xfId="2827"/>
    <cellStyle name="强调文字颜色 6 3" xfId="2828"/>
    <cellStyle name="着色 6" xfId="2829"/>
    <cellStyle name="商品名称" xfId="2830"/>
    <cellStyle name="适中 2" xfId="2831"/>
    <cellStyle name="输入 2 3" xfId="2832"/>
    <cellStyle name="数量" xfId="2833"/>
    <cellStyle name="数字 2" xfId="2834"/>
    <cellStyle name="未定义" xfId="2835"/>
    <cellStyle name="未定义 2" xfId="2836"/>
    <cellStyle name="样式 1 5" xfId="2837"/>
    <cellStyle name="样式 1_2008年中间业务计划（汇总）" xfId="2838"/>
    <cellStyle name="昗弨_FWBS1100" xfId="2839"/>
    <cellStyle name="着色 3" xfId="2840"/>
    <cellStyle name="着色 4" xfId="2841"/>
    <cellStyle name="着色 5" xfId="2842"/>
    <cellStyle name="寘嬫愗傝 [0.00]_Region Orders (2)" xfId="2843"/>
    <cellStyle name="寘嬫愗傝_Region Orders (2)" xfId="2844"/>
    <cellStyle name="注释 2 3" xfId="2845"/>
    <cellStyle name="注释 2 4" xfId="2846"/>
    <cellStyle name="注释 3" xfId="2847"/>
    <cellStyle name="资产 2" xfId="2848"/>
    <cellStyle name="표준_0N-HANDLING " xfId="2849"/>
    <cellStyle name="常规 49" xfId="2850"/>
  </cellStyles>
  <tableStyles count="0" defaultTableStyle="TableStyleMedium2" defaultPivotStyle="PivotStyleLight16"/>
  <colors>
    <mruColors>
      <color rgb="00FFC000"/>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9" Type="http://schemas.openxmlformats.org/officeDocument/2006/relationships/sharedStrings" Target="sharedStrings.xml"/><Relationship Id="rId38" Type="http://schemas.openxmlformats.org/officeDocument/2006/relationships/styles" Target="styles.xml"/><Relationship Id="rId37" Type="http://schemas.openxmlformats.org/officeDocument/2006/relationships/theme" Target="theme/theme1.xml"/><Relationship Id="rId36" Type="http://schemas.openxmlformats.org/officeDocument/2006/relationships/externalLink" Target="externalLinks/externalLink17.xml"/><Relationship Id="rId35" Type="http://schemas.openxmlformats.org/officeDocument/2006/relationships/externalLink" Target="externalLinks/externalLink16.xml"/><Relationship Id="rId34" Type="http://schemas.openxmlformats.org/officeDocument/2006/relationships/externalLink" Target="externalLinks/externalLink15.xml"/><Relationship Id="rId33" Type="http://schemas.openxmlformats.org/officeDocument/2006/relationships/externalLink" Target="externalLinks/externalLink14.xml"/><Relationship Id="rId32" Type="http://schemas.openxmlformats.org/officeDocument/2006/relationships/externalLink" Target="externalLinks/externalLink13.xml"/><Relationship Id="rId31" Type="http://schemas.openxmlformats.org/officeDocument/2006/relationships/externalLink" Target="externalLinks/externalLink12.xml"/><Relationship Id="rId30" Type="http://schemas.openxmlformats.org/officeDocument/2006/relationships/externalLink" Target="externalLinks/externalLink11.xml"/><Relationship Id="rId3" Type="http://schemas.openxmlformats.org/officeDocument/2006/relationships/worksheet" Target="worksheets/sheet3.xml"/><Relationship Id="rId29" Type="http://schemas.openxmlformats.org/officeDocument/2006/relationships/externalLink" Target="externalLinks/externalLink10.xml"/><Relationship Id="rId28" Type="http://schemas.openxmlformats.org/officeDocument/2006/relationships/externalLink" Target="externalLinks/externalLink9.xml"/><Relationship Id="rId27" Type="http://schemas.openxmlformats.org/officeDocument/2006/relationships/externalLink" Target="externalLinks/externalLink8.xml"/><Relationship Id="rId26" Type="http://schemas.openxmlformats.org/officeDocument/2006/relationships/externalLink" Target="externalLinks/externalLink7.xml"/><Relationship Id="rId25" Type="http://schemas.openxmlformats.org/officeDocument/2006/relationships/externalLink" Target="externalLinks/externalLink6.xml"/><Relationship Id="rId24" Type="http://schemas.openxmlformats.org/officeDocument/2006/relationships/externalLink" Target="externalLinks/externalLink5.xml"/><Relationship Id="rId23" Type="http://schemas.openxmlformats.org/officeDocument/2006/relationships/externalLink" Target="externalLinks/externalLink4.xml"/><Relationship Id="rId22" Type="http://schemas.openxmlformats.org/officeDocument/2006/relationships/externalLink" Target="externalLinks/externalLink3.xml"/><Relationship Id="rId21" Type="http://schemas.openxmlformats.org/officeDocument/2006/relationships/externalLink" Target="externalLinks/externalLink2.xml"/><Relationship Id="rId20" Type="http://schemas.openxmlformats.org/officeDocument/2006/relationships/externalLink" Target="externalLinks/externalLink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My%20Documents\2002&#24180;&#36130;&#25919;&#39044;&#31639;\2002&#24180;&#36130;&#25919;&#39044;&#31639;&#24635;&#34920;.xl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REF"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ocuments\My%20RTX%20Files\&#36182;&#21073;&#20852;\2020&#24180;&#24180;&#21021;&#39044;&#31639;&#24635;&#34920;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ATECH&#32534;&#36753;20090309"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My%20Documents\2011&#24180;&#39044;&#31639;\2011&#35843;&#25972;&#39044;&#31639;\2002&#24180;&#36130;&#25919;&#39044;&#31639;\2002&#24180;&#36130;&#25919;&#39044;&#31639;&#24635;&#3492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25105;&#30340;&#25991;&#26723;\2020&#24180;\&#20154;&#22823;\&#65288;&#20154;&#22823;&#20250;&#23450;&#31295;&#65289;2020&#24180;&#36130;&#25919;&#39044;&#31639;&#25253;&#21578;&#33609;&#26696;\&#65288;&#23450;&#31295;&#65289;&#20154;&#22823;&#20250;&#19978;&#20250;&#34920;&#26684;.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Documents\My%20RTX%20Files\&#29579;&#33993;&#29747;\&#35843;&#25972;&#39044;&#31639;&#65288;&#21439;&#22996;&#24120;&#22996;&#20250;&#65289;\(&#23450;&#31295;2)2019&#24180;&#35843;&#25972;&#39044;&#31639;&#27719;&#24635;&#34920;.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10.52.0.117\Budgetserver\&#39044;&#31639;&#21496;\BY\YS3\97&#20915;&#31639;&#21306;&#21439;&#26368;&#21518;&#27719;&#24635;.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10.52.0.117\DBSERVER\&#39044;&#31639;&#21496;\&#20849;&#20139;&#25968;&#25454;\&#21382;&#24180;&#20915;&#31639;\1996&#24180;\1996&#24180;&#30465;&#25253;&#20915;&#31639;\2021&#28246;&#21271;&#3046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My%20Documents\2002&#24180;&#36130;&#25919;&#39044;&#31639;\2002&#24180;&#36130;&#25919;&#39044;&#31639;&#24635;&#3492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5105;&#30340;&#25991;&#26723;\My%20Documents\&#26376;&#25253;&#34920;201107\2002&#24180;&#36130;&#25919;&#39044;&#31639;\2002&#24180;&#36130;&#25919;&#39044;&#31639;&#24635;&#349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TS01\jhc\unzipped\Eastern%20Airline%20FE\Spares\FILES\SMCTS2\SMCTSSP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2002&#24180;&#39044;&#31639;&#35843;&#2597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25105;&#30340;&#25991;&#26723;\2015&#24180;&#39044;&#31639;\&#35843;&#25972;&#39044;&#31639;\&#25105;&#30340;&#25991;&#26723;\&#32467;&#36716;&#19979;&#24180;\2014\L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ttp:\10.49.65.9\DOCUME~1\bzqkf0\LOCALS~1\Temp\onworking\AP_COMMON_BCM_ALL_SCHEMATIC_070619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ttp:\10.49.65.9\DOCUME~1\bzqkf0\LOCALS~1\Temp\Powerdissipation_GM_BCM_Asia-WMP14Nov0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ocuments\My%20RTX%20Files\&#29579;&#33993;&#29747;\2020&#24180;&#24180;&#21021;&#39044;&#31639;&#24635;&#34920;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按类别"/>
      <sheetName val="2002年经常性支出对比表"/>
      <sheetName val="Sheet1"/>
    </sheetNames>
    <sheetDataSet>
      <sheetData sheetId="0" refreshError="1"/>
      <sheetData sheetId="1" refreshError="1"/>
      <sheetData sheetId="2"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REF"/>
    </sheetNames>
    <definedNames>
      <definedName name="Values_Entered"/>
      <definedName name="Number_of_Payments"/>
    </definedNames>
    <sheetDataSet>
      <sheetData sheetId="0"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一般公共预算收入 "/>
      <sheetName val="一般公共预算财力"/>
      <sheetName val="本级财力"/>
      <sheetName val="总支出"/>
      <sheetName val="县本级支出一"/>
      <sheetName val="县本级支出二"/>
      <sheetName val="基金收支总表"/>
      <sheetName val="国有资本预算"/>
      <sheetName val="社会保障基金"/>
    </sheetNames>
    <definedNames>
      <definedName name="Values_Entered" sheetId="0"/>
      <definedName name="Number_of_Payments" sheetId="0"/>
    </definedNames>
    <sheetDataSet>
      <sheetData sheetId="0"/>
      <sheetData sheetId="1"/>
      <sheetData sheetId="2"/>
      <sheetData sheetId="3"/>
      <sheetData sheetId="4"/>
      <sheetData sheetId="5"/>
      <sheetData sheetId="6"/>
      <sheetData sheetId="7"/>
      <sheetData sheetId="8"/>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ATECH编辑20090309"/>
      <sheetName val="S19、A0 and JC22 BCM PIN V1.0"/>
    </sheetNames>
    <sheetDataSet>
      <sheetData sheetId="0"/>
      <sheetData sheetId="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按类别"/>
      <sheetName val="2002年经常性支出对比表"/>
      <sheetName val="Sheet1"/>
      <sheetName val="ATECH编辑20090309"/>
    </sheetNames>
    <sheetDataSet>
      <sheetData sheetId="0"/>
      <sheetData sheetId="1"/>
      <sheetData sheetId="2"/>
      <sheetData sheetId="3"/>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1.2019收入"/>
      <sheetName val="2.2019一般公共预算财力"/>
      <sheetName val="3.2019总支出 "/>
      <sheetName val="4.2019基金财力"/>
      <sheetName val="5.2019基金支出"/>
      <sheetName val="6.2019国有资本"/>
      <sheetName val="7.2019社会保障基金"/>
      <sheetName val="8.2020收入 "/>
      <sheetName val="9.2020.一般公共预算财力"/>
      <sheetName val="10.2020.总支出"/>
      <sheetName val="11.2020基金收入"/>
      <sheetName val="12.2020基金支出"/>
      <sheetName val="13.2020国有资本经营预算"/>
      <sheetName val="14.2020社会保障基金"/>
      <sheetName val="15.商品和服务支出"/>
      <sheetName val="县本级支出一"/>
      <sheetName val="本级财力"/>
      <sheetName val="县本级支出二"/>
      <sheetName val="经常性支出表"/>
      <sheetName val="按类别"/>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1.收入表 "/>
      <sheetName val="2.总财力"/>
      <sheetName val="3.支出"/>
      <sheetName val="4.支出汇总表"/>
      <sheetName val="5.基金预算平衡表"/>
      <sheetName val="6.国有资本预算增减支"/>
      <sheetName val="Sheet1"/>
      <sheetName val="收支平衡表"/>
      <sheetName val="本级财力"/>
      <sheetName val="7.支出汇总表（分县直、乡镇）"/>
      <sheetName val="经常性支出"/>
      <sheetName val="10.2019年商品和服务支出"/>
      <sheetName val="11.2019年一般项目支出情况"/>
      <sheetName val="（县直）国库统发工资调整情况表"/>
      <sheetName val="（县直）非国库统发工资调整情况表"/>
      <sheetName val="（县直）对个人和家庭的补助调整情况表"/>
      <sheetName val="经常性支出细化表"/>
      <sheetName val="2019年商品和服务支出增减支(不打印不编页码）"/>
      <sheetName val="2019年一般项目支出情况增减支（不编页码）"/>
      <sheetName val="16.基金明细表"/>
      <sheetName val="16.基金增减支明细表(不打印不缟页码)"/>
      <sheetName val="31.基本数字表增减支"/>
    </sheetNames>
    <sheetDataSet>
      <sheetData sheetId="0" refreshError="1">
        <row r="5">
          <cell r="C5">
            <v>94227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P1012001"/>
      <sheetName val="基础编码"/>
      <sheetName val="2002年一般预算收入"/>
      <sheetName val="财政供养人员增幅"/>
      <sheetName val="工商税收"/>
      <sheetName val="参数表"/>
      <sheetName val="区划对应表"/>
      <sheetName val="C01-1"/>
      <sheetName val="四月份月报"/>
      <sheetName val="国家"/>
      <sheetName val="2009"/>
      <sheetName val="1-1余额表"/>
      <sheetName val="2-11担保分级表"/>
      <sheetName val="2-7一般分级表"/>
      <sheetName val="2-1余额分级表"/>
      <sheetName val="2-5直接分级表"/>
      <sheetName val="2-9专项分级表"/>
      <sheetName val="中央"/>
      <sheetName val="类型"/>
      <sheetName val="L24"/>
      <sheetName val="本年收入合计"/>
      <sheetName val="农业人口"/>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Define"/>
      <sheetName val="C01-1"/>
      <sheetName val="C01-2"/>
      <sheetName val="C10"/>
      <sheetName val="C11"/>
      <sheetName val="C12"/>
      <sheetName val="C13"/>
      <sheetName val="C14"/>
      <sheetName val="C15"/>
      <sheetName val="C14-2"/>
      <sheetName val="C16"/>
      <sheetName val="C17"/>
      <sheetName val="C02"/>
      <sheetName val="C03"/>
      <sheetName val="C04-1"/>
      <sheetName val="C04-2"/>
      <sheetName val="C05-1"/>
      <sheetName val="C05-2"/>
      <sheetName val="C06"/>
      <sheetName val="C07"/>
      <sheetName val="C08"/>
      <sheetName val="C09"/>
      <sheetName val="XL4Poppy"/>
      <sheetName val=""/>
      <sheetName val="KKKKKKKK"/>
      <sheetName val="G.1R-Shou COP Gf"/>
      <sheetName val="P1012001"/>
      <sheetName val="国家"/>
      <sheetName val="_x005f_x0000__x005f_x0000__x005f_x0000__x005f_x0000__x0"/>
      <sheetName val="分县数据"/>
      <sheetName val="_x005f_x005f_x005f_x0000__x005f_x005f_x005f_x0000__x005"/>
      <sheetName val="总表"/>
      <sheetName val="01北京市"/>
      <sheetName val="参数表"/>
      <sheetName val="经费权重"/>
      <sheetName val="_x005f_x0000__x005f_x0000__x005"/>
      <sheetName val="基础编码"/>
      <sheetName val="1-1余额表"/>
      <sheetName val="2-11担保分级表"/>
      <sheetName val="2-7一般分级表"/>
      <sheetName val="2-1余额分级表"/>
      <sheetName val="2-5直接分级表"/>
      <sheetName val="2-9专项分级表"/>
      <sheetName val="_x005f_x005f_x005f_x005f_x005f_x005f_x005f_x0000__x005f"/>
      <sheetName val=""/>
      <sheetName val=""/>
      <sheetName val="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按类别"/>
      <sheetName val="2002年经常性支出对比表"/>
      <sheetName val="Sheet1"/>
    </sheetNames>
    <sheetDataSet>
      <sheetData sheetId="0"/>
      <sheetData sheetId="1"/>
      <sheetData sheetId="2"/>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按类别"/>
      <sheetName val="2002年经常性支出对比表"/>
      <sheetName val="Sheet1"/>
      <sheetName val="县长批条"/>
      <sheetName val="eqpmad2"/>
    </sheetNames>
    <sheetDataSet>
      <sheetData sheetId="0"/>
      <sheetData sheetId="1"/>
      <sheetData sheetId="2"/>
      <sheetData sheetId="3"/>
      <sheetData sheetId="4"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eqpmad2"/>
      <sheetName val="按类别"/>
      <sheetName val="县长批条"/>
    </sheet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2001年结转县长批条"/>
      <sheetName val="县长批条"/>
      <sheetName val="转移支付"/>
      <sheetName val="eqpmad2"/>
    </sheetNames>
    <sheetDataSet>
      <sheetData sheetId="0" refreshError="1"/>
      <sheetData sheetId="1" refreshError="1"/>
      <sheetData sheetId="2" refreshError="1"/>
      <sheetData sheetId="3"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LD"/>
      <sheetName val="eqpmad2"/>
      <sheetName val="Prg"/>
      <sheetName val="Profile"/>
    </sheetNames>
    <definedNames>
      <definedName name="BM8_SelectZBM.BM8_ZBMChangeKMM"/>
      <definedName name="BM8_SelectZBM.BM8_ZBMminusOption"/>
      <definedName name="BM8_SelectZBM.BM8_ZBMSumOption"/>
    </definedNames>
    <sheetDataSet>
      <sheetData sheetId="0"/>
      <sheetData sheetId="1"/>
      <sheetData sheetId="2" refreshError="1"/>
      <sheetData sheetId="3"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BOM"/>
      <sheetName val="Multi"/>
      <sheetName val="BB"/>
      <sheetName val="Profile"/>
      <sheetName val="1"/>
      <sheetName val="2"/>
      <sheetName val="3"/>
      <sheetName val="4"/>
      <sheetName val="5"/>
      <sheetName val="Pur"/>
      <sheetName val="Prg"/>
      <sheetName val="2019年商品和服务支出"/>
      <sheetName val="AP_COMMON_BCM_ALL_SCHEMATIC_070"/>
      <sheetName val="按类别"/>
      <sheetName val="Devi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Template"/>
      <sheetName val="Devices"/>
      <sheetName val="REV_Dictionary"/>
      <sheetName val="Prg"/>
      <sheetName val="Profile"/>
      <sheetName val="政府投资项目"/>
      <sheetName val="企业运作项目"/>
      <sheetName val="乡镇村筹资项目"/>
      <sheetName val="Powerdissipation_GM_BCM_Asia-WM"/>
      <sheetName val="按类别"/>
      <sheetName val="一般公共预算收入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一般公共预算收入 "/>
      <sheetName val="一般公共预算财力"/>
      <sheetName val="本级财力"/>
      <sheetName val="总支出"/>
      <sheetName val="县本级支出一"/>
      <sheetName val="县本级支出二"/>
      <sheetName val="基金收支总表"/>
      <sheetName val="国有资本预算"/>
      <sheetName val="社会保障基金"/>
    </sheetNames>
    <definedNames>
      <definedName name="Values_Entered" sheetId="0"/>
      <definedName name="Number_of_Payments" sheetId="0"/>
    </defined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7.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41"/>
  <sheetViews>
    <sheetView tabSelected="1" workbookViewId="0">
      <pane xSplit="1" ySplit="5" topLeftCell="B6" activePane="bottomRight" state="frozen"/>
      <selection/>
      <selection pane="topRight"/>
      <selection pane="bottomLeft"/>
      <selection pane="bottomRight" activeCell="H13" sqref="H13"/>
    </sheetView>
  </sheetViews>
  <sheetFormatPr defaultColWidth="8.75" defaultRowHeight="20.1" customHeight="1"/>
  <cols>
    <col min="1" max="1" width="33.625" style="358" customWidth="1"/>
    <col min="2" max="2" width="11.375" style="358" customWidth="1"/>
    <col min="3" max="3" width="10.375" style="358" customWidth="1"/>
    <col min="4" max="4" width="9.875" style="658" customWidth="1"/>
    <col min="5" max="5" width="10.5" style="366" customWidth="1"/>
    <col min="6" max="6" width="10.5" style="366" hidden="1" customWidth="1"/>
    <col min="7" max="7" width="9.375" style="659" hidden="1" customWidth="1"/>
    <col min="8" max="8" width="14.125" style="358"/>
    <col min="9" max="9" width="12.875" style="358"/>
    <col min="10" max="227" width="8.75" style="358"/>
    <col min="228" max="228" width="38.25" style="358" customWidth="1"/>
    <col min="229" max="230" width="13.25" style="358" customWidth="1"/>
    <col min="231" max="231" width="10" style="358" customWidth="1"/>
    <col min="232" max="232" width="12.625" style="358" customWidth="1"/>
    <col min="233" max="233" width="8.75" style="358" hidden="1" customWidth="1"/>
    <col min="234" max="234" width="18.625" style="358" customWidth="1"/>
    <col min="235" max="235" width="10.625" style="358" customWidth="1"/>
    <col min="236" max="483" width="8.75" style="358"/>
    <col min="484" max="484" width="38.25" style="358" customWidth="1"/>
    <col min="485" max="486" width="13.25" style="358" customWidth="1"/>
    <col min="487" max="487" width="10" style="358" customWidth="1"/>
    <col min="488" max="488" width="12.625" style="358" customWidth="1"/>
    <col min="489" max="489" width="8.75" style="358" hidden="1" customWidth="1"/>
    <col min="490" max="490" width="18.625" style="358" customWidth="1"/>
    <col min="491" max="491" width="10.625" style="358" customWidth="1"/>
    <col min="492" max="739" width="8.75" style="358"/>
    <col min="740" max="740" width="38.25" style="358" customWidth="1"/>
    <col min="741" max="742" width="13.25" style="358" customWidth="1"/>
    <col min="743" max="743" width="10" style="358" customWidth="1"/>
    <col min="744" max="744" width="12.625" style="358" customWidth="1"/>
    <col min="745" max="745" width="8.75" style="358" hidden="1" customWidth="1"/>
    <col min="746" max="746" width="18.625" style="358" customWidth="1"/>
    <col min="747" max="747" width="10.625" style="358" customWidth="1"/>
    <col min="748" max="995" width="8.75" style="358"/>
    <col min="996" max="996" width="38.25" style="358" customWidth="1"/>
    <col min="997" max="998" width="13.25" style="358" customWidth="1"/>
    <col min="999" max="999" width="10" style="358" customWidth="1"/>
    <col min="1000" max="1000" width="12.625" style="358" customWidth="1"/>
    <col min="1001" max="1001" width="8.75" style="358" hidden="1" customWidth="1"/>
    <col min="1002" max="1002" width="18.625" style="358" customWidth="1"/>
    <col min="1003" max="1003" width="10.625" style="358" customWidth="1"/>
    <col min="1004" max="1251" width="8.75" style="358"/>
    <col min="1252" max="1252" width="38.25" style="358" customWidth="1"/>
    <col min="1253" max="1254" width="13.25" style="358" customWidth="1"/>
    <col min="1255" max="1255" width="10" style="358" customWidth="1"/>
    <col min="1256" max="1256" width="12.625" style="358" customWidth="1"/>
    <col min="1257" max="1257" width="8.75" style="358" hidden="1" customWidth="1"/>
    <col min="1258" max="1258" width="18.625" style="358" customWidth="1"/>
    <col min="1259" max="1259" width="10.625" style="358" customWidth="1"/>
    <col min="1260" max="1507" width="8.75" style="358"/>
    <col min="1508" max="1508" width="38.25" style="358" customWidth="1"/>
    <col min="1509" max="1510" width="13.25" style="358" customWidth="1"/>
    <col min="1511" max="1511" width="10" style="358" customWidth="1"/>
    <col min="1512" max="1512" width="12.625" style="358" customWidth="1"/>
    <col min="1513" max="1513" width="8.75" style="358" hidden="1" customWidth="1"/>
    <col min="1514" max="1514" width="18.625" style="358" customWidth="1"/>
    <col min="1515" max="1515" width="10.625" style="358" customWidth="1"/>
    <col min="1516" max="1763" width="8.75" style="358"/>
    <col min="1764" max="1764" width="38.25" style="358" customWidth="1"/>
    <col min="1765" max="1766" width="13.25" style="358" customWidth="1"/>
    <col min="1767" max="1767" width="10" style="358" customWidth="1"/>
    <col min="1768" max="1768" width="12.625" style="358" customWidth="1"/>
    <col min="1769" max="1769" width="8.75" style="358" hidden="1" customWidth="1"/>
    <col min="1770" max="1770" width="18.625" style="358" customWidth="1"/>
    <col min="1771" max="1771" width="10.625" style="358" customWidth="1"/>
    <col min="1772" max="2019" width="8.75" style="358"/>
    <col min="2020" max="2020" width="38.25" style="358" customWidth="1"/>
    <col min="2021" max="2022" width="13.25" style="358" customWidth="1"/>
    <col min="2023" max="2023" width="10" style="358" customWidth="1"/>
    <col min="2024" max="2024" width="12.625" style="358" customWidth="1"/>
    <col min="2025" max="2025" width="8.75" style="358" hidden="1" customWidth="1"/>
    <col min="2026" max="2026" width="18.625" style="358" customWidth="1"/>
    <col min="2027" max="2027" width="10.625" style="358" customWidth="1"/>
    <col min="2028" max="2275" width="8.75" style="358"/>
    <col min="2276" max="2276" width="38.25" style="358" customWidth="1"/>
    <col min="2277" max="2278" width="13.25" style="358" customWidth="1"/>
    <col min="2279" max="2279" width="10" style="358" customWidth="1"/>
    <col min="2280" max="2280" width="12.625" style="358" customWidth="1"/>
    <col min="2281" max="2281" width="8.75" style="358" hidden="1" customWidth="1"/>
    <col min="2282" max="2282" width="18.625" style="358" customWidth="1"/>
    <col min="2283" max="2283" width="10.625" style="358" customWidth="1"/>
    <col min="2284" max="2531" width="8.75" style="358"/>
    <col min="2532" max="2532" width="38.25" style="358" customWidth="1"/>
    <col min="2533" max="2534" width="13.25" style="358" customWidth="1"/>
    <col min="2535" max="2535" width="10" style="358" customWidth="1"/>
    <col min="2536" max="2536" width="12.625" style="358" customWidth="1"/>
    <col min="2537" max="2537" width="8.75" style="358" hidden="1" customWidth="1"/>
    <col min="2538" max="2538" width="18.625" style="358" customWidth="1"/>
    <col min="2539" max="2539" width="10.625" style="358" customWidth="1"/>
    <col min="2540" max="2787" width="8.75" style="358"/>
    <col min="2788" max="2788" width="38.25" style="358" customWidth="1"/>
    <col min="2789" max="2790" width="13.25" style="358" customWidth="1"/>
    <col min="2791" max="2791" width="10" style="358" customWidth="1"/>
    <col min="2792" max="2792" width="12.625" style="358" customWidth="1"/>
    <col min="2793" max="2793" width="8.75" style="358" hidden="1" customWidth="1"/>
    <col min="2794" max="2794" width="18.625" style="358" customWidth="1"/>
    <col min="2795" max="2795" width="10.625" style="358" customWidth="1"/>
    <col min="2796" max="3043" width="8.75" style="358"/>
    <col min="3044" max="3044" width="38.25" style="358" customWidth="1"/>
    <col min="3045" max="3046" width="13.25" style="358" customWidth="1"/>
    <col min="3047" max="3047" width="10" style="358" customWidth="1"/>
    <col min="3048" max="3048" width="12.625" style="358" customWidth="1"/>
    <col min="3049" max="3049" width="8.75" style="358" hidden="1" customWidth="1"/>
    <col min="3050" max="3050" width="18.625" style="358" customWidth="1"/>
    <col min="3051" max="3051" width="10.625" style="358" customWidth="1"/>
    <col min="3052" max="3299" width="8.75" style="358"/>
    <col min="3300" max="3300" width="38.25" style="358" customWidth="1"/>
    <col min="3301" max="3302" width="13.25" style="358" customWidth="1"/>
    <col min="3303" max="3303" width="10" style="358" customWidth="1"/>
    <col min="3304" max="3304" width="12.625" style="358" customWidth="1"/>
    <col min="3305" max="3305" width="8.75" style="358" hidden="1" customWidth="1"/>
    <col min="3306" max="3306" width="18.625" style="358" customWidth="1"/>
    <col min="3307" max="3307" width="10.625" style="358" customWidth="1"/>
    <col min="3308" max="3555" width="8.75" style="358"/>
    <col min="3556" max="3556" width="38.25" style="358" customWidth="1"/>
    <col min="3557" max="3558" width="13.25" style="358" customWidth="1"/>
    <col min="3559" max="3559" width="10" style="358" customWidth="1"/>
    <col min="3560" max="3560" width="12.625" style="358" customWidth="1"/>
    <col min="3561" max="3561" width="8.75" style="358" hidden="1" customWidth="1"/>
    <col min="3562" max="3562" width="18.625" style="358" customWidth="1"/>
    <col min="3563" max="3563" width="10.625" style="358" customWidth="1"/>
    <col min="3564" max="3811" width="8.75" style="358"/>
    <col min="3812" max="3812" width="38.25" style="358" customWidth="1"/>
    <col min="3813" max="3814" width="13.25" style="358" customWidth="1"/>
    <col min="3815" max="3815" width="10" style="358" customWidth="1"/>
    <col min="3816" max="3816" width="12.625" style="358" customWidth="1"/>
    <col min="3817" max="3817" width="8.75" style="358" hidden="1" customWidth="1"/>
    <col min="3818" max="3818" width="18.625" style="358" customWidth="1"/>
    <col min="3819" max="3819" width="10.625" style="358" customWidth="1"/>
    <col min="3820" max="4067" width="8.75" style="358"/>
    <col min="4068" max="4068" width="38.25" style="358" customWidth="1"/>
    <col min="4069" max="4070" width="13.25" style="358" customWidth="1"/>
    <col min="4071" max="4071" width="10" style="358" customWidth="1"/>
    <col min="4072" max="4072" width="12.625" style="358" customWidth="1"/>
    <col min="4073" max="4073" width="8.75" style="358" hidden="1" customWidth="1"/>
    <col min="4074" max="4074" width="18.625" style="358" customWidth="1"/>
    <col min="4075" max="4075" width="10.625" style="358" customWidth="1"/>
    <col min="4076" max="4323" width="8.75" style="358"/>
    <col min="4324" max="4324" width="38.25" style="358" customWidth="1"/>
    <col min="4325" max="4326" width="13.25" style="358" customWidth="1"/>
    <col min="4327" max="4327" width="10" style="358" customWidth="1"/>
    <col min="4328" max="4328" width="12.625" style="358" customWidth="1"/>
    <col min="4329" max="4329" width="8.75" style="358" hidden="1" customWidth="1"/>
    <col min="4330" max="4330" width="18.625" style="358" customWidth="1"/>
    <col min="4331" max="4331" width="10.625" style="358" customWidth="1"/>
    <col min="4332" max="4579" width="8.75" style="358"/>
    <col min="4580" max="4580" width="38.25" style="358" customWidth="1"/>
    <col min="4581" max="4582" width="13.25" style="358" customWidth="1"/>
    <col min="4583" max="4583" width="10" style="358" customWidth="1"/>
    <col min="4584" max="4584" width="12.625" style="358" customWidth="1"/>
    <col min="4585" max="4585" width="8.75" style="358" hidden="1" customWidth="1"/>
    <col min="4586" max="4586" width="18.625" style="358" customWidth="1"/>
    <col min="4587" max="4587" width="10.625" style="358" customWidth="1"/>
    <col min="4588" max="4835" width="8.75" style="358"/>
    <col min="4836" max="4836" width="38.25" style="358" customWidth="1"/>
    <col min="4837" max="4838" width="13.25" style="358" customWidth="1"/>
    <col min="4839" max="4839" width="10" style="358" customWidth="1"/>
    <col min="4840" max="4840" width="12.625" style="358" customWidth="1"/>
    <col min="4841" max="4841" width="8.75" style="358" hidden="1" customWidth="1"/>
    <col min="4842" max="4842" width="18.625" style="358" customWidth="1"/>
    <col min="4843" max="4843" width="10.625" style="358" customWidth="1"/>
    <col min="4844" max="5091" width="8.75" style="358"/>
    <col min="5092" max="5092" width="38.25" style="358" customWidth="1"/>
    <col min="5093" max="5094" width="13.25" style="358" customWidth="1"/>
    <col min="5095" max="5095" width="10" style="358" customWidth="1"/>
    <col min="5096" max="5096" width="12.625" style="358" customWidth="1"/>
    <col min="5097" max="5097" width="8.75" style="358" hidden="1" customWidth="1"/>
    <col min="5098" max="5098" width="18.625" style="358" customWidth="1"/>
    <col min="5099" max="5099" width="10.625" style="358" customWidth="1"/>
    <col min="5100" max="5347" width="8.75" style="358"/>
    <col min="5348" max="5348" width="38.25" style="358" customWidth="1"/>
    <col min="5349" max="5350" width="13.25" style="358" customWidth="1"/>
    <col min="5351" max="5351" width="10" style="358" customWidth="1"/>
    <col min="5352" max="5352" width="12.625" style="358" customWidth="1"/>
    <col min="5353" max="5353" width="8.75" style="358" hidden="1" customWidth="1"/>
    <col min="5354" max="5354" width="18.625" style="358" customWidth="1"/>
    <col min="5355" max="5355" width="10.625" style="358" customWidth="1"/>
    <col min="5356" max="5603" width="8.75" style="358"/>
    <col min="5604" max="5604" width="38.25" style="358" customWidth="1"/>
    <col min="5605" max="5606" width="13.25" style="358" customWidth="1"/>
    <col min="5607" max="5607" width="10" style="358" customWidth="1"/>
    <col min="5608" max="5608" width="12.625" style="358" customWidth="1"/>
    <col min="5609" max="5609" width="8.75" style="358" hidden="1" customWidth="1"/>
    <col min="5610" max="5610" width="18.625" style="358" customWidth="1"/>
    <col min="5611" max="5611" width="10.625" style="358" customWidth="1"/>
    <col min="5612" max="5859" width="8.75" style="358"/>
    <col min="5860" max="5860" width="38.25" style="358" customWidth="1"/>
    <col min="5861" max="5862" width="13.25" style="358" customWidth="1"/>
    <col min="5863" max="5863" width="10" style="358" customWidth="1"/>
    <col min="5864" max="5864" width="12.625" style="358" customWidth="1"/>
    <col min="5865" max="5865" width="8.75" style="358" hidden="1" customWidth="1"/>
    <col min="5866" max="5866" width="18.625" style="358" customWidth="1"/>
    <col min="5867" max="5867" width="10.625" style="358" customWidth="1"/>
    <col min="5868" max="6115" width="8.75" style="358"/>
    <col min="6116" max="6116" width="38.25" style="358" customWidth="1"/>
    <col min="6117" max="6118" width="13.25" style="358" customWidth="1"/>
    <col min="6119" max="6119" width="10" style="358" customWidth="1"/>
    <col min="6120" max="6120" width="12.625" style="358" customWidth="1"/>
    <col min="6121" max="6121" width="8.75" style="358" hidden="1" customWidth="1"/>
    <col min="6122" max="6122" width="18.625" style="358" customWidth="1"/>
    <col min="6123" max="6123" width="10.625" style="358" customWidth="1"/>
    <col min="6124" max="6371" width="8.75" style="358"/>
    <col min="6372" max="6372" width="38.25" style="358" customWidth="1"/>
    <col min="6373" max="6374" width="13.25" style="358" customWidth="1"/>
    <col min="6375" max="6375" width="10" style="358" customWidth="1"/>
    <col min="6376" max="6376" width="12.625" style="358" customWidth="1"/>
    <col min="6377" max="6377" width="8.75" style="358" hidden="1" customWidth="1"/>
    <col min="6378" max="6378" width="18.625" style="358" customWidth="1"/>
    <col min="6379" max="6379" width="10.625" style="358" customWidth="1"/>
    <col min="6380" max="6627" width="8.75" style="358"/>
    <col min="6628" max="6628" width="38.25" style="358" customWidth="1"/>
    <col min="6629" max="6630" width="13.25" style="358" customWidth="1"/>
    <col min="6631" max="6631" width="10" style="358" customWidth="1"/>
    <col min="6632" max="6632" width="12.625" style="358" customWidth="1"/>
    <col min="6633" max="6633" width="8.75" style="358" hidden="1" customWidth="1"/>
    <col min="6634" max="6634" width="18.625" style="358" customWidth="1"/>
    <col min="6635" max="6635" width="10.625" style="358" customWidth="1"/>
    <col min="6636" max="6883" width="8.75" style="358"/>
    <col min="6884" max="6884" width="38.25" style="358" customWidth="1"/>
    <col min="6885" max="6886" width="13.25" style="358" customWidth="1"/>
    <col min="6887" max="6887" width="10" style="358" customWidth="1"/>
    <col min="6888" max="6888" width="12.625" style="358" customWidth="1"/>
    <col min="6889" max="6889" width="8.75" style="358" hidden="1" customWidth="1"/>
    <col min="6890" max="6890" width="18.625" style="358" customWidth="1"/>
    <col min="6891" max="6891" width="10.625" style="358" customWidth="1"/>
    <col min="6892" max="7139" width="8.75" style="358"/>
    <col min="7140" max="7140" width="38.25" style="358" customWidth="1"/>
    <col min="7141" max="7142" width="13.25" style="358" customWidth="1"/>
    <col min="7143" max="7143" width="10" style="358" customWidth="1"/>
    <col min="7144" max="7144" width="12.625" style="358" customWidth="1"/>
    <col min="7145" max="7145" width="8.75" style="358" hidden="1" customWidth="1"/>
    <col min="7146" max="7146" width="18.625" style="358" customWidth="1"/>
    <col min="7147" max="7147" width="10.625" style="358" customWidth="1"/>
    <col min="7148" max="7395" width="8.75" style="358"/>
    <col min="7396" max="7396" width="38.25" style="358" customWidth="1"/>
    <col min="7397" max="7398" width="13.25" style="358" customWidth="1"/>
    <col min="7399" max="7399" width="10" style="358" customWidth="1"/>
    <col min="7400" max="7400" width="12.625" style="358" customWidth="1"/>
    <col min="7401" max="7401" width="8.75" style="358" hidden="1" customWidth="1"/>
    <col min="7402" max="7402" width="18.625" style="358" customWidth="1"/>
    <col min="7403" max="7403" width="10.625" style="358" customWidth="1"/>
    <col min="7404" max="7651" width="8.75" style="358"/>
    <col min="7652" max="7652" width="38.25" style="358" customWidth="1"/>
    <col min="7653" max="7654" width="13.25" style="358" customWidth="1"/>
    <col min="7655" max="7655" width="10" style="358" customWidth="1"/>
    <col min="7656" max="7656" width="12.625" style="358" customWidth="1"/>
    <col min="7657" max="7657" width="8.75" style="358" hidden="1" customWidth="1"/>
    <col min="7658" max="7658" width="18.625" style="358" customWidth="1"/>
    <col min="7659" max="7659" width="10.625" style="358" customWidth="1"/>
    <col min="7660" max="7907" width="8.75" style="358"/>
    <col min="7908" max="7908" width="38.25" style="358" customWidth="1"/>
    <col min="7909" max="7910" width="13.25" style="358" customWidth="1"/>
    <col min="7911" max="7911" width="10" style="358" customWidth="1"/>
    <col min="7912" max="7912" width="12.625" style="358" customWidth="1"/>
    <col min="7913" max="7913" width="8.75" style="358" hidden="1" customWidth="1"/>
    <col min="7914" max="7914" width="18.625" style="358" customWidth="1"/>
    <col min="7915" max="7915" width="10.625" style="358" customWidth="1"/>
    <col min="7916" max="8163" width="8.75" style="358"/>
    <col min="8164" max="8164" width="38.25" style="358" customWidth="1"/>
    <col min="8165" max="8166" width="13.25" style="358" customWidth="1"/>
    <col min="8167" max="8167" width="10" style="358" customWidth="1"/>
    <col min="8168" max="8168" width="12.625" style="358" customWidth="1"/>
    <col min="8169" max="8169" width="8.75" style="358" hidden="1" customWidth="1"/>
    <col min="8170" max="8170" width="18.625" style="358" customWidth="1"/>
    <col min="8171" max="8171" width="10.625" style="358" customWidth="1"/>
    <col min="8172" max="8419" width="8.75" style="358"/>
    <col min="8420" max="8420" width="38.25" style="358" customWidth="1"/>
    <col min="8421" max="8422" width="13.25" style="358" customWidth="1"/>
    <col min="8423" max="8423" width="10" style="358" customWidth="1"/>
    <col min="8424" max="8424" width="12.625" style="358" customWidth="1"/>
    <col min="8425" max="8425" width="8.75" style="358" hidden="1" customWidth="1"/>
    <col min="8426" max="8426" width="18.625" style="358" customWidth="1"/>
    <col min="8427" max="8427" width="10.625" style="358" customWidth="1"/>
    <col min="8428" max="8675" width="8.75" style="358"/>
    <col min="8676" max="8676" width="38.25" style="358" customWidth="1"/>
    <col min="8677" max="8678" width="13.25" style="358" customWidth="1"/>
    <col min="8679" max="8679" width="10" style="358" customWidth="1"/>
    <col min="8680" max="8680" width="12.625" style="358" customWidth="1"/>
    <col min="8681" max="8681" width="8.75" style="358" hidden="1" customWidth="1"/>
    <col min="8682" max="8682" width="18.625" style="358" customWidth="1"/>
    <col min="8683" max="8683" width="10.625" style="358" customWidth="1"/>
    <col min="8684" max="8931" width="8.75" style="358"/>
    <col min="8932" max="8932" width="38.25" style="358" customWidth="1"/>
    <col min="8933" max="8934" width="13.25" style="358" customWidth="1"/>
    <col min="8935" max="8935" width="10" style="358" customWidth="1"/>
    <col min="8936" max="8936" width="12.625" style="358" customWidth="1"/>
    <col min="8937" max="8937" width="8.75" style="358" hidden="1" customWidth="1"/>
    <col min="8938" max="8938" width="18.625" style="358" customWidth="1"/>
    <col min="8939" max="8939" width="10.625" style="358" customWidth="1"/>
    <col min="8940" max="9187" width="8.75" style="358"/>
    <col min="9188" max="9188" width="38.25" style="358" customWidth="1"/>
    <col min="9189" max="9190" width="13.25" style="358" customWidth="1"/>
    <col min="9191" max="9191" width="10" style="358" customWidth="1"/>
    <col min="9192" max="9192" width="12.625" style="358" customWidth="1"/>
    <col min="9193" max="9193" width="8.75" style="358" hidden="1" customWidth="1"/>
    <col min="9194" max="9194" width="18.625" style="358" customWidth="1"/>
    <col min="9195" max="9195" width="10.625" style="358" customWidth="1"/>
    <col min="9196" max="9443" width="8.75" style="358"/>
    <col min="9444" max="9444" width="38.25" style="358" customWidth="1"/>
    <col min="9445" max="9446" width="13.25" style="358" customWidth="1"/>
    <col min="9447" max="9447" width="10" style="358" customWidth="1"/>
    <col min="9448" max="9448" width="12.625" style="358" customWidth="1"/>
    <col min="9449" max="9449" width="8.75" style="358" hidden="1" customWidth="1"/>
    <col min="9450" max="9450" width="18.625" style="358" customWidth="1"/>
    <col min="9451" max="9451" width="10.625" style="358" customWidth="1"/>
    <col min="9452" max="9699" width="8.75" style="358"/>
    <col min="9700" max="9700" width="38.25" style="358" customWidth="1"/>
    <col min="9701" max="9702" width="13.25" style="358" customWidth="1"/>
    <col min="9703" max="9703" width="10" style="358" customWidth="1"/>
    <col min="9704" max="9704" width="12.625" style="358" customWidth="1"/>
    <col min="9705" max="9705" width="8.75" style="358" hidden="1" customWidth="1"/>
    <col min="9706" max="9706" width="18.625" style="358" customWidth="1"/>
    <col min="9707" max="9707" width="10.625" style="358" customWidth="1"/>
    <col min="9708" max="9955" width="8.75" style="358"/>
    <col min="9956" max="9956" width="38.25" style="358" customWidth="1"/>
    <col min="9957" max="9958" width="13.25" style="358" customWidth="1"/>
    <col min="9959" max="9959" width="10" style="358" customWidth="1"/>
    <col min="9960" max="9960" width="12.625" style="358" customWidth="1"/>
    <col min="9961" max="9961" width="8.75" style="358" hidden="1" customWidth="1"/>
    <col min="9962" max="9962" width="18.625" style="358" customWidth="1"/>
    <col min="9963" max="9963" width="10.625" style="358" customWidth="1"/>
    <col min="9964" max="10211" width="8.75" style="358"/>
    <col min="10212" max="10212" width="38.25" style="358" customWidth="1"/>
    <col min="10213" max="10214" width="13.25" style="358" customWidth="1"/>
    <col min="10215" max="10215" width="10" style="358" customWidth="1"/>
    <col min="10216" max="10216" width="12.625" style="358" customWidth="1"/>
    <col min="10217" max="10217" width="8.75" style="358" hidden="1" customWidth="1"/>
    <col min="10218" max="10218" width="18.625" style="358" customWidth="1"/>
    <col min="10219" max="10219" width="10.625" style="358" customWidth="1"/>
    <col min="10220" max="10467" width="8.75" style="358"/>
    <col min="10468" max="10468" width="38.25" style="358" customWidth="1"/>
    <col min="10469" max="10470" width="13.25" style="358" customWidth="1"/>
    <col min="10471" max="10471" width="10" style="358" customWidth="1"/>
    <col min="10472" max="10472" width="12.625" style="358" customWidth="1"/>
    <col min="10473" max="10473" width="8.75" style="358" hidden="1" customWidth="1"/>
    <col min="10474" max="10474" width="18.625" style="358" customWidth="1"/>
    <col min="10475" max="10475" width="10.625" style="358" customWidth="1"/>
    <col min="10476" max="10723" width="8.75" style="358"/>
    <col min="10724" max="10724" width="38.25" style="358" customWidth="1"/>
    <col min="10725" max="10726" width="13.25" style="358" customWidth="1"/>
    <col min="10727" max="10727" width="10" style="358" customWidth="1"/>
    <col min="10728" max="10728" width="12.625" style="358" customWidth="1"/>
    <col min="10729" max="10729" width="8.75" style="358" hidden="1" customWidth="1"/>
    <col min="10730" max="10730" width="18.625" style="358" customWidth="1"/>
    <col min="10731" max="10731" width="10.625" style="358" customWidth="1"/>
    <col min="10732" max="10979" width="8.75" style="358"/>
    <col min="10980" max="10980" width="38.25" style="358" customWidth="1"/>
    <col min="10981" max="10982" width="13.25" style="358" customWidth="1"/>
    <col min="10983" max="10983" width="10" style="358" customWidth="1"/>
    <col min="10984" max="10984" width="12.625" style="358" customWidth="1"/>
    <col min="10985" max="10985" width="8.75" style="358" hidden="1" customWidth="1"/>
    <col min="10986" max="10986" width="18.625" style="358" customWidth="1"/>
    <col min="10987" max="10987" width="10.625" style="358" customWidth="1"/>
    <col min="10988" max="11235" width="8.75" style="358"/>
    <col min="11236" max="11236" width="38.25" style="358" customWidth="1"/>
    <col min="11237" max="11238" width="13.25" style="358" customWidth="1"/>
    <col min="11239" max="11239" width="10" style="358" customWidth="1"/>
    <col min="11240" max="11240" width="12.625" style="358" customWidth="1"/>
    <col min="11241" max="11241" width="8.75" style="358" hidden="1" customWidth="1"/>
    <col min="11242" max="11242" width="18.625" style="358" customWidth="1"/>
    <col min="11243" max="11243" width="10.625" style="358" customWidth="1"/>
    <col min="11244" max="11491" width="8.75" style="358"/>
    <col min="11492" max="11492" width="38.25" style="358" customWidth="1"/>
    <col min="11493" max="11494" width="13.25" style="358" customWidth="1"/>
    <col min="11495" max="11495" width="10" style="358" customWidth="1"/>
    <col min="11496" max="11496" width="12.625" style="358" customWidth="1"/>
    <col min="11497" max="11497" width="8.75" style="358" hidden="1" customWidth="1"/>
    <col min="11498" max="11498" width="18.625" style="358" customWidth="1"/>
    <col min="11499" max="11499" width="10.625" style="358" customWidth="1"/>
    <col min="11500" max="11747" width="8.75" style="358"/>
    <col min="11748" max="11748" width="38.25" style="358" customWidth="1"/>
    <col min="11749" max="11750" width="13.25" style="358" customWidth="1"/>
    <col min="11751" max="11751" width="10" style="358" customWidth="1"/>
    <col min="11752" max="11752" width="12.625" style="358" customWidth="1"/>
    <col min="11753" max="11753" width="8.75" style="358" hidden="1" customWidth="1"/>
    <col min="11754" max="11754" width="18.625" style="358" customWidth="1"/>
    <col min="11755" max="11755" width="10.625" style="358" customWidth="1"/>
    <col min="11756" max="12003" width="8.75" style="358"/>
    <col min="12004" max="12004" width="38.25" style="358" customWidth="1"/>
    <col min="12005" max="12006" width="13.25" style="358" customWidth="1"/>
    <col min="12007" max="12007" width="10" style="358" customWidth="1"/>
    <col min="12008" max="12008" width="12.625" style="358" customWidth="1"/>
    <col min="12009" max="12009" width="8.75" style="358" hidden="1" customWidth="1"/>
    <col min="12010" max="12010" width="18.625" style="358" customWidth="1"/>
    <col min="12011" max="12011" width="10.625" style="358" customWidth="1"/>
    <col min="12012" max="12259" width="8.75" style="358"/>
    <col min="12260" max="12260" width="38.25" style="358" customWidth="1"/>
    <col min="12261" max="12262" width="13.25" style="358" customWidth="1"/>
    <col min="12263" max="12263" width="10" style="358" customWidth="1"/>
    <col min="12264" max="12264" width="12.625" style="358" customWidth="1"/>
    <col min="12265" max="12265" width="8.75" style="358" hidden="1" customWidth="1"/>
    <col min="12266" max="12266" width="18.625" style="358" customWidth="1"/>
    <col min="12267" max="12267" width="10.625" style="358" customWidth="1"/>
    <col min="12268" max="12515" width="8.75" style="358"/>
    <col min="12516" max="12516" width="38.25" style="358" customWidth="1"/>
    <col min="12517" max="12518" width="13.25" style="358" customWidth="1"/>
    <col min="12519" max="12519" width="10" style="358" customWidth="1"/>
    <col min="12520" max="12520" width="12.625" style="358" customWidth="1"/>
    <col min="12521" max="12521" width="8.75" style="358" hidden="1" customWidth="1"/>
    <col min="12522" max="12522" width="18.625" style="358" customWidth="1"/>
    <col min="12523" max="12523" width="10.625" style="358" customWidth="1"/>
    <col min="12524" max="12771" width="8.75" style="358"/>
    <col min="12772" max="12772" width="38.25" style="358" customWidth="1"/>
    <col min="12773" max="12774" width="13.25" style="358" customWidth="1"/>
    <col min="12775" max="12775" width="10" style="358" customWidth="1"/>
    <col min="12776" max="12776" width="12.625" style="358" customWidth="1"/>
    <col min="12777" max="12777" width="8.75" style="358" hidden="1" customWidth="1"/>
    <col min="12778" max="12778" width="18.625" style="358" customWidth="1"/>
    <col min="12779" max="12779" width="10.625" style="358" customWidth="1"/>
    <col min="12780" max="13027" width="8.75" style="358"/>
    <col min="13028" max="13028" width="38.25" style="358" customWidth="1"/>
    <col min="13029" max="13030" width="13.25" style="358" customWidth="1"/>
    <col min="13031" max="13031" width="10" style="358" customWidth="1"/>
    <col min="13032" max="13032" width="12.625" style="358" customWidth="1"/>
    <col min="13033" max="13033" width="8.75" style="358" hidden="1" customWidth="1"/>
    <col min="13034" max="13034" width="18.625" style="358" customWidth="1"/>
    <col min="13035" max="13035" width="10.625" style="358" customWidth="1"/>
    <col min="13036" max="13283" width="8.75" style="358"/>
    <col min="13284" max="13284" width="38.25" style="358" customWidth="1"/>
    <col min="13285" max="13286" width="13.25" style="358" customWidth="1"/>
    <col min="13287" max="13287" width="10" style="358" customWidth="1"/>
    <col min="13288" max="13288" width="12.625" style="358" customWidth="1"/>
    <col min="13289" max="13289" width="8.75" style="358" hidden="1" customWidth="1"/>
    <col min="13290" max="13290" width="18.625" style="358" customWidth="1"/>
    <col min="13291" max="13291" width="10.625" style="358" customWidth="1"/>
    <col min="13292" max="13539" width="8.75" style="358"/>
    <col min="13540" max="13540" width="38.25" style="358" customWidth="1"/>
    <col min="13541" max="13542" width="13.25" style="358" customWidth="1"/>
    <col min="13543" max="13543" width="10" style="358" customWidth="1"/>
    <col min="13544" max="13544" width="12.625" style="358" customWidth="1"/>
    <col min="13545" max="13545" width="8.75" style="358" hidden="1" customWidth="1"/>
    <col min="13546" max="13546" width="18.625" style="358" customWidth="1"/>
    <col min="13547" max="13547" width="10.625" style="358" customWidth="1"/>
    <col min="13548" max="13795" width="8.75" style="358"/>
    <col min="13796" max="13796" width="38.25" style="358" customWidth="1"/>
    <col min="13797" max="13798" width="13.25" style="358" customWidth="1"/>
    <col min="13799" max="13799" width="10" style="358" customWidth="1"/>
    <col min="13800" max="13800" width="12.625" style="358" customWidth="1"/>
    <col min="13801" max="13801" width="8.75" style="358" hidden="1" customWidth="1"/>
    <col min="13802" max="13802" width="18.625" style="358" customWidth="1"/>
    <col min="13803" max="13803" width="10.625" style="358" customWidth="1"/>
    <col min="13804" max="14051" width="8.75" style="358"/>
    <col min="14052" max="14052" width="38.25" style="358" customWidth="1"/>
    <col min="14053" max="14054" width="13.25" style="358" customWidth="1"/>
    <col min="14055" max="14055" width="10" style="358" customWidth="1"/>
    <col min="14056" max="14056" width="12.625" style="358" customWidth="1"/>
    <col min="14057" max="14057" width="8.75" style="358" hidden="1" customWidth="1"/>
    <col min="14058" max="14058" width="18.625" style="358" customWidth="1"/>
    <col min="14059" max="14059" width="10.625" style="358" customWidth="1"/>
    <col min="14060" max="14307" width="8.75" style="358"/>
    <col min="14308" max="14308" width="38.25" style="358" customWidth="1"/>
    <col min="14309" max="14310" width="13.25" style="358" customWidth="1"/>
    <col min="14311" max="14311" width="10" style="358" customWidth="1"/>
    <col min="14312" max="14312" width="12.625" style="358" customWidth="1"/>
    <col min="14313" max="14313" width="8.75" style="358" hidden="1" customWidth="1"/>
    <col min="14314" max="14314" width="18.625" style="358" customWidth="1"/>
    <col min="14315" max="14315" width="10.625" style="358" customWidth="1"/>
    <col min="14316" max="14563" width="8.75" style="358"/>
    <col min="14564" max="14564" width="38.25" style="358" customWidth="1"/>
    <col min="14565" max="14566" width="13.25" style="358" customWidth="1"/>
    <col min="14567" max="14567" width="10" style="358" customWidth="1"/>
    <col min="14568" max="14568" width="12.625" style="358" customWidth="1"/>
    <col min="14569" max="14569" width="8.75" style="358" hidden="1" customWidth="1"/>
    <col min="14570" max="14570" width="18.625" style="358" customWidth="1"/>
    <col min="14571" max="14571" width="10.625" style="358" customWidth="1"/>
    <col min="14572" max="14819" width="8.75" style="358"/>
    <col min="14820" max="14820" width="38.25" style="358" customWidth="1"/>
    <col min="14821" max="14822" width="13.25" style="358" customWidth="1"/>
    <col min="14823" max="14823" width="10" style="358" customWidth="1"/>
    <col min="14824" max="14824" width="12.625" style="358" customWidth="1"/>
    <col min="14825" max="14825" width="8.75" style="358" hidden="1" customWidth="1"/>
    <col min="14826" max="14826" width="18.625" style="358" customWidth="1"/>
    <col min="14827" max="14827" width="10.625" style="358" customWidth="1"/>
    <col min="14828" max="15075" width="8.75" style="358"/>
    <col min="15076" max="15076" width="38.25" style="358" customWidth="1"/>
    <col min="15077" max="15078" width="13.25" style="358" customWidth="1"/>
    <col min="15079" max="15079" width="10" style="358" customWidth="1"/>
    <col min="15080" max="15080" width="12.625" style="358" customWidth="1"/>
    <col min="15081" max="15081" width="8.75" style="358" hidden="1" customWidth="1"/>
    <col min="15082" max="15082" width="18.625" style="358" customWidth="1"/>
    <col min="15083" max="15083" width="10.625" style="358" customWidth="1"/>
    <col min="15084" max="15331" width="8.75" style="358"/>
    <col min="15332" max="15332" width="38.25" style="358" customWidth="1"/>
    <col min="15333" max="15334" width="13.25" style="358" customWidth="1"/>
    <col min="15335" max="15335" width="10" style="358" customWidth="1"/>
    <col min="15336" max="15336" width="12.625" style="358" customWidth="1"/>
    <col min="15337" max="15337" width="8.75" style="358" hidden="1" customWidth="1"/>
    <col min="15338" max="15338" width="18.625" style="358" customWidth="1"/>
    <col min="15339" max="15339" width="10.625" style="358" customWidth="1"/>
    <col min="15340" max="15587" width="8.75" style="358"/>
    <col min="15588" max="15588" width="38.25" style="358" customWidth="1"/>
    <col min="15589" max="15590" width="13.25" style="358" customWidth="1"/>
    <col min="15591" max="15591" width="10" style="358" customWidth="1"/>
    <col min="15592" max="15592" width="12.625" style="358" customWidth="1"/>
    <col min="15593" max="15593" width="8.75" style="358" hidden="1" customWidth="1"/>
    <col min="15594" max="15594" width="18.625" style="358" customWidth="1"/>
    <col min="15595" max="15595" width="10.625" style="358" customWidth="1"/>
    <col min="15596" max="15843" width="8.75" style="358"/>
    <col min="15844" max="15844" width="38.25" style="358" customWidth="1"/>
    <col min="15845" max="15846" width="13.25" style="358" customWidth="1"/>
    <col min="15847" max="15847" width="10" style="358" customWidth="1"/>
    <col min="15848" max="15848" width="12.625" style="358" customWidth="1"/>
    <col min="15849" max="15849" width="8.75" style="358" hidden="1" customWidth="1"/>
    <col min="15850" max="15850" width="18.625" style="358" customWidth="1"/>
    <col min="15851" max="15851" width="10.625" style="358" customWidth="1"/>
    <col min="15852" max="16099" width="8.75" style="358"/>
    <col min="16100" max="16100" width="38.25" style="358" customWidth="1"/>
    <col min="16101" max="16102" width="13.25" style="358" customWidth="1"/>
    <col min="16103" max="16103" width="10" style="358" customWidth="1"/>
    <col min="16104" max="16104" width="12.625" style="358" customWidth="1"/>
    <col min="16105" max="16105" width="8.75" style="358" hidden="1" customWidth="1"/>
    <col min="16106" max="16106" width="18.625" style="358" customWidth="1"/>
    <col min="16107" max="16107" width="10.625" style="358" customWidth="1"/>
    <col min="16108" max="16355" width="8.75" style="358"/>
    <col min="16356" max="16384" width="8.75" style="410"/>
  </cols>
  <sheetData>
    <row r="1" s="358" customFormat="1" customHeight="1" spans="1:7">
      <c r="A1" s="358" t="s">
        <v>0</v>
      </c>
      <c r="D1" s="658"/>
      <c r="E1" s="366"/>
      <c r="F1" s="366"/>
      <c r="G1" s="659"/>
    </row>
    <row r="2" ht="24.75" customHeight="1" spans="1:6">
      <c r="A2" s="411" t="s">
        <v>1</v>
      </c>
      <c r="B2" s="411"/>
      <c r="C2" s="411"/>
      <c r="D2" s="660"/>
      <c r="E2" s="413"/>
      <c r="F2" s="413"/>
    </row>
    <row r="3" s="359" customFormat="1" customHeight="1" spans="1:7">
      <c r="A3" s="370"/>
      <c r="B3" s="370"/>
      <c r="C3" s="370"/>
      <c r="D3" s="661"/>
      <c r="E3" s="414" t="s">
        <v>2</v>
      </c>
      <c r="F3" s="414"/>
      <c r="G3" s="662"/>
    </row>
    <row r="4" s="359" customFormat="1" customHeight="1" spans="1:7">
      <c r="A4" s="415" t="s">
        <v>3</v>
      </c>
      <c r="B4" s="416" t="s">
        <v>4</v>
      </c>
      <c r="C4" s="663" t="s">
        <v>5</v>
      </c>
      <c r="D4" s="664" t="s">
        <v>6</v>
      </c>
      <c r="E4" s="665"/>
      <c r="F4" s="372"/>
      <c r="G4" s="662"/>
    </row>
    <row r="5" ht="19" customHeight="1" spans="1:7">
      <c r="A5" s="415"/>
      <c r="B5" s="416"/>
      <c r="C5" s="666"/>
      <c r="D5" s="667" t="s">
        <v>7</v>
      </c>
      <c r="E5" s="379" t="s">
        <v>8</v>
      </c>
      <c r="F5" s="642"/>
      <c r="G5" s="658" t="s">
        <v>9</v>
      </c>
    </row>
    <row r="6" s="405" customFormat="1" ht="18" customHeight="1" spans="1:16355">
      <c r="A6" s="417" t="s">
        <v>10</v>
      </c>
      <c r="B6" s="418">
        <f>B7+B23</f>
        <v>111212</v>
      </c>
      <c r="C6" s="419">
        <f t="shared" ref="C6:C40" si="0">B6</f>
        <v>111212</v>
      </c>
      <c r="D6" s="668">
        <v>9815.58100000001</v>
      </c>
      <c r="E6" s="669">
        <f t="shared" ref="E6:E40" si="1">D6/G6*100</f>
        <v>9.68040202682109</v>
      </c>
      <c r="F6" s="670"/>
      <c r="G6" s="671">
        <v>101396.419</v>
      </c>
      <c r="H6" s="422"/>
      <c r="I6" s="422"/>
      <c r="J6" s="422"/>
      <c r="K6" s="422"/>
      <c r="L6" s="422"/>
      <c r="M6" s="422"/>
      <c r="N6" s="422"/>
      <c r="O6" s="422"/>
      <c r="P6" s="422"/>
      <c r="Q6" s="422"/>
      <c r="R6" s="422"/>
      <c r="S6" s="422"/>
      <c r="T6" s="422"/>
      <c r="U6" s="422"/>
      <c r="V6" s="422"/>
      <c r="W6" s="422"/>
      <c r="X6" s="422"/>
      <c r="Y6" s="422"/>
      <c r="Z6" s="422"/>
      <c r="AA6" s="422"/>
      <c r="AB6" s="422"/>
      <c r="AC6" s="422"/>
      <c r="AD6" s="422"/>
      <c r="AE6" s="422"/>
      <c r="AF6" s="422"/>
      <c r="AG6" s="422"/>
      <c r="AH6" s="422"/>
      <c r="AI6" s="422"/>
      <c r="AJ6" s="422"/>
      <c r="AK6" s="422"/>
      <c r="AL6" s="422"/>
      <c r="AM6" s="422"/>
      <c r="AN6" s="422"/>
      <c r="AO6" s="422"/>
      <c r="AP6" s="422"/>
      <c r="AQ6" s="422"/>
      <c r="AR6" s="422"/>
      <c r="AS6" s="422"/>
      <c r="AT6" s="422"/>
      <c r="AU6" s="422"/>
      <c r="AV6" s="422"/>
      <c r="AW6" s="422"/>
      <c r="AX6" s="422"/>
      <c r="AY6" s="422"/>
      <c r="AZ6" s="422"/>
      <c r="BA6" s="422"/>
      <c r="BB6" s="422"/>
      <c r="BC6" s="422"/>
      <c r="BD6" s="422"/>
      <c r="BE6" s="422"/>
      <c r="BF6" s="422"/>
      <c r="BG6" s="422"/>
      <c r="BH6" s="422"/>
      <c r="BI6" s="422"/>
      <c r="BJ6" s="422"/>
      <c r="BK6" s="422"/>
      <c r="BL6" s="422"/>
      <c r="BM6" s="422"/>
      <c r="BN6" s="422"/>
      <c r="BO6" s="422"/>
      <c r="BP6" s="422"/>
      <c r="BQ6" s="422"/>
      <c r="BR6" s="422"/>
      <c r="BS6" s="422"/>
      <c r="BT6" s="422"/>
      <c r="BU6" s="422"/>
      <c r="BV6" s="422"/>
      <c r="BW6" s="422"/>
      <c r="BX6" s="422"/>
      <c r="BY6" s="422"/>
      <c r="BZ6" s="422"/>
      <c r="CA6" s="422"/>
      <c r="CB6" s="422"/>
      <c r="CC6" s="422"/>
      <c r="CD6" s="422"/>
      <c r="CE6" s="422"/>
      <c r="CF6" s="422"/>
      <c r="CG6" s="422"/>
      <c r="CH6" s="422"/>
      <c r="CI6" s="422"/>
      <c r="CJ6" s="422"/>
      <c r="CK6" s="422"/>
      <c r="CL6" s="422"/>
      <c r="CM6" s="422"/>
      <c r="CN6" s="422"/>
      <c r="CO6" s="422"/>
      <c r="CP6" s="422"/>
      <c r="CQ6" s="422"/>
      <c r="CR6" s="422"/>
      <c r="CS6" s="422"/>
      <c r="CT6" s="422"/>
      <c r="CU6" s="422"/>
      <c r="CV6" s="422"/>
      <c r="CW6" s="422"/>
      <c r="CX6" s="422"/>
      <c r="CY6" s="422"/>
      <c r="CZ6" s="422"/>
      <c r="DA6" s="422"/>
      <c r="DB6" s="422"/>
      <c r="DC6" s="422"/>
      <c r="DD6" s="422"/>
      <c r="DE6" s="422"/>
      <c r="DF6" s="422"/>
      <c r="DG6" s="422"/>
      <c r="DH6" s="422"/>
      <c r="DI6" s="422"/>
      <c r="DJ6" s="422"/>
      <c r="DK6" s="422"/>
      <c r="DL6" s="422"/>
      <c r="DM6" s="422"/>
      <c r="DN6" s="422"/>
      <c r="DO6" s="422"/>
      <c r="DP6" s="422"/>
      <c r="DQ6" s="422"/>
      <c r="DR6" s="422"/>
      <c r="DS6" s="422"/>
      <c r="DT6" s="422"/>
      <c r="DU6" s="422"/>
      <c r="DV6" s="422"/>
      <c r="DW6" s="422"/>
      <c r="DX6" s="422"/>
      <c r="DY6" s="422"/>
      <c r="DZ6" s="422"/>
      <c r="EA6" s="422"/>
      <c r="EB6" s="422"/>
      <c r="EC6" s="422"/>
      <c r="ED6" s="422"/>
      <c r="EE6" s="422"/>
      <c r="EF6" s="422"/>
      <c r="EG6" s="422"/>
      <c r="EH6" s="422"/>
      <c r="EI6" s="422"/>
      <c r="EJ6" s="422"/>
      <c r="EK6" s="422"/>
      <c r="EL6" s="422"/>
      <c r="EM6" s="422"/>
      <c r="EN6" s="422"/>
      <c r="EO6" s="422"/>
      <c r="EP6" s="422"/>
      <c r="EQ6" s="422"/>
      <c r="ER6" s="422"/>
      <c r="ES6" s="422"/>
      <c r="ET6" s="422"/>
      <c r="EU6" s="422"/>
      <c r="EV6" s="422"/>
      <c r="EW6" s="422"/>
      <c r="EX6" s="422"/>
      <c r="EY6" s="422"/>
      <c r="EZ6" s="422"/>
      <c r="FA6" s="422"/>
      <c r="FB6" s="422"/>
      <c r="FC6" s="422"/>
      <c r="FD6" s="422"/>
      <c r="FE6" s="422"/>
      <c r="FF6" s="422"/>
      <c r="FG6" s="422"/>
      <c r="FH6" s="422"/>
      <c r="FI6" s="422"/>
      <c r="FJ6" s="422"/>
      <c r="FK6" s="422"/>
      <c r="FL6" s="422"/>
      <c r="FM6" s="422"/>
      <c r="FN6" s="422"/>
      <c r="FO6" s="422"/>
      <c r="FP6" s="422"/>
      <c r="FQ6" s="422"/>
      <c r="FR6" s="422"/>
      <c r="FS6" s="422"/>
      <c r="FT6" s="422"/>
      <c r="FU6" s="422"/>
      <c r="FV6" s="422"/>
      <c r="FW6" s="422"/>
      <c r="FX6" s="422"/>
      <c r="FY6" s="422"/>
      <c r="FZ6" s="422"/>
      <c r="GA6" s="422"/>
      <c r="GB6" s="422"/>
      <c r="GC6" s="422"/>
      <c r="GD6" s="422"/>
      <c r="GE6" s="422"/>
      <c r="GF6" s="422"/>
      <c r="GG6" s="422"/>
      <c r="GH6" s="422"/>
      <c r="GI6" s="422"/>
      <c r="GJ6" s="422"/>
      <c r="GK6" s="422"/>
      <c r="GL6" s="422"/>
      <c r="GM6" s="422"/>
      <c r="GN6" s="422"/>
      <c r="GO6" s="422"/>
      <c r="GP6" s="422"/>
      <c r="GQ6" s="422"/>
      <c r="GR6" s="422"/>
      <c r="GS6" s="422"/>
      <c r="GT6" s="422"/>
      <c r="GU6" s="422"/>
      <c r="GV6" s="422"/>
      <c r="GW6" s="422"/>
      <c r="GX6" s="422"/>
      <c r="GY6" s="422"/>
      <c r="GZ6" s="422"/>
      <c r="HA6" s="422"/>
      <c r="HB6" s="422"/>
      <c r="HC6" s="422"/>
      <c r="HD6" s="422"/>
      <c r="HE6" s="422"/>
      <c r="HF6" s="422"/>
      <c r="HG6" s="422"/>
      <c r="HH6" s="422"/>
      <c r="HI6" s="422"/>
      <c r="HJ6" s="422"/>
      <c r="HK6" s="422"/>
      <c r="HL6" s="422"/>
      <c r="HM6" s="422"/>
      <c r="HN6" s="422"/>
      <c r="HO6" s="422"/>
      <c r="HP6" s="422"/>
      <c r="HQ6" s="422"/>
      <c r="HR6" s="422"/>
      <c r="HS6" s="422"/>
      <c r="HT6" s="422"/>
      <c r="HU6" s="422"/>
      <c r="HV6" s="422"/>
      <c r="HW6" s="422"/>
      <c r="HX6" s="422"/>
      <c r="HY6" s="422"/>
      <c r="HZ6" s="422"/>
      <c r="IA6" s="422"/>
      <c r="IB6" s="422"/>
      <c r="IC6" s="422"/>
      <c r="ID6" s="422"/>
      <c r="IE6" s="422"/>
      <c r="IF6" s="422"/>
      <c r="IG6" s="422"/>
      <c r="IH6" s="422"/>
      <c r="II6" s="422"/>
      <c r="IJ6" s="422"/>
      <c r="IK6" s="422"/>
      <c r="IL6" s="422"/>
      <c r="IM6" s="422"/>
      <c r="IN6" s="422"/>
      <c r="IO6" s="422"/>
      <c r="IP6" s="422"/>
      <c r="IQ6" s="422"/>
      <c r="IR6" s="422"/>
      <c r="IS6" s="422"/>
      <c r="IT6" s="422"/>
      <c r="IU6" s="422"/>
      <c r="IV6" s="422"/>
      <c r="IW6" s="422"/>
      <c r="IX6" s="422"/>
      <c r="IY6" s="422"/>
      <c r="IZ6" s="422"/>
      <c r="JA6" s="422"/>
      <c r="JB6" s="422"/>
      <c r="JC6" s="422"/>
      <c r="JD6" s="422"/>
      <c r="JE6" s="422"/>
      <c r="JF6" s="422"/>
      <c r="JG6" s="422"/>
      <c r="JH6" s="422"/>
      <c r="JI6" s="422"/>
      <c r="JJ6" s="422"/>
      <c r="JK6" s="422"/>
      <c r="JL6" s="422"/>
      <c r="JM6" s="422"/>
      <c r="JN6" s="422"/>
      <c r="JO6" s="422"/>
      <c r="JP6" s="422"/>
      <c r="JQ6" s="422"/>
      <c r="JR6" s="422"/>
      <c r="JS6" s="422"/>
      <c r="JT6" s="422"/>
      <c r="JU6" s="422"/>
      <c r="JV6" s="422"/>
      <c r="JW6" s="422"/>
      <c r="JX6" s="422"/>
      <c r="JY6" s="422"/>
      <c r="JZ6" s="422"/>
      <c r="KA6" s="422"/>
      <c r="KB6" s="422"/>
      <c r="KC6" s="422"/>
      <c r="KD6" s="422"/>
      <c r="KE6" s="422"/>
      <c r="KF6" s="422"/>
      <c r="KG6" s="422"/>
      <c r="KH6" s="422"/>
      <c r="KI6" s="422"/>
      <c r="KJ6" s="422"/>
      <c r="KK6" s="422"/>
      <c r="KL6" s="422"/>
      <c r="KM6" s="422"/>
      <c r="KN6" s="422"/>
      <c r="KO6" s="422"/>
      <c r="KP6" s="422"/>
      <c r="KQ6" s="422"/>
      <c r="KR6" s="422"/>
      <c r="KS6" s="422"/>
      <c r="KT6" s="422"/>
      <c r="KU6" s="422"/>
      <c r="KV6" s="422"/>
      <c r="KW6" s="422"/>
      <c r="KX6" s="422"/>
      <c r="KY6" s="422"/>
      <c r="KZ6" s="422"/>
      <c r="LA6" s="422"/>
      <c r="LB6" s="422"/>
      <c r="LC6" s="422"/>
      <c r="LD6" s="422"/>
      <c r="LE6" s="422"/>
      <c r="LF6" s="422"/>
      <c r="LG6" s="422"/>
      <c r="LH6" s="422"/>
      <c r="LI6" s="422"/>
      <c r="LJ6" s="422"/>
      <c r="LK6" s="422"/>
      <c r="LL6" s="422"/>
      <c r="LM6" s="422"/>
      <c r="LN6" s="422"/>
      <c r="LO6" s="422"/>
      <c r="LP6" s="422"/>
      <c r="LQ6" s="422"/>
      <c r="LR6" s="422"/>
      <c r="LS6" s="422"/>
      <c r="LT6" s="422"/>
      <c r="LU6" s="422"/>
      <c r="LV6" s="422"/>
      <c r="LW6" s="422"/>
      <c r="LX6" s="422"/>
      <c r="LY6" s="422"/>
      <c r="LZ6" s="422"/>
      <c r="MA6" s="422"/>
      <c r="MB6" s="422"/>
      <c r="MC6" s="422"/>
      <c r="MD6" s="422"/>
      <c r="ME6" s="422"/>
      <c r="MF6" s="422"/>
      <c r="MG6" s="422"/>
      <c r="MH6" s="422"/>
      <c r="MI6" s="422"/>
      <c r="MJ6" s="422"/>
      <c r="MK6" s="422"/>
      <c r="ML6" s="422"/>
      <c r="MM6" s="422"/>
      <c r="MN6" s="422"/>
      <c r="MO6" s="422"/>
      <c r="MP6" s="422"/>
      <c r="MQ6" s="422"/>
      <c r="MR6" s="422"/>
      <c r="MS6" s="422"/>
      <c r="MT6" s="422"/>
      <c r="MU6" s="422"/>
      <c r="MV6" s="422"/>
      <c r="MW6" s="422"/>
      <c r="MX6" s="422"/>
      <c r="MY6" s="422"/>
      <c r="MZ6" s="422"/>
      <c r="NA6" s="422"/>
      <c r="NB6" s="422"/>
      <c r="NC6" s="422"/>
      <c r="ND6" s="422"/>
      <c r="NE6" s="422"/>
      <c r="NF6" s="422"/>
      <c r="NG6" s="422"/>
      <c r="NH6" s="422"/>
      <c r="NI6" s="422"/>
      <c r="NJ6" s="422"/>
      <c r="NK6" s="422"/>
      <c r="NL6" s="422"/>
      <c r="NM6" s="422"/>
      <c r="NN6" s="422"/>
      <c r="NO6" s="422"/>
      <c r="NP6" s="422"/>
      <c r="NQ6" s="422"/>
      <c r="NR6" s="422"/>
      <c r="NS6" s="422"/>
      <c r="NT6" s="422"/>
      <c r="NU6" s="422"/>
      <c r="NV6" s="422"/>
      <c r="NW6" s="422"/>
      <c r="NX6" s="422"/>
      <c r="NY6" s="422"/>
      <c r="NZ6" s="422"/>
      <c r="OA6" s="422"/>
      <c r="OB6" s="422"/>
      <c r="OC6" s="422"/>
      <c r="OD6" s="422"/>
      <c r="OE6" s="422"/>
      <c r="OF6" s="422"/>
      <c r="OG6" s="422"/>
      <c r="OH6" s="422"/>
      <c r="OI6" s="422"/>
      <c r="OJ6" s="422"/>
      <c r="OK6" s="422"/>
      <c r="OL6" s="422"/>
      <c r="OM6" s="422"/>
      <c r="ON6" s="422"/>
      <c r="OO6" s="422"/>
      <c r="OP6" s="422"/>
      <c r="OQ6" s="422"/>
      <c r="OR6" s="422"/>
      <c r="OS6" s="422"/>
      <c r="OT6" s="422"/>
      <c r="OU6" s="422"/>
      <c r="OV6" s="422"/>
      <c r="OW6" s="422"/>
      <c r="OX6" s="422"/>
      <c r="OY6" s="422"/>
      <c r="OZ6" s="422"/>
      <c r="PA6" s="422"/>
      <c r="PB6" s="422"/>
      <c r="PC6" s="422"/>
      <c r="PD6" s="422"/>
      <c r="PE6" s="422"/>
      <c r="PF6" s="422"/>
      <c r="PG6" s="422"/>
      <c r="PH6" s="422"/>
      <c r="PI6" s="422"/>
      <c r="PJ6" s="422"/>
      <c r="PK6" s="422"/>
      <c r="PL6" s="422"/>
      <c r="PM6" s="422"/>
      <c r="PN6" s="422"/>
      <c r="PO6" s="422"/>
      <c r="PP6" s="422"/>
      <c r="PQ6" s="422"/>
      <c r="PR6" s="422"/>
      <c r="PS6" s="422"/>
      <c r="PT6" s="422"/>
      <c r="PU6" s="422"/>
      <c r="PV6" s="422"/>
      <c r="PW6" s="422"/>
      <c r="PX6" s="422"/>
      <c r="PY6" s="422"/>
      <c r="PZ6" s="422"/>
      <c r="QA6" s="422"/>
      <c r="QB6" s="422"/>
      <c r="QC6" s="422"/>
      <c r="QD6" s="422"/>
      <c r="QE6" s="422"/>
      <c r="QF6" s="422"/>
      <c r="QG6" s="422"/>
      <c r="QH6" s="422"/>
      <c r="QI6" s="422"/>
      <c r="QJ6" s="422"/>
      <c r="QK6" s="422"/>
      <c r="QL6" s="422"/>
      <c r="QM6" s="422"/>
      <c r="QN6" s="422"/>
      <c r="QO6" s="422"/>
      <c r="QP6" s="422"/>
      <c r="QQ6" s="422"/>
      <c r="QR6" s="422"/>
      <c r="QS6" s="422"/>
      <c r="QT6" s="422"/>
      <c r="QU6" s="422"/>
      <c r="QV6" s="422"/>
      <c r="QW6" s="422"/>
      <c r="QX6" s="422"/>
      <c r="QY6" s="422"/>
      <c r="QZ6" s="422"/>
      <c r="RA6" s="422"/>
      <c r="RB6" s="422"/>
      <c r="RC6" s="422"/>
      <c r="RD6" s="422"/>
      <c r="RE6" s="422"/>
      <c r="RF6" s="422"/>
      <c r="RG6" s="422"/>
      <c r="RH6" s="422"/>
      <c r="RI6" s="422"/>
      <c r="RJ6" s="422"/>
      <c r="RK6" s="422"/>
      <c r="RL6" s="422"/>
      <c r="RM6" s="422"/>
      <c r="RN6" s="422"/>
      <c r="RO6" s="422"/>
      <c r="RP6" s="422"/>
      <c r="RQ6" s="422"/>
      <c r="RR6" s="422"/>
      <c r="RS6" s="422"/>
      <c r="RT6" s="422"/>
      <c r="RU6" s="422"/>
      <c r="RV6" s="422"/>
      <c r="RW6" s="422"/>
      <c r="RX6" s="422"/>
      <c r="RY6" s="422"/>
      <c r="RZ6" s="422"/>
      <c r="SA6" s="422"/>
      <c r="SB6" s="422"/>
      <c r="SC6" s="422"/>
      <c r="SD6" s="422"/>
      <c r="SE6" s="422"/>
      <c r="SF6" s="422"/>
      <c r="SG6" s="422"/>
      <c r="SH6" s="422"/>
      <c r="SI6" s="422"/>
      <c r="SJ6" s="422"/>
      <c r="SK6" s="422"/>
      <c r="SL6" s="422"/>
      <c r="SM6" s="422"/>
      <c r="SN6" s="422"/>
      <c r="SO6" s="422"/>
      <c r="SP6" s="422"/>
      <c r="SQ6" s="422"/>
      <c r="SR6" s="422"/>
      <c r="SS6" s="422"/>
      <c r="ST6" s="422"/>
      <c r="SU6" s="422"/>
      <c r="SV6" s="422"/>
      <c r="SW6" s="422"/>
      <c r="SX6" s="422"/>
      <c r="SY6" s="422"/>
      <c r="SZ6" s="422"/>
      <c r="TA6" s="422"/>
      <c r="TB6" s="422"/>
      <c r="TC6" s="422"/>
      <c r="TD6" s="422"/>
      <c r="TE6" s="422"/>
      <c r="TF6" s="422"/>
      <c r="TG6" s="422"/>
      <c r="TH6" s="422"/>
      <c r="TI6" s="422"/>
      <c r="TJ6" s="422"/>
      <c r="TK6" s="422"/>
      <c r="TL6" s="422"/>
      <c r="TM6" s="422"/>
      <c r="TN6" s="422"/>
      <c r="TO6" s="422"/>
      <c r="TP6" s="422"/>
      <c r="TQ6" s="422"/>
      <c r="TR6" s="422"/>
      <c r="TS6" s="422"/>
      <c r="TT6" s="422"/>
      <c r="TU6" s="422"/>
      <c r="TV6" s="422"/>
      <c r="TW6" s="422"/>
      <c r="TX6" s="422"/>
      <c r="TY6" s="422"/>
      <c r="TZ6" s="422"/>
      <c r="UA6" s="422"/>
      <c r="UB6" s="422"/>
      <c r="UC6" s="422"/>
      <c r="UD6" s="422"/>
      <c r="UE6" s="422"/>
      <c r="UF6" s="422"/>
      <c r="UG6" s="422"/>
      <c r="UH6" s="422"/>
      <c r="UI6" s="422"/>
      <c r="UJ6" s="422"/>
      <c r="UK6" s="422"/>
      <c r="UL6" s="422"/>
      <c r="UM6" s="422"/>
      <c r="UN6" s="422"/>
      <c r="UO6" s="422"/>
      <c r="UP6" s="422"/>
      <c r="UQ6" s="422"/>
      <c r="UR6" s="422"/>
      <c r="US6" s="422"/>
      <c r="UT6" s="422"/>
      <c r="UU6" s="422"/>
      <c r="UV6" s="422"/>
      <c r="UW6" s="422"/>
      <c r="UX6" s="422"/>
      <c r="UY6" s="422"/>
      <c r="UZ6" s="422"/>
      <c r="VA6" s="422"/>
      <c r="VB6" s="422"/>
      <c r="VC6" s="422"/>
      <c r="VD6" s="422"/>
      <c r="VE6" s="422"/>
      <c r="VF6" s="422"/>
      <c r="VG6" s="422"/>
      <c r="VH6" s="422"/>
      <c r="VI6" s="422"/>
      <c r="VJ6" s="422"/>
      <c r="VK6" s="422"/>
      <c r="VL6" s="422"/>
      <c r="VM6" s="422"/>
      <c r="VN6" s="422"/>
      <c r="VO6" s="422"/>
      <c r="VP6" s="422"/>
      <c r="VQ6" s="422"/>
      <c r="VR6" s="422"/>
      <c r="VS6" s="422"/>
      <c r="VT6" s="422"/>
      <c r="VU6" s="422"/>
      <c r="VV6" s="422"/>
      <c r="VW6" s="422"/>
      <c r="VX6" s="422"/>
      <c r="VY6" s="422"/>
      <c r="VZ6" s="422"/>
      <c r="WA6" s="422"/>
      <c r="WB6" s="422"/>
      <c r="WC6" s="422"/>
      <c r="WD6" s="422"/>
      <c r="WE6" s="422"/>
      <c r="WF6" s="422"/>
      <c r="WG6" s="422"/>
      <c r="WH6" s="422"/>
      <c r="WI6" s="422"/>
      <c r="WJ6" s="422"/>
      <c r="WK6" s="422"/>
      <c r="WL6" s="422"/>
      <c r="WM6" s="422"/>
      <c r="WN6" s="422"/>
      <c r="WO6" s="422"/>
      <c r="WP6" s="422"/>
      <c r="WQ6" s="422"/>
      <c r="WR6" s="422"/>
      <c r="WS6" s="422"/>
      <c r="WT6" s="422"/>
      <c r="WU6" s="422"/>
      <c r="WV6" s="422"/>
      <c r="WW6" s="422"/>
      <c r="WX6" s="422"/>
      <c r="WY6" s="422"/>
      <c r="WZ6" s="422"/>
      <c r="XA6" s="422"/>
      <c r="XB6" s="422"/>
      <c r="XC6" s="422"/>
      <c r="XD6" s="422"/>
      <c r="XE6" s="422"/>
      <c r="XF6" s="422"/>
      <c r="XG6" s="422"/>
      <c r="XH6" s="422"/>
      <c r="XI6" s="422"/>
      <c r="XJ6" s="422"/>
      <c r="XK6" s="422"/>
      <c r="XL6" s="422"/>
      <c r="XM6" s="422"/>
      <c r="XN6" s="422"/>
      <c r="XO6" s="422"/>
      <c r="XP6" s="422"/>
      <c r="XQ6" s="422"/>
      <c r="XR6" s="422"/>
      <c r="XS6" s="422"/>
      <c r="XT6" s="422"/>
      <c r="XU6" s="422"/>
      <c r="XV6" s="422"/>
      <c r="XW6" s="422"/>
      <c r="XX6" s="422"/>
      <c r="XY6" s="422"/>
      <c r="XZ6" s="422"/>
      <c r="YA6" s="422"/>
      <c r="YB6" s="422"/>
      <c r="YC6" s="422"/>
      <c r="YD6" s="422"/>
      <c r="YE6" s="422"/>
      <c r="YF6" s="422"/>
      <c r="YG6" s="422"/>
      <c r="YH6" s="422"/>
      <c r="YI6" s="422"/>
      <c r="YJ6" s="422"/>
      <c r="YK6" s="422"/>
      <c r="YL6" s="422"/>
      <c r="YM6" s="422"/>
      <c r="YN6" s="422"/>
      <c r="YO6" s="422"/>
      <c r="YP6" s="422"/>
      <c r="YQ6" s="422"/>
      <c r="YR6" s="422"/>
      <c r="YS6" s="422"/>
      <c r="YT6" s="422"/>
      <c r="YU6" s="422"/>
      <c r="YV6" s="422"/>
      <c r="YW6" s="422"/>
      <c r="YX6" s="422"/>
      <c r="YY6" s="422"/>
      <c r="YZ6" s="422"/>
      <c r="ZA6" s="422"/>
      <c r="ZB6" s="422"/>
      <c r="ZC6" s="422"/>
      <c r="ZD6" s="422"/>
      <c r="ZE6" s="422"/>
      <c r="ZF6" s="422"/>
      <c r="ZG6" s="422"/>
      <c r="ZH6" s="422"/>
      <c r="ZI6" s="422"/>
      <c r="ZJ6" s="422"/>
      <c r="ZK6" s="422"/>
      <c r="ZL6" s="422"/>
      <c r="ZM6" s="422"/>
      <c r="ZN6" s="422"/>
      <c r="ZO6" s="422"/>
      <c r="ZP6" s="422"/>
      <c r="ZQ6" s="422"/>
      <c r="ZR6" s="422"/>
      <c r="ZS6" s="422"/>
      <c r="ZT6" s="422"/>
      <c r="ZU6" s="422"/>
      <c r="ZV6" s="422"/>
      <c r="ZW6" s="422"/>
      <c r="ZX6" s="422"/>
      <c r="ZY6" s="422"/>
      <c r="ZZ6" s="422"/>
      <c r="AAA6" s="422"/>
      <c r="AAB6" s="422"/>
      <c r="AAC6" s="422"/>
      <c r="AAD6" s="422"/>
      <c r="AAE6" s="422"/>
      <c r="AAF6" s="422"/>
      <c r="AAG6" s="422"/>
      <c r="AAH6" s="422"/>
      <c r="AAI6" s="422"/>
      <c r="AAJ6" s="422"/>
      <c r="AAK6" s="422"/>
      <c r="AAL6" s="422"/>
      <c r="AAM6" s="422"/>
      <c r="AAN6" s="422"/>
      <c r="AAO6" s="422"/>
      <c r="AAP6" s="422"/>
      <c r="AAQ6" s="422"/>
      <c r="AAR6" s="422"/>
      <c r="AAS6" s="422"/>
      <c r="AAT6" s="422"/>
      <c r="AAU6" s="422"/>
      <c r="AAV6" s="422"/>
      <c r="AAW6" s="422"/>
      <c r="AAX6" s="422"/>
      <c r="AAY6" s="422"/>
      <c r="AAZ6" s="422"/>
      <c r="ABA6" s="422"/>
      <c r="ABB6" s="422"/>
      <c r="ABC6" s="422"/>
      <c r="ABD6" s="422"/>
      <c r="ABE6" s="422"/>
      <c r="ABF6" s="422"/>
      <c r="ABG6" s="422"/>
      <c r="ABH6" s="422"/>
      <c r="ABI6" s="422"/>
      <c r="ABJ6" s="422"/>
      <c r="ABK6" s="422"/>
      <c r="ABL6" s="422"/>
      <c r="ABM6" s="422"/>
      <c r="ABN6" s="422"/>
      <c r="ABO6" s="422"/>
      <c r="ABP6" s="422"/>
      <c r="ABQ6" s="422"/>
      <c r="ABR6" s="422"/>
      <c r="ABS6" s="422"/>
      <c r="ABT6" s="422"/>
      <c r="ABU6" s="422"/>
      <c r="ABV6" s="422"/>
      <c r="ABW6" s="422"/>
      <c r="ABX6" s="422"/>
      <c r="ABY6" s="422"/>
      <c r="ABZ6" s="422"/>
      <c r="ACA6" s="422"/>
      <c r="ACB6" s="422"/>
      <c r="ACC6" s="422"/>
      <c r="ACD6" s="422"/>
      <c r="ACE6" s="422"/>
      <c r="ACF6" s="422"/>
      <c r="ACG6" s="422"/>
      <c r="ACH6" s="422"/>
      <c r="ACI6" s="422"/>
      <c r="ACJ6" s="422"/>
      <c r="ACK6" s="422"/>
      <c r="ACL6" s="422"/>
      <c r="ACM6" s="422"/>
      <c r="ACN6" s="422"/>
      <c r="ACO6" s="422"/>
      <c r="ACP6" s="422"/>
      <c r="ACQ6" s="422"/>
      <c r="ACR6" s="422"/>
      <c r="ACS6" s="422"/>
      <c r="ACT6" s="422"/>
      <c r="ACU6" s="422"/>
      <c r="ACV6" s="422"/>
      <c r="ACW6" s="422"/>
      <c r="ACX6" s="422"/>
      <c r="ACY6" s="422"/>
      <c r="ACZ6" s="422"/>
      <c r="ADA6" s="422"/>
      <c r="ADB6" s="422"/>
      <c r="ADC6" s="422"/>
      <c r="ADD6" s="422"/>
      <c r="ADE6" s="422"/>
      <c r="ADF6" s="422"/>
      <c r="ADG6" s="422"/>
      <c r="ADH6" s="422"/>
      <c r="ADI6" s="422"/>
      <c r="ADJ6" s="422"/>
      <c r="ADK6" s="422"/>
      <c r="ADL6" s="422"/>
      <c r="ADM6" s="422"/>
      <c r="ADN6" s="422"/>
      <c r="ADO6" s="422"/>
      <c r="ADP6" s="422"/>
      <c r="ADQ6" s="422"/>
      <c r="ADR6" s="422"/>
      <c r="ADS6" s="422"/>
      <c r="ADT6" s="422"/>
      <c r="ADU6" s="422"/>
      <c r="ADV6" s="422"/>
      <c r="ADW6" s="422"/>
      <c r="ADX6" s="422"/>
      <c r="ADY6" s="422"/>
      <c r="ADZ6" s="422"/>
      <c r="AEA6" s="422"/>
      <c r="AEB6" s="422"/>
      <c r="AEC6" s="422"/>
      <c r="AED6" s="422"/>
      <c r="AEE6" s="422"/>
      <c r="AEF6" s="422"/>
      <c r="AEG6" s="422"/>
      <c r="AEH6" s="422"/>
      <c r="AEI6" s="422"/>
      <c r="AEJ6" s="422"/>
      <c r="AEK6" s="422"/>
      <c r="AEL6" s="422"/>
      <c r="AEM6" s="422"/>
      <c r="AEN6" s="422"/>
      <c r="AEO6" s="422"/>
      <c r="AEP6" s="422"/>
      <c r="AEQ6" s="422"/>
      <c r="AER6" s="422"/>
      <c r="AES6" s="422"/>
      <c r="AET6" s="422"/>
      <c r="AEU6" s="422"/>
      <c r="AEV6" s="422"/>
      <c r="AEW6" s="422"/>
      <c r="AEX6" s="422"/>
      <c r="AEY6" s="422"/>
      <c r="AEZ6" s="422"/>
      <c r="AFA6" s="422"/>
      <c r="AFB6" s="422"/>
      <c r="AFC6" s="422"/>
      <c r="AFD6" s="422"/>
      <c r="AFE6" s="422"/>
      <c r="AFF6" s="422"/>
      <c r="AFG6" s="422"/>
      <c r="AFH6" s="422"/>
      <c r="AFI6" s="422"/>
      <c r="AFJ6" s="422"/>
      <c r="AFK6" s="422"/>
      <c r="AFL6" s="422"/>
      <c r="AFM6" s="422"/>
      <c r="AFN6" s="422"/>
      <c r="AFO6" s="422"/>
      <c r="AFP6" s="422"/>
      <c r="AFQ6" s="422"/>
      <c r="AFR6" s="422"/>
      <c r="AFS6" s="422"/>
      <c r="AFT6" s="422"/>
      <c r="AFU6" s="422"/>
      <c r="AFV6" s="422"/>
      <c r="AFW6" s="422"/>
      <c r="AFX6" s="422"/>
      <c r="AFY6" s="422"/>
      <c r="AFZ6" s="422"/>
      <c r="AGA6" s="422"/>
      <c r="AGB6" s="422"/>
      <c r="AGC6" s="422"/>
      <c r="AGD6" s="422"/>
      <c r="AGE6" s="422"/>
      <c r="AGF6" s="422"/>
      <c r="AGG6" s="422"/>
      <c r="AGH6" s="422"/>
      <c r="AGI6" s="422"/>
      <c r="AGJ6" s="422"/>
      <c r="AGK6" s="422"/>
      <c r="AGL6" s="422"/>
      <c r="AGM6" s="422"/>
      <c r="AGN6" s="422"/>
      <c r="AGO6" s="422"/>
      <c r="AGP6" s="422"/>
      <c r="AGQ6" s="422"/>
      <c r="AGR6" s="422"/>
      <c r="AGS6" s="422"/>
      <c r="AGT6" s="422"/>
      <c r="AGU6" s="422"/>
      <c r="AGV6" s="422"/>
      <c r="AGW6" s="422"/>
      <c r="AGX6" s="422"/>
      <c r="AGY6" s="422"/>
      <c r="AGZ6" s="422"/>
      <c r="AHA6" s="422"/>
      <c r="AHB6" s="422"/>
      <c r="AHC6" s="422"/>
      <c r="AHD6" s="422"/>
      <c r="AHE6" s="422"/>
      <c r="AHF6" s="422"/>
      <c r="AHG6" s="422"/>
      <c r="AHH6" s="422"/>
      <c r="AHI6" s="422"/>
      <c r="AHJ6" s="422"/>
      <c r="AHK6" s="422"/>
      <c r="AHL6" s="422"/>
      <c r="AHM6" s="422"/>
      <c r="AHN6" s="422"/>
      <c r="AHO6" s="422"/>
      <c r="AHP6" s="422"/>
      <c r="AHQ6" s="422"/>
      <c r="AHR6" s="422"/>
      <c r="AHS6" s="422"/>
      <c r="AHT6" s="422"/>
      <c r="AHU6" s="422"/>
      <c r="AHV6" s="422"/>
      <c r="AHW6" s="422"/>
      <c r="AHX6" s="422"/>
      <c r="AHY6" s="422"/>
      <c r="AHZ6" s="422"/>
      <c r="AIA6" s="422"/>
      <c r="AIB6" s="422"/>
      <c r="AIC6" s="422"/>
      <c r="AID6" s="422"/>
      <c r="AIE6" s="422"/>
      <c r="AIF6" s="422"/>
      <c r="AIG6" s="422"/>
      <c r="AIH6" s="422"/>
      <c r="AII6" s="422"/>
      <c r="AIJ6" s="422"/>
      <c r="AIK6" s="422"/>
      <c r="AIL6" s="422"/>
      <c r="AIM6" s="422"/>
      <c r="AIN6" s="422"/>
      <c r="AIO6" s="422"/>
      <c r="AIP6" s="422"/>
      <c r="AIQ6" s="422"/>
      <c r="AIR6" s="422"/>
      <c r="AIS6" s="422"/>
      <c r="AIT6" s="422"/>
      <c r="AIU6" s="422"/>
      <c r="AIV6" s="422"/>
      <c r="AIW6" s="422"/>
      <c r="AIX6" s="422"/>
      <c r="AIY6" s="422"/>
      <c r="AIZ6" s="422"/>
      <c r="AJA6" s="422"/>
      <c r="AJB6" s="422"/>
      <c r="AJC6" s="422"/>
      <c r="AJD6" s="422"/>
      <c r="AJE6" s="422"/>
      <c r="AJF6" s="422"/>
      <c r="AJG6" s="422"/>
      <c r="AJH6" s="422"/>
      <c r="AJI6" s="422"/>
      <c r="AJJ6" s="422"/>
      <c r="AJK6" s="422"/>
      <c r="AJL6" s="422"/>
      <c r="AJM6" s="422"/>
      <c r="AJN6" s="422"/>
      <c r="AJO6" s="422"/>
      <c r="AJP6" s="422"/>
      <c r="AJQ6" s="422"/>
      <c r="AJR6" s="422"/>
      <c r="AJS6" s="422"/>
      <c r="AJT6" s="422"/>
      <c r="AJU6" s="422"/>
      <c r="AJV6" s="422"/>
      <c r="AJW6" s="422"/>
      <c r="AJX6" s="422"/>
      <c r="AJY6" s="422"/>
      <c r="AJZ6" s="422"/>
      <c r="AKA6" s="422"/>
      <c r="AKB6" s="422"/>
      <c r="AKC6" s="422"/>
      <c r="AKD6" s="422"/>
      <c r="AKE6" s="422"/>
      <c r="AKF6" s="422"/>
      <c r="AKG6" s="422"/>
      <c r="AKH6" s="422"/>
      <c r="AKI6" s="422"/>
      <c r="AKJ6" s="422"/>
      <c r="AKK6" s="422"/>
      <c r="AKL6" s="422"/>
      <c r="AKM6" s="422"/>
      <c r="AKN6" s="422"/>
      <c r="AKO6" s="422"/>
      <c r="AKP6" s="422"/>
      <c r="AKQ6" s="422"/>
      <c r="AKR6" s="422"/>
      <c r="AKS6" s="422"/>
      <c r="AKT6" s="422"/>
      <c r="AKU6" s="422"/>
      <c r="AKV6" s="422"/>
      <c r="AKW6" s="422"/>
      <c r="AKX6" s="422"/>
      <c r="AKY6" s="422"/>
      <c r="AKZ6" s="422"/>
      <c r="ALA6" s="422"/>
      <c r="ALB6" s="422"/>
      <c r="ALC6" s="422"/>
      <c r="ALD6" s="422"/>
      <c r="ALE6" s="422"/>
      <c r="ALF6" s="422"/>
      <c r="ALG6" s="422"/>
      <c r="ALH6" s="422"/>
      <c r="ALI6" s="422"/>
      <c r="ALJ6" s="422"/>
      <c r="ALK6" s="422"/>
      <c r="ALL6" s="422"/>
      <c r="ALM6" s="422"/>
      <c r="ALN6" s="422"/>
      <c r="ALO6" s="422"/>
      <c r="ALP6" s="422"/>
      <c r="ALQ6" s="422"/>
      <c r="ALR6" s="422"/>
      <c r="ALS6" s="422"/>
      <c r="ALT6" s="422"/>
      <c r="ALU6" s="422"/>
      <c r="ALV6" s="422"/>
      <c r="ALW6" s="422"/>
      <c r="ALX6" s="422"/>
      <c r="ALY6" s="422"/>
      <c r="ALZ6" s="422"/>
      <c r="AMA6" s="422"/>
      <c r="AMB6" s="422"/>
      <c r="AMC6" s="422"/>
      <c r="AMD6" s="422"/>
      <c r="AME6" s="422"/>
      <c r="AMF6" s="422"/>
      <c r="AMG6" s="422"/>
      <c r="AMH6" s="422"/>
      <c r="AMI6" s="422"/>
      <c r="AMJ6" s="422"/>
      <c r="AMK6" s="422"/>
      <c r="AML6" s="422"/>
      <c r="AMM6" s="422"/>
      <c r="AMN6" s="422"/>
      <c r="AMO6" s="422"/>
      <c r="AMP6" s="422"/>
      <c r="AMQ6" s="422"/>
      <c r="AMR6" s="422"/>
      <c r="AMS6" s="422"/>
      <c r="AMT6" s="422"/>
      <c r="AMU6" s="422"/>
      <c r="AMV6" s="422"/>
      <c r="AMW6" s="422"/>
      <c r="AMX6" s="422"/>
      <c r="AMY6" s="422"/>
      <c r="AMZ6" s="422"/>
      <c r="ANA6" s="422"/>
      <c r="ANB6" s="422"/>
      <c r="ANC6" s="422"/>
      <c r="AND6" s="422"/>
      <c r="ANE6" s="422"/>
      <c r="ANF6" s="422"/>
      <c r="ANG6" s="422"/>
      <c r="ANH6" s="422"/>
      <c r="ANI6" s="422"/>
      <c r="ANJ6" s="422"/>
      <c r="ANK6" s="422"/>
      <c r="ANL6" s="422"/>
      <c r="ANM6" s="422"/>
      <c r="ANN6" s="422"/>
      <c r="ANO6" s="422"/>
      <c r="ANP6" s="422"/>
      <c r="ANQ6" s="422"/>
      <c r="ANR6" s="422"/>
      <c r="ANS6" s="422"/>
      <c r="ANT6" s="422"/>
      <c r="ANU6" s="422"/>
      <c r="ANV6" s="422"/>
      <c r="ANW6" s="422"/>
      <c r="ANX6" s="422"/>
      <c r="ANY6" s="422"/>
      <c r="ANZ6" s="422"/>
      <c r="AOA6" s="422"/>
      <c r="AOB6" s="422"/>
      <c r="AOC6" s="422"/>
      <c r="AOD6" s="422"/>
      <c r="AOE6" s="422"/>
      <c r="AOF6" s="422"/>
      <c r="AOG6" s="422"/>
      <c r="AOH6" s="422"/>
      <c r="AOI6" s="422"/>
      <c r="AOJ6" s="422"/>
      <c r="AOK6" s="422"/>
      <c r="AOL6" s="422"/>
      <c r="AOM6" s="422"/>
      <c r="AON6" s="422"/>
      <c r="AOO6" s="422"/>
      <c r="AOP6" s="422"/>
      <c r="AOQ6" s="422"/>
      <c r="AOR6" s="422"/>
      <c r="AOS6" s="422"/>
      <c r="AOT6" s="422"/>
      <c r="AOU6" s="422"/>
      <c r="AOV6" s="422"/>
      <c r="AOW6" s="422"/>
      <c r="AOX6" s="422"/>
      <c r="AOY6" s="422"/>
      <c r="AOZ6" s="422"/>
      <c r="APA6" s="422"/>
      <c r="APB6" s="422"/>
      <c r="APC6" s="422"/>
      <c r="APD6" s="422"/>
      <c r="APE6" s="422"/>
      <c r="APF6" s="422"/>
      <c r="APG6" s="422"/>
      <c r="APH6" s="422"/>
      <c r="API6" s="422"/>
      <c r="APJ6" s="422"/>
      <c r="APK6" s="422"/>
      <c r="APL6" s="422"/>
      <c r="APM6" s="422"/>
      <c r="APN6" s="422"/>
      <c r="APO6" s="422"/>
      <c r="APP6" s="422"/>
      <c r="APQ6" s="422"/>
      <c r="APR6" s="422"/>
      <c r="APS6" s="422"/>
      <c r="APT6" s="422"/>
      <c r="APU6" s="422"/>
      <c r="APV6" s="422"/>
      <c r="APW6" s="422"/>
      <c r="APX6" s="422"/>
      <c r="APY6" s="422"/>
      <c r="APZ6" s="422"/>
      <c r="AQA6" s="422"/>
      <c r="AQB6" s="422"/>
      <c r="AQC6" s="422"/>
      <c r="AQD6" s="422"/>
      <c r="AQE6" s="422"/>
      <c r="AQF6" s="422"/>
      <c r="AQG6" s="422"/>
      <c r="AQH6" s="422"/>
      <c r="AQI6" s="422"/>
      <c r="AQJ6" s="422"/>
      <c r="AQK6" s="422"/>
      <c r="AQL6" s="422"/>
      <c r="AQM6" s="422"/>
      <c r="AQN6" s="422"/>
      <c r="AQO6" s="422"/>
      <c r="AQP6" s="422"/>
      <c r="AQQ6" s="422"/>
      <c r="AQR6" s="422"/>
      <c r="AQS6" s="422"/>
      <c r="AQT6" s="422"/>
      <c r="AQU6" s="422"/>
      <c r="AQV6" s="422"/>
      <c r="AQW6" s="422"/>
      <c r="AQX6" s="422"/>
      <c r="AQY6" s="422"/>
      <c r="AQZ6" s="422"/>
      <c r="ARA6" s="422"/>
      <c r="ARB6" s="422"/>
      <c r="ARC6" s="422"/>
      <c r="ARD6" s="422"/>
      <c r="ARE6" s="422"/>
      <c r="ARF6" s="422"/>
      <c r="ARG6" s="422"/>
      <c r="ARH6" s="422"/>
      <c r="ARI6" s="422"/>
      <c r="ARJ6" s="422"/>
      <c r="ARK6" s="422"/>
      <c r="ARL6" s="422"/>
      <c r="ARM6" s="422"/>
      <c r="ARN6" s="422"/>
      <c r="ARO6" s="422"/>
      <c r="ARP6" s="422"/>
      <c r="ARQ6" s="422"/>
      <c r="ARR6" s="422"/>
      <c r="ARS6" s="422"/>
      <c r="ART6" s="422"/>
      <c r="ARU6" s="422"/>
      <c r="ARV6" s="422"/>
      <c r="ARW6" s="422"/>
      <c r="ARX6" s="422"/>
      <c r="ARY6" s="422"/>
      <c r="ARZ6" s="422"/>
      <c r="ASA6" s="422"/>
      <c r="ASB6" s="422"/>
      <c r="ASC6" s="422"/>
      <c r="ASD6" s="422"/>
      <c r="ASE6" s="422"/>
      <c r="ASF6" s="422"/>
      <c r="ASG6" s="422"/>
      <c r="ASH6" s="422"/>
      <c r="ASI6" s="422"/>
      <c r="ASJ6" s="422"/>
      <c r="ASK6" s="422"/>
      <c r="ASL6" s="422"/>
      <c r="ASM6" s="422"/>
      <c r="ASN6" s="422"/>
      <c r="ASO6" s="422"/>
      <c r="ASP6" s="422"/>
      <c r="ASQ6" s="422"/>
      <c r="ASR6" s="422"/>
      <c r="ASS6" s="422"/>
      <c r="AST6" s="422"/>
      <c r="ASU6" s="422"/>
      <c r="ASV6" s="422"/>
      <c r="ASW6" s="422"/>
      <c r="ASX6" s="422"/>
      <c r="ASY6" s="422"/>
      <c r="ASZ6" s="422"/>
      <c r="ATA6" s="422"/>
      <c r="ATB6" s="422"/>
      <c r="ATC6" s="422"/>
      <c r="ATD6" s="422"/>
      <c r="ATE6" s="422"/>
      <c r="ATF6" s="422"/>
      <c r="ATG6" s="422"/>
      <c r="ATH6" s="422"/>
      <c r="ATI6" s="422"/>
      <c r="ATJ6" s="422"/>
      <c r="ATK6" s="422"/>
      <c r="ATL6" s="422"/>
      <c r="ATM6" s="422"/>
      <c r="ATN6" s="422"/>
      <c r="ATO6" s="422"/>
      <c r="ATP6" s="422"/>
      <c r="ATQ6" s="422"/>
      <c r="ATR6" s="422"/>
      <c r="ATS6" s="422"/>
      <c r="ATT6" s="422"/>
      <c r="ATU6" s="422"/>
      <c r="ATV6" s="422"/>
      <c r="ATW6" s="422"/>
      <c r="ATX6" s="422"/>
      <c r="ATY6" s="422"/>
      <c r="ATZ6" s="422"/>
      <c r="AUA6" s="422"/>
      <c r="AUB6" s="422"/>
      <c r="AUC6" s="422"/>
      <c r="AUD6" s="422"/>
      <c r="AUE6" s="422"/>
      <c r="AUF6" s="422"/>
      <c r="AUG6" s="422"/>
      <c r="AUH6" s="422"/>
      <c r="AUI6" s="422"/>
      <c r="AUJ6" s="422"/>
      <c r="AUK6" s="422"/>
      <c r="AUL6" s="422"/>
      <c r="AUM6" s="422"/>
      <c r="AUN6" s="422"/>
      <c r="AUO6" s="422"/>
      <c r="AUP6" s="422"/>
      <c r="AUQ6" s="422"/>
      <c r="AUR6" s="422"/>
      <c r="AUS6" s="422"/>
      <c r="AUT6" s="422"/>
      <c r="AUU6" s="422"/>
      <c r="AUV6" s="422"/>
      <c r="AUW6" s="422"/>
      <c r="AUX6" s="422"/>
      <c r="AUY6" s="422"/>
      <c r="AUZ6" s="422"/>
      <c r="AVA6" s="422"/>
      <c r="AVB6" s="422"/>
      <c r="AVC6" s="422"/>
      <c r="AVD6" s="422"/>
      <c r="AVE6" s="422"/>
      <c r="AVF6" s="422"/>
      <c r="AVG6" s="422"/>
      <c r="AVH6" s="422"/>
      <c r="AVI6" s="422"/>
      <c r="AVJ6" s="422"/>
      <c r="AVK6" s="422"/>
      <c r="AVL6" s="422"/>
      <c r="AVM6" s="422"/>
      <c r="AVN6" s="422"/>
      <c r="AVO6" s="422"/>
      <c r="AVP6" s="422"/>
      <c r="AVQ6" s="422"/>
      <c r="AVR6" s="422"/>
      <c r="AVS6" s="422"/>
      <c r="AVT6" s="422"/>
      <c r="AVU6" s="422"/>
      <c r="AVV6" s="422"/>
      <c r="AVW6" s="422"/>
      <c r="AVX6" s="422"/>
      <c r="AVY6" s="422"/>
      <c r="AVZ6" s="422"/>
      <c r="AWA6" s="422"/>
      <c r="AWB6" s="422"/>
      <c r="AWC6" s="422"/>
      <c r="AWD6" s="422"/>
      <c r="AWE6" s="422"/>
      <c r="AWF6" s="422"/>
      <c r="AWG6" s="422"/>
      <c r="AWH6" s="422"/>
      <c r="AWI6" s="422"/>
      <c r="AWJ6" s="422"/>
      <c r="AWK6" s="422"/>
      <c r="AWL6" s="422"/>
      <c r="AWM6" s="422"/>
      <c r="AWN6" s="422"/>
      <c r="AWO6" s="422"/>
      <c r="AWP6" s="422"/>
      <c r="AWQ6" s="422"/>
      <c r="AWR6" s="422"/>
      <c r="AWS6" s="422"/>
      <c r="AWT6" s="422"/>
      <c r="AWU6" s="422"/>
      <c r="AWV6" s="422"/>
      <c r="AWW6" s="422"/>
      <c r="AWX6" s="422"/>
      <c r="AWY6" s="422"/>
      <c r="AWZ6" s="422"/>
      <c r="AXA6" s="422"/>
      <c r="AXB6" s="422"/>
      <c r="AXC6" s="422"/>
      <c r="AXD6" s="422"/>
      <c r="AXE6" s="422"/>
      <c r="AXF6" s="422"/>
      <c r="AXG6" s="422"/>
      <c r="AXH6" s="422"/>
      <c r="AXI6" s="422"/>
      <c r="AXJ6" s="422"/>
      <c r="AXK6" s="422"/>
      <c r="AXL6" s="422"/>
      <c r="AXM6" s="422"/>
      <c r="AXN6" s="422"/>
      <c r="AXO6" s="422"/>
      <c r="AXP6" s="422"/>
      <c r="AXQ6" s="422"/>
      <c r="AXR6" s="422"/>
      <c r="AXS6" s="422"/>
      <c r="AXT6" s="422"/>
      <c r="AXU6" s="422"/>
      <c r="AXV6" s="422"/>
      <c r="AXW6" s="422"/>
      <c r="AXX6" s="422"/>
      <c r="AXY6" s="422"/>
      <c r="AXZ6" s="422"/>
      <c r="AYA6" s="422"/>
      <c r="AYB6" s="422"/>
      <c r="AYC6" s="422"/>
      <c r="AYD6" s="422"/>
      <c r="AYE6" s="422"/>
      <c r="AYF6" s="422"/>
      <c r="AYG6" s="422"/>
      <c r="AYH6" s="422"/>
      <c r="AYI6" s="422"/>
      <c r="AYJ6" s="422"/>
      <c r="AYK6" s="422"/>
      <c r="AYL6" s="422"/>
      <c r="AYM6" s="422"/>
      <c r="AYN6" s="422"/>
      <c r="AYO6" s="422"/>
      <c r="AYP6" s="422"/>
      <c r="AYQ6" s="422"/>
      <c r="AYR6" s="422"/>
      <c r="AYS6" s="422"/>
      <c r="AYT6" s="422"/>
      <c r="AYU6" s="422"/>
      <c r="AYV6" s="422"/>
      <c r="AYW6" s="422"/>
      <c r="AYX6" s="422"/>
      <c r="AYY6" s="422"/>
      <c r="AYZ6" s="422"/>
      <c r="AZA6" s="422"/>
      <c r="AZB6" s="422"/>
      <c r="AZC6" s="422"/>
      <c r="AZD6" s="422"/>
      <c r="AZE6" s="422"/>
      <c r="AZF6" s="422"/>
      <c r="AZG6" s="422"/>
      <c r="AZH6" s="422"/>
      <c r="AZI6" s="422"/>
      <c r="AZJ6" s="422"/>
      <c r="AZK6" s="422"/>
      <c r="AZL6" s="422"/>
      <c r="AZM6" s="422"/>
      <c r="AZN6" s="422"/>
      <c r="AZO6" s="422"/>
      <c r="AZP6" s="422"/>
      <c r="AZQ6" s="422"/>
      <c r="AZR6" s="422"/>
      <c r="AZS6" s="422"/>
      <c r="AZT6" s="422"/>
      <c r="AZU6" s="422"/>
      <c r="AZV6" s="422"/>
      <c r="AZW6" s="422"/>
      <c r="AZX6" s="422"/>
      <c r="AZY6" s="422"/>
      <c r="AZZ6" s="422"/>
      <c r="BAA6" s="422"/>
      <c r="BAB6" s="422"/>
      <c r="BAC6" s="422"/>
      <c r="BAD6" s="422"/>
      <c r="BAE6" s="422"/>
      <c r="BAF6" s="422"/>
      <c r="BAG6" s="422"/>
      <c r="BAH6" s="422"/>
      <c r="BAI6" s="422"/>
      <c r="BAJ6" s="422"/>
      <c r="BAK6" s="422"/>
      <c r="BAL6" s="422"/>
      <c r="BAM6" s="422"/>
      <c r="BAN6" s="422"/>
      <c r="BAO6" s="422"/>
      <c r="BAP6" s="422"/>
      <c r="BAQ6" s="422"/>
      <c r="BAR6" s="422"/>
      <c r="BAS6" s="422"/>
      <c r="BAT6" s="422"/>
      <c r="BAU6" s="422"/>
      <c r="BAV6" s="422"/>
      <c r="BAW6" s="422"/>
      <c r="BAX6" s="422"/>
      <c r="BAY6" s="422"/>
      <c r="BAZ6" s="422"/>
      <c r="BBA6" s="422"/>
      <c r="BBB6" s="422"/>
      <c r="BBC6" s="422"/>
      <c r="BBD6" s="422"/>
      <c r="BBE6" s="422"/>
      <c r="BBF6" s="422"/>
      <c r="BBG6" s="422"/>
      <c r="BBH6" s="422"/>
      <c r="BBI6" s="422"/>
      <c r="BBJ6" s="422"/>
      <c r="BBK6" s="422"/>
      <c r="BBL6" s="422"/>
      <c r="BBM6" s="422"/>
      <c r="BBN6" s="422"/>
      <c r="BBO6" s="422"/>
      <c r="BBP6" s="422"/>
      <c r="BBQ6" s="422"/>
      <c r="BBR6" s="422"/>
      <c r="BBS6" s="422"/>
      <c r="BBT6" s="422"/>
      <c r="BBU6" s="422"/>
      <c r="BBV6" s="422"/>
      <c r="BBW6" s="422"/>
      <c r="BBX6" s="422"/>
      <c r="BBY6" s="422"/>
      <c r="BBZ6" s="422"/>
      <c r="BCA6" s="422"/>
      <c r="BCB6" s="422"/>
      <c r="BCC6" s="422"/>
      <c r="BCD6" s="422"/>
      <c r="BCE6" s="422"/>
      <c r="BCF6" s="422"/>
      <c r="BCG6" s="422"/>
      <c r="BCH6" s="422"/>
      <c r="BCI6" s="422"/>
      <c r="BCJ6" s="422"/>
      <c r="BCK6" s="422"/>
      <c r="BCL6" s="422"/>
      <c r="BCM6" s="422"/>
      <c r="BCN6" s="422"/>
      <c r="BCO6" s="422"/>
      <c r="BCP6" s="422"/>
      <c r="BCQ6" s="422"/>
      <c r="BCR6" s="422"/>
      <c r="BCS6" s="422"/>
      <c r="BCT6" s="422"/>
      <c r="BCU6" s="422"/>
      <c r="BCV6" s="422"/>
      <c r="BCW6" s="422"/>
      <c r="BCX6" s="422"/>
      <c r="BCY6" s="422"/>
      <c r="BCZ6" s="422"/>
      <c r="BDA6" s="422"/>
      <c r="BDB6" s="422"/>
      <c r="BDC6" s="422"/>
      <c r="BDD6" s="422"/>
      <c r="BDE6" s="422"/>
      <c r="BDF6" s="422"/>
      <c r="BDG6" s="422"/>
      <c r="BDH6" s="422"/>
      <c r="BDI6" s="422"/>
      <c r="BDJ6" s="422"/>
      <c r="BDK6" s="422"/>
      <c r="BDL6" s="422"/>
      <c r="BDM6" s="422"/>
      <c r="BDN6" s="422"/>
      <c r="BDO6" s="422"/>
      <c r="BDP6" s="422"/>
      <c r="BDQ6" s="422"/>
      <c r="BDR6" s="422"/>
      <c r="BDS6" s="422"/>
      <c r="BDT6" s="422"/>
      <c r="BDU6" s="422"/>
      <c r="BDV6" s="422"/>
      <c r="BDW6" s="422"/>
      <c r="BDX6" s="422"/>
      <c r="BDY6" s="422"/>
      <c r="BDZ6" s="422"/>
      <c r="BEA6" s="422"/>
      <c r="BEB6" s="422"/>
      <c r="BEC6" s="422"/>
      <c r="BED6" s="422"/>
      <c r="BEE6" s="422"/>
      <c r="BEF6" s="422"/>
      <c r="BEG6" s="422"/>
      <c r="BEH6" s="422"/>
      <c r="BEI6" s="422"/>
      <c r="BEJ6" s="422"/>
      <c r="BEK6" s="422"/>
      <c r="BEL6" s="422"/>
      <c r="BEM6" s="422"/>
      <c r="BEN6" s="422"/>
      <c r="BEO6" s="422"/>
      <c r="BEP6" s="422"/>
      <c r="BEQ6" s="422"/>
      <c r="BER6" s="422"/>
      <c r="BES6" s="422"/>
      <c r="BET6" s="422"/>
      <c r="BEU6" s="422"/>
      <c r="BEV6" s="422"/>
      <c r="BEW6" s="422"/>
      <c r="BEX6" s="422"/>
      <c r="BEY6" s="422"/>
      <c r="BEZ6" s="422"/>
      <c r="BFA6" s="422"/>
      <c r="BFB6" s="422"/>
      <c r="BFC6" s="422"/>
      <c r="BFD6" s="422"/>
      <c r="BFE6" s="422"/>
      <c r="BFF6" s="422"/>
      <c r="BFG6" s="422"/>
      <c r="BFH6" s="422"/>
      <c r="BFI6" s="422"/>
      <c r="BFJ6" s="422"/>
      <c r="BFK6" s="422"/>
      <c r="BFL6" s="422"/>
      <c r="BFM6" s="422"/>
      <c r="BFN6" s="422"/>
      <c r="BFO6" s="422"/>
      <c r="BFP6" s="422"/>
      <c r="BFQ6" s="422"/>
      <c r="BFR6" s="422"/>
      <c r="BFS6" s="422"/>
      <c r="BFT6" s="422"/>
      <c r="BFU6" s="422"/>
      <c r="BFV6" s="422"/>
      <c r="BFW6" s="422"/>
      <c r="BFX6" s="422"/>
      <c r="BFY6" s="422"/>
      <c r="BFZ6" s="422"/>
      <c r="BGA6" s="422"/>
      <c r="BGB6" s="422"/>
      <c r="BGC6" s="422"/>
      <c r="BGD6" s="422"/>
      <c r="BGE6" s="422"/>
      <c r="BGF6" s="422"/>
      <c r="BGG6" s="422"/>
      <c r="BGH6" s="422"/>
      <c r="BGI6" s="422"/>
      <c r="BGJ6" s="422"/>
      <c r="BGK6" s="422"/>
      <c r="BGL6" s="422"/>
      <c r="BGM6" s="422"/>
      <c r="BGN6" s="422"/>
      <c r="BGO6" s="422"/>
      <c r="BGP6" s="422"/>
      <c r="BGQ6" s="422"/>
      <c r="BGR6" s="422"/>
      <c r="BGS6" s="422"/>
      <c r="BGT6" s="422"/>
      <c r="BGU6" s="422"/>
      <c r="BGV6" s="422"/>
      <c r="BGW6" s="422"/>
      <c r="BGX6" s="422"/>
      <c r="BGY6" s="422"/>
      <c r="BGZ6" s="422"/>
      <c r="BHA6" s="422"/>
      <c r="BHB6" s="422"/>
      <c r="BHC6" s="422"/>
      <c r="BHD6" s="422"/>
      <c r="BHE6" s="422"/>
      <c r="BHF6" s="422"/>
      <c r="BHG6" s="422"/>
      <c r="BHH6" s="422"/>
      <c r="BHI6" s="422"/>
      <c r="BHJ6" s="422"/>
      <c r="BHK6" s="422"/>
      <c r="BHL6" s="422"/>
      <c r="BHM6" s="422"/>
      <c r="BHN6" s="422"/>
      <c r="BHO6" s="422"/>
      <c r="BHP6" s="422"/>
      <c r="BHQ6" s="422"/>
      <c r="BHR6" s="422"/>
      <c r="BHS6" s="422"/>
      <c r="BHT6" s="422"/>
      <c r="BHU6" s="422"/>
      <c r="BHV6" s="422"/>
      <c r="BHW6" s="422"/>
      <c r="BHX6" s="422"/>
      <c r="BHY6" s="422"/>
      <c r="BHZ6" s="422"/>
      <c r="BIA6" s="422"/>
      <c r="BIB6" s="422"/>
      <c r="BIC6" s="422"/>
      <c r="BID6" s="422"/>
      <c r="BIE6" s="422"/>
      <c r="BIF6" s="422"/>
      <c r="BIG6" s="422"/>
      <c r="BIH6" s="422"/>
      <c r="BII6" s="422"/>
      <c r="BIJ6" s="422"/>
      <c r="BIK6" s="422"/>
      <c r="BIL6" s="422"/>
      <c r="BIM6" s="422"/>
      <c r="BIN6" s="422"/>
      <c r="BIO6" s="422"/>
      <c r="BIP6" s="422"/>
      <c r="BIQ6" s="422"/>
      <c r="BIR6" s="422"/>
      <c r="BIS6" s="422"/>
      <c r="BIT6" s="422"/>
      <c r="BIU6" s="422"/>
      <c r="BIV6" s="422"/>
      <c r="BIW6" s="422"/>
      <c r="BIX6" s="422"/>
      <c r="BIY6" s="422"/>
      <c r="BIZ6" s="422"/>
      <c r="BJA6" s="422"/>
      <c r="BJB6" s="422"/>
      <c r="BJC6" s="422"/>
      <c r="BJD6" s="422"/>
      <c r="BJE6" s="422"/>
      <c r="BJF6" s="422"/>
      <c r="BJG6" s="422"/>
      <c r="BJH6" s="422"/>
      <c r="BJI6" s="422"/>
      <c r="BJJ6" s="422"/>
      <c r="BJK6" s="422"/>
      <c r="BJL6" s="422"/>
      <c r="BJM6" s="422"/>
      <c r="BJN6" s="422"/>
      <c r="BJO6" s="422"/>
      <c r="BJP6" s="422"/>
      <c r="BJQ6" s="422"/>
      <c r="BJR6" s="422"/>
      <c r="BJS6" s="422"/>
      <c r="BJT6" s="422"/>
      <c r="BJU6" s="422"/>
      <c r="BJV6" s="422"/>
      <c r="BJW6" s="422"/>
      <c r="BJX6" s="422"/>
      <c r="BJY6" s="422"/>
      <c r="BJZ6" s="422"/>
      <c r="BKA6" s="422"/>
      <c r="BKB6" s="422"/>
      <c r="BKC6" s="422"/>
      <c r="BKD6" s="422"/>
      <c r="BKE6" s="422"/>
      <c r="BKF6" s="422"/>
      <c r="BKG6" s="422"/>
      <c r="BKH6" s="422"/>
      <c r="BKI6" s="422"/>
      <c r="BKJ6" s="422"/>
      <c r="BKK6" s="422"/>
      <c r="BKL6" s="422"/>
      <c r="BKM6" s="422"/>
      <c r="BKN6" s="422"/>
      <c r="BKO6" s="422"/>
      <c r="BKP6" s="422"/>
      <c r="BKQ6" s="422"/>
      <c r="BKR6" s="422"/>
      <c r="BKS6" s="422"/>
      <c r="BKT6" s="422"/>
      <c r="BKU6" s="422"/>
      <c r="BKV6" s="422"/>
      <c r="BKW6" s="422"/>
      <c r="BKX6" s="422"/>
      <c r="BKY6" s="422"/>
      <c r="BKZ6" s="422"/>
      <c r="BLA6" s="422"/>
      <c r="BLB6" s="422"/>
      <c r="BLC6" s="422"/>
      <c r="BLD6" s="422"/>
      <c r="BLE6" s="422"/>
      <c r="BLF6" s="422"/>
      <c r="BLG6" s="422"/>
      <c r="BLH6" s="422"/>
      <c r="BLI6" s="422"/>
      <c r="BLJ6" s="422"/>
      <c r="BLK6" s="422"/>
      <c r="BLL6" s="422"/>
      <c r="BLM6" s="422"/>
      <c r="BLN6" s="422"/>
      <c r="BLO6" s="422"/>
      <c r="BLP6" s="422"/>
      <c r="BLQ6" s="422"/>
      <c r="BLR6" s="422"/>
      <c r="BLS6" s="422"/>
      <c r="BLT6" s="422"/>
      <c r="BLU6" s="422"/>
      <c r="BLV6" s="422"/>
      <c r="BLW6" s="422"/>
      <c r="BLX6" s="422"/>
      <c r="BLY6" s="422"/>
      <c r="BLZ6" s="422"/>
      <c r="BMA6" s="422"/>
      <c r="BMB6" s="422"/>
      <c r="BMC6" s="422"/>
      <c r="BMD6" s="422"/>
      <c r="BME6" s="422"/>
      <c r="BMF6" s="422"/>
      <c r="BMG6" s="422"/>
      <c r="BMH6" s="422"/>
      <c r="BMI6" s="422"/>
      <c r="BMJ6" s="422"/>
      <c r="BMK6" s="422"/>
      <c r="BML6" s="422"/>
      <c r="BMM6" s="422"/>
      <c r="BMN6" s="422"/>
      <c r="BMO6" s="422"/>
      <c r="BMP6" s="422"/>
      <c r="BMQ6" s="422"/>
      <c r="BMR6" s="422"/>
      <c r="BMS6" s="422"/>
      <c r="BMT6" s="422"/>
      <c r="BMU6" s="422"/>
      <c r="BMV6" s="422"/>
      <c r="BMW6" s="422"/>
      <c r="BMX6" s="422"/>
      <c r="BMY6" s="422"/>
      <c r="BMZ6" s="422"/>
      <c r="BNA6" s="422"/>
      <c r="BNB6" s="422"/>
      <c r="BNC6" s="422"/>
      <c r="BND6" s="422"/>
      <c r="BNE6" s="422"/>
      <c r="BNF6" s="422"/>
      <c r="BNG6" s="422"/>
      <c r="BNH6" s="422"/>
      <c r="BNI6" s="422"/>
      <c r="BNJ6" s="422"/>
      <c r="BNK6" s="422"/>
      <c r="BNL6" s="422"/>
      <c r="BNM6" s="422"/>
      <c r="BNN6" s="422"/>
      <c r="BNO6" s="422"/>
      <c r="BNP6" s="422"/>
      <c r="BNQ6" s="422"/>
      <c r="BNR6" s="422"/>
      <c r="BNS6" s="422"/>
      <c r="BNT6" s="422"/>
      <c r="BNU6" s="422"/>
      <c r="BNV6" s="422"/>
      <c r="BNW6" s="422"/>
      <c r="BNX6" s="422"/>
      <c r="BNY6" s="422"/>
      <c r="BNZ6" s="422"/>
      <c r="BOA6" s="422"/>
      <c r="BOB6" s="422"/>
      <c r="BOC6" s="422"/>
      <c r="BOD6" s="422"/>
      <c r="BOE6" s="422"/>
      <c r="BOF6" s="422"/>
      <c r="BOG6" s="422"/>
      <c r="BOH6" s="422"/>
      <c r="BOI6" s="422"/>
      <c r="BOJ6" s="422"/>
      <c r="BOK6" s="422"/>
      <c r="BOL6" s="422"/>
      <c r="BOM6" s="422"/>
      <c r="BON6" s="422"/>
      <c r="BOO6" s="422"/>
      <c r="BOP6" s="422"/>
      <c r="BOQ6" s="422"/>
      <c r="BOR6" s="422"/>
      <c r="BOS6" s="422"/>
      <c r="BOT6" s="422"/>
      <c r="BOU6" s="422"/>
      <c r="BOV6" s="422"/>
      <c r="BOW6" s="422"/>
      <c r="BOX6" s="422"/>
      <c r="BOY6" s="422"/>
      <c r="BOZ6" s="422"/>
      <c r="BPA6" s="422"/>
      <c r="BPB6" s="422"/>
      <c r="BPC6" s="422"/>
      <c r="BPD6" s="422"/>
      <c r="BPE6" s="422"/>
      <c r="BPF6" s="422"/>
      <c r="BPG6" s="422"/>
      <c r="BPH6" s="422"/>
      <c r="BPI6" s="422"/>
      <c r="BPJ6" s="422"/>
      <c r="BPK6" s="422"/>
      <c r="BPL6" s="422"/>
      <c r="BPM6" s="422"/>
      <c r="BPN6" s="422"/>
      <c r="BPO6" s="422"/>
      <c r="BPP6" s="422"/>
      <c r="BPQ6" s="422"/>
      <c r="BPR6" s="422"/>
      <c r="BPS6" s="422"/>
      <c r="BPT6" s="422"/>
      <c r="BPU6" s="422"/>
      <c r="BPV6" s="422"/>
      <c r="BPW6" s="422"/>
      <c r="BPX6" s="422"/>
      <c r="BPY6" s="422"/>
      <c r="BPZ6" s="422"/>
      <c r="BQA6" s="422"/>
      <c r="BQB6" s="422"/>
      <c r="BQC6" s="422"/>
      <c r="BQD6" s="422"/>
      <c r="BQE6" s="422"/>
      <c r="BQF6" s="422"/>
      <c r="BQG6" s="422"/>
      <c r="BQH6" s="422"/>
      <c r="BQI6" s="422"/>
      <c r="BQJ6" s="422"/>
      <c r="BQK6" s="422"/>
      <c r="BQL6" s="422"/>
      <c r="BQM6" s="422"/>
      <c r="BQN6" s="422"/>
      <c r="BQO6" s="422"/>
      <c r="BQP6" s="422"/>
      <c r="BQQ6" s="422"/>
      <c r="BQR6" s="422"/>
      <c r="BQS6" s="422"/>
      <c r="BQT6" s="422"/>
      <c r="BQU6" s="422"/>
      <c r="BQV6" s="422"/>
      <c r="BQW6" s="422"/>
      <c r="BQX6" s="422"/>
      <c r="BQY6" s="422"/>
      <c r="BQZ6" s="422"/>
      <c r="BRA6" s="422"/>
      <c r="BRB6" s="422"/>
      <c r="BRC6" s="422"/>
      <c r="BRD6" s="422"/>
      <c r="BRE6" s="422"/>
      <c r="BRF6" s="422"/>
      <c r="BRG6" s="422"/>
      <c r="BRH6" s="422"/>
      <c r="BRI6" s="422"/>
      <c r="BRJ6" s="422"/>
      <c r="BRK6" s="422"/>
      <c r="BRL6" s="422"/>
      <c r="BRM6" s="422"/>
      <c r="BRN6" s="422"/>
      <c r="BRO6" s="422"/>
      <c r="BRP6" s="422"/>
      <c r="BRQ6" s="422"/>
      <c r="BRR6" s="422"/>
      <c r="BRS6" s="422"/>
      <c r="BRT6" s="422"/>
      <c r="BRU6" s="422"/>
      <c r="BRV6" s="422"/>
      <c r="BRW6" s="422"/>
      <c r="BRX6" s="422"/>
      <c r="BRY6" s="422"/>
      <c r="BRZ6" s="422"/>
      <c r="BSA6" s="422"/>
      <c r="BSB6" s="422"/>
      <c r="BSC6" s="422"/>
      <c r="BSD6" s="422"/>
      <c r="BSE6" s="422"/>
      <c r="BSF6" s="422"/>
      <c r="BSG6" s="422"/>
      <c r="BSH6" s="422"/>
      <c r="BSI6" s="422"/>
      <c r="BSJ6" s="422"/>
      <c r="BSK6" s="422"/>
      <c r="BSL6" s="422"/>
      <c r="BSM6" s="422"/>
      <c r="BSN6" s="422"/>
      <c r="BSO6" s="422"/>
      <c r="BSP6" s="422"/>
      <c r="BSQ6" s="422"/>
      <c r="BSR6" s="422"/>
      <c r="BSS6" s="422"/>
      <c r="BST6" s="422"/>
      <c r="BSU6" s="422"/>
      <c r="BSV6" s="422"/>
      <c r="BSW6" s="422"/>
      <c r="BSX6" s="422"/>
      <c r="BSY6" s="422"/>
      <c r="BSZ6" s="422"/>
      <c r="BTA6" s="422"/>
      <c r="BTB6" s="422"/>
      <c r="BTC6" s="422"/>
      <c r="BTD6" s="422"/>
      <c r="BTE6" s="422"/>
      <c r="BTF6" s="422"/>
      <c r="BTG6" s="422"/>
      <c r="BTH6" s="422"/>
      <c r="BTI6" s="422"/>
      <c r="BTJ6" s="422"/>
      <c r="BTK6" s="422"/>
      <c r="BTL6" s="422"/>
      <c r="BTM6" s="422"/>
      <c r="BTN6" s="422"/>
      <c r="BTO6" s="422"/>
      <c r="BTP6" s="422"/>
      <c r="BTQ6" s="422"/>
      <c r="BTR6" s="422"/>
      <c r="BTS6" s="422"/>
      <c r="BTT6" s="422"/>
      <c r="BTU6" s="422"/>
      <c r="BTV6" s="422"/>
      <c r="BTW6" s="422"/>
      <c r="BTX6" s="422"/>
      <c r="BTY6" s="422"/>
      <c r="BTZ6" s="422"/>
      <c r="BUA6" s="422"/>
      <c r="BUB6" s="422"/>
      <c r="BUC6" s="422"/>
      <c r="BUD6" s="422"/>
      <c r="BUE6" s="422"/>
      <c r="BUF6" s="422"/>
      <c r="BUG6" s="422"/>
      <c r="BUH6" s="422"/>
      <c r="BUI6" s="422"/>
      <c r="BUJ6" s="422"/>
      <c r="BUK6" s="422"/>
      <c r="BUL6" s="422"/>
      <c r="BUM6" s="422"/>
      <c r="BUN6" s="422"/>
      <c r="BUO6" s="422"/>
      <c r="BUP6" s="422"/>
      <c r="BUQ6" s="422"/>
      <c r="BUR6" s="422"/>
      <c r="BUS6" s="422"/>
      <c r="BUT6" s="422"/>
      <c r="BUU6" s="422"/>
      <c r="BUV6" s="422"/>
      <c r="BUW6" s="422"/>
      <c r="BUX6" s="422"/>
      <c r="BUY6" s="422"/>
      <c r="BUZ6" s="422"/>
      <c r="BVA6" s="422"/>
      <c r="BVB6" s="422"/>
      <c r="BVC6" s="422"/>
      <c r="BVD6" s="422"/>
      <c r="BVE6" s="422"/>
      <c r="BVF6" s="422"/>
      <c r="BVG6" s="422"/>
      <c r="BVH6" s="422"/>
      <c r="BVI6" s="422"/>
      <c r="BVJ6" s="422"/>
      <c r="BVK6" s="422"/>
      <c r="BVL6" s="422"/>
      <c r="BVM6" s="422"/>
      <c r="BVN6" s="422"/>
      <c r="BVO6" s="422"/>
      <c r="BVP6" s="422"/>
      <c r="BVQ6" s="422"/>
      <c r="BVR6" s="422"/>
      <c r="BVS6" s="422"/>
      <c r="BVT6" s="422"/>
      <c r="BVU6" s="422"/>
      <c r="BVV6" s="422"/>
      <c r="BVW6" s="422"/>
      <c r="BVX6" s="422"/>
      <c r="BVY6" s="422"/>
      <c r="BVZ6" s="422"/>
      <c r="BWA6" s="422"/>
      <c r="BWB6" s="422"/>
      <c r="BWC6" s="422"/>
      <c r="BWD6" s="422"/>
      <c r="BWE6" s="422"/>
      <c r="BWF6" s="422"/>
      <c r="BWG6" s="422"/>
      <c r="BWH6" s="422"/>
      <c r="BWI6" s="422"/>
      <c r="BWJ6" s="422"/>
      <c r="BWK6" s="422"/>
      <c r="BWL6" s="422"/>
      <c r="BWM6" s="422"/>
      <c r="BWN6" s="422"/>
      <c r="BWO6" s="422"/>
      <c r="BWP6" s="422"/>
      <c r="BWQ6" s="422"/>
      <c r="BWR6" s="422"/>
      <c r="BWS6" s="422"/>
      <c r="BWT6" s="422"/>
      <c r="BWU6" s="422"/>
      <c r="BWV6" s="422"/>
      <c r="BWW6" s="422"/>
      <c r="BWX6" s="422"/>
      <c r="BWY6" s="422"/>
      <c r="BWZ6" s="422"/>
      <c r="BXA6" s="422"/>
      <c r="BXB6" s="422"/>
      <c r="BXC6" s="422"/>
      <c r="BXD6" s="422"/>
      <c r="BXE6" s="422"/>
      <c r="BXF6" s="422"/>
      <c r="BXG6" s="422"/>
      <c r="BXH6" s="422"/>
      <c r="BXI6" s="422"/>
      <c r="BXJ6" s="422"/>
      <c r="BXK6" s="422"/>
      <c r="BXL6" s="422"/>
      <c r="BXM6" s="422"/>
      <c r="BXN6" s="422"/>
      <c r="BXO6" s="422"/>
      <c r="BXP6" s="422"/>
      <c r="BXQ6" s="422"/>
      <c r="BXR6" s="422"/>
      <c r="BXS6" s="422"/>
      <c r="BXT6" s="422"/>
      <c r="BXU6" s="422"/>
      <c r="BXV6" s="422"/>
      <c r="BXW6" s="422"/>
      <c r="BXX6" s="422"/>
      <c r="BXY6" s="422"/>
      <c r="BXZ6" s="422"/>
      <c r="BYA6" s="422"/>
      <c r="BYB6" s="422"/>
      <c r="BYC6" s="422"/>
      <c r="BYD6" s="422"/>
      <c r="BYE6" s="422"/>
      <c r="BYF6" s="422"/>
      <c r="BYG6" s="422"/>
      <c r="BYH6" s="422"/>
      <c r="BYI6" s="422"/>
      <c r="BYJ6" s="422"/>
      <c r="BYK6" s="422"/>
      <c r="BYL6" s="422"/>
      <c r="BYM6" s="422"/>
      <c r="BYN6" s="422"/>
      <c r="BYO6" s="422"/>
      <c r="BYP6" s="422"/>
      <c r="BYQ6" s="422"/>
      <c r="BYR6" s="422"/>
      <c r="BYS6" s="422"/>
      <c r="BYT6" s="422"/>
      <c r="BYU6" s="422"/>
      <c r="BYV6" s="422"/>
      <c r="BYW6" s="422"/>
      <c r="BYX6" s="422"/>
      <c r="BYY6" s="422"/>
      <c r="BYZ6" s="422"/>
      <c r="BZA6" s="422"/>
      <c r="BZB6" s="422"/>
      <c r="BZC6" s="422"/>
      <c r="BZD6" s="422"/>
      <c r="BZE6" s="422"/>
      <c r="BZF6" s="422"/>
      <c r="BZG6" s="422"/>
      <c r="BZH6" s="422"/>
      <c r="BZI6" s="422"/>
      <c r="BZJ6" s="422"/>
      <c r="BZK6" s="422"/>
      <c r="BZL6" s="422"/>
      <c r="BZM6" s="422"/>
      <c r="BZN6" s="422"/>
      <c r="BZO6" s="422"/>
      <c r="BZP6" s="422"/>
      <c r="BZQ6" s="422"/>
      <c r="BZR6" s="422"/>
      <c r="BZS6" s="422"/>
      <c r="BZT6" s="422"/>
      <c r="BZU6" s="422"/>
      <c r="BZV6" s="422"/>
      <c r="BZW6" s="422"/>
      <c r="BZX6" s="422"/>
      <c r="BZY6" s="422"/>
      <c r="BZZ6" s="422"/>
      <c r="CAA6" s="422"/>
      <c r="CAB6" s="422"/>
      <c r="CAC6" s="422"/>
      <c r="CAD6" s="422"/>
      <c r="CAE6" s="422"/>
      <c r="CAF6" s="422"/>
      <c r="CAG6" s="422"/>
      <c r="CAH6" s="422"/>
      <c r="CAI6" s="422"/>
      <c r="CAJ6" s="422"/>
      <c r="CAK6" s="422"/>
      <c r="CAL6" s="422"/>
      <c r="CAM6" s="422"/>
      <c r="CAN6" s="422"/>
      <c r="CAO6" s="422"/>
      <c r="CAP6" s="422"/>
      <c r="CAQ6" s="422"/>
      <c r="CAR6" s="422"/>
      <c r="CAS6" s="422"/>
      <c r="CAT6" s="422"/>
      <c r="CAU6" s="422"/>
      <c r="CAV6" s="422"/>
      <c r="CAW6" s="422"/>
      <c r="CAX6" s="422"/>
      <c r="CAY6" s="422"/>
      <c r="CAZ6" s="422"/>
      <c r="CBA6" s="422"/>
      <c r="CBB6" s="422"/>
      <c r="CBC6" s="422"/>
      <c r="CBD6" s="422"/>
      <c r="CBE6" s="422"/>
      <c r="CBF6" s="422"/>
      <c r="CBG6" s="422"/>
      <c r="CBH6" s="422"/>
      <c r="CBI6" s="422"/>
      <c r="CBJ6" s="422"/>
      <c r="CBK6" s="422"/>
      <c r="CBL6" s="422"/>
      <c r="CBM6" s="422"/>
      <c r="CBN6" s="422"/>
      <c r="CBO6" s="422"/>
      <c r="CBP6" s="422"/>
      <c r="CBQ6" s="422"/>
      <c r="CBR6" s="422"/>
      <c r="CBS6" s="422"/>
      <c r="CBT6" s="422"/>
      <c r="CBU6" s="422"/>
      <c r="CBV6" s="422"/>
      <c r="CBW6" s="422"/>
      <c r="CBX6" s="422"/>
      <c r="CBY6" s="422"/>
      <c r="CBZ6" s="422"/>
      <c r="CCA6" s="422"/>
      <c r="CCB6" s="422"/>
      <c r="CCC6" s="422"/>
      <c r="CCD6" s="422"/>
      <c r="CCE6" s="422"/>
      <c r="CCF6" s="422"/>
      <c r="CCG6" s="422"/>
      <c r="CCH6" s="422"/>
      <c r="CCI6" s="422"/>
      <c r="CCJ6" s="422"/>
      <c r="CCK6" s="422"/>
      <c r="CCL6" s="422"/>
      <c r="CCM6" s="422"/>
      <c r="CCN6" s="422"/>
      <c r="CCO6" s="422"/>
      <c r="CCP6" s="422"/>
      <c r="CCQ6" s="422"/>
      <c r="CCR6" s="422"/>
      <c r="CCS6" s="422"/>
      <c r="CCT6" s="422"/>
      <c r="CCU6" s="422"/>
      <c r="CCV6" s="422"/>
      <c r="CCW6" s="422"/>
      <c r="CCX6" s="422"/>
      <c r="CCY6" s="422"/>
      <c r="CCZ6" s="422"/>
      <c r="CDA6" s="422"/>
      <c r="CDB6" s="422"/>
      <c r="CDC6" s="422"/>
      <c r="CDD6" s="422"/>
      <c r="CDE6" s="422"/>
      <c r="CDF6" s="422"/>
      <c r="CDG6" s="422"/>
      <c r="CDH6" s="422"/>
      <c r="CDI6" s="422"/>
      <c r="CDJ6" s="422"/>
      <c r="CDK6" s="422"/>
      <c r="CDL6" s="422"/>
      <c r="CDM6" s="422"/>
      <c r="CDN6" s="422"/>
      <c r="CDO6" s="422"/>
      <c r="CDP6" s="422"/>
      <c r="CDQ6" s="422"/>
      <c r="CDR6" s="422"/>
      <c r="CDS6" s="422"/>
      <c r="CDT6" s="422"/>
      <c r="CDU6" s="422"/>
      <c r="CDV6" s="422"/>
      <c r="CDW6" s="422"/>
      <c r="CDX6" s="422"/>
      <c r="CDY6" s="422"/>
      <c r="CDZ6" s="422"/>
      <c r="CEA6" s="422"/>
      <c r="CEB6" s="422"/>
      <c r="CEC6" s="422"/>
      <c r="CED6" s="422"/>
      <c r="CEE6" s="422"/>
      <c r="CEF6" s="422"/>
      <c r="CEG6" s="422"/>
      <c r="CEH6" s="422"/>
      <c r="CEI6" s="422"/>
      <c r="CEJ6" s="422"/>
      <c r="CEK6" s="422"/>
      <c r="CEL6" s="422"/>
      <c r="CEM6" s="422"/>
      <c r="CEN6" s="422"/>
      <c r="CEO6" s="422"/>
      <c r="CEP6" s="422"/>
      <c r="CEQ6" s="422"/>
      <c r="CER6" s="422"/>
      <c r="CES6" s="422"/>
      <c r="CET6" s="422"/>
      <c r="CEU6" s="422"/>
      <c r="CEV6" s="422"/>
      <c r="CEW6" s="422"/>
      <c r="CEX6" s="422"/>
      <c r="CEY6" s="422"/>
      <c r="CEZ6" s="422"/>
      <c r="CFA6" s="422"/>
      <c r="CFB6" s="422"/>
      <c r="CFC6" s="422"/>
      <c r="CFD6" s="422"/>
      <c r="CFE6" s="422"/>
      <c r="CFF6" s="422"/>
      <c r="CFG6" s="422"/>
      <c r="CFH6" s="422"/>
      <c r="CFI6" s="422"/>
      <c r="CFJ6" s="422"/>
      <c r="CFK6" s="422"/>
      <c r="CFL6" s="422"/>
      <c r="CFM6" s="422"/>
      <c r="CFN6" s="422"/>
      <c r="CFO6" s="422"/>
      <c r="CFP6" s="422"/>
      <c r="CFQ6" s="422"/>
      <c r="CFR6" s="422"/>
      <c r="CFS6" s="422"/>
      <c r="CFT6" s="422"/>
      <c r="CFU6" s="422"/>
      <c r="CFV6" s="422"/>
      <c r="CFW6" s="422"/>
      <c r="CFX6" s="422"/>
      <c r="CFY6" s="422"/>
      <c r="CFZ6" s="422"/>
      <c r="CGA6" s="422"/>
      <c r="CGB6" s="422"/>
      <c r="CGC6" s="422"/>
      <c r="CGD6" s="422"/>
      <c r="CGE6" s="422"/>
      <c r="CGF6" s="422"/>
      <c r="CGG6" s="422"/>
      <c r="CGH6" s="422"/>
      <c r="CGI6" s="422"/>
      <c r="CGJ6" s="422"/>
      <c r="CGK6" s="422"/>
      <c r="CGL6" s="422"/>
      <c r="CGM6" s="422"/>
      <c r="CGN6" s="422"/>
      <c r="CGO6" s="422"/>
      <c r="CGP6" s="422"/>
      <c r="CGQ6" s="422"/>
      <c r="CGR6" s="422"/>
      <c r="CGS6" s="422"/>
      <c r="CGT6" s="422"/>
      <c r="CGU6" s="422"/>
      <c r="CGV6" s="422"/>
      <c r="CGW6" s="422"/>
      <c r="CGX6" s="422"/>
      <c r="CGY6" s="422"/>
      <c r="CGZ6" s="422"/>
      <c r="CHA6" s="422"/>
      <c r="CHB6" s="422"/>
      <c r="CHC6" s="422"/>
      <c r="CHD6" s="422"/>
      <c r="CHE6" s="422"/>
      <c r="CHF6" s="422"/>
      <c r="CHG6" s="422"/>
      <c r="CHH6" s="422"/>
      <c r="CHI6" s="422"/>
      <c r="CHJ6" s="422"/>
      <c r="CHK6" s="422"/>
      <c r="CHL6" s="422"/>
      <c r="CHM6" s="422"/>
      <c r="CHN6" s="422"/>
      <c r="CHO6" s="422"/>
      <c r="CHP6" s="422"/>
      <c r="CHQ6" s="422"/>
      <c r="CHR6" s="422"/>
      <c r="CHS6" s="422"/>
      <c r="CHT6" s="422"/>
      <c r="CHU6" s="422"/>
      <c r="CHV6" s="422"/>
      <c r="CHW6" s="422"/>
      <c r="CHX6" s="422"/>
      <c r="CHY6" s="422"/>
      <c r="CHZ6" s="422"/>
      <c r="CIA6" s="422"/>
      <c r="CIB6" s="422"/>
      <c r="CIC6" s="422"/>
      <c r="CID6" s="422"/>
      <c r="CIE6" s="422"/>
      <c r="CIF6" s="422"/>
      <c r="CIG6" s="422"/>
      <c r="CIH6" s="422"/>
      <c r="CII6" s="422"/>
      <c r="CIJ6" s="422"/>
      <c r="CIK6" s="422"/>
      <c r="CIL6" s="422"/>
      <c r="CIM6" s="422"/>
      <c r="CIN6" s="422"/>
      <c r="CIO6" s="422"/>
      <c r="CIP6" s="422"/>
      <c r="CIQ6" s="422"/>
      <c r="CIR6" s="422"/>
      <c r="CIS6" s="422"/>
      <c r="CIT6" s="422"/>
      <c r="CIU6" s="422"/>
      <c r="CIV6" s="422"/>
      <c r="CIW6" s="422"/>
      <c r="CIX6" s="422"/>
      <c r="CIY6" s="422"/>
      <c r="CIZ6" s="422"/>
      <c r="CJA6" s="422"/>
      <c r="CJB6" s="422"/>
      <c r="CJC6" s="422"/>
      <c r="CJD6" s="422"/>
      <c r="CJE6" s="422"/>
      <c r="CJF6" s="422"/>
      <c r="CJG6" s="422"/>
      <c r="CJH6" s="422"/>
      <c r="CJI6" s="422"/>
      <c r="CJJ6" s="422"/>
      <c r="CJK6" s="422"/>
      <c r="CJL6" s="422"/>
      <c r="CJM6" s="422"/>
      <c r="CJN6" s="422"/>
      <c r="CJO6" s="422"/>
      <c r="CJP6" s="422"/>
      <c r="CJQ6" s="422"/>
      <c r="CJR6" s="422"/>
      <c r="CJS6" s="422"/>
      <c r="CJT6" s="422"/>
      <c r="CJU6" s="422"/>
      <c r="CJV6" s="422"/>
      <c r="CJW6" s="422"/>
      <c r="CJX6" s="422"/>
      <c r="CJY6" s="422"/>
      <c r="CJZ6" s="422"/>
      <c r="CKA6" s="422"/>
      <c r="CKB6" s="422"/>
      <c r="CKC6" s="422"/>
      <c r="CKD6" s="422"/>
      <c r="CKE6" s="422"/>
      <c r="CKF6" s="422"/>
      <c r="CKG6" s="422"/>
      <c r="CKH6" s="422"/>
      <c r="CKI6" s="422"/>
      <c r="CKJ6" s="422"/>
      <c r="CKK6" s="422"/>
      <c r="CKL6" s="422"/>
      <c r="CKM6" s="422"/>
      <c r="CKN6" s="422"/>
      <c r="CKO6" s="422"/>
      <c r="CKP6" s="422"/>
      <c r="CKQ6" s="422"/>
      <c r="CKR6" s="422"/>
      <c r="CKS6" s="422"/>
      <c r="CKT6" s="422"/>
      <c r="CKU6" s="422"/>
      <c r="CKV6" s="422"/>
      <c r="CKW6" s="422"/>
      <c r="CKX6" s="422"/>
      <c r="CKY6" s="422"/>
      <c r="CKZ6" s="422"/>
      <c r="CLA6" s="422"/>
      <c r="CLB6" s="422"/>
      <c r="CLC6" s="422"/>
      <c r="CLD6" s="422"/>
      <c r="CLE6" s="422"/>
      <c r="CLF6" s="422"/>
      <c r="CLG6" s="422"/>
      <c r="CLH6" s="422"/>
      <c r="CLI6" s="422"/>
      <c r="CLJ6" s="422"/>
      <c r="CLK6" s="422"/>
      <c r="CLL6" s="422"/>
      <c r="CLM6" s="422"/>
      <c r="CLN6" s="422"/>
      <c r="CLO6" s="422"/>
      <c r="CLP6" s="422"/>
      <c r="CLQ6" s="422"/>
      <c r="CLR6" s="422"/>
      <c r="CLS6" s="422"/>
      <c r="CLT6" s="422"/>
      <c r="CLU6" s="422"/>
      <c r="CLV6" s="422"/>
      <c r="CLW6" s="422"/>
      <c r="CLX6" s="422"/>
      <c r="CLY6" s="422"/>
      <c r="CLZ6" s="422"/>
      <c r="CMA6" s="422"/>
      <c r="CMB6" s="422"/>
      <c r="CMC6" s="422"/>
      <c r="CMD6" s="422"/>
      <c r="CME6" s="422"/>
      <c r="CMF6" s="422"/>
      <c r="CMG6" s="422"/>
      <c r="CMH6" s="422"/>
      <c r="CMI6" s="422"/>
      <c r="CMJ6" s="422"/>
      <c r="CMK6" s="422"/>
      <c r="CML6" s="422"/>
      <c r="CMM6" s="422"/>
      <c r="CMN6" s="422"/>
      <c r="CMO6" s="422"/>
      <c r="CMP6" s="422"/>
      <c r="CMQ6" s="422"/>
      <c r="CMR6" s="422"/>
      <c r="CMS6" s="422"/>
      <c r="CMT6" s="422"/>
      <c r="CMU6" s="422"/>
      <c r="CMV6" s="422"/>
      <c r="CMW6" s="422"/>
      <c r="CMX6" s="422"/>
      <c r="CMY6" s="422"/>
      <c r="CMZ6" s="422"/>
      <c r="CNA6" s="422"/>
      <c r="CNB6" s="422"/>
      <c r="CNC6" s="422"/>
      <c r="CND6" s="422"/>
      <c r="CNE6" s="422"/>
      <c r="CNF6" s="422"/>
      <c r="CNG6" s="422"/>
      <c r="CNH6" s="422"/>
      <c r="CNI6" s="422"/>
      <c r="CNJ6" s="422"/>
      <c r="CNK6" s="422"/>
      <c r="CNL6" s="422"/>
      <c r="CNM6" s="422"/>
      <c r="CNN6" s="422"/>
      <c r="CNO6" s="422"/>
      <c r="CNP6" s="422"/>
      <c r="CNQ6" s="422"/>
      <c r="CNR6" s="422"/>
      <c r="CNS6" s="422"/>
      <c r="CNT6" s="422"/>
      <c r="CNU6" s="422"/>
      <c r="CNV6" s="422"/>
      <c r="CNW6" s="422"/>
      <c r="CNX6" s="422"/>
      <c r="CNY6" s="422"/>
      <c r="CNZ6" s="422"/>
      <c r="COA6" s="422"/>
      <c r="COB6" s="422"/>
      <c r="COC6" s="422"/>
      <c r="COD6" s="422"/>
      <c r="COE6" s="422"/>
      <c r="COF6" s="422"/>
      <c r="COG6" s="422"/>
      <c r="COH6" s="422"/>
      <c r="COI6" s="422"/>
      <c r="COJ6" s="422"/>
      <c r="COK6" s="422"/>
      <c r="COL6" s="422"/>
      <c r="COM6" s="422"/>
      <c r="CON6" s="422"/>
      <c r="COO6" s="422"/>
      <c r="COP6" s="422"/>
      <c r="COQ6" s="422"/>
      <c r="COR6" s="422"/>
      <c r="COS6" s="422"/>
      <c r="COT6" s="422"/>
      <c r="COU6" s="422"/>
      <c r="COV6" s="422"/>
      <c r="COW6" s="422"/>
      <c r="COX6" s="422"/>
      <c r="COY6" s="422"/>
      <c r="COZ6" s="422"/>
      <c r="CPA6" s="422"/>
      <c r="CPB6" s="422"/>
      <c r="CPC6" s="422"/>
      <c r="CPD6" s="422"/>
      <c r="CPE6" s="422"/>
      <c r="CPF6" s="422"/>
      <c r="CPG6" s="422"/>
      <c r="CPH6" s="422"/>
      <c r="CPI6" s="422"/>
      <c r="CPJ6" s="422"/>
      <c r="CPK6" s="422"/>
      <c r="CPL6" s="422"/>
      <c r="CPM6" s="422"/>
      <c r="CPN6" s="422"/>
      <c r="CPO6" s="422"/>
      <c r="CPP6" s="422"/>
      <c r="CPQ6" s="422"/>
      <c r="CPR6" s="422"/>
      <c r="CPS6" s="422"/>
      <c r="CPT6" s="422"/>
      <c r="CPU6" s="422"/>
      <c r="CPV6" s="422"/>
      <c r="CPW6" s="422"/>
      <c r="CPX6" s="422"/>
      <c r="CPY6" s="422"/>
      <c r="CPZ6" s="422"/>
      <c r="CQA6" s="422"/>
      <c r="CQB6" s="422"/>
      <c r="CQC6" s="422"/>
      <c r="CQD6" s="422"/>
      <c r="CQE6" s="422"/>
      <c r="CQF6" s="422"/>
      <c r="CQG6" s="422"/>
      <c r="CQH6" s="422"/>
      <c r="CQI6" s="422"/>
      <c r="CQJ6" s="422"/>
      <c r="CQK6" s="422"/>
      <c r="CQL6" s="422"/>
      <c r="CQM6" s="422"/>
      <c r="CQN6" s="422"/>
      <c r="CQO6" s="422"/>
      <c r="CQP6" s="422"/>
      <c r="CQQ6" s="422"/>
      <c r="CQR6" s="422"/>
      <c r="CQS6" s="422"/>
      <c r="CQT6" s="422"/>
      <c r="CQU6" s="422"/>
      <c r="CQV6" s="422"/>
      <c r="CQW6" s="422"/>
      <c r="CQX6" s="422"/>
      <c r="CQY6" s="422"/>
      <c r="CQZ6" s="422"/>
      <c r="CRA6" s="422"/>
      <c r="CRB6" s="422"/>
      <c r="CRC6" s="422"/>
      <c r="CRD6" s="422"/>
      <c r="CRE6" s="422"/>
      <c r="CRF6" s="422"/>
      <c r="CRG6" s="422"/>
      <c r="CRH6" s="422"/>
      <c r="CRI6" s="422"/>
      <c r="CRJ6" s="422"/>
      <c r="CRK6" s="422"/>
      <c r="CRL6" s="422"/>
      <c r="CRM6" s="422"/>
      <c r="CRN6" s="422"/>
      <c r="CRO6" s="422"/>
      <c r="CRP6" s="422"/>
      <c r="CRQ6" s="422"/>
      <c r="CRR6" s="422"/>
      <c r="CRS6" s="422"/>
      <c r="CRT6" s="422"/>
      <c r="CRU6" s="422"/>
      <c r="CRV6" s="422"/>
      <c r="CRW6" s="422"/>
      <c r="CRX6" s="422"/>
      <c r="CRY6" s="422"/>
      <c r="CRZ6" s="422"/>
      <c r="CSA6" s="422"/>
      <c r="CSB6" s="422"/>
      <c r="CSC6" s="422"/>
      <c r="CSD6" s="422"/>
      <c r="CSE6" s="422"/>
      <c r="CSF6" s="422"/>
      <c r="CSG6" s="422"/>
      <c r="CSH6" s="422"/>
      <c r="CSI6" s="422"/>
      <c r="CSJ6" s="422"/>
      <c r="CSK6" s="422"/>
      <c r="CSL6" s="422"/>
      <c r="CSM6" s="422"/>
      <c r="CSN6" s="422"/>
      <c r="CSO6" s="422"/>
      <c r="CSP6" s="422"/>
      <c r="CSQ6" s="422"/>
      <c r="CSR6" s="422"/>
      <c r="CSS6" s="422"/>
      <c r="CST6" s="422"/>
      <c r="CSU6" s="422"/>
      <c r="CSV6" s="422"/>
      <c r="CSW6" s="422"/>
      <c r="CSX6" s="422"/>
      <c r="CSY6" s="422"/>
      <c r="CSZ6" s="422"/>
      <c r="CTA6" s="422"/>
      <c r="CTB6" s="422"/>
      <c r="CTC6" s="422"/>
      <c r="CTD6" s="422"/>
      <c r="CTE6" s="422"/>
      <c r="CTF6" s="422"/>
      <c r="CTG6" s="422"/>
      <c r="CTH6" s="422"/>
      <c r="CTI6" s="422"/>
      <c r="CTJ6" s="422"/>
      <c r="CTK6" s="422"/>
      <c r="CTL6" s="422"/>
      <c r="CTM6" s="422"/>
      <c r="CTN6" s="422"/>
      <c r="CTO6" s="422"/>
      <c r="CTP6" s="422"/>
      <c r="CTQ6" s="422"/>
      <c r="CTR6" s="422"/>
      <c r="CTS6" s="422"/>
      <c r="CTT6" s="422"/>
      <c r="CTU6" s="422"/>
      <c r="CTV6" s="422"/>
      <c r="CTW6" s="422"/>
      <c r="CTX6" s="422"/>
      <c r="CTY6" s="422"/>
      <c r="CTZ6" s="422"/>
      <c r="CUA6" s="422"/>
      <c r="CUB6" s="422"/>
      <c r="CUC6" s="422"/>
      <c r="CUD6" s="422"/>
      <c r="CUE6" s="422"/>
      <c r="CUF6" s="422"/>
      <c r="CUG6" s="422"/>
      <c r="CUH6" s="422"/>
      <c r="CUI6" s="422"/>
      <c r="CUJ6" s="422"/>
      <c r="CUK6" s="422"/>
      <c r="CUL6" s="422"/>
      <c r="CUM6" s="422"/>
      <c r="CUN6" s="422"/>
      <c r="CUO6" s="422"/>
      <c r="CUP6" s="422"/>
      <c r="CUQ6" s="422"/>
      <c r="CUR6" s="422"/>
      <c r="CUS6" s="422"/>
      <c r="CUT6" s="422"/>
      <c r="CUU6" s="422"/>
      <c r="CUV6" s="422"/>
      <c r="CUW6" s="422"/>
      <c r="CUX6" s="422"/>
      <c r="CUY6" s="422"/>
      <c r="CUZ6" s="422"/>
      <c r="CVA6" s="422"/>
      <c r="CVB6" s="422"/>
      <c r="CVC6" s="422"/>
      <c r="CVD6" s="422"/>
      <c r="CVE6" s="422"/>
      <c r="CVF6" s="422"/>
      <c r="CVG6" s="422"/>
      <c r="CVH6" s="422"/>
      <c r="CVI6" s="422"/>
      <c r="CVJ6" s="422"/>
      <c r="CVK6" s="422"/>
      <c r="CVL6" s="422"/>
      <c r="CVM6" s="422"/>
      <c r="CVN6" s="422"/>
      <c r="CVO6" s="422"/>
      <c r="CVP6" s="422"/>
      <c r="CVQ6" s="422"/>
      <c r="CVR6" s="422"/>
      <c r="CVS6" s="422"/>
      <c r="CVT6" s="422"/>
      <c r="CVU6" s="422"/>
      <c r="CVV6" s="422"/>
      <c r="CVW6" s="422"/>
      <c r="CVX6" s="422"/>
      <c r="CVY6" s="422"/>
      <c r="CVZ6" s="422"/>
      <c r="CWA6" s="422"/>
      <c r="CWB6" s="422"/>
      <c r="CWC6" s="422"/>
      <c r="CWD6" s="422"/>
      <c r="CWE6" s="422"/>
      <c r="CWF6" s="422"/>
      <c r="CWG6" s="422"/>
      <c r="CWH6" s="422"/>
      <c r="CWI6" s="422"/>
      <c r="CWJ6" s="422"/>
      <c r="CWK6" s="422"/>
      <c r="CWL6" s="422"/>
      <c r="CWM6" s="422"/>
      <c r="CWN6" s="422"/>
      <c r="CWO6" s="422"/>
      <c r="CWP6" s="422"/>
      <c r="CWQ6" s="422"/>
      <c r="CWR6" s="422"/>
      <c r="CWS6" s="422"/>
      <c r="CWT6" s="422"/>
      <c r="CWU6" s="422"/>
      <c r="CWV6" s="422"/>
      <c r="CWW6" s="422"/>
      <c r="CWX6" s="422"/>
      <c r="CWY6" s="422"/>
      <c r="CWZ6" s="422"/>
      <c r="CXA6" s="422"/>
      <c r="CXB6" s="422"/>
      <c r="CXC6" s="422"/>
      <c r="CXD6" s="422"/>
      <c r="CXE6" s="422"/>
      <c r="CXF6" s="422"/>
      <c r="CXG6" s="422"/>
      <c r="CXH6" s="422"/>
      <c r="CXI6" s="422"/>
      <c r="CXJ6" s="422"/>
      <c r="CXK6" s="422"/>
      <c r="CXL6" s="422"/>
      <c r="CXM6" s="422"/>
      <c r="CXN6" s="422"/>
      <c r="CXO6" s="422"/>
      <c r="CXP6" s="422"/>
      <c r="CXQ6" s="422"/>
      <c r="CXR6" s="422"/>
      <c r="CXS6" s="422"/>
      <c r="CXT6" s="422"/>
      <c r="CXU6" s="422"/>
      <c r="CXV6" s="422"/>
      <c r="CXW6" s="422"/>
      <c r="CXX6" s="422"/>
      <c r="CXY6" s="422"/>
      <c r="CXZ6" s="422"/>
      <c r="CYA6" s="422"/>
      <c r="CYB6" s="422"/>
      <c r="CYC6" s="422"/>
      <c r="CYD6" s="422"/>
      <c r="CYE6" s="422"/>
      <c r="CYF6" s="422"/>
      <c r="CYG6" s="422"/>
      <c r="CYH6" s="422"/>
      <c r="CYI6" s="422"/>
      <c r="CYJ6" s="422"/>
      <c r="CYK6" s="422"/>
      <c r="CYL6" s="422"/>
      <c r="CYM6" s="422"/>
      <c r="CYN6" s="422"/>
      <c r="CYO6" s="422"/>
      <c r="CYP6" s="422"/>
      <c r="CYQ6" s="422"/>
      <c r="CYR6" s="422"/>
      <c r="CYS6" s="422"/>
      <c r="CYT6" s="422"/>
      <c r="CYU6" s="422"/>
      <c r="CYV6" s="422"/>
      <c r="CYW6" s="422"/>
      <c r="CYX6" s="422"/>
      <c r="CYY6" s="422"/>
      <c r="CYZ6" s="422"/>
      <c r="CZA6" s="422"/>
      <c r="CZB6" s="422"/>
      <c r="CZC6" s="422"/>
      <c r="CZD6" s="422"/>
      <c r="CZE6" s="422"/>
      <c r="CZF6" s="422"/>
      <c r="CZG6" s="422"/>
      <c r="CZH6" s="422"/>
      <c r="CZI6" s="422"/>
      <c r="CZJ6" s="422"/>
      <c r="CZK6" s="422"/>
      <c r="CZL6" s="422"/>
      <c r="CZM6" s="422"/>
      <c r="CZN6" s="422"/>
      <c r="CZO6" s="422"/>
      <c r="CZP6" s="422"/>
      <c r="CZQ6" s="422"/>
      <c r="CZR6" s="422"/>
      <c r="CZS6" s="422"/>
      <c r="CZT6" s="422"/>
      <c r="CZU6" s="422"/>
      <c r="CZV6" s="422"/>
      <c r="CZW6" s="422"/>
      <c r="CZX6" s="422"/>
      <c r="CZY6" s="422"/>
      <c r="CZZ6" s="422"/>
      <c r="DAA6" s="422"/>
      <c r="DAB6" s="422"/>
      <c r="DAC6" s="422"/>
      <c r="DAD6" s="422"/>
      <c r="DAE6" s="422"/>
      <c r="DAF6" s="422"/>
      <c r="DAG6" s="422"/>
      <c r="DAH6" s="422"/>
      <c r="DAI6" s="422"/>
      <c r="DAJ6" s="422"/>
      <c r="DAK6" s="422"/>
      <c r="DAL6" s="422"/>
      <c r="DAM6" s="422"/>
      <c r="DAN6" s="422"/>
      <c r="DAO6" s="422"/>
      <c r="DAP6" s="422"/>
      <c r="DAQ6" s="422"/>
      <c r="DAR6" s="422"/>
      <c r="DAS6" s="422"/>
      <c r="DAT6" s="422"/>
      <c r="DAU6" s="422"/>
      <c r="DAV6" s="422"/>
      <c r="DAW6" s="422"/>
      <c r="DAX6" s="422"/>
      <c r="DAY6" s="422"/>
      <c r="DAZ6" s="422"/>
      <c r="DBA6" s="422"/>
      <c r="DBB6" s="422"/>
      <c r="DBC6" s="422"/>
      <c r="DBD6" s="422"/>
      <c r="DBE6" s="422"/>
      <c r="DBF6" s="422"/>
      <c r="DBG6" s="422"/>
      <c r="DBH6" s="422"/>
      <c r="DBI6" s="422"/>
      <c r="DBJ6" s="422"/>
      <c r="DBK6" s="422"/>
      <c r="DBL6" s="422"/>
      <c r="DBM6" s="422"/>
      <c r="DBN6" s="422"/>
      <c r="DBO6" s="422"/>
      <c r="DBP6" s="422"/>
      <c r="DBQ6" s="422"/>
      <c r="DBR6" s="422"/>
      <c r="DBS6" s="422"/>
      <c r="DBT6" s="422"/>
      <c r="DBU6" s="422"/>
      <c r="DBV6" s="422"/>
      <c r="DBW6" s="422"/>
      <c r="DBX6" s="422"/>
      <c r="DBY6" s="422"/>
      <c r="DBZ6" s="422"/>
      <c r="DCA6" s="422"/>
      <c r="DCB6" s="422"/>
      <c r="DCC6" s="422"/>
      <c r="DCD6" s="422"/>
      <c r="DCE6" s="422"/>
      <c r="DCF6" s="422"/>
      <c r="DCG6" s="422"/>
      <c r="DCH6" s="422"/>
      <c r="DCI6" s="422"/>
      <c r="DCJ6" s="422"/>
      <c r="DCK6" s="422"/>
      <c r="DCL6" s="422"/>
      <c r="DCM6" s="422"/>
      <c r="DCN6" s="422"/>
      <c r="DCO6" s="422"/>
      <c r="DCP6" s="422"/>
      <c r="DCQ6" s="422"/>
      <c r="DCR6" s="422"/>
      <c r="DCS6" s="422"/>
      <c r="DCT6" s="422"/>
      <c r="DCU6" s="422"/>
      <c r="DCV6" s="422"/>
      <c r="DCW6" s="422"/>
      <c r="DCX6" s="422"/>
      <c r="DCY6" s="422"/>
      <c r="DCZ6" s="422"/>
      <c r="DDA6" s="422"/>
      <c r="DDB6" s="422"/>
      <c r="DDC6" s="422"/>
      <c r="DDD6" s="422"/>
      <c r="DDE6" s="422"/>
      <c r="DDF6" s="422"/>
      <c r="DDG6" s="422"/>
      <c r="DDH6" s="422"/>
      <c r="DDI6" s="422"/>
      <c r="DDJ6" s="422"/>
      <c r="DDK6" s="422"/>
      <c r="DDL6" s="422"/>
      <c r="DDM6" s="422"/>
      <c r="DDN6" s="422"/>
      <c r="DDO6" s="422"/>
      <c r="DDP6" s="422"/>
      <c r="DDQ6" s="422"/>
      <c r="DDR6" s="422"/>
      <c r="DDS6" s="422"/>
      <c r="DDT6" s="422"/>
      <c r="DDU6" s="422"/>
      <c r="DDV6" s="422"/>
      <c r="DDW6" s="422"/>
      <c r="DDX6" s="422"/>
      <c r="DDY6" s="422"/>
      <c r="DDZ6" s="422"/>
      <c r="DEA6" s="422"/>
      <c r="DEB6" s="422"/>
      <c r="DEC6" s="422"/>
      <c r="DED6" s="422"/>
      <c r="DEE6" s="422"/>
      <c r="DEF6" s="422"/>
      <c r="DEG6" s="422"/>
      <c r="DEH6" s="422"/>
      <c r="DEI6" s="422"/>
      <c r="DEJ6" s="422"/>
      <c r="DEK6" s="422"/>
      <c r="DEL6" s="422"/>
      <c r="DEM6" s="422"/>
      <c r="DEN6" s="422"/>
      <c r="DEO6" s="422"/>
      <c r="DEP6" s="422"/>
      <c r="DEQ6" s="422"/>
      <c r="DER6" s="422"/>
      <c r="DES6" s="422"/>
      <c r="DET6" s="422"/>
      <c r="DEU6" s="422"/>
      <c r="DEV6" s="422"/>
      <c r="DEW6" s="422"/>
      <c r="DEX6" s="422"/>
      <c r="DEY6" s="422"/>
      <c r="DEZ6" s="422"/>
      <c r="DFA6" s="422"/>
      <c r="DFB6" s="422"/>
      <c r="DFC6" s="422"/>
      <c r="DFD6" s="422"/>
      <c r="DFE6" s="422"/>
      <c r="DFF6" s="422"/>
      <c r="DFG6" s="422"/>
      <c r="DFH6" s="422"/>
      <c r="DFI6" s="422"/>
      <c r="DFJ6" s="422"/>
      <c r="DFK6" s="422"/>
      <c r="DFL6" s="422"/>
      <c r="DFM6" s="422"/>
      <c r="DFN6" s="422"/>
      <c r="DFO6" s="422"/>
      <c r="DFP6" s="422"/>
      <c r="DFQ6" s="422"/>
      <c r="DFR6" s="422"/>
      <c r="DFS6" s="422"/>
      <c r="DFT6" s="422"/>
      <c r="DFU6" s="422"/>
      <c r="DFV6" s="422"/>
      <c r="DFW6" s="422"/>
      <c r="DFX6" s="422"/>
      <c r="DFY6" s="422"/>
      <c r="DFZ6" s="422"/>
      <c r="DGA6" s="422"/>
      <c r="DGB6" s="422"/>
      <c r="DGC6" s="422"/>
      <c r="DGD6" s="422"/>
      <c r="DGE6" s="422"/>
      <c r="DGF6" s="422"/>
      <c r="DGG6" s="422"/>
      <c r="DGH6" s="422"/>
      <c r="DGI6" s="422"/>
      <c r="DGJ6" s="422"/>
      <c r="DGK6" s="422"/>
      <c r="DGL6" s="422"/>
      <c r="DGM6" s="422"/>
      <c r="DGN6" s="422"/>
      <c r="DGO6" s="422"/>
      <c r="DGP6" s="422"/>
      <c r="DGQ6" s="422"/>
      <c r="DGR6" s="422"/>
      <c r="DGS6" s="422"/>
      <c r="DGT6" s="422"/>
      <c r="DGU6" s="422"/>
      <c r="DGV6" s="422"/>
      <c r="DGW6" s="422"/>
      <c r="DGX6" s="422"/>
      <c r="DGY6" s="422"/>
      <c r="DGZ6" s="422"/>
      <c r="DHA6" s="422"/>
      <c r="DHB6" s="422"/>
      <c r="DHC6" s="422"/>
      <c r="DHD6" s="422"/>
      <c r="DHE6" s="422"/>
      <c r="DHF6" s="422"/>
      <c r="DHG6" s="422"/>
      <c r="DHH6" s="422"/>
      <c r="DHI6" s="422"/>
      <c r="DHJ6" s="422"/>
      <c r="DHK6" s="422"/>
      <c r="DHL6" s="422"/>
      <c r="DHM6" s="422"/>
      <c r="DHN6" s="422"/>
      <c r="DHO6" s="422"/>
      <c r="DHP6" s="422"/>
      <c r="DHQ6" s="422"/>
      <c r="DHR6" s="422"/>
      <c r="DHS6" s="422"/>
      <c r="DHT6" s="422"/>
      <c r="DHU6" s="422"/>
      <c r="DHV6" s="422"/>
      <c r="DHW6" s="422"/>
      <c r="DHX6" s="422"/>
      <c r="DHY6" s="422"/>
      <c r="DHZ6" s="422"/>
      <c r="DIA6" s="422"/>
      <c r="DIB6" s="422"/>
      <c r="DIC6" s="422"/>
      <c r="DID6" s="422"/>
      <c r="DIE6" s="422"/>
      <c r="DIF6" s="422"/>
      <c r="DIG6" s="422"/>
      <c r="DIH6" s="422"/>
      <c r="DII6" s="422"/>
      <c r="DIJ6" s="422"/>
      <c r="DIK6" s="422"/>
      <c r="DIL6" s="422"/>
      <c r="DIM6" s="422"/>
      <c r="DIN6" s="422"/>
      <c r="DIO6" s="422"/>
      <c r="DIP6" s="422"/>
      <c r="DIQ6" s="422"/>
      <c r="DIR6" s="422"/>
      <c r="DIS6" s="422"/>
      <c r="DIT6" s="422"/>
      <c r="DIU6" s="422"/>
      <c r="DIV6" s="422"/>
      <c r="DIW6" s="422"/>
      <c r="DIX6" s="422"/>
      <c r="DIY6" s="422"/>
      <c r="DIZ6" s="422"/>
      <c r="DJA6" s="422"/>
      <c r="DJB6" s="422"/>
      <c r="DJC6" s="422"/>
      <c r="DJD6" s="422"/>
      <c r="DJE6" s="422"/>
      <c r="DJF6" s="422"/>
      <c r="DJG6" s="422"/>
      <c r="DJH6" s="422"/>
      <c r="DJI6" s="422"/>
      <c r="DJJ6" s="422"/>
      <c r="DJK6" s="422"/>
      <c r="DJL6" s="422"/>
      <c r="DJM6" s="422"/>
      <c r="DJN6" s="422"/>
      <c r="DJO6" s="422"/>
      <c r="DJP6" s="422"/>
      <c r="DJQ6" s="422"/>
      <c r="DJR6" s="422"/>
      <c r="DJS6" s="422"/>
      <c r="DJT6" s="422"/>
      <c r="DJU6" s="422"/>
      <c r="DJV6" s="422"/>
      <c r="DJW6" s="422"/>
      <c r="DJX6" s="422"/>
      <c r="DJY6" s="422"/>
      <c r="DJZ6" s="422"/>
      <c r="DKA6" s="422"/>
      <c r="DKB6" s="422"/>
      <c r="DKC6" s="422"/>
      <c r="DKD6" s="422"/>
      <c r="DKE6" s="422"/>
      <c r="DKF6" s="422"/>
      <c r="DKG6" s="422"/>
      <c r="DKH6" s="422"/>
      <c r="DKI6" s="422"/>
      <c r="DKJ6" s="422"/>
      <c r="DKK6" s="422"/>
      <c r="DKL6" s="422"/>
      <c r="DKM6" s="422"/>
      <c r="DKN6" s="422"/>
      <c r="DKO6" s="422"/>
      <c r="DKP6" s="422"/>
      <c r="DKQ6" s="422"/>
      <c r="DKR6" s="422"/>
      <c r="DKS6" s="422"/>
      <c r="DKT6" s="422"/>
      <c r="DKU6" s="422"/>
      <c r="DKV6" s="422"/>
      <c r="DKW6" s="422"/>
      <c r="DKX6" s="422"/>
      <c r="DKY6" s="422"/>
      <c r="DKZ6" s="422"/>
      <c r="DLA6" s="422"/>
      <c r="DLB6" s="422"/>
      <c r="DLC6" s="422"/>
      <c r="DLD6" s="422"/>
      <c r="DLE6" s="422"/>
      <c r="DLF6" s="422"/>
      <c r="DLG6" s="422"/>
      <c r="DLH6" s="422"/>
      <c r="DLI6" s="422"/>
      <c r="DLJ6" s="422"/>
      <c r="DLK6" s="422"/>
      <c r="DLL6" s="422"/>
      <c r="DLM6" s="422"/>
      <c r="DLN6" s="422"/>
      <c r="DLO6" s="422"/>
      <c r="DLP6" s="422"/>
      <c r="DLQ6" s="422"/>
      <c r="DLR6" s="422"/>
      <c r="DLS6" s="422"/>
      <c r="DLT6" s="422"/>
      <c r="DLU6" s="422"/>
      <c r="DLV6" s="422"/>
      <c r="DLW6" s="422"/>
      <c r="DLX6" s="422"/>
      <c r="DLY6" s="422"/>
      <c r="DLZ6" s="422"/>
      <c r="DMA6" s="422"/>
      <c r="DMB6" s="422"/>
      <c r="DMC6" s="422"/>
      <c r="DMD6" s="422"/>
      <c r="DME6" s="422"/>
      <c r="DMF6" s="422"/>
      <c r="DMG6" s="422"/>
      <c r="DMH6" s="422"/>
      <c r="DMI6" s="422"/>
      <c r="DMJ6" s="422"/>
      <c r="DMK6" s="422"/>
      <c r="DML6" s="422"/>
      <c r="DMM6" s="422"/>
      <c r="DMN6" s="422"/>
      <c r="DMO6" s="422"/>
      <c r="DMP6" s="422"/>
      <c r="DMQ6" s="422"/>
      <c r="DMR6" s="422"/>
      <c r="DMS6" s="422"/>
      <c r="DMT6" s="422"/>
      <c r="DMU6" s="422"/>
      <c r="DMV6" s="422"/>
      <c r="DMW6" s="422"/>
      <c r="DMX6" s="422"/>
      <c r="DMY6" s="422"/>
      <c r="DMZ6" s="422"/>
      <c r="DNA6" s="422"/>
      <c r="DNB6" s="422"/>
      <c r="DNC6" s="422"/>
      <c r="DND6" s="422"/>
      <c r="DNE6" s="422"/>
      <c r="DNF6" s="422"/>
      <c r="DNG6" s="422"/>
      <c r="DNH6" s="422"/>
      <c r="DNI6" s="422"/>
      <c r="DNJ6" s="422"/>
      <c r="DNK6" s="422"/>
      <c r="DNL6" s="422"/>
      <c r="DNM6" s="422"/>
      <c r="DNN6" s="422"/>
      <c r="DNO6" s="422"/>
      <c r="DNP6" s="422"/>
      <c r="DNQ6" s="422"/>
      <c r="DNR6" s="422"/>
      <c r="DNS6" s="422"/>
      <c r="DNT6" s="422"/>
      <c r="DNU6" s="422"/>
      <c r="DNV6" s="422"/>
      <c r="DNW6" s="422"/>
      <c r="DNX6" s="422"/>
      <c r="DNY6" s="422"/>
      <c r="DNZ6" s="422"/>
      <c r="DOA6" s="422"/>
      <c r="DOB6" s="422"/>
      <c r="DOC6" s="422"/>
      <c r="DOD6" s="422"/>
      <c r="DOE6" s="422"/>
      <c r="DOF6" s="422"/>
      <c r="DOG6" s="422"/>
      <c r="DOH6" s="422"/>
      <c r="DOI6" s="422"/>
      <c r="DOJ6" s="422"/>
      <c r="DOK6" s="422"/>
      <c r="DOL6" s="422"/>
      <c r="DOM6" s="422"/>
      <c r="DON6" s="422"/>
      <c r="DOO6" s="422"/>
      <c r="DOP6" s="422"/>
      <c r="DOQ6" s="422"/>
      <c r="DOR6" s="422"/>
      <c r="DOS6" s="422"/>
      <c r="DOT6" s="422"/>
      <c r="DOU6" s="422"/>
      <c r="DOV6" s="422"/>
      <c r="DOW6" s="422"/>
      <c r="DOX6" s="422"/>
      <c r="DOY6" s="422"/>
      <c r="DOZ6" s="422"/>
      <c r="DPA6" s="422"/>
      <c r="DPB6" s="422"/>
      <c r="DPC6" s="422"/>
      <c r="DPD6" s="422"/>
      <c r="DPE6" s="422"/>
      <c r="DPF6" s="422"/>
      <c r="DPG6" s="422"/>
      <c r="DPH6" s="422"/>
      <c r="DPI6" s="422"/>
      <c r="DPJ6" s="422"/>
      <c r="DPK6" s="422"/>
      <c r="DPL6" s="422"/>
      <c r="DPM6" s="422"/>
      <c r="DPN6" s="422"/>
      <c r="DPO6" s="422"/>
      <c r="DPP6" s="422"/>
      <c r="DPQ6" s="422"/>
      <c r="DPR6" s="422"/>
      <c r="DPS6" s="422"/>
      <c r="DPT6" s="422"/>
      <c r="DPU6" s="422"/>
      <c r="DPV6" s="422"/>
      <c r="DPW6" s="422"/>
      <c r="DPX6" s="422"/>
      <c r="DPY6" s="422"/>
      <c r="DPZ6" s="422"/>
      <c r="DQA6" s="422"/>
      <c r="DQB6" s="422"/>
      <c r="DQC6" s="422"/>
      <c r="DQD6" s="422"/>
      <c r="DQE6" s="422"/>
      <c r="DQF6" s="422"/>
      <c r="DQG6" s="422"/>
      <c r="DQH6" s="422"/>
      <c r="DQI6" s="422"/>
      <c r="DQJ6" s="422"/>
      <c r="DQK6" s="422"/>
      <c r="DQL6" s="422"/>
      <c r="DQM6" s="422"/>
      <c r="DQN6" s="422"/>
      <c r="DQO6" s="422"/>
      <c r="DQP6" s="422"/>
      <c r="DQQ6" s="422"/>
      <c r="DQR6" s="422"/>
      <c r="DQS6" s="422"/>
      <c r="DQT6" s="422"/>
      <c r="DQU6" s="422"/>
      <c r="DQV6" s="422"/>
      <c r="DQW6" s="422"/>
      <c r="DQX6" s="422"/>
      <c r="DQY6" s="422"/>
      <c r="DQZ6" s="422"/>
      <c r="DRA6" s="422"/>
      <c r="DRB6" s="422"/>
      <c r="DRC6" s="422"/>
      <c r="DRD6" s="422"/>
      <c r="DRE6" s="422"/>
      <c r="DRF6" s="422"/>
      <c r="DRG6" s="422"/>
      <c r="DRH6" s="422"/>
      <c r="DRI6" s="422"/>
      <c r="DRJ6" s="422"/>
      <c r="DRK6" s="422"/>
      <c r="DRL6" s="422"/>
      <c r="DRM6" s="422"/>
      <c r="DRN6" s="422"/>
      <c r="DRO6" s="422"/>
      <c r="DRP6" s="422"/>
      <c r="DRQ6" s="422"/>
      <c r="DRR6" s="422"/>
      <c r="DRS6" s="422"/>
      <c r="DRT6" s="422"/>
      <c r="DRU6" s="422"/>
      <c r="DRV6" s="422"/>
      <c r="DRW6" s="422"/>
      <c r="DRX6" s="422"/>
      <c r="DRY6" s="422"/>
      <c r="DRZ6" s="422"/>
      <c r="DSA6" s="422"/>
      <c r="DSB6" s="422"/>
      <c r="DSC6" s="422"/>
      <c r="DSD6" s="422"/>
      <c r="DSE6" s="422"/>
      <c r="DSF6" s="422"/>
      <c r="DSG6" s="422"/>
      <c r="DSH6" s="422"/>
      <c r="DSI6" s="422"/>
      <c r="DSJ6" s="422"/>
      <c r="DSK6" s="422"/>
      <c r="DSL6" s="422"/>
      <c r="DSM6" s="422"/>
      <c r="DSN6" s="422"/>
      <c r="DSO6" s="422"/>
      <c r="DSP6" s="422"/>
      <c r="DSQ6" s="422"/>
      <c r="DSR6" s="422"/>
      <c r="DSS6" s="422"/>
      <c r="DST6" s="422"/>
      <c r="DSU6" s="422"/>
      <c r="DSV6" s="422"/>
      <c r="DSW6" s="422"/>
      <c r="DSX6" s="422"/>
      <c r="DSY6" s="422"/>
      <c r="DSZ6" s="422"/>
      <c r="DTA6" s="422"/>
      <c r="DTB6" s="422"/>
      <c r="DTC6" s="422"/>
      <c r="DTD6" s="422"/>
      <c r="DTE6" s="422"/>
      <c r="DTF6" s="422"/>
      <c r="DTG6" s="422"/>
      <c r="DTH6" s="422"/>
      <c r="DTI6" s="422"/>
      <c r="DTJ6" s="422"/>
      <c r="DTK6" s="422"/>
      <c r="DTL6" s="422"/>
      <c r="DTM6" s="422"/>
      <c r="DTN6" s="422"/>
      <c r="DTO6" s="422"/>
      <c r="DTP6" s="422"/>
      <c r="DTQ6" s="422"/>
      <c r="DTR6" s="422"/>
      <c r="DTS6" s="422"/>
      <c r="DTT6" s="422"/>
      <c r="DTU6" s="422"/>
      <c r="DTV6" s="422"/>
      <c r="DTW6" s="422"/>
      <c r="DTX6" s="422"/>
      <c r="DTY6" s="422"/>
      <c r="DTZ6" s="422"/>
      <c r="DUA6" s="422"/>
      <c r="DUB6" s="422"/>
      <c r="DUC6" s="422"/>
      <c r="DUD6" s="422"/>
      <c r="DUE6" s="422"/>
      <c r="DUF6" s="422"/>
      <c r="DUG6" s="422"/>
      <c r="DUH6" s="422"/>
      <c r="DUI6" s="422"/>
      <c r="DUJ6" s="422"/>
      <c r="DUK6" s="422"/>
      <c r="DUL6" s="422"/>
      <c r="DUM6" s="422"/>
      <c r="DUN6" s="422"/>
      <c r="DUO6" s="422"/>
      <c r="DUP6" s="422"/>
      <c r="DUQ6" s="422"/>
      <c r="DUR6" s="422"/>
      <c r="DUS6" s="422"/>
      <c r="DUT6" s="422"/>
      <c r="DUU6" s="422"/>
      <c r="DUV6" s="422"/>
      <c r="DUW6" s="422"/>
      <c r="DUX6" s="422"/>
      <c r="DUY6" s="422"/>
      <c r="DUZ6" s="422"/>
      <c r="DVA6" s="422"/>
      <c r="DVB6" s="422"/>
      <c r="DVC6" s="422"/>
      <c r="DVD6" s="422"/>
      <c r="DVE6" s="422"/>
      <c r="DVF6" s="422"/>
      <c r="DVG6" s="422"/>
      <c r="DVH6" s="422"/>
      <c r="DVI6" s="422"/>
      <c r="DVJ6" s="422"/>
      <c r="DVK6" s="422"/>
      <c r="DVL6" s="422"/>
      <c r="DVM6" s="422"/>
      <c r="DVN6" s="422"/>
      <c r="DVO6" s="422"/>
      <c r="DVP6" s="422"/>
      <c r="DVQ6" s="422"/>
      <c r="DVR6" s="422"/>
      <c r="DVS6" s="422"/>
      <c r="DVT6" s="422"/>
      <c r="DVU6" s="422"/>
      <c r="DVV6" s="422"/>
      <c r="DVW6" s="422"/>
      <c r="DVX6" s="422"/>
      <c r="DVY6" s="422"/>
      <c r="DVZ6" s="422"/>
      <c r="DWA6" s="422"/>
      <c r="DWB6" s="422"/>
      <c r="DWC6" s="422"/>
      <c r="DWD6" s="422"/>
      <c r="DWE6" s="422"/>
      <c r="DWF6" s="422"/>
      <c r="DWG6" s="422"/>
      <c r="DWH6" s="422"/>
      <c r="DWI6" s="422"/>
      <c r="DWJ6" s="422"/>
      <c r="DWK6" s="422"/>
      <c r="DWL6" s="422"/>
      <c r="DWM6" s="422"/>
      <c r="DWN6" s="422"/>
      <c r="DWO6" s="422"/>
      <c r="DWP6" s="422"/>
      <c r="DWQ6" s="422"/>
      <c r="DWR6" s="422"/>
      <c r="DWS6" s="422"/>
      <c r="DWT6" s="422"/>
      <c r="DWU6" s="422"/>
      <c r="DWV6" s="422"/>
      <c r="DWW6" s="422"/>
      <c r="DWX6" s="422"/>
      <c r="DWY6" s="422"/>
      <c r="DWZ6" s="422"/>
      <c r="DXA6" s="422"/>
      <c r="DXB6" s="422"/>
      <c r="DXC6" s="422"/>
      <c r="DXD6" s="422"/>
      <c r="DXE6" s="422"/>
      <c r="DXF6" s="422"/>
      <c r="DXG6" s="422"/>
      <c r="DXH6" s="422"/>
      <c r="DXI6" s="422"/>
      <c r="DXJ6" s="422"/>
      <c r="DXK6" s="422"/>
      <c r="DXL6" s="422"/>
      <c r="DXM6" s="422"/>
      <c r="DXN6" s="422"/>
      <c r="DXO6" s="422"/>
      <c r="DXP6" s="422"/>
      <c r="DXQ6" s="422"/>
      <c r="DXR6" s="422"/>
      <c r="DXS6" s="422"/>
      <c r="DXT6" s="422"/>
      <c r="DXU6" s="422"/>
      <c r="DXV6" s="422"/>
      <c r="DXW6" s="422"/>
      <c r="DXX6" s="422"/>
      <c r="DXY6" s="422"/>
      <c r="DXZ6" s="422"/>
      <c r="DYA6" s="422"/>
      <c r="DYB6" s="422"/>
      <c r="DYC6" s="422"/>
      <c r="DYD6" s="422"/>
      <c r="DYE6" s="422"/>
      <c r="DYF6" s="422"/>
      <c r="DYG6" s="422"/>
      <c r="DYH6" s="422"/>
      <c r="DYI6" s="422"/>
      <c r="DYJ6" s="422"/>
      <c r="DYK6" s="422"/>
      <c r="DYL6" s="422"/>
      <c r="DYM6" s="422"/>
      <c r="DYN6" s="422"/>
      <c r="DYO6" s="422"/>
      <c r="DYP6" s="422"/>
      <c r="DYQ6" s="422"/>
      <c r="DYR6" s="422"/>
      <c r="DYS6" s="422"/>
      <c r="DYT6" s="422"/>
      <c r="DYU6" s="422"/>
      <c r="DYV6" s="422"/>
      <c r="DYW6" s="422"/>
      <c r="DYX6" s="422"/>
      <c r="DYY6" s="422"/>
      <c r="DYZ6" s="422"/>
      <c r="DZA6" s="422"/>
      <c r="DZB6" s="422"/>
      <c r="DZC6" s="422"/>
      <c r="DZD6" s="422"/>
      <c r="DZE6" s="422"/>
      <c r="DZF6" s="422"/>
      <c r="DZG6" s="422"/>
      <c r="DZH6" s="422"/>
      <c r="DZI6" s="422"/>
      <c r="DZJ6" s="422"/>
      <c r="DZK6" s="422"/>
      <c r="DZL6" s="422"/>
      <c r="DZM6" s="422"/>
      <c r="DZN6" s="422"/>
      <c r="DZO6" s="422"/>
      <c r="DZP6" s="422"/>
      <c r="DZQ6" s="422"/>
      <c r="DZR6" s="422"/>
      <c r="DZS6" s="422"/>
      <c r="DZT6" s="422"/>
      <c r="DZU6" s="422"/>
      <c r="DZV6" s="422"/>
      <c r="DZW6" s="422"/>
      <c r="DZX6" s="422"/>
      <c r="DZY6" s="422"/>
      <c r="DZZ6" s="422"/>
      <c r="EAA6" s="422"/>
      <c r="EAB6" s="422"/>
      <c r="EAC6" s="422"/>
      <c r="EAD6" s="422"/>
      <c r="EAE6" s="422"/>
      <c r="EAF6" s="422"/>
      <c r="EAG6" s="422"/>
      <c r="EAH6" s="422"/>
      <c r="EAI6" s="422"/>
      <c r="EAJ6" s="422"/>
      <c r="EAK6" s="422"/>
      <c r="EAL6" s="422"/>
      <c r="EAM6" s="422"/>
      <c r="EAN6" s="422"/>
      <c r="EAO6" s="422"/>
      <c r="EAP6" s="422"/>
      <c r="EAQ6" s="422"/>
      <c r="EAR6" s="422"/>
      <c r="EAS6" s="422"/>
      <c r="EAT6" s="422"/>
      <c r="EAU6" s="422"/>
      <c r="EAV6" s="422"/>
      <c r="EAW6" s="422"/>
      <c r="EAX6" s="422"/>
      <c r="EAY6" s="422"/>
      <c r="EAZ6" s="422"/>
      <c r="EBA6" s="422"/>
      <c r="EBB6" s="422"/>
      <c r="EBC6" s="422"/>
      <c r="EBD6" s="422"/>
      <c r="EBE6" s="422"/>
      <c r="EBF6" s="422"/>
      <c r="EBG6" s="422"/>
      <c r="EBH6" s="422"/>
      <c r="EBI6" s="422"/>
      <c r="EBJ6" s="422"/>
      <c r="EBK6" s="422"/>
      <c r="EBL6" s="422"/>
      <c r="EBM6" s="422"/>
      <c r="EBN6" s="422"/>
      <c r="EBO6" s="422"/>
      <c r="EBP6" s="422"/>
      <c r="EBQ6" s="422"/>
      <c r="EBR6" s="422"/>
      <c r="EBS6" s="422"/>
      <c r="EBT6" s="422"/>
      <c r="EBU6" s="422"/>
      <c r="EBV6" s="422"/>
      <c r="EBW6" s="422"/>
      <c r="EBX6" s="422"/>
      <c r="EBY6" s="422"/>
      <c r="EBZ6" s="422"/>
      <c r="ECA6" s="422"/>
      <c r="ECB6" s="422"/>
      <c r="ECC6" s="422"/>
      <c r="ECD6" s="422"/>
      <c r="ECE6" s="422"/>
      <c r="ECF6" s="422"/>
      <c r="ECG6" s="422"/>
      <c r="ECH6" s="422"/>
      <c r="ECI6" s="422"/>
      <c r="ECJ6" s="422"/>
      <c r="ECK6" s="422"/>
      <c r="ECL6" s="422"/>
      <c r="ECM6" s="422"/>
      <c r="ECN6" s="422"/>
      <c r="ECO6" s="422"/>
      <c r="ECP6" s="422"/>
      <c r="ECQ6" s="422"/>
      <c r="ECR6" s="422"/>
      <c r="ECS6" s="422"/>
      <c r="ECT6" s="422"/>
      <c r="ECU6" s="422"/>
      <c r="ECV6" s="422"/>
      <c r="ECW6" s="422"/>
      <c r="ECX6" s="422"/>
      <c r="ECY6" s="422"/>
      <c r="ECZ6" s="422"/>
      <c r="EDA6" s="422"/>
      <c r="EDB6" s="422"/>
      <c r="EDC6" s="422"/>
      <c r="EDD6" s="422"/>
      <c r="EDE6" s="422"/>
      <c r="EDF6" s="422"/>
      <c r="EDG6" s="422"/>
      <c r="EDH6" s="422"/>
      <c r="EDI6" s="422"/>
      <c r="EDJ6" s="422"/>
      <c r="EDK6" s="422"/>
      <c r="EDL6" s="422"/>
      <c r="EDM6" s="422"/>
      <c r="EDN6" s="422"/>
      <c r="EDO6" s="422"/>
      <c r="EDP6" s="422"/>
      <c r="EDQ6" s="422"/>
      <c r="EDR6" s="422"/>
      <c r="EDS6" s="422"/>
      <c r="EDT6" s="422"/>
      <c r="EDU6" s="422"/>
      <c r="EDV6" s="422"/>
      <c r="EDW6" s="422"/>
      <c r="EDX6" s="422"/>
      <c r="EDY6" s="422"/>
      <c r="EDZ6" s="422"/>
      <c r="EEA6" s="422"/>
      <c r="EEB6" s="422"/>
      <c r="EEC6" s="422"/>
      <c r="EED6" s="422"/>
      <c r="EEE6" s="422"/>
      <c r="EEF6" s="422"/>
      <c r="EEG6" s="422"/>
      <c r="EEH6" s="422"/>
      <c r="EEI6" s="422"/>
      <c r="EEJ6" s="422"/>
      <c r="EEK6" s="422"/>
      <c r="EEL6" s="422"/>
      <c r="EEM6" s="422"/>
      <c r="EEN6" s="422"/>
      <c r="EEO6" s="422"/>
      <c r="EEP6" s="422"/>
      <c r="EEQ6" s="422"/>
      <c r="EER6" s="422"/>
      <c r="EES6" s="422"/>
      <c r="EET6" s="422"/>
      <c r="EEU6" s="422"/>
      <c r="EEV6" s="422"/>
      <c r="EEW6" s="422"/>
      <c r="EEX6" s="422"/>
      <c r="EEY6" s="422"/>
      <c r="EEZ6" s="422"/>
      <c r="EFA6" s="422"/>
      <c r="EFB6" s="422"/>
      <c r="EFC6" s="422"/>
      <c r="EFD6" s="422"/>
      <c r="EFE6" s="422"/>
      <c r="EFF6" s="422"/>
      <c r="EFG6" s="422"/>
      <c r="EFH6" s="422"/>
      <c r="EFI6" s="422"/>
      <c r="EFJ6" s="422"/>
      <c r="EFK6" s="422"/>
      <c r="EFL6" s="422"/>
      <c r="EFM6" s="422"/>
      <c r="EFN6" s="422"/>
      <c r="EFO6" s="422"/>
      <c r="EFP6" s="422"/>
      <c r="EFQ6" s="422"/>
      <c r="EFR6" s="422"/>
      <c r="EFS6" s="422"/>
      <c r="EFT6" s="422"/>
      <c r="EFU6" s="422"/>
      <c r="EFV6" s="422"/>
      <c r="EFW6" s="422"/>
      <c r="EFX6" s="422"/>
      <c r="EFY6" s="422"/>
      <c r="EFZ6" s="422"/>
      <c r="EGA6" s="422"/>
      <c r="EGB6" s="422"/>
      <c r="EGC6" s="422"/>
      <c r="EGD6" s="422"/>
      <c r="EGE6" s="422"/>
      <c r="EGF6" s="422"/>
      <c r="EGG6" s="422"/>
      <c r="EGH6" s="422"/>
      <c r="EGI6" s="422"/>
      <c r="EGJ6" s="422"/>
      <c r="EGK6" s="422"/>
      <c r="EGL6" s="422"/>
      <c r="EGM6" s="422"/>
      <c r="EGN6" s="422"/>
      <c r="EGO6" s="422"/>
      <c r="EGP6" s="422"/>
      <c r="EGQ6" s="422"/>
      <c r="EGR6" s="422"/>
      <c r="EGS6" s="422"/>
      <c r="EGT6" s="422"/>
      <c r="EGU6" s="422"/>
      <c r="EGV6" s="422"/>
      <c r="EGW6" s="422"/>
      <c r="EGX6" s="422"/>
      <c r="EGY6" s="422"/>
      <c r="EGZ6" s="422"/>
      <c r="EHA6" s="422"/>
      <c r="EHB6" s="422"/>
      <c r="EHC6" s="422"/>
      <c r="EHD6" s="422"/>
      <c r="EHE6" s="422"/>
      <c r="EHF6" s="422"/>
      <c r="EHG6" s="422"/>
      <c r="EHH6" s="422"/>
      <c r="EHI6" s="422"/>
      <c r="EHJ6" s="422"/>
      <c r="EHK6" s="422"/>
      <c r="EHL6" s="422"/>
      <c r="EHM6" s="422"/>
      <c r="EHN6" s="422"/>
      <c r="EHO6" s="422"/>
      <c r="EHP6" s="422"/>
      <c r="EHQ6" s="422"/>
      <c r="EHR6" s="422"/>
      <c r="EHS6" s="422"/>
      <c r="EHT6" s="422"/>
      <c r="EHU6" s="422"/>
      <c r="EHV6" s="422"/>
      <c r="EHW6" s="422"/>
      <c r="EHX6" s="422"/>
      <c r="EHY6" s="422"/>
      <c r="EHZ6" s="422"/>
      <c r="EIA6" s="422"/>
      <c r="EIB6" s="422"/>
      <c r="EIC6" s="422"/>
      <c r="EID6" s="422"/>
      <c r="EIE6" s="422"/>
      <c r="EIF6" s="422"/>
      <c r="EIG6" s="422"/>
      <c r="EIH6" s="422"/>
      <c r="EII6" s="422"/>
      <c r="EIJ6" s="422"/>
      <c r="EIK6" s="422"/>
      <c r="EIL6" s="422"/>
      <c r="EIM6" s="422"/>
      <c r="EIN6" s="422"/>
      <c r="EIO6" s="422"/>
      <c r="EIP6" s="422"/>
      <c r="EIQ6" s="422"/>
      <c r="EIR6" s="422"/>
      <c r="EIS6" s="422"/>
      <c r="EIT6" s="422"/>
      <c r="EIU6" s="422"/>
      <c r="EIV6" s="422"/>
      <c r="EIW6" s="422"/>
      <c r="EIX6" s="422"/>
      <c r="EIY6" s="422"/>
      <c r="EIZ6" s="422"/>
      <c r="EJA6" s="422"/>
      <c r="EJB6" s="422"/>
      <c r="EJC6" s="422"/>
      <c r="EJD6" s="422"/>
      <c r="EJE6" s="422"/>
      <c r="EJF6" s="422"/>
      <c r="EJG6" s="422"/>
      <c r="EJH6" s="422"/>
      <c r="EJI6" s="422"/>
      <c r="EJJ6" s="422"/>
      <c r="EJK6" s="422"/>
      <c r="EJL6" s="422"/>
      <c r="EJM6" s="422"/>
      <c r="EJN6" s="422"/>
      <c r="EJO6" s="422"/>
      <c r="EJP6" s="422"/>
      <c r="EJQ6" s="422"/>
      <c r="EJR6" s="422"/>
      <c r="EJS6" s="422"/>
      <c r="EJT6" s="422"/>
      <c r="EJU6" s="422"/>
      <c r="EJV6" s="422"/>
      <c r="EJW6" s="422"/>
      <c r="EJX6" s="422"/>
      <c r="EJY6" s="422"/>
      <c r="EJZ6" s="422"/>
      <c r="EKA6" s="422"/>
      <c r="EKB6" s="422"/>
      <c r="EKC6" s="422"/>
      <c r="EKD6" s="422"/>
      <c r="EKE6" s="422"/>
      <c r="EKF6" s="422"/>
      <c r="EKG6" s="422"/>
      <c r="EKH6" s="422"/>
      <c r="EKI6" s="422"/>
      <c r="EKJ6" s="422"/>
      <c r="EKK6" s="422"/>
      <c r="EKL6" s="422"/>
      <c r="EKM6" s="422"/>
      <c r="EKN6" s="422"/>
      <c r="EKO6" s="422"/>
      <c r="EKP6" s="422"/>
      <c r="EKQ6" s="422"/>
      <c r="EKR6" s="422"/>
      <c r="EKS6" s="422"/>
      <c r="EKT6" s="422"/>
      <c r="EKU6" s="422"/>
      <c r="EKV6" s="422"/>
      <c r="EKW6" s="422"/>
      <c r="EKX6" s="422"/>
      <c r="EKY6" s="422"/>
      <c r="EKZ6" s="422"/>
      <c r="ELA6" s="422"/>
      <c r="ELB6" s="422"/>
      <c r="ELC6" s="422"/>
      <c r="ELD6" s="422"/>
      <c r="ELE6" s="422"/>
      <c r="ELF6" s="422"/>
      <c r="ELG6" s="422"/>
      <c r="ELH6" s="422"/>
      <c r="ELI6" s="422"/>
      <c r="ELJ6" s="422"/>
      <c r="ELK6" s="422"/>
      <c r="ELL6" s="422"/>
      <c r="ELM6" s="422"/>
      <c r="ELN6" s="422"/>
      <c r="ELO6" s="422"/>
      <c r="ELP6" s="422"/>
      <c r="ELQ6" s="422"/>
      <c r="ELR6" s="422"/>
      <c r="ELS6" s="422"/>
      <c r="ELT6" s="422"/>
      <c r="ELU6" s="422"/>
      <c r="ELV6" s="422"/>
      <c r="ELW6" s="422"/>
      <c r="ELX6" s="422"/>
      <c r="ELY6" s="422"/>
      <c r="ELZ6" s="422"/>
      <c r="EMA6" s="422"/>
      <c r="EMB6" s="422"/>
      <c r="EMC6" s="422"/>
      <c r="EMD6" s="422"/>
      <c r="EME6" s="422"/>
      <c r="EMF6" s="422"/>
      <c r="EMG6" s="422"/>
      <c r="EMH6" s="422"/>
      <c r="EMI6" s="422"/>
      <c r="EMJ6" s="422"/>
      <c r="EMK6" s="422"/>
      <c r="EML6" s="422"/>
      <c r="EMM6" s="422"/>
      <c r="EMN6" s="422"/>
      <c r="EMO6" s="422"/>
      <c r="EMP6" s="422"/>
      <c r="EMQ6" s="422"/>
      <c r="EMR6" s="422"/>
      <c r="EMS6" s="422"/>
      <c r="EMT6" s="422"/>
      <c r="EMU6" s="422"/>
      <c r="EMV6" s="422"/>
      <c r="EMW6" s="422"/>
      <c r="EMX6" s="422"/>
      <c r="EMY6" s="422"/>
      <c r="EMZ6" s="422"/>
      <c r="ENA6" s="422"/>
      <c r="ENB6" s="422"/>
      <c r="ENC6" s="422"/>
      <c r="END6" s="422"/>
      <c r="ENE6" s="422"/>
      <c r="ENF6" s="422"/>
      <c r="ENG6" s="422"/>
      <c r="ENH6" s="422"/>
      <c r="ENI6" s="422"/>
      <c r="ENJ6" s="422"/>
      <c r="ENK6" s="422"/>
      <c r="ENL6" s="422"/>
      <c r="ENM6" s="422"/>
      <c r="ENN6" s="422"/>
      <c r="ENO6" s="422"/>
      <c r="ENP6" s="422"/>
      <c r="ENQ6" s="422"/>
      <c r="ENR6" s="422"/>
      <c r="ENS6" s="422"/>
      <c r="ENT6" s="422"/>
      <c r="ENU6" s="422"/>
      <c r="ENV6" s="422"/>
      <c r="ENW6" s="422"/>
      <c r="ENX6" s="422"/>
      <c r="ENY6" s="422"/>
      <c r="ENZ6" s="422"/>
      <c r="EOA6" s="422"/>
      <c r="EOB6" s="422"/>
      <c r="EOC6" s="422"/>
      <c r="EOD6" s="422"/>
      <c r="EOE6" s="422"/>
      <c r="EOF6" s="422"/>
      <c r="EOG6" s="422"/>
      <c r="EOH6" s="422"/>
      <c r="EOI6" s="422"/>
      <c r="EOJ6" s="422"/>
      <c r="EOK6" s="422"/>
      <c r="EOL6" s="422"/>
      <c r="EOM6" s="422"/>
      <c r="EON6" s="422"/>
      <c r="EOO6" s="422"/>
      <c r="EOP6" s="422"/>
      <c r="EOQ6" s="422"/>
      <c r="EOR6" s="422"/>
      <c r="EOS6" s="422"/>
      <c r="EOT6" s="422"/>
      <c r="EOU6" s="422"/>
      <c r="EOV6" s="422"/>
      <c r="EOW6" s="422"/>
      <c r="EOX6" s="422"/>
      <c r="EOY6" s="422"/>
      <c r="EOZ6" s="422"/>
      <c r="EPA6" s="422"/>
      <c r="EPB6" s="422"/>
      <c r="EPC6" s="422"/>
      <c r="EPD6" s="422"/>
      <c r="EPE6" s="422"/>
      <c r="EPF6" s="422"/>
      <c r="EPG6" s="422"/>
      <c r="EPH6" s="422"/>
      <c r="EPI6" s="422"/>
      <c r="EPJ6" s="422"/>
      <c r="EPK6" s="422"/>
      <c r="EPL6" s="422"/>
      <c r="EPM6" s="422"/>
      <c r="EPN6" s="422"/>
      <c r="EPO6" s="422"/>
      <c r="EPP6" s="422"/>
      <c r="EPQ6" s="422"/>
      <c r="EPR6" s="422"/>
      <c r="EPS6" s="422"/>
      <c r="EPT6" s="422"/>
      <c r="EPU6" s="422"/>
      <c r="EPV6" s="422"/>
      <c r="EPW6" s="422"/>
      <c r="EPX6" s="422"/>
      <c r="EPY6" s="422"/>
      <c r="EPZ6" s="422"/>
      <c r="EQA6" s="422"/>
      <c r="EQB6" s="422"/>
      <c r="EQC6" s="422"/>
      <c r="EQD6" s="422"/>
      <c r="EQE6" s="422"/>
      <c r="EQF6" s="422"/>
      <c r="EQG6" s="422"/>
      <c r="EQH6" s="422"/>
      <c r="EQI6" s="422"/>
      <c r="EQJ6" s="422"/>
      <c r="EQK6" s="422"/>
      <c r="EQL6" s="422"/>
      <c r="EQM6" s="422"/>
      <c r="EQN6" s="422"/>
      <c r="EQO6" s="422"/>
      <c r="EQP6" s="422"/>
      <c r="EQQ6" s="422"/>
      <c r="EQR6" s="422"/>
      <c r="EQS6" s="422"/>
      <c r="EQT6" s="422"/>
      <c r="EQU6" s="422"/>
      <c r="EQV6" s="422"/>
      <c r="EQW6" s="422"/>
      <c r="EQX6" s="422"/>
      <c r="EQY6" s="422"/>
      <c r="EQZ6" s="422"/>
      <c r="ERA6" s="422"/>
      <c r="ERB6" s="422"/>
      <c r="ERC6" s="422"/>
      <c r="ERD6" s="422"/>
      <c r="ERE6" s="422"/>
      <c r="ERF6" s="422"/>
      <c r="ERG6" s="422"/>
      <c r="ERH6" s="422"/>
      <c r="ERI6" s="422"/>
      <c r="ERJ6" s="422"/>
      <c r="ERK6" s="422"/>
      <c r="ERL6" s="422"/>
      <c r="ERM6" s="422"/>
      <c r="ERN6" s="422"/>
      <c r="ERO6" s="422"/>
      <c r="ERP6" s="422"/>
      <c r="ERQ6" s="422"/>
      <c r="ERR6" s="422"/>
      <c r="ERS6" s="422"/>
      <c r="ERT6" s="422"/>
      <c r="ERU6" s="422"/>
      <c r="ERV6" s="422"/>
      <c r="ERW6" s="422"/>
      <c r="ERX6" s="422"/>
      <c r="ERY6" s="422"/>
      <c r="ERZ6" s="422"/>
      <c r="ESA6" s="422"/>
      <c r="ESB6" s="422"/>
      <c r="ESC6" s="422"/>
      <c r="ESD6" s="422"/>
      <c r="ESE6" s="422"/>
      <c r="ESF6" s="422"/>
      <c r="ESG6" s="422"/>
      <c r="ESH6" s="422"/>
      <c r="ESI6" s="422"/>
      <c r="ESJ6" s="422"/>
      <c r="ESK6" s="422"/>
      <c r="ESL6" s="422"/>
      <c r="ESM6" s="422"/>
      <c r="ESN6" s="422"/>
      <c r="ESO6" s="422"/>
      <c r="ESP6" s="422"/>
      <c r="ESQ6" s="422"/>
      <c r="ESR6" s="422"/>
      <c r="ESS6" s="422"/>
      <c r="EST6" s="422"/>
      <c r="ESU6" s="422"/>
      <c r="ESV6" s="422"/>
      <c r="ESW6" s="422"/>
      <c r="ESX6" s="422"/>
      <c r="ESY6" s="422"/>
      <c r="ESZ6" s="422"/>
      <c r="ETA6" s="422"/>
      <c r="ETB6" s="422"/>
      <c r="ETC6" s="422"/>
      <c r="ETD6" s="422"/>
      <c r="ETE6" s="422"/>
      <c r="ETF6" s="422"/>
      <c r="ETG6" s="422"/>
      <c r="ETH6" s="422"/>
      <c r="ETI6" s="422"/>
      <c r="ETJ6" s="422"/>
      <c r="ETK6" s="422"/>
      <c r="ETL6" s="422"/>
      <c r="ETM6" s="422"/>
      <c r="ETN6" s="422"/>
      <c r="ETO6" s="422"/>
      <c r="ETP6" s="422"/>
      <c r="ETQ6" s="422"/>
      <c r="ETR6" s="422"/>
      <c r="ETS6" s="422"/>
      <c r="ETT6" s="422"/>
      <c r="ETU6" s="422"/>
      <c r="ETV6" s="422"/>
      <c r="ETW6" s="422"/>
      <c r="ETX6" s="422"/>
      <c r="ETY6" s="422"/>
      <c r="ETZ6" s="422"/>
      <c r="EUA6" s="422"/>
      <c r="EUB6" s="422"/>
      <c r="EUC6" s="422"/>
      <c r="EUD6" s="422"/>
      <c r="EUE6" s="422"/>
      <c r="EUF6" s="422"/>
      <c r="EUG6" s="422"/>
      <c r="EUH6" s="422"/>
      <c r="EUI6" s="422"/>
      <c r="EUJ6" s="422"/>
      <c r="EUK6" s="422"/>
      <c r="EUL6" s="422"/>
      <c r="EUM6" s="422"/>
      <c r="EUN6" s="422"/>
      <c r="EUO6" s="422"/>
      <c r="EUP6" s="422"/>
      <c r="EUQ6" s="422"/>
      <c r="EUR6" s="422"/>
      <c r="EUS6" s="422"/>
      <c r="EUT6" s="422"/>
      <c r="EUU6" s="422"/>
      <c r="EUV6" s="422"/>
      <c r="EUW6" s="422"/>
      <c r="EUX6" s="422"/>
      <c r="EUY6" s="422"/>
      <c r="EUZ6" s="422"/>
      <c r="EVA6" s="422"/>
      <c r="EVB6" s="422"/>
      <c r="EVC6" s="422"/>
      <c r="EVD6" s="422"/>
      <c r="EVE6" s="422"/>
      <c r="EVF6" s="422"/>
      <c r="EVG6" s="422"/>
      <c r="EVH6" s="422"/>
      <c r="EVI6" s="422"/>
      <c r="EVJ6" s="422"/>
      <c r="EVK6" s="422"/>
      <c r="EVL6" s="422"/>
      <c r="EVM6" s="422"/>
      <c r="EVN6" s="422"/>
      <c r="EVO6" s="422"/>
      <c r="EVP6" s="422"/>
      <c r="EVQ6" s="422"/>
      <c r="EVR6" s="422"/>
      <c r="EVS6" s="422"/>
      <c r="EVT6" s="422"/>
      <c r="EVU6" s="422"/>
      <c r="EVV6" s="422"/>
      <c r="EVW6" s="422"/>
      <c r="EVX6" s="422"/>
      <c r="EVY6" s="422"/>
      <c r="EVZ6" s="422"/>
      <c r="EWA6" s="422"/>
      <c r="EWB6" s="422"/>
      <c r="EWC6" s="422"/>
      <c r="EWD6" s="422"/>
      <c r="EWE6" s="422"/>
      <c r="EWF6" s="422"/>
      <c r="EWG6" s="422"/>
      <c r="EWH6" s="422"/>
      <c r="EWI6" s="422"/>
      <c r="EWJ6" s="422"/>
      <c r="EWK6" s="422"/>
      <c r="EWL6" s="422"/>
      <c r="EWM6" s="422"/>
      <c r="EWN6" s="422"/>
      <c r="EWO6" s="422"/>
      <c r="EWP6" s="422"/>
      <c r="EWQ6" s="422"/>
      <c r="EWR6" s="422"/>
      <c r="EWS6" s="422"/>
      <c r="EWT6" s="422"/>
      <c r="EWU6" s="422"/>
      <c r="EWV6" s="422"/>
      <c r="EWW6" s="422"/>
      <c r="EWX6" s="422"/>
      <c r="EWY6" s="422"/>
      <c r="EWZ6" s="422"/>
      <c r="EXA6" s="422"/>
      <c r="EXB6" s="422"/>
      <c r="EXC6" s="422"/>
      <c r="EXD6" s="422"/>
      <c r="EXE6" s="422"/>
      <c r="EXF6" s="422"/>
      <c r="EXG6" s="422"/>
      <c r="EXH6" s="422"/>
      <c r="EXI6" s="422"/>
      <c r="EXJ6" s="422"/>
      <c r="EXK6" s="422"/>
      <c r="EXL6" s="422"/>
      <c r="EXM6" s="422"/>
      <c r="EXN6" s="422"/>
      <c r="EXO6" s="422"/>
      <c r="EXP6" s="422"/>
      <c r="EXQ6" s="422"/>
      <c r="EXR6" s="422"/>
      <c r="EXS6" s="422"/>
      <c r="EXT6" s="422"/>
      <c r="EXU6" s="422"/>
      <c r="EXV6" s="422"/>
      <c r="EXW6" s="422"/>
      <c r="EXX6" s="422"/>
      <c r="EXY6" s="422"/>
      <c r="EXZ6" s="422"/>
      <c r="EYA6" s="422"/>
      <c r="EYB6" s="422"/>
      <c r="EYC6" s="422"/>
      <c r="EYD6" s="422"/>
      <c r="EYE6" s="422"/>
      <c r="EYF6" s="422"/>
      <c r="EYG6" s="422"/>
      <c r="EYH6" s="422"/>
      <c r="EYI6" s="422"/>
      <c r="EYJ6" s="422"/>
      <c r="EYK6" s="422"/>
      <c r="EYL6" s="422"/>
      <c r="EYM6" s="422"/>
      <c r="EYN6" s="422"/>
      <c r="EYO6" s="422"/>
      <c r="EYP6" s="422"/>
      <c r="EYQ6" s="422"/>
      <c r="EYR6" s="422"/>
      <c r="EYS6" s="422"/>
      <c r="EYT6" s="422"/>
      <c r="EYU6" s="422"/>
      <c r="EYV6" s="422"/>
      <c r="EYW6" s="422"/>
      <c r="EYX6" s="422"/>
      <c r="EYY6" s="422"/>
      <c r="EYZ6" s="422"/>
      <c r="EZA6" s="422"/>
      <c r="EZB6" s="422"/>
      <c r="EZC6" s="422"/>
      <c r="EZD6" s="422"/>
      <c r="EZE6" s="422"/>
      <c r="EZF6" s="422"/>
      <c r="EZG6" s="422"/>
      <c r="EZH6" s="422"/>
      <c r="EZI6" s="422"/>
      <c r="EZJ6" s="422"/>
      <c r="EZK6" s="422"/>
      <c r="EZL6" s="422"/>
      <c r="EZM6" s="422"/>
      <c r="EZN6" s="422"/>
      <c r="EZO6" s="422"/>
      <c r="EZP6" s="422"/>
      <c r="EZQ6" s="422"/>
      <c r="EZR6" s="422"/>
      <c r="EZS6" s="422"/>
      <c r="EZT6" s="422"/>
      <c r="EZU6" s="422"/>
      <c r="EZV6" s="422"/>
      <c r="EZW6" s="422"/>
      <c r="EZX6" s="422"/>
      <c r="EZY6" s="422"/>
      <c r="EZZ6" s="422"/>
      <c r="FAA6" s="422"/>
      <c r="FAB6" s="422"/>
      <c r="FAC6" s="422"/>
      <c r="FAD6" s="422"/>
      <c r="FAE6" s="422"/>
      <c r="FAF6" s="422"/>
      <c r="FAG6" s="422"/>
      <c r="FAH6" s="422"/>
      <c r="FAI6" s="422"/>
      <c r="FAJ6" s="422"/>
      <c r="FAK6" s="422"/>
      <c r="FAL6" s="422"/>
      <c r="FAM6" s="422"/>
      <c r="FAN6" s="422"/>
      <c r="FAO6" s="422"/>
      <c r="FAP6" s="422"/>
      <c r="FAQ6" s="422"/>
      <c r="FAR6" s="422"/>
      <c r="FAS6" s="422"/>
      <c r="FAT6" s="422"/>
      <c r="FAU6" s="422"/>
      <c r="FAV6" s="422"/>
      <c r="FAW6" s="422"/>
      <c r="FAX6" s="422"/>
      <c r="FAY6" s="422"/>
      <c r="FAZ6" s="422"/>
      <c r="FBA6" s="422"/>
      <c r="FBB6" s="422"/>
      <c r="FBC6" s="422"/>
      <c r="FBD6" s="422"/>
      <c r="FBE6" s="422"/>
      <c r="FBF6" s="422"/>
      <c r="FBG6" s="422"/>
      <c r="FBH6" s="422"/>
      <c r="FBI6" s="422"/>
      <c r="FBJ6" s="422"/>
      <c r="FBK6" s="422"/>
      <c r="FBL6" s="422"/>
      <c r="FBM6" s="422"/>
      <c r="FBN6" s="422"/>
      <c r="FBO6" s="422"/>
      <c r="FBP6" s="422"/>
      <c r="FBQ6" s="422"/>
      <c r="FBR6" s="422"/>
      <c r="FBS6" s="422"/>
      <c r="FBT6" s="422"/>
      <c r="FBU6" s="422"/>
      <c r="FBV6" s="422"/>
      <c r="FBW6" s="422"/>
      <c r="FBX6" s="422"/>
      <c r="FBY6" s="422"/>
      <c r="FBZ6" s="422"/>
      <c r="FCA6" s="422"/>
      <c r="FCB6" s="422"/>
      <c r="FCC6" s="422"/>
      <c r="FCD6" s="422"/>
      <c r="FCE6" s="422"/>
      <c r="FCF6" s="422"/>
      <c r="FCG6" s="422"/>
      <c r="FCH6" s="422"/>
      <c r="FCI6" s="422"/>
      <c r="FCJ6" s="422"/>
      <c r="FCK6" s="422"/>
      <c r="FCL6" s="422"/>
      <c r="FCM6" s="422"/>
      <c r="FCN6" s="422"/>
      <c r="FCO6" s="422"/>
      <c r="FCP6" s="422"/>
      <c r="FCQ6" s="422"/>
      <c r="FCR6" s="422"/>
      <c r="FCS6" s="422"/>
      <c r="FCT6" s="422"/>
      <c r="FCU6" s="422"/>
      <c r="FCV6" s="422"/>
      <c r="FCW6" s="422"/>
      <c r="FCX6" s="422"/>
      <c r="FCY6" s="422"/>
      <c r="FCZ6" s="422"/>
      <c r="FDA6" s="422"/>
      <c r="FDB6" s="422"/>
      <c r="FDC6" s="422"/>
      <c r="FDD6" s="422"/>
      <c r="FDE6" s="422"/>
      <c r="FDF6" s="422"/>
      <c r="FDG6" s="422"/>
      <c r="FDH6" s="422"/>
      <c r="FDI6" s="422"/>
      <c r="FDJ6" s="422"/>
      <c r="FDK6" s="422"/>
      <c r="FDL6" s="422"/>
      <c r="FDM6" s="422"/>
      <c r="FDN6" s="422"/>
      <c r="FDO6" s="422"/>
      <c r="FDP6" s="422"/>
      <c r="FDQ6" s="422"/>
      <c r="FDR6" s="422"/>
      <c r="FDS6" s="422"/>
      <c r="FDT6" s="422"/>
      <c r="FDU6" s="422"/>
      <c r="FDV6" s="422"/>
      <c r="FDW6" s="422"/>
      <c r="FDX6" s="422"/>
      <c r="FDY6" s="422"/>
      <c r="FDZ6" s="422"/>
      <c r="FEA6" s="422"/>
      <c r="FEB6" s="422"/>
      <c r="FEC6" s="422"/>
      <c r="FED6" s="422"/>
      <c r="FEE6" s="422"/>
      <c r="FEF6" s="422"/>
      <c r="FEG6" s="422"/>
      <c r="FEH6" s="422"/>
      <c r="FEI6" s="422"/>
      <c r="FEJ6" s="422"/>
      <c r="FEK6" s="422"/>
      <c r="FEL6" s="422"/>
      <c r="FEM6" s="422"/>
      <c r="FEN6" s="422"/>
      <c r="FEO6" s="422"/>
      <c r="FEP6" s="422"/>
      <c r="FEQ6" s="422"/>
      <c r="FER6" s="422"/>
      <c r="FES6" s="422"/>
      <c r="FET6" s="422"/>
      <c r="FEU6" s="422"/>
      <c r="FEV6" s="422"/>
      <c r="FEW6" s="422"/>
      <c r="FEX6" s="422"/>
      <c r="FEY6" s="422"/>
      <c r="FEZ6" s="422"/>
      <c r="FFA6" s="422"/>
      <c r="FFB6" s="422"/>
      <c r="FFC6" s="422"/>
      <c r="FFD6" s="422"/>
      <c r="FFE6" s="422"/>
      <c r="FFF6" s="422"/>
      <c r="FFG6" s="422"/>
      <c r="FFH6" s="422"/>
      <c r="FFI6" s="422"/>
      <c r="FFJ6" s="422"/>
      <c r="FFK6" s="422"/>
      <c r="FFL6" s="422"/>
      <c r="FFM6" s="422"/>
      <c r="FFN6" s="422"/>
      <c r="FFO6" s="422"/>
      <c r="FFP6" s="422"/>
      <c r="FFQ6" s="422"/>
      <c r="FFR6" s="422"/>
      <c r="FFS6" s="422"/>
      <c r="FFT6" s="422"/>
      <c r="FFU6" s="422"/>
      <c r="FFV6" s="422"/>
      <c r="FFW6" s="422"/>
      <c r="FFX6" s="422"/>
      <c r="FFY6" s="422"/>
      <c r="FFZ6" s="422"/>
      <c r="FGA6" s="422"/>
      <c r="FGB6" s="422"/>
      <c r="FGC6" s="422"/>
      <c r="FGD6" s="422"/>
      <c r="FGE6" s="422"/>
      <c r="FGF6" s="422"/>
      <c r="FGG6" s="422"/>
      <c r="FGH6" s="422"/>
      <c r="FGI6" s="422"/>
      <c r="FGJ6" s="422"/>
      <c r="FGK6" s="422"/>
      <c r="FGL6" s="422"/>
      <c r="FGM6" s="422"/>
      <c r="FGN6" s="422"/>
      <c r="FGO6" s="422"/>
      <c r="FGP6" s="422"/>
      <c r="FGQ6" s="422"/>
      <c r="FGR6" s="422"/>
      <c r="FGS6" s="422"/>
      <c r="FGT6" s="422"/>
      <c r="FGU6" s="422"/>
      <c r="FGV6" s="422"/>
      <c r="FGW6" s="422"/>
      <c r="FGX6" s="422"/>
      <c r="FGY6" s="422"/>
      <c r="FGZ6" s="422"/>
      <c r="FHA6" s="422"/>
      <c r="FHB6" s="422"/>
      <c r="FHC6" s="422"/>
      <c r="FHD6" s="422"/>
      <c r="FHE6" s="422"/>
      <c r="FHF6" s="422"/>
      <c r="FHG6" s="422"/>
      <c r="FHH6" s="422"/>
      <c r="FHI6" s="422"/>
      <c r="FHJ6" s="422"/>
      <c r="FHK6" s="422"/>
      <c r="FHL6" s="422"/>
      <c r="FHM6" s="422"/>
      <c r="FHN6" s="422"/>
      <c r="FHO6" s="422"/>
      <c r="FHP6" s="422"/>
      <c r="FHQ6" s="422"/>
      <c r="FHR6" s="422"/>
      <c r="FHS6" s="422"/>
      <c r="FHT6" s="422"/>
      <c r="FHU6" s="422"/>
      <c r="FHV6" s="422"/>
      <c r="FHW6" s="422"/>
      <c r="FHX6" s="422"/>
      <c r="FHY6" s="422"/>
      <c r="FHZ6" s="422"/>
      <c r="FIA6" s="422"/>
      <c r="FIB6" s="422"/>
      <c r="FIC6" s="422"/>
      <c r="FID6" s="422"/>
      <c r="FIE6" s="422"/>
      <c r="FIF6" s="422"/>
      <c r="FIG6" s="422"/>
      <c r="FIH6" s="422"/>
      <c r="FII6" s="422"/>
      <c r="FIJ6" s="422"/>
      <c r="FIK6" s="422"/>
      <c r="FIL6" s="422"/>
      <c r="FIM6" s="422"/>
      <c r="FIN6" s="422"/>
      <c r="FIO6" s="422"/>
      <c r="FIP6" s="422"/>
      <c r="FIQ6" s="422"/>
      <c r="FIR6" s="422"/>
      <c r="FIS6" s="422"/>
      <c r="FIT6" s="422"/>
      <c r="FIU6" s="422"/>
      <c r="FIV6" s="422"/>
      <c r="FIW6" s="422"/>
      <c r="FIX6" s="422"/>
      <c r="FIY6" s="422"/>
      <c r="FIZ6" s="422"/>
      <c r="FJA6" s="422"/>
      <c r="FJB6" s="422"/>
      <c r="FJC6" s="422"/>
      <c r="FJD6" s="422"/>
      <c r="FJE6" s="422"/>
      <c r="FJF6" s="422"/>
      <c r="FJG6" s="422"/>
      <c r="FJH6" s="422"/>
      <c r="FJI6" s="422"/>
      <c r="FJJ6" s="422"/>
      <c r="FJK6" s="422"/>
      <c r="FJL6" s="422"/>
      <c r="FJM6" s="422"/>
      <c r="FJN6" s="422"/>
      <c r="FJO6" s="422"/>
      <c r="FJP6" s="422"/>
      <c r="FJQ6" s="422"/>
      <c r="FJR6" s="422"/>
      <c r="FJS6" s="422"/>
      <c r="FJT6" s="422"/>
      <c r="FJU6" s="422"/>
      <c r="FJV6" s="422"/>
      <c r="FJW6" s="422"/>
      <c r="FJX6" s="422"/>
      <c r="FJY6" s="422"/>
      <c r="FJZ6" s="422"/>
      <c r="FKA6" s="422"/>
      <c r="FKB6" s="422"/>
      <c r="FKC6" s="422"/>
      <c r="FKD6" s="422"/>
      <c r="FKE6" s="422"/>
      <c r="FKF6" s="422"/>
      <c r="FKG6" s="422"/>
      <c r="FKH6" s="422"/>
      <c r="FKI6" s="422"/>
      <c r="FKJ6" s="422"/>
      <c r="FKK6" s="422"/>
      <c r="FKL6" s="422"/>
      <c r="FKM6" s="422"/>
      <c r="FKN6" s="422"/>
      <c r="FKO6" s="422"/>
      <c r="FKP6" s="422"/>
      <c r="FKQ6" s="422"/>
      <c r="FKR6" s="422"/>
      <c r="FKS6" s="422"/>
      <c r="FKT6" s="422"/>
      <c r="FKU6" s="422"/>
      <c r="FKV6" s="422"/>
      <c r="FKW6" s="422"/>
      <c r="FKX6" s="422"/>
      <c r="FKY6" s="422"/>
      <c r="FKZ6" s="422"/>
      <c r="FLA6" s="422"/>
      <c r="FLB6" s="422"/>
      <c r="FLC6" s="422"/>
      <c r="FLD6" s="422"/>
      <c r="FLE6" s="422"/>
      <c r="FLF6" s="422"/>
      <c r="FLG6" s="422"/>
      <c r="FLH6" s="422"/>
      <c r="FLI6" s="422"/>
      <c r="FLJ6" s="422"/>
      <c r="FLK6" s="422"/>
      <c r="FLL6" s="422"/>
      <c r="FLM6" s="422"/>
      <c r="FLN6" s="422"/>
      <c r="FLO6" s="422"/>
      <c r="FLP6" s="422"/>
      <c r="FLQ6" s="422"/>
      <c r="FLR6" s="422"/>
      <c r="FLS6" s="422"/>
      <c r="FLT6" s="422"/>
      <c r="FLU6" s="422"/>
      <c r="FLV6" s="422"/>
      <c r="FLW6" s="422"/>
      <c r="FLX6" s="422"/>
      <c r="FLY6" s="422"/>
      <c r="FLZ6" s="422"/>
      <c r="FMA6" s="422"/>
      <c r="FMB6" s="422"/>
      <c r="FMC6" s="422"/>
      <c r="FMD6" s="422"/>
      <c r="FME6" s="422"/>
      <c r="FMF6" s="422"/>
      <c r="FMG6" s="422"/>
      <c r="FMH6" s="422"/>
      <c r="FMI6" s="422"/>
      <c r="FMJ6" s="422"/>
      <c r="FMK6" s="422"/>
      <c r="FML6" s="422"/>
      <c r="FMM6" s="422"/>
      <c r="FMN6" s="422"/>
      <c r="FMO6" s="422"/>
      <c r="FMP6" s="422"/>
      <c r="FMQ6" s="422"/>
      <c r="FMR6" s="422"/>
      <c r="FMS6" s="422"/>
      <c r="FMT6" s="422"/>
      <c r="FMU6" s="422"/>
      <c r="FMV6" s="422"/>
      <c r="FMW6" s="422"/>
      <c r="FMX6" s="422"/>
      <c r="FMY6" s="422"/>
      <c r="FMZ6" s="422"/>
      <c r="FNA6" s="422"/>
      <c r="FNB6" s="422"/>
      <c r="FNC6" s="422"/>
      <c r="FND6" s="422"/>
      <c r="FNE6" s="422"/>
      <c r="FNF6" s="422"/>
      <c r="FNG6" s="422"/>
      <c r="FNH6" s="422"/>
      <c r="FNI6" s="422"/>
      <c r="FNJ6" s="422"/>
      <c r="FNK6" s="422"/>
      <c r="FNL6" s="422"/>
      <c r="FNM6" s="422"/>
      <c r="FNN6" s="422"/>
      <c r="FNO6" s="422"/>
      <c r="FNP6" s="422"/>
      <c r="FNQ6" s="422"/>
      <c r="FNR6" s="422"/>
      <c r="FNS6" s="422"/>
      <c r="FNT6" s="422"/>
      <c r="FNU6" s="422"/>
      <c r="FNV6" s="422"/>
      <c r="FNW6" s="422"/>
      <c r="FNX6" s="422"/>
      <c r="FNY6" s="422"/>
      <c r="FNZ6" s="422"/>
      <c r="FOA6" s="422"/>
      <c r="FOB6" s="422"/>
      <c r="FOC6" s="422"/>
      <c r="FOD6" s="422"/>
      <c r="FOE6" s="422"/>
      <c r="FOF6" s="422"/>
      <c r="FOG6" s="422"/>
      <c r="FOH6" s="422"/>
      <c r="FOI6" s="422"/>
      <c r="FOJ6" s="422"/>
      <c r="FOK6" s="422"/>
      <c r="FOL6" s="422"/>
      <c r="FOM6" s="422"/>
      <c r="FON6" s="422"/>
      <c r="FOO6" s="422"/>
      <c r="FOP6" s="422"/>
      <c r="FOQ6" s="422"/>
      <c r="FOR6" s="422"/>
      <c r="FOS6" s="422"/>
      <c r="FOT6" s="422"/>
      <c r="FOU6" s="422"/>
      <c r="FOV6" s="422"/>
      <c r="FOW6" s="422"/>
      <c r="FOX6" s="422"/>
      <c r="FOY6" s="422"/>
      <c r="FOZ6" s="422"/>
      <c r="FPA6" s="422"/>
      <c r="FPB6" s="422"/>
      <c r="FPC6" s="422"/>
      <c r="FPD6" s="422"/>
      <c r="FPE6" s="422"/>
      <c r="FPF6" s="422"/>
      <c r="FPG6" s="422"/>
      <c r="FPH6" s="422"/>
      <c r="FPI6" s="422"/>
      <c r="FPJ6" s="422"/>
      <c r="FPK6" s="422"/>
      <c r="FPL6" s="422"/>
      <c r="FPM6" s="422"/>
      <c r="FPN6" s="422"/>
      <c r="FPO6" s="422"/>
      <c r="FPP6" s="422"/>
      <c r="FPQ6" s="422"/>
      <c r="FPR6" s="422"/>
      <c r="FPS6" s="422"/>
      <c r="FPT6" s="422"/>
      <c r="FPU6" s="422"/>
      <c r="FPV6" s="422"/>
      <c r="FPW6" s="422"/>
      <c r="FPX6" s="422"/>
      <c r="FPY6" s="422"/>
      <c r="FPZ6" s="422"/>
      <c r="FQA6" s="422"/>
      <c r="FQB6" s="422"/>
      <c r="FQC6" s="422"/>
      <c r="FQD6" s="422"/>
      <c r="FQE6" s="422"/>
      <c r="FQF6" s="422"/>
      <c r="FQG6" s="422"/>
      <c r="FQH6" s="422"/>
      <c r="FQI6" s="422"/>
      <c r="FQJ6" s="422"/>
      <c r="FQK6" s="422"/>
      <c r="FQL6" s="422"/>
      <c r="FQM6" s="422"/>
      <c r="FQN6" s="422"/>
      <c r="FQO6" s="422"/>
      <c r="FQP6" s="422"/>
      <c r="FQQ6" s="422"/>
      <c r="FQR6" s="422"/>
      <c r="FQS6" s="422"/>
      <c r="FQT6" s="422"/>
      <c r="FQU6" s="422"/>
      <c r="FQV6" s="422"/>
      <c r="FQW6" s="422"/>
      <c r="FQX6" s="422"/>
      <c r="FQY6" s="422"/>
      <c r="FQZ6" s="422"/>
      <c r="FRA6" s="422"/>
      <c r="FRB6" s="422"/>
      <c r="FRC6" s="422"/>
      <c r="FRD6" s="422"/>
      <c r="FRE6" s="422"/>
      <c r="FRF6" s="422"/>
      <c r="FRG6" s="422"/>
      <c r="FRH6" s="422"/>
      <c r="FRI6" s="422"/>
      <c r="FRJ6" s="422"/>
      <c r="FRK6" s="422"/>
      <c r="FRL6" s="422"/>
      <c r="FRM6" s="422"/>
      <c r="FRN6" s="422"/>
      <c r="FRO6" s="422"/>
      <c r="FRP6" s="422"/>
      <c r="FRQ6" s="422"/>
      <c r="FRR6" s="422"/>
      <c r="FRS6" s="422"/>
      <c r="FRT6" s="422"/>
      <c r="FRU6" s="422"/>
      <c r="FRV6" s="422"/>
      <c r="FRW6" s="422"/>
      <c r="FRX6" s="422"/>
      <c r="FRY6" s="422"/>
      <c r="FRZ6" s="422"/>
      <c r="FSA6" s="422"/>
      <c r="FSB6" s="422"/>
      <c r="FSC6" s="422"/>
      <c r="FSD6" s="422"/>
      <c r="FSE6" s="422"/>
      <c r="FSF6" s="422"/>
      <c r="FSG6" s="422"/>
      <c r="FSH6" s="422"/>
      <c r="FSI6" s="422"/>
      <c r="FSJ6" s="422"/>
      <c r="FSK6" s="422"/>
      <c r="FSL6" s="422"/>
      <c r="FSM6" s="422"/>
      <c r="FSN6" s="422"/>
      <c r="FSO6" s="422"/>
      <c r="FSP6" s="422"/>
      <c r="FSQ6" s="422"/>
      <c r="FSR6" s="422"/>
      <c r="FSS6" s="422"/>
      <c r="FST6" s="422"/>
      <c r="FSU6" s="422"/>
      <c r="FSV6" s="422"/>
      <c r="FSW6" s="422"/>
      <c r="FSX6" s="422"/>
      <c r="FSY6" s="422"/>
      <c r="FSZ6" s="422"/>
      <c r="FTA6" s="422"/>
      <c r="FTB6" s="422"/>
      <c r="FTC6" s="422"/>
      <c r="FTD6" s="422"/>
      <c r="FTE6" s="422"/>
      <c r="FTF6" s="422"/>
      <c r="FTG6" s="422"/>
      <c r="FTH6" s="422"/>
      <c r="FTI6" s="422"/>
      <c r="FTJ6" s="422"/>
      <c r="FTK6" s="422"/>
      <c r="FTL6" s="422"/>
      <c r="FTM6" s="422"/>
      <c r="FTN6" s="422"/>
      <c r="FTO6" s="422"/>
      <c r="FTP6" s="422"/>
      <c r="FTQ6" s="422"/>
      <c r="FTR6" s="422"/>
      <c r="FTS6" s="422"/>
      <c r="FTT6" s="422"/>
      <c r="FTU6" s="422"/>
      <c r="FTV6" s="422"/>
      <c r="FTW6" s="422"/>
      <c r="FTX6" s="422"/>
      <c r="FTY6" s="422"/>
      <c r="FTZ6" s="422"/>
      <c r="FUA6" s="422"/>
      <c r="FUB6" s="422"/>
      <c r="FUC6" s="422"/>
      <c r="FUD6" s="422"/>
      <c r="FUE6" s="422"/>
      <c r="FUF6" s="422"/>
      <c r="FUG6" s="422"/>
      <c r="FUH6" s="422"/>
      <c r="FUI6" s="422"/>
      <c r="FUJ6" s="422"/>
      <c r="FUK6" s="422"/>
      <c r="FUL6" s="422"/>
      <c r="FUM6" s="422"/>
      <c r="FUN6" s="422"/>
      <c r="FUO6" s="422"/>
      <c r="FUP6" s="422"/>
      <c r="FUQ6" s="422"/>
      <c r="FUR6" s="422"/>
      <c r="FUS6" s="422"/>
      <c r="FUT6" s="422"/>
      <c r="FUU6" s="422"/>
      <c r="FUV6" s="422"/>
      <c r="FUW6" s="422"/>
      <c r="FUX6" s="422"/>
      <c r="FUY6" s="422"/>
      <c r="FUZ6" s="422"/>
      <c r="FVA6" s="422"/>
      <c r="FVB6" s="422"/>
      <c r="FVC6" s="422"/>
      <c r="FVD6" s="422"/>
      <c r="FVE6" s="422"/>
      <c r="FVF6" s="422"/>
      <c r="FVG6" s="422"/>
      <c r="FVH6" s="422"/>
      <c r="FVI6" s="422"/>
      <c r="FVJ6" s="422"/>
      <c r="FVK6" s="422"/>
      <c r="FVL6" s="422"/>
      <c r="FVM6" s="422"/>
      <c r="FVN6" s="422"/>
      <c r="FVO6" s="422"/>
      <c r="FVP6" s="422"/>
      <c r="FVQ6" s="422"/>
      <c r="FVR6" s="422"/>
      <c r="FVS6" s="422"/>
      <c r="FVT6" s="422"/>
      <c r="FVU6" s="422"/>
      <c r="FVV6" s="422"/>
      <c r="FVW6" s="422"/>
      <c r="FVX6" s="422"/>
      <c r="FVY6" s="422"/>
      <c r="FVZ6" s="422"/>
      <c r="FWA6" s="422"/>
      <c r="FWB6" s="422"/>
      <c r="FWC6" s="422"/>
      <c r="FWD6" s="422"/>
      <c r="FWE6" s="422"/>
      <c r="FWF6" s="422"/>
      <c r="FWG6" s="422"/>
      <c r="FWH6" s="422"/>
      <c r="FWI6" s="422"/>
      <c r="FWJ6" s="422"/>
      <c r="FWK6" s="422"/>
      <c r="FWL6" s="422"/>
      <c r="FWM6" s="422"/>
      <c r="FWN6" s="422"/>
      <c r="FWO6" s="422"/>
      <c r="FWP6" s="422"/>
      <c r="FWQ6" s="422"/>
      <c r="FWR6" s="422"/>
      <c r="FWS6" s="422"/>
      <c r="FWT6" s="422"/>
      <c r="FWU6" s="422"/>
      <c r="FWV6" s="422"/>
      <c r="FWW6" s="422"/>
      <c r="FWX6" s="422"/>
      <c r="FWY6" s="422"/>
      <c r="FWZ6" s="422"/>
      <c r="FXA6" s="422"/>
      <c r="FXB6" s="422"/>
      <c r="FXC6" s="422"/>
      <c r="FXD6" s="422"/>
      <c r="FXE6" s="422"/>
      <c r="FXF6" s="422"/>
      <c r="FXG6" s="422"/>
      <c r="FXH6" s="422"/>
      <c r="FXI6" s="422"/>
      <c r="FXJ6" s="422"/>
      <c r="FXK6" s="422"/>
      <c r="FXL6" s="422"/>
      <c r="FXM6" s="422"/>
      <c r="FXN6" s="422"/>
      <c r="FXO6" s="422"/>
      <c r="FXP6" s="422"/>
      <c r="FXQ6" s="422"/>
      <c r="FXR6" s="422"/>
      <c r="FXS6" s="422"/>
      <c r="FXT6" s="422"/>
      <c r="FXU6" s="422"/>
      <c r="FXV6" s="422"/>
      <c r="FXW6" s="422"/>
      <c r="FXX6" s="422"/>
      <c r="FXY6" s="422"/>
      <c r="FXZ6" s="422"/>
      <c r="FYA6" s="422"/>
      <c r="FYB6" s="422"/>
      <c r="FYC6" s="422"/>
      <c r="FYD6" s="422"/>
      <c r="FYE6" s="422"/>
      <c r="FYF6" s="422"/>
      <c r="FYG6" s="422"/>
      <c r="FYH6" s="422"/>
      <c r="FYI6" s="422"/>
      <c r="FYJ6" s="422"/>
      <c r="FYK6" s="422"/>
      <c r="FYL6" s="422"/>
      <c r="FYM6" s="422"/>
      <c r="FYN6" s="422"/>
      <c r="FYO6" s="422"/>
      <c r="FYP6" s="422"/>
      <c r="FYQ6" s="422"/>
      <c r="FYR6" s="422"/>
      <c r="FYS6" s="422"/>
      <c r="FYT6" s="422"/>
      <c r="FYU6" s="422"/>
      <c r="FYV6" s="422"/>
      <c r="FYW6" s="422"/>
      <c r="FYX6" s="422"/>
      <c r="FYY6" s="422"/>
      <c r="FYZ6" s="422"/>
      <c r="FZA6" s="422"/>
      <c r="FZB6" s="422"/>
      <c r="FZC6" s="422"/>
      <c r="FZD6" s="422"/>
      <c r="FZE6" s="422"/>
      <c r="FZF6" s="422"/>
      <c r="FZG6" s="422"/>
      <c r="FZH6" s="422"/>
      <c r="FZI6" s="422"/>
      <c r="FZJ6" s="422"/>
      <c r="FZK6" s="422"/>
      <c r="FZL6" s="422"/>
      <c r="FZM6" s="422"/>
      <c r="FZN6" s="422"/>
      <c r="FZO6" s="422"/>
      <c r="FZP6" s="422"/>
      <c r="FZQ6" s="422"/>
      <c r="FZR6" s="422"/>
      <c r="FZS6" s="422"/>
      <c r="FZT6" s="422"/>
      <c r="FZU6" s="422"/>
      <c r="FZV6" s="422"/>
      <c r="FZW6" s="422"/>
      <c r="FZX6" s="422"/>
      <c r="FZY6" s="422"/>
      <c r="FZZ6" s="422"/>
      <c r="GAA6" s="422"/>
      <c r="GAB6" s="422"/>
      <c r="GAC6" s="422"/>
      <c r="GAD6" s="422"/>
      <c r="GAE6" s="422"/>
      <c r="GAF6" s="422"/>
      <c r="GAG6" s="422"/>
      <c r="GAH6" s="422"/>
      <c r="GAI6" s="422"/>
      <c r="GAJ6" s="422"/>
      <c r="GAK6" s="422"/>
      <c r="GAL6" s="422"/>
      <c r="GAM6" s="422"/>
      <c r="GAN6" s="422"/>
      <c r="GAO6" s="422"/>
      <c r="GAP6" s="422"/>
      <c r="GAQ6" s="422"/>
      <c r="GAR6" s="422"/>
      <c r="GAS6" s="422"/>
      <c r="GAT6" s="422"/>
      <c r="GAU6" s="422"/>
      <c r="GAV6" s="422"/>
      <c r="GAW6" s="422"/>
      <c r="GAX6" s="422"/>
      <c r="GAY6" s="422"/>
      <c r="GAZ6" s="422"/>
      <c r="GBA6" s="422"/>
      <c r="GBB6" s="422"/>
      <c r="GBC6" s="422"/>
      <c r="GBD6" s="422"/>
      <c r="GBE6" s="422"/>
      <c r="GBF6" s="422"/>
      <c r="GBG6" s="422"/>
      <c r="GBH6" s="422"/>
      <c r="GBI6" s="422"/>
      <c r="GBJ6" s="422"/>
      <c r="GBK6" s="422"/>
      <c r="GBL6" s="422"/>
      <c r="GBM6" s="422"/>
      <c r="GBN6" s="422"/>
      <c r="GBO6" s="422"/>
      <c r="GBP6" s="422"/>
      <c r="GBQ6" s="422"/>
      <c r="GBR6" s="422"/>
      <c r="GBS6" s="422"/>
      <c r="GBT6" s="422"/>
      <c r="GBU6" s="422"/>
      <c r="GBV6" s="422"/>
      <c r="GBW6" s="422"/>
      <c r="GBX6" s="422"/>
      <c r="GBY6" s="422"/>
      <c r="GBZ6" s="422"/>
      <c r="GCA6" s="422"/>
      <c r="GCB6" s="422"/>
      <c r="GCC6" s="422"/>
      <c r="GCD6" s="422"/>
      <c r="GCE6" s="422"/>
      <c r="GCF6" s="422"/>
      <c r="GCG6" s="422"/>
      <c r="GCH6" s="422"/>
      <c r="GCI6" s="422"/>
      <c r="GCJ6" s="422"/>
      <c r="GCK6" s="422"/>
      <c r="GCL6" s="422"/>
      <c r="GCM6" s="422"/>
      <c r="GCN6" s="422"/>
      <c r="GCO6" s="422"/>
      <c r="GCP6" s="422"/>
      <c r="GCQ6" s="422"/>
      <c r="GCR6" s="422"/>
      <c r="GCS6" s="422"/>
      <c r="GCT6" s="422"/>
      <c r="GCU6" s="422"/>
      <c r="GCV6" s="422"/>
      <c r="GCW6" s="422"/>
      <c r="GCX6" s="422"/>
      <c r="GCY6" s="422"/>
      <c r="GCZ6" s="422"/>
      <c r="GDA6" s="422"/>
      <c r="GDB6" s="422"/>
      <c r="GDC6" s="422"/>
      <c r="GDD6" s="422"/>
      <c r="GDE6" s="422"/>
      <c r="GDF6" s="422"/>
      <c r="GDG6" s="422"/>
      <c r="GDH6" s="422"/>
      <c r="GDI6" s="422"/>
      <c r="GDJ6" s="422"/>
      <c r="GDK6" s="422"/>
      <c r="GDL6" s="422"/>
      <c r="GDM6" s="422"/>
      <c r="GDN6" s="422"/>
      <c r="GDO6" s="422"/>
      <c r="GDP6" s="422"/>
      <c r="GDQ6" s="422"/>
      <c r="GDR6" s="422"/>
      <c r="GDS6" s="422"/>
      <c r="GDT6" s="422"/>
      <c r="GDU6" s="422"/>
      <c r="GDV6" s="422"/>
      <c r="GDW6" s="422"/>
      <c r="GDX6" s="422"/>
      <c r="GDY6" s="422"/>
      <c r="GDZ6" s="422"/>
      <c r="GEA6" s="422"/>
      <c r="GEB6" s="422"/>
      <c r="GEC6" s="422"/>
      <c r="GED6" s="422"/>
      <c r="GEE6" s="422"/>
      <c r="GEF6" s="422"/>
      <c r="GEG6" s="422"/>
      <c r="GEH6" s="422"/>
      <c r="GEI6" s="422"/>
      <c r="GEJ6" s="422"/>
      <c r="GEK6" s="422"/>
      <c r="GEL6" s="422"/>
      <c r="GEM6" s="422"/>
      <c r="GEN6" s="422"/>
      <c r="GEO6" s="422"/>
      <c r="GEP6" s="422"/>
      <c r="GEQ6" s="422"/>
      <c r="GER6" s="422"/>
      <c r="GES6" s="422"/>
      <c r="GET6" s="422"/>
      <c r="GEU6" s="422"/>
      <c r="GEV6" s="422"/>
      <c r="GEW6" s="422"/>
      <c r="GEX6" s="422"/>
      <c r="GEY6" s="422"/>
      <c r="GEZ6" s="422"/>
      <c r="GFA6" s="422"/>
      <c r="GFB6" s="422"/>
      <c r="GFC6" s="422"/>
      <c r="GFD6" s="422"/>
      <c r="GFE6" s="422"/>
      <c r="GFF6" s="422"/>
      <c r="GFG6" s="422"/>
      <c r="GFH6" s="422"/>
      <c r="GFI6" s="422"/>
      <c r="GFJ6" s="422"/>
      <c r="GFK6" s="422"/>
      <c r="GFL6" s="422"/>
      <c r="GFM6" s="422"/>
      <c r="GFN6" s="422"/>
      <c r="GFO6" s="422"/>
      <c r="GFP6" s="422"/>
      <c r="GFQ6" s="422"/>
      <c r="GFR6" s="422"/>
      <c r="GFS6" s="422"/>
      <c r="GFT6" s="422"/>
      <c r="GFU6" s="422"/>
      <c r="GFV6" s="422"/>
      <c r="GFW6" s="422"/>
      <c r="GFX6" s="422"/>
      <c r="GFY6" s="422"/>
      <c r="GFZ6" s="422"/>
      <c r="GGA6" s="422"/>
      <c r="GGB6" s="422"/>
      <c r="GGC6" s="422"/>
      <c r="GGD6" s="422"/>
      <c r="GGE6" s="422"/>
      <c r="GGF6" s="422"/>
      <c r="GGG6" s="422"/>
      <c r="GGH6" s="422"/>
      <c r="GGI6" s="422"/>
      <c r="GGJ6" s="422"/>
      <c r="GGK6" s="422"/>
      <c r="GGL6" s="422"/>
      <c r="GGM6" s="422"/>
      <c r="GGN6" s="422"/>
      <c r="GGO6" s="422"/>
      <c r="GGP6" s="422"/>
      <c r="GGQ6" s="422"/>
      <c r="GGR6" s="422"/>
      <c r="GGS6" s="422"/>
      <c r="GGT6" s="422"/>
      <c r="GGU6" s="422"/>
      <c r="GGV6" s="422"/>
      <c r="GGW6" s="422"/>
      <c r="GGX6" s="422"/>
      <c r="GGY6" s="422"/>
      <c r="GGZ6" s="422"/>
      <c r="GHA6" s="422"/>
      <c r="GHB6" s="422"/>
      <c r="GHC6" s="422"/>
      <c r="GHD6" s="422"/>
      <c r="GHE6" s="422"/>
      <c r="GHF6" s="422"/>
      <c r="GHG6" s="422"/>
      <c r="GHH6" s="422"/>
      <c r="GHI6" s="422"/>
      <c r="GHJ6" s="422"/>
      <c r="GHK6" s="422"/>
      <c r="GHL6" s="422"/>
      <c r="GHM6" s="422"/>
      <c r="GHN6" s="422"/>
      <c r="GHO6" s="422"/>
      <c r="GHP6" s="422"/>
      <c r="GHQ6" s="422"/>
      <c r="GHR6" s="422"/>
      <c r="GHS6" s="422"/>
      <c r="GHT6" s="422"/>
      <c r="GHU6" s="422"/>
      <c r="GHV6" s="422"/>
      <c r="GHW6" s="422"/>
      <c r="GHX6" s="422"/>
      <c r="GHY6" s="422"/>
      <c r="GHZ6" s="422"/>
      <c r="GIA6" s="422"/>
      <c r="GIB6" s="422"/>
      <c r="GIC6" s="422"/>
      <c r="GID6" s="422"/>
      <c r="GIE6" s="422"/>
      <c r="GIF6" s="422"/>
      <c r="GIG6" s="422"/>
      <c r="GIH6" s="422"/>
      <c r="GII6" s="422"/>
      <c r="GIJ6" s="422"/>
      <c r="GIK6" s="422"/>
      <c r="GIL6" s="422"/>
      <c r="GIM6" s="422"/>
      <c r="GIN6" s="422"/>
      <c r="GIO6" s="422"/>
      <c r="GIP6" s="422"/>
      <c r="GIQ6" s="422"/>
      <c r="GIR6" s="422"/>
      <c r="GIS6" s="422"/>
      <c r="GIT6" s="422"/>
      <c r="GIU6" s="422"/>
      <c r="GIV6" s="422"/>
      <c r="GIW6" s="422"/>
      <c r="GIX6" s="422"/>
      <c r="GIY6" s="422"/>
      <c r="GIZ6" s="422"/>
      <c r="GJA6" s="422"/>
      <c r="GJB6" s="422"/>
      <c r="GJC6" s="422"/>
      <c r="GJD6" s="422"/>
      <c r="GJE6" s="422"/>
      <c r="GJF6" s="422"/>
      <c r="GJG6" s="422"/>
      <c r="GJH6" s="422"/>
      <c r="GJI6" s="422"/>
      <c r="GJJ6" s="422"/>
      <c r="GJK6" s="422"/>
      <c r="GJL6" s="422"/>
      <c r="GJM6" s="422"/>
      <c r="GJN6" s="422"/>
      <c r="GJO6" s="422"/>
      <c r="GJP6" s="422"/>
      <c r="GJQ6" s="422"/>
      <c r="GJR6" s="422"/>
      <c r="GJS6" s="422"/>
      <c r="GJT6" s="422"/>
      <c r="GJU6" s="422"/>
      <c r="GJV6" s="422"/>
      <c r="GJW6" s="422"/>
      <c r="GJX6" s="422"/>
      <c r="GJY6" s="422"/>
      <c r="GJZ6" s="422"/>
      <c r="GKA6" s="422"/>
      <c r="GKB6" s="422"/>
      <c r="GKC6" s="422"/>
      <c r="GKD6" s="422"/>
      <c r="GKE6" s="422"/>
      <c r="GKF6" s="422"/>
      <c r="GKG6" s="422"/>
      <c r="GKH6" s="422"/>
      <c r="GKI6" s="422"/>
      <c r="GKJ6" s="422"/>
      <c r="GKK6" s="422"/>
      <c r="GKL6" s="422"/>
      <c r="GKM6" s="422"/>
      <c r="GKN6" s="422"/>
      <c r="GKO6" s="422"/>
      <c r="GKP6" s="422"/>
      <c r="GKQ6" s="422"/>
      <c r="GKR6" s="422"/>
      <c r="GKS6" s="422"/>
      <c r="GKT6" s="422"/>
      <c r="GKU6" s="422"/>
      <c r="GKV6" s="422"/>
      <c r="GKW6" s="422"/>
      <c r="GKX6" s="422"/>
      <c r="GKY6" s="422"/>
      <c r="GKZ6" s="422"/>
      <c r="GLA6" s="422"/>
      <c r="GLB6" s="422"/>
      <c r="GLC6" s="422"/>
      <c r="GLD6" s="422"/>
      <c r="GLE6" s="422"/>
      <c r="GLF6" s="422"/>
      <c r="GLG6" s="422"/>
      <c r="GLH6" s="422"/>
      <c r="GLI6" s="422"/>
      <c r="GLJ6" s="422"/>
      <c r="GLK6" s="422"/>
      <c r="GLL6" s="422"/>
      <c r="GLM6" s="422"/>
      <c r="GLN6" s="422"/>
      <c r="GLO6" s="422"/>
      <c r="GLP6" s="422"/>
      <c r="GLQ6" s="422"/>
      <c r="GLR6" s="422"/>
      <c r="GLS6" s="422"/>
      <c r="GLT6" s="422"/>
      <c r="GLU6" s="422"/>
      <c r="GLV6" s="422"/>
      <c r="GLW6" s="422"/>
      <c r="GLX6" s="422"/>
      <c r="GLY6" s="422"/>
      <c r="GLZ6" s="422"/>
      <c r="GMA6" s="422"/>
      <c r="GMB6" s="422"/>
      <c r="GMC6" s="422"/>
      <c r="GMD6" s="422"/>
      <c r="GME6" s="422"/>
      <c r="GMF6" s="422"/>
      <c r="GMG6" s="422"/>
      <c r="GMH6" s="422"/>
      <c r="GMI6" s="422"/>
      <c r="GMJ6" s="422"/>
      <c r="GMK6" s="422"/>
      <c r="GML6" s="422"/>
      <c r="GMM6" s="422"/>
      <c r="GMN6" s="422"/>
      <c r="GMO6" s="422"/>
      <c r="GMP6" s="422"/>
      <c r="GMQ6" s="422"/>
      <c r="GMR6" s="422"/>
      <c r="GMS6" s="422"/>
      <c r="GMT6" s="422"/>
      <c r="GMU6" s="422"/>
      <c r="GMV6" s="422"/>
      <c r="GMW6" s="422"/>
      <c r="GMX6" s="422"/>
      <c r="GMY6" s="422"/>
      <c r="GMZ6" s="422"/>
      <c r="GNA6" s="422"/>
      <c r="GNB6" s="422"/>
      <c r="GNC6" s="422"/>
      <c r="GND6" s="422"/>
      <c r="GNE6" s="422"/>
      <c r="GNF6" s="422"/>
      <c r="GNG6" s="422"/>
      <c r="GNH6" s="422"/>
      <c r="GNI6" s="422"/>
      <c r="GNJ6" s="422"/>
      <c r="GNK6" s="422"/>
      <c r="GNL6" s="422"/>
      <c r="GNM6" s="422"/>
      <c r="GNN6" s="422"/>
      <c r="GNO6" s="422"/>
      <c r="GNP6" s="422"/>
      <c r="GNQ6" s="422"/>
      <c r="GNR6" s="422"/>
      <c r="GNS6" s="422"/>
      <c r="GNT6" s="422"/>
      <c r="GNU6" s="422"/>
      <c r="GNV6" s="422"/>
      <c r="GNW6" s="422"/>
      <c r="GNX6" s="422"/>
      <c r="GNY6" s="422"/>
      <c r="GNZ6" s="422"/>
      <c r="GOA6" s="422"/>
      <c r="GOB6" s="422"/>
      <c r="GOC6" s="422"/>
      <c r="GOD6" s="422"/>
      <c r="GOE6" s="422"/>
      <c r="GOF6" s="422"/>
      <c r="GOG6" s="422"/>
      <c r="GOH6" s="422"/>
      <c r="GOI6" s="422"/>
      <c r="GOJ6" s="422"/>
      <c r="GOK6" s="422"/>
      <c r="GOL6" s="422"/>
      <c r="GOM6" s="422"/>
      <c r="GON6" s="422"/>
      <c r="GOO6" s="422"/>
      <c r="GOP6" s="422"/>
      <c r="GOQ6" s="422"/>
      <c r="GOR6" s="422"/>
      <c r="GOS6" s="422"/>
      <c r="GOT6" s="422"/>
      <c r="GOU6" s="422"/>
      <c r="GOV6" s="422"/>
      <c r="GOW6" s="422"/>
      <c r="GOX6" s="422"/>
      <c r="GOY6" s="422"/>
      <c r="GOZ6" s="422"/>
      <c r="GPA6" s="422"/>
      <c r="GPB6" s="422"/>
      <c r="GPC6" s="422"/>
      <c r="GPD6" s="422"/>
      <c r="GPE6" s="422"/>
      <c r="GPF6" s="422"/>
      <c r="GPG6" s="422"/>
      <c r="GPH6" s="422"/>
      <c r="GPI6" s="422"/>
      <c r="GPJ6" s="422"/>
      <c r="GPK6" s="422"/>
      <c r="GPL6" s="422"/>
      <c r="GPM6" s="422"/>
      <c r="GPN6" s="422"/>
      <c r="GPO6" s="422"/>
      <c r="GPP6" s="422"/>
      <c r="GPQ6" s="422"/>
      <c r="GPR6" s="422"/>
      <c r="GPS6" s="422"/>
      <c r="GPT6" s="422"/>
      <c r="GPU6" s="422"/>
      <c r="GPV6" s="422"/>
      <c r="GPW6" s="422"/>
      <c r="GPX6" s="422"/>
      <c r="GPY6" s="422"/>
      <c r="GPZ6" s="422"/>
      <c r="GQA6" s="422"/>
      <c r="GQB6" s="422"/>
      <c r="GQC6" s="422"/>
      <c r="GQD6" s="422"/>
      <c r="GQE6" s="422"/>
      <c r="GQF6" s="422"/>
      <c r="GQG6" s="422"/>
      <c r="GQH6" s="422"/>
      <c r="GQI6" s="422"/>
      <c r="GQJ6" s="422"/>
      <c r="GQK6" s="422"/>
      <c r="GQL6" s="422"/>
      <c r="GQM6" s="422"/>
      <c r="GQN6" s="422"/>
      <c r="GQO6" s="422"/>
      <c r="GQP6" s="422"/>
      <c r="GQQ6" s="422"/>
      <c r="GQR6" s="422"/>
      <c r="GQS6" s="422"/>
      <c r="GQT6" s="422"/>
      <c r="GQU6" s="422"/>
      <c r="GQV6" s="422"/>
      <c r="GQW6" s="422"/>
      <c r="GQX6" s="422"/>
      <c r="GQY6" s="422"/>
      <c r="GQZ6" s="422"/>
      <c r="GRA6" s="422"/>
      <c r="GRB6" s="422"/>
      <c r="GRC6" s="422"/>
      <c r="GRD6" s="422"/>
      <c r="GRE6" s="422"/>
      <c r="GRF6" s="422"/>
      <c r="GRG6" s="422"/>
      <c r="GRH6" s="422"/>
      <c r="GRI6" s="422"/>
      <c r="GRJ6" s="422"/>
      <c r="GRK6" s="422"/>
      <c r="GRL6" s="422"/>
      <c r="GRM6" s="422"/>
      <c r="GRN6" s="422"/>
      <c r="GRO6" s="422"/>
      <c r="GRP6" s="422"/>
      <c r="GRQ6" s="422"/>
      <c r="GRR6" s="422"/>
      <c r="GRS6" s="422"/>
      <c r="GRT6" s="422"/>
      <c r="GRU6" s="422"/>
      <c r="GRV6" s="422"/>
      <c r="GRW6" s="422"/>
      <c r="GRX6" s="422"/>
      <c r="GRY6" s="422"/>
      <c r="GRZ6" s="422"/>
      <c r="GSA6" s="422"/>
      <c r="GSB6" s="422"/>
      <c r="GSC6" s="422"/>
      <c r="GSD6" s="422"/>
      <c r="GSE6" s="422"/>
      <c r="GSF6" s="422"/>
      <c r="GSG6" s="422"/>
      <c r="GSH6" s="422"/>
      <c r="GSI6" s="422"/>
      <c r="GSJ6" s="422"/>
      <c r="GSK6" s="422"/>
      <c r="GSL6" s="422"/>
      <c r="GSM6" s="422"/>
      <c r="GSN6" s="422"/>
      <c r="GSO6" s="422"/>
      <c r="GSP6" s="422"/>
      <c r="GSQ6" s="422"/>
      <c r="GSR6" s="422"/>
      <c r="GSS6" s="422"/>
      <c r="GST6" s="422"/>
      <c r="GSU6" s="422"/>
      <c r="GSV6" s="422"/>
      <c r="GSW6" s="422"/>
      <c r="GSX6" s="422"/>
      <c r="GSY6" s="422"/>
      <c r="GSZ6" s="422"/>
      <c r="GTA6" s="422"/>
      <c r="GTB6" s="422"/>
      <c r="GTC6" s="422"/>
      <c r="GTD6" s="422"/>
      <c r="GTE6" s="422"/>
      <c r="GTF6" s="422"/>
      <c r="GTG6" s="422"/>
      <c r="GTH6" s="422"/>
      <c r="GTI6" s="422"/>
      <c r="GTJ6" s="422"/>
      <c r="GTK6" s="422"/>
      <c r="GTL6" s="422"/>
      <c r="GTM6" s="422"/>
      <c r="GTN6" s="422"/>
      <c r="GTO6" s="422"/>
      <c r="GTP6" s="422"/>
      <c r="GTQ6" s="422"/>
      <c r="GTR6" s="422"/>
      <c r="GTS6" s="422"/>
      <c r="GTT6" s="422"/>
      <c r="GTU6" s="422"/>
      <c r="GTV6" s="422"/>
      <c r="GTW6" s="422"/>
      <c r="GTX6" s="422"/>
      <c r="GTY6" s="422"/>
      <c r="GTZ6" s="422"/>
      <c r="GUA6" s="422"/>
      <c r="GUB6" s="422"/>
      <c r="GUC6" s="422"/>
      <c r="GUD6" s="422"/>
      <c r="GUE6" s="422"/>
      <c r="GUF6" s="422"/>
      <c r="GUG6" s="422"/>
      <c r="GUH6" s="422"/>
      <c r="GUI6" s="422"/>
      <c r="GUJ6" s="422"/>
      <c r="GUK6" s="422"/>
      <c r="GUL6" s="422"/>
      <c r="GUM6" s="422"/>
      <c r="GUN6" s="422"/>
      <c r="GUO6" s="422"/>
      <c r="GUP6" s="422"/>
      <c r="GUQ6" s="422"/>
      <c r="GUR6" s="422"/>
      <c r="GUS6" s="422"/>
      <c r="GUT6" s="422"/>
      <c r="GUU6" s="422"/>
      <c r="GUV6" s="422"/>
      <c r="GUW6" s="422"/>
      <c r="GUX6" s="422"/>
      <c r="GUY6" s="422"/>
      <c r="GUZ6" s="422"/>
      <c r="GVA6" s="422"/>
      <c r="GVB6" s="422"/>
      <c r="GVC6" s="422"/>
      <c r="GVD6" s="422"/>
      <c r="GVE6" s="422"/>
      <c r="GVF6" s="422"/>
      <c r="GVG6" s="422"/>
      <c r="GVH6" s="422"/>
      <c r="GVI6" s="422"/>
      <c r="GVJ6" s="422"/>
      <c r="GVK6" s="422"/>
      <c r="GVL6" s="422"/>
      <c r="GVM6" s="422"/>
      <c r="GVN6" s="422"/>
      <c r="GVO6" s="422"/>
      <c r="GVP6" s="422"/>
      <c r="GVQ6" s="422"/>
      <c r="GVR6" s="422"/>
      <c r="GVS6" s="422"/>
      <c r="GVT6" s="422"/>
      <c r="GVU6" s="422"/>
      <c r="GVV6" s="422"/>
      <c r="GVW6" s="422"/>
      <c r="GVX6" s="422"/>
      <c r="GVY6" s="422"/>
      <c r="GVZ6" s="422"/>
      <c r="GWA6" s="422"/>
      <c r="GWB6" s="422"/>
      <c r="GWC6" s="422"/>
      <c r="GWD6" s="422"/>
      <c r="GWE6" s="422"/>
      <c r="GWF6" s="422"/>
      <c r="GWG6" s="422"/>
      <c r="GWH6" s="422"/>
      <c r="GWI6" s="422"/>
      <c r="GWJ6" s="422"/>
      <c r="GWK6" s="422"/>
      <c r="GWL6" s="422"/>
      <c r="GWM6" s="422"/>
      <c r="GWN6" s="422"/>
      <c r="GWO6" s="422"/>
      <c r="GWP6" s="422"/>
      <c r="GWQ6" s="422"/>
      <c r="GWR6" s="422"/>
      <c r="GWS6" s="422"/>
      <c r="GWT6" s="422"/>
      <c r="GWU6" s="422"/>
      <c r="GWV6" s="422"/>
      <c r="GWW6" s="422"/>
      <c r="GWX6" s="422"/>
      <c r="GWY6" s="422"/>
      <c r="GWZ6" s="422"/>
      <c r="GXA6" s="422"/>
      <c r="GXB6" s="422"/>
      <c r="GXC6" s="422"/>
      <c r="GXD6" s="422"/>
      <c r="GXE6" s="422"/>
      <c r="GXF6" s="422"/>
      <c r="GXG6" s="422"/>
      <c r="GXH6" s="422"/>
      <c r="GXI6" s="422"/>
      <c r="GXJ6" s="422"/>
      <c r="GXK6" s="422"/>
      <c r="GXL6" s="422"/>
      <c r="GXM6" s="422"/>
      <c r="GXN6" s="422"/>
      <c r="GXO6" s="422"/>
      <c r="GXP6" s="422"/>
      <c r="GXQ6" s="422"/>
      <c r="GXR6" s="422"/>
      <c r="GXS6" s="422"/>
      <c r="GXT6" s="422"/>
      <c r="GXU6" s="422"/>
      <c r="GXV6" s="422"/>
      <c r="GXW6" s="422"/>
      <c r="GXX6" s="422"/>
      <c r="GXY6" s="422"/>
      <c r="GXZ6" s="422"/>
      <c r="GYA6" s="422"/>
      <c r="GYB6" s="422"/>
      <c r="GYC6" s="422"/>
      <c r="GYD6" s="422"/>
      <c r="GYE6" s="422"/>
      <c r="GYF6" s="422"/>
      <c r="GYG6" s="422"/>
      <c r="GYH6" s="422"/>
      <c r="GYI6" s="422"/>
      <c r="GYJ6" s="422"/>
      <c r="GYK6" s="422"/>
      <c r="GYL6" s="422"/>
      <c r="GYM6" s="422"/>
      <c r="GYN6" s="422"/>
      <c r="GYO6" s="422"/>
      <c r="GYP6" s="422"/>
      <c r="GYQ6" s="422"/>
      <c r="GYR6" s="422"/>
      <c r="GYS6" s="422"/>
      <c r="GYT6" s="422"/>
      <c r="GYU6" s="422"/>
      <c r="GYV6" s="422"/>
      <c r="GYW6" s="422"/>
      <c r="GYX6" s="422"/>
      <c r="GYY6" s="422"/>
      <c r="GYZ6" s="422"/>
      <c r="GZA6" s="422"/>
      <c r="GZB6" s="422"/>
      <c r="GZC6" s="422"/>
      <c r="GZD6" s="422"/>
      <c r="GZE6" s="422"/>
      <c r="GZF6" s="422"/>
      <c r="GZG6" s="422"/>
      <c r="GZH6" s="422"/>
      <c r="GZI6" s="422"/>
      <c r="GZJ6" s="422"/>
      <c r="GZK6" s="422"/>
      <c r="GZL6" s="422"/>
      <c r="GZM6" s="422"/>
      <c r="GZN6" s="422"/>
      <c r="GZO6" s="422"/>
      <c r="GZP6" s="422"/>
      <c r="GZQ6" s="422"/>
      <c r="GZR6" s="422"/>
      <c r="GZS6" s="422"/>
      <c r="GZT6" s="422"/>
      <c r="GZU6" s="422"/>
      <c r="GZV6" s="422"/>
      <c r="GZW6" s="422"/>
      <c r="GZX6" s="422"/>
      <c r="GZY6" s="422"/>
      <c r="GZZ6" s="422"/>
      <c r="HAA6" s="422"/>
      <c r="HAB6" s="422"/>
      <c r="HAC6" s="422"/>
      <c r="HAD6" s="422"/>
      <c r="HAE6" s="422"/>
      <c r="HAF6" s="422"/>
      <c r="HAG6" s="422"/>
      <c r="HAH6" s="422"/>
      <c r="HAI6" s="422"/>
      <c r="HAJ6" s="422"/>
      <c r="HAK6" s="422"/>
      <c r="HAL6" s="422"/>
      <c r="HAM6" s="422"/>
      <c r="HAN6" s="422"/>
      <c r="HAO6" s="422"/>
      <c r="HAP6" s="422"/>
      <c r="HAQ6" s="422"/>
      <c r="HAR6" s="422"/>
      <c r="HAS6" s="422"/>
      <c r="HAT6" s="422"/>
      <c r="HAU6" s="422"/>
      <c r="HAV6" s="422"/>
      <c r="HAW6" s="422"/>
      <c r="HAX6" s="422"/>
      <c r="HAY6" s="422"/>
      <c r="HAZ6" s="422"/>
      <c r="HBA6" s="422"/>
      <c r="HBB6" s="422"/>
      <c r="HBC6" s="422"/>
      <c r="HBD6" s="422"/>
      <c r="HBE6" s="422"/>
      <c r="HBF6" s="422"/>
      <c r="HBG6" s="422"/>
      <c r="HBH6" s="422"/>
      <c r="HBI6" s="422"/>
      <c r="HBJ6" s="422"/>
      <c r="HBK6" s="422"/>
      <c r="HBL6" s="422"/>
      <c r="HBM6" s="422"/>
      <c r="HBN6" s="422"/>
      <c r="HBO6" s="422"/>
      <c r="HBP6" s="422"/>
      <c r="HBQ6" s="422"/>
      <c r="HBR6" s="422"/>
      <c r="HBS6" s="422"/>
      <c r="HBT6" s="422"/>
      <c r="HBU6" s="422"/>
      <c r="HBV6" s="422"/>
      <c r="HBW6" s="422"/>
      <c r="HBX6" s="422"/>
      <c r="HBY6" s="422"/>
      <c r="HBZ6" s="422"/>
      <c r="HCA6" s="422"/>
      <c r="HCB6" s="422"/>
      <c r="HCC6" s="422"/>
      <c r="HCD6" s="422"/>
      <c r="HCE6" s="422"/>
      <c r="HCF6" s="422"/>
      <c r="HCG6" s="422"/>
      <c r="HCH6" s="422"/>
      <c r="HCI6" s="422"/>
      <c r="HCJ6" s="422"/>
      <c r="HCK6" s="422"/>
      <c r="HCL6" s="422"/>
      <c r="HCM6" s="422"/>
      <c r="HCN6" s="422"/>
      <c r="HCO6" s="422"/>
      <c r="HCP6" s="422"/>
      <c r="HCQ6" s="422"/>
      <c r="HCR6" s="422"/>
      <c r="HCS6" s="422"/>
      <c r="HCT6" s="422"/>
      <c r="HCU6" s="422"/>
      <c r="HCV6" s="422"/>
      <c r="HCW6" s="422"/>
      <c r="HCX6" s="422"/>
      <c r="HCY6" s="422"/>
      <c r="HCZ6" s="422"/>
      <c r="HDA6" s="422"/>
      <c r="HDB6" s="422"/>
      <c r="HDC6" s="422"/>
      <c r="HDD6" s="422"/>
      <c r="HDE6" s="422"/>
      <c r="HDF6" s="422"/>
      <c r="HDG6" s="422"/>
      <c r="HDH6" s="422"/>
      <c r="HDI6" s="422"/>
      <c r="HDJ6" s="422"/>
      <c r="HDK6" s="422"/>
      <c r="HDL6" s="422"/>
      <c r="HDM6" s="422"/>
      <c r="HDN6" s="422"/>
      <c r="HDO6" s="422"/>
      <c r="HDP6" s="422"/>
      <c r="HDQ6" s="422"/>
      <c r="HDR6" s="422"/>
      <c r="HDS6" s="422"/>
      <c r="HDT6" s="422"/>
      <c r="HDU6" s="422"/>
      <c r="HDV6" s="422"/>
      <c r="HDW6" s="422"/>
      <c r="HDX6" s="422"/>
      <c r="HDY6" s="422"/>
      <c r="HDZ6" s="422"/>
      <c r="HEA6" s="422"/>
      <c r="HEB6" s="422"/>
      <c r="HEC6" s="422"/>
      <c r="HED6" s="422"/>
      <c r="HEE6" s="422"/>
      <c r="HEF6" s="422"/>
      <c r="HEG6" s="422"/>
      <c r="HEH6" s="422"/>
      <c r="HEI6" s="422"/>
      <c r="HEJ6" s="422"/>
      <c r="HEK6" s="422"/>
      <c r="HEL6" s="422"/>
      <c r="HEM6" s="422"/>
      <c r="HEN6" s="422"/>
      <c r="HEO6" s="422"/>
      <c r="HEP6" s="422"/>
      <c r="HEQ6" s="422"/>
      <c r="HER6" s="422"/>
      <c r="HES6" s="422"/>
      <c r="HET6" s="422"/>
      <c r="HEU6" s="422"/>
      <c r="HEV6" s="422"/>
      <c r="HEW6" s="422"/>
      <c r="HEX6" s="422"/>
      <c r="HEY6" s="422"/>
      <c r="HEZ6" s="422"/>
      <c r="HFA6" s="422"/>
      <c r="HFB6" s="422"/>
      <c r="HFC6" s="422"/>
      <c r="HFD6" s="422"/>
      <c r="HFE6" s="422"/>
      <c r="HFF6" s="422"/>
      <c r="HFG6" s="422"/>
      <c r="HFH6" s="422"/>
      <c r="HFI6" s="422"/>
      <c r="HFJ6" s="422"/>
      <c r="HFK6" s="422"/>
      <c r="HFL6" s="422"/>
      <c r="HFM6" s="422"/>
      <c r="HFN6" s="422"/>
      <c r="HFO6" s="422"/>
      <c r="HFP6" s="422"/>
      <c r="HFQ6" s="422"/>
      <c r="HFR6" s="422"/>
      <c r="HFS6" s="422"/>
      <c r="HFT6" s="422"/>
      <c r="HFU6" s="422"/>
      <c r="HFV6" s="422"/>
      <c r="HFW6" s="422"/>
      <c r="HFX6" s="422"/>
      <c r="HFY6" s="422"/>
      <c r="HFZ6" s="422"/>
      <c r="HGA6" s="422"/>
      <c r="HGB6" s="422"/>
      <c r="HGC6" s="422"/>
      <c r="HGD6" s="422"/>
      <c r="HGE6" s="422"/>
      <c r="HGF6" s="422"/>
      <c r="HGG6" s="422"/>
      <c r="HGH6" s="422"/>
      <c r="HGI6" s="422"/>
      <c r="HGJ6" s="422"/>
      <c r="HGK6" s="422"/>
      <c r="HGL6" s="422"/>
      <c r="HGM6" s="422"/>
      <c r="HGN6" s="422"/>
      <c r="HGO6" s="422"/>
      <c r="HGP6" s="422"/>
      <c r="HGQ6" s="422"/>
      <c r="HGR6" s="422"/>
      <c r="HGS6" s="422"/>
      <c r="HGT6" s="422"/>
      <c r="HGU6" s="422"/>
      <c r="HGV6" s="422"/>
      <c r="HGW6" s="422"/>
      <c r="HGX6" s="422"/>
      <c r="HGY6" s="422"/>
      <c r="HGZ6" s="422"/>
      <c r="HHA6" s="422"/>
      <c r="HHB6" s="422"/>
      <c r="HHC6" s="422"/>
      <c r="HHD6" s="422"/>
      <c r="HHE6" s="422"/>
      <c r="HHF6" s="422"/>
      <c r="HHG6" s="422"/>
      <c r="HHH6" s="422"/>
      <c r="HHI6" s="422"/>
      <c r="HHJ6" s="422"/>
      <c r="HHK6" s="422"/>
      <c r="HHL6" s="422"/>
      <c r="HHM6" s="422"/>
      <c r="HHN6" s="422"/>
      <c r="HHO6" s="422"/>
      <c r="HHP6" s="422"/>
      <c r="HHQ6" s="422"/>
      <c r="HHR6" s="422"/>
      <c r="HHS6" s="422"/>
      <c r="HHT6" s="422"/>
      <c r="HHU6" s="422"/>
      <c r="HHV6" s="422"/>
      <c r="HHW6" s="422"/>
      <c r="HHX6" s="422"/>
      <c r="HHY6" s="422"/>
      <c r="HHZ6" s="422"/>
      <c r="HIA6" s="422"/>
      <c r="HIB6" s="422"/>
      <c r="HIC6" s="422"/>
      <c r="HID6" s="422"/>
      <c r="HIE6" s="422"/>
      <c r="HIF6" s="422"/>
      <c r="HIG6" s="422"/>
      <c r="HIH6" s="422"/>
      <c r="HII6" s="422"/>
      <c r="HIJ6" s="422"/>
      <c r="HIK6" s="422"/>
      <c r="HIL6" s="422"/>
      <c r="HIM6" s="422"/>
      <c r="HIN6" s="422"/>
      <c r="HIO6" s="422"/>
      <c r="HIP6" s="422"/>
      <c r="HIQ6" s="422"/>
      <c r="HIR6" s="422"/>
      <c r="HIS6" s="422"/>
      <c r="HIT6" s="422"/>
      <c r="HIU6" s="422"/>
      <c r="HIV6" s="422"/>
      <c r="HIW6" s="422"/>
      <c r="HIX6" s="422"/>
      <c r="HIY6" s="422"/>
      <c r="HIZ6" s="422"/>
      <c r="HJA6" s="422"/>
      <c r="HJB6" s="422"/>
      <c r="HJC6" s="422"/>
      <c r="HJD6" s="422"/>
      <c r="HJE6" s="422"/>
      <c r="HJF6" s="422"/>
      <c r="HJG6" s="422"/>
      <c r="HJH6" s="422"/>
      <c r="HJI6" s="422"/>
      <c r="HJJ6" s="422"/>
      <c r="HJK6" s="422"/>
      <c r="HJL6" s="422"/>
      <c r="HJM6" s="422"/>
      <c r="HJN6" s="422"/>
      <c r="HJO6" s="422"/>
      <c r="HJP6" s="422"/>
      <c r="HJQ6" s="422"/>
      <c r="HJR6" s="422"/>
      <c r="HJS6" s="422"/>
      <c r="HJT6" s="422"/>
      <c r="HJU6" s="422"/>
      <c r="HJV6" s="422"/>
      <c r="HJW6" s="422"/>
      <c r="HJX6" s="422"/>
      <c r="HJY6" s="422"/>
      <c r="HJZ6" s="422"/>
      <c r="HKA6" s="422"/>
      <c r="HKB6" s="422"/>
      <c r="HKC6" s="422"/>
      <c r="HKD6" s="422"/>
      <c r="HKE6" s="422"/>
      <c r="HKF6" s="422"/>
      <c r="HKG6" s="422"/>
      <c r="HKH6" s="422"/>
      <c r="HKI6" s="422"/>
      <c r="HKJ6" s="422"/>
      <c r="HKK6" s="422"/>
      <c r="HKL6" s="422"/>
      <c r="HKM6" s="422"/>
      <c r="HKN6" s="422"/>
      <c r="HKO6" s="422"/>
      <c r="HKP6" s="422"/>
      <c r="HKQ6" s="422"/>
      <c r="HKR6" s="422"/>
      <c r="HKS6" s="422"/>
      <c r="HKT6" s="422"/>
      <c r="HKU6" s="422"/>
      <c r="HKV6" s="422"/>
      <c r="HKW6" s="422"/>
      <c r="HKX6" s="422"/>
      <c r="HKY6" s="422"/>
      <c r="HKZ6" s="422"/>
      <c r="HLA6" s="422"/>
      <c r="HLB6" s="422"/>
      <c r="HLC6" s="422"/>
      <c r="HLD6" s="422"/>
      <c r="HLE6" s="422"/>
      <c r="HLF6" s="422"/>
      <c r="HLG6" s="422"/>
      <c r="HLH6" s="422"/>
      <c r="HLI6" s="422"/>
      <c r="HLJ6" s="422"/>
      <c r="HLK6" s="422"/>
      <c r="HLL6" s="422"/>
      <c r="HLM6" s="422"/>
      <c r="HLN6" s="422"/>
      <c r="HLO6" s="422"/>
      <c r="HLP6" s="422"/>
      <c r="HLQ6" s="422"/>
      <c r="HLR6" s="422"/>
      <c r="HLS6" s="422"/>
      <c r="HLT6" s="422"/>
      <c r="HLU6" s="422"/>
      <c r="HLV6" s="422"/>
      <c r="HLW6" s="422"/>
      <c r="HLX6" s="422"/>
      <c r="HLY6" s="422"/>
      <c r="HLZ6" s="422"/>
      <c r="HMA6" s="422"/>
      <c r="HMB6" s="422"/>
      <c r="HMC6" s="422"/>
      <c r="HMD6" s="422"/>
      <c r="HME6" s="422"/>
      <c r="HMF6" s="422"/>
      <c r="HMG6" s="422"/>
      <c r="HMH6" s="422"/>
      <c r="HMI6" s="422"/>
      <c r="HMJ6" s="422"/>
      <c r="HMK6" s="422"/>
      <c r="HML6" s="422"/>
      <c r="HMM6" s="422"/>
      <c r="HMN6" s="422"/>
      <c r="HMO6" s="422"/>
      <c r="HMP6" s="422"/>
      <c r="HMQ6" s="422"/>
      <c r="HMR6" s="422"/>
      <c r="HMS6" s="422"/>
      <c r="HMT6" s="422"/>
      <c r="HMU6" s="422"/>
      <c r="HMV6" s="422"/>
      <c r="HMW6" s="422"/>
      <c r="HMX6" s="422"/>
      <c r="HMY6" s="422"/>
      <c r="HMZ6" s="422"/>
      <c r="HNA6" s="422"/>
      <c r="HNB6" s="422"/>
      <c r="HNC6" s="422"/>
      <c r="HND6" s="422"/>
      <c r="HNE6" s="422"/>
      <c r="HNF6" s="422"/>
      <c r="HNG6" s="422"/>
      <c r="HNH6" s="422"/>
      <c r="HNI6" s="422"/>
      <c r="HNJ6" s="422"/>
      <c r="HNK6" s="422"/>
      <c r="HNL6" s="422"/>
      <c r="HNM6" s="422"/>
      <c r="HNN6" s="422"/>
      <c r="HNO6" s="422"/>
      <c r="HNP6" s="422"/>
      <c r="HNQ6" s="422"/>
      <c r="HNR6" s="422"/>
      <c r="HNS6" s="422"/>
      <c r="HNT6" s="422"/>
      <c r="HNU6" s="422"/>
      <c r="HNV6" s="422"/>
      <c r="HNW6" s="422"/>
      <c r="HNX6" s="422"/>
      <c r="HNY6" s="422"/>
      <c r="HNZ6" s="422"/>
      <c r="HOA6" s="422"/>
      <c r="HOB6" s="422"/>
      <c r="HOC6" s="422"/>
      <c r="HOD6" s="422"/>
      <c r="HOE6" s="422"/>
      <c r="HOF6" s="422"/>
      <c r="HOG6" s="422"/>
      <c r="HOH6" s="422"/>
      <c r="HOI6" s="422"/>
      <c r="HOJ6" s="422"/>
      <c r="HOK6" s="422"/>
      <c r="HOL6" s="422"/>
      <c r="HOM6" s="422"/>
      <c r="HON6" s="422"/>
      <c r="HOO6" s="422"/>
      <c r="HOP6" s="422"/>
      <c r="HOQ6" s="422"/>
      <c r="HOR6" s="422"/>
      <c r="HOS6" s="422"/>
      <c r="HOT6" s="422"/>
      <c r="HOU6" s="422"/>
      <c r="HOV6" s="422"/>
      <c r="HOW6" s="422"/>
      <c r="HOX6" s="422"/>
      <c r="HOY6" s="422"/>
      <c r="HOZ6" s="422"/>
      <c r="HPA6" s="422"/>
      <c r="HPB6" s="422"/>
      <c r="HPC6" s="422"/>
      <c r="HPD6" s="422"/>
      <c r="HPE6" s="422"/>
      <c r="HPF6" s="422"/>
      <c r="HPG6" s="422"/>
      <c r="HPH6" s="422"/>
      <c r="HPI6" s="422"/>
      <c r="HPJ6" s="422"/>
      <c r="HPK6" s="422"/>
      <c r="HPL6" s="422"/>
      <c r="HPM6" s="422"/>
      <c r="HPN6" s="422"/>
      <c r="HPO6" s="422"/>
      <c r="HPP6" s="422"/>
      <c r="HPQ6" s="422"/>
      <c r="HPR6" s="422"/>
      <c r="HPS6" s="422"/>
      <c r="HPT6" s="422"/>
      <c r="HPU6" s="422"/>
      <c r="HPV6" s="422"/>
      <c r="HPW6" s="422"/>
      <c r="HPX6" s="422"/>
      <c r="HPY6" s="422"/>
      <c r="HPZ6" s="422"/>
      <c r="HQA6" s="422"/>
      <c r="HQB6" s="422"/>
      <c r="HQC6" s="422"/>
      <c r="HQD6" s="422"/>
      <c r="HQE6" s="422"/>
      <c r="HQF6" s="422"/>
      <c r="HQG6" s="422"/>
      <c r="HQH6" s="422"/>
      <c r="HQI6" s="422"/>
      <c r="HQJ6" s="422"/>
      <c r="HQK6" s="422"/>
      <c r="HQL6" s="422"/>
      <c r="HQM6" s="422"/>
      <c r="HQN6" s="422"/>
      <c r="HQO6" s="422"/>
      <c r="HQP6" s="422"/>
      <c r="HQQ6" s="422"/>
      <c r="HQR6" s="422"/>
      <c r="HQS6" s="422"/>
      <c r="HQT6" s="422"/>
      <c r="HQU6" s="422"/>
      <c r="HQV6" s="422"/>
      <c r="HQW6" s="422"/>
      <c r="HQX6" s="422"/>
      <c r="HQY6" s="422"/>
      <c r="HQZ6" s="422"/>
      <c r="HRA6" s="422"/>
      <c r="HRB6" s="422"/>
      <c r="HRC6" s="422"/>
      <c r="HRD6" s="422"/>
      <c r="HRE6" s="422"/>
      <c r="HRF6" s="422"/>
      <c r="HRG6" s="422"/>
      <c r="HRH6" s="422"/>
      <c r="HRI6" s="422"/>
      <c r="HRJ6" s="422"/>
      <c r="HRK6" s="422"/>
      <c r="HRL6" s="422"/>
      <c r="HRM6" s="422"/>
      <c r="HRN6" s="422"/>
      <c r="HRO6" s="422"/>
      <c r="HRP6" s="422"/>
      <c r="HRQ6" s="422"/>
      <c r="HRR6" s="422"/>
      <c r="HRS6" s="422"/>
      <c r="HRT6" s="422"/>
      <c r="HRU6" s="422"/>
      <c r="HRV6" s="422"/>
      <c r="HRW6" s="422"/>
      <c r="HRX6" s="422"/>
      <c r="HRY6" s="422"/>
      <c r="HRZ6" s="422"/>
      <c r="HSA6" s="422"/>
      <c r="HSB6" s="422"/>
      <c r="HSC6" s="422"/>
      <c r="HSD6" s="422"/>
      <c r="HSE6" s="422"/>
      <c r="HSF6" s="422"/>
      <c r="HSG6" s="422"/>
      <c r="HSH6" s="422"/>
      <c r="HSI6" s="422"/>
      <c r="HSJ6" s="422"/>
      <c r="HSK6" s="422"/>
      <c r="HSL6" s="422"/>
      <c r="HSM6" s="422"/>
      <c r="HSN6" s="422"/>
      <c r="HSO6" s="422"/>
      <c r="HSP6" s="422"/>
      <c r="HSQ6" s="422"/>
      <c r="HSR6" s="422"/>
      <c r="HSS6" s="422"/>
      <c r="HST6" s="422"/>
      <c r="HSU6" s="422"/>
      <c r="HSV6" s="422"/>
      <c r="HSW6" s="422"/>
      <c r="HSX6" s="422"/>
      <c r="HSY6" s="422"/>
      <c r="HSZ6" s="422"/>
      <c r="HTA6" s="422"/>
      <c r="HTB6" s="422"/>
      <c r="HTC6" s="422"/>
      <c r="HTD6" s="422"/>
      <c r="HTE6" s="422"/>
      <c r="HTF6" s="422"/>
      <c r="HTG6" s="422"/>
      <c r="HTH6" s="422"/>
      <c r="HTI6" s="422"/>
      <c r="HTJ6" s="422"/>
      <c r="HTK6" s="422"/>
      <c r="HTL6" s="422"/>
      <c r="HTM6" s="422"/>
      <c r="HTN6" s="422"/>
      <c r="HTO6" s="422"/>
      <c r="HTP6" s="422"/>
      <c r="HTQ6" s="422"/>
      <c r="HTR6" s="422"/>
      <c r="HTS6" s="422"/>
      <c r="HTT6" s="422"/>
      <c r="HTU6" s="422"/>
      <c r="HTV6" s="422"/>
      <c r="HTW6" s="422"/>
      <c r="HTX6" s="422"/>
      <c r="HTY6" s="422"/>
      <c r="HTZ6" s="422"/>
      <c r="HUA6" s="422"/>
      <c r="HUB6" s="422"/>
      <c r="HUC6" s="422"/>
      <c r="HUD6" s="422"/>
      <c r="HUE6" s="422"/>
      <c r="HUF6" s="422"/>
      <c r="HUG6" s="422"/>
      <c r="HUH6" s="422"/>
      <c r="HUI6" s="422"/>
      <c r="HUJ6" s="422"/>
      <c r="HUK6" s="422"/>
      <c r="HUL6" s="422"/>
      <c r="HUM6" s="422"/>
      <c r="HUN6" s="422"/>
      <c r="HUO6" s="422"/>
      <c r="HUP6" s="422"/>
      <c r="HUQ6" s="422"/>
      <c r="HUR6" s="422"/>
      <c r="HUS6" s="422"/>
      <c r="HUT6" s="422"/>
      <c r="HUU6" s="422"/>
      <c r="HUV6" s="422"/>
      <c r="HUW6" s="422"/>
      <c r="HUX6" s="422"/>
      <c r="HUY6" s="422"/>
      <c r="HUZ6" s="422"/>
      <c r="HVA6" s="422"/>
      <c r="HVB6" s="422"/>
      <c r="HVC6" s="422"/>
      <c r="HVD6" s="422"/>
      <c r="HVE6" s="422"/>
      <c r="HVF6" s="422"/>
      <c r="HVG6" s="422"/>
      <c r="HVH6" s="422"/>
      <c r="HVI6" s="422"/>
      <c r="HVJ6" s="422"/>
      <c r="HVK6" s="422"/>
      <c r="HVL6" s="422"/>
      <c r="HVM6" s="422"/>
      <c r="HVN6" s="422"/>
      <c r="HVO6" s="422"/>
      <c r="HVP6" s="422"/>
      <c r="HVQ6" s="422"/>
      <c r="HVR6" s="422"/>
      <c r="HVS6" s="422"/>
      <c r="HVT6" s="422"/>
      <c r="HVU6" s="422"/>
      <c r="HVV6" s="422"/>
      <c r="HVW6" s="422"/>
      <c r="HVX6" s="422"/>
      <c r="HVY6" s="422"/>
      <c r="HVZ6" s="422"/>
      <c r="HWA6" s="422"/>
      <c r="HWB6" s="422"/>
      <c r="HWC6" s="422"/>
      <c r="HWD6" s="422"/>
      <c r="HWE6" s="422"/>
      <c r="HWF6" s="422"/>
      <c r="HWG6" s="422"/>
      <c r="HWH6" s="422"/>
      <c r="HWI6" s="422"/>
      <c r="HWJ6" s="422"/>
      <c r="HWK6" s="422"/>
      <c r="HWL6" s="422"/>
      <c r="HWM6" s="422"/>
      <c r="HWN6" s="422"/>
      <c r="HWO6" s="422"/>
      <c r="HWP6" s="422"/>
      <c r="HWQ6" s="422"/>
      <c r="HWR6" s="422"/>
      <c r="HWS6" s="422"/>
      <c r="HWT6" s="422"/>
      <c r="HWU6" s="422"/>
      <c r="HWV6" s="422"/>
      <c r="HWW6" s="422"/>
      <c r="HWX6" s="422"/>
      <c r="HWY6" s="422"/>
      <c r="HWZ6" s="422"/>
      <c r="HXA6" s="422"/>
      <c r="HXB6" s="422"/>
      <c r="HXC6" s="422"/>
      <c r="HXD6" s="422"/>
      <c r="HXE6" s="422"/>
      <c r="HXF6" s="422"/>
      <c r="HXG6" s="422"/>
      <c r="HXH6" s="422"/>
      <c r="HXI6" s="422"/>
      <c r="HXJ6" s="422"/>
      <c r="HXK6" s="422"/>
      <c r="HXL6" s="422"/>
      <c r="HXM6" s="422"/>
      <c r="HXN6" s="422"/>
      <c r="HXO6" s="422"/>
      <c r="HXP6" s="422"/>
      <c r="HXQ6" s="422"/>
      <c r="HXR6" s="422"/>
      <c r="HXS6" s="422"/>
      <c r="HXT6" s="422"/>
      <c r="HXU6" s="422"/>
      <c r="HXV6" s="422"/>
      <c r="HXW6" s="422"/>
      <c r="HXX6" s="422"/>
      <c r="HXY6" s="422"/>
      <c r="HXZ6" s="422"/>
      <c r="HYA6" s="422"/>
      <c r="HYB6" s="422"/>
      <c r="HYC6" s="422"/>
      <c r="HYD6" s="422"/>
      <c r="HYE6" s="422"/>
      <c r="HYF6" s="422"/>
      <c r="HYG6" s="422"/>
      <c r="HYH6" s="422"/>
      <c r="HYI6" s="422"/>
      <c r="HYJ6" s="422"/>
      <c r="HYK6" s="422"/>
      <c r="HYL6" s="422"/>
      <c r="HYM6" s="422"/>
      <c r="HYN6" s="422"/>
      <c r="HYO6" s="422"/>
      <c r="HYP6" s="422"/>
      <c r="HYQ6" s="422"/>
      <c r="HYR6" s="422"/>
      <c r="HYS6" s="422"/>
      <c r="HYT6" s="422"/>
      <c r="HYU6" s="422"/>
      <c r="HYV6" s="422"/>
      <c r="HYW6" s="422"/>
      <c r="HYX6" s="422"/>
      <c r="HYY6" s="422"/>
      <c r="HYZ6" s="422"/>
      <c r="HZA6" s="422"/>
      <c r="HZB6" s="422"/>
      <c r="HZC6" s="422"/>
      <c r="HZD6" s="422"/>
      <c r="HZE6" s="422"/>
      <c r="HZF6" s="422"/>
      <c r="HZG6" s="422"/>
      <c r="HZH6" s="422"/>
      <c r="HZI6" s="422"/>
      <c r="HZJ6" s="422"/>
      <c r="HZK6" s="422"/>
      <c r="HZL6" s="422"/>
      <c r="HZM6" s="422"/>
      <c r="HZN6" s="422"/>
      <c r="HZO6" s="422"/>
      <c r="HZP6" s="422"/>
      <c r="HZQ6" s="422"/>
      <c r="HZR6" s="422"/>
      <c r="HZS6" s="422"/>
      <c r="HZT6" s="422"/>
      <c r="HZU6" s="422"/>
      <c r="HZV6" s="422"/>
      <c r="HZW6" s="422"/>
      <c r="HZX6" s="422"/>
      <c r="HZY6" s="422"/>
      <c r="HZZ6" s="422"/>
      <c r="IAA6" s="422"/>
      <c r="IAB6" s="422"/>
      <c r="IAC6" s="422"/>
      <c r="IAD6" s="422"/>
      <c r="IAE6" s="422"/>
      <c r="IAF6" s="422"/>
      <c r="IAG6" s="422"/>
      <c r="IAH6" s="422"/>
      <c r="IAI6" s="422"/>
      <c r="IAJ6" s="422"/>
      <c r="IAK6" s="422"/>
      <c r="IAL6" s="422"/>
      <c r="IAM6" s="422"/>
      <c r="IAN6" s="422"/>
      <c r="IAO6" s="422"/>
      <c r="IAP6" s="422"/>
      <c r="IAQ6" s="422"/>
      <c r="IAR6" s="422"/>
      <c r="IAS6" s="422"/>
      <c r="IAT6" s="422"/>
      <c r="IAU6" s="422"/>
      <c r="IAV6" s="422"/>
      <c r="IAW6" s="422"/>
      <c r="IAX6" s="422"/>
      <c r="IAY6" s="422"/>
      <c r="IAZ6" s="422"/>
      <c r="IBA6" s="422"/>
      <c r="IBB6" s="422"/>
      <c r="IBC6" s="422"/>
      <c r="IBD6" s="422"/>
      <c r="IBE6" s="422"/>
      <c r="IBF6" s="422"/>
      <c r="IBG6" s="422"/>
      <c r="IBH6" s="422"/>
      <c r="IBI6" s="422"/>
      <c r="IBJ6" s="422"/>
      <c r="IBK6" s="422"/>
      <c r="IBL6" s="422"/>
      <c r="IBM6" s="422"/>
      <c r="IBN6" s="422"/>
      <c r="IBO6" s="422"/>
      <c r="IBP6" s="422"/>
      <c r="IBQ6" s="422"/>
      <c r="IBR6" s="422"/>
      <c r="IBS6" s="422"/>
      <c r="IBT6" s="422"/>
      <c r="IBU6" s="422"/>
      <c r="IBV6" s="422"/>
      <c r="IBW6" s="422"/>
      <c r="IBX6" s="422"/>
      <c r="IBY6" s="422"/>
      <c r="IBZ6" s="422"/>
      <c r="ICA6" s="422"/>
      <c r="ICB6" s="422"/>
      <c r="ICC6" s="422"/>
      <c r="ICD6" s="422"/>
      <c r="ICE6" s="422"/>
      <c r="ICF6" s="422"/>
      <c r="ICG6" s="422"/>
      <c r="ICH6" s="422"/>
      <c r="ICI6" s="422"/>
      <c r="ICJ6" s="422"/>
      <c r="ICK6" s="422"/>
      <c r="ICL6" s="422"/>
      <c r="ICM6" s="422"/>
      <c r="ICN6" s="422"/>
      <c r="ICO6" s="422"/>
      <c r="ICP6" s="422"/>
      <c r="ICQ6" s="422"/>
      <c r="ICR6" s="422"/>
      <c r="ICS6" s="422"/>
      <c r="ICT6" s="422"/>
      <c r="ICU6" s="422"/>
      <c r="ICV6" s="422"/>
      <c r="ICW6" s="422"/>
      <c r="ICX6" s="422"/>
      <c r="ICY6" s="422"/>
      <c r="ICZ6" s="422"/>
      <c r="IDA6" s="422"/>
      <c r="IDB6" s="422"/>
      <c r="IDC6" s="422"/>
      <c r="IDD6" s="422"/>
      <c r="IDE6" s="422"/>
      <c r="IDF6" s="422"/>
      <c r="IDG6" s="422"/>
      <c r="IDH6" s="422"/>
      <c r="IDI6" s="422"/>
      <c r="IDJ6" s="422"/>
      <c r="IDK6" s="422"/>
      <c r="IDL6" s="422"/>
      <c r="IDM6" s="422"/>
      <c r="IDN6" s="422"/>
      <c r="IDO6" s="422"/>
      <c r="IDP6" s="422"/>
      <c r="IDQ6" s="422"/>
      <c r="IDR6" s="422"/>
      <c r="IDS6" s="422"/>
      <c r="IDT6" s="422"/>
      <c r="IDU6" s="422"/>
      <c r="IDV6" s="422"/>
      <c r="IDW6" s="422"/>
      <c r="IDX6" s="422"/>
      <c r="IDY6" s="422"/>
      <c r="IDZ6" s="422"/>
      <c r="IEA6" s="422"/>
      <c r="IEB6" s="422"/>
      <c r="IEC6" s="422"/>
      <c r="IED6" s="422"/>
      <c r="IEE6" s="422"/>
      <c r="IEF6" s="422"/>
      <c r="IEG6" s="422"/>
      <c r="IEH6" s="422"/>
      <c r="IEI6" s="422"/>
      <c r="IEJ6" s="422"/>
      <c r="IEK6" s="422"/>
      <c r="IEL6" s="422"/>
      <c r="IEM6" s="422"/>
      <c r="IEN6" s="422"/>
      <c r="IEO6" s="422"/>
      <c r="IEP6" s="422"/>
      <c r="IEQ6" s="422"/>
      <c r="IER6" s="422"/>
      <c r="IES6" s="422"/>
      <c r="IET6" s="422"/>
      <c r="IEU6" s="422"/>
      <c r="IEV6" s="422"/>
      <c r="IEW6" s="422"/>
      <c r="IEX6" s="422"/>
      <c r="IEY6" s="422"/>
      <c r="IEZ6" s="422"/>
      <c r="IFA6" s="422"/>
      <c r="IFB6" s="422"/>
      <c r="IFC6" s="422"/>
      <c r="IFD6" s="422"/>
      <c r="IFE6" s="422"/>
      <c r="IFF6" s="422"/>
      <c r="IFG6" s="422"/>
      <c r="IFH6" s="422"/>
      <c r="IFI6" s="422"/>
      <c r="IFJ6" s="422"/>
      <c r="IFK6" s="422"/>
      <c r="IFL6" s="422"/>
      <c r="IFM6" s="422"/>
      <c r="IFN6" s="422"/>
      <c r="IFO6" s="422"/>
      <c r="IFP6" s="422"/>
      <c r="IFQ6" s="422"/>
      <c r="IFR6" s="422"/>
      <c r="IFS6" s="422"/>
      <c r="IFT6" s="422"/>
      <c r="IFU6" s="422"/>
      <c r="IFV6" s="422"/>
      <c r="IFW6" s="422"/>
      <c r="IFX6" s="422"/>
      <c r="IFY6" s="422"/>
      <c r="IFZ6" s="422"/>
      <c r="IGA6" s="422"/>
      <c r="IGB6" s="422"/>
      <c r="IGC6" s="422"/>
      <c r="IGD6" s="422"/>
      <c r="IGE6" s="422"/>
      <c r="IGF6" s="422"/>
      <c r="IGG6" s="422"/>
      <c r="IGH6" s="422"/>
      <c r="IGI6" s="422"/>
      <c r="IGJ6" s="422"/>
      <c r="IGK6" s="422"/>
      <c r="IGL6" s="422"/>
      <c r="IGM6" s="422"/>
      <c r="IGN6" s="422"/>
      <c r="IGO6" s="422"/>
      <c r="IGP6" s="422"/>
      <c r="IGQ6" s="422"/>
      <c r="IGR6" s="422"/>
      <c r="IGS6" s="422"/>
      <c r="IGT6" s="422"/>
      <c r="IGU6" s="422"/>
      <c r="IGV6" s="422"/>
      <c r="IGW6" s="422"/>
      <c r="IGX6" s="422"/>
      <c r="IGY6" s="422"/>
      <c r="IGZ6" s="422"/>
      <c r="IHA6" s="422"/>
      <c r="IHB6" s="422"/>
      <c r="IHC6" s="422"/>
      <c r="IHD6" s="422"/>
      <c r="IHE6" s="422"/>
      <c r="IHF6" s="422"/>
      <c r="IHG6" s="422"/>
      <c r="IHH6" s="422"/>
      <c r="IHI6" s="422"/>
      <c r="IHJ6" s="422"/>
      <c r="IHK6" s="422"/>
      <c r="IHL6" s="422"/>
      <c r="IHM6" s="422"/>
      <c r="IHN6" s="422"/>
      <c r="IHO6" s="422"/>
      <c r="IHP6" s="422"/>
      <c r="IHQ6" s="422"/>
      <c r="IHR6" s="422"/>
      <c r="IHS6" s="422"/>
      <c r="IHT6" s="422"/>
      <c r="IHU6" s="422"/>
      <c r="IHV6" s="422"/>
      <c r="IHW6" s="422"/>
      <c r="IHX6" s="422"/>
      <c r="IHY6" s="422"/>
      <c r="IHZ6" s="422"/>
      <c r="IIA6" s="422"/>
      <c r="IIB6" s="422"/>
      <c r="IIC6" s="422"/>
      <c r="IID6" s="422"/>
      <c r="IIE6" s="422"/>
      <c r="IIF6" s="422"/>
      <c r="IIG6" s="422"/>
      <c r="IIH6" s="422"/>
      <c r="III6" s="422"/>
      <c r="IIJ6" s="422"/>
      <c r="IIK6" s="422"/>
      <c r="IIL6" s="422"/>
      <c r="IIM6" s="422"/>
      <c r="IIN6" s="422"/>
      <c r="IIO6" s="422"/>
      <c r="IIP6" s="422"/>
      <c r="IIQ6" s="422"/>
      <c r="IIR6" s="422"/>
      <c r="IIS6" s="422"/>
      <c r="IIT6" s="422"/>
      <c r="IIU6" s="422"/>
      <c r="IIV6" s="422"/>
      <c r="IIW6" s="422"/>
      <c r="IIX6" s="422"/>
      <c r="IIY6" s="422"/>
      <c r="IIZ6" s="422"/>
      <c r="IJA6" s="422"/>
      <c r="IJB6" s="422"/>
      <c r="IJC6" s="422"/>
      <c r="IJD6" s="422"/>
      <c r="IJE6" s="422"/>
      <c r="IJF6" s="422"/>
      <c r="IJG6" s="422"/>
      <c r="IJH6" s="422"/>
      <c r="IJI6" s="422"/>
      <c r="IJJ6" s="422"/>
      <c r="IJK6" s="422"/>
      <c r="IJL6" s="422"/>
      <c r="IJM6" s="422"/>
      <c r="IJN6" s="422"/>
      <c r="IJO6" s="422"/>
      <c r="IJP6" s="422"/>
      <c r="IJQ6" s="422"/>
      <c r="IJR6" s="422"/>
      <c r="IJS6" s="422"/>
      <c r="IJT6" s="422"/>
      <c r="IJU6" s="422"/>
      <c r="IJV6" s="422"/>
      <c r="IJW6" s="422"/>
      <c r="IJX6" s="422"/>
      <c r="IJY6" s="422"/>
      <c r="IJZ6" s="422"/>
      <c r="IKA6" s="422"/>
      <c r="IKB6" s="422"/>
      <c r="IKC6" s="422"/>
      <c r="IKD6" s="422"/>
      <c r="IKE6" s="422"/>
      <c r="IKF6" s="422"/>
      <c r="IKG6" s="422"/>
      <c r="IKH6" s="422"/>
      <c r="IKI6" s="422"/>
      <c r="IKJ6" s="422"/>
      <c r="IKK6" s="422"/>
      <c r="IKL6" s="422"/>
      <c r="IKM6" s="422"/>
      <c r="IKN6" s="422"/>
      <c r="IKO6" s="422"/>
      <c r="IKP6" s="422"/>
      <c r="IKQ6" s="422"/>
      <c r="IKR6" s="422"/>
      <c r="IKS6" s="422"/>
      <c r="IKT6" s="422"/>
      <c r="IKU6" s="422"/>
      <c r="IKV6" s="422"/>
      <c r="IKW6" s="422"/>
      <c r="IKX6" s="422"/>
      <c r="IKY6" s="422"/>
      <c r="IKZ6" s="422"/>
      <c r="ILA6" s="422"/>
      <c r="ILB6" s="422"/>
      <c r="ILC6" s="422"/>
      <c r="ILD6" s="422"/>
      <c r="ILE6" s="422"/>
      <c r="ILF6" s="422"/>
      <c r="ILG6" s="422"/>
      <c r="ILH6" s="422"/>
      <c r="ILI6" s="422"/>
      <c r="ILJ6" s="422"/>
      <c r="ILK6" s="422"/>
      <c r="ILL6" s="422"/>
      <c r="ILM6" s="422"/>
      <c r="ILN6" s="422"/>
      <c r="ILO6" s="422"/>
      <c r="ILP6" s="422"/>
      <c r="ILQ6" s="422"/>
      <c r="ILR6" s="422"/>
      <c r="ILS6" s="422"/>
      <c r="ILT6" s="422"/>
      <c r="ILU6" s="422"/>
      <c r="ILV6" s="422"/>
      <c r="ILW6" s="422"/>
      <c r="ILX6" s="422"/>
      <c r="ILY6" s="422"/>
      <c r="ILZ6" s="422"/>
      <c r="IMA6" s="422"/>
      <c r="IMB6" s="422"/>
      <c r="IMC6" s="422"/>
      <c r="IMD6" s="422"/>
      <c r="IME6" s="422"/>
      <c r="IMF6" s="422"/>
      <c r="IMG6" s="422"/>
      <c r="IMH6" s="422"/>
      <c r="IMI6" s="422"/>
      <c r="IMJ6" s="422"/>
      <c r="IMK6" s="422"/>
      <c r="IML6" s="422"/>
      <c r="IMM6" s="422"/>
      <c r="IMN6" s="422"/>
      <c r="IMO6" s="422"/>
      <c r="IMP6" s="422"/>
      <c r="IMQ6" s="422"/>
      <c r="IMR6" s="422"/>
      <c r="IMS6" s="422"/>
      <c r="IMT6" s="422"/>
      <c r="IMU6" s="422"/>
      <c r="IMV6" s="422"/>
      <c r="IMW6" s="422"/>
      <c r="IMX6" s="422"/>
      <c r="IMY6" s="422"/>
      <c r="IMZ6" s="422"/>
      <c r="INA6" s="422"/>
      <c r="INB6" s="422"/>
      <c r="INC6" s="422"/>
      <c r="IND6" s="422"/>
      <c r="INE6" s="422"/>
      <c r="INF6" s="422"/>
      <c r="ING6" s="422"/>
      <c r="INH6" s="422"/>
      <c r="INI6" s="422"/>
      <c r="INJ6" s="422"/>
      <c r="INK6" s="422"/>
      <c r="INL6" s="422"/>
      <c r="INM6" s="422"/>
      <c r="INN6" s="422"/>
      <c r="INO6" s="422"/>
      <c r="INP6" s="422"/>
      <c r="INQ6" s="422"/>
      <c r="INR6" s="422"/>
      <c r="INS6" s="422"/>
      <c r="INT6" s="422"/>
      <c r="INU6" s="422"/>
      <c r="INV6" s="422"/>
      <c r="INW6" s="422"/>
      <c r="INX6" s="422"/>
      <c r="INY6" s="422"/>
      <c r="INZ6" s="422"/>
      <c r="IOA6" s="422"/>
      <c r="IOB6" s="422"/>
      <c r="IOC6" s="422"/>
      <c r="IOD6" s="422"/>
      <c r="IOE6" s="422"/>
      <c r="IOF6" s="422"/>
      <c r="IOG6" s="422"/>
      <c r="IOH6" s="422"/>
      <c r="IOI6" s="422"/>
      <c r="IOJ6" s="422"/>
      <c r="IOK6" s="422"/>
      <c r="IOL6" s="422"/>
      <c r="IOM6" s="422"/>
      <c r="ION6" s="422"/>
      <c r="IOO6" s="422"/>
      <c r="IOP6" s="422"/>
      <c r="IOQ6" s="422"/>
      <c r="IOR6" s="422"/>
      <c r="IOS6" s="422"/>
      <c r="IOT6" s="422"/>
      <c r="IOU6" s="422"/>
      <c r="IOV6" s="422"/>
      <c r="IOW6" s="422"/>
      <c r="IOX6" s="422"/>
      <c r="IOY6" s="422"/>
      <c r="IOZ6" s="422"/>
      <c r="IPA6" s="422"/>
      <c r="IPB6" s="422"/>
      <c r="IPC6" s="422"/>
      <c r="IPD6" s="422"/>
      <c r="IPE6" s="422"/>
      <c r="IPF6" s="422"/>
      <c r="IPG6" s="422"/>
      <c r="IPH6" s="422"/>
      <c r="IPI6" s="422"/>
      <c r="IPJ6" s="422"/>
      <c r="IPK6" s="422"/>
      <c r="IPL6" s="422"/>
      <c r="IPM6" s="422"/>
      <c r="IPN6" s="422"/>
      <c r="IPO6" s="422"/>
      <c r="IPP6" s="422"/>
      <c r="IPQ6" s="422"/>
      <c r="IPR6" s="422"/>
      <c r="IPS6" s="422"/>
      <c r="IPT6" s="422"/>
      <c r="IPU6" s="422"/>
      <c r="IPV6" s="422"/>
      <c r="IPW6" s="422"/>
      <c r="IPX6" s="422"/>
      <c r="IPY6" s="422"/>
      <c r="IPZ6" s="422"/>
      <c r="IQA6" s="422"/>
      <c r="IQB6" s="422"/>
      <c r="IQC6" s="422"/>
      <c r="IQD6" s="422"/>
      <c r="IQE6" s="422"/>
      <c r="IQF6" s="422"/>
      <c r="IQG6" s="422"/>
      <c r="IQH6" s="422"/>
      <c r="IQI6" s="422"/>
      <c r="IQJ6" s="422"/>
      <c r="IQK6" s="422"/>
      <c r="IQL6" s="422"/>
      <c r="IQM6" s="422"/>
      <c r="IQN6" s="422"/>
      <c r="IQO6" s="422"/>
      <c r="IQP6" s="422"/>
      <c r="IQQ6" s="422"/>
      <c r="IQR6" s="422"/>
      <c r="IQS6" s="422"/>
      <c r="IQT6" s="422"/>
      <c r="IQU6" s="422"/>
      <c r="IQV6" s="422"/>
      <c r="IQW6" s="422"/>
      <c r="IQX6" s="422"/>
      <c r="IQY6" s="422"/>
      <c r="IQZ6" s="422"/>
      <c r="IRA6" s="422"/>
      <c r="IRB6" s="422"/>
      <c r="IRC6" s="422"/>
      <c r="IRD6" s="422"/>
      <c r="IRE6" s="422"/>
      <c r="IRF6" s="422"/>
      <c r="IRG6" s="422"/>
      <c r="IRH6" s="422"/>
      <c r="IRI6" s="422"/>
      <c r="IRJ6" s="422"/>
      <c r="IRK6" s="422"/>
      <c r="IRL6" s="422"/>
      <c r="IRM6" s="422"/>
      <c r="IRN6" s="422"/>
      <c r="IRO6" s="422"/>
      <c r="IRP6" s="422"/>
      <c r="IRQ6" s="422"/>
      <c r="IRR6" s="422"/>
      <c r="IRS6" s="422"/>
      <c r="IRT6" s="422"/>
      <c r="IRU6" s="422"/>
      <c r="IRV6" s="422"/>
      <c r="IRW6" s="422"/>
      <c r="IRX6" s="422"/>
      <c r="IRY6" s="422"/>
      <c r="IRZ6" s="422"/>
      <c r="ISA6" s="422"/>
      <c r="ISB6" s="422"/>
      <c r="ISC6" s="422"/>
      <c r="ISD6" s="422"/>
      <c r="ISE6" s="422"/>
      <c r="ISF6" s="422"/>
      <c r="ISG6" s="422"/>
      <c r="ISH6" s="422"/>
      <c r="ISI6" s="422"/>
      <c r="ISJ6" s="422"/>
      <c r="ISK6" s="422"/>
      <c r="ISL6" s="422"/>
      <c r="ISM6" s="422"/>
      <c r="ISN6" s="422"/>
      <c r="ISO6" s="422"/>
      <c r="ISP6" s="422"/>
      <c r="ISQ6" s="422"/>
      <c r="ISR6" s="422"/>
      <c r="ISS6" s="422"/>
      <c r="IST6" s="422"/>
      <c r="ISU6" s="422"/>
      <c r="ISV6" s="422"/>
      <c r="ISW6" s="422"/>
      <c r="ISX6" s="422"/>
      <c r="ISY6" s="422"/>
      <c r="ISZ6" s="422"/>
      <c r="ITA6" s="422"/>
      <c r="ITB6" s="422"/>
      <c r="ITC6" s="422"/>
      <c r="ITD6" s="422"/>
      <c r="ITE6" s="422"/>
      <c r="ITF6" s="422"/>
      <c r="ITG6" s="422"/>
      <c r="ITH6" s="422"/>
      <c r="ITI6" s="422"/>
      <c r="ITJ6" s="422"/>
      <c r="ITK6" s="422"/>
      <c r="ITL6" s="422"/>
      <c r="ITM6" s="422"/>
      <c r="ITN6" s="422"/>
      <c r="ITO6" s="422"/>
      <c r="ITP6" s="422"/>
      <c r="ITQ6" s="422"/>
      <c r="ITR6" s="422"/>
      <c r="ITS6" s="422"/>
      <c r="ITT6" s="422"/>
      <c r="ITU6" s="422"/>
      <c r="ITV6" s="422"/>
      <c r="ITW6" s="422"/>
      <c r="ITX6" s="422"/>
      <c r="ITY6" s="422"/>
      <c r="ITZ6" s="422"/>
      <c r="IUA6" s="422"/>
      <c r="IUB6" s="422"/>
      <c r="IUC6" s="422"/>
      <c r="IUD6" s="422"/>
      <c r="IUE6" s="422"/>
      <c r="IUF6" s="422"/>
      <c r="IUG6" s="422"/>
      <c r="IUH6" s="422"/>
      <c r="IUI6" s="422"/>
      <c r="IUJ6" s="422"/>
      <c r="IUK6" s="422"/>
      <c r="IUL6" s="422"/>
      <c r="IUM6" s="422"/>
      <c r="IUN6" s="422"/>
      <c r="IUO6" s="422"/>
      <c r="IUP6" s="422"/>
      <c r="IUQ6" s="422"/>
      <c r="IUR6" s="422"/>
      <c r="IUS6" s="422"/>
      <c r="IUT6" s="422"/>
      <c r="IUU6" s="422"/>
      <c r="IUV6" s="422"/>
      <c r="IUW6" s="422"/>
      <c r="IUX6" s="422"/>
      <c r="IUY6" s="422"/>
      <c r="IUZ6" s="422"/>
      <c r="IVA6" s="422"/>
      <c r="IVB6" s="422"/>
      <c r="IVC6" s="422"/>
      <c r="IVD6" s="422"/>
      <c r="IVE6" s="422"/>
      <c r="IVF6" s="422"/>
      <c r="IVG6" s="422"/>
      <c r="IVH6" s="422"/>
      <c r="IVI6" s="422"/>
      <c r="IVJ6" s="422"/>
      <c r="IVK6" s="422"/>
      <c r="IVL6" s="422"/>
      <c r="IVM6" s="422"/>
      <c r="IVN6" s="422"/>
      <c r="IVO6" s="422"/>
      <c r="IVP6" s="422"/>
      <c r="IVQ6" s="422"/>
      <c r="IVR6" s="422"/>
      <c r="IVS6" s="422"/>
      <c r="IVT6" s="422"/>
      <c r="IVU6" s="422"/>
      <c r="IVV6" s="422"/>
      <c r="IVW6" s="422"/>
      <c r="IVX6" s="422"/>
      <c r="IVY6" s="422"/>
      <c r="IVZ6" s="422"/>
      <c r="IWA6" s="422"/>
      <c r="IWB6" s="422"/>
      <c r="IWC6" s="422"/>
      <c r="IWD6" s="422"/>
      <c r="IWE6" s="422"/>
      <c r="IWF6" s="422"/>
      <c r="IWG6" s="422"/>
      <c r="IWH6" s="422"/>
      <c r="IWI6" s="422"/>
      <c r="IWJ6" s="422"/>
      <c r="IWK6" s="422"/>
      <c r="IWL6" s="422"/>
      <c r="IWM6" s="422"/>
      <c r="IWN6" s="422"/>
      <c r="IWO6" s="422"/>
      <c r="IWP6" s="422"/>
      <c r="IWQ6" s="422"/>
      <c r="IWR6" s="422"/>
      <c r="IWS6" s="422"/>
      <c r="IWT6" s="422"/>
      <c r="IWU6" s="422"/>
      <c r="IWV6" s="422"/>
      <c r="IWW6" s="422"/>
      <c r="IWX6" s="422"/>
      <c r="IWY6" s="422"/>
      <c r="IWZ6" s="422"/>
      <c r="IXA6" s="422"/>
      <c r="IXB6" s="422"/>
      <c r="IXC6" s="422"/>
      <c r="IXD6" s="422"/>
      <c r="IXE6" s="422"/>
      <c r="IXF6" s="422"/>
      <c r="IXG6" s="422"/>
      <c r="IXH6" s="422"/>
      <c r="IXI6" s="422"/>
      <c r="IXJ6" s="422"/>
      <c r="IXK6" s="422"/>
      <c r="IXL6" s="422"/>
      <c r="IXM6" s="422"/>
      <c r="IXN6" s="422"/>
      <c r="IXO6" s="422"/>
      <c r="IXP6" s="422"/>
      <c r="IXQ6" s="422"/>
      <c r="IXR6" s="422"/>
      <c r="IXS6" s="422"/>
      <c r="IXT6" s="422"/>
      <c r="IXU6" s="422"/>
      <c r="IXV6" s="422"/>
      <c r="IXW6" s="422"/>
      <c r="IXX6" s="422"/>
      <c r="IXY6" s="422"/>
      <c r="IXZ6" s="422"/>
      <c r="IYA6" s="422"/>
      <c r="IYB6" s="422"/>
      <c r="IYC6" s="422"/>
      <c r="IYD6" s="422"/>
      <c r="IYE6" s="422"/>
      <c r="IYF6" s="422"/>
      <c r="IYG6" s="422"/>
      <c r="IYH6" s="422"/>
      <c r="IYI6" s="422"/>
      <c r="IYJ6" s="422"/>
      <c r="IYK6" s="422"/>
      <c r="IYL6" s="422"/>
      <c r="IYM6" s="422"/>
      <c r="IYN6" s="422"/>
      <c r="IYO6" s="422"/>
      <c r="IYP6" s="422"/>
      <c r="IYQ6" s="422"/>
      <c r="IYR6" s="422"/>
      <c r="IYS6" s="422"/>
      <c r="IYT6" s="422"/>
      <c r="IYU6" s="422"/>
      <c r="IYV6" s="422"/>
      <c r="IYW6" s="422"/>
      <c r="IYX6" s="422"/>
      <c r="IYY6" s="422"/>
      <c r="IYZ6" s="422"/>
      <c r="IZA6" s="422"/>
      <c r="IZB6" s="422"/>
      <c r="IZC6" s="422"/>
      <c r="IZD6" s="422"/>
      <c r="IZE6" s="422"/>
      <c r="IZF6" s="422"/>
      <c r="IZG6" s="422"/>
      <c r="IZH6" s="422"/>
      <c r="IZI6" s="422"/>
      <c r="IZJ6" s="422"/>
      <c r="IZK6" s="422"/>
      <c r="IZL6" s="422"/>
      <c r="IZM6" s="422"/>
      <c r="IZN6" s="422"/>
      <c r="IZO6" s="422"/>
      <c r="IZP6" s="422"/>
      <c r="IZQ6" s="422"/>
      <c r="IZR6" s="422"/>
      <c r="IZS6" s="422"/>
      <c r="IZT6" s="422"/>
      <c r="IZU6" s="422"/>
      <c r="IZV6" s="422"/>
      <c r="IZW6" s="422"/>
      <c r="IZX6" s="422"/>
      <c r="IZY6" s="422"/>
      <c r="IZZ6" s="422"/>
      <c r="JAA6" s="422"/>
      <c r="JAB6" s="422"/>
      <c r="JAC6" s="422"/>
      <c r="JAD6" s="422"/>
      <c r="JAE6" s="422"/>
      <c r="JAF6" s="422"/>
      <c r="JAG6" s="422"/>
      <c r="JAH6" s="422"/>
      <c r="JAI6" s="422"/>
      <c r="JAJ6" s="422"/>
      <c r="JAK6" s="422"/>
      <c r="JAL6" s="422"/>
      <c r="JAM6" s="422"/>
      <c r="JAN6" s="422"/>
      <c r="JAO6" s="422"/>
      <c r="JAP6" s="422"/>
      <c r="JAQ6" s="422"/>
      <c r="JAR6" s="422"/>
      <c r="JAS6" s="422"/>
      <c r="JAT6" s="422"/>
      <c r="JAU6" s="422"/>
      <c r="JAV6" s="422"/>
      <c r="JAW6" s="422"/>
      <c r="JAX6" s="422"/>
      <c r="JAY6" s="422"/>
      <c r="JAZ6" s="422"/>
      <c r="JBA6" s="422"/>
      <c r="JBB6" s="422"/>
      <c r="JBC6" s="422"/>
      <c r="JBD6" s="422"/>
      <c r="JBE6" s="422"/>
      <c r="JBF6" s="422"/>
      <c r="JBG6" s="422"/>
      <c r="JBH6" s="422"/>
      <c r="JBI6" s="422"/>
      <c r="JBJ6" s="422"/>
      <c r="JBK6" s="422"/>
      <c r="JBL6" s="422"/>
      <c r="JBM6" s="422"/>
      <c r="JBN6" s="422"/>
      <c r="JBO6" s="422"/>
      <c r="JBP6" s="422"/>
      <c r="JBQ6" s="422"/>
      <c r="JBR6" s="422"/>
      <c r="JBS6" s="422"/>
      <c r="JBT6" s="422"/>
      <c r="JBU6" s="422"/>
      <c r="JBV6" s="422"/>
      <c r="JBW6" s="422"/>
      <c r="JBX6" s="422"/>
      <c r="JBY6" s="422"/>
      <c r="JBZ6" s="422"/>
      <c r="JCA6" s="422"/>
      <c r="JCB6" s="422"/>
      <c r="JCC6" s="422"/>
      <c r="JCD6" s="422"/>
      <c r="JCE6" s="422"/>
      <c r="JCF6" s="422"/>
      <c r="JCG6" s="422"/>
      <c r="JCH6" s="422"/>
      <c r="JCI6" s="422"/>
      <c r="JCJ6" s="422"/>
      <c r="JCK6" s="422"/>
      <c r="JCL6" s="422"/>
      <c r="JCM6" s="422"/>
      <c r="JCN6" s="422"/>
      <c r="JCO6" s="422"/>
      <c r="JCP6" s="422"/>
      <c r="JCQ6" s="422"/>
      <c r="JCR6" s="422"/>
      <c r="JCS6" s="422"/>
      <c r="JCT6" s="422"/>
      <c r="JCU6" s="422"/>
      <c r="JCV6" s="422"/>
      <c r="JCW6" s="422"/>
      <c r="JCX6" s="422"/>
      <c r="JCY6" s="422"/>
      <c r="JCZ6" s="422"/>
      <c r="JDA6" s="422"/>
      <c r="JDB6" s="422"/>
      <c r="JDC6" s="422"/>
      <c r="JDD6" s="422"/>
      <c r="JDE6" s="422"/>
      <c r="JDF6" s="422"/>
      <c r="JDG6" s="422"/>
      <c r="JDH6" s="422"/>
      <c r="JDI6" s="422"/>
      <c r="JDJ6" s="422"/>
      <c r="JDK6" s="422"/>
      <c r="JDL6" s="422"/>
      <c r="JDM6" s="422"/>
      <c r="JDN6" s="422"/>
      <c r="JDO6" s="422"/>
      <c r="JDP6" s="422"/>
      <c r="JDQ6" s="422"/>
      <c r="JDR6" s="422"/>
      <c r="JDS6" s="422"/>
      <c r="JDT6" s="422"/>
      <c r="JDU6" s="422"/>
      <c r="JDV6" s="422"/>
      <c r="JDW6" s="422"/>
      <c r="JDX6" s="422"/>
      <c r="JDY6" s="422"/>
      <c r="JDZ6" s="422"/>
      <c r="JEA6" s="422"/>
      <c r="JEB6" s="422"/>
      <c r="JEC6" s="422"/>
      <c r="JED6" s="422"/>
      <c r="JEE6" s="422"/>
      <c r="JEF6" s="422"/>
      <c r="JEG6" s="422"/>
      <c r="JEH6" s="422"/>
      <c r="JEI6" s="422"/>
      <c r="JEJ6" s="422"/>
      <c r="JEK6" s="422"/>
      <c r="JEL6" s="422"/>
      <c r="JEM6" s="422"/>
      <c r="JEN6" s="422"/>
      <c r="JEO6" s="422"/>
      <c r="JEP6" s="422"/>
      <c r="JEQ6" s="422"/>
      <c r="JER6" s="422"/>
      <c r="JES6" s="422"/>
      <c r="JET6" s="422"/>
      <c r="JEU6" s="422"/>
      <c r="JEV6" s="422"/>
      <c r="JEW6" s="422"/>
      <c r="JEX6" s="422"/>
      <c r="JEY6" s="422"/>
      <c r="JEZ6" s="422"/>
      <c r="JFA6" s="422"/>
      <c r="JFB6" s="422"/>
      <c r="JFC6" s="422"/>
      <c r="JFD6" s="422"/>
      <c r="JFE6" s="422"/>
      <c r="JFF6" s="422"/>
      <c r="JFG6" s="422"/>
      <c r="JFH6" s="422"/>
      <c r="JFI6" s="422"/>
      <c r="JFJ6" s="422"/>
      <c r="JFK6" s="422"/>
      <c r="JFL6" s="422"/>
      <c r="JFM6" s="422"/>
      <c r="JFN6" s="422"/>
      <c r="JFO6" s="422"/>
      <c r="JFP6" s="422"/>
      <c r="JFQ6" s="422"/>
      <c r="JFR6" s="422"/>
      <c r="JFS6" s="422"/>
      <c r="JFT6" s="422"/>
      <c r="JFU6" s="422"/>
      <c r="JFV6" s="422"/>
      <c r="JFW6" s="422"/>
      <c r="JFX6" s="422"/>
      <c r="JFY6" s="422"/>
      <c r="JFZ6" s="422"/>
      <c r="JGA6" s="422"/>
      <c r="JGB6" s="422"/>
      <c r="JGC6" s="422"/>
      <c r="JGD6" s="422"/>
      <c r="JGE6" s="422"/>
      <c r="JGF6" s="422"/>
      <c r="JGG6" s="422"/>
      <c r="JGH6" s="422"/>
      <c r="JGI6" s="422"/>
      <c r="JGJ6" s="422"/>
      <c r="JGK6" s="422"/>
      <c r="JGL6" s="422"/>
      <c r="JGM6" s="422"/>
      <c r="JGN6" s="422"/>
      <c r="JGO6" s="422"/>
      <c r="JGP6" s="422"/>
      <c r="JGQ6" s="422"/>
      <c r="JGR6" s="422"/>
      <c r="JGS6" s="422"/>
      <c r="JGT6" s="422"/>
      <c r="JGU6" s="422"/>
      <c r="JGV6" s="422"/>
      <c r="JGW6" s="422"/>
      <c r="JGX6" s="422"/>
      <c r="JGY6" s="422"/>
      <c r="JGZ6" s="422"/>
      <c r="JHA6" s="422"/>
      <c r="JHB6" s="422"/>
      <c r="JHC6" s="422"/>
      <c r="JHD6" s="422"/>
      <c r="JHE6" s="422"/>
      <c r="JHF6" s="422"/>
      <c r="JHG6" s="422"/>
      <c r="JHH6" s="422"/>
      <c r="JHI6" s="422"/>
      <c r="JHJ6" s="422"/>
      <c r="JHK6" s="422"/>
      <c r="JHL6" s="422"/>
      <c r="JHM6" s="422"/>
      <c r="JHN6" s="422"/>
      <c r="JHO6" s="422"/>
      <c r="JHP6" s="422"/>
      <c r="JHQ6" s="422"/>
      <c r="JHR6" s="422"/>
      <c r="JHS6" s="422"/>
      <c r="JHT6" s="422"/>
      <c r="JHU6" s="422"/>
      <c r="JHV6" s="422"/>
      <c r="JHW6" s="422"/>
      <c r="JHX6" s="422"/>
      <c r="JHY6" s="422"/>
      <c r="JHZ6" s="422"/>
      <c r="JIA6" s="422"/>
      <c r="JIB6" s="422"/>
      <c r="JIC6" s="422"/>
      <c r="JID6" s="422"/>
      <c r="JIE6" s="422"/>
      <c r="JIF6" s="422"/>
      <c r="JIG6" s="422"/>
      <c r="JIH6" s="422"/>
      <c r="JII6" s="422"/>
      <c r="JIJ6" s="422"/>
      <c r="JIK6" s="422"/>
      <c r="JIL6" s="422"/>
      <c r="JIM6" s="422"/>
      <c r="JIN6" s="422"/>
      <c r="JIO6" s="422"/>
      <c r="JIP6" s="422"/>
      <c r="JIQ6" s="422"/>
      <c r="JIR6" s="422"/>
      <c r="JIS6" s="422"/>
      <c r="JIT6" s="422"/>
      <c r="JIU6" s="422"/>
      <c r="JIV6" s="422"/>
      <c r="JIW6" s="422"/>
      <c r="JIX6" s="422"/>
      <c r="JIY6" s="422"/>
      <c r="JIZ6" s="422"/>
      <c r="JJA6" s="422"/>
      <c r="JJB6" s="422"/>
      <c r="JJC6" s="422"/>
      <c r="JJD6" s="422"/>
      <c r="JJE6" s="422"/>
      <c r="JJF6" s="422"/>
      <c r="JJG6" s="422"/>
      <c r="JJH6" s="422"/>
      <c r="JJI6" s="422"/>
      <c r="JJJ6" s="422"/>
      <c r="JJK6" s="422"/>
      <c r="JJL6" s="422"/>
      <c r="JJM6" s="422"/>
      <c r="JJN6" s="422"/>
      <c r="JJO6" s="422"/>
      <c r="JJP6" s="422"/>
      <c r="JJQ6" s="422"/>
      <c r="JJR6" s="422"/>
      <c r="JJS6" s="422"/>
      <c r="JJT6" s="422"/>
      <c r="JJU6" s="422"/>
      <c r="JJV6" s="422"/>
      <c r="JJW6" s="422"/>
      <c r="JJX6" s="422"/>
      <c r="JJY6" s="422"/>
      <c r="JJZ6" s="422"/>
      <c r="JKA6" s="422"/>
      <c r="JKB6" s="422"/>
      <c r="JKC6" s="422"/>
      <c r="JKD6" s="422"/>
      <c r="JKE6" s="422"/>
      <c r="JKF6" s="422"/>
      <c r="JKG6" s="422"/>
      <c r="JKH6" s="422"/>
      <c r="JKI6" s="422"/>
      <c r="JKJ6" s="422"/>
      <c r="JKK6" s="422"/>
      <c r="JKL6" s="422"/>
      <c r="JKM6" s="422"/>
      <c r="JKN6" s="422"/>
      <c r="JKO6" s="422"/>
      <c r="JKP6" s="422"/>
      <c r="JKQ6" s="422"/>
      <c r="JKR6" s="422"/>
      <c r="JKS6" s="422"/>
      <c r="JKT6" s="422"/>
      <c r="JKU6" s="422"/>
      <c r="JKV6" s="422"/>
      <c r="JKW6" s="422"/>
      <c r="JKX6" s="422"/>
      <c r="JKY6" s="422"/>
      <c r="JKZ6" s="422"/>
      <c r="JLA6" s="422"/>
      <c r="JLB6" s="422"/>
      <c r="JLC6" s="422"/>
      <c r="JLD6" s="422"/>
      <c r="JLE6" s="422"/>
      <c r="JLF6" s="422"/>
      <c r="JLG6" s="422"/>
      <c r="JLH6" s="422"/>
      <c r="JLI6" s="422"/>
      <c r="JLJ6" s="422"/>
      <c r="JLK6" s="422"/>
      <c r="JLL6" s="422"/>
      <c r="JLM6" s="422"/>
      <c r="JLN6" s="422"/>
      <c r="JLO6" s="422"/>
      <c r="JLP6" s="422"/>
      <c r="JLQ6" s="422"/>
      <c r="JLR6" s="422"/>
      <c r="JLS6" s="422"/>
      <c r="JLT6" s="422"/>
      <c r="JLU6" s="422"/>
      <c r="JLV6" s="422"/>
      <c r="JLW6" s="422"/>
      <c r="JLX6" s="422"/>
      <c r="JLY6" s="422"/>
      <c r="JLZ6" s="422"/>
      <c r="JMA6" s="422"/>
      <c r="JMB6" s="422"/>
      <c r="JMC6" s="422"/>
      <c r="JMD6" s="422"/>
      <c r="JME6" s="422"/>
      <c r="JMF6" s="422"/>
      <c r="JMG6" s="422"/>
      <c r="JMH6" s="422"/>
      <c r="JMI6" s="422"/>
      <c r="JMJ6" s="422"/>
      <c r="JMK6" s="422"/>
      <c r="JML6" s="422"/>
      <c r="JMM6" s="422"/>
      <c r="JMN6" s="422"/>
      <c r="JMO6" s="422"/>
      <c r="JMP6" s="422"/>
      <c r="JMQ6" s="422"/>
      <c r="JMR6" s="422"/>
      <c r="JMS6" s="422"/>
      <c r="JMT6" s="422"/>
      <c r="JMU6" s="422"/>
      <c r="JMV6" s="422"/>
      <c r="JMW6" s="422"/>
      <c r="JMX6" s="422"/>
      <c r="JMY6" s="422"/>
      <c r="JMZ6" s="422"/>
      <c r="JNA6" s="422"/>
      <c r="JNB6" s="422"/>
      <c r="JNC6" s="422"/>
      <c r="JND6" s="422"/>
      <c r="JNE6" s="422"/>
      <c r="JNF6" s="422"/>
      <c r="JNG6" s="422"/>
      <c r="JNH6" s="422"/>
      <c r="JNI6" s="422"/>
      <c r="JNJ6" s="422"/>
      <c r="JNK6" s="422"/>
      <c r="JNL6" s="422"/>
      <c r="JNM6" s="422"/>
      <c r="JNN6" s="422"/>
      <c r="JNO6" s="422"/>
      <c r="JNP6" s="422"/>
      <c r="JNQ6" s="422"/>
      <c r="JNR6" s="422"/>
      <c r="JNS6" s="422"/>
      <c r="JNT6" s="422"/>
      <c r="JNU6" s="422"/>
      <c r="JNV6" s="422"/>
      <c r="JNW6" s="422"/>
      <c r="JNX6" s="422"/>
      <c r="JNY6" s="422"/>
      <c r="JNZ6" s="422"/>
      <c r="JOA6" s="422"/>
      <c r="JOB6" s="422"/>
      <c r="JOC6" s="422"/>
      <c r="JOD6" s="422"/>
      <c r="JOE6" s="422"/>
      <c r="JOF6" s="422"/>
      <c r="JOG6" s="422"/>
      <c r="JOH6" s="422"/>
      <c r="JOI6" s="422"/>
      <c r="JOJ6" s="422"/>
      <c r="JOK6" s="422"/>
      <c r="JOL6" s="422"/>
      <c r="JOM6" s="422"/>
      <c r="JON6" s="422"/>
      <c r="JOO6" s="422"/>
      <c r="JOP6" s="422"/>
      <c r="JOQ6" s="422"/>
      <c r="JOR6" s="422"/>
      <c r="JOS6" s="422"/>
      <c r="JOT6" s="422"/>
      <c r="JOU6" s="422"/>
      <c r="JOV6" s="422"/>
      <c r="JOW6" s="422"/>
      <c r="JOX6" s="422"/>
      <c r="JOY6" s="422"/>
      <c r="JOZ6" s="422"/>
      <c r="JPA6" s="422"/>
      <c r="JPB6" s="422"/>
      <c r="JPC6" s="422"/>
      <c r="JPD6" s="422"/>
      <c r="JPE6" s="422"/>
      <c r="JPF6" s="422"/>
      <c r="JPG6" s="422"/>
      <c r="JPH6" s="422"/>
      <c r="JPI6" s="422"/>
      <c r="JPJ6" s="422"/>
      <c r="JPK6" s="422"/>
      <c r="JPL6" s="422"/>
      <c r="JPM6" s="422"/>
      <c r="JPN6" s="422"/>
      <c r="JPO6" s="422"/>
      <c r="JPP6" s="422"/>
      <c r="JPQ6" s="422"/>
      <c r="JPR6" s="422"/>
      <c r="JPS6" s="422"/>
      <c r="JPT6" s="422"/>
      <c r="JPU6" s="422"/>
      <c r="JPV6" s="422"/>
      <c r="JPW6" s="422"/>
      <c r="JPX6" s="422"/>
      <c r="JPY6" s="422"/>
      <c r="JPZ6" s="422"/>
      <c r="JQA6" s="422"/>
      <c r="JQB6" s="422"/>
      <c r="JQC6" s="422"/>
      <c r="JQD6" s="422"/>
      <c r="JQE6" s="422"/>
      <c r="JQF6" s="422"/>
      <c r="JQG6" s="422"/>
      <c r="JQH6" s="422"/>
      <c r="JQI6" s="422"/>
      <c r="JQJ6" s="422"/>
      <c r="JQK6" s="422"/>
      <c r="JQL6" s="422"/>
      <c r="JQM6" s="422"/>
      <c r="JQN6" s="422"/>
      <c r="JQO6" s="422"/>
      <c r="JQP6" s="422"/>
      <c r="JQQ6" s="422"/>
      <c r="JQR6" s="422"/>
      <c r="JQS6" s="422"/>
      <c r="JQT6" s="422"/>
      <c r="JQU6" s="422"/>
      <c r="JQV6" s="422"/>
      <c r="JQW6" s="422"/>
      <c r="JQX6" s="422"/>
      <c r="JQY6" s="422"/>
      <c r="JQZ6" s="422"/>
      <c r="JRA6" s="422"/>
      <c r="JRB6" s="422"/>
      <c r="JRC6" s="422"/>
      <c r="JRD6" s="422"/>
      <c r="JRE6" s="422"/>
      <c r="JRF6" s="422"/>
      <c r="JRG6" s="422"/>
      <c r="JRH6" s="422"/>
      <c r="JRI6" s="422"/>
      <c r="JRJ6" s="422"/>
      <c r="JRK6" s="422"/>
      <c r="JRL6" s="422"/>
      <c r="JRM6" s="422"/>
      <c r="JRN6" s="422"/>
      <c r="JRO6" s="422"/>
      <c r="JRP6" s="422"/>
      <c r="JRQ6" s="422"/>
      <c r="JRR6" s="422"/>
      <c r="JRS6" s="422"/>
      <c r="JRT6" s="422"/>
      <c r="JRU6" s="422"/>
      <c r="JRV6" s="422"/>
      <c r="JRW6" s="422"/>
      <c r="JRX6" s="422"/>
      <c r="JRY6" s="422"/>
      <c r="JRZ6" s="422"/>
      <c r="JSA6" s="422"/>
      <c r="JSB6" s="422"/>
      <c r="JSC6" s="422"/>
      <c r="JSD6" s="422"/>
      <c r="JSE6" s="422"/>
      <c r="JSF6" s="422"/>
      <c r="JSG6" s="422"/>
      <c r="JSH6" s="422"/>
      <c r="JSI6" s="422"/>
      <c r="JSJ6" s="422"/>
      <c r="JSK6" s="422"/>
      <c r="JSL6" s="422"/>
      <c r="JSM6" s="422"/>
      <c r="JSN6" s="422"/>
      <c r="JSO6" s="422"/>
      <c r="JSP6" s="422"/>
      <c r="JSQ6" s="422"/>
      <c r="JSR6" s="422"/>
      <c r="JSS6" s="422"/>
      <c r="JST6" s="422"/>
      <c r="JSU6" s="422"/>
      <c r="JSV6" s="422"/>
      <c r="JSW6" s="422"/>
      <c r="JSX6" s="422"/>
      <c r="JSY6" s="422"/>
      <c r="JSZ6" s="422"/>
      <c r="JTA6" s="422"/>
      <c r="JTB6" s="422"/>
      <c r="JTC6" s="422"/>
      <c r="JTD6" s="422"/>
      <c r="JTE6" s="422"/>
      <c r="JTF6" s="422"/>
      <c r="JTG6" s="422"/>
      <c r="JTH6" s="422"/>
      <c r="JTI6" s="422"/>
      <c r="JTJ6" s="422"/>
      <c r="JTK6" s="422"/>
      <c r="JTL6" s="422"/>
      <c r="JTM6" s="422"/>
      <c r="JTN6" s="422"/>
      <c r="JTO6" s="422"/>
      <c r="JTP6" s="422"/>
      <c r="JTQ6" s="422"/>
      <c r="JTR6" s="422"/>
      <c r="JTS6" s="422"/>
      <c r="JTT6" s="422"/>
      <c r="JTU6" s="422"/>
      <c r="JTV6" s="422"/>
      <c r="JTW6" s="422"/>
      <c r="JTX6" s="422"/>
      <c r="JTY6" s="422"/>
      <c r="JTZ6" s="422"/>
      <c r="JUA6" s="422"/>
      <c r="JUB6" s="422"/>
      <c r="JUC6" s="422"/>
      <c r="JUD6" s="422"/>
      <c r="JUE6" s="422"/>
      <c r="JUF6" s="422"/>
      <c r="JUG6" s="422"/>
      <c r="JUH6" s="422"/>
      <c r="JUI6" s="422"/>
      <c r="JUJ6" s="422"/>
      <c r="JUK6" s="422"/>
      <c r="JUL6" s="422"/>
      <c r="JUM6" s="422"/>
      <c r="JUN6" s="422"/>
      <c r="JUO6" s="422"/>
      <c r="JUP6" s="422"/>
      <c r="JUQ6" s="422"/>
      <c r="JUR6" s="422"/>
      <c r="JUS6" s="422"/>
      <c r="JUT6" s="422"/>
      <c r="JUU6" s="422"/>
      <c r="JUV6" s="422"/>
      <c r="JUW6" s="422"/>
      <c r="JUX6" s="422"/>
      <c r="JUY6" s="422"/>
      <c r="JUZ6" s="422"/>
      <c r="JVA6" s="422"/>
      <c r="JVB6" s="422"/>
      <c r="JVC6" s="422"/>
      <c r="JVD6" s="422"/>
      <c r="JVE6" s="422"/>
      <c r="JVF6" s="422"/>
      <c r="JVG6" s="422"/>
      <c r="JVH6" s="422"/>
      <c r="JVI6" s="422"/>
      <c r="JVJ6" s="422"/>
      <c r="JVK6" s="422"/>
      <c r="JVL6" s="422"/>
      <c r="JVM6" s="422"/>
      <c r="JVN6" s="422"/>
      <c r="JVO6" s="422"/>
      <c r="JVP6" s="422"/>
      <c r="JVQ6" s="422"/>
      <c r="JVR6" s="422"/>
      <c r="JVS6" s="422"/>
      <c r="JVT6" s="422"/>
      <c r="JVU6" s="422"/>
      <c r="JVV6" s="422"/>
      <c r="JVW6" s="422"/>
      <c r="JVX6" s="422"/>
      <c r="JVY6" s="422"/>
      <c r="JVZ6" s="422"/>
      <c r="JWA6" s="422"/>
      <c r="JWB6" s="422"/>
      <c r="JWC6" s="422"/>
      <c r="JWD6" s="422"/>
      <c r="JWE6" s="422"/>
      <c r="JWF6" s="422"/>
      <c r="JWG6" s="422"/>
      <c r="JWH6" s="422"/>
      <c r="JWI6" s="422"/>
      <c r="JWJ6" s="422"/>
      <c r="JWK6" s="422"/>
      <c r="JWL6" s="422"/>
      <c r="JWM6" s="422"/>
      <c r="JWN6" s="422"/>
      <c r="JWO6" s="422"/>
      <c r="JWP6" s="422"/>
      <c r="JWQ6" s="422"/>
      <c r="JWR6" s="422"/>
      <c r="JWS6" s="422"/>
      <c r="JWT6" s="422"/>
      <c r="JWU6" s="422"/>
      <c r="JWV6" s="422"/>
      <c r="JWW6" s="422"/>
      <c r="JWX6" s="422"/>
      <c r="JWY6" s="422"/>
      <c r="JWZ6" s="422"/>
      <c r="JXA6" s="422"/>
      <c r="JXB6" s="422"/>
      <c r="JXC6" s="422"/>
      <c r="JXD6" s="422"/>
      <c r="JXE6" s="422"/>
      <c r="JXF6" s="422"/>
      <c r="JXG6" s="422"/>
      <c r="JXH6" s="422"/>
      <c r="JXI6" s="422"/>
      <c r="JXJ6" s="422"/>
      <c r="JXK6" s="422"/>
      <c r="JXL6" s="422"/>
      <c r="JXM6" s="422"/>
      <c r="JXN6" s="422"/>
      <c r="JXO6" s="422"/>
      <c r="JXP6" s="422"/>
      <c r="JXQ6" s="422"/>
      <c r="JXR6" s="422"/>
      <c r="JXS6" s="422"/>
      <c r="JXT6" s="422"/>
      <c r="JXU6" s="422"/>
      <c r="JXV6" s="422"/>
      <c r="JXW6" s="422"/>
      <c r="JXX6" s="422"/>
      <c r="JXY6" s="422"/>
      <c r="JXZ6" s="422"/>
      <c r="JYA6" s="422"/>
      <c r="JYB6" s="422"/>
      <c r="JYC6" s="422"/>
      <c r="JYD6" s="422"/>
      <c r="JYE6" s="422"/>
      <c r="JYF6" s="422"/>
      <c r="JYG6" s="422"/>
      <c r="JYH6" s="422"/>
      <c r="JYI6" s="422"/>
      <c r="JYJ6" s="422"/>
      <c r="JYK6" s="422"/>
      <c r="JYL6" s="422"/>
      <c r="JYM6" s="422"/>
      <c r="JYN6" s="422"/>
      <c r="JYO6" s="422"/>
      <c r="JYP6" s="422"/>
      <c r="JYQ6" s="422"/>
      <c r="JYR6" s="422"/>
      <c r="JYS6" s="422"/>
      <c r="JYT6" s="422"/>
      <c r="JYU6" s="422"/>
      <c r="JYV6" s="422"/>
      <c r="JYW6" s="422"/>
      <c r="JYX6" s="422"/>
      <c r="JYY6" s="422"/>
      <c r="JYZ6" s="422"/>
      <c r="JZA6" s="422"/>
      <c r="JZB6" s="422"/>
      <c r="JZC6" s="422"/>
      <c r="JZD6" s="422"/>
      <c r="JZE6" s="422"/>
      <c r="JZF6" s="422"/>
      <c r="JZG6" s="422"/>
      <c r="JZH6" s="422"/>
      <c r="JZI6" s="422"/>
      <c r="JZJ6" s="422"/>
      <c r="JZK6" s="422"/>
      <c r="JZL6" s="422"/>
      <c r="JZM6" s="422"/>
      <c r="JZN6" s="422"/>
      <c r="JZO6" s="422"/>
      <c r="JZP6" s="422"/>
      <c r="JZQ6" s="422"/>
      <c r="JZR6" s="422"/>
      <c r="JZS6" s="422"/>
      <c r="JZT6" s="422"/>
      <c r="JZU6" s="422"/>
      <c r="JZV6" s="422"/>
      <c r="JZW6" s="422"/>
      <c r="JZX6" s="422"/>
      <c r="JZY6" s="422"/>
      <c r="JZZ6" s="422"/>
      <c r="KAA6" s="422"/>
      <c r="KAB6" s="422"/>
      <c r="KAC6" s="422"/>
      <c r="KAD6" s="422"/>
      <c r="KAE6" s="422"/>
      <c r="KAF6" s="422"/>
      <c r="KAG6" s="422"/>
      <c r="KAH6" s="422"/>
      <c r="KAI6" s="422"/>
      <c r="KAJ6" s="422"/>
      <c r="KAK6" s="422"/>
      <c r="KAL6" s="422"/>
      <c r="KAM6" s="422"/>
      <c r="KAN6" s="422"/>
      <c r="KAO6" s="422"/>
      <c r="KAP6" s="422"/>
      <c r="KAQ6" s="422"/>
      <c r="KAR6" s="422"/>
      <c r="KAS6" s="422"/>
      <c r="KAT6" s="422"/>
      <c r="KAU6" s="422"/>
      <c r="KAV6" s="422"/>
      <c r="KAW6" s="422"/>
      <c r="KAX6" s="422"/>
      <c r="KAY6" s="422"/>
      <c r="KAZ6" s="422"/>
      <c r="KBA6" s="422"/>
      <c r="KBB6" s="422"/>
      <c r="KBC6" s="422"/>
      <c r="KBD6" s="422"/>
      <c r="KBE6" s="422"/>
      <c r="KBF6" s="422"/>
      <c r="KBG6" s="422"/>
      <c r="KBH6" s="422"/>
      <c r="KBI6" s="422"/>
      <c r="KBJ6" s="422"/>
      <c r="KBK6" s="422"/>
      <c r="KBL6" s="422"/>
      <c r="KBM6" s="422"/>
      <c r="KBN6" s="422"/>
      <c r="KBO6" s="422"/>
      <c r="KBP6" s="422"/>
      <c r="KBQ6" s="422"/>
      <c r="KBR6" s="422"/>
      <c r="KBS6" s="422"/>
      <c r="KBT6" s="422"/>
      <c r="KBU6" s="422"/>
      <c r="KBV6" s="422"/>
      <c r="KBW6" s="422"/>
      <c r="KBX6" s="422"/>
      <c r="KBY6" s="422"/>
      <c r="KBZ6" s="422"/>
      <c r="KCA6" s="422"/>
      <c r="KCB6" s="422"/>
      <c r="KCC6" s="422"/>
      <c r="KCD6" s="422"/>
      <c r="KCE6" s="422"/>
      <c r="KCF6" s="422"/>
      <c r="KCG6" s="422"/>
      <c r="KCH6" s="422"/>
      <c r="KCI6" s="422"/>
      <c r="KCJ6" s="422"/>
      <c r="KCK6" s="422"/>
      <c r="KCL6" s="422"/>
      <c r="KCM6" s="422"/>
      <c r="KCN6" s="422"/>
      <c r="KCO6" s="422"/>
      <c r="KCP6" s="422"/>
      <c r="KCQ6" s="422"/>
      <c r="KCR6" s="422"/>
      <c r="KCS6" s="422"/>
      <c r="KCT6" s="422"/>
      <c r="KCU6" s="422"/>
      <c r="KCV6" s="422"/>
      <c r="KCW6" s="422"/>
      <c r="KCX6" s="422"/>
      <c r="KCY6" s="422"/>
      <c r="KCZ6" s="422"/>
      <c r="KDA6" s="422"/>
      <c r="KDB6" s="422"/>
      <c r="KDC6" s="422"/>
      <c r="KDD6" s="422"/>
      <c r="KDE6" s="422"/>
      <c r="KDF6" s="422"/>
      <c r="KDG6" s="422"/>
      <c r="KDH6" s="422"/>
      <c r="KDI6" s="422"/>
      <c r="KDJ6" s="422"/>
      <c r="KDK6" s="422"/>
      <c r="KDL6" s="422"/>
      <c r="KDM6" s="422"/>
      <c r="KDN6" s="422"/>
      <c r="KDO6" s="422"/>
      <c r="KDP6" s="422"/>
      <c r="KDQ6" s="422"/>
      <c r="KDR6" s="422"/>
      <c r="KDS6" s="422"/>
      <c r="KDT6" s="422"/>
      <c r="KDU6" s="422"/>
      <c r="KDV6" s="422"/>
      <c r="KDW6" s="422"/>
      <c r="KDX6" s="422"/>
      <c r="KDY6" s="422"/>
      <c r="KDZ6" s="422"/>
      <c r="KEA6" s="422"/>
      <c r="KEB6" s="422"/>
      <c r="KEC6" s="422"/>
      <c r="KED6" s="422"/>
      <c r="KEE6" s="422"/>
      <c r="KEF6" s="422"/>
      <c r="KEG6" s="422"/>
      <c r="KEH6" s="422"/>
      <c r="KEI6" s="422"/>
      <c r="KEJ6" s="422"/>
      <c r="KEK6" s="422"/>
      <c r="KEL6" s="422"/>
      <c r="KEM6" s="422"/>
      <c r="KEN6" s="422"/>
      <c r="KEO6" s="422"/>
      <c r="KEP6" s="422"/>
      <c r="KEQ6" s="422"/>
      <c r="KER6" s="422"/>
      <c r="KES6" s="422"/>
      <c r="KET6" s="422"/>
      <c r="KEU6" s="422"/>
      <c r="KEV6" s="422"/>
      <c r="KEW6" s="422"/>
      <c r="KEX6" s="422"/>
      <c r="KEY6" s="422"/>
      <c r="KEZ6" s="422"/>
      <c r="KFA6" s="422"/>
      <c r="KFB6" s="422"/>
      <c r="KFC6" s="422"/>
      <c r="KFD6" s="422"/>
      <c r="KFE6" s="422"/>
      <c r="KFF6" s="422"/>
      <c r="KFG6" s="422"/>
      <c r="KFH6" s="422"/>
      <c r="KFI6" s="422"/>
      <c r="KFJ6" s="422"/>
      <c r="KFK6" s="422"/>
      <c r="KFL6" s="422"/>
      <c r="KFM6" s="422"/>
      <c r="KFN6" s="422"/>
      <c r="KFO6" s="422"/>
      <c r="KFP6" s="422"/>
      <c r="KFQ6" s="422"/>
      <c r="KFR6" s="422"/>
      <c r="KFS6" s="422"/>
      <c r="KFT6" s="422"/>
      <c r="KFU6" s="422"/>
      <c r="KFV6" s="422"/>
      <c r="KFW6" s="422"/>
      <c r="KFX6" s="422"/>
      <c r="KFY6" s="422"/>
      <c r="KFZ6" s="422"/>
      <c r="KGA6" s="422"/>
      <c r="KGB6" s="422"/>
      <c r="KGC6" s="422"/>
      <c r="KGD6" s="422"/>
      <c r="KGE6" s="422"/>
      <c r="KGF6" s="422"/>
      <c r="KGG6" s="422"/>
      <c r="KGH6" s="422"/>
      <c r="KGI6" s="422"/>
      <c r="KGJ6" s="422"/>
      <c r="KGK6" s="422"/>
      <c r="KGL6" s="422"/>
      <c r="KGM6" s="422"/>
      <c r="KGN6" s="422"/>
      <c r="KGO6" s="422"/>
      <c r="KGP6" s="422"/>
      <c r="KGQ6" s="422"/>
      <c r="KGR6" s="422"/>
      <c r="KGS6" s="422"/>
      <c r="KGT6" s="422"/>
      <c r="KGU6" s="422"/>
      <c r="KGV6" s="422"/>
      <c r="KGW6" s="422"/>
      <c r="KGX6" s="422"/>
      <c r="KGY6" s="422"/>
      <c r="KGZ6" s="422"/>
      <c r="KHA6" s="422"/>
      <c r="KHB6" s="422"/>
      <c r="KHC6" s="422"/>
      <c r="KHD6" s="422"/>
      <c r="KHE6" s="422"/>
      <c r="KHF6" s="422"/>
      <c r="KHG6" s="422"/>
      <c r="KHH6" s="422"/>
      <c r="KHI6" s="422"/>
      <c r="KHJ6" s="422"/>
      <c r="KHK6" s="422"/>
      <c r="KHL6" s="422"/>
      <c r="KHM6" s="422"/>
      <c r="KHN6" s="422"/>
      <c r="KHO6" s="422"/>
      <c r="KHP6" s="422"/>
      <c r="KHQ6" s="422"/>
      <c r="KHR6" s="422"/>
      <c r="KHS6" s="422"/>
      <c r="KHT6" s="422"/>
      <c r="KHU6" s="422"/>
      <c r="KHV6" s="422"/>
      <c r="KHW6" s="422"/>
      <c r="KHX6" s="422"/>
      <c r="KHY6" s="422"/>
      <c r="KHZ6" s="422"/>
      <c r="KIA6" s="422"/>
      <c r="KIB6" s="422"/>
      <c r="KIC6" s="422"/>
      <c r="KID6" s="422"/>
      <c r="KIE6" s="422"/>
      <c r="KIF6" s="422"/>
      <c r="KIG6" s="422"/>
      <c r="KIH6" s="422"/>
      <c r="KII6" s="422"/>
      <c r="KIJ6" s="422"/>
      <c r="KIK6" s="422"/>
      <c r="KIL6" s="422"/>
      <c r="KIM6" s="422"/>
      <c r="KIN6" s="422"/>
      <c r="KIO6" s="422"/>
      <c r="KIP6" s="422"/>
      <c r="KIQ6" s="422"/>
      <c r="KIR6" s="422"/>
      <c r="KIS6" s="422"/>
      <c r="KIT6" s="422"/>
      <c r="KIU6" s="422"/>
      <c r="KIV6" s="422"/>
      <c r="KIW6" s="422"/>
      <c r="KIX6" s="422"/>
      <c r="KIY6" s="422"/>
      <c r="KIZ6" s="422"/>
      <c r="KJA6" s="422"/>
      <c r="KJB6" s="422"/>
      <c r="KJC6" s="422"/>
      <c r="KJD6" s="422"/>
      <c r="KJE6" s="422"/>
      <c r="KJF6" s="422"/>
      <c r="KJG6" s="422"/>
      <c r="KJH6" s="422"/>
      <c r="KJI6" s="422"/>
      <c r="KJJ6" s="422"/>
      <c r="KJK6" s="422"/>
      <c r="KJL6" s="422"/>
      <c r="KJM6" s="422"/>
      <c r="KJN6" s="422"/>
      <c r="KJO6" s="422"/>
      <c r="KJP6" s="422"/>
      <c r="KJQ6" s="422"/>
      <c r="KJR6" s="422"/>
      <c r="KJS6" s="422"/>
      <c r="KJT6" s="422"/>
      <c r="KJU6" s="422"/>
      <c r="KJV6" s="422"/>
      <c r="KJW6" s="422"/>
      <c r="KJX6" s="422"/>
      <c r="KJY6" s="422"/>
      <c r="KJZ6" s="422"/>
      <c r="KKA6" s="422"/>
      <c r="KKB6" s="422"/>
      <c r="KKC6" s="422"/>
      <c r="KKD6" s="422"/>
      <c r="KKE6" s="422"/>
      <c r="KKF6" s="422"/>
      <c r="KKG6" s="422"/>
      <c r="KKH6" s="422"/>
      <c r="KKI6" s="422"/>
      <c r="KKJ6" s="422"/>
      <c r="KKK6" s="422"/>
      <c r="KKL6" s="422"/>
      <c r="KKM6" s="422"/>
      <c r="KKN6" s="422"/>
      <c r="KKO6" s="422"/>
      <c r="KKP6" s="422"/>
      <c r="KKQ6" s="422"/>
      <c r="KKR6" s="422"/>
      <c r="KKS6" s="422"/>
      <c r="KKT6" s="422"/>
      <c r="KKU6" s="422"/>
      <c r="KKV6" s="422"/>
      <c r="KKW6" s="422"/>
      <c r="KKX6" s="422"/>
      <c r="KKY6" s="422"/>
      <c r="KKZ6" s="422"/>
      <c r="KLA6" s="422"/>
      <c r="KLB6" s="422"/>
      <c r="KLC6" s="422"/>
      <c r="KLD6" s="422"/>
      <c r="KLE6" s="422"/>
      <c r="KLF6" s="422"/>
      <c r="KLG6" s="422"/>
      <c r="KLH6" s="422"/>
      <c r="KLI6" s="422"/>
      <c r="KLJ6" s="422"/>
      <c r="KLK6" s="422"/>
      <c r="KLL6" s="422"/>
      <c r="KLM6" s="422"/>
      <c r="KLN6" s="422"/>
      <c r="KLO6" s="422"/>
      <c r="KLP6" s="422"/>
      <c r="KLQ6" s="422"/>
      <c r="KLR6" s="422"/>
      <c r="KLS6" s="422"/>
      <c r="KLT6" s="422"/>
      <c r="KLU6" s="422"/>
      <c r="KLV6" s="422"/>
      <c r="KLW6" s="422"/>
      <c r="KLX6" s="422"/>
      <c r="KLY6" s="422"/>
      <c r="KLZ6" s="422"/>
      <c r="KMA6" s="422"/>
      <c r="KMB6" s="422"/>
      <c r="KMC6" s="422"/>
      <c r="KMD6" s="422"/>
      <c r="KME6" s="422"/>
      <c r="KMF6" s="422"/>
      <c r="KMG6" s="422"/>
      <c r="KMH6" s="422"/>
      <c r="KMI6" s="422"/>
      <c r="KMJ6" s="422"/>
      <c r="KMK6" s="422"/>
      <c r="KML6" s="422"/>
      <c r="KMM6" s="422"/>
      <c r="KMN6" s="422"/>
      <c r="KMO6" s="422"/>
      <c r="KMP6" s="422"/>
      <c r="KMQ6" s="422"/>
      <c r="KMR6" s="422"/>
      <c r="KMS6" s="422"/>
      <c r="KMT6" s="422"/>
      <c r="KMU6" s="422"/>
      <c r="KMV6" s="422"/>
      <c r="KMW6" s="422"/>
      <c r="KMX6" s="422"/>
      <c r="KMY6" s="422"/>
      <c r="KMZ6" s="422"/>
      <c r="KNA6" s="422"/>
      <c r="KNB6" s="422"/>
      <c r="KNC6" s="422"/>
      <c r="KND6" s="422"/>
      <c r="KNE6" s="422"/>
      <c r="KNF6" s="422"/>
      <c r="KNG6" s="422"/>
      <c r="KNH6" s="422"/>
      <c r="KNI6" s="422"/>
      <c r="KNJ6" s="422"/>
      <c r="KNK6" s="422"/>
      <c r="KNL6" s="422"/>
      <c r="KNM6" s="422"/>
      <c r="KNN6" s="422"/>
      <c r="KNO6" s="422"/>
      <c r="KNP6" s="422"/>
      <c r="KNQ6" s="422"/>
      <c r="KNR6" s="422"/>
      <c r="KNS6" s="422"/>
      <c r="KNT6" s="422"/>
      <c r="KNU6" s="422"/>
      <c r="KNV6" s="422"/>
      <c r="KNW6" s="422"/>
      <c r="KNX6" s="422"/>
      <c r="KNY6" s="422"/>
      <c r="KNZ6" s="422"/>
      <c r="KOA6" s="422"/>
      <c r="KOB6" s="422"/>
      <c r="KOC6" s="422"/>
      <c r="KOD6" s="422"/>
      <c r="KOE6" s="422"/>
      <c r="KOF6" s="422"/>
      <c r="KOG6" s="422"/>
      <c r="KOH6" s="422"/>
      <c r="KOI6" s="422"/>
      <c r="KOJ6" s="422"/>
      <c r="KOK6" s="422"/>
      <c r="KOL6" s="422"/>
      <c r="KOM6" s="422"/>
      <c r="KON6" s="422"/>
      <c r="KOO6" s="422"/>
      <c r="KOP6" s="422"/>
      <c r="KOQ6" s="422"/>
      <c r="KOR6" s="422"/>
      <c r="KOS6" s="422"/>
      <c r="KOT6" s="422"/>
      <c r="KOU6" s="422"/>
      <c r="KOV6" s="422"/>
      <c r="KOW6" s="422"/>
      <c r="KOX6" s="422"/>
      <c r="KOY6" s="422"/>
      <c r="KOZ6" s="422"/>
      <c r="KPA6" s="422"/>
      <c r="KPB6" s="422"/>
      <c r="KPC6" s="422"/>
      <c r="KPD6" s="422"/>
      <c r="KPE6" s="422"/>
      <c r="KPF6" s="422"/>
      <c r="KPG6" s="422"/>
      <c r="KPH6" s="422"/>
      <c r="KPI6" s="422"/>
      <c r="KPJ6" s="422"/>
      <c r="KPK6" s="422"/>
      <c r="KPL6" s="422"/>
      <c r="KPM6" s="422"/>
      <c r="KPN6" s="422"/>
      <c r="KPO6" s="422"/>
      <c r="KPP6" s="422"/>
      <c r="KPQ6" s="422"/>
      <c r="KPR6" s="422"/>
      <c r="KPS6" s="422"/>
      <c r="KPT6" s="422"/>
      <c r="KPU6" s="422"/>
      <c r="KPV6" s="422"/>
      <c r="KPW6" s="422"/>
      <c r="KPX6" s="422"/>
      <c r="KPY6" s="422"/>
      <c r="KPZ6" s="422"/>
      <c r="KQA6" s="422"/>
      <c r="KQB6" s="422"/>
      <c r="KQC6" s="422"/>
      <c r="KQD6" s="422"/>
      <c r="KQE6" s="422"/>
      <c r="KQF6" s="422"/>
      <c r="KQG6" s="422"/>
      <c r="KQH6" s="422"/>
      <c r="KQI6" s="422"/>
      <c r="KQJ6" s="422"/>
      <c r="KQK6" s="422"/>
      <c r="KQL6" s="422"/>
      <c r="KQM6" s="422"/>
      <c r="KQN6" s="422"/>
      <c r="KQO6" s="422"/>
      <c r="KQP6" s="422"/>
      <c r="KQQ6" s="422"/>
      <c r="KQR6" s="422"/>
      <c r="KQS6" s="422"/>
      <c r="KQT6" s="422"/>
      <c r="KQU6" s="422"/>
      <c r="KQV6" s="422"/>
      <c r="KQW6" s="422"/>
      <c r="KQX6" s="422"/>
      <c r="KQY6" s="422"/>
      <c r="KQZ6" s="422"/>
      <c r="KRA6" s="422"/>
      <c r="KRB6" s="422"/>
      <c r="KRC6" s="422"/>
      <c r="KRD6" s="422"/>
      <c r="KRE6" s="422"/>
      <c r="KRF6" s="422"/>
      <c r="KRG6" s="422"/>
      <c r="KRH6" s="422"/>
      <c r="KRI6" s="422"/>
      <c r="KRJ6" s="422"/>
      <c r="KRK6" s="422"/>
      <c r="KRL6" s="422"/>
      <c r="KRM6" s="422"/>
      <c r="KRN6" s="422"/>
      <c r="KRO6" s="422"/>
      <c r="KRP6" s="422"/>
      <c r="KRQ6" s="422"/>
      <c r="KRR6" s="422"/>
      <c r="KRS6" s="422"/>
      <c r="KRT6" s="422"/>
      <c r="KRU6" s="422"/>
      <c r="KRV6" s="422"/>
      <c r="KRW6" s="422"/>
      <c r="KRX6" s="422"/>
      <c r="KRY6" s="422"/>
      <c r="KRZ6" s="422"/>
      <c r="KSA6" s="422"/>
      <c r="KSB6" s="422"/>
      <c r="KSC6" s="422"/>
      <c r="KSD6" s="422"/>
      <c r="KSE6" s="422"/>
      <c r="KSF6" s="422"/>
      <c r="KSG6" s="422"/>
      <c r="KSH6" s="422"/>
      <c r="KSI6" s="422"/>
      <c r="KSJ6" s="422"/>
      <c r="KSK6" s="422"/>
      <c r="KSL6" s="422"/>
      <c r="KSM6" s="422"/>
      <c r="KSN6" s="422"/>
      <c r="KSO6" s="422"/>
      <c r="KSP6" s="422"/>
      <c r="KSQ6" s="422"/>
      <c r="KSR6" s="422"/>
      <c r="KSS6" s="422"/>
      <c r="KST6" s="422"/>
      <c r="KSU6" s="422"/>
      <c r="KSV6" s="422"/>
      <c r="KSW6" s="422"/>
      <c r="KSX6" s="422"/>
      <c r="KSY6" s="422"/>
      <c r="KSZ6" s="422"/>
      <c r="KTA6" s="422"/>
      <c r="KTB6" s="422"/>
      <c r="KTC6" s="422"/>
      <c r="KTD6" s="422"/>
      <c r="KTE6" s="422"/>
      <c r="KTF6" s="422"/>
      <c r="KTG6" s="422"/>
      <c r="KTH6" s="422"/>
      <c r="KTI6" s="422"/>
      <c r="KTJ6" s="422"/>
      <c r="KTK6" s="422"/>
      <c r="KTL6" s="422"/>
      <c r="KTM6" s="422"/>
      <c r="KTN6" s="422"/>
      <c r="KTO6" s="422"/>
      <c r="KTP6" s="422"/>
      <c r="KTQ6" s="422"/>
      <c r="KTR6" s="422"/>
      <c r="KTS6" s="422"/>
      <c r="KTT6" s="422"/>
      <c r="KTU6" s="422"/>
      <c r="KTV6" s="422"/>
      <c r="KTW6" s="422"/>
      <c r="KTX6" s="422"/>
      <c r="KTY6" s="422"/>
      <c r="KTZ6" s="422"/>
      <c r="KUA6" s="422"/>
      <c r="KUB6" s="422"/>
      <c r="KUC6" s="422"/>
      <c r="KUD6" s="422"/>
      <c r="KUE6" s="422"/>
      <c r="KUF6" s="422"/>
      <c r="KUG6" s="422"/>
      <c r="KUH6" s="422"/>
      <c r="KUI6" s="422"/>
      <c r="KUJ6" s="422"/>
      <c r="KUK6" s="422"/>
      <c r="KUL6" s="422"/>
      <c r="KUM6" s="422"/>
      <c r="KUN6" s="422"/>
      <c r="KUO6" s="422"/>
      <c r="KUP6" s="422"/>
      <c r="KUQ6" s="422"/>
      <c r="KUR6" s="422"/>
      <c r="KUS6" s="422"/>
      <c r="KUT6" s="422"/>
      <c r="KUU6" s="422"/>
      <c r="KUV6" s="422"/>
      <c r="KUW6" s="422"/>
      <c r="KUX6" s="422"/>
      <c r="KUY6" s="422"/>
      <c r="KUZ6" s="422"/>
      <c r="KVA6" s="422"/>
      <c r="KVB6" s="422"/>
      <c r="KVC6" s="422"/>
      <c r="KVD6" s="422"/>
      <c r="KVE6" s="422"/>
      <c r="KVF6" s="422"/>
      <c r="KVG6" s="422"/>
      <c r="KVH6" s="422"/>
      <c r="KVI6" s="422"/>
      <c r="KVJ6" s="422"/>
      <c r="KVK6" s="422"/>
      <c r="KVL6" s="422"/>
      <c r="KVM6" s="422"/>
      <c r="KVN6" s="422"/>
      <c r="KVO6" s="422"/>
      <c r="KVP6" s="422"/>
      <c r="KVQ6" s="422"/>
      <c r="KVR6" s="422"/>
      <c r="KVS6" s="422"/>
      <c r="KVT6" s="422"/>
      <c r="KVU6" s="422"/>
      <c r="KVV6" s="422"/>
      <c r="KVW6" s="422"/>
      <c r="KVX6" s="422"/>
      <c r="KVY6" s="422"/>
      <c r="KVZ6" s="422"/>
      <c r="KWA6" s="422"/>
      <c r="KWB6" s="422"/>
      <c r="KWC6" s="422"/>
      <c r="KWD6" s="422"/>
      <c r="KWE6" s="422"/>
      <c r="KWF6" s="422"/>
      <c r="KWG6" s="422"/>
      <c r="KWH6" s="422"/>
      <c r="KWI6" s="422"/>
      <c r="KWJ6" s="422"/>
      <c r="KWK6" s="422"/>
      <c r="KWL6" s="422"/>
      <c r="KWM6" s="422"/>
      <c r="KWN6" s="422"/>
      <c r="KWO6" s="422"/>
      <c r="KWP6" s="422"/>
      <c r="KWQ6" s="422"/>
      <c r="KWR6" s="422"/>
      <c r="KWS6" s="422"/>
      <c r="KWT6" s="422"/>
      <c r="KWU6" s="422"/>
      <c r="KWV6" s="422"/>
      <c r="KWW6" s="422"/>
      <c r="KWX6" s="422"/>
      <c r="KWY6" s="422"/>
      <c r="KWZ6" s="422"/>
      <c r="KXA6" s="422"/>
      <c r="KXB6" s="422"/>
      <c r="KXC6" s="422"/>
      <c r="KXD6" s="422"/>
      <c r="KXE6" s="422"/>
      <c r="KXF6" s="422"/>
      <c r="KXG6" s="422"/>
      <c r="KXH6" s="422"/>
      <c r="KXI6" s="422"/>
      <c r="KXJ6" s="422"/>
      <c r="KXK6" s="422"/>
      <c r="KXL6" s="422"/>
      <c r="KXM6" s="422"/>
      <c r="KXN6" s="422"/>
      <c r="KXO6" s="422"/>
      <c r="KXP6" s="422"/>
      <c r="KXQ6" s="422"/>
      <c r="KXR6" s="422"/>
      <c r="KXS6" s="422"/>
      <c r="KXT6" s="422"/>
      <c r="KXU6" s="422"/>
      <c r="KXV6" s="422"/>
      <c r="KXW6" s="422"/>
      <c r="KXX6" s="422"/>
      <c r="KXY6" s="422"/>
      <c r="KXZ6" s="422"/>
      <c r="KYA6" s="422"/>
      <c r="KYB6" s="422"/>
      <c r="KYC6" s="422"/>
      <c r="KYD6" s="422"/>
      <c r="KYE6" s="422"/>
      <c r="KYF6" s="422"/>
      <c r="KYG6" s="422"/>
      <c r="KYH6" s="422"/>
      <c r="KYI6" s="422"/>
      <c r="KYJ6" s="422"/>
      <c r="KYK6" s="422"/>
      <c r="KYL6" s="422"/>
      <c r="KYM6" s="422"/>
      <c r="KYN6" s="422"/>
      <c r="KYO6" s="422"/>
      <c r="KYP6" s="422"/>
      <c r="KYQ6" s="422"/>
      <c r="KYR6" s="422"/>
      <c r="KYS6" s="422"/>
      <c r="KYT6" s="422"/>
      <c r="KYU6" s="422"/>
      <c r="KYV6" s="422"/>
      <c r="KYW6" s="422"/>
      <c r="KYX6" s="422"/>
      <c r="KYY6" s="422"/>
      <c r="KYZ6" s="422"/>
      <c r="KZA6" s="422"/>
      <c r="KZB6" s="422"/>
      <c r="KZC6" s="422"/>
      <c r="KZD6" s="422"/>
      <c r="KZE6" s="422"/>
      <c r="KZF6" s="422"/>
      <c r="KZG6" s="422"/>
      <c r="KZH6" s="422"/>
      <c r="KZI6" s="422"/>
      <c r="KZJ6" s="422"/>
      <c r="KZK6" s="422"/>
      <c r="KZL6" s="422"/>
      <c r="KZM6" s="422"/>
      <c r="KZN6" s="422"/>
      <c r="KZO6" s="422"/>
      <c r="KZP6" s="422"/>
      <c r="KZQ6" s="422"/>
      <c r="KZR6" s="422"/>
      <c r="KZS6" s="422"/>
      <c r="KZT6" s="422"/>
      <c r="KZU6" s="422"/>
      <c r="KZV6" s="422"/>
      <c r="KZW6" s="422"/>
      <c r="KZX6" s="422"/>
      <c r="KZY6" s="422"/>
      <c r="KZZ6" s="422"/>
      <c r="LAA6" s="422"/>
      <c r="LAB6" s="422"/>
      <c r="LAC6" s="422"/>
      <c r="LAD6" s="422"/>
      <c r="LAE6" s="422"/>
      <c r="LAF6" s="422"/>
      <c r="LAG6" s="422"/>
      <c r="LAH6" s="422"/>
      <c r="LAI6" s="422"/>
      <c r="LAJ6" s="422"/>
      <c r="LAK6" s="422"/>
      <c r="LAL6" s="422"/>
      <c r="LAM6" s="422"/>
      <c r="LAN6" s="422"/>
      <c r="LAO6" s="422"/>
      <c r="LAP6" s="422"/>
      <c r="LAQ6" s="422"/>
      <c r="LAR6" s="422"/>
      <c r="LAS6" s="422"/>
      <c r="LAT6" s="422"/>
      <c r="LAU6" s="422"/>
      <c r="LAV6" s="422"/>
      <c r="LAW6" s="422"/>
      <c r="LAX6" s="422"/>
      <c r="LAY6" s="422"/>
      <c r="LAZ6" s="422"/>
      <c r="LBA6" s="422"/>
      <c r="LBB6" s="422"/>
      <c r="LBC6" s="422"/>
      <c r="LBD6" s="422"/>
      <c r="LBE6" s="422"/>
      <c r="LBF6" s="422"/>
      <c r="LBG6" s="422"/>
      <c r="LBH6" s="422"/>
      <c r="LBI6" s="422"/>
      <c r="LBJ6" s="422"/>
      <c r="LBK6" s="422"/>
      <c r="LBL6" s="422"/>
      <c r="LBM6" s="422"/>
      <c r="LBN6" s="422"/>
      <c r="LBO6" s="422"/>
      <c r="LBP6" s="422"/>
      <c r="LBQ6" s="422"/>
      <c r="LBR6" s="422"/>
      <c r="LBS6" s="422"/>
      <c r="LBT6" s="422"/>
      <c r="LBU6" s="422"/>
      <c r="LBV6" s="422"/>
      <c r="LBW6" s="422"/>
      <c r="LBX6" s="422"/>
      <c r="LBY6" s="422"/>
      <c r="LBZ6" s="422"/>
      <c r="LCA6" s="422"/>
      <c r="LCB6" s="422"/>
      <c r="LCC6" s="422"/>
      <c r="LCD6" s="422"/>
      <c r="LCE6" s="422"/>
      <c r="LCF6" s="422"/>
      <c r="LCG6" s="422"/>
      <c r="LCH6" s="422"/>
      <c r="LCI6" s="422"/>
      <c r="LCJ6" s="422"/>
      <c r="LCK6" s="422"/>
      <c r="LCL6" s="422"/>
      <c r="LCM6" s="422"/>
      <c r="LCN6" s="422"/>
      <c r="LCO6" s="422"/>
      <c r="LCP6" s="422"/>
      <c r="LCQ6" s="422"/>
      <c r="LCR6" s="422"/>
      <c r="LCS6" s="422"/>
      <c r="LCT6" s="422"/>
      <c r="LCU6" s="422"/>
      <c r="LCV6" s="422"/>
      <c r="LCW6" s="422"/>
      <c r="LCX6" s="422"/>
      <c r="LCY6" s="422"/>
      <c r="LCZ6" s="422"/>
      <c r="LDA6" s="422"/>
      <c r="LDB6" s="422"/>
      <c r="LDC6" s="422"/>
      <c r="LDD6" s="422"/>
      <c r="LDE6" s="422"/>
      <c r="LDF6" s="422"/>
      <c r="LDG6" s="422"/>
      <c r="LDH6" s="422"/>
      <c r="LDI6" s="422"/>
      <c r="LDJ6" s="422"/>
      <c r="LDK6" s="422"/>
      <c r="LDL6" s="422"/>
      <c r="LDM6" s="422"/>
      <c r="LDN6" s="422"/>
      <c r="LDO6" s="422"/>
      <c r="LDP6" s="422"/>
      <c r="LDQ6" s="422"/>
      <c r="LDR6" s="422"/>
      <c r="LDS6" s="422"/>
      <c r="LDT6" s="422"/>
      <c r="LDU6" s="422"/>
      <c r="LDV6" s="422"/>
      <c r="LDW6" s="422"/>
      <c r="LDX6" s="422"/>
      <c r="LDY6" s="422"/>
      <c r="LDZ6" s="422"/>
      <c r="LEA6" s="422"/>
      <c r="LEB6" s="422"/>
      <c r="LEC6" s="422"/>
      <c r="LED6" s="422"/>
      <c r="LEE6" s="422"/>
      <c r="LEF6" s="422"/>
      <c r="LEG6" s="422"/>
      <c r="LEH6" s="422"/>
      <c r="LEI6" s="422"/>
      <c r="LEJ6" s="422"/>
      <c r="LEK6" s="422"/>
      <c r="LEL6" s="422"/>
      <c r="LEM6" s="422"/>
      <c r="LEN6" s="422"/>
      <c r="LEO6" s="422"/>
      <c r="LEP6" s="422"/>
      <c r="LEQ6" s="422"/>
      <c r="LER6" s="422"/>
      <c r="LES6" s="422"/>
      <c r="LET6" s="422"/>
      <c r="LEU6" s="422"/>
      <c r="LEV6" s="422"/>
      <c r="LEW6" s="422"/>
      <c r="LEX6" s="422"/>
      <c r="LEY6" s="422"/>
      <c r="LEZ6" s="422"/>
      <c r="LFA6" s="422"/>
      <c r="LFB6" s="422"/>
      <c r="LFC6" s="422"/>
      <c r="LFD6" s="422"/>
      <c r="LFE6" s="422"/>
      <c r="LFF6" s="422"/>
      <c r="LFG6" s="422"/>
      <c r="LFH6" s="422"/>
      <c r="LFI6" s="422"/>
      <c r="LFJ6" s="422"/>
      <c r="LFK6" s="422"/>
      <c r="LFL6" s="422"/>
      <c r="LFM6" s="422"/>
      <c r="LFN6" s="422"/>
      <c r="LFO6" s="422"/>
      <c r="LFP6" s="422"/>
      <c r="LFQ6" s="422"/>
      <c r="LFR6" s="422"/>
      <c r="LFS6" s="422"/>
      <c r="LFT6" s="422"/>
      <c r="LFU6" s="422"/>
      <c r="LFV6" s="422"/>
      <c r="LFW6" s="422"/>
      <c r="LFX6" s="422"/>
      <c r="LFY6" s="422"/>
      <c r="LFZ6" s="422"/>
      <c r="LGA6" s="422"/>
      <c r="LGB6" s="422"/>
      <c r="LGC6" s="422"/>
      <c r="LGD6" s="422"/>
      <c r="LGE6" s="422"/>
      <c r="LGF6" s="422"/>
      <c r="LGG6" s="422"/>
      <c r="LGH6" s="422"/>
      <c r="LGI6" s="422"/>
      <c r="LGJ6" s="422"/>
      <c r="LGK6" s="422"/>
      <c r="LGL6" s="422"/>
      <c r="LGM6" s="422"/>
      <c r="LGN6" s="422"/>
      <c r="LGO6" s="422"/>
      <c r="LGP6" s="422"/>
      <c r="LGQ6" s="422"/>
      <c r="LGR6" s="422"/>
      <c r="LGS6" s="422"/>
      <c r="LGT6" s="422"/>
      <c r="LGU6" s="422"/>
      <c r="LGV6" s="422"/>
      <c r="LGW6" s="422"/>
      <c r="LGX6" s="422"/>
      <c r="LGY6" s="422"/>
      <c r="LGZ6" s="422"/>
      <c r="LHA6" s="422"/>
      <c r="LHB6" s="422"/>
      <c r="LHC6" s="422"/>
      <c r="LHD6" s="422"/>
      <c r="LHE6" s="422"/>
      <c r="LHF6" s="422"/>
      <c r="LHG6" s="422"/>
      <c r="LHH6" s="422"/>
      <c r="LHI6" s="422"/>
      <c r="LHJ6" s="422"/>
      <c r="LHK6" s="422"/>
      <c r="LHL6" s="422"/>
      <c r="LHM6" s="422"/>
      <c r="LHN6" s="422"/>
      <c r="LHO6" s="422"/>
      <c r="LHP6" s="422"/>
      <c r="LHQ6" s="422"/>
      <c r="LHR6" s="422"/>
      <c r="LHS6" s="422"/>
      <c r="LHT6" s="422"/>
      <c r="LHU6" s="422"/>
      <c r="LHV6" s="422"/>
      <c r="LHW6" s="422"/>
      <c r="LHX6" s="422"/>
      <c r="LHY6" s="422"/>
      <c r="LHZ6" s="422"/>
      <c r="LIA6" s="422"/>
      <c r="LIB6" s="422"/>
      <c r="LIC6" s="422"/>
      <c r="LID6" s="422"/>
      <c r="LIE6" s="422"/>
      <c r="LIF6" s="422"/>
      <c r="LIG6" s="422"/>
      <c r="LIH6" s="422"/>
      <c r="LII6" s="422"/>
      <c r="LIJ6" s="422"/>
      <c r="LIK6" s="422"/>
      <c r="LIL6" s="422"/>
      <c r="LIM6" s="422"/>
      <c r="LIN6" s="422"/>
      <c r="LIO6" s="422"/>
      <c r="LIP6" s="422"/>
      <c r="LIQ6" s="422"/>
      <c r="LIR6" s="422"/>
      <c r="LIS6" s="422"/>
      <c r="LIT6" s="422"/>
      <c r="LIU6" s="422"/>
      <c r="LIV6" s="422"/>
      <c r="LIW6" s="422"/>
      <c r="LIX6" s="422"/>
      <c r="LIY6" s="422"/>
      <c r="LIZ6" s="422"/>
      <c r="LJA6" s="422"/>
      <c r="LJB6" s="422"/>
      <c r="LJC6" s="422"/>
      <c r="LJD6" s="422"/>
      <c r="LJE6" s="422"/>
      <c r="LJF6" s="422"/>
      <c r="LJG6" s="422"/>
      <c r="LJH6" s="422"/>
      <c r="LJI6" s="422"/>
      <c r="LJJ6" s="422"/>
      <c r="LJK6" s="422"/>
      <c r="LJL6" s="422"/>
      <c r="LJM6" s="422"/>
      <c r="LJN6" s="422"/>
      <c r="LJO6" s="422"/>
      <c r="LJP6" s="422"/>
      <c r="LJQ6" s="422"/>
      <c r="LJR6" s="422"/>
      <c r="LJS6" s="422"/>
      <c r="LJT6" s="422"/>
      <c r="LJU6" s="422"/>
      <c r="LJV6" s="422"/>
      <c r="LJW6" s="422"/>
      <c r="LJX6" s="422"/>
      <c r="LJY6" s="422"/>
      <c r="LJZ6" s="422"/>
      <c r="LKA6" s="422"/>
      <c r="LKB6" s="422"/>
      <c r="LKC6" s="422"/>
      <c r="LKD6" s="422"/>
      <c r="LKE6" s="422"/>
      <c r="LKF6" s="422"/>
      <c r="LKG6" s="422"/>
      <c r="LKH6" s="422"/>
      <c r="LKI6" s="422"/>
      <c r="LKJ6" s="422"/>
      <c r="LKK6" s="422"/>
      <c r="LKL6" s="422"/>
      <c r="LKM6" s="422"/>
      <c r="LKN6" s="422"/>
      <c r="LKO6" s="422"/>
      <c r="LKP6" s="422"/>
      <c r="LKQ6" s="422"/>
      <c r="LKR6" s="422"/>
      <c r="LKS6" s="422"/>
      <c r="LKT6" s="422"/>
      <c r="LKU6" s="422"/>
      <c r="LKV6" s="422"/>
      <c r="LKW6" s="422"/>
      <c r="LKX6" s="422"/>
      <c r="LKY6" s="422"/>
      <c r="LKZ6" s="422"/>
      <c r="LLA6" s="422"/>
      <c r="LLB6" s="422"/>
      <c r="LLC6" s="422"/>
      <c r="LLD6" s="422"/>
      <c r="LLE6" s="422"/>
      <c r="LLF6" s="422"/>
      <c r="LLG6" s="422"/>
      <c r="LLH6" s="422"/>
      <c r="LLI6" s="422"/>
      <c r="LLJ6" s="422"/>
      <c r="LLK6" s="422"/>
      <c r="LLL6" s="422"/>
      <c r="LLM6" s="422"/>
      <c r="LLN6" s="422"/>
      <c r="LLO6" s="422"/>
      <c r="LLP6" s="422"/>
      <c r="LLQ6" s="422"/>
      <c r="LLR6" s="422"/>
      <c r="LLS6" s="422"/>
      <c r="LLT6" s="422"/>
      <c r="LLU6" s="422"/>
      <c r="LLV6" s="422"/>
      <c r="LLW6" s="422"/>
      <c r="LLX6" s="422"/>
      <c r="LLY6" s="422"/>
      <c r="LLZ6" s="422"/>
      <c r="LMA6" s="422"/>
      <c r="LMB6" s="422"/>
      <c r="LMC6" s="422"/>
      <c r="LMD6" s="422"/>
      <c r="LME6" s="422"/>
      <c r="LMF6" s="422"/>
      <c r="LMG6" s="422"/>
      <c r="LMH6" s="422"/>
      <c r="LMI6" s="422"/>
      <c r="LMJ6" s="422"/>
      <c r="LMK6" s="422"/>
      <c r="LML6" s="422"/>
      <c r="LMM6" s="422"/>
      <c r="LMN6" s="422"/>
      <c r="LMO6" s="422"/>
      <c r="LMP6" s="422"/>
      <c r="LMQ6" s="422"/>
      <c r="LMR6" s="422"/>
      <c r="LMS6" s="422"/>
      <c r="LMT6" s="422"/>
      <c r="LMU6" s="422"/>
      <c r="LMV6" s="422"/>
      <c r="LMW6" s="422"/>
      <c r="LMX6" s="422"/>
      <c r="LMY6" s="422"/>
      <c r="LMZ6" s="422"/>
      <c r="LNA6" s="422"/>
      <c r="LNB6" s="422"/>
      <c r="LNC6" s="422"/>
      <c r="LND6" s="422"/>
      <c r="LNE6" s="422"/>
      <c r="LNF6" s="422"/>
      <c r="LNG6" s="422"/>
      <c r="LNH6" s="422"/>
      <c r="LNI6" s="422"/>
      <c r="LNJ6" s="422"/>
      <c r="LNK6" s="422"/>
      <c r="LNL6" s="422"/>
      <c r="LNM6" s="422"/>
      <c r="LNN6" s="422"/>
      <c r="LNO6" s="422"/>
      <c r="LNP6" s="422"/>
      <c r="LNQ6" s="422"/>
      <c r="LNR6" s="422"/>
      <c r="LNS6" s="422"/>
      <c r="LNT6" s="422"/>
      <c r="LNU6" s="422"/>
      <c r="LNV6" s="422"/>
      <c r="LNW6" s="422"/>
      <c r="LNX6" s="422"/>
      <c r="LNY6" s="422"/>
      <c r="LNZ6" s="422"/>
      <c r="LOA6" s="422"/>
      <c r="LOB6" s="422"/>
      <c r="LOC6" s="422"/>
      <c r="LOD6" s="422"/>
      <c r="LOE6" s="422"/>
      <c r="LOF6" s="422"/>
      <c r="LOG6" s="422"/>
      <c r="LOH6" s="422"/>
      <c r="LOI6" s="422"/>
      <c r="LOJ6" s="422"/>
      <c r="LOK6" s="422"/>
      <c r="LOL6" s="422"/>
      <c r="LOM6" s="422"/>
      <c r="LON6" s="422"/>
      <c r="LOO6" s="422"/>
      <c r="LOP6" s="422"/>
      <c r="LOQ6" s="422"/>
      <c r="LOR6" s="422"/>
      <c r="LOS6" s="422"/>
      <c r="LOT6" s="422"/>
      <c r="LOU6" s="422"/>
      <c r="LOV6" s="422"/>
      <c r="LOW6" s="422"/>
      <c r="LOX6" s="422"/>
      <c r="LOY6" s="422"/>
      <c r="LOZ6" s="422"/>
      <c r="LPA6" s="422"/>
      <c r="LPB6" s="422"/>
      <c r="LPC6" s="422"/>
      <c r="LPD6" s="422"/>
      <c r="LPE6" s="422"/>
      <c r="LPF6" s="422"/>
      <c r="LPG6" s="422"/>
      <c r="LPH6" s="422"/>
      <c r="LPI6" s="422"/>
      <c r="LPJ6" s="422"/>
      <c r="LPK6" s="422"/>
      <c r="LPL6" s="422"/>
      <c r="LPM6" s="422"/>
      <c r="LPN6" s="422"/>
      <c r="LPO6" s="422"/>
      <c r="LPP6" s="422"/>
      <c r="LPQ6" s="422"/>
      <c r="LPR6" s="422"/>
      <c r="LPS6" s="422"/>
      <c r="LPT6" s="422"/>
      <c r="LPU6" s="422"/>
      <c r="LPV6" s="422"/>
      <c r="LPW6" s="422"/>
      <c r="LPX6" s="422"/>
      <c r="LPY6" s="422"/>
      <c r="LPZ6" s="422"/>
      <c r="LQA6" s="422"/>
      <c r="LQB6" s="422"/>
      <c r="LQC6" s="422"/>
      <c r="LQD6" s="422"/>
      <c r="LQE6" s="422"/>
      <c r="LQF6" s="422"/>
      <c r="LQG6" s="422"/>
      <c r="LQH6" s="422"/>
      <c r="LQI6" s="422"/>
      <c r="LQJ6" s="422"/>
      <c r="LQK6" s="422"/>
      <c r="LQL6" s="422"/>
      <c r="LQM6" s="422"/>
      <c r="LQN6" s="422"/>
      <c r="LQO6" s="422"/>
      <c r="LQP6" s="422"/>
      <c r="LQQ6" s="422"/>
      <c r="LQR6" s="422"/>
      <c r="LQS6" s="422"/>
      <c r="LQT6" s="422"/>
      <c r="LQU6" s="422"/>
      <c r="LQV6" s="422"/>
      <c r="LQW6" s="422"/>
      <c r="LQX6" s="422"/>
      <c r="LQY6" s="422"/>
      <c r="LQZ6" s="422"/>
      <c r="LRA6" s="422"/>
      <c r="LRB6" s="422"/>
      <c r="LRC6" s="422"/>
      <c r="LRD6" s="422"/>
      <c r="LRE6" s="422"/>
      <c r="LRF6" s="422"/>
      <c r="LRG6" s="422"/>
      <c r="LRH6" s="422"/>
      <c r="LRI6" s="422"/>
      <c r="LRJ6" s="422"/>
      <c r="LRK6" s="422"/>
      <c r="LRL6" s="422"/>
      <c r="LRM6" s="422"/>
      <c r="LRN6" s="422"/>
      <c r="LRO6" s="422"/>
      <c r="LRP6" s="422"/>
      <c r="LRQ6" s="422"/>
      <c r="LRR6" s="422"/>
      <c r="LRS6" s="422"/>
      <c r="LRT6" s="422"/>
      <c r="LRU6" s="422"/>
      <c r="LRV6" s="422"/>
      <c r="LRW6" s="422"/>
      <c r="LRX6" s="422"/>
      <c r="LRY6" s="422"/>
      <c r="LRZ6" s="422"/>
      <c r="LSA6" s="422"/>
      <c r="LSB6" s="422"/>
      <c r="LSC6" s="422"/>
      <c r="LSD6" s="422"/>
      <c r="LSE6" s="422"/>
      <c r="LSF6" s="422"/>
      <c r="LSG6" s="422"/>
      <c r="LSH6" s="422"/>
      <c r="LSI6" s="422"/>
      <c r="LSJ6" s="422"/>
      <c r="LSK6" s="422"/>
      <c r="LSL6" s="422"/>
      <c r="LSM6" s="422"/>
      <c r="LSN6" s="422"/>
      <c r="LSO6" s="422"/>
      <c r="LSP6" s="422"/>
      <c r="LSQ6" s="422"/>
      <c r="LSR6" s="422"/>
      <c r="LSS6" s="422"/>
      <c r="LST6" s="422"/>
      <c r="LSU6" s="422"/>
      <c r="LSV6" s="422"/>
      <c r="LSW6" s="422"/>
      <c r="LSX6" s="422"/>
      <c r="LSY6" s="422"/>
      <c r="LSZ6" s="422"/>
      <c r="LTA6" s="422"/>
      <c r="LTB6" s="422"/>
      <c r="LTC6" s="422"/>
      <c r="LTD6" s="422"/>
      <c r="LTE6" s="422"/>
      <c r="LTF6" s="422"/>
      <c r="LTG6" s="422"/>
      <c r="LTH6" s="422"/>
      <c r="LTI6" s="422"/>
      <c r="LTJ6" s="422"/>
      <c r="LTK6" s="422"/>
      <c r="LTL6" s="422"/>
      <c r="LTM6" s="422"/>
      <c r="LTN6" s="422"/>
      <c r="LTO6" s="422"/>
      <c r="LTP6" s="422"/>
      <c r="LTQ6" s="422"/>
      <c r="LTR6" s="422"/>
      <c r="LTS6" s="422"/>
      <c r="LTT6" s="422"/>
      <c r="LTU6" s="422"/>
      <c r="LTV6" s="422"/>
      <c r="LTW6" s="422"/>
      <c r="LTX6" s="422"/>
      <c r="LTY6" s="422"/>
      <c r="LTZ6" s="422"/>
      <c r="LUA6" s="422"/>
      <c r="LUB6" s="422"/>
      <c r="LUC6" s="422"/>
      <c r="LUD6" s="422"/>
      <c r="LUE6" s="422"/>
      <c r="LUF6" s="422"/>
      <c r="LUG6" s="422"/>
      <c r="LUH6" s="422"/>
      <c r="LUI6" s="422"/>
      <c r="LUJ6" s="422"/>
      <c r="LUK6" s="422"/>
      <c r="LUL6" s="422"/>
      <c r="LUM6" s="422"/>
      <c r="LUN6" s="422"/>
      <c r="LUO6" s="422"/>
      <c r="LUP6" s="422"/>
      <c r="LUQ6" s="422"/>
      <c r="LUR6" s="422"/>
      <c r="LUS6" s="422"/>
      <c r="LUT6" s="422"/>
      <c r="LUU6" s="422"/>
      <c r="LUV6" s="422"/>
      <c r="LUW6" s="422"/>
      <c r="LUX6" s="422"/>
      <c r="LUY6" s="422"/>
      <c r="LUZ6" s="422"/>
      <c r="LVA6" s="422"/>
      <c r="LVB6" s="422"/>
      <c r="LVC6" s="422"/>
      <c r="LVD6" s="422"/>
      <c r="LVE6" s="422"/>
      <c r="LVF6" s="422"/>
      <c r="LVG6" s="422"/>
      <c r="LVH6" s="422"/>
      <c r="LVI6" s="422"/>
      <c r="LVJ6" s="422"/>
      <c r="LVK6" s="422"/>
      <c r="LVL6" s="422"/>
      <c r="LVM6" s="422"/>
      <c r="LVN6" s="422"/>
      <c r="LVO6" s="422"/>
      <c r="LVP6" s="422"/>
      <c r="LVQ6" s="422"/>
      <c r="LVR6" s="422"/>
      <c r="LVS6" s="422"/>
      <c r="LVT6" s="422"/>
      <c r="LVU6" s="422"/>
      <c r="LVV6" s="422"/>
      <c r="LVW6" s="422"/>
      <c r="LVX6" s="422"/>
      <c r="LVY6" s="422"/>
      <c r="LVZ6" s="422"/>
      <c r="LWA6" s="422"/>
      <c r="LWB6" s="422"/>
      <c r="LWC6" s="422"/>
      <c r="LWD6" s="422"/>
      <c r="LWE6" s="422"/>
      <c r="LWF6" s="422"/>
      <c r="LWG6" s="422"/>
      <c r="LWH6" s="422"/>
      <c r="LWI6" s="422"/>
      <c r="LWJ6" s="422"/>
      <c r="LWK6" s="422"/>
      <c r="LWL6" s="422"/>
      <c r="LWM6" s="422"/>
      <c r="LWN6" s="422"/>
      <c r="LWO6" s="422"/>
      <c r="LWP6" s="422"/>
      <c r="LWQ6" s="422"/>
      <c r="LWR6" s="422"/>
      <c r="LWS6" s="422"/>
      <c r="LWT6" s="422"/>
      <c r="LWU6" s="422"/>
      <c r="LWV6" s="422"/>
      <c r="LWW6" s="422"/>
      <c r="LWX6" s="422"/>
      <c r="LWY6" s="422"/>
      <c r="LWZ6" s="422"/>
      <c r="LXA6" s="422"/>
      <c r="LXB6" s="422"/>
      <c r="LXC6" s="422"/>
      <c r="LXD6" s="422"/>
      <c r="LXE6" s="422"/>
      <c r="LXF6" s="422"/>
      <c r="LXG6" s="422"/>
      <c r="LXH6" s="422"/>
      <c r="LXI6" s="422"/>
      <c r="LXJ6" s="422"/>
      <c r="LXK6" s="422"/>
      <c r="LXL6" s="422"/>
      <c r="LXM6" s="422"/>
      <c r="LXN6" s="422"/>
      <c r="LXO6" s="422"/>
      <c r="LXP6" s="422"/>
      <c r="LXQ6" s="422"/>
      <c r="LXR6" s="422"/>
      <c r="LXS6" s="422"/>
      <c r="LXT6" s="422"/>
      <c r="LXU6" s="422"/>
      <c r="LXV6" s="422"/>
      <c r="LXW6" s="422"/>
      <c r="LXX6" s="422"/>
      <c r="LXY6" s="422"/>
      <c r="LXZ6" s="422"/>
      <c r="LYA6" s="422"/>
      <c r="LYB6" s="422"/>
      <c r="LYC6" s="422"/>
      <c r="LYD6" s="422"/>
      <c r="LYE6" s="422"/>
      <c r="LYF6" s="422"/>
      <c r="LYG6" s="422"/>
      <c r="LYH6" s="422"/>
      <c r="LYI6" s="422"/>
      <c r="LYJ6" s="422"/>
      <c r="LYK6" s="422"/>
      <c r="LYL6" s="422"/>
      <c r="LYM6" s="422"/>
      <c r="LYN6" s="422"/>
      <c r="LYO6" s="422"/>
      <c r="LYP6" s="422"/>
      <c r="LYQ6" s="422"/>
      <c r="LYR6" s="422"/>
      <c r="LYS6" s="422"/>
      <c r="LYT6" s="422"/>
      <c r="LYU6" s="422"/>
      <c r="LYV6" s="422"/>
      <c r="LYW6" s="422"/>
      <c r="LYX6" s="422"/>
      <c r="LYY6" s="422"/>
      <c r="LYZ6" s="422"/>
      <c r="LZA6" s="422"/>
      <c r="LZB6" s="422"/>
      <c r="LZC6" s="422"/>
      <c r="LZD6" s="422"/>
      <c r="LZE6" s="422"/>
      <c r="LZF6" s="422"/>
      <c r="LZG6" s="422"/>
      <c r="LZH6" s="422"/>
      <c r="LZI6" s="422"/>
      <c r="LZJ6" s="422"/>
      <c r="LZK6" s="422"/>
      <c r="LZL6" s="422"/>
      <c r="LZM6" s="422"/>
      <c r="LZN6" s="422"/>
      <c r="LZO6" s="422"/>
      <c r="LZP6" s="422"/>
      <c r="LZQ6" s="422"/>
      <c r="LZR6" s="422"/>
      <c r="LZS6" s="422"/>
      <c r="LZT6" s="422"/>
      <c r="LZU6" s="422"/>
      <c r="LZV6" s="422"/>
      <c r="LZW6" s="422"/>
      <c r="LZX6" s="422"/>
      <c r="LZY6" s="422"/>
      <c r="LZZ6" s="422"/>
      <c r="MAA6" s="422"/>
      <c r="MAB6" s="422"/>
      <c r="MAC6" s="422"/>
      <c r="MAD6" s="422"/>
      <c r="MAE6" s="422"/>
      <c r="MAF6" s="422"/>
      <c r="MAG6" s="422"/>
      <c r="MAH6" s="422"/>
      <c r="MAI6" s="422"/>
      <c r="MAJ6" s="422"/>
      <c r="MAK6" s="422"/>
      <c r="MAL6" s="422"/>
      <c r="MAM6" s="422"/>
      <c r="MAN6" s="422"/>
      <c r="MAO6" s="422"/>
      <c r="MAP6" s="422"/>
      <c r="MAQ6" s="422"/>
      <c r="MAR6" s="422"/>
      <c r="MAS6" s="422"/>
      <c r="MAT6" s="422"/>
      <c r="MAU6" s="422"/>
      <c r="MAV6" s="422"/>
      <c r="MAW6" s="422"/>
      <c r="MAX6" s="422"/>
      <c r="MAY6" s="422"/>
      <c r="MAZ6" s="422"/>
      <c r="MBA6" s="422"/>
      <c r="MBB6" s="422"/>
      <c r="MBC6" s="422"/>
      <c r="MBD6" s="422"/>
      <c r="MBE6" s="422"/>
      <c r="MBF6" s="422"/>
      <c r="MBG6" s="422"/>
      <c r="MBH6" s="422"/>
      <c r="MBI6" s="422"/>
      <c r="MBJ6" s="422"/>
      <c r="MBK6" s="422"/>
      <c r="MBL6" s="422"/>
      <c r="MBM6" s="422"/>
      <c r="MBN6" s="422"/>
      <c r="MBO6" s="422"/>
      <c r="MBP6" s="422"/>
      <c r="MBQ6" s="422"/>
      <c r="MBR6" s="422"/>
      <c r="MBS6" s="422"/>
      <c r="MBT6" s="422"/>
      <c r="MBU6" s="422"/>
      <c r="MBV6" s="422"/>
      <c r="MBW6" s="422"/>
      <c r="MBX6" s="422"/>
      <c r="MBY6" s="422"/>
      <c r="MBZ6" s="422"/>
      <c r="MCA6" s="422"/>
      <c r="MCB6" s="422"/>
      <c r="MCC6" s="422"/>
      <c r="MCD6" s="422"/>
      <c r="MCE6" s="422"/>
      <c r="MCF6" s="422"/>
      <c r="MCG6" s="422"/>
      <c r="MCH6" s="422"/>
      <c r="MCI6" s="422"/>
      <c r="MCJ6" s="422"/>
      <c r="MCK6" s="422"/>
      <c r="MCL6" s="422"/>
      <c r="MCM6" s="422"/>
      <c r="MCN6" s="422"/>
      <c r="MCO6" s="422"/>
      <c r="MCP6" s="422"/>
      <c r="MCQ6" s="422"/>
      <c r="MCR6" s="422"/>
      <c r="MCS6" s="422"/>
      <c r="MCT6" s="422"/>
      <c r="MCU6" s="422"/>
      <c r="MCV6" s="422"/>
      <c r="MCW6" s="422"/>
      <c r="MCX6" s="422"/>
      <c r="MCY6" s="422"/>
      <c r="MCZ6" s="422"/>
      <c r="MDA6" s="422"/>
      <c r="MDB6" s="422"/>
      <c r="MDC6" s="422"/>
      <c r="MDD6" s="422"/>
      <c r="MDE6" s="422"/>
      <c r="MDF6" s="422"/>
      <c r="MDG6" s="422"/>
      <c r="MDH6" s="422"/>
      <c r="MDI6" s="422"/>
      <c r="MDJ6" s="422"/>
      <c r="MDK6" s="422"/>
      <c r="MDL6" s="422"/>
      <c r="MDM6" s="422"/>
      <c r="MDN6" s="422"/>
      <c r="MDO6" s="422"/>
      <c r="MDP6" s="422"/>
      <c r="MDQ6" s="422"/>
      <c r="MDR6" s="422"/>
      <c r="MDS6" s="422"/>
      <c r="MDT6" s="422"/>
      <c r="MDU6" s="422"/>
      <c r="MDV6" s="422"/>
      <c r="MDW6" s="422"/>
      <c r="MDX6" s="422"/>
      <c r="MDY6" s="422"/>
      <c r="MDZ6" s="422"/>
      <c r="MEA6" s="422"/>
      <c r="MEB6" s="422"/>
      <c r="MEC6" s="422"/>
      <c r="MED6" s="422"/>
      <c r="MEE6" s="422"/>
      <c r="MEF6" s="422"/>
      <c r="MEG6" s="422"/>
      <c r="MEH6" s="422"/>
      <c r="MEI6" s="422"/>
      <c r="MEJ6" s="422"/>
      <c r="MEK6" s="422"/>
      <c r="MEL6" s="422"/>
      <c r="MEM6" s="422"/>
      <c r="MEN6" s="422"/>
      <c r="MEO6" s="422"/>
      <c r="MEP6" s="422"/>
      <c r="MEQ6" s="422"/>
      <c r="MER6" s="422"/>
      <c r="MES6" s="422"/>
      <c r="MET6" s="422"/>
      <c r="MEU6" s="422"/>
      <c r="MEV6" s="422"/>
      <c r="MEW6" s="422"/>
      <c r="MEX6" s="422"/>
      <c r="MEY6" s="422"/>
      <c r="MEZ6" s="422"/>
      <c r="MFA6" s="422"/>
      <c r="MFB6" s="422"/>
      <c r="MFC6" s="422"/>
      <c r="MFD6" s="422"/>
      <c r="MFE6" s="422"/>
      <c r="MFF6" s="422"/>
      <c r="MFG6" s="422"/>
      <c r="MFH6" s="422"/>
      <c r="MFI6" s="422"/>
      <c r="MFJ6" s="422"/>
      <c r="MFK6" s="422"/>
      <c r="MFL6" s="422"/>
      <c r="MFM6" s="422"/>
      <c r="MFN6" s="422"/>
      <c r="MFO6" s="422"/>
      <c r="MFP6" s="422"/>
      <c r="MFQ6" s="422"/>
      <c r="MFR6" s="422"/>
      <c r="MFS6" s="422"/>
      <c r="MFT6" s="422"/>
      <c r="MFU6" s="422"/>
      <c r="MFV6" s="422"/>
      <c r="MFW6" s="422"/>
      <c r="MFX6" s="422"/>
      <c r="MFY6" s="422"/>
      <c r="MFZ6" s="422"/>
      <c r="MGA6" s="422"/>
      <c r="MGB6" s="422"/>
      <c r="MGC6" s="422"/>
      <c r="MGD6" s="422"/>
      <c r="MGE6" s="422"/>
      <c r="MGF6" s="422"/>
      <c r="MGG6" s="422"/>
      <c r="MGH6" s="422"/>
      <c r="MGI6" s="422"/>
      <c r="MGJ6" s="422"/>
      <c r="MGK6" s="422"/>
      <c r="MGL6" s="422"/>
      <c r="MGM6" s="422"/>
      <c r="MGN6" s="422"/>
      <c r="MGO6" s="422"/>
      <c r="MGP6" s="422"/>
      <c r="MGQ6" s="422"/>
      <c r="MGR6" s="422"/>
      <c r="MGS6" s="422"/>
      <c r="MGT6" s="422"/>
      <c r="MGU6" s="422"/>
      <c r="MGV6" s="422"/>
      <c r="MGW6" s="422"/>
      <c r="MGX6" s="422"/>
      <c r="MGY6" s="422"/>
      <c r="MGZ6" s="422"/>
      <c r="MHA6" s="422"/>
      <c r="MHB6" s="422"/>
      <c r="MHC6" s="422"/>
      <c r="MHD6" s="422"/>
      <c r="MHE6" s="422"/>
      <c r="MHF6" s="422"/>
      <c r="MHG6" s="422"/>
      <c r="MHH6" s="422"/>
      <c r="MHI6" s="422"/>
      <c r="MHJ6" s="422"/>
      <c r="MHK6" s="422"/>
      <c r="MHL6" s="422"/>
      <c r="MHM6" s="422"/>
      <c r="MHN6" s="422"/>
      <c r="MHO6" s="422"/>
      <c r="MHP6" s="422"/>
      <c r="MHQ6" s="422"/>
      <c r="MHR6" s="422"/>
      <c r="MHS6" s="422"/>
      <c r="MHT6" s="422"/>
      <c r="MHU6" s="422"/>
      <c r="MHV6" s="422"/>
      <c r="MHW6" s="422"/>
      <c r="MHX6" s="422"/>
      <c r="MHY6" s="422"/>
      <c r="MHZ6" s="422"/>
      <c r="MIA6" s="422"/>
      <c r="MIB6" s="422"/>
      <c r="MIC6" s="422"/>
      <c r="MID6" s="422"/>
      <c r="MIE6" s="422"/>
      <c r="MIF6" s="422"/>
      <c r="MIG6" s="422"/>
      <c r="MIH6" s="422"/>
      <c r="MII6" s="422"/>
      <c r="MIJ6" s="422"/>
      <c r="MIK6" s="422"/>
      <c r="MIL6" s="422"/>
      <c r="MIM6" s="422"/>
      <c r="MIN6" s="422"/>
      <c r="MIO6" s="422"/>
      <c r="MIP6" s="422"/>
      <c r="MIQ6" s="422"/>
      <c r="MIR6" s="422"/>
      <c r="MIS6" s="422"/>
      <c r="MIT6" s="422"/>
      <c r="MIU6" s="422"/>
      <c r="MIV6" s="422"/>
      <c r="MIW6" s="422"/>
      <c r="MIX6" s="422"/>
      <c r="MIY6" s="422"/>
      <c r="MIZ6" s="422"/>
      <c r="MJA6" s="422"/>
      <c r="MJB6" s="422"/>
      <c r="MJC6" s="422"/>
      <c r="MJD6" s="422"/>
      <c r="MJE6" s="422"/>
      <c r="MJF6" s="422"/>
      <c r="MJG6" s="422"/>
      <c r="MJH6" s="422"/>
      <c r="MJI6" s="422"/>
      <c r="MJJ6" s="422"/>
      <c r="MJK6" s="422"/>
      <c r="MJL6" s="422"/>
      <c r="MJM6" s="422"/>
      <c r="MJN6" s="422"/>
      <c r="MJO6" s="422"/>
      <c r="MJP6" s="422"/>
      <c r="MJQ6" s="422"/>
      <c r="MJR6" s="422"/>
      <c r="MJS6" s="422"/>
      <c r="MJT6" s="422"/>
      <c r="MJU6" s="422"/>
      <c r="MJV6" s="422"/>
      <c r="MJW6" s="422"/>
      <c r="MJX6" s="422"/>
      <c r="MJY6" s="422"/>
      <c r="MJZ6" s="422"/>
      <c r="MKA6" s="422"/>
      <c r="MKB6" s="422"/>
      <c r="MKC6" s="422"/>
      <c r="MKD6" s="422"/>
      <c r="MKE6" s="422"/>
      <c r="MKF6" s="422"/>
      <c r="MKG6" s="422"/>
      <c r="MKH6" s="422"/>
      <c r="MKI6" s="422"/>
      <c r="MKJ6" s="422"/>
      <c r="MKK6" s="422"/>
      <c r="MKL6" s="422"/>
      <c r="MKM6" s="422"/>
      <c r="MKN6" s="422"/>
      <c r="MKO6" s="422"/>
      <c r="MKP6" s="422"/>
      <c r="MKQ6" s="422"/>
      <c r="MKR6" s="422"/>
      <c r="MKS6" s="422"/>
      <c r="MKT6" s="422"/>
      <c r="MKU6" s="422"/>
      <c r="MKV6" s="422"/>
      <c r="MKW6" s="422"/>
      <c r="MKX6" s="422"/>
      <c r="MKY6" s="422"/>
      <c r="MKZ6" s="422"/>
      <c r="MLA6" s="422"/>
      <c r="MLB6" s="422"/>
      <c r="MLC6" s="422"/>
      <c r="MLD6" s="422"/>
      <c r="MLE6" s="422"/>
      <c r="MLF6" s="422"/>
      <c r="MLG6" s="422"/>
      <c r="MLH6" s="422"/>
      <c r="MLI6" s="422"/>
      <c r="MLJ6" s="422"/>
      <c r="MLK6" s="422"/>
      <c r="MLL6" s="422"/>
      <c r="MLM6" s="422"/>
      <c r="MLN6" s="422"/>
      <c r="MLO6" s="422"/>
      <c r="MLP6" s="422"/>
      <c r="MLQ6" s="422"/>
      <c r="MLR6" s="422"/>
      <c r="MLS6" s="422"/>
      <c r="MLT6" s="422"/>
      <c r="MLU6" s="422"/>
      <c r="MLV6" s="422"/>
      <c r="MLW6" s="422"/>
      <c r="MLX6" s="422"/>
      <c r="MLY6" s="422"/>
      <c r="MLZ6" s="422"/>
      <c r="MMA6" s="422"/>
      <c r="MMB6" s="422"/>
      <c r="MMC6" s="422"/>
      <c r="MMD6" s="422"/>
      <c r="MME6" s="422"/>
      <c r="MMF6" s="422"/>
      <c r="MMG6" s="422"/>
      <c r="MMH6" s="422"/>
      <c r="MMI6" s="422"/>
      <c r="MMJ6" s="422"/>
      <c r="MMK6" s="422"/>
      <c r="MML6" s="422"/>
      <c r="MMM6" s="422"/>
      <c r="MMN6" s="422"/>
      <c r="MMO6" s="422"/>
      <c r="MMP6" s="422"/>
      <c r="MMQ6" s="422"/>
      <c r="MMR6" s="422"/>
      <c r="MMS6" s="422"/>
      <c r="MMT6" s="422"/>
      <c r="MMU6" s="422"/>
      <c r="MMV6" s="422"/>
      <c r="MMW6" s="422"/>
      <c r="MMX6" s="422"/>
      <c r="MMY6" s="422"/>
      <c r="MMZ6" s="422"/>
      <c r="MNA6" s="422"/>
      <c r="MNB6" s="422"/>
      <c r="MNC6" s="422"/>
      <c r="MND6" s="422"/>
      <c r="MNE6" s="422"/>
      <c r="MNF6" s="422"/>
      <c r="MNG6" s="422"/>
      <c r="MNH6" s="422"/>
      <c r="MNI6" s="422"/>
      <c r="MNJ6" s="422"/>
      <c r="MNK6" s="422"/>
      <c r="MNL6" s="422"/>
      <c r="MNM6" s="422"/>
      <c r="MNN6" s="422"/>
      <c r="MNO6" s="422"/>
      <c r="MNP6" s="422"/>
      <c r="MNQ6" s="422"/>
      <c r="MNR6" s="422"/>
      <c r="MNS6" s="422"/>
      <c r="MNT6" s="422"/>
      <c r="MNU6" s="422"/>
      <c r="MNV6" s="422"/>
      <c r="MNW6" s="422"/>
      <c r="MNX6" s="422"/>
      <c r="MNY6" s="422"/>
      <c r="MNZ6" s="422"/>
      <c r="MOA6" s="422"/>
      <c r="MOB6" s="422"/>
      <c r="MOC6" s="422"/>
      <c r="MOD6" s="422"/>
      <c r="MOE6" s="422"/>
      <c r="MOF6" s="422"/>
      <c r="MOG6" s="422"/>
      <c r="MOH6" s="422"/>
      <c r="MOI6" s="422"/>
      <c r="MOJ6" s="422"/>
      <c r="MOK6" s="422"/>
      <c r="MOL6" s="422"/>
      <c r="MOM6" s="422"/>
      <c r="MON6" s="422"/>
      <c r="MOO6" s="422"/>
      <c r="MOP6" s="422"/>
      <c r="MOQ6" s="422"/>
      <c r="MOR6" s="422"/>
      <c r="MOS6" s="422"/>
      <c r="MOT6" s="422"/>
      <c r="MOU6" s="422"/>
      <c r="MOV6" s="422"/>
      <c r="MOW6" s="422"/>
      <c r="MOX6" s="422"/>
      <c r="MOY6" s="422"/>
      <c r="MOZ6" s="422"/>
      <c r="MPA6" s="422"/>
      <c r="MPB6" s="422"/>
      <c r="MPC6" s="422"/>
      <c r="MPD6" s="422"/>
      <c r="MPE6" s="422"/>
      <c r="MPF6" s="422"/>
      <c r="MPG6" s="422"/>
      <c r="MPH6" s="422"/>
      <c r="MPI6" s="422"/>
      <c r="MPJ6" s="422"/>
      <c r="MPK6" s="422"/>
      <c r="MPL6" s="422"/>
      <c r="MPM6" s="422"/>
      <c r="MPN6" s="422"/>
      <c r="MPO6" s="422"/>
      <c r="MPP6" s="422"/>
      <c r="MPQ6" s="422"/>
      <c r="MPR6" s="422"/>
      <c r="MPS6" s="422"/>
      <c r="MPT6" s="422"/>
      <c r="MPU6" s="422"/>
      <c r="MPV6" s="422"/>
      <c r="MPW6" s="422"/>
      <c r="MPX6" s="422"/>
      <c r="MPY6" s="422"/>
      <c r="MPZ6" s="422"/>
      <c r="MQA6" s="422"/>
      <c r="MQB6" s="422"/>
      <c r="MQC6" s="422"/>
      <c r="MQD6" s="422"/>
      <c r="MQE6" s="422"/>
      <c r="MQF6" s="422"/>
      <c r="MQG6" s="422"/>
      <c r="MQH6" s="422"/>
      <c r="MQI6" s="422"/>
      <c r="MQJ6" s="422"/>
      <c r="MQK6" s="422"/>
      <c r="MQL6" s="422"/>
      <c r="MQM6" s="422"/>
      <c r="MQN6" s="422"/>
      <c r="MQO6" s="422"/>
      <c r="MQP6" s="422"/>
      <c r="MQQ6" s="422"/>
      <c r="MQR6" s="422"/>
      <c r="MQS6" s="422"/>
      <c r="MQT6" s="422"/>
      <c r="MQU6" s="422"/>
      <c r="MQV6" s="422"/>
      <c r="MQW6" s="422"/>
      <c r="MQX6" s="422"/>
      <c r="MQY6" s="422"/>
      <c r="MQZ6" s="422"/>
      <c r="MRA6" s="422"/>
      <c r="MRB6" s="422"/>
      <c r="MRC6" s="422"/>
      <c r="MRD6" s="422"/>
      <c r="MRE6" s="422"/>
      <c r="MRF6" s="422"/>
      <c r="MRG6" s="422"/>
      <c r="MRH6" s="422"/>
      <c r="MRI6" s="422"/>
      <c r="MRJ6" s="422"/>
      <c r="MRK6" s="422"/>
      <c r="MRL6" s="422"/>
      <c r="MRM6" s="422"/>
      <c r="MRN6" s="422"/>
      <c r="MRO6" s="422"/>
      <c r="MRP6" s="422"/>
      <c r="MRQ6" s="422"/>
      <c r="MRR6" s="422"/>
      <c r="MRS6" s="422"/>
      <c r="MRT6" s="422"/>
      <c r="MRU6" s="422"/>
      <c r="MRV6" s="422"/>
      <c r="MRW6" s="422"/>
      <c r="MRX6" s="422"/>
      <c r="MRY6" s="422"/>
      <c r="MRZ6" s="422"/>
      <c r="MSA6" s="422"/>
      <c r="MSB6" s="422"/>
      <c r="MSC6" s="422"/>
      <c r="MSD6" s="422"/>
      <c r="MSE6" s="422"/>
      <c r="MSF6" s="422"/>
      <c r="MSG6" s="422"/>
      <c r="MSH6" s="422"/>
      <c r="MSI6" s="422"/>
      <c r="MSJ6" s="422"/>
      <c r="MSK6" s="422"/>
      <c r="MSL6" s="422"/>
      <c r="MSM6" s="422"/>
      <c r="MSN6" s="422"/>
      <c r="MSO6" s="422"/>
      <c r="MSP6" s="422"/>
      <c r="MSQ6" s="422"/>
      <c r="MSR6" s="422"/>
      <c r="MSS6" s="422"/>
      <c r="MST6" s="422"/>
      <c r="MSU6" s="422"/>
      <c r="MSV6" s="422"/>
      <c r="MSW6" s="422"/>
      <c r="MSX6" s="422"/>
      <c r="MSY6" s="422"/>
      <c r="MSZ6" s="422"/>
      <c r="MTA6" s="422"/>
      <c r="MTB6" s="422"/>
      <c r="MTC6" s="422"/>
      <c r="MTD6" s="422"/>
      <c r="MTE6" s="422"/>
      <c r="MTF6" s="422"/>
      <c r="MTG6" s="422"/>
      <c r="MTH6" s="422"/>
      <c r="MTI6" s="422"/>
      <c r="MTJ6" s="422"/>
      <c r="MTK6" s="422"/>
      <c r="MTL6" s="422"/>
      <c r="MTM6" s="422"/>
      <c r="MTN6" s="422"/>
      <c r="MTO6" s="422"/>
      <c r="MTP6" s="422"/>
      <c r="MTQ6" s="422"/>
      <c r="MTR6" s="422"/>
      <c r="MTS6" s="422"/>
      <c r="MTT6" s="422"/>
      <c r="MTU6" s="422"/>
      <c r="MTV6" s="422"/>
      <c r="MTW6" s="422"/>
      <c r="MTX6" s="422"/>
      <c r="MTY6" s="422"/>
      <c r="MTZ6" s="422"/>
      <c r="MUA6" s="422"/>
      <c r="MUB6" s="422"/>
      <c r="MUC6" s="422"/>
      <c r="MUD6" s="422"/>
      <c r="MUE6" s="422"/>
      <c r="MUF6" s="422"/>
      <c r="MUG6" s="422"/>
      <c r="MUH6" s="422"/>
      <c r="MUI6" s="422"/>
      <c r="MUJ6" s="422"/>
      <c r="MUK6" s="422"/>
      <c r="MUL6" s="422"/>
      <c r="MUM6" s="422"/>
      <c r="MUN6" s="422"/>
      <c r="MUO6" s="422"/>
      <c r="MUP6" s="422"/>
      <c r="MUQ6" s="422"/>
      <c r="MUR6" s="422"/>
      <c r="MUS6" s="422"/>
      <c r="MUT6" s="422"/>
      <c r="MUU6" s="422"/>
      <c r="MUV6" s="422"/>
      <c r="MUW6" s="422"/>
      <c r="MUX6" s="422"/>
      <c r="MUY6" s="422"/>
      <c r="MUZ6" s="422"/>
      <c r="MVA6" s="422"/>
      <c r="MVB6" s="422"/>
      <c r="MVC6" s="422"/>
      <c r="MVD6" s="422"/>
      <c r="MVE6" s="422"/>
      <c r="MVF6" s="422"/>
      <c r="MVG6" s="422"/>
      <c r="MVH6" s="422"/>
      <c r="MVI6" s="422"/>
      <c r="MVJ6" s="422"/>
      <c r="MVK6" s="422"/>
      <c r="MVL6" s="422"/>
      <c r="MVM6" s="422"/>
      <c r="MVN6" s="422"/>
      <c r="MVO6" s="422"/>
      <c r="MVP6" s="422"/>
      <c r="MVQ6" s="422"/>
      <c r="MVR6" s="422"/>
      <c r="MVS6" s="422"/>
      <c r="MVT6" s="422"/>
      <c r="MVU6" s="422"/>
      <c r="MVV6" s="422"/>
      <c r="MVW6" s="422"/>
      <c r="MVX6" s="422"/>
      <c r="MVY6" s="422"/>
      <c r="MVZ6" s="422"/>
      <c r="MWA6" s="422"/>
      <c r="MWB6" s="422"/>
      <c r="MWC6" s="422"/>
      <c r="MWD6" s="422"/>
      <c r="MWE6" s="422"/>
      <c r="MWF6" s="422"/>
      <c r="MWG6" s="422"/>
      <c r="MWH6" s="422"/>
      <c r="MWI6" s="422"/>
      <c r="MWJ6" s="422"/>
      <c r="MWK6" s="422"/>
      <c r="MWL6" s="422"/>
      <c r="MWM6" s="422"/>
      <c r="MWN6" s="422"/>
      <c r="MWO6" s="422"/>
      <c r="MWP6" s="422"/>
      <c r="MWQ6" s="422"/>
      <c r="MWR6" s="422"/>
      <c r="MWS6" s="422"/>
      <c r="MWT6" s="422"/>
      <c r="MWU6" s="422"/>
      <c r="MWV6" s="422"/>
      <c r="MWW6" s="422"/>
      <c r="MWX6" s="422"/>
      <c r="MWY6" s="422"/>
      <c r="MWZ6" s="422"/>
      <c r="MXA6" s="422"/>
      <c r="MXB6" s="422"/>
      <c r="MXC6" s="422"/>
      <c r="MXD6" s="422"/>
      <c r="MXE6" s="422"/>
      <c r="MXF6" s="422"/>
      <c r="MXG6" s="422"/>
      <c r="MXH6" s="422"/>
      <c r="MXI6" s="422"/>
      <c r="MXJ6" s="422"/>
      <c r="MXK6" s="422"/>
      <c r="MXL6" s="422"/>
      <c r="MXM6" s="422"/>
      <c r="MXN6" s="422"/>
      <c r="MXO6" s="422"/>
      <c r="MXP6" s="422"/>
      <c r="MXQ6" s="422"/>
      <c r="MXR6" s="422"/>
      <c r="MXS6" s="422"/>
      <c r="MXT6" s="422"/>
      <c r="MXU6" s="422"/>
      <c r="MXV6" s="422"/>
      <c r="MXW6" s="422"/>
      <c r="MXX6" s="422"/>
      <c r="MXY6" s="422"/>
      <c r="MXZ6" s="422"/>
      <c r="MYA6" s="422"/>
      <c r="MYB6" s="422"/>
      <c r="MYC6" s="422"/>
      <c r="MYD6" s="422"/>
      <c r="MYE6" s="422"/>
      <c r="MYF6" s="422"/>
      <c r="MYG6" s="422"/>
      <c r="MYH6" s="422"/>
      <c r="MYI6" s="422"/>
      <c r="MYJ6" s="422"/>
      <c r="MYK6" s="422"/>
      <c r="MYL6" s="422"/>
      <c r="MYM6" s="422"/>
      <c r="MYN6" s="422"/>
      <c r="MYO6" s="422"/>
      <c r="MYP6" s="422"/>
      <c r="MYQ6" s="422"/>
      <c r="MYR6" s="422"/>
      <c r="MYS6" s="422"/>
      <c r="MYT6" s="422"/>
      <c r="MYU6" s="422"/>
      <c r="MYV6" s="422"/>
      <c r="MYW6" s="422"/>
      <c r="MYX6" s="422"/>
      <c r="MYY6" s="422"/>
      <c r="MYZ6" s="422"/>
      <c r="MZA6" s="422"/>
      <c r="MZB6" s="422"/>
      <c r="MZC6" s="422"/>
      <c r="MZD6" s="422"/>
      <c r="MZE6" s="422"/>
      <c r="MZF6" s="422"/>
      <c r="MZG6" s="422"/>
      <c r="MZH6" s="422"/>
      <c r="MZI6" s="422"/>
      <c r="MZJ6" s="422"/>
      <c r="MZK6" s="422"/>
      <c r="MZL6" s="422"/>
      <c r="MZM6" s="422"/>
      <c r="MZN6" s="422"/>
      <c r="MZO6" s="422"/>
      <c r="MZP6" s="422"/>
      <c r="MZQ6" s="422"/>
      <c r="MZR6" s="422"/>
      <c r="MZS6" s="422"/>
      <c r="MZT6" s="422"/>
      <c r="MZU6" s="422"/>
      <c r="MZV6" s="422"/>
      <c r="MZW6" s="422"/>
      <c r="MZX6" s="422"/>
      <c r="MZY6" s="422"/>
      <c r="MZZ6" s="422"/>
      <c r="NAA6" s="422"/>
      <c r="NAB6" s="422"/>
      <c r="NAC6" s="422"/>
      <c r="NAD6" s="422"/>
      <c r="NAE6" s="422"/>
      <c r="NAF6" s="422"/>
      <c r="NAG6" s="422"/>
      <c r="NAH6" s="422"/>
      <c r="NAI6" s="422"/>
      <c r="NAJ6" s="422"/>
      <c r="NAK6" s="422"/>
      <c r="NAL6" s="422"/>
      <c r="NAM6" s="422"/>
      <c r="NAN6" s="422"/>
      <c r="NAO6" s="422"/>
      <c r="NAP6" s="422"/>
      <c r="NAQ6" s="422"/>
      <c r="NAR6" s="422"/>
      <c r="NAS6" s="422"/>
      <c r="NAT6" s="422"/>
      <c r="NAU6" s="422"/>
      <c r="NAV6" s="422"/>
      <c r="NAW6" s="422"/>
      <c r="NAX6" s="422"/>
      <c r="NAY6" s="422"/>
      <c r="NAZ6" s="422"/>
      <c r="NBA6" s="422"/>
      <c r="NBB6" s="422"/>
      <c r="NBC6" s="422"/>
      <c r="NBD6" s="422"/>
      <c r="NBE6" s="422"/>
      <c r="NBF6" s="422"/>
      <c r="NBG6" s="422"/>
      <c r="NBH6" s="422"/>
      <c r="NBI6" s="422"/>
      <c r="NBJ6" s="422"/>
      <c r="NBK6" s="422"/>
      <c r="NBL6" s="422"/>
      <c r="NBM6" s="422"/>
      <c r="NBN6" s="422"/>
      <c r="NBO6" s="422"/>
      <c r="NBP6" s="422"/>
      <c r="NBQ6" s="422"/>
      <c r="NBR6" s="422"/>
      <c r="NBS6" s="422"/>
      <c r="NBT6" s="422"/>
      <c r="NBU6" s="422"/>
      <c r="NBV6" s="422"/>
      <c r="NBW6" s="422"/>
      <c r="NBX6" s="422"/>
      <c r="NBY6" s="422"/>
      <c r="NBZ6" s="422"/>
      <c r="NCA6" s="422"/>
      <c r="NCB6" s="422"/>
      <c r="NCC6" s="422"/>
      <c r="NCD6" s="422"/>
      <c r="NCE6" s="422"/>
      <c r="NCF6" s="422"/>
      <c r="NCG6" s="422"/>
      <c r="NCH6" s="422"/>
      <c r="NCI6" s="422"/>
      <c r="NCJ6" s="422"/>
      <c r="NCK6" s="422"/>
      <c r="NCL6" s="422"/>
      <c r="NCM6" s="422"/>
      <c r="NCN6" s="422"/>
      <c r="NCO6" s="422"/>
      <c r="NCP6" s="422"/>
      <c r="NCQ6" s="422"/>
      <c r="NCR6" s="422"/>
      <c r="NCS6" s="422"/>
      <c r="NCT6" s="422"/>
      <c r="NCU6" s="422"/>
      <c r="NCV6" s="422"/>
      <c r="NCW6" s="422"/>
      <c r="NCX6" s="422"/>
      <c r="NCY6" s="422"/>
      <c r="NCZ6" s="422"/>
      <c r="NDA6" s="422"/>
      <c r="NDB6" s="422"/>
      <c r="NDC6" s="422"/>
      <c r="NDD6" s="422"/>
      <c r="NDE6" s="422"/>
      <c r="NDF6" s="422"/>
      <c r="NDG6" s="422"/>
      <c r="NDH6" s="422"/>
      <c r="NDI6" s="422"/>
      <c r="NDJ6" s="422"/>
      <c r="NDK6" s="422"/>
      <c r="NDL6" s="422"/>
      <c r="NDM6" s="422"/>
      <c r="NDN6" s="422"/>
      <c r="NDO6" s="422"/>
      <c r="NDP6" s="422"/>
      <c r="NDQ6" s="422"/>
      <c r="NDR6" s="422"/>
      <c r="NDS6" s="422"/>
      <c r="NDT6" s="422"/>
      <c r="NDU6" s="422"/>
      <c r="NDV6" s="422"/>
      <c r="NDW6" s="422"/>
      <c r="NDX6" s="422"/>
      <c r="NDY6" s="422"/>
      <c r="NDZ6" s="422"/>
      <c r="NEA6" s="422"/>
      <c r="NEB6" s="422"/>
      <c r="NEC6" s="422"/>
      <c r="NED6" s="422"/>
      <c r="NEE6" s="422"/>
      <c r="NEF6" s="422"/>
      <c r="NEG6" s="422"/>
      <c r="NEH6" s="422"/>
      <c r="NEI6" s="422"/>
      <c r="NEJ6" s="422"/>
      <c r="NEK6" s="422"/>
      <c r="NEL6" s="422"/>
      <c r="NEM6" s="422"/>
      <c r="NEN6" s="422"/>
      <c r="NEO6" s="422"/>
      <c r="NEP6" s="422"/>
      <c r="NEQ6" s="422"/>
      <c r="NER6" s="422"/>
      <c r="NES6" s="422"/>
      <c r="NET6" s="422"/>
      <c r="NEU6" s="422"/>
      <c r="NEV6" s="422"/>
      <c r="NEW6" s="422"/>
      <c r="NEX6" s="422"/>
      <c r="NEY6" s="422"/>
      <c r="NEZ6" s="422"/>
      <c r="NFA6" s="422"/>
      <c r="NFB6" s="422"/>
      <c r="NFC6" s="422"/>
      <c r="NFD6" s="422"/>
      <c r="NFE6" s="422"/>
      <c r="NFF6" s="422"/>
      <c r="NFG6" s="422"/>
      <c r="NFH6" s="422"/>
      <c r="NFI6" s="422"/>
      <c r="NFJ6" s="422"/>
      <c r="NFK6" s="422"/>
      <c r="NFL6" s="422"/>
      <c r="NFM6" s="422"/>
      <c r="NFN6" s="422"/>
      <c r="NFO6" s="422"/>
      <c r="NFP6" s="422"/>
      <c r="NFQ6" s="422"/>
      <c r="NFR6" s="422"/>
      <c r="NFS6" s="422"/>
      <c r="NFT6" s="422"/>
      <c r="NFU6" s="422"/>
      <c r="NFV6" s="422"/>
      <c r="NFW6" s="422"/>
      <c r="NFX6" s="422"/>
      <c r="NFY6" s="422"/>
      <c r="NFZ6" s="422"/>
      <c r="NGA6" s="422"/>
      <c r="NGB6" s="422"/>
      <c r="NGC6" s="422"/>
      <c r="NGD6" s="422"/>
      <c r="NGE6" s="422"/>
      <c r="NGF6" s="422"/>
      <c r="NGG6" s="422"/>
      <c r="NGH6" s="422"/>
      <c r="NGI6" s="422"/>
      <c r="NGJ6" s="422"/>
      <c r="NGK6" s="422"/>
      <c r="NGL6" s="422"/>
      <c r="NGM6" s="422"/>
      <c r="NGN6" s="422"/>
      <c r="NGO6" s="422"/>
      <c r="NGP6" s="422"/>
      <c r="NGQ6" s="422"/>
      <c r="NGR6" s="422"/>
      <c r="NGS6" s="422"/>
      <c r="NGT6" s="422"/>
      <c r="NGU6" s="422"/>
      <c r="NGV6" s="422"/>
      <c r="NGW6" s="422"/>
      <c r="NGX6" s="422"/>
      <c r="NGY6" s="422"/>
      <c r="NGZ6" s="422"/>
      <c r="NHA6" s="422"/>
      <c r="NHB6" s="422"/>
      <c r="NHC6" s="422"/>
      <c r="NHD6" s="422"/>
      <c r="NHE6" s="422"/>
      <c r="NHF6" s="422"/>
      <c r="NHG6" s="422"/>
      <c r="NHH6" s="422"/>
      <c r="NHI6" s="422"/>
      <c r="NHJ6" s="422"/>
      <c r="NHK6" s="422"/>
      <c r="NHL6" s="422"/>
      <c r="NHM6" s="422"/>
      <c r="NHN6" s="422"/>
      <c r="NHO6" s="422"/>
      <c r="NHP6" s="422"/>
      <c r="NHQ6" s="422"/>
      <c r="NHR6" s="422"/>
      <c r="NHS6" s="422"/>
      <c r="NHT6" s="422"/>
      <c r="NHU6" s="422"/>
      <c r="NHV6" s="422"/>
      <c r="NHW6" s="422"/>
      <c r="NHX6" s="422"/>
      <c r="NHY6" s="422"/>
      <c r="NHZ6" s="422"/>
      <c r="NIA6" s="422"/>
      <c r="NIB6" s="422"/>
      <c r="NIC6" s="422"/>
      <c r="NID6" s="422"/>
      <c r="NIE6" s="422"/>
      <c r="NIF6" s="422"/>
      <c r="NIG6" s="422"/>
      <c r="NIH6" s="422"/>
      <c r="NII6" s="422"/>
      <c r="NIJ6" s="422"/>
      <c r="NIK6" s="422"/>
      <c r="NIL6" s="422"/>
      <c r="NIM6" s="422"/>
      <c r="NIN6" s="422"/>
      <c r="NIO6" s="422"/>
      <c r="NIP6" s="422"/>
      <c r="NIQ6" s="422"/>
      <c r="NIR6" s="422"/>
      <c r="NIS6" s="422"/>
      <c r="NIT6" s="422"/>
      <c r="NIU6" s="422"/>
      <c r="NIV6" s="422"/>
      <c r="NIW6" s="422"/>
      <c r="NIX6" s="422"/>
      <c r="NIY6" s="422"/>
      <c r="NIZ6" s="422"/>
      <c r="NJA6" s="422"/>
      <c r="NJB6" s="422"/>
      <c r="NJC6" s="422"/>
      <c r="NJD6" s="422"/>
      <c r="NJE6" s="422"/>
      <c r="NJF6" s="422"/>
      <c r="NJG6" s="422"/>
      <c r="NJH6" s="422"/>
      <c r="NJI6" s="422"/>
      <c r="NJJ6" s="422"/>
      <c r="NJK6" s="422"/>
      <c r="NJL6" s="422"/>
      <c r="NJM6" s="422"/>
      <c r="NJN6" s="422"/>
      <c r="NJO6" s="422"/>
      <c r="NJP6" s="422"/>
      <c r="NJQ6" s="422"/>
      <c r="NJR6" s="422"/>
      <c r="NJS6" s="422"/>
      <c r="NJT6" s="422"/>
      <c r="NJU6" s="422"/>
      <c r="NJV6" s="422"/>
      <c r="NJW6" s="422"/>
      <c r="NJX6" s="422"/>
      <c r="NJY6" s="422"/>
      <c r="NJZ6" s="422"/>
      <c r="NKA6" s="422"/>
      <c r="NKB6" s="422"/>
      <c r="NKC6" s="422"/>
      <c r="NKD6" s="422"/>
      <c r="NKE6" s="422"/>
      <c r="NKF6" s="422"/>
      <c r="NKG6" s="422"/>
      <c r="NKH6" s="422"/>
      <c r="NKI6" s="422"/>
      <c r="NKJ6" s="422"/>
      <c r="NKK6" s="422"/>
      <c r="NKL6" s="422"/>
      <c r="NKM6" s="422"/>
      <c r="NKN6" s="422"/>
      <c r="NKO6" s="422"/>
      <c r="NKP6" s="422"/>
      <c r="NKQ6" s="422"/>
      <c r="NKR6" s="422"/>
      <c r="NKS6" s="422"/>
      <c r="NKT6" s="422"/>
      <c r="NKU6" s="422"/>
      <c r="NKV6" s="422"/>
      <c r="NKW6" s="422"/>
      <c r="NKX6" s="422"/>
      <c r="NKY6" s="422"/>
      <c r="NKZ6" s="422"/>
      <c r="NLA6" s="422"/>
      <c r="NLB6" s="422"/>
      <c r="NLC6" s="422"/>
      <c r="NLD6" s="422"/>
      <c r="NLE6" s="422"/>
      <c r="NLF6" s="422"/>
      <c r="NLG6" s="422"/>
      <c r="NLH6" s="422"/>
      <c r="NLI6" s="422"/>
      <c r="NLJ6" s="422"/>
      <c r="NLK6" s="422"/>
      <c r="NLL6" s="422"/>
      <c r="NLM6" s="422"/>
      <c r="NLN6" s="422"/>
      <c r="NLO6" s="422"/>
      <c r="NLP6" s="422"/>
      <c r="NLQ6" s="422"/>
      <c r="NLR6" s="422"/>
      <c r="NLS6" s="422"/>
      <c r="NLT6" s="422"/>
      <c r="NLU6" s="422"/>
      <c r="NLV6" s="422"/>
      <c r="NLW6" s="422"/>
      <c r="NLX6" s="422"/>
      <c r="NLY6" s="422"/>
      <c r="NLZ6" s="422"/>
      <c r="NMA6" s="422"/>
      <c r="NMB6" s="422"/>
      <c r="NMC6" s="422"/>
      <c r="NMD6" s="422"/>
      <c r="NME6" s="422"/>
      <c r="NMF6" s="422"/>
      <c r="NMG6" s="422"/>
      <c r="NMH6" s="422"/>
      <c r="NMI6" s="422"/>
      <c r="NMJ6" s="422"/>
      <c r="NMK6" s="422"/>
      <c r="NML6" s="422"/>
      <c r="NMM6" s="422"/>
      <c r="NMN6" s="422"/>
      <c r="NMO6" s="422"/>
      <c r="NMP6" s="422"/>
      <c r="NMQ6" s="422"/>
      <c r="NMR6" s="422"/>
      <c r="NMS6" s="422"/>
      <c r="NMT6" s="422"/>
      <c r="NMU6" s="422"/>
      <c r="NMV6" s="422"/>
      <c r="NMW6" s="422"/>
      <c r="NMX6" s="422"/>
      <c r="NMY6" s="422"/>
      <c r="NMZ6" s="422"/>
      <c r="NNA6" s="422"/>
      <c r="NNB6" s="422"/>
      <c r="NNC6" s="422"/>
      <c r="NND6" s="422"/>
      <c r="NNE6" s="422"/>
      <c r="NNF6" s="422"/>
      <c r="NNG6" s="422"/>
      <c r="NNH6" s="422"/>
      <c r="NNI6" s="422"/>
      <c r="NNJ6" s="422"/>
      <c r="NNK6" s="422"/>
      <c r="NNL6" s="422"/>
      <c r="NNM6" s="422"/>
      <c r="NNN6" s="422"/>
      <c r="NNO6" s="422"/>
      <c r="NNP6" s="422"/>
      <c r="NNQ6" s="422"/>
      <c r="NNR6" s="422"/>
      <c r="NNS6" s="422"/>
      <c r="NNT6" s="422"/>
      <c r="NNU6" s="422"/>
      <c r="NNV6" s="422"/>
      <c r="NNW6" s="422"/>
      <c r="NNX6" s="422"/>
      <c r="NNY6" s="422"/>
      <c r="NNZ6" s="422"/>
      <c r="NOA6" s="422"/>
      <c r="NOB6" s="422"/>
      <c r="NOC6" s="422"/>
      <c r="NOD6" s="422"/>
      <c r="NOE6" s="422"/>
      <c r="NOF6" s="422"/>
      <c r="NOG6" s="422"/>
      <c r="NOH6" s="422"/>
      <c r="NOI6" s="422"/>
      <c r="NOJ6" s="422"/>
      <c r="NOK6" s="422"/>
      <c r="NOL6" s="422"/>
      <c r="NOM6" s="422"/>
      <c r="NON6" s="422"/>
      <c r="NOO6" s="422"/>
      <c r="NOP6" s="422"/>
      <c r="NOQ6" s="422"/>
      <c r="NOR6" s="422"/>
      <c r="NOS6" s="422"/>
      <c r="NOT6" s="422"/>
      <c r="NOU6" s="422"/>
      <c r="NOV6" s="422"/>
      <c r="NOW6" s="422"/>
      <c r="NOX6" s="422"/>
      <c r="NOY6" s="422"/>
      <c r="NOZ6" s="422"/>
      <c r="NPA6" s="422"/>
      <c r="NPB6" s="422"/>
      <c r="NPC6" s="422"/>
      <c r="NPD6" s="422"/>
      <c r="NPE6" s="422"/>
      <c r="NPF6" s="422"/>
      <c r="NPG6" s="422"/>
      <c r="NPH6" s="422"/>
      <c r="NPI6" s="422"/>
      <c r="NPJ6" s="422"/>
      <c r="NPK6" s="422"/>
      <c r="NPL6" s="422"/>
      <c r="NPM6" s="422"/>
      <c r="NPN6" s="422"/>
      <c r="NPO6" s="422"/>
      <c r="NPP6" s="422"/>
      <c r="NPQ6" s="422"/>
      <c r="NPR6" s="422"/>
      <c r="NPS6" s="422"/>
      <c r="NPT6" s="422"/>
      <c r="NPU6" s="422"/>
      <c r="NPV6" s="422"/>
      <c r="NPW6" s="422"/>
      <c r="NPX6" s="422"/>
      <c r="NPY6" s="422"/>
      <c r="NPZ6" s="422"/>
      <c r="NQA6" s="422"/>
      <c r="NQB6" s="422"/>
      <c r="NQC6" s="422"/>
      <c r="NQD6" s="422"/>
      <c r="NQE6" s="422"/>
      <c r="NQF6" s="422"/>
      <c r="NQG6" s="422"/>
      <c r="NQH6" s="422"/>
      <c r="NQI6" s="422"/>
      <c r="NQJ6" s="422"/>
      <c r="NQK6" s="422"/>
      <c r="NQL6" s="422"/>
      <c r="NQM6" s="422"/>
      <c r="NQN6" s="422"/>
      <c r="NQO6" s="422"/>
      <c r="NQP6" s="422"/>
      <c r="NQQ6" s="422"/>
      <c r="NQR6" s="422"/>
      <c r="NQS6" s="422"/>
      <c r="NQT6" s="422"/>
      <c r="NQU6" s="422"/>
      <c r="NQV6" s="422"/>
      <c r="NQW6" s="422"/>
      <c r="NQX6" s="422"/>
      <c r="NQY6" s="422"/>
      <c r="NQZ6" s="422"/>
      <c r="NRA6" s="422"/>
      <c r="NRB6" s="422"/>
      <c r="NRC6" s="422"/>
      <c r="NRD6" s="422"/>
      <c r="NRE6" s="422"/>
      <c r="NRF6" s="422"/>
      <c r="NRG6" s="422"/>
      <c r="NRH6" s="422"/>
      <c r="NRI6" s="422"/>
      <c r="NRJ6" s="422"/>
      <c r="NRK6" s="422"/>
      <c r="NRL6" s="422"/>
      <c r="NRM6" s="422"/>
      <c r="NRN6" s="422"/>
      <c r="NRO6" s="422"/>
      <c r="NRP6" s="422"/>
      <c r="NRQ6" s="422"/>
      <c r="NRR6" s="422"/>
      <c r="NRS6" s="422"/>
      <c r="NRT6" s="422"/>
      <c r="NRU6" s="422"/>
      <c r="NRV6" s="422"/>
      <c r="NRW6" s="422"/>
      <c r="NRX6" s="422"/>
      <c r="NRY6" s="422"/>
      <c r="NRZ6" s="422"/>
      <c r="NSA6" s="422"/>
      <c r="NSB6" s="422"/>
      <c r="NSC6" s="422"/>
      <c r="NSD6" s="422"/>
      <c r="NSE6" s="422"/>
      <c r="NSF6" s="422"/>
      <c r="NSG6" s="422"/>
      <c r="NSH6" s="422"/>
      <c r="NSI6" s="422"/>
      <c r="NSJ6" s="422"/>
      <c r="NSK6" s="422"/>
      <c r="NSL6" s="422"/>
      <c r="NSM6" s="422"/>
      <c r="NSN6" s="422"/>
      <c r="NSO6" s="422"/>
      <c r="NSP6" s="422"/>
      <c r="NSQ6" s="422"/>
      <c r="NSR6" s="422"/>
      <c r="NSS6" s="422"/>
      <c r="NST6" s="422"/>
      <c r="NSU6" s="422"/>
      <c r="NSV6" s="422"/>
      <c r="NSW6" s="422"/>
      <c r="NSX6" s="422"/>
      <c r="NSY6" s="422"/>
      <c r="NSZ6" s="422"/>
      <c r="NTA6" s="422"/>
      <c r="NTB6" s="422"/>
      <c r="NTC6" s="422"/>
      <c r="NTD6" s="422"/>
      <c r="NTE6" s="422"/>
      <c r="NTF6" s="422"/>
      <c r="NTG6" s="422"/>
      <c r="NTH6" s="422"/>
      <c r="NTI6" s="422"/>
      <c r="NTJ6" s="422"/>
      <c r="NTK6" s="422"/>
      <c r="NTL6" s="422"/>
      <c r="NTM6" s="422"/>
      <c r="NTN6" s="422"/>
      <c r="NTO6" s="422"/>
      <c r="NTP6" s="422"/>
      <c r="NTQ6" s="422"/>
      <c r="NTR6" s="422"/>
      <c r="NTS6" s="422"/>
      <c r="NTT6" s="422"/>
      <c r="NTU6" s="422"/>
      <c r="NTV6" s="422"/>
      <c r="NTW6" s="422"/>
      <c r="NTX6" s="422"/>
      <c r="NTY6" s="422"/>
      <c r="NTZ6" s="422"/>
      <c r="NUA6" s="422"/>
      <c r="NUB6" s="422"/>
      <c r="NUC6" s="422"/>
      <c r="NUD6" s="422"/>
      <c r="NUE6" s="422"/>
      <c r="NUF6" s="422"/>
      <c r="NUG6" s="422"/>
      <c r="NUH6" s="422"/>
      <c r="NUI6" s="422"/>
      <c r="NUJ6" s="422"/>
      <c r="NUK6" s="422"/>
      <c r="NUL6" s="422"/>
      <c r="NUM6" s="422"/>
      <c r="NUN6" s="422"/>
      <c r="NUO6" s="422"/>
      <c r="NUP6" s="422"/>
      <c r="NUQ6" s="422"/>
      <c r="NUR6" s="422"/>
      <c r="NUS6" s="422"/>
      <c r="NUT6" s="422"/>
      <c r="NUU6" s="422"/>
      <c r="NUV6" s="422"/>
      <c r="NUW6" s="422"/>
      <c r="NUX6" s="422"/>
      <c r="NUY6" s="422"/>
      <c r="NUZ6" s="422"/>
      <c r="NVA6" s="422"/>
      <c r="NVB6" s="422"/>
      <c r="NVC6" s="422"/>
      <c r="NVD6" s="422"/>
      <c r="NVE6" s="422"/>
      <c r="NVF6" s="422"/>
      <c r="NVG6" s="422"/>
      <c r="NVH6" s="422"/>
      <c r="NVI6" s="422"/>
      <c r="NVJ6" s="422"/>
      <c r="NVK6" s="422"/>
      <c r="NVL6" s="422"/>
      <c r="NVM6" s="422"/>
      <c r="NVN6" s="422"/>
      <c r="NVO6" s="422"/>
      <c r="NVP6" s="422"/>
      <c r="NVQ6" s="422"/>
      <c r="NVR6" s="422"/>
      <c r="NVS6" s="422"/>
      <c r="NVT6" s="422"/>
      <c r="NVU6" s="422"/>
      <c r="NVV6" s="422"/>
      <c r="NVW6" s="422"/>
      <c r="NVX6" s="422"/>
      <c r="NVY6" s="422"/>
      <c r="NVZ6" s="422"/>
      <c r="NWA6" s="422"/>
      <c r="NWB6" s="422"/>
      <c r="NWC6" s="422"/>
      <c r="NWD6" s="422"/>
      <c r="NWE6" s="422"/>
      <c r="NWF6" s="422"/>
      <c r="NWG6" s="422"/>
      <c r="NWH6" s="422"/>
      <c r="NWI6" s="422"/>
      <c r="NWJ6" s="422"/>
      <c r="NWK6" s="422"/>
      <c r="NWL6" s="422"/>
      <c r="NWM6" s="422"/>
      <c r="NWN6" s="422"/>
      <c r="NWO6" s="422"/>
      <c r="NWP6" s="422"/>
      <c r="NWQ6" s="422"/>
      <c r="NWR6" s="422"/>
      <c r="NWS6" s="422"/>
      <c r="NWT6" s="422"/>
      <c r="NWU6" s="422"/>
      <c r="NWV6" s="422"/>
      <c r="NWW6" s="422"/>
      <c r="NWX6" s="422"/>
      <c r="NWY6" s="422"/>
      <c r="NWZ6" s="422"/>
      <c r="NXA6" s="422"/>
      <c r="NXB6" s="422"/>
      <c r="NXC6" s="422"/>
      <c r="NXD6" s="422"/>
      <c r="NXE6" s="422"/>
      <c r="NXF6" s="422"/>
      <c r="NXG6" s="422"/>
      <c r="NXH6" s="422"/>
      <c r="NXI6" s="422"/>
      <c r="NXJ6" s="422"/>
      <c r="NXK6" s="422"/>
      <c r="NXL6" s="422"/>
      <c r="NXM6" s="422"/>
      <c r="NXN6" s="422"/>
      <c r="NXO6" s="422"/>
      <c r="NXP6" s="422"/>
      <c r="NXQ6" s="422"/>
      <c r="NXR6" s="422"/>
      <c r="NXS6" s="422"/>
      <c r="NXT6" s="422"/>
      <c r="NXU6" s="422"/>
      <c r="NXV6" s="422"/>
      <c r="NXW6" s="422"/>
      <c r="NXX6" s="422"/>
      <c r="NXY6" s="422"/>
      <c r="NXZ6" s="422"/>
      <c r="NYA6" s="422"/>
      <c r="NYB6" s="422"/>
      <c r="NYC6" s="422"/>
      <c r="NYD6" s="422"/>
      <c r="NYE6" s="422"/>
      <c r="NYF6" s="422"/>
      <c r="NYG6" s="422"/>
      <c r="NYH6" s="422"/>
      <c r="NYI6" s="422"/>
      <c r="NYJ6" s="422"/>
      <c r="NYK6" s="422"/>
      <c r="NYL6" s="422"/>
      <c r="NYM6" s="422"/>
      <c r="NYN6" s="422"/>
      <c r="NYO6" s="422"/>
      <c r="NYP6" s="422"/>
      <c r="NYQ6" s="422"/>
      <c r="NYR6" s="422"/>
      <c r="NYS6" s="422"/>
      <c r="NYT6" s="422"/>
      <c r="NYU6" s="422"/>
      <c r="NYV6" s="422"/>
      <c r="NYW6" s="422"/>
      <c r="NYX6" s="422"/>
      <c r="NYY6" s="422"/>
      <c r="NYZ6" s="422"/>
      <c r="NZA6" s="422"/>
      <c r="NZB6" s="422"/>
      <c r="NZC6" s="422"/>
      <c r="NZD6" s="422"/>
      <c r="NZE6" s="422"/>
      <c r="NZF6" s="422"/>
      <c r="NZG6" s="422"/>
      <c r="NZH6" s="422"/>
      <c r="NZI6" s="422"/>
      <c r="NZJ6" s="422"/>
      <c r="NZK6" s="422"/>
      <c r="NZL6" s="422"/>
      <c r="NZM6" s="422"/>
      <c r="NZN6" s="422"/>
      <c r="NZO6" s="422"/>
      <c r="NZP6" s="422"/>
      <c r="NZQ6" s="422"/>
      <c r="NZR6" s="422"/>
      <c r="NZS6" s="422"/>
      <c r="NZT6" s="422"/>
      <c r="NZU6" s="422"/>
      <c r="NZV6" s="422"/>
      <c r="NZW6" s="422"/>
      <c r="NZX6" s="422"/>
      <c r="NZY6" s="422"/>
      <c r="NZZ6" s="422"/>
      <c r="OAA6" s="422"/>
      <c r="OAB6" s="422"/>
      <c r="OAC6" s="422"/>
      <c r="OAD6" s="422"/>
      <c r="OAE6" s="422"/>
      <c r="OAF6" s="422"/>
      <c r="OAG6" s="422"/>
      <c r="OAH6" s="422"/>
      <c r="OAI6" s="422"/>
      <c r="OAJ6" s="422"/>
      <c r="OAK6" s="422"/>
      <c r="OAL6" s="422"/>
      <c r="OAM6" s="422"/>
      <c r="OAN6" s="422"/>
      <c r="OAO6" s="422"/>
      <c r="OAP6" s="422"/>
      <c r="OAQ6" s="422"/>
      <c r="OAR6" s="422"/>
      <c r="OAS6" s="422"/>
      <c r="OAT6" s="422"/>
      <c r="OAU6" s="422"/>
      <c r="OAV6" s="422"/>
      <c r="OAW6" s="422"/>
      <c r="OAX6" s="422"/>
      <c r="OAY6" s="422"/>
      <c r="OAZ6" s="422"/>
      <c r="OBA6" s="422"/>
      <c r="OBB6" s="422"/>
      <c r="OBC6" s="422"/>
      <c r="OBD6" s="422"/>
      <c r="OBE6" s="422"/>
      <c r="OBF6" s="422"/>
      <c r="OBG6" s="422"/>
      <c r="OBH6" s="422"/>
      <c r="OBI6" s="422"/>
      <c r="OBJ6" s="422"/>
      <c r="OBK6" s="422"/>
      <c r="OBL6" s="422"/>
      <c r="OBM6" s="422"/>
      <c r="OBN6" s="422"/>
      <c r="OBO6" s="422"/>
      <c r="OBP6" s="422"/>
      <c r="OBQ6" s="422"/>
      <c r="OBR6" s="422"/>
      <c r="OBS6" s="422"/>
      <c r="OBT6" s="422"/>
      <c r="OBU6" s="422"/>
      <c r="OBV6" s="422"/>
      <c r="OBW6" s="422"/>
      <c r="OBX6" s="422"/>
      <c r="OBY6" s="422"/>
      <c r="OBZ6" s="422"/>
      <c r="OCA6" s="422"/>
      <c r="OCB6" s="422"/>
      <c r="OCC6" s="422"/>
      <c r="OCD6" s="422"/>
      <c r="OCE6" s="422"/>
      <c r="OCF6" s="422"/>
      <c r="OCG6" s="422"/>
      <c r="OCH6" s="422"/>
      <c r="OCI6" s="422"/>
      <c r="OCJ6" s="422"/>
      <c r="OCK6" s="422"/>
      <c r="OCL6" s="422"/>
      <c r="OCM6" s="422"/>
      <c r="OCN6" s="422"/>
      <c r="OCO6" s="422"/>
      <c r="OCP6" s="422"/>
      <c r="OCQ6" s="422"/>
      <c r="OCR6" s="422"/>
      <c r="OCS6" s="422"/>
      <c r="OCT6" s="422"/>
      <c r="OCU6" s="422"/>
      <c r="OCV6" s="422"/>
      <c r="OCW6" s="422"/>
      <c r="OCX6" s="422"/>
      <c r="OCY6" s="422"/>
      <c r="OCZ6" s="422"/>
      <c r="ODA6" s="422"/>
      <c r="ODB6" s="422"/>
      <c r="ODC6" s="422"/>
      <c r="ODD6" s="422"/>
      <c r="ODE6" s="422"/>
      <c r="ODF6" s="422"/>
      <c r="ODG6" s="422"/>
      <c r="ODH6" s="422"/>
      <c r="ODI6" s="422"/>
      <c r="ODJ6" s="422"/>
      <c r="ODK6" s="422"/>
      <c r="ODL6" s="422"/>
      <c r="ODM6" s="422"/>
      <c r="ODN6" s="422"/>
      <c r="ODO6" s="422"/>
      <c r="ODP6" s="422"/>
      <c r="ODQ6" s="422"/>
      <c r="ODR6" s="422"/>
      <c r="ODS6" s="422"/>
      <c r="ODT6" s="422"/>
      <c r="ODU6" s="422"/>
      <c r="ODV6" s="422"/>
      <c r="ODW6" s="422"/>
      <c r="ODX6" s="422"/>
      <c r="ODY6" s="422"/>
      <c r="ODZ6" s="422"/>
      <c r="OEA6" s="422"/>
      <c r="OEB6" s="422"/>
      <c r="OEC6" s="422"/>
      <c r="OED6" s="422"/>
      <c r="OEE6" s="422"/>
      <c r="OEF6" s="422"/>
      <c r="OEG6" s="422"/>
      <c r="OEH6" s="422"/>
      <c r="OEI6" s="422"/>
      <c r="OEJ6" s="422"/>
      <c r="OEK6" s="422"/>
      <c r="OEL6" s="422"/>
      <c r="OEM6" s="422"/>
      <c r="OEN6" s="422"/>
      <c r="OEO6" s="422"/>
      <c r="OEP6" s="422"/>
      <c r="OEQ6" s="422"/>
      <c r="OER6" s="422"/>
      <c r="OES6" s="422"/>
      <c r="OET6" s="422"/>
      <c r="OEU6" s="422"/>
      <c r="OEV6" s="422"/>
      <c r="OEW6" s="422"/>
      <c r="OEX6" s="422"/>
      <c r="OEY6" s="422"/>
      <c r="OEZ6" s="422"/>
      <c r="OFA6" s="422"/>
      <c r="OFB6" s="422"/>
      <c r="OFC6" s="422"/>
      <c r="OFD6" s="422"/>
      <c r="OFE6" s="422"/>
      <c r="OFF6" s="422"/>
      <c r="OFG6" s="422"/>
      <c r="OFH6" s="422"/>
      <c r="OFI6" s="422"/>
      <c r="OFJ6" s="422"/>
      <c r="OFK6" s="422"/>
      <c r="OFL6" s="422"/>
      <c r="OFM6" s="422"/>
      <c r="OFN6" s="422"/>
      <c r="OFO6" s="422"/>
      <c r="OFP6" s="422"/>
      <c r="OFQ6" s="422"/>
      <c r="OFR6" s="422"/>
      <c r="OFS6" s="422"/>
      <c r="OFT6" s="422"/>
      <c r="OFU6" s="422"/>
      <c r="OFV6" s="422"/>
      <c r="OFW6" s="422"/>
      <c r="OFX6" s="422"/>
      <c r="OFY6" s="422"/>
      <c r="OFZ6" s="422"/>
      <c r="OGA6" s="422"/>
      <c r="OGB6" s="422"/>
      <c r="OGC6" s="422"/>
      <c r="OGD6" s="422"/>
      <c r="OGE6" s="422"/>
      <c r="OGF6" s="422"/>
      <c r="OGG6" s="422"/>
      <c r="OGH6" s="422"/>
      <c r="OGI6" s="422"/>
      <c r="OGJ6" s="422"/>
      <c r="OGK6" s="422"/>
      <c r="OGL6" s="422"/>
      <c r="OGM6" s="422"/>
      <c r="OGN6" s="422"/>
      <c r="OGO6" s="422"/>
      <c r="OGP6" s="422"/>
      <c r="OGQ6" s="422"/>
      <c r="OGR6" s="422"/>
      <c r="OGS6" s="422"/>
      <c r="OGT6" s="422"/>
      <c r="OGU6" s="422"/>
      <c r="OGV6" s="422"/>
      <c r="OGW6" s="422"/>
      <c r="OGX6" s="422"/>
      <c r="OGY6" s="422"/>
      <c r="OGZ6" s="422"/>
      <c r="OHA6" s="422"/>
      <c r="OHB6" s="422"/>
      <c r="OHC6" s="422"/>
      <c r="OHD6" s="422"/>
      <c r="OHE6" s="422"/>
      <c r="OHF6" s="422"/>
      <c r="OHG6" s="422"/>
      <c r="OHH6" s="422"/>
      <c r="OHI6" s="422"/>
      <c r="OHJ6" s="422"/>
      <c r="OHK6" s="422"/>
      <c r="OHL6" s="422"/>
      <c r="OHM6" s="422"/>
      <c r="OHN6" s="422"/>
      <c r="OHO6" s="422"/>
      <c r="OHP6" s="422"/>
      <c r="OHQ6" s="422"/>
      <c r="OHR6" s="422"/>
      <c r="OHS6" s="422"/>
      <c r="OHT6" s="422"/>
      <c r="OHU6" s="422"/>
      <c r="OHV6" s="422"/>
      <c r="OHW6" s="422"/>
      <c r="OHX6" s="422"/>
      <c r="OHY6" s="422"/>
      <c r="OHZ6" s="422"/>
      <c r="OIA6" s="422"/>
      <c r="OIB6" s="422"/>
      <c r="OIC6" s="422"/>
      <c r="OID6" s="422"/>
      <c r="OIE6" s="422"/>
      <c r="OIF6" s="422"/>
      <c r="OIG6" s="422"/>
      <c r="OIH6" s="422"/>
      <c r="OII6" s="422"/>
      <c r="OIJ6" s="422"/>
      <c r="OIK6" s="422"/>
      <c r="OIL6" s="422"/>
      <c r="OIM6" s="422"/>
      <c r="OIN6" s="422"/>
      <c r="OIO6" s="422"/>
      <c r="OIP6" s="422"/>
      <c r="OIQ6" s="422"/>
      <c r="OIR6" s="422"/>
      <c r="OIS6" s="422"/>
      <c r="OIT6" s="422"/>
      <c r="OIU6" s="422"/>
      <c r="OIV6" s="422"/>
      <c r="OIW6" s="422"/>
      <c r="OIX6" s="422"/>
      <c r="OIY6" s="422"/>
      <c r="OIZ6" s="422"/>
      <c r="OJA6" s="422"/>
      <c r="OJB6" s="422"/>
      <c r="OJC6" s="422"/>
      <c r="OJD6" s="422"/>
      <c r="OJE6" s="422"/>
      <c r="OJF6" s="422"/>
      <c r="OJG6" s="422"/>
      <c r="OJH6" s="422"/>
      <c r="OJI6" s="422"/>
      <c r="OJJ6" s="422"/>
      <c r="OJK6" s="422"/>
      <c r="OJL6" s="422"/>
      <c r="OJM6" s="422"/>
      <c r="OJN6" s="422"/>
      <c r="OJO6" s="422"/>
      <c r="OJP6" s="422"/>
      <c r="OJQ6" s="422"/>
      <c r="OJR6" s="422"/>
      <c r="OJS6" s="422"/>
      <c r="OJT6" s="422"/>
      <c r="OJU6" s="422"/>
      <c r="OJV6" s="422"/>
      <c r="OJW6" s="422"/>
      <c r="OJX6" s="422"/>
      <c r="OJY6" s="422"/>
      <c r="OJZ6" s="422"/>
      <c r="OKA6" s="422"/>
      <c r="OKB6" s="422"/>
      <c r="OKC6" s="422"/>
      <c r="OKD6" s="422"/>
      <c r="OKE6" s="422"/>
      <c r="OKF6" s="422"/>
      <c r="OKG6" s="422"/>
      <c r="OKH6" s="422"/>
      <c r="OKI6" s="422"/>
      <c r="OKJ6" s="422"/>
      <c r="OKK6" s="422"/>
      <c r="OKL6" s="422"/>
      <c r="OKM6" s="422"/>
      <c r="OKN6" s="422"/>
      <c r="OKO6" s="422"/>
      <c r="OKP6" s="422"/>
      <c r="OKQ6" s="422"/>
      <c r="OKR6" s="422"/>
      <c r="OKS6" s="422"/>
      <c r="OKT6" s="422"/>
      <c r="OKU6" s="422"/>
      <c r="OKV6" s="422"/>
      <c r="OKW6" s="422"/>
      <c r="OKX6" s="422"/>
      <c r="OKY6" s="422"/>
      <c r="OKZ6" s="422"/>
      <c r="OLA6" s="422"/>
      <c r="OLB6" s="422"/>
      <c r="OLC6" s="422"/>
      <c r="OLD6" s="422"/>
      <c r="OLE6" s="422"/>
      <c r="OLF6" s="422"/>
      <c r="OLG6" s="422"/>
      <c r="OLH6" s="422"/>
      <c r="OLI6" s="422"/>
      <c r="OLJ6" s="422"/>
      <c r="OLK6" s="422"/>
      <c r="OLL6" s="422"/>
      <c r="OLM6" s="422"/>
      <c r="OLN6" s="422"/>
      <c r="OLO6" s="422"/>
      <c r="OLP6" s="422"/>
      <c r="OLQ6" s="422"/>
      <c r="OLR6" s="422"/>
      <c r="OLS6" s="422"/>
      <c r="OLT6" s="422"/>
      <c r="OLU6" s="422"/>
      <c r="OLV6" s="422"/>
      <c r="OLW6" s="422"/>
      <c r="OLX6" s="422"/>
      <c r="OLY6" s="422"/>
      <c r="OLZ6" s="422"/>
      <c r="OMA6" s="422"/>
      <c r="OMB6" s="422"/>
      <c r="OMC6" s="422"/>
      <c r="OMD6" s="422"/>
      <c r="OME6" s="422"/>
      <c r="OMF6" s="422"/>
      <c r="OMG6" s="422"/>
      <c r="OMH6" s="422"/>
      <c r="OMI6" s="422"/>
      <c r="OMJ6" s="422"/>
      <c r="OMK6" s="422"/>
      <c r="OML6" s="422"/>
      <c r="OMM6" s="422"/>
      <c r="OMN6" s="422"/>
      <c r="OMO6" s="422"/>
      <c r="OMP6" s="422"/>
      <c r="OMQ6" s="422"/>
      <c r="OMR6" s="422"/>
      <c r="OMS6" s="422"/>
      <c r="OMT6" s="422"/>
      <c r="OMU6" s="422"/>
      <c r="OMV6" s="422"/>
      <c r="OMW6" s="422"/>
      <c r="OMX6" s="422"/>
      <c r="OMY6" s="422"/>
      <c r="OMZ6" s="422"/>
      <c r="ONA6" s="422"/>
      <c r="ONB6" s="422"/>
      <c r="ONC6" s="422"/>
      <c r="OND6" s="422"/>
      <c r="ONE6" s="422"/>
      <c r="ONF6" s="422"/>
      <c r="ONG6" s="422"/>
      <c r="ONH6" s="422"/>
      <c r="ONI6" s="422"/>
      <c r="ONJ6" s="422"/>
      <c r="ONK6" s="422"/>
      <c r="ONL6" s="422"/>
      <c r="ONM6" s="422"/>
      <c r="ONN6" s="422"/>
      <c r="ONO6" s="422"/>
      <c r="ONP6" s="422"/>
      <c r="ONQ6" s="422"/>
      <c r="ONR6" s="422"/>
      <c r="ONS6" s="422"/>
      <c r="ONT6" s="422"/>
      <c r="ONU6" s="422"/>
      <c r="ONV6" s="422"/>
      <c r="ONW6" s="422"/>
      <c r="ONX6" s="422"/>
      <c r="ONY6" s="422"/>
      <c r="ONZ6" s="422"/>
      <c r="OOA6" s="422"/>
      <c r="OOB6" s="422"/>
      <c r="OOC6" s="422"/>
      <c r="OOD6" s="422"/>
      <c r="OOE6" s="422"/>
      <c r="OOF6" s="422"/>
      <c r="OOG6" s="422"/>
      <c r="OOH6" s="422"/>
      <c r="OOI6" s="422"/>
      <c r="OOJ6" s="422"/>
      <c r="OOK6" s="422"/>
      <c r="OOL6" s="422"/>
      <c r="OOM6" s="422"/>
      <c r="OON6" s="422"/>
      <c r="OOO6" s="422"/>
      <c r="OOP6" s="422"/>
      <c r="OOQ6" s="422"/>
      <c r="OOR6" s="422"/>
      <c r="OOS6" s="422"/>
      <c r="OOT6" s="422"/>
      <c r="OOU6" s="422"/>
      <c r="OOV6" s="422"/>
      <c r="OOW6" s="422"/>
      <c r="OOX6" s="422"/>
      <c r="OOY6" s="422"/>
      <c r="OOZ6" s="422"/>
      <c r="OPA6" s="422"/>
      <c r="OPB6" s="422"/>
      <c r="OPC6" s="422"/>
      <c r="OPD6" s="422"/>
      <c r="OPE6" s="422"/>
      <c r="OPF6" s="422"/>
      <c r="OPG6" s="422"/>
      <c r="OPH6" s="422"/>
      <c r="OPI6" s="422"/>
      <c r="OPJ6" s="422"/>
      <c r="OPK6" s="422"/>
      <c r="OPL6" s="422"/>
      <c r="OPM6" s="422"/>
      <c r="OPN6" s="422"/>
      <c r="OPO6" s="422"/>
      <c r="OPP6" s="422"/>
      <c r="OPQ6" s="422"/>
      <c r="OPR6" s="422"/>
      <c r="OPS6" s="422"/>
      <c r="OPT6" s="422"/>
      <c r="OPU6" s="422"/>
      <c r="OPV6" s="422"/>
      <c r="OPW6" s="422"/>
      <c r="OPX6" s="422"/>
      <c r="OPY6" s="422"/>
      <c r="OPZ6" s="422"/>
      <c r="OQA6" s="422"/>
      <c r="OQB6" s="422"/>
      <c r="OQC6" s="422"/>
      <c r="OQD6" s="422"/>
      <c r="OQE6" s="422"/>
      <c r="OQF6" s="422"/>
      <c r="OQG6" s="422"/>
      <c r="OQH6" s="422"/>
      <c r="OQI6" s="422"/>
      <c r="OQJ6" s="422"/>
      <c r="OQK6" s="422"/>
      <c r="OQL6" s="422"/>
      <c r="OQM6" s="422"/>
      <c r="OQN6" s="422"/>
      <c r="OQO6" s="422"/>
      <c r="OQP6" s="422"/>
      <c r="OQQ6" s="422"/>
      <c r="OQR6" s="422"/>
      <c r="OQS6" s="422"/>
      <c r="OQT6" s="422"/>
      <c r="OQU6" s="422"/>
      <c r="OQV6" s="422"/>
      <c r="OQW6" s="422"/>
      <c r="OQX6" s="422"/>
      <c r="OQY6" s="422"/>
      <c r="OQZ6" s="422"/>
      <c r="ORA6" s="422"/>
      <c r="ORB6" s="422"/>
      <c r="ORC6" s="422"/>
      <c r="ORD6" s="422"/>
      <c r="ORE6" s="422"/>
      <c r="ORF6" s="422"/>
      <c r="ORG6" s="422"/>
      <c r="ORH6" s="422"/>
      <c r="ORI6" s="422"/>
      <c r="ORJ6" s="422"/>
      <c r="ORK6" s="422"/>
      <c r="ORL6" s="422"/>
      <c r="ORM6" s="422"/>
      <c r="ORN6" s="422"/>
      <c r="ORO6" s="422"/>
      <c r="ORP6" s="422"/>
      <c r="ORQ6" s="422"/>
      <c r="ORR6" s="422"/>
      <c r="ORS6" s="422"/>
      <c r="ORT6" s="422"/>
      <c r="ORU6" s="422"/>
      <c r="ORV6" s="422"/>
      <c r="ORW6" s="422"/>
      <c r="ORX6" s="422"/>
      <c r="ORY6" s="422"/>
      <c r="ORZ6" s="422"/>
      <c r="OSA6" s="422"/>
      <c r="OSB6" s="422"/>
      <c r="OSC6" s="422"/>
      <c r="OSD6" s="422"/>
      <c r="OSE6" s="422"/>
      <c r="OSF6" s="422"/>
      <c r="OSG6" s="422"/>
      <c r="OSH6" s="422"/>
      <c r="OSI6" s="422"/>
      <c r="OSJ6" s="422"/>
      <c r="OSK6" s="422"/>
      <c r="OSL6" s="422"/>
      <c r="OSM6" s="422"/>
      <c r="OSN6" s="422"/>
      <c r="OSO6" s="422"/>
      <c r="OSP6" s="422"/>
      <c r="OSQ6" s="422"/>
      <c r="OSR6" s="422"/>
      <c r="OSS6" s="422"/>
      <c r="OST6" s="422"/>
      <c r="OSU6" s="422"/>
      <c r="OSV6" s="422"/>
      <c r="OSW6" s="422"/>
      <c r="OSX6" s="422"/>
      <c r="OSY6" s="422"/>
      <c r="OSZ6" s="422"/>
      <c r="OTA6" s="422"/>
      <c r="OTB6" s="422"/>
      <c r="OTC6" s="422"/>
      <c r="OTD6" s="422"/>
      <c r="OTE6" s="422"/>
      <c r="OTF6" s="422"/>
      <c r="OTG6" s="422"/>
      <c r="OTH6" s="422"/>
      <c r="OTI6" s="422"/>
      <c r="OTJ6" s="422"/>
      <c r="OTK6" s="422"/>
      <c r="OTL6" s="422"/>
      <c r="OTM6" s="422"/>
      <c r="OTN6" s="422"/>
      <c r="OTO6" s="422"/>
      <c r="OTP6" s="422"/>
      <c r="OTQ6" s="422"/>
      <c r="OTR6" s="422"/>
      <c r="OTS6" s="422"/>
      <c r="OTT6" s="422"/>
      <c r="OTU6" s="422"/>
      <c r="OTV6" s="422"/>
      <c r="OTW6" s="422"/>
      <c r="OTX6" s="422"/>
      <c r="OTY6" s="422"/>
      <c r="OTZ6" s="422"/>
      <c r="OUA6" s="422"/>
      <c r="OUB6" s="422"/>
      <c r="OUC6" s="422"/>
      <c r="OUD6" s="422"/>
      <c r="OUE6" s="422"/>
      <c r="OUF6" s="422"/>
      <c r="OUG6" s="422"/>
      <c r="OUH6" s="422"/>
      <c r="OUI6" s="422"/>
      <c r="OUJ6" s="422"/>
      <c r="OUK6" s="422"/>
      <c r="OUL6" s="422"/>
      <c r="OUM6" s="422"/>
      <c r="OUN6" s="422"/>
      <c r="OUO6" s="422"/>
      <c r="OUP6" s="422"/>
      <c r="OUQ6" s="422"/>
      <c r="OUR6" s="422"/>
      <c r="OUS6" s="422"/>
      <c r="OUT6" s="422"/>
      <c r="OUU6" s="422"/>
      <c r="OUV6" s="422"/>
      <c r="OUW6" s="422"/>
      <c r="OUX6" s="422"/>
      <c r="OUY6" s="422"/>
      <c r="OUZ6" s="422"/>
      <c r="OVA6" s="422"/>
      <c r="OVB6" s="422"/>
      <c r="OVC6" s="422"/>
      <c r="OVD6" s="422"/>
      <c r="OVE6" s="422"/>
      <c r="OVF6" s="422"/>
      <c r="OVG6" s="422"/>
      <c r="OVH6" s="422"/>
      <c r="OVI6" s="422"/>
      <c r="OVJ6" s="422"/>
      <c r="OVK6" s="422"/>
      <c r="OVL6" s="422"/>
      <c r="OVM6" s="422"/>
      <c r="OVN6" s="422"/>
      <c r="OVO6" s="422"/>
      <c r="OVP6" s="422"/>
      <c r="OVQ6" s="422"/>
      <c r="OVR6" s="422"/>
      <c r="OVS6" s="422"/>
      <c r="OVT6" s="422"/>
      <c r="OVU6" s="422"/>
      <c r="OVV6" s="422"/>
      <c r="OVW6" s="422"/>
      <c r="OVX6" s="422"/>
      <c r="OVY6" s="422"/>
      <c r="OVZ6" s="422"/>
      <c r="OWA6" s="422"/>
      <c r="OWB6" s="422"/>
      <c r="OWC6" s="422"/>
      <c r="OWD6" s="422"/>
      <c r="OWE6" s="422"/>
      <c r="OWF6" s="422"/>
      <c r="OWG6" s="422"/>
      <c r="OWH6" s="422"/>
      <c r="OWI6" s="422"/>
      <c r="OWJ6" s="422"/>
      <c r="OWK6" s="422"/>
      <c r="OWL6" s="422"/>
      <c r="OWM6" s="422"/>
      <c r="OWN6" s="422"/>
      <c r="OWO6" s="422"/>
      <c r="OWP6" s="422"/>
      <c r="OWQ6" s="422"/>
      <c r="OWR6" s="422"/>
      <c r="OWS6" s="422"/>
      <c r="OWT6" s="422"/>
      <c r="OWU6" s="422"/>
      <c r="OWV6" s="422"/>
      <c r="OWW6" s="422"/>
      <c r="OWX6" s="422"/>
      <c r="OWY6" s="422"/>
      <c r="OWZ6" s="422"/>
      <c r="OXA6" s="422"/>
      <c r="OXB6" s="422"/>
      <c r="OXC6" s="422"/>
      <c r="OXD6" s="422"/>
      <c r="OXE6" s="422"/>
      <c r="OXF6" s="422"/>
      <c r="OXG6" s="422"/>
      <c r="OXH6" s="422"/>
      <c r="OXI6" s="422"/>
      <c r="OXJ6" s="422"/>
      <c r="OXK6" s="422"/>
      <c r="OXL6" s="422"/>
      <c r="OXM6" s="422"/>
      <c r="OXN6" s="422"/>
      <c r="OXO6" s="422"/>
      <c r="OXP6" s="422"/>
      <c r="OXQ6" s="422"/>
      <c r="OXR6" s="422"/>
      <c r="OXS6" s="422"/>
      <c r="OXT6" s="422"/>
      <c r="OXU6" s="422"/>
      <c r="OXV6" s="422"/>
      <c r="OXW6" s="422"/>
      <c r="OXX6" s="422"/>
      <c r="OXY6" s="422"/>
      <c r="OXZ6" s="422"/>
      <c r="OYA6" s="422"/>
      <c r="OYB6" s="422"/>
      <c r="OYC6" s="422"/>
      <c r="OYD6" s="422"/>
      <c r="OYE6" s="422"/>
      <c r="OYF6" s="422"/>
      <c r="OYG6" s="422"/>
      <c r="OYH6" s="422"/>
      <c r="OYI6" s="422"/>
      <c r="OYJ6" s="422"/>
      <c r="OYK6" s="422"/>
      <c r="OYL6" s="422"/>
      <c r="OYM6" s="422"/>
      <c r="OYN6" s="422"/>
      <c r="OYO6" s="422"/>
      <c r="OYP6" s="422"/>
      <c r="OYQ6" s="422"/>
      <c r="OYR6" s="422"/>
      <c r="OYS6" s="422"/>
      <c r="OYT6" s="422"/>
      <c r="OYU6" s="422"/>
      <c r="OYV6" s="422"/>
      <c r="OYW6" s="422"/>
      <c r="OYX6" s="422"/>
      <c r="OYY6" s="422"/>
      <c r="OYZ6" s="422"/>
      <c r="OZA6" s="422"/>
      <c r="OZB6" s="422"/>
      <c r="OZC6" s="422"/>
      <c r="OZD6" s="422"/>
      <c r="OZE6" s="422"/>
      <c r="OZF6" s="422"/>
      <c r="OZG6" s="422"/>
      <c r="OZH6" s="422"/>
      <c r="OZI6" s="422"/>
      <c r="OZJ6" s="422"/>
      <c r="OZK6" s="422"/>
      <c r="OZL6" s="422"/>
      <c r="OZM6" s="422"/>
      <c r="OZN6" s="422"/>
      <c r="OZO6" s="422"/>
      <c r="OZP6" s="422"/>
      <c r="OZQ6" s="422"/>
      <c r="OZR6" s="422"/>
      <c r="OZS6" s="422"/>
      <c r="OZT6" s="422"/>
      <c r="OZU6" s="422"/>
      <c r="OZV6" s="422"/>
      <c r="OZW6" s="422"/>
      <c r="OZX6" s="422"/>
      <c r="OZY6" s="422"/>
      <c r="OZZ6" s="422"/>
      <c r="PAA6" s="422"/>
      <c r="PAB6" s="422"/>
      <c r="PAC6" s="422"/>
      <c r="PAD6" s="422"/>
      <c r="PAE6" s="422"/>
      <c r="PAF6" s="422"/>
      <c r="PAG6" s="422"/>
      <c r="PAH6" s="422"/>
      <c r="PAI6" s="422"/>
      <c r="PAJ6" s="422"/>
      <c r="PAK6" s="422"/>
      <c r="PAL6" s="422"/>
      <c r="PAM6" s="422"/>
      <c r="PAN6" s="422"/>
      <c r="PAO6" s="422"/>
      <c r="PAP6" s="422"/>
      <c r="PAQ6" s="422"/>
      <c r="PAR6" s="422"/>
      <c r="PAS6" s="422"/>
      <c r="PAT6" s="422"/>
      <c r="PAU6" s="422"/>
      <c r="PAV6" s="422"/>
      <c r="PAW6" s="422"/>
      <c r="PAX6" s="422"/>
      <c r="PAY6" s="422"/>
      <c r="PAZ6" s="422"/>
      <c r="PBA6" s="422"/>
      <c r="PBB6" s="422"/>
      <c r="PBC6" s="422"/>
      <c r="PBD6" s="422"/>
      <c r="PBE6" s="422"/>
      <c r="PBF6" s="422"/>
      <c r="PBG6" s="422"/>
      <c r="PBH6" s="422"/>
      <c r="PBI6" s="422"/>
      <c r="PBJ6" s="422"/>
      <c r="PBK6" s="422"/>
      <c r="PBL6" s="422"/>
      <c r="PBM6" s="422"/>
      <c r="PBN6" s="422"/>
      <c r="PBO6" s="422"/>
      <c r="PBP6" s="422"/>
      <c r="PBQ6" s="422"/>
      <c r="PBR6" s="422"/>
      <c r="PBS6" s="422"/>
      <c r="PBT6" s="422"/>
      <c r="PBU6" s="422"/>
      <c r="PBV6" s="422"/>
      <c r="PBW6" s="422"/>
      <c r="PBX6" s="422"/>
      <c r="PBY6" s="422"/>
      <c r="PBZ6" s="422"/>
      <c r="PCA6" s="422"/>
      <c r="PCB6" s="422"/>
      <c r="PCC6" s="422"/>
      <c r="PCD6" s="422"/>
      <c r="PCE6" s="422"/>
      <c r="PCF6" s="422"/>
      <c r="PCG6" s="422"/>
      <c r="PCH6" s="422"/>
      <c r="PCI6" s="422"/>
      <c r="PCJ6" s="422"/>
      <c r="PCK6" s="422"/>
      <c r="PCL6" s="422"/>
      <c r="PCM6" s="422"/>
      <c r="PCN6" s="422"/>
      <c r="PCO6" s="422"/>
      <c r="PCP6" s="422"/>
      <c r="PCQ6" s="422"/>
      <c r="PCR6" s="422"/>
      <c r="PCS6" s="422"/>
      <c r="PCT6" s="422"/>
      <c r="PCU6" s="422"/>
      <c r="PCV6" s="422"/>
      <c r="PCW6" s="422"/>
      <c r="PCX6" s="422"/>
      <c r="PCY6" s="422"/>
      <c r="PCZ6" s="422"/>
      <c r="PDA6" s="422"/>
      <c r="PDB6" s="422"/>
      <c r="PDC6" s="422"/>
      <c r="PDD6" s="422"/>
      <c r="PDE6" s="422"/>
      <c r="PDF6" s="422"/>
      <c r="PDG6" s="422"/>
      <c r="PDH6" s="422"/>
      <c r="PDI6" s="422"/>
      <c r="PDJ6" s="422"/>
      <c r="PDK6" s="422"/>
      <c r="PDL6" s="422"/>
      <c r="PDM6" s="422"/>
      <c r="PDN6" s="422"/>
      <c r="PDO6" s="422"/>
      <c r="PDP6" s="422"/>
      <c r="PDQ6" s="422"/>
      <c r="PDR6" s="422"/>
      <c r="PDS6" s="422"/>
      <c r="PDT6" s="422"/>
      <c r="PDU6" s="422"/>
      <c r="PDV6" s="422"/>
      <c r="PDW6" s="422"/>
      <c r="PDX6" s="422"/>
      <c r="PDY6" s="422"/>
      <c r="PDZ6" s="422"/>
      <c r="PEA6" s="422"/>
      <c r="PEB6" s="422"/>
      <c r="PEC6" s="422"/>
      <c r="PED6" s="422"/>
      <c r="PEE6" s="422"/>
      <c r="PEF6" s="422"/>
      <c r="PEG6" s="422"/>
      <c r="PEH6" s="422"/>
      <c r="PEI6" s="422"/>
      <c r="PEJ6" s="422"/>
      <c r="PEK6" s="422"/>
      <c r="PEL6" s="422"/>
      <c r="PEM6" s="422"/>
      <c r="PEN6" s="422"/>
      <c r="PEO6" s="422"/>
      <c r="PEP6" s="422"/>
      <c r="PEQ6" s="422"/>
      <c r="PER6" s="422"/>
      <c r="PES6" s="422"/>
      <c r="PET6" s="422"/>
      <c r="PEU6" s="422"/>
      <c r="PEV6" s="422"/>
      <c r="PEW6" s="422"/>
      <c r="PEX6" s="422"/>
      <c r="PEY6" s="422"/>
      <c r="PEZ6" s="422"/>
      <c r="PFA6" s="422"/>
      <c r="PFB6" s="422"/>
      <c r="PFC6" s="422"/>
      <c r="PFD6" s="422"/>
      <c r="PFE6" s="422"/>
      <c r="PFF6" s="422"/>
      <c r="PFG6" s="422"/>
      <c r="PFH6" s="422"/>
      <c r="PFI6" s="422"/>
      <c r="PFJ6" s="422"/>
      <c r="PFK6" s="422"/>
      <c r="PFL6" s="422"/>
      <c r="PFM6" s="422"/>
      <c r="PFN6" s="422"/>
      <c r="PFO6" s="422"/>
      <c r="PFP6" s="422"/>
      <c r="PFQ6" s="422"/>
      <c r="PFR6" s="422"/>
      <c r="PFS6" s="422"/>
      <c r="PFT6" s="422"/>
      <c r="PFU6" s="422"/>
      <c r="PFV6" s="422"/>
      <c r="PFW6" s="422"/>
      <c r="PFX6" s="422"/>
      <c r="PFY6" s="422"/>
      <c r="PFZ6" s="422"/>
      <c r="PGA6" s="422"/>
      <c r="PGB6" s="422"/>
      <c r="PGC6" s="422"/>
      <c r="PGD6" s="422"/>
      <c r="PGE6" s="422"/>
      <c r="PGF6" s="422"/>
      <c r="PGG6" s="422"/>
      <c r="PGH6" s="422"/>
      <c r="PGI6" s="422"/>
      <c r="PGJ6" s="422"/>
      <c r="PGK6" s="422"/>
      <c r="PGL6" s="422"/>
      <c r="PGM6" s="422"/>
      <c r="PGN6" s="422"/>
      <c r="PGO6" s="422"/>
      <c r="PGP6" s="422"/>
      <c r="PGQ6" s="422"/>
      <c r="PGR6" s="422"/>
      <c r="PGS6" s="422"/>
      <c r="PGT6" s="422"/>
      <c r="PGU6" s="422"/>
      <c r="PGV6" s="422"/>
      <c r="PGW6" s="422"/>
      <c r="PGX6" s="422"/>
      <c r="PGY6" s="422"/>
      <c r="PGZ6" s="422"/>
      <c r="PHA6" s="422"/>
      <c r="PHB6" s="422"/>
      <c r="PHC6" s="422"/>
      <c r="PHD6" s="422"/>
      <c r="PHE6" s="422"/>
      <c r="PHF6" s="422"/>
      <c r="PHG6" s="422"/>
      <c r="PHH6" s="422"/>
      <c r="PHI6" s="422"/>
      <c r="PHJ6" s="422"/>
      <c r="PHK6" s="422"/>
      <c r="PHL6" s="422"/>
      <c r="PHM6" s="422"/>
      <c r="PHN6" s="422"/>
      <c r="PHO6" s="422"/>
      <c r="PHP6" s="422"/>
      <c r="PHQ6" s="422"/>
      <c r="PHR6" s="422"/>
      <c r="PHS6" s="422"/>
      <c r="PHT6" s="422"/>
      <c r="PHU6" s="422"/>
      <c r="PHV6" s="422"/>
      <c r="PHW6" s="422"/>
      <c r="PHX6" s="422"/>
      <c r="PHY6" s="422"/>
      <c r="PHZ6" s="422"/>
      <c r="PIA6" s="422"/>
      <c r="PIB6" s="422"/>
      <c r="PIC6" s="422"/>
      <c r="PID6" s="422"/>
      <c r="PIE6" s="422"/>
      <c r="PIF6" s="422"/>
      <c r="PIG6" s="422"/>
      <c r="PIH6" s="422"/>
      <c r="PII6" s="422"/>
      <c r="PIJ6" s="422"/>
      <c r="PIK6" s="422"/>
      <c r="PIL6" s="422"/>
      <c r="PIM6" s="422"/>
      <c r="PIN6" s="422"/>
      <c r="PIO6" s="422"/>
      <c r="PIP6" s="422"/>
      <c r="PIQ6" s="422"/>
      <c r="PIR6" s="422"/>
      <c r="PIS6" s="422"/>
      <c r="PIT6" s="422"/>
      <c r="PIU6" s="422"/>
      <c r="PIV6" s="422"/>
      <c r="PIW6" s="422"/>
      <c r="PIX6" s="422"/>
      <c r="PIY6" s="422"/>
      <c r="PIZ6" s="422"/>
      <c r="PJA6" s="422"/>
      <c r="PJB6" s="422"/>
      <c r="PJC6" s="422"/>
      <c r="PJD6" s="422"/>
      <c r="PJE6" s="422"/>
      <c r="PJF6" s="422"/>
      <c r="PJG6" s="422"/>
      <c r="PJH6" s="422"/>
      <c r="PJI6" s="422"/>
      <c r="PJJ6" s="422"/>
      <c r="PJK6" s="422"/>
      <c r="PJL6" s="422"/>
      <c r="PJM6" s="422"/>
      <c r="PJN6" s="422"/>
      <c r="PJO6" s="422"/>
      <c r="PJP6" s="422"/>
      <c r="PJQ6" s="422"/>
      <c r="PJR6" s="422"/>
      <c r="PJS6" s="422"/>
      <c r="PJT6" s="422"/>
      <c r="PJU6" s="422"/>
      <c r="PJV6" s="422"/>
      <c r="PJW6" s="422"/>
      <c r="PJX6" s="422"/>
      <c r="PJY6" s="422"/>
      <c r="PJZ6" s="422"/>
      <c r="PKA6" s="422"/>
      <c r="PKB6" s="422"/>
      <c r="PKC6" s="422"/>
      <c r="PKD6" s="422"/>
      <c r="PKE6" s="422"/>
      <c r="PKF6" s="422"/>
      <c r="PKG6" s="422"/>
      <c r="PKH6" s="422"/>
      <c r="PKI6" s="422"/>
      <c r="PKJ6" s="422"/>
      <c r="PKK6" s="422"/>
      <c r="PKL6" s="422"/>
      <c r="PKM6" s="422"/>
      <c r="PKN6" s="422"/>
      <c r="PKO6" s="422"/>
      <c r="PKP6" s="422"/>
      <c r="PKQ6" s="422"/>
      <c r="PKR6" s="422"/>
      <c r="PKS6" s="422"/>
      <c r="PKT6" s="422"/>
      <c r="PKU6" s="422"/>
      <c r="PKV6" s="422"/>
      <c r="PKW6" s="422"/>
      <c r="PKX6" s="422"/>
      <c r="PKY6" s="422"/>
      <c r="PKZ6" s="422"/>
      <c r="PLA6" s="422"/>
      <c r="PLB6" s="422"/>
      <c r="PLC6" s="422"/>
      <c r="PLD6" s="422"/>
      <c r="PLE6" s="422"/>
      <c r="PLF6" s="422"/>
      <c r="PLG6" s="422"/>
      <c r="PLH6" s="422"/>
      <c r="PLI6" s="422"/>
      <c r="PLJ6" s="422"/>
      <c r="PLK6" s="422"/>
      <c r="PLL6" s="422"/>
      <c r="PLM6" s="422"/>
      <c r="PLN6" s="422"/>
      <c r="PLO6" s="422"/>
      <c r="PLP6" s="422"/>
      <c r="PLQ6" s="422"/>
      <c r="PLR6" s="422"/>
      <c r="PLS6" s="422"/>
      <c r="PLT6" s="422"/>
      <c r="PLU6" s="422"/>
      <c r="PLV6" s="422"/>
      <c r="PLW6" s="422"/>
      <c r="PLX6" s="422"/>
      <c r="PLY6" s="422"/>
      <c r="PLZ6" s="422"/>
      <c r="PMA6" s="422"/>
      <c r="PMB6" s="422"/>
      <c r="PMC6" s="422"/>
      <c r="PMD6" s="422"/>
      <c r="PME6" s="422"/>
      <c r="PMF6" s="422"/>
      <c r="PMG6" s="422"/>
      <c r="PMH6" s="422"/>
      <c r="PMI6" s="422"/>
      <c r="PMJ6" s="422"/>
      <c r="PMK6" s="422"/>
      <c r="PML6" s="422"/>
      <c r="PMM6" s="422"/>
      <c r="PMN6" s="422"/>
      <c r="PMO6" s="422"/>
      <c r="PMP6" s="422"/>
      <c r="PMQ6" s="422"/>
      <c r="PMR6" s="422"/>
      <c r="PMS6" s="422"/>
      <c r="PMT6" s="422"/>
      <c r="PMU6" s="422"/>
      <c r="PMV6" s="422"/>
      <c r="PMW6" s="422"/>
      <c r="PMX6" s="422"/>
      <c r="PMY6" s="422"/>
      <c r="PMZ6" s="422"/>
      <c r="PNA6" s="422"/>
      <c r="PNB6" s="422"/>
      <c r="PNC6" s="422"/>
      <c r="PND6" s="422"/>
      <c r="PNE6" s="422"/>
      <c r="PNF6" s="422"/>
      <c r="PNG6" s="422"/>
      <c r="PNH6" s="422"/>
      <c r="PNI6" s="422"/>
      <c r="PNJ6" s="422"/>
      <c r="PNK6" s="422"/>
      <c r="PNL6" s="422"/>
      <c r="PNM6" s="422"/>
      <c r="PNN6" s="422"/>
      <c r="PNO6" s="422"/>
      <c r="PNP6" s="422"/>
      <c r="PNQ6" s="422"/>
      <c r="PNR6" s="422"/>
      <c r="PNS6" s="422"/>
      <c r="PNT6" s="422"/>
      <c r="PNU6" s="422"/>
      <c r="PNV6" s="422"/>
      <c r="PNW6" s="422"/>
      <c r="PNX6" s="422"/>
      <c r="PNY6" s="422"/>
      <c r="PNZ6" s="422"/>
      <c r="POA6" s="422"/>
      <c r="POB6" s="422"/>
      <c r="POC6" s="422"/>
      <c r="POD6" s="422"/>
      <c r="POE6" s="422"/>
      <c r="POF6" s="422"/>
      <c r="POG6" s="422"/>
      <c r="POH6" s="422"/>
      <c r="POI6" s="422"/>
      <c r="POJ6" s="422"/>
      <c r="POK6" s="422"/>
      <c r="POL6" s="422"/>
      <c r="POM6" s="422"/>
      <c r="PON6" s="422"/>
      <c r="POO6" s="422"/>
      <c r="POP6" s="422"/>
      <c r="POQ6" s="422"/>
      <c r="POR6" s="422"/>
      <c r="POS6" s="422"/>
      <c r="POT6" s="422"/>
      <c r="POU6" s="422"/>
      <c r="POV6" s="422"/>
      <c r="POW6" s="422"/>
      <c r="POX6" s="422"/>
      <c r="POY6" s="422"/>
      <c r="POZ6" s="422"/>
      <c r="PPA6" s="422"/>
      <c r="PPB6" s="422"/>
      <c r="PPC6" s="422"/>
      <c r="PPD6" s="422"/>
      <c r="PPE6" s="422"/>
      <c r="PPF6" s="422"/>
      <c r="PPG6" s="422"/>
      <c r="PPH6" s="422"/>
      <c r="PPI6" s="422"/>
      <c r="PPJ6" s="422"/>
      <c r="PPK6" s="422"/>
      <c r="PPL6" s="422"/>
      <c r="PPM6" s="422"/>
      <c r="PPN6" s="422"/>
      <c r="PPO6" s="422"/>
      <c r="PPP6" s="422"/>
      <c r="PPQ6" s="422"/>
      <c r="PPR6" s="422"/>
      <c r="PPS6" s="422"/>
      <c r="PPT6" s="422"/>
      <c r="PPU6" s="422"/>
      <c r="PPV6" s="422"/>
      <c r="PPW6" s="422"/>
      <c r="PPX6" s="422"/>
      <c r="PPY6" s="422"/>
      <c r="PPZ6" s="422"/>
      <c r="PQA6" s="422"/>
      <c r="PQB6" s="422"/>
      <c r="PQC6" s="422"/>
      <c r="PQD6" s="422"/>
      <c r="PQE6" s="422"/>
      <c r="PQF6" s="422"/>
      <c r="PQG6" s="422"/>
      <c r="PQH6" s="422"/>
      <c r="PQI6" s="422"/>
      <c r="PQJ6" s="422"/>
      <c r="PQK6" s="422"/>
      <c r="PQL6" s="422"/>
      <c r="PQM6" s="422"/>
      <c r="PQN6" s="422"/>
      <c r="PQO6" s="422"/>
      <c r="PQP6" s="422"/>
      <c r="PQQ6" s="422"/>
      <c r="PQR6" s="422"/>
      <c r="PQS6" s="422"/>
      <c r="PQT6" s="422"/>
      <c r="PQU6" s="422"/>
      <c r="PQV6" s="422"/>
      <c r="PQW6" s="422"/>
      <c r="PQX6" s="422"/>
      <c r="PQY6" s="422"/>
      <c r="PQZ6" s="422"/>
      <c r="PRA6" s="422"/>
      <c r="PRB6" s="422"/>
      <c r="PRC6" s="422"/>
      <c r="PRD6" s="422"/>
      <c r="PRE6" s="422"/>
      <c r="PRF6" s="422"/>
      <c r="PRG6" s="422"/>
      <c r="PRH6" s="422"/>
      <c r="PRI6" s="422"/>
      <c r="PRJ6" s="422"/>
      <c r="PRK6" s="422"/>
      <c r="PRL6" s="422"/>
      <c r="PRM6" s="422"/>
      <c r="PRN6" s="422"/>
      <c r="PRO6" s="422"/>
      <c r="PRP6" s="422"/>
      <c r="PRQ6" s="422"/>
      <c r="PRR6" s="422"/>
      <c r="PRS6" s="422"/>
      <c r="PRT6" s="422"/>
      <c r="PRU6" s="422"/>
      <c r="PRV6" s="422"/>
      <c r="PRW6" s="422"/>
      <c r="PRX6" s="422"/>
      <c r="PRY6" s="422"/>
      <c r="PRZ6" s="422"/>
      <c r="PSA6" s="422"/>
      <c r="PSB6" s="422"/>
      <c r="PSC6" s="422"/>
      <c r="PSD6" s="422"/>
      <c r="PSE6" s="422"/>
      <c r="PSF6" s="422"/>
      <c r="PSG6" s="422"/>
      <c r="PSH6" s="422"/>
      <c r="PSI6" s="422"/>
      <c r="PSJ6" s="422"/>
      <c r="PSK6" s="422"/>
      <c r="PSL6" s="422"/>
      <c r="PSM6" s="422"/>
      <c r="PSN6" s="422"/>
      <c r="PSO6" s="422"/>
      <c r="PSP6" s="422"/>
      <c r="PSQ6" s="422"/>
      <c r="PSR6" s="422"/>
      <c r="PSS6" s="422"/>
      <c r="PST6" s="422"/>
      <c r="PSU6" s="422"/>
      <c r="PSV6" s="422"/>
      <c r="PSW6" s="422"/>
      <c r="PSX6" s="422"/>
      <c r="PSY6" s="422"/>
      <c r="PSZ6" s="422"/>
      <c r="PTA6" s="422"/>
      <c r="PTB6" s="422"/>
      <c r="PTC6" s="422"/>
      <c r="PTD6" s="422"/>
      <c r="PTE6" s="422"/>
      <c r="PTF6" s="422"/>
      <c r="PTG6" s="422"/>
      <c r="PTH6" s="422"/>
      <c r="PTI6" s="422"/>
      <c r="PTJ6" s="422"/>
      <c r="PTK6" s="422"/>
      <c r="PTL6" s="422"/>
      <c r="PTM6" s="422"/>
      <c r="PTN6" s="422"/>
      <c r="PTO6" s="422"/>
      <c r="PTP6" s="422"/>
      <c r="PTQ6" s="422"/>
      <c r="PTR6" s="422"/>
      <c r="PTS6" s="422"/>
      <c r="PTT6" s="422"/>
      <c r="PTU6" s="422"/>
      <c r="PTV6" s="422"/>
      <c r="PTW6" s="422"/>
      <c r="PTX6" s="422"/>
      <c r="PTY6" s="422"/>
      <c r="PTZ6" s="422"/>
      <c r="PUA6" s="422"/>
      <c r="PUB6" s="422"/>
      <c r="PUC6" s="422"/>
      <c r="PUD6" s="422"/>
      <c r="PUE6" s="422"/>
      <c r="PUF6" s="422"/>
      <c r="PUG6" s="422"/>
      <c r="PUH6" s="422"/>
      <c r="PUI6" s="422"/>
      <c r="PUJ6" s="422"/>
      <c r="PUK6" s="422"/>
      <c r="PUL6" s="422"/>
      <c r="PUM6" s="422"/>
      <c r="PUN6" s="422"/>
      <c r="PUO6" s="422"/>
      <c r="PUP6" s="422"/>
      <c r="PUQ6" s="422"/>
      <c r="PUR6" s="422"/>
      <c r="PUS6" s="422"/>
      <c r="PUT6" s="422"/>
      <c r="PUU6" s="422"/>
      <c r="PUV6" s="422"/>
      <c r="PUW6" s="422"/>
      <c r="PUX6" s="422"/>
      <c r="PUY6" s="422"/>
      <c r="PUZ6" s="422"/>
      <c r="PVA6" s="422"/>
      <c r="PVB6" s="422"/>
      <c r="PVC6" s="422"/>
      <c r="PVD6" s="422"/>
      <c r="PVE6" s="422"/>
      <c r="PVF6" s="422"/>
      <c r="PVG6" s="422"/>
      <c r="PVH6" s="422"/>
      <c r="PVI6" s="422"/>
      <c r="PVJ6" s="422"/>
      <c r="PVK6" s="422"/>
      <c r="PVL6" s="422"/>
      <c r="PVM6" s="422"/>
      <c r="PVN6" s="422"/>
      <c r="PVO6" s="422"/>
      <c r="PVP6" s="422"/>
      <c r="PVQ6" s="422"/>
      <c r="PVR6" s="422"/>
      <c r="PVS6" s="422"/>
      <c r="PVT6" s="422"/>
      <c r="PVU6" s="422"/>
      <c r="PVV6" s="422"/>
      <c r="PVW6" s="422"/>
      <c r="PVX6" s="422"/>
      <c r="PVY6" s="422"/>
      <c r="PVZ6" s="422"/>
      <c r="PWA6" s="422"/>
      <c r="PWB6" s="422"/>
      <c r="PWC6" s="422"/>
      <c r="PWD6" s="422"/>
      <c r="PWE6" s="422"/>
      <c r="PWF6" s="422"/>
      <c r="PWG6" s="422"/>
      <c r="PWH6" s="422"/>
      <c r="PWI6" s="422"/>
      <c r="PWJ6" s="422"/>
      <c r="PWK6" s="422"/>
      <c r="PWL6" s="422"/>
      <c r="PWM6" s="422"/>
      <c r="PWN6" s="422"/>
      <c r="PWO6" s="422"/>
      <c r="PWP6" s="422"/>
      <c r="PWQ6" s="422"/>
      <c r="PWR6" s="422"/>
      <c r="PWS6" s="422"/>
      <c r="PWT6" s="422"/>
      <c r="PWU6" s="422"/>
      <c r="PWV6" s="422"/>
      <c r="PWW6" s="422"/>
      <c r="PWX6" s="422"/>
      <c r="PWY6" s="422"/>
      <c r="PWZ6" s="422"/>
      <c r="PXA6" s="422"/>
      <c r="PXB6" s="422"/>
      <c r="PXC6" s="422"/>
      <c r="PXD6" s="422"/>
      <c r="PXE6" s="422"/>
      <c r="PXF6" s="422"/>
      <c r="PXG6" s="422"/>
      <c r="PXH6" s="422"/>
      <c r="PXI6" s="422"/>
      <c r="PXJ6" s="422"/>
      <c r="PXK6" s="422"/>
      <c r="PXL6" s="422"/>
      <c r="PXM6" s="422"/>
      <c r="PXN6" s="422"/>
      <c r="PXO6" s="422"/>
      <c r="PXP6" s="422"/>
      <c r="PXQ6" s="422"/>
      <c r="PXR6" s="422"/>
      <c r="PXS6" s="422"/>
      <c r="PXT6" s="422"/>
      <c r="PXU6" s="422"/>
      <c r="PXV6" s="422"/>
      <c r="PXW6" s="422"/>
      <c r="PXX6" s="422"/>
      <c r="PXY6" s="422"/>
      <c r="PXZ6" s="422"/>
      <c r="PYA6" s="422"/>
      <c r="PYB6" s="422"/>
      <c r="PYC6" s="422"/>
      <c r="PYD6" s="422"/>
      <c r="PYE6" s="422"/>
      <c r="PYF6" s="422"/>
      <c r="PYG6" s="422"/>
      <c r="PYH6" s="422"/>
      <c r="PYI6" s="422"/>
      <c r="PYJ6" s="422"/>
      <c r="PYK6" s="422"/>
      <c r="PYL6" s="422"/>
      <c r="PYM6" s="422"/>
      <c r="PYN6" s="422"/>
      <c r="PYO6" s="422"/>
      <c r="PYP6" s="422"/>
      <c r="PYQ6" s="422"/>
      <c r="PYR6" s="422"/>
      <c r="PYS6" s="422"/>
      <c r="PYT6" s="422"/>
      <c r="PYU6" s="422"/>
      <c r="PYV6" s="422"/>
      <c r="PYW6" s="422"/>
      <c r="PYX6" s="422"/>
      <c r="PYY6" s="422"/>
      <c r="PYZ6" s="422"/>
      <c r="PZA6" s="422"/>
      <c r="PZB6" s="422"/>
      <c r="PZC6" s="422"/>
      <c r="PZD6" s="422"/>
      <c r="PZE6" s="422"/>
      <c r="PZF6" s="422"/>
      <c r="PZG6" s="422"/>
      <c r="PZH6" s="422"/>
      <c r="PZI6" s="422"/>
      <c r="PZJ6" s="422"/>
      <c r="PZK6" s="422"/>
      <c r="PZL6" s="422"/>
      <c r="PZM6" s="422"/>
      <c r="PZN6" s="422"/>
      <c r="PZO6" s="422"/>
      <c r="PZP6" s="422"/>
      <c r="PZQ6" s="422"/>
      <c r="PZR6" s="422"/>
      <c r="PZS6" s="422"/>
      <c r="PZT6" s="422"/>
      <c r="PZU6" s="422"/>
      <c r="PZV6" s="422"/>
      <c r="PZW6" s="422"/>
      <c r="PZX6" s="422"/>
      <c r="PZY6" s="422"/>
      <c r="PZZ6" s="422"/>
      <c r="QAA6" s="422"/>
      <c r="QAB6" s="422"/>
      <c r="QAC6" s="422"/>
      <c r="QAD6" s="422"/>
      <c r="QAE6" s="422"/>
      <c r="QAF6" s="422"/>
      <c r="QAG6" s="422"/>
      <c r="QAH6" s="422"/>
      <c r="QAI6" s="422"/>
      <c r="QAJ6" s="422"/>
      <c r="QAK6" s="422"/>
      <c r="QAL6" s="422"/>
      <c r="QAM6" s="422"/>
      <c r="QAN6" s="422"/>
      <c r="QAO6" s="422"/>
      <c r="QAP6" s="422"/>
      <c r="QAQ6" s="422"/>
      <c r="QAR6" s="422"/>
      <c r="QAS6" s="422"/>
      <c r="QAT6" s="422"/>
      <c r="QAU6" s="422"/>
      <c r="QAV6" s="422"/>
      <c r="QAW6" s="422"/>
      <c r="QAX6" s="422"/>
      <c r="QAY6" s="422"/>
      <c r="QAZ6" s="422"/>
      <c r="QBA6" s="422"/>
      <c r="QBB6" s="422"/>
      <c r="QBC6" s="422"/>
      <c r="QBD6" s="422"/>
      <c r="QBE6" s="422"/>
      <c r="QBF6" s="422"/>
      <c r="QBG6" s="422"/>
      <c r="QBH6" s="422"/>
      <c r="QBI6" s="422"/>
      <c r="QBJ6" s="422"/>
      <c r="QBK6" s="422"/>
      <c r="QBL6" s="422"/>
      <c r="QBM6" s="422"/>
      <c r="QBN6" s="422"/>
      <c r="QBO6" s="422"/>
      <c r="QBP6" s="422"/>
      <c r="QBQ6" s="422"/>
      <c r="QBR6" s="422"/>
      <c r="QBS6" s="422"/>
      <c r="QBT6" s="422"/>
      <c r="QBU6" s="422"/>
      <c r="QBV6" s="422"/>
      <c r="QBW6" s="422"/>
      <c r="QBX6" s="422"/>
      <c r="QBY6" s="422"/>
      <c r="QBZ6" s="422"/>
      <c r="QCA6" s="422"/>
      <c r="QCB6" s="422"/>
      <c r="QCC6" s="422"/>
      <c r="QCD6" s="422"/>
      <c r="QCE6" s="422"/>
      <c r="QCF6" s="422"/>
      <c r="QCG6" s="422"/>
      <c r="QCH6" s="422"/>
      <c r="QCI6" s="422"/>
      <c r="QCJ6" s="422"/>
      <c r="QCK6" s="422"/>
      <c r="QCL6" s="422"/>
      <c r="QCM6" s="422"/>
      <c r="QCN6" s="422"/>
      <c r="QCO6" s="422"/>
      <c r="QCP6" s="422"/>
      <c r="QCQ6" s="422"/>
      <c r="QCR6" s="422"/>
      <c r="QCS6" s="422"/>
      <c r="QCT6" s="422"/>
      <c r="QCU6" s="422"/>
      <c r="QCV6" s="422"/>
      <c r="QCW6" s="422"/>
      <c r="QCX6" s="422"/>
      <c r="QCY6" s="422"/>
      <c r="QCZ6" s="422"/>
      <c r="QDA6" s="422"/>
      <c r="QDB6" s="422"/>
      <c r="QDC6" s="422"/>
      <c r="QDD6" s="422"/>
      <c r="QDE6" s="422"/>
      <c r="QDF6" s="422"/>
      <c r="QDG6" s="422"/>
      <c r="QDH6" s="422"/>
      <c r="QDI6" s="422"/>
      <c r="QDJ6" s="422"/>
      <c r="QDK6" s="422"/>
      <c r="QDL6" s="422"/>
      <c r="QDM6" s="422"/>
      <c r="QDN6" s="422"/>
      <c r="QDO6" s="422"/>
      <c r="QDP6" s="422"/>
      <c r="QDQ6" s="422"/>
      <c r="QDR6" s="422"/>
      <c r="QDS6" s="422"/>
      <c r="QDT6" s="422"/>
      <c r="QDU6" s="422"/>
      <c r="QDV6" s="422"/>
      <c r="QDW6" s="422"/>
      <c r="QDX6" s="422"/>
      <c r="QDY6" s="422"/>
      <c r="QDZ6" s="422"/>
      <c r="QEA6" s="422"/>
      <c r="QEB6" s="422"/>
      <c r="QEC6" s="422"/>
      <c r="QED6" s="422"/>
      <c r="QEE6" s="422"/>
      <c r="QEF6" s="422"/>
      <c r="QEG6" s="422"/>
      <c r="QEH6" s="422"/>
      <c r="QEI6" s="422"/>
      <c r="QEJ6" s="422"/>
      <c r="QEK6" s="422"/>
      <c r="QEL6" s="422"/>
      <c r="QEM6" s="422"/>
      <c r="QEN6" s="422"/>
      <c r="QEO6" s="422"/>
      <c r="QEP6" s="422"/>
      <c r="QEQ6" s="422"/>
      <c r="QER6" s="422"/>
      <c r="QES6" s="422"/>
      <c r="QET6" s="422"/>
      <c r="QEU6" s="422"/>
      <c r="QEV6" s="422"/>
      <c r="QEW6" s="422"/>
      <c r="QEX6" s="422"/>
      <c r="QEY6" s="422"/>
      <c r="QEZ6" s="422"/>
      <c r="QFA6" s="422"/>
      <c r="QFB6" s="422"/>
      <c r="QFC6" s="422"/>
      <c r="QFD6" s="422"/>
      <c r="QFE6" s="422"/>
      <c r="QFF6" s="422"/>
      <c r="QFG6" s="422"/>
      <c r="QFH6" s="422"/>
      <c r="QFI6" s="422"/>
      <c r="QFJ6" s="422"/>
      <c r="QFK6" s="422"/>
      <c r="QFL6" s="422"/>
      <c r="QFM6" s="422"/>
      <c r="QFN6" s="422"/>
      <c r="QFO6" s="422"/>
      <c r="QFP6" s="422"/>
      <c r="QFQ6" s="422"/>
      <c r="QFR6" s="422"/>
      <c r="QFS6" s="422"/>
      <c r="QFT6" s="422"/>
      <c r="QFU6" s="422"/>
      <c r="QFV6" s="422"/>
      <c r="QFW6" s="422"/>
      <c r="QFX6" s="422"/>
      <c r="QFY6" s="422"/>
      <c r="QFZ6" s="422"/>
      <c r="QGA6" s="422"/>
      <c r="QGB6" s="422"/>
      <c r="QGC6" s="422"/>
      <c r="QGD6" s="422"/>
      <c r="QGE6" s="422"/>
      <c r="QGF6" s="422"/>
      <c r="QGG6" s="422"/>
      <c r="QGH6" s="422"/>
      <c r="QGI6" s="422"/>
      <c r="QGJ6" s="422"/>
      <c r="QGK6" s="422"/>
      <c r="QGL6" s="422"/>
      <c r="QGM6" s="422"/>
      <c r="QGN6" s="422"/>
      <c r="QGO6" s="422"/>
      <c r="QGP6" s="422"/>
      <c r="QGQ6" s="422"/>
      <c r="QGR6" s="422"/>
      <c r="QGS6" s="422"/>
      <c r="QGT6" s="422"/>
      <c r="QGU6" s="422"/>
      <c r="QGV6" s="422"/>
      <c r="QGW6" s="422"/>
      <c r="QGX6" s="422"/>
      <c r="QGY6" s="422"/>
      <c r="QGZ6" s="422"/>
      <c r="QHA6" s="422"/>
      <c r="QHB6" s="422"/>
      <c r="QHC6" s="422"/>
      <c r="QHD6" s="422"/>
      <c r="QHE6" s="422"/>
      <c r="QHF6" s="422"/>
      <c r="QHG6" s="422"/>
      <c r="QHH6" s="422"/>
      <c r="QHI6" s="422"/>
      <c r="QHJ6" s="422"/>
      <c r="QHK6" s="422"/>
      <c r="QHL6" s="422"/>
      <c r="QHM6" s="422"/>
      <c r="QHN6" s="422"/>
      <c r="QHO6" s="422"/>
      <c r="QHP6" s="422"/>
      <c r="QHQ6" s="422"/>
      <c r="QHR6" s="422"/>
      <c r="QHS6" s="422"/>
      <c r="QHT6" s="422"/>
      <c r="QHU6" s="422"/>
      <c r="QHV6" s="422"/>
      <c r="QHW6" s="422"/>
      <c r="QHX6" s="422"/>
      <c r="QHY6" s="422"/>
      <c r="QHZ6" s="422"/>
      <c r="QIA6" s="422"/>
      <c r="QIB6" s="422"/>
      <c r="QIC6" s="422"/>
      <c r="QID6" s="422"/>
      <c r="QIE6" s="422"/>
      <c r="QIF6" s="422"/>
      <c r="QIG6" s="422"/>
      <c r="QIH6" s="422"/>
      <c r="QII6" s="422"/>
      <c r="QIJ6" s="422"/>
      <c r="QIK6" s="422"/>
      <c r="QIL6" s="422"/>
      <c r="QIM6" s="422"/>
      <c r="QIN6" s="422"/>
      <c r="QIO6" s="422"/>
      <c r="QIP6" s="422"/>
      <c r="QIQ6" s="422"/>
      <c r="QIR6" s="422"/>
      <c r="QIS6" s="422"/>
      <c r="QIT6" s="422"/>
      <c r="QIU6" s="422"/>
      <c r="QIV6" s="422"/>
      <c r="QIW6" s="422"/>
      <c r="QIX6" s="422"/>
      <c r="QIY6" s="422"/>
      <c r="QIZ6" s="422"/>
      <c r="QJA6" s="422"/>
      <c r="QJB6" s="422"/>
      <c r="QJC6" s="422"/>
      <c r="QJD6" s="422"/>
      <c r="QJE6" s="422"/>
      <c r="QJF6" s="422"/>
      <c r="QJG6" s="422"/>
      <c r="QJH6" s="422"/>
      <c r="QJI6" s="422"/>
      <c r="QJJ6" s="422"/>
      <c r="QJK6" s="422"/>
      <c r="QJL6" s="422"/>
      <c r="QJM6" s="422"/>
      <c r="QJN6" s="422"/>
      <c r="QJO6" s="422"/>
      <c r="QJP6" s="422"/>
      <c r="QJQ6" s="422"/>
      <c r="QJR6" s="422"/>
      <c r="QJS6" s="422"/>
      <c r="QJT6" s="422"/>
      <c r="QJU6" s="422"/>
      <c r="QJV6" s="422"/>
      <c r="QJW6" s="422"/>
      <c r="QJX6" s="422"/>
      <c r="QJY6" s="422"/>
      <c r="QJZ6" s="422"/>
      <c r="QKA6" s="422"/>
      <c r="QKB6" s="422"/>
      <c r="QKC6" s="422"/>
      <c r="QKD6" s="422"/>
      <c r="QKE6" s="422"/>
      <c r="QKF6" s="422"/>
      <c r="QKG6" s="422"/>
      <c r="QKH6" s="422"/>
      <c r="QKI6" s="422"/>
      <c r="QKJ6" s="422"/>
      <c r="QKK6" s="422"/>
      <c r="QKL6" s="422"/>
      <c r="QKM6" s="422"/>
      <c r="QKN6" s="422"/>
      <c r="QKO6" s="422"/>
      <c r="QKP6" s="422"/>
      <c r="QKQ6" s="422"/>
      <c r="QKR6" s="422"/>
      <c r="QKS6" s="422"/>
      <c r="QKT6" s="422"/>
      <c r="QKU6" s="422"/>
      <c r="QKV6" s="422"/>
      <c r="QKW6" s="422"/>
      <c r="QKX6" s="422"/>
      <c r="QKY6" s="422"/>
      <c r="QKZ6" s="422"/>
      <c r="QLA6" s="422"/>
      <c r="QLB6" s="422"/>
      <c r="QLC6" s="422"/>
      <c r="QLD6" s="422"/>
      <c r="QLE6" s="422"/>
      <c r="QLF6" s="422"/>
      <c r="QLG6" s="422"/>
      <c r="QLH6" s="422"/>
      <c r="QLI6" s="422"/>
      <c r="QLJ6" s="422"/>
      <c r="QLK6" s="422"/>
      <c r="QLL6" s="422"/>
      <c r="QLM6" s="422"/>
      <c r="QLN6" s="422"/>
      <c r="QLO6" s="422"/>
      <c r="QLP6" s="422"/>
      <c r="QLQ6" s="422"/>
      <c r="QLR6" s="422"/>
      <c r="QLS6" s="422"/>
      <c r="QLT6" s="422"/>
      <c r="QLU6" s="422"/>
      <c r="QLV6" s="422"/>
      <c r="QLW6" s="422"/>
      <c r="QLX6" s="422"/>
      <c r="QLY6" s="422"/>
      <c r="QLZ6" s="422"/>
      <c r="QMA6" s="422"/>
      <c r="QMB6" s="422"/>
      <c r="QMC6" s="422"/>
      <c r="QMD6" s="422"/>
      <c r="QME6" s="422"/>
      <c r="QMF6" s="422"/>
      <c r="QMG6" s="422"/>
      <c r="QMH6" s="422"/>
      <c r="QMI6" s="422"/>
      <c r="QMJ6" s="422"/>
      <c r="QMK6" s="422"/>
      <c r="QML6" s="422"/>
      <c r="QMM6" s="422"/>
      <c r="QMN6" s="422"/>
      <c r="QMO6" s="422"/>
      <c r="QMP6" s="422"/>
      <c r="QMQ6" s="422"/>
      <c r="QMR6" s="422"/>
      <c r="QMS6" s="422"/>
      <c r="QMT6" s="422"/>
      <c r="QMU6" s="422"/>
      <c r="QMV6" s="422"/>
      <c r="QMW6" s="422"/>
      <c r="QMX6" s="422"/>
      <c r="QMY6" s="422"/>
      <c r="QMZ6" s="422"/>
      <c r="QNA6" s="422"/>
      <c r="QNB6" s="422"/>
      <c r="QNC6" s="422"/>
      <c r="QND6" s="422"/>
      <c r="QNE6" s="422"/>
      <c r="QNF6" s="422"/>
      <c r="QNG6" s="422"/>
      <c r="QNH6" s="422"/>
      <c r="QNI6" s="422"/>
      <c r="QNJ6" s="422"/>
      <c r="QNK6" s="422"/>
      <c r="QNL6" s="422"/>
      <c r="QNM6" s="422"/>
      <c r="QNN6" s="422"/>
      <c r="QNO6" s="422"/>
      <c r="QNP6" s="422"/>
      <c r="QNQ6" s="422"/>
      <c r="QNR6" s="422"/>
      <c r="QNS6" s="422"/>
      <c r="QNT6" s="422"/>
      <c r="QNU6" s="422"/>
      <c r="QNV6" s="422"/>
      <c r="QNW6" s="422"/>
      <c r="QNX6" s="422"/>
      <c r="QNY6" s="422"/>
      <c r="QNZ6" s="422"/>
      <c r="QOA6" s="422"/>
      <c r="QOB6" s="422"/>
      <c r="QOC6" s="422"/>
      <c r="QOD6" s="422"/>
      <c r="QOE6" s="422"/>
      <c r="QOF6" s="422"/>
      <c r="QOG6" s="422"/>
      <c r="QOH6" s="422"/>
      <c r="QOI6" s="422"/>
      <c r="QOJ6" s="422"/>
      <c r="QOK6" s="422"/>
      <c r="QOL6" s="422"/>
      <c r="QOM6" s="422"/>
      <c r="QON6" s="422"/>
      <c r="QOO6" s="422"/>
      <c r="QOP6" s="422"/>
      <c r="QOQ6" s="422"/>
      <c r="QOR6" s="422"/>
      <c r="QOS6" s="422"/>
      <c r="QOT6" s="422"/>
      <c r="QOU6" s="422"/>
      <c r="QOV6" s="422"/>
      <c r="QOW6" s="422"/>
      <c r="QOX6" s="422"/>
      <c r="QOY6" s="422"/>
      <c r="QOZ6" s="422"/>
      <c r="QPA6" s="422"/>
      <c r="QPB6" s="422"/>
      <c r="QPC6" s="422"/>
      <c r="QPD6" s="422"/>
      <c r="QPE6" s="422"/>
      <c r="QPF6" s="422"/>
      <c r="QPG6" s="422"/>
      <c r="QPH6" s="422"/>
      <c r="QPI6" s="422"/>
      <c r="QPJ6" s="422"/>
      <c r="QPK6" s="422"/>
      <c r="QPL6" s="422"/>
      <c r="QPM6" s="422"/>
      <c r="QPN6" s="422"/>
      <c r="QPO6" s="422"/>
      <c r="QPP6" s="422"/>
      <c r="QPQ6" s="422"/>
      <c r="QPR6" s="422"/>
      <c r="QPS6" s="422"/>
      <c r="QPT6" s="422"/>
      <c r="QPU6" s="422"/>
      <c r="QPV6" s="422"/>
      <c r="QPW6" s="422"/>
      <c r="QPX6" s="422"/>
      <c r="QPY6" s="422"/>
      <c r="QPZ6" s="422"/>
      <c r="QQA6" s="422"/>
      <c r="QQB6" s="422"/>
      <c r="QQC6" s="422"/>
      <c r="QQD6" s="422"/>
      <c r="QQE6" s="422"/>
      <c r="QQF6" s="422"/>
      <c r="QQG6" s="422"/>
      <c r="QQH6" s="422"/>
      <c r="QQI6" s="422"/>
      <c r="QQJ6" s="422"/>
      <c r="QQK6" s="422"/>
      <c r="QQL6" s="422"/>
      <c r="QQM6" s="422"/>
      <c r="QQN6" s="422"/>
      <c r="QQO6" s="422"/>
      <c r="QQP6" s="422"/>
      <c r="QQQ6" s="422"/>
      <c r="QQR6" s="422"/>
      <c r="QQS6" s="422"/>
      <c r="QQT6" s="422"/>
      <c r="QQU6" s="422"/>
      <c r="QQV6" s="422"/>
      <c r="QQW6" s="422"/>
      <c r="QQX6" s="422"/>
      <c r="QQY6" s="422"/>
      <c r="QQZ6" s="422"/>
      <c r="QRA6" s="422"/>
      <c r="QRB6" s="422"/>
      <c r="QRC6" s="422"/>
      <c r="QRD6" s="422"/>
      <c r="QRE6" s="422"/>
      <c r="QRF6" s="422"/>
      <c r="QRG6" s="422"/>
      <c r="QRH6" s="422"/>
      <c r="QRI6" s="422"/>
      <c r="QRJ6" s="422"/>
      <c r="QRK6" s="422"/>
      <c r="QRL6" s="422"/>
      <c r="QRM6" s="422"/>
      <c r="QRN6" s="422"/>
      <c r="QRO6" s="422"/>
      <c r="QRP6" s="422"/>
      <c r="QRQ6" s="422"/>
      <c r="QRR6" s="422"/>
      <c r="QRS6" s="422"/>
      <c r="QRT6" s="422"/>
      <c r="QRU6" s="422"/>
      <c r="QRV6" s="422"/>
      <c r="QRW6" s="422"/>
      <c r="QRX6" s="422"/>
      <c r="QRY6" s="422"/>
      <c r="QRZ6" s="422"/>
      <c r="QSA6" s="422"/>
      <c r="QSB6" s="422"/>
      <c r="QSC6" s="422"/>
      <c r="QSD6" s="422"/>
      <c r="QSE6" s="422"/>
      <c r="QSF6" s="422"/>
      <c r="QSG6" s="422"/>
      <c r="QSH6" s="422"/>
      <c r="QSI6" s="422"/>
      <c r="QSJ6" s="422"/>
      <c r="QSK6" s="422"/>
      <c r="QSL6" s="422"/>
      <c r="QSM6" s="422"/>
      <c r="QSN6" s="422"/>
      <c r="QSO6" s="422"/>
      <c r="QSP6" s="422"/>
      <c r="QSQ6" s="422"/>
      <c r="QSR6" s="422"/>
      <c r="QSS6" s="422"/>
      <c r="QST6" s="422"/>
      <c r="QSU6" s="422"/>
      <c r="QSV6" s="422"/>
      <c r="QSW6" s="422"/>
      <c r="QSX6" s="422"/>
      <c r="QSY6" s="422"/>
      <c r="QSZ6" s="422"/>
      <c r="QTA6" s="422"/>
      <c r="QTB6" s="422"/>
      <c r="QTC6" s="422"/>
      <c r="QTD6" s="422"/>
      <c r="QTE6" s="422"/>
      <c r="QTF6" s="422"/>
      <c r="QTG6" s="422"/>
      <c r="QTH6" s="422"/>
      <c r="QTI6" s="422"/>
      <c r="QTJ6" s="422"/>
      <c r="QTK6" s="422"/>
      <c r="QTL6" s="422"/>
      <c r="QTM6" s="422"/>
      <c r="QTN6" s="422"/>
      <c r="QTO6" s="422"/>
      <c r="QTP6" s="422"/>
      <c r="QTQ6" s="422"/>
      <c r="QTR6" s="422"/>
      <c r="QTS6" s="422"/>
      <c r="QTT6" s="422"/>
      <c r="QTU6" s="422"/>
      <c r="QTV6" s="422"/>
      <c r="QTW6" s="422"/>
      <c r="QTX6" s="422"/>
      <c r="QTY6" s="422"/>
      <c r="QTZ6" s="422"/>
      <c r="QUA6" s="422"/>
      <c r="QUB6" s="422"/>
      <c r="QUC6" s="422"/>
      <c r="QUD6" s="422"/>
      <c r="QUE6" s="422"/>
      <c r="QUF6" s="422"/>
      <c r="QUG6" s="422"/>
      <c r="QUH6" s="422"/>
      <c r="QUI6" s="422"/>
      <c r="QUJ6" s="422"/>
      <c r="QUK6" s="422"/>
      <c r="QUL6" s="422"/>
      <c r="QUM6" s="422"/>
      <c r="QUN6" s="422"/>
      <c r="QUO6" s="422"/>
      <c r="QUP6" s="422"/>
      <c r="QUQ6" s="422"/>
      <c r="QUR6" s="422"/>
      <c r="QUS6" s="422"/>
      <c r="QUT6" s="422"/>
      <c r="QUU6" s="422"/>
      <c r="QUV6" s="422"/>
      <c r="QUW6" s="422"/>
      <c r="QUX6" s="422"/>
      <c r="QUY6" s="422"/>
      <c r="QUZ6" s="422"/>
      <c r="QVA6" s="422"/>
      <c r="QVB6" s="422"/>
      <c r="QVC6" s="422"/>
      <c r="QVD6" s="422"/>
      <c r="QVE6" s="422"/>
      <c r="QVF6" s="422"/>
      <c r="QVG6" s="422"/>
      <c r="QVH6" s="422"/>
      <c r="QVI6" s="422"/>
      <c r="QVJ6" s="422"/>
      <c r="QVK6" s="422"/>
      <c r="QVL6" s="422"/>
      <c r="QVM6" s="422"/>
      <c r="QVN6" s="422"/>
      <c r="QVO6" s="422"/>
      <c r="QVP6" s="422"/>
      <c r="QVQ6" s="422"/>
      <c r="QVR6" s="422"/>
      <c r="QVS6" s="422"/>
      <c r="QVT6" s="422"/>
      <c r="QVU6" s="422"/>
      <c r="QVV6" s="422"/>
      <c r="QVW6" s="422"/>
      <c r="QVX6" s="422"/>
      <c r="QVY6" s="422"/>
      <c r="QVZ6" s="422"/>
      <c r="QWA6" s="422"/>
      <c r="QWB6" s="422"/>
      <c r="QWC6" s="422"/>
      <c r="QWD6" s="422"/>
      <c r="QWE6" s="422"/>
      <c r="QWF6" s="422"/>
      <c r="QWG6" s="422"/>
      <c r="QWH6" s="422"/>
      <c r="QWI6" s="422"/>
      <c r="QWJ6" s="422"/>
      <c r="QWK6" s="422"/>
      <c r="QWL6" s="422"/>
      <c r="QWM6" s="422"/>
      <c r="QWN6" s="422"/>
      <c r="QWO6" s="422"/>
      <c r="QWP6" s="422"/>
      <c r="QWQ6" s="422"/>
      <c r="QWR6" s="422"/>
      <c r="QWS6" s="422"/>
      <c r="QWT6" s="422"/>
      <c r="QWU6" s="422"/>
      <c r="QWV6" s="422"/>
      <c r="QWW6" s="422"/>
      <c r="QWX6" s="422"/>
      <c r="QWY6" s="422"/>
      <c r="QWZ6" s="422"/>
      <c r="QXA6" s="422"/>
      <c r="QXB6" s="422"/>
      <c r="QXC6" s="422"/>
      <c r="QXD6" s="422"/>
      <c r="QXE6" s="422"/>
      <c r="QXF6" s="422"/>
      <c r="QXG6" s="422"/>
      <c r="QXH6" s="422"/>
      <c r="QXI6" s="422"/>
      <c r="QXJ6" s="422"/>
      <c r="QXK6" s="422"/>
      <c r="QXL6" s="422"/>
      <c r="QXM6" s="422"/>
      <c r="QXN6" s="422"/>
      <c r="QXO6" s="422"/>
      <c r="QXP6" s="422"/>
      <c r="QXQ6" s="422"/>
      <c r="QXR6" s="422"/>
      <c r="QXS6" s="422"/>
      <c r="QXT6" s="422"/>
      <c r="QXU6" s="422"/>
      <c r="QXV6" s="422"/>
      <c r="QXW6" s="422"/>
      <c r="QXX6" s="422"/>
      <c r="QXY6" s="422"/>
      <c r="QXZ6" s="422"/>
      <c r="QYA6" s="422"/>
      <c r="QYB6" s="422"/>
      <c r="QYC6" s="422"/>
      <c r="QYD6" s="422"/>
      <c r="QYE6" s="422"/>
      <c r="QYF6" s="422"/>
      <c r="QYG6" s="422"/>
      <c r="QYH6" s="422"/>
      <c r="QYI6" s="422"/>
      <c r="QYJ6" s="422"/>
      <c r="QYK6" s="422"/>
      <c r="QYL6" s="422"/>
      <c r="QYM6" s="422"/>
      <c r="QYN6" s="422"/>
      <c r="QYO6" s="422"/>
      <c r="QYP6" s="422"/>
      <c r="QYQ6" s="422"/>
      <c r="QYR6" s="422"/>
      <c r="QYS6" s="422"/>
      <c r="QYT6" s="422"/>
      <c r="QYU6" s="422"/>
      <c r="QYV6" s="422"/>
      <c r="QYW6" s="422"/>
      <c r="QYX6" s="422"/>
      <c r="QYY6" s="422"/>
      <c r="QYZ6" s="422"/>
      <c r="QZA6" s="422"/>
      <c r="QZB6" s="422"/>
      <c r="QZC6" s="422"/>
      <c r="QZD6" s="422"/>
      <c r="QZE6" s="422"/>
      <c r="QZF6" s="422"/>
      <c r="QZG6" s="422"/>
      <c r="QZH6" s="422"/>
      <c r="QZI6" s="422"/>
      <c r="QZJ6" s="422"/>
      <c r="QZK6" s="422"/>
      <c r="QZL6" s="422"/>
      <c r="QZM6" s="422"/>
      <c r="QZN6" s="422"/>
      <c r="QZO6" s="422"/>
      <c r="QZP6" s="422"/>
      <c r="QZQ6" s="422"/>
      <c r="QZR6" s="422"/>
      <c r="QZS6" s="422"/>
      <c r="QZT6" s="422"/>
      <c r="QZU6" s="422"/>
      <c r="QZV6" s="422"/>
      <c r="QZW6" s="422"/>
      <c r="QZX6" s="422"/>
      <c r="QZY6" s="422"/>
      <c r="QZZ6" s="422"/>
      <c r="RAA6" s="422"/>
      <c r="RAB6" s="422"/>
      <c r="RAC6" s="422"/>
      <c r="RAD6" s="422"/>
      <c r="RAE6" s="422"/>
      <c r="RAF6" s="422"/>
      <c r="RAG6" s="422"/>
      <c r="RAH6" s="422"/>
      <c r="RAI6" s="422"/>
      <c r="RAJ6" s="422"/>
      <c r="RAK6" s="422"/>
      <c r="RAL6" s="422"/>
      <c r="RAM6" s="422"/>
      <c r="RAN6" s="422"/>
      <c r="RAO6" s="422"/>
      <c r="RAP6" s="422"/>
      <c r="RAQ6" s="422"/>
      <c r="RAR6" s="422"/>
      <c r="RAS6" s="422"/>
      <c r="RAT6" s="422"/>
      <c r="RAU6" s="422"/>
      <c r="RAV6" s="422"/>
      <c r="RAW6" s="422"/>
      <c r="RAX6" s="422"/>
      <c r="RAY6" s="422"/>
      <c r="RAZ6" s="422"/>
      <c r="RBA6" s="422"/>
      <c r="RBB6" s="422"/>
      <c r="RBC6" s="422"/>
      <c r="RBD6" s="422"/>
      <c r="RBE6" s="422"/>
      <c r="RBF6" s="422"/>
      <c r="RBG6" s="422"/>
      <c r="RBH6" s="422"/>
      <c r="RBI6" s="422"/>
      <c r="RBJ6" s="422"/>
      <c r="RBK6" s="422"/>
      <c r="RBL6" s="422"/>
      <c r="RBM6" s="422"/>
      <c r="RBN6" s="422"/>
      <c r="RBO6" s="422"/>
      <c r="RBP6" s="422"/>
      <c r="RBQ6" s="422"/>
      <c r="RBR6" s="422"/>
      <c r="RBS6" s="422"/>
      <c r="RBT6" s="422"/>
      <c r="RBU6" s="422"/>
      <c r="RBV6" s="422"/>
      <c r="RBW6" s="422"/>
      <c r="RBX6" s="422"/>
      <c r="RBY6" s="422"/>
      <c r="RBZ6" s="422"/>
      <c r="RCA6" s="422"/>
      <c r="RCB6" s="422"/>
      <c r="RCC6" s="422"/>
      <c r="RCD6" s="422"/>
      <c r="RCE6" s="422"/>
      <c r="RCF6" s="422"/>
      <c r="RCG6" s="422"/>
      <c r="RCH6" s="422"/>
      <c r="RCI6" s="422"/>
      <c r="RCJ6" s="422"/>
      <c r="RCK6" s="422"/>
      <c r="RCL6" s="422"/>
      <c r="RCM6" s="422"/>
      <c r="RCN6" s="422"/>
      <c r="RCO6" s="422"/>
      <c r="RCP6" s="422"/>
      <c r="RCQ6" s="422"/>
      <c r="RCR6" s="422"/>
      <c r="RCS6" s="422"/>
      <c r="RCT6" s="422"/>
      <c r="RCU6" s="422"/>
      <c r="RCV6" s="422"/>
      <c r="RCW6" s="422"/>
      <c r="RCX6" s="422"/>
      <c r="RCY6" s="422"/>
      <c r="RCZ6" s="422"/>
      <c r="RDA6" s="422"/>
      <c r="RDB6" s="422"/>
      <c r="RDC6" s="422"/>
      <c r="RDD6" s="422"/>
      <c r="RDE6" s="422"/>
      <c r="RDF6" s="422"/>
      <c r="RDG6" s="422"/>
      <c r="RDH6" s="422"/>
      <c r="RDI6" s="422"/>
      <c r="RDJ6" s="422"/>
      <c r="RDK6" s="422"/>
      <c r="RDL6" s="422"/>
      <c r="RDM6" s="422"/>
      <c r="RDN6" s="422"/>
      <c r="RDO6" s="422"/>
      <c r="RDP6" s="422"/>
      <c r="RDQ6" s="422"/>
      <c r="RDR6" s="422"/>
      <c r="RDS6" s="422"/>
      <c r="RDT6" s="422"/>
      <c r="RDU6" s="422"/>
      <c r="RDV6" s="422"/>
      <c r="RDW6" s="422"/>
      <c r="RDX6" s="422"/>
      <c r="RDY6" s="422"/>
      <c r="RDZ6" s="422"/>
      <c r="REA6" s="422"/>
      <c r="REB6" s="422"/>
      <c r="REC6" s="422"/>
      <c r="RED6" s="422"/>
      <c r="REE6" s="422"/>
      <c r="REF6" s="422"/>
      <c r="REG6" s="422"/>
      <c r="REH6" s="422"/>
      <c r="REI6" s="422"/>
      <c r="REJ6" s="422"/>
      <c r="REK6" s="422"/>
      <c r="REL6" s="422"/>
      <c r="REM6" s="422"/>
      <c r="REN6" s="422"/>
      <c r="REO6" s="422"/>
      <c r="REP6" s="422"/>
      <c r="REQ6" s="422"/>
      <c r="RER6" s="422"/>
      <c r="RES6" s="422"/>
      <c r="RET6" s="422"/>
      <c r="REU6" s="422"/>
      <c r="REV6" s="422"/>
      <c r="REW6" s="422"/>
      <c r="REX6" s="422"/>
      <c r="REY6" s="422"/>
      <c r="REZ6" s="422"/>
      <c r="RFA6" s="422"/>
      <c r="RFB6" s="422"/>
      <c r="RFC6" s="422"/>
      <c r="RFD6" s="422"/>
      <c r="RFE6" s="422"/>
      <c r="RFF6" s="422"/>
      <c r="RFG6" s="422"/>
      <c r="RFH6" s="422"/>
      <c r="RFI6" s="422"/>
      <c r="RFJ6" s="422"/>
      <c r="RFK6" s="422"/>
      <c r="RFL6" s="422"/>
      <c r="RFM6" s="422"/>
      <c r="RFN6" s="422"/>
      <c r="RFO6" s="422"/>
      <c r="RFP6" s="422"/>
      <c r="RFQ6" s="422"/>
      <c r="RFR6" s="422"/>
      <c r="RFS6" s="422"/>
      <c r="RFT6" s="422"/>
      <c r="RFU6" s="422"/>
      <c r="RFV6" s="422"/>
      <c r="RFW6" s="422"/>
      <c r="RFX6" s="422"/>
      <c r="RFY6" s="422"/>
      <c r="RFZ6" s="422"/>
      <c r="RGA6" s="422"/>
      <c r="RGB6" s="422"/>
      <c r="RGC6" s="422"/>
      <c r="RGD6" s="422"/>
      <c r="RGE6" s="422"/>
      <c r="RGF6" s="422"/>
      <c r="RGG6" s="422"/>
      <c r="RGH6" s="422"/>
      <c r="RGI6" s="422"/>
      <c r="RGJ6" s="422"/>
      <c r="RGK6" s="422"/>
      <c r="RGL6" s="422"/>
      <c r="RGM6" s="422"/>
      <c r="RGN6" s="422"/>
      <c r="RGO6" s="422"/>
      <c r="RGP6" s="422"/>
      <c r="RGQ6" s="422"/>
      <c r="RGR6" s="422"/>
      <c r="RGS6" s="422"/>
      <c r="RGT6" s="422"/>
      <c r="RGU6" s="422"/>
      <c r="RGV6" s="422"/>
      <c r="RGW6" s="422"/>
      <c r="RGX6" s="422"/>
      <c r="RGY6" s="422"/>
      <c r="RGZ6" s="422"/>
      <c r="RHA6" s="422"/>
      <c r="RHB6" s="422"/>
      <c r="RHC6" s="422"/>
      <c r="RHD6" s="422"/>
      <c r="RHE6" s="422"/>
      <c r="RHF6" s="422"/>
      <c r="RHG6" s="422"/>
      <c r="RHH6" s="422"/>
      <c r="RHI6" s="422"/>
      <c r="RHJ6" s="422"/>
      <c r="RHK6" s="422"/>
      <c r="RHL6" s="422"/>
      <c r="RHM6" s="422"/>
      <c r="RHN6" s="422"/>
      <c r="RHO6" s="422"/>
      <c r="RHP6" s="422"/>
      <c r="RHQ6" s="422"/>
      <c r="RHR6" s="422"/>
      <c r="RHS6" s="422"/>
      <c r="RHT6" s="422"/>
      <c r="RHU6" s="422"/>
      <c r="RHV6" s="422"/>
      <c r="RHW6" s="422"/>
      <c r="RHX6" s="422"/>
      <c r="RHY6" s="422"/>
      <c r="RHZ6" s="422"/>
      <c r="RIA6" s="422"/>
      <c r="RIB6" s="422"/>
      <c r="RIC6" s="422"/>
      <c r="RID6" s="422"/>
      <c r="RIE6" s="422"/>
      <c r="RIF6" s="422"/>
      <c r="RIG6" s="422"/>
      <c r="RIH6" s="422"/>
      <c r="RII6" s="422"/>
      <c r="RIJ6" s="422"/>
      <c r="RIK6" s="422"/>
      <c r="RIL6" s="422"/>
      <c r="RIM6" s="422"/>
      <c r="RIN6" s="422"/>
      <c r="RIO6" s="422"/>
      <c r="RIP6" s="422"/>
      <c r="RIQ6" s="422"/>
      <c r="RIR6" s="422"/>
      <c r="RIS6" s="422"/>
      <c r="RIT6" s="422"/>
      <c r="RIU6" s="422"/>
      <c r="RIV6" s="422"/>
      <c r="RIW6" s="422"/>
      <c r="RIX6" s="422"/>
      <c r="RIY6" s="422"/>
      <c r="RIZ6" s="422"/>
      <c r="RJA6" s="422"/>
      <c r="RJB6" s="422"/>
      <c r="RJC6" s="422"/>
      <c r="RJD6" s="422"/>
      <c r="RJE6" s="422"/>
      <c r="RJF6" s="422"/>
      <c r="RJG6" s="422"/>
      <c r="RJH6" s="422"/>
      <c r="RJI6" s="422"/>
      <c r="RJJ6" s="422"/>
      <c r="RJK6" s="422"/>
      <c r="RJL6" s="422"/>
      <c r="RJM6" s="422"/>
      <c r="RJN6" s="422"/>
      <c r="RJO6" s="422"/>
      <c r="RJP6" s="422"/>
      <c r="RJQ6" s="422"/>
      <c r="RJR6" s="422"/>
      <c r="RJS6" s="422"/>
      <c r="RJT6" s="422"/>
      <c r="RJU6" s="422"/>
      <c r="RJV6" s="422"/>
      <c r="RJW6" s="422"/>
      <c r="RJX6" s="422"/>
      <c r="RJY6" s="422"/>
      <c r="RJZ6" s="422"/>
      <c r="RKA6" s="422"/>
      <c r="RKB6" s="422"/>
      <c r="RKC6" s="422"/>
      <c r="RKD6" s="422"/>
      <c r="RKE6" s="422"/>
      <c r="RKF6" s="422"/>
      <c r="RKG6" s="422"/>
      <c r="RKH6" s="422"/>
      <c r="RKI6" s="422"/>
      <c r="RKJ6" s="422"/>
      <c r="RKK6" s="422"/>
      <c r="RKL6" s="422"/>
      <c r="RKM6" s="422"/>
      <c r="RKN6" s="422"/>
      <c r="RKO6" s="422"/>
      <c r="RKP6" s="422"/>
      <c r="RKQ6" s="422"/>
      <c r="RKR6" s="422"/>
      <c r="RKS6" s="422"/>
      <c r="RKT6" s="422"/>
      <c r="RKU6" s="422"/>
      <c r="RKV6" s="422"/>
      <c r="RKW6" s="422"/>
      <c r="RKX6" s="422"/>
      <c r="RKY6" s="422"/>
      <c r="RKZ6" s="422"/>
      <c r="RLA6" s="422"/>
      <c r="RLB6" s="422"/>
      <c r="RLC6" s="422"/>
      <c r="RLD6" s="422"/>
      <c r="RLE6" s="422"/>
      <c r="RLF6" s="422"/>
      <c r="RLG6" s="422"/>
      <c r="RLH6" s="422"/>
      <c r="RLI6" s="422"/>
      <c r="RLJ6" s="422"/>
      <c r="RLK6" s="422"/>
      <c r="RLL6" s="422"/>
      <c r="RLM6" s="422"/>
      <c r="RLN6" s="422"/>
      <c r="RLO6" s="422"/>
      <c r="RLP6" s="422"/>
      <c r="RLQ6" s="422"/>
      <c r="RLR6" s="422"/>
      <c r="RLS6" s="422"/>
      <c r="RLT6" s="422"/>
      <c r="RLU6" s="422"/>
      <c r="RLV6" s="422"/>
      <c r="RLW6" s="422"/>
      <c r="RLX6" s="422"/>
      <c r="RLY6" s="422"/>
      <c r="RLZ6" s="422"/>
      <c r="RMA6" s="422"/>
      <c r="RMB6" s="422"/>
      <c r="RMC6" s="422"/>
      <c r="RMD6" s="422"/>
      <c r="RME6" s="422"/>
      <c r="RMF6" s="422"/>
      <c r="RMG6" s="422"/>
      <c r="RMH6" s="422"/>
      <c r="RMI6" s="422"/>
      <c r="RMJ6" s="422"/>
      <c r="RMK6" s="422"/>
      <c r="RML6" s="422"/>
      <c r="RMM6" s="422"/>
      <c r="RMN6" s="422"/>
      <c r="RMO6" s="422"/>
      <c r="RMP6" s="422"/>
      <c r="RMQ6" s="422"/>
      <c r="RMR6" s="422"/>
      <c r="RMS6" s="422"/>
      <c r="RMT6" s="422"/>
      <c r="RMU6" s="422"/>
      <c r="RMV6" s="422"/>
      <c r="RMW6" s="422"/>
      <c r="RMX6" s="422"/>
      <c r="RMY6" s="422"/>
      <c r="RMZ6" s="422"/>
      <c r="RNA6" s="422"/>
      <c r="RNB6" s="422"/>
      <c r="RNC6" s="422"/>
      <c r="RND6" s="422"/>
      <c r="RNE6" s="422"/>
      <c r="RNF6" s="422"/>
      <c r="RNG6" s="422"/>
      <c r="RNH6" s="422"/>
      <c r="RNI6" s="422"/>
      <c r="RNJ6" s="422"/>
      <c r="RNK6" s="422"/>
      <c r="RNL6" s="422"/>
      <c r="RNM6" s="422"/>
      <c r="RNN6" s="422"/>
      <c r="RNO6" s="422"/>
      <c r="RNP6" s="422"/>
      <c r="RNQ6" s="422"/>
      <c r="RNR6" s="422"/>
      <c r="RNS6" s="422"/>
      <c r="RNT6" s="422"/>
      <c r="RNU6" s="422"/>
      <c r="RNV6" s="422"/>
      <c r="RNW6" s="422"/>
      <c r="RNX6" s="422"/>
      <c r="RNY6" s="422"/>
      <c r="RNZ6" s="422"/>
      <c r="ROA6" s="422"/>
      <c r="ROB6" s="422"/>
      <c r="ROC6" s="422"/>
      <c r="ROD6" s="422"/>
      <c r="ROE6" s="422"/>
      <c r="ROF6" s="422"/>
      <c r="ROG6" s="422"/>
      <c r="ROH6" s="422"/>
      <c r="ROI6" s="422"/>
      <c r="ROJ6" s="422"/>
      <c r="ROK6" s="422"/>
      <c r="ROL6" s="422"/>
      <c r="ROM6" s="422"/>
      <c r="RON6" s="422"/>
      <c r="ROO6" s="422"/>
      <c r="ROP6" s="422"/>
      <c r="ROQ6" s="422"/>
      <c r="ROR6" s="422"/>
      <c r="ROS6" s="422"/>
      <c r="ROT6" s="422"/>
      <c r="ROU6" s="422"/>
      <c r="ROV6" s="422"/>
      <c r="ROW6" s="422"/>
      <c r="ROX6" s="422"/>
      <c r="ROY6" s="422"/>
      <c r="ROZ6" s="422"/>
      <c r="RPA6" s="422"/>
      <c r="RPB6" s="422"/>
      <c r="RPC6" s="422"/>
      <c r="RPD6" s="422"/>
      <c r="RPE6" s="422"/>
      <c r="RPF6" s="422"/>
      <c r="RPG6" s="422"/>
      <c r="RPH6" s="422"/>
      <c r="RPI6" s="422"/>
      <c r="RPJ6" s="422"/>
      <c r="RPK6" s="422"/>
      <c r="RPL6" s="422"/>
      <c r="RPM6" s="422"/>
      <c r="RPN6" s="422"/>
      <c r="RPO6" s="422"/>
      <c r="RPP6" s="422"/>
      <c r="RPQ6" s="422"/>
      <c r="RPR6" s="422"/>
      <c r="RPS6" s="422"/>
      <c r="RPT6" s="422"/>
      <c r="RPU6" s="422"/>
      <c r="RPV6" s="422"/>
      <c r="RPW6" s="422"/>
      <c r="RPX6" s="422"/>
      <c r="RPY6" s="422"/>
      <c r="RPZ6" s="422"/>
      <c r="RQA6" s="422"/>
      <c r="RQB6" s="422"/>
      <c r="RQC6" s="422"/>
      <c r="RQD6" s="422"/>
      <c r="RQE6" s="422"/>
      <c r="RQF6" s="422"/>
      <c r="RQG6" s="422"/>
      <c r="RQH6" s="422"/>
      <c r="RQI6" s="422"/>
      <c r="RQJ6" s="422"/>
      <c r="RQK6" s="422"/>
      <c r="RQL6" s="422"/>
      <c r="RQM6" s="422"/>
      <c r="RQN6" s="422"/>
      <c r="RQO6" s="422"/>
      <c r="RQP6" s="422"/>
      <c r="RQQ6" s="422"/>
      <c r="RQR6" s="422"/>
      <c r="RQS6" s="422"/>
      <c r="RQT6" s="422"/>
      <c r="RQU6" s="422"/>
      <c r="RQV6" s="422"/>
      <c r="RQW6" s="422"/>
      <c r="RQX6" s="422"/>
      <c r="RQY6" s="422"/>
      <c r="RQZ6" s="422"/>
      <c r="RRA6" s="422"/>
      <c r="RRB6" s="422"/>
      <c r="RRC6" s="422"/>
      <c r="RRD6" s="422"/>
      <c r="RRE6" s="422"/>
      <c r="RRF6" s="422"/>
      <c r="RRG6" s="422"/>
      <c r="RRH6" s="422"/>
      <c r="RRI6" s="422"/>
      <c r="RRJ6" s="422"/>
      <c r="RRK6" s="422"/>
      <c r="RRL6" s="422"/>
      <c r="RRM6" s="422"/>
      <c r="RRN6" s="422"/>
      <c r="RRO6" s="422"/>
      <c r="RRP6" s="422"/>
      <c r="RRQ6" s="422"/>
      <c r="RRR6" s="422"/>
      <c r="RRS6" s="422"/>
      <c r="RRT6" s="422"/>
      <c r="RRU6" s="422"/>
      <c r="RRV6" s="422"/>
      <c r="RRW6" s="422"/>
      <c r="RRX6" s="422"/>
      <c r="RRY6" s="422"/>
      <c r="RRZ6" s="422"/>
      <c r="RSA6" s="422"/>
      <c r="RSB6" s="422"/>
      <c r="RSC6" s="422"/>
      <c r="RSD6" s="422"/>
      <c r="RSE6" s="422"/>
      <c r="RSF6" s="422"/>
      <c r="RSG6" s="422"/>
      <c r="RSH6" s="422"/>
      <c r="RSI6" s="422"/>
      <c r="RSJ6" s="422"/>
      <c r="RSK6" s="422"/>
      <c r="RSL6" s="422"/>
      <c r="RSM6" s="422"/>
      <c r="RSN6" s="422"/>
      <c r="RSO6" s="422"/>
      <c r="RSP6" s="422"/>
      <c r="RSQ6" s="422"/>
      <c r="RSR6" s="422"/>
      <c r="RSS6" s="422"/>
      <c r="RST6" s="422"/>
      <c r="RSU6" s="422"/>
      <c r="RSV6" s="422"/>
      <c r="RSW6" s="422"/>
      <c r="RSX6" s="422"/>
      <c r="RSY6" s="422"/>
      <c r="RSZ6" s="422"/>
      <c r="RTA6" s="422"/>
      <c r="RTB6" s="422"/>
      <c r="RTC6" s="422"/>
      <c r="RTD6" s="422"/>
      <c r="RTE6" s="422"/>
      <c r="RTF6" s="422"/>
      <c r="RTG6" s="422"/>
      <c r="RTH6" s="422"/>
      <c r="RTI6" s="422"/>
      <c r="RTJ6" s="422"/>
      <c r="RTK6" s="422"/>
      <c r="RTL6" s="422"/>
      <c r="RTM6" s="422"/>
      <c r="RTN6" s="422"/>
      <c r="RTO6" s="422"/>
      <c r="RTP6" s="422"/>
      <c r="RTQ6" s="422"/>
      <c r="RTR6" s="422"/>
      <c r="RTS6" s="422"/>
      <c r="RTT6" s="422"/>
      <c r="RTU6" s="422"/>
      <c r="RTV6" s="422"/>
      <c r="RTW6" s="422"/>
      <c r="RTX6" s="422"/>
      <c r="RTY6" s="422"/>
      <c r="RTZ6" s="422"/>
      <c r="RUA6" s="422"/>
      <c r="RUB6" s="422"/>
      <c r="RUC6" s="422"/>
      <c r="RUD6" s="422"/>
      <c r="RUE6" s="422"/>
      <c r="RUF6" s="422"/>
      <c r="RUG6" s="422"/>
      <c r="RUH6" s="422"/>
      <c r="RUI6" s="422"/>
      <c r="RUJ6" s="422"/>
      <c r="RUK6" s="422"/>
      <c r="RUL6" s="422"/>
      <c r="RUM6" s="422"/>
      <c r="RUN6" s="422"/>
      <c r="RUO6" s="422"/>
      <c r="RUP6" s="422"/>
      <c r="RUQ6" s="422"/>
      <c r="RUR6" s="422"/>
      <c r="RUS6" s="422"/>
      <c r="RUT6" s="422"/>
      <c r="RUU6" s="422"/>
      <c r="RUV6" s="422"/>
      <c r="RUW6" s="422"/>
      <c r="RUX6" s="422"/>
      <c r="RUY6" s="422"/>
      <c r="RUZ6" s="422"/>
      <c r="RVA6" s="422"/>
      <c r="RVB6" s="422"/>
      <c r="RVC6" s="422"/>
      <c r="RVD6" s="422"/>
      <c r="RVE6" s="422"/>
      <c r="RVF6" s="422"/>
      <c r="RVG6" s="422"/>
      <c r="RVH6" s="422"/>
      <c r="RVI6" s="422"/>
      <c r="RVJ6" s="422"/>
      <c r="RVK6" s="422"/>
      <c r="RVL6" s="422"/>
      <c r="RVM6" s="422"/>
      <c r="RVN6" s="422"/>
      <c r="RVO6" s="422"/>
      <c r="RVP6" s="422"/>
      <c r="RVQ6" s="422"/>
      <c r="RVR6" s="422"/>
      <c r="RVS6" s="422"/>
      <c r="RVT6" s="422"/>
      <c r="RVU6" s="422"/>
      <c r="RVV6" s="422"/>
      <c r="RVW6" s="422"/>
      <c r="RVX6" s="422"/>
      <c r="RVY6" s="422"/>
      <c r="RVZ6" s="422"/>
      <c r="RWA6" s="422"/>
      <c r="RWB6" s="422"/>
      <c r="RWC6" s="422"/>
      <c r="RWD6" s="422"/>
      <c r="RWE6" s="422"/>
      <c r="RWF6" s="422"/>
      <c r="RWG6" s="422"/>
      <c r="RWH6" s="422"/>
      <c r="RWI6" s="422"/>
      <c r="RWJ6" s="422"/>
      <c r="RWK6" s="422"/>
      <c r="RWL6" s="422"/>
      <c r="RWM6" s="422"/>
      <c r="RWN6" s="422"/>
      <c r="RWO6" s="422"/>
      <c r="RWP6" s="422"/>
      <c r="RWQ6" s="422"/>
      <c r="RWR6" s="422"/>
      <c r="RWS6" s="422"/>
      <c r="RWT6" s="422"/>
      <c r="RWU6" s="422"/>
      <c r="RWV6" s="422"/>
      <c r="RWW6" s="422"/>
      <c r="RWX6" s="422"/>
      <c r="RWY6" s="422"/>
      <c r="RWZ6" s="422"/>
      <c r="RXA6" s="422"/>
      <c r="RXB6" s="422"/>
      <c r="RXC6" s="422"/>
      <c r="RXD6" s="422"/>
      <c r="RXE6" s="422"/>
      <c r="RXF6" s="422"/>
      <c r="RXG6" s="422"/>
      <c r="RXH6" s="422"/>
      <c r="RXI6" s="422"/>
      <c r="RXJ6" s="422"/>
      <c r="RXK6" s="422"/>
      <c r="RXL6" s="422"/>
      <c r="RXM6" s="422"/>
      <c r="RXN6" s="422"/>
      <c r="RXO6" s="422"/>
      <c r="RXP6" s="422"/>
      <c r="RXQ6" s="422"/>
      <c r="RXR6" s="422"/>
      <c r="RXS6" s="422"/>
      <c r="RXT6" s="422"/>
      <c r="RXU6" s="422"/>
      <c r="RXV6" s="422"/>
      <c r="RXW6" s="422"/>
      <c r="RXX6" s="422"/>
      <c r="RXY6" s="422"/>
      <c r="RXZ6" s="422"/>
      <c r="RYA6" s="422"/>
      <c r="RYB6" s="422"/>
      <c r="RYC6" s="422"/>
      <c r="RYD6" s="422"/>
      <c r="RYE6" s="422"/>
      <c r="RYF6" s="422"/>
      <c r="RYG6" s="422"/>
      <c r="RYH6" s="422"/>
      <c r="RYI6" s="422"/>
      <c r="RYJ6" s="422"/>
      <c r="RYK6" s="422"/>
      <c r="RYL6" s="422"/>
      <c r="RYM6" s="422"/>
      <c r="RYN6" s="422"/>
      <c r="RYO6" s="422"/>
      <c r="RYP6" s="422"/>
      <c r="RYQ6" s="422"/>
      <c r="RYR6" s="422"/>
      <c r="RYS6" s="422"/>
      <c r="RYT6" s="422"/>
      <c r="RYU6" s="422"/>
      <c r="RYV6" s="422"/>
      <c r="RYW6" s="422"/>
      <c r="RYX6" s="422"/>
      <c r="RYY6" s="422"/>
      <c r="RYZ6" s="422"/>
      <c r="RZA6" s="422"/>
      <c r="RZB6" s="422"/>
      <c r="RZC6" s="422"/>
      <c r="RZD6" s="422"/>
      <c r="RZE6" s="422"/>
      <c r="RZF6" s="422"/>
      <c r="RZG6" s="422"/>
      <c r="RZH6" s="422"/>
      <c r="RZI6" s="422"/>
      <c r="RZJ6" s="422"/>
      <c r="RZK6" s="422"/>
      <c r="RZL6" s="422"/>
      <c r="RZM6" s="422"/>
      <c r="RZN6" s="422"/>
      <c r="RZO6" s="422"/>
      <c r="RZP6" s="422"/>
      <c r="RZQ6" s="422"/>
      <c r="RZR6" s="422"/>
      <c r="RZS6" s="422"/>
      <c r="RZT6" s="422"/>
      <c r="RZU6" s="422"/>
      <c r="RZV6" s="422"/>
      <c r="RZW6" s="422"/>
      <c r="RZX6" s="422"/>
      <c r="RZY6" s="422"/>
      <c r="RZZ6" s="422"/>
      <c r="SAA6" s="422"/>
      <c r="SAB6" s="422"/>
      <c r="SAC6" s="422"/>
      <c r="SAD6" s="422"/>
      <c r="SAE6" s="422"/>
      <c r="SAF6" s="422"/>
      <c r="SAG6" s="422"/>
      <c r="SAH6" s="422"/>
      <c r="SAI6" s="422"/>
      <c r="SAJ6" s="422"/>
      <c r="SAK6" s="422"/>
      <c r="SAL6" s="422"/>
      <c r="SAM6" s="422"/>
      <c r="SAN6" s="422"/>
      <c r="SAO6" s="422"/>
      <c r="SAP6" s="422"/>
      <c r="SAQ6" s="422"/>
      <c r="SAR6" s="422"/>
      <c r="SAS6" s="422"/>
      <c r="SAT6" s="422"/>
      <c r="SAU6" s="422"/>
      <c r="SAV6" s="422"/>
      <c r="SAW6" s="422"/>
      <c r="SAX6" s="422"/>
      <c r="SAY6" s="422"/>
      <c r="SAZ6" s="422"/>
      <c r="SBA6" s="422"/>
      <c r="SBB6" s="422"/>
      <c r="SBC6" s="422"/>
      <c r="SBD6" s="422"/>
      <c r="SBE6" s="422"/>
      <c r="SBF6" s="422"/>
      <c r="SBG6" s="422"/>
      <c r="SBH6" s="422"/>
      <c r="SBI6" s="422"/>
      <c r="SBJ6" s="422"/>
      <c r="SBK6" s="422"/>
      <c r="SBL6" s="422"/>
      <c r="SBM6" s="422"/>
      <c r="SBN6" s="422"/>
      <c r="SBO6" s="422"/>
      <c r="SBP6" s="422"/>
      <c r="SBQ6" s="422"/>
      <c r="SBR6" s="422"/>
      <c r="SBS6" s="422"/>
      <c r="SBT6" s="422"/>
      <c r="SBU6" s="422"/>
      <c r="SBV6" s="422"/>
      <c r="SBW6" s="422"/>
      <c r="SBX6" s="422"/>
      <c r="SBY6" s="422"/>
      <c r="SBZ6" s="422"/>
      <c r="SCA6" s="422"/>
      <c r="SCB6" s="422"/>
      <c r="SCC6" s="422"/>
      <c r="SCD6" s="422"/>
      <c r="SCE6" s="422"/>
      <c r="SCF6" s="422"/>
      <c r="SCG6" s="422"/>
      <c r="SCH6" s="422"/>
      <c r="SCI6" s="422"/>
      <c r="SCJ6" s="422"/>
      <c r="SCK6" s="422"/>
      <c r="SCL6" s="422"/>
      <c r="SCM6" s="422"/>
      <c r="SCN6" s="422"/>
      <c r="SCO6" s="422"/>
      <c r="SCP6" s="422"/>
      <c r="SCQ6" s="422"/>
      <c r="SCR6" s="422"/>
      <c r="SCS6" s="422"/>
      <c r="SCT6" s="422"/>
      <c r="SCU6" s="422"/>
      <c r="SCV6" s="422"/>
      <c r="SCW6" s="422"/>
      <c r="SCX6" s="422"/>
      <c r="SCY6" s="422"/>
      <c r="SCZ6" s="422"/>
      <c r="SDA6" s="422"/>
      <c r="SDB6" s="422"/>
      <c r="SDC6" s="422"/>
      <c r="SDD6" s="422"/>
      <c r="SDE6" s="422"/>
      <c r="SDF6" s="422"/>
      <c r="SDG6" s="422"/>
      <c r="SDH6" s="422"/>
      <c r="SDI6" s="422"/>
      <c r="SDJ6" s="422"/>
      <c r="SDK6" s="422"/>
      <c r="SDL6" s="422"/>
      <c r="SDM6" s="422"/>
      <c r="SDN6" s="422"/>
      <c r="SDO6" s="422"/>
      <c r="SDP6" s="422"/>
      <c r="SDQ6" s="422"/>
      <c r="SDR6" s="422"/>
      <c r="SDS6" s="422"/>
      <c r="SDT6" s="422"/>
      <c r="SDU6" s="422"/>
      <c r="SDV6" s="422"/>
      <c r="SDW6" s="422"/>
      <c r="SDX6" s="422"/>
      <c r="SDY6" s="422"/>
      <c r="SDZ6" s="422"/>
      <c r="SEA6" s="422"/>
      <c r="SEB6" s="422"/>
      <c r="SEC6" s="422"/>
      <c r="SED6" s="422"/>
      <c r="SEE6" s="422"/>
      <c r="SEF6" s="422"/>
      <c r="SEG6" s="422"/>
      <c r="SEH6" s="422"/>
      <c r="SEI6" s="422"/>
      <c r="SEJ6" s="422"/>
      <c r="SEK6" s="422"/>
      <c r="SEL6" s="422"/>
      <c r="SEM6" s="422"/>
      <c r="SEN6" s="422"/>
      <c r="SEO6" s="422"/>
      <c r="SEP6" s="422"/>
      <c r="SEQ6" s="422"/>
      <c r="SER6" s="422"/>
      <c r="SES6" s="422"/>
      <c r="SET6" s="422"/>
      <c r="SEU6" s="422"/>
      <c r="SEV6" s="422"/>
      <c r="SEW6" s="422"/>
      <c r="SEX6" s="422"/>
      <c r="SEY6" s="422"/>
      <c r="SEZ6" s="422"/>
      <c r="SFA6" s="422"/>
      <c r="SFB6" s="422"/>
      <c r="SFC6" s="422"/>
      <c r="SFD6" s="422"/>
      <c r="SFE6" s="422"/>
      <c r="SFF6" s="422"/>
      <c r="SFG6" s="422"/>
      <c r="SFH6" s="422"/>
      <c r="SFI6" s="422"/>
      <c r="SFJ6" s="422"/>
      <c r="SFK6" s="422"/>
      <c r="SFL6" s="422"/>
      <c r="SFM6" s="422"/>
      <c r="SFN6" s="422"/>
      <c r="SFO6" s="422"/>
      <c r="SFP6" s="422"/>
      <c r="SFQ6" s="422"/>
      <c r="SFR6" s="422"/>
      <c r="SFS6" s="422"/>
      <c r="SFT6" s="422"/>
      <c r="SFU6" s="422"/>
      <c r="SFV6" s="422"/>
      <c r="SFW6" s="422"/>
      <c r="SFX6" s="422"/>
      <c r="SFY6" s="422"/>
      <c r="SFZ6" s="422"/>
      <c r="SGA6" s="422"/>
      <c r="SGB6" s="422"/>
      <c r="SGC6" s="422"/>
      <c r="SGD6" s="422"/>
      <c r="SGE6" s="422"/>
      <c r="SGF6" s="422"/>
      <c r="SGG6" s="422"/>
      <c r="SGH6" s="422"/>
      <c r="SGI6" s="422"/>
      <c r="SGJ6" s="422"/>
      <c r="SGK6" s="422"/>
      <c r="SGL6" s="422"/>
      <c r="SGM6" s="422"/>
      <c r="SGN6" s="422"/>
      <c r="SGO6" s="422"/>
      <c r="SGP6" s="422"/>
      <c r="SGQ6" s="422"/>
      <c r="SGR6" s="422"/>
      <c r="SGS6" s="422"/>
      <c r="SGT6" s="422"/>
      <c r="SGU6" s="422"/>
      <c r="SGV6" s="422"/>
      <c r="SGW6" s="422"/>
      <c r="SGX6" s="422"/>
      <c r="SGY6" s="422"/>
      <c r="SGZ6" s="422"/>
      <c r="SHA6" s="422"/>
      <c r="SHB6" s="422"/>
      <c r="SHC6" s="422"/>
      <c r="SHD6" s="422"/>
      <c r="SHE6" s="422"/>
      <c r="SHF6" s="422"/>
      <c r="SHG6" s="422"/>
      <c r="SHH6" s="422"/>
      <c r="SHI6" s="422"/>
      <c r="SHJ6" s="422"/>
      <c r="SHK6" s="422"/>
      <c r="SHL6" s="422"/>
      <c r="SHM6" s="422"/>
      <c r="SHN6" s="422"/>
      <c r="SHO6" s="422"/>
      <c r="SHP6" s="422"/>
      <c r="SHQ6" s="422"/>
      <c r="SHR6" s="422"/>
      <c r="SHS6" s="422"/>
      <c r="SHT6" s="422"/>
      <c r="SHU6" s="422"/>
      <c r="SHV6" s="422"/>
      <c r="SHW6" s="422"/>
      <c r="SHX6" s="422"/>
      <c r="SHY6" s="422"/>
      <c r="SHZ6" s="422"/>
      <c r="SIA6" s="422"/>
      <c r="SIB6" s="422"/>
      <c r="SIC6" s="422"/>
      <c r="SID6" s="422"/>
      <c r="SIE6" s="422"/>
      <c r="SIF6" s="422"/>
      <c r="SIG6" s="422"/>
      <c r="SIH6" s="422"/>
      <c r="SII6" s="422"/>
      <c r="SIJ6" s="422"/>
      <c r="SIK6" s="422"/>
      <c r="SIL6" s="422"/>
      <c r="SIM6" s="422"/>
      <c r="SIN6" s="422"/>
      <c r="SIO6" s="422"/>
      <c r="SIP6" s="422"/>
      <c r="SIQ6" s="422"/>
      <c r="SIR6" s="422"/>
      <c r="SIS6" s="422"/>
      <c r="SIT6" s="422"/>
      <c r="SIU6" s="422"/>
      <c r="SIV6" s="422"/>
      <c r="SIW6" s="422"/>
      <c r="SIX6" s="422"/>
      <c r="SIY6" s="422"/>
      <c r="SIZ6" s="422"/>
      <c r="SJA6" s="422"/>
      <c r="SJB6" s="422"/>
      <c r="SJC6" s="422"/>
      <c r="SJD6" s="422"/>
      <c r="SJE6" s="422"/>
      <c r="SJF6" s="422"/>
      <c r="SJG6" s="422"/>
      <c r="SJH6" s="422"/>
      <c r="SJI6" s="422"/>
      <c r="SJJ6" s="422"/>
      <c r="SJK6" s="422"/>
      <c r="SJL6" s="422"/>
      <c r="SJM6" s="422"/>
      <c r="SJN6" s="422"/>
      <c r="SJO6" s="422"/>
      <c r="SJP6" s="422"/>
      <c r="SJQ6" s="422"/>
      <c r="SJR6" s="422"/>
      <c r="SJS6" s="422"/>
      <c r="SJT6" s="422"/>
      <c r="SJU6" s="422"/>
      <c r="SJV6" s="422"/>
      <c r="SJW6" s="422"/>
      <c r="SJX6" s="422"/>
      <c r="SJY6" s="422"/>
      <c r="SJZ6" s="422"/>
      <c r="SKA6" s="422"/>
      <c r="SKB6" s="422"/>
      <c r="SKC6" s="422"/>
      <c r="SKD6" s="422"/>
      <c r="SKE6" s="422"/>
      <c r="SKF6" s="422"/>
      <c r="SKG6" s="422"/>
      <c r="SKH6" s="422"/>
      <c r="SKI6" s="422"/>
      <c r="SKJ6" s="422"/>
      <c r="SKK6" s="422"/>
      <c r="SKL6" s="422"/>
      <c r="SKM6" s="422"/>
      <c r="SKN6" s="422"/>
      <c r="SKO6" s="422"/>
      <c r="SKP6" s="422"/>
      <c r="SKQ6" s="422"/>
      <c r="SKR6" s="422"/>
      <c r="SKS6" s="422"/>
      <c r="SKT6" s="422"/>
      <c r="SKU6" s="422"/>
      <c r="SKV6" s="422"/>
      <c r="SKW6" s="422"/>
      <c r="SKX6" s="422"/>
      <c r="SKY6" s="422"/>
      <c r="SKZ6" s="422"/>
      <c r="SLA6" s="422"/>
      <c r="SLB6" s="422"/>
      <c r="SLC6" s="422"/>
      <c r="SLD6" s="422"/>
      <c r="SLE6" s="422"/>
      <c r="SLF6" s="422"/>
      <c r="SLG6" s="422"/>
      <c r="SLH6" s="422"/>
      <c r="SLI6" s="422"/>
      <c r="SLJ6" s="422"/>
      <c r="SLK6" s="422"/>
      <c r="SLL6" s="422"/>
      <c r="SLM6" s="422"/>
      <c r="SLN6" s="422"/>
      <c r="SLO6" s="422"/>
      <c r="SLP6" s="422"/>
      <c r="SLQ6" s="422"/>
      <c r="SLR6" s="422"/>
      <c r="SLS6" s="422"/>
      <c r="SLT6" s="422"/>
      <c r="SLU6" s="422"/>
      <c r="SLV6" s="422"/>
      <c r="SLW6" s="422"/>
      <c r="SLX6" s="422"/>
      <c r="SLY6" s="422"/>
      <c r="SLZ6" s="422"/>
      <c r="SMA6" s="422"/>
      <c r="SMB6" s="422"/>
      <c r="SMC6" s="422"/>
      <c r="SMD6" s="422"/>
      <c r="SME6" s="422"/>
      <c r="SMF6" s="422"/>
      <c r="SMG6" s="422"/>
      <c r="SMH6" s="422"/>
      <c r="SMI6" s="422"/>
      <c r="SMJ6" s="422"/>
      <c r="SMK6" s="422"/>
      <c r="SML6" s="422"/>
      <c r="SMM6" s="422"/>
      <c r="SMN6" s="422"/>
      <c r="SMO6" s="422"/>
      <c r="SMP6" s="422"/>
      <c r="SMQ6" s="422"/>
      <c r="SMR6" s="422"/>
      <c r="SMS6" s="422"/>
      <c r="SMT6" s="422"/>
      <c r="SMU6" s="422"/>
      <c r="SMV6" s="422"/>
      <c r="SMW6" s="422"/>
      <c r="SMX6" s="422"/>
      <c r="SMY6" s="422"/>
      <c r="SMZ6" s="422"/>
      <c r="SNA6" s="422"/>
      <c r="SNB6" s="422"/>
      <c r="SNC6" s="422"/>
      <c r="SND6" s="422"/>
      <c r="SNE6" s="422"/>
      <c r="SNF6" s="422"/>
      <c r="SNG6" s="422"/>
      <c r="SNH6" s="422"/>
      <c r="SNI6" s="422"/>
      <c r="SNJ6" s="422"/>
      <c r="SNK6" s="422"/>
      <c r="SNL6" s="422"/>
      <c r="SNM6" s="422"/>
      <c r="SNN6" s="422"/>
      <c r="SNO6" s="422"/>
      <c r="SNP6" s="422"/>
      <c r="SNQ6" s="422"/>
      <c r="SNR6" s="422"/>
      <c r="SNS6" s="422"/>
      <c r="SNT6" s="422"/>
      <c r="SNU6" s="422"/>
      <c r="SNV6" s="422"/>
      <c r="SNW6" s="422"/>
      <c r="SNX6" s="422"/>
      <c r="SNY6" s="422"/>
      <c r="SNZ6" s="422"/>
      <c r="SOA6" s="422"/>
      <c r="SOB6" s="422"/>
      <c r="SOC6" s="422"/>
      <c r="SOD6" s="422"/>
      <c r="SOE6" s="422"/>
      <c r="SOF6" s="422"/>
      <c r="SOG6" s="422"/>
      <c r="SOH6" s="422"/>
      <c r="SOI6" s="422"/>
      <c r="SOJ6" s="422"/>
      <c r="SOK6" s="422"/>
      <c r="SOL6" s="422"/>
      <c r="SOM6" s="422"/>
      <c r="SON6" s="422"/>
      <c r="SOO6" s="422"/>
      <c r="SOP6" s="422"/>
      <c r="SOQ6" s="422"/>
      <c r="SOR6" s="422"/>
      <c r="SOS6" s="422"/>
      <c r="SOT6" s="422"/>
      <c r="SOU6" s="422"/>
      <c r="SOV6" s="422"/>
      <c r="SOW6" s="422"/>
      <c r="SOX6" s="422"/>
      <c r="SOY6" s="422"/>
      <c r="SOZ6" s="422"/>
      <c r="SPA6" s="422"/>
      <c r="SPB6" s="422"/>
      <c r="SPC6" s="422"/>
      <c r="SPD6" s="422"/>
      <c r="SPE6" s="422"/>
      <c r="SPF6" s="422"/>
      <c r="SPG6" s="422"/>
      <c r="SPH6" s="422"/>
      <c r="SPI6" s="422"/>
      <c r="SPJ6" s="422"/>
      <c r="SPK6" s="422"/>
      <c r="SPL6" s="422"/>
      <c r="SPM6" s="422"/>
      <c r="SPN6" s="422"/>
      <c r="SPO6" s="422"/>
      <c r="SPP6" s="422"/>
      <c r="SPQ6" s="422"/>
      <c r="SPR6" s="422"/>
      <c r="SPS6" s="422"/>
      <c r="SPT6" s="422"/>
      <c r="SPU6" s="422"/>
      <c r="SPV6" s="422"/>
      <c r="SPW6" s="422"/>
      <c r="SPX6" s="422"/>
      <c r="SPY6" s="422"/>
      <c r="SPZ6" s="422"/>
      <c r="SQA6" s="422"/>
      <c r="SQB6" s="422"/>
      <c r="SQC6" s="422"/>
      <c r="SQD6" s="422"/>
      <c r="SQE6" s="422"/>
      <c r="SQF6" s="422"/>
      <c r="SQG6" s="422"/>
      <c r="SQH6" s="422"/>
      <c r="SQI6" s="422"/>
      <c r="SQJ6" s="422"/>
      <c r="SQK6" s="422"/>
      <c r="SQL6" s="422"/>
      <c r="SQM6" s="422"/>
      <c r="SQN6" s="422"/>
      <c r="SQO6" s="422"/>
      <c r="SQP6" s="422"/>
      <c r="SQQ6" s="422"/>
      <c r="SQR6" s="422"/>
      <c r="SQS6" s="422"/>
      <c r="SQT6" s="422"/>
      <c r="SQU6" s="422"/>
      <c r="SQV6" s="422"/>
      <c r="SQW6" s="422"/>
      <c r="SQX6" s="422"/>
      <c r="SQY6" s="422"/>
      <c r="SQZ6" s="422"/>
      <c r="SRA6" s="422"/>
      <c r="SRB6" s="422"/>
      <c r="SRC6" s="422"/>
      <c r="SRD6" s="422"/>
      <c r="SRE6" s="422"/>
      <c r="SRF6" s="422"/>
      <c r="SRG6" s="422"/>
      <c r="SRH6" s="422"/>
      <c r="SRI6" s="422"/>
      <c r="SRJ6" s="422"/>
      <c r="SRK6" s="422"/>
      <c r="SRL6" s="422"/>
      <c r="SRM6" s="422"/>
      <c r="SRN6" s="422"/>
      <c r="SRO6" s="422"/>
      <c r="SRP6" s="422"/>
      <c r="SRQ6" s="422"/>
      <c r="SRR6" s="422"/>
      <c r="SRS6" s="422"/>
      <c r="SRT6" s="422"/>
      <c r="SRU6" s="422"/>
      <c r="SRV6" s="422"/>
      <c r="SRW6" s="422"/>
      <c r="SRX6" s="422"/>
      <c r="SRY6" s="422"/>
      <c r="SRZ6" s="422"/>
      <c r="SSA6" s="422"/>
      <c r="SSB6" s="422"/>
      <c r="SSC6" s="422"/>
      <c r="SSD6" s="422"/>
      <c r="SSE6" s="422"/>
      <c r="SSF6" s="422"/>
      <c r="SSG6" s="422"/>
      <c r="SSH6" s="422"/>
      <c r="SSI6" s="422"/>
      <c r="SSJ6" s="422"/>
      <c r="SSK6" s="422"/>
      <c r="SSL6" s="422"/>
      <c r="SSM6" s="422"/>
      <c r="SSN6" s="422"/>
      <c r="SSO6" s="422"/>
      <c r="SSP6" s="422"/>
      <c r="SSQ6" s="422"/>
      <c r="SSR6" s="422"/>
      <c r="SSS6" s="422"/>
      <c r="SST6" s="422"/>
      <c r="SSU6" s="422"/>
      <c r="SSV6" s="422"/>
      <c r="SSW6" s="422"/>
      <c r="SSX6" s="422"/>
      <c r="SSY6" s="422"/>
      <c r="SSZ6" s="422"/>
      <c r="STA6" s="422"/>
      <c r="STB6" s="422"/>
      <c r="STC6" s="422"/>
      <c r="STD6" s="422"/>
      <c r="STE6" s="422"/>
      <c r="STF6" s="422"/>
      <c r="STG6" s="422"/>
      <c r="STH6" s="422"/>
      <c r="STI6" s="422"/>
      <c r="STJ6" s="422"/>
      <c r="STK6" s="422"/>
      <c r="STL6" s="422"/>
      <c r="STM6" s="422"/>
      <c r="STN6" s="422"/>
      <c r="STO6" s="422"/>
      <c r="STP6" s="422"/>
      <c r="STQ6" s="422"/>
      <c r="STR6" s="422"/>
      <c r="STS6" s="422"/>
      <c r="STT6" s="422"/>
      <c r="STU6" s="422"/>
      <c r="STV6" s="422"/>
      <c r="STW6" s="422"/>
      <c r="STX6" s="422"/>
      <c r="STY6" s="422"/>
      <c r="STZ6" s="422"/>
      <c r="SUA6" s="422"/>
      <c r="SUB6" s="422"/>
      <c r="SUC6" s="422"/>
      <c r="SUD6" s="422"/>
      <c r="SUE6" s="422"/>
      <c r="SUF6" s="422"/>
      <c r="SUG6" s="422"/>
      <c r="SUH6" s="422"/>
      <c r="SUI6" s="422"/>
      <c r="SUJ6" s="422"/>
      <c r="SUK6" s="422"/>
      <c r="SUL6" s="422"/>
      <c r="SUM6" s="422"/>
      <c r="SUN6" s="422"/>
      <c r="SUO6" s="422"/>
      <c r="SUP6" s="422"/>
      <c r="SUQ6" s="422"/>
      <c r="SUR6" s="422"/>
      <c r="SUS6" s="422"/>
      <c r="SUT6" s="422"/>
      <c r="SUU6" s="422"/>
      <c r="SUV6" s="422"/>
      <c r="SUW6" s="422"/>
      <c r="SUX6" s="422"/>
      <c r="SUY6" s="422"/>
      <c r="SUZ6" s="422"/>
      <c r="SVA6" s="422"/>
      <c r="SVB6" s="422"/>
      <c r="SVC6" s="422"/>
      <c r="SVD6" s="422"/>
      <c r="SVE6" s="422"/>
      <c r="SVF6" s="422"/>
      <c r="SVG6" s="422"/>
      <c r="SVH6" s="422"/>
      <c r="SVI6" s="422"/>
      <c r="SVJ6" s="422"/>
      <c r="SVK6" s="422"/>
      <c r="SVL6" s="422"/>
      <c r="SVM6" s="422"/>
      <c r="SVN6" s="422"/>
      <c r="SVO6" s="422"/>
      <c r="SVP6" s="422"/>
      <c r="SVQ6" s="422"/>
      <c r="SVR6" s="422"/>
      <c r="SVS6" s="422"/>
      <c r="SVT6" s="422"/>
      <c r="SVU6" s="422"/>
      <c r="SVV6" s="422"/>
      <c r="SVW6" s="422"/>
      <c r="SVX6" s="422"/>
      <c r="SVY6" s="422"/>
      <c r="SVZ6" s="422"/>
      <c r="SWA6" s="422"/>
      <c r="SWB6" s="422"/>
      <c r="SWC6" s="422"/>
      <c r="SWD6" s="422"/>
      <c r="SWE6" s="422"/>
      <c r="SWF6" s="422"/>
      <c r="SWG6" s="422"/>
      <c r="SWH6" s="422"/>
      <c r="SWI6" s="422"/>
      <c r="SWJ6" s="422"/>
      <c r="SWK6" s="422"/>
      <c r="SWL6" s="422"/>
      <c r="SWM6" s="422"/>
      <c r="SWN6" s="422"/>
      <c r="SWO6" s="422"/>
      <c r="SWP6" s="422"/>
      <c r="SWQ6" s="422"/>
      <c r="SWR6" s="422"/>
      <c r="SWS6" s="422"/>
      <c r="SWT6" s="422"/>
      <c r="SWU6" s="422"/>
      <c r="SWV6" s="422"/>
      <c r="SWW6" s="422"/>
      <c r="SWX6" s="422"/>
      <c r="SWY6" s="422"/>
      <c r="SWZ6" s="422"/>
      <c r="SXA6" s="422"/>
      <c r="SXB6" s="422"/>
      <c r="SXC6" s="422"/>
      <c r="SXD6" s="422"/>
      <c r="SXE6" s="422"/>
      <c r="SXF6" s="422"/>
      <c r="SXG6" s="422"/>
      <c r="SXH6" s="422"/>
      <c r="SXI6" s="422"/>
      <c r="SXJ6" s="422"/>
      <c r="SXK6" s="422"/>
      <c r="SXL6" s="422"/>
      <c r="SXM6" s="422"/>
      <c r="SXN6" s="422"/>
      <c r="SXO6" s="422"/>
      <c r="SXP6" s="422"/>
      <c r="SXQ6" s="422"/>
      <c r="SXR6" s="422"/>
      <c r="SXS6" s="422"/>
      <c r="SXT6" s="422"/>
      <c r="SXU6" s="422"/>
      <c r="SXV6" s="422"/>
      <c r="SXW6" s="422"/>
      <c r="SXX6" s="422"/>
      <c r="SXY6" s="422"/>
      <c r="SXZ6" s="422"/>
      <c r="SYA6" s="422"/>
      <c r="SYB6" s="422"/>
      <c r="SYC6" s="422"/>
      <c r="SYD6" s="422"/>
      <c r="SYE6" s="422"/>
      <c r="SYF6" s="422"/>
      <c r="SYG6" s="422"/>
      <c r="SYH6" s="422"/>
      <c r="SYI6" s="422"/>
      <c r="SYJ6" s="422"/>
      <c r="SYK6" s="422"/>
      <c r="SYL6" s="422"/>
      <c r="SYM6" s="422"/>
      <c r="SYN6" s="422"/>
      <c r="SYO6" s="422"/>
      <c r="SYP6" s="422"/>
      <c r="SYQ6" s="422"/>
      <c r="SYR6" s="422"/>
      <c r="SYS6" s="422"/>
      <c r="SYT6" s="422"/>
      <c r="SYU6" s="422"/>
      <c r="SYV6" s="422"/>
      <c r="SYW6" s="422"/>
      <c r="SYX6" s="422"/>
      <c r="SYY6" s="422"/>
      <c r="SYZ6" s="422"/>
      <c r="SZA6" s="422"/>
      <c r="SZB6" s="422"/>
      <c r="SZC6" s="422"/>
      <c r="SZD6" s="422"/>
      <c r="SZE6" s="422"/>
      <c r="SZF6" s="422"/>
      <c r="SZG6" s="422"/>
      <c r="SZH6" s="422"/>
      <c r="SZI6" s="422"/>
      <c r="SZJ6" s="422"/>
      <c r="SZK6" s="422"/>
      <c r="SZL6" s="422"/>
      <c r="SZM6" s="422"/>
      <c r="SZN6" s="422"/>
      <c r="SZO6" s="422"/>
      <c r="SZP6" s="422"/>
      <c r="SZQ6" s="422"/>
      <c r="SZR6" s="422"/>
      <c r="SZS6" s="422"/>
      <c r="SZT6" s="422"/>
      <c r="SZU6" s="422"/>
      <c r="SZV6" s="422"/>
      <c r="SZW6" s="422"/>
      <c r="SZX6" s="422"/>
      <c r="SZY6" s="422"/>
      <c r="SZZ6" s="422"/>
      <c r="TAA6" s="422"/>
      <c r="TAB6" s="422"/>
      <c r="TAC6" s="422"/>
      <c r="TAD6" s="422"/>
      <c r="TAE6" s="422"/>
      <c r="TAF6" s="422"/>
      <c r="TAG6" s="422"/>
      <c r="TAH6" s="422"/>
      <c r="TAI6" s="422"/>
      <c r="TAJ6" s="422"/>
      <c r="TAK6" s="422"/>
      <c r="TAL6" s="422"/>
      <c r="TAM6" s="422"/>
      <c r="TAN6" s="422"/>
      <c r="TAO6" s="422"/>
      <c r="TAP6" s="422"/>
      <c r="TAQ6" s="422"/>
      <c r="TAR6" s="422"/>
      <c r="TAS6" s="422"/>
      <c r="TAT6" s="422"/>
      <c r="TAU6" s="422"/>
      <c r="TAV6" s="422"/>
      <c r="TAW6" s="422"/>
      <c r="TAX6" s="422"/>
      <c r="TAY6" s="422"/>
      <c r="TAZ6" s="422"/>
      <c r="TBA6" s="422"/>
      <c r="TBB6" s="422"/>
      <c r="TBC6" s="422"/>
      <c r="TBD6" s="422"/>
      <c r="TBE6" s="422"/>
      <c r="TBF6" s="422"/>
      <c r="TBG6" s="422"/>
      <c r="TBH6" s="422"/>
      <c r="TBI6" s="422"/>
      <c r="TBJ6" s="422"/>
      <c r="TBK6" s="422"/>
      <c r="TBL6" s="422"/>
      <c r="TBM6" s="422"/>
      <c r="TBN6" s="422"/>
      <c r="TBO6" s="422"/>
      <c r="TBP6" s="422"/>
      <c r="TBQ6" s="422"/>
      <c r="TBR6" s="422"/>
      <c r="TBS6" s="422"/>
      <c r="TBT6" s="422"/>
      <c r="TBU6" s="422"/>
      <c r="TBV6" s="422"/>
      <c r="TBW6" s="422"/>
      <c r="TBX6" s="422"/>
      <c r="TBY6" s="422"/>
      <c r="TBZ6" s="422"/>
      <c r="TCA6" s="422"/>
      <c r="TCB6" s="422"/>
      <c r="TCC6" s="422"/>
      <c r="TCD6" s="422"/>
      <c r="TCE6" s="422"/>
      <c r="TCF6" s="422"/>
      <c r="TCG6" s="422"/>
      <c r="TCH6" s="422"/>
      <c r="TCI6" s="422"/>
      <c r="TCJ6" s="422"/>
      <c r="TCK6" s="422"/>
      <c r="TCL6" s="422"/>
      <c r="TCM6" s="422"/>
      <c r="TCN6" s="422"/>
      <c r="TCO6" s="422"/>
      <c r="TCP6" s="422"/>
      <c r="TCQ6" s="422"/>
      <c r="TCR6" s="422"/>
      <c r="TCS6" s="422"/>
      <c r="TCT6" s="422"/>
      <c r="TCU6" s="422"/>
      <c r="TCV6" s="422"/>
      <c r="TCW6" s="422"/>
      <c r="TCX6" s="422"/>
      <c r="TCY6" s="422"/>
      <c r="TCZ6" s="422"/>
      <c r="TDA6" s="422"/>
      <c r="TDB6" s="422"/>
      <c r="TDC6" s="422"/>
      <c r="TDD6" s="422"/>
      <c r="TDE6" s="422"/>
      <c r="TDF6" s="422"/>
      <c r="TDG6" s="422"/>
      <c r="TDH6" s="422"/>
      <c r="TDI6" s="422"/>
      <c r="TDJ6" s="422"/>
      <c r="TDK6" s="422"/>
      <c r="TDL6" s="422"/>
      <c r="TDM6" s="422"/>
      <c r="TDN6" s="422"/>
      <c r="TDO6" s="422"/>
      <c r="TDP6" s="422"/>
      <c r="TDQ6" s="422"/>
      <c r="TDR6" s="422"/>
      <c r="TDS6" s="422"/>
      <c r="TDT6" s="422"/>
      <c r="TDU6" s="422"/>
      <c r="TDV6" s="422"/>
      <c r="TDW6" s="422"/>
      <c r="TDX6" s="422"/>
      <c r="TDY6" s="422"/>
      <c r="TDZ6" s="422"/>
      <c r="TEA6" s="422"/>
      <c r="TEB6" s="422"/>
      <c r="TEC6" s="422"/>
      <c r="TED6" s="422"/>
      <c r="TEE6" s="422"/>
      <c r="TEF6" s="422"/>
      <c r="TEG6" s="422"/>
      <c r="TEH6" s="422"/>
      <c r="TEI6" s="422"/>
      <c r="TEJ6" s="422"/>
      <c r="TEK6" s="422"/>
      <c r="TEL6" s="422"/>
      <c r="TEM6" s="422"/>
      <c r="TEN6" s="422"/>
      <c r="TEO6" s="422"/>
      <c r="TEP6" s="422"/>
      <c r="TEQ6" s="422"/>
      <c r="TER6" s="422"/>
      <c r="TES6" s="422"/>
      <c r="TET6" s="422"/>
      <c r="TEU6" s="422"/>
      <c r="TEV6" s="422"/>
      <c r="TEW6" s="422"/>
      <c r="TEX6" s="422"/>
      <c r="TEY6" s="422"/>
      <c r="TEZ6" s="422"/>
      <c r="TFA6" s="422"/>
      <c r="TFB6" s="422"/>
      <c r="TFC6" s="422"/>
      <c r="TFD6" s="422"/>
      <c r="TFE6" s="422"/>
      <c r="TFF6" s="422"/>
      <c r="TFG6" s="422"/>
      <c r="TFH6" s="422"/>
      <c r="TFI6" s="422"/>
      <c r="TFJ6" s="422"/>
      <c r="TFK6" s="422"/>
      <c r="TFL6" s="422"/>
      <c r="TFM6" s="422"/>
      <c r="TFN6" s="422"/>
      <c r="TFO6" s="422"/>
      <c r="TFP6" s="422"/>
      <c r="TFQ6" s="422"/>
      <c r="TFR6" s="422"/>
      <c r="TFS6" s="422"/>
      <c r="TFT6" s="422"/>
      <c r="TFU6" s="422"/>
      <c r="TFV6" s="422"/>
      <c r="TFW6" s="422"/>
      <c r="TFX6" s="422"/>
      <c r="TFY6" s="422"/>
      <c r="TFZ6" s="422"/>
      <c r="TGA6" s="422"/>
      <c r="TGB6" s="422"/>
      <c r="TGC6" s="422"/>
      <c r="TGD6" s="422"/>
      <c r="TGE6" s="422"/>
      <c r="TGF6" s="422"/>
      <c r="TGG6" s="422"/>
      <c r="TGH6" s="422"/>
      <c r="TGI6" s="422"/>
      <c r="TGJ6" s="422"/>
      <c r="TGK6" s="422"/>
      <c r="TGL6" s="422"/>
      <c r="TGM6" s="422"/>
      <c r="TGN6" s="422"/>
      <c r="TGO6" s="422"/>
      <c r="TGP6" s="422"/>
      <c r="TGQ6" s="422"/>
      <c r="TGR6" s="422"/>
      <c r="TGS6" s="422"/>
      <c r="TGT6" s="422"/>
      <c r="TGU6" s="422"/>
      <c r="TGV6" s="422"/>
      <c r="TGW6" s="422"/>
      <c r="TGX6" s="422"/>
      <c r="TGY6" s="422"/>
      <c r="TGZ6" s="422"/>
      <c r="THA6" s="422"/>
      <c r="THB6" s="422"/>
      <c r="THC6" s="422"/>
      <c r="THD6" s="422"/>
      <c r="THE6" s="422"/>
      <c r="THF6" s="422"/>
      <c r="THG6" s="422"/>
      <c r="THH6" s="422"/>
      <c r="THI6" s="422"/>
      <c r="THJ6" s="422"/>
      <c r="THK6" s="422"/>
      <c r="THL6" s="422"/>
      <c r="THM6" s="422"/>
      <c r="THN6" s="422"/>
      <c r="THO6" s="422"/>
      <c r="THP6" s="422"/>
      <c r="THQ6" s="422"/>
      <c r="THR6" s="422"/>
      <c r="THS6" s="422"/>
      <c r="THT6" s="422"/>
      <c r="THU6" s="422"/>
      <c r="THV6" s="422"/>
      <c r="THW6" s="422"/>
      <c r="THX6" s="422"/>
      <c r="THY6" s="422"/>
      <c r="THZ6" s="422"/>
      <c r="TIA6" s="422"/>
      <c r="TIB6" s="422"/>
      <c r="TIC6" s="422"/>
      <c r="TID6" s="422"/>
      <c r="TIE6" s="422"/>
      <c r="TIF6" s="422"/>
      <c r="TIG6" s="422"/>
      <c r="TIH6" s="422"/>
      <c r="TII6" s="422"/>
      <c r="TIJ6" s="422"/>
      <c r="TIK6" s="422"/>
      <c r="TIL6" s="422"/>
      <c r="TIM6" s="422"/>
      <c r="TIN6" s="422"/>
      <c r="TIO6" s="422"/>
      <c r="TIP6" s="422"/>
      <c r="TIQ6" s="422"/>
      <c r="TIR6" s="422"/>
      <c r="TIS6" s="422"/>
      <c r="TIT6" s="422"/>
      <c r="TIU6" s="422"/>
      <c r="TIV6" s="422"/>
      <c r="TIW6" s="422"/>
      <c r="TIX6" s="422"/>
      <c r="TIY6" s="422"/>
      <c r="TIZ6" s="422"/>
      <c r="TJA6" s="422"/>
      <c r="TJB6" s="422"/>
      <c r="TJC6" s="422"/>
      <c r="TJD6" s="422"/>
      <c r="TJE6" s="422"/>
      <c r="TJF6" s="422"/>
      <c r="TJG6" s="422"/>
      <c r="TJH6" s="422"/>
      <c r="TJI6" s="422"/>
      <c r="TJJ6" s="422"/>
      <c r="TJK6" s="422"/>
      <c r="TJL6" s="422"/>
      <c r="TJM6" s="422"/>
      <c r="TJN6" s="422"/>
      <c r="TJO6" s="422"/>
      <c r="TJP6" s="422"/>
      <c r="TJQ6" s="422"/>
      <c r="TJR6" s="422"/>
      <c r="TJS6" s="422"/>
      <c r="TJT6" s="422"/>
      <c r="TJU6" s="422"/>
      <c r="TJV6" s="422"/>
      <c r="TJW6" s="422"/>
      <c r="TJX6" s="422"/>
      <c r="TJY6" s="422"/>
      <c r="TJZ6" s="422"/>
      <c r="TKA6" s="422"/>
      <c r="TKB6" s="422"/>
      <c r="TKC6" s="422"/>
      <c r="TKD6" s="422"/>
      <c r="TKE6" s="422"/>
      <c r="TKF6" s="422"/>
      <c r="TKG6" s="422"/>
      <c r="TKH6" s="422"/>
      <c r="TKI6" s="422"/>
      <c r="TKJ6" s="422"/>
      <c r="TKK6" s="422"/>
      <c r="TKL6" s="422"/>
      <c r="TKM6" s="422"/>
      <c r="TKN6" s="422"/>
      <c r="TKO6" s="422"/>
      <c r="TKP6" s="422"/>
      <c r="TKQ6" s="422"/>
      <c r="TKR6" s="422"/>
      <c r="TKS6" s="422"/>
      <c r="TKT6" s="422"/>
      <c r="TKU6" s="422"/>
      <c r="TKV6" s="422"/>
      <c r="TKW6" s="422"/>
      <c r="TKX6" s="422"/>
      <c r="TKY6" s="422"/>
      <c r="TKZ6" s="422"/>
      <c r="TLA6" s="422"/>
      <c r="TLB6" s="422"/>
      <c r="TLC6" s="422"/>
      <c r="TLD6" s="422"/>
      <c r="TLE6" s="422"/>
      <c r="TLF6" s="422"/>
      <c r="TLG6" s="422"/>
      <c r="TLH6" s="422"/>
      <c r="TLI6" s="422"/>
      <c r="TLJ6" s="422"/>
      <c r="TLK6" s="422"/>
      <c r="TLL6" s="422"/>
      <c r="TLM6" s="422"/>
      <c r="TLN6" s="422"/>
      <c r="TLO6" s="422"/>
      <c r="TLP6" s="422"/>
      <c r="TLQ6" s="422"/>
      <c r="TLR6" s="422"/>
      <c r="TLS6" s="422"/>
      <c r="TLT6" s="422"/>
      <c r="TLU6" s="422"/>
      <c r="TLV6" s="422"/>
      <c r="TLW6" s="422"/>
      <c r="TLX6" s="422"/>
      <c r="TLY6" s="422"/>
      <c r="TLZ6" s="422"/>
      <c r="TMA6" s="422"/>
      <c r="TMB6" s="422"/>
      <c r="TMC6" s="422"/>
      <c r="TMD6" s="422"/>
      <c r="TME6" s="422"/>
      <c r="TMF6" s="422"/>
      <c r="TMG6" s="422"/>
      <c r="TMH6" s="422"/>
      <c r="TMI6" s="422"/>
      <c r="TMJ6" s="422"/>
      <c r="TMK6" s="422"/>
      <c r="TML6" s="422"/>
      <c r="TMM6" s="422"/>
      <c r="TMN6" s="422"/>
      <c r="TMO6" s="422"/>
      <c r="TMP6" s="422"/>
      <c r="TMQ6" s="422"/>
      <c r="TMR6" s="422"/>
      <c r="TMS6" s="422"/>
      <c r="TMT6" s="422"/>
      <c r="TMU6" s="422"/>
      <c r="TMV6" s="422"/>
      <c r="TMW6" s="422"/>
      <c r="TMX6" s="422"/>
      <c r="TMY6" s="422"/>
      <c r="TMZ6" s="422"/>
      <c r="TNA6" s="422"/>
      <c r="TNB6" s="422"/>
      <c r="TNC6" s="422"/>
      <c r="TND6" s="422"/>
      <c r="TNE6" s="422"/>
      <c r="TNF6" s="422"/>
      <c r="TNG6" s="422"/>
      <c r="TNH6" s="422"/>
      <c r="TNI6" s="422"/>
      <c r="TNJ6" s="422"/>
      <c r="TNK6" s="422"/>
      <c r="TNL6" s="422"/>
      <c r="TNM6" s="422"/>
      <c r="TNN6" s="422"/>
      <c r="TNO6" s="422"/>
      <c r="TNP6" s="422"/>
      <c r="TNQ6" s="422"/>
      <c r="TNR6" s="422"/>
      <c r="TNS6" s="422"/>
      <c r="TNT6" s="422"/>
      <c r="TNU6" s="422"/>
      <c r="TNV6" s="422"/>
      <c r="TNW6" s="422"/>
      <c r="TNX6" s="422"/>
      <c r="TNY6" s="422"/>
      <c r="TNZ6" s="422"/>
      <c r="TOA6" s="422"/>
      <c r="TOB6" s="422"/>
      <c r="TOC6" s="422"/>
      <c r="TOD6" s="422"/>
      <c r="TOE6" s="422"/>
      <c r="TOF6" s="422"/>
      <c r="TOG6" s="422"/>
      <c r="TOH6" s="422"/>
      <c r="TOI6" s="422"/>
      <c r="TOJ6" s="422"/>
      <c r="TOK6" s="422"/>
      <c r="TOL6" s="422"/>
      <c r="TOM6" s="422"/>
      <c r="TON6" s="422"/>
      <c r="TOO6" s="422"/>
      <c r="TOP6" s="422"/>
      <c r="TOQ6" s="422"/>
      <c r="TOR6" s="422"/>
      <c r="TOS6" s="422"/>
      <c r="TOT6" s="422"/>
      <c r="TOU6" s="422"/>
      <c r="TOV6" s="422"/>
      <c r="TOW6" s="422"/>
      <c r="TOX6" s="422"/>
      <c r="TOY6" s="422"/>
      <c r="TOZ6" s="422"/>
      <c r="TPA6" s="422"/>
      <c r="TPB6" s="422"/>
      <c r="TPC6" s="422"/>
      <c r="TPD6" s="422"/>
      <c r="TPE6" s="422"/>
      <c r="TPF6" s="422"/>
      <c r="TPG6" s="422"/>
      <c r="TPH6" s="422"/>
      <c r="TPI6" s="422"/>
      <c r="TPJ6" s="422"/>
      <c r="TPK6" s="422"/>
      <c r="TPL6" s="422"/>
      <c r="TPM6" s="422"/>
      <c r="TPN6" s="422"/>
      <c r="TPO6" s="422"/>
      <c r="TPP6" s="422"/>
      <c r="TPQ6" s="422"/>
      <c r="TPR6" s="422"/>
      <c r="TPS6" s="422"/>
      <c r="TPT6" s="422"/>
      <c r="TPU6" s="422"/>
      <c r="TPV6" s="422"/>
      <c r="TPW6" s="422"/>
      <c r="TPX6" s="422"/>
      <c r="TPY6" s="422"/>
      <c r="TPZ6" s="422"/>
      <c r="TQA6" s="422"/>
      <c r="TQB6" s="422"/>
      <c r="TQC6" s="422"/>
      <c r="TQD6" s="422"/>
      <c r="TQE6" s="422"/>
      <c r="TQF6" s="422"/>
      <c r="TQG6" s="422"/>
      <c r="TQH6" s="422"/>
      <c r="TQI6" s="422"/>
      <c r="TQJ6" s="422"/>
      <c r="TQK6" s="422"/>
      <c r="TQL6" s="422"/>
      <c r="TQM6" s="422"/>
      <c r="TQN6" s="422"/>
      <c r="TQO6" s="422"/>
      <c r="TQP6" s="422"/>
      <c r="TQQ6" s="422"/>
      <c r="TQR6" s="422"/>
      <c r="TQS6" s="422"/>
      <c r="TQT6" s="422"/>
      <c r="TQU6" s="422"/>
      <c r="TQV6" s="422"/>
      <c r="TQW6" s="422"/>
      <c r="TQX6" s="422"/>
      <c r="TQY6" s="422"/>
      <c r="TQZ6" s="422"/>
      <c r="TRA6" s="422"/>
      <c r="TRB6" s="422"/>
      <c r="TRC6" s="422"/>
      <c r="TRD6" s="422"/>
      <c r="TRE6" s="422"/>
      <c r="TRF6" s="422"/>
      <c r="TRG6" s="422"/>
      <c r="TRH6" s="422"/>
      <c r="TRI6" s="422"/>
      <c r="TRJ6" s="422"/>
      <c r="TRK6" s="422"/>
      <c r="TRL6" s="422"/>
      <c r="TRM6" s="422"/>
      <c r="TRN6" s="422"/>
      <c r="TRO6" s="422"/>
      <c r="TRP6" s="422"/>
      <c r="TRQ6" s="422"/>
      <c r="TRR6" s="422"/>
      <c r="TRS6" s="422"/>
      <c r="TRT6" s="422"/>
      <c r="TRU6" s="422"/>
      <c r="TRV6" s="422"/>
      <c r="TRW6" s="422"/>
      <c r="TRX6" s="422"/>
      <c r="TRY6" s="422"/>
      <c r="TRZ6" s="422"/>
      <c r="TSA6" s="422"/>
      <c r="TSB6" s="422"/>
      <c r="TSC6" s="422"/>
      <c r="TSD6" s="422"/>
      <c r="TSE6" s="422"/>
      <c r="TSF6" s="422"/>
      <c r="TSG6" s="422"/>
      <c r="TSH6" s="422"/>
      <c r="TSI6" s="422"/>
      <c r="TSJ6" s="422"/>
      <c r="TSK6" s="422"/>
      <c r="TSL6" s="422"/>
      <c r="TSM6" s="422"/>
      <c r="TSN6" s="422"/>
      <c r="TSO6" s="422"/>
      <c r="TSP6" s="422"/>
      <c r="TSQ6" s="422"/>
      <c r="TSR6" s="422"/>
      <c r="TSS6" s="422"/>
      <c r="TST6" s="422"/>
      <c r="TSU6" s="422"/>
      <c r="TSV6" s="422"/>
      <c r="TSW6" s="422"/>
      <c r="TSX6" s="422"/>
      <c r="TSY6" s="422"/>
      <c r="TSZ6" s="422"/>
      <c r="TTA6" s="422"/>
      <c r="TTB6" s="422"/>
      <c r="TTC6" s="422"/>
      <c r="TTD6" s="422"/>
      <c r="TTE6" s="422"/>
      <c r="TTF6" s="422"/>
      <c r="TTG6" s="422"/>
      <c r="TTH6" s="422"/>
      <c r="TTI6" s="422"/>
      <c r="TTJ6" s="422"/>
      <c r="TTK6" s="422"/>
      <c r="TTL6" s="422"/>
      <c r="TTM6" s="422"/>
      <c r="TTN6" s="422"/>
      <c r="TTO6" s="422"/>
      <c r="TTP6" s="422"/>
      <c r="TTQ6" s="422"/>
      <c r="TTR6" s="422"/>
      <c r="TTS6" s="422"/>
      <c r="TTT6" s="422"/>
      <c r="TTU6" s="422"/>
      <c r="TTV6" s="422"/>
      <c r="TTW6" s="422"/>
      <c r="TTX6" s="422"/>
      <c r="TTY6" s="422"/>
      <c r="TTZ6" s="422"/>
      <c r="TUA6" s="422"/>
      <c r="TUB6" s="422"/>
      <c r="TUC6" s="422"/>
      <c r="TUD6" s="422"/>
      <c r="TUE6" s="422"/>
      <c r="TUF6" s="422"/>
      <c r="TUG6" s="422"/>
      <c r="TUH6" s="422"/>
      <c r="TUI6" s="422"/>
      <c r="TUJ6" s="422"/>
      <c r="TUK6" s="422"/>
      <c r="TUL6" s="422"/>
      <c r="TUM6" s="422"/>
      <c r="TUN6" s="422"/>
      <c r="TUO6" s="422"/>
      <c r="TUP6" s="422"/>
      <c r="TUQ6" s="422"/>
      <c r="TUR6" s="422"/>
      <c r="TUS6" s="422"/>
      <c r="TUT6" s="422"/>
      <c r="TUU6" s="422"/>
      <c r="TUV6" s="422"/>
      <c r="TUW6" s="422"/>
      <c r="TUX6" s="422"/>
      <c r="TUY6" s="422"/>
      <c r="TUZ6" s="422"/>
      <c r="TVA6" s="422"/>
      <c r="TVB6" s="422"/>
      <c r="TVC6" s="422"/>
      <c r="TVD6" s="422"/>
      <c r="TVE6" s="422"/>
      <c r="TVF6" s="422"/>
      <c r="TVG6" s="422"/>
      <c r="TVH6" s="422"/>
      <c r="TVI6" s="422"/>
      <c r="TVJ6" s="422"/>
      <c r="TVK6" s="422"/>
      <c r="TVL6" s="422"/>
      <c r="TVM6" s="422"/>
      <c r="TVN6" s="422"/>
      <c r="TVO6" s="422"/>
      <c r="TVP6" s="422"/>
      <c r="TVQ6" s="422"/>
      <c r="TVR6" s="422"/>
      <c r="TVS6" s="422"/>
      <c r="TVT6" s="422"/>
      <c r="TVU6" s="422"/>
      <c r="TVV6" s="422"/>
      <c r="TVW6" s="422"/>
      <c r="TVX6" s="422"/>
      <c r="TVY6" s="422"/>
      <c r="TVZ6" s="422"/>
      <c r="TWA6" s="422"/>
      <c r="TWB6" s="422"/>
      <c r="TWC6" s="422"/>
      <c r="TWD6" s="422"/>
      <c r="TWE6" s="422"/>
      <c r="TWF6" s="422"/>
      <c r="TWG6" s="422"/>
      <c r="TWH6" s="422"/>
      <c r="TWI6" s="422"/>
      <c r="TWJ6" s="422"/>
      <c r="TWK6" s="422"/>
      <c r="TWL6" s="422"/>
      <c r="TWM6" s="422"/>
      <c r="TWN6" s="422"/>
      <c r="TWO6" s="422"/>
      <c r="TWP6" s="422"/>
      <c r="TWQ6" s="422"/>
      <c r="TWR6" s="422"/>
      <c r="TWS6" s="422"/>
      <c r="TWT6" s="422"/>
      <c r="TWU6" s="422"/>
      <c r="TWV6" s="422"/>
      <c r="TWW6" s="422"/>
      <c r="TWX6" s="422"/>
      <c r="TWY6" s="422"/>
      <c r="TWZ6" s="422"/>
      <c r="TXA6" s="422"/>
      <c r="TXB6" s="422"/>
      <c r="TXC6" s="422"/>
      <c r="TXD6" s="422"/>
      <c r="TXE6" s="422"/>
      <c r="TXF6" s="422"/>
      <c r="TXG6" s="422"/>
      <c r="TXH6" s="422"/>
      <c r="TXI6" s="422"/>
      <c r="TXJ6" s="422"/>
      <c r="TXK6" s="422"/>
      <c r="TXL6" s="422"/>
      <c r="TXM6" s="422"/>
      <c r="TXN6" s="422"/>
      <c r="TXO6" s="422"/>
      <c r="TXP6" s="422"/>
      <c r="TXQ6" s="422"/>
      <c r="TXR6" s="422"/>
      <c r="TXS6" s="422"/>
      <c r="TXT6" s="422"/>
      <c r="TXU6" s="422"/>
      <c r="TXV6" s="422"/>
      <c r="TXW6" s="422"/>
      <c r="TXX6" s="422"/>
      <c r="TXY6" s="422"/>
      <c r="TXZ6" s="422"/>
      <c r="TYA6" s="422"/>
      <c r="TYB6" s="422"/>
      <c r="TYC6" s="422"/>
      <c r="TYD6" s="422"/>
      <c r="TYE6" s="422"/>
      <c r="TYF6" s="422"/>
      <c r="TYG6" s="422"/>
      <c r="TYH6" s="422"/>
      <c r="TYI6" s="422"/>
      <c r="TYJ6" s="422"/>
      <c r="TYK6" s="422"/>
      <c r="TYL6" s="422"/>
      <c r="TYM6" s="422"/>
      <c r="TYN6" s="422"/>
      <c r="TYO6" s="422"/>
      <c r="TYP6" s="422"/>
      <c r="TYQ6" s="422"/>
      <c r="TYR6" s="422"/>
      <c r="TYS6" s="422"/>
      <c r="TYT6" s="422"/>
      <c r="TYU6" s="422"/>
      <c r="TYV6" s="422"/>
      <c r="TYW6" s="422"/>
      <c r="TYX6" s="422"/>
      <c r="TYY6" s="422"/>
      <c r="TYZ6" s="422"/>
      <c r="TZA6" s="422"/>
      <c r="TZB6" s="422"/>
      <c r="TZC6" s="422"/>
      <c r="TZD6" s="422"/>
      <c r="TZE6" s="422"/>
      <c r="TZF6" s="422"/>
      <c r="TZG6" s="422"/>
      <c r="TZH6" s="422"/>
      <c r="TZI6" s="422"/>
      <c r="TZJ6" s="422"/>
      <c r="TZK6" s="422"/>
      <c r="TZL6" s="422"/>
      <c r="TZM6" s="422"/>
      <c r="TZN6" s="422"/>
      <c r="TZO6" s="422"/>
      <c r="TZP6" s="422"/>
      <c r="TZQ6" s="422"/>
      <c r="TZR6" s="422"/>
      <c r="TZS6" s="422"/>
      <c r="TZT6" s="422"/>
      <c r="TZU6" s="422"/>
      <c r="TZV6" s="422"/>
      <c r="TZW6" s="422"/>
      <c r="TZX6" s="422"/>
      <c r="TZY6" s="422"/>
      <c r="TZZ6" s="422"/>
      <c r="UAA6" s="422"/>
      <c r="UAB6" s="422"/>
      <c r="UAC6" s="422"/>
      <c r="UAD6" s="422"/>
      <c r="UAE6" s="422"/>
      <c r="UAF6" s="422"/>
      <c r="UAG6" s="422"/>
      <c r="UAH6" s="422"/>
      <c r="UAI6" s="422"/>
      <c r="UAJ6" s="422"/>
      <c r="UAK6" s="422"/>
      <c r="UAL6" s="422"/>
      <c r="UAM6" s="422"/>
      <c r="UAN6" s="422"/>
      <c r="UAO6" s="422"/>
      <c r="UAP6" s="422"/>
      <c r="UAQ6" s="422"/>
      <c r="UAR6" s="422"/>
      <c r="UAS6" s="422"/>
      <c r="UAT6" s="422"/>
      <c r="UAU6" s="422"/>
      <c r="UAV6" s="422"/>
      <c r="UAW6" s="422"/>
      <c r="UAX6" s="422"/>
      <c r="UAY6" s="422"/>
      <c r="UAZ6" s="422"/>
      <c r="UBA6" s="422"/>
      <c r="UBB6" s="422"/>
      <c r="UBC6" s="422"/>
      <c r="UBD6" s="422"/>
      <c r="UBE6" s="422"/>
      <c r="UBF6" s="422"/>
      <c r="UBG6" s="422"/>
      <c r="UBH6" s="422"/>
      <c r="UBI6" s="422"/>
      <c r="UBJ6" s="422"/>
      <c r="UBK6" s="422"/>
      <c r="UBL6" s="422"/>
      <c r="UBM6" s="422"/>
      <c r="UBN6" s="422"/>
      <c r="UBO6" s="422"/>
      <c r="UBP6" s="422"/>
      <c r="UBQ6" s="422"/>
      <c r="UBR6" s="422"/>
      <c r="UBS6" s="422"/>
      <c r="UBT6" s="422"/>
      <c r="UBU6" s="422"/>
      <c r="UBV6" s="422"/>
      <c r="UBW6" s="422"/>
      <c r="UBX6" s="422"/>
      <c r="UBY6" s="422"/>
      <c r="UBZ6" s="422"/>
      <c r="UCA6" s="422"/>
      <c r="UCB6" s="422"/>
      <c r="UCC6" s="422"/>
      <c r="UCD6" s="422"/>
      <c r="UCE6" s="422"/>
      <c r="UCF6" s="422"/>
      <c r="UCG6" s="422"/>
      <c r="UCH6" s="422"/>
      <c r="UCI6" s="422"/>
      <c r="UCJ6" s="422"/>
      <c r="UCK6" s="422"/>
      <c r="UCL6" s="422"/>
      <c r="UCM6" s="422"/>
      <c r="UCN6" s="422"/>
      <c r="UCO6" s="422"/>
      <c r="UCP6" s="422"/>
      <c r="UCQ6" s="422"/>
      <c r="UCR6" s="422"/>
      <c r="UCS6" s="422"/>
      <c r="UCT6" s="422"/>
      <c r="UCU6" s="422"/>
      <c r="UCV6" s="422"/>
      <c r="UCW6" s="422"/>
      <c r="UCX6" s="422"/>
      <c r="UCY6" s="422"/>
      <c r="UCZ6" s="422"/>
      <c r="UDA6" s="422"/>
      <c r="UDB6" s="422"/>
      <c r="UDC6" s="422"/>
      <c r="UDD6" s="422"/>
      <c r="UDE6" s="422"/>
      <c r="UDF6" s="422"/>
      <c r="UDG6" s="422"/>
      <c r="UDH6" s="422"/>
      <c r="UDI6" s="422"/>
      <c r="UDJ6" s="422"/>
      <c r="UDK6" s="422"/>
      <c r="UDL6" s="422"/>
      <c r="UDM6" s="422"/>
      <c r="UDN6" s="422"/>
      <c r="UDO6" s="422"/>
      <c r="UDP6" s="422"/>
      <c r="UDQ6" s="422"/>
      <c r="UDR6" s="422"/>
      <c r="UDS6" s="422"/>
      <c r="UDT6" s="422"/>
      <c r="UDU6" s="422"/>
      <c r="UDV6" s="422"/>
      <c r="UDW6" s="422"/>
      <c r="UDX6" s="422"/>
      <c r="UDY6" s="422"/>
      <c r="UDZ6" s="422"/>
      <c r="UEA6" s="422"/>
      <c r="UEB6" s="422"/>
      <c r="UEC6" s="422"/>
      <c r="UED6" s="422"/>
      <c r="UEE6" s="422"/>
      <c r="UEF6" s="422"/>
      <c r="UEG6" s="422"/>
      <c r="UEH6" s="422"/>
      <c r="UEI6" s="422"/>
      <c r="UEJ6" s="422"/>
      <c r="UEK6" s="422"/>
      <c r="UEL6" s="422"/>
      <c r="UEM6" s="422"/>
      <c r="UEN6" s="422"/>
      <c r="UEO6" s="422"/>
      <c r="UEP6" s="422"/>
      <c r="UEQ6" s="422"/>
      <c r="UER6" s="422"/>
      <c r="UES6" s="422"/>
      <c r="UET6" s="422"/>
      <c r="UEU6" s="422"/>
      <c r="UEV6" s="422"/>
      <c r="UEW6" s="422"/>
      <c r="UEX6" s="422"/>
      <c r="UEY6" s="422"/>
      <c r="UEZ6" s="422"/>
      <c r="UFA6" s="422"/>
      <c r="UFB6" s="422"/>
      <c r="UFC6" s="422"/>
      <c r="UFD6" s="422"/>
      <c r="UFE6" s="422"/>
      <c r="UFF6" s="422"/>
      <c r="UFG6" s="422"/>
      <c r="UFH6" s="422"/>
      <c r="UFI6" s="422"/>
      <c r="UFJ6" s="422"/>
      <c r="UFK6" s="422"/>
      <c r="UFL6" s="422"/>
      <c r="UFM6" s="422"/>
      <c r="UFN6" s="422"/>
      <c r="UFO6" s="422"/>
      <c r="UFP6" s="422"/>
      <c r="UFQ6" s="422"/>
      <c r="UFR6" s="422"/>
      <c r="UFS6" s="422"/>
      <c r="UFT6" s="422"/>
      <c r="UFU6" s="422"/>
      <c r="UFV6" s="422"/>
      <c r="UFW6" s="422"/>
      <c r="UFX6" s="422"/>
      <c r="UFY6" s="422"/>
      <c r="UFZ6" s="422"/>
      <c r="UGA6" s="422"/>
      <c r="UGB6" s="422"/>
      <c r="UGC6" s="422"/>
      <c r="UGD6" s="422"/>
      <c r="UGE6" s="422"/>
      <c r="UGF6" s="422"/>
      <c r="UGG6" s="422"/>
      <c r="UGH6" s="422"/>
      <c r="UGI6" s="422"/>
      <c r="UGJ6" s="422"/>
      <c r="UGK6" s="422"/>
      <c r="UGL6" s="422"/>
      <c r="UGM6" s="422"/>
      <c r="UGN6" s="422"/>
      <c r="UGO6" s="422"/>
      <c r="UGP6" s="422"/>
      <c r="UGQ6" s="422"/>
      <c r="UGR6" s="422"/>
      <c r="UGS6" s="422"/>
      <c r="UGT6" s="422"/>
      <c r="UGU6" s="422"/>
      <c r="UGV6" s="422"/>
      <c r="UGW6" s="422"/>
      <c r="UGX6" s="422"/>
      <c r="UGY6" s="422"/>
      <c r="UGZ6" s="422"/>
      <c r="UHA6" s="422"/>
      <c r="UHB6" s="422"/>
      <c r="UHC6" s="422"/>
      <c r="UHD6" s="422"/>
      <c r="UHE6" s="422"/>
      <c r="UHF6" s="422"/>
      <c r="UHG6" s="422"/>
      <c r="UHH6" s="422"/>
      <c r="UHI6" s="422"/>
      <c r="UHJ6" s="422"/>
      <c r="UHK6" s="422"/>
      <c r="UHL6" s="422"/>
      <c r="UHM6" s="422"/>
      <c r="UHN6" s="422"/>
      <c r="UHO6" s="422"/>
      <c r="UHP6" s="422"/>
      <c r="UHQ6" s="422"/>
      <c r="UHR6" s="422"/>
      <c r="UHS6" s="422"/>
      <c r="UHT6" s="422"/>
      <c r="UHU6" s="422"/>
      <c r="UHV6" s="422"/>
      <c r="UHW6" s="422"/>
      <c r="UHX6" s="422"/>
      <c r="UHY6" s="422"/>
      <c r="UHZ6" s="422"/>
      <c r="UIA6" s="422"/>
      <c r="UIB6" s="422"/>
      <c r="UIC6" s="422"/>
      <c r="UID6" s="422"/>
      <c r="UIE6" s="422"/>
      <c r="UIF6" s="422"/>
      <c r="UIG6" s="422"/>
      <c r="UIH6" s="422"/>
      <c r="UII6" s="422"/>
      <c r="UIJ6" s="422"/>
      <c r="UIK6" s="422"/>
      <c r="UIL6" s="422"/>
      <c r="UIM6" s="422"/>
      <c r="UIN6" s="422"/>
      <c r="UIO6" s="422"/>
      <c r="UIP6" s="422"/>
      <c r="UIQ6" s="422"/>
      <c r="UIR6" s="422"/>
      <c r="UIS6" s="422"/>
      <c r="UIT6" s="422"/>
      <c r="UIU6" s="422"/>
      <c r="UIV6" s="422"/>
      <c r="UIW6" s="422"/>
      <c r="UIX6" s="422"/>
      <c r="UIY6" s="422"/>
      <c r="UIZ6" s="422"/>
      <c r="UJA6" s="422"/>
      <c r="UJB6" s="422"/>
      <c r="UJC6" s="422"/>
      <c r="UJD6" s="422"/>
      <c r="UJE6" s="422"/>
      <c r="UJF6" s="422"/>
      <c r="UJG6" s="422"/>
      <c r="UJH6" s="422"/>
      <c r="UJI6" s="422"/>
      <c r="UJJ6" s="422"/>
      <c r="UJK6" s="422"/>
      <c r="UJL6" s="422"/>
      <c r="UJM6" s="422"/>
      <c r="UJN6" s="422"/>
      <c r="UJO6" s="422"/>
      <c r="UJP6" s="422"/>
      <c r="UJQ6" s="422"/>
      <c r="UJR6" s="422"/>
      <c r="UJS6" s="422"/>
      <c r="UJT6" s="422"/>
      <c r="UJU6" s="422"/>
      <c r="UJV6" s="422"/>
      <c r="UJW6" s="422"/>
      <c r="UJX6" s="422"/>
      <c r="UJY6" s="422"/>
      <c r="UJZ6" s="422"/>
      <c r="UKA6" s="422"/>
      <c r="UKB6" s="422"/>
      <c r="UKC6" s="422"/>
      <c r="UKD6" s="422"/>
      <c r="UKE6" s="422"/>
      <c r="UKF6" s="422"/>
      <c r="UKG6" s="422"/>
      <c r="UKH6" s="422"/>
      <c r="UKI6" s="422"/>
      <c r="UKJ6" s="422"/>
      <c r="UKK6" s="422"/>
      <c r="UKL6" s="422"/>
      <c r="UKM6" s="422"/>
      <c r="UKN6" s="422"/>
      <c r="UKO6" s="422"/>
      <c r="UKP6" s="422"/>
      <c r="UKQ6" s="422"/>
      <c r="UKR6" s="422"/>
      <c r="UKS6" s="422"/>
      <c r="UKT6" s="422"/>
      <c r="UKU6" s="422"/>
      <c r="UKV6" s="422"/>
      <c r="UKW6" s="422"/>
      <c r="UKX6" s="422"/>
      <c r="UKY6" s="422"/>
      <c r="UKZ6" s="422"/>
      <c r="ULA6" s="422"/>
      <c r="ULB6" s="422"/>
      <c r="ULC6" s="422"/>
      <c r="ULD6" s="422"/>
      <c r="ULE6" s="422"/>
      <c r="ULF6" s="422"/>
      <c r="ULG6" s="422"/>
      <c r="ULH6" s="422"/>
      <c r="ULI6" s="422"/>
      <c r="ULJ6" s="422"/>
      <c r="ULK6" s="422"/>
      <c r="ULL6" s="422"/>
      <c r="ULM6" s="422"/>
      <c r="ULN6" s="422"/>
      <c r="ULO6" s="422"/>
      <c r="ULP6" s="422"/>
      <c r="ULQ6" s="422"/>
      <c r="ULR6" s="422"/>
      <c r="ULS6" s="422"/>
      <c r="ULT6" s="422"/>
      <c r="ULU6" s="422"/>
      <c r="ULV6" s="422"/>
      <c r="ULW6" s="422"/>
      <c r="ULX6" s="422"/>
      <c r="ULY6" s="422"/>
      <c r="ULZ6" s="422"/>
      <c r="UMA6" s="422"/>
      <c r="UMB6" s="422"/>
      <c r="UMC6" s="422"/>
      <c r="UMD6" s="422"/>
      <c r="UME6" s="422"/>
      <c r="UMF6" s="422"/>
      <c r="UMG6" s="422"/>
      <c r="UMH6" s="422"/>
      <c r="UMI6" s="422"/>
      <c r="UMJ6" s="422"/>
      <c r="UMK6" s="422"/>
      <c r="UML6" s="422"/>
      <c r="UMM6" s="422"/>
      <c r="UMN6" s="422"/>
      <c r="UMO6" s="422"/>
      <c r="UMP6" s="422"/>
      <c r="UMQ6" s="422"/>
      <c r="UMR6" s="422"/>
      <c r="UMS6" s="422"/>
      <c r="UMT6" s="422"/>
      <c r="UMU6" s="422"/>
      <c r="UMV6" s="422"/>
      <c r="UMW6" s="422"/>
      <c r="UMX6" s="422"/>
      <c r="UMY6" s="422"/>
      <c r="UMZ6" s="422"/>
      <c r="UNA6" s="422"/>
      <c r="UNB6" s="422"/>
      <c r="UNC6" s="422"/>
      <c r="UND6" s="422"/>
      <c r="UNE6" s="422"/>
      <c r="UNF6" s="422"/>
      <c r="UNG6" s="422"/>
      <c r="UNH6" s="422"/>
      <c r="UNI6" s="422"/>
      <c r="UNJ6" s="422"/>
      <c r="UNK6" s="422"/>
      <c r="UNL6" s="422"/>
      <c r="UNM6" s="422"/>
      <c r="UNN6" s="422"/>
      <c r="UNO6" s="422"/>
      <c r="UNP6" s="422"/>
      <c r="UNQ6" s="422"/>
      <c r="UNR6" s="422"/>
      <c r="UNS6" s="422"/>
      <c r="UNT6" s="422"/>
      <c r="UNU6" s="422"/>
      <c r="UNV6" s="422"/>
      <c r="UNW6" s="422"/>
      <c r="UNX6" s="422"/>
      <c r="UNY6" s="422"/>
      <c r="UNZ6" s="422"/>
      <c r="UOA6" s="422"/>
      <c r="UOB6" s="422"/>
      <c r="UOC6" s="422"/>
      <c r="UOD6" s="422"/>
      <c r="UOE6" s="422"/>
      <c r="UOF6" s="422"/>
      <c r="UOG6" s="422"/>
      <c r="UOH6" s="422"/>
      <c r="UOI6" s="422"/>
      <c r="UOJ6" s="422"/>
      <c r="UOK6" s="422"/>
      <c r="UOL6" s="422"/>
      <c r="UOM6" s="422"/>
      <c r="UON6" s="422"/>
      <c r="UOO6" s="422"/>
      <c r="UOP6" s="422"/>
      <c r="UOQ6" s="422"/>
      <c r="UOR6" s="422"/>
      <c r="UOS6" s="422"/>
      <c r="UOT6" s="422"/>
      <c r="UOU6" s="422"/>
      <c r="UOV6" s="422"/>
      <c r="UOW6" s="422"/>
      <c r="UOX6" s="422"/>
      <c r="UOY6" s="422"/>
      <c r="UOZ6" s="422"/>
      <c r="UPA6" s="422"/>
      <c r="UPB6" s="422"/>
      <c r="UPC6" s="422"/>
      <c r="UPD6" s="422"/>
      <c r="UPE6" s="422"/>
      <c r="UPF6" s="422"/>
      <c r="UPG6" s="422"/>
      <c r="UPH6" s="422"/>
      <c r="UPI6" s="422"/>
      <c r="UPJ6" s="422"/>
      <c r="UPK6" s="422"/>
      <c r="UPL6" s="422"/>
      <c r="UPM6" s="422"/>
      <c r="UPN6" s="422"/>
      <c r="UPO6" s="422"/>
      <c r="UPP6" s="422"/>
      <c r="UPQ6" s="422"/>
      <c r="UPR6" s="422"/>
      <c r="UPS6" s="422"/>
      <c r="UPT6" s="422"/>
      <c r="UPU6" s="422"/>
      <c r="UPV6" s="422"/>
      <c r="UPW6" s="422"/>
      <c r="UPX6" s="422"/>
      <c r="UPY6" s="422"/>
      <c r="UPZ6" s="422"/>
      <c r="UQA6" s="422"/>
      <c r="UQB6" s="422"/>
      <c r="UQC6" s="422"/>
      <c r="UQD6" s="422"/>
      <c r="UQE6" s="422"/>
      <c r="UQF6" s="422"/>
      <c r="UQG6" s="422"/>
      <c r="UQH6" s="422"/>
      <c r="UQI6" s="422"/>
      <c r="UQJ6" s="422"/>
      <c r="UQK6" s="422"/>
      <c r="UQL6" s="422"/>
      <c r="UQM6" s="422"/>
      <c r="UQN6" s="422"/>
      <c r="UQO6" s="422"/>
      <c r="UQP6" s="422"/>
      <c r="UQQ6" s="422"/>
      <c r="UQR6" s="422"/>
      <c r="UQS6" s="422"/>
      <c r="UQT6" s="422"/>
      <c r="UQU6" s="422"/>
      <c r="UQV6" s="422"/>
      <c r="UQW6" s="422"/>
      <c r="UQX6" s="422"/>
      <c r="UQY6" s="422"/>
      <c r="UQZ6" s="422"/>
      <c r="URA6" s="422"/>
      <c r="URB6" s="422"/>
      <c r="URC6" s="422"/>
      <c r="URD6" s="422"/>
      <c r="URE6" s="422"/>
      <c r="URF6" s="422"/>
      <c r="URG6" s="422"/>
      <c r="URH6" s="422"/>
      <c r="URI6" s="422"/>
      <c r="URJ6" s="422"/>
      <c r="URK6" s="422"/>
      <c r="URL6" s="422"/>
      <c r="URM6" s="422"/>
      <c r="URN6" s="422"/>
      <c r="URO6" s="422"/>
      <c r="URP6" s="422"/>
      <c r="URQ6" s="422"/>
      <c r="URR6" s="422"/>
      <c r="URS6" s="422"/>
      <c r="URT6" s="422"/>
      <c r="URU6" s="422"/>
      <c r="URV6" s="422"/>
      <c r="URW6" s="422"/>
      <c r="URX6" s="422"/>
      <c r="URY6" s="422"/>
      <c r="URZ6" s="422"/>
      <c r="USA6" s="422"/>
      <c r="USB6" s="422"/>
      <c r="USC6" s="422"/>
      <c r="USD6" s="422"/>
      <c r="USE6" s="422"/>
      <c r="USF6" s="422"/>
      <c r="USG6" s="422"/>
      <c r="USH6" s="422"/>
      <c r="USI6" s="422"/>
      <c r="USJ6" s="422"/>
      <c r="USK6" s="422"/>
      <c r="USL6" s="422"/>
      <c r="USM6" s="422"/>
      <c r="USN6" s="422"/>
      <c r="USO6" s="422"/>
      <c r="USP6" s="422"/>
      <c r="USQ6" s="422"/>
      <c r="USR6" s="422"/>
      <c r="USS6" s="422"/>
      <c r="UST6" s="422"/>
      <c r="USU6" s="422"/>
      <c r="USV6" s="422"/>
      <c r="USW6" s="422"/>
      <c r="USX6" s="422"/>
      <c r="USY6" s="422"/>
      <c r="USZ6" s="422"/>
      <c r="UTA6" s="422"/>
      <c r="UTB6" s="422"/>
      <c r="UTC6" s="422"/>
      <c r="UTD6" s="422"/>
      <c r="UTE6" s="422"/>
      <c r="UTF6" s="422"/>
      <c r="UTG6" s="422"/>
      <c r="UTH6" s="422"/>
      <c r="UTI6" s="422"/>
      <c r="UTJ6" s="422"/>
      <c r="UTK6" s="422"/>
      <c r="UTL6" s="422"/>
      <c r="UTM6" s="422"/>
      <c r="UTN6" s="422"/>
      <c r="UTO6" s="422"/>
      <c r="UTP6" s="422"/>
      <c r="UTQ6" s="422"/>
      <c r="UTR6" s="422"/>
      <c r="UTS6" s="422"/>
      <c r="UTT6" s="422"/>
      <c r="UTU6" s="422"/>
      <c r="UTV6" s="422"/>
      <c r="UTW6" s="422"/>
      <c r="UTX6" s="422"/>
      <c r="UTY6" s="422"/>
      <c r="UTZ6" s="422"/>
      <c r="UUA6" s="422"/>
      <c r="UUB6" s="422"/>
      <c r="UUC6" s="422"/>
      <c r="UUD6" s="422"/>
      <c r="UUE6" s="422"/>
      <c r="UUF6" s="422"/>
      <c r="UUG6" s="422"/>
      <c r="UUH6" s="422"/>
      <c r="UUI6" s="422"/>
      <c r="UUJ6" s="422"/>
      <c r="UUK6" s="422"/>
      <c r="UUL6" s="422"/>
      <c r="UUM6" s="422"/>
      <c r="UUN6" s="422"/>
      <c r="UUO6" s="422"/>
      <c r="UUP6" s="422"/>
      <c r="UUQ6" s="422"/>
      <c r="UUR6" s="422"/>
      <c r="UUS6" s="422"/>
      <c r="UUT6" s="422"/>
      <c r="UUU6" s="422"/>
      <c r="UUV6" s="422"/>
      <c r="UUW6" s="422"/>
      <c r="UUX6" s="422"/>
      <c r="UUY6" s="422"/>
      <c r="UUZ6" s="422"/>
      <c r="UVA6" s="422"/>
      <c r="UVB6" s="422"/>
      <c r="UVC6" s="422"/>
      <c r="UVD6" s="422"/>
      <c r="UVE6" s="422"/>
      <c r="UVF6" s="422"/>
      <c r="UVG6" s="422"/>
      <c r="UVH6" s="422"/>
      <c r="UVI6" s="422"/>
      <c r="UVJ6" s="422"/>
      <c r="UVK6" s="422"/>
      <c r="UVL6" s="422"/>
      <c r="UVM6" s="422"/>
      <c r="UVN6" s="422"/>
      <c r="UVO6" s="422"/>
      <c r="UVP6" s="422"/>
      <c r="UVQ6" s="422"/>
      <c r="UVR6" s="422"/>
      <c r="UVS6" s="422"/>
      <c r="UVT6" s="422"/>
      <c r="UVU6" s="422"/>
      <c r="UVV6" s="422"/>
      <c r="UVW6" s="422"/>
      <c r="UVX6" s="422"/>
      <c r="UVY6" s="422"/>
      <c r="UVZ6" s="422"/>
      <c r="UWA6" s="422"/>
      <c r="UWB6" s="422"/>
      <c r="UWC6" s="422"/>
      <c r="UWD6" s="422"/>
      <c r="UWE6" s="422"/>
      <c r="UWF6" s="422"/>
      <c r="UWG6" s="422"/>
      <c r="UWH6" s="422"/>
      <c r="UWI6" s="422"/>
      <c r="UWJ6" s="422"/>
      <c r="UWK6" s="422"/>
      <c r="UWL6" s="422"/>
      <c r="UWM6" s="422"/>
      <c r="UWN6" s="422"/>
      <c r="UWO6" s="422"/>
      <c r="UWP6" s="422"/>
      <c r="UWQ6" s="422"/>
      <c r="UWR6" s="422"/>
      <c r="UWS6" s="422"/>
      <c r="UWT6" s="422"/>
      <c r="UWU6" s="422"/>
      <c r="UWV6" s="422"/>
      <c r="UWW6" s="422"/>
      <c r="UWX6" s="422"/>
      <c r="UWY6" s="422"/>
      <c r="UWZ6" s="422"/>
      <c r="UXA6" s="422"/>
      <c r="UXB6" s="422"/>
      <c r="UXC6" s="422"/>
      <c r="UXD6" s="422"/>
      <c r="UXE6" s="422"/>
      <c r="UXF6" s="422"/>
      <c r="UXG6" s="422"/>
      <c r="UXH6" s="422"/>
      <c r="UXI6" s="422"/>
      <c r="UXJ6" s="422"/>
      <c r="UXK6" s="422"/>
      <c r="UXL6" s="422"/>
      <c r="UXM6" s="422"/>
      <c r="UXN6" s="422"/>
      <c r="UXO6" s="422"/>
      <c r="UXP6" s="422"/>
      <c r="UXQ6" s="422"/>
      <c r="UXR6" s="422"/>
      <c r="UXS6" s="422"/>
      <c r="UXT6" s="422"/>
      <c r="UXU6" s="422"/>
      <c r="UXV6" s="422"/>
      <c r="UXW6" s="422"/>
      <c r="UXX6" s="422"/>
      <c r="UXY6" s="422"/>
      <c r="UXZ6" s="422"/>
      <c r="UYA6" s="422"/>
      <c r="UYB6" s="422"/>
      <c r="UYC6" s="422"/>
      <c r="UYD6" s="422"/>
      <c r="UYE6" s="422"/>
      <c r="UYF6" s="422"/>
      <c r="UYG6" s="422"/>
      <c r="UYH6" s="422"/>
      <c r="UYI6" s="422"/>
      <c r="UYJ6" s="422"/>
      <c r="UYK6" s="422"/>
      <c r="UYL6" s="422"/>
      <c r="UYM6" s="422"/>
      <c r="UYN6" s="422"/>
      <c r="UYO6" s="422"/>
      <c r="UYP6" s="422"/>
      <c r="UYQ6" s="422"/>
      <c r="UYR6" s="422"/>
      <c r="UYS6" s="422"/>
      <c r="UYT6" s="422"/>
      <c r="UYU6" s="422"/>
      <c r="UYV6" s="422"/>
      <c r="UYW6" s="422"/>
      <c r="UYX6" s="422"/>
      <c r="UYY6" s="422"/>
      <c r="UYZ6" s="422"/>
      <c r="UZA6" s="422"/>
      <c r="UZB6" s="422"/>
      <c r="UZC6" s="422"/>
      <c r="UZD6" s="422"/>
      <c r="UZE6" s="422"/>
      <c r="UZF6" s="422"/>
      <c r="UZG6" s="422"/>
      <c r="UZH6" s="422"/>
      <c r="UZI6" s="422"/>
      <c r="UZJ6" s="422"/>
      <c r="UZK6" s="422"/>
      <c r="UZL6" s="422"/>
      <c r="UZM6" s="422"/>
      <c r="UZN6" s="422"/>
      <c r="UZO6" s="422"/>
      <c r="UZP6" s="422"/>
      <c r="UZQ6" s="422"/>
      <c r="UZR6" s="422"/>
      <c r="UZS6" s="422"/>
      <c r="UZT6" s="422"/>
      <c r="UZU6" s="422"/>
      <c r="UZV6" s="422"/>
      <c r="UZW6" s="422"/>
      <c r="UZX6" s="422"/>
      <c r="UZY6" s="422"/>
      <c r="UZZ6" s="422"/>
      <c r="VAA6" s="422"/>
      <c r="VAB6" s="422"/>
      <c r="VAC6" s="422"/>
      <c r="VAD6" s="422"/>
      <c r="VAE6" s="422"/>
      <c r="VAF6" s="422"/>
      <c r="VAG6" s="422"/>
      <c r="VAH6" s="422"/>
      <c r="VAI6" s="422"/>
      <c r="VAJ6" s="422"/>
      <c r="VAK6" s="422"/>
      <c r="VAL6" s="422"/>
      <c r="VAM6" s="422"/>
      <c r="VAN6" s="422"/>
      <c r="VAO6" s="422"/>
      <c r="VAP6" s="422"/>
      <c r="VAQ6" s="422"/>
      <c r="VAR6" s="422"/>
      <c r="VAS6" s="422"/>
      <c r="VAT6" s="422"/>
      <c r="VAU6" s="422"/>
      <c r="VAV6" s="422"/>
      <c r="VAW6" s="422"/>
      <c r="VAX6" s="422"/>
      <c r="VAY6" s="422"/>
      <c r="VAZ6" s="422"/>
      <c r="VBA6" s="422"/>
      <c r="VBB6" s="422"/>
      <c r="VBC6" s="422"/>
      <c r="VBD6" s="422"/>
      <c r="VBE6" s="422"/>
      <c r="VBF6" s="422"/>
      <c r="VBG6" s="422"/>
      <c r="VBH6" s="422"/>
      <c r="VBI6" s="422"/>
      <c r="VBJ6" s="422"/>
      <c r="VBK6" s="422"/>
      <c r="VBL6" s="422"/>
      <c r="VBM6" s="422"/>
      <c r="VBN6" s="422"/>
      <c r="VBO6" s="422"/>
      <c r="VBP6" s="422"/>
      <c r="VBQ6" s="422"/>
      <c r="VBR6" s="422"/>
      <c r="VBS6" s="422"/>
      <c r="VBT6" s="422"/>
      <c r="VBU6" s="422"/>
      <c r="VBV6" s="422"/>
      <c r="VBW6" s="422"/>
      <c r="VBX6" s="422"/>
      <c r="VBY6" s="422"/>
      <c r="VBZ6" s="422"/>
      <c r="VCA6" s="422"/>
      <c r="VCB6" s="422"/>
      <c r="VCC6" s="422"/>
      <c r="VCD6" s="422"/>
      <c r="VCE6" s="422"/>
      <c r="VCF6" s="422"/>
      <c r="VCG6" s="422"/>
      <c r="VCH6" s="422"/>
      <c r="VCI6" s="422"/>
      <c r="VCJ6" s="422"/>
      <c r="VCK6" s="422"/>
      <c r="VCL6" s="422"/>
      <c r="VCM6" s="422"/>
      <c r="VCN6" s="422"/>
      <c r="VCO6" s="422"/>
      <c r="VCP6" s="422"/>
      <c r="VCQ6" s="422"/>
      <c r="VCR6" s="422"/>
      <c r="VCS6" s="422"/>
      <c r="VCT6" s="422"/>
      <c r="VCU6" s="422"/>
      <c r="VCV6" s="422"/>
      <c r="VCW6" s="422"/>
      <c r="VCX6" s="422"/>
      <c r="VCY6" s="422"/>
      <c r="VCZ6" s="422"/>
      <c r="VDA6" s="422"/>
      <c r="VDB6" s="422"/>
      <c r="VDC6" s="422"/>
      <c r="VDD6" s="422"/>
      <c r="VDE6" s="422"/>
      <c r="VDF6" s="422"/>
      <c r="VDG6" s="422"/>
      <c r="VDH6" s="422"/>
      <c r="VDI6" s="422"/>
      <c r="VDJ6" s="422"/>
      <c r="VDK6" s="422"/>
      <c r="VDL6" s="422"/>
      <c r="VDM6" s="422"/>
      <c r="VDN6" s="422"/>
      <c r="VDO6" s="422"/>
      <c r="VDP6" s="422"/>
      <c r="VDQ6" s="422"/>
      <c r="VDR6" s="422"/>
      <c r="VDS6" s="422"/>
      <c r="VDT6" s="422"/>
      <c r="VDU6" s="422"/>
      <c r="VDV6" s="422"/>
      <c r="VDW6" s="422"/>
      <c r="VDX6" s="422"/>
      <c r="VDY6" s="422"/>
      <c r="VDZ6" s="422"/>
      <c r="VEA6" s="422"/>
      <c r="VEB6" s="422"/>
      <c r="VEC6" s="422"/>
      <c r="VED6" s="422"/>
      <c r="VEE6" s="422"/>
      <c r="VEF6" s="422"/>
      <c r="VEG6" s="422"/>
      <c r="VEH6" s="422"/>
      <c r="VEI6" s="422"/>
      <c r="VEJ6" s="422"/>
      <c r="VEK6" s="422"/>
      <c r="VEL6" s="422"/>
      <c r="VEM6" s="422"/>
      <c r="VEN6" s="422"/>
      <c r="VEO6" s="422"/>
      <c r="VEP6" s="422"/>
      <c r="VEQ6" s="422"/>
      <c r="VER6" s="422"/>
      <c r="VES6" s="422"/>
      <c r="VET6" s="422"/>
      <c r="VEU6" s="422"/>
      <c r="VEV6" s="422"/>
      <c r="VEW6" s="422"/>
      <c r="VEX6" s="422"/>
      <c r="VEY6" s="422"/>
      <c r="VEZ6" s="422"/>
      <c r="VFA6" s="422"/>
      <c r="VFB6" s="422"/>
      <c r="VFC6" s="422"/>
      <c r="VFD6" s="422"/>
      <c r="VFE6" s="422"/>
      <c r="VFF6" s="422"/>
      <c r="VFG6" s="422"/>
      <c r="VFH6" s="422"/>
      <c r="VFI6" s="422"/>
      <c r="VFJ6" s="422"/>
      <c r="VFK6" s="422"/>
      <c r="VFL6" s="422"/>
      <c r="VFM6" s="422"/>
      <c r="VFN6" s="422"/>
      <c r="VFO6" s="422"/>
      <c r="VFP6" s="422"/>
      <c r="VFQ6" s="422"/>
      <c r="VFR6" s="422"/>
      <c r="VFS6" s="422"/>
      <c r="VFT6" s="422"/>
      <c r="VFU6" s="422"/>
      <c r="VFV6" s="422"/>
      <c r="VFW6" s="422"/>
      <c r="VFX6" s="422"/>
      <c r="VFY6" s="422"/>
      <c r="VFZ6" s="422"/>
      <c r="VGA6" s="422"/>
      <c r="VGB6" s="422"/>
      <c r="VGC6" s="422"/>
      <c r="VGD6" s="422"/>
      <c r="VGE6" s="422"/>
      <c r="VGF6" s="422"/>
      <c r="VGG6" s="422"/>
      <c r="VGH6" s="422"/>
      <c r="VGI6" s="422"/>
      <c r="VGJ6" s="422"/>
      <c r="VGK6" s="422"/>
      <c r="VGL6" s="422"/>
      <c r="VGM6" s="422"/>
      <c r="VGN6" s="422"/>
      <c r="VGO6" s="422"/>
      <c r="VGP6" s="422"/>
      <c r="VGQ6" s="422"/>
      <c r="VGR6" s="422"/>
      <c r="VGS6" s="422"/>
      <c r="VGT6" s="422"/>
      <c r="VGU6" s="422"/>
      <c r="VGV6" s="422"/>
      <c r="VGW6" s="422"/>
      <c r="VGX6" s="422"/>
      <c r="VGY6" s="422"/>
      <c r="VGZ6" s="422"/>
      <c r="VHA6" s="422"/>
      <c r="VHB6" s="422"/>
      <c r="VHC6" s="422"/>
      <c r="VHD6" s="422"/>
      <c r="VHE6" s="422"/>
      <c r="VHF6" s="422"/>
      <c r="VHG6" s="422"/>
      <c r="VHH6" s="422"/>
      <c r="VHI6" s="422"/>
      <c r="VHJ6" s="422"/>
      <c r="VHK6" s="422"/>
      <c r="VHL6" s="422"/>
      <c r="VHM6" s="422"/>
      <c r="VHN6" s="422"/>
      <c r="VHO6" s="422"/>
      <c r="VHP6" s="422"/>
      <c r="VHQ6" s="422"/>
      <c r="VHR6" s="422"/>
      <c r="VHS6" s="422"/>
      <c r="VHT6" s="422"/>
      <c r="VHU6" s="422"/>
      <c r="VHV6" s="422"/>
      <c r="VHW6" s="422"/>
      <c r="VHX6" s="422"/>
      <c r="VHY6" s="422"/>
      <c r="VHZ6" s="422"/>
      <c r="VIA6" s="422"/>
      <c r="VIB6" s="422"/>
      <c r="VIC6" s="422"/>
      <c r="VID6" s="422"/>
      <c r="VIE6" s="422"/>
      <c r="VIF6" s="422"/>
      <c r="VIG6" s="422"/>
      <c r="VIH6" s="422"/>
      <c r="VII6" s="422"/>
      <c r="VIJ6" s="422"/>
      <c r="VIK6" s="422"/>
      <c r="VIL6" s="422"/>
      <c r="VIM6" s="422"/>
      <c r="VIN6" s="422"/>
      <c r="VIO6" s="422"/>
      <c r="VIP6" s="422"/>
      <c r="VIQ6" s="422"/>
      <c r="VIR6" s="422"/>
      <c r="VIS6" s="422"/>
      <c r="VIT6" s="422"/>
      <c r="VIU6" s="422"/>
      <c r="VIV6" s="422"/>
      <c r="VIW6" s="422"/>
      <c r="VIX6" s="422"/>
      <c r="VIY6" s="422"/>
      <c r="VIZ6" s="422"/>
      <c r="VJA6" s="422"/>
      <c r="VJB6" s="422"/>
      <c r="VJC6" s="422"/>
      <c r="VJD6" s="422"/>
      <c r="VJE6" s="422"/>
      <c r="VJF6" s="422"/>
      <c r="VJG6" s="422"/>
      <c r="VJH6" s="422"/>
      <c r="VJI6" s="422"/>
      <c r="VJJ6" s="422"/>
      <c r="VJK6" s="422"/>
      <c r="VJL6" s="422"/>
      <c r="VJM6" s="422"/>
      <c r="VJN6" s="422"/>
      <c r="VJO6" s="422"/>
      <c r="VJP6" s="422"/>
      <c r="VJQ6" s="422"/>
      <c r="VJR6" s="422"/>
      <c r="VJS6" s="422"/>
      <c r="VJT6" s="422"/>
      <c r="VJU6" s="422"/>
      <c r="VJV6" s="422"/>
      <c r="VJW6" s="422"/>
      <c r="VJX6" s="422"/>
      <c r="VJY6" s="422"/>
      <c r="VJZ6" s="422"/>
      <c r="VKA6" s="422"/>
      <c r="VKB6" s="422"/>
      <c r="VKC6" s="422"/>
      <c r="VKD6" s="422"/>
      <c r="VKE6" s="422"/>
      <c r="VKF6" s="422"/>
      <c r="VKG6" s="422"/>
      <c r="VKH6" s="422"/>
      <c r="VKI6" s="422"/>
      <c r="VKJ6" s="422"/>
      <c r="VKK6" s="422"/>
      <c r="VKL6" s="422"/>
      <c r="VKM6" s="422"/>
      <c r="VKN6" s="422"/>
      <c r="VKO6" s="422"/>
      <c r="VKP6" s="422"/>
      <c r="VKQ6" s="422"/>
      <c r="VKR6" s="422"/>
      <c r="VKS6" s="422"/>
      <c r="VKT6" s="422"/>
      <c r="VKU6" s="422"/>
      <c r="VKV6" s="422"/>
      <c r="VKW6" s="422"/>
      <c r="VKX6" s="422"/>
      <c r="VKY6" s="422"/>
      <c r="VKZ6" s="422"/>
      <c r="VLA6" s="422"/>
      <c r="VLB6" s="422"/>
      <c r="VLC6" s="422"/>
      <c r="VLD6" s="422"/>
      <c r="VLE6" s="422"/>
      <c r="VLF6" s="422"/>
      <c r="VLG6" s="422"/>
      <c r="VLH6" s="422"/>
      <c r="VLI6" s="422"/>
      <c r="VLJ6" s="422"/>
      <c r="VLK6" s="422"/>
      <c r="VLL6" s="422"/>
      <c r="VLM6" s="422"/>
      <c r="VLN6" s="422"/>
      <c r="VLO6" s="422"/>
      <c r="VLP6" s="422"/>
      <c r="VLQ6" s="422"/>
      <c r="VLR6" s="422"/>
      <c r="VLS6" s="422"/>
      <c r="VLT6" s="422"/>
      <c r="VLU6" s="422"/>
      <c r="VLV6" s="422"/>
      <c r="VLW6" s="422"/>
      <c r="VLX6" s="422"/>
      <c r="VLY6" s="422"/>
      <c r="VLZ6" s="422"/>
      <c r="VMA6" s="422"/>
      <c r="VMB6" s="422"/>
      <c r="VMC6" s="422"/>
      <c r="VMD6" s="422"/>
      <c r="VME6" s="422"/>
      <c r="VMF6" s="422"/>
      <c r="VMG6" s="422"/>
      <c r="VMH6" s="422"/>
      <c r="VMI6" s="422"/>
      <c r="VMJ6" s="422"/>
      <c r="VMK6" s="422"/>
      <c r="VML6" s="422"/>
      <c r="VMM6" s="422"/>
      <c r="VMN6" s="422"/>
      <c r="VMO6" s="422"/>
      <c r="VMP6" s="422"/>
      <c r="VMQ6" s="422"/>
      <c r="VMR6" s="422"/>
      <c r="VMS6" s="422"/>
      <c r="VMT6" s="422"/>
      <c r="VMU6" s="422"/>
      <c r="VMV6" s="422"/>
      <c r="VMW6" s="422"/>
      <c r="VMX6" s="422"/>
      <c r="VMY6" s="422"/>
      <c r="VMZ6" s="422"/>
      <c r="VNA6" s="422"/>
      <c r="VNB6" s="422"/>
      <c r="VNC6" s="422"/>
      <c r="VND6" s="422"/>
      <c r="VNE6" s="422"/>
      <c r="VNF6" s="422"/>
      <c r="VNG6" s="422"/>
      <c r="VNH6" s="422"/>
      <c r="VNI6" s="422"/>
      <c r="VNJ6" s="422"/>
      <c r="VNK6" s="422"/>
      <c r="VNL6" s="422"/>
      <c r="VNM6" s="422"/>
      <c r="VNN6" s="422"/>
      <c r="VNO6" s="422"/>
      <c r="VNP6" s="422"/>
      <c r="VNQ6" s="422"/>
      <c r="VNR6" s="422"/>
      <c r="VNS6" s="422"/>
      <c r="VNT6" s="422"/>
      <c r="VNU6" s="422"/>
      <c r="VNV6" s="422"/>
      <c r="VNW6" s="422"/>
      <c r="VNX6" s="422"/>
      <c r="VNY6" s="422"/>
      <c r="VNZ6" s="422"/>
      <c r="VOA6" s="422"/>
      <c r="VOB6" s="422"/>
      <c r="VOC6" s="422"/>
      <c r="VOD6" s="422"/>
      <c r="VOE6" s="422"/>
      <c r="VOF6" s="422"/>
      <c r="VOG6" s="422"/>
      <c r="VOH6" s="422"/>
      <c r="VOI6" s="422"/>
      <c r="VOJ6" s="422"/>
      <c r="VOK6" s="422"/>
      <c r="VOL6" s="422"/>
      <c r="VOM6" s="422"/>
      <c r="VON6" s="422"/>
      <c r="VOO6" s="422"/>
      <c r="VOP6" s="422"/>
      <c r="VOQ6" s="422"/>
      <c r="VOR6" s="422"/>
      <c r="VOS6" s="422"/>
      <c r="VOT6" s="422"/>
      <c r="VOU6" s="422"/>
      <c r="VOV6" s="422"/>
      <c r="VOW6" s="422"/>
      <c r="VOX6" s="422"/>
      <c r="VOY6" s="422"/>
      <c r="VOZ6" s="422"/>
      <c r="VPA6" s="422"/>
      <c r="VPB6" s="422"/>
      <c r="VPC6" s="422"/>
      <c r="VPD6" s="422"/>
      <c r="VPE6" s="422"/>
      <c r="VPF6" s="422"/>
      <c r="VPG6" s="422"/>
      <c r="VPH6" s="422"/>
      <c r="VPI6" s="422"/>
      <c r="VPJ6" s="422"/>
      <c r="VPK6" s="422"/>
      <c r="VPL6" s="422"/>
      <c r="VPM6" s="422"/>
      <c r="VPN6" s="422"/>
      <c r="VPO6" s="422"/>
      <c r="VPP6" s="422"/>
      <c r="VPQ6" s="422"/>
      <c r="VPR6" s="422"/>
      <c r="VPS6" s="422"/>
      <c r="VPT6" s="422"/>
      <c r="VPU6" s="422"/>
      <c r="VPV6" s="422"/>
      <c r="VPW6" s="422"/>
      <c r="VPX6" s="422"/>
      <c r="VPY6" s="422"/>
      <c r="VPZ6" s="422"/>
      <c r="VQA6" s="422"/>
      <c r="VQB6" s="422"/>
      <c r="VQC6" s="422"/>
      <c r="VQD6" s="422"/>
      <c r="VQE6" s="422"/>
      <c r="VQF6" s="422"/>
      <c r="VQG6" s="422"/>
      <c r="VQH6" s="422"/>
      <c r="VQI6" s="422"/>
      <c r="VQJ6" s="422"/>
      <c r="VQK6" s="422"/>
      <c r="VQL6" s="422"/>
      <c r="VQM6" s="422"/>
      <c r="VQN6" s="422"/>
      <c r="VQO6" s="422"/>
      <c r="VQP6" s="422"/>
      <c r="VQQ6" s="422"/>
      <c r="VQR6" s="422"/>
      <c r="VQS6" s="422"/>
      <c r="VQT6" s="422"/>
      <c r="VQU6" s="422"/>
      <c r="VQV6" s="422"/>
      <c r="VQW6" s="422"/>
      <c r="VQX6" s="422"/>
      <c r="VQY6" s="422"/>
      <c r="VQZ6" s="422"/>
      <c r="VRA6" s="422"/>
      <c r="VRB6" s="422"/>
      <c r="VRC6" s="422"/>
      <c r="VRD6" s="422"/>
      <c r="VRE6" s="422"/>
      <c r="VRF6" s="422"/>
      <c r="VRG6" s="422"/>
      <c r="VRH6" s="422"/>
      <c r="VRI6" s="422"/>
      <c r="VRJ6" s="422"/>
      <c r="VRK6" s="422"/>
      <c r="VRL6" s="422"/>
      <c r="VRM6" s="422"/>
      <c r="VRN6" s="422"/>
      <c r="VRO6" s="422"/>
      <c r="VRP6" s="422"/>
      <c r="VRQ6" s="422"/>
      <c r="VRR6" s="422"/>
      <c r="VRS6" s="422"/>
      <c r="VRT6" s="422"/>
      <c r="VRU6" s="422"/>
      <c r="VRV6" s="422"/>
      <c r="VRW6" s="422"/>
      <c r="VRX6" s="422"/>
      <c r="VRY6" s="422"/>
      <c r="VRZ6" s="422"/>
      <c r="VSA6" s="422"/>
      <c r="VSB6" s="422"/>
      <c r="VSC6" s="422"/>
      <c r="VSD6" s="422"/>
      <c r="VSE6" s="422"/>
      <c r="VSF6" s="422"/>
      <c r="VSG6" s="422"/>
      <c r="VSH6" s="422"/>
      <c r="VSI6" s="422"/>
      <c r="VSJ6" s="422"/>
      <c r="VSK6" s="422"/>
      <c r="VSL6" s="422"/>
      <c r="VSM6" s="422"/>
      <c r="VSN6" s="422"/>
      <c r="VSO6" s="422"/>
      <c r="VSP6" s="422"/>
      <c r="VSQ6" s="422"/>
      <c r="VSR6" s="422"/>
      <c r="VSS6" s="422"/>
      <c r="VST6" s="422"/>
      <c r="VSU6" s="422"/>
      <c r="VSV6" s="422"/>
      <c r="VSW6" s="422"/>
      <c r="VSX6" s="422"/>
      <c r="VSY6" s="422"/>
      <c r="VSZ6" s="422"/>
      <c r="VTA6" s="422"/>
      <c r="VTB6" s="422"/>
      <c r="VTC6" s="422"/>
      <c r="VTD6" s="422"/>
      <c r="VTE6" s="422"/>
      <c r="VTF6" s="422"/>
      <c r="VTG6" s="422"/>
      <c r="VTH6" s="422"/>
      <c r="VTI6" s="422"/>
      <c r="VTJ6" s="422"/>
      <c r="VTK6" s="422"/>
      <c r="VTL6" s="422"/>
      <c r="VTM6" s="422"/>
      <c r="VTN6" s="422"/>
      <c r="VTO6" s="422"/>
      <c r="VTP6" s="422"/>
      <c r="VTQ6" s="422"/>
      <c r="VTR6" s="422"/>
      <c r="VTS6" s="422"/>
      <c r="VTT6" s="422"/>
      <c r="VTU6" s="422"/>
      <c r="VTV6" s="422"/>
      <c r="VTW6" s="422"/>
      <c r="VTX6" s="422"/>
      <c r="VTY6" s="422"/>
      <c r="VTZ6" s="422"/>
      <c r="VUA6" s="422"/>
      <c r="VUB6" s="422"/>
      <c r="VUC6" s="422"/>
      <c r="VUD6" s="422"/>
      <c r="VUE6" s="422"/>
      <c r="VUF6" s="422"/>
      <c r="VUG6" s="422"/>
      <c r="VUH6" s="422"/>
      <c r="VUI6" s="422"/>
      <c r="VUJ6" s="422"/>
      <c r="VUK6" s="422"/>
      <c r="VUL6" s="422"/>
      <c r="VUM6" s="422"/>
      <c r="VUN6" s="422"/>
      <c r="VUO6" s="422"/>
      <c r="VUP6" s="422"/>
      <c r="VUQ6" s="422"/>
      <c r="VUR6" s="422"/>
      <c r="VUS6" s="422"/>
      <c r="VUT6" s="422"/>
      <c r="VUU6" s="422"/>
      <c r="VUV6" s="422"/>
      <c r="VUW6" s="422"/>
      <c r="VUX6" s="422"/>
      <c r="VUY6" s="422"/>
      <c r="VUZ6" s="422"/>
      <c r="VVA6" s="422"/>
      <c r="VVB6" s="422"/>
      <c r="VVC6" s="422"/>
      <c r="VVD6" s="422"/>
      <c r="VVE6" s="422"/>
      <c r="VVF6" s="422"/>
      <c r="VVG6" s="422"/>
      <c r="VVH6" s="422"/>
      <c r="VVI6" s="422"/>
      <c r="VVJ6" s="422"/>
      <c r="VVK6" s="422"/>
      <c r="VVL6" s="422"/>
      <c r="VVM6" s="422"/>
      <c r="VVN6" s="422"/>
      <c r="VVO6" s="422"/>
      <c r="VVP6" s="422"/>
      <c r="VVQ6" s="422"/>
      <c r="VVR6" s="422"/>
      <c r="VVS6" s="422"/>
      <c r="VVT6" s="422"/>
      <c r="VVU6" s="422"/>
      <c r="VVV6" s="422"/>
      <c r="VVW6" s="422"/>
      <c r="VVX6" s="422"/>
      <c r="VVY6" s="422"/>
      <c r="VVZ6" s="422"/>
      <c r="VWA6" s="422"/>
      <c r="VWB6" s="422"/>
      <c r="VWC6" s="422"/>
      <c r="VWD6" s="422"/>
      <c r="VWE6" s="422"/>
      <c r="VWF6" s="422"/>
      <c r="VWG6" s="422"/>
      <c r="VWH6" s="422"/>
      <c r="VWI6" s="422"/>
      <c r="VWJ6" s="422"/>
      <c r="VWK6" s="422"/>
      <c r="VWL6" s="422"/>
      <c r="VWM6" s="422"/>
      <c r="VWN6" s="422"/>
      <c r="VWO6" s="422"/>
      <c r="VWP6" s="422"/>
      <c r="VWQ6" s="422"/>
      <c r="VWR6" s="422"/>
      <c r="VWS6" s="422"/>
      <c r="VWT6" s="422"/>
      <c r="VWU6" s="422"/>
      <c r="VWV6" s="422"/>
      <c r="VWW6" s="422"/>
      <c r="VWX6" s="422"/>
      <c r="VWY6" s="422"/>
      <c r="VWZ6" s="422"/>
      <c r="VXA6" s="422"/>
      <c r="VXB6" s="422"/>
      <c r="VXC6" s="422"/>
      <c r="VXD6" s="422"/>
      <c r="VXE6" s="422"/>
      <c r="VXF6" s="422"/>
      <c r="VXG6" s="422"/>
      <c r="VXH6" s="422"/>
      <c r="VXI6" s="422"/>
      <c r="VXJ6" s="422"/>
      <c r="VXK6" s="422"/>
      <c r="VXL6" s="422"/>
      <c r="VXM6" s="422"/>
      <c r="VXN6" s="422"/>
      <c r="VXO6" s="422"/>
      <c r="VXP6" s="422"/>
      <c r="VXQ6" s="422"/>
      <c r="VXR6" s="422"/>
      <c r="VXS6" s="422"/>
      <c r="VXT6" s="422"/>
      <c r="VXU6" s="422"/>
      <c r="VXV6" s="422"/>
      <c r="VXW6" s="422"/>
      <c r="VXX6" s="422"/>
      <c r="VXY6" s="422"/>
      <c r="VXZ6" s="422"/>
      <c r="VYA6" s="422"/>
      <c r="VYB6" s="422"/>
      <c r="VYC6" s="422"/>
      <c r="VYD6" s="422"/>
      <c r="VYE6" s="422"/>
      <c r="VYF6" s="422"/>
      <c r="VYG6" s="422"/>
      <c r="VYH6" s="422"/>
      <c r="VYI6" s="422"/>
      <c r="VYJ6" s="422"/>
      <c r="VYK6" s="422"/>
      <c r="VYL6" s="422"/>
      <c r="VYM6" s="422"/>
      <c r="VYN6" s="422"/>
      <c r="VYO6" s="422"/>
      <c r="VYP6" s="422"/>
      <c r="VYQ6" s="422"/>
      <c r="VYR6" s="422"/>
      <c r="VYS6" s="422"/>
      <c r="VYT6" s="422"/>
      <c r="VYU6" s="422"/>
      <c r="VYV6" s="422"/>
      <c r="VYW6" s="422"/>
      <c r="VYX6" s="422"/>
      <c r="VYY6" s="422"/>
      <c r="VYZ6" s="422"/>
      <c r="VZA6" s="422"/>
      <c r="VZB6" s="422"/>
      <c r="VZC6" s="422"/>
      <c r="VZD6" s="422"/>
      <c r="VZE6" s="422"/>
      <c r="VZF6" s="422"/>
      <c r="VZG6" s="422"/>
      <c r="VZH6" s="422"/>
      <c r="VZI6" s="422"/>
      <c r="VZJ6" s="422"/>
      <c r="VZK6" s="422"/>
      <c r="VZL6" s="422"/>
      <c r="VZM6" s="422"/>
      <c r="VZN6" s="422"/>
      <c r="VZO6" s="422"/>
      <c r="VZP6" s="422"/>
      <c r="VZQ6" s="422"/>
      <c r="VZR6" s="422"/>
      <c r="VZS6" s="422"/>
      <c r="VZT6" s="422"/>
      <c r="VZU6" s="422"/>
      <c r="VZV6" s="422"/>
      <c r="VZW6" s="422"/>
      <c r="VZX6" s="422"/>
      <c r="VZY6" s="422"/>
      <c r="VZZ6" s="422"/>
      <c r="WAA6" s="422"/>
      <c r="WAB6" s="422"/>
      <c r="WAC6" s="422"/>
      <c r="WAD6" s="422"/>
      <c r="WAE6" s="422"/>
      <c r="WAF6" s="422"/>
      <c r="WAG6" s="422"/>
      <c r="WAH6" s="422"/>
      <c r="WAI6" s="422"/>
      <c r="WAJ6" s="422"/>
      <c r="WAK6" s="422"/>
      <c r="WAL6" s="422"/>
      <c r="WAM6" s="422"/>
      <c r="WAN6" s="422"/>
      <c r="WAO6" s="422"/>
      <c r="WAP6" s="422"/>
      <c r="WAQ6" s="422"/>
      <c r="WAR6" s="422"/>
      <c r="WAS6" s="422"/>
      <c r="WAT6" s="422"/>
      <c r="WAU6" s="422"/>
      <c r="WAV6" s="422"/>
      <c r="WAW6" s="422"/>
      <c r="WAX6" s="422"/>
      <c r="WAY6" s="422"/>
      <c r="WAZ6" s="422"/>
      <c r="WBA6" s="422"/>
      <c r="WBB6" s="422"/>
      <c r="WBC6" s="422"/>
      <c r="WBD6" s="422"/>
      <c r="WBE6" s="422"/>
      <c r="WBF6" s="422"/>
      <c r="WBG6" s="422"/>
      <c r="WBH6" s="422"/>
      <c r="WBI6" s="422"/>
      <c r="WBJ6" s="422"/>
      <c r="WBK6" s="422"/>
      <c r="WBL6" s="422"/>
      <c r="WBM6" s="422"/>
      <c r="WBN6" s="422"/>
      <c r="WBO6" s="422"/>
      <c r="WBP6" s="422"/>
      <c r="WBQ6" s="422"/>
      <c r="WBR6" s="422"/>
      <c r="WBS6" s="422"/>
      <c r="WBT6" s="422"/>
      <c r="WBU6" s="422"/>
      <c r="WBV6" s="422"/>
      <c r="WBW6" s="422"/>
      <c r="WBX6" s="422"/>
      <c r="WBY6" s="422"/>
      <c r="WBZ6" s="422"/>
      <c r="WCA6" s="422"/>
      <c r="WCB6" s="422"/>
      <c r="WCC6" s="422"/>
      <c r="WCD6" s="422"/>
      <c r="WCE6" s="422"/>
      <c r="WCF6" s="422"/>
      <c r="WCG6" s="422"/>
      <c r="WCH6" s="422"/>
      <c r="WCI6" s="422"/>
      <c r="WCJ6" s="422"/>
      <c r="WCK6" s="422"/>
      <c r="WCL6" s="422"/>
      <c r="WCM6" s="422"/>
      <c r="WCN6" s="422"/>
      <c r="WCO6" s="422"/>
      <c r="WCP6" s="422"/>
      <c r="WCQ6" s="422"/>
      <c r="WCR6" s="422"/>
      <c r="WCS6" s="422"/>
      <c r="WCT6" s="422"/>
      <c r="WCU6" s="422"/>
      <c r="WCV6" s="422"/>
      <c r="WCW6" s="422"/>
      <c r="WCX6" s="422"/>
      <c r="WCY6" s="422"/>
      <c r="WCZ6" s="422"/>
      <c r="WDA6" s="422"/>
      <c r="WDB6" s="422"/>
      <c r="WDC6" s="422"/>
      <c r="WDD6" s="422"/>
      <c r="WDE6" s="422"/>
      <c r="WDF6" s="422"/>
      <c r="WDG6" s="422"/>
      <c r="WDH6" s="422"/>
      <c r="WDI6" s="422"/>
      <c r="WDJ6" s="422"/>
      <c r="WDK6" s="422"/>
      <c r="WDL6" s="422"/>
      <c r="WDM6" s="422"/>
      <c r="WDN6" s="422"/>
      <c r="WDO6" s="422"/>
      <c r="WDP6" s="422"/>
      <c r="WDQ6" s="422"/>
      <c r="WDR6" s="422"/>
      <c r="WDS6" s="422"/>
      <c r="WDT6" s="422"/>
      <c r="WDU6" s="422"/>
      <c r="WDV6" s="422"/>
      <c r="WDW6" s="422"/>
      <c r="WDX6" s="422"/>
      <c r="WDY6" s="422"/>
      <c r="WDZ6" s="422"/>
      <c r="WEA6" s="422"/>
      <c r="WEB6" s="422"/>
      <c r="WEC6" s="422"/>
      <c r="WED6" s="422"/>
      <c r="WEE6" s="422"/>
      <c r="WEF6" s="422"/>
      <c r="WEG6" s="422"/>
      <c r="WEH6" s="422"/>
      <c r="WEI6" s="422"/>
      <c r="WEJ6" s="422"/>
      <c r="WEK6" s="422"/>
      <c r="WEL6" s="422"/>
      <c r="WEM6" s="422"/>
      <c r="WEN6" s="422"/>
      <c r="WEO6" s="422"/>
      <c r="WEP6" s="422"/>
      <c r="WEQ6" s="422"/>
      <c r="WER6" s="422"/>
      <c r="WES6" s="422"/>
      <c r="WET6" s="422"/>
      <c r="WEU6" s="422"/>
      <c r="WEV6" s="422"/>
      <c r="WEW6" s="422"/>
      <c r="WEX6" s="422"/>
      <c r="WEY6" s="422"/>
      <c r="WEZ6" s="422"/>
      <c r="WFA6" s="422"/>
      <c r="WFB6" s="422"/>
      <c r="WFC6" s="422"/>
      <c r="WFD6" s="422"/>
      <c r="WFE6" s="422"/>
      <c r="WFF6" s="422"/>
      <c r="WFG6" s="422"/>
      <c r="WFH6" s="422"/>
      <c r="WFI6" s="422"/>
      <c r="WFJ6" s="422"/>
      <c r="WFK6" s="422"/>
      <c r="WFL6" s="422"/>
      <c r="WFM6" s="422"/>
      <c r="WFN6" s="422"/>
      <c r="WFO6" s="422"/>
      <c r="WFP6" s="422"/>
      <c r="WFQ6" s="422"/>
      <c r="WFR6" s="422"/>
      <c r="WFS6" s="422"/>
      <c r="WFT6" s="422"/>
      <c r="WFU6" s="422"/>
      <c r="WFV6" s="422"/>
      <c r="WFW6" s="422"/>
      <c r="WFX6" s="422"/>
      <c r="WFY6" s="422"/>
      <c r="WFZ6" s="422"/>
      <c r="WGA6" s="422"/>
      <c r="WGB6" s="422"/>
      <c r="WGC6" s="422"/>
      <c r="WGD6" s="422"/>
      <c r="WGE6" s="422"/>
      <c r="WGF6" s="422"/>
      <c r="WGG6" s="422"/>
      <c r="WGH6" s="422"/>
      <c r="WGI6" s="422"/>
      <c r="WGJ6" s="422"/>
      <c r="WGK6" s="422"/>
      <c r="WGL6" s="422"/>
      <c r="WGM6" s="422"/>
      <c r="WGN6" s="422"/>
      <c r="WGO6" s="422"/>
      <c r="WGP6" s="422"/>
      <c r="WGQ6" s="422"/>
      <c r="WGR6" s="422"/>
      <c r="WGS6" s="422"/>
      <c r="WGT6" s="422"/>
      <c r="WGU6" s="422"/>
      <c r="WGV6" s="422"/>
      <c r="WGW6" s="422"/>
      <c r="WGX6" s="422"/>
      <c r="WGY6" s="422"/>
      <c r="WGZ6" s="422"/>
      <c r="WHA6" s="422"/>
      <c r="WHB6" s="422"/>
      <c r="WHC6" s="422"/>
      <c r="WHD6" s="422"/>
      <c r="WHE6" s="422"/>
      <c r="WHF6" s="422"/>
      <c r="WHG6" s="422"/>
      <c r="WHH6" s="422"/>
      <c r="WHI6" s="422"/>
      <c r="WHJ6" s="422"/>
      <c r="WHK6" s="422"/>
      <c r="WHL6" s="422"/>
      <c r="WHM6" s="422"/>
      <c r="WHN6" s="422"/>
      <c r="WHO6" s="422"/>
      <c r="WHP6" s="422"/>
      <c r="WHQ6" s="422"/>
      <c r="WHR6" s="422"/>
      <c r="WHS6" s="422"/>
      <c r="WHT6" s="422"/>
      <c r="WHU6" s="422"/>
      <c r="WHV6" s="422"/>
      <c r="WHW6" s="422"/>
      <c r="WHX6" s="422"/>
      <c r="WHY6" s="422"/>
      <c r="WHZ6" s="422"/>
      <c r="WIA6" s="422"/>
      <c r="WIB6" s="422"/>
      <c r="WIC6" s="422"/>
      <c r="WID6" s="422"/>
      <c r="WIE6" s="422"/>
      <c r="WIF6" s="422"/>
      <c r="WIG6" s="422"/>
      <c r="WIH6" s="422"/>
      <c r="WII6" s="422"/>
      <c r="WIJ6" s="422"/>
      <c r="WIK6" s="422"/>
      <c r="WIL6" s="422"/>
      <c r="WIM6" s="422"/>
      <c r="WIN6" s="422"/>
      <c r="WIO6" s="422"/>
      <c r="WIP6" s="422"/>
      <c r="WIQ6" s="422"/>
      <c r="WIR6" s="422"/>
      <c r="WIS6" s="422"/>
      <c r="WIT6" s="422"/>
      <c r="WIU6" s="422"/>
      <c r="WIV6" s="422"/>
      <c r="WIW6" s="422"/>
      <c r="WIX6" s="422"/>
      <c r="WIY6" s="422"/>
      <c r="WIZ6" s="422"/>
      <c r="WJA6" s="422"/>
      <c r="WJB6" s="422"/>
      <c r="WJC6" s="422"/>
      <c r="WJD6" s="422"/>
      <c r="WJE6" s="422"/>
      <c r="WJF6" s="422"/>
      <c r="WJG6" s="422"/>
      <c r="WJH6" s="422"/>
      <c r="WJI6" s="422"/>
      <c r="WJJ6" s="422"/>
      <c r="WJK6" s="422"/>
      <c r="WJL6" s="422"/>
      <c r="WJM6" s="422"/>
      <c r="WJN6" s="422"/>
      <c r="WJO6" s="422"/>
      <c r="WJP6" s="422"/>
      <c r="WJQ6" s="422"/>
      <c r="WJR6" s="422"/>
      <c r="WJS6" s="422"/>
      <c r="WJT6" s="422"/>
      <c r="WJU6" s="422"/>
      <c r="WJV6" s="422"/>
      <c r="WJW6" s="422"/>
      <c r="WJX6" s="422"/>
      <c r="WJY6" s="422"/>
      <c r="WJZ6" s="422"/>
      <c r="WKA6" s="422"/>
      <c r="WKB6" s="422"/>
      <c r="WKC6" s="422"/>
      <c r="WKD6" s="422"/>
      <c r="WKE6" s="422"/>
      <c r="WKF6" s="422"/>
      <c r="WKG6" s="422"/>
      <c r="WKH6" s="422"/>
      <c r="WKI6" s="422"/>
      <c r="WKJ6" s="422"/>
      <c r="WKK6" s="422"/>
      <c r="WKL6" s="422"/>
      <c r="WKM6" s="422"/>
      <c r="WKN6" s="422"/>
      <c r="WKO6" s="422"/>
      <c r="WKP6" s="422"/>
      <c r="WKQ6" s="422"/>
      <c r="WKR6" s="422"/>
      <c r="WKS6" s="422"/>
      <c r="WKT6" s="422"/>
      <c r="WKU6" s="422"/>
      <c r="WKV6" s="422"/>
      <c r="WKW6" s="422"/>
      <c r="WKX6" s="422"/>
      <c r="WKY6" s="422"/>
      <c r="WKZ6" s="422"/>
      <c r="WLA6" s="422"/>
      <c r="WLB6" s="422"/>
      <c r="WLC6" s="422"/>
      <c r="WLD6" s="422"/>
      <c r="WLE6" s="422"/>
      <c r="WLF6" s="422"/>
      <c r="WLG6" s="422"/>
      <c r="WLH6" s="422"/>
      <c r="WLI6" s="422"/>
      <c r="WLJ6" s="422"/>
      <c r="WLK6" s="422"/>
      <c r="WLL6" s="422"/>
      <c r="WLM6" s="422"/>
      <c r="WLN6" s="422"/>
      <c r="WLO6" s="422"/>
      <c r="WLP6" s="422"/>
      <c r="WLQ6" s="422"/>
      <c r="WLR6" s="422"/>
      <c r="WLS6" s="422"/>
      <c r="WLT6" s="422"/>
      <c r="WLU6" s="422"/>
      <c r="WLV6" s="422"/>
      <c r="WLW6" s="422"/>
      <c r="WLX6" s="422"/>
      <c r="WLY6" s="422"/>
      <c r="WLZ6" s="422"/>
      <c r="WMA6" s="422"/>
      <c r="WMB6" s="422"/>
      <c r="WMC6" s="422"/>
      <c r="WMD6" s="422"/>
      <c r="WME6" s="422"/>
      <c r="WMF6" s="422"/>
      <c r="WMG6" s="422"/>
      <c r="WMH6" s="422"/>
      <c r="WMI6" s="422"/>
      <c r="WMJ6" s="422"/>
      <c r="WMK6" s="422"/>
      <c r="WML6" s="422"/>
      <c r="WMM6" s="422"/>
      <c r="WMN6" s="422"/>
      <c r="WMO6" s="422"/>
      <c r="WMP6" s="422"/>
      <c r="WMQ6" s="422"/>
      <c r="WMR6" s="422"/>
      <c r="WMS6" s="422"/>
      <c r="WMT6" s="422"/>
      <c r="WMU6" s="422"/>
      <c r="WMV6" s="422"/>
      <c r="WMW6" s="422"/>
      <c r="WMX6" s="422"/>
      <c r="WMY6" s="422"/>
      <c r="WMZ6" s="422"/>
      <c r="WNA6" s="422"/>
      <c r="WNB6" s="422"/>
      <c r="WNC6" s="422"/>
      <c r="WND6" s="422"/>
      <c r="WNE6" s="422"/>
      <c r="WNF6" s="422"/>
      <c r="WNG6" s="422"/>
      <c r="WNH6" s="422"/>
      <c r="WNI6" s="422"/>
      <c r="WNJ6" s="422"/>
      <c r="WNK6" s="422"/>
      <c r="WNL6" s="422"/>
      <c r="WNM6" s="422"/>
      <c r="WNN6" s="422"/>
      <c r="WNO6" s="422"/>
      <c r="WNP6" s="422"/>
      <c r="WNQ6" s="422"/>
      <c r="WNR6" s="422"/>
      <c r="WNS6" s="422"/>
      <c r="WNT6" s="422"/>
      <c r="WNU6" s="422"/>
      <c r="WNV6" s="422"/>
      <c r="WNW6" s="422"/>
      <c r="WNX6" s="422"/>
      <c r="WNY6" s="422"/>
      <c r="WNZ6" s="422"/>
      <c r="WOA6" s="422"/>
      <c r="WOB6" s="422"/>
      <c r="WOC6" s="422"/>
      <c r="WOD6" s="422"/>
      <c r="WOE6" s="422"/>
      <c r="WOF6" s="422"/>
      <c r="WOG6" s="422"/>
      <c r="WOH6" s="422"/>
      <c r="WOI6" s="422"/>
      <c r="WOJ6" s="422"/>
      <c r="WOK6" s="422"/>
      <c r="WOL6" s="422"/>
      <c r="WOM6" s="422"/>
      <c r="WON6" s="422"/>
      <c r="WOO6" s="422"/>
      <c r="WOP6" s="422"/>
      <c r="WOQ6" s="422"/>
      <c r="WOR6" s="422"/>
      <c r="WOS6" s="422"/>
      <c r="WOT6" s="422"/>
      <c r="WOU6" s="422"/>
      <c r="WOV6" s="422"/>
      <c r="WOW6" s="422"/>
      <c r="WOX6" s="422"/>
      <c r="WOY6" s="422"/>
      <c r="WOZ6" s="422"/>
      <c r="WPA6" s="422"/>
      <c r="WPB6" s="422"/>
      <c r="WPC6" s="422"/>
      <c r="WPD6" s="422"/>
      <c r="WPE6" s="422"/>
      <c r="WPF6" s="422"/>
      <c r="WPG6" s="422"/>
      <c r="WPH6" s="422"/>
      <c r="WPI6" s="422"/>
      <c r="WPJ6" s="422"/>
      <c r="WPK6" s="422"/>
      <c r="WPL6" s="422"/>
      <c r="WPM6" s="422"/>
      <c r="WPN6" s="422"/>
      <c r="WPO6" s="422"/>
      <c r="WPP6" s="422"/>
      <c r="WPQ6" s="422"/>
      <c r="WPR6" s="422"/>
      <c r="WPS6" s="422"/>
      <c r="WPT6" s="422"/>
      <c r="WPU6" s="422"/>
      <c r="WPV6" s="422"/>
      <c r="WPW6" s="422"/>
      <c r="WPX6" s="422"/>
      <c r="WPY6" s="422"/>
      <c r="WPZ6" s="422"/>
      <c r="WQA6" s="422"/>
      <c r="WQB6" s="422"/>
      <c r="WQC6" s="422"/>
      <c r="WQD6" s="422"/>
      <c r="WQE6" s="422"/>
      <c r="WQF6" s="422"/>
      <c r="WQG6" s="422"/>
      <c r="WQH6" s="422"/>
      <c r="WQI6" s="422"/>
      <c r="WQJ6" s="422"/>
      <c r="WQK6" s="422"/>
      <c r="WQL6" s="422"/>
      <c r="WQM6" s="422"/>
      <c r="WQN6" s="422"/>
      <c r="WQO6" s="422"/>
      <c r="WQP6" s="422"/>
      <c r="WQQ6" s="422"/>
      <c r="WQR6" s="422"/>
      <c r="WQS6" s="422"/>
      <c r="WQT6" s="422"/>
      <c r="WQU6" s="422"/>
      <c r="WQV6" s="422"/>
      <c r="WQW6" s="422"/>
      <c r="WQX6" s="422"/>
      <c r="WQY6" s="422"/>
      <c r="WQZ6" s="422"/>
      <c r="WRA6" s="422"/>
      <c r="WRB6" s="422"/>
      <c r="WRC6" s="422"/>
      <c r="WRD6" s="422"/>
      <c r="WRE6" s="422"/>
      <c r="WRF6" s="422"/>
      <c r="WRG6" s="422"/>
      <c r="WRH6" s="422"/>
      <c r="WRI6" s="422"/>
      <c r="WRJ6" s="422"/>
      <c r="WRK6" s="422"/>
      <c r="WRL6" s="422"/>
      <c r="WRM6" s="422"/>
      <c r="WRN6" s="422"/>
      <c r="WRO6" s="422"/>
      <c r="WRP6" s="422"/>
      <c r="WRQ6" s="422"/>
      <c r="WRR6" s="422"/>
      <c r="WRS6" s="422"/>
      <c r="WRT6" s="422"/>
      <c r="WRU6" s="422"/>
      <c r="WRV6" s="422"/>
      <c r="WRW6" s="422"/>
      <c r="WRX6" s="422"/>
      <c r="WRY6" s="422"/>
      <c r="WRZ6" s="422"/>
      <c r="WSA6" s="422"/>
      <c r="WSB6" s="422"/>
      <c r="WSC6" s="422"/>
      <c r="WSD6" s="422"/>
      <c r="WSE6" s="422"/>
      <c r="WSF6" s="422"/>
      <c r="WSG6" s="422"/>
      <c r="WSH6" s="422"/>
      <c r="WSI6" s="422"/>
      <c r="WSJ6" s="422"/>
      <c r="WSK6" s="422"/>
      <c r="WSL6" s="422"/>
      <c r="WSM6" s="422"/>
      <c r="WSN6" s="422"/>
      <c r="WSO6" s="422"/>
      <c r="WSP6" s="422"/>
      <c r="WSQ6" s="422"/>
      <c r="WSR6" s="422"/>
      <c r="WSS6" s="422"/>
      <c r="WST6" s="422"/>
      <c r="WSU6" s="422"/>
      <c r="WSV6" s="422"/>
      <c r="WSW6" s="422"/>
      <c r="WSX6" s="422"/>
      <c r="WSY6" s="422"/>
      <c r="WSZ6" s="422"/>
      <c r="WTA6" s="422"/>
      <c r="WTB6" s="422"/>
      <c r="WTC6" s="422"/>
      <c r="WTD6" s="422"/>
      <c r="WTE6" s="422"/>
      <c r="WTF6" s="422"/>
      <c r="WTG6" s="422"/>
      <c r="WTH6" s="422"/>
      <c r="WTI6" s="422"/>
      <c r="WTJ6" s="422"/>
      <c r="WTK6" s="422"/>
      <c r="WTL6" s="422"/>
      <c r="WTM6" s="422"/>
      <c r="WTN6" s="422"/>
      <c r="WTO6" s="422"/>
      <c r="WTP6" s="422"/>
      <c r="WTQ6" s="422"/>
      <c r="WTR6" s="422"/>
      <c r="WTS6" s="422"/>
      <c r="WTT6" s="422"/>
      <c r="WTU6" s="422"/>
      <c r="WTV6" s="422"/>
      <c r="WTW6" s="422"/>
      <c r="WTX6" s="422"/>
      <c r="WTY6" s="422"/>
      <c r="WTZ6" s="422"/>
      <c r="WUA6" s="422"/>
      <c r="WUB6" s="422"/>
      <c r="WUC6" s="422"/>
      <c r="WUD6" s="422"/>
      <c r="WUE6" s="422"/>
      <c r="WUF6" s="422"/>
      <c r="WUG6" s="422"/>
      <c r="WUH6" s="422"/>
      <c r="WUI6" s="422"/>
      <c r="WUJ6" s="422"/>
      <c r="WUK6" s="422"/>
      <c r="WUL6" s="422"/>
      <c r="WUM6" s="422"/>
      <c r="WUN6" s="422"/>
      <c r="WUO6" s="422"/>
      <c r="WUP6" s="422"/>
      <c r="WUQ6" s="422"/>
      <c r="WUR6" s="422"/>
      <c r="WUS6" s="422"/>
      <c r="WUT6" s="422"/>
      <c r="WUU6" s="422"/>
      <c r="WUV6" s="422"/>
      <c r="WUW6" s="422"/>
      <c r="WUX6" s="422"/>
      <c r="WUY6" s="422"/>
      <c r="WUZ6" s="422"/>
      <c r="WVA6" s="422"/>
      <c r="WVB6" s="422"/>
      <c r="WVC6" s="422"/>
      <c r="WVD6" s="422"/>
      <c r="WVE6" s="422"/>
      <c r="WVF6" s="422"/>
      <c r="WVG6" s="422"/>
      <c r="WVH6" s="422"/>
      <c r="WVI6" s="422"/>
      <c r="WVJ6" s="422"/>
      <c r="WVK6" s="422"/>
      <c r="WVL6" s="422"/>
      <c r="WVM6" s="422"/>
      <c r="WVN6" s="422"/>
      <c r="WVO6" s="422"/>
      <c r="WVP6" s="422"/>
      <c r="WVQ6" s="422"/>
      <c r="WVR6" s="422"/>
      <c r="WVS6" s="422"/>
      <c r="WVT6" s="422"/>
      <c r="WVU6" s="422"/>
      <c r="WVV6" s="422"/>
      <c r="WVW6" s="422"/>
      <c r="WVX6" s="422"/>
      <c r="WVY6" s="422"/>
      <c r="WVZ6" s="422"/>
      <c r="WWA6" s="422"/>
      <c r="WWB6" s="422"/>
      <c r="WWC6" s="422"/>
      <c r="WWD6" s="422"/>
      <c r="WWE6" s="422"/>
      <c r="WWF6" s="422"/>
      <c r="WWG6" s="422"/>
      <c r="WWH6" s="422"/>
      <c r="WWI6" s="422"/>
      <c r="WWJ6" s="422"/>
      <c r="WWK6" s="422"/>
      <c r="WWL6" s="422"/>
      <c r="WWM6" s="422"/>
      <c r="WWN6" s="422"/>
      <c r="WWO6" s="422"/>
      <c r="WWP6" s="422"/>
      <c r="WWQ6" s="422"/>
      <c r="WWR6" s="422"/>
      <c r="WWS6" s="422"/>
      <c r="WWT6" s="422"/>
      <c r="WWU6" s="422"/>
      <c r="WWV6" s="422"/>
      <c r="WWW6" s="422"/>
      <c r="WWX6" s="422"/>
      <c r="WWY6" s="422"/>
      <c r="WWZ6" s="422"/>
      <c r="WXA6" s="422"/>
      <c r="WXB6" s="422"/>
      <c r="WXC6" s="422"/>
      <c r="WXD6" s="422"/>
      <c r="WXE6" s="422"/>
      <c r="WXF6" s="422"/>
      <c r="WXG6" s="422"/>
      <c r="WXH6" s="422"/>
      <c r="WXI6" s="422"/>
      <c r="WXJ6" s="422"/>
      <c r="WXK6" s="422"/>
      <c r="WXL6" s="422"/>
      <c r="WXM6" s="422"/>
      <c r="WXN6" s="422"/>
      <c r="WXO6" s="422"/>
      <c r="WXP6" s="422"/>
      <c r="WXQ6" s="422"/>
      <c r="WXR6" s="422"/>
      <c r="WXS6" s="422"/>
      <c r="WXT6" s="422"/>
      <c r="WXU6" s="422"/>
      <c r="WXV6" s="422"/>
      <c r="WXW6" s="422"/>
      <c r="WXX6" s="422"/>
      <c r="WXY6" s="422"/>
      <c r="WXZ6" s="422"/>
      <c r="WYA6" s="422"/>
      <c r="WYB6" s="422"/>
      <c r="WYC6" s="422"/>
      <c r="WYD6" s="422"/>
      <c r="WYE6" s="422"/>
      <c r="WYF6" s="422"/>
      <c r="WYG6" s="422"/>
      <c r="WYH6" s="422"/>
      <c r="WYI6" s="422"/>
      <c r="WYJ6" s="422"/>
      <c r="WYK6" s="422"/>
      <c r="WYL6" s="422"/>
      <c r="WYM6" s="422"/>
      <c r="WYN6" s="422"/>
      <c r="WYO6" s="422"/>
      <c r="WYP6" s="422"/>
      <c r="WYQ6" s="422"/>
      <c r="WYR6" s="422"/>
      <c r="WYS6" s="422"/>
      <c r="WYT6" s="422"/>
      <c r="WYU6" s="422"/>
      <c r="WYV6" s="422"/>
      <c r="WYW6" s="422"/>
      <c r="WYX6" s="422"/>
      <c r="WYY6" s="422"/>
      <c r="WYZ6" s="422"/>
      <c r="WZA6" s="422"/>
      <c r="WZB6" s="422"/>
      <c r="WZC6" s="422"/>
      <c r="WZD6" s="422"/>
      <c r="WZE6" s="422"/>
      <c r="WZF6" s="422"/>
      <c r="WZG6" s="422"/>
      <c r="WZH6" s="422"/>
      <c r="WZI6" s="422"/>
      <c r="WZJ6" s="422"/>
      <c r="WZK6" s="422"/>
      <c r="WZL6" s="422"/>
      <c r="WZM6" s="422"/>
      <c r="WZN6" s="422"/>
      <c r="WZO6" s="422"/>
      <c r="WZP6" s="422"/>
      <c r="WZQ6" s="422"/>
      <c r="WZR6" s="422"/>
      <c r="WZS6" s="422"/>
      <c r="WZT6" s="422"/>
      <c r="WZU6" s="422"/>
      <c r="WZV6" s="422"/>
      <c r="WZW6" s="422"/>
      <c r="WZX6" s="422"/>
      <c r="WZY6" s="422"/>
      <c r="WZZ6" s="422"/>
      <c r="XAA6" s="422"/>
      <c r="XAB6" s="422"/>
      <c r="XAC6" s="422"/>
      <c r="XAD6" s="422"/>
      <c r="XAE6" s="422"/>
      <c r="XAF6" s="422"/>
      <c r="XAG6" s="422"/>
      <c r="XAH6" s="422"/>
      <c r="XAI6" s="422"/>
      <c r="XAJ6" s="422"/>
      <c r="XAK6" s="422"/>
      <c r="XAL6" s="422"/>
      <c r="XAM6" s="422"/>
      <c r="XAN6" s="422"/>
      <c r="XAO6" s="422"/>
      <c r="XAP6" s="422"/>
      <c r="XAQ6" s="422"/>
      <c r="XAR6" s="422"/>
      <c r="XAS6" s="422"/>
      <c r="XAT6" s="422"/>
      <c r="XAU6" s="422"/>
      <c r="XAV6" s="422"/>
      <c r="XAW6" s="422"/>
      <c r="XAX6" s="422"/>
      <c r="XAY6" s="422"/>
      <c r="XAZ6" s="422"/>
      <c r="XBA6" s="422"/>
      <c r="XBB6" s="422"/>
      <c r="XBC6" s="422"/>
      <c r="XBD6" s="422"/>
      <c r="XBE6" s="422"/>
      <c r="XBF6" s="422"/>
      <c r="XBG6" s="422"/>
      <c r="XBH6" s="422"/>
      <c r="XBI6" s="422"/>
      <c r="XBJ6" s="422"/>
      <c r="XBK6" s="422"/>
      <c r="XBL6" s="422"/>
      <c r="XBM6" s="422"/>
      <c r="XBN6" s="422"/>
      <c r="XBO6" s="422"/>
      <c r="XBP6" s="422"/>
      <c r="XBQ6" s="422"/>
      <c r="XBR6" s="422"/>
      <c r="XBS6" s="422"/>
      <c r="XBT6" s="422"/>
      <c r="XBU6" s="422"/>
      <c r="XBV6" s="422"/>
      <c r="XBW6" s="422"/>
      <c r="XBX6" s="422"/>
      <c r="XBY6" s="422"/>
      <c r="XBZ6" s="422"/>
      <c r="XCA6" s="422"/>
      <c r="XCB6" s="422"/>
      <c r="XCC6" s="422"/>
      <c r="XCD6" s="422"/>
      <c r="XCE6" s="422"/>
      <c r="XCF6" s="422"/>
      <c r="XCG6" s="422"/>
      <c r="XCH6" s="422"/>
      <c r="XCI6" s="422"/>
      <c r="XCJ6" s="422"/>
      <c r="XCK6" s="422"/>
      <c r="XCL6" s="422"/>
      <c r="XCM6" s="422"/>
      <c r="XCN6" s="422"/>
      <c r="XCO6" s="422"/>
      <c r="XCP6" s="422"/>
      <c r="XCQ6" s="422"/>
      <c r="XCR6" s="422"/>
      <c r="XCS6" s="422"/>
      <c r="XCT6" s="422"/>
      <c r="XCU6" s="422"/>
      <c r="XCV6" s="422"/>
      <c r="XCW6" s="422"/>
      <c r="XCX6" s="422"/>
      <c r="XCY6" s="422"/>
      <c r="XCZ6" s="422"/>
      <c r="XDA6" s="422"/>
      <c r="XDB6" s="422"/>
      <c r="XDC6" s="422"/>
      <c r="XDD6" s="422"/>
      <c r="XDE6" s="422"/>
      <c r="XDF6" s="422"/>
      <c r="XDG6" s="422"/>
      <c r="XDH6" s="422"/>
      <c r="XDI6" s="422"/>
      <c r="XDJ6" s="422"/>
      <c r="XDK6" s="422"/>
      <c r="XDL6" s="422"/>
      <c r="XDM6" s="422"/>
      <c r="XDN6" s="422"/>
      <c r="XDO6" s="422"/>
      <c r="XDP6" s="422"/>
      <c r="XDQ6" s="422"/>
      <c r="XDR6" s="422"/>
      <c r="XDS6" s="422"/>
      <c r="XDT6" s="422"/>
      <c r="XDU6" s="422"/>
      <c r="XDV6" s="422"/>
      <c r="XDW6" s="422"/>
      <c r="XDX6" s="422"/>
      <c r="XDY6" s="422"/>
      <c r="XDZ6" s="422"/>
      <c r="XEA6" s="422"/>
    </row>
    <row r="7" s="406" customFormat="1" ht="18" customHeight="1" spans="1:16355">
      <c r="A7" s="423" t="s">
        <v>11</v>
      </c>
      <c r="B7" s="418">
        <f>SUM(B8:B22)</f>
        <v>66877</v>
      </c>
      <c r="C7" s="425">
        <f t="shared" si="0"/>
        <v>66877</v>
      </c>
      <c r="D7" s="672">
        <v>5867.581</v>
      </c>
      <c r="E7" s="669">
        <f t="shared" si="1"/>
        <v>9.61750020927096</v>
      </c>
      <c r="F7" s="670"/>
      <c r="G7" s="673">
        <v>61009.419</v>
      </c>
      <c r="H7" s="385"/>
      <c r="I7" s="385"/>
      <c r="J7" s="385"/>
      <c r="K7" s="385"/>
      <c r="L7" s="385"/>
      <c r="M7" s="385"/>
      <c r="N7" s="385"/>
      <c r="O7" s="385"/>
      <c r="P7" s="385"/>
      <c r="Q7" s="385"/>
      <c r="R7" s="385"/>
      <c r="S7" s="385"/>
      <c r="T7" s="385"/>
      <c r="U7" s="385"/>
      <c r="V7" s="385"/>
      <c r="W7" s="385"/>
      <c r="X7" s="385"/>
      <c r="Y7" s="385"/>
      <c r="Z7" s="385"/>
      <c r="AA7" s="385"/>
      <c r="AB7" s="385"/>
      <c r="AC7" s="385"/>
      <c r="AD7" s="385"/>
      <c r="AE7" s="385"/>
      <c r="AF7" s="385"/>
      <c r="AG7" s="385"/>
      <c r="AH7" s="385"/>
      <c r="AI7" s="385"/>
      <c r="AJ7" s="385"/>
      <c r="AK7" s="385"/>
      <c r="AL7" s="385"/>
      <c r="AM7" s="385"/>
      <c r="AN7" s="385"/>
      <c r="AO7" s="385"/>
      <c r="AP7" s="385"/>
      <c r="AQ7" s="385"/>
      <c r="AR7" s="385"/>
      <c r="AS7" s="385"/>
      <c r="AT7" s="385"/>
      <c r="AU7" s="385"/>
      <c r="AV7" s="385"/>
      <c r="AW7" s="385"/>
      <c r="AX7" s="385"/>
      <c r="AY7" s="385"/>
      <c r="AZ7" s="385"/>
      <c r="BA7" s="385"/>
      <c r="BB7" s="385"/>
      <c r="BC7" s="385"/>
      <c r="BD7" s="385"/>
      <c r="BE7" s="385"/>
      <c r="BF7" s="385"/>
      <c r="BG7" s="385"/>
      <c r="BH7" s="385"/>
      <c r="BI7" s="385"/>
      <c r="BJ7" s="385"/>
      <c r="BK7" s="385"/>
      <c r="BL7" s="385"/>
      <c r="BM7" s="385"/>
      <c r="BN7" s="385"/>
      <c r="BO7" s="385"/>
      <c r="BP7" s="385"/>
      <c r="BQ7" s="385"/>
      <c r="BR7" s="385"/>
      <c r="BS7" s="385"/>
      <c r="BT7" s="385"/>
      <c r="BU7" s="385"/>
      <c r="BV7" s="385"/>
      <c r="BW7" s="385"/>
      <c r="BX7" s="385"/>
      <c r="BY7" s="385"/>
      <c r="BZ7" s="385"/>
      <c r="CA7" s="385"/>
      <c r="CB7" s="385"/>
      <c r="CC7" s="385"/>
      <c r="CD7" s="385"/>
      <c r="CE7" s="385"/>
      <c r="CF7" s="385"/>
      <c r="CG7" s="385"/>
      <c r="CH7" s="385"/>
      <c r="CI7" s="385"/>
      <c r="CJ7" s="385"/>
      <c r="CK7" s="385"/>
      <c r="CL7" s="385"/>
      <c r="CM7" s="385"/>
      <c r="CN7" s="385"/>
      <c r="CO7" s="385"/>
      <c r="CP7" s="385"/>
      <c r="CQ7" s="385"/>
      <c r="CR7" s="385"/>
      <c r="CS7" s="385"/>
      <c r="CT7" s="385"/>
      <c r="CU7" s="385"/>
      <c r="CV7" s="385"/>
      <c r="CW7" s="385"/>
      <c r="CX7" s="385"/>
      <c r="CY7" s="385"/>
      <c r="CZ7" s="385"/>
      <c r="DA7" s="385"/>
      <c r="DB7" s="385"/>
      <c r="DC7" s="385"/>
      <c r="DD7" s="385"/>
      <c r="DE7" s="385"/>
      <c r="DF7" s="385"/>
      <c r="DG7" s="385"/>
      <c r="DH7" s="385"/>
      <c r="DI7" s="385"/>
      <c r="DJ7" s="385"/>
      <c r="DK7" s="385"/>
      <c r="DL7" s="385"/>
      <c r="DM7" s="385"/>
      <c r="DN7" s="385"/>
      <c r="DO7" s="385"/>
      <c r="DP7" s="385"/>
      <c r="DQ7" s="385"/>
      <c r="DR7" s="385"/>
      <c r="DS7" s="385"/>
      <c r="DT7" s="385"/>
      <c r="DU7" s="385"/>
      <c r="DV7" s="385"/>
      <c r="DW7" s="385"/>
      <c r="DX7" s="385"/>
      <c r="DY7" s="385"/>
      <c r="DZ7" s="385"/>
      <c r="EA7" s="385"/>
      <c r="EB7" s="385"/>
      <c r="EC7" s="385"/>
      <c r="ED7" s="385"/>
      <c r="EE7" s="385"/>
      <c r="EF7" s="385"/>
      <c r="EG7" s="385"/>
      <c r="EH7" s="385"/>
      <c r="EI7" s="385"/>
      <c r="EJ7" s="385"/>
      <c r="EK7" s="385"/>
      <c r="EL7" s="385"/>
      <c r="EM7" s="385"/>
      <c r="EN7" s="385"/>
      <c r="EO7" s="385"/>
      <c r="EP7" s="385"/>
      <c r="EQ7" s="385"/>
      <c r="ER7" s="385"/>
      <c r="ES7" s="385"/>
      <c r="ET7" s="385"/>
      <c r="EU7" s="385"/>
      <c r="EV7" s="385"/>
      <c r="EW7" s="385"/>
      <c r="EX7" s="385"/>
      <c r="EY7" s="385"/>
      <c r="EZ7" s="385"/>
      <c r="FA7" s="385"/>
      <c r="FB7" s="385"/>
      <c r="FC7" s="385"/>
      <c r="FD7" s="385"/>
      <c r="FE7" s="385"/>
      <c r="FF7" s="385"/>
      <c r="FG7" s="385"/>
      <c r="FH7" s="385"/>
      <c r="FI7" s="385"/>
      <c r="FJ7" s="385"/>
      <c r="FK7" s="385"/>
      <c r="FL7" s="385"/>
      <c r="FM7" s="385"/>
      <c r="FN7" s="385"/>
      <c r="FO7" s="385"/>
      <c r="FP7" s="385"/>
      <c r="FQ7" s="385"/>
      <c r="FR7" s="385"/>
      <c r="FS7" s="385"/>
      <c r="FT7" s="385"/>
      <c r="FU7" s="385"/>
      <c r="FV7" s="385"/>
      <c r="FW7" s="385"/>
      <c r="FX7" s="385"/>
      <c r="FY7" s="385"/>
      <c r="FZ7" s="385"/>
      <c r="GA7" s="385"/>
      <c r="GB7" s="385"/>
      <c r="GC7" s="385"/>
      <c r="GD7" s="385"/>
      <c r="GE7" s="385"/>
      <c r="GF7" s="385"/>
      <c r="GG7" s="385"/>
      <c r="GH7" s="385"/>
      <c r="GI7" s="385"/>
      <c r="GJ7" s="385"/>
      <c r="GK7" s="385"/>
      <c r="GL7" s="385"/>
      <c r="GM7" s="385"/>
      <c r="GN7" s="385"/>
      <c r="GO7" s="385"/>
      <c r="GP7" s="385"/>
      <c r="GQ7" s="385"/>
      <c r="GR7" s="385"/>
      <c r="GS7" s="385"/>
      <c r="GT7" s="385"/>
      <c r="GU7" s="385"/>
      <c r="GV7" s="385"/>
      <c r="GW7" s="385"/>
      <c r="GX7" s="385"/>
      <c r="GY7" s="385"/>
      <c r="GZ7" s="385"/>
      <c r="HA7" s="385"/>
      <c r="HB7" s="385"/>
      <c r="HC7" s="385"/>
      <c r="HD7" s="385"/>
      <c r="HE7" s="385"/>
      <c r="HF7" s="385"/>
      <c r="HG7" s="385"/>
      <c r="HH7" s="385"/>
      <c r="HI7" s="385"/>
      <c r="HJ7" s="385"/>
      <c r="HK7" s="385"/>
      <c r="HL7" s="385"/>
      <c r="HM7" s="385"/>
      <c r="HN7" s="385"/>
      <c r="HO7" s="385"/>
      <c r="HP7" s="385"/>
      <c r="HQ7" s="385"/>
      <c r="HR7" s="385"/>
      <c r="HS7" s="385"/>
      <c r="HT7" s="385"/>
      <c r="HU7" s="385"/>
      <c r="HV7" s="385"/>
      <c r="HW7" s="385"/>
      <c r="HX7" s="385"/>
      <c r="HY7" s="385"/>
      <c r="HZ7" s="385"/>
      <c r="IA7" s="385"/>
      <c r="IB7" s="385"/>
      <c r="IC7" s="385"/>
      <c r="ID7" s="385"/>
      <c r="IE7" s="385"/>
      <c r="IF7" s="385"/>
      <c r="IG7" s="385"/>
      <c r="IH7" s="385"/>
      <c r="II7" s="385"/>
      <c r="IJ7" s="385"/>
      <c r="IK7" s="385"/>
      <c r="IL7" s="385"/>
      <c r="IM7" s="385"/>
      <c r="IN7" s="385"/>
      <c r="IO7" s="385"/>
      <c r="IP7" s="385"/>
      <c r="IQ7" s="385"/>
      <c r="IR7" s="385"/>
      <c r="IS7" s="385"/>
      <c r="IT7" s="385"/>
      <c r="IU7" s="385"/>
      <c r="IV7" s="385"/>
      <c r="IW7" s="385"/>
      <c r="IX7" s="385"/>
      <c r="IY7" s="385"/>
      <c r="IZ7" s="385"/>
      <c r="JA7" s="385"/>
      <c r="JB7" s="385"/>
      <c r="JC7" s="385"/>
      <c r="JD7" s="385"/>
      <c r="JE7" s="385"/>
      <c r="JF7" s="385"/>
      <c r="JG7" s="385"/>
      <c r="JH7" s="385"/>
      <c r="JI7" s="385"/>
      <c r="JJ7" s="385"/>
      <c r="JK7" s="385"/>
      <c r="JL7" s="385"/>
      <c r="JM7" s="385"/>
      <c r="JN7" s="385"/>
      <c r="JO7" s="385"/>
      <c r="JP7" s="385"/>
      <c r="JQ7" s="385"/>
      <c r="JR7" s="385"/>
      <c r="JS7" s="385"/>
      <c r="JT7" s="385"/>
      <c r="JU7" s="385"/>
      <c r="JV7" s="385"/>
      <c r="JW7" s="385"/>
      <c r="JX7" s="385"/>
      <c r="JY7" s="385"/>
      <c r="JZ7" s="385"/>
      <c r="KA7" s="385"/>
      <c r="KB7" s="385"/>
      <c r="KC7" s="385"/>
      <c r="KD7" s="385"/>
      <c r="KE7" s="385"/>
      <c r="KF7" s="385"/>
      <c r="KG7" s="385"/>
      <c r="KH7" s="385"/>
      <c r="KI7" s="385"/>
      <c r="KJ7" s="385"/>
      <c r="KK7" s="385"/>
      <c r="KL7" s="385"/>
      <c r="KM7" s="385"/>
      <c r="KN7" s="385"/>
      <c r="KO7" s="385"/>
      <c r="KP7" s="385"/>
      <c r="KQ7" s="385"/>
      <c r="KR7" s="385"/>
      <c r="KS7" s="385"/>
      <c r="KT7" s="385"/>
      <c r="KU7" s="385"/>
      <c r="KV7" s="385"/>
      <c r="KW7" s="385"/>
      <c r="KX7" s="385"/>
      <c r="KY7" s="385"/>
      <c r="KZ7" s="385"/>
      <c r="LA7" s="385"/>
      <c r="LB7" s="385"/>
      <c r="LC7" s="385"/>
      <c r="LD7" s="385"/>
      <c r="LE7" s="385"/>
      <c r="LF7" s="385"/>
      <c r="LG7" s="385"/>
      <c r="LH7" s="385"/>
      <c r="LI7" s="385"/>
      <c r="LJ7" s="385"/>
      <c r="LK7" s="385"/>
      <c r="LL7" s="385"/>
      <c r="LM7" s="385"/>
      <c r="LN7" s="385"/>
      <c r="LO7" s="385"/>
      <c r="LP7" s="385"/>
      <c r="LQ7" s="385"/>
      <c r="LR7" s="385"/>
      <c r="LS7" s="385"/>
      <c r="LT7" s="385"/>
      <c r="LU7" s="385"/>
      <c r="LV7" s="385"/>
      <c r="LW7" s="385"/>
      <c r="LX7" s="385"/>
      <c r="LY7" s="385"/>
      <c r="LZ7" s="385"/>
      <c r="MA7" s="385"/>
      <c r="MB7" s="385"/>
      <c r="MC7" s="385"/>
      <c r="MD7" s="385"/>
      <c r="ME7" s="385"/>
      <c r="MF7" s="385"/>
      <c r="MG7" s="385"/>
      <c r="MH7" s="385"/>
      <c r="MI7" s="385"/>
      <c r="MJ7" s="385"/>
      <c r="MK7" s="385"/>
      <c r="ML7" s="385"/>
      <c r="MM7" s="385"/>
      <c r="MN7" s="385"/>
      <c r="MO7" s="385"/>
      <c r="MP7" s="385"/>
      <c r="MQ7" s="385"/>
      <c r="MR7" s="385"/>
      <c r="MS7" s="385"/>
      <c r="MT7" s="385"/>
      <c r="MU7" s="385"/>
      <c r="MV7" s="385"/>
      <c r="MW7" s="385"/>
      <c r="MX7" s="385"/>
      <c r="MY7" s="385"/>
      <c r="MZ7" s="385"/>
      <c r="NA7" s="385"/>
      <c r="NB7" s="385"/>
      <c r="NC7" s="385"/>
      <c r="ND7" s="385"/>
      <c r="NE7" s="385"/>
      <c r="NF7" s="385"/>
      <c r="NG7" s="385"/>
      <c r="NH7" s="385"/>
      <c r="NI7" s="385"/>
      <c r="NJ7" s="385"/>
      <c r="NK7" s="385"/>
      <c r="NL7" s="385"/>
      <c r="NM7" s="385"/>
      <c r="NN7" s="385"/>
      <c r="NO7" s="385"/>
      <c r="NP7" s="385"/>
      <c r="NQ7" s="385"/>
      <c r="NR7" s="385"/>
      <c r="NS7" s="385"/>
      <c r="NT7" s="385"/>
      <c r="NU7" s="385"/>
      <c r="NV7" s="385"/>
      <c r="NW7" s="385"/>
      <c r="NX7" s="385"/>
      <c r="NY7" s="385"/>
      <c r="NZ7" s="385"/>
      <c r="OA7" s="385"/>
      <c r="OB7" s="385"/>
      <c r="OC7" s="385"/>
      <c r="OD7" s="385"/>
      <c r="OE7" s="385"/>
      <c r="OF7" s="385"/>
      <c r="OG7" s="385"/>
      <c r="OH7" s="385"/>
      <c r="OI7" s="385"/>
      <c r="OJ7" s="385"/>
      <c r="OK7" s="385"/>
      <c r="OL7" s="385"/>
      <c r="OM7" s="385"/>
      <c r="ON7" s="385"/>
      <c r="OO7" s="385"/>
      <c r="OP7" s="385"/>
      <c r="OQ7" s="385"/>
      <c r="OR7" s="385"/>
      <c r="OS7" s="385"/>
      <c r="OT7" s="385"/>
      <c r="OU7" s="385"/>
      <c r="OV7" s="385"/>
      <c r="OW7" s="385"/>
      <c r="OX7" s="385"/>
      <c r="OY7" s="385"/>
      <c r="OZ7" s="385"/>
      <c r="PA7" s="385"/>
      <c r="PB7" s="385"/>
      <c r="PC7" s="385"/>
      <c r="PD7" s="385"/>
      <c r="PE7" s="385"/>
      <c r="PF7" s="385"/>
      <c r="PG7" s="385"/>
      <c r="PH7" s="385"/>
      <c r="PI7" s="385"/>
      <c r="PJ7" s="385"/>
      <c r="PK7" s="385"/>
      <c r="PL7" s="385"/>
      <c r="PM7" s="385"/>
      <c r="PN7" s="385"/>
      <c r="PO7" s="385"/>
      <c r="PP7" s="385"/>
      <c r="PQ7" s="385"/>
      <c r="PR7" s="385"/>
      <c r="PS7" s="385"/>
      <c r="PT7" s="385"/>
      <c r="PU7" s="385"/>
      <c r="PV7" s="385"/>
      <c r="PW7" s="385"/>
      <c r="PX7" s="385"/>
      <c r="PY7" s="385"/>
      <c r="PZ7" s="385"/>
      <c r="QA7" s="385"/>
      <c r="QB7" s="385"/>
      <c r="QC7" s="385"/>
      <c r="QD7" s="385"/>
      <c r="QE7" s="385"/>
      <c r="QF7" s="385"/>
      <c r="QG7" s="385"/>
      <c r="QH7" s="385"/>
      <c r="QI7" s="385"/>
      <c r="QJ7" s="385"/>
      <c r="QK7" s="385"/>
      <c r="QL7" s="385"/>
      <c r="QM7" s="385"/>
      <c r="QN7" s="385"/>
      <c r="QO7" s="385"/>
      <c r="QP7" s="385"/>
      <c r="QQ7" s="385"/>
      <c r="QR7" s="385"/>
      <c r="QS7" s="385"/>
      <c r="QT7" s="385"/>
      <c r="QU7" s="385"/>
      <c r="QV7" s="385"/>
      <c r="QW7" s="385"/>
      <c r="QX7" s="385"/>
      <c r="QY7" s="385"/>
      <c r="QZ7" s="385"/>
      <c r="RA7" s="385"/>
      <c r="RB7" s="385"/>
      <c r="RC7" s="385"/>
      <c r="RD7" s="385"/>
      <c r="RE7" s="385"/>
      <c r="RF7" s="385"/>
      <c r="RG7" s="385"/>
      <c r="RH7" s="385"/>
      <c r="RI7" s="385"/>
      <c r="RJ7" s="385"/>
      <c r="RK7" s="385"/>
      <c r="RL7" s="385"/>
      <c r="RM7" s="385"/>
      <c r="RN7" s="385"/>
      <c r="RO7" s="385"/>
      <c r="RP7" s="385"/>
      <c r="RQ7" s="385"/>
      <c r="RR7" s="385"/>
      <c r="RS7" s="385"/>
      <c r="RT7" s="385"/>
      <c r="RU7" s="385"/>
      <c r="RV7" s="385"/>
      <c r="RW7" s="385"/>
      <c r="RX7" s="385"/>
      <c r="RY7" s="385"/>
      <c r="RZ7" s="385"/>
      <c r="SA7" s="385"/>
      <c r="SB7" s="385"/>
      <c r="SC7" s="385"/>
      <c r="SD7" s="385"/>
      <c r="SE7" s="385"/>
      <c r="SF7" s="385"/>
      <c r="SG7" s="385"/>
      <c r="SH7" s="385"/>
      <c r="SI7" s="385"/>
      <c r="SJ7" s="385"/>
      <c r="SK7" s="385"/>
      <c r="SL7" s="385"/>
      <c r="SM7" s="385"/>
      <c r="SN7" s="385"/>
      <c r="SO7" s="385"/>
      <c r="SP7" s="385"/>
      <c r="SQ7" s="385"/>
      <c r="SR7" s="385"/>
      <c r="SS7" s="385"/>
      <c r="ST7" s="385"/>
      <c r="SU7" s="385"/>
      <c r="SV7" s="385"/>
      <c r="SW7" s="385"/>
      <c r="SX7" s="385"/>
      <c r="SY7" s="385"/>
      <c r="SZ7" s="385"/>
      <c r="TA7" s="385"/>
      <c r="TB7" s="385"/>
      <c r="TC7" s="385"/>
      <c r="TD7" s="385"/>
      <c r="TE7" s="385"/>
      <c r="TF7" s="385"/>
      <c r="TG7" s="385"/>
      <c r="TH7" s="385"/>
      <c r="TI7" s="385"/>
      <c r="TJ7" s="385"/>
      <c r="TK7" s="385"/>
      <c r="TL7" s="385"/>
      <c r="TM7" s="385"/>
      <c r="TN7" s="385"/>
      <c r="TO7" s="385"/>
      <c r="TP7" s="385"/>
      <c r="TQ7" s="385"/>
      <c r="TR7" s="385"/>
      <c r="TS7" s="385"/>
      <c r="TT7" s="385"/>
      <c r="TU7" s="385"/>
      <c r="TV7" s="385"/>
      <c r="TW7" s="385"/>
      <c r="TX7" s="385"/>
      <c r="TY7" s="385"/>
      <c r="TZ7" s="385"/>
      <c r="UA7" s="385"/>
      <c r="UB7" s="385"/>
      <c r="UC7" s="385"/>
      <c r="UD7" s="385"/>
      <c r="UE7" s="385"/>
      <c r="UF7" s="385"/>
      <c r="UG7" s="385"/>
      <c r="UH7" s="385"/>
      <c r="UI7" s="385"/>
      <c r="UJ7" s="385"/>
      <c r="UK7" s="385"/>
      <c r="UL7" s="385"/>
      <c r="UM7" s="385"/>
      <c r="UN7" s="385"/>
      <c r="UO7" s="385"/>
      <c r="UP7" s="385"/>
      <c r="UQ7" s="385"/>
      <c r="UR7" s="385"/>
      <c r="US7" s="385"/>
      <c r="UT7" s="385"/>
      <c r="UU7" s="385"/>
      <c r="UV7" s="385"/>
      <c r="UW7" s="385"/>
      <c r="UX7" s="385"/>
      <c r="UY7" s="385"/>
      <c r="UZ7" s="385"/>
      <c r="VA7" s="385"/>
      <c r="VB7" s="385"/>
      <c r="VC7" s="385"/>
      <c r="VD7" s="385"/>
      <c r="VE7" s="385"/>
      <c r="VF7" s="385"/>
      <c r="VG7" s="385"/>
      <c r="VH7" s="385"/>
      <c r="VI7" s="385"/>
      <c r="VJ7" s="385"/>
      <c r="VK7" s="385"/>
      <c r="VL7" s="385"/>
      <c r="VM7" s="385"/>
      <c r="VN7" s="385"/>
      <c r="VO7" s="385"/>
      <c r="VP7" s="385"/>
      <c r="VQ7" s="385"/>
      <c r="VR7" s="385"/>
      <c r="VS7" s="385"/>
      <c r="VT7" s="385"/>
      <c r="VU7" s="385"/>
      <c r="VV7" s="385"/>
      <c r="VW7" s="385"/>
      <c r="VX7" s="385"/>
      <c r="VY7" s="385"/>
      <c r="VZ7" s="385"/>
      <c r="WA7" s="385"/>
      <c r="WB7" s="385"/>
      <c r="WC7" s="385"/>
      <c r="WD7" s="385"/>
      <c r="WE7" s="385"/>
      <c r="WF7" s="385"/>
      <c r="WG7" s="385"/>
      <c r="WH7" s="385"/>
      <c r="WI7" s="385"/>
      <c r="WJ7" s="385"/>
      <c r="WK7" s="385"/>
      <c r="WL7" s="385"/>
      <c r="WM7" s="385"/>
      <c r="WN7" s="385"/>
      <c r="WO7" s="385"/>
      <c r="WP7" s="385"/>
      <c r="WQ7" s="385"/>
      <c r="WR7" s="385"/>
      <c r="WS7" s="385"/>
      <c r="WT7" s="385"/>
      <c r="WU7" s="385"/>
      <c r="WV7" s="385"/>
      <c r="WW7" s="385"/>
      <c r="WX7" s="385"/>
      <c r="WY7" s="385"/>
      <c r="WZ7" s="385"/>
      <c r="XA7" s="385"/>
      <c r="XB7" s="385"/>
      <c r="XC7" s="385"/>
      <c r="XD7" s="385"/>
      <c r="XE7" s="385"/>
      <c r="XF7" s="385"/>
      <c r="XG7" s="385"/>
      <c r="XH7" s="385"/>
      <c r="XI7" s="385"/>
      <c r="XJ7" s="385"/>
      <c r="XK7" s="385"/>
      <c r="XL7" s="385"/>
      <c r="XM7" s="385"/>
      <c r="XN7" s="385"/>
      <c r="XO7" s="385"/>
      <c r="XP7" s="385"/>
      <c r="XQ7" s="385"/>
      <c r="XR7" s="385"/>
      <c r="XS7" s="385"/>
      <c r="XT7" s="385"/>
      <c r="XU7" s="385"/>
      <c r="XV7" s="385"/>
      <c r="XW7" s="385"/>
      <c r="XX7" s="385"/>
      <c r="XY7" s="385"/>
      <c r="XZ7" s="385"/>
      <c r="YA7" s="385"/>
      <c r="YB7" s="385"/>
      <c r="YC7" s="385"/>
      <c r="YD7" s="385"/>
      <c r="YE7" s="385"/>
      <c r="YF7" s="385"/>
      <c r="YG7" s="385"/>
      <c r="YH7" s="385"/>
      <c r="YI7" s="385"/>
      <c r="YJ7" s="385"/>
      <c r="YK7" s="385"/>
      <c r="YL7" s="385"/>
      <c r="YM7" s="385"/>
      <c r="YN7" s="385"/>
      <c r="YO7" s="385"/>
      <c r="YP7" s="385"/>
      <c r="YQ7" s="385"/>
      <c r="YR7" s="385"/>
      <c r="YS7" s="385"/>
      <c r="YT7" s="385"/>
      <c r="YU7" s="385"/>
      <c r="YV7" s="385"/>
      <c r="YW7" s="385"/>
      <c r="YX7" s="385"/>
      <c r="YY7" s="385"/>
      <c r="YZ7" s="385"/>
      <c r="ZA7" s="385"/>
      <c r="ZB7" s="385"/>
      <c r="ZC7" s="385"/>
      <c r="ZD7" s="385"/>
      <c r="ZE7" s="385"/>
      <c r="ZF7" s="385"/>
      <c r="ZG7" s="385"/>
      <c r="ZH7" s="385"/>
      <c r="ZI7" s="385"/>
      <c r="ZJ7" s="385"/>
      <c r="ZK7" s="385"/>
      <c r="ZL7" s="385"/>
      <c r="ZM7" s="385"/>
      <c r="ZN7" s="385"/>
      <c r="ZO7" s="385"/>
      <c r="ZP7" s="385"/>
      <c r="ZQ7" s="385"/>
      <c r="ZR7" s="385"/>
      <c r="ZS7" s="385"/>
      <c r="ZT7" s="385"/>
      <c r="ZU7" s="385"/>
      <c r="ZV7" s="385"/>
      <c r="ZW7" s="385"/>
      <c r="ZX7" s="385"/>
      <c r="ZY7" s="385"/>
      <c r="ZZ7" s="385"/>
      <c r="AAA7" s="385"/>
      <c r="AAB7" s="385"/>
      <c r="AAC7" s="385"/>
      <c r="AAD7" s="385"/>
      <c r="AAE7" s="385"/>
      <c r="AAF7" s="385"/>
      <c r="AAG7" s="385"/>
      <c r="AAH7" s="385"/>
      <c r="AAI7" s="385"/>
      <c r="AAJ7" s="385"/>
      <c r="AAK7" s="385"/>
      <c r="AAL7" s="385"/>
      <c r="AAM7" s="385"/>
      <c r="AAN7" s="385"/>
      <c r="AAO7" s="385"/>
      <c r="AAP7" s="385"/>
      <c r="AAQ7" s="385"/>
      <c r="AAR7" s="385"/>
      <c r="AAS7" s="385"/>
      <c r="AAT7" s="385"/>
      <c r="AAU7" s="385"/>
      <c r="AAV7" s="385"/>
      <c r="AAW7" s="385"/>
      <c r="AAX7" s="385"/>
      <c r="AAY7" s="385"/>
      <c r="AAZ7" s="385"/>
      <c r="ABA7" s="385"/>
      <c r="ABB7" s="385"/>
      <c r="ABC7" s="385"/>
      <c r="ABD7" s="385"/>
      <c r="ABE7" s="385"/>
      <c r="ABF7" s="385"/>
      <c r="ABG7" s="385"/>
      <c r="ABH7" s="385"/>
      <c r="ABI7" s="385"/>
      <c r="ABJ7" s="385"/>
      <c r="ABK7" s="385"/>
      <c r="ABL7" s="385"/>
      <c r="ABM7" s="385"/>
      <c r="ABN7" s="385"/>
      <c r="ABO7" s="385"/>
      <c r="ABP7" s="385"/>
      <c r="ABQ7" s="385"/>
      <c r="ABR7" s="385"/>
      <c r="ABS7" s="385"/>
      <c r="ABT7" s="385"/>
      <c r="ABU7" s="385"/>
      <c r="ABV7" s="385"/>
      <c r="ABW7" s="385"/>
      <c r="ABX7" s="385"/>
      <c r="ABY7" s="385"/>
      <c r="ABZ7" s="385"/>
      <c r="ACA7" s="385"/>
      <c r="ACB7" s="385"/>
      <c r="ACC7" s="385"/>
      <c r="ACD7" s="385"/>
      <c r="ACE7" s="385"/>
      <c r="ACF7" s="385"/>
      <c r="ACG7" s="385"/>
      <c r="ACH7" s="385"/>
      <c r="ACI7" s="385"/>
      <c r="ACJ7" s="385"/>
      <c r="ACK7" s="385"/>
      <c r="ACL7" s="385"/>
      <c r="ACM7" s="385"/>
      <c r="ACN7" s="385"/>
      <c r="ACO7" s="385"/>
      <c r="ACP7" s="385"/>
      <c r="ACQ7" s="385"/>
      <c r="ACR7" s="385"/>
      <c r="ACS7" s="385"/>
      <c r="ACT7" s="385"/>
      <c r="ACU7" s="385"/>
      <c r="ACV7" s="385"/>
      <c r="ACW7" s="385"/>
      <c r="ACX7" s="385"/>
      <c r="ACY7" s="385"/>
      <c r="ACZ7" s="385"/>
      <c r="ADA7" s="385"/>
      <c r="ADB7" s="385"/>
      <c r="ADC7" s="385"/>
      <c r="ADD7" s="385"/>
      <c r="ADE7" s="385"/>
      <c r="ADF7" s="385"/>
      <c r="ADG7" s="385"/>
      <c r="ADH7" s="385"/>
      <c r="ADI7" s="385"/>
      <c r="ADJ7" s="385"/>
      <c r="ADK7" s="385"/>
      <c r="ADL7" s="385"/>
      <c r="ADM7" s="385"/>
      <c r="ADN7" s="385"/>
      <c r="ADO7" s="385"/>
      <c r="ADP7" s="385"/>
      <c r="ADQ7" s="385"/>
      <c r="ADR7" s="385"/>
      <c r="ADS7" s="385"/>
      <c r="ADT7" s="385"/>
      <c r="ADU7" s="385"/>
      <c r="ADV7" s="385"/>
      <c r="ADW7" s="385"/>
      <c r="ADX7" s="385"/>
      <c r="ADY7" s="385"/>
      <c r="ADZ7" s="385"/>
      <c r="AEA7" s="385"/>
      <c r="AEB7" s="385"/>
      <c r="AEC7" s="385"/>
      <c r="AED7" s="385"/>
      <c r="AEE7" s="385"/>
      <c r="AEF7" s="385"/>
      <c r="AEG7" s="385"/>
      <c r="AEH7" s="385"/>
      <c r="AEI7" s="385"/>
      <c r="AEJ7" s="385"/>
      <c r="AEK7" s="385"/>
      <c r="AEL7" s="385"/>
      <c r="AEM7" s="385"/>
      <c r="AEN7" s="385"/>
      <c r="AEO7" s="385"/>
      <c r="AEP7" s="385"/>
      <c r="AEQ7" s="385"/>
      <c r="AER7" s="385"/>
      <c r="AES7" s="385"/>
      <c r="AET7" s="385"/>
      <c r="AEU7" s="385"/>
      <c r="AEV7" s="385"/>
      <c r="AEW7" s="385"/>
      <c r="AEX7" s="385"/>
      <c r="AEY7" s="385"/>
      <c r="AEZ7" s="385"/>
      <c r="AFA7" s="385"/>
      <c r="AFB7" s="385"/>
      <c r="AFC7" s="385"/>
      <c r="AFD7" s="385"/>
      <c r="AFE7" s="385"/>
      <c r="AFF7" s="385"/>
      <c r="AFG7" s="385"/>
      <c r="AFH7" s="385"/>
      <c r="AFI7" s="385"/>
      <c r="AFJ7" s="385"/>
      <c r="AFK7" s="385"/>
      <c r="AFL7" s="385"/>
      <c r="AFM7" s="385"/>
      <c r="AFN7" s="385"/>
      <c r="AFO7" s="385"/>
      <c r="AFP7" s="385"/>
      <c r="AFQ7" s="385"/>
      <c r="AFR7" s="385"/>
      <c r="AFS7" s="385"/>
      <c r="AFT7" s="385"/>
      <c r="AFU7" s="385"/>
      <c r="AFV7" s="385"/>
      <c r="AFW7" s="385"/>
      <c r="AFX7" s="385"/>
      <c r="AFY7" s="385"/>
      <c r="AFZ7" s="385"/>
      <c r="AGA7" s="385"/>
      <c r="AGB7" s="385"/>
      <c r="AGC7" s="385"/>
      <c r="AGD7" s="385"/>
      <c r="AGE7" s="385"/>
      <c r="AGF7" s="385"/>
      <c r="AGG7" s="385"/>
      <c r="AGH7" s="385"/>
      <c r="AGI7" s="385"/>
      <c r="AGJ7" s="385"/>
      <c r="AGK7" s="385"/>
      <c r="AGL7" s="385"/>
      <c r="AGM7" s="385"/>
      <c r="AGN7" s="385"/>
      <c r="AGO7" s="385"/>
      <c r="AGP7" s="385"/>
      <c r="AGQ7" s="385"/>
      <c r="AGR7" s="385"/>
      <c r="AGS7" s="385"/>
      <c r="AGT7" s="385"/>
      <c r="AGU7" s="385"/>
      <c r="AGV7" s="385"/>
      <c r="AGW7" s="385"/>
      <c r="AGX7" s="385"/>
      <c r="AGY7" s="385"/>
      <c r="AGZ7" s="385"/>
      <c r="AHA7" s="385"/>
      <c r="AHB7" s="385"/>
      <c r="AHC7" s="385"/>
      <c r="AHD7" s="385"/>
      <c r="AHE7" s="385"/>
      <c r="AHF7" s="385"/>
      <c r="AHG7" s="385"/>
      <c r="AHH7" s="385"/>
      <c r="AHI7" s="385"/>
      <c r="AHJ7" s="385"/>
      <c r="AHK7" s="385"/>
      <c r="AHL7" s="385"/>
      <c r="AHM7" s="385"/>
      <c r="AHN7" s="385"/>
      <c r="AHO7" s="385"/>
      <c r="AHP7" s="385"/>
      <c r="AHQ7" s="385"/>
      <c r="AHR7" s="385"/>
      <c r="AHS7" s="385"/>
      <c r="AHT7" s="385"/>
      <c r="AHU7" s="385"/>
      <c r="AHV7" s="385"/>
      <c r="AHW7" s="385"/>
      <c r="AHX7" s="385"/>
      <c r="AHY7" s="385"/>
      <c r="AHZ7" s="385"/>
      <c r="AIA7" s="385"/>
      <c r="AIB7" s="385"/>
      <c r="AIC7" s="385"/>
      <c r="AID7" s="385"/>
      <c r="AIE7" s="385"/>
      <c r="AIF7" s="385"/>
      <c r="AIG7" s="385"/>
      <c r="AIH7" s="385"/>
      <c r="AII7" s="385"/>
      <c r="AIJ7" s="385"/>
      <c r="AIK7" s="385"/>
      <c r="AIL7" s="385"/>
      <c r="AIM7" s="385"/>
      <c r="AIN7" s="385"/>
      <c r="AIO7" s="385"/>
      <c r="AIP7" s="385"/>
      <c r="AIQ7" s="385"/>
      <c r="AIR7" s="385"/>
      <c r="AIS7" s="385"/>
      <c r="AIT7" s="385"/>
      <c r="AIU7" s="385"/>
      <c r="AIV7" s="385"/>
      <c r="AIW7" s="385"/>
      <c r="AIX7" s="385"/>
      <c r="AIY7" s="385"/>
      <c r="AIZ7" s="385"/>
      <c r="AJA7" s="385"/>
      <c r="AJB7" s="385"/>
      <c r="AJC7" s="385"/>
      <c r="AJD7" s="385"/>
      <c r="AJE7" s="385"/>
      <c r="AJF7" s="385"/>
      <c r="AJG7" s="385"/>
      <c r="AJH7" s="385"/>
      <c r="AJI7" s="385"/>
      <c r="AJJ7" s="385"/>
      <c r="AJK7" s="385"/>
      <c r="AJL7" s="385"/>
      <c r="AJM7" s="385"/>
      <c r="AJN7" s="385"/>
      <c r="AJO7" s="385"/>
      <c r="AJP7" s="385"/>
      <c r="AJQ7" s="385"/>
      <c r="AJR7" s="385"/>
      <c r="AJS7" s="385"/>
      <c r="AJT7" s="385"/>
      <c r="AJU7" s="385"/>
      <c r="AJV7" s="385"/>
      <c r="AJW7" s="385"/>
      <c r="AJX7" s="385"/>
      <c r="AJY7" s="385"/>
      <c r="AJZ7" s="385"/>
      <c r="AKA7" s="385"/>
      <c r="AKB7" s="385"/>
      <c r="AKC7" s="385"/>
      <c r="AKD7" s="385"/>
      <c r="AKE7" s="385"/>
      <c r="AKF7" s="385"/>
      <c r="AKG7" s="385"/>
      <c r="AKH7" s="385"/>
      <c r="AKI7" s="385"/>
      <c r="AKJ7" s="385"/>
      <c r="AKK7" s="385"/>
      <c r="AKL7" s="385"/>
      <c r="AKM7" s="385"/>
      <c r="AKN7" s="385"/>
      <c r="AKO7" s="385"/>
      <c r="AKP7" s="385"/>
      <c r="AKQ7" s="385"/>
      <c r="AKR7" s="385"/>
      <c r="AKS7" s="385"/>
      <c r="AKT7" s="385"/>
      <c r="AKU7" s="385"/>
      <c r="AKV7" s="385"/>
      <c r="AKW7" s="385"/>
      <c r="AKX7" s="385"/>
      <c r="AKY7" s="385"/>
      <c r="AKZ7" s="385"/>
      <c r="ALA7" s="385"/>
      <c r="ALB7" s="385"/>
      <c r="ALC7" s="385"/>
      <c r="ALD7" s="385"/>
      <c r="ALE7" s="385"/>
      <c r="ALF7" s="385"/>
      <c r="ALG7" s="385"/>
      <c r="ALH7" s="385"/>
      <c r="ALI7" s="385"/>
      <c r="ALJ7" s="385"/>
      <c r="ALK7" s="385"/>
      <c r="ALL7" s="385"/>
      <c r="ALM7" s="385"/>
      <c r="ALN7" s="385"/>
      <c r="ALO7" s="385"/>
      <c r="ALP7" s="385"/>
      <c r="ALQ7" s="385"/>
      <c r="ALR7" s="385"/>
      <c r="ALS7" s="385"/>
      <c r="ALT7" s="385"/>
      <c r="ALU7" s="385"/>
      <c r="ALV7" s="385"/>
      <c r="ALW7" s="385"/>
      <c r="ALX7" s="385"/>
      <c r="ALY7" s="385"/>
      <c r="ALZ7" s="385"/>
      <c r="AMA7" s="385"/>
      <c r="AMB7" s="385"/>
      <c r="AMC7" s="385"/>
      <c r="AMD7" s="385"/>
      <c r="AME7" s="385"/>
      <c r="AMF7" s="385"/>
      <c r="AMG7" s="385"/>
      <c r="AMH7" s="385"/>
      <c r="AMI7" s="385"/>
      <c r="AMJ7" s="385"/>
      <c r="AMK7" s="385"/>
      <c r="AML7" s="385"/>
      <c r="AMM7" s="385"/>
      <c r="AMN7" s="385"/>
      <c r="AMO7" s="385"/>
      <c r="AMP7" s="385"/>
      <c r="AMQ7" s="385"/>
      <c r="AMR7" s="385"/>
      <c r="AMS7" s="385"/>
      <c r="AMT7" s="385"/>
      <c r="AMU7" s="385"/>
      <c r="AMV7" s="385"/>
      <c r="AMW7" s="385"/>
      <c r="AMX7" s="385"/>
      <c r="AMY7" s="385"/>
      <c r="AMZ7" s="385"/>
      <c r="ANA7" s="385"/>
      <c r="ANB7" s="385"/>
      <c r="ANC7" s="385"/>
      <c r="AND7" s="385"/>
      <c r="ANE7" s="385"/>
      <c r="ANF7" s="385"/>
      <c r="ANG7" s="385"/>
      <c r="ANH7" s="385"/>
      <c r="ANI7" s="385"/>
      <c r="ANJ7" s="385"/>
      <c r="ANK7" s="385"/>
      <c r="ANL7" s="385"/>
      <c r="ANM7" s="385"/>
      <c r="ANN7" s="385"/>
      <c r="ANO7" s="385"/>
      <c r="ANP7" s="385"/>
      <c r="ANQ7" s="385"/>
      <c r="ANR7" s="385"/>
      <c r="ANS7" s="385"/>
      <c r="ANT7" s="385"/>
      <c r="ANU7" s="385"/>
      <c r="ANV7" s="385"/>
      <c r="ANW7" s="385"/>
      <c r="ANX7" s="385"/>
      <c r="ANY7" s="385"/>
      <c r="ANZ7" s="385"/>
      <c r="AOA7" s="385"/>
      <c r="AOB7" s="385"/>
      <c r="AOC7" s="385"/>
      <c r="AOD7" s="385"/>
      <c r="AOE7" s="385"/>
      <c r="AOF7" s="385"/>
      <c r="AOG7" s="385"/>
      <c r="AOH7" s="385"/>
      <c r="AOI7" s="385"/>
      <c r="AOJ7" s="385"/>
      <c r="AOK7" s="385"/>
      <c r="AOL7" s="385"/>
      <c r="AOM7" s="385"/>
      <c r="AON7" s="385"/>
      <c r="AOO7" s="385"/>
      <c r="AOP7" s="385"/>
      <c r="AOQ7" s="385"/>
      <c r="AOR7" s="385"/>
      <c r="AOS7" s="385"/>
      <c r="AOT7" s="385"/>
      <c r="AOU7" s="385"/>
      <c r="AOV7" s="385"/>
      <c r="AOW7" s="385"/>
      <c r="AOX7" s="385"/>
      <c r="AOY7" s="385"/>
      <c r="AOZ7" s="385"/>
      <c r="APA7" s="385"/>
      <c r="APB7" s="385"/>
      <c r="APC7" s="385"/>
      <c r="APD7" s="385"/>
      <c r="APE7" s="385"/>
      <c r="APF7" s="385"/>
      <c r="APG7" s="385"/>
      <c r="APH7" s="385"/>
      <c r="API7" s="385"/>
      <c r="APJ7" s="385"/>
      <c r="APK7" s="385"/>
      <c r="APL7" s="385"/>
      <c r="APM7" s="385"/>
      <c r="APN7" s="385"/>
      <c r="APO7" s="385"/>
      <c r="APP7" s="385"/>
      <c r="APQ7" s="385"/>
      <c r="APR7" s="385"/>
      <c r="APS7" s="385"/>
      <c r="APT7" s="385"/>
      <c r="APU7" s="385"/>
      <c r="APV7" s="385"/>
      <c r="APW7" s="385"/>
      <c r="APX7" s="385"/>
      <c r="APY7" s="385"/>
      <c r="APZ7" s="385"/>
      <c r="AQA7" s="385"/>
      <c r="AQB7" s="385"/>
      <c r="AQC7" s="385"/>
      <c r="AQD7" s="385"/>
      <c r="AQE7" s="385"/>
      <c r="AQF7" s="385"/>
      <c r="AQG7" s="385"/>
      <c r="AQH7" s="385"/>
      <c r="AQI7" s="385"/>
      <c r="AQJ7" s="385"/>
      <c r="AQK7" s="385"/>
      <c r="AQL7" s="385"/>
      <c r="AQM7" s="385"/>
      <c r="AQN7" s="385"/>
      <c r="AQO7" s="385"/>
      <c r="AQP7" s="385"/>
      <c r="AQQ7" s="385"/>
      <c r="AQR7" s="385"/>
      <c r="AQS7" s="385"/>
      <c r="AQT7" s="385"/>
      <c r="AQU7" s="385"/>
      <c r="AQV7" s="385"/>
      <c r="AQW7" s="385"/>
      <c r="AQX7" s="385"/>
      <c r="AQY7" s="385"/>
      <c r="AQZ7" s="385"/>
      <c r="ARA7" s="385"/>
      <c r="ARB7" s="385"/>
      <c r="ARC7" s="385"/>
      <c r="ARD7" s="385"/>
      <c r="ARE7" s="385"/>
      <c r="ARF7" s="385"/>
      <c r="ARG7" s="385"/>
      <c r="ARH7" s="385"/>
      <c r="ARI7" s="385"/>
      <c r="ARJ7" s="385"/>
      <c r="ARK7" s="385"/>
      <c r="ARL7" s="385"/>
      <c r="ARM7" s="385"/>
      <c r="ARN7" s="385"/>
      <c r="ARO7" s="385"/>
      <c r="ARP7" s="385"/>
      <c r="ARQ7" s="385"/>
      <c r="ARR7" s="385"/>
      <c r="ARS7" s="385"/>
      <c r="ART7" s="385"/>
      <c r="ARU7" s="385"/>
      <c r="ARV7" s="385"/>
      <c r="ARW7" s="385"/>
      <c r="ARX7" s="385"/>
      <c r="ARY7" s="385"/>
      <c r="ARZ7" s="385"/>
      <c r="ASA7" s="385"/>
      <c r="ASB7" s="385"/>
      <c r="ASC7" s="385"/>
      <c r="ASD7" s="385"/>
      <c r="ASE7" s="385"/>
      <c r="ASF7" s="385"/>
      <c r="ASG7" s="385"/>
      <c r="ASH7" s="385"/>
      <c r="ASI7" s="385"/>
      <c r="ASJ7" s="385"/>
      <c r="ASK7" s="385"/>
      <c r="ASL7" s="385"/>
      <c r="ASM7" s="385"/>
      <c r="ASN7" s="385"/>
      <c r="ASO7" s="385"/>
      <c r="ASP7" s="385"/>
      <c r="ASQ7" s="385"/>
      <c r="ASR7" s="385"/>
      <c r="ASS7" s="385"/>
      <c r="AST7" s="385"/>
      <c r="ASU7" s="385"/>
      <c r="ASV7" s="385"/>
      <c r="ASW7" s="385"/>
      <c r="ASX7" s="385"/>
      <c r="ASY7" s="385"/>
      <c r="ASZ7" s="385"/>
      <c r="ATA7" s="385"/>
      <c r="ATB7" s="385"/>
      <c r="ATC7" s="385"/>
      <c r="ATD7" s="385"/>
      <c r="ATE7" s="385"/>
      <c r="ATF7" s="385"/>
      <c r="ATG7" s="385"/>
      <c r="ATH7" s="385"/>
      <c r="ATI7" s="385"/>
      <c r="ATJ7" s="385"/>
      <c r="ATK7" s="385"/>
      <c r="ATL7" s="385"/>
      <c r="ATM7" s="385"/>
      <c r="ATN7" s="385"/>
      <c r="ATO7" s="385"/>
      <c r="ATP7" s="385"/>
      <c r="ATQ7" s="385"/>
      <c r="ATR7" s="385"/>
      <c r="ATS7" s="385"/>
      <c r="ATT7" s="385"/>
      <c r="ATU7" s="385"/>
      <c r="ATV7" s="385"/>
      <c r="ATW7" s="385"/>
      <c r="ATX7" s="385"/>
      <c r="ATY7" s="385"/>
      <c r="ATZ7" s="385"/>
      <c r="AUA7" s="385"/>
      <c r="AUB7" s="385"/>
      <c r="AUC7" s="385"/>
      <c r="AUD7" s="385"/>
      <c r="AUE7" s="385"/>
      <c r="AUF7" s="385"/>
      <c r="AUG7" s="385"/>
      <c r="AUH7" s="385"/>
      <c r="AUI7" s="385"/>
      <c r="AUJ7" s="385"/>
      <c r="AUK7" s="385"/>
      <c r="AUL7" s="385"/>
      <c r="AUM7" s="385"/>
      <c r="AUN7" s="385"/>
      <c r="AUO7" s="385"/>
      <c r="AUP7" s="385"/>
      <c r="AUQ7" s="385"/>
      <c r="AUR7" s="385"/>
      <c r="AUS7" s="385"/>
      <c r="AUT7" s="385"/>
      <c r="AUU7" s="385"/>
      <c r="AUV7" s="385"/>
      <c r="AUW7" s="385"/>
      <c r="AUX7" s="385"/>
      <c r="AUY7" s="385"/>
      <c r="AUZ7" s="385"/>
      <c r="AVA7" s="385"/>
      <c r="AVB7" s="385"/>
      <c r="AVC7" s="385"/>
      <c r="AVD7" s="385"/>
      <c r="AVE7" s="385"/>
      <c r="AVF7" s="385"/>
      <c r="AVG7" s="385"/>
      <c r="AVH7" s="385"/>
      <c r="AVI7" s="385"/>
      <c r="AVJ7" s="385"/>
      <c r="AVK7" s="385"/>
      <c r="AVL7" s="385"/>
      <c r="AVM7" s="385"/>
      <c r="AVN7" s="385"/>
      <c r="AVO7" s="385"/>
      <c r="AVP7" s="385"/>
      <c r="AVQ7" s="385"/>
      <c r="AVR7" s="385"/>
      <c r="AVS7" s="385"/>
      <c r="AVT7" s="385"/>
      <c r="AVU7" s="385"/>
      <c r="AVV7" s="385"/>
      <c r="AVW7" s="385"/>
      <c r="AVX7" s="385"/>
      <c r="AVY7" s="385"/>
      <c r="AVZ7" s="385"/>
      <c r="AWA7" s="385"/>
      <c r="AWB7" s="385"/>
      <c r="AWC7" s="385"/>
      <c r="AWD7" s="385"/>
      <c r="AWE7" s="385"/>
      <c r="AWF7" s="385"/>
      <c r="AWG7" s="385"/>
      <c r="AWH7" s="385"/>
      <c r="AWI7" s="385"/>
      <c r="AWJ7" s="385"/>
      <c r="AWK7" s="385"/>
      <c r="AWL7" s="385"/>
      <c r="AWM7" s="385"/>
      <c r="AWN7" s="385"/>
      <c r="AWO7" s="385"/>
      <c r="AWP7" s="385"/>
      <c r="AWQ7" s="385"/>
      <c r="AWR7" s="385"/>
      <c r="AWS7" s="385"/>
      <c r="AWT7" s="385"/>
      <c r="AWU7" s="385"/>
      <c r="AWV7" s="385"/>
      <c r="AWW7" s="385"/>
      <c r="AWX7" s="385"/>
      <c r="AWY7" s="385"/>
      <c r="AWZ7" s="385"/>
      <c r="AXA7" s="385"/>
      <c r="AXB7" s="385"/>
      <c r="AXC7" s="385"/>
      <c r="AXD7" s="385"/>
      <c r="AXE7" s="385"/>
      <c r="AXF7" s="385"/>
      <c r="AXG7" s="385"/>
      <c r="AXH7" s="385"/>
      <c r="AXI7" s="385"/>
      <c r="AXJ7" s="385"/>
      <c r="AXK7" s="385"/>
      <c r="AXL7" s="385"/>
      <c r="AXM7" s="385"/>
      <c r="AXN7" s="385"/>
      <c r="AXO7" s="385"/>
      <c r="AXP7" s="385"/>
      <c r="AXQ7" s="385"/>
      <c r="AXR7" s="385"/>
      <c r="AXS7" s="385"/>
      <c r="AXT7" s="385"/>
      <c r="AXU7" s="385"/>
      <c r="AXV7" s="385"/>
      <c r="AXW7" s="385"/>
      <c r="AXX7" s="385"/>
      <c r="AXY7" s="385"/>
      <c r="AXZ7" s="385"/>
      <c r="AYA7" s="385"/>
      <c r="AYB7" s="385"/>
      <c r="AYC7" s="385"/>
      <c r="AYD7" s="385"/>
      <c r="AYE7" s="385"/>
      <c r="AYF7" s="385"/>
      <c r="AYG7" s="385"/>
      <c r="AYH7" s="385"/>
      <c r="AYI7" s="385"/>
      <c r="AYJ7" s="385"/>
      <c r="AYK7" s="385"/>
      <c r="AYL7" s="385"/>
      <c r="AYM7" s="385"/>
      <c r="AYN7" s="385"/>
      <c r="AYO7" s="385"/>
      <c r="AYP7" s="385"/>
      <c r="AYQ7" s="385"/>
      <c r="AYR7" s="385"/>
      <c r="AYS7" s="385"/>
      <c r="AYT7" s="385"/>
      <c r="AYU7" s="385"/>
      <c r="AYV7" s="385"/>
      <c r="AYW7" s="385"/>
      <c r="AYX7" s="385"/>
      <c r="AYY7" s="385"/>
      <c r="AYZ7" s="385"/>
      <c r="AZA7" s="385"/>
      <c r="AZB7" s="385"/>
      <c r="AZC7" s="385"/>
      <c r="AZD7" s="385"/>
      <c r="AZE7" s="385"/>
      <c r="AZF7" s="385"/>
      <c r="AZG7" s="385"/>
      <c r="AZH7" s="385"/>
      <c r="AZI7" s="385"/>
      <c r="AZJ7" s="385"/>
      <c r="AZK7" s="385"/>
      <c r="AZL7" s="385"/>
      <c r="AZM7" s="385"/>
      <c r="AZN7" s="385"/>
      <c r="AZO7" s="385"/>
      <c r="AZP7" s="385"/>
      <c r="AZQ7" s="385"/>
      <c r="AZR7" s="385"/>
      <c r="AZS7" s="385"/>
      <c r="AZT7" s="385"/>
      <c r="AZU7" s="385"/>
      <c r="AZV7" s="385"/>
      <c r="AZW7" s="385"/>
      <c r="AZX7" s="385"/>
      <c r="AZY7" s="385"/>
      <c r="AZZ7" s="385"/>
      <c r="BAA7" s="385"/>
      <c r="BAB7" s="385"/>
      <c r="BAC7" s="385"/>
      <c r="BAD7" s="385"/>
      <c r="BAE7" s="385"/>
      <c r="BAF7" s="385"/>
      <c r="BAG7" s="385"/>
      <c r="BAH7" s="385"/>
      <c r="BAI7" s="385"/>
      <c r="BAJ7" s="385"/>
      <c r="BAK7" s="385"/>
      <c r="BAL7" s="385"/>
      <c r="BAM7" s="385"/>
      <c r="BAN7" s="385"/>
      <c r="BAO7" s="385"/>
      <c r="BAP7" s="385"/>
      <c r="BAQ7" s="385"/>
      <c r="BAR7" s="385"/>
      <c r="BAS7" s="385"/>
      <c r="BAT7" s="385"/>
      <c r="BAU7" s="385"/>
      <c r="BAV7" s="385"/>
      <c r="BAW7" s="385"/>
      <c r="BAX7" s="385"/>
      <c r="BAY7" s="385"/>
      <c r="BAZ7" s="385"/>
      <c r="BBA7" s="385"/>
      <c r="BBB7" s="385"/>
      <c r="BBC7" s="385"/>
      <c r="BBD7" s="385"/>
      <c r="BBE7" s="385"/>
      <c r="BBF7" s="385"/>
      <c r="BBG7" s="385"/>
      <c r="BBH7" s="385"/>
      <c r="BBI7" s="385"/>
      <c r="BBJ7" s="385"/>
      <c r="BBK7" s="385"/>
      <c r="BBL7" s="385"/>
      <c r="BBM7" s="385"/>
      <c r="BBN7" s="385"/>
      <c r="BBO7" s="385"/>
      <c r="BBP7" s="385"/>
      <c r="BBQ7" s="385"/>
      <c r="BBR7" s="385"/>
      <c r="BBS7" s="385"/>
      <c r="BBT7" s="385"/>
      <c r="BBU7" s="385"/>
      <c r="BBV7" s="385"/>
      <c r="BBW7" s="385"/>
      <c r="BBX7" s="385"/>
      <c r="BBY7" s="385"/>
      <c r="BBZ7" s="385"/>
      <c r="BCA7" s="385"/>
      <c r="BCB7" s="385"/>
      <c r="BCC7" s="385"/>
      <c r="BCD7" s="385"/>
      <c r="BCE7" s="385"/>
      <c r="BCF7" s="385"/>
      <c r="BCG7" s="385"/>
      <c r="BCH7" s="385"/>
      <c r="BCI7" s="385"/>
      <c r="BCJ7" s="385"/>
      <c r="BCK7" s="385"/>
      <c r="BCL7" s="385"/>
      <c r="BCM7" s="385"/>
      <c r="BCN7" s="385"/>
      <c r="BCO7" s="385"/>
      <c r="BCP7" s="385"/>
      <c r="BCQ7" s="385"/>
      <c r="BCR7" s="385"/>
      <c r="BCS7" s="385"/>
      <c r="BCT7" s="385"/>
      <c r="BCU7" s="385"/>
      <c r="BCV7" s="385"/>
      <c r="BCW7" s="385"/>
      <c r="BCX7" s="385"/>
      <c r="BCY7" s="385"/>
      <c r="BCZ7" s="385"/>
      <c r="BDA7" s="385"/>
      <c r="BDB7" s="385"/>
      <c r="BDC7" s="385"/>
      <c r="BDD7" s="385"/>
      <c r="BDE7" s="385"/>
      <c r="BDF7" s="385"/>
      <c r="BDG7" s="385"/>
      <c r="BDH7" s="385"/>
      <c r="BDI7" s="385"/>
      <c r="BDJ7" s="385"/>
      <c r="BDK7" s="385"/>
      <c r="BDL7" s="385"/>
      <c r="BDM7" s="385"/>
      <c r="BDN7" s="385"/>
      <c r="BDO7" s="385"/>
      <c r="BDP7" s="385"/>
      <c r="BDQ7" s="385"/>
      <c r="BDR7" s="385"/>
      <c r="BDS7" s="385"/>
      <c r="BDT7" s="385"/>
      <c r="BDU7" s="385"/>
      <c r="BDV7" s="385"/>
      <c r="BDW7" s="385"/>
      <c r="BDX7" s="385"/>
      <c r="BDY7" s="385"/>
      <c r="BDZ7" s="385"/>
      <c r="BEA7" s="385"/>
      <c r="BEB7" s="385"/>
      <c r="BEC7" s="385"/>
      <c r="BED7" s="385"/>
      <c r="BEE7" s="385"/>
      <c r="BEF7" s="385"/>
      <c r="BEG7" s="385"/>
      <c r="BEH7" s="385"/>
      <c r="BEI7" s="385"/>
      <c r="BEJ7" s="385"/>
      <c r="BEK7" s="385"/>
      <c r="BEL7" s="385"/>
      <c r="BEM7" s="385"/>
      <c r="BEN7" s="385"/>
      <c r="BEO7" s="385"/>
      <c r="BEP7" s="385"/>
      <c r="BEQ7" s="385"/>
      <c r="BER7" s="385"/>
      <c r="BES7" s="385"/>
      <c r="BET7" s="385"/>
      <c r="BEU7" s="385"/>
      <c r="BEV7" s="385"/>
      <c r="BEW7" s="385"/>
      <c r="BEX7" s="385"/>
      <c r="BEY7" s="385"/>
      <c r="BEZ7" s="385"/>
      <c r="BFA7" s="385"/>
      <c r="BFB7" s="385"/>
      <c r="BFC7" s="385"/>
      <c r="BFD7" s="385"/>
      <c r="BFE7" s="385"/>
      <c r="BFF7" s="385"/>
      <c r="BFG7" s="385"/>
      <c r="BFH7" s="385"/>
      <c r="BFI7" s="385"/>
      <c r="BFJ7" s="385"/>
      <c r="BFK7" s="385"/>
      <c r="BFL7" s="385"/>
      <c r="BFM7" s="385"/>
      <c r="BFN7" s="385"/>
      <c r="BFO7" s="385"/>
      <c r="BFP7" s="385"/>
      <c r="BFQ7" s="385"/>
      <c r="BFR7" s="385"/>
      <c r="BFS7" s="385"/>
      <c r="BFT7" s="385"/>
      <c r="BFU7" s="385"/>
      <c r="BFV7" s="385"/>
      <c r="BFW7" s="385"/>
      <c r="BFX7" s="385"/>
      <c r="BFY7" s="385"/>
      <c r="BFZ7" s="385"/>
      <c r="BGA7" s="385"/>
      <c r="BGB7" s="385"/>
      <c r="BGC7" s="385"/>
      <c r="BGD7" s="385"/>
      <c r="BGE7" s="385"/>
      <c r="BGF7" s="385"/>
      <c r="BGG7" s="385"/>
      <c r="BGH7" s="385"/>
      <c r="BGI7" s="385"/>
      <c r="BGJ7" s="385"/>
      <c r="BGK7" s="385"/>
      <c r="BGL7" s="385"/>
      <c r="BGM7" s="385"/>
      <c r="BGN7" s="385"/>
      <c r="BGO7" s="385"/>
      <c r="BGP7" s="385"/>
      <c r="BGQ7" s="385"/>
      <c r="BGR7" s="385"/>
      <c r="BGS7" s="385"/>
      <c r="BGT7" s="385"/>
      <c r="BGU7" s="385"/>
      <c r="BGV7" s="385"/>
      <c r="BGW7" s="385"/>
      <c r="BGX7" s="385"/>
      <c r="BGY7" s="385"/>
      <c r="BGZ7" s="385"/>
      <c r="BHA7" s="385"/>
      <c r="BHB7" s="385"/>
      <c r="BHC7" s="385"/>
      <c r="BHD7" s="385"/>
      <c r="BHE7" s="385"/>
      <c r="BHF7" s="385"/>
      <c r="BHG7" s="385"/>
      <c r="BHH7" s="385"/>
      <c r="BHI7" s="385"/>
      <c r="BHJ7" s="385"/>
      <c r="BHK7" s="385"/>
      <c r="BHL7" s="385"/>
      <c r="BHM7" s="385"/>
      <c r="BHN7" s="385"/>
      <c r="BHO7" s="385"/>
      <c r="BHP7" s="385"/>
      <c r="BHQ7" s="385"/>
      <c r="BHR7" s="385"/>
      <c r="BHS7" s="385"/>
      <c r="BHT7" s="385"/>
      <c r="BHU7" s="385"/>
      <c r="BHV7" s="385"/>
      <c r="BHW7" s="385"/>
      <c r="BHX7" s="385"/>
      <c r="BHY7" s="385"/>
      <c r="BHZ7" s="385"/>
      <c r="BIA7" s="385"/>
      <c r="BIB7" s="385"/>
      <c r="BIC7" s="385"/>
      <c r="BID7" s="385"/>
      <c r="BIE7" s="385"/>
      <c r="BIF7" s="385"/>
      <c r="BIG7" s="385"/>
      <c r="BIH7" s="385"/>
      <c r="BII7" s="385"/>
      <c r="BIJ7" s="385"/>
      <c r="BIK7" s="385"/>
      <c r="BIL7" s="385"/>
      <c r="BIM7" s="385"/>
      <c r="BIN7" s="385"/>
      <c r="BIO7" s="385"/>
      <c r="BIP7" s="385"/>
      <c r="BIQ7" s="385"/>
      <c r="BIR7" s="385"/>
      <c r="BIS7" s="385"/>
      <c r="BIT7" s="385"/>
      <c r="BIU7" s="385"/>
      <c r="BIV7" s="385"/>
      <c r="BIW7" s="385"/>
      <c r="BIX7" s="385"/>
      <c r="BIY7" s="385"/>
      <c r="BIZ7" s="385"/>
      <c r="BJA7" s="385"/>
      <c r="BJB7" s="385"/>
      <c r="BJC7" s="385"/>
      <c r="BJD7" s="385"/>
      <c r="BJE7" s="385"/>
      <c r="BJF7" s="385"/>
      <c r="BJG7" s="385"/>
      <c r="BJH7" s="385"/>
      <c r="BJI7" s="385"/>
      <c r="BJJ7" s="385"/>
      <c r="BJK7" s="385"/>
      <c r="BJL7" s="385"/>
      <c r="BJM7" s="385"/>
      <c r="BJN7" s="385"/>
      <c r="BJO7" s="385"/>
      <c r="BJP7" s="385"/>
      <c r="BJQ7" s="385"/>
      <c r="BJR7" s="385"/>
      <c r="BJS7" s="385"/>
      <c r="BJT7" s="385"/>
      <c r="BJU7" s="385"/>
      <c r="BJV7" s="385"/>
      <c r="BJW7" s="385"/>
      <c r="BJX7" s="385"/>
      <c r="BJY7" s="385"/>
      <c r="BJZ7" s="385"/>
      <c r="BKA7" s="385"/>
      <c r="BKB7" s="385"/>
      <c r="BKC7" s="385"/>
      <c r="BKD7" s="385"/>
      <c r="BKE7" s="385"/>
      <c r="BKF7" s="385"/>
      <c r="BKG7" s="385"/>
      <c r="BKH7" s="385"/>
      <c r="BKI7" s="385"/>
      <c r="BKJ7" s="385"/>
      <c r="BKK7" s="385"/>
      <c r="BKL7" s="385"/>
      <c r="BKM7" s="385"/>
      <c r="BKN7" s="385"/>
      <c r="BKO7" s="385"/>
      <c r="BKP7" s="385"/>
      <c r="BKQ7" s="385"/>
      <c r="BKR7" s="385"/>
      <c r="BKS7" s="385"/>
      <c r="BKT7" s="385"/>
      <c r="BKU7" s="385"/>
      <c r="BKV7" s="385"/>
      <c r="BKW7" s="385"/>
      <c r="BKX7" s="385"/>
      <c r="BKY7" s="385"/>
      <c r="BKZ7" s="385"/>
      <c r="BLA7" s="385"/>
      <c r="BLB7" s="385"/>
      <c r="BLC7" s="385"/>
      <c r="BLD7" s="385"/>
      <c r="BLE7" s="385"/>
      <c r="BLF7" s="385"/>
      <c r="BLG7" s="385"/>
      <c r="BLH7" s="385"/>
      <c r="BLI7" s="385"/>
      <c r="BLJ7" s="385"/>
      <c r="BLK7" s="385"/>
      <c r="BLL7" s="385"/>
      <c r="BLM7" s="385"/>
      <c r="BLN7" s="385"/>
      <c r="BLO7" s="385"/>
      <c r="BLP7" s="385"/>
      <c r="BLQ7" s="385"/>
      <c r="BLR7" s="385"/>
      <c r="BLS7" s="385"/>
      <c r="BLT7" s="385"/>
      <c r="BLU7" s="385"/>
      <c r="BLV7" s="385"/>
      <c r="BLW7" s="385"/>
      <c r="BLX7" s="385"/>
      <c r="BLY7" s="385"/>
      <c r="BLZ7" s="385"/>
      <c r="BMA7" s="385"/>
      <c r="BMB7" s="385"/>
      <c r="BMC7" s="385"/>
      <c r="BMD7" s="385"/>
      <c r="BME7" s="385"/>
      <c r="BMF7" s="385"/>
      <c r="BMG7" s="385"/>
      <c r="BMH7" s="385"/>
      <c r="BMI7" s="385"/>
      <c r="BMJ7" s="385"/>
      <c r="BMK7" s="385"/>
      <c r="BML7" s="385"/>
      <c r="BMM7" s="385"/>
      <c r="BMN7" s="385"/>
      <c r="BMO7" s="385"/>
      <c r="BMP7" s="385"/>
      <c r="BMQ7" s="385"/>
      <c r="BMR7" s="385"/>
      <c r="BMS7" s="385"/>
      <c r="BMT7" s="385"/>
      <c r="BMU7" s="385"/>
      <c r="BMV7" s="385"/>
      <c r="BMW7" s="385"/>
      <c r="BMX7" s="385"/>
      <c r="BMY7" s="385"/>
      <c r="BMZ7" s="385"/>
      <c r="BNA7" s="385"/>
      <c r="BNB7" s="385"/>
      <c r="BNC7" s="385"/>
      <c r="BND7" s="385"/>
      <c r="BNE7" s="385"/>
      <c r="BNF7" s="385"/>
      <c r="BNG7" s="385"/>
      <c r="BNH7" s="385"/>
      <c r="BNI7" s="385"/>
      <c r="BNJ7" s="385"/>
      <c r="BNK7" s="385"/>
      <c r="BNL7" s="385"/>
      <c r="BNM7" s="385"/>
      <c r="BNN7" s="385"/>
      <c r="BNO7" s="385"/>
      <c r="BNP7" s="385"/>
      <c r="BNQ7" s="385"/>
      <c r="BNR7" s="385"/>
      <c r="BNS7" s="385"/>
      <c r="BNT7" s="385"/>
      <c r="BNU7" s="385"/>
      <c r="BNV7" s="385"/>
      <c r="BNW7" s="385"/>
      <c r="BNX7" s="385"/>
      <c r="BNY7" s="385"/>
      <c r="BNZ7" s="385"/>
      <c r="BOA7" s="385"/>
      <c r="BOB7" s="385"/>
      <c r="BOC7" s="385"/>
      <c r="BOD7" s="385"/>
      <c r="BOE7" s="385"/>
      <c r="BOF7" s="385"/>
      <c r="BOG7" s="385"/>
      <c r="BOH7" s="385"/>
      <c r="BOI7" s="385"/>
      <c r="BOJ7" s="385"/>
      <c r="BOK7" s="385"/>
      <c r="BOL7" s="385"/>
      <c r="BOM7" s="385"/>
      <c r="BON7" s="385"/>
      <c r="BOO7" s="385"/>
      <c r="BOP7" s="385"/>
      <c r="BOQ7" s="385"/>
      <c r="BOR7" s="385"/>
      <c r="BOS7" s="385"/>
      <c r="BOT7" s="385"/>
      <c r="BOU7" s="385"/>
      <c r="BOV7" s="385"/>
      <c r="BOW7" s="385"/>
      <c r="BOX7" s="385"/>
      <c r="BOY7" s="385"/>
      <c r="BOZ7" s="385"/>
      <c r="BPA7" s="385"/>
      <c r="BPB7" s="385"/>
      <c r="BPC7" s="385"/>
      <c r="BPD7" s="385"/>
      <c r="BPE7" s="385"/>
      <c r="BPF7" s="385"/>
      <c r="BPG7" s="385"/>
      <c r="BPH7" s="385"/>
      <c r="BPI7" s="385"/>
      <c r="BPJ7" s="385"/>
      <c r="BPK7" s="385"/>
      <c r="BPL7" s="385"/>
      <c r="BPM7" s="385"/>
      <c r="BPN7" s="385"/>
      <c r="BPO7" s="385"/>
      <c r="BPP7" s="385"/>
      <c r="BPQ7" s="385"/>
      <c r="BPR7" s="385"/>
      <c r="BPS7" s="385"/>
      <c r="BPT7" s="385"/>
      <c r="BPU7" s="385"/>
      <c r="BPV7" s="385"/>
      <c r="BPW7" s="385"/>
      <c r="BPX7" s="385"/>
      <c r="BPY7" s="385"/>
      <c r="BPZ7" s="385"/>
      <c r="BQA7" s="385"/>
      <c r="BQB7" s="385"/>
      <c r="BQC7" s="385"/>
      <c r="BQD7" s="385"/>
      <c r="BQE7" s="385"/>
      <c r="BQF7" s="385"/>
      <c r="BQG7" s="385"/>
      <c r="BQH7" s="385"/>
      <c r="BQI7" s="385"/>
      <c r="BQJ7" s="385"/>
      <c r="BQK7" s="385"/>
      <c r="BQL7" s="385"/>
      <c r="BQM7" s="385"/>
      <c r="BQN7" s="385"/>
      <c r="BQO7" s="385"/>
      <c r="BQP7" s="385"/>
      <c r="BQQ7" s="385"/>
      <c r="BQR7" s="385"/>
      <c r="BQS7" s="385"/>
      <c r="BQT7" s="385"/>
      <c r="BQU7" s="385"/>
      <c r="BQV7" s="385"/>
      <c r="BQW7" s="385"/>
      <c r="BQX7" s="385"/>
      <c r="BQY7" s="385"/>
      <c r="BQZ7" s="385"/>
      <c r="BRA7" s="385"/>
      <c r="BRB7" s="385"/>
      <c r="BRC7" s="385"/>
      <c r="BRD7" s="385"/>
      <c r="BRE7" s="385"/>
      <c r="BRF7" s="385"/>
      <c r="BRG7" s="385"/>
      <c r="BRH7" s="385"/>
      <c r="BRI7" s="385"/>
      <c r="BRJ7" s="385"/>
      <c r="BRK7" s="385"/>
      <c r="BRL7" s="385"/>
      <c r="BRM7" s="385"/>
      <c r="BRN7" s="385"/>
      <c r="BRO7" s="385"/>
      <c r="BRP7" s="385"/>
      <c r="BRQ7" s="385"/>
      <c r="BRR7" s="385"/>
      <c r="BRS7" s="385"/>
      <c r="BRT7" s="385"/>
      <c r="BRU7" s="385"/>
      <c r="BRV7" s="385"/>
      <c r="BRW7" s="385"/>
      <c r="BRX7" s="385"/>
      <c r="BRY7" s="385"/>
      <c r="BRZ7" s="385"/>
      <c r="BSA7" s="385"/>
      <c r="BSB7" s="385"/>
      <c r="BSC7" s="385"/>
      <c r="BSD7" s="385"/>
      <c r="BSE7" s="385"/>
      <c r="BSF7" s="385"/>
      <c r="BSG7" s="385"/>
      <c r="BSH7" s="385"/>
      <c r="BSI7" s="385"/>
      <c r="BSJ7" s="385"/>
      <c r="BSK7" s="385"/>
      <c r="BSL7" s="385"/>
      <c r="BSM7" s="385"/>
      <c r="BSN7" s="385"/>
      <c r="BSO7" s="385"/>
      <c r="BSP7" s="385"/>
      <c r="BSQ7" s="385"/>
      <c r="BSR7" s="385"/>
      <c r="BSS7" s="385"/>
      <c r="BST7" s="385"/>
      <c r="BSU7" s="385"/>
      <c r="BSV7" s="385"/>
      <c r="BSW7" s="385"/>
      <c r="BSX7" s="385"/>
      <c r="BSY7" s="385"/>
      <c r="BSZ7" s="385"/>
      <c r="BTA7" s="385"/>
      <c r="BTB7" s="385"/>
      <c r="BTC7" s="385"/>
      <c r="BTD7" s="385"/>
      <c r="BTE7" s="385"/>
      <c r="BTF7" s="385"/>
      <c r="BTG7" s="385"/>
      <c r="BTH7" s="385"/>
      <c r="BTI7" s="385"/>
      <c r="BTJ7" s="385"/>
      <c r="BTK7" s="385"/>
      <c r="BTL7" s="385"/>
      <c r="BTM7" s="385"/>
      <c r="BTN7" s="385"/>
      <c r="BTO7" s="385"/>
      <c r="BTP7" s="385"/>
      <c r="BTQ7" s="385"/>
      <c r="BTR7" s="385"/>
      <c r="BTS7" s="385"/>
      <c r="BTT7" s="385"/>
      <c r="BTU7" s="385"/>
      <c r="BTV7" s="385"/>
      <c r="BTW7" s="385"/>
      <c r="BTX7" s="385"/>
      <c r="BTY7" s="385"/>
      <c r="BTZ7" s="385"/>
      <c r="BUA7" s="385"/>
      <c r="BUB7" s="385"/>
      <c r="BUC7" s="385"/>
      <c r="BUD7" s="385"/>
      <c r="BUE7" s="385"/>
      <c r="BUF7" s="385"/>
      <c r="BUG7" s="385"/>
      <c r="BUH7" s="385"/>
      <c r="BUI7" s="385"/>
      <c r="BUJ7" s="385"/>
      <c r="BUK7" s="385"/>
      <c r="BUL7" s="385"/>
      <c r="BUM7" s="385"/>
      <c r="BUN7" s="385"/>
      <c r="BUO7" s="385"/>
      <c r="BUP7" s="385"/>
      <c r="BUQ7" s="385"/>
      <c r="BUR7" s="385"/>
      <c r="BUS7" s="385"/>
      <c r="BUT7" s="385"/>
      <c r="BUU7" s="385"/>
      <c r="BUV7" s="385"/>
      <c r="BUW7" s="385"/>
      <c r="BUX7" s="385"/>
      <c r="BUY7" s="385"/>
      <c r="BUZ7" s="385"/>
      <c r="BVA7" s="385"/>
      <c r="BVB7" s="385"/>
      <c r="BVC7" s="385"/>
      <c r="BVD7" s="385"/>
      <c r="BVE7" s="385"/>
      <c r="BVF7" s="385"/>
      <c r="BVG7" s="385"/>
      <c r="BVH7" s="385"/>
      <c r="BVI7" s="385"/>
      <c r="BVJ7" s="385"/>
      <c r="BVK7" s="385"/>
      <c r="BVL7" s="385"/>
      <c r="BVM7" s="385"/>
      <c r="BVN7" s="385"/>
      <c r="BVO7" s="385"/>
      <c r="BVP7" s="385"/>
      <c r="BVQ7" s="385"/>
      <c r="BVR7" s="385"/>
      <c r="BVS7" s="385"/>
      <c r="BVT7" s="385"/>
      <c r="BVU7" s="385"/>
      <c r="BVV7" s="385"/>
      <c r="BVW7" s="385"/>
      <c r="BVX7" s="385"/>
      <c r="BVY7" s="385"/>
      <c r="BVZ7" s="385"/>
      <c r="BWA7" s="385"/>
      <c r="BWB7" s="385"/>
      <c r="BWC7" s="385"/>
      <c r="BWD7" s="385"/>
      <c r="BWE7" s="385"/>
      <c r="BWF7" s="385"/>
      <c r="BWG7" s="385"/>
      <c r="BWH7" s="385"/>
      <c r="BWI7" s="385"/>
      <c r="BWJ7" s="385"/>
      <c r="BWK7" s="385"/>
      <c r="BWL7" s="385"/>
      <c r="BWM7" s="385"/>
      <c r="BWN7" s="385"/>
      <c r="BWO7" s="385"/>
      <c r="BWP7" s="385"/>
      <c r="BWQ7" s="385"/>
      <c r="BWR7" s="385"/>
      <c r="BWS7" s="385"/>
      <c r="BWT7" s="385"/>
      <c r="BWU7" s="385"/>
      <c r="BWV7" s="385"/>
      <c r="BWW7" s="385"/>
      <c r="BWX7" s="385"/>
      <c r="BWY7" s="385"/>
      <c r="BWZ7" s="385"/>
      <c r="BXA7" s="385"/>
      <c r="BXB7" s="385"/>
      <c r="BXC7" s="385"/>
      <c r="BXD7" s="385"/>
      <c r="BXE7" s="385"/>
      <c r="BXF7" s="385"/>
      <c r="BXG7" s="385"/>
      <c r="BXH7" s="385"/>
      <c r="BXI7" s="385"/>
      <c r="BXJ7" s="385"/>
      <c r="BXK7" s="385"/>
      <c r="BXL7" s="385"/>
      <c r="BXM7" s="385"/>
      <c r="BXN7" s="385"/>
      <c r="BXO7" s="385"/>
      <c r="BXP7" s="385"/>
      <c r="BXQ7" s="385"/>
      <c r="BXR7" s="385"/>
      <c r="BXS7" s="385"/>
      <c r="BXT7" s="385"/>
      <c r="BXU7" s="385"/>
      <c r="BXV7" s="385"/>
      <c r="BXW7" s="385"/>
      <c r="BXX7" s="385"/>
      <c r="BXY7" s="385"/>
      <c r="BXZ7" s="385"/>
      <c r="BYA7" s="385"/>
      <c r="BYB7" s="385"/>
      <c r="BYC7" s="385"/>
      <c r="BYD7" s="385"/>
      <c r="BYE7" s="385"/>
      <c r="BYF7" s="385"/>
      <c r="BYG7" s="385"/>
      <c r="BYH7" s="385"/>
      <c r="BYI7" s="385"/>
      <c r="BYJ7" s="385"/>
      <c r="BYK7" s="385"/>
      <c r="BYL7" s="385"/>
      <c r="BYM7" s="385"/>
      <c r="BYN7" s="385"/>
      <c r="BYO7" s="385"/>
      <c r="BYP7" s="385"/>
      <c r="BYQ7" s="385"/>
      <c r="BYR7" s="385"/>
      <c r="BYS7" s="385"/>
      <c r="BYT7" s="385"/>
      <c r="BYU7" s="385"/>
      <c r="BYV7" s="385"/>
      <c r="BYW7" s="385"/>
      <c r="BYX7" s="385"/>
      <c r="BYY7" s="385"/>
      <c r="BYZ7" s="385"/>
      <c r="BZA7" s="385"/>
      <c r="BZB7" s="385"/>
      <c r="BZC7" s="385"/>
      <c r="BZD7" s="385"/>
      <c r="BZE7" s="385"/>
      <c r="BZF7" s="385"/>
      <c r="BZG7" s="385"/>
      <c r="BZH7" s="385"/>
      <c r="BZI7" s="385"/>
      <c r="BZJ7" s="385"/>
      <c r="BZK7" s="385"/>
      <c r="BZL7" s="385"/>
      <c r="BZM7" s="385"/>
      <c r="BZN7" s="385"/>
      <c r="BZO7" s="385"/>
      <c r="BZP7" s="385"/>
      <c r="BZQ7" s="385"/>
      <c r="BZR7" s="385"/>
      <c r="BZS7" s="385"/>
      <c r="BZT7" s="385"/>
      <c r="BZU7" s="385"/>
      <c r="BZV7" s="385"/>
      <c r="BZW7" s="385"/>
      <c r="BZX7" s="385"/>
      <c r="BZY7" s="385"/>
      <c r="BZZ7" s="385"/>
      <c r="CAA7" s="385"/>
      <c r="CAB7" s="385"/>
      <c r="CAC7" s="385"/>
      <c r="CAD7" s="385"/>
      <c r="CAE7" s="385"/>
      <c r="CAF7" s="385"/>
      <c r="CAG7" s="385"/>
      <c r="CAH7" s="385"/>
      <c r="CAI7" s="385"/>
      <c r="CAJ7" s="385"/>
      <c r="CAK7" s="385"/>
      <c r="CAL7" s="385"/>
      <c r="CAM7" s="385"/>
      <c r="CAN7" s="385"/>
      <c r="CAO7" s="385"/>
      <c r="CAP7" s="385"/>
      <c r="CAQ7" s="385"/>
      <c r="CAR7" s="385"/>
      <c r="CAS7" s="385"/>
      <c r="CAT7" s="385"/>
      <c r="CAU7" s="385"/>
      <c r="CAV7" s="385"/>
      <c r="CAW7" s="385"/>
      <c r="CAX7" s="385"/>
      <c r="CAY7" s="385"/>
      <c r="CAZ7" s="385"/>
      <c r="CBA7" s="385"/>
      <c r="CBB7" s="385"/>
      <c r="CBC7" s="385"/>
      <c r="CBD7" s="385"/>
      <c r="CBE7" s="385"/>
      <c r="CBF7" s="385"/>
      <c r="CBG7" s="385"/>
      <c r="CBH7" s="385"/>
      <c r="CBI7" s="385"/>
      <c r="CBJ7" s="385"/>
      <c r="CBK7" s="385"/>
      <c r="CBL7" s="385"/>
      <c r="CBM7" s="385"/>
      <c r="CBN7" s="385"/>
      <c r="CBO7" s="385"/>
      <c r="CBP7" s="385"/>
      <c r="CBQ7" s="385"/>
      <c r="CBR7" s="385"/>
      <c r="CBS7" s="385"/>
      <c r="CBT7" s="385"/>
      <c r="CBU7" s="385"/>
      <c r="CBV7" s="385"/>
      <c r="CBW7" s="385"/>
      <c r="CBX7" s="385"/>
      <c r="CBY7" s="385"/>
      <c r="CBZ7" s="385"/>
      <c r="CCA7" s="385"/>
      <c r="CCB7" s="385"/>
      <c r="CCC7" s="385"/>
      <c r="CCD7" s="385"/>
      <c r="CCE7" s="385"/>
      <c r="CCF7" s="385"/>
      <c r="CCG7" s="385"/>
      <c r="CCH7" s="385"/>
      <c r="CCI7" s="385"/>
      <c r="CCJ7" s="385"/>
      <c r="CCK7" s="385"/>
      <c r="CCL7" s="385"/>
      <c r="CCM7" s="385"/>
      <c r="CCN7" s="385"/>
      <c r="CCO7" s="385"/>
      <c r="CCP7" s="385"/>
      <c r="CCQ7" s="385"/>
      <c r="CCR7" s="385"/>
      <c r="CCS7" s="385"/>
      <c r="CCT7" s="385"/>
      <c r="CCU7" s="385"/>
      <c r="CCV7" s="385"/>
      <c r="CCW7" s="385"/>
      <c r="CCX7" s="385"/>
      <c r="CCY7" s="385"/>
      <c r="CCZ7" s="385"/>
      <c r="CDA7" s="385"/>
      <c r="CDB7" s="385"/>
      <c r="CDC7" s="385"/>
      <c r="CDD7" s="385"/>
      <c r="CDE7" s="385"/>
      <c r="CDF7" s="385"/>
      <c r="CDG7" s="385"/>
      <c r="CDH7" s="385"/>
      <c r="CDI7" s="385"/>
      <c r="CDJ7" s="385"/>
      <c r="CDK7" s="385"/>
      <c r="CDL7" s="385"/>
      <c r="CDM7" s="385"/>
      <c r="CDN7" s="385"/>
      <c r="CDO7" s="385"/>
      <c r="CDP7" s="385"/>
      <c r="CDQ7" s="385"/>
      <c r="CDR7" s="385"/>
      <c r="CDS7" s="385"/>
      <c r="CDT7" s="385"/>
      <c r="CDU7" s="385"/>
      <c r="CDV7" s="385"/>
      <c r="CDW7" s="385"/>
      <c r="CDX7" s="385"/>
      <c r="CDY7" s="385"/>
      <c r="CDZ7" s="385"/>
      <c r="CEA7" s="385"/>
      <c r="CEB7" s="385"/>
      <c r="CEC7" s="385"/>
      <c r="CED7" s="385"/>
      <c r="CEE7" s="385"/>
      <c r="CEF7" s="385"/>
      <c r="CEG7" s="385"/>
      <c r="CEH7" s="385"/>
      <c r="CEI7" s="385"/>
      <c r="CEJ7" s="385"/>
      <c r="CEK7" s="385"/>
      <c r="CEL7" s="385"/>
      <c r="CEM7" s="385"/>
      <c r="CEN7" s="385"/>
      <c r="CEO7" s="385"/>
      <c r="CEP7" s="385"/>
      <c r="CEQ7" s="385"/>
      <c r="CER7" s="385"/>
      <c r="CES7" s="385"/>
      <c r="CET7" s="385"/>
      <c r="CEU7" s="385"/>
      <c r="CEV7" s="385"/>
      <c r="CEW7" s="385"/>
      <c r="CEX7" s="385"/>
      <c r="CEY7" s="385"/>
      <c r="CEZ7" s="385"/>
      <c r="CFA7" s="385"/>
      <c r="CFB7" s="385"/>
      <c r="CFC7" s="385"/>
      <c r="CFD7" s="385"/>
      <c r="CFE7" s="385"/>
      <c r="CFF7" s="385"/>
      <c r="CFG7" s="385"/>
      <c r="CFH7" s="385"/>
      <c r="CFI7" s="385"/>
      <c r="CFJ7" s="385"/>
      <c r="CFK7" s="385"/>
      <c r="CFL7" s="385"/>
      <c r="CFM7" s="385"/>
      <c r="CFN7" s="385"/>
      <c r="CFO7" s="385"/>
      <c r="CFP7" s="385"/>
      <c r="CFQ7" s="385"/>
      <c r="CFR7" s="385"/>
      <c r="CFS7" s="385"/>
      <c r="CFT7" s="385"/>
      <c r="CFU7" s="385"/>
      <c r="CFV7" s="385"/>
      <c r="CFW7" s="385"/>
      <c r="CFX7" s="385"/>
      <c r="CFY7" s="385"/>
      <c r="CFZ7" s="385"/>
      <c r="CGA7" s="385"/>
      <c r="CGB7" s="385"/>
      <c r="CGC7" s="385"/>
      <c r="CGD7" s="385"/>
      <c r="CGE7" s="385"/>
      <c r="CGF7" s="385"/>
      <c r="CGG7" s="385"/>
      <c r="CGH7" s="385"/>
      <c r="CGI7" s="385"/>
      <c r="CGJ7" s="385"/>
      <c r="CGK7" s="385"/>
      <c r="CGL7" s="385"/>
      <c r="CGM7" s="385"/>
      <c r="CGN7" s="385"/>
      <c r="CGO7" s="385"/>
      <c r="CGP7" s="385"/>
      <c r="CGQ7" s="385"/>
      <c r="CGR7" s="385"/>
      <c r="CGS7" s="385"/>
      <c r="CGT7" s="385"/>
      <c r="CGU7" s="385"/>
      <c r="CGV7" s="385"/>
      <c r="CGW7" s="385"/>
      <c r="CGX7" s="385"/>
      <c r="CGY7" s="385"/>
      <c r="CGZ7" s="385"/>
      <c r="CHA7" s="385"/>
      <c r="CHB7" s="385"/>
      <c r="CHC7" s="385"/>
      <c r="CHD7" s="385"/>
      <c r="CHE7" s="385"/>
      <c r="CHF7" s="385"/>
      <c r="CHG7" s="385"/>
      <c r="CHH7" s="385"/>
      <c r="CHI7" s="385"/>
      <c r="CHJ7" s="385"/>
      <c r="CHK7" s="385"/>
      <c r="CHL7" s="385"/>
      <c r="CHM7" s="385"/>
      <c r="CHN7" s="385"/>
      <c r="CHO7" s="385"/>
      <c r="CHP7" s="385"/>
      <c r="CHQ7" s="385"/>
      <c r="CHR7" s="385"/>
      <c r="CHS7" s="385"/>
      <c r="CHT7" s="385"/>
      <c r="CHU7" s="385"/>
      <c r="CHV7" s="385"/>
      <c r="CHW7" s="385"/>
      <c r="CHX7" s="385"/>
      <c r="CHY7" s="385"/>
      <c r="CHZ7" s="385"/>
      <c r="CIA7" s="385"/>
      <c r="CIB7" s="385"/>
      <c r="CIC7" s="385"/>
      <c r="CID7" s="385"/>
      <c r="CIE7" s="385"/>
      <c r="CIF7" s="385"/>
      <c r="CIG7" s="385"/>
      <c r="CIH7" s="385"/>
      <c r="CII7" s="385"/>
      <c r="CIJ7" s="385"/>
      <c r="CIK7" s="385"/>
      <c r="CIL7" s="385"/>
      <c r="CIM7" s="385"/>
      <c r="CIN7" s="385"/>
      <c r="CIO7" s="385"/>
      <c r="CIP7" s="385"/>
      <c r="CIQ7" s="385"/>
      <c r="CIR7" s="385"/>
      <c r="CIS7" s="385"/>
      <c r="CIT7" s="385"/>
      <c r="CIU7" s="385"/>
      <c r="CIV7" s="385"/>
      <c r="CIW7" s="385"/>
      <c r="CIX7" s="385"/>
      <c r="CIY7" s="385"/>
      <c r="CIZ7" s="385"/>
      <c r="CJA7" s="385"/>
      <c r="CJB7" s="385"/>
      <c r="CJC7" s="385"/>
      <c r="CJD7" s="385"/>
      <c r="CJE7" s="385"/>
      <c r="CJF7" s="385"/>
      <c r="CJG7" s="385"/>
      <c r="CJH7" s="385"/>
      <c r="CJI7" s="385"/>
      <c r="CJJ7" s="385"/>
      <c r="CJK7" s="385"/>
      <c r="CJL7" s="385"/>
      <c r="CJM7" s="385"/>
      <c r="CJN7" s="385"/>
      <c r="CJO7" s="385"/>
      <c r="CJP7" s="385"/>
      <c r="CJQ7" s="385"/>
      <c r="CJR7" s="385"/>
      <c r="CJS7" s="385"/>
      <c r="CJT7" s="385"/>
      <c r="CJU7" s="385"/>
      <c r="CJV7" s="385"/>
      <c r="CJW7" s="385"/>
      <c r="CJX7" s="385"/>
      <c r="CJY7" s="385"/>
      <c r="CJZ7" s="385"/>
      <c r="CKA7" s="385"/>
      <c r="CKB7" s="385"/>
      <c r="CKC7" s="385"/>
      <c r="CKD7" s="385"/>
      <c r="CKE7" s="385"/>
      <c r="CKF7" s="385"/>
      <c r="CKG7" s="385"/>
      <c r="CKH7" s="385"/>
      <c r="CKI7" s="385"/>
      <c r="CKJ7" s="385"/>
      <c r="CKK7" s="385"/>
      <c r="CKL7" s="385"/>
      <c r="CKM7" s="385"/>
      <c r="CKN7" s="385"/>
      <c r="CKO7" s="385"/>
      <c r="CKP7" s="385"/>
      <c r="CKQ7" s="385"/>
      <c r="CKR7" s="385"/>
      <c r="CKS7" s="385"/>
      <c r="CKT7" s="385"/>
      <c r="CKU7" s="385"/>
      <c r="CKV7" s="385"/>
      <c r="CKW7" s="385"/>
      <c r="CKX7" s="385"/>
      <c r="CKY7" s="385"/>
      <c r="CKZ7" s="385"/>
      <c r="CLA7" s="385"/>
      <c r="CLB7" s="385"/>
      <c r="CLC7" s="385"/>
      <c r="CLD7" s="385"/>
      <c r="CLE7" s="385"/>
      <c r="CLF7" s="385"/>
      <c r="CLG7" s="385"/>
      <c r="CLH7" s="385"/>
      <c r="CLI7" s="385"/>
      <c r="CLJ7" s="385"/>
      <c r="CLK7" s="385"/>
      <c r="CLL7" s="385"/>
      <c r="CLM7" s="385"/>
      <c r="CLN7" s="385"/>
      <c r="CLO7" s="385"/>
      <c r="CLP7" s="385"/>
      <c r="CLQ7" s="385"/>
      <c r="CLR7" s="385"/>
      <c r="CLS7" s="385"/>
      <c r="CLT7" s="385"/>
      <c r="CLU7" s="385"/>
      <c r="CLV7" s="385"/>
      <c r="CLW7" s="385"/>
      <c r="CLX7" s="385"/>
      <c r="CLY7" s="385"/>
      <c r="CLZ7" s="385"/>
      <c r="CMA7" s="385"/>
      <c r="CMB7" s="385"/>
      <c r="CMC7" s="385"/>
      <c r="CMD7" s="385"/>
      <c r="CME7" s="385"/>
      <c r="CMF7" s="385"/>
      <c r="CMG7" s="385"/>
      <c r="CMH7" s="385"/>
      <c r="CMI7" s="385"/>
      <c r="CMJ7" s="385"/>
      <c r="CMK7" s="385"/>
      <c r="CML7" s="385"/>
      <c r="CMM7" s="385"/>
      <c r="CMN7" s="385"/>
      <c r="CMO7" s="385"/>
      <c r="CMP7" s="385"/>
      <c r="CMQ7" s="385"/>
      <c r="CMR7" s="385"/>
      <c r="CMS7" s="385"/>
      <c r="CMT7" s="385"/>
      <c r="CMU7" s="385"/>
      <c r="CMV7" s="385"/>
      <c r="CMW7" s="385"/>
      <c r="CMX7" s="385"/>
      <c r="CMY7" s="385"/>
      <c r="CMZ7" s="385"/>
      <c r="CNA7" s="385"/>
      <c r="CNB7" s="385"/>
      <c r="CNC7" s="385"/>
      <c r="CND7" s="385"/>
      <c r="CNE7" s="385"/>
      <c r="CNF7" s="385"/>
      <c r="CNG7" s="385"/>
      <c r="CNH7" s="385"/>
      <c r="CNI7" s="385"/>
      <c r="CNJ7" s="385"/>
      <c r="CNK7" s="385"/>
      <c r="CNL7" s="385"/>
      <c r="CNM7" s="385"/>
      <c r="CNN7" s="385"/>
      <c r="CNO7" s="385"/>
      <c r="CNP7" s="385"/>
      <c r="CNQ7" s="385"/>
      <c r="CNR7" s="385"/>
      <c r="CNS7" s="385"/>
      <c r="CNT7" s="385"/>
      <c r="CNU7" s="385"/>
      <c r="CNV7" s="385"/>
      <c r="CNW7" s="385"/>
      <c r="CNX7" s="385"/>
      <c r="CNY7" s="385"/>
      <c r="CNZ7" s="385"/>
      <c r="COA7" s="385"/>
      <c r="COB7" s="385"/>
      <c r="COC7" s="385"/>
      <c r="COD7" s="385"/>
      <c r="COE7" s="385"/>
      <c r="COF7" s="385"/>
      <c r="COG7" s="385"/>
      <c r="COH7" s="385"/>
      <c r="COI7" s="385"/>
      <c r="COJ7" s="385"/>
      <c r="COK7" s="385"/>
      <c r="COL7" s="385"/>
      <c r="COM7" s="385"/>
      <c r="CON7" s="385"/>
      <c r="COO7" s="385"/>
      <c r="COP7" s="385"/>
      <c r="COQ7" s="385"/>
      <c r="COR7" s="385"/>
      <c r="COS7" s="385"/>
      <c r="COT7" s="385"/>
      <c r="COU7" s="385"/>
      <c r="COV7" s="385"/>
      <c r="COW7" s="385"/>
      <c r="COX7" s="385"/>
      <c r="COY7" s="385"/>
      <c r="COZ7" s="385"/>
      <c r="CPA7" s="385"/>
      <c r="CPB7" s="385"/>
      <c r="CPC7" s="385"/>
      <c r="CPD7" s="385"/>
      <c r="CPE7" s="385"/>
      <c r="CPF7" s="385"/>
      <c r="CPG7" s="385"/>
      <c r="CPH7" s="385"/>
      <c r="CPI7" s="385"/>
      <c r="CPJ7" s="385"/>
      <c r="CPK7" s="385"/>
      <c r="CPL7" s="385"/>
      <c r="CPM7" s="385"/>
      <c r="CPN7" s="385"/>
      <c r="CPO7" s="385"/>
      <c r="CPP7" s="385"/>
      <c r="CPQ7" s="385"/>
      <c r="CPR7" s="385"/>
      <c r="CPS7" s="385"/>
      <c r="CPT7" s="385"/>
      <c r="CPU7" s="385"/>
      <c r="CPV7" s="385"/>
      <c r="CPW7" s="385"/>
      <c r="CPX7" s="385"/>
      <c r="CPY7" s="385"/>
      <c r="CPZ7" s="385"/>
      <c r="CQA7" s="385"/>
      <c r="CQB7" s="385"/>
      <c r="CQC7" s="385"/>
      <c r="CQD7" s="385"/>
      <c r="CQE7" s="385"/>
      <c r="CQF7" s="385"/>
      <c r="CQG7" s="385"/>
      <c r="CQH7" s="385"/>
      <c r="CQI7" s="385"/>
      <c r="CQJ7" s="385"/>
      <c r="CQK7" s="385"/>
      <c r="CQL7" s="385"/>
      <c r="CQM7" s="385"/>
      <c r="CQN7" s="385"/>
      <c r="CQO7" s="385"/>
      <c r="CQP7" s="385"/>
      <c r="CQQ7" s="385"/>
      <c r="CQR7" s="385"/>
      <c r="CQS7" s="385"/>
      <c r="CQT7" s="385"/>
      <c r="CQU7" s="385"/>
      <c r="CQV7" s="385"/>
      <c r="CQW7" s="385"/>
      <c r="CQX7" s="385"/>
      <c r="CQY7" s="385"/>
      <c r="CQZ7" s="385"/>
      <c r="CRA7" s="385"/>
      <c r="CRB7" s="385"/>
      <c r="CRC7" s="385"/>
      <c r="CRD7" s="385"/>
      <c r="CRE7" s="385"/>
      <c r="CRF7" s="385"/>
      <c r="CRG7" s="385"/>
      <c r="CRH7" s="385"/>
      <c r="CRI7" s="385"/>
      <c r="CRJ7" s="385"/>
      <c r="CRK7" s="385"/>
      <c r="CRL7" s="385"/>
      <c r="CRM7" s="385"/>
      <c r="CRN7" s="385"/>
      <c r="CRO7" s="385"/>
      <c r="CRP7" s="385"/>
      <c r="CRQ7" s="385"/>
      <c r="CRR7" s="385"/>
      <c r="CRS7" s="385"/>
      <c r="CRT7" s="385"/>
      <c r="CRU7" s="385"/>
      <c r="CRV7" s="385"/>
      <c r="CRW7" s="385"/>
      <c r="CRX7" s="385"/>
      <c r="CRY7" s="385"/>
      <c r="CRZ7" s="385"/>
      <c r="CSA7" s="385"/>
      <c r="CSB7" s="385"/>
      <c r="CSC7" s="385"/>
      <c r="CSD7" s="385"/>
      <c r="CSE7" s="385"/>
      <c r="CSF7" s="385"/>
      <c r="CSG7" s="385"/>
      <c r="CSH7" s="385"/>
      <c r="CSI7" s="385"/>
      <c r="CSJ7" s="385"/>
      <c r="CSK7" s="385"/>
      <c r="CSL7" s="385"/>
      <c r="CSM7" s="385"/>
      <c r="CSN7" s="385"/>
      <c r="CSO7" s="385"/>
      <c r="CSP7" s="385"/>
      <c r="CSQ7" s="385"/>
      <c r="CSR7" s="385"/>
      <c r="CSS7" s="385"/>
      <c r="CST7" s="385"/>
      <c r="CSU7" s="385"/>
      <c r="CSV7" s="385"/>
      <c r="CSW7" s="385"/>
      <c r="CSX7" s="385"/>
      <c r="CSY7" s="385"/>
      <c r="CSZ7" s="385"/>
      <c r="CTA7" s="385"/>
      <c r="CTB7" s="385"/>
      <c r="CTC7" s="385"/>
      <c r="CTD7" s="385"/>
      <c r="CTE7" s="385"/>
      <c r="CTF7" s="385"/>
      <c r="CTG7" s="385"/>
      <c r="CTH7" s="385"/>
      <c r="CTI7" s="385"/>
      <c r="CTJ7" s="385"/>
      <c r="CTK7" s="385"/>
      <c r="CTL7" s="385"/>
      <c r="CTM7" s="385"/>
      <c r="CTN7" s="385"/>
      <c r="CTO7" s="385"/>
      <c r="CTP7" s="385"/>
      <c r="CTQ7" s="385"/>
      <c r="CTR7" s="385"/>
      <c r="CTS7" s="385"/>
      <c r="CTT7" s="385"/>
      <c r="CTU7" s="385"/>
      <c r="CTV7" s="385"/>
      <c r="CTW7" s="385"/>
      <c r="CTX7" s="385"/>
      <c r="CTY7" s="385"/>
      <c r="CTZ7" s="385"/>
      <c r="CUA7" s="385"/>
      <c r="CUB7" s="385"/>
      <c r="CUC7" s="385"/>
      <c r="CUD7" s="385"/>
      <c r="CUE7" s="385"/>
      <c r="CUF7" s="385"/>
      <c r="CUG7" s="385"/>
      <c r="CUH7" s="385"/>
      <c r="CUI7" s="385"/>
      <c r="CUJ7" s="385"/>
      <c r="CUK7" s="385"/>
      <c r="CUL7" s="385"/>
      <c r="CUM7" s="385"/>
      <c r="CUN7" s="385"/>
      <c r="CUO7" s="385"/>
      <c r="CUP7" s="385"/>
      <c r="CUQ7" s="385"/>
      <c r="CUR7" s="385"/>
      <c r="CUS7" s="385"/>
      <c r="CUT7" s="385"/>
      <c r="CUU7" s="385"/>
      <c r="CUV7" s="385"/>
      <c r="CUW7" s="385"/>
      <c r="CUX7" s="385"/>
      <c r="CUY7" s="385"/>
      <c r="CUZ7" s="385"/>
      <c r="CVA7" s="385"/>
      <c r="CVB7" s="385"/>
      <c r="CVC7" s="385"/>
      <c r="CVD7" s="385"/>
      <c r="CVE7" s="385"/>
      <c r="CVF7" s="385"/>
      <c r="CVG7" s="385"/>
      <c r="CVH7" s="385"/>
      <c r="CVI7" s="385"/>
      <c r="CVJ7" s="385"/>
      <c r="CVK7" s="385"/>
      <c r="CVL7" s="385"/>
      <c r="CVM7" s="385"/>
      <c r="CVN7" s="385"/>
      <c r="CVO7" s="385"/>
      <c r="CVP7" s="385"/>
      <c r="CVQ7" s="385"/>
      <c r="CVR7" s="385"/>
      <c r="CVS7" s="385"/>
      <c r="CVT7" s="385"/>
      <c r="CVU7" s="385"/>
      <c r="CVV7" s="385"/>
      <c r="CVW7" s="385"/>
      <c r="CVX7" s="385"/>
      <c r="CVY7" s="385"/>
      <c r="CVZ7" s="385"/>
      <c r="CWA7" s="385"/>
      <c r="CWB7" s="385"/>
      <c r="CWC7" s="385"/>
      <c r="CWD7" s="385"/>
      <c r="CWE7" s="385"/>
      <c r="CWF7" s="385"/>
      <c r="CWG7" s="385"/>
      <c r="CWH7" s="385"/>
      <c r="CWI7" s="385"/>
      <c r="CWJ7" s="385"/>
      <c r="CWK7" s="385"/>
      <c r="CWL7" s="385"/>
      <c r="CWM7" s="385"/>
      <c r="CWN7" s="385"/>
      <c r="CWO7" s="385"/>
      <c r="CWP7" s="385"/>
      <c r="CWQ7" s="385"/>
      <c r="CWR7" s="385"/>
      <c r="CWS7" s="385"/>
      <c r="CWT7" s="385"/>
      <c r="CWU7" s="385"/>
      <c r="CWV7" s="385"/>
      <c r="CWW7" s="385"/>
      <c r="CWX7" s="385"/>
      <c r="CWY7" s="385"/>
      <c r="CWZ7" s="385"/>
      <c r="CXA7" s="385"/>
      <c r="CXB7" s="385"/>
      <c r="CXC7" s="385"/>
      <c r="CXD7" s="385"/>
      <c r="CXE7" s="385"/>
      <c r="CXF7" s="385"/>
      <c r="CXG7" s="385"/>
      <c r="CXH7" s="385"/>
      <c r="CXI7" s="385"/>
      <c r="CXJ7" s="385"/>
      <c r="CXK7" s="385"/>
      <c r="CXL7" s="385"/>
      <c r="CXM7" s="385"/>
      <c r="CXN7" s="385"/>
      <c r="CXO7" s="385"/>
      <c r="CXP7" s="385"/>
      <c r="CXQ7" s="385"/>
      <c r="CXR7" s="385"/>
      <c r="CXS7" s="385"/>
      <c r="CXT7" s="385"/>
      <c r="CXU7" s="385"/>
      <c r="CXV7" s="385"/>
      <c r="CXW7" s="385"/>
      <c r="CXX7" s="385"/>
      <c r="CXY7" s="385"/>
      <c r="CXZ7" s="385"/>
      <c r="CYA7" s="385"/>
      <c r="CYB7" s="385"/>
      <c r="CYC7" s="385"/>
      <c r="CYD7" s="385"/>
      <c r="CYE7" s="385"/>
      <c r="CYF7" s="385"/>
      <c r="CYG7" s="385"/>
      <c r="CYH7" s="385"/>
      <c r="CYI7" s="385"/>
      <c r="CYJ7" s="385"/>
      <c r="CYK7" s="385"/>
      <c r="CYL7" s="385"/>
      <c r="CYM7" s="385"/>
      <c r="CYN7" s="385"/>
      <c r="CYO7" s="385"/>
      <c r="CYP7" s="385"/>
      <c r="CYQ7" s="385"/>
      <c r="CYR7" s="385"/>
      <c r="CYS7" s="385"/>
      <c r="CYT7" s="385"/>
      <c r="CYU7" s="385"/>
      <c r="CYV7" s="385"/>
      <c r="CYW7" s="385"/>
      <c r="CYX7" s="385"/>
      <c r="CYY7" s="385"/>
      <c r="CYZ7" s="385"/>
      <c r="CZA7" s="385"/>
      <c r="CZB7" s="385"/>
      <c r="CZC7" s="385"/>
      <c r="CZD7" s="385"/>
      <c r="CZE7" s="385"/>
      <c r="CZF7" s="385"/>
      <c r="CZG7" s="385"/>
      <c r="CZH7" s="385"/>
      <c r="CZI7" s="385"/>
      <c r="CZJ7" s="385"/>
      <c r="CZK7" s="385"/>
      <c r="CZL7" s="385"/>
      <c r="CZM7" s="385"/>
      <c r="CZN7" s="385"/>
      <c r="CZO7" s="385"/>
      <c r="CZP7" s="385"/>
      <c r="CZQ7" s="385"/>
      <c r="CZR7" s="385"/>
      <c r="CZS7" s="385"/>
      <c r="CZT7" s="385"/>
      <c r="CZU7" s="385"/>
      <c r="CZV7" s="385"/>
      <c r="CZW7" s="385"/>
      <c r="CZX7" s="385"/>
      <c r="CZY7" s="385"/>
      <c r="CZZ7" s="385"/>
      <c r="DAA7" s="385"/>
      <c r="DAB7" s="385"/>
      <c r="DAC7" s="385"/>
      <c r="DAD7" s="385"/>
      <c r="DAE7" s="385"/>
      <c r="DAF7" s="385"/>
      <c r="DAG7" s="385"/>
      <c r="DAH7" s="385"/>
      <c r="DAI7" s="385"/>
      <c r="DAJ7" s="385"/>
      <c r="DAK7" s="385"/>
      <c r="DAL7" s="385"/>
      <c r="DAM7" s="385"/>
      <c r="DAN7" s="385"/>
      <c r="DAO7" s="385"/>
      <c r="DAP7" s="385"/>
      <c r="DAQ7" s="385"/>
      <c r="DAR7" s="385"/>
      <c r="DAS7" s="385"/>
      <c r="DAT7" s="385"/>
      <c r="DAU7" s="385"/>
      <c r="DAV7" s="385"/>
      <c r="DAW7" s="385"/>
      <c r="DAX7" s="385"/>
      <c r="DAY7" s="385"/>
      <c r="DAZ7" s="385"/>
      <c r="DBA7" s="385"/>
      <c r="DBB7" s="385"/>
      <c r="DBC7" s="385"/>
      <c r="DBD7" s="385"/>
      <c r="DBE7" s="385"/>
      <c r="DBF7" s="385"/>
      <c r="DBG7" s="385"/>
      <c r="DBH7" s="385"/>
      <c r="DBI7" s="385"/>
      <c r="DBJ7" s="385"/>
      <c r="DBK7" s="385"/>
      <c r="DBL7" s="385"/>
      <c r="DBM7" s="385"/>
      <c r="DBN7" s="385"/>
      <c r="DBO7" s="385"/>
      <c r="DBP7" s="385"/>
      <c r="DBQ7" s="385"/>
      <c r="DBR7" s="385"/>
      <c r="DBS7" s="385"/>
      <c r="DBT7" s="385"/>
      <c r="DBU7" s="385"/>
      <c r="DBV7" s="385"/>
      <c r="DBW7" s="385"/>
      <c r="DBX7" s="385"/>
      <c r="DBY7" s="385"/>
      <c r="DBZ7" s="385"/>
      <c r="DCA7" s="385"/>
      <c r="DCB7" s="385"/>
      <c r="DCC7" s="385"/>
      <c r="DCD7" s="385"/>
      <c r="DCE7" s="385"/>
      <c r="DCF7" s="385"/>
      <c r="DCG7" s="385"/>
      <c r="DCH7" s="385"/>
      <c r="DCI7" s="385"/>
      <c r="DCJ7" s="385"/>
      <c r="DCK7" s="385"/>
      <c r="DCL7" s="385"/>
      <c r="DCM7" s="385"/>
      <c r="DCN7" s="385"/>
      <c r="DCO7" s="385"/>
      <c r="DCP7" s="385"/>
      <c r="DCQ7" s="385"/>
      <c r="DCR7" s="385"/>
      <c r="DCS7" s="385"/>
      <c r="DCT7" s="385"/>
      <c r="DCU7" s="385"/>
      <c r="DCV7" s="385"/>
      <c r="DCW7" s="385"/>
      <c r="DCX7" s="385"/>
      <c r="DCY7" s="385"/>
      <c r="DCZ7" s="385"/>
      <c r="DDA7" s="385"/>
      <c r="DDB7" s="385"/>
      <c r="DDC7" s="385"/>
      <c r="DDD7" s="385"/>
      <c r="DDE7" s="385"/>
      <c r="DDF7" s="385"/>
      <c r="DDG7" s="385"/>
      <c r="DDH7" s="385"/>
      <c r="DDI7" s="385"/>
      <c r="DDJ7" s="385"/>
      <c r="DDK7" s="385"/>
      <c r="DDL7" s="385"/>
      <c r="DDM7" s="385"/>
      <c r="DDN7" s="385"/>
      <c r="DDO7" s="385"/>
      <c r="DDP7" s="385"/>
      <c r="DDQ7" s="385"/>
      <c r="DDR7" s="385"/>
      <c r="DDS7" s="385"/>
      <c r="DDT7" s="385"/>
      <c r="DDU7" s="385"/>
      <c r="DDV7" s="385"/>
      <c r="DDW7" s="385"/>
      <c r="DDX7" s="385"/>
      <c r="DDY7" s="385"/>
      <c r="DDZ7" s="385"/>
      <c r="DEA7" s="385"/>
      <c r="DEB7" s="385"/>
      <c r="DEC7" s="385"/>
      <c r="DED7" s="385"/>
      <c r="DEE7" s="385"/>
      <c r="DEF7" s="385"/>
      <c r="DEG7" s="385"/>
      <c r="DEH7" s="385"/>
      <c r="DEI7" s="385"/>
      <c r="DEJ7" s="385"/>
      <c r="DEK7" s="385"/>
      <c r="DEL7" s="385"/>
      <c r="DEM7" s="385"/>
      <c r="DEN7" s="385"/>
      <c r="DEO7" s="385"/>
      <c r="DEP7" s="385"/>
      <c r="DEQ7" s="385"/>
      <c r="DER7" s="385"/>
      <c r="DES7" s="385"/>
      <c r="DET7" s="385"/>
      <c r="DEU7" s="385"/>
      <c r="DEV7" s="385"/>
      <c r="DEW7" s="385"/>
      <c r="DEX7" s="385"/>
      <c r="DEY7" s="385"/>
      <c r="DEZ7" s="385"/>
      <c r="DFA7" s="385"/>
      <c r="DFB7" s="385"/>
      <c r="DFC7" s="385"/>
      <c r="DFD7" s="385"/>
      <c r="DFE7" s="385"/>
      <c r="DFF7" s="385"/>
      <c r="DFG7" s="385"/>
      <c r="DFH7" s="385"/>
      <c r="DFI7" s="385"/>
      <c r="DFJ7" s="385"/>
      <c r="DFK7" s="385"/>
      <c r="DFL7" s="385"/>
      <c r="DFM7" s="385"/>
      <c r="DFN7" s="385"/>
      <c r="DFO7" s="385"/>
      <c r="DFP7" s="385"/>
      <c r="DFQ7" s="385"/>
      <c r="DFR7" s="385"/>
      <c r="DFS7" s="385"/>
      <c r="DFT7" s="385"/>
      <c r="DFU7" s="385"/>
      <c r="DFV7" s="385"/>
      <c r="DFW7" s="385"/>
      <c r="DFX7" s="385"/>
      <c r="DFY7" s="385"/>
      <c r="DFZ7" s="385"/>
      <c r="DGA7" s="385"/>
      <c r="DGB7" s="385"/>
      <c r="DGC7" s="385"/>
      <c r="DGD7" s="385"/>
      <c r="DGE7" s="385"/>
      <c r="DGF7" s="385"/>
      <c r="DGG7" s="385"/>
      <c r="DGH7" s="385"/>
      <c r="DGI7" s="385"/>
      <c r="DGJ7" s="385"/>
      <c r="DGK7" s="385"/>
      <c r="DGL7" s="385"/>
      <c r="DGM7" s="385"/>
      <c r="DGN7" s="385"/>
      <c r="DGO7" s="385"/>
      <c r="DGP7" s="385"/>
      <c r="DGQ7" s="385"/>
      <c r="DGR7" s="385"/>
      <c r="DGS7" s="385"/>
      <c r="DGT7" s="385"/>
      <c r="DGU7" s="385"/>
      <c r="DGV7" s="385"/>
      <c r="DGW7" s="385"/>
      <c r="DGX7" s="385"/>
      <c r="DGY7" s="385"/>
      <c r="DGZ7" s="385"/>
      <c r="DHA7" s="385"/>
      <c r="DHB7" s="385"/>
      <c r="DHC7" s="385"/>
      <c r="DHD7" s="385"/>
      <c r="DHE7" s="385"/>
      <c r="DHF7" s="385"/>
      <c r="DHG7" s="385"/>
      <c r="DHH7" s="385"/>
      <c r="DHI7" s="385"/>
      <c r="DHJ7" s="385"/>
      <c r="DHK7" s="385"/>
      <c r="DHL7" s="385"/>
      <c r="DHM7" s="385"/>
      <c r="DHN7" s="385"/>
      <c r="DHO7" s="385"/>
      <c r="DHP7" s="385"/>
      <c r="DHQ7" s="385"/>
      <c r="DHR7" s="385"/>
      <c r="DHS7" s="385"/>
      <c r="DHT7" s="385"/>
      <c r="DHU7" s="385"/>
      <c r="DHV7" s="385"/>
      <c r="DHW7" s="385"/>
      <c r="DHX7" s="385"/>
      <c r="DHY7" s="385"/>
      <c r="DHZ7" s="385"/>
      <c r="DIA7" s="385"/>
      <c r="DIB7" s="385"/>
      <c r="DIC7" s="385"/>
      <c r="DID7" s="385"/>
      <c r="DIE7" s="385"/>
      <c r="DIF7" s="385"/>
      <c r="DIG7" s="385"/>
      <c r="DIH7" s="385"/>
      <c r="DII7" s="385"/>
      <c r="DIJ7" s="385"/>
      <c r="DIK7" s="385"/>
      <c r="DIL7" s="385"/>
      <c r="DIM7" s="385"/>
      <c r="DIN7" s="385"/>
      <c r="DIO7" s="385"/>
      <c r="DIP7" s="385"/>
      <c r="DIQ7" s="385"/>
      <c r="DIR7" s="385"/>
      <c r="DIS7" s="385"/>
      <c r="DIT7" s="385"/>
      <c r="DIU7" s="385"/>
      <c r="DIV7" s="385"/>
      <c r="DIW7" s="385"/>
      <c r="DIX7" s="385"/>
      <c r="DIY7" s="385"/>
      <c r="DIZ7" s="385"/>
      <c r="DJA7" s="385"/>
      <c r="DJB7" s="385"/>
      <c r="DJC7" s="385"/>
      <c r="DJD7" s="385"/>
      <c r="DJE7" s="385"/>
      <c r="DJF7" s="385"/>
      <c r="DJG7" s="385"/>
      <c r="DJH7" s="385"/>
      <c r="DJI7" s="385"/>
      <c r="DJJ7" s="385"/>
      <c r="DJK7" s="385"/>
      <c r="DJL7" s="385"/>
      <c r="DJM7" s="385"/>
      <c r="DJN7" s="385"/>
      <c r="DJO7" s="385"/>
      <c r="DJP7" s="385"/>
      <c r="DJQ7" s="385"/>
      <c r="DJR7" s="385"/>
      <c r="DJS7" s="385"/>
      <c r="DJT7" s="385"/>
      <c r="DJU7" s="385"/>
      <c r="DJV7" s="385"/>
      <c r="DJW7" s="385"/>
      <c r="DJX7" s="385"/>
      <c r="DJY7" s="385"/>
      <c r="DJZ7" s="385"/>
      <c r="DKA7" s="385"/>
      <c r="DKB7" s="385"/>
      <c r="DKC7" s="385"/>
      <c r="DKD7" s="385"/>
      <c r="DKE7" s="385"/>
      <c r="DKF7" s="385"/>
      <c r="DKG7" s="385"/>
      <c r="DKH7" s="385"/>
      <c r="DKI7" s="385"/>
      <c r="DKJ7" s="385"/>
      <c r="DKK7" s="385"/>
      <c r="DKL7" s="385"/>
      <c r="DKM7" s="385"/>
      <c r="DKN7" s="385"/>
      <c r="DKO7" s="385"/>
      <c r="DKP7" s="385"/>
      <c r="DKQ7" s="385"/>
      <c r="DKR7" s="385"/>
      <c r="DKS7" s="385"/>
      <c r="DKT7" s="385"/>
      <c r="DKU7" s="385"/>
      <c r="DKV7" s="385"/>
      <c r="DKW7" s="385"/>
      <c r="DKX7" s="385"/>
      <c r="DKY7" s="385"/>
      <c r="DKZ7" s="385"/>
      <c r="DLA7" s="385"/>
      <c r="DLB7" s="385"/>
      <c r="DLC7" s="385"/>
      <c r="DLD7" s="385"/>
      <c r="DLE7" s="385"/>
      <c r="DLF7" s="385"/>
      <c r="DLG7" s="385"/>
      <c r="DLH7" s="385"/>
      <c r="DLI7" s="385"/>
      <c r="DLJ7" s="385"/>
      <c r="DLK7" s="385"/>
      <c r="DLL7" s="385"/>
      <c r="DLM7" s="385"/>
      <c r="DLN7" s="385"/>
      <c r="DLO7" s="385"/>
      <c r="DLP7" s="385"/>
      <c r="DLQ7" s="385"/>
      <c r="DLR7" s="385"/>
      <c r="DLS7" s="385"/>
      <c r="DLT7" s="385"/>
      <c r="DLU7" s="385"/>
      <c r="DLV7" s="385"/>
      <c r="DLW7" s="385"/>
      <c r="DLX7" s="385"/>
      <c r="DLY7" s="385"/>
      <c r="DLZ7" s="385"/>
      <c r="DMA7" s="385"/>
      <c r="DMB7" s="385"/>
      <c r="DMC7" s="385"/>
      <c r="DMD7" s="385"/>
      <c r="DME7" s="385"/>
      <c r="DMF7" s="385"/>
      <c r="DMG7" s="385"/>
      <c r="DMH7" s="385"/>
      <c r="DMI7" s="385"/>
      <c r="DMJ7" s="385"/>
      <c r="DMK7" s="385"/>
      <c r="DML7" s="385"/>
      <c r="DMM7" s="385"/>
      <c r="DMN7" s="385"/>
      <c r="DMO7" s="385"/>
      <c r="DMP7" s="385"/>
      <c r="DMQ7" s="385"/>
      <c r="DMR7" s="385"/>
      <c r="DMS7" s="385"/>
      <c r="DMT7" s="385"/>
      <c r="DMU7" s="385"/>
      <c r="DMV7" s="385"/>
      <c r="DMW7" s="385"/>
      <c r="DMX7" s="385"/>
      <c r="DMY7" s="385"/>
      <c r="DMZ7" s="385"/>
      <c r="DNA7" s="385"/>
      <c r="DNB7" s="385"/>
      <c r="DNC7" s="385"/>
      <c r="DND7" s="385"/>
      <c r="DNE7" s="385"/>
      <c r="DNF7" s="385"/>
      <c r="DNG7" s="385"/>
      <c r="DNH7" s="385"/>
      <c r="DNI7" s="385"/>
      <c r="DNJ7" s="385"/>
      <c r="DNK7" s="385"/>
      <c r="DNL7" s="385"/>
      <c r="DNM7" s="385"/>
      <c r="DNN7" s="385"/>
      <c r="DNO7" s="385"/>
      <c r="DNP7" s="385"/>
      <c r="DNQ7" s="385"/>
      <c r="DNR7" s="385"/>
      <c r="DNS7" s="385"/>
      <c r="DNT7" s="385"/>
      <c r="DNU7" s="385"/>
      <c r="DNV7" s="385"/>
      <c r="DNW7" s="385"/>
      <c r="DNX7" s="385"/>
      <c r="DNY7" s="385"/>
      <c r="DNZ7" s="385"/>
      <c r="DOA7" s="385"/>
      <c r="DOB7" s="385"/>
      <c r="DOC7" s="385"/>
      <c r="DOD7" s="385"/>
      <c r="DOE7" s="385"/>
      <c r="DOF7" s="385"/>
      <c r="DOG7" s="385"/>
      <c r="DOH7" s="385"/>
      <c r="DOI7" s="385"/>
      <c r="DOJ7" s="385"/>
      <c r="DOK7" s="385"/>
      <c r="DOL7" s="385"/>
      <c r="DOM7" s="385"/>
      <c r="DON7" s="385"/>
      <c r="DOO7" s="385"/>
      <c r="DOP7" s="385"/>
      <c r="DOQ7" s="385"/>
      <c r="DOR7" s="385"/>
      <c r="DOS7" s="385"/>
      <c r="DOT7" s="385"/>
      <c r="DOU7" s="385"/>
      <c r="DOV7" s="385"/>
      <c r="DOW7" s="385"/>
      <c r="DOX7" s="385"/>
      <c r="DOY7" s="385"/>
      <c r="DOZ7" s="385"/>
      <c r="DPA7" s="385"/>
      <c r="DPB7" s="385"/>
      <c r="DPC7" s="385"/>
      <c r="DPD7" s="385"/>
      <c r="DPE7" s="385"/>
      <c r="DPF7" s="385"/>
      <c r="DPG7" s="385"/>
      <c r="DPH7" s="385"/>
      <c r="DPI7" s="385"/>
      <c r="DPJ7" s="385"/>
      <c r="DPK7" s="385"/>
      <c r="DPL7" s="385"/>
      <c r="DPM7" s="385"/>
      <c r="DPN7" s="385"/>
      <c r="DPO7" s="385"/>
      <c r="DPP7" s="385"/>
      <c r="DPQ7" s="385"/>
      <c r="DPR7" s="385"/>
      <c r="DPS7" s="385"/>
      <c r="DPT7" s="385"/>
      <c r="DPU7" s="385"/>
      <c r="DPV7" s="385"/>
      <c r="DPW7" s="385"/>
      <c r="DPX7" s="385"/>
      <c r="DPY7" s="385"/>
      <c r="DPZ7" s="385"/>
      <c r="DQA7" s="385"/>
      <c r="DQB7" s="385"/>
      <c r="DQC7" s="385"/>
      <c r="DQD7" s="385"/>
      <c r="DQE7" s="385"/>
      <c r="DQF7" s="385"/>
      <c r="DQG7" s="385"/>
      <c r="DQH7" s="385"/>
      <c r="DQI7" s="385"/>
      <c r="DQJ7" s="385"/>
      <c r="DQK7" s="385"/>
      <c r="DQL7" s="385"/>
      <c r="DQM7" s="385"/>
      <c r="DQN7" s="385"/>
      <c r="DQO7" s="385"/>
      <c r="DQP7" s="385"/>
      <c r="DQQ7" s="385"/>
      <c r="DQR7" s="385"/>
      <c r="DQS7" s="385"/>
      <c r="DQT7" s="385"/>
      <c r="DQU7" s="385"/>
      <c r="DQV7" s="385"/>
      <c r="DQW7" s="385"/>
      <c r="DQX7" s="385"/>
      <c r="DQY7" s="385"/>
      <c r="DQZ7" s="385"/>
      <c r="DRA7" s="385"/>
      <c r="DRB7" s="385"/>
      <c r="DRC7" s="385"/>
      <c r="DRD7" s="385"/>
      <c r="DRE7" s="385"/>
      <c r="DRF7" s="385"/>
      <c r="DRG7" s="385"/>
      <c r="DRH7" s="385"/>
      <c r="DRI7" s="385"/>
      <c r="DRJ7" s="385"/>
      <c r="DRK7" s="385"/>
      <c r="DRL7" s="385"/>
      <c r="DRM7" s="385"/>
      <c r="DRN7" s="385"/>
      <c r="DRO7" s="385"/>
      <c r="DRP7" s="385"/>
      <c r="DRQ7" s="385"/>
      <c r="DRR7" s="385"/>
      <c r="DRS7" s="385"/>
      <c r="DRT7" s="385"/>
      <c r="DRU7" s="385"/>
      <c r="DRV7" s="385"/>
      <c r="DRW7" s="385"/>
      <c r="DRX7" s="385"/>
      <c r="DRY7" s="385"/>
      <c r="DRZ7" s="385"/>
      <c r="DSA7" s="385"/>
      <c r="DSB7" s="385"/>
      <c r="DSC7" s="385"/>
      <c r="DSD7" s="385"/>
      <c r="DSE7" s="385"/>
      <c r="DSF7" s="385"/>
      <c r="DSG7" s="385"/>
      <c r="DSH7" s="385"/>
      <c r="DSI7" s="385"/>
      <c r="DSJ7" s="385"/>
      <c r="DSK7" s="385"/>
      <c r="DSL7" s="385"/>
      <c r="DSM7" s="385"/>
      <c r="DSN7" s="385"/>
      <c r="DSO7" s="385"/>
      <c r="DSP7" s="385"/>
      <c r="DSQ7" s="385"/>
      <c r="DSR7" s="385"/>
      <c r="DSS7" s="385"/>
      <c r="DST7" s="385"/>
      <c r="DSU7" s="385"/>
      <c r="DSV7" s="385"/>
      <c r="DSW7" s="385"/>
      <c r="DSX7" s="385"/>
      <c r="DSY7" s="385"/>
      <c r="DSZ7" s="385"/>
      <c r="DTA7" s="385"/>
      <c r="DTB7" s="385"/>
      <c r="DTC7" s="385"/>
      <c r="DTD7" s="385"/>
      <c r="DTE7" s="385"/>
      <c r="DTF7" s="385"/>
      <c r="DTG7" s="385"/>
      <c r="DTH7" s="385"/>
      <c r="DTI7" s="385"/>
      <c r="DTJ7" s="385"/>
      <c r="DTK7" s="385"/>
      <c r="DTL7" s="385"/>
      <c r="DTM7" s="385"/>
      <c r="DTN7" s="385"/>
      <c r="DTO7" s="385"/>
      <c r="DTP7" s="385"/>
      <c r="DTQ7" s="385"/>
      <c r="DTR7" s="385"/>
      <c r="DTS7" s="385"/>
      <c r="DTT7" s="385"/>
      <c r="DTU7" s="385"/>
      <c r="DTV7" s="385"/>
      <c r="DTW7" s="385"/>
      <c r="DTX7" s="385"/>
      <c r="DTY7" s="385"/>
      <c r="DTZ7" s="385"/>
      <c r="DUA7" s="385"/>
      <c r="DUB7" s="385"/>
      <c r="DUC7" s="385"/>
      <c r="DUD7" s="385"/>
      <c r="DUE7" s="385"/>
      <c r="DUF7" s="385"/>
      <c r="DUG7" s="385"/>
      <c r="DUH7" s="385"/>
      <c r="DUI7" s="385"/>
      <c r="DUJ7" s="385"/>
      <c r="DUK7" s="385"/>
      <c r="DUL7" s="385"/>
      <c r="DUM7" s="385"/>
      <c r="DUN7" s="385"/>
      <c r="DUO7" s="385"/>
      <c r="DUP7" s="385"/>
      <c r="DUQ7" s="385"/>
      <c r="DUR7" s="385"/>
      <c r="DUS7" s="385"/>
      <c r="DUT7" s="385"/>
      <c r="DUU7" s="385"/>
      <c r="DUV7" s="385"/>
      <c r="DUW7" s="385"/>
      <c r="DUX7" s="385"/>
      <c r="DUY7" s="385"/>
      <c r="DUZ7" s="385"/>
      <c r="DVA7" s="385"/>
      <c r="DVB7" s="385"/>
      <c r="DVC7" s="385"/>
      <c r="DVD7" s="385"/>
      <c r="DVE7" s="385"/>
      <c r="DVF7" s="385"/>
      <c r="DVG7" s="385"/>
      <c r="DVH7" s="385"/>
      <c r="DVI7" s="385"/>
      <c r="DVJ7" s="385"/>
      <c r="DVK7" s="385"/>
      <c r="DVL7" s="385"/>
      <c r="DVM7" s="385"/>
      <c r="DVN7" s="385"/>
      <c r="DVO7" s="385"/>
      <c r="DVP7" s="385"/>
      <c r="DVQ7" s="385"/>
      <c r="DVR7" s="385"/>
      <c r="DVS7" s="385"/>
      <c r="DVT7" s="385"/>
      <c r="DVU7" s="385"/>
      <c r="DVV7" s="385"/>
      <c r="DVW7" s="385"/>
      <c r="DVX7" s="385"/>
      <c r="DVY7" s="385"/>
      <c r="DVZ7" s="385"/>
      <c r="DWA7" s="385"/>
      <c r="DWB7" s="385"/>
      <c r="DWC7" s="385"/>
      <c r="DWD7" s="385"/>
      <c r="DWE7" s="385"/>
      <c r="DWF7" s="385"/>
      <c r="DWG7" s="385"/>
      <c r="DWH7" s="385"/>
      <c r="DWI7" s="385"/>
      <c r="DWJ7" s="385"/>
      <c r="DWK7" s="385"/>
      <c r="DWL7" s="385"/>
      <c r="DWM7" s="385"/>
      <c r="DWN7" s="385"/>
      <c r="DWO7" s="385"/>
      <c r="DWP7" s="385"/>
      <c r="DWQ7" s="385"/>
      <c r="DWR7" s="385"/>
      <c r="DWS7" s="385"/>
      <c r="DWT7" s="385"/>
      <c r="DWU7" s="385"/>
      <c r="DWV7" s="385"/>
      <c r="DWW7" s="385"/>
      <c r="DWX7" s="385"/>
      <c r="DWY7" s="385"/>
      <c r="DWZ7" s="385"/>
      <c r="DXA7" s="385"/>
      <c r="DXB7" s="385"/>
      <c r="DXC7" s="385"/>
      <c r="DXD7" s="385"/>
      <c r="DXE7" s="385"/>
      <c r="DXF7" s="385"/>
      <c r="DXG7" s="385"/>
      <c r="DXH7" s="385"/>
      <c r="DXI7" s="385"/>
      <c r="DXJ7" s="385"/>
      <c r="DXK7" s="385"/>
      <c r="DXL7" s="385"/>
      <c r="DXM7" s="385"/>
      <c r="DXN7" s="385"/>
      <c r="DXO7" s="385"/>
      <c r="DXP7" s="385"/>
      <c r="DXQ7" s="385"/>
      <c r="DXR7" s="385"/>
      <c r="DXS7" s="385"/>
      <c r="DXT7" s="385"/>
      <c r="DXU7" s="385"/>
      <c r="DXV7" s="385"/>
      <c r="DXW7" s="385"/>
      <c r="DXX7" s="385"/>
      <c r="DXY7" s="385"/>
      <c r="DXZ7" s="385"/>
      <c r="DYA7" s="385"/>
      <c r="DYB7" s="385"/>
      <c r="DYC7" s="385"/>
      <c r="DYD7" s="385"/>
      <c r="DYE7" s="385"/>
      <c r="DYF7" s="385"/>
      <c r="DYG7" s="385"/>
      <c r="DYH7" s="385"/>
      <c r="DYI7" s="385"/>
      <c r="DYJ7" s="385"/>
      <c r="DYK7" s="385"/>
      <c r="DYL7" s="385"/>
      <c r="DYM7" s="385"/>
      <c r="DYN7" s="385"/>
      <c r="DYO7" s="385"/>
      <c r="DYP7" s="385"/>
      <c r="DYQ7" s="385"/>
      <c r="DYR7" s="385"/>
      <c r="DYS7" s="385"/>
      <c r="DYT7" s="385"/>
      <c r="DYU7" s="385"/>
      <c r="DYV7" s="385"/>
      <c r="DYW7" s="385"/>
      <c r="DYX7" s="385"/>
      <c r="DYY7" s="385"/>
      <c r="DYZ7" s="385"/>
      <c r="DZA7" s="385"/>
      <c r="DZB7" s="385"/>
      <c r="DZC7" s="385"/>
      <c r="DZD7" s="385"/>
      <c r="DZE7" s="385"/>
      <c r="DZF7" s="385"/>
      <c r="DZG7" s="385"/>
      <c r="DZH7" s="385"/>
      <c r="DZI7" s="385"/>
      <c r="DZJ7" s="385"/>
      <c r="DZK7" s="385"/>
      <c r="DZL7" s="385"/>
      <c r="DZM7" s="385"/>
      <c r="DZN7" s="385"/>
      <c r="DZO7" s="385"/>
      <c r="DZP7" s="385"/>
      <c r="DZQ7" s="385"/>
      <c r="DZR7" s="385"/>
      <c r="DZS7" s="385"/>
      <c r="DZT7" s="385"/>
      <c r="DZU7" s="385"/>
      <c r="DZV7" s="385"/>
      <c r="DZW7" s="385"/>
      <c r="DZX7" s="385"/>
      <c r="DZY7" s="385"/>
      <c r="DZZ7" s="385"/>
      <c r="EAA7" s="385"/>
      <c r="EAB7" s="385"/>
      <c r="EAC7" s="385"/>
      <c r="EAD7" s="385"/>
      <c r="EAE7" s="385"/>
      <c r="EAF7" s="385"/>
      <c r="EAG7" s="385"/>
      <c r="EAH7" s="385"/>
      <c r="EAI7" s="385"/>
      <c r="EAJ7" s="385"/>
      <c r="EAK7" s="385"/>
      <c r="EAL7" s="385"/>
      <c r="EAM7" s="385"/>
      <c r="EAN7" s="385"/>
      <c r="EAO7" s="385"/>
      <c r="EAP7" s="385"/>
      <c r="EAQ7" s="385"/>
      <c r="EAR7" s="385"/>
      <c r="EAS7" s="385"/>
      <c r="EAT7" s="385"/>
      <c r="EAU7" s="385"/>
      <c r="EAV7" s="385"/>
      <c r="EAW7" s="385"/>
      <c r="EAX7" s="385"/>
      <c r="EAY7" s="385"/>
      <c r="EAZ7" s="385"/>
      <c r="EBA7" s="385"/>
      <c r="EBB7" s="385"/>
      <c r="EBC7" s="385"/>
      <c r="EBD7" s="385"/>
      <c r="EBE7" s="385"/>
      <c r="EBF7" s="385"/>
      <c r="EBG7" s="385"/>
      <c r="EBH7" s="385"/>
      <c r="EBI7" s="385"/>
      <c r="EBJ7" s="385"/>
      <c r="EBK7" s="385"/>
      <c r="EBL7" s="385"/>
      <c r="EBM7" s="385"/>
      <c r="EBN7" s="385"/>
      <c r="EBO7" s="385"/>
      <c r="EBP7" s="385"/>
      <c r="EBQ7" s="385"/>
      <c r="EBR7" s="385"/>
      <c r="EBS7" s="385"/>
      <c r="EBT7" s="385"/>
      <c r="EBU7" s="385"/>
      <c r="EBV7" s="385"/>
      <c r="EBW7" s="385"/>
      <c r="EBX7" s="385"/>
      <c r="EBY7" s="385"/>
      <c r="EBZ7" s="385"/>
      <c r="ECA7" s="385"/>
      <c r="ECB7" s="385"/>
      <c r="ECC7" s="385"/>
      <c r="ECD7" s="385"/>
      <c r="ECE7" s="385"/>
      <c r="ECF7" s="385"/>
      <c r="ECG7" s="385"/>
      <c r="ECH7" s="385"/>
      <c r="ECI7" s="385"/>
      <c r="ECJ7" s="385"/>
      <c r="ECK7" s="385"/>
      <c r="ECL7" s="385"/>
      <c r="ECM7" s="385"/>
      <c r="ECN7" s="385"/>
      <c r="ECO7" s="385"/>
      <c r="ECP7" s="385"/>
      <c r="ECQ7" s="385"/>
      <c r="ECR7" s="385"/>
      <c r="ECS7" s="385"/>
      <c r="ECT7" s="385"/>
      <c r="ECU7" s="385"/>
      <c r="ECV7" s="385"/>
      <c r="ECW7" s="385"/>
      <c r="ECX7" s="385"/>
      <c r="ECY7" s="385"/>
      <c r="ECZ7" s="385"/>
      <c r="EDA7" s="385"/>
      <c r="EDB7" s="385"/>
      <c r="EDC7" s="385"/>
      <c r="EDD7" s="385"/>
      <c r="EDE7" s="385"/>
      <c r="EDF7" s="385"/>
      <c r="EDG7" s="385"/>
      <c r="EDH7" s="385"/>
      <c r="EDI7" s="385"/>
      <c r="EDJ7" s="385"/>
      <c r="EDK7" s="385"/>
      <c r="EDL7" s="385"/>
      <c r="EDM7" s="385"/>
      <c r="EDN7" s="385"/>
      <c r="EDO7" s="385"/>
      <c r="EDP7" s="385"/>
      <c r="EDQ7" s="385"/>
      <c r="EDR7" s="385"/>
      <c r="EDS7" s="385"/>
      <c r="EDT7" s="385"/>
      <c r="EDU7" s="385"/>
      <c r="EDV7" s="385"/>
      <c r="EDW7" s="385"/>
      <c r="EDX7" s="385"/>
      <c r="EDY7" s="385"/>
      <c r="EDZ7" s="385"/>
      <c r="EEA7" s="385"/>
      <c r="EEB7" s="385"/>
      <c r="EEC7" s="385"/>
      <c r="EED7" s="385"/>
      <c r="EEE7" s="385"/>
      <c r="EEF7" s="385"/>
      <c r="EEG7" s="385"/>
      <c r="EEH7" s="385"/>
      <c r="EEI7" s="385"/>
      <c r="EEJ7" s="385"/>
      <c r="EEK7" s="385"/>
      <c r="EEL7" s="385"/>
      <c r="EEM7" s="385"/>
      <c r="EEN7" s="385"/>
      <c r="EEO7" s="385"/>
      <c r="EEP7" s="385"/>
      <c r="EEQ7" s="385"/>
      <c r="EER7" s="385"/>
      <c r="EES7" s="385"/>
      <c r="EET7" s="385"/>
      <c r="EEU7" s="385"/>
      <c r="EEV7" s="385"/>
      <c r="EEW7" s="385"/>
      <c r="EEX7" s="385"/>
      <c r="EEY7" s="385"/>
      <c r="EEZ7" s="385"/>
      <c r="EFA7" s="385"/>
      <c r="EFB7" s="385"/>
      <c r="EFC7" s="385"/>
      <c r="EFD7" s="385"/>
      <c r="EFE7" s="385"/>
      <c r="EFF7" s="385"/>
      <c r="EFG7" s="385"/>
      <c r="EFH7" s="385"/>
      <c r="EFI7" s="385"/>
      <c r="EFJ7" s="385"/>
      <c r="EFK7" s="385"/>
      <c r="EFL7" s="385"/>
      <c r="EFM7" s="385"/>
      <c r="EFN7" s="385"/>
      <c r="EFO7" s="385"/>
      <c r="EFP7" s="385"/>
      <c r="EFQ7" s="385"/>
      <c r="EFR7" s="385"/>
      <c r="EFS7" s="385"/>
      <c r="EFT7" s="385"/>
      <c r="EFU7" s="385"/>
      <c r="EFV7" s="385"/>
      <c r="EFW7" s="385"/>
      <c r="EFX7" s="385"/>
      <c r="EFY7" s="385"/>
      <c r="EFZ7" s="385"/>
      <c r="EGA7" s="385"/>
      <c r="EGB7" s="385"/>
      <c r="EGC7" s="385"/>
      <c r="EGD7" s="385"/>
      <c r="EGE7" s="385"/>
      <c r="EGF7" s="385"/>
      <c r="EGG7" s="385"/>
      <c r="EGH7" s="385"/>
      <c r="EGI7" s="385"/>
      <c r="EGJ7" s="385"/>
      <c r="EGK7" s="385"/>
      <c r="EGL7" s="385"/>
      <c r="EGM7" s="385"/>
      <c r="EGN7" s="385"/>
      <c r="EGO7" s="385"/>
      <c r="EGP7" s="385"/>
      <c r="EGQ7" s="385"/>
      <c r="EGR7" s="385"/>
      <c r="EGS7" s="385"/>
      <c r="EGT7" s="385"/>
      <c r="EGU7" s="385"/>
      <c r="EGV7" s="385"/>
      <c r="EGW7" s="385"/>
      <c r="EGX7" s="385"/>
      <c r="EGY7" s="385"/>
      <c r="EGZ7" s="385"/>
      <c r="EHA7" s="385"/>
      <c r="EHB7" s="385"/>
      <c r="EHC7" s="385"/>
      <c r="EHD7" s="385"/>
      <c r="EHE7" s="385"/>
      <c r="EHF7" s="385"/>
      <c r="EHG7" s="385"/>
      <c r="EHH7" s="385"/>
      <c r="EHI7" s="385"/>
      <c r="EHJ7" s="385"/>
      <c r="EHK7" s="385"/>
      <c r="EHL7" s="385"/>
      <c r="EHM7" s="385"/>
      <c r="EHN7" s="385"/>
      <c r="EHO7" s="385"/>
      <c r="EHP7" s="385"/>
      <c r="EHQ7" s="385"/>
      <c r="EHR7" s="385"/>
      <c r="EHS7" s="385"/>
      <c r="EHT7" s="385"/>
      <c r="EHU7" s="385"/>
      <c r="EHV7" s="385"/>
      <c r="EHW7" s="385"/>
      <c r="EHX7" s="385"/>
      <c r="EHY7" s="385"/>
      <c r="EHZ7" s="385"/>
      <c r="EIA7" s="385"/>
      <c r="EIB7" s="385"/>
      <c r="EIC7" s="385"/>
      <c r="EID7" s="385"/>
      <c r="EIE7" s="385"/>
      <c r="EIF7" s="385"/>
      <c r="EIG7" s="385"/>
      <c r="EIH7" s="385"/>
      <c r="EII7" s="385"/>
      <c r="EIJ7" s="385"/>
      <c r="EIK7" s="385"/>
      <c r="EIL7" s="385"/>
      <c r="EIM7" s="385"/>
      <c r="EIN7" s="385"/>
      <c r="EIO7" s="385"/>
      <c r="EIP7" s="385"/>
      <c r="EIQ7" s="385"/>
      <c r="EIR7" s="385"/>
      <c r="EIS7" s="385"/>
      <c r="EIT7" s="385"/>
      <c r="EIU7" s="385"/>
      <c r="EIV7" s="385"/>
      <c r="EIW7" s="385"/>
      <c r="EIX7" s="385"/>
      <c r="EIY7" s="385"/>
      <c r="EIZ7" s="385"/>
      <c r="EJA7" s="385"/>
      <c r="EJB7" s="385"/>
      <c r="EJC7" s="385"/>
      <c r="EJD7" s="385"/>
      <c r="EJE7" s="385"/>
      <c r="EJF7" s="385"/>
      <c r="EJG7" s="385"/>
      <c r="EJH7" s="385"/>
      <c r="EJI7" s="385"/>
      <c r="EJJ7" s="385"/>
      <c r="EJK7" s="385"/>
      <c r="EJL7" s="385"/>
      <c r="EJM7" s="385"/>
      <c r="EJN7" s="385"/>
      <c r="EJO7" s="385"/>
      <c r="EJP7" s="385"/>
      <c r="EJQ7" s="385"/>
      <c r="EJR7" s="385"/>
      <c r="EJS7" s="385"/>
      <c r="EJT7" s="385"/>
      <c r="EJU7" s="385"/>
      <c r="EJV7" s="385"/>
      <c r="EJW7" s="385"/>
      <c r="EJX7" s="385"/>
      <c r="EJY7" s="385"/>
      <c r="EJZ7" s="385"/>
      <c r="EKA7" s="385"/>
      <c r="EKB7" s="385"/>
      <c r="EKC7" s="385"/>
      <c r="EKD7" s="385"/>
      <c r="EKE7" s="385"/>
      <c r="EKF7" s="385"/>
      <c r="EKG7" s="385"/>
      <c r="EKH7" s="385"/>
      <c r="EKI7" s="385"/>
      <c r="EKJ7" s="385"/>
      <c r="EKK7" s="385"/>
      <c r="EKL7" s="385"/>
      <c r="EKM7" s="385"/>
      <c r="EKN7" s="385"/>
      <c r="EKO7" s="385"/>
      <c r="EKP7" s="385"/>
      <c r="EKQ7" s="385"/>
      <c r="EKR7" s="385"/>
      <c r="EKS7" s="385"/>
      <c r="EKT7" s="385"/>
      <c r="EKU7" s="385"/>
      <c r="EKV7" s="385"/>
      <c r="EKW7" s="385"/>
      <c r="EKX7" s="385"/>
      <c r="EKY7" s="385"/>
      <c r="EKZ7" s="385"/>
      <c r="ELA7" s="385"/>
      <c r="ELB7" s="385"/>
      <c r="ELC7" s="385"/>
      <c r="ELD7" s="385"/>
      <c r="ELE7" s="385"/>
      <c r="ELF7" s="385"/>
      <c r="ELG7" s="385"/>
      <c r="ELH7" s="385"/>
      <c r="ELI7" s="385"/>
      <c r="ELJ7" s="385"/>
      <c r="ELK7" s="385"/>
      <c r="ELL7" s="385"/>
      <c r="ELM7" s="385"/>
      <c r="ELN7" s="385"/>
      <c r="ELO7" s="385"/>
      <c r="ELP7" s="385"/>
      <c r="ELQ7" s="385"/>
      <c r="ELR7" s="385"/>
      <c r="ELS7" s="385"/>
      <c r="ELT7" s="385"/>
      <c r="ELU7" s="385"/>
      <c r="ELV7" s="385"/>
      <c r="ELW7" s="385"/>
      <c r="ELX7" s="385"/>
      <c r="ELY7" s="385"/>
      <c r="ELZ7" s="385"/>
      <c r="EMA7" s="385"/>
      <c r="EMB7" s="385"/>
      <c r="EMC7" s="385"/>
      <c r="EMD7" s="385"/>
      <c r="EME7" s="385"/>
      <c r="EMF7" s="385"/>
      <c r="EMG7" s="385"/>
      <c r="EMH7" s="385"/>
      <c r="EMI7" s="385"/>
      <c r="EMJ7" s="385"/>
      <c r="EMK7" s="385"/>
      <c r="EML7" s="385"/>
      <c r="EMM7" s="385"/>
      <c r="EMN7" s="385"/>
      <c r="EMO7" s="385"/>
      <c r="EMP7" s="385"/>
      <c r="EMQ7" s="385"/>
      <c r="EMR7" s="385"/>
      <c r="EMS7" s="385"/>
      <c r="EMT7" s="385"/>
      <c r="EMU7" s="385"/>
      <c r="EMV7" s="385"/>
      <c r="EMW7" s="385"/>
      <c r="EMX7" s="385"/>
      <c r="EMY7" s="385"/>
      <c r="EMZ7" s="385"/>
      <c r="ENA7" s="385"/>
      <c r="ENB7" s="385"/>
      <c r="ENC7" s="385"/>
      <c r="END7" s="385"/>
      <c r="ENE7" s="385"/>
      <c r="ENF7" s="385"/>
      <c r="ENG7" s="385"/>
      <c r="ENH7" s="385"/>
      <c r="ENI7" s="385"/>
      <c r="ENJ7" s="385"/>
      <c r="ENK7" s="385"/>
      <c r="ENL7" s="385"/>
      <c r="ENM7" s="385"/>
      <c r="ENN7" s="385"/>
      <c r="ENO7" s="385"/>
      <c r="ENP7" s="385"/>
      <c r="ENQ7" s="385"/>
      <c r="ENR7" s="385"/>
      <c r="ENS7" s="385"/>
      <c r="ENT7" s="385"/>
      <c r="ENU7" s="385"/>
      <c r="ENV7" s="385"/>
      <c r="ENW7" s="385"/>
      <c r="ENX7" s="385"/>
      <c r="ENY7" s="385"/>
      <c r="ENZ7" s="385"/>
      <c r="EOA7" s="385"/>
      <c r="EOB7" s="385"/>
      <c r="EOC7" s="385"/>
      <c r="EOD7" s="385"/>
      <c r="EOE7" s="385"/>
      <c r="EOF7" s="385"/>
      <c r="EOG7" s="385"/>
      <c r="EOH7" s="385"/>
      <c r="EOI7" s="385"/>
      <c r="EOJ7" s="385"/>
      <c r="EOK7" s="385"/>
      <c r="EOL7" s="385"/>
      <c r="EOM7" s="385"/>
      <c r="EON7" s="385"/>
      <c r="EOO7" s="385"/>
      <c r="EOP7" s="385"/>
      <c r="EOQ7" s="385"/>
      <c r="EOR7" s="385"/>
      <c r="EOS7" s="385"/>
      <c r="EOT7" s="385"/>
      <c r="EOU7" s="385"/>
      <c r="EOV7" s="385"/>
      <c r="EOW7" s="385"/>
      <c r="EOX7" s="385"/>
      <c r="EOY7" s="385"/>
      <c r="EOZ7" s="385"/>
      <c r="EPA7" s="385"/>
      <c r="EPB7" s="385"/>
      <c r="EPC7" s="385"/>
      <c r="EPD7" s="385"/>
      <c r="EPE7" s="385"/>
      <c r="EPF7" s="385"/>
      <c r="EPG7" s="385"/>
      <c r="EPH7" s="385"/>
      <c r="EPI7" s="385"/>
      <c r="EPJ7" s="385"/>
      <c r="EPK7" s="385"/>
      <c r="EPL7" s="385"/>
      <c r="EPM7" s="385"/>
      <c r="EPN7" s="385"/>
      <c r="EPO7" s="385"/>
      <c r="EPP7" s="385"/>
      <c r="EPQ7" s="385"/>
      <c r="EPR7" s="385"/>
      <c r="EPS7" s="385"/>
      <c r="EPT7" s="385"/>
      <c r="EPU7" s="385"/>
      <c r="EPV7" s="385"/>
      <c r="EPW7" s="385"/>
      <c r="EPX7" s="385"/>
      <c r="EPY7" s="385"/>
      <c r="EPZ7" s="385"/>
      <c r="EQA7" s="385"/>
      <c r="EQB7" s="385"/>
      <c r="EQC7" s="385"/>
      <c r="EQD7" s="385"/>
      <c r="EQE7" s="385"/>
      <c r="EQF7" s="385"/>
      <c r="EQG7" s="385"/>
      <c r="EQH7" s="385"/>
      <c r="EQI7" s="385"/>
      <c r="EQJ7" s="385"/>
      <c r="EQK7" s="385"/>
      <c r="EQL7" s="385"/>
      <c r="EQM7" s="385"/>
      <c r="EQN7" s="385"/>
      <c r="EQO7" s="385"/>
      <c r="EQP7" s="385"/>
      <c r="EQQ7" s="385"/>
      <c r="EQR7" s="385"/>
      <c r="EQS7" s="385"/>
      <c r="EQT7" s="385"/>
      <c r="EQU7" s="385"/>
      <c r="EQV7" s="385"/>
      <c r="EQW7" s="385"/>
      <c r="EQX7" s="385"/>
      <c r="EQY7" s="385"/>
      <c r="EQZ7" s="385"/>
      <c r="ERA7" s="385"/>
      <c r="ERB7" s="385"/>
      <c r="ERC7" s="385"/>
      <c r="ERD7" s="385"/>
      <c r="ERE7" s="385"/>
      <c r="ERF7" s="385"/>
      <c r="ERG7" s="385"/>
      <c r="ERH7" s="385"/>
      <c r="ERI7" s="385"/>
      <c r="ERJ7" s="385"/>
      <c r="ERK7" s="385"/>
      <c r="ERL7" s="385"/>
      <c r="ERM7" s="385"/>
      <c r="ERN7" s="385"/>
      <c r="ERO7" s="385"/>
      <c r="ERP7" s="385"/>
      <c r="ERQ7" s="385"/>
      <c r="ERR7" s="385"/>
      <c r="ERS7" s="385"/>
      <c r="ERT7" s="385"/>
      <c r="ERU7" s="385"/>
      <c r="ERV7" s="385"/>
      <c r="ERW7" s="385"/>
      <c r="ERX7" s="385"/>
      <c r="ERY7" s="385"/>
      <c r="ERZ7" s="385"/>
      <c r="ESA7" s="385"/>
      <c r="ESB7" s="385"/>
      <c r="ESC7" s="385"/>
      <c r="ESD7" s="385"/>
      <c r="ESE7" s="385"/>
      <c r="ESF7" s="385"/>
      <c r="ESG7" s="385"/>
      <c r="ESH7" s="385"/>
      <c r="ESI7" s="385"/>
      <c r="ESJ7" s="385"/>
      <c r="ESK7" s="385"/>
      <c r="ESL7" s="385"/>
      <c r="ESM7" s="385"/>
      <c r="ESN7" s="385"/>
      <c r="ESO7" s="385"/>
      <c r="ESP7" s="385"/>
      <c r="ESQ7" s="385"/>
      <c r="ESR7" s="385"/>
      <c r="ESS7" s="385"/>
      <c r="EST7" s="385"/>
      <c r="ESU7" s="385"/>
      <c r="ESV7" s="385"/>
      <c r="ESW7" s="385"/>
      <c r="ESX7" s="385"/>
      <c r="ESY7" s="385"/>
      <c r="ESZ7" s="385"/>
      <c r="ETA7" s="385"/>
      <c r="ETB7" s="385"/>
      <c r="ETC7" s="385"/>
      <c r="ETD7" s="385"/>
      <c r="ETE7" s="385"/>
      <c r="ETF7" s="385"/>
      <c r="ETG7" s="385"/>
      <c r="ETH7" s="385"/>
      <c r="ETI7" s="385"/>
      <c r="ETJ7" s="385"/>
      <c r="ETK7" s="385"/>
      <c r="ETL7" s="385"/>
      <c r="ETM7" s="385"/>
      <c r="ETN7" s="385"/>
      <c r="ETO7" s="385"/>
      <c r="ETP7" s="385"/>
      <c r="ETQ7" s="385"/>
      <c r="ETR7" s="385"/>
      <c r="ETS7" s="385"/>
      <c r="ETT7" s="385"/>
      <c r="ETU7" s="385"/>
      <c r="ETV7" s="385"/>
      <c r="ETW7" s="385"/>
      <c r="ETX7" s="385"/>
      <c r="ETY7" s="385"/>
      <c r="ETZ7" s="385"/>
      <c r="EUA7" s="385"/>
      <c r="EUB7" s="385"/>
      <c r="EUC7" s="385"/>
      <c r="EUD7" s="385"/>
      <c r="EUE7" s="385"/>
      <c r="EUF7" s="385"/>
      <c r="EUG7" s="385"/>
      <c r="EUH7" s="385"/>
      <c r="EUI7" s="385"/>
      <c r="EUJ7" s="385"/>
      <c r="EUK7" s="385"/>
      <c r="EUL7" s="385"/>
      <c r="EUM7" s="385"/>
      <c r="EUN7" s="385"/>
      <c r="EUO7" s="385"/>
      <c r="EUP7" s="385"/>
      <c r="EUQ7" s="385"/>
      <c r="EUR7" s="385"/>
      <c r="EUS7" s="385"/>
      <c r="EUT7" s="385"/>
      <c r="EUU7" s="385"/>
      <c r="EUV7" s="385"/>
      <c r="EUW7" s="385"/>
      <c r="EUX7" s="385"/>
      <c r="EUY7" s="385"/>
      <c r="EUZ7" s="385"/>
      <c r="EVA7" s="385"/>
      <c r="EVB7" s="385"/>
      <c r="EVC7" s="385"/>
      <c r="EVD7" s="385"/>
      <c r="EVE7" s="385"/>
      <c r="EVF7" s="385"/>
      <c r="EVG7" s="385"/>
      <c r="EVH7" s="385"/>
      <c r="EVI7" s="385"/>
      <c r="EVJ7" s="385"/>
      <c r="EVK7" s="385"/>
      <c r="EVL7" s="385"/>
      <c r="EVM7" s="385"/>
      <c r="EVN7" s="385"/>
      <c r="EVO7" s="385"/>
      <c r="EVP7" s="385"/>
      <c r="EVQ7" s="385"/>
      <c r="EVR7" s="385"/>
      <c r="EVS7" s="385"/>
      <c r="EVT7" s="385"/>
      <c r="EVU7" s="385"/>
      <c r="EVV7" s="385"/>
      <c r="EVW7" s="385"/>
      <c r="EVX7" s="385"/>
      <c r="EVY7" s="385"/>
      <c r="EVZ7" s="385"/>
      <c r="EWA7" s="385"/>
      <c r="EWB7" s="385"/>
      <c r="EWC7" s="385"/>
      <c r="EWD7" s="385"/>
      <c r="EWE7" s="385"/>
      <c r="EWF7" s="385"/>
      <c r="EWG7" s="385"/>
      <c r="EWH7" s="385"/>
      <c r="EWI7" s="385"/>
      <c r="EWJ7" s="385"/>
      <c r="EWK7" s="385"/>
      <c r="EWL7" s="385"/>
      <c r="EWM7" s="385"/>
      <c r="EWN7" s="385"/>
      <c r="EWO7" s="385"/>
      <c r="EWP7" s="385"/>
      <c r="EWQ7" s="385"/>
      <c r="EWR7" s="385"/>
      <c r="EWS7" s="385"/>
      <c r="EWT7" s="385"/>
      <c r="EWU7" s="385"/>
      <c r="EWV7" s="385"/>
      <c r="EWW7" s="385"/>
      <c r="EWX7" s="385"/>
      <c r="EWY7" s="385"/>
      <c r="EWZ7" s="385"/>
      <c r="EXA7" s="385"/>
      <c r="EXB7" s="385"/>
      <c r="EXC7" s="385"/>
      <c r="EXD7" s="385"/>
      <c r="EXE7" s="385"/>
      <c r="EXF7" s="385"/>
      <c r="EXG7" s="385"/>
      <c r="EXH7" s="385"/>
      <c r="EXI7" s="385"/>
      <c r="EXJ7" s="385"/>
      <c r="EXK7" s="385"/>
      <c r="EXL7" s="385"/>
      <c r="EXM7" s="385"/>
      <c r="EXN7" s="385"/>
      <c r="EXO7" s="385"/>
      <c r="EXP7" s="385"/>
      <c r="EXQ7" s="385"/>
      <c r="EXR7" s="385"/>
      <c r="EXS7" s="385"/>
      <c r="EXT7" s="385"/>
      <c r="EXU7" s="385"/>
      <c r="EXV7" s="385"/>
      <c r="EXW7" s="385"/>
      <c r="EXX7" s="385"/>
      <c r="EXY7" s="385"/>
      <c r="EXZ7" s="385"/>
      <c r="EYA7" s="385"/>
      <c r="EYB7" s="385"/>
      <c r="EYC7" s="385"/>
      <c r="EYD7" s="385"/>
      <c r="EYE7" s="385"/>
      <c r="EYF7" s="385"/>
      <c r="EYG7" s="385"/>
      <c r="EYH7" s="385"/>
      <c r="EYI7" s="385"/>
      <c r="EYJ7" s="385"/>
      <c r="EYK7" s="385"/>
      <c r="EYL7" s="385"/>
      <c r="EYM7" s="385"/>
      <c r="EYN7" s="385"/>
      <c r="EYO7" s="385"/>
      <c r="EYP7" s="385"/>
      <c r="EYQ7" s="385"/>
      <c r="EYR7" s="385"/>
      <c r="EYS7" s="385"/>
      <c r="EYT7" s="385"/>
      <c r="EYU7" s="385"/>
      <c r="EYV7" s="385"/>
      <c r="EYW7" s="385"/>
      <c r="EYX7" s="385"/>
      <c r="EYY7" s="385"/>
      <c r="EYZ7" s="385"/>
      <c r="EZA7" s="385"/>
      <c r="EZB7" s="385"/>
      <c r="EZC7" s="385"/>
      <c r="EZD7" s="385"/>
      <c r="EZE7" s="385"/>
      <c r="EZF7" s="385"/>
      <c r="EZG7" s="385"/>
      <c r="EZH7" s="385"/>
      <c r="EZI7" s="385"/>
      <c r="EZJ7" s="385"/>
      <c r="EZK7" s="385"/>
      <c r="EZL7" s="385"/>
      <c r="EZM7" s="385"/>
      <c r="EZN7" s="385"/>
      <c r="EZO7" s="385"/>
      <c r="EZP7" s="385"/>
      <c r="EZQ7" s="385"/>
      <c r="EZR7" s="385"/>
      <c r="EZS7" s="385"/>
      <c r="EZT7" s="385"/>
      <c r="EZU7" s="385"/>
      <c r="EZV7" s="385"/>
      <c r="EZW7" s="385"/>
      <c r="EZX7" s="385"/>
      <c r="EZY7" s="385"/>
      <c r="EZZ7" s="385"/>
      <c r="FAA7" s="385"/>
      <c r="FAB7" s="385"/>
      <c r="FAC7" s="385"/>
      <c r="FAD7" s="385"/>
      <c r="FAE7" s="385"/>
      <c r="FAF7" s="385"/>
      <c r="FAG7" s="385"/>
      <c r="FAH7" s="385"/>
      <c r="FAI7" s="385"/>
      <c r="FAJ7" s="385"/>
      <c r="FAK7" s="385"/>
      <c r="FAL7" s="385"/>
      <c r="FAM7" s="385"/>
      <c r="FAN7" s="385"/>
      <c r="FAO7" s="385"/>
      <c r="FAP7" s="385"/>
      <c r="FAQ7" s="385"/>
      <c r="FAR7" s="385"/>
      <c r="FAS7" s="385"/>
      <c r="FAT7" s="385"/>
      <c r="FAU7" s="385"/>
      <c r="FAV7" s="385"/>
      <c r="FAW7" s="385"/>
      <c r="FAX7" s="385"/>
      <c r="FAY7" s="385"/>
      <c r="FAZ7" s="385"/>
      <c r="FBA7" s="385"/>
      <c r="FBB7" s="385"/>
      <c r="FBC7" s="385"/>
      <c r="FBD7" s="385"/>
      <c r="FBE7" s="385"/>
      <c r="FBF7" s="385"/>
      <c r="FBG7" s="385"/>
      <c r="FBH7" s="385"/>
      <c r="FBI7" s="385"/>
      <c r="FBJ7" s="385"/>
      <c r="FBK7" s="385"/>
      <c r="FBL7" s="385"/>
      <c r="FBM7" s="385"/>
      <c r="FBN7" s="385"/>
      <c r="FBO7" s="385"/>
      <c r="FBP7" s="385"/>
      <c r="FBQ7" s="385"/>
      <c r="FBR7" s="385"/>
      <c r="FBS7" s="385"/>
      <c r="FBT7" s="385"/>
      <c r="FBU7" s="385"/>
      <c r="FBV7" s="385"/>
      <c r="FBW7" s="385"/>
      <c r="FBX7" s="385"/>
      <c r="FBY7" s="385"/>
      <c r="FBZ7" s="385"/>
      <c r="FCA7" s="385"/>
      <c r="FCB7" s="385"/>
      <c r="FCC7" s="385"/>
      <c r="FCD7" s="385"/>
      <c r="FCE7" s="385"/>
      <c r="FCF7" s="385"/>
      <c r="FCG7" s="385"/>
      <c r="FCH7" s="385"/>
      <c r="FCI7" s="385"/>
      <c r="FCJ7" s="385"/>
      <c r="FCK7" s="385"/>
      <c r="FCL7" s="385"/>
      <c r="FCM7" s="385"/>
      <c r="FCN7" s="385"/>
      <c r="FCO7" s="385"/>
      <c r="FCP7" s="385"/>
      <c r="FCQ7" s="385"/>
      <c r="FCR7" s="385"/>
      <c r="FCS7" s="385"/>
      <c r="FCT7" s="385"/>
      <c r="FCU7" s="385"/>
      <c r="FCV7" s="385"/>
      <c r="FCW7" s="385"/>
      <c r="FCX7" s="385"/>
      <c r="FCY7" s="385"/>
      <c r="FCZ7" s="385"/>
      <c r="FDA7" s="385"/>
      <c r="FDB7" s="385"/>
      <c r="FDC7" s="385"/>
      <c r="FDD7" s="385"/>
      <c r="FDE7" s="385"/>
      <c r="FDF7" s="385"/>
      <c r="FDG7" s="385"/>
      <c r="FDH7" s="385"/>
      <c r="FDI7" s="385"/>
      <c r="FDJ7" s="385"/>
      <c r="FDK7" s="385"/>
      <c r="FDL7" s="385"/>
      <c r="FDM7" s="385"/>
      <c r="FDN7" s="385"/>
      <c r="FDO7" s="385"/>
      <c r="FDP7" s="385"/>
      <c r="FDQ7" s="385"/>
      <c r="FDR7" s="385"/>
      <c r="FDS7" s="385"/>
      <c r="FDT7" s="385"/>
      <c r="FDU7" s="385"/>
      <c r="FDV7" s="385"/>
      <c r="FDW7" s="385"/>
      <c r="FDX7" s="385"/>
      <c r="FDY7" s="385"/>
      <c r="FDZ7" s="385"/>
      <c r="FEA7" s="385"/>
      <c r="FEB7" s="385"/>
      <c r="FEC7" s="385"/>
      <c r="FED7" s="385"/>
      <c r="FEE7" s="385"/>
      <c r="FEF7" s="385"/>
      <c r="FEG7" s="385"/>
      <c r="FEH7" s="385"/>
      <c r="FEI7" s="385"/>
      <c r="FEJ7" s="385"/>
      <c r="FEK7" s="385"/>
      <c r="FEL7" s="385"/>
      <c r="FEM7" s="385"/>
      <c r="FEN7" s="385"/>
      <c r="FEO7" s="385"/>
      <c r="FEP7" s="385"/>
      <c r="FEQ7" s="385"/>
      <c r="FER7" s="385"/>
      <c r="FES7" s="385"/>
      <c r="FET7" s="385"/>
      <c r="FEU7" s="385"/>
      <c r="FEV7" s="385"/>
      <c r="FEW7" s="385"/>
      <c r="FEX7" s="385"/>
      <c r="FEY7" s="385"/>
      <c r="FEZ7" s="385"/>
      <c r="FFA7" s="385"/>
      <c r="FFB7" s="385"/>
      <c r="FFC7" s="385"/>
      <c r="FFD7" s="385"/>
      <c r="FFE7" s="385"/>
      <c r="FFF7" s="385"/>
      <c r="FFG7" s="385"/>
      <c r="FFH7" s="385"/>
      <c r="FFI7" s="385"/>
      <c r="FFJ7" s="385"/>
      <c r="FFK7" s="385"/>
      <c r="FFL7" s="385"/>
      <c r="FFM7" s="385"/>
      <c r="FFN7" s="385"/>
      <c r="FFO7" s="385"/>
      <c r="FFP7" s="385"/>
      <c r="FFQ7" s="385"/>
      <c r="FFR7" s="385"/>
      <c r="FFS7" s="385"/>
      <c r="FFT7" s="385"/>
      <c r="FFU7" s="385"/>
      <c r="FFV7" s="385"/>
      <c r="FFW7" s="385"/>
      <c r="FFX7" s="385"/>
      <c r="FFY7" s="385"/>
      <c r="FFZ7" s="385"/>
      <c r="FGA7" s="385"/>
      <c r="FGB7" s="385"/>
      <c r="FGC7" s="385"/>
      <c r="FGD7" s="385"/>
      <c r="FGE7" s="385"/>
      <c r="FGF7" s="385"/>
      <c r="FGG7" s="385"/>
      <c r="FGH7" s="385"/>
      <c r="FGI7" s="385"/>
      <c r="FGJ7" s="385"/>
      <c r="FGK7" s="385"/>
      <c r="FGL7" s="385"/>
      <c r="FGM7" s="385"/>
      <c r="FGN7" s="385"/>
      <c r="FGO7" s="385"/>
      <c r="FGP7" s="385"/>
      <c r="FGQ7" s="385"/>
      <c r="FGR7" s="385"/>
      <c r="FGS7" s="385"/>
      <c r="FGT7" s="385"/>
      <c r="FGU7" s="385"/>
      <c r="FGV7" s="385"/>
      <c r="FGW7" s="385"/>
      <c r="FGX7" s="385"/>
      <c r="FGY7" s="385"/>
      <c r="FGZ7" s="385"/>
      <c r="FHA7" s="385"/>
      <c r="FHB7" s="385"/>
      <c r="FHC7" s="385"/>
      <c r="FHD7" s="385"/>
      <c r="FHE7" s="385"/>
      <c r="FHF7" s="385"/>
      <c r="FHG7" s="385"/>
      <c r="FHH7" s="385"/>
      <c r="FHI7" s="385"/>
      <c r="FHJ7" s="385"/>
      <c r="FHK7" s="385"/>
      <c r="FHL7" s="385"/>
      <c r="FHM7" s="385"/>
      <c r="FHN7" s="385"/>
      <c r="FHO7" s="385"/>
      <c r="FHP7" s="385"/>
      <c r="FHQ7" s="385"/>
      <c r="FHR7" s="385"/>
      <c r="FHS7" s="385"/>
      <c r="FHT7" s="385"/>
      <c r="FHU7" s="385"/>
      <c r="FHV7" s="385"/>
      <c r="FHW7" s="385"/>
      <c r="FHX7" s="385"/>
      <c r="FHY7" s="385"/>
      <c r="FHZ7" s="385"/>
      <c r="FIA7" s="385"/>
      <c r="FIB7" s="385"/>
      <c r="FIC7" s="385"/>
      <c r="FID7" s="385"/>
      <c r="FIE7" s="385"/>
      <c r="FIF7" s="385"/>
      <c r="FIG7" s="385"/>
      <c r="FIH7" s="385"/>
      <c r="FII7" s="385"/>
      <c r="FIJ7" s="385"/>
      <c r="FIK7" s="385"/>
      <c r="FIL7" s="385"/>
      <c r="FIM7" s="385"/>
      <c r="FIN7" s="385"/>
      <c r="FIO7" s="385"/>
      <c r="FIP7" s="385"/>
      <c r="FIQ7" s="385"/>
      <c r="FIR7" s="385"/>
      <c r="FIS7" s="385"/>
      <c r="FIT7" s="385"/>
      <c r="FIU7" s="385"/>
      <c r="FIV7" s="385"/>
      <c r="FIW7" s="385"/>
      <c r="FIX7" s="385"/>
      <c r="FIY7" s="385"/>
      <c r="FIZ7" s="385"/>
      <c r="FJA7" s="385"/>
      <c r="FJB7" s="385"/>
      <c r="FJC7" s="385"/>
      <c r="FJD7" s="385"/>
      <c r="FJE7" s="385"/>
      <c r="FJF7" s="385"/>
      <c r="FJG7" s="385"/>
      <c r="FJH7" s="385"/>
      <c r="FJI7" s="385"/>
      <c r="FJJ7" s="385"/>
      <c r="FJK7" s="385"/>
      <c r="FJL7" s="385"/>
      <c r="FJM7" s="385"/>
      <c r="FJN7" s="385"/>
      <c r="FJO7" s="385"/>
      <c r="FJP7" s="385"/>
      <c r="FJQ7" s="385"/>
      <c r="FJR7" s="385"/>
      <c r="FJS7" s="385"/>
      <c r="FJT7" s="385"/>
      <c r="FJU7" s="385"/>
      <c r="FJV7" s="385"/>
      <c r="FJW7" s="385"/>
      <c r="FJX7" s="385"/>
      <c r="FJY7" s="385"/>
      <c r="FJZ7" s="385"/>
      <c r="FKA7" s="385"/>
      <c r="FKB7" s="385"/>
      <c r="FKC7" s="385"/>
      <c r="FKD7" s="385"/>
      <c r="FKE7" s="385"/>
      <c r="FKF7" s="385"/>
      <c r="FKG7" s="385"/>
      <c r="FKH7" s="385"/>
      <c r="FKI7" s="385"/>
      <c r="FKJ7" s="385"/>
      <c r="FKK7" s="385"/>
      <c r="FKL7" s="385"/>
      <c r="FKM7" s="385"/>
      <c r="FKN7" s="385"/>
      <c r="FKO7" s="385"/>
      <c r="FKP7" s="385"/>
      <c r="FKQ7" s="385"/>
      <c r="FKR7" s="385"/>
      <c r="FKS7" s="385"/>
      <c r="FKT7" s="385"/>
      <c r="FKU7" s="385"/>
      <c r="FKV7" s="385"/>
      <c r="FKW7" s="385"/>
      <c r="FKX7" s="385"/>
      <c r="FKY7" s="385"/>
      <c r="FKZ7" s="385"/>
      <c r="FLA7" s="385"/>
      <c r="FLB7" s="385"/>
      <c r="FLC7" s="385"/>
      <c r="FLD7" s="385"/>
      <c r="FLE7" s="385"/>
      <c r="FLF7" s="385"/>
      <c r="FLG7" s="385"/>
      <c r="FLH7" s="385"/>
      <c r="FLI7" s="385"/>
      <c r="FLJ7" s="385"/>
      <c r="FLK7" s="385"/>
      <c r="FLL7" s="385"/>
      <c r="FLM7" s="385"/>
      <c r="FLN7" s="385"/>
      <c r="FLO7" s="385"/>
      <c r="FLP7" s="385"/>
      <c r="FLQ7" s="385"/>
      <c r="FLR7" s="385"/>
      <c r="FLS7" s="385"/>
      <c r="FLT7" s="385"/>
      <c r="FLU7" s="385"/>
      <c r="FLV7" s="385"/>
      <c r="FLW7" s="385"/>
      <c r="FLX7" s="385"/>
      <c r="FLY7" s="385"/>
      <c r="FLZ7" s="385"/>
      <c r="FMA7" s="385"/>
      <c r="FMB7" s="385"/>
      <c r="FMC7" s="385"/>
      <c r="FMD7" s="385"/>
      <c r="FME7" s="385"/>
      <c r="FMF7" s="385"/>
      <c r="FMG7" s="385"/>
      <c r="FMH7" s="385"/>
      <c r="FMI7" s="385"/>
      <c r="FMJ7" s="385"/>
      <c r="FMK7" s="385"/>
      <c r="FML7" s="385"/>
      <c r="FMM7" s="385"/>
      <c r="FMN7" s="385"/>
      <c r="FMO7" s="385"/>
      <c r="FMP7" s="385"/>
      <c r="FMQ7" s="385"/>
      <c r="FMR7" s="385"/>
      <c r="FMS7" s="385"/>
      <c r="FMT7" s="385"/>
      <c r="FMU7" s="385"/>
      <c r="FMV7" s="385"/>
      <c r="FMW7" s="385"/>
      <c r="FMX7" s="385"/>
      <c r="FMY7" s="385"/>
      <c r="FMZ7" s="385"/>
      <c r="FNA7" s="385"/>
      <c r="FNB7" s="385"/>
      <c r="FNC7" s="385"/>
      <c r="FND7" s="385"/>
      <c r="FNE7" s="385"/>
      <c r="FNF7" s="385"/>
      <c r="FNG7" s="385"/>
      <c r="FNH7" s="385"/>
      <c r="FNI7" s="385"/>
      <c r="FNJ7" s="385"/>
      <c r="FNK7" s="385"/>
      <c r="FNL7" s="385"/>
      <c r="FNM7" s="385"/>
      <c r="FNN7" s="385"/>
      <c r="FNO7" s="385"/>
      <c r="FNP7" s="385"/>
      <c r="FNQ7" s="385"/>
      <c r="FNR7" s="385"/>
      <c r="FNS7" s="385"/>
      <c r="FNT7" s="385"/>
      <c r="FNU7" s="385"/>
      <c r="FNV7" s="385"/>
      <c r="FNW7" s="385"/>
      <c r="FNX7" s="385"/>
      <c r="FNY7" s="385"/>
      <c r="FNZ7" s="385"/>
      <c r="FOA7" s="385"/>
      <c r="FOB7" s="385"/>
      <c r="FOC7" s="385"/>
      <c r="FOD7" s="385"/>
      <c r="FOE7" s="385"/>
      <c r="FOF7" s="385"/>
      <c r="FOG7" s="385"/>
      <c r="FOH7" s="385"/>
      <c r="FOI7" s="385"/>
      <c r="FOJ7" s="385"/>
      <c r="FOK7" s="385"/>
      <c r="FOL7" s="385"/>
      <c r="FOM7" s="385"/>
      <c r="FON7" s="385"/>
      <c r="FOO7" s="385"/>
      <c r="FOP7" s="385"/>
      <c r="FOQ7" s="385"/>
      <c r="FOR7" s="385"/>
      <c r="FOS7" s="385"/>
      <c r="FOT7" s="385"/>
      <c r="FOU7" s="385"/>
      <c r="FOV7" s="385"/>
      <c r="FOW7" s="385"/>
      <c r="FOX7" s="385"/>
      <c r="FOY7" s="385"/>
      <c r="FOZ7" s="385"/>
      <c r="FPA7" s="385"/>
      <c r="FPB7" s="385"/>
      <c r="FPC7" s="385"/>
      <c r="FPD7" s="385"/>
      <c r="FPE7" s="385"/>
      <c r="FPF7" s="385"/>
      <c r="FPG7" s="385"/>
      <c r="FPH7" s="385"/>
      <c r="FPI7" s="385"/>
      <c r="FPJ7" s="385"/>
      <c r="FPK7" s="385"/>
      <c r="FPL7" s="385"/>
      <c r="FPM7" s="385"/>
      <c r="FPN7" s="385"/>
      <c r="FPO7" s="385"/>
      <c r="FPP7" s="385"/>
      <c r="FPQ7" s="385"/>
      <c r="FPR7" s="385"/>
      <c r="FPS7" s="385"/>
      <c r="FPT7" s="385"/>
      <c r="FPU7" s="385"/>
      <c r="FPV7" s="385"/>
      <c r="FPW7" s="385"/>
      <c r="FPX7" s="385"/>
      <c r="FPY7" s="385"/>
      <c r="FPZ7" s="385"/>
      <c r="FQA7" s="385"/>
      <c r="FQB7" s="385"/>
      <c r="FQC7" s="385"/>
      <c r="FQD7" s="385"/>
      <c r="FQE7" s="385"/>
      <c r="FQF7" s="385"/>
      <c r="FQG7" s="385"/>
      <c r="FQH7" s="385"/>
      <c r="FQI7" s="385"/>
      <c r="FQJ7" s="385"/>
      <c r="FQK7" s="385"/>
      <c r="FQL7" s="385"/>
      <c r="FQM7" s="385"/>
      <c r="FQN7" s="385"/>
      <c r="FQO7" s="385"/>
      <c r="FQP7" s="385"/>
      <c r="FQQ7" s="385"/>
      <c r="FQR7" s="385"/>
      <c r="FQS7" s="385"/>
      <c r="FQT7" s="385"/>
      <c r="FQU7" s="385"/>
      <c r="FQV7" s="385"/>
      <c r="FQW7" s="385"/>
      <c r="FQX7" s="385"/>
      <c r="FQY7" s="385"/>
      <c r="FQZ7" s="385"/>
      <c r="FRA7" s="385"/>
      <c r="FRB7" s="385"/>
      <c r="FRC7" s="385"/>
      <c r="FRD7" s="385"/>
      <c r="FRE7" s="385"/>
      <c r="FRF7" s="385"/>
      <c r="FRG7" s="385"/>
      <c r="FRH7" s="385"/>
      <c r="FRI7" s="385"/>
      <c r="FRJ7" s="385"/>
      <c r="FRK7" s="385"/>
      <c r="FRL7" s="385"/>
      <c r="FRM7" s="385"/>
      <c r="FRN7" s="385"/>
      <c r="FRO7" s="385"/>
      <c r="FRP7" s="385"/>
      <c r="FRQ7" s="385"/>
      <c r="FRR7" s="385"/>
      <c r="FRS7" s="385"/>
      <c r="FRT7" s="385"/>
      <c r="FRU7" s="385"/>
      <c r="FRV7" s="385"/>
      <c r="FRW7" s="385"/>
      <c r="FRX7" s="385"/>
      <c r="FRY7" s="385"/>
      <c r="FRZ7" s="385"/>
      <c r="FSA7" s="385"/>
      <c r="FSB7" s="385"/>
      <c r="FSC7" s="385"/>
      <c r="FSD7" s="385"/>
      <c r="FSE7" s="385"/>
      <c r="FSF7" s="385"/>
      <c r="FSG7" s="385"/>
      <c r="FSH7" s="385"/>
      <c r="FSI7" s="385"/>
      <c r="FSJ7" s="385"/>
      <c r="FSK7" s="385"/>
      <c r="FSL7" s="385"/>
      <c r="FSM7" s="385"/>
      <c r="FSN7" s="385"/>
      <c r="FSO7" s="385"/>
      <c r="FSP7" s="385"/>
      <c r="FSQ7" s="385"/>
      <c r="FSR7" s="385"/>
      <c r="FSS7" s="385"/>
      <c r="FST7" s="385"/>
      <c r="FSU7" s="385"/>
      <c r="FSV7" s="385"/>
      <c r="FSW7" s="385"/>
      <c r="FSX7" s="385"/>
      <c r="FSY7" s="385"/>
      <c r="FSZ7" s="385"/>
      <c r="FTA7" s="385"/>
      <c r="FTB7" s="385"/>
      <c r="FTC7" s="385"/>
      <c r="FTD7" s="385"/>
      <c r="FTE7" s="385"/>
      <c r="FTF7" s="385"/>
      <c r="FTG7" s="385"/>
      <c r="FTH7" s="385"/>
      <c r="FTI7" s="385"/>
      <c r="FTJ7" s="385"/>
      <c r="FTK7" s="385"/>
      <c r="FTL7" s="385"/>
      <c r="FTM7" s="385"/>
      <c r="FTN7" s="385"/>
      <c r="FTO7" s="385"/>
      <c r="FTP7" s="385"/>
      <c r="FTQ7" s="385"/>
      <c r="FTR7" s="385"/>
      <c r="FTS7" s="385"/>
      <c r="FTT7" s="385"/>
      <c r="FTU7" s="385"/>
      <c r="FTV7" s="385"/>
      <c r="FTW7" s="385"/>
      <c r="FTX7" s="385"/>
      <c r="FTY7" s="385"/>
      <c r="FTZ7" s="385"/>
      <c r="FUA7" s="385"/>
      <c r="FUB7" s="385"/>
      <c r="FUC7" s="385"/>
      <c r="FUD7" s="385"/>
      <c r="FUE7" s="385"/>
      <c r="FUF7" s="385"/>
      <c r="FUG7" s="385"/>
      <c r="FUH7" s="385"/>
      <c r="FUI7" s="385"/>
      <c r="FUJ7" s="385"/>
      <c r="FUK7" s="385"/>
      <c r="FUL7" s="385"/>
      <c r="FUM7" s="385"/>
      <c r="FUN7" s="385"/>
      <c r="FUO7" s="385"/>
      <c r="FUP7" s="385"/>
      <c r="FUQ7" s="385"/>
      <c r="FUR7" s="385"/>
      <c r="FUS7" s="385"/>
      <c r="FUT7" s="385"/>
      <c r="FUU7" s="385"/>
      <c r="FUV7" s="385"/>
      <c r="FUW7" s="385"/>
      <c r="FUX7" s="385"/>
      <c r="FUY7" s="385"/>
      <c r="FUZ7" s="385"/>
      <c r="FVA7" s="385"/>
      <c r="FVB7" s="385"/>
      <c r="FVC7" s="385"/>
      <c r="FVD7" s="385"/>
      <c r="FVE7" s="385"/>
      <c r="FVF7" s="385"/>
      <c r="FVG7" s="385"/>
      <c r="FVH7" s="385"/>
      <c r="FVI7" s="385"/>
      <c r="FVJ7" s="385"/>
      <c r="FVK7" s="385"/>
      <c r="FVL7" s="385"/>
      <c r="FVM7" s="385"/>
      <c r="FVN7" s="385"/>
      <c r="FVO7" s="385"/>
      <c r="FVP7" s="385"/>
      <c r="FVQ7" s="385"/>
      <c r="FVR7" s="385"/>
      <c r="FVS7" s="385"/>
      <c r="FVT7" s="385"/>
      <c r="FVU7" s="385"/>
      <c r="FVV7" s="385"/>
      <c r="FVW7" s="385"/>
      <c r="FVX7" s="385"/>
      <c r="FVY7" s="385"/>
      <c r="FVZ7" s="385"/>
      <c r="FWA7" s="385"/>
      <c r="FWB7" s="385"/>
      <c r="FWC7" s="385"/>
      <c r="FWD7" s="385"/>
      <c r="FWE7" s="385"/>
      <c r="FWF7" s="385"/>
      <c r="FWG7" s="385"/>
      <c r="FWH7" s="385"/>
      <c r="FWI7" s="385"/>
      <c r="FWJ7" s="385"/>
      <c r="FWK7" s="385"/>
      <c r="FWL7" s="385"/>
      <c r="FWM7" s="385"/>
      <c r="FWN7" s="385"/>
      <c r="FWO7" s="385"/>
      <c r="FWP7" s="385"/>
      <c r="FWQ7" s="385"/>
      <c r="FWR7" s="385"/>
      <c r="FWS7" s="385"/>
      <c r="FWT7" s="385"/>
      <c r="FWU7" s="385"/>
      <c r="FWV7" s="385"/>
      <c r="FWW7" s="385"/>
      <c r="FWX7" s="385"/>
      <c r="FWY7" s="385"/>
      <c r="FWZ7" s="385"/>
      <c r="FXA7" s="385"/>
      <c r="FXB7" s="385"/>
      <c r="FXC7" s="385"/>
      <c r="FXD7" s="385"/>
      <c r="FXE7" s="385"/>
      <c r="FXF7" s="385"/>
      <c r="FXG7" s="385"/>
      <c r="FXH7" s="385"/>
      <c r="FXI7" s="385"/>
      <c r="FXJ7" s="385"/>
      <c r="FXK7" s="385"/>
      <c r="FXL7" s="385"/>
      <c r="FXM7" s="385"/>
      <c r="FXN7" s="385"/>
      <c r="FXO7" s="385"/>
      <c r="FXP7" s="385"/>
      <c r="FXQ7" s="385"/>
      <c r="FXR7" s="385"/>
      <c r="FXS7" s="385"/>
      <c r="FXT7" s="385"/>
      <c r="FXU7" s="385"/>
      <c r="FXV7" s="385"/>
      <c r="FXW7" s="385"/>
      <c r="FXX7" s="385"/>
      <c r="FXY7" s="385"/>
      <c r="FXZ7" s="385"/>
      <c r="FYA7" s="385"/>
      <c r="FYB7" s="385"/>
      <c r="FYC7" s="385"/>
      <c r="FYD7" s="385"/>
      <c r="FYE7" s="385"/>
      <c r="FYF7" s="385"/>
      <c r="FYG7" s="385"/>
      <c r="FYH7" s="385"/>
      <c r="FYI7" s="385"/>
      <c r="FYJ7" s="385"/>
      <c r="FYK7" s="385"/>
      <c r="FYL7" s="385"/>
      <c r="FYM7" s="385"/>
      <c r="FYN7" s="385"/>
      <c r="FYO7" s="385"/>
      <c r="FYP7" s="385"/>
      <c r="FYQ7" s="385"/>
      <c r="FYR7" s="385"/>
      <c r="FYS7" s="385"/>
      <c r="FYT7" s="385"/>
      <c r="FYU7" s="385"/>
      <c r="FYV7" s="385"/>
      <c r="FYW7" s="385"/>
      <c r="FYX7" s="385"/>
      <c r="FYY7" s="385"/>
      <c r="FYZ7" s="385"/>
      <c r="FZA7" s="385"/>
      <c r="FZB7" s="385"/>
      <c r="FZC7" s="385"/>
      <c r="FZD7" s="385"/>
      <c r="FZE7" s="385"/>
      <c r="FZF7" s="385"/>
      <c r="FZG7" s="385"/>
      <c r="FZH7" s="385"/>
      <c r="FZI7" s="385"/>
      <c r="FZJ7" s="385"/>
      <c r="FZK7" s="385"/>
      <c r="FZL7" s="385"/>
      <c r="FZM7" s="385"/>
      <c r="FZN7" s="385"/>
      <c r="FZO7" s="385"/>
      <c r="FZP7" s="385"/>
      <c r="FZQ7" s="385"/>
      <c r="FZR7" s="385"/>
      <c r="FZS7" s="385"/>
      <c r="FZT7" s="385"/>
      <c r="FZU7" s="385"/>
      <c r="FZV7" s="385"/>
      <c r="FZW7" s="385"/>
      <c r="FZX7" s="385"/>
      <c r="FZY7" s="385"/>
      <c r="FZZ7" s="385"/>
      <c r="GAA7" s="385"/>
      <c r="GAB7" s="385"/>
      <c r="GAC7" s="385"/>
      <c r="GAD7" s="385"/>
      <c r="GAE7" s="385"/>
      <c r="GAF7" s="385"/>
      <c r="GAG7" s="385"/>
      <c r="GAH7" s="385"/>
      <c r="GAI7" s="385"/>
      <c r="GAJ7" s="385"/>
      <c r="GAK7" s="385"/>
      <c r="GAL7" s="385"/>
      <c r="GAM7" s="385"/>
      <c r="GAN7" s="385"/>
      <c r="GAO7" s="385"/>
      <c r="GAP7" s="385"/>
      <c r="GAQ7" s="385"/>
      <c r="GAR7" s="385"/>
      <c r="GAS7" s="385"/>
      <c r="GAT7" s="385"/>
      <c r="GAU7" s="385"/>
      <c r="GAV7" s="385"/>
      <c r="GAW7" s="385"/>
      <c r="GAX7" s="385"/>
      <c r="GAY7" s="385"/>
      <c r="GAZ7" s="385"/>
      <c r="GBA7" s="385"/>
      <c r="GBB7" s="385"/>
      <c r="GBC7" s="385"/>
      <c r="GBD7" s="385"/>
      <c r="GBE7" s="385"/>
      <c r="GBF7" s="385"/>
      <c r="GBG7" s="385"/>
      <c r="GBH7" s="385"/>
      <c r="GBI7" s="385"/>
      <c r="GBJ7" s="385"/>
      <c r="GBK7" s="385"/>
      <c r="GBL7" s="385"/>
      <c r="GBM7" s="385"/>
      <c r="GBN7" s="385"/>
      <c r="GBO7" s="385"/>
      <c r="GBP7" s="385"/>
      <c r="GBQ7" s="385"/>
      <c r="GBR7" s="385"/>
      <c r="GBS7" s="385"/>
      <c r="GBT7" s="385"/>
      <c r="GBU7" s="385"/>
      <c r="GBV7" s="385"/>
      <c r="GBW7" s="385"/>
      <c r="GBX7" s="385"/>
      <c r="GBY7" s="385"/>
      <c r="GBZ7" s="385"/>
      <c r="GCA7" s="385"/>
      <c r="GCB7" s="385"/>
      <c r="GCC7" s="385"/>
      <c r="GCD7" s="385"/>
      <c r="GCE7" s="385"/>
      <c r="GCF7" s="385"/>
      <c r="GCG7" s="385"/>
      <c r="GCH7" s="385"/>
      <c r="GCI7" s="385"/>
      <c r="GCJ7" s="385"/>
      <c r="GCK7" s="385"/>
      <c r="GCL7" s="385"/>
      <c r="GCM7" s="385"/>
      <c r="GCN7" s="385"/>
      <c r="GCO7" s="385"/>
      <c r="GCP7" s="385"/>
      <c r="GCQ7" s="385"/>
      <c r="GCR7" s="385"/>
      <c r="GCS7" s="385"/>
      <c r="GCT7" s="385"/>
      <c r="GCU7" s="385"/>
      <c r="GCV7" s="385"/>
      <c r="GCW7" s="385"/>
      <c r="GCX7" s="385"/>
      <c r="GCY7" s="385"/>
      <c r="GCZ7" s="385"/>
      <c r="GDA7" s="385"/>
      <c r="GDB7" s="385"/>
      <c r="GDC7" s="385"/>
      <c r="GDD7" s="385"/>
      <c r="GDE7" s="385"/>
      <c r="GDF7" s="385"/>
      <c r="GDG7" s="385"/>
      <c r="GDH7" s="385"/>
      <c r="GDI7" s="385"/>
      <c r="GDJ7" s="385"/>
      <c r="GDK7" s="385"/>
      <c r="GDL7" s="385"/>
      <c r="GDM7" s="385"/>
      <c r="GDN7" s="385"/>
      <c r="GDO7" s="385"/>
      <c r="GDP7" s="385"/>
      <c r="GDQ7" s="385"/>
      <c r="GDR7" s="385"/>
      <c r="GDS7" s="385"/>
      <c r="GDT7" s="385"/>
      <c r="GDU7" s="385"/>
      <c r="GDV7" s="385"/>
      <c r="GDW7" s="385"/>
      <c r="GDX7" s="385"/>
      <c r="GDY7" s="385"/>
      <c r="GDZ7" s="385"/>
      <c r="GEA7" s="385"/>
      <c r="GEB7" s="385"/>
      <c r="GEC7" s="385"/>
      <c r="GED7" s="385"/>
      <c r="GEE7" s="385"/>
      <c r="GEF7" s="385"/>
      <c r="GEG7" s="385"/>
      <c r="GEH7" s="385"/>
      <c r="GEI7" s="385"/>
      <c r="GEJ7" s="385"/>
      <c r="GEK7" s="385"/>
      <c r="GEL7" s="385"/>
      <c r="GEM7" s="385"/>
      <c r="GEN7" s="385"/>
      <c r="GEO7" s="385"/>
      <c r="GEP7" s="385"/>
      <c r="GEQ7" s="385"/>
      <c r="GER7" s="385"/>
      <c r="GES7" s="385"/>
      <c r="GET7" s="385"/>
      <c r="GEU7" s="385"/>
      <c r="GEV7" s="385"/>
      <c r="GEW7" s="385"/>
      <c r="GEX7" s="385"/>
      <c r="GEY7" s="385"/>
      <c r="GEZ7" s="385"/>
      <c r="GFA7" s="385"/>
      <c r="GFB7" s="385"/>
      <c r="GFC7" s="385"/>
      <c r="GFD7" s="385"/>
      <c r="GFE7" s="385"/>
      <c r="GFF7" s="385"/>
      <c r="GFG7" s="385"/>
      <c r="GFH7" s="385"/>
      <c r="GFI7" s="385"/>
      <c r="GFJ7" s="385"/>
      <c r="GFK7" s="385"/>
      <c r="GFL7" s="385"/>
      <c r="GFM7" s="385"/>
      <c r="GFN7" s="385"/>
      <c r="GFO7" s="385"/>
      <c r="GFP7" s="385"/>
      <c r="GFQ7" s="385"/>
      <c r="GFR7" s="385"/>
      <c r="GFS7" s="385"/>
      <c r="GFT7" s="385"/>
      <c r="GFU7" s="385"/>
      <c r="GFV7" s="385"/>
      <c r="GFW7" s="385"/>
      <c r="GFX7" s="385"/>
      <c r="GFY7" s="385"/>
      <c r="GFZ7" s="385"/>
      <c r="GGA7" s="385"/>
      <c r="GGB7" s="385"/>
      <c r="GGC7" s="385"/>
      <c r="GGD7" s="385"/>
      <c r="GGE7" s="385"/>
      <c r="GGF7" s="385"/>
      <c r="GGG7" s="385"/>
      <c r="GGH7" s="385"/>
      <c r="GGI7" s="385"/>
      <c r="GGJ7" s="385"/>
      <c r="GGK7" s="385"/>
      <c r="GGL7" s="385"/>
      <c r="GGM7" s="385"/>
      <c r="GGN7" s="385"/>
      <c r="GGO7" s="385"/>
      <c r="GGP7" s="385"/>
      <c r="GGQ7" s="385"/>
      <c r="GGR7" s="385"/>
      <c r="GGS7" s="385"/>
      <c r="GGT7" s="385"/>
      <c r="GGU7" s="385"/>
      <c r="GGV7" s="385"/>
      <c r="GGW7" s="385"/>
      <c r="GGX7" s="385"/>
      <c r="GGY7" s="385"/>
      <c r="GGZ7" s="385"/>
      <c r="GHA7" s="385"/>
      <c r="GHB7" s="385"/>
      <c r="GHC7" s="385"/>
      <c r="GHD7" s="385"/>
      <c r="GHE7" s="385"/>
      <c r="GHF7" s="385"/>
      <c r="GHG7" s="385"/>
      <c r="GHH7" s="385"/>
      <c r="GHI7" s="385"/>
      <c r="GHJ7" s="385"/>
      <c r="GHK7" s="385"/>
      <c r="GHL7" s="385"/>
      <c r="GHM7" s="385"/>
      <c r="GHN7" s="385"/>
      <c r="GHO7" s="385"/>
      <c r="GHP7" s="385"/>
      <c r="GHQ7" s="385"/>
      <c r="GHR7" s="385"/>
      <c r="GHS7" s="385"/>
      <c r="GHT7" s="385"/>
      <c r="GHU7" s="385"/>
      <c r="GHV7" s="385"/>
      <c r="GHW7" s="385"/>
      <c r="GHX7" s="385"/>
      <c r="GHY7" s="385"/>
      <c r="GHZ7" s="385"/>
      <c r="GIA7" s="385"/>
      <c r="GIB7" s="385"/>
      <c r="GIC7" s="385"/>
      <c r="GID7" s="385"/>
      <c r="GIE7" s="385"/>
      <c r="GIF7" s="385"/>
      <c r="GIG7" s="385"/>
      <c r="GIH7" s="385"/>
      <c r="GII7" s="385"/>
      <c r="GIJ7" s="385"/>
      <c r="GIK7" s="385"/>
      <c r="GIL7" s="385"/>
      <c r="GIM7" s="385"/>
      <c r="GIN7" s="385"/>
      <c r="GIO7" s="385"/>
      <c r="GIP7" s="385"/>
      <c r="GIQ7" s="385"/>
      <c r="GIR7" s="385"/>
      <c r="GIS7" s="385"/>
      <c r="GIT7" s="385"/>
      <c r="GIU7" s="385"/>
      <c r="GIV7" s="385"/>
      <c r="GIW7" s="385"/>
      <c r="GIX7" s="385"/>
      <c r="GIY7" s="385"/>
      <c r="GIZ7" s="385"/>
      <c r="GJA7" s="385"/>
      <c r="GJB7" s="385"/>
      <c r="GJC7" s="385"/>
      <c r="GJD7" s="385"/>
      <c r="GJE7" s="385"/>
      <c r="GJF7" s="385"/>
      <c r="GJG7" s="385"/>
      <c r="GJH7" s="385"/>
      <c r="GJI7" s="385"/>
      <c r="GJJ7" s="385"/>
      <c r="GJK7" s="385"/>
      <c r="GJL7" s="385"/>
      <c r="GJM7" s="385"/>
      <c r="GJN7" s="385"/>
      <c r="GJO7" s="385"/>
      <c r="GJP7" s="385"/>
      <c r="GJQ7" s="385"/>
      <c r="GJR7" s="385"/>
      <c r="GJS7" s="385"/>
      <c r="GJT7" s="385"/>
      <c r="GJU7" s="385"/>
      <c r="GJV7" s="385"/>
      <c r="GJW7" s="385"/>
      <c r="GJX7" s="385"/>
      <c r="GJY7" s="385"/>
      <c r="GJZ7" s="385"/>
      <c r="GKA7" s="385"/>
      <c r="GKB7" s="385"/>
      <c r="GKC7" s="385"/>
      <c r="GKD7" s="385"/>
      <c r="GKE7" s="385"/>
      <c r="GKF7" s="385"/>
      <c r="GKG7" s="385"/>
      <c r="GKH7" s="385"/>
      <c r="GKI7" s="385"/>
      <c r="GKJ7" s="385"/>
      <c r="GKK7" s="385"/>
      <c r="GKL7" s="385"/>
      <c r="GKM7" s="385"/>
      <c r="GKN7" s="385"/>
      <c r="GKO7" s="385"/>
      <c r="GKP7" s="385"/>
      <c r="GKQ7" s="385"/>
      <c r="GKR7" s="385"/>
      <c r="GKS7" s="385"/>
      <c r="GKT7" s="385"/>
      <c r="GKU7" s="385"/>
      <c r="GKV7" s="385"/>
      <c r="GKW7" s="385"/>
      <c r="GKX7" s="385"/>
      <c r="GKY7" s="385"/>
      <c r="GKZ7" s="385"/>
      <c r="GLA7" s="385"/>
      <c r="GLB7" s="385"/>
      <c r="GLC7" s="385"/>
      <c r="GLD7" s="385"/>
      <c r="GLE7" s="385"/>
      <c r="GLF7" s="385"/>
      <c r="GLG7" s="385"/>
      <c r="GLH7" s="385"/>
      <c r="GLI7" s="385"/>
      <c r="GLJ7" s="385"/>
      <c r="GLK7" s="385"/>
      <c r="GLL7" s="385"/>
      <c r="GLM7" s="385"/>
      <c r="GLN7" s="385"/>
      <c r="GLO7" s="385"/>
      <c r="GLP7" s="385"/>
      <c r="GLQ7" s="385"/>
      <c r="GLR7" s="385"/>
      <c r="GLS7" s="385"/>
      <c r="GLT7" s="385"/>
      <c r="GLU7" s="385"/>
      <c r="GLV7" s="385"/>
      <c r="GLW7" s="385"/>
      <c r="GLX7" s="385"/>
      <c r="GLY7" s="385"/>
      <c r="GLZ7" s="385"/>
      <c r="GMA7" s="385"/>
      <c r="GMB7" s="385"/>
      <c r="GMC7" s="385"/>
      <c r="GMD7" s="385"/>
      <c r="GME7" s="385"/>
      <c r="GMF7" s="385"/>
      <c r="GMG7" s="385"/>
      <c r="GMH7" s="385"/>
      <c r="GMI7" s="385"/>
      <c r="GMJ7" s="385"/>
      <c r="GMK7" s="385"/>
      <c r="GML7" s="385"/>
      <c r="GMM7" s="385"/>
      <c r="GMN7" s="385"/>
      <c r="GMO7" s="385"/>
      <c r="GMP7" s="385"/>
      <c r="GMQ7" s="385"/>
      <c r="GMR7" s="385"/>
      <c r="GMS7" s="385"/>
      <c r="GMT7" s="385"/>
      <c r="GMU7" s="385"/>
      <c r="GMV7" s="385"/>
      <c r="GMW7" s="385"/>
      <c r="GMX7" s="385"/>
      <c r="GMY7" s="385"/>
      <c r="GMZ7" s="385"/>
      <c r="GNA7" s="385"/>
      <c r="GNB7" s="385"/>
      <c r="GNC7" s="385"/>
      <c r="GND7" s="385"/>
      <c r="GNE7" s="385"/>
      <c r="GNF7" s="385"/>
      <c r="GNG7" s="385"/>
      <c r="GNH7" s="385"/>
      <c r="GNI7" s="385"/>
      <c r="GNJ7" s="385"/>
      <c r="GNK7" s="385"/>
      <c r="GNL7" s="385"/>
      <c r="GNM7" s="385"/>
      <c r="GNN7" s="385"/>
      <c r="GNO7" s="385"/>
      <c r="GNP7" s="385"/>
      <c r="GNQ7" s="385"/>
      <c r="GNR7" s="385"/>
      <c r="GNS7" s="385"/>
      <c r="GNT7" s="385"/>
      <c r="GNU7" s="385"/>
      <c r="GNV7" s="385"/>
      <c r="GNW7" s="385"/>
      <c r="GNX7" s="385"/>
      <c r="GNY7" s="385"/>
      <c r="GNZ7" s="385"/>
      <c r="GOA7" s="385"/>
      <c r="GOB7" s="385"/>
      <c r="GOC7" s="385"/>
      <c r="GOD7" s="385"/>
      <c r="GOE7" s="385"/>
      <c r="GOF7" s="385"/>
      <c r="GOG7" s="385"/>
      <c r="GOH7" s="385"/>
      <c r="GOI7" s="385"/>
      <c r="GOJ7" s="385"/>
      <c r="GOK7" s="385"/>
      <c r="GOL7" s="385"/>
      <c r="GOM7" s="385"/>
      <c r="GON7" s="385"/>
      <c r="GOO7" s="385"/>
      <c r="GOP7" s="385"/>
      <c r="GOQ7" s="385"/>
      <c r="GOR7" s="385"/>
      <c r="GOS7" s="385"/>
      <c r="GOT7" s="385"/>
      <c r="GOU7" s="385"/>
      <c r="GOV7" s="385"/>
      <c r="GOW7" s="385"/>
      <c r="GOX7" s="385"/>
      <c r="GOY7" s="385"/>
      <c r="GOZ7" s="385"/>
      <c r="GPA7" s="385"/>
      <c r="GPB7" s="385"/>
      <c r="GPC7" s="385"/>
      <c r="GPD7" s="385"/>
      <c r="GPE7" s="385"/>
      <c r="GPF7" s="385"/>
      <c r="GPG7" s="385"/>
      <c r="GPH7" s="385"/>
      <c r="GPI7" s="385"/>
      <c r="GPJ7" s="385"/>
      <c r="GPK7" s="385"/>
      <c r="GPL7" s="385"/>
      <c r="GPM7" s="385"/>
      <c r="GPN7" s="385"/>
      <c r="GPO7" s="385"/>
      <c r="GPP7" s="385"/>
      <c r="GPQ7" s="385"/>
      <c r="GPR7" s="385"/>
      <c r="GPS7" s="385"/>
      <c r="GPT7" s="385"/>
      <c r="GPU7" s="385"/>
      <c r="GPV7" s="385"/>
      <c r="GPW7" s="385"/>
      <c r="GPX7" s="385"/>
      <c r="GPY7" s="385"/>
      <c r="GPZ7" s="385"/>
      <c r="GQA7" s="385"/>
      <c r="GQB7" s="385"/>
      <c r="GQC7" s="385"/>
      <c r="GQD7" s="385"/>
      <c r="GQE7" s="385"/>
      <c r="GQF7" s="385"/>
      <c r="GQG7" s="385"/>
      <c r="GQH7" s="385"/>
      <c r="GQI7" s="385"/>
      <c r="GQJ7" s="385"/>
      <c r="GQK7" s="385"/>
      <c r="GQL7" s="385"/>
      <c r="GQM7" s="385"/>
      <c r="GQN7" s="385"/>
      <c r="GQO7" s="385"/>
      <c r="GQP7" s="385"/>
      <c r="GQQ7" s="385"/>
      <c r="GQR7" s="385"/>
      <c r="GQS7" s="385"/>
      <c r="GQT7" s="385"/>
      <c r="GQU7" s="385"/>
      <c r="GQV7" s="385"/>
      <c r="GQW7" s="385"/>
      <c r="GQX7" s="385"/>
      <c r="GQY7" s="385"/>
      <c r="GQZ7" s="385"/>
      <c r="GRA7" s="385"/>
      <c r="GRB7" s="385"/>
      <c r="GRC7" s="385"/>
      <c r="GRD7" s="385"/>
      <c r="GRE7" s="385"/>
      <c r="GRF7" s="385"/>
      <c r="GRG7" s="385"/>
      <c r="GRH7" s="385"/>
      <c r="GRI7" s="385"/>
      <c r="GRJ7" s="385"/>
      <c r="GRK7" s="385"/>
      <c r="GRL7" s="385"/>
      <c r="GRM7" s="385"/>
      <c r="GRN7" s="385"/>
      <c r="GRO7" s="385"/>
      <c r="GRP7" s="385"/>
      <c r="GRQ7" s="385"/>
      <c r="GRR7" s="385"/>
      <c r="GRS7" s="385"/>
      <c r="GRT7" s="385"/>
      <c r="GRU7" s="385"/>
      <c r="GRV7" s="385"/>
      <c r="GRW7" s="385"/>
      <c r="GRX7" s="385"/>
      <c r="GRY7" s="385"/>
      <c r="GRZ7" s="385"/>
      <c r="GSA7" s="385"/>
      <c r="GSB7" s="385"/>
      <c r="GSC7" s="385"/>
      <c r="GSD7" s="385"/>
      <c r="GSE7" s="385"/>
      <c r="GSF7" s="385"/>
      <c r="GSG7" s="385"/>
      <c r="GSH7" s="385"/>
      <c r="GSI7" s="385"/>
      <c r="GSJ7" s="385"/>
      <c r="GSK7" s="385"/>
      <c r="GSL7" s="385"/>
      <c r="GSM7" s="385"/>
      <c r="GSN7" s="385"/>
      <c r="GSO7" s="385"/>
      <c r="GSP7" s="385"/>
      <c r="GSQ7" s="385"/>
      <c r="GSR7" s="385"/>
      <c r="GSS7" s="385"/>
      <c r="GST7" s="385"/>
      <c r="GSU7" s="385"/>
      <c r="GSV7" s="385"/>
      <c r="GSW7" s="385"/>
      <c r="GSX7" s="385"/>
      <c r="GSY7" s="385"/>
      <c r="GSZ7" s="385"/>
      <c r="GTA7" s="385"/>
      <c r="GTB7" s="385"/>
      <c r="GTC7" s="385"/>
      <c r="GTD7" s="385"/>
      <c r="GTE7" s="385"/>
      <c r="GTF7" s="385"/>
      <c r="GTG7" s="385"/>
      <c r="GTH7" s="385"/>
      <c r="GTI7" s="385"/>
      <c r="GTJ7" s="385"/>
      <c r="GTK7" s="385"/>
      <c r="GTL7" s="385"/>
      <c r="GTM7" s="385"/>
      <c r="GTN7" s="385"/>
      <c r="GTO7" s="385"/>
      <c r="GTP7" s="385"/>
      <c r="GTQ7" s="385"/>
      <c r="GTR7" s="385"/>
      <c r="GTS7" s="385"/>
      <c r="GTT7" s="385"/>
      <c r="GTU7" s="385"/>
      <c r="GTV7" s="385"/>
      <c r="GTW7" s="385"/>
      <c r="GTX7" s="385"/>
      <c r="GTY7" s="385"/>
      <c r="GTZ7" s="385"/>
      <c r="GUA7" s="385"/>
      <c r="GUB7" s="385"/>
      <c r="GUC7" s="385"/>
      <c r="GUD7" s="385"/>
      <c r="GUE7" s="385"/>
      <c r="GUF7" s="385"/>
      <c r="GUG7" s="385"/>
      <c r="GUH7" s="385"/>
      <c r="GUI7" s="385"/>
      <c r="GUJ7" s="385"/>
      <c r="GUK7" s="385"/>
      <c r="GUL7" s="385"/>
      <c r="GUM7" s="385"/>
      <c r="GUN7" s="385"/>
      <c r="GUO7" s="385"/>
      <c r="GUP7" s="385"/>
      <c r="GUQ7" s="385"/>
      <c r="GUR7" s="385"/>
      <c r="GUS7" s="385"/>
      <c r="GUT7" s="385"/>
      <c r="GUU7" s="385"/>
      <c r="GUV7" s="385"/>
      <c r="GUW7" s="385"/>
      <c r="GUX7" s="385"/>
      <c r="GUY7" s="385"/>
      <c r="GUZ7" s="385"/>
      <c r="GVA7" s="385"/>
      <c r="GVB7" s="385"/>
      <c r="GVC7" s="385"/>
      <c r="GVD7" s="385"/>
      <c r="GVE7" s="385"/>
      <c r="GVF7" s="385"/>
      <c r="GVG7" s="385"/>
      <c r="GVH7" s="385"/>
      <c r="GVI7" s="385"/>
      <c r="GVJ7" s="385"/>
      <c r="GVK7" s="385"/>
      <c r="GVL7" s="385"/>
      <c r="GVM7" s="385"/>
      <c r="GVN7" s="385"/>
      <c r="GVO7" s="385"/>
      <c r="GVP7" s="385"/>
      <c r="GVQ7" s="385"/>
      <c r="GVR7" s="385"/>
      <c r="GVS7" s="385"/>
      <c r="GVT7" s="385"/>
      <c r="GVU7" s="385"/>
      <c r="GVV7" s="385"/>
      <c r="GVW7" s="385"/>
      <c r="GVX7" s="385"/>
      <c r="GVY7" s="385"/>
      <c r="GVZ7" s="385"/>
      <c r="GWA7" s="385"/>
      <c r="GWB7" s="385"/>
      <c r="GWC7" s="385"/>
      <c r="GWD7" s="385"/>
      <c r="GWE7" s="385"/>
      <c r="GWF7" s="385"/>
      <c r="GWG7" s="385"/>
      <c r="GWH7" s="385"/>
      <c r="GWI7" s="385"/>
      <c r="GWJ7" s="385"/>
      <c r="GWK7" s="385"/>
      <c r="GWL7" s="385"/>
      <c r="GWM7" s="385"/>
      <c r="GWN7" s="385"/>
      <c r="GWO7" s="385"/>
      <c r="GWP7" s="385"/>
      <c r="GWQ7" s="385"/>
      <c r="GWR7" s="385"/>
      <c r="GWS7" s="385"/>
      <c r="GWT7" s="385"/>
      <c r="GWU7" s="385"/>
      <c r="GWV7" s="385"/>
      <c r="GWW7" s="385"/>
      <c r="GWX7" s="385"/>
      <c r="GWY7" s="385"/>
      <c r="GWZ7" s="385"/>
      <c r="GXA7" s="385"/>
      <c r="GXB7" s="385"/>
      <c r="GXC7" s="385"/>
      <c r="GXD7" s="385"/>
      <c r="GXE7" s="385"/>
      <c r="GXF7" s="385"/>
      <c r="GXG7" s="385"/>
      <c r="GXH7" s="385"/>
      <c r="GXI7" s="385"/>
      <c r="GXJ7" s="385"/>
      <c r="GXK7" s="385"/>
      <c r="GXL7" s="385"/>
      <c r="GXM7" s="385"/>
      <c r="GXN7" s="385"/>
      <c r="GXO7" s="385"/>
      <c r="GXP7" s="385"/>
      <c r="GXQ7" s="385"/>
      <c r="GXR7" s="385"/>
      <c r="GXS7" s="385"/>
      <c r="GXT7" s="385"/>
      <c r="GXU7" s="385"/>
      <c r="GXV7" s="385"/>
      <c r="GXW7" s="385"/>
      <c r="GXX7" s="385"/>
      <c r="GXY7" s="385"/>
      <c r="GXZ7" s="385"/>
      <c r="GYA7" s="385"/>
      <c r="GYB7" s="385"/>
      <c r="GYC7" s="385"/>
      <c r="GYD7" s="385"/>
      <c r="GYE7" s="385"/>
      <c r="GYF7" s="385"/>
      <c r="GYG7" s="385"/>
      <c r="GYH7" s="385"/>
      <c r="GYI7" s="385"/>
      <c r="GYJ7" s="385"/>
      <c r="GYK7" s="385"/>
      <c r="GYL7" s="385"/>
      <c r="GYM7" s="385"/>
      <c r="GYN7" s="385"/>
      <c r="GYO7" s="385"/>
      <c r="GYP7" s="385"/>
      <c r="GYQ7" s="385"/>
      <c r="GYR7" s="385"/>
      <c r="GYS7" s="385"/>
      <c r="GYT7" s="385"/>
      <c r="GYU7" s="385"/>
      <c r="GYV7" s="385"/>
      <c r="GYW7" s="385"/>
      <c r="GYX7" s="385"/>
      <c r="GYY7" s="385"/>
      <c r="GYZ7" s="385"/>
      <c r="GZA7" s="385"/>
      <c r="GZB7" s="385"/>
      <c r="GZC7" s="385"/>
      <c r="GZD7" s="385"/>
      <c r="GZE7" s="385"/>
      <c r="GZF7" s="385"/>
      <c r="GZG7" s="385"/>
      <c r="GZH7" s="385"/>
      <c r="GZI7" s="385"/>
      <c r="GZJ7" s="385"/>
      <c r="GZK7" s="385"/>
      <c r="GZL7" s="385"/>
      <c r="GZM7" s="385"/>
      <c r="GZN7" s="385"/>
      <c r="GZO7" s="385"/>
      <c r="GZP7" s="385"/>
      <c r="GZQ7" s="385"/>
      <c r="GZR7" s="385"/>
      <c r="GZS7" s="385"/>
      <c r="GZT7" s="385"/>
      <c r="GZU7" s="385"/>
      <c r="GZV7" s="385"/>
      <c r="GZW7" s="385"/>
      <c r="GZX7" s="385"/>
      <c r="GZY7" s="385"/>
      <c r="GZZ7" s="385"/>
      <c r="HAA7" s="385"/>
      <c r="HAB7" s="385"/>
      <c r="HAC7" s="385"/>
      <c r="HAD7" s="385"/>
      <c r="HAE7" s="385"/>
      <c r="HAF7" s="385"/>
      <c r="HAG7" s="385"/>
      <c r="HAH7" s="385"/>
      <c r="HAI7" s="385"/>
      <c r="HAJ7" s="385"/>
      <c r="HAK7" s="385"/>
      <c r="HAL7" s="385"/>
      <c r="HAM7" s="385"/>
      <c r="HAN7" s="385"/>
      <c r="HAO7" s="385"/>
      <c r="HAP7" s="385"/>
      <c r="HAQ7" s="385"/>
      <c r="HAR7" s="385"/>
      <c r="HAS7" s="385"/>
      <c r="HAT7" s="385"/>
      <c r="HAU7" s="385"/>
      <c r="HAV7" s="385"/>
      <c r="HAW7" s="385"/>
      <c r="HAX7" s="385"/>
      <c r="HAY7" s="385"/>
      <c r="HAZ7" s="385"/>
      <c r="HBA7" s="385"/>
      <c r="HBB7" s="385"/>
      <c r="HBC7" s="385"/>
      <c r="HBD7" s="385"/>
      <c r="HBE7" s="385"/>
      <c r="HBF7" s="385"/>
      <c r="HBG7" s="385"/>
      <c r="HBH7" s="385"/>
      <c r="HBI7" s="385"/>
      <c r="HBJ7" s="385"/>
      <c r="HBK7" s="385"/>
      <c r="HBL7" s="385"/>
      <c r="HBM7" s="385"/>
      <c r="HBN7" s="385"/>
      <c r="HBO7" s="385"/>
      <c r="HBP7" s="385"/>
      <c r="HBQ7" s="385"/>
      <c r="HBR7" s="385"/>
      <c r="HBS7" s="385"/>
      <c r="HBT7" s="385"/>
      <c r="HBU7" s="385"/>
      <c r="HBV7" s="385"/>
      <c r="HBW7" s="385"/>
      <c r="HBX7" s="385"/>
      <c r="HBY7" s="385"/>
      <c r="HBZ7" s="385"/>
      <c r="HCA7" s="385"/>
      <c r="HCB7" s="385"/>
      <c r="HCC7" s="385"/>
      <c r="HCD7" s="385"/>
      <c r="HCE7" s="385"/>
      <c r="HCF7" s="385"/>
      <c r="HCG7" s="385"/>
      <c r="HCH7" s="385"/>
      <c r="HCI7" s="385"/>
      <c r="HCJ7" s="385"/>
      <c r="HCK7" s="385"/>
      <c r="HCL7" s="385"/>
      <c r="HCM7" s="385"/>
      <c r="HCN7" s="385"/>
      <c r="HCO7" s="385"/>
      <c r="HCP7" s="385"/>
      <c r="HCQ7" s="385"/>
      <c r="HCR7" s="385"/>
      <c r="HCS7" s="385"/>
      <c r="HCT7" s="385"/>
      <c r="HCU7" s="385"/>
      <c r="HCV7" s="385"/>
      <c r="HCW7" s="385"/>
      <c r="HCX7" s="385"/>
      <c r="HCY7" s="385"/>
      <c r="HCZ7" s="385"/>
      <c r="HDA7" s="385"/>
      <c r="HDB7" s="385"/>
      <c r="HDC7" s="385"/>
      <c r="HDD7" s="385"/>
      <c r="HDE7" s="385"/>
      <c r="HDF7" s="385"/>
      <c r="HDG7" s="385"/>
      <c r="HDH7" s="385"/>
      <c r="HDI7" s="385"/>
      <c r="HDJ7" s="385"/>
      <c r="HDK7" s="385"/>
      <c r="HDL7" s="385"/>
      <c r="HDM7" s="385"/>
      <c r="HDN7" s="385"/>
      <c r="HDO7" s="385"/>
      <c r="HDP7" s="385"/>
      <c r="HDQ7" s="385"/>
      <c r="HDR7" s="385"/>
      <c r="HDS7" s="385"/>
      <c r="HDT7" s="385"/>
      <c r="HDU7" s="385"/>
      <c r="HDV7" s="385"/>
      <c r="HDW7" s="385"/>
      <c r="HDX7" s="385"/>
      <c r="HDY7" s="385"/>
      <c r="HDZ7" s="385"/>
      <c r="HEA7" s="385"/>
      <c r="HEB7" s="385"/>
      <c r="HEC7" s="385"/>
      <c r="HED7" s="385"/>
      <c r="HEE7" s="385"/>
      <c r="HEF7" s="385"/>
      <c r="HEG7" s="385"/>
      <c r="HEH7" s="385"/>
      <c r="HEI7" s="385"/>
      <c r="HEJ7" s="385"/>
      <c r="HEK7" s="385"/>
      <c r="HEL7" s="385"/>
      <c r="HEM7" s="385"/>
      <c r="HEN7" s="385"/>
      <c r="HEO7" s="385"/>
      <c r="HEP7" s="385"/>
      <c r="HEQ7" s="385"/>
      <c r="HER7" s="385"/>
      <c r="HES7" s="385"/>
      <c r="HET7" s="385"/>
      <c r="HEU7" s="385"/>
      <c r="HEV7" s="385"/>
      <c r="HEW7" s="385"/>
      <c r="HEX7" s="385"/>
      <c r="HEY7" s="385"/>
      <c r="HEZ7" s="385"/>
      <c r="HFA7" s="385"/>
      <c r="HFB7" s="385"/>
      <c r="HFC7" s="385"/>
      <c r="HFD7" s="385"/>
      <c r="HFE7" s="385"/>
      <c r="HFF7" s="385"/>
      <c r="HFG7" s="385"/>
      <c r="HFH7" s="385"/>
      <c r="HFI7" s="385"/>
      <c r="HFJ7" s="385"/>
      <c r="HFK7" s="385"/>
      <c r="HFL7" s="385"/>
      <c r="HFM7" s="385"/>
      <c r="HFN7" s="385"/>
      <c r="HFO7" s="385"/>
      <c r="HFP7" s="385"/>
      <c r="HFQ7" s="385"/>
      <c r="HFR7" s="385"/>
      <c r="HFS7" s="385"/>
      <c r="HFT7" s="385"/>
      <c r="HFU7" s="385"/>
      <c r="HFV7" s="385"/>
      <c r="HFW7" s="385"/>
      <c r="HFX7" s="385"/>
      <c r="HFY7" s="385"/>
      <c r="HFZ7" s="385"/>
      <c r="HGA7" s="385"/>
      <c r="HGB7" s="385"/>
      <c r="HGC7" s="385"/>
      <c r="HGD7" s="385"/>
      <c r="HGE7" s="385"/>
      <c r="HGF7" s="385"/>
      <c r="HGG7" s="385"/>
      <c r="HGH7" s="385"/>
      <c r="HGI7" s="385"/>
      <c r="HGJ7" s="385"/>
      <c r="HGK7" s="385"/>
      <c r="HGL7" s="385"/>
      <c r="HGM7" s="385"/>
      <c r="HGN7" s="385"/>
      <c r="HGO7" s="385"/>
      <c r="HGP7" s="385"/>
      <c r="HGQ7" s="385"/>
      <c r="HGR7" s="385"/>
      <c r="HGS7" s="385"/>
      <c r="HGT7" s="385"/>
      <c r="HGU7" s="385"/>
      <c r="HGV7" s="385"/>
      <c r="HGW7" s="385"/>
      <c r="HGX7" s="385"/>
      <c r="HGY7" s="385"/>
      <c r="HGZ7" s="385"/>
      <c r="HHA7" s="385"/>
      <c r="HHB7" s="385"/>
      <c r="HHC7" s="385"/>
      <c r="HHD7" s="385"/>
      <c r="HHE7" s="385"/>
      <c r="HHF7" s="385"/>
      <c r="HHG7" s="385"/>
      <c r="HHH7" s="385"/>
      <c r="HHI7" s="385"/>
      <c r="HHJ7" s="385"/>
      <c r="HHK7" s="385"/>
      <c r="HHL7" s="385"/>
      <c r="HHM7" s="385"/>
      <c r="HHN7" s="385"/>
      <c r="HHO7" s="385"/>
      <c r="HHP7" s="385"/>
      <c r="HHQ7" s="385"/>
      <c r="HHR7" s="385"/>
      <c r="HHS7" s="385"/>
      <c r="HHT7" s="385"/>
      <c r="HHU7" s="385"/>
      <c r="HHV7" s="385"/>
      <c r="HHW7" s="385"/>
      <c r="HHX7" s="385"/>
      <c r="HHY7" s="385"/>
      <c r="HHZ7" s="385"/>
      <c r="HIA7" s="385"/>
      <c r="HIB7" s="385"/>
      <c r="HIC7" s="385"/>
      <c r="HID7" s="385"/>
      <c r="HIE7" s="385"/>
      <c r="HIF7" s="385"/>
      <c r="HIG7" s="385"/>
      <c r="HIH7" s="385"/>
      <c r="HII7" s="385"/>
      <c r="HIJ7" s="385"/>
      <c r="HIK7" s="385"/>
      <c r="HIL7" s="385"/>
      <c r="HIM7" s="385"/>
      <c r="HIN7" s="385"/>
      <c r="HIO7" s="385"/>
      <c r="HIP7" s="385"/>
      <c r="HIQ7" s="385"/>
      <c r="HIR7" s="385"/>
      <c r="HIS7" s="385"/>
      <c r="HIT7" s="385"/>
      <c r="HIU7" s="385"/>
      <c r="HIV7" s="385"/>
      <c r="HIW7" s="385"/>
      <c r="HIX7" s="385"/>
      <c r="HIY7" s="385"/>
      <c r="HIZ7" s="385"/>
      <c r="HJA7" s="385"/>
      <c r="HJB7" s="385"/>
      <c r="HJC7" s="385"/>
      <c r="HJD7" s="385"/>
      <c r="HJE7" s="385"/>
      <c r="HJF7" s="385"/>
      <c r="HJG7" s="385"/>
      <c r="HJH7" s="385"/>
      <c r="HJI7" s="385"/>
      <c r="HJJ7" s="385"/>
      <c r="HJK7" s="385"/>
      <c r="HJL7" s="385"/>
      <c r="HJM7" s="385"/>
      <c r="HJN7" s="385"/>
      <c r="HJO7" s="385"/>
      <c r="HJP7" s="385"/>
      <c r="HJQ7" s="385"/>
      <c r="HJR7" s="385"/>
      <c r="HJS7" s="385"/>
      <c r="HJT7" s="385"/>
      <c r="HJU7" s="385"/>
      <c r="HJV7" s="385"/>
      <c r="HJW7" s="385"/>
      <c r="HJX7" s="385"/>
      <c r="HJY7" s="385"/>
      <c r="HJZ7" s="385"/>
      <c r="HKA7" s="385"/>
      <c r="HKB7" s="385"/>
      <c r="HKC7" s="385"/>
      <c r="HKD7" s="385"/>
      <c r="HKE7" s="385"/>
      <c r="HKF7" s="385"/>
      <c r="HKG7" s="385"/>
      <c r="HKH7" s="385"/>
      <c r="HKI7" s="385"/>
      <c r="HKJ7" s="385"/>
      <c r="HKK7" s="385"/>
      <c r="HKL7" s="385"/>
      <c r="HKM7" s="385"/>
      <c r="HKN7" s="385"/>
      <c r="HKO7" s="385"/>
      <c r="HKP7" s="385"/>
      <c r="HKQ7" s="385"/>
      <c r="HKR7" s="385"/>
      <c r="HKS7" s="385"/>
      <c r="HKT7" s="385"/>
      <c r="HKU7" s="385"/>
      <c r="HKV7" s="385"/>
      <c r="HKW7" s="385"/>
      <c r="HKX7" s="385"/>
      <c r="HKY7" s="385"/>
      <c r="HKZ7" s="385"/>
      <c r="HLA7" s="385"/>
      <c r="HLB7" s="385"/>
      <c r="HLC7" s="385"/>
      <c r="HLD7" s="385"/>
      <c r="HLE7" s="385"/>
      <c r="HLF7" s="385"/>
      <c r="HLG7" s="385"/>
      <c r="HLH7" s="385"/>
      <c r="HLI7" s="385"/>
      <c r="HLJ7" s="385"/>
      <c r="HLK7" s="385"/>
      <c r="HLL7" s="385"/>
      <c r="HLM7" s="385"/>
      <c r="HLN7" s="385"/>
      <c r="HLO7" s="385"/>
      <c r="HLP7" s="385"/>
      <c r="HLQ7" s="385"/>
      <c r="HLR7" s="385"/>
      <c r="HLS7" s="385"/>
      <c r="HLT7" s="385"/>
      <c r="HLU7" s="385"/>
      <c r="HLV7" s="385"/>
      <c r="HLW7" s="385"/>
      <c r="HLX7" s="385"/>
      <c r="HLY7" s="385"/>
      <c r="HLZ7" s="385"/>
      <c r="HMA7" s="385"/>
      <c r="HMB7" s="385"/>
      <c r="HMC7" s="385"/>
      <c r="HMD7" s="385"/>
      <c r="HME7" s="385"/>
      <c r="HMF7" s="385"/>
      <c r="HMG7" s="385"/>
      <c r="HMH7" s="385"/>
      <c r="HMI7" s="385"/>
      <c r="HMJ7" s="385"/>
      <c r="HMK7" s="385"/>
      <c r="HML7" s="385"/>
      <c r="HMM7" s="385"/>
      <c r="HMN7" s="385"/>
      <c r="HMO7" s="385"/>
      <c r="HMP7" s="385"/>
      <c r="HMQ7" s="385"/>
      <c r="HMR7" s="385"/>
      <c r="HMS7" s="385"/>
      <c r="HMT7" s="385"/>
      <c r="HMU7" s="385"/>
      <c r="HMV7" s="385"/>
      <c r="HMW7" s="385"/>
      <c r="HMX7" s="385"/>
      <c r="HMY7" s="385"/>
      <c r="HMZ7" s="385"/>
      <c r="HNA7" s="385"/>
      <c r="HNB7" s="385"/>
      <c r="HNC7" s="385"/>
      <c r="HND7" s="385"/>
      <c r="HNE7" s="385"/>
      <c r="HNF7" s="385"/>
      <c r="HNG7" s="385"/>
      <c r="HNH7" s="385"/>
      <c r="HNI7" s="385"/>
      <c r="HNJ7" s="385"/>
      <c r="HNK7" s="385"/>
      <c r="HNL7" s="385"/>
      <c r="HNM7" s="385"/>
      <c r="HNN7" s="385"/>
      <c r="HNO7" s="385"/>
      <c r="HNP7" s="385"/>
      <c r="HNQ7" s="385"/>
      <c r="HNR7" s="385"/>
      <c r="HNS7" s="385"/>
      <c r="HNT7" s="385"/>
      <c r="HNU7" s="385"/>
      <c r="HNV7" s="385"/>
      <c r="HNW7" s="385"/>
      <c r="HNX7" s="385"/>
      <c r="HNY7" s="385"/>
      <c r="HNZ7" s="385"/>
      <c r="HOA7" s="385"/>
      <c r="HOB7" s="385"/>
      <c r="HOC7" s="385"/>
      <c r="HOD7" s="385"/>
      <c r="HOE7" s="385"/>
      <c r="HOF7" s="385"/>
      <c r="HOG7" s="385"/>
      <c r="HOH7" s="385"/>
      <c r="HOI7" s="385"/>
      <c r="HOJ7" s="385"/>
      <c r="HOK7" s="385"/>
      <c r="HOL7" s="385"/>
      <c r="HOM7" s="385"/>
      <c r="HON7" s="385"/>
      <c r="HOO7" s="385"/>
      <c r="HOP7" s="385"/>
      <c r="HOQ7" s="385"/>
      <c r="HOR7" s="385"/>
      <c r="HOS7" s="385"/>
      <c r="HOT7" s="385"/>
      <c r="HOU7" s="385"/>
      <c r="HOV7" s="385"/>
      <c r="HOW7" s="385"/>
      <c r="HOX7" s="385"/>
      <c r="HOY7" s="385"/>
      <c r="HOZ7" s="385"/>
      <c r="HPA7" s="385"/>
      <c r="HPB7" s="385"/>
      <c r="HPC7" s="385"/>
      <c r="HPD7" s="385"/>
      <c r="HPE7" s="385"/>
      <c r="HPF7" s="385"/>
      <c r="HPG7" s="385"/>
      <c r="HPH7" s="385"/>
      <c r="HPI7" s="385"/>
      <c r="HPJ7" s="385"/>
      <c r="HPK7" s="385"/>
      <c r="HPL7" s="385"/>
      <c r="HPM7" s="385"/>
      <c r="HPN7" s="385"/>
      <c r="HPO7" s="385"/>
      <c r="HPP7" s="385"/>
      <c r="HPQ7" s="385"/>
      <c r="HPR7" s="385"/>
      <c r="HPS7" s="385"/>
      <c r="HPT7" s="385"/>
      <c r="HPU7" s="385"/>
      <c r="HPV7" s="385"/>
      <c r="HPW7" s="385"/>
      <c r="HPX7" s="385"/>
      <c r="HPY7" s="385"/>
      <c r="HPZ7" s="385"/>
      <c r="HQA7" s="385"/>
      <c r="HQB7" s="385"/>
      <c r="HQC7" s="385"/>
      <c r="HQD7" s="385"/>
      <c r="HQE7" s="385"/>
      <c r="HQF7" s="385"/>
      <c r="HQG7" s="385"/>
      <c r="HQH7" s="385"/>
      <c r="HQI7" s="385"/>
      <c r="HQJ7" s="385"/>
      <c r="HQK7" s="385"/>
      <c r="HQL7" s="385"/>
      <c r="HQM7" s="385"/>
      <c r="HQN7" s="385"/>
      <c r="HQO7" s="385"/>
      <c r="HQP7" s="385"/>
      <c r="HQQ7" s="385"/>
      <c r="HQR7" s="385"/>
      <c r="HQS7" s="385"/>
      <c r="HQT7" s="385"/>
      <c r="HQU7" s="385"/>
      <c r="HQV7" s="385"/>
      <c r="HQW7" s="385"/>
      <c r="HQX7" s="385"/>
      <c r="HQY7" s="385"/>
      <c r="HQZ7" s="385"/>
      <c r="HRA7" s="385"/>
      <c r="HRB7" s="385"/>
      <c r="HRC7" s="385"/>
      <c r="HRD7" s="385"/>
      <c r="HRE7" s="385"/>
      <c r="HRF7" s="385"/>
      <c r="HRG7" s="385"/>
      <c r="HRH7" s="385"/>
      <c r="HRI7" s="385"/>
      <c r="HRJ7" s="385"/>
      <c r="HRK7" s="385"/>
      <c r="HRL7" s="385"/>
      <c r="HRM7" s="385"/>
      <c r="HRN7" s="385"/>
      <c r="HRO7" s="385"/>
      <c r="HRP7" s="385"/>
      <c r="HRQ7" s="385"/>
      <c r="HRR7" s="385"/>
      <c r="HRS7" s="385"/>
      <c r="HRT7" s="385"/>
      <c r="HRU7" s="385"/>
      <c r="HRV7" s="385"/>
      <c r="HRW7" s="385"/>
      <c r="HRX7" s="385"/>
      <c r="HRY7" s="385"/>
      <c r="HRZ7" s="385"/>
      <c r="HSA7" s="385"/>
      <c r="HSB7" s="385"/>
      <c r="HSC7" s="385"/>
      <c r="HSD7" s="385"/>
      <c r="HSE7" s="385"/>
      <c r="HSF7" s="385"/>
      <c r="HSG7" s="385"/>
      <c r="HSH7" s="385"/>
      <c r="HSI7" s="385"/>
      <c r="HSJ7" s="385"/>
      <c r="HSK7" s="385"/>
      <c r="HSL7" s="385"/>
      <c r="HSM7" s="385"/>
      <c r="HSN7" s="385"/>
      <c r="HSO7" s="385"/>
      <c r="HSP7" s="385"/>
      <c r="HSQ7" s="385"/>
      <c r="HSR7" s="385"/>
      <c r="HSS7" s="385"/>
      <c r="HST7" s="385"/>
      <c r="HSU7" s="385"/>
      <c r="HSV7" s="385"/>
      <c r="HSW7" s="385"/>
      <c r="HSX7" s="385"/>
      <c r="HSY7" s="385"/>
      <c r="HSZ7" s="385"/>
      <c r="HTA7" s="385"/>
      <c r="HTB7" s="385"/>
      <c r="HTC7" s="385"/>
      <c r="HTD7" s="385"/>
      <c r="HTE7" s="385"/>
      <c r="HTF7" s="385"/>
      <c r="HTG7" s="385"/>
      <c r="HTH7" s="385"/>
      <c r="HTI7" s="385"/>
      <c r="HTJ7" s="385"/>
      <c r="HTK7" s="385"/>
      <c r="HTL7" s="385"/>
      <c r="HTM7" s="385"/>
      <c r="HTN7" s="385"/>
      <c r="HTO7" s="385"/>
      <c r="HTP7" s="385"/>
      <c r="HTQ7" s="385"/>
      <c r="HTR7" s="385"/>
      <c r="HTS7" s="385"/>
      <c r="HTT7" s="385"/>
      <c r="HTU7" s="385"/>
      <c r="HTV7" s="385"/>
      <c r="HTW7" s="385"/>
      <c r="HTX7" s="385"/>
      <c r="HTY7" s="385"/>
      <c r="HTZ7" s="385"/>
      <c r="HUA7" s="385"/>
      <c r="HUB7" s="385"/>
      <c r="HUC7" s="385"/>
      <c r="HUD7" s="385"/>
      <c r="HUE7" s="385"/>
      <c r="HUF7" s="385"/>
      <c r="HUG7" s="385"/>
      <c r="HUH7" s="385"/>
      <c r="HUI7" s="385"/>
      <c r="HUJ7" s="385"/>
      <c r="HUK7" s="385"/>
      <c r="HUL7" s="385"/>
      <c r="HUM7" s="385"/>
      <c r="HUN7" s="385"/>
      <c r="HUO7" s="385"/>
      <c r="HUP7" s="385"/>
      <c r="HUQ7" s="385"/>
      <c r="HUR7" s="385"/>
      <c r="HUS7" s="385"/>
      <c r="HUT7" s="385"/>
      <c r="HUU7" s="385"/>
      <c r="HUV7" s="385"/>
      <c r="HUW7" s="385"/>
      <c r="HUX7" s="385"/>
      <c r="HUY7" s="385"/>
      <c r="HUZ7" s="385"/>
      <c r="HVA7" s="385"/>
      <c r="HVB7" s="385"/>
      <c r="HVC7" s="385"/>
      <c r="HVD7" s="385"/>
      <c r="HVE7" s="385"/>
      <c r="HVF7" s="385"/>
      <c r="HVG7" s="385"/>
      <c r="HVH7" s="385"/>
      <c r="HVI7" s="385"/>
      <c r="HVJ7" s="385"/>
      <c r="HVK7" s="385"/>
      <c r="HVL7" s="385"/>
      <c r="HVM7" s="385"/>
      <c r="HVN7" s="385"/>
      <c r="HVO7" s="385"/>
      <c r="HVP7" s="385"/>
      <c r="HVQ7" s="385"/>
      <c r="HVR7" s="385"/>
      <c r="HVS7" s="385"/>
      <c r="HVT7" s="385"/>
      <c r="HVU7" s="385"/>
      <c r="HVV7" s="385"/>
      <c r="HVW7" s="385"/>
      <c r="HVX7" s="385"/>
      <c r="HVY7" s="385"/>
      <c r="HVZ7" s="385"/>
      <c r="HWA7" s="385"/>
      <c r="HWB7" s="385"/>
      <c r="HWC7" s="385"/>
      <c r="HWD7" s="385"/>
      <c r="HWE7" s="385"/>
      <c r="HWF7" s="385"/>
      <c r="HWG7" s="385"/>
      <c r="HWH7" s="385"/>
      <c r="HWI7" s="385"/>
      <c r="HWJ7" s="385"/>
      <c r="HWK7" s="385"/>
      <c r="HWL7" s="385"/>
      <c r="HWM7" s="385"/>
      <c r="HWN7" s="385"/>
      <c r="HWO7" s="385"/>
      <c r="HWP7" s="385"/>
      <c r="HWQ7" s="385"/>
      <c r="HWR7" s="385"/>
      <c r="HWS7" s="385"/>
      <c r="HWT7" s="385"/>
      <c r="HWU7" s="385"/>
      <c r="HWV7" s="385"/>
      <c r="HWW7" s="385"/>
      <c r="HWX7" s="385"/>
      <c r="HWY7" s="385"/>
      <c r="HWZ7" s="385"/>
      <c r="HXA7" s="385"/>
      <c r="HXB7" s="385"/>
      <c r="HXC7" s="385"/>
      <c r="HXD7" s="385"/>
      <c r="HXE7" s="385"/>
      <c r="HXF7" s="385"/>
      <c r="HXG7" s="385"/>
      <c r="HXH7" s="385"/>
      <c r="HXI7" s="385"/>
      <c r="HXJ7" s="385"/>
      <c r="HXK7" s="385"/>
      <c r="HXL7" s="385"/>
      <c r="HXM7" s="385"/>
      <c r="HXN7" s="385"/>
      <c r="HXO7" s="385"/>
      <c r="HXP7" s="385"/>
      <c r="HXQ7" s="385"/>
      <c r="HXR7" s="385"/>
      <c r="HXS7" s="385"/>
      <c r="HXT7" s="385"/>
      <c r="HXU7" s="385"/>
      <c r="HXV7" s="385"/>
      <c r="HXW7" s="385"/>
      <c r="HXX7" s="385"/>
      <c r="HXY7" s="385"/>
      <c r="HXZ7" s="385"/>
      <c r="HYA7" s="385"/>
      <c r="HYB7" s="385"/>
      <c r="HYC7" s="385"/>
      <c r="HYD7" s="385"/>
      <c r="HYE7" s="385"/>
      <c r="HYF7" s="385"/>
      <c r="HYG7" s="385"/>
      <c r="HYH7" s="385"/>
      <c r="HYI7" s="385"/>
      <c r="HYJ7" s="385"/>
      <c r="HYK7" s="385"/>
      <c r="HYL7" s="385"/>
      <c r="HYM7" s="385"/>
      <c r="HYN7" s="385"/>
      <c r="HYO7" s="385"/>
      <c r="HYP7" s="385"/>
      <c r="HYQ7" s="385"/>
      <c r="HYR7" s="385"/>
      <c r="HYS7" s="385"/>
      <c r="HYT7" s="385"/>
      <c r="HYU7" s="385"/>
      <c r="HYV7" s="385"/>
      <c r="HYW7" s="385"/>
      <c r="HYX7" s="385"/>
      <c r="HYY7" s="385"/>
      <c r="HYZ7" s="385"/>
      <c r="HZA7" s="385"/>
      <c r="HZB7" s="385"/>
      <c r="HZC7" s="385"/>
      <c r="HZD7" s="385"/>
      <c r="HZE7" s="385"/>
      <c r="HZF7" s="385"/>
      <c r="HZG7" s="385"/>
      <c r="HZH7" s="385"/>
      <c r="HZI7" s="385"/>
      <c r="HZJ7" s="385"/>
      <c r="HZK7" s="385"/>
      <c r="HZL7" s="385"/>
      <c r="HZM7" s="385"/>
      <c r="HZN7" s="385"/>
      <c r="HZO7" s="385"/>
      <c r="HZP7" s="385"/>
      <c r="HZQ7" s="385"/>
      <c r="HZR7" s="385"/>
      <c r="HZS7" s="385"/>
      <c r="HZT7" s="385"/>
      <c r="HZU7" s="385"/>
      <c r="HZV7" s="385"/>
      <c r="HZW7" s="385"/>
      <c r="HZX7" s="385"/>
      <c r="HZY7" s="385"/>
      <c r="HZZ7" s="385"/>
      <c r="IAA7" s="385"/>
      <c r="IAB7" s="385"/>
      <c r="IAC7" s="385"/>
      <c r="IAD7" s="385"/>
      <c r="IAE7" s="385"/>
      <c r="IAF7" s="385"/>
      <c r="IAG7" s="385"/>
      <c r="IAH7" s="385"/>
      <c r="IAI7" s="385"/>
      <c r="IAJ7" s="385"/>
      <c r="IAK7" s="385"/>
      <c r="IAL7" s="385"/>
      <c r="IAM7" s="385"/>
      <c r="IAN7" s="385"/>
      <c r="IAO7" s="385"/>
      <c r="IAP7" s="385"/>
      <c r="IAQ7" s="385"/>
      <c r="IAR7" s="385"/>
      <c r="IAS7" s="385"/>
      <c r="IAT7" s="385"/>
      <c r="IAU7" s="385"/>
      <c r="IAV7" s="385"/>
      <c r="IAW7" s="385"/>
      <c r="IAX7" s="385"/>
      <c r="IAY7" s="385"/>
      <c r="IAZ7" s="385"/>
      <c r="IBA7" s="385"/>
      <c r="IBB7" s="385"/>
      <c r="IBC7" s="385"/>
      <c r="IBD7" s="385"/>
      <c r="IBE7" s="385"/>
      <c r="IBF7" s="385"/>
      <c r="IBG7" s="385"/>
      <c r="IBH7" s="385"/>
      <c r="IBI7" s="385"/>
      <c r="IBJ7" s="385"/>
      <c r="IBK7" s="385"/>
      <c r="IBL7" s="385"/>
      <c r="IBM7" s="385"/>
      <c r="IBN7" s="385"/>
      <c r="IBO7" s="385"/>
      <c r="IBP7" s="385"/>
      <c r="IBQ7" s="385"/>
      <c r="IBR7" s="385"/>
      <c r="IBS7" s="385"/>
      <c r="IBT7" s="385"/>
      <c r="IBU7" s="385"/>
      <c r="IBV7" s="385"/>
      <c r="IBW7" s="385"/>
      <c r="IBX7" s="385"/>
      <c r="IBY7" s="385"/>
      <c r="IBZ7" s="385"/>
      <c r="ICA7" s="385"/>
      <c r="ICB7" s="385"/>
      <c r="ICC7" s="385"/>
      <c r="ICD7" s="385"/>
      <c r="ICE7" s="385"/>
      <c r="ICF7" s="385"/>
      <c r="ICG7" s="385"/>
      <c r="ICH7" s="385"/>
      <c r="ICI7" s="385"/>
      <c r="ICJ7" s="385"/>
      <c r="ICK7" s="385"/>
      <c r="ICL7" s="385"/>
      <c r="ICM7" s="385"/>
      <c r="ICN7" s="385"/>
      <c r="ICO7" s="385"/>
      <c r="ICP7" s="385"/>
      <c r="ICQ7" s="385"/>
      <c r="ICR7" s="385"/>
      <c r="ICS7" s="385"/>
      <c r="ICT7" s="385"/>
      <c r="ICU7" s="385"/>
      <c r="ICV7" s="385"/>
      <c r="ICW7" s="385"/>
      <c r="ICX7" s="385"/>
      <c r="ICY7" s="385"/>
      <c r="ICZ7" s="385"/>
      <c r="IDA7" s="385"/>
      <c r="IDB7" s="385"/>
      <c r="IDC7" s="385"/>
      <c r="IDD7" s="385"/>
      <c r="IDE7" s="385"/>
      <c r="IDF7" s="385"/>
      <c r="IDG7" s="385"/>
      <c r="IDH7" s="385"/>
      <c r="IDI7" s="385"/>
      <c r="IDJ7" s="385"/>
      <c r="IDK7" s="385"/>
      <c r="IDL7" s="385"/>
      <c r="IDM7" s="385"/>
      <c r="IDN7" s="385"/>
      <c r="IDO7" s="385"/>
      <c r="IDP7" s="385"/>
      <c r="IDQ7" s="385"/>
      <c r="IDR7" s="385"/>
      <c r="IDS7" s="385"/>
      <c r="IDT7" s="385"/>
      <c r="IDU7" s="385"/>
      <c r="IDV7" s="385"/>
      <c r="IDW7" s="385"/>
      <c r="IDX7" s="385"/>
      <c r="IDY7" s="385"/>
      <c r="IDZ7" s="385"/>
      <c r="IEA7" s="385"/>
      <c r="IEB7" s="385"/>
      <c r="IEC7" s="385"/>
      <c r="IED7" s="385"/>
      <c r="IEE7" s="385"/>
      <c r="IEF7" s="385"/>
      <c r="IEG7" s="385"/>
      <c r="IEH7" s="385"/>
      <c r="IEI7" s="385"/>
      <c r="IEJ7" s="385"/>
      <c r="IEK7" s="385"/>
      <c r="IEL7" s="385"/>
      <c r="IEM7" s="385"/>
      <c r="IEN7" s="385"/>
      <c r="IEO7" s="385"/>
      <c r="IEP7" s="385"/>
      <c r="IEQ7" s="385"/>
      <c r="IER7" s="385"/>
      <c r="IES7" s="385"/>
      <c r="IET7" s="385"/>
      <c r="IEU7" s="385"/>
      <c r="IEV7" s="385"/>
      <c r="IEW7" s="385"/>
      <c r="IEX7" s="385"/>
      <c r="IEY7" s="385"/>
      <c r="IEZ7" s="385"/>
      <c r="IFA7" s="385"/>
      <c r="IFB7" s="385"/>
      <c r="IFC7" s="385"/>
      <c r="IFD7" s="385"/>
      <c r="IFE7" s="385"/>
      <c r="IFF7" s="385"/>
      <c r="IFG7" s="385"/>
      <c r="IFH7" s="385"/>
      <c r="IFI7" s="385"/>
      <c r="IFJ7" s="385"/>
      <c r="IFK7" s="385"/>
      <c r="IFL7" s="385"/>
      <c r="IFM7" s="385"/>
      <c r="IFN7" s="385"/>
      <c r="IFO7" s="385"/>
      <c r="IFP7" s="385"/>
      <c r="IFQ7" s="385"/>
      <c r="IFR7" s="385"/>
      <c r="IFS7" s="385"/>
      <c r="IFT7" s="385"/>
      <c r="IFU7" s="385"/>
      <c r="IFV7" s="385"/>
      <c r="IFW7" s="385"/>
      <c r="IFX7" s="385"/>
      <c r="IFY7" s="385"/>
      <c r="IFZ7" s="385"/>
      <c r="IGA7" s="385"/>
      <c r="IGB7" s="385"/>
      <c r="IGC7" s="385"/>
      <c r="IGD7" s="385"/>
      <c r="IGE7" s="385"/>
      <c r="IGF7" s="385"/>
      <c r="IGG7" s="385"/>
      <c r="IGH7" s="385"/>
      <c r="IGI7" s="385"/>
      <c r="IGJ7" s="385"/>
      <c r="IGK7" s="385"/>
      <c r="IGL7" s="385"/>
      <c r="IGM7" s="385"/>
      <c r="IGN7" s="385"/>
      <c r="IGO7" s="385"/>
      <c r="IGP7" s="385"/>
      <c r="IGQ7" s="385"/>
      <c r="IGR7" s="385"/>
      <c r="IGS7" s="385"/>
      <c r="IGT7" s="385"/>
      <c r="IGU7" s="385"/>
      <c r="IGV7" s="385"/>
      <c r="IGW7" s="385"/>
      <c r="IGX7" s="385"/>
      <c r="IGY7" s="385"/>
      <c r="IGZ7" s="385"/>
      <c r="IHA7" s="385"/>
      <c r="IHB7" s="385"/>
      <c r="IHC7" s="385"/>
      <c r="IHD7" s="385"/>
      <c r="IHE7" s="385"/>
      <c r="IHF7" s="385"/>
      <c r="IHG7" s="385"/>
      <c r="IHH7" s="385"/>
      <c r="IHI7" s="385"/>
      <c r="IHJ7" s="385"/>
      <c r="IHK7" s="385"/>
      <c r="IHL7" s="385"/>
      <c r="IHM7" s="385"/>
      <c r="IHN7" s="385"/>
      <c r="IHO7" s="385"/>
      <c r="IHP7" s="385"/>
      <c r="IHQ7" s="385"/>
      <c r="IHR7" s="385"/>
      <c r="IHS7" s="385"/>
      <c r="IHT7" s="385"/>
      <c r="IHU7" s="385"/>
      <c r="IHV7" s="385"/>
      <c r="IHW7" s="385"/>
      <c r="IHX7" s="385"/>
      <c r="IHY7" s="385"/>
      <c r="IHZ7" s="385"/>
      <c r="IIA7" s="385"/>
      <c r="IIB7" s="385"/>
      <c r="IIC7" s="385"/>
      <c r="IID7" s="385"/>
      <c r="IIE7" s="385"/>
      <c r="IIF7" s="385"/>
      <c r="IIG7" s="385"/>
      <c r="IIH7" s="385"/>
      <c r="III7" s="385"/>
      <c r="IIJ7" s="385"/>
      <c r="IIK7" s="385"/>
      <c r="IIL7" s="385"/>
      <c r="IIM7" s="385"/>
      <c r="IIN7" s="385"/>
      <c r="IIO7" s="385"/>
      <c r="IIP7" s="385"/>
      <c r="IIQ7" s="385"/>
      <c r="IIR7" s="385"/>
      <c r="IIS7" s="385"/>
      <c r="IIT7" s="385"/>
      <c r="IIU7" s="385"/>
      <c r="IIV7" s="385"/>
      <c r="IIW7" s="385"/>
      <c r="IIX7" s="385"/>
      <c r="IIY7" s="385"/>
      <c r="IIZ7" s="385"/>
      <c r="IJA7" s="385"/>
      <c r="IJB7" s="385"/>
      <c r="IJC7" s="385"/>
      <c r="IJD7" s="385"/>
      <c r="IJE7" s="385"/>
      <c r="IJF7" s="385"/>
      <c r="IJG7" s="385"/>
      <c r="IJH7" s="385"/>
      <c r="IJI7" s="385"/>
      <c r="IJJ7" s="385"/>
      <c r="IJK7" s="385"/>
      <c r="IJL7" s="385"/>
      <c r="IJM7" s="385"/>
      <c r="IJN7" s="385"/>
      <c r="IJO7" s="385"/>
      <c r="IJP7" s="385"/>
      <c r="IJQ7" s="385"/>
      <c r="IJR7" s="385"/>
      <c r="IJS7" s="385"/>
      <c r="IJT7" s="385"/>
      <c r="IJU7" s="385"/>
      <c r="IJV7" s="385"/>
      <c r="IJW7" s="385"/>
      <c r="IJX7" s="385"/>
      <c r="IJY7" s="385"/>
      <c r="IJZ7" s="385"/>
      <c r="IKA7" s="385"/>
      <c r="IKB7" s="385"/>
      <c r="IKC7" s="385"/>
      <c r="IKD7" s="385"/>
      <c r="IKE7" s="385"/>
      <c r="IKF7" s="385"/>
      <c r="IKG7" s="385"/>
      <c r="IKH7" s="385"/>
      <c r="IKI7" s="385"/>
      <c r="IKJ7" s="385"/>
      <c r="IKK7" s="385"/>
      <c r="IKL7" s="385"/>
      <c r="IKM7" s="385"/>
      <c r="IKN7" s="385"/>
      <c r="IKO7" s="385"/>
      <c r="IKP7" s="385"/>
      <c r="IKQ7" s="385"/>
      <c r="IKR7" s="385"/>
      <c r="IKS7" s="385"/>
      <c r="IKT7" s="385"/>
      <c r="IKU7" s="385"/>
      <c r="IKV7" s="385"/>
      <c r="IKW7" s="385"/>
      <c r="IKX7" s="385"/>
      <c r="IKY7" s="385"/>
      <c r="IKZ7" s="385"/>
      <c r="ILA7" s="385"/>
      <c r="ILB7" s="385"/>
      <c r="ILC7" s="385"/>
      <c r="ILD7" s="385"/>
      <c r="ILE7" s="385"/>
      <c r="ILF7" s="385"/>
      <c r="ILG7" s="385"/>
      <c r="ILH7" s="385"/>
      <c r="ILI7" s="385"/>
      <c r="ILJ7" s="385"/>
      <c r="ILK7" s="385"/>
      <c r="ILL7" s="385"/>
      <c r="ILM7" s="385"/>
      <c r="ILN7" s="385"/>
      <c r="ILO7" s="385"/>
      <c r="ILP7" s="385"/>
      <c r="ILQ7" s="385"/>
      <c r="ILR7" s="385"/>
      <c r="ILS7" s="385"/>
      <c r="ILT7" s="385"/>
      <c r="ILU7" s="385"/>
      <c r="ILV7" s="385"/>
      <c r="ILW7" s="385"/>
      <c r="ILX7" s="385"/>
      <c r="ILY7" s="385"/>
      <c r="ILZ7" s="385"/>
      <c r="IMA7" s="385"/>
      <c r="IMB7" s="385"/>
      <c r="IMC7" s="385"/>
      <c r="IMD7" s="385"/>
      <c r="IME7" s="385"/>
      <c r="IMF7" s="385"/>
      <c r="IMG7" s="385"/>
      <c r="IMH7" s="385"/>
      <c r="IMI7" s="385"/>
      <c r="IMJ7" s="385"/>
      <c r="IMK7" s="385"/>
      <c r="IML7" s="385"/>
      <c r="IMM7" s="385"/>
      <c r="IMN7" s="385"/>
      <c r="IMO7" s="385"/>
      <c r="IMP7" s="385"/>
      <c r="IMQ7" s="385"/>
      <c r="IMR7" s="385"/>
      <c r="IMS7" s="385"/>
      <c r="IMT7" s="385"/>
      <c r="IMU7" s="385"/>
      <c r="IMV7" s="385"/>
      <c r="IMW7" s="385"/>
      <c r="IMX7" s="385"/>
      <c r="IMY7" s="385"/>
      <c r="IMZ7" s="385"/>
      <c r="INA7" s="385"/>
      <c r="INB7" s="385"/>
      <c r="INC7" s="385"/>
      <c r="IND7" s="385"/>
      <c r="INE7" s="385"/>
      <c r="INF7" s="385"/>
      <c r="ING7" s="385"/>
      <c r="INH7" s="385"/>
      <c r="INI7" s="385"/>
      <c r="INJ7" s="385"/>
      <c r="INK7" s="385"/>
      <c r="INL7" s="385"/>
      <c r="INM7" s="385"/>
      <c r="INN7" s="385"/>
      <c r="INO7" s="385"/>
      <c r="INP7" s="385"/>
      <c r="INQ7" s="385"/>
      <c r="INR7" s="385"/>
      <c r="INS7" s="385"/>
      <c r="INT7" s="385"/>
      <c r="INU7" s="385"/>
      <c r="INV7" s="385"/>
      <c r="INW7" s="385"/>
      <c r="INX7" s="385"/>
      <c r="INY7" s="385"/>
      <c r="INZ7" s="385"/>
      <c r="IOA7" s="385"/>
      <c r="IOB7" s="385"/>
      <c r="IOC7" s="385"/>
      <c r="IOD7" s="385"/>
      <c r="IOE7" s="385"/>
      <c r="IOF7" s="385"/>
      <c r="IOG7" s="385"/>
      <c r="IOH7" s="385"/>
      <c r="IOI7" s="385"/>
      <c r="IOJ7" s="385"/>
      <c r="IOK7" s="385"/>
      <c r="IOL7" s="385"/>
      <c r="IOM7" s="385"/>
      <c r="ION7" s="385"/>
      <c r="IOO7" s="385"/>
      <c r="IOP7" s="385"/>
      <c r="IOQ7" s="385"/>
      <c r="IOR7" s="385"/>
      <c r="IOS7" s="385"/>
      <c r="IOT7" s="385"/>
      <c r="IOU7" s="385"/>
      <c r="IOV7" s="385"/>
      <c r="IOW7" s="385"/>
      <c r="IOX7" s="385"/>
      <c r="IOY7" s="385"/>
      <c r="IOZ7" s="385"/>
      <c r="IPA7" s="385"/>
      <c r="IPB7" s="385"/>
      <c r="IPC7" s="385"/>
      <c r="IPD7" s="385"/>
      <c r="IPE7" s="385"/>
      <c r="IPF7" s="385"/>
      <c r="IPG7" s="385"/>
      <c r="IPH7" s="385"/>
      <c r="IPI7" s="385"/>
      <c r="IPJ7" s="385"/>
      <c r="IPK7" s="385"/>
      <c r="IPL7" s="385"/>
      <c r="IPM7" s="385"/>
      <c r="IPN7" s="385"/>
      <c r="IPO7" s="385"/>
      <c r="IPP7" s="385"/>
      <c r="IPQ7" s="385"/>
      <c r="IPR7" s="385"/>
      <c r="IPS7" s="385"/>
      <c r="IPT7" s="385"/>
      <c r="IPU7" s="385"/>
      <c r="IPV7" s="385"/>
      <c r="IPW7" s="385"/>
      <c r="IPX7" s="385"/>
      <c r="IPY7" s="385"/>
      <c r="IPZ7" s="385"/>
      <c r="IQA7" s="385"/>
      <c r="IQB7" s="385"/>
      <c r="IQC7" s="385"/>
      <c r="IQD7" s="385"/>
      <c r="IQE7" s="385"/>
      <c r="IQF7" s="385"/>
      <c r="IQG7" s="385"/>
      <c r="IQH7" s="385"/>
      <c r="IQI7" s="385"/>
      <c r="IQJ7" s="385"/>
      <c r="IQK7" s="385"/>
      <c r="IQL7" s="385"/>
      <c r="IQM7" s="385"/>
      <c r="IQN7" s="385"/>
      <c r="IQO7" s="385"/>
      <c r="IQP7" s="385"/>
      <c r="IQQ7" s="385"/>
      <c r="IQR7" s="385"/>
      <c r="IQS7" s="385"/>
      <c r="IQT7" s="385"/>
      <c r="IQU7" s="385"/>
      <c r="IQV7" s="385"/>
      <c r="IQW7" s="385"/>
      <c r="IQX7" s="385"/>
      <c r="IQY7" s="385"/>
      <c r="IQZ7" s="385"/>
      <c r="IRA7" s="385"/>
      <c r="IRB7" s="385"/>
      <c r="IRC7" s="385"/>
      <c r="IRD7" s="385"/>
      <c r="IRE7" s="385"/>
      <c r="IRF7" s="385"/>
      <c r="IRG7" s="385"/>
      <c r="IRH7" s="385"/>
      <c r="IRI7" s="385"/>
      <c r="IRJ7" s="385"/>
      <c r="IRK7" s="385"/>
      <c r="IRL7" s="385"/>
      <c r="IRM7" s="385"/>
      <c r="IRN7" s="385"/>
      <c r="IRO7" s="385"/>
      <c r="IRP7" s="385"/>
      <c r="IRQ7" s="385"/>
      <c r="IRR7" s="385"/>
      <c r="IRS7" s="385"/>
      <c r="IRT7" s="385"/>
      <c r="IRU7" s="385"/>
      <c r="IRV7" s="385"/>
      <c r="IRW7" s="385"/>
      <c r="IRX7" s="385"/>
      <c r="IRY7" s="385"/>
      <c r="IRZ7" s="385"/>
      <c r="ISA7" s="385"/>
      <c r="ISB7" s="385"/>
      <c r="ISC7" s="385"/>
      <c r="ISD7" s="385"/>
      <c r="ISE7" s="385"/>
      <c r="ISF7" s="385"/>
      <c r="ISG7" s="385"/>
      <c r="ISH7" s="385"/>
      <c r="ISI7" s="385"/>
      <c r="ISJ7" s="385"/>
      <c r="ISK7" s="385"/>
      <c r="ISL7" s="385"/>
      <c r="ISM7" s="385"/>
      <c r="ISN7" s="385"/>
      <c r="ISO7" s="385"/>
      <c r="ISP7" s="385"/>
      <c r="ISQ7" s="385"/>
      <c r="ISR7" s="385"/>
      <c r="ISS7" s="385"/>
      <c r="IST7" s="385"/>
      <c r="ISU7" s="385"/>
      <c r="ISV7" s="385"/>
      <c r="ISW7" s="385"/>
      <c r="ISX7" s="385"/>
      <c r="ISY7" s="385"/>
      <c r="ISZ7" s="385"/>
      <c r="ITA7" s="385"/>
      <c r="ITB7" s="385"/>
      <c r="ITC7" s="385"/>
      <c r="ITD7" s="385"/>
      <c r="ITE7" s="385"/>
      <c r="ITF7" s="385"/>
      <c r="ITG7" s="385"/>
      <c r="ITH7" s="385"/>
      <c r="ITI7" s="385"/>
      <c r="ITJ7" s="385"/>
      <c r="ITK7" s="385"/>
      <c r="ITL7" s="385"/>
      <c r="ITM7" s="385"/>
      <c r="ITN7" s="385"/>
      <c r="ITO7" s="385"/>
      <c r="ITP7" s="385"/>
      <c r="ITQ7" s="385"/>
      <c r="ITR7" s="385"/>
      <c r="ITS7" s="385"/>
      <c r="ITT7" s="385"/>
      <c r="ITU7" s="385"/>
      <c r="ITV7" s="385"/>
      <c r="ITW7" s="385"/>
      <c r="ITX7" s="385"/>
      <c r="ITY7" s="385"/>
      <c r="ITZ7" s="385"/>
      <c r="IUA7" s="385"/>
      <c r="IUB7" s="385"/>
      <c r="IUC7" s="385"/>
      <c r="IUD7" s="385"/>
      <c r="IUE7" s="385"/>
      <c r="IUF7" s="385"/>
      <c r="IUG7" s="385"/>
      <c r="IUH7" s="385"/>
      <c r="IUI7" s="385"/>
      <c r="IUJ7" s="385"/>
      <c r="IUK7" s="385"/>
      <c r="IUL7" s="385"/>
      <c r="IUM7" s="385"/>
      <c r="IUN7" s="385"/>
      <c r="IUO7" s="385"/>
      <c r="IUP7" s="385"/>
      <c r="IUQ7" s="385"/>
      <c r="IUR7" s="385"/>
      <c r="IUS7" s="385"/>
      <c r="IUT7" s="385"/>
      <c r="IUU7" s="385"/>
      <c r="IUV7" s="385"/>
      <c r="IUW7" s="385"/>
      <c r="IUX7" s="385"/>
      <c r="IUY7" s="385"/>
      <c r="IUZ7" s="385"/>
      <c r="IVA7" s="385"/>
      <c r="IVB7" s="385"/>
      <c r="IVC7" s="385"/>
      <c r="IVD7" s="385"/>
      <c r="IVE7" s="385"/>
      <c r="IVF7" s="385"/>
      <c r="IVG7" s="385"/>
      <c r="IVH7" s="385"/>
      <c r="IVI7" s="385"/>
      <c r="IVJ7" s="385"/>
      <c r="IVK7" s="385"/>
      <c r="IVL7" s="385"/>
      <c r="IVM7" s="385"/>
      <c r="IVN7" s="385"/>
      <c r="IVO7" s="385"/>
      <c r="IVP7" s="385"/>
      <c r="IVQ7" s="385"/>
      <c r="IVR7" s="385"/>
      <c r="IVS7" s="385"/>
      <c r="IVT7" s="385"/>
      <c r="IVU7" s="385"/>
      <c r="IVV7" s="385"/>
      <c r="IVW7" s="385"/>
      <c r="IVX7" s="385"/>
      <c r="IVY7" s="385"/>
      <c r="IVZ7" s="385"/>
      <c r="IWA7" s="385"/>
      <c r="IWB7" s="385"/>
      <c r="IWC7" s="385"/>
      <c r="IWD7" s="385"/>
      <c r="IWE7" s="385"/>
      <c r="IWF7" s="385"/>
      <c r="IWG7" s="385"/>
      <c r="IWH7" s="385"/>
      <c r="IWI7" s="385"/>
      <c r="IWJ7" s="385"/>
      <c r="IWK7" s="385"/>
      <c r="IWL7" s="385"/>
      <c r="IWM7" s="385"/>
      <c r="IWN7" s="385"/>
      <c r="IWO7" s="385"/>
      <c r="IWP7" s="385"/>
      <c r="IWQ7" s="385"/>
      <c r="IWR7" s="385"/>
      <c r="IWS7" s="385"/>
      <c r="IWT7" s="385"/>
      <c r="IWU7" s="385"/>
      <c r="IWV7" s="385"/>
      <c r="IWW7" s="385"/>
      <c r="IWX7" s="385"/>
      <c r="IWY7" s="385"/>
      <c r="IWZ7" s="385"/>
      <c r="IXA7" s="385"/>
      <c r="IXB7" s="385"/>
      <c r="IXC7" s="385"/>
      <c r="IXD7" s="385"/>
      <c r="IXE7" s="385"/>
      <c r="IXF7" s="385"/>
      <c r="IXG7" s="385"/>
      <c r="IXH7" s="385"/>
      <c r="IXI7" s="385"/>
      <c r="IXJ7" s="385"/>
      <c r="IXK7" s="385"/>
      <c r="IXL7" s="385"/>
      <c r="IXM7" s="385"/>
      <c r="IXN7" s="385"/>
      <c r="IXO7" s="385"/>
      <c r="IXP7" s="385"/>
      <c r="IXQ7" s="385"/>
      <c r="IXR7" s="385"/>
      <c r="IXS7" s="385"/>
      <c r="IXT7" s="385"/>
      <c r="IXU7" s="385"/>
      <c r="IXV7" s="385"/>
      <c r="IXW7" s="385"/>
      <c r="IXX7" s="385"/>
      <c r="IXY7" s="385"/>
      <c r="IXZ7" s="385"/>
      <c r="IYA7" s="385"/>
      <c r="IYB7" s="385"/>
      <c r="IYC7" s="385"/>
      <c r="IYD7" s="385"/>
      <c r="IYE7" s="385"/>
      <c r="IYF7" s="385"/>
      <c r="IYG7" s="385"/>
      <c r="IYH7" s="385"/>
      <c r="IYI7" s="385"/>
      <c r="IYJ7" s="385"/>
      <c r="IYK7" s="385"/>
      <c r="IYL7" s="385"/>
      <c r="IYM7" s="385"/>
      <c r="IYN7" s="385"/>
      <c r="IYO7" s="385"/>
      <c r="IYP7" s="385"/>
      <c r="IYQ7" s="385"/>
      <c r="IYR7" s="385"/>
      <c r="IYS7" s="385"/>
      <c r="IYT7" s="385"/>
      <c r="IYU7" s="385"/>
      <c r="IYV7" s="385"/>
      <c r="IYW7" s="385"/>
      <c r="IYX7" s="385"/>
      <c r="IYY7" s="385"/>
      <c r="IYZ7" s="385"/>
      <c r="IZA7" s="385"/>
      <c r="IZB7" s="385"/>
      <c r="IZC7" s="385"/>
      <c r="IZD7" s="385"/>
      <c r="IZE7" s="385"/>
      <c r="IZF7" s="385"/>
      <c r="IZG7" s="385"/>
      <c r="IZH7" s="385"/>
      <c r="IZI7" s="385"/>
      <c r="IZJ7" s="385"/>
      <c r="IZK7" s="385"/>
      <c r="IZL7" s="385"/>
      <c r="IZM7" s="385"/>
      <c r="IZN7" s="385"/>
      <c r="IZO7" s="385"/>
      <c r="IZP7" s="385"/>
      <c r="IZQ7" s="385"/>
      <c r="IZR7" s="385"/>
      <c r="IZS7" s="385"/>
      <c r="IZT7" s="385"/>
      <c r="IZU7" s="385"/>
      <c r="IZV7" s="385"/>
      <c r="IZW7" s="385"/>
      <c r="IZX7" s="385"/>
      <c r="IZY7" s="385"/>
      <c r="IZZ7" s="385"/>
      <c r="JAA7" s="385"/>
      <c r="JAB7" s="385"/>
      <c r="JAC7" s="385"/>
      <c r="JAD7" s="385"/>
      <c r="JAE7" s="385"/>
      <c r="JAF7" s="385"/>
      <c r="JAG7" s="385"/>
      <c r="JAH7" s="385"/>
      <c r="JAI7" s="385"/>
      <c r="JAJ7" s="385"/>
      <c r="JAK7" s="385"/>
      <c r="JAL7" s="385"/>
      <c r="JAM7" s="385"/>
      <c r="JAN7" s="385"/>
      <c r="JAO7" s="385"/>
      <c r="JAP7" s="385"/>
      <c r="JAQ7" s="385"/>
      <c r="JAR7" s="385"/>
      <c r="JAS7" s="385"/>
      <c r="JAT7" s="385"/>
      <c r="JAU7" s="385"/>
      <c r="JAV7" s="385"/>
      <c r="JAW7" s="385"/>
      <c r="JAX7" s="385"/>
      <c r="JAY7" s="385"/>
      <c r="JAZ7" s="385"/>
      <c r="JBA7" s="385"/>
      <c r="JBB7" s="385"/>
      <c r="JBC7" s="385"/>
      <c r="JBD7" s="385"/>
      <c r="JBE7" s="385"/>
      <c r="JBF7" s="385"/>
      <c r="JBG7" s="385"/>
      <c r="JBH7" s="385"/>
      <c r="JBI7" s="385"/>
      <c r="JBJ7" s="385"/>
      <c r="JBK7" s="385"/>
      <c r="JBL7" s="385"/>
      <c r="JBM7" s="385"/>
      <c r="JBN7" s="385"/>
      <c r="JBO7" s="385"/>
      <c r="JBP7" s="385"/>
      <c r="JBQ7" s="385"/>
      <c r="JBR7" s="385"/>
      <c r="JBS7" s="385"/>
      <c r="JBT7" s="385"/>
      <c r="JBU7" s="385"/>
      <c r="JBV7" s="385"/>
      <c r="JBW7" s="385"/>
      <c r="JBX7" s="385"/>
      <c r="JBY7" s="385"/>
      <c r="JBZ7" s="385"/>
      <c r="JCA7" s="385"/>
      <c r="JCB7" s="385"/>
      <c r="JCC7" s="385"/>
      <c r="JCD7" s="385"/>
      <c r="JCE7" s="385"/>
      <c r="JCF7" s="385"/>
      <c r="JCG7" s="385"/>
      <c r="JCH7" s="385"/>
      <c r="JCI7" s="385"/>
      <c r="JCJ7" s="385"/>
      <c r="JCK7" s="385"/>
      <c r="JCL7" s="385"/>
      <c r="JCM7" s="385"/>
      <c r="JCN7" s="385"/>
      <c r="JCO7" s="385"/>
      <c r="JCP7" s="385"/>
      <c r="JCQ7" s="385"/>
      <c r="JCR7" s="385"/>
      <c r="JCS7" s="385"/>
      <c r="JCT7" s="385"/>
      <c r="JCU7" s="385"/>
      <c r="JCV7" s="385"/>
      <c r="JCW7" s="385"/>
      <c r="JCX7" s="385"/>
      <c r="JCY7" s="385"/>
      <c r="JCZ7" s="385"/>
      <c r="JDA7" s="385"/>
      <c r="JDB7" s="385"/>
      <c r="JDC7" s="385"/>
      <c r="JDD7" s="385"/>
      <c r="JDE7" s="385"/>
      <c r="JDF7" s="385"/>
      <c r="JDG7" s="385"/>
      <c r="JDH7" s="385"/>
      <c r="JDI7" s="385"/>
      <c r="JDJ7" s="385"/>
      <c r="JDK7" s="385"/>
      <c r="JDL7" s="385"/>
      <c r="JDM7" s="385"/>
      <c r="JDN7" s="385"/>
      <c r="JDO7" s="385"/>
      <c r="JDP7" s="385"/>
      <c r="JDQ7" s="385"/>
      <c r="JDR7" s="385"/>
      <c r="JDS7" s="385"/>
      <c r="JDT7" s="385"/>
      <c r="JDU7" s="385"/>
      <c r="JDV7" s="385"/>
      <c r="JDW7" s="385"/>
      <c r="JDX7" s="385"/>
      <c r="JDY7" s="385"/>
      <c r="JDZ7" s="385"/>
      <c r="JEA7" s="385"/>
      <c r="JEB7" s="385"/>
      <c r="JEC7" s="385"/>
      <c r="JED7" s="385"/>
      <c r="JEE7" s="385"/>
      <c r="JEF7" s="385"/>
      <c r="JEG7" s="385"/>
      <c r="JEH7" s="385"/>
      <c r="JEI7" s="385"/>
      <c r="JEJ7" s="385"/>
      <c r="JEK7" s="385"/>
      <c r="JEL7" s="385"/>
      <c r="JEM7" s="385"/>
      <c r="JEN7" s="385"/>
      <c r="JEO7" s="385"/>
      <c r="JEP7" s="385"/>
      <c r="JEQ7" s="385"/>
      <c r="JER7" s="385"/>
      <c r="JES7" s="385"/>
      <c r="JET7" s="385"/>
      <c r="JEU7" s="385"/>
      <c r="JEV7" s="385"/>
      <c r="JEW7" s="385"/>
      <c r="JEX7" s="385"/>
      <c r="JEY7" s="385"/>
      <c r="JEZ7" s="385"/>
      <c r="JFA7" s="385"/>
      <c r="JFB7" s="385"/>
      <c r="JFC7" s="385"/>
      <c r="JFD7" s="385"/>
      <c r="JFE7" s="385"/>
      <c r="JFF7" s="385"/>
      <c r="JFG7" s="385"/>
      <c r="JFH7" s="385"/>
      <c r="JFI7" s="385"/>
      <c r="JFJ7" s="385"/>
      <c r="JFK7" s="385"/>
      <c r="JFL7" s="385"/>
      <c r="JFM7" s="385"/>
      <c r="JFN7" s="385"/>
      <c r="JFO7" s="385"/>
      <c r="JFP7" s="385"/>
      <c r="JFQ7" s="385"/>
      <c r="JFR7" s="385"/>
      <c r="JFS7" s="385"/>
      <c r="JFT7" s="385"/>
      <c r="JFU7" s="385"/>
      <c r="JFV7" s="385"/>
      <c r="JFW7" s="385"/>
      <c r="JFX7" s="385"/>
      <c r="JFY7" s="385"/>
      <c r="JFZ7" s="385"/>
      <c r="JGA7" s="385"/>
      <c r="JGB7" s="385"/>
      <c r="JGC7" s="385"/>
      <c r="JGD7" s="385"/>
      <c r="JGE7" s="385"/>
      <c r="JGF7" s="385"/>
      <c r="JGG7" s="385"/>
      <c r="JGH7" s="385"/>
      <c r="JGI7" s="385"/>
      <c r="JGJ7" s="385"/>
      <c r="JGK7" s="385"/>
      <c r="JGL7" s="385"/>
      <c r="JGM7" s="385"/>
      <c r="JGN7" s="385"/>
      <c r="JGO7" s="385"/>
      <c r="JGP7" s="385"/>
      <c r="JGQ7" s="385"/>
      <c r="JGR7" s="385"/>
      <c r="JGS7" s="385"/>
      <c r="JGT7" s="385"/>
      <c r="JGU7" s="385"/>
      <c r="JGV7" s="385"/>
      <c r="JGW7" s="385"/>
      <c r="JGX7" s="385"/>
      <c r="JGY7" s="385"/>
      <c r="JGZ7" s="385"/>
      <c r="JHA7" s="385"/>
      <c r="JHB7" s="385"/>
      <c r="JHC7" s="385"/>
      <c r="JHD7" s="385"/>
      <c r="JHE7" s="385"/>
      <c r="JHF7" s="385"/>
      <c r="JHG7" s="385"/>
      <c r="JHH7" s="385"/>
      <c r="JHI7" s="385"/>
      <c r="JHJ7" s="385"/>
      <c r="JHK7" s="385"/>
      <c r="JHL7" s="385"/>
      <c r="JHM7" s="385"/>
      <c r="JHN7" s="385"/>
      <c r="JHO7" s="385"/>
      <c r="JHP7" s="385"/>
      <c r="JHQ7" s="385"/>
      <c r="JHR7" s="385"/>
      <c r="JHS7" s="385"/>
      <c r="JHT7" s="385"/>
      <c r="JHU7" s="385"/>
      <c r="JHV7" s="385"/>
      <c r="JHW7" s="385"/>
      <c r="JHX7" s="385"/>
      <c r="JHY7" s="385"/>
      <c r="JHZ7" s="385"/>
      <c r="JIA7" s="385"/>
      <c r="JIB7" s="385"/>
      <c r="JIC7" s="385"/>
      <c r="JID7" s="385"/>
      <c r="JIE7" s="385"/>
      <c r="JIF7" s="385"/>
      <c r="JIG7" s="385"/>
      <c r="JIH7" s="385"/>
      <c r="JII7" s="385"/>
      <c r="JIJ7" s="385"/>
      <c r="JIK7" s="385"/>
      <c r="JIL7" s="385"/>
      <c r="JIM7" s="385"/>
      <c r="JIN7" s="385"/>
      <c r="JIO7" s="385"/>
      <c r="JIP7" s="385"/>
      <c r="JIQ7" s="385"/>
      <c r="JIR7" s="385"/>
      <c r="JIS7" s="385"/>
      <c r="JIT7" s="385"/>
      <c r="JIU7" s="385"/>
      <c r="JIV7" s="385"/>
      <c r="JIW7" s="385"/>
      <c r="JIX7" s="385"/>
      <c r="JIY7" s="385"/>
      <c r="JIZ7" s="385"/>
      <c r="JJA7" s="385"/>
      <c r="JJB7" s="385"/>
      <c r="JJC7" s="385"/>
      <c r="JJD7" s="385"/>
      <c r="JJE7" s="385"/>
      <c r="JJF7" s="385"/>
      <c r="JJG7" s="385"/>
      <c r="JJH7" s="385"/>
      <c r="JJI7" s="385"/>
      <c r="JJJ7" s="385"/>
      <c r="JJK7" s="385"/>
      <c r="JJL7" s="385"/>
      <c r="JJM7" s="385"/>
      <c r="JJN7" s="385"/>
      <c r="JJO7" s="385"/>
      <c r="JJP7" s="385"/>
      <c r="JJQ7" s="385"/>
      <c r="JJR7" s="385"/>
      <c r="JJS7" s="385"/>
      <c r="JJT7" s="385"/>
      <c r="JJU7" s="385"/>
      <c r="JJV7" s="385"/>
      <c r="JJW7" s="385"/>
      <c r="JJX7" s="385"/>
      <c r="JJY7" s="385"/>
      <c r="JJZ7" s="385"/>
      <c r="JKA7" s="385"/>
      <c r="JKB7" s="385"/>
      <c r="JKC7" s="385"/>
      <c r="JKD7" s="385"/>
      <c r="JKE7" s="385"/>
      <c r="JKF7" s="385"/>
      <c r="JKG7" s="385"/>
      <c r="JKH7" s="385"/>
      <c r="JKI7" s="385"/>
      <c r="JKJ7" s="385"/>
      <c r="JKK7" s="385"/>
      <c r="JKL7" s="385"/>
      <c r="JKM7" s="385"/>
      <c r="JKN7" s="385"/>
      <c r="JKO7" s="385"/>
      <c r="JKP7" s="385"/>
      <c r="JKQ7" s="385"/>
      <c r="JKR7" s="385"/>
      <c r="JKS7" s="385"/>
      <c r="JKT7" s="385"/>
      <c r="JKU7" s="385"/>
      <c r="JKV7" s="385"/>
      <c r="JKW7" s="385"/>
      <c r="JKX7" s="385"/>
      <c r="JKY7" s="385"/>
      <c r="JKZ7" s="385"/>
      <c r="JLA7" s="385"/>
      <c r="JLB7" s="385"/>
      <c r="JLC7" s="385"/>
      <c r="JLD7" s="385"/>
      <c r="JLE7" s="385"/>
      <c r="JLF7" s="385"/>
      <c r="JLG7" s="385"/>
      <c r="JLH7" s="385"/>
      <c r="JLI7" s="385"/>
      <c r="JLJ7" s="385"/>
      <c r="JLK7" s="385"/>
      <c r="JLL7" s="385"/>
      <c r="JLM7" s="385"/>
      <c r="JLN7" s="385"/>
      <c r="JLO7" s="385"/>
      <c r="JLP7" s="385"/>
      <c r="JLQ7" s="385"/>
      <c r="JLR7" s="385"/>
      <c r="JLS7" s="385"/>
      <c r="JLT7" s="385"/>
      <c r="JLU7" s="385"/>
      <c r="JLV7" s="385"/>
      <c r="JLW7" s="385"/>
      <c r="JLX7" s="385"/>
      <c r="JLY7" s="385"/>
      <c r="JLZ7" s="385"/>
      <c r="JMA7" s="385"/>
      <c r="JMB7" s="385"/>
      <c r="JMC7" s="385"/>
      <c r="JMD7" s="385"/>
      <c r="JME7" s="385"/>
      <c r="JMF7" s="385"/>
      <c r="JMG7" s="385"/>
      <c r="JMH7" s="385"/>
      <c r="JMI7" s="385"/>
      <c r="JMJ7" s="385"/>
      <c r="JMK7" s="385"/>
      <c r="JML7" s="385"/>
      <c r="JMM7" s="385"/>
      <c r="JMN7" s="385"/>
      <c r="JMO7" s="385"/>
      <c r="JMP7" s="385"/>
      <c r="JMQ7" s="385"/>
      <c r="JMR7" s="385"/>
      <c r="JMS7" s="385"/>
      <c r="JMT7" s="385"/>
      <c r="JMU7" s="385"/>
      <c r="JMV7" s="385"/>
      <c r="JMW7" s="385"/>
      <c r="JMX7" s="385"/>
      <c r="JMY7" s="385"/>
      <c r="JMZ7" s="385"/>
      <c r="JNA7" s="385"/>
      <c r="JNB7" s="385"/>
      <c r="JNC7" s="385"/>
      <c r="JND7" s="385"/>
      <c r="JNE7" s="385"/>
      <c r="JNF7" s="385"/>
      <c r="JNG7" s="385"/>
      <c r="JNH7" s="385"/>
      <c r="JNI7" s="385"/>
      <c r="JNJ7" s="385"/>
      <c r="JNK7" s="385"/>
      <c r="JNL7" s="385"/>
      <c r="JNM7" s="385"/>
      <c r="JNN7" s="385"/>
      <c r="JNO7" s="385"/>
      <c r="JNP7" s="385"/>
      <c r="JNQ7" s="385"/>
      <c r="JNR7" s="385"/>
      <c r="JNS7" s="385"/>
      <c r="JNT7" s="385"/>
      <c r="JNU7" s="385"/>
      <c r="JNV7" s="385"/>
      <c r="JNW7" s="385"/>
      <c r="JNX7" s="385"/>
      <c r="JNY7" s="385"/>
      <c r="JNZ7" s="385"/>
      <c r="JOA7" s="385"/>
      <c r="JOB7" s="385"/>
      <c r="JOC7" s="385"/>
      <c r="JOD7" s="385"/>
      <c r="JOE7" s="385"/>
      <c r="JOF7" s="385"/>
      <c r="JOG7" s="385"/>
      <c r="JOH7" s="385"/>
      <c r="JOI7" s="385"/>
      <c r="JOJ7" s="385"/>
      <c r="JOK7" s="385"/>
      <c r="JOL7" s="385"/>
      <c r="JOM7" s="385"/>
      <c r="JON7" s="385"/>
      <c r="JOO7" s="385"/>
      <c r="JOP7" s="385"/>
      <c r="JOQ7" s="385"/>
      <c r="JOR7" s="385"/>
      <c r="JOS7" s="385"/>
      <c r="JOT7" s="385"/>
      <c r="JOU7" s="385"/>
      <c r="JOV7" s="385"/>
      <c r="JOW7" s="385"/>
      <c r="JOX7" s="385"/>
      <c r="JOY7" s="385"/>
      <c r="JOZ7" s="385"/>
      <c r="JPA7" s="385"/>
      <c r="JPB7" s="385"/>
      <c r="JPC7" s="385"/>
      <c r="JPD7" s="385"/>
      <c r="JPE7" s="385"/>
      <c r="JPF7" s="385"/>
      <c r="JPG7" s="385"/>
      <c r="JPH7" s="385"/>
      <c r="JPI7" s="385"/>
      <c r="JPJ7" s="385"/>
      <c r="JPK7" s="385"/>
      <c r="JPL7" s="385"/>
      <c r="JPM7" s="385"/>
      <c r="JPN7" s="385"/>
      <c r="JPO7" s="385"/>
      <c r="JPP7" s="385"/>
      <c r="JPQ7" s="385"/>
      <c r="JPR7" s="385"/>
      <c r="JPS7" s="385"/>
      <c r="JPT7" s="385"/>
      <c r="JPU7" s="385"/>
      <c r="JPV7" s="385"/>
      <c r="JPW7" s="385"/>
      <c r="JPX7" s="385"/>
      <c r="JPY7" s="385"/>
      <c r="JPZ7" s="385"/>
      <c r="JQA7" s="385"/>
      <c r="JQB7" s="385"/>
      <c r="JQC7" s="385"/>
      <c r="JQD7" s="385"/>
      <c r="JQE7" s="385"/>
      <c r="JQF7" s="385"/>
      <c r="JQG7" s="385"/>
      <c r="JQH7" s="385"/>
      <c r="JQI7" s="385"/>
      <c r="JQJ7" s="385"/>
      <c r="JQK7" s="385"/>
      <c r="JQL7" s="385"/>
      <c r="JQM7" s="385"/>
      <c r="JQN7" s="385"/>
      <c r="JQO7" s="385"/>
      <c r="JQP7" s="385"/>
      <c r="JQQ7" s="385"/>
      <c r="JQR7" s="385"/>
      <c r="JQS7" s="385"/>
      <c r="JQT7" s="385"/>
      <c r="JQU7" s="385"/>
      <c r="JQV7" s="385"/>
      <c r="JQW7" s="385"/>
      <c r="JQX7" s="385"/>
      <c r="JQY7" s="385"/>
      <c r="JQZ7" s="385"/>
      <c r="JRA7" s="385"/>
      <c r="JRB7" s="385"/>
      <c r="JRC7" s="385"/>
      <c r="JRD7" s="385"/>
      <c r="JRE7" s="385"/>
      <c r="JRF7" s="385"/>
      <c r="JRG7" s="385"/>
      <c r="JRH7" s="385"/>
      <c r="JRI7" s="385"/>
      <c r="JRJ7" s="385"/>
      <c r="JRK7" s="385"/>
      <c r="JRL7" s="385"/>
      <c r="JRM7" s="385"/>
      <c r="JRN7" s="385"/>
      <c r="JRO7" s="385"/>
      <c r="JRP7" s="385"/>
      <c r="JRQ7" s="385"/>
      <c r="JRR7" s="385"/>
      <c r="JRS7" s="385"/>
      <c r="JRT7" s="385"/>
      <c r="JRU7" s="385"/>
      <c r="JRV7" s="385"/>
      <c r="JRW7" s="385"/>
      <c r="JRX7" s="385"/>
      <c r="JRY7" s="385"/>
      <c r="JRZ7" s="385"/>
      <c r="JSA7" s="385"/>
      <c r="JSB7" s="385"/>
      <c r="JSC7" s="385"/>
      <c r="JSD7" s="385"/>
      <c r="JSE7" s="385"/>
      <c r="JSF7" s="385"/>
      <c r="JSG7" s="385"/>
      <c r="JSH7" s="385"/>
      <c r="JSI7" s="385"/>
      <c r="JSJ7" s="385"/>
      <c r="JSK7" s="385"/>
      <c r="JSL7" s="385"/>
      <c r="JSM7" s="385"/>
      <c r="JSN7" s="385"/>
      <c r="JSO7" s="385"/>
      <c r="JSP7" s="385"/>
      <c r="JSQ7" s="385"/>
      <c r="JSR7" s="385"/>
      <c r="JSS7" s="385"/>
      <c r="JST7" s="385"/>
      <c r="JSU7" s="385"/>
      <c r="JSV7" s="385"/>
      <c r="JSW7" s="385"/>
      <c r="JSX7" s="385"/>
      <c r="JSY7" s="385"/>
      <c r="JSZ7" s="385"/>
      <c r="JTA7" s="385"/>
      <c r="JTB7" s="385"/>
      <c r="JTC7" s="385"/>
      <c r="JTD7" s="385"/>
      <c r="JTE7" s="385"/>
      <c r="JTF7" s="385"/>
      <c r="JTG7" s="385"/>
      <c r="JTH7" s="385"/>
      <c r="JTI7" s="385"/>
      <c r="JTJ7" s="385"/>
      <c r="JTK7" s="385"/>
      <c r="JTL7" s="385"/>
      <c r="JTM7" s="385"/>
      <c r="JTN7" s="385"/>
      <c r="JTO7" s="385"/>
      <c r="JTP7" s="385"/>
      <c r="JTQ7" s="385"/>
      <c r="JTR7" s="385"/>
      <c r="JTS7" s="385"/>
      <c r="JTT7" s="385"/>
      <c r="JTU7" s="385"/>
      <c r="JTV7" s="385"/>
      <c r="JTW7" s="385"/>
      <c r="JTX7" s="385"/>
      <c r="JTY7" s="385"/>
      <c r="JTZ7" s="385"/>
      <c r="JUA7" s="385"/>
      <c r="JUB7" s="385"/>
      <c r="JUC7" s="385"/>
      <c r="JUD7" s="385"/>
      <c r="JUE7" s="385"/>
      <c r="JUF7" s="385"/>
      <c r="JUG7" s="385"/>
      <c r="JUH7" s="385"/>
      <c r="JUI7" s="385"/>
      <c r="JUJ7" s="385"/>
      <c r="JUK7" s="385"/>
      <c r="JUL7" s="385"/>
      <c r="JUM7" s="385"/>
      <c r="JUN7" s="385"/>
      <c r="JUO7" s="385"/>
      <c r="JUP7" s="385"/>
      <c r="JUQ7" s="385"/>
      <c r="JUR7" s="385"/>
      <c r="JUS7" s="385"/>
      <c r="JUT7" s="385"/>
      <c r="JUU7" s="385"/>
      <c r="JUV7" s="385"/>
      <c r="JUW7" s="385"/>
      <c r="JUX7" s="385"/>
      <c r="JUY7" s="385"/>
      <c r="JUZ7" s="385"/>
      <c r="JVA7" s="385"/>
      <c r="JVB7" s="385"/>
      <c r="JVC7" s="385"/>
      <c r="JVD7" s="385"/>
      <c r="JVE7" s="385"/>
      <c r="JVF7" s="385"/>
      <c r="JVG7" s="385"/>
      <c r="JVH7" s="385"/>
      <c r="JVI7" s="385"/>
      <c r="JVJ7" s="385"/>
      <c r="JVK7" s="385"/>
      <c r="JVL7" s="385"/>
      <c r="JVM7" s="385"/>
      <c r="JVN7" s="385"/>
      <c r="JVO7" s="385"/>
      <c r="JVP7" s="385"/>
      <c r="JVQ7" s="385"/>
      <c r="JVR7" s="385"/>
      <c r="JVS7" s="385"/>
      <c r="JVT7" s="385"/>
      <c r="JVU7" s="385"/>
      <c r="JVV7" s="385"/>
      <c r="JVW7" s="385"/>
      <c r="JVX7" s="385"/>
      <c r="JVY7" s="385"/>
      <c r="JVZ7" s="385"/>
      <c r="JWA7" s="385"/>
      <c r="JWB7" s="385"/>
      <c r="JWC7" s="385"/>
      <c r="JWD7" s="385"/>
      <c r="JWE7" s="385"/>
      <c r="JWF7" s="385"/>
      <c r="JWG7" s="385"/>
      <c r="JWH7" s="385"/>
      <c r="JWI7" s="385"/>
      <c r="JWJ7" s="385"/>
      <c r="JWK7" s="385"/>
      <c r="JWL7" s="385"/>
      <c r="JWM7" s="385"/>
      <c r="JWN7" s="385"/>
      <c r="JWO7" s="385"/>
      <c r="JWP7" s="385"/>
      <c r="JWQ7" s="385"/>
      <c r="JWR7" s="385"/>
      <c r="JWS7" s="385"/>
      <c r="JWT7" s="385"/>
      <c r="JWU7" s="385"/>
      <c r="JWV7" s="385"/>
      <c r="JWW7" s="385"/>
      <c r="JWX7" s="385"/>
      <c r="JWY7" s="385"/>
      <c r="JWZ7" s="385"/>
      <c r="JXA7" s="385"/>
      <c r="JXB7" s="385"/>
      <c r="JXC7" s="385"/>
      <c r="JXD7" s="385"/>
      <c r="JXE7" s="385"/>
      <c r="JXF7" s="385"/>
      <c r="JXG7" s="385"/>
      <c r="JXH7" s="385"/>
      <c r="JXI7" s="385"/>
      <c r="JXJ7" s="385"/>
      <c r="JXK7" s="385"/>
      <c r="JXL7" s="385"/>
      <c r="JXM7" s="385"/>
      <c r="JXN7" s="385"/>
      <c r="JXO7" s="385"/>
      <c r="JXP7" s="385"/>
      <c r="JXQ7" s="385"/>
      <c r="JXR7" s="385"/>
      <c r="JXS7" s="385"/>
      <c r="JXT7" s="385"/>
      <c r="JXU7" s="385"/>
      <c r="JXV7" s="385"/>
      <c r="JXW7" s="385"/>
      <c r="JXX7" s="385"/>
      <c r="JXY7" s="385"/>
      <c r="JXZ7" s="385"/>
      <c r="JYA7" s="385"/>
      <c r="JYB7" s="385"/>
      <c r="JYC7" s="385"/>
      <c r="JYD7" s="385"/>
      <c r="JYE7" s="385"/>
      <c r="JYF7" s="385"/>
      <c r="JYG7" s="385"/>
      <c r="JYH7" s="385"/>
      <c r="JYI7" s="385"/>
      <c r="JYJ7" s="385"/>
      <c r="JYK7" s="385"/>
      <c r="JYL7" s="385"/>
      <c r="JYM7" s="385"/>
      <c r="JYN7" s="385"/>
      <c r="JYO7" s="385"/>
      <c r="JYP7" s="385"/>
      <c r="JYQ7" s="385"/>
      <c r="JYR7" s="385"/>
      <c r="JYS7" s="385"/>
      <c r="JYT7" s="385"/>
      <c r="JYU7" s="385"/>
      <c r="JYV7" s="385"/>
      <c r="JYW7" s="385"/>
      <c r="JYX7" s="385"/>
      <c r="JYY7" s="385"/>
      <c r="JYZ7" s="385"/>
      <c r="JZA7" s="385"/>
      <c r="JZB7" s="385"/>
      <c r="JZC7" s="385"/>
      <c r="JZD7" s="385"/>
      <c r="JZE7" s="385"/>
      <c r="JZF7" s="385"/>
      <c r="JZG7" s="385"/>
      <c r="JZH7" s="385"/>
      <c r="JZI7" s="385"/>
      <c r="JZJ7" s="385"/>
      <c r="JZK7" s="385"/>
      <c r="JZL7" s="385"/>
      <c r="JZM7" s="385"/>
      <c r="JZN7" s="385"/>
      <c r="JZO7" s="385"/>
      <c r="JZP7" s="385"/>
      <c r="JZQ7" s="385"/>
      <c r="JZR7" s="385"/>
      <c r="JZS7" s="385"/>
      <c r="JZT7" s="385"/>
      <c r="JZU7" s="385"/>
      <c r="JZV7" s="385"/>
      <c r="JZW7" s="385"/>
      <c r="JZX7" s="385"/>
      <c r="JZY7" s="385"/>
      <c r="JZZ7" s="385"/>
      <c r="KAA7" s="385"/>
      <c r="KAB7" s="385"/>
      <c r="KAC7" s="385"/>
      <c r="KAD7" s="385"/>
      <c r="KAE7" s="385"/>
      <c r="KAF7" s="385"/>
      <c r="KAG7" s="385"/>
      <c r="KAH7" s="385"/>
      <c r="KAI7" s="385"/>
      <c r="KAJ7" s="385"/>
      <c r="KAK7" s="385"/>
      <c r="KAL7" s="385"/>
      <c r="KAM7" s="385"/>
      <c r="KAN7" s="385"/>
      <c r="KAO7" s="385"/>
      <c r="KAP7" s="385"/>
      <c r="KAQ7" s="385"/>
      <c r="KAR7" s="385"/>
      <c r="KAS7" s="385"/>
      <c r="KAT7" s="385"/>
      <c r="KAU7" s="385"/>
      <c r="KAV7" s="385"/>
      <c r="KAW7" s="385"/>
      <c r="KAX7" s="385"/>
      <c r="KAY7" s="385"/>
      <c r="KAZ7" s="385"/>
      <c r="KBA7" s="385"/>
      <c r="KBB7" s="385"/>
      <c r="KBC7" s="385"/>
      <c r="KBD7" s="385"/>
      <c r="KBE7" s="385"/>
      <c r="KBF7" s="385"/>
      <c r="KBG7" s="385"/>
      <c r="KBH7" s="385"/>
      <c r="KBI7" s="385"/>
      <c r="KBJ7" s="385"/>
      <c r="KBK7" s="385"/>
      <c r="KBL7" s="385"/>
      <c r="KBM7" s="385"/>
      <c r="KBN7" s="385"/>
      <c r="KBO7" s="385"/>
      <c r="KBP7" s="385"/>
      <c r="KBQ7" s="385"/>
      <c r="KBR7" s="385"/>
      <c r="KBS7" s="385"/>
      <c r="KBT7" s="385"/>
      <c r="KBU7" s="385"/>
      <c r="KBV7" s="385"/>
      <c r="KBW7" s="385"/>
      <c r="KBX7" s="385"/>
      <c r="KBY7" s="385"/>
      <c r="KBZ7" s="385"/>
      <c r="KCA7" s="385"/>
      <c r="KCB7" s="385"/>
      <c r="KCC7" s="385"/>
      <c r="KCD7" s="385"/>
      <c r="KCE7" s="385"/>
      <c r="KCF7" s="385"/>
      <c r="KCG7" s="385"/>
      <c r="KCH7" s="385"/>
      <c r="KCI7" s="385"/>
      <c r="KCJ7" s="385"/>
      <c r="KCK7" s="385"/>
      <c r="KCL7" s="385"/>
      <c r="KCM7" s="385"/>
      <c r="KCN7" s="385"/>
      <c r="KCO7" s="385"/>
      <c r="KCP7" s="385"/>
      <c r="KCQ7" s="385"/>
      <c r="KCR7" s="385"/>
      <c r="KCS7" s="385"/>
      <c r="KCT7" s="385"/>
      <c r="KCU7" s="385"/>
      <c r="KCV7" s="385"/>
      <c r="KCW7" s="385"/>
      <c r="KCX7" s="385"/>
      <c r="KCY7" s="385"/>
      <c r="KCZ7" s="385"/>
      <c r="KDA7" s="385"/>
      <c r="KDB7" s="385"/>
      <c r="KDC7" s="385"/>
      <c r="KDD7" s="385"/>
      <c r="KDE7" s="385"/>
      <c r="KDF7" s="385"/>
      <c r="KDG7" s="385"/>
      <c r="KDH7" s="385"/>
      <c r="KDI7" s="385"/>
      <c r="KDJ7" s="385"/>
      <c r="KDK7" s="385"/>
      <c r="KDL7" s="385"/>
      <c r="KDM7" s="385"/>
      <c r="KDN7" s="385"/>
      <c r="KDO7" s="385"/>
      <c r="KDP7" s="385"/>
      <c r="KDQ7" s="385"/>
      <c r="KDR7" s="385"/>
      <c r="KDS7" s="385"/>
      <c r="KDT7" s="385"/>
      <c r="KDU7" s="385"/>
      <c r="KDV7" s="385"/>
      <c r="KDW7" s="385"/>
      <c r="KDX7" s="385"/>
      <c r="KDY7" s="385"/>
      <c r="KDZ7" s="385"/>
      <c r="KEA7" s="385"/>
      <c r="KEB7" s="385"/>
      <c r="KEC7" s="385"/>
      <c r="KED7" s="385"/>
      <c r="KEE7" s="385"/>
      <c r="KEF7" s="385"/>
      <c r="KEG7" s="385"/>
      <c r="KEH7" s="385"/>
      <c r="KEI7" s="385"/>
      <c r="KEJ7" s="385"/>
      <c r="KEK7" s="385"/>
      <c r="KEL7" s="385"/>
      <c r="KEM7" s="385"/>
      <c r="KEN7" s="385"/>
      <c r="KEO7" s="385"/>
      <c r="KEP7" s="385"/>
      <c r="KEQ7" s="385"/>
      <c r="KER7" s="385"/>
      <c r="KES7" s="385"/>
      <c r="KET7" s="385"/>
      <c r="KEU7" s="385"/>
      <c r="KEV7" s="385"/>
      <c r="KEW7" s="385"/>
      <c r="KEX7" s="385"/>
      <c r="KEY7" s="385"/>
      <c r="KEZ7" s="385"/>
      <c r="KFA7" s="385"/>
      <c r="KFB7" s="385"/>
      <c r="KFC7" s="385"/>
      <c r="KFD7" s="385"/>
      <c r="KFE7" s="385"/>
      <c r="KFF7" s="385"/>
      <c r="KFG7" s="385"/>
      <c r="KFH7" s="385"/>
      <c r="KFI7" s="385"/>
      <c r="KFJ7" s="385"/>
      <c r="KFK7" s="385"/>
      <c r="KFL7" s="385"/>
      <c r="KFM7" s="385"/>
      <c r="KFN7" s="385"/>
      <c r="KFO7" s="385"/>
      <c r="KFP7" s="385"/>
      <c r="KFQ7" s="385"/>
      <c r="KFR7" s="385"/>
      <c r="KFS7" s="385"/>
      <c r="KFT7" s="385"/>
      <c r="KFU7" s="385"/>
      <c r="KFV7" s="385"/>
      <c r="KFW7" s="385"/>
      <c r="KFX7" s="385"/>
      <c r="KFY7" s="385"/>
      <c r="KFZ7" s="385"/>
      <c r="KGA7" s="385"/>
      <c r="KGB7" s="385"/>
      <c r="KGC7" s="385"/>
      <c r="KGD7" s="385"/>
      <c r="KGE7" s="385"/>
      <c r="KGF7" s="385"/>
      <c r="KGG7" s="385"/>
      <c r="KGH7" s="385"/>
      <c r="KGI7" s="385"/>
      <c r="KGJ7" s="385"/>
      <c r="KGK7" s="385"/>
      <c r="KGL7" s="385"/>
      <c r="KGM7" s="385"/>
      <c r="KGN7" s="385"/>
      <c r="KGO7" s="385"/>
      <c r="KGP7" s="385"/>
      <c r="KGQ7" s="385"/>
      <c r="KGR7" s="385"/>
      <c r="KGS7" s="385"/>
      <c r="KGT7" s="385"/>
      <c r="KGU7" s="385"/>
      <c r="KGV7" s="385"/>
      <c r="KGW7" s="385"/>
      <c r="KGX7" s="385"/>
      <c r="KGY7" s="385"/>
      <c r="KGZ7" s="385"/>
      <c r="KHA7" s="385"/>
      <c r="KHB7" s="385"/>
      <c r="KHC7" s="385"/>
      <c r="KHD7" s="385"/>
      <c r="KHE7" s="385"/>
      <c r="KHF7" s="385"/>
      <c r="KHG7" s="385"/>
      <c r="KHH7" s="385"/>
      <c r="KHI7" s="385"/>
      <c r="KHJ7" s="385"/>
      <c r="KHK7" s="385"/>
      <c r="KHL7" s="385"/>
      <c r="KHM7" s="385"/>
      <c r="KHN7" s="385"/>
      <c r="KHO7" s="385"/>
      <c r="KHP7" s="385"/>
      <c r="KHQ7" s="385"/>
      <c r="KHR7" s="385"/>
      <c r="KHS7" s="385"/>
      <c r="KHT7" s="385"/>
      <c r="KHU7" s="385"/>
      <c r="KHV7" s="385"/>
      <c r="KHW7" s="385"/>
      <c r="KHX7" s="385"/>
      <c r="KHY7" s="385"/>
      <c r="KHZ7" s="385"/>
      <c r="KIA7" s="385"/>
      <c r="KIB7" s="385"/>
      <c r="KIC7" s="385"/>
      <c r="KID7" s="385"/>
      <c r="KIE7" s="385"/>
      <c r="KIF7" s="385"/>
      <c r="KIG7" s="385"/>
      <c r="KIH7" s="385"/>
      <c r="KII7" s="385"/>
      <c r="KIJ7" s="385"/>
      <c r="KIK7" s="385"/>
      <c r="KIL7" s="385"/>
      <c r="KIM7" s="385"/>
      <c r="KIN7" s="385"/>
      <c r="KIO7" s="385"/>
      <c r="KIP7" s="385"/>
      <c r="KIQ7" s="385"/>
      <c r="KIR7" s="385"/>
      <c r="KIS7" s="385"/>
      <c r="KIT7" s="385"/>
      <c r="KIU7" s="385"/>
      <c r="KIV7" s="385"/>
      <c r="KIW7" s="385"/>
      <c r="KIX7" s="385"/>
      <c r="KIY7" s="385"/>
      <c r="KIZ7" s="385"/>
      <c r="KJA7" s="385"/>
      <c r="KJB7" s="385"/>
      <c r="KJC7" s="385"/>
      <c r="KJD7" s="385"/>
      <c r="KJE7" s="385"/>
      <c r="KJF7" s="385"/>
      <c r="KJG7" s="385"/>
      <c r="KJH7" s="385"/>
      <c r="KJI7" s="385"/>
      <c r="KJJ7" s="385"/>
      <c r="KJK7" s="385"/>
      <c r="KJL7" s="385"/>
      <c r="KJM7" s="385"/>
      <c r="KJN7" s="385"/>
      <c r="KJO7" s="385"/>
      <c r="KJP7" s="385"/>
      <c r="KJQ7" s="385"/>
      <c r="KJR7" s="385"/>
      <c r="KJS7" s="385"/>
      <c r="KJT7" s="385"/>
      <c r="KJU7" s="385"/>
      <c r="KJV7" s="385"/>
      <c r="KJW7" s="385"/>
      <c r="KJX7" s="385"/>
      <c r="KJY7" s="385"/>
      <c r="KJZ7" s="385"/>
      <c r="KKA7" s="385"/>
      <c r="KKB7" s="385"/>
      <c r="KKC7" s="385"/>
      <c r="KKD7" s="385"/>
      <c r="KKE7" s="385"/>
      <c r="KKF7" s="385"/>
      <c r="KKG7" s="385"/>
      <c r="KKH7" s="385"/>
      <c r="KKI7" s="385"/>
      <c r="KKJ7" s="385"/>
      <c r="KKK7" s="385"/>
      <c r="KKL7" s="385"/>
      <c r="KKM7" s="385"/>
      <c r="KKN7" s="385"/>
      <c r="KKO7" s="385"/>
      <c r="KKP7" s="385"/>
      <c r="KKQ7" s="385"/>
      <c r="KKR7" s="385"/>
      <c r="KKS7" s="385"/>
      <c r="KKT7" s="385"/>
      <c r="KKU7" s="385"/>
      <c r="KKV7" s="385"/>
      <c r="KKW7" s="385"/>
      <c r="KKX7" s="385"/>
      <c r="KKY7" s="385"/>
      <c r="KKZ7" s="385"/>
      <c r="KLA7" s="385"/>
      <c r="KLB7" s="385"/>
      <c r="KLC7" s="385"/>
      <c r="KLD7" s="385"/>
      <c r="KLE7" s="385"/>
      <c r="KLF7" s="385"/>
      <c r="KLG7" s="385"/>
      <c r="KLH7" s="385"/>
      <c r="KLI7" s="385"/>
      <c r="KLJ7" s="385"/>
      <c r="KLK7" s="385"/>
      <c r="KLL7" s="385"/>
      <c r="KLM7" s="385"/>
      <c r="KLN7" s="385"/>
      <c r="KLO7" s="385"/>
      <c r="KLP7" s="385"/>
      <c r="KLQ7" s="385"/>
      <c r="KLR7" s="385"/>
      <c r="KLS7" s="385"/>
      <c r="KLT7" s="385"/>
      <c r="KLU7" s="385"/>
      <c r="KLV7" s="385"/>
      <c r="KLW7" s="385"/>
      <c r="KLX7" s="385"/>
      <c r="KLY7" s="385"/>
      <c r="KLZ7" s="385"/>
      <c r="KMA7" s="385"/>
      <c r="KMB7" s="385"/>
      <c r="KMC7" s="385"/>
      <c r="KMD7" s="385"/>
      <c r="KME7" s="385"/>
      <c r="KMF7" s="385"/>
      <c r="KMG7" s="385"/>
      <c r="KMH7" s="385"/>
      <c r="KMI7" s="385"/>
      <c r="KMJ7" s="385"/>
      <c r="KMK7" s="385"/>
      <c r="KML7" s="385"/>
      <c r="KMM7" s="385"/>
      <c r="KMN7" s="385"/>
      <c r="KMO7" s="385"/>
      <c r="KMP7" s="385"/>
      <c r="KMQ7" s="385"/>
      <c r="KMR7" s="385"/>
      <c r="KMS7" s="385"/>
      <c r="KMT7" s="385"/>
      <c r="KMU7" s="385"/>
      <c r="KMV7" s="385"/>
      <c r="KMW7" s="385"/>
      <c r="KMX7" s="385"/>
      <c r="KMY7" s="385"/>
      <c r="KMZ7" s="385"/>
      <c r="KNA7" s="385"/>
      <c r="KNB7" s="385"/>
      <c r="KNC7" s="385"/>
      <c r="KND7" s="385"/>
      <c r="KNE7" s="385"/>
      <c r="KNF7" s="385"/>
      <c r="KNG7" s="385"/>
      <c r="KNH7" s="385"/>
      <c r="KNI7" s="385"/>
      <c r="KNJ7" s="385"/>
      <c r="KNK7" s="385"/>
      <c r="KNL7" s="385"/>
      <c r="KNM7" s="385"/>
      <c r="KNN7" s="385"/>
      <c r="KNO7" s="385"/>
      <c r="KNP7" s="385"/>
      <c r="KNQ7" s="385"/>
      <c r="KNR7" s="385"/>
      <c r="KNS7" s="385"/>
      <c r="KNT7" s="385"/>
      <c r="KNU7" s="385"/>
      <c r="KNV7" s="385"/>
      <c r="KNW7" s="385"/>
      <c r="KNX7" s="385"/>
      <c r="KNY7" s="385"/>
      <c r="KNZ7" s="385"/>
      <c r="KOA7" s="385"/>
      <c r="KOB7" s="385"/>
      <c r="KOC7" s="385"/>
      <c r="KOD7" s="385"/>
      <c r="KOE7" s="385"/>
      <c r="KOF7" s="385"/>
      <c r="KOG7" s="385"/>
      <c r="KOH7" s="385"/>
      <c r="KOI7" s="385"/>
      <c r="KOJ7" s="385"/>
      <c r="KOK7" s="385"/>
      <c r="KOL7" s="385"/>
      <c r="KOM7" s="385"/>
      <c r="KON7" s="385"/>
      <c r="KOO7" s="385"/>
      <c r="KOP7" s="385"/>
      <c r="KOQ7" s="385"/>
      <c r="KOR7" s="385"/>
      <c r="KOS7" s="385"/>
      <c r="KOT7" s="385"/>
      <c r="KOU7" s="385"/>
      <c r="KOV7" s="385"/>
      <c r="KOW7" s="385"/>
      <c r="KOX7" s="385"/>
      <c r="KOY7" s="385"/>
      <c r="KOZ7" s="385"/>
      <c r="KPA7" s="385"/>
      <c r="KPB7" s="385"/>
      <c r="KPC7" s="385"/>
      <c r="KPD7" s="385"/>
      <c r="KPE7" s="385"/>
      <c r="KPF7" s="385"/>
      <c r="KPG7" s="385"/>
      <c r="KPH7" s="385"/>
      <c r="KPI7" s="385"/>
      <c r="KPJ7" s="385"/>
      <c r="KPK7" s="385"/>
      <c r="KPL7" s="385"/>
      <c r="KPM7" s="385"/>
      <c r="KPN7" s="385"/>
      <c r="KPO7" s="385"/>
      <c r="KPP7" s="385"/>
      <c r="KPQ7" s="385"/>
      <c r="KPR7" s="385"/>
      <c r="KPS7" s="385"/>
      <c r="KPT7" s="385"/>
      <c r="KPU7" s="385"/>
      <c r="KPV7" s="385"/>
      <c r="KPW7" s="385"/>
      <c r="KPX7" s="385"/>
      <c r="KPY7" s="385"/>
      <c r="KPZ7" s="385"/>
      <c r="KQA7" s="385"/>
      <c r="KQB7" s="385"/>
      <c r="KQC7" s="385"/>
      <c r="KQD7" s="385"/>
      <c r="KQE7" s="385"/>
      <c r="KQF7" s="385"/>
      <c r="KQG7" s="385"/>
      <c r="KQH7" s="385"/>
      <c r="KQI7" s="385"/>
      <c r="KQJ7" s="385"/>
      <c r="KQK7" s="385"/>
      <c r="KQL7" s="385"/>
      <c r="KQM7" s="385"/>
      <c r="KQN7" s="385"/>
      <c r="KQO7" s="385"/>
      <c r="KQP7" s="385"/>
      <c r="KQQ7" s="385"/>
      <c r="KQR7" s="385"/>
      <c r="KQS7" s="385"/>
      <c r="KQT7" s="385"/>
      <c r="KQU7" s="385"/>
      <c r="KQV7" s="385"/>
      <c r="KQW7" s="385"/>
      <c r="KQX7" s="385"/>
      <c r="KQY7" s="385"/>
      <c r="KQZ7" s="385"/>
      <c r="KRA7" s="385"/>
      <c r="KRB7" s="385"/>
      <c r="KRC7" s="385"/>
      <c r="KRD7" s="385"/>
      <c r="KRE7" s="385"/>
      <c r="KRF7" s="385"/>
      <c r="KRG7" s="385"/>
      <c r="KRH7" s="385"/>
      <c r="KRI7" s="385"/>
      <c r="KRJ7" s="385"/>
      <c r="KRK7" s="385"/>
      <c r="KRL7" s="385"/>
      <c r="KRM7" s="385"/>
      <c r="KRN7" s="385"/>
      <c r="KRO7" s="385"/>
      <c r="KRP7" s="385"/>
      <c r="KRQ7" s="385"/>
      <c r="KRR7" s="385"/>
      <c r="KRS7" s="385"/>
      <c r="KRT7" s="385"/>
      <c r="KRU7" s="385"/>
      <c r="KRV7" s="385"/>
      <c r="KRW7" s="385"/>
      <c r="KRX7" s="385"/>
      <c r="KRY7" s="385"/>
      <c r="KRZ7" s="385"/>
      <c r="KSA7" s="385"/>
      <c r="KSB7" s="385"/>
      <c r="KSC7" s="385"/>
      <c r="KSD7" s="385"/>
      <c r="KSE7" s="385"/>
      <c r="KSF7" s="385"/>
      <c r="KSG7" s="385"/>
      <c r="KSH7" s="385"/>
      <c r="KSI7" s="385"/>
      <c r="KSJ7" s="385"/>
      <c r="KSK7" s="385"/>
      <c r="KSL7" s="385"/>
      <c r="KSM7" s="385"/>
      <c r="KSN7" s="385"/>
      <c r="KSO7" s="385"/>
      <c r="KSP7" s="385"/>
      <c r="KSQ7" s="385"/>
      <c r="KSR7" s="385"/>
      <c r="KSS7" s="385"/>
      <c r="KST7" s="385"/>
      <c r="KSU7" s="385"/>
      <c r="KSV7" s="385"/>
      <c r="KSW7" s="385"/>
      <c r="KSX7" s="385"/>
      <c r="KSY7" s="385"/>
      <c r="KSZ7" s="385"/>
      <c r="KTA7" s="385"/>
      <c r="KTB7" s="385"/>
      <c r="KTC7" s="385"/>
      <c r="KTD7" s="385"/>
      <c r="KTE7" s="385"/>
      <c r="KTF7" s="385"/>
      <c r="KTG7" s="385"/>
      <c r="KTH7" s="385"/>
      <c r="KTI7" s="385"/>
      <c r="KTJ7" s="385"/>
      <c r="KTK7" s="385"/>
      <c r="KTL7" s="385"/>
      <c r="KTM7" s="385"/>
      <c r="KTN7" s="385"/>
      <c r="KTO7" s="385"/>
      <c r="KTP7" s="385"/>
      <c r="KTQ7" s="385"/>
      <c r="KTR7" s="385"/>
      <c r="KTS7" s="385"/>
      <c r="KTT7" s="385"/>
      <c r="KTU7" s="385"/>
      <c r="KTV7" s="385"/>
      <c r="KTW7" s="385"/>
      <c r="KTX7" s="385"/>
      <c r="KTY7" s="385"/>
      <c r="KTZ7" s="385"/>
      <c r="KUA7" s="385"/>
      <c r="KUB7" s="385"/>
      <c r="KUC7" s="385"/>
      <c r="KUD7" s="385"/>
      <c r="KUE7" s="385"/>
      <c r="KUF7" s="385"/>
      <c r="KUG7" s="385"/>
      <c r="KUH7" s="385"/>
      <c r="KUI7" s="385"/>
      <c r="KUJ7" s="385"/>
      <c r="KUK7" s="385"/>
      <c r="KUL7" s="385"/>
      <c r="KUM7" s="385"/>
      <c r="KUN7" s="385"/>
      <c r="KUO7" s="385"/>
      <c r="KUP7" s="385"/>
      <c r="KUQ7" s="385"/>
      <c r="KUR7" s="385"/>
      <c r="KUS7" s="385"/>
      <c r="KUT7" s="385"/>
      <c r="KUU7" s="385"/>
      <c r="KUV7" s="385"/>
      <c r="KUW7" s="385"/>
      <c r="KUX7" s="385"/>
      <c r="KUY7" s="385"/>
      <c r="KUZ7" s="385"/>
      <c r="KVA7" s="385"/>
      <c r="KVB7" s="385"/>
      <c r="KVC7" s="385"/>
      <c r="KVD7" s="385"/>
      <c r="KVE7" s="385"/>
      <c r="KVF7" s="385"/>
      <c r="KVG7" s="385"/>
      <c r="KVH7" s="385"/>
      <c r="KVI7" s="385"/>
      <c r="KVJ7" s="385"/>
      <c r="KVK7" s="385"/>
      <c r="KVL7" s="385"/>
      <c r="KVM7" s="385"/>
      <c r="KVN7" s="385"/>
      <c r="KVO7" s="385"/>
      <c r="KVP7" s="385"/>
      <c r="KVQ7" s="385"/>
      <c r="KVR7" s="385"/>
      <c r="KVS7" s="385"/>
      <c r="KVT7" s="385"/>
      <c r="KVU7" s="385"/>
      <c r="KVV7" s="385"/>
      <c r="KVW7" s="385"/>
      <c r="KVX7" s="385"/>
      <c r="KVY7" s="385"/>
      <c r="KVZ7" s="385"/>
      <c r="KWA7" s="385"/>
      <c r="KWB7" s="385"/>
      <c r="KWC7" s="385"/>
      <c r="KWD7" s="385"/>
      <c r="KWE7" s="385"/>
      <c r="KWF7" s="385"/>
      <c r="KWG7" s="385"/>
      <c r="KWH7" s="385"/>
      <c r="KWI7" s="385"/>
      <c r="KWJ7" s="385"/>
      <c r="KWK7" s="385"/>
      <c r="KWL7" s="385"/>
      <c r="KWM7" s="385"/>
      <c r="KWN7" s="385"/>
      <c r="KWO7" s="385"/>
      <c r="KWP7" s="385"/>
      <c r="KWQ7" s="385"/>
      <c r="KWR7" s="385"/>
      <c r="KWS7" s="385"/>
      <c r="KWT7" s="385"/>
      <c r="KWU7" s="385"/>
      <c r="KWV7" s="385"/>
      <c r="KWW7" s="385"/>
      <c r="KWX7" s="385"/>
      <c r="KWY7" s="385"/>
      <c r="KWZ7" s="385"/>
      <c r="KXA7" s="385"/>
      <c r="KXB7" s="385"/>
      <c r="KXC7" s="385"/>
      <c r="KXD7" s="385"/>
      <c r="KXE7" s="385"/>
      <c r="KXF7" s="385"/>
      <c r="KXG7" s="385"/>
      <c r="KXH7" s="385"/>
      <c r="KXI7" s="385"/>
      <c r="KXJ7" s="385"/>
      <c r="KXK7" s="385"/>
      <c r="KXL7" s="385"/>
      <c r="KXM7" s="385"/>
      <c r="KXN7" s="385"/>
      <c r="KXO7" s="385"/>
      <c r="KXP7" s="385"/>
      <c r="KXQ7" s="385"/>
      <c r="KXR7" s="385"/>
      <c r="KXS7" s="385"/>
      <c r="KXT7" s="385"/>
      <c r="KXU7" s="385"/>
      <c r="KXV7" s="385"/>
      <c r="KXW7" s="385"/>
      <c r="KXX7" s="385"/>
      <c r="KXY7" s="385"/>
      <c r="KXZ7" s="385"/>
      <c r="KYA7" s="385"/>
      <c r="KYB7" s="385"/>
      <c r="KYC7" s="385"/>
      <c r="KYD7" s="385"/>
      <c r="KYE7" s="385"/>
      <c r="KYF7" s="385"/>
      <c r="KYG7" s="385"/>
      <c r="KYH7" s="385"/>
      <c r="KYI7" s="385"/>
      <c r="KYJ7" s="385"/>
      <c r="KYK7" s="385"/>
      <c r="KYL7" s="385"/>
      <c r="KYM7" s="385"/>
      <c r="KYN7" s="385"/>
      <c r="KYO7" s="385"/>
      <c r="KYP7" s="385"/>
      <c r="KYQ7" s="385"/>
      <c r="KYR7" s="385"/>
      <c r="KYS7" s="385"/>
      <c r="KYT7" s="385"/>
      <c r="KYU7" s="385"/>
      <c r="KYV7" s="385"/>
      <c r="KYW7" s="385"/>
      <c r="KYX7" s="385"/>
      <c r="KYY7" s="385"/>
      <c r="KYZ7" s="385"/>
      <c r="KZA7" s="385"/>
      <c r="KZB7" s="385"/>
      <c r="KZC7" s="385"/>
      <c r="KZD7" s="385"/>
      <c r="KZE7" s="385"/>
      <c r="KZF7" s="385"/>
      <c r="KZG7" s="385"/>
      <c r="KZH7" s="385"/>
      <c r="KZI7" s="385"/>
      <c r="KZJ7" s="385"/>
      <c r="KZK7" s="385"/>
      <c r="KZL7" s="385"/>
      <c r="KZM7" s="385"/>
      <c r="KZN7" s="385"/>
      <c r="KZO7" s="385"/>
      <c r="KZP7" s="385"/>
      <c r="KZQ7" s="385"/>
      <c r="KZR7" s="385"/>
      <c r="KZS7" s="385"/>
      <c r="KZT7" s="385"/>
      <c r="KZU7" s="385"/>
      <c r="KZV7" s="385"/>
      <c r="KZW7" s="385"/>
      <c r="KZX7" s="385"/>
      <c r="KZY7" s="385"/>
      <c r="KZZ7" s="385"/>
      <c r="LAA7" s="385"/>
      <c r="LAB7" s="385"/>
      <c r="LAC7" s="385"/>
      <c r="LAD7" s="385"/>
      <c r="LAE7" s="385"/>
      <c r="LAF7" s="385"/>
      <c r="LAG7" s="385"/>
      <c r="LAH7" s="385"/>
      <c r="LAI7" s="385"/>
      <c r="LAJ7" s="385"/>
      <c r="LAK7" s="385"/>
      <c r="LAL7" s="385"/>
      <c r="LAM7" s="385"/>
      <c r="LAN7" s="385"/>
      <c r="LAO7" s="385"/>
      <c r="LAP7" s="385"/>
      <c r="LAQ7" s="385"/>
      <c r="LAR7" s="385"/>
      <c r="LAS7" s="385"/>
      <c r="LAT7" s="385"/>
      <c r="LAU7" s="385"/>
      <c r="LAV7" s="385"/>
      <c r="LAW7" s="385"/>
      <c r="LAX7" s="385"/>
      <c r="LAY7" s="385"/>
      <c r="LAZ7" s="385"/>
      <c r="LBA7" s="385"/>
      <c r="LBB7" s="385"/>
      <c r="LBC7" s="385"/>
      <c r="LBD7" s="385"/>
      <c r="LBE7" s="385"/>
      <c r="LBF7" s="385"/>
      <c r="LBG7" s="385"/>
      <c r="LBH7" s="385"/>
      <c r="LBI7" s="385"/>
      <c r="LBJ7" s="385"/>
      <c r="LBK7" s="385"/>
      <c r="LBL7" s="385"/>
      <c r="LBM7" s="385"/>
      <c r="LBN7" s="385"/>
      <c r="LBO7" s="385"/>
      <c r="LBP7" s="385"/>
      <c r="LBQ7" s="385"/>
      <c r="LBR7" s="385"/>
      <c r="LBS7" s="385"/>
      <c r="LBT7" s="385"/>
      <c r="LBU7" s="385"/>
      <c r="LBV7" s="385"/>
      <c r="LBW7" s="385"/>
      <c r="LBX7" s="385"/>
      <c r="LBY7" s="385"/>
      <c r="LBZ7" s="385"/>
      <c r="LCA7" s="385"/>
      <c r="LCB7" s="385"/>
      <c r="LCC7" s="385"/>
      <c r="LCD7" s="385"/>
      <c r="LCE7" s="385"/>
      <c r="LCF7" s="385"/>
      <c r="LCG7" s="385"/>
      <c r="LCH7" s="385"/>
      <c r="LCI7" s="385"/>
      <c r="LCJ7" s="385"/>
      <c r="LCK7" s="385"/>
      <c r="LCL7" s="385"/>
      <c r="LCM7" s="385"/>
      <c r="LCN7" s="385"/>
      <c r="LCO7" s="385"/>
      <c r="LCP7" s="385"/>
      <c r="LCQ7" s="385"/>
      <c r="LCR7" s="385"/>
      <c r="LCS7" s="385"/>
      <c r="LCT7" s="385"/>
      <c r="LCU7" s="385"/>
      <c r="LCV7" s="385"/>
      <c r="LCW7" s="385"/>
      <c r="LCX7" s="385"/>
      <c r="LCY7" s="385"/>
      <c r="LCZ7" s="385"/>
      <c r="LDA7" s="385"/>
      <c r="LDB7" s="385"/>
      <c r="LDC7" s="385"/>
      <c r="LDD7" s="385"/>
      <c r="LDE7" s="385"/>
      <c r="LDF7" s="385"/>
      <c r="LDG7" s="385"/>
      <c r="LDH7" s="385"/>
      <c r="LDI7" s="385"/>
      <c r="LDJ7" s="385"/>
      <c r="LDK7" s="385"/>
      <c r="LDL7" s="385"/>
      <c r="LDM7" s="385"/>
      <c r="LDN7" s="385"/>
      <c r="LDO7" s="385"/>
      <c r="LDP7" s="385"/>
      <c r="LDQ7" s="385"/>
      <c r="LDR7" s="385"/>
      <c r="LDS7" s="385"/>
      <c r="LDT7" s="385"/>
      <c r="LDU7" s="385"/>
      <c r="LDV7" s="385"/>
      <c r="LDW7" s="385"/>
      <c r="LDX7" s="385"/>
      <c r="LDY7" s="385"/>
      <c r="LDZ7" s="385"/>
      <c r="LEA7" s="385"/>
      <c r="LEB7" s="385"/>
      <c r="LEC7" s="385"/>
      <c r="LED7" s="385"/>
      <c r="LEE7" s="385"/>
      <c r="LEF7" s="385"/>
      <c r="LEG7" s="385"/>
      <c r="LEH7" s="385"/>
      <c r="LEI7" s="385"/>
      <c r="LEJ7" s="385"/>
      <c r="LEK7" s="385"/>
      <c r="LEL7" s="385"/>
      <c r="LEM7" s="385"/>
      <c r="LEN7" s="385"/>
      <c r="LEO7" s="385"/>
      <c r="LEP7" s="385"/>
      <c r="LEQ7" s="385"/>
      <c r="LER7" s="385"/>
      <c r="LES7" s="385"/>
      <c r="LET7" s="385"/>
      <c r="LEU7" s="385"/>
      <c r="LEV7" s="385"/>
      <c r="LEW7" s="385"/>
      <c r="LEX7" s="385"/>
      <c r="LEY7" s="385"/>
      <c r="LEZ7" s="385"/>
      <c r="LFA7" s="385"/>
      <c r="LFB7" s="385"/>
      <c r="LFC7" s="385"/>
      <c r="LFD7" s="385"/>
      <c r="LFE7" s="385"/>
      <c r="LFF7" s="385"/>
      <c r="LFG7" s="385"/>
      <c r="LFH7" s="385"/>
      <c r="LFI7" s="385"/>
      <c r="LFJ7" s="385"/>
      <c r="LFK7" s="385"/>
      <c r="LFL7" s="385"/>
      <c r="LFM7" s="385"/>
      <c r="LFN7" s="385"/>
      <c r="LFO7" s="385"/>
      <c r="LFP7" s="385"/>
      <c r="LFQ7" s="385"/>
      <c r="LFR7" s="385"/>
      <c r="LFS7" s="385"/>
      <c r="LFT7" s="385"/>
      <c r="LFU7" s="385"/>
      <c r="LFV7" s="385"/>
      <c r="LFW7" s="385"/>
      <c r="LFX7" s="385"/>
      <c r="LFY7" s="385"/>
      <c r="LFZ7" s="385"/>
      <c r="LGA7" s="385"/>
      <c r="LGB7" s="385"/>
      <c r="LGC7" s="385"/>
      <c r="LGD7" s="385"/>
      <c r="LGE7" s="385"/>
      <c r="LGF7" s="385"/>
      <c r="LGG7" s="385"/>
      <c r="LGH7" s="385"/>
      <c r="LGI7" s="385"/>
      <c r="LGJ7" s="385"/>
      <c r="LGK7" s="385"/>
      <c r="LGL7" s="385"/>
      <c r="LGM7" s="385"/>
      <c r="LGN7" s="385"/>
      <c r="LGO7" s="385"/>
      <c r="LGP7" s="385"/>
      <c r="LGQ7" s="385"/>
      <c r="LGR7" s="385"/>
      <c r="LGS7" s="385"/>
      <c r="LGT7" s="385"/>
      <c r="LGU7" s="385"/>
      <c r="LGV7" s="385"/>
      <c r="LGW7" s="385"/>
      <c r="LGX7" s="385"/>
      <c r="LGY7" s="385"/>
      <c r="LGZ7" s="385"/>
      <c r="LHA7" s="385"/>
      <c r="LHB7" s="385"/>
      <c r="LHC7" s="385"/>
      <c r="LHD7" s="385"/>
      <c r="LHE7" s="385"/>
      <c r="LHF7" s="385"/>
      <c r="LHG7" s="385"/>
      <c r="LHH7" s="385"/>
      <c r="LHI7" s="385"/>
      <c r="LHJ7" s="385"/>
      <c r="LHK7" s="385"/>
      <c r="LHL7" s="385"/>
      <c r="LHM7" s="385"/>
      <c r="LHN7" s="385"/>
      <c r="LHO7" s="385"/>
      <c r="LHP7" s="385"/>
      <c r="LHQ7" s="385"/>
      <c r="LHR7" s="385"/>
      <c r="LHS7" s="385"/>
      <c r="LHT7" s="385"/>
      <c r="LHU7" s="385"/>
      <c r="LHV7" s="385"/>
      <c r="LHW7" s="385"/>
      <c r="LHX7" s="385"/>
      <c r="LHY7" s="385"/>
      <c r="LHZ7" s="385"/>
      <c r="LIA7" s="385"/>
      <c r="LIB7" s="385"/>
      <c r="LIC7" s="385"/>
      <c r="LID7" s="385"/>
      <c r="LIE7" s="385"/>
      <c r="LIF7" s="385"/>
      <c r="LIG7" s="385"/>
      <c r="LIH7" s="385"/>
      <c r="LII7" s="385"/>
      <c r="LIJ7" s="385"/>
      <c r="LIK7" s="385"/>
      <c r="LIL7" s="385"/>
      <c r="LIM7" s="385"/>
      <c r="LIN7" s="385"/>
      <c r="LIO7" s="385"/>
      <c r="LIP7" s="385"/>
      <c r="LIQ7" s="385"/>
      <c r="LIR7" s="385"/>
      <c r="LIS7" s="385"/>
      <c r="LIT7" s="385"/>
      <c r="LIU7" s="385"/>
      <c r="LIV7" s="385"/>
      <c r="LIW7" s="385"/>
      <c r="LIX7" s="385"/>
      <c r="LIY7" s="385"/>
      <c r="LIZ7" s="385"/>
      <c r="LJA7" s="385"/>
      <c r="LJB7" s="385"/>
      <c r="LJC7" s="385"/>
      <c r="LJD7" s="385"/>
      <c r="LJE7" s="385"/>
      <c r="LJF7" s="385"/>
      <c r="LJG7" s="385"/>
      <c r="LJH7" s="385"/>
      <c r="LJI7" s="385"/>
      <c r="LJJ7" s="385"/>
      <c r="LJK7" s="385"/>
      <c r="LJL7" s="385"/>
      <c r="LJM7" s="385"/>
      <c r="LJN7" s="385"/>
      <c r="LJO7" s="385"/>
      <c r="LJP7" s="385"/>
      <c r="LJQ7" s="385"/>
      <c r="LJR7" s="385"/>
      <c r="LJS7" s="385"/>
      <c r="LJT7" s="385"/>
      <c r="LJU7" s="385"/>
      <c r="LJV7" s="385"/>
      <c r="LJW7" s="385"/>
      <c r="LJX7" s="385"/>
      <c r="LJY7" s="385"/>
      <c r="LJZ7" s="385"/>
      <c r="LKA7" s="385"/>
      <c r="LKB7" s="385"/>
      <c r="LKC7" s="385"/>
      <c r="LKD7" s="385"/>
      <c r="LKE7" s="385"/>
      <c r="LKF7" s="385"/>
      <c r="LKG7" s="385"/>
      <c r="LKH7" s="385"/>
      <c r="LKI7" s="385"/>
      <c r="LKJ7" s="385"/>
      <c r="LKK7" s="385"/>
      <c r="LKL7" s="385"/>
      <c r="LKM7" s="385"/>
      <c r="LKN7" s="385"/>
      <c r="LKO7" s="385"/>
      <c r="LKP7" s="385"/>
      <c r="LKQ7" s="385"/>
      <c r="LKR7" s="385"/>
      <c r="LKS7" s="385"/>
      <c r="LKT7" s="385"/>
      <c r="LKU7" s="385"/>
      <c r="LKV7" s="385"/>
      <c r="LKW7" s="385"/>
      <c r="LKX7" s="385"/>
      <c r="LKY7" s="385"/>
      <c r="LKZ7" s="385"/>
      <c r="LLA7" s="385"/>
      <c r="LLB7" s="385"/>
      <c r="LLC7" s="385"/>
      <c r="LLD7" s="385"/>
      <c r="LLE7" s="385"/>
      <c r="LLF7" s="385"/>
      <c r="LLG7" s="385"/>
      <c r="LLH7" s="385"/>
      <c r="LLI7" s="385"/>
      <c r="LLJ7" s="385"/>
      <c r="LLK7" s="385"/>
      <c r="LLL7" s="385"/>
      <c r="LLM7" s="385"/>
      <c r="LLN7" s="385"/>
      <c r="LLO7" s="385"/>
      <c r="LLP7" s="385"/>
      <c r="LLQ7" s="385"/>
      <c r="LLR7" s="385"/>
      <c r="LLS7" s="385"/>
      <c r="LLT7" s="385"/>
      <c r="LLU7" s="385"/>
      <c r="LLV7" s="385"/>
      <c r="LLW7" s="385"/>
      <c r="LLX7" s="385"/>
      <c r="LLY7" s="385"/>
      <c r="LLZ7" s="385"/>
      <c r="LMA7" s="385"/>
      <c r="LMB7" s="385"/>
      <c r="LMC7" s="385"/>
      <c r="LMD7" s="385"/>
      <c r="LME7" s="385"/>
      <c r="LMF7" s="385"/>
      <c r="LMG7" s="385"/>
      <c r="LMH7" s="385"/>
      <c r="LMI7" s="385"/>
      <c r="LMJ7" s="385"/>
      <c r="LMK7" s="385"/>
      <c r="LML7" s="385"/>
      <c r="LMM7" s="385"/>
      <c r="LMN7" s="385"/>
      <c r="LMO7" s="385"/>
      <c r="LMP7" s="385"/>
      <c r="LMQ7" s="385"/>
      <c r="LMR7" s="385"/>
      <c r="LMS7" s="385"/>
      <c r="LMT7" s="385"/>
      <c r="LMU7" s="385"/>
      <c r="LMV7" s="385"/>
      <c r="LMW7" s="385"/>
      <c r="LMX7" s="385"/>
      <c r="LMY7" s="385"/>
      <c r="LMZ7" s="385"/>
      <c r="LNA7" s="385"/>
      <c r="LNB7" s="385"/>
      <c r="LNC7" s="385"/>
      <c r="LND7" s="385"/>
      <c r="LNE7" s="385"/>
      <c r="LNF7" s="385"/>
      <c r="LNG7" s="385"/>
      <c r="LNH7" s="385"/>
      <c r="LNI7" s="385"/>
      <c r="LNJ7" s="385"/>
      <c r="LNK7" s="385"/>
      <c r="LNL7" s="385"/>
      <c r="LNM7" s="385"/>
      <c r="LNN7" s="385"/>
      <c r="LNO7" s="385"/>
      <c r="LNP7" s="385"/>
      <c r="LNQ7" s="385"/>
      <c r="LNR7" s="385"/>
      <c r="LNS7" s="385"/>
      <c r="LNT7" s="385"/>
      <c r="LNU7" s="385"/>
      <c r="LNV7" s="385"/>
      <c r="LNW7" s="385"/>
      <c r="LNX7" s="385"/>
      <c r="LNY7" s="385"/>
      <c r="LNZ7" s="385"/>
      <c r="LOA7" s="385"/>
      <c r="LOB7" s="385"/>
      <c r="LOC7" s="385"/>
      <c r="LOD7" s="385"/>
      <c r="LOE7" s="385"/>
      <c r="LOF7" s="385"/>
      <c r="LOG7" s="385"/>
      <c r="LOH7" s="385"/>
      <c r="LOI7" s="385"/>
      <c r="LOJ7" s="385"/>
      <c r="LOK7" s="385"/>
      <c r="LOL7" s="385"/>
      <c r="LOM7" s="385"/>
      <c r="LON7" s="385"/>
      <c r="LOO7" s="385"/>
      <c r="LOP7" s="385"/>
      <c r="LOQ7" s="385"/>
      <c r="LOR7" s="385"/>
      <c r="LOS7" s="385"/>
      <c r="LOT7" s="385"/>
      <c r="LOU7" s="385"/>
      <c r="LOV7" s="385"/>
      <c r="LOW7" s="385"/>
      <c r="LOX7" s="385"/>
      <c r="LOY7" s="385"/>
      <c r="LOZ7" s="385"/>
      <c r="LPA7" s="385"/>
      <c r="LPB7" s="385"/>
      <c r="LPC7" s="385"/>
      <c r="LPD7" s="385"/>
      <c r="LPE7" s="385"/>
      <c r="LPF7" s="385"/>
      <c r="LPG7" s="385"/>
      <c r="LPH7" s="385"/>
      <c r="LPI7" s="385"/>
      <c r="LPJ7" s="385"/>
      <c r="LPK7" s="385"/>
      <c r="LPL7" s="385"/>
      <c r="LPM7" s="385"/>
      <c r="LPN7" s="385"/>
      <c r="LPO7" s="385"/>
      <c r="LPP7" s="385"/>
      <c r="LPQ7" s="385"/>
      <c r="LPR7" s="385"/>
      <c r="LPS7" s="385"/>
      <c r="LPT7" s="385"/>
      <c r="LPU7" s="385"/>
      <c r="LPV7" s="385"/>
      <c r="LPW7" s="385"/>
      <c r="LPX7" s="385"/>
      <c r="LPY7" s="385"/>
      <c r="LPZ7" s="385"/>
      <c r="LQA7" s="385"/>
      <c r="LQB7" s="385"/>
      <c r="LQC7" s="385"/>
      <c r="LQD7" s="385"/>
      <c r="LQE7" s="385"/>
      <c r="LQF7" s="385"/>
      <c r="LQG7" s="385"/>
      <c r="LQH7" s="385"/>
      <c r="LQI7" s="385"/>
      <c r="LQJ7" s="385"/>
      <c r="LQK7" s="385"/>
      <c r="LQL7" s="385"/>
      <c r="LQM7" s="385"/>
      <c r="LQN7" s="385"/>
      <c r="LQO7" s="385"/>
      <c r="LQP7" s="385"/>
      <c r="LQQ7" s="385"/>
      <c r="LQR7" s="385"/>
      <c r="LQS7" s="385"/>
      <c r="LQT7" s="385"/>
      <c r="LQU7" s="385"/>
      <c r="LQV7" s="385"/>
      <c r="LQW7" s="385"/>
      <c r="LQX7" s="385"/>
      <c r="LQY7" s="385"/>
      <c r="LQZ7" s="385"/>
      <c r="LRA7" s="385"/>
      <c r="LRB7" s="385"/>
      <c r="LRC7" s="385"/>
      <c r="LRD7" s="385"/>
      <c r="LRE7" s="385"/>
      <c r="LRF7" s="385"/>
      <c r="LRG7" s="385"/>
      <c r="LRH7" s="385"/>
      <c r="LRI7" s="385"/>
      <c r="LRJ7" s="385"/>
      <c r="LRK7" s="385"/>
      <c r="LRL7" s="385"/>
      <c r="LRM7" s="385"/>
      <c r="LRN7" s="385"/>
      <c r="LRO7" s="385"/>
      <c r="LRP7" s="385"/>
      <c r="LRQ7" s="385"/>
      <c r="LRR7" s="385"/>
      <c r="LRS7" s="385"/>
      <c r="LRT7" s="385"/>
      <c r="LRU7" s="385"/>
      <c r="LRV7" s="385"/>
      <c r="LRW7" s="385"/>
      <c r="LRX7" s="385"/>
      <c r="LRY7" s="385"/>
      <c r="LRZ7" s="385"/>
      <c r="LSA7" s="385"/>
      <c r="LSB7" s="385"/>
      <c r="LSC7" s="385"/>
      <c r="LSD7" s="385"/>
      <c r="LSE7" s="385"/>
      <c r="LSF7" s="385"/>
      <c r="LSG7" s="385"/>
      <c r="LSH7" s="385"/>
      <c r="LSI7" s="385"/>
      <c r="LSJ7" s="385"/>
      <c r="LSK7" s="385"/>
      <c r="LSL7" s="385"/>
      <c r="LSM7" s="385"/>
      <c r="LSN7" s="385"/>
      <c r="LSO7" s="385"/>
      <c r="LSP7" s="385"/>
      <c r="LSQ7" s="385"/>
      <c r="LSR7" s="385"/>
      <c r="LSS7" s="385"/>
      <c r="LST7" s="385"/>
      <c r="LSU7" s="385"/>
      <c r="LSV7" s="385"/>
      <c r="LSW7" s="385"/>
      <c r="LSX7" s="385"/>
      <c r="LSY7" s="385"/>
      <c r="LSZ7" s="385"/>
      <c r="LTA7" s="385"/>
      <c r="LTB7" s="385"/>
      <c r="LTC7" s="385"/>
      <c r="LTD7" s="385"/>
      <c r="LTE7" s="385"/>
      <c r="LTF7" s="385"/>
      <c r="LTG7" s="385"/>
      <c r="LTH7" s="385"/>
      <c r="LTI7" s="385"/>
      <c r="LTJ7" s="385"/>
      <c r="LTK7" s="385"/>
      <c r="LTL7" s="385"/>
      <c r="LTM7" s="385"/>
      <c r="LTN7" s="385"/>
      <c r="LTO7" s="385"/>
      <c r="LTP7" s="385"/>
      <c r="LTQ7" s="385"/>
      <c r="LTR7" s="385"/>
      <c r="LTS7" s="385"/>
      <c r="LTT7" s="385"/>
      <c r="LTU7" s="385"/>
      <c r="LTV7" s="385"/>
      <c r="LTW7" s="385"/>
      <c r="LTX7" s="385"/>
      <c r="LTY7" s="385"/>
      <c r="LTZ7" s="385"/>
      <c r="LUA7" s="385"/>
      <c r="LUB7" s="385"/>
      <c r="LUC7" s="385"/>
      <c r="LUD7" s="385"/>
      <c r="LUE7" s="385"/>
      <c r="LUF7" s="385"/>
      <c r="LUG7" s="385"/>
      <c r="LUH7" s="385"/>
      <c r="LUI7" s="385"/>
      <c r="LUJ7" s="385"/>
      <c r="LUK7" s="385"/>
      <c r="LUL7" s="385"/>
      <c r="LUM7" s="385"/>
      <c r="LUN7" s="385"/>
      <c r="LUO7" s="385"/>
      <c r="LUP7" s="385"/>
      <c r="LUQ7" s="385"/>
      <c r="LUR7" s="385"/>
      <c r="LUS7" s="385"/>
      <c r="LUT7" s="385"/>
      <c r="LUU7" s="385"/>
      <c r="LUV7" s="385"/>
      <c r="LUW7" s="385"/>
      <c r="LUX7" s="385"/>
      <c r="LUY7" s="385"/>
      <c r="LUZ7" s="385"/>
      <c r="LVA7" s="385"/>
      <c r="LVB7" s="385"/>
      <c r="LVC7" s="385"/>
      <c r="LVD7" s="385"/>
      <c r="LVE7" s="385"/>
      <c r="LVF7" s="385"/>
      <c r="LVG7" s="385"/>
      <c r="LVH7" s="385"/>
      <c r="LVI7" s="385"/>
      <c r="LVJ7" s="385"/>
      <c r="LVK7" s="385"/>
      <c r="LVL7" s="385"/>
      <c r="LVM7" s="385"/>
      <c r="LVN7" s="385"/>
      <c r="LVO7" s="385"/>
      <c r="LVP7" s="385"/>
      <c r="LVQ7" s="385"/>
      <c r="LVR7" s="385"/>
      <c r="LVS7" s="385"/>
      <c r="LVT7" s="385"/>
      <c r="LVU7" s="385"/>
      <c r="LVV7" s="385"/>
      <c r="LVW7" s="385"/>
      <c r="LVX7" s="385"/>
      <c r="LVY7" s="385"/>
      <c r="LVZ7" s="385"/>
      <c r="LWA7" s="385"/>
      <c r="LWB7" s="385"/>
      <c r="LWC7" s="385"/>
      <c r="LWD7" s="385"/>
      <c r="LWE7" s="385"/>
      <c r="LWF7" s="385"/>
      <c r="LWG7" s="385"/>
      <c r="LWH7" s="385"/>
      <c r="LWI7" s="385"/>
      <c r="LWJ7" s="385"/>
      <c r="LWK7" s="385"/>
      <c r="LWL7" s="385"/>
      <c r="LWM7" s="385"/>
      <c r="LWN7" s="385"/>
      <c r="LWO7" s="385"/>
      <c r="LWP7" s="385"/>
      <c r="LWQ7" s="385"/>
      <c r="LWR7" s="385"/>
      <c r="LWS7" s="385"/>
      <c r="LWT7" s="385"/>
      <c r="LWU7" s="385"/>
      <c r="LWV7" s="385"/>
      <c r="LWW7" s="385"/>
      <c r="LWX7" s="385"/>
      <c r="LWY7" s="385"/>
      <c r="LWZ7" s="385"/>
      <c r="LXA7" s="385"/>
      <c r="LXB7" s="385"/>
      <c r="LXC7" s="385"/>
      <c r="LXD7" s="385"/>
      <c r="LXE7" s="385"/>
      <c r="LXF7" s="385"/>
      <c r="LXG7" s="385"/>
      <c r="LXH7" s="385"/>
      <c r="LXI7" s="385"/>
      <c r="LXJ7" s="385"/>
      <c r="LXK7" s="385"/>
      <c r="LXL7" s="385"/>
      <c r="LXM7" s="385"/>
      <c r="LXN7" s="385"/>
      <c r="LXO7" s="385"/>
      <c r="LXP7" s="385"/>
      <c r="LXQ7" s="385"/>
      <c r="LXR7" s="385"/>
      <c r="LXS7" s="385"/>
      <c r="LXT7" s="385"/>
      <c r="LXU7" s="385"/>
      <c r="LXV7" s="385"/>
      <c r="LXW7" s="385"/>
      <c r="LXX7" s="385"/>
      <c r="LXY7" s="385"/>
      <c r="LXZ7" s="385"/>
      <c r="LYA7" s="385"/>
      <c r="LYB7" s="385"/>
      <c r="LYC7" s="385"/>
      <c r="LYD7" s="385"/>
      <c r="LYE7" s="385"/>
      <c r="LYF7" s="385"/>
      <c r="LYG7" s="385"/>
      <c r="LYH7" s="385"/>
      <c r="LYI7" s="385"/>
      <c r="LYJ7" s="385"/>
      <c r="LYK7" s="385"/>
      <c r="LYL7" s="385"/>
      <c r="LYM7" s="385"/>
      <c r="LYN7" s="385"/>
      <c r="LYO7" s="385"/>
      <c r="LYP7" s="385"/>
      <c r="LYQ7" s="385"/>
      <c r="LYR7" s="385"/>
      <c r="LYS7" s="385"/>
      <c r="LYT7" s="385"/>
      <c r="LYU7" s="385"/>
      <c r="LYV7" s="385"/>
      <c r="LYW7" s="385"/>
      <c r="LYX7" s="385"/>
      <c r="LYY7" s="385"/>
      <c r="LYZ7" s="385"/>
      <c r="LZA7" s="385"/>
      <c r="LZB7" s="385"/>
      <c r="LZC7" s="385"/>
      <c r="LZD7" s="385"/>
      <c r="LZE7" s="385"/>
      <c r="LZF7" s="385"/>
      <c r="LZG7" s="385"/>
      <c r="LZH7" s="385"/>
      <c r="LZI7" s="385"/>
      <c r="LZJ7" s="385"/>
      <c r="LZK7" s="385"/>
      <c r="LZL7" s="385"/>
      <c r="LZM7" s="385"/>
      <c r="LZN7" s="385"/>
      <c r="LZO7" s="385"/>
      <c r="LZP7" s="385"/>
      <c r="LZQ7" s="385"/>
      <c r="LZR7" s="385"/>
      <c r="LZS7" s="385"/>
      <c r="LZT7" s="385"/>
      <c r="LZU7" s="385"/>
      <c r="LZV7" s="385"/>
      <c r="LZW7" s="385"/>
      <c r="LZX7" s="385"/>
      <c r="LZY7" s="385"/>
      <c r="LZZ7" s="385"/>
      <c r="MAA7" s="385"/>
      <c r="MAB7" s="385"/>
      <c r="MAC7" s="385"/>
      <c r="MAD7" s="385"/>
      <c r="MAE7" s="385"/>
      <c r="MAF7" s="385"/>
      <c r="MAG7" s="385"/>
      <c r="MAH7" s="385"/>
      <c r="MAI7" s="385"/>
      <c r="MAJ7" s="385"/>
      <c r="MAK7" s="385"/>
      <c r="MAL7" s="385"/>
      <c r="MAM7" s="385"/>
      <c r="MAN7" s="385"/>
      <c r="MAO7" s="385"/>
      <c r="MAP7" s="385"/>
      <c r="MAQ7" s="385"/>
      <c r="MAR7" s="385"/>
      <c r="MAS7" s="385"/>
      <c r="MAT7" s="385"/>
      <c r="MAU7" s="385"/>
      <c r="MAV7" s="385"/>
      <c r="MAW7" s="385"/>
      <c r="MAX7" s="385"/>
      <c r="MAY7" s="385"/>
      <c r="MAZ7" s="385"/>
      <c r="MBA7" s="385"/>
      <c r="MBB7" s="385"/>
      <c r="MBC7" s="385"/>
      <c r="MBD7" s="385"/>
      <c r="MBE7" s="385"/>
      <c r="MBF7" s="385"/>
      <c r="MBG7" s="385"/>
      <c r="MBH7" s="385"/>
      <c r="MBI7" s="385"/>
      <c r="MBJ7" s="385"/>
      <c r="MBK7" s="385"/>
      <c r="MBL7" s="385"/>
      <c r="MBM7" s="385"/>
      <c r="MBN7" s="385"/>
      <c r="MBO7" s="385"/>
      <c r="MBP7" s="385"/>
      <c r="MBQ7" s="385"/>
      <c r="MBR7" s="385"/>
      <c r="MBS7" s="385"/>
      <c r="MBT7" s="385"/>
      <c r="MBU7" s="385"/>
      <c r="MBV7" s="385"/>
      <c r="MBW7" s="385"/>
      <c r="MBX7" s="385"/>
      <c r="MBY7" s="385"/>
      <c r="MBZ7" s="385"/>
      <c r="MCA7" s="385"/>
      <c r="MCB7" s="385"/>
      <c r="MCC7" s="385"/>
      <c r="MCD7" s="385"/>
      <c r="MCE7" s="385"/>
      <c r="MCF7" s="385"/>
      <c r="MCG7" s="385"/>
      <c r="MCH7" s="385"/>
      <c r="MCI7" s="385"/>
      <c r="MCJ7" s="385"/>
      <c r="MCK7" s="385"/>
      <c r="MCL7" s="385"/>
      <c r="MCM7" s="385"/>
      <c r="MCN7" s="385"/>
      <c r="MCO7" s="385"/>
      <c r="MCP7" s="385"/>
      <c r="MCQ7" s="385"/>
      <c r="MCR7" s="385"/>
      <c r="MCS7" s="385"/>
      <c r="MCT7" s="385"/>
      <c r="MCU7" s="385"/>
      <c r="MCV7" s="385"/>
      <c r="MCW7" s="385"/>
      <c r="MCX7" s="385"/>
      <c r="MCY7" s="385"/>
      <c r="MCZ7" s="385"/>
      <c r="MDA7" s="385"/>
      <c r="MDB7" s="385"/>
      <c r="MDC7" s="385"/>
      <c r="MDD7" s="385"/>
      <c r="MDE7" s="385"/>
      <c r="MDF7" s="385"/>
      <c r="MDG7" s="385"/>
      <c r="MDH7" s="385"/>
      <c r="MDI7" s="385"/>
      <c r="MDJ7" s="385"/>
      <c r="MDK7" s="385"/>
      <c r="MDL7" s="385"/>
      <c r="MDM7" s="385"/>
      <c r="MDN7" s="385"/>
      <c r="MDO7" s="385"/>
      <c r="MDP7" s="385"/>
      <c r="MDQ7" s="385"/>
      <c r="MDR7" s="385"/>
      <c r="MDS7" s="385"/>
      <c r="MDT7" s="385"/>
      <c r="MDU7" s="385"/>
      <c r="MDV7" s="385"/>
      <c r="MDW7" s="385"/>
      <c r="MDX7" s="385"/>
      <c r="MDY7" s="385"/>
      <c r="MDZ7" s="385"/>
      <c r="MEA7" s="385"/>
      <c r="MEB7" s="385"/>
      <c r="MEC7" s="385"/>
      <c r="MED7" s="385"/>
      <c r="MEE7" s="385"/>
      <c r="MEF7" s="385"/>
      <c r="MEG7" s="385"/>
      <c r="MEH7" s="385"/>
      <c r="MEI7" s="385"/>
      <c r="MEJ7" s="385"/>
      <c r="MEK7" s="385"/>
      <c r="MEL7" s="385"/>
      <c r="MEM7" s="385"/>
      <c r="MEN7" s="385"/>
      <c r="MEO7" s="385"/>
      <c r="MEP7" s="385"/>
      <c r="MEQ7" s="385"/>
      <c r="MER7" s="385"/>
      <c r="MES7" s="385"/>
      <c r="MET7" s="385"/>
      <c r="MEU7" s="385"/>
      <c r="MEV7" s="385"/>
      <c r="MEW7" s="385"/>
      <c r="MEX7" s="385"/>
      <c r="MEY7" s="385"/>
      <c r="MEZ7" s="385"/>
      <c r="MFA7" s="385"/>
      <c r="MFB7" s="385"/>
      <c r="MFC7" s="385"/>
      <c r="MFD7" s="385"/>
      <c r="MFE7" s="385"/>
      <c r="MFF7" s="385"/>
      <c r="MFG7" s="385"/>
      <c r="MFH7" s="385"/>
      <c r="MFI7" s="385"/>
      <c r="MFJ7" s="385"/>
      <c r="MFK7" s="385"/>
      <c r="MFL7" s="385"/>
      <c r="MFM7" s="385"/>
      <c r="MFN7" s="385"/>
      <c r="MFO7" s="385"/>
      <c r="MFP7" s="385"/>
      <c r="MFQ7" s="385"/>
      <c r="MFR7" s="385"/>
      <c r="MFS7" s="385"/>
      <c r="MFT7" s="385"/>
      <c r="MFU7" s="385"/>
      <c r="MFV7" s="385"/>
      <c r="MFW7" s="385"/>
      <c r="MFX7" s="385"/>
      <c r="MFY7" s="385"/>
      <c r="MFZ7" s="385"/>
      <c r="MGA7" s="385"/>
      <c r="MGB7" s="385"/>
      <c r="MGC7" s="385"/>
      <c r="MGD7" s="385"/>
      <c r="MGE7" s="385"/>
      <c r="MGF7" s="385"/>
      <c r="MGG7" s="385"/>
      <c r="MGH7" s="385"/>
      <c r="MGI7" s="385"/>
      <c r="MGJ7" s="385"/>
      <c r="MGK7" s="385"/>
      <c r="MGL7" s="385"/>
      <c r="MGM7" s="385"/>
      <c r="MGN7" s="385"/>
      <c r="MGO7" s="385"/>
      <c r="MGP7" s="385"/>
      <c r="MGQ7" s="385"/>
      <c r="MGR7" s="385"/>
      <c r="MGS7" s="385"/>
      <c r="MGT7" s="385"/>
      <c r="MGU7" s="385"/>
      <c r="MGV7" s="385"/>
      <c r="MGW7" s="385"/>
      <c r="MGX7" s="385"/>
      <c r="MGY7" s="385"/>
      <c r="MGZ7" s="385"/>
      <c r="MHA7" s="385"/>
      <c r="MHB7" s="385"/>
      <c r="MHC7" s="385"/>
      <c r="MHD7" s="385"/>
      <c r="MHE7" s="385"/>
      <c r="MHF7" s="385"/>
      <c r="MHG7" s="385"/>
      <c r="MHH7" s="385"/>
      <c r="MHI7" s="385"/>
      <c r="MHJ7" s="385"/>
      <c r="MHK7" s="385"/>
      <c r="MHL7" s="385"/>
      <c r="MHM7" s="385"/>
      <c r="MHN7" s="385"/>
      <c r="MHO7" s="385"/>
      <c r="MHP7" s="385"/>
      <c r="MHQ7" s="385"/>
      <c r="MHR7" s="385"/>
      <c r="MHS7" s="385"/>
      <c r="MHT7" s="385"/>
      <c r="MHU7" s="385"/>
      <c r="MHV7" s="385"/>
      <c r="MHW7" s="385"/>
      <c r="MHX7" s="385"/>
      <c r="MHY7" s="385"/>
      <c r="MHZ7" s="385"/>
      <c r="MIA7" s="385"/>
      <c r="MIB7" s="385"/>
      <c r="MIC7" s="385"/>
      <c r="MID7" s="385"/>
      <c r="MIE7" s="385"/>
      <c r="MIF7" s="385"/>
      <c r="MIG7" s="385"/>
      <c r="MIH7" s="385"/>
      <c r="MII7" s="385"/>
      <c r="MIJ7" s="385"/>
      <c r="MIK7" s="385"/>
      <c r="MIL7" s="385"/>
      <c r="MIM7" s="385"/>
      <c r="MIN7" s="385"/>
      <c r="MIO7" s="385"/>
      <c r="MIP7" s="385"/>
      <c r="MIQ7" s="385"/>
      <c r="MIR7" s="385"/>
      <c r="MIS7" s="385"/>
      <c r="MIT7" s="385"/>
      <c r="MIU7" s="385"/>
      <c r="MIV7" s="385"/>
      <c r="MIW7" s="385"/>
      <c r="MIX7" s="385"/>
      <c r="MIY7" s="385"/>
      <c r="MIZ7" s="385"/>
      <c r="MJA7" s="385"/>
      <c r="MJB7" s="385"/>
      <c r="MJC7" s="385"/>
      <c r="MJD7" s="385"/>
      <c r="MJE7" s="385"/>
      <c r="MJF7" s="385"/>
      <c r="MJG7" s="385"/>
      <c r="MJH7" s="385"/>
      <c r="MJI7" s="385"/>
      <c r="MJJ7" s="385"/>
      <c r="MJK7" s="385"/>
      <c r="MJL7" s="385"/>
      <c r="MJM7" s="385"/>
      <c r="MJN7" s="385"/>
      <c r="MJO7" s="385"/>
      <c r="MJP7" s="385"/>
      <c r="MJQ7" s="385"/>
      <c r="MJR7" s="385"/>
      <c r="MJS7" s="385"/>
      <c r="MJT7" s="385"/>
      <c r="MJU7" s="385"/>
      <c r="MJV7" s="385"/>
      <c r="MJW7" s="385"/>
      <c r="MJX7" s="385"/>
      <c r="MJY7" s="385"/>
      <c r="MJZ7" s="385"/>
      <c r="MKA7" s="385"/>
      <c r="MKB7" s="385"/>
      <c r="MKC7" s="385"/>
      <c r="MKD7" s="385"/>
      <c r="MKE7" s="385"/>
      <c r="MKF7" s="385"/>
      <c r="MKG7" s="385"/>
      <c r="MKH7" s="385"/>
      <c r="MKI7" s="385"/>
      <c r="MKJ7" s="385"/>
      <c r="MKK7" s="385"/>
      <c r="MKL7" s="385"/>
      <c r="MKM7" s="385"/>
      <c r="MKN7" s="385"/>
      <c r="MKO7" s="385"/>
      <c r="MKP7" s="385"/>
      <c r="MKQ7" s="385"/>
      <c r="MKR7" s="385"/>
      <c r="MKS7" s="385"/>
      <c r="MKT7" s="385"/>
      <c r="MKU7" s="385"/>
      <c r="MKV7" s="385"/>
      <c r="MKW7" s="385"/>
      <c r="MKX7" s="385"/>
      <c r="MKY7" s="385"/>
      <c r="MKZ7" s="385"/>
      <c r="MLA7" s="385"/>
      <c r="MLB7" s="385"/>
      <c r="MLC7" s="385"/>
      <c r="MLD7" s="385"/>
      <c r="MLE7" s="385"/>
      <c r="MLF7" s="385"/>
      <c r="MLG7" s="385"/>
      <c r="MLH7" s="385"/>
      <c r="MLI7" s="385"/>
      <c r="MLJ7" s="385"/>
      <c r="MLK7" s="385"/>
      <c r="MLL7" s="385"/>
      <c r="MLM7" s="385"/>
      <c r="MLN7" s="385"/>
      <c r="MLO7" s="385"/>
      <c r="MLP7" s="385"/>
      <c r="MLQ7" s="385"/>
      <c r="MLR7" s="385"/>
      <c r="MLS7" s="385"/>
      <c r="MLT7" s="385"/>
      <c r="MLU7" s="385"/>
      <c r="MLV7" s="385"/>
      <c r="MLW7" s="385"/>
      <c r="MLX7" s="385"/>
      <c r="MLY7" s="385"/>
      <c r="MLZ7" s="385"/>
      <c r="MMA7" s="385"/>
      <c r="MMB7" s="385"/>
      <c r="MMC7" s="385"/>
      <c r="MMD7" s="385"/>
      <c r="MME7" s="385"/>
      <c r="MMF7" s="385"/>
      <c r="MMG7" s="385"/>
      <c r="MMH7" s="385"/>
      <c r="MMI7" s="385"/>
      <c r="MMJ7" s="385"/>
      <c r="MMK7" s="385"/>
      <c r="MML7" s="385"/>
      <c r="MMM7" s="385"/>
      <c r="MMN7" s="385"/>
      <c r="MMO7" s="385"/>
      <c r="MMP7" s="385"/>
      <c r="MMQ7" s="385"/>
      <c r="MMR7" s="385"/>
      <c r="MMS7" s="385"/>
      <c r="MMT7" s="385"/>
      <c r="MMU7" s="385"/>
      <c r="MMV7" s="385"/>
      <c r="MMW7" s="385"/>
      <c r="MMX7" s="385"/>
      <c r="MMY7" s="385"/>
      <c r="MMZ7" s="385"/>
      <c r="MNA7" s="385"/>
      <c r="MNB7" s="385"/>
      <c r="MNC7" s="385"/>
      <c r="MND7" s="385"/>
      <c r="MNE7" s="385"/>
      <c r="MNF7" s="385"/>
      <c r="MNG7" s="385"/>
      <c r="MNH7" s="385"/>
      <c r="MNI7" s="385"/>
      <c r="MNJ7" s="385"/>
      <c r="MNK7" s="385"/>
      <c r="MNL7" s="385"/>
      <c r="MNM7" s="385"/>
      <c r="MNN7" s="385"/>
      <c r="MNO7" s="385"/>
      <c r="MNP7" s="385"/>
      <c r="MNQ7" s="385"/>
      <c r="MNR7" s="385"/>
      <c r="MNS7" s="385"/>
      <c r="MNT7" s="385"/>
      <c r="MNU7" s="385"/>
      <c r="MNV7" s="385"/>
      <c r="MNW7" s="385"/>
      <c r="MNX7" s="385"/>
      <c r="MNY7" s="385"/>
      <c r="MNZ7" s="385"/>
      <c r="MOA7" s="385"/>
      <c r="MOB7" s="385"/>
      <c r="MOC7" s="385"/>
      <c r="MOD7" s="385"/>
      <c r="MOE7" s="385"/>
      <c r="MOF7" s="385"/>
      <c r="MOG7" s="385"/>
      <c r="MOH7" s="385"/>
      <c r="MOI7" s="385"/>
      <c r="MOJ7" s="385"/>
      <c r="MOK7" s="385"/>
      <c r="MOL7" s="385"/>
      <c r="MOM7" s="385"/>
      <c r="MON7" s="385"/>
      <c r="MOO7" s="385"/>
      <c r="MOP7" s="385"/>
      <c r="MOQ7" s="385"/>
      <c r="MOR7" s="385"/>
      <c r="MOS7" s="385"/>
      <c r="MOT7" s="385"/>
      <c r="MOU7" s="385"/>
      <c r="MOV7" s="385"/>
      <c r="MOW7" s="385"/>
      <c r="MOX7" s="385"/>
      <c r="MOY7" s="385"/>
      <c r="MOZ7" s="385"/>
      <c r="MPA7" s="385"/>
      <c r="MPB7" s="385"/>
      <c r="MPC7" s="385"/>
      <c r="MPD7" s="385"/>
      <c r="MPE7" s="385"/>
      <c r="MPF7" s="385"/>
      <c r="MPG7" s="385"/>
      <c r="MPH7" s="385"/>
      <c r="MPI7" s="385"/>
      <c r="MPJ7" s="385"/>
      <c r="MPK7" s="385"/>
      <c r="MPL7" s="385"/>
      <c r="MPM7" s="385"/>
      <c r="MPN7" s="385"/>
      <c r="MPO7" s="385"/>
      <c r="MPP7" s="385"/>
      <c r="MPQ7" s="385"/>
      <c r="MPR7" s="385"/>
      <c r="MPS7" s="385"/>
      <c r="MPT7" s="385"/>
      <c r="MPU7" s="385"/>
      <c r="MPV7" s="385"/>
      <c r="MPW7" s="385"/>
      <c r="MPX7" s="385"/>
      <c r="MPY7" s="385"/>
      <c r="MPZ7" s="385"/>
      <c r="MQA7" s="385"/>
      <c r="MQB7" s="385"/>
      <c r="MQC7" s="385"/>
      <c r="MQD7" s="385"/>
      <c r="MQE7" s="385"/>
      <c r="MQF7" s="385"/>
      <c r="MQG7" s="385"/>
      <c r="MQH7" s="385"/>
      <c r="MQI7" s="385"/>
      <c r="MQJ7" s="385"/>
      <c r="MQK7" s="385"/>
      <c r="MQL7" s="385"/>
      <c r="MQM7" s="385"/>
      <c r="MQN7" s="385"/>
      <c r="MQO7" s="385"/>
      <c r="MQP7" s="385"/>
      <c r="MQQ7" s="385"/>
      <c r="MQR7" s="385"/>
      <c r="MQS7" s="385"/>
      <c r="MQT7" s="385"/>
      <c r="MQU7" s="385"/>
      <c r="MQV7" s="385"/>
      <c r="MQW7" s="385"/>
      <c r="MQX7" s="385"/>
      <c r="MQY7" s="385"/>
      <c r="MQZ7" s="385"/>
      <c r="MRA7" s="385"/>
      <c r="MRB7" s="385"/>
      <c r="MRC7" s="385"/>
      <c r="MRD7" s="385"/>
      <c r="MRE7" s="385"/>
      <c r="MRF7" s="385"/>
      <c r="MRG7" s="385"/>
      <c r="MRH7" s="385"/>
      <c r="MRI7" s="385"/>
      <c r="MRJ7" s="385"/>
      <c r="MRK7" s="385"/>
      <c r="MRL7" s="385"/>
      <c r="MRM7" s="385"/>
      <c r="MRN7" s="385"/>
      <c r="MRO7" s="385"/>
      <c r="MRP7" s="385"/>
      <c r="MRQ7" s="385"/>
      <c r="MRR7" s="385"/>
      <c r="MRS7" s="385"/>
      <c r="MRT7" s="385"/>
      <c r="MRU7" s="385"/>
      <c r="MRV7" s="385"/>
      <c r="MRW7" s="385"/>
      <c r="MRX7" s="385"/>
      <c r="MRY7" s="385"/>
      <c r="MRZ7" s="385"/>
      <c r="MSA7" s="385"/>
      <c r="MSB7" s="385"/>
      <c r="MSC7" s="385"/>
      <c r="MSD7" s="385"/>
      <c r="MSE7" s="385"/>
      <c r="MSF7" s="385"/>
      <c r="MSG7" s="385"/>
      <c r="MSH7" s="385"/>
      <c r="MSI7" s="385"/>
      <c r="MSJ7" s="385"/>
      <c r="MSK7" s="385"/>
      <c r="MSL7" s="385"/>
      <c r="MSM7" s="385"/>
      <c r="MSN7" s="385"/>
      <c r="MSO7" s="385"/>
      <c r="MSP7" s="385"/>
      <c r="MSQ7" s="385"/>
      <c r="MSR7" s="385"/>
      <c r="MSS7" s="385"/>
      <c r="MST7" s="385"/>
      <c r="MSU7" s="385"/>
      <c r="MSV7" s="385"/>
      <c r="MSW7" s="385"/>
      <c r="MSX7" s="385"/>
      <c r="MSY7" s="385"/>
      <c r="MSZ7" s="385"/>
      <c r="MTA7" s="385"/>
      <c r="MTB7" s="385"/>
      <c r="MTC7" s="385"/>
      <c r="MTD7" s="385"/>
      <c r="MTE7" s="385"/>
      <c r="MTF7" s="385"/>
      <c r="MTG7" s="385"/>
      <c r="MTH7" s="385"/>
      <c r="MTI7" s="385"/>
      <c r="MTJ7" s="385"/>
      <c r="MTK7" s="385"/>
      <c r="MTL7" s="385"/>
      <c r="MTM7" s="385"/>
      <c r="MTN7" s="385"/>
      <c r="MTO7" s="385"/>
      <c r="MTP7" s="385"/>
      <c r="MTQ7" s="385"/>
      <c r="MTR7" s="385"/>
      <c r="MTS7" s="385"/>
      <c r="MTT7" s="385"/>
      <c r="MTU7" s="385"/>
      <c r="MTV7" s="385"/>
      <c r="MTW7" s="385"/>
      <c r="MTX7" s="385"/>
      <c r="MTY7" s="385"/>
      <c r="MTZ7" s="385"/>
      <c r="MUA7" s="385"/>
      <c r="MUB7" s="385"/>
      <c r="MUC7" s="385"/>
      <c r="MUD7" s="385"/>
      <c r="MUE7" s="385"/>
      <c r="MUF7" s="385"/>
      <c r="MUG7" s="385"/>
      <c r="MUH7" s="385"/>
      <c r="MUI7" s="385"/>
      <c r="MUJ7" s="385"/>
      <c r="MUK7" s="385"/>
      <c r="MUL7" s="385"/>
      <c r="MUM7" s="385"/>
      <c r="MUN7" s="385"/>
      <c r="MUO7" s="385"/>
      <c r="MUP7" s="385"/>
      <c r="MUQ7" s="385"/>
      <c r="MUR7" s="385"/>
      <c r="MUS7" s="385"/>
      <c r="MUT7" s="385"/>
      <c r="MUU7" s="385"/>
      <c r="MUV7" s="385"/>
      <c r="MUW7" s="385"/>
      <c r="MUX7" s="385"/>
      <c r="MUY7" s="385"/>
      <c r="MUZ7" s="385"/>
      <c r="MVA7" s="385"/>
      <c r="MVB7" s="385"/>
      <c r="MVC7" s="385"/>
      <c r="MVD7" s="385"/>
      <c r="MVE7" s="385"/>
      <c r="MVF7" s="385"/>
      <c r="MVG7" s="385"/>
      <c r="MVH7" s="385"/>
      <c r="MVI7" s="385"/>
      <c r="MVJ7" s="385"/>
      <c r="MVK7" s="385"/>
      <c r="MVL7" s="385"/>
      <c r="MVM7" s="385"/>
      <c r="MVN7" s="385"/>
      <c r="MVO7" s="385"/>
      <c r="MVP7" s="385"/>
      <c r="MVQ7" s="385"/>
      <c r="MVR7" s="385"/>
      <c r="MVS7" s="385"/>
      <c r="MVT7" s="385"/>
      <c r="MVU7" s="385"/>
      <c r="MVV7" s="385"/>
      <c r="MVW7" s="385"/>
      <c r="MVX7" s="385"/>
      <c r="MVY7" s="385"/>
      <c r="MVZ7" s="385"/>
      <c r="MWA7" s="385"/>
      <c r="MWB7" s="385"/>
      <c r="MWC7" s="385"/>
      <c r="MWD7" s="385"/>
      <c r="MWE7" s="385"/>
      <c r="MWF7" s="385"/>
      <c r="MWG7" s="385"/>
      <c r="MWH7" s="385"/>
      <c r="MWI7" s="385"/>
      <c r="MWJ7" s="385"/>
      <c r="MWK7" s="385"/>
      <c r="MWL7" s="385"/>
      <c r="MWM7" s="385"/>
      <c r="MWN7" s="385"/>
      <c r="MWO7" s="385"/>
      <c r="MWP7" s="385"/>
      <c r="MWQ7" s="385"/>
      <c r="MWR7" s="385"/>
      <c r="MWS7" s="385"/>
      <c r="MWT7" s="385"/>
      <c r="MWU7" s="385"/>
      <c r="MWV7" s="385"/>
      <c r="MWW7" s="385"/>
      <c r="MWX7" s="385"/>
      <c r="MWY7" s="385"/>
      <c r="MWZ7" s="385"/>
      <c r="MXA7" s="385"/>
      <c r="MXB7" s="385"/>
      <c r="MXC7" s="385"/>
      <c r="MXD7" s="385"/>
      <c r="MXE7" s="385"/>
      <c r="MXF7" s="385"/>
      <c r="MXG7" s="385"/>
      <c r="MXH7" s="385"/>
      <c r="MXI7" s="385"/>
      <c r="MXJ7" s="385"/>
      <c r="MXK7" s="385"/>
      <c r="MXL7" s="385"/>
      <c r="MXM7" s="385"/>
      <c r="MXN7" s="385"/>
      <c r="MXO7" s="385"/>
      <c r="MXP7" s="385"/>
      <c r="MXQ7" s="385"/>
      <c r="MXR7" s="385"/>
      <c r="MXS7" s="385"/>
      <c r="MXT7" s="385"/>
      <c r="MXU7" s="385"/>
      <c r="MXV7" s="385"/>
      <c r="MXW7" s="385"/>
      <c r="MXX7" s="385"/>
      <c r="MXY7" s="385"/>
      <c r="MXZ7" s="385"/>
      <c r="MYA7" s="385"/>
      <c r="MYB7" s="385"/>
      <c r="MYC7" s="385"/>
      <c r="MYD7" s="385"/>
      <c r="MYE7" s="385"/>
      <c r="MYF7" s="385"/>
      <c r="MYG7" s="385"/>
      <c r="MYH7" s="385"/>
      <c r="MYI7" s="385"/>
      <c r="MYJ7" s="385"/>
      <c r="MYK7" s="385"/>
      <c r="MYL7" s="385"/>
      <c r="MYM7" s="385"/>
      <c r="MYN7" s="385"/>
      <c r="MYO7" s="385"/>
      <c r="MYP7" s="385"/>
      <c r="MYQ7" s="385"/>
      <c r="MYR7" s="385"/>
      <c r="MYS7" s="385"/>
      <c r="MYT7" s="385"/>
      <c r="MYU7" s="385"/>
      <c r="MYV7" s="385"/>
      <c r="MYW7" s="385"/>
      <c r="MYX7" s="385"/>
      <c r="MYY7" s="385"/>
      <c r="MYZ7" s="385"/>
      <c r="MZA7" s="385"/>
      <c r="MZB7" s="385"/>
      <c r="MZC7" s="385"/>
      <c r="MZD7" s="385"/>
      <c r="MZE7" s="385"/>
      <c r="MZF7" s="385"/>
      <c r="MZG7" s="385"/>
      <c r="MZH7" s="385"/>
      <c r="MZI7" s="385"/>
      <c r="MZJ7" s="385"/>
      <c r="MZK7" s="385"/>
      <c r="MZL7" s="385"/>
      <c r="MZM7" s="385"/>
      <c r="MZN7" s="385"/>
      <c r="MZO7" s="385"/>
      <c r="MZP7" s="385"/>
      <c r="MZQ7" s="385"/>
      <c r="MZR7" s="385"/>
      <c r="MZS7" s="385"/>
      <c r="MZT7" s="385"/>
      <c r="MZU7" s="385"/>
      <c r="MZV7" s="385"/>
      <c r="MZW7" s="385"/>
      <c r="MZX7" s="385"/>
      <c r="MZY7" s="385"/>
      <c r="MZZ7" s="385"/>
      <c r="NAA7" s="385"/>
      <c r="NAB7" s="385"/>
      <c r="NAC7" s="385"/>
      <c r="NAD7" s="385"/>
      <c r="NAE7" s="385"/>
      <c r="NAF7" s="385"/>
      <c r="NAG7" s="385"/>
      <c r="NAH7" s="385"/>
      <c r="NAI7" s="385"/>
      <c r="NAJ7" s="385"/>
      <c r="NAK7" s="385"/>
      <c r="NAL7" s="385"/>
      <c r="NAM7" s="385"/>
      <c r="NAN7" s="385"/>
      <c r="NAO7" s="385"/>
      <c r="NAP7" s="385"/>
      <c r="NAQ7" s="385"/>
      <c r="NAR7" s="385"/>
      <c r="NAS7" s="385"/>
      <c r="NAT7" s="385"/>
      <c r="NAU7" s="385"/>
      <c r="NAV7" s="385"/>
      <c r="NAW7" s="385"/>
      <c r="NAX7" s="385"/>
      <c r="NAY7" s="385"/>
      <c r="NAZ7" s="385"/>
      <c r="NBA7" s="385"/>
      <c r="NBB7" s="385"/>
      <c r="NBC7" s="385"/>
      <c r="NBD7" s="385"/>
      <c r="NBE7" s="385"/>
      <c r="NBF7" s="385"/>
      <c r="NBG7" s="385"/>
      <c r="NBH7" s="385"/>
      <c r="NBI7" s="385"/>
      <c r="NBJ7" s="385"/>
      <c r="NBK7" s="385"/>
      <c r="NBL7" s="385"/>
      <c r="NBM7" s="385"/>
      <c r="NBN7" s="385"/>
      <c r="NBO7" s="385"/>
      <c r="NBP7" s="385"/>
      <c r="NBQ7" s="385"/>
      <c r="NBR7" s="385"/>
      <c r="NBS7" s="385"/>
      <c r="NBT7" s="385"/>
      <c r="NBU7" s="385"/>
      <c r="NBV7" s="385"/>
      <c r="NBW7" s="385"/>
      <c r="NBX7" s="385"/>
      <c r="NBY7" s="385"/>
      <c r="NBZ7" s="385"/>
      <c r="NCA7" s="385"/>
      <c r="NCB7" s="385"/>
      <c r="NCC7" s="385"/>
      <c r="NCD7" s="385"/>
      <c r="NCE7" s="385"/>
      <c r="NCF7" s="385"/>
      <c r="NCG7" s="385"/>
      <c r="NCH7" s="385"/>
      <c r="NCI7" s="385"/>
      <c r="NCJ7" s="385"/>
      <c r="NCK7" s="385"/>
      <c r="NCL7" s="385"/>
      <c r="NCM7" s="385"/>
      <c r="NCN7" s="385"/>
      <c r="NCO7" s="385"/>
      <c r="NCP7" s="385"/>
      <c r="NCQ7" s="385"/>
      <c r="NCR7" s="385"/>
      <c r="NCS7" s="385"/>
      <c r="NCT7" s="385"/>
      <c r="NCU7" s="385"/>
      <c r="NCV7" s="385"/>
      <c r="NCW7" s="385"/>
      <c r="NCX7" s="385"/>
      <c r="NCY7" s="385"/>
      <c r="NCZ7" s="385"/>
      <c r="NDA7" s="385"/>
      <c r="NDB7" s="385"/>
      <c r="NDC7" s="385"/>
      <c r="NDD7" s="385"/>
      <c r="NDE7" s="385"/>
      <c r="NDF7" s="385"/>
      <c r="NDG7" s="385"/>
      <c r="NDH7" s="385"/>
      <c r="NDI7" s="385"/>
      <c r="NDJ7" s="385"/>
      <c r="NDK7" s="385"/>
      <c r="NDL7" s="385"/>
      <c r="NDM7" s="385"/>
      <c r="NDN7" s="385"/>
      <c r="NDO7" s="385"/>
      <c r="NDP7" s="385"/>
      <c r="NDQ7" s="385"/>
      <c r="NDR7" s="385"/>
      <c r="NDS7" s="385"/>
      <c r="NDT7" s="385"/>
      <c r="NDU7" s="385"/>
      <c r="NDV7" s="385"/>
      <c r="NDW7" s="385"/>
      <c r="NDX7" s="385"/>
      <c r="NDY7" s="385"/>
      <c r="NDZ7" s="385"/>
      <c r="NEA7" s="385"/>
      <c r="NEB7" s="385"/>
      <c r="NEC7" s="385"/>
      <c r="NED7" s="385"/>
      <c r="NEE7" s="385"/>
      <c r="NEF7" s="385"/>
      <c r="NEG7" s="385"/>
      <c r="NEH7" s="385"/>
      <c r="NEI7" s="385"/>
      <c r="NEJ7" s="385"/>
      <c r="NEK7" s="385"/>
      <c r="NEL7" s="385"/>
      <c r="NEM7" s="385"/>
      <c r="NEN7" s="385"/>
      <c r="NEO7" s="385"/>
      <c r="NEP7" s="385"/>
      <c r="NEQ7" s="385"/>
      <c r="NER7" s="385"/>
      <c r="NES7" s="385"/>
      <c r="NET7" s="385"/>
      <c r="NEU7" s="385"/>
      <c r="NEV7" s="385"/>
      <c r="NEW7" s="385"/>
      <c r="NEX7" s="385"/>
      <c r="NEY7" s="385"/>
      <c r="NEZ7" s="385"/>
      <c r="NFA7" s="385"/>
      <c r="NFB7" s="385"/>
      <c r="NFC7" s="385"/>
      <c r="NFD7" s="385"/>
      <c r="NFE7" s="385"/>
      <c r="NFF7" s="385"/>
      <c r="NFG7" s="385"/>
      <c r="NFH7" s="385"/>
      <c r="NFI7" s="385"/>
      <c r="NFJ7" s="385"/>
      <c r="NFK7" s="385"/>
      <c r="NFL7" s="385"/>
      <c r="NFM7" s="385"/>
      <c r="NFN7" s="385"/>
      <c r="NFO7" s="385"/>
      <c r="NFP7" s="385"/>
      <c r="NFQ7" s="385"/>
      <c r="NFR7" s="385"/>
      <c r="NFS7" s="385"/>
      <c r="NFT7" s="385"/>
      <c r="NFU7" s="385"/>
      <c r="NFV7" s="385"/>
      <c r="NFW7" s="385"/>
      <c r="NFX7" s="385"/>
      <c r="NFY7" s="385"/>
      <c r="NFZ7" s="385"/>
      <c r="NGA7" s="385"/>
      <c r="NGB7" s="385"/>
      <c r="NGC7" s="385"/>
      <c r="NGD7" s="385"/>
      <c r="NGE7" s="385"/>
      <c r="NGF7" s="385"/>
      <c r="NGG7" s="385"/>
      <c r="NGH7" s="385"/>
      <c r="NGI7" s="385"/>
      <c r="NGJ7" s="385"/>
      <c r="NGK7" s="385"/>
      <c r="NGL7" s="385"/>
      <c r="NGM7" s="385"/>
      <c r="NGN7" s="385"/>
      <c r="NGO7" s="385"/>
      <c r="NGP7" s="385"/>
      <c r="NGQ7" s="385"/>
      <c r="NGR7" s="385"/>
      <c r="NGS7" s="385"/>
      <c r="NGT7" s="385"/>
      <c r="NGU7" s="385"/>
      <c r="NGV7" s="385"/>
      <c r="NGW7" s="385"/>
      <c r="NGX7" s="385"/>
      <c r="NGY7" s="385"/>
      <c r="NGZ7" s="385"/>
      <c r="NHA7" s="385"/>
      <c r="NHB7" s="385"/>
      <c r="NHC7" s="385"/>
      <c r="NHD7" s="385"/>
      <c r="NHE7" s="385"/>
      <c r="NHF7" s="385"/>
      <c r="NHG7" s="385"/>
      <c r="NHH7" s="385"/>
      <c r="NHI7" s="385"/>
      <c r="NHJ7" s="385"/>
      <c r="NHK7" s="385"/>
      <c r="NHL7" s="385"/>
      <c r="NHM7" s="385"/>
      <c r="NHN7" s="385"/>
      <c r="NHO7" s="385"/>
      <c r="NHP7" s="385"/>
      <c r="NHQ7" s="385"/>
      <c r="NHR7" s="385"/>
      <c r="NHS7" s="385"/>
      <c r="NHT7" s="385"/>
      <c r="NHU7" s="385"/>
      <c r="NHV7" s="385"/>
      <c r="NHW7" s="385"/>
      <c r="NHX7" s="385"/>
      <c r="NHY7" s="385"/>
      <c r="NHZ7" s="385"/>
      <c r="NIA7" s="385"/>
      <c r="NIB7" s="385"/>
      <c r="NIC7" s="385"/>
      <c r="NID7" s="385"/>
      <c r="NIE7" s="385"/>
      <c r="NIF7" s="385"/>
      <c r="NIG7" s="385"/>
      <c r="NIH7" s="385"/>
      <c r="NII7" s="385"/>
      <c r="NIJ7" s="385"/>
      <c r="NIK7" s="385"/>
      <c r="NIL7" s="385"/>
      <c r="NIM7" s="385"/>
      <c r="NIN7" s="385"/>
      <c r="NIO7" s="385"/>
      <c r="NIP7" s="385"/>
      <c r="NIQ7" s="385"/>
      <c r="NIR7" s="385"/>
      <c r="NIS7" s="385"/>
      <c r="NIT7" s="385"/>
      <c r="NIU7" s="385"/>
      <c r="NIV7" s="385"/>
      <c r="NIW7" s="385"/>
      <c r="NIX7" s="385"/>
      <c r="NIY7" s="385"/>
      <c r="NIZ7" s="385"/>
      <c r="NJA7" s="385"/>
      <c r="NJB7" s="385"/>
      <c r="NJC7" s="385"/>
      <c r="NJD7" s="385"/>
      <c r="NJE7" s="385"/>
      <c r="NJF7" s="385"/>
      <c r="NJG7" s="385"/>
      <c r="NJH7" s="385"/>
      <c r="NJI7" s="385"/>
      <c r="NJJ7" s="385"/>
      <c r="NJK7" s="385"/>
      <c r="NJL7" s="385"/>
      <c r="NJM7" s="385"/>
      <c r="NJN7" s="385"/>
      <c r="NJO7" s="385"/>
      <c r="NJP7" s="385"/>
      <c r="NJQ7" s="385"/>
      <c r="NJR7" s="385"/>
      <c r="NJS7" s="385"/>
      <c r="NJT7" s="385"/>
      <c r="NJU7" s="385"/>
      <c r="NJV7" s="385"/>
      <c r="NJW7" s="385"/>
      <c r="NJX7" s="385"/>
      <c r="NJY7" s="385"/>
      <c r="NJZ7" s="385"/>
      <c r="NKA7" s="385"/>
      <c r="NKB7" s="385"/>
      <c r="NKC7" s="385"/>
      <c r="NKD7" s="385"/>
      <c r="NKE7" s="385"/>
      <c r="NKF7" s="385"/>
      <c r="NKG7" s="385"/>
      <c r="NKH7" s="385"/>
      <c r="NKI7" s="385"/>
      <c r="NKJ7" s="385"/>
      <c r="NKK7" s="385"/>
      <c r="NKL7" s="385"/>
      <c r="NKM7" s="385"/>
      <c r="NKN7" s="385"/>
      <c r="NKO7" s="385"/>
      <c r="NKP7" s="385"/>
      <c r="NKQ7" s="385"/>
      <c r="NKR7" s="385"/>
      <c r="NKS7" s="385"/>
      <c r="NKT7" s="385"/>
      <c r="NKU7" s="385"/>
      <c r="NKV7" s="385"/>
      <c r="NKW7" s="385"/>
      <c r="NKX7" s="385"/>
      <c r="NKY7" s="385"/>
      <c r="NKZ7" s="385"/>
      <c r="NLA7" s="385"/>
      <c r="NLB7" s="385"/>
      <c r="NLC7" s="385"/>
      <c r="NLD7" s="385"/>
      <c r="NLE7" s="385"/>
      <c r="NLF7" s="385"/>
      <c r="NLG7" s="385"/>
      <c r="NLH7" s="385"/>
      <c r="NLI7" s="385"/>
      <c r="NLJ7" s="385"/>
      <c r="NLK7" s="385"/>
      <c r="NLL7" s="385"/>
      <c r="NLM7" s="385"/>
      <c r="NLN7" s="385"/>
      <c r="NLO7" s="385"/>
      <c r="NLP7" s="385"/>
      <c r="NLQ7" s="385"/>
      <c r="NLR7" s="385"/>
      <c r="NLS7" s="385"/>
      <c r="NLT7" s="385"/>
      <c r="NLU7" s="385"/>
      <c r="NLV7" s="385"/>
      <c r="NLW7" s="385"/>
      <c r="NLX7" s="385"/>
      <c r="NLY7" s="385"/>
      <c r="NLZ7" s="385"/>
      <c r="NMA7" s="385"/>
      <c r="NMB7" s="385"/>
      <c r="NMC7" s="385"/>
      <c r="NMD7" s="385"/>
      <c r="NME7" s="385"/>
      <c r="NMF7" s="385"/>
      <c r="NMG7" s="385"/>
      <c r="NMH7" s="385"/>
      <c r="NMI7" s="385"/>
      <c r="NMJ7" s="385"/>
      <c r="NMK7" s="385"/>
      <c r="NML7" s="385"/>
      <c r="NMM7" s="385"/>
      <c r="NMN7" s="385"/>
      <c r="NMO7" s="385"/>
      <c r="NMP7" s="385"/>
      <c r="NMQ7" s="385"/>
      <c r="NMR7" s="385"/>
      <c r="NMS7" s="385"/>
      <c r="NMT7" s="385"/>
      <c r="NMU7" s="385"/>
      <c r="NMV7" s="385"/>
      <c r="NMW7" s="385"/>
      <c r="NMX7" s="385"/>
      <c r="NMY7" s="385"/>
      <c r="NMZ7" s="385"/>
      <c r="NNA7" s="385"/>
      <c r="NNB7" s="385"/>
      <c r="NNC7" s="385"/>
      <c r="NND7" s="385"/>
      <c r="NNE7" s="385"/>
      <c r="NNF7" s="385"/>
      <c r="NNG7" s="385"/>
      <c r="NNH7" s="385"/>
      <c r="NNI7" s="385"/>
      <c r="NNJ7" s="385"/>
      <c r="NNK7" s="385"/>
      <c r="NNL7" s="385"/>
      <c r="NNM7" s="385"/>
      <c r="NNN7" s="385"/>
      <c r="NNO7" s="385"/>
      <c r="NNP7" s="385"/>
      <c r="NNQ7" s="385"/>
      <c r="NNR7" s="385"/>
      <c r="NNS7" s="385"/>
      <c r="NNT7" s="385"/>
      <c r="NNU7" s="385"/>
      <c r="NNV7" s="385"/>
      <c r="NNW7" s="385"/>
      <c r="NNX7" s="385"/>
      <c r="NNY7" s="385"/>
      <c r="NNZ7" s="385"/>
      <c r="NOA7" s="385"/>
      <c r="NOB7" s="385"/>
      <c r="NOC7" s="385"/>
      <c r="NOD7" s="385"/>
      <c r="NOE7" s="385"/>
      <c r="NOF7" s="385"/>
      <c r="NOG7" s="385"/>
      <c r="NOH7" s="385"/>
      <c r="NOI7" s="385"/>
      <c r="NOJ7" s="385"/>
      <c r="NOK7" s="385"/>
      <c r="NOL7" s="385"/>
      <c r="NOM7" s="385"/>
      <c r="NON7" s="385"/>
      <c r="NOO7" s="385"/>
      <c r="NOP7" s="385"/>
      <c r="NOQ7" s="385"/>
      <c r="NOR7" s="385"/>
      <c r="NOS7" s="385"/>
      <c r="NOT7" s="385"/>
      <c r="NOU7" s="385"/>
      <c r="NOV7" s="385"/>
      <c r="NOW7" s="385"/>
      <c r="NOX7" s="385"/>
      <c r="NOY7" s="385"/>
      <c r="NOZ7" s="385"/>
      <c r="NPA7" s="385"/>
      <c r="NPB7" s="385"/>
      <c r="NPC7" s="385"/>
      <c r="NPD7" s="385"/>
      <c r="NPE7" s="385"/>
      <c r="NPF7" s="385"/>
      <c r="NPG7" s="385"/>
      <c r="NPH7" s="385"/>
      <c r="NPI7" s="385"/>
      <c r="NPJ7" s="385"/>
      <c r="NPK7" s="385"/>
      <c r="NPL7" s="385"/>
      <c r="NPM7" s="385"/>
      <c r="NPN7" s="385"/>
      <c r="NPO7" s="385"/>
      <c r="NPP7" s="385"/>
      <c r="NPQ7" s="385"/>
      <c r="NPR7" s="385"/>
      <c r="NPS7" s="385"/>
      <c r="NPT7" s="385"/>
      <c r="NPU7" s="385"/>
      <c r="NPV7" s="385"/>
      <c r="NPW7" s="385"/>
      <c r="NPX7" s="385"/>
      <c r="NPY7" s="385"/>
      <c r="NPZ7" s="385"/>
      <c r="NQA7" s="385"/>
      <c r="NQB7" s="385"/>
      <c r="NQC7" s="385"/>
      <c r="NQD7" s="385"/>
      <c r="NQE7" s="385"/>
      <c r="NQF7" s="385"/>
      <c r="NQG7" s="385"/>
      <c r="NQH7" s="385"/>
      <c r="NQI7" s="385"/>
      <c r="NQJ7" s="385"/>
      <c r="NQK7" s="385"/>
      <c r="NQL7" s="385"/>
      <c r="NQM7" s="385"/>
      <c r="NQN7" s="385"/>
      <c r="NQO7" s="385"/>
      <c r="NQP7" s="385"/>
      <c r="NQQ7" s="385"/>
      <c r="NQR7" s="385"/>
      <c r="NQS7" s="385"/>
      <c r="NQT7" s="385"/>
      <c r="NQU7" s="385"/>
      <c r="NQV7" s="385"/>
      <c r="NQW7" s="385"/>
      <c r="NQX7" s="385"/>
      <c r="NQY7" s="385"/>
      <c r="NQZ7" s="385"/>
      <c r="NRA7" s="385"/>
      <c r="NRB7" s="385"/>
      <c r="NRC7" s="385"/>
      <c r="NRD7" s="385"/>
      <c r="NRE7" s="385"/>
      <c r="NRF7" s="385"/>
      <c r="NRG7" s="385"/>
      <c r="NRH7" s="385"/>
      <c r="NRI7" s="385"/>
      <c r="NRJ7" s="385"/>
      <c r="NRK7" s="385"/>
      <c r="NRL7" s="385"/>
      <c r="NRM7" s="385"/>
      <c r="NRN7" s="385"/>
      <c r="NRO7" s="385"/>
      <c r="NRP7" s="385"/>
      <c r="NRQ7" s="385"/>
      <c r="NRR7" s="385"/>
      <c r="NRS7" s="385"/>
      <c r="NRT7" s="385"/>
      <c r="NRU7" s="385"/>
      <c r="NRV7" s="385"/>
      <c r="NRW7" s="385"/>
      <c r="NRX7" s="385"/>
      <c r="NRY7" s="385"/>
      <c r="NRZ7" s="385"/>
      <c r="NSA7" s="385"/>
      <c r="NSB7" s="385"/>
      <c r="NSC7" s="385"/>
      <c r="NSD7" s="385"/>
      <c r="NSE7" s="385"/>
      <c r="NSF7" s="385"/>
      <c r="NSG7" s="385"/>
      <c r="NSH7" s="385"/>
      <c r="NSI7" s="385"/>
      <c r="NSJ7" s="385"/>
      <c r="NSK7" s="385"/>
      <c r="NSL7" s="385"/>
      <c r="NSM7" s="385"/>
      <c r="NSN7" s="385"/>
      <c r="NSO7" s="385"/>
      <c r="NSP7" s="385"/>
      <c r="NSQ7" s="385"/>
      <c r="NSR7" s="385"/>
      <c r="NSS7" s="385"/>
      <c r="NST7" s="385"/>
      <c r="NSU7" s="385"/>
      <c r="NSV7" s="385"/>
      <c r="NSW7" s="385"/>
      <c r="NSX7" s="385"/>
      <c r="NSY7" s="385"/>
      <c r="NSZ7" s="385"/>
      <c r="NTA7" s="385"/>
      <c r="NTB7" s="385"/>
      <c r="NTC7" s="385"/>
      <c r="NTD7" s="385"/>
      <c r="NTE7" s="385"/>
      <c r="NTF7" s="385"/>
      <c r="NTG7" s="385"/>
      <c r="NTH7" s="385"/>
      <c r="NTI7" s="385"/>
      <c r="NTJ7" s="385"/>
      <c r="NTK7" s="385"/>
      <c r="NTL7" s="385"/>
      <c r="NTM7" s="385"/>
      <c r="NTN7" s="385"/>
      <c r="NTO7" s="385"/>
      <c r="NTP7" s="385"/>
      <c r="NTQ7" s="385"/>
      <c r="NTR7" s="385"/>
      <c r="NTS7" s="385"/>
      <c r="NTT7" s="385"/>
      <c r="NTU7" s="385"/>
      <c r="NTV7" s="385"/>
      <c r="NTW7" s="385"/>
      <c r="NTX7" s="385"/>
      <c r="NTY7" s="385"/>
      <c r="NTZ7" s="385"/>
      <c r="NUA7" s="385"/>
      <c r="NUB7" s="385"/>
      <c r="NUC7" s="385"/>
      <c r="NUD7" s="385"/>
      <c r="NUE7" s="385"/>
      <c r="NUF7" s="385"/>
      <c r="NUG7" s="385"/>
      <c r="NUH7" s="385"/>
      <c r="NUI7" s="385"/>
      <c r="NUJ7" s="385"/>
      <c r="NUK7" s="385"/>
      <c r="NUL7" s="385"/>
      <c r="NUM7" s="385"/>
      <c r="NUN7" s="385"/>
      <c r="NUO7" s="385"/>
      <c r="NUP7" s="385"/>
      <c r="NUQ7" s="385"/>
      <c r="NUR7" s="385"/>
      <c r="NUS7" s="385"/>
      <c r="NUT7" s="385"/>
      <c r="NUU7" s="385"/>
      <c r="NUV7" s="385"/>
      <c r="NUW7" s="385"/>
      <c r="NUX7" s="385"/>
      <c r="NUY7" s="385"/>
      <c r="NUZ7" s="385"/>
      <c r="NVA7" s="385"/>
      <c r="NVB7" s="385"/>
      <c r="NVC7" s="385"/>
      <c r="NVD7" s="385"/>
      <c r="NVE7" s="385"/>
      <c r="NVF7" s="385"/>
      <c r="NVG7" s="385"/>
      <c r="NVH7" s="385"/>
      <c r="NVI7" s="385"/>
      <c r="NVJ7" s="385"/>
      <c r="NVK7" s="385"/>
      <c r="NVL7" s="385"/>
      <c r="NVM7" s="385"/>
      <c r="NVN7" s="385"/>
      <c r="NVO7" s="385"/>
      <c r="NVP7" s="385"/>
      <c r="NVQ7" s="385"/>
      <c r="NVR7" s="385"/>
      <c r="NVS7" s="385"/>
      <c r="NVT7" s="385"/>
      <c r="NVU7" s="385"/>
      <c r="NVV7" s="385"/>
      <c r="NVW7" s="385"/>
      <c r="NVX7" s="385"/>
      <c r="NVY7" s="385"/>
      <c r="NVZ7" s="385"/>
      <c r="NWA7" s="385"/>
      <c r="NWB7" s="385"/>
      <c r="NWC7" s="385"/>
      <c r="NWD7" s="385"/>
      <c r="NWE7" s="385"/>
      <c r="NWF7" s="385"/>
      <c r="NWG7" s="385"/>
      <c r="NWH7" s="385"/>
      <c r="NWI7" s="385"/>
      <c r="NWJ7" s="385"/>
      <c r="NWK7" s="385"/>
      <c r="NWL7" s="385"/>
      <c r="NWM7" s="385"/>
      <c r="NWN7" s="385"/>
      <c r="NWO7" s="385"/>
      <c r="NWP7" s="385"/>
      <c r="NWQ7" s="385"/>
      <c r="NWR7" s="385"/>
      <c r="NWS7" s="385"/>
      <c r="NWT7" s="385"/>
      <c r="NWU7" s="385"/>
      <c r="NWV7" s="385"/>
      <c r="NWW7" s="385"/>
      <c r="NWX7" s="385"/>
      <c r="NWY7" s="385"/>
      <c r="NWZ7" s="385"/>
      <c r="NXA7" s="385"/>
      <c r="NXB7" s="385"/>
      <c r="NXC7" s="385"/>
      <c r="NXD7" s="385"/>
      <c r="NXE7" s="385"/>
      <c r="NXF7" s="385"/>
      <c r="NXG7" s="385"/>
      <c r="NXH7" s="385"/>
      <c r="NXI7" s="385"/>
      <c r="NXJ7" s="385"/>
      <c r="NXK7" s="385"/>
      <c r="NXL7" s="385"/>
      <c r="NXM7" s="385"/>
      <c r="NXN7" s="385"/>
      <c r="NXO7" s="385"/>
      <c r="NXP7" s="385"/>
      <c r="NXQ7" s="385"/>
      <c r="NXR7" s="385"/>
      <c r="NXS7" s="385"/>
      <c r="NXT7" s="385"/>
      <c r="NXU7" s="385"/>
      <c r="NXV7" s="385"/>
      <c r="NXW7" s="385"/>
      <c r="NXX7" s="385"/>
      <c r="NXY7" s="385"/>
      <c r="NXZ7" s="385"/>
      <c r="NYA7" s="385"/>
      <c r="NYB7" s="385"/>
      <c r="NYC7" s="385"/>
      <c r="NYD7" s="385"/>
      <c r="NYE7" s="385"/>
      <c r="NYF7" s="385"/>
      <c r="NYG7" s="385"/>
      <c r="NYH7" s="385"/>
      <c r="NYI7" s="385"/>
      <c r="NYJ7" s="385"/>
      <c r="NYK7" s="385"/>
      <c r="NYL7" s="385"/>
      <c r="NYM7" s="385"/>
      <c r="NYN7" s="385"/>
      <c r="NYO7" s="385"/>
      <c r="NYP7" s="385"/>
      <c r="NYQ7" s="385"/>
      <c r="NYR7" s="385"/>
      <c r="NYS7" s="385"/>
      <c r="NYT7" s="385"/>
      <c r="NYU7" s="385"/>
      <c r="NYV7" s="385"/>
      <c r="NYW7" s="385"/>
      <c r="NYX7" s="385"/>
      <c r="NYY7" s="385"/>
      <c r="NYZ7" s="385"/>
      <c r="NZA7" s="385"/>
      <c r="NZB7" s="385"/>
      <c r="NZC7" s="385"/>
      <c r="NZD7" s="385"/>
      <c r="NZE7" s="385"/>
      <c r="NZF7" s="385"/>
      <c r="NZG7" s="385"/>
      <c r="NZH7" s="385"/>
      <c r="NZI7" s="385"/>
      <c r="NZJ7" s="385"/>
      <c r="NZK7" s="385"/>
      <c r="NZL7" s="385"/>
      <c r="NZM7" s="385"/>
      <c r="NZN7" s="385"/>
      <c r="NZO7" s="385"/>
      <c r="NZP7" s="385"/>
      <c r="NZQ7" s="385"/>
      <c r="NZR7" s="385"/>
      <c r="NZS7" s="385"/>
      <c r="NZT7" s="385"/>
      <c r="NZU7" s="385"/>
      <c r="NZV7" s="385"/>
      <c r="NZW7" s="385"/>
      <c r="NZX7" s="385"/>
      <c r="NZY7" s="385"/>
      <c r="NZZ7" s="385"/>
      <c r="OAA7" s="385"/>
      <c r="OAB7" s="385"/>
      <c r="OAC7" s="385"/>
      <c r="OAD7" s="385"/>
      <c r="OAE7" s="385"/>
      <c r="OAF7" s="385"/>
      <c r="OAG7" s="385"/>
      <c r="OAH7" s="385"/>
      <c r="OAI7" s="385"/>
      <c r="OAJ7" s="385"/>
      <c r="OAK7" s="385"/>
      <c r="OAL7" s="385"/>
      <c r="OAM7" s="385"/>
      <c r="OAN7" s="385"/>
      <c r="OAO7" s="385"/>
      <c r="OAP7" s="385"/>
      <c r="OAQ7" s="385"/>
      <c r="OAR7" s="385"/>
      <c r="OAS7" s="385"/>
      <c r="OAT7" s="385"/>
      <c r="OAU7" s="385"/>
      <c r="OAV7" s="385"/>
      <c r="OAW7" s="385"/>
      <c r="OAX7" s="385"/>
      <c r="OAY7" s="385"/>
      <c r="OAZ7" s="385"/>
      <c r="OBA7" s="385"/>
      <c r="OBB7" s="385"/>
      <c r="OBC7" s="385"/>
      <c r="OBD7" s="385"/>
      <c r="OBE7" s="385"/>
      <c r="OBF7" s="385"/>
      <c r="OBG7" s="385"/>
      <c r="OBH7" s="385"/>
      <c r="OBI7" s="385"/>
      <c r="OBJ7" s="385"/>
      <c r="OBK7" s="385"/>
      <c r="OBL7" s="385"/>
      <c r="OBM7" s="385"/>
      <c r="OBN7" s="385"/>
      <c r="OBO7" s="385"/>
      <c r="OBP7" s="385"/>
      <c r="OBQ7" s="385"/>
      <c r="OBR7" s="385"/>
      <c r="OBS7" s="385"/>
      <c r="OBT7" s="385"/>
      <c r="OBU7" s="385"/>
      <c r="OBV7" s="385"/>
      <c r="OBW7" s="385"/>
      <c r="OBX7" s="385"/>
      <c r="OBY7" s="385"/>
      <c r="OBZ7" s="385"/>
      <c r="OCA7" s="385"/>
      <c r="OCB7" s="385"/>
      <c r="OCC7" s="385"/>
      <c r="OCD7" s="385"/>
      <c r="OCE7" s="385"/>
      <c r="OCF7" s="385"/>
      <c r="OCG7" s="385"/>
      <c r="OCH7" s="385"/>
      <c r="OCI7" s="385"/>
      <c r="OCJ7" s="385"/>
      <c r="OCK7" s="385"/>
      <c r="OCL7" s="385"/>
      <c r="OCM7" s="385"/>
      <c r="OCN7" s="385"/>
      <c r="OCO7" s="385"/>
      <c r="OCP7" s="385"/>
      <c r="OCQ7" s="385"/>
      <c r="OCR7" s="385"/>
      <c r="OCS7" s="385"/>
      <c r="OCT7" s="385"/>
      <c r="OCU7" s="385"/>
      <c r="OCV7" s="385"/>
      <c r="OCW7" s="385"/>
      <c r="OCX7" s="385"/>
      <c r="OCY7" s="385"/>
      <c r="OCZ7" s="385"/>
      <c r="ODA7" s="385"/>
      <c r="ODB7" s="385"/>
      <c r="ODC7" s="385"/>
      <c r="ODD7" s="385"/>
      <c r="ODE7" s="385"/>
      <c r="ODF7" s="385"/>
      <c r="ODG7" s="385"/>
      <c r="ODH7" s="385"/>
      <c r="ODI7" s="385"/>
      <c r="ODJ7" s="385"/>
      <c r="ODK7" s="385"/>
      <c r="ODL7" s="385"/>
      <c r="ODM7" s="385"/>
      <c r="ODN7" s="385"/>
      <c r="ODO7" s="385"/>
      <c r="ODP7" s="385"/>
      <c r="ODQ7" s="385"/>
      <c r="ODR7" s="385"/>
      <c r="ODS7" s="385"/>
      <c r="ODT7" s="385"/>
      <c r="ODU7" s="385"/>
      <c r="ODV7" s="385"/>
      <c r="ODW7" s="385"/>
      <c r="ODX7" s="385"/>
      <c r="ODY7" s="385"/>
      <c r="ODZ7" s="385"/>
      <c r="OEA7" s="385"/>
      <c r="OEB7" s="385"/>
      <c r="OEC7" s="385"/>
      <c r="OED7" s="385"/>
      <c r="OEE7" s="385"/>
      <c r="OEF7" s="385"/>
      <c r="OEG7" s="385"/>
      <c r="OEH7" s="385"/>
      <c r="OEI7" s="385"/>
      <c r="OEJ7" s="385"/>
      <c r="OEK7" s="385"/>
      <c r="OEL7" s="385"/>
      <c r="OEM7" s="385"/>
      <c r="OEN7" s="385"/>
      <c r="OEO7" s="385"/>
      <c r="OEP7" s="385"/>
      <c r="OEQ7" s="385"/>
      <c r="OER7" s="385"/>
      <c r="OES7" s="385"/>
      <c r="OET7" s="385"/>
      <c r="OEU7" s="385"/>
      <c r="OEV7" s="385"/>
      <c r="OEW7" s="385"/>
      <c r="OEX7" s="385"/>
      <c r="OEY7" s="385"/>
      <c r="OEZ7" s="385"/>
      <c r="OFA7" s="385"/>
      <c r="OFB7" s="385"/>
      <c r="OFC7" s="385"/>
      <c r="OFD7" s="385"/>
      <c r="OFE7" s="385"/>
      <c r="OFF7" s="385"/>
      <c r="OFG7" s="385"/>
      <c r="OFH7" s="385"/>
      <c r="OFI7" s="385"/>
      <c r="OFJ7" s="385"/>
      <c r="OFK7" s="385"/>
      <c r="OFL7" s="385"/>
      <c r="OFM7" s="385"/>
      <c r="OFN7" s="385"/>
      <c r="OFO7" s="385"/>
      <c r="OFP7" s="385"/>
      <c r="OFQ7" s="385"/>
      <c r="OFR7" s="385"/>
      <c r="OFS7" s="385"/>
      <c r="OFT7" s="385"/>
      <c r="OFU7" s="385"/>
      <c r="OFV7" s="385"/>
      <c r="OFW7" s="385"/>
      <c r="OFX7" s="385"/>
      <c r="OFY7" s="385"/>
      <c r="OFZ7" s="385"/>
      <c r="OGA7" s="385"/>
      <c r="OGB7" s="385"/>
      <c r="OGC7" s="385"/>
      <c r="OGD7" s="385"/>
      <c r="OGE7" s="385"/>
      <c r="OGF7" s="385"/>
      <c r="OGG7" s="385"/>
      <c r="OGH7" s="385"/>
      <c r="OGI7" s="385"/>
      <c r="OGJ7" s="385"/>
      <c r="OGK7" s="385"/>
      <c r="OGL7" s="385"/>
      <c r="OGM7" s="385"/>
      <c r="OGN7" s="385"/>
      <c r="OGO7" s="385"/>
      <c r="OGP7" s="385"/>
      <c r="OGQ7" s="385"/>
      <c r="OGR7" s="385"/>
      <c r="OGS7" s="385"/>
      <c r="OGT7" s="385"/>
      <c r="OGU7" s="385"/>
      <c r="OGV7" s="385"/>
      <c r="OGW7" s="385"/>
      <c r="OGX7" s="385"/>
      <c r="OGY7" s="385"/>
      <c r="OGZ7" s="385"/>
      <c r="OHA7" s="385"/>
      <c r="OHB7" s="385"/>
      <c r="OHC7" s="385"/>
      <c r="OHD7" s="385"/>
      <c r="OHE7" s="385"/>
      <c r="OHF7" s="385"/>
      <c r="OHG7" s="385"/>
      <c r="OHH7" s="385"/>
      <c r="OHI7" s="385"/>
      <c r="OHJ7" s="385"/>
      <c r="OHK7" s="385"/>
      <c r="OHL7" s="385"/>
      <c r="OHM7" s="385"/>
      <c r="OHN7" s="385"/>
      <c r="OHO7" s="385"/>
      <c r="OHP7" s="385"/>
      <c r="OHQ7" s="385"/>
      <c r="OHR7" s="385"/>
      <c r="OHS7" s="385"/>
      <c r="OHT7" s="385"/>
      <c r="OHU7" s="385"/>
      <c r="OHV7" s="385"/>
      <c r="OHW7" s="385"/>
      <c r="OHX7" s="385"/>
      <c r="OHY7" s="385"/>
      <c r="OHZ7" s="385"/>
      <c r="OIA7" s="385"/>
      <c r="OIB7" s="385"/>
      <c r="OIC7" s="385"/>
      <c r="OID7" s="385"/>
      <c r="OIE7" s="385"/>
      <c r="OIF7" s="385"/>
      <c r="OIG7" s="385"/>
      <c r="OIH7" s="385"/>
      <c r="OII7" s="385"/>
      <c r="OIJ7" s="385"/>
      <c r="OIK7" s="385"/>
      <c r="OIL7" s="385"/>
      <c r="OIM7" s="385"/>
      <c r="OIN7" s="385"/>
      <c r="OIO7" s="385"/>
      <c r="OIP7" s="385"/>
      <c r="OIQ7" s="385"/>
      <c r="OIR7" s="385"/>
      <c r="OIS7" s="385"/>
      <c r="OIT7" s="385"/>
      <c r="OIU7" s="385"/>
      <c r="OIV7" s="385"/>
      <c r="OIW7" s="385"/>
      <c r="OIX7" s="385"/>
      <c r="OIY7" s="385"/>
      <c r="OIZ7" s="385"/>
      <c r="OJA7" s="385"/>
      <c r="OJB7" s="385"/>
      <c r="OJC7" s="385"/>
      <c r="OJD7" s="385"/>
      <c r="OJE7" s="385"/>
      <c r="OJF7" s="385"/>
      <c r="OJG7" s="385"/>
      <c r="OJH7" s="385"/>
      <c r="OJI7" s="385"/>
      <c r="OJJ7" s="385"/>
      <c r="OJK7" s="385"/>
      <c r="OJL7" s="385"/>
      <c r="OJM7" s="385"/>
      <c r="OJN7" s="385"/>
      <c r="OJO7" s="385"/>
      <c r="OJP7" s="385"/>
      <c r="OJQ7" s="385"/>
      <c r="OJR7" s="385"/>
      <c r="OJS7" s="385"/>
      <c r="OJT7" s="385"/>
      <c r="OJU7" s="385"/>
      <c r="OJV7" s="385"/>
      <c r="OJW7" s="385"/>
      <c r="OJX7" s="385"/>
      <c r="OJY7" s="385"/>
      <c r="OJZ7" s="385"/>
      <c r="OKA7" s="385"/>
      <c r="OKB7" s="385"/>
      <c r="OKC7" s="385"/>
      <c r="OKD7" s="385"/>
      <c r="OKE7" s="385"/>
      <c r="OKF7" s="385"/>
      <c r="OKG7" s="385"/>
      <c r="OKH7" s="385"/>
      <c r="OKI7" s="385"/>
      <c r="OKJ7" s="385"/>
      <c r="OKK7" s="385"/>
      <c r="OKL7" s="385"/>
      <c r="OKM7" s="385"/>
      <c r="OKN7" s="385"/>
      <c r="OKO7" s="385"/>
      <c r="OKP7" s="385"/>
      <c r="OKQ7" s="385"/>
      <c r="OKR7" s="385"/>
      <c r="OKS7" s="385"/>
      <c r="OKT7" s="385"/>
      <c r="OKU7" s="385"/>
      <c r="OKV7" s="385"/>
      <c r="OKW7" s="385"/>
      <c r="OKX7" s="385"/>
      <c r="OKY7" s="385"/>
      <c r="OKZ7" s="385"/>
      <c r="OLA7" s="385"/>
      <c r="OLB7" s="385"/>
      <c r="OLC7" s="385"/>
      <c r="OLD7" s="385"/>
      <c r="OLE7" s="385"/>
      <c r="OLF7" s="385"/>
      <c r="OLG7" s="385"/>
      <c r="OLH7" s="385"/>
      <c r="OLI7" s="385"/>
      <c r="OLJ7" s="385"/>
      <c r="OLK7" s="385"/>
      <c r="OLL7" s="385"/>
      <c r="OLM7" s="385"/>
      <c r="OLN7" s="385"/>
      <c r="OLO7" s="385"/>
      <c r="OLP7" s="385"/>
      <c r="OLQ7" s="385"/>
      <c r="OLR7" s="385"/>
      <c r="OLS7" s="385"/>
      <c r="OLT7" s="385"/>
      <c r="OLU7" s="385"/>
      <c r="OLV7" s="385"/>
      <c r="OLW7" s="385"/>
      <c r="OLX7" s="385"/>
      <c r="OLY7" s="385"/>
      <c r="OLZ7" s="385"/>
      <c r="OMA7" s="385"/>
      <c r="OMB7" s="385"/>
      <c r="OMC7" s="385"/>
      <c r="OMD7" s="385"/>
      <c r="OME7" s="385"/>
      <c r="OMF7" s="385"/>
      <c r="OMG7" s="385"/>
      <c r="OMH7" s="385"/>
      <c r="OMI7" s="385"/>
      <c r="OMJ7" s="385"/>
      <c r="OMK7" s="385"/>
      <c r="OML7" s="385"/>
      <c r="OMM7" s="385"/>
      <c r="OMN7" s="385"/>
      <c r="OMO7" s="385"/>
      <c r="OMP7" s="385"/>
      <c r="OMQ7" s="385"/>
      <c r="OMR7" s="385"/>
      <c r="OMS7" s="385"/>
      <c r="OMT7" s="385"/>
      <c r="OMU7" s="385"/>
      <c r="OMV7" s="385"/>
      <c r="OMW7" s="385"/>
      <c r="OMX7" s="385"/>
      <c r="OMY7" s="385"/>
      <c r="OMZ7" s="385"/>
      <c r="ONA7" s="385"/>
      <c r="ONB7" s="385"/>
      <c r="ONC7" s="385"/>
      <c r="OND7" s="385"/>
      <c r="ONE7" s="385"/>
      <c r="ONF7" s="385"/>
      <c r="ONG7" s="385"/>
      <c r="ONH7" s="385"/>
      <c r="ONI7" s="385"/>
      <c r="ONJ7" s="385"/>
      <c r="ONK7" s="385"/>
      <c r="ONL7" s="385"/>
      <c r="ONM7" s="385"/>
      <c r="ONN7" s="385"/>
      <c r="ONO7" s="385"/>
      <c r="ONP7" s="385"/>
      <c r="ONQ7" s="385"/>
      <c r="ONR7" s="385"/>
      <c r="ONS7" s="385"/>
      <c r="ONT7" s="385"/>
      <c r="ONU7" s="385"/>
      <c r="ONV7" s="385"/>
      <c r="ONW7" s="385"/>
      <c r="ONX7" s="385"/>
      <c r="ONY7" s="385"/>
      <c r="ONZ7" s="385"/>
      <c r="OOA7" s="385"/>
      <c r="OOB7" s="385"/>
      <c r="OOC7" s="385"/>
      <c r="OOD7" s="385"/>
      <c r="OOE7" s="385"/>
      <c r="OOF7" s="385"/>
      <c r="OOG7" s="385"/>
      <c r="OOH7" s="385"/>
      <c r="OOI7" s="385"/>
      <c r="OOJ7" s="385"/>
      <c r="OOK7" s="385"/>
      <c r="OOL7" s="385"/>
      <c r="OOM7" s="385"/>
      <c r="OON7" s="385"/>
      <c r="OOO7" s="385"/>
      <c r="OOP7" s="385"/>
      <c r="OOQ7" s="385"/>
      <c r="OOR7" s="385"/>
      <c r="OOS7" s="385"/>
      <c r="OOT7" s="385"/>
      <c r="OOU7" s="385"/>
      <c r="OOV7" s="385"/>
      <c r="OOW7" s="385"/>
      <c r="OOX7" s="385"/>
      <c r="OOY7" s="385"/>
      <c r="OOZ7" s="385"/>
      <c r="OPA7" s="385"/>
      <c r="OPB7" s="385"/>
      <c r="OPC7" s="385"/>
      <c r="OPD7" s="385"/>
      <c r="OPE7" s="385"/>
      <c r="OPF7" s="385"/>
      <c r="OPG7" s="385"/>
      <c r="OPH7" s="385"/>
      <c r="OPI7" s="385"/>
      <c r="OPJ7" s="385"/>
      <c r="OPK7" s="385"/>
      <c r="OPL7" s="385"/>
      <c r="OPM7" s="385"/>
      <c r="OPN7" s="385"/>
      <c r="OPO7" s="385"/>
      <c r="OPP7" s="385"/>
      <c r="OPQ7" s="385"/>
      <c r="OPR7" s="385"/>
      <c r="OPS7" s="385"/>
      <c r="OPT7" s="385"/>
      <c r="OPU7" s="385"/>
      <c r="OPV7" s="385"/>
      <c r="OPW7" s="385"/>
      <c r="OPX7" s="385"/>
      <c r="OPY7" s="385"/>
      <c r="OPZ7" s="385"/>
      <c r="OQA7" s="385"/>
      <c r="OQB7" s="385"/>
      <c r="OQC7" s="385"/>
      <c r="OQD7" s="385"/>
      <c r="OQE7" s="385"/>
      <c r="OQF7" s="385"/>
      <c r="OQG7" s="385"/>
      <c r="OQH7" s="385"/>
      <c r="OQI7" s="385"/>
      <c r="OQJ7" s="385"/>
      <c r="OQK7" s="385"/>
      <c r="OQL7" s="385"/>
      <c r="OQM7" s="385"/>
      <c r="OQN7" s="385"/>
      <c r="OQO7" s="385"/>
      <c r="OQP7" s="385"/>
      <c r="OQQ7" s="385"/>
      <c r="OQR7" s="385"/>
      <c r="OQS7" s="385"/>
      <c r="OQT7" s="385"/>
      <c r="OQU7" s="385"/>
      <c r="OQV7" s="385"/>
      <c r="OQW7" s="385"/>
      <c r="OQX7" s="385"/>
      <c r="OQY7" s="385"/>
      <c r="OQZ7" s="385"/>
      <c r="ORA7" s="385"/>
      <c r="ORB7" s="385"/>
      <c r="ORC7" s="385"/>
      <c r="ORD7" s="385"/>
      <c r="ORE7" s="385"/>
      <c r="ORF7" s="385"/>
      <c r="ORG7" s="385"/>
      <c r="ORH7" s="385"/>
      <c r="ORI7" s="385"/>
      <c r="ORJ7" s="385"/>
      <c r="ORK7" s="385"/>
      <c r="ORL7" s="385"/>
      <c r="ORM7" s="385"/>
      <c r="ORN7" s="385"/>
      <c r="ORO7" s="385"/>
      <c r="ORP7" s="385"/>
      <c r="ORQ7" s="385"/>
      <c r="ORR7" s="385"/>
      <c r="ORS7" s="385"/>
      <c r="ORT7" s="385"/>
      <c r="ORU7" s="385"/>
      <c r="ORV7" s="385"/>
      <c r="ORW7" s="385"/>
      <c r="ORX7" s="385"/>
      <c r="ORY7" s="385"/>
      <c r="ORZ7" s="385"/>
      <c r="OSA7" s="385"/>
      <c r="OSB7" s="385"/>
      <c r="OSC7" s="385"/>
      <c r="OSD7" s="385"/>
      <c r="OSE7" s="385"/>
      <c r="OSF7" s="385"/>
      <c r="OSG7" s="385"/>
      <c r="OSH7" s="385"/>
      <c r="OSI7" s="385"/>
      <c r="OSJ7" s="385"/>
      <c r="OSK7" s="385"/>
      <c r="OSL7" s="385"/>
      <c r="OSM7" s="385"/>
      <c r="OSN7" s="385"/>
      <c r="OSO7" s="385"/>
      <c r="OSP7" s="385"/>
      <c r="OSQ7" s="385"/>
      <c r="OSR7" s="385"/>
      <c r="OSS7" s="385"/>
      <c r="OST7" s="385"/>
      <c r="OSU7" s="385"/>
      <c r="OSV7" s="385"/>
      <c r="OSW7" s="385"/>
      <c r="OSX7" s="385"/>
      <c r="OSY7" s="385"/>
      <c r="OSZ7" s="385"/>
      <c r="OTA7" s="385"/>
      <c r="OTB7" s="385"/>
      <c r="OTC7" s="385"/>
      <c r="OTD7" s="385"/>
      <c r="OTE7" s="385"/>
      <c r="OTF7" s="385"/>
      <c r="OTG7" s="385"/>
      <c r="OTH7" s="385"/>
      <c r="OTI7" s="385"/>
      <c r="OTJ7" s="385"/>
      <c r="OTK7" s="385"/>
      <c r="OTL7" s="385"/>
      <c r="OTM7" s="385"/>
      <c r="OTN7" s="385"/>
      <c r="OTO7" s="385"/>
      <c r="OTP7" s="385"/>
      <c r="OTQ7" s="385"/>
      <c r="OTR7" s="385"/>
      <c r="OTS7" s="385"/>
      <c r="OTT7" s="385"/>
      <c r="OTU7" s="385"/>
      <c r="OTV7" s="385"/>
      <c r="OTW7" s="385"/>
      <c r="OTX7" s="385"/>
      <c r="OTY7" s="385"/>
      <c r="OTZ7" s="385"/>
      <c r="OUA7" s="385"/>
      <c r="OUB7" s="385"/>
      <c r="OUC7" s="385"/>
      <c r="OUD7" s="385"/>
      <c r="OUE7" s="385"/>
      <c r="OUF7" s="385"/>
      <c r="OUG7" s="385"/>
      <c r="OUH7" s="385"/>
      <c r="OUI7" s="385"/>
      <c r="OUJ7" s="385"/>
      <c r="OUK7" s="385"/>
      <c r="OUL7" s="385"/>
      <c r="OUM7" s="385"/>
      <c r="OUN7" s="385"/>
      <c r="OUO7" s="385"/>
      <c r="OUP7" s="385"/>
      <c r="OUQ7" s="385"/>
      <c r="OUR7" s="385"/>
      <c r="OUS7" s="385"/>
      <c r="OUT7" s="385"/>
      <c r="OUU7" s="385"/>
      <c r="OUV7" s="385"/>
      <c r="OUW7" s="385"/>
      <c r="OUX7" s="385"/>
      <c r="OUY7" s="385"/>
      <c r="OUZ7" s="385"/>
      <c r="OVA7" s="385"/>
      <c r="OVB7" s="385"/>
      <c r="OVC7" s="385"/>
      <c r="OVD7" s="385"/>
      <c r="OVE7" s="385"/>
      <c r="OVF7" s="385"/>
      <c r="OVG7" s="385"/>
      <c r="OVH7" s="385"/>
      <c r="OVI7" s="385"/>
      <c r="OVJ7" s="385"/>
      <c r="OVK7" s="385"/>
      <c r="OVL7" s="385"/>
      <c r="OVM7" s="385"/>
      <c r="OVN7" s="385"/>
      <c r="OVO7" s="385"/>
      <c r="OVP7" s="385"/>
      <c r="OVQ7" s="385"/>
      <c r="OVR7" s="385"/>
      <c r="OVS7" s="385"/>
      <c r="OVT7" s="385"/>
      <c r="OVU7" s="385"/>
      <c r="OVV7" s="385"/>
      <c r="OVW7" s="385"/>
      <c r="OVX7" s="385"/>
      <c r="OVY7" s="385"/>
      <c r="OVZ7" s="385"/>
      <c r="OWA7" s="385"/>
      <c r="OWB7" s="385"/>
      <c r="OWC7" s="385"/>
      <c r="OWD7" s="385"/>
      <c r="OWE7" s="385"/>
      <c r="OWF7" s="385"/>
      <c r="OWG7" s="385"/>
      <c r="OWH7" s="385"/>
      <c r="OWI7" s="385"/>
      <c r="OWJ7" s="385"/>
      <c r="OWK7" s="385"/>
      <c r="OWL7" s="385"/>
      <c r="OWM7" s="385"/>
      <c r="OWN7" s="385"/>
      <c r="OWO7" s="385"/>
      <c r="OWP7" s="385"/>
      <c r="OWQ7" s="385"/>
      <c r="OWR7" s="385"/>
      <c r="OWS7" s="385"/>
      <c r="OWT7" s="385"/>
      <c r="OWU7" s="385"/>
      <c r="OWV7" s="385"/>
      <c r="OWW7" s="385"/>
      <c r="OWX7" s="385"/>
      <c r="OWY7" s="385"/>
      <c r="OWZ7" s="385"/>
      <c r="OXA7" s="385"/>
      <c r="OXB7" s="385"/>
      <c r="OXC7" s="385"/>
      <c r="OXD7" s="385"/>
      <c r="OXE7" s="385"/>
      <c r="OXF7" s="385"/>
      <c r="OXG7" s="385"/>
      <c r="OXH7" s="385"/>
      <c r="OXI7" s="385"/>
      <c r="OXJ7" s="385"/>
      <c r="OXK7" s="385"/>
      <c r="OXL7" s="385"/>
      <c r="OXM7" s="385"/>
      <c r="OXN7" s="385"/>
      <c r="OXO7" s="385"/>
      <c r="OXP7" s="385"/>
      <c r="OXQ7" s="385"/>
      <c r="OXR7" s="385"/>
      <c r="OXS7" s="385"/>
      <c r="OXT7" s="385"/>
      <c r="OXU7" s="385"/>
      <c r="OXV7" s="385"/>
      <c r="OXW7" s="385"/>
      <c r="OXX7" s="385"/>
      <c r="OXY7" s="385"/>
      <c r="OXZ7" s="385"/>
      <c r="OYA7" s="385"/>
      <c r="OYB7" s="385"/>
      <c r="OYC7" s="385"/>
      <c r="OYD7" s="385"/>
      <c r="OYE7" s="385"/>
      <c r="OYF7" s="385"/>
      <c r="OYG7" s="385"/>
      <c r="OYH7" s="385"/>
      <c r="OYI7" s="385"/>
      <c r="OYJ7" s="385"/>
      <c r="OYK7" s="385"/>
      <c r="OYL7" s="385"/>
      <c r="OYM7" s="385"/>
      <c r="OYN7" s="385"/>
      <c r="OYO7" s="385"/>
      <c r="OYP7" s="385"/>
      <c r="OYQ7" s="385"/>
      <c r="OYR7" s="385"/>
      <c r="OYS7" s="385"/>
      <c r="OYT7" s="385"/>
      <c r="OYU7" s="385"/>
      <c r="OYV7" s="385"/>
      <c r="OYW7" s="385"/>
      <c r="OYX7" s="385"/>
      <c r="OYY7" s="385"/>
      <c r="OYZ7" s="385"/>
      <c r="OZA7" s="385"/>
      <c r="OZB7" s="385"/>
      <c r="OZC7" s="385"/>
      <c r="OZD7" s="385"/>
      <c r="OZE7" s="385"/>
      <c r="OZF7" s="385"/>
      <c r="OZG7" s="385"/>
      <c r="OZH7" s="385"/>
      <c r="OZI7" s="385"/>
      <c r="OZJ7" s="385"/>
      <c r="OZK7" s="385"/>
      <c r="OZL7" s="385"/>
      <c r="OZM7" s="385"/>
      <c r="OZN7" s="385"/>
      <c r="OZO7" s="385"/>
      <c r="OZP7" s="385"/>
      <c r="OZQ7" s="385"/>
      <c r="OZR7" s="385"/>
      <c r="OZS7" s="385"/>
      <c r="OZT7" s="385"/>
      <c r="OZU7" s="385"/>
      <c r="OZV7" s="385"/>
      <c r="OZW7" s="385"/>
      <c r="OZX7" s="385"/>
      <c r="OZY7" s="385"/>
      <c r="OZZ7" s="385"/>
      <c r="PAA7" s="385"/>
      <c r="PAB7" s="385"/>
      <c r="PAC7" s="385"/>
      <c r="PAD7" s="385"/>
      <c r="PAE7" s="385"/>
      <c r="PAF7" s="385"/>
      <c r="PAG7" s="385"/>
      <c r="PAH7" s="385"/>
      <c r="PAI7" s="385"/>
      <c r="PAJ7" s="385"/>
      <c r="PAK7" s="385"/>
      <c r="PAL7" s="385"/>
      <c r="PAM7" s="385"/>
      <c r="PAN7" s="385"/>
      <c r="PAO7" s="385"/>
      <c r="PAP7" s="385"/>
      <c r="PAQ7" s="385"/>
      <c r="PAR7" s="385"/>
      <c r="PAS7" s="385"/>
      <c r="PAT7" s="385"/>
      <c r="PAU7" s="385"/>
      <c r="PAV7" s="385"/>
      <c r="PAW7" s="385"/>
      <c r="PAX7" s="385"/>
      <c r="PAY7" s="385"/>
      <c r="PAZ7" s="385"/>
      <c r="PBA7" s="385"/>
      <c r="PBB7" s="385"/>
      <c r="PBC7" s="385"/>
      <c r="PBD7" s="385"/>
      <c r="PBE7" s="385"/>
      <c r="PBF7" s="385"/>
      <c r="PBG7" s="385"/>
      <c r="PBH7" s="385"/>
      <c r="PBI7" s="385"/>
      <c r="PBJ7" s="385"/>
      <c r="PBK7" s="385"/>
      <c r="PBL7" s="385"/>
      <c r="PBM7" s="385"/>
      <c r="PBN7" s="385"/>
      <c r="PBO7" s="385"/>
      <c r="PBP7" s="385"/>
      <c r="PBQ7" s="385"/>
      <c r="PBR7" s="385"/>
      <c r="PBS7" s="385"/>
      <c r="PBT7" s="385"/>
      <c r="PBU7" s="385"/>
      <c r="PBV7" s="385"/>
      <c r="PBW7" s="385"/>
      <c r="PBX7" s="385"/>
      <c r="PBY7" s="385"/>
      <c r="PBZ7" s="385"/>
      <c r="PCA7" s="385"/>
      <c r="PCB7" s="385"/>
      <c r="PCC7" s="385"/>
      <c r="PCD7" s="385"/>
      <c r="PCE7" s="385"/>
      <c r="PCF7" s="385"/>
      <c r="PCG7" s="385"/>
      <c r="PCH7" s="385"/>
      <c r="PCI7" s="385"/>
      <c r="PCJ7" s="385"/>
      <c r="PCK7" s="385"/>
      <c r="PCL7" s="385"/>
      <c r="PCM7" s="385"/>
      <c r="PCN7" s="385"/>
      <c r="PCO7" s="385"/>
      <c r="PCP7" s="385"/>
      <c r="PCQ7" s="385"/>
      <c r="PCR7" s="385"/>
      <c r="PCS7" s="385"/>
      <c r="PCT7" s="385"/>
      <c r="PCU7" s="385"/>
      <c r="PCV7" s="385"/>
      <c r="PCW7" s="385"/>
      <c r="PCX7" s="385"/>
      <c r="PCY7" s="385"/>
      <c r="PCZ7" s="385"/>
      <c r="PDA7" s="385"/>
      <c r="PDB7" s="385"/>
      <c r="PDC7" s="385"/>
      <c r="PDD7" s="385"/>
      <c r="PDE7" s="385"/>
      <c r="PDF7" s="385"/>
      <c r="PDG7" s="385"/>
      <c r="PDH7" s="385"/>
      <c r="PDI7" s="385"/>
      <c r="PDJ7" s="385"/>
      <c r="PDK7" s="385"/>
      <c r="PDL7" s="385"/>
      <c r="PDM7" s="385"/>
      <c r="PDN7" s="385"/>
      <c r="PDO7" s="385"/>
      <c r="PDP7" s="385"/>
      <c r="PDQ7" s="385"/>
      <c r="PDR7" s="385"/>
      <c r="PDS7" s="385"/>
      <c r="PDT7" s="385"/>
      <c r="PDU7" s="385"/>
      <c r="PDV7" s="385"/>
      <c r="PDW7" s="385"/>
      <c r="PDX7" s="385"/>
      <c r="PDY7" s="385"/>
      <c r="PDZ7" s="385"/>
      <c r="PEA7" s="385"/>
      <c r="PEB7" s="385"/>
      <c r="PEC7" s="385"/>
      <c r="PED7" s="385"/>
      <c r="PEE7" s="385"/>
      <c r="PEF7" s="385"/>
      <c r="PEG7" s="385"/>
      <c r="PEH7" s="385"/>
      <c r="PEI7" s="385"/>
      <c r="PEJ7" s="385"/>
      <c r="PEK7" s="385"/>
      <c r="PEL7" s="385"/>
      <c r="PEM7" s="385"/>
      <c r="PEN7" s="385"/>
      <c r="PEO7" s="385"/>
      <c r="PEP7" s="385"/>
      <c r="PEQ7" s="385"/>
      <c r="PER7" s="385"/>
      <c r="PES7" s="385"/>
      <c r="PET7" s="385"/>
      <c r="PEU7" s="385"/>
      <c r="PEV7" s="385"/>
      <c r="PEW7" s="385"/>
      <c r="PEX7" s="385"/>
      <c r="PEY7" s="385"/>
      <c r="PEZ7" s="385"/>
      <c r="PFA7" s="385"/>
      <c r="PFB7" s="385"/>
      <c r="PFC7" s="385"/>
      <c r="PFD7" s="385"/>
      <c r="PFE7" s="385"/>
      <c r="PFF7" s="385"/>
      <c r="PFG7" s="385"/>
      <c r="PFH7" s="385"/>
      <c r="PFI7" s="385"/>
      <c r="PFJ7" s="385"/>
      <c r="PFK7" s="385"/>
      <c r="PFL7" s="385"/>
      <c r="PFM7" s="385"/>
      <c r="PFN7" s="385"/>
      <c r="PFO7" s="385"/>
      <c r="PFP7" s="385"/>
      <c r="PFQ7" s="385"/>
      <c r="PFR7" s="385"/>
      <c r="PFS7" s="385"/>
      <c r="PFT7" s="385"/>
      <c r="PFU7" s="385"/>
      <c r="PFV7" s="385"/>
      <c r="PFW7" s="385"/>
      <c r="PFX7" s="385"/>
      <c r="PFY7" s="385"/>
      <c r="PFZ7" s="385"/>
      <c r="PGA7" s="385"/>
      <c r="PGB7" s="385"/>
      <c r="PGC7" s="385"/>
      <c r="PGD7" s="385"/>
      <c r="PGE7" s="385"/>
      <c r="PGF7" s="385"/>
      <c r="PGG7" s="385"/>
      <c r="PGH7" s="385"/>
      <c r="PGI7" s="385"/>
      <c r="PGJ7" s="385"/>
      <c r="PGK7" s="385"/>
      <c r="PGL7" s="385"/>
      <c r="PGM7" s="385"/>
      <c r="PGN7" s="385"/>
      <c r="PGO7" s="385"/>
      <c r="PGP7" s="385"/>
      <c r="PGQ7" s="385"/>
      <c r="PGR7" s="385"/>
      <c r="PGS7" s="385"/>
      <c r="PGT7" s="385"/>
      <c r="PGU7" s="385"/>
      <c r="PGV7" s="385"/>
      <c r="PGW7" s="385"/>
      <c r="PGX7" s="385"/>
      <c r="PGY7" s="385"/>
      <c r="PGZ7" s="385"/>
      <c r="PHA7" s="385"/>
      <c r="PHB7" s="385"/>
      <c r="PHC7" s="385"/>
      <c r="PHD7" s="385"/>
      <c r="PHE7" s="385"/>
      <c r="PHF7" s="385"/>
      <c r="PHG7" s="385"/>
      <c r="PHH7" s="385"/>
      <c r="PHI7" s="385"/>
      <c r="PHJ7" s="385"/>
      <c r="PHK7" s="385"/>
      <c r="PHL7" s="385"/>
      <c r="PHM7" s="385"/>
      <c r="PHN7" s="385"/>
      <c r="PHO7" s="385"/>
      <c r="PHP7" s="385"/>
      <c r="PHQ7" s="385"/>
      <c r="PHR7" s="385"/>
      <c r="PHS7" s="385"/>
      <c r="PHT7" s="385"/>
      <c r="PHU7" s="385"/>
      <c r="PHV7" s="385"/>
      <c r="PHW7" s="385"/>
      <c r="PHX7" s="385"/>
      <c r="PHY7" s="385"/>
      <c r="PHZ7" s="385"/>
      <c r="PIA7" s="385"/>
      <c r="PIB7" s="385"/>
      <c r="PIC7" s="385"/>
      <c r="PID7" s="385"/>
      <c r="PIE7" s="385"/>
      <c r="PIF7" s="385"/>
      <c r="PIG7" s="385"/>
      <c r="PIH7" s="385"/>
      <c r="PII7" s="385"/>
      <c r="PIJ7" s="385"/>
      <c r="PIK7" s="385"/>
      <c r="PIL7" s="385"/>
      <c r="PIM7" s="385"/>
      <c r="PIN7" s="385"/>
      <c r="PIO7" s="385"/>
      <c r="PIP7" s="385"/>
      <c r="PIQ7" s="385"/>
      <c r="PIR7" s="385"/>
      <c r="PIS7" s="385"/>
      <c r="PIT7" s="385"/>
      <c r="PIU7" s="385"/>
      <c r="PIV7" s="385"/>
      <c r="PIW7" s="385"/>
      <c r="PIX7" s="385"/>
      <c r="PIY7" s="385"/>
      <c r="PIZ7" s="385"/>
      <c r="PJA7" s="385"/>
      <c r="PJB7" s="385"/>
      <c r="PJC7" s="385"/>
      <c r="PJD7" s="385"/>
      <c r="PJE7" s="385"/>
      <c r="PJF7" s="385"/>
      <c r="PJG7" s="385"/>
      <c r="PJH7" s="385"/>
      <c r="PJI7" s="385"/>
      <c r="PJJ7" s="385"/>
      <c r="PJK7" s="385"/>
      <c r="PJL7" s="385"/>
      <c r="PJM7" s="385"/>
      <c r="PJN7" s="385"/>
      <c r="PJO7" s="385"/>
      <c r="PJP7" s="385"/>
      <c r="PJQ7" s="385"/>
      <c r="PJR7" s="385"/>
      <c r="PJS7" s="385"/>
      <c r="PJT7" s="385"/>
      <c r="PJU7" s="385"/>
      <c r="PJV7" s="385"/>
      <c r="PJW7" s="385"/>
      <c r="PJX7" s="385"/>
      <c r="PJY7" s="385"/>
      <c r="PJZ7" s="385"/>
      <c r="PKA7" s="385"/>
      <c r="PKB7" s="385"/>
      <c r="PKC7" s="385"/>
      <c r="PKD7" s="385"/>
      <c r="PKE7" s="385"/>
      <c r="PKF7" s="385"/>
      <c r="PKG7" s="385"/>
      <c r="PKH7" s="385"/>
      <c r="PKI7" s="385"/>
      <c r="PKJ7" s="385"/>
      <c r="PKK7" s="385"/>
      <c r="PKL7" s="385"/>
      <c r="PKM7" s="385"/>
      <c r="PKN7" s="385"/>
      <c r="PKO7" s="385"/>
      <c r="PKP7" s="385"/>
      <c r="PKQ7" s="385"/>
      <c r="PKR7" s="385"/>
      <c r="PKS7" s="385"/>
      <c r="PKT7" s="385"/>
      <c r="PKU7" s="385"/>
      <c r="PKV7" s="385"/>
      <c r="PKW7" s="385"/>
      <c r="PKX7" s="385"/>
      <c r="PKY7" s="385"/>
      <c r="PKZ7" s="385"/>
      <c r="PLA7" s="385"/>
      <c r="PLB7" s="385"/>
      <c r="PLC7" s="385"/>
      <c r="PLD7" s="385"/>
      <c r="PLE7" s="385"/>
      <c r="PLF7" s="385"/>
      <c r="PLG7" s="385"/>
      <c r="PLH7" s="385"/>
      <c r="PLI7" s="385"/>
      <c r="PLJ7" s="385"/>
      <c r="PLK7" s="385"/>
      <c r="PLL7" s="385"/>
      <c r="PLM7" s="385"/>
      <c r="PLN7" s="385"/>
      <c r="PLO7" s="385"/>
      <c r="PLP7" s="385"/>
      <c r="PLQ7" s="385"/>
      <c r="PLR7" s="385"/>
      <c r="PLS7" s="385"/>
      <c r="PLT7" s="385"/>
      <c r="PLU7" s="385"/>
      <c r="PLV7" s="385"/>
      <c r="PLW7" s="385"/>
      <c r="PLX7" s="385"/>
      <c r="PLY7" s="385"/>
      <c r="PLZ7" s="385"/>
      <c r="PMA7" s="385"/>
      <c r="PMB7" s="385"/>
      <c r="PMC7" s="385"/>
      <c r="PMD7" s="385"/>
      <c r="PME7" s="385"/>
      <c r="PMF7" s="385"/>
      <c r="PMG7" s="385"/>
      <c r="PMH7" s="385"/>
      <c r="PMI7" s="385"/>
      <c r="PMJ7" s="385"/>
      <c r="PMK7" s="385"/>
      <c r="PML7" s="385"/>
      <c r="PMM7" s="385"/>
      <c r="PMN7" s="385"/>
      <c r="PMO7" s="385"/>
      <c r="PMP7" s="385"/>
      <c r="PMQ7" s="385"/>
      <c r="PMR7" s="385"/>
      <c r="PMS7" s="385"/>
      <c r="PMT7" s="385"/>
      <c r="PMU7" s="385"/>
      <c r="PMV7" s="385"/>
      <c r="PMW7" s="385"/>
      <c r="PMX7" s="385"/>
      <c r="PMY7" s="385"/>
      <c r="PMZ7" s="385"/>
      <c r="PNA7" s="385"/>
      <c r="PNB7" s="385"/>
      <c r="PNC7" s="385"/>
      <c r="PND7" s="385"/>
      <c r="PNE7" s="385"/>
      <c r="PNF7" s="385"/>
      <c r="PNG7" s="385"/>
      <c r="PNH7" s="385"/>
      <c r="PNI7" s="385"/>
      <c r="PNJ7" s="385"/>
      <c r="PNK7" s="385"/>
      <c r="PNL7" s="385"/>
      <c r="PNM7" s="385"/>
      <c r="PNN7" s="385"/>
      <c r="PNO7" s="385"/>
      <c r="PNP7" s="385"/>
      <c r="PNQ7" s="385"/>
      <c r="PNR7" s="385"/>
      <c r="PNS7" s="385"/>
      <c r="PNT7" s="385"/>
      <c r="PNU7" s="385"/>
      <c r="PNV7" s="385"/>
      <c r="PNW7" s="385"/>
      <c r="PNX7" s="385"/>
      <c r="PNY7" s="385"/>
      <c r="PNZ7" s="385"/>
      <c r="POA7" s="385"/>
      <c r="POB7" s="385"/>
      <c r="POC7" s="385"/>
      <c r="POD7" s="385"/>
      <c r="POE7" s="385"/>
      <c r="POF7" s="385"/>
      <c r="POG7" s="385"/>
      <c r="POH7" s="385"/>
      <c r="POI7" s="385"/>
      <c r="POJ7" s="385"/>
      <c r="POK7" s="385"/>
      <c r="POL7" s="385"/>
      <c r="POM7" s="385"/>
      <c r="PON7" s="385"/>
      <c r="POO7" s="385"/>
      <c r="POP7" s="385"/>
      <c r="POQ7" s="385"/>
      <c r="POR7" s="385"/>
      <c r="POS7" s="385"/>
      <c r="POT7" s="385"/>
      <c r="POU7" s="385"/>
      <c r="POV7" s="385"/>
      <c r="POW7" s="385"/>
      <c r="POX7" s="385"/>
      <c r="POY7" s="385"/>
      <c r="POZ7" s="385"/>
      <c r="PPA7" s="385"/>
      <c r="PPB7" s="385"/>
      <c r="PPC7" s="385"/>
      <c r="PPD7" s="385"/>
      <c r="PPE7" s="385"/>
      <c r="PPF7" s="385"/>
      <c r="PPG7" s="385"/>
      <c r="PPH7" s="385"/>
      <c r="PPI7" s="385"/>
      <c r="PPJ7" s="385"/>
      <c r="PPK7" s="385"/>
      <c r="PPL7" s="385"/>
      <c r="PPM7" s="385"/>
      <c r="PPN7" s="385"/>
      <c r="PPO7" s="385"/>
      <c r="PPP7" s="385"/>
      <c r="PPQ7" s="385"/>
      <c r="PPR7" s="385"/>
      <c r="PPS7" s="385"/>
      <c r="PPT7" s="385"/>
      <c r="PPU7" s="385"/>
      <c r="PPV7" s="385"/>
      <c r="PPW7" s="385"/>
      <c r="PPX7" s="385"/>
      <c r="PPY7" s="385"/>
      <c r="PPZ7" s="385"/>
      <c r="PQA7" s="385"/>
      <c r="PQB7" s="385"/>
      <c r="PQC7" s="385"/>
      <c r="PQD7" s="385"/>
      <c r="PQE7" s="385"/>
      <c r="PQF7" s="385"/>
      <c r="PQG7" s="385"/>
      <c r="PQH7" s="385"/>
      <c r="PQI7" s="385"/>
      <c r="PQJ7" s="385"/>
      <c r="PQK7" s="385"/>
      <c r="PQL7" s="385"/>
      <c r="PQM7" s="385"/>
      <c r="PQN7" s="385"/>
      <c r="PQO7" s="385"/>
      <c r="PQP7" s="385"/>
      <c r="PQQ7" s="385"/>
      <c r="PQR7" s="385"/>
      <c r="PQS7" s="385"/>
      <c r="PQT7" s="385"/>
      <c r="PQU7" s="385"/>
      <c r="PQV7" s="385"/>
      <c r="PQW7" s="385"/>
      <c r="PQX7" s="385"/>
      <c r="PQY7" s="385"/>
      <c r="PQZ7" s="385"/>
      <c r="PRA7" s="385"/>
      <c r="PRB7" s="385"/>
      <c r="PRC7" s="385"/>
      <c r="PRD7" s="385"/>
      <c r="PRE7" s="385"/>
      <c r="PRF7" s="385"/>
      <c r="PRG7" s="385"/>
      <c r="PRH7" s="385"/>
      <c r="PRI7" s="385"/>
      <c r="PRJ7" s="385"/>
      <c r="PRK7" s="385"/>
      <c r="PRL7" s="385"/>
      <c r="PRM7" s="385"/>
      <c r="PRN7" s="385"/>
      <c r="PRO7" s="385"/>
      <c r="PRP7" s="385"/>
      <c r="PRQ7" s="385"/>
      <c r="PRR7" s="385"/>
      <c r="PRS7" s="385"/>
      <c r="PRT7" s="385"/>
      <c r="PRU7" s="385"/>
      <c r="PRV7" s="385"/>
      <c r="PRW7" s="385"/>
      <c r="PRX7" s="385"/>
      <c r="PRY7" s="385"/>
      <c r="PRZ7" s="385"/>
      <c r="PSA7" s="385"/>
      <c r="PSB7" s="385"/>
      <c r="PSC7" s="385"/>
      <c r="PSD7" s="385"/>
      <c r="PSE7" s="385"/>
      <c r="PSF7" s="385"/>
      <c r="PSG7" s="385"/>
      <c r="PSH7" s="385"/>
      <c r="PSI7" s="385"/>
      <c r="PSJ7" s="385"/>
      <c r="PSK7" s="385"/>
      <c r="PSL7" s="385"/>
      <c r="PSM7" s="385"/>
      <c r="PSN7" s="385"/>
      <c r="PSO7" s="385"/>
      <c r="PSP7" s="385"/>
      <c r="PSQ7" s="385"/>
      <c r="PSR7" s="385"/>
      <c r="PSS7" s="385"/>
      <c r="PST7" s="385"/>
      <c r="PSU7" s="385"/>
      <c r="PSV7" s="385"/>
      <c r="PSW7" s="385"/>
      <c r="PSX7" s="385"/>
      <c r="PSY7" s="385"/>
      <c r="PSZ7" s="385"/>
      <c r="PTA7" s="385"/>
      <c r="PTB7" s="385"/>
      <c r="PTC7" s="385"/>
      <c r="PTD7" s="385"/>
      <c r="PTE7" s="385"/>
      <c r="PTF7" s="385"/>
      <c r="PTG7" s="385"/>
      <c r="PTH7" s="385"/>
      <c r="PTI7" s="385"/>
      <c r="PTJ7" s="385"/>
      <c r="PTK7" s="385"/>
      <c r="PTL7" s="385"/>
      <c r="PTM7" s="385"/>
      <c r="PTN7" s="385"/>
      <c r="PTO7" s="385"/>
      <c r="PTP7" s="385"/>
      <c r="PTQ7" s="385"/>
      <c r="PTR7" s="385"/>
      <c r="PTS7" s="385"/>
      <c r="PTT7" s="385"/>
      <c r="PTU7" s="385"/>
      <c r="PTV7" s="385"/>
      <c r="PTW7" s="385"/>
      <c r="PTX7" s="385"/>
      <c r="PTY7" s="385"/>
      <c r="PTZ7" s="385"/>
      <c r="PUA7" s="385"/>
      <c r="PUB7" s="385"/>
      <c r="PUC7" s="385"/>
      <c r="PUD7" s="385"/>
      <c r="PUE7" s="385"/>
      <c r="PUF7" s="385"/>
      <c r="PUG7" s="385"/>
      <c r="PUH7" s="385"/>
      <c r="PUI7" s="385"/>
      <c r="PUJ7" s="385"/>
      <c r="PUK7" s="385"/>
      <c r="PUL7" s="385"/>
      <c r="PUM7" s="385"/>
      <c r="PUN7" s="385"/>
      <c r="PUO7" s="385"/>
      <c r="PUP7" s="385"/>
      <c r="PUQ7" s="385"/>
      <c r="PUR7" s="385"/>
      <c r="PUS7" s="385"/>
      <c r="PUT7" s="385"/>
      <c r="PUU7" s="385"/>
      <c r="PUV7" s="385"/>
      <c r="PUW7" s="385"/>
      <c r="PUX7" s="385"/>
      <c r="PUY7" s="385"/>
      <c r="PUZ7" s="385"/>
      <c r="PVA7" s="385"/>
      <c r="PVB7" s="385"/>
      <c r="PVC7" s="385"/>
      <c r="PVD7" s="385"/>
      <c r="PVE7" s="385"/>
      <c r="PVF7" s="385"/>
      <c r="PVG7" s="385"/>
      <c r="PVH7" s="385"/>
      <c r="PVI7" s="385"/>
      <c r="PVJ7" s="385"/>
      <c r="PVK7" s="385"/>
      <c r="PVL7" s="385"/>
      <c r="PVM7" s="385"/>
      <c r="PVN7" s="385"/>
      <c r="PVO7" s="385"/>
      <c r="PVP7" s="385"/>
      <c r="PVQ7" s="385"/>
      <c r="PVR7" s="385"/>
      <c r="PVS7" s="385"/>
      <c r="PVT7" s="385"/>
      <c r="PVU7" s="385"/>
      <c r="PVV7" s="385"/>
      <c r="PVW7" s="385"/>
      <c r="PVX7" s="385"/>
      <c r="PVY7" s="385"/>
      <c r="PVZ7" s="385"/>
      <c r="PWA7" s="385"/>
      <c r="PWB7" s="385"/>
      <c r="PWC7" s="385"/>
      <c r="PWD7" s="385"/>
      <c r="PWE7" s="385"/>
      <c r="PWF7" s="385"/>
      <c r="PWG7" s="385"/>
      <c r="PWH7" s="385"/>
      <c r="PWI7" s="385"/>
      <c r="PWJ7" s="385"/>
      <c r="PWK7" s="385"/>
      <c r="PWL7" s="385"/>
      <c r="PWM7" s="385"/>
      <c r="PWN7" s="385"/>
      <c r="PWO7" s="385"/>
      <c r="PWP7" s="385"/>
      <c r="PWQ7" s="385"/>
      <c r="PWR7" s="385"/>
      <c r="PWS7" s="385"/>
      <c r="PWT7" s="385"/>
      <c r="PWU7" s="385"/>
      <c r="PWV7" s="385"/>
      <c r="PWW7" s="385"/>
      <c r="PWX7" s="385"/>
      <c r="PWY7" s="385"/>
      <c r="PWZ7" s="385"/>
      <c r="PXA7" s="385"/>
      <c r="PXB7" s="385"/>
      <c r="PXC7" s="385"/>
      <c r="PXD7" s="385"/>
      <c r="PXE7" s="385"/>
      <c r="PXF7" s="385"/>
      <c r="PXG7" s="385"/>
      <c r="PXH7" s="385"/>
      <c r="PXI7" s="385"/>
      <c r="PXJ7" s="385"/>
      <c r="PXK7" s="385"/>
      <c r="PXL7" s="385"/>
      <c r="PXM7" s="385"/>
      <c r="PXN7" s="385"/>
      <c r="PXO7" s="385"/>
      <c r="PXP7" s="385"/>
      <c r="PXQ7" s="385"/>
      <c r="PXR7" s="385"/>
      <c r="PXS7" s="385"/>
      <c r="PXT7" s="385"/>
      <c r="PXU7" s="385"/>
      <c r="PXV7" s="385"/>
      <c r="PXW7" s="385"/>
      <c r="PXX7" s="385"/>
      <c r="PXY7" s="385"/>
      <c r="PXZ7" s="385"/>
      <c r="PYA7" s="385"/>
      <c r="PYB7" s="385"/>
      <c r="PYC7" s="385"/>
      <c r="PYD7" s="385"/>
      <c r="PYE7" s="385"/>
      <c r="PYF7" s="385"/>
      <c r="PYG7" s="385"/>
      <c r="PYH7" s="385"/>
      <c r="PYI7" s="385"/>
      <c r="PYJ7" s="385"/>
      <c r="PYK7" s="385"/>
      <c r="PYL7" s="385"/>
      <c r="PYM7" s="385"/>
      <c r="PYN7" s="385"/>
      <c r="PYO7" s="385"/>
      <c r="PYP7" s="385"/>
      <c r="PYQ7" s="385"/>
      <c r="PYR7" s="385"/>
      <c r="PYS7" s="385"/>
      <c r="PYT7" s="385"/>
      <c r="PYU7" s="385"/>
      <c r="PYV7" s="385"/>
      <c r="PYW7" s="385"/>
      <c r="PYX7" s="385"/>
      <c r="PYY7" s="385"/>
      <c r="PYZ7" s="385"/>
      <c r="PZA7" s="385"/>
      <c r="PZB7" s="385"/>
      <c r="PZC7" s="385"/>
      <c r="PZD7" s="385"/>
      <c r="PZE7" s="385"/>
      <c r="PZF7" s="385"/>
      <c r="PZG7" s="385"/>
      <c r="PZH7" s="385"/>
      <c r="PZI7" s="385"/>
      <c r="PZJ7" s="385"/>
      <c r="PZK7" s="385"/>
      <c r="PZL7" s="385"/>
      <c r="PZM7" s="385"/>
      <c r="PZN7" s="385"/>
      <c r="PZO7" s="385"/>
      <c r="PZP7" s="385"/>
      <c r="PZQ7" s="385"/>
      <c r="PZR7" s="385"/>
      <c r="PZS7" s="385"/>
      <c r="PZT7" s="385"/>
      <c r="PZU7" s="385"/>
      <c r="PZV7" s="385"/>
      <c r="PZW7" s="385"/>
      <c r="PZX7" s="385"/>
      <c r="PZY7" s="385"/>
      <c r="PZZ7" s="385"/>
      <c r="QAA7" s="385"/>
      <c r="QAB7" s="385"/>
      <c r="QAC7" s="385"/>
      <c r="QAD7" s="385"/>
      <c r="QAE7" s="385"/>
      <c r="QAF7" s="385"/>
      <c r="QAG7" s="385"/>
      <c r="QAH7" s="385"/>
      <c r="QAI7" s="385"/>
      <c r="QAJ7" s="385"/>
      <c r="QAK7" s="385"/>
      <c r="QAL7" s="385"/>
      <c r="QAM7" s="385"/>
      <c r="QAN7" s="385"/>
      <c r="QAO7" s="385"/>
      <c r="QAP7" s="385"/>
      <c r="QAQ7" s="385"/>
      <c r="QAR7" s="385"/>
      <c r="QAS7" s="385"/>
      <c r="QAT7" s="385"/>
      <c r="QAU7" s="385"/>
      <c r="QAV7" s="385"/>
      <c r="QAW7" s="385"/>
      <c r="QAX7" s="385"/>
      <c r="QAY7" s="385"/>
      <c r="QAZ7" s="385"/>
      <c r="QBA7" s="385"/>
      <c r="QBB7" s="385"/>
      <c r="QBC7" s="385"/>
      <c r="QBD7" s="385"/>
      <c r="QBE7" s="385"/>
      <c r="QBF7" s="385"/>
      <c r="QBG7" s="385"/>
      <c r="QBH7" s="385"/>
      <c r="QBI7" s="385"/>
      <c r="QBJ7" s="385"/>
      <c r="QBK7" s="385"/>
      <c r="QBL7" s="385"/>
      <c r="QBM7" s="385"/>
      <c r="QBN7" s="385"/>
      <c r="QBO7" s="385"/>
      <c r="QBP7" s="385"/>
      <c r="QBQ7" s="385"/>
      <c r="QBR7" s="385"/>
      <c r="QBS7" s="385"/>
      <c r="QBT7" s="385"/>
      <c r="QBU7" s="385"/>
      <c r="QBV7" s="385"/>
      <c r="QBW7" s="385"/>
      <c r="QBX7" s="385"/>
      <c r="QBY7" s="385"/>
      <c r="QBZ7" s="385"/>
      <c r="QCA7" s="385"/>
      <c r="QCB7" s="385"/>
      <c r="QCC7" s="385"/>
      <c r="QCD7" s="385"/>
      <c r="QCE7" s="385"/>
      <c r="QCF7" s="385"/>
      <c r="QCG7" s="385"/>
      <c r="QCH7" s="385"/>
      <c r="QCI7" s="385"/>
      <c r="QCJ7" s="385"/>
      <c r="QCK7" s="385"/>
      <c r="QCL7" s="385"/>
      <c r="QCM7" s="385"/>
      <c r="QCN7" s="385"/>
      <c r="QCO7" s="385"/>
      <c r="QCP7" s="385"/>
      <c r="QCQ7" s="385"/>
      <c r="QCR7" s="385"/>
      <c r="QCS7" s="385"/>
      <c r="QCT7" s="385"/>
      <c r="QCU7" s="385"/>
      <c r="QCV7" s="385"/>
      <c r="QCW7" s="385"/>
      <c r="QCX7" s="385"/>
      <c r="QCY7" s="385"/>
      <c r="QCZ7" s="385"/>
      <c r="QDA7" s="385"/>
      <c r="QDB7" s="385"/>
      <c r="QDC7" s="385"/>
      <c r="QDD7" s="385"/>
      <c r="QDE7" s="385"/>
      <c r="QDF7" s="385"/>
      <c r="QDG7" s="385"/>
      <c r="QDH7" s="385"/>
      <c r="QDI7" s="385"/>
      <c r="QDJ7" s="385"/>
      <c r="QDK7" s="385"/>
      <c r="QDL7" s="385"/>
      <c r="QDM7" s="385"/>
      <c r="QDN7" s="385"/>
      <c r="QDO7" s="385"/>
      <c r="QDP7" s="385"/>
      <c r="QDQ7" s="385"/>
      <c r="QDR7" s="385"/>
      <c r="QDS7" s="385"/>
      <c r="QDT7" s="385"/>
      <c r="QDU7" s="385"/>
      <c r="QDV7" s="385"/>
      <c r="QDW7" s="385"/>
      <c r="QDX7" s="385"/>
      <c r="QDY7" s="385"/>
      <c r="QDZ7" s="385"/>
      <c r="QEA7" s="385"/>
      <c r="QEB7" s="385"/>
      <c r="QEC7" s="385"/>
      <c r="QED7" s="385"/>
      <c r="QEE7" s="385"/>
      <c r="QEF7" s="385"/>
      <c r="QEG7" s="385"/>
      <c r="QEH7" s="385"/>
      <c r="QEI7" s="385"/>
      <c r="QEJ7" s="385"/>
      <c r="QEK7" s="385"/>
      <c r="QEL7" s="385"/>
      <c r="QEM7" s="385"/>
      <c r="QEN7" s="385"/>
      <c r="QEO7" s="385"/>
      <c r="QEP7" s="385"/>
      <c r="QEQ7" s="385"/>
      <c r="QER7" s="385"/>
      <c r="QES7" s="385"/>
      <c r="QET7" s="385"/>
      <c r="QEU7" s="385"/>
      <c r="QEV7" s="385"/>
      <c r="QEW7" s="385"/>
      <c r="QEX7" s="385"/>
      <c r="QEY7" s="385"/>
      <c r="QEZ7" s="385"/>
      <c r="QFA7" s="385"/>
      <c r="QFB7" s="385"/>
      <c r="QFC7" s="385"/>
      <c r="QFD7" s="385"/>
      <c r="QFE7" s="385"/>
      <c r="QFF7" s="385"/>
      <c r="QFG7" s="385"/>
      <c r="QFH7" s="385"/>
      <c r="QFI7" s="385"/>
      <c r="QFJ7" s="385"/>
      <c r="QFK7" s="385"/>
      <c r="QFL7" s="385"/>
      <c r="QFM7" s="385"/>
      <c r="QFN7" s="385"/>
      <c r="QFO7" s="385"/>
      <c r="QFP7" s="385"/>
      <c r="QFQ7" s="385"/>
      <c r="QFR7" s="385"/>
      <c r="QFS7" s="385"/>
      <c r="QFT7" s="385"/>
      <c r="QFU7" s="385"/>
      <c r="QFV7" s="385"/>
      <c r="QFW7" s="385"/>
      <c r="QFX7" s="385"/>
      <c r="QFY7" s="385"/>
      <c r="QFZ7" s="385"/>
      <c r="QGA7" s="385"/>
      <c r="QGB7" s="385"/>
      <c r="QGC7" s="385"/>
      <c r="QGD7" s="385"/>
      <c r="QGE7" s="385"/>
      <c r="QGF7" s="385"/>
      <c r="QGG7" s="385"/>
      <c r="QGH7" s="385"/>
      <c r="QGI7" s="385"/>
      <c r="QGJ7" s="385"/>
      <c r="QGK7" s="385"/>
      <c r="QGL7" s="385"/>
      <c r="QGM7" s="385"/>
      <c r="QGN7" s="385"/>
      <c r="QGO7" s="385"/>
      <c r="QGP7" s="385"/>
      <c r="QGQ7" s="385"/>
      <c r="QGR7" s="385"/>
      <c r="QGS7" s="385"/>
      <c r="QGT7" s="385"/>
      <c r="QGU7" s="385"/>
      <c r="QGV7" s="385"/>
      <c r="QGW7" s="385"/>
      <c r="QGX7" s="385"/>
      <c r="QGY7" s="385"/>
      <c r="QGZ7" s="385"/>
      <c r="QHA7" s="385"/>
      <c r="QHB7" s="385"/>
      <c r="QHC7" s="385"/>
      <c r="QHD7" s="385"/>
      <c r="QHE7" s="385"/>
      <c r="QHF7" s="385"/>
      <c r="QHG7" s="385"/>
      <c r="QHH7" s="385"/>
      <c r="QHI7" s="385"/>
      <c r="QHJ7" s="385"/>
      <c r="QHK7" s="385"/>
      <c r="QHL7" s="385"/>
      <c r="QHM7" s="385"/>
      <c r="QHN7" s="385"/>
      <c r="QHO7" s="385"/>
      <c r="QHP7" s="385"/>
      <c r="QHQ7" s="385"/>
      <c r="QHR7" s="385"/>
      <c r="QHS7" s="385"/>
      <c r="QHT7" s="385"/>
      <c r="QHU7" s="385"/>
      <c r="QHV7" s="385"/>
      <c r="QHW7" s="385"/>
      <c r="QHX7" s="385"/>
      <c r="QHY7" s="385"/>
      <c r="QHZ7" s="385"/>
      <c r="QIA7" s="385"/>
      <c r="QIB7" s="385"/>
      <c r="QIC7" s="385"/>
      <c r="QID7" s="385"/>
      <c r="QIE7" s="385"/>
      <c r="QIF7" s="385"/>
      <c r="QIG7" s="385"/>
      <c r="QIH7" s="385"/>
      <c r="QII7" s="385"/>
      <c r="QIJ7" s="385"/>
      <c r="QIK7" s="385"/>
      <c r="QIL7" s="385"/>
      <c r="QIM7" s="385"/>
      <c r="QIN7" s="385"/>
      <c r="QIO7" s="385"/>
      <c r="QIP7" s="385"/>
      <c r="QIQ7" s="385"/>
      <c r="QIR7" s="385"/>
      <c r="QIS7" s="385"/>
      <c r="QIT7" s="385"/>
      <c r="QIU7" s="385"/>
      <c r="QIV7" s="385"/>
      <c r="QIW7" s="385"/>
      <c r="QIX7" s="385"/>
      <c r="QIY7" s="385"/>
      <c r="QIZ7" s="385"/>
      <c r="QJA7" s="385"/>
      <c r="QJB7" s="385"/>
      <c r="QJC7" s="385"/>
      <c r="QJD7" s="385"/>
      <c r="QJE7" s="385"/>
      <c r="QJF7" s="385"/>
      <c r="QJG7" s="385"/>
      <c r="QJH7" s="385"/>
      <c r="QJI7" s="385"/>
      <c r="QJJ7" s="385"/>
      <c r="QJK7" s="385"/>
      <c r="QJL7" s="385"/>
      <c r="QJM7" s="385"/>
      <c r="QJN7" s="385"/>
      <c r="QJO7" s="385"/>
      <c r="QJP7" s="385"/>
      <c r="QJQ7" s="385"/>
      <c r="QJR7" s="385"/>
      <c r="QJS7" s="385"/>
      <c r="QJT7" s="385"/>
      <c r="QJU7" s="385"/>
      <c r="QJV7" s="385"/>
      <c r="QJW7" s="385"/>
      <c r="QJX7" s="385"/>
      <c r="QJY7" s="385"/>
      <c r="QJZ7" s="385"/>
      <c r="QKA7" s="385"/>
      <c r="QKB7" s="385"/>
      <c r="QKC7" s="385"/>
      <c r="QKD7" s="385"/>
      <c r="QKE7" s="385"/>
      <c r="QKF7" s="385"/>
      <c r="QKG7" s="385"/>
      <c r="QKH7" s="385"/>
      <c r="QKI7" s="385"/>
      <c r="QKJ7" s="385"/>
      <c r="QKK7" s="385"/>
      <c r="QKL7" s="385"/>
      <c r="QKM7" s="385"/>
      <c r="QKN7" s="385"/>
      <c r="QKO7" s="385"/>
      <c r="QKP7" s="385"/>
      <c r="QKQ7" s="385"/>
      <c r="QKR7" s="385"/>
      <c r="QKS7" s="385"/>
      <c r="QKT7" s="385"/>
      <c r="QKU7" s="385"/>
      <c r="QKV7" s="385"/>
      <c r="QKW7" s="385"/>
      <c r="QKX7" s="385"/>
      <c r="QKY7" s="385"/>
      <c r="QKZ7" s="385"/>
      <c r="QLA7" s="385"/>
      <c r="QLB7" s="385"/>
      <c r="QLC7" s="385"/>
      <c r="QLD7" s="385"/>
      <c r="QLE7" s="385"/>
      <c r="QLF7" s="385"/>
      <c r="QLG7" s="385"/>
      <c r="QLH7" s="385"/>
      <c r="QLI7" s="385"/>
      <c r="QLJ7" s="385"/>
      <c r="QLK7" s="385"/>
      <c r="QLL7" s="385"/>
      <c r="QLM7" s="385"/>
      <c r="QLN7" s="385"/>
      <c r="QLO7" s="385"/>
      <c r="QLP7" s="385"/>
      <c r="QLQ7" s="385"/>
      <c r="QLR7" s="385"/>
      <c r="QLS7" s="385"/>
      <c r="QLT7" s="385"/>
      <c r="QLU7" s="385"/>
      <c r="QLV7" s="385"/>
      <c r="QLW7" s="385"/>
      <c r="QLX7" s="385"/>
      <c r="QLY7" s="385"/>
      <c r="QLZ7" s="385"/>
      <c r="QMA7" s="385"/>
      <c r="QMB7" s="385"/>
      <c r="QMC7" s="385"/>
      <c r="QMD7" s="385"/>
      <c r="QME7" s="385"/>
      <c r="QMF7" s="385"/>
      <c r="QMG7" s="385"/>
      <c r="QMH7" s="385"/>
      <c r="QMI7" s="385"/>
      <c r="QMJ7" s="385"/>
      <c r="QMK7" s="385"/>
      <c r="QML7" s="385"/>
      <c r="QMM7" s="385"/>
      <c r="QMN7" s="385"/>
      <c r="QMO7" s="385"/>
      <c r="QMP7" s="385"/>
      <c r="QMQ7" s="385"/>
      <c r="QMR7" s="385"/>
      <c r="QMS7" s="385"/>
      <c r="QMT7" s="385"/>
      <c r="QMU7" s="385"/>
      <c r="QMV7" s="385"/>
      <c r="QMW7" s="385"/>
      <c r="QMX7" s="385"/>
      <c r="QMY7" s="385"/>
      <c r="QMZ7" s="385"/>
      <c r="QNA7" s="385"/>
      <c r="QNB7" s="385"/>
      <c r="QNC7" s="385"/>
      <c r="QND7" s="385"/>
      <c r="QNE7" s="385"/>
      <c r="QNF7" s="385"/>
      <c r="QNG7" s="385"/>
      <c r="QNH7" s="385"/>
      <c r="QNI7" s="385"/>
      <c r="QNJ7" s="385"/>
      <c r="QNK7" s="385"/>
      <c r="QNL7" s="385"/>
      <c r="QNM7" s="385"/>
      <c r="QNN7" s="385"/>
      <c r="QNO7" s="385"/>
      <c r="QNP7" s="385"/>
      <c r="QNQ7" s="385"/>
      <c r="QNR7" s="385"/>
      <c r="QNS7" s="385"/>
      <c r="QNT7" s="385"/>
      <c r="QNU7" s="385"/>
      <c r="QNV7" s="385"/>
      <c r="QNW7" s="385"/>
      <c r="QNX7" s="385"/>
      <c r="QNY7" s="385"/>
      <c r="QNZ7" s="385"/>
      <c r="QOA7" s="385"/>
      <c r="QOB7" s="385"/>
      <c r="QOC7" s="385"/>
      <c r="QOD7" s="385"/>
      <c r="QOE7" s="385"/>
      <c r="QOF7" s="385"/>
      <c r="QOG7" s="385"/>
      <c r="QOH7" s="385"/>
      <c r="QOI7" s="385"/>
      <c r="QOJ7" s="385"/>
      <c r="QOK7" s="385"/>
      <c r="QOL7" s="385"/>
      <c r="QOM7" s="385"/>
      <c r="QON7" s="385"/>
      <c r="QOO7" s="385"/>
      <c r="QOP7" s="385"/>
      <c r="QOQ7" s="385"/>
      <c r="QOR7" s="385"/>
      <c r="QOS7" s="385"/>
      <c r="QOT7" s="385"/>
      <c r="QOU7" s="385"/>
      <c r="QOV7" s="385"/>
      <c r="QOW7" s="385"/>
      <c r="QOX7" s="385"/>
      <c r="QOY7" s="385"/>
      <c r="QOZ7" s="385"/>
      <c r="QPA7" s="385"/>
      <c r="QPB7" s="385"/>
      <c r="QPC7" s="385"/>
      <c r="QPD7" s="385"/>
      <c r="QPE7" s="385"/>
      <c r="QPF7" s="385"/>
      <c r="QPG7" s="385"/>
      <c r="QPH7" s="385"/>
      <c r="QPI7" s="385"/>
      <c r="QPJ7" s="385"/>
      <c r="QPK7" s="385"/>
      <c r="QPL7" s="385"/>
      <c r="QPM7" s="385"/>
      <c r="QPN7" s="385"/>
      <c r="QPO7" s="385"/>
      <c r="QPP7" s="385"/>
      <c r="QPQ7" s="385"/>
      <c r="QPR7" s="385"/>
      <c r="QPS7" s="385"/>
      <c r="QPT7" s="385"/>
      <c r="QPU7" s="385"/>
      <c r="QPV7" s="385"/>
      <c r="QPW7" s="385"/>
      <c r="QPX7" s="385"/>
      <c r="QPY7" s="385"/>
      <c r="QPZ7" s="385"/>
      <c r="QQA7" s="385"/>
      <c r="QQB7" s="385"/>
      <c r="QQC7" s="385"/>
      <c r="QQD7" s="385"/>
      <c r="QQE7" s="385"/>
      <c r="QQF7" s="385"/>
      <c r="QQG7" s="385"/>
      <c r="QQH7" s="385"/>
      <c r="QQI7" s="385"/>
      <c r="QQJ7" s="385"/>
      <c r="QQK7" s="385"/>
      <c r="QQL7" s="385"/>
      <c r="QQM7" s="385"/>
      <c r="QQN7" s="385"/>
      <c r="QQO7" s="385"/>
      <c r="QQP7" s="385"/>
      <c r="QQQ7" s="385"/>
      <c r="QQR7" s="385"/>
      <c r="QQS7" s="385"/>
      <c r="QQT7" s="385"/>
      <c r="QQU7" s="385"/>
      <c r="QQV7" s="385"/>
      <c r="QQW7" s="385"/>
      <c r="QQX7" s="385"/>
      <c r="QQY7" s="385"/>
      <c r="QQZ7" s="385"/>
      <c r="QRA7" s="385"/>
      <c r="QRB7" s="385"/>
      <c r="QRC7" s="385"/>
      <c r="QRD7" s="385"/>
      <c r="QRE7" s="385"/>
      <c r="QRF7" s="385"/>
      <c r="QRG7" s="385"/>
      <c r="QRH7" s="385"/>
      <c r="QRI7" s="385"/>
      <c r="QRJ7" s="385"/>
      <c r="QRK7" s="385"/>
      <c r="QRL7" s="385"/>
      <c r="QRM7" s="385"/>
      <c r="QRN7" s="385"/>
      <c r="QRO7" s="385"/>
      <c r="QRP7" s="385"/>
      <c r="QRQ7" s="385"/>
      <c r="QRR7" s="385"/>
      <c r="QRS7" s="385"/>
      <c r="QRT7" s="385"/>
      <c r="QRU7" s="385"/>
      <c r="QRV7" s="385"/>
      <c r="QRW7" s="385"/>
      <c r="QRX7" s="385"/>
      <c r="QRY7" s="385"/>
      <c r="QRZ7" s="385"/>
      <c r="QSA7" s="385"/>
      <c r="QSB7" s="385"/>
      <c r="QSC7" s="385"/>
      <c r="QSD7" s="385"/>
      <c r="QSE7" s="385"/>
      <c r="QSF7" s="385"/>
      <c r="QSG7" s="385"/>
      <c r="QSH7" s="385"/>
      <c r="QSI7" s="385"/>
      <c r="QSJ7" s="385"/>
      <c r="QSK7" s="385"/>
      <c r="QSL7" s="385"/>
      <c r="QSM7" s="385"/>
      <c r="QSN7" s="385"/>
      <c r="QSO7" s="385"/>
      <c r="QSP7" s="385"/>
      <c r="QSQ7" s="385"/>
      <c r="QSR7" s="385"/>
      <c r="QSS7" s="385"/>
      <c r="QST7" s="385"/>
      <c r="QSU7" s="385"/>
      <c r="QSV7" s="385"/>
      <c r="QSW7" s="385"/>
      <c r="QSX7" s="385"/>
      <c r="QSY7" s="385"/>
      <c r="QSZ7" s="385"/>
      <c r="QTA7" s="385"/>
      <c r="QTB7" s="385"/>
      <c r="QTC7" s="385"/>
      <c r="QTD7" s="385"/>
      <c r="QTE7" s="385"/>
      <c r="QTF7" s="385"/>
      <c r="QTG7" s="385"/>
      <c r="QTH7" s="385"/>
      <c r="QTI7" s="385"/>
      <c r="QTJ7" s="385"/>
      <c r="QTK7" s="385"/>
      <c r="QTL7" s="385"/>
      <c r="QTM7" s="385"/>
      <c r="QTN7" s="385"/>
      <c r="QTO7" s="385"/>
      <c r="QTP7" s="385"/>
      <c r="QTQ7" s="385"/>
      <c r="QTR7" s="385"/>
      <c r="QTS7" s="385"/>
      <c r="QTT7" s="385"/>
      <c r="QTU7" s="385"/>
      <c r="QTV7" s="385"/>
      <c r="QTW7" s="385"/>
      <c r="QTX7" s="385"/>
      <c r="QTY7" s="385"/>
      <c r="QTZ7" s="385"/>
      <c r="QUA7" s="385"/>
      <c r="QUB7" s="385"/>
      <c r="QUC7" s="385"/>
      <c r="QUD7" s="385"/>
      <c r="QUE7" s="385"/>
      <c r="QUF7" s="385"/>
      <c r="QUG7" s="385"/>
      <c r="QUH7" s="385"/>
      <c r="QUI7" s="385"/>
      <c r="QUJ7" s="385"/>
      <c r="QUK7" s="385"/>
      <c r="QUL7" s="385"/>
      <c r="QUM7" s="385"/>
      <c r="QUN7" s="385"/>
      <c r="QUO7" s="385"/>
      <c r="QUP7" s="385"/>
      <c r="QUQ7" s="385"/>
      <c r="QUR7" s="385"/>
      <c r="QUS7" s="385"/>
      <c r="QUT7" s="385"/>
      <c r="QUU7" s="385"/>
      <c r="QUV7" s="385"/>
      <c r="QUW7" s="385"/>
      <c r="QUX7" s="385"/>
      <c r="QUY7" s="385"/>
      <c r="QUZ7" s="385"/>
      <c r="QVA7" s="385"/>
      <c r="QVB7" s="385"/>
      <c r="QVC7" s="385"/>
      <c r="QVD7" s="385"/>
      <c r="QVE7" s="385"/>
      <c r="QVF7" s="385"/>
      <c r="QVG7" s="385"/>
      <c r="QVH7" s="385"/>
      <c r="QVI7" s="385"/>
      <c r="QVJ7" s="385"/>
      <c r="QVK7" s="385"/>
      <c r="QVL7" s="385"/>
      <c r="QVM7" s="385"/>
      <c r="QVN7" s="385"/>
      <c r="QVO7" s="385"/>
      <c r="QVP7" s="385"/>
      <c r="QVQ7" s="385"/>
      <c r="QVR7" s="385"/>
      <c r="QVS7" s="385"/>
      <c r="QVT7" s="385"/>
      <c r="QVU7" s="385"/>
      <c r="QVV7" s="385"/>
      <c r="QVW7" s="385"/>
      <c r="QVX7" s="385"/>
      <c r="QVY7" s="385"/>
      <c r="QVZ7" s="385"/>
      <c r="QWA7" s="385"/>
      <c r="QWB7" s="385"/>
      <c r="QWC7" s="385"/>
      <c r="QWD7" s="385"/>
      <c r="QWE7" s="385"/>
      <c r="QWF7" s="385"/>
      <c r="QWG7" s="385"/>
      <c r="QWH7" s="385"/>
      <c r="QWI7" s="385"/>
      <c r="QWJ7" s="385"/>
      <c r="QWK7" s="385"/>
      <c r="QWL7" s="385"/>
      <c r="QWM7" s="385"/>
      <c r="QWN7" s="385"/>
      <c r="QWO7" s="385"/>
      <c r="QWP7" s="385"/>
      <c r="QWQ7" s="385"/>
      <c r="QWR7" s="385"/>
      <c r="QWS7" s="385"/>
      <c r="QWT7" s="385"/>
      <c r="QWU7" s="385"/>
      <c r="QWV7" s="385"/>
      <c r="QWW7" s="385"/>
      <c r="QWX7" s="385"/>
      <c r="QWY7" s="385"/>
      <c r="QWZ7" s="385"/>
      <c r="QXA7" s="385"/>
      <c r="QXB7" s="385"/>
      <c r="QXC7" s="385"/>
      <c r="QXD7" s="385"/>
      <c r="QXE7" s="385"/>
      <c r="QXF7" s="385"/>
      <c r="QXG7" s="385"/>
      <c r="QXH7" s="385"/>
      <c r="QXI7" s="385"/>
      <c r="QXJ7" s="385"/>
      <c r="QXK7" s="385"/>
      <c r="QXL7" s="385"/>
      <c r="QXM7" s="385"/>
      <c r="QXN7" s="385"/>
      <c r="QXO7" s="385"/>
      <c r="QXP7" s="385"/>
      <c r="QXQ7" s="385"/>
      <c r="QXR7" s="385"/>
      <c r="QXS7" s="385"/>
      <c r="QXT7" s="385"/>
      <c r="QXU7" s="385"/>
      <c r="QXV7" s="385"/>
      <c r="QXW7" s="385"/>
      <c r="QXX7" s="385"/>
      <c r="QXY7" s="385"/>
      <c r="QXZ7" s="385"/>
      <c r="QYA7" s="385"/>
      <c r="QYB7" s="385"/>
      <c r="QYC7" s="385"/>
      <c r="QYD7" s="385"/>
      <c r="QYE7" s="385"/>
      <c r="QYF7" s="385"/>
      <c r="QYG7" s="385"/>
      <c r="QYH7" s="385"/>
      <c r="QYI7" s="385"/>
      <c r="QYJ7" s="385"/>
      <c r="QYK7" s="385"/>
      <c r="QYL7" s="385"/>
      <c r="QYM7" s="385"/>
      <c r="QYN7" s="385"/>
      <c r="QYO7" s="385"/>
      <c r="QYP7" s="385"/>
      <c r="QYQ7" s="385"/>
      <c r="QYR7" s="385"/>
      <c r="QYS7" s="385"/>
      <c r="QYT7" s="385"/>
      <c r="QYU7" s="385"/>
      <c r="QYV7" s="385"/>
      <c r="QYW7" s="385"/>
      <c r="QYX7" s="385"/>
      <c r="QYY7" s="385"/>
      <c r="QYZ7" s="385"/>
      <c r="QZA7" s="385"/>
      <c r="QZB7" s="385"/>
      <c r="QZC7" s="385"/>
      <c r="QZD7" s="385"/>
      <c r="QZE7" s="385"/>
      <c r="QZF7" s="385"/>
      <c r="QZG7" s="385"/>
      <c r="QZH7" s="385"/>
      <c r="QZI7" s="385"/>
      <c r="QZJ7" s="385"/>
      <c r="QZK7" s="385"/>
      <c r="QZL7" s="385"/>
      <c r="QZM7" s="385"/>
      <c r="QZN7" s="385"/>
      <c r="QZO7" s="385"/>
      <c r="QZP7" s="385"/>
      <c r="QZQ7" s="385"/>
      <c r="QZR7" s="385"/>
      <c r="QZS7" s="385"/>
      <c r="QZT7" s="385"/>
      <c r="QZU7" s="385"/>
      <c r="QZV7" s="385"/>
      <c r="QZW7" s="385"/>
      <c r="QZX7" s="385"/>
      <c r="QZY7" s="385"/>
      <c r="QZZ7" s="385"/>
      <c r="RAA7" s="385"/>
      <c r="RAB7" s="385"/>
      <c r="RAC7" s="385"/>
      <c r="RAD7" s="385"/>
      <c r="RAE7" s="385"/>
      <c r="RAF7" s="385"/>
      <c r="RAG7" s="385"/>
      <c r="RAH7" s="385"/>
      <c r="RAI7" s="385"/>
      <c r="RAJ7" s="385"/>
      <c r="RAK7" s="385"/>
      <c r="RAL7" s="385"/>
      <c r="RAM7" s="385"/>
      <c r="RAN7" s="385"/>
      <c r="RAO7" s="385"/>
      <c r="RAP7" s="385"/>
      <c r="RAQ7" s="385"/>
      <c r="RAR7" s="385"/>
      <c r="RAS7" s="385"/>
      <c r="RAT7" s="385"/>
      <c r="RAU7" s="385"/>
      <c r="RAV7" s="385"/>
      <c r="RAW7" s="385"/>
      <c r="RAX7" s="385"/>
      <c r="RAY7" s="385"/>
      <c r="RAZ7" s="385"/>
      <c r="RBA7" s="385"/>
      <c r="RBB7" s="385"/>
      <c r="RBC7" s="385"/>
      <c r="RBD7" s="385"/>
      <c r="RBE7" s="385"/>
      <c r="RBF7" s="385"/>
      <c r="RBG7" s="385"/>
      <c r="RBH7" s="385"/>
      <c r="RBI7" s="385"/>
      <c r="RBJ7" s="385"/>
      <c r="RBK7" s="385"/>
      <c r="RBL7" s="385"/>
      <c r="RBM7" s="385"/>
      <c r="RBN7" s="385"/>
      <c r="RBO7" s="385"/>
      <c r="RBP7" s="385"/>
      <c r="RBQ7" s="385"/>
      <c r="RBR7" s="385"/>
      <c r="RBS7" s="385"/>
      <c r="RBT7" s="385"/>
      <c r="RBU7" s="385"/>
      <c r="RBV7" s="385"/>
      <c r="RBW7" s="385"/>
      <c r="RBX7" s="385"/>
      <c r="RBY7" s="385"/>
      <c r="RBZ7" s="385"/>
      <c r="RCA7" s="385"/>
      <c r="RCB7" s="385"/>
      <c r="RCC7" s="385"/>
      <c r="RCD7" s="385"/>
      <c r="RCE7" s="385"/>
      <c r="RCF7" s="385"/>
      <c r="RCG7" s="385"/>
      <c r="RCH7" s="385"/>
      <c r="RCI7" s="385"/>
      <c r="RCJ7" s="385"/>
      <c r="RCK7" s="385"/>
      <c r="RCL7" s="385"/>
      <c r="RCM7" s="385"/>
      <c r="RCN7" s="385"/>
      <c r="RCO7" s="385"/>
      <c r="RCP7" s="385"/>
      <c r="RCQ7" s="385"/>
      <c r="RCR7" s="385"/>
      <c r="RCS7" s="385"/>
      <c r="RCT7" s="385"/>
      <c r="RCU7" s="385"/>
      <c r="RCV7" s="385"/>
      <c r="RCW7" s="385"/>
      <c r="RCX7" s="385"/>
      <c r="RCY7" s="385"/>
      <c r="RCZ7" s="385"/>
      <c r="RDA7" s="385"/>
      <c r="RDB7" s="385"/>
      <c r="RDC7" s="385"/>
      <c r="RDD7" s="385"/>
      <c r="RDE7" s="385"/>
      <c r="RDF7" s="385"/>
      <c r="RDG7" s="385"/>
      <c r="RDH7" s="385"/>
      <c r="RDI7" s="385"/>
      <c r="RDJ7" s="385"/>
      <c r="RDK7" s="385"/>
      <c r="RDL7" s="385"/>
      <c r="RDM7" s="385"/>
      <c r="RDN7" s="385"/>
      <c r="RDO7" s="385"/>
      <c r="RDP7" s="385"/>
      <c r="RDQ7" s="385"/>
      <c r="RDR7" s="385"/>
      <c r="RDS7" s="385"/>
      <c r="RDT7" s="385"/>
      <c r="RDU7" s="385"/>
      <c r="RDV7" s="385"/>
      <c r="RDW7" s="385"/>
      <c r="RDX7" s="385"/>
      <c r="RDY7" s="385"/>
      <c r="RDZ7" s="385"/>
      <c r="REA7" s="385"/>
      <c r="REB7" s="385"/>
      <c r="REC7" s="385"/>
      <c r="RED7" s="385"/>
      <c r="REE7" s="385"/>
      <c r="REF7" s="385"/>
      <c r="REG7" s="385"/>
      <c r="REH7" s="385"/>
      <c r="REI7" s="385"/>
      <c r="REJ7" s="385"/>
      <c r="REK7" s="385"/>
      <c r="REL7" s="385"/>
      <c r="REM7" s="385"/>
      <c r="REN7" s="385"/>
      <c r="REO7" s="385"/>
      <c r="REP7" s="385"/>
      <c r="REQ7" s="385"/>
      <c r="RER7" s="385"/>
      <c r="RES7" s="385"/>
      <c r="RET7" s="385"/>
      <c r="REU7" s="385"/>
      <c r="REV7" s="385"/>
      <c r="REW7" s="385"/>
      <c r="REX7" s="385"/>
      <c r="REY7" s="385"/>
      <c r="REZ7" s="385"/>
      <c r="RFA7" s="385"/>
      <c r="RFB7" s="385"/>
      <c r="RFC7" s="385"/>
      <c r="RFD7" s="385"/>
      <c r="RFE7" s="385"/>
      <c r="RFF7" s="385"/>
      <c r="RFG7" s="385"/>
      <c r="RFH7" s="385"/>
      <c r="RFI7" s="385"/>
      <c r="RFJ7" s="385"/>
      <c r="RFK7" s="385"/>
      <c r="RFL7" s="385"/>
      <c r="RFM7" s="385"/>
      <c r="RFN7" s="385"/>
      <c r="RFO7" s="385"/>
      <c r="RFP7" s="385"/>
      <c r="RFQ7" s="385"/>
      <c r="RFR7" s="385"/>
      <c r="RFS7" s="385"/>
      <c r="RFT7" s="385"/>
      <c r="RFU7" s="385"/>
      <c r="RFV7" s="385"/>
      <c r="RFW7" s="385"/>
      <c r="RFX7" s="385"/>
      <c r="RFY7" s="385"/>
      <c r="RFZ7" s="385"/>
      <c r="RGA7" s="385"/>
      <c r="RGB7" s="385"/>
      <c r="RGC7" s="385"/>
      <c r="RGD7" s="385"/>
      <c r="RGE7" s="385"/>
      <c r="RGF7" s="385"/>
      <c r="RGG7" s="385"/>
      <c r="RGH7" s="385"/>
      <c r="RGI7" s="385"/>
      <c r="RGJ7" s="385"/>
      <c r="RGK7" s="385"/>
      <c r="RGL7" s="385"/>
      <c r="RGM7" s="385"/>
      <c r="RGN7" s="385"/>
      <c r="RGO7" s="385"/>
      <c r="RGP7" s="385"/>
      <c r="RGQ7" s="385"/>
      <c r="RGR7" s="385"/>
      <c r="RGS7" s="385"/>
      <c r="RGT7" s="385"/>
      <c r="RGU7" s="385"/>
      <c r="RGV7" s="385"/>
      <c r="RGW7" s="385"/>
      <c r="RGX7" s="385"/>
      <c r="RGY7" s="385"/>
      <c r="RGZ7" s="385"/>
      <c r="RHA7" s="385"/>
      <c r="RHB7" s="385"/>
      <c r="RHC7" s="385"/>
      <c r="RHD7" s="385"/>
      <c r="RHE7" s="385"/>
      <c r="RHF7" s="385"/>
      <c r="RHG7" s="385"/>
      <c r="RHH7" s="385"/>
      <c r="RHI7" s="385"/>
      <c r="RHJ7" s="385"/>
      <c r="RHK7" s="385"/>
      <c r="RHL7" s="385"/>
      <c r="RHM7" s="385"/>
      <c r="RHN7" s="385"/>
      <c r="RHO7" s="385"/>
      <c r="RHP7" s="385"/>
      <c r="RHQ7" s="385"/>
      <c r="RHR7" s="385"/>
      <c r="RHS7" s="385"/>
      <c r="RHT7" s="385"/>
      <c r="RHU7" s="385"/>
      <c r="RHV7" s="385"/>
      <c r="RHW7" s="385"/>
      <c r="RHX7" s="385"/>
      <c r="RHY7" s="385"/>
      <c r="RHZ7" s="385"/>
      <c r="RIA7" s="385"/>
      <c r="RIB7" s="385"/>
      <c r="RIC7" s="385"/>
      <c r="RID7" s="385"/>
      <c r="RIE7" s="385"/>
      <c r="RIF7" s="385"/>
      <c r="RIG7" s="385"/>
      <c r="RIH7" s="385"/>
      <c r="RII7" s="385"/>
      <c r="RIJ7" s="385"/>
      <c r="RIK7" s="385"/>
      <c r="RIL7" s="385"/>
      <c r="RIM7" s="385"/>
      <c r="RIN7" s="385"/>
      <c r="RIO7" s="385"/>
      <c r="RIP7" s="385"/>
      <c r="RIQ7" s="385"/>
      <c r="RIR7" s="385"/>
      <c r="RIS7" s="385"/>
      <c r="RIT7" s="385"/>
      <c r="RIU7" s="385"/>
      <c r="RIV7" s="385"/>
      <c r="RIW7" s="385"/>
      <c r="RIX7" s="385"/>
      <c r="RIY7" s="385"/>
      <c r="RIZ7" s="385"/>
      <c r="RJA7" s="385"/>
      <c r="RJB7" s="385"/>
      <c r="RJC7" s="385"/>
      <c r="RJD7" s="385"/>
      <c r="RJE7" s="385"/>
      <c r="RJF7" s="385"/>
      <c r="RJG7" s="385"/>
      <c r="RJH7" s="385"/>
      <c r="RJI7" s="385"/>
      <c r="RJJ7" s="385"/>
      <c r="RJK7" s="385"/>
      <c r="RJL7" s="385"/>
      <c r="RJM7" s="385"/>
      <c r="RJN7" s="385"/>
      <c r="RJO7" s="385"/>
      <c r="RJP7" s="385"/>
      <c r="RJQ7" s="385"/>
      <c r="RJR7" s="385"/>
      <c r="RJS7" s="385"/>
      <c r="RJT7" s="385"/>
      <c r="RJU7" s="385"/>
      <c r="RJV7" s="385"/>
      <c r="RJW7" s="385"/>
      <c r="RJX7" s="385"/>
      <c r="RJY7" s="385"/>
      <c r="RJZ7" s="385"/>
      <c r="RKA7" s="385"/>
      <c r="RKB7" s="385"/>
      <c r="RKC7" s="385"/>
      <c r="RKD7" s="385"/>
      <c r="RKE7" s="385"/>
      <c r="RKF7" s="385"/>
      <c r="RKG7" s="385"/>
      <c r="RKH7" s="385"/>
      <c r="RKI7" s="385"/>
      <c r="RKJ7" s="385"/>
      <c r="RKK7" s="385"/>
      <c r="RKL7" s="385"/>
      <c r="RKM7" s="385"/>
      <c r="RKN7" s="385"/>
      <c r="RKO7" s="385"/>
      <c r="RKP7" s="385"/>
      <c r="RKQ7" s="385"/>
      <c r="RKR7" s="385"/>
      <c r="RKS7" s="385"/>
      <c r="RKT7" s="385"/>
      <c r="RKU7" s="385"/>
      <c r="RKV7" s="385"/>
      <c r="RKW7" s="385"/>
      <c r="RKX7" s="385"/>
      <c r="RKY7" s="385"/>
      <c r="RKZ7" s="385"/>
      <c r="RLA7" s="385"/>
      <c r="RLB7" s="385"/>
      <c r="RLC7" s="385"/>
      <c r="RLD7" s="385"/>
      <c r="RLE7" s="385"/>
      <c r="RLF7" s="385"/>
      <c r="RLG7" s="385"/>
      <c r="RLH7" s="385"/>
      <c r="RLI7" s="385"/>
      <c r="RLJ7" s="385"/>
      <c r="RLK7" s="385"/>
      <c r="RLL7" s="385"/>
      <c r="RLM7" s="385"/>
      <c r="RLN7" s="385"/>
      <c r="RLO7" s="385"/>
      <c r="RLP7" s="385"/>
      <c r="RLQ7" s="385"/>
      <c r="RLR7" s="385"/>
      <c r="RLS7" s="385"/>
      <c r="RLT7" s="385"/>
      <c r="RLU7" s="385"/>
      <c r="RLV7" s="385"/>
      <c r="RLW7" s="385"/>
      <c r="RLX7" s="385"/>
      <c r="RLY7" s="385"/>
      <c r="RLZ7" s="385"/>
      <c r="RMA7" s="385"/>
      <c r="RMB7" s="385"/>
      <c r="RMC7" s="385"/>
      <c r="RMD7" s="385"/>
      <c r="RME7" s="385"/>
      <c r="RMF7" s="385"/>
      <c r="RMG7" s="385"/>
      <c r="RMH7" s="385"/>
      <c r="RMI7" s="385"/>
      <c r="RMJ7" s="385"/>
      <c r="RMK7" s="385"/>
      <c r="RML7" s="385"/>
      <c r="RMM7" s="385"/>
      <c r="RMN7" s="385"/>
      <c r="RMO7" s="385"/>
      <c r="RMP7" s="385"/>
      <c r="RMQ7" s="385"/>
      <c r="RMR7" s="385"/>
      <c r="RMS7" s="385"/>
      <c r="RMT7" s="385"/>
      <c r="RMU7" s="385"/>
      <c r="RMV7" s="385"/>
      <c r="RMW7" s="385"/>
      <c r="RMX7" s="385"/>
      <c r="RMY7" s="385"/>
      <c r="RMZ7" s="385"/>
      <c r="RNA7" s="385"/>
      <c r="RNB7" s="385"/>
      <c r="RNC7" s="385"/>
      <c r="RND7" s="385"/>
      <c r="RNE7" s="385"/>
      <c r="RNF7" s="385"/>
      <c r="RNG7" s="385"/>
      <c r="RNH7" s="385"/>
      <c r="RNI7" s="385"/>
      <c r="RNJ7" s="385"/>
      <c r="RNK7" s="385"/>
      <c r="RNL7" s="385"/>
      <c r="RNM7" s="385"/>
      <c r="RNN7" s="385"/>
      <c r="RNO7" s="385"/>
      <c r="RNP7" s="385"/>
      <c r="RNQ7" s="385"/>
      <c r="RNR7" s="385"/>
      <c r="RNS7" s="385"/>
      <c r="RNT7" s="385"/>
      <c r="RNU7" s="385"/>
      <c r="RNV7" s="385"/>
      <c r="RNW7" s="385"/>
      <c r="RNX7" s="385"/>
      <c r="RNY7" s="385"/>
      <c r="RNZ7" s="385"/>
      <c r="ROA7" s="385"/>
      <c r="ROB7" s="385"/>
      <c r="ROC7" s="385"/>
      <c r="ROD7" s="385"/>
      <c r="ROE7" s="385"/>
      <c r="ROF7" s="385"/>
      <c r="ROG7" s="385"/>
      <c r="ROH7" s="385"/>
      <c r="ROI7" s="385"/>
      <c r="ROJ7" s="385"/>
      <c r="ROK7" s="385"/>
      <c r="ROL7" s="385"/>
      <c r="ROM7" s="385"/>
      <c r="RON7" s="385"/>
      <c r="ROO7" s="385"/>
      <c r="ROP7" s="385"/>
      <c r="ROQ7" s="385"/>
      <c r="ROR7" s="385"/>
      <c r="ROS7" s="385"/>
      <c r="ROT7" s="385"/>
      <c r="ROU7" s="385"/>
      <c r="ROV7" s="385"/>
      <c r="ROW7" s="385"/>
      <c r="ROX7" s="385"/>
      <c r="ROY7" s="385"/>
      <c r="ROZ7" s="385"/>
      <c r="RPA7" s="385"/>
      <c r="RPB7" s="385"/>
      <c r="RPC7" s="385"/>
      <c r="RPD7" s="385"/>
      <c r="RPE7" s="385"/>
      <c r="RPF7" s="385"/>
      <c r="RPG7" s="385"/>
      <c r="RPH7" s="385"/>
      <c r="RPI7" s="385"/>
      <c r="RPJ7" s="385"/>
      <c r="RPK7" s="385"/>
      <c r="RPL7" s="385"/>
      <c r="RPM7" s="385"/>
      <c r="RPN7" s="385"/>
      <c r="RPO7" s="385"/>
      <c r="RPP7" s="385"/>
      <c r="RPQ7" s="385"/>
      <c r="RPR7" s="385"/>
      <c r="RPS7" s="385"/>
      <c r="RPT7" s="385"/>
      <c r="RPU7" s="385"/>
      <c r="RPV7" s="385"/>
      <c r="RPW7" s="385"/>
      <c r="RPX7" s="385"/>
      <c r="RPY7" s="385"/>
      <c r="RPZ7" s="385"/>
      <c r="RQA7" s="385"/>
      <c r="RQB7" s="385"/>
      <c r="RQC7" s="385"/>
      <c r="RQD7" s="385"/>
      <c r="RQE7" s="385"/>
      <c r="RQF7" s="385"/>
      <c r="RQG7" s="385"/>
      <c r="RQH7" s="385"/>
      <c r="RQI7" s="385"/>
      <c r="RQJ7" s="385"/>
      <c r="RQK7" s="385"/>
      <c r="RQL7" s="385"/>
      <c r="RQM7" s="385"/>
      <c r="RQN7" s="385"/>
      <c r="RQO7" s="385"/>
      <c r="RQP7" s="385"/>
      <c r="RQQ7" s="385"/>
      <c r="RQR7" s="385"/>
      <c r="RQS7" s="385"/>
      <c r="RQT7" s="385"/>
      <c r="RQU7" s="385"/>
      <c r="RQV7" s="385"/>
      <c r="RQW7" s="385"/>
      <c r="RQX7" s="385"/>
      <c r="RQY7" s="385"/>
      <c r="RQZ7" s="385"/>
      <c r="RRA7" s="385"/>
      <c r="RRB7" s="385"/>
      <c r="RRC7" s="385"/>
      <c r="RRD7" s="385"/>
      <c r="RRE7" s="385"/>
      <c r="RRF7" s="385"/>
      <c r="RRG7" s="385"/>
      <c r="RRH7" s="385"/>
      <c r="RRI7" s="385"/>
      <c r="RRJ7" s="385"/>
      <c r="RRK7" s="385"/>
      <c r="RRL7" s="385"/>
      <c r="RRM7" s="385"/>
      <c r="RRN7" s="385"/>
      <c r="RRO7" s="385"/>
      <c r="RRP7" s="385"/>
      <c r="RRQ7" s="385"/>
      <c r="RRR7" s="385"/>
      <c r="RRS7" s="385"/>
      <c r="RRT7" s="385"/>
      <c r="RRU7" s="385"/>
      <c r="RRV7" s="385"/>
      <c r="RRW7" s="385"/>
      <c r="RRX7" s="385"/>
      <c r="RRY7" s="385"/>
      <c r="RRZ7" s="385"/>
      <c r="RSA7" s="385"/>
      <c r="RSB7" s="385"/>
      <c r="RSC7" s="385"/>
      <c r="RSD7" s="385"/>
      <c r="RSE7" s="385"/>
      <c r="RSF7" s="385"/>
      <c r="RSG7" s="385"/>
      <c r="RSH7" s="385"/>
      <c r="RSI7" s="385"/>
      <c r="RSJ7" s="385"/>
      <c r="RSK7" s="385"/>
      <c r="RSL7" s="385"/>
      <c r="RSM7" s="385"/>
      <c r="RSN7" s="385"/>
      <c r="RSO7" s="385"/>
      <c r="RSP7" s="385"/>
      <c r="RSQ7" s="385"/>
      <c r="RSR7" s="385"/>
      <c r="RSS7" s="385"/>
      <c r="RST7" s="385"/>
      <c r="RSU7" s="385"/>
      <c r="RSV7" s="385"/>
      <c r="RSW7" s="385"/>
      <c r="RSX7" s="385"/>
      <c r="RSY7" s="385"/>
      <c r="RSZ7" s="385"/>
      <c r="RTA7" s="385"/>
      <c r="RTB7" s="385"/>
      <c r="RTC7" s="385"/>
      <c r="RTD7" s="385"/>
      <c r="RTE7" s="385"/>
      <c r="RTF7" s="385"/>
      <c r="RTG7" s="385"/>
      <c r="RTH7" s="385"/>
      <c r="RTI7" s="385"/>
      <c r="RTJ7" s="385"/>
      <c r="RTK7" s="385"/>
      <c r="RTL7" s="385"/>
      <c r="RTM7" s="385"/>
      <c r="RTN7" s="385"/>
      <c r="RTO7" s="385"/>
      <c r="RTP7" s="385"/>
      <c r="RTQ7" s="385"/>
      <c r="RTR7" s="385"/>
      <c r="RTS7" s="385"/>
      <c r="RTT7" s="385"/>
      <c r="RTU7" s="385"/>
      <c r="RTV7" s="385"/>
      <c r="RTW7" s="385"/>
      <c r="RTX7" s="385"/>
      <c r="RTY7" s="385"/>
      <c r="RTZ7" s="385"/>
      <c r="RUA7" s="385"/>
      <c r="RUB7" s="385"/>
      <c r="RUC7" s="385"/>
      <c r="RUD7" s="385"/>
      <c r="RUE7" s="385"/>
      <c r="RUF7" s="385"/>
      <c r="RUG7" s="385"/>
      <c r="RUH7" s="385"/>
      <c r="RUI7" s="385"/>
      <c r="RUJ7" s="385"/>
      <c r="RUK7" s="385"/>
      <c r="RUL7" s="385"/>
      <c r="RUM7" s="385"/>
      <c r="RUN7" s="385"/>
      <c r="RUO7" s="385"/>
      <c r="RUP7" s="385"/>
      <c r="RUQ7" s="385"/>
      <c r="RUR7" s="385"/>
      <c r="RUS7" s="385"/>
      <c r="RUT7" s="385"/>
      <c r="RUU7" s="385"/>
      <c r="RUV7" s="385"/>
      <c r="RUW7" s="385"/>
      <c r="RUX7" s="385"/>
      <c r="RUY7" s="385"/>
      <c r="RUZ7" s="385"/>
      <c r="RVA7" s="385"/>
      <c r="RVB7" s="385"/>
      <c r="RVC7" s="385"/>
      <c r="RVD7" s="385"/>
      <c r="RVE7" s="385"/>
      <c r="RVF7" s="385"/>
      <c r="RVG7" s="385"/>
      <c r="RVH7" s="385"/>
      <c r="RVI7" s="385"/>
      <c r="RVJ7" s="385"/>
      <c r="RVK7" s="385"/>
      <c r="RVL7" s="385"/>
      <c r="RVM7" s="385"/>
      <c r="RVN7" s="385"/>
      <c r="RVO7" s="385"/>
      <c r="RVP7" s="385"/>
      <c r="RVQ7" s="385"/>
      <c r="RVR7" s="385"/>
      <c r="RVS7" s="385"/>
      <c r="RVT7" s="385"/>
      <c r="RVU7" s="385"/>
      <c r="RVV7" s="385"/>
      <c r="RVW7" s="385"/>
      <c r="RVX7" s="385"/>
      <c r="RVY7" s="385"/>
      <c r="RVZ7" s="385"/>
      <c r="RWA7" s="385"/>
      <c r="RWB7" s="385"/>
      <c r="RWC7" s="385"/>
      <c r="RWD7" s="385"/>
      <c r="RWE7" s="385"/>
      <c r="RWF7" s="385"/>
      <c r="RWG7" s="385"/>
      <c r="RWH7" s="385"/>
      <c r="RWI7" s="385"/>
      <c r="RWJ7" s="385"/>
      <c r="RWK7" s="385"/>
      <c r="RWL7" s="385"/>
      <c r="RWM7" s="385"/>
      <c r="RWN7" s="385"/>
      <c r="RWO7" s="385"/>
      <c r="RWP7" s="385"/>
      <c r="RWQ7" s="385"/>
      <c r="RWR7" s="385"/>
      <c r="RWS7" s="385"/>
      <c r="RWT7" s="385"/>
      <c r="RWU7" s="385"/>
      <c r="RWV7" s="385"/>
      <c r="RWW7" s="385"/>
      <c r="RWX7" s="385"/>
      <c r="RWY7" s="385"/>
      <c r="RWZ7" s="385"/>
      <c r="RXA7" s="385"/>
      <c r="RXB7" s="385"/>
      <c r="RXC7" s="385"/>
      <c r="RXD7" s="385"/>
      <c r="RXE7" s="385"/>
      <c r="RXF7" s="385"/>
      <c r="RXG7" s="385"/>
      <c r="RXH7" s="385"/>
      <c r="RXI7" s="385"/>
      <c r="RXJ7" s="385"/>
      <c r="RXK7" s="385"/>
      <c r="RXL7" s="385"/>
      <c r="RXM7" s="385"/>
      <c r="RXN7" s="385"/>
      <c r="RXO7" s="385"/>
      <c r="RXP7" s="385"/>
      <c r="RXQ7" s="385"/>
      <c r="RXR7" s="385"/>
      <c r="RXS7" s="385"/>
      <c r="RXT7" s="385"/>
      <c r="RXU7" s="385"/>
      <c r="RXV7" s="385"/>
      <c r="RXW7" s="385"/>
      <c r="RXX7" s="385"/>
      <c r="RXY7" s="385"/>
      <c r="RXZ7" s="385"/>
      <c r="RYA7" s="385"/>
      <c r="RYB7" s="385"/>
      <c r="RYC7" s="385"/>
      <c r="RYD7" s="385"/>
      <c r="RYE7" s="385"/>
      <c r="RYF7" s="385"/>
      <c r="RYG7" s="385"/>
      <c r="RYH7" s="385"/>
      <c r="RYI7" s="385"/>
      <c r="RYJ7" s="385"/>
      <c r="RYK7" s="385"/>
      <c r="RYL7" s="385"/>
      <c r="RYM7" s="385"/>
      <c r="RYN7" s="385"/>
      <c r="RYO7" s="385"/>
      <c r="RYP7" s="385"/>
      <c r="RYQ7" s="385"/>
      <c r="RYR7" s="385"/>
      <c r="RYS7" s="385"/>
      <c r="RYT7" s="385"/>
      <c r="RYU7" s="385"/>
      <c r="RYV7" s="385"/>
      <c r="RYW7" s="385"/>
      <c r="RYX7" s="385"/>
      <c r="RYY7" s="385"/>
      <c r="RYZ7" s="385"/>
      <c r="RZA7" s="385"/>
      <c r="RZB7" s="385"/>
      <c r="RZC7" s="385"/>
      <c r="RZD7" s="385"/>
      <c r="RZE7" s="385"/>
      <c r="RZF7" s="385"/>
      <c r="RZG7" s="385"/>
      <c r="RZH7" s="385"/>
      <c r="RZI7" s="385"/>
      <c r="RZJ7" s="385"/>
      <c r="RZK7" s="385"/>
      <c r="RZL7" s="385"/>
      <c r="RZM7" s="385"/>
      <c r="RZN7" s="385"/>
      <c r="RZO7" s="385"/>
      <c r="RZP7" s="385"/>
      <c r="RZQ7" s="385"/>
      <c r="RZR7" s="385"/>
      <c r="RZS7" s="385"/>
      <c r="RZT7" s="385"/>
      <c r="RZU7" s="385"/>
      <c r="RZV7" s="385"/>
      <c r="RZW7" s="385"/>
      <c r="RZX7" s="385"/>
      <c r="RZY7" s="385"/>
      <c r="RZZ7" s="385"/>
      <c r="SAA7" s="385"/>
      <c r="SAB7" s="385"/>
      <c r="SAC7" s="385"/>
      <c r="SAD7" s="385"/>
      <c r="SAE7" s="385"/>
      <c r="SAF7" s="385"/>
      <c r="SAG7" s="385"/>
      <c r="SAH7" s="385"/>
      <c r="SAI7" s="385"/>
      <c r="SAJ7" s="385"/>
      <c r="SAK7" s="385"/>
      <c r="SAL7" s="385"/>
      <c r="SAM7" s="385"/>
      <c r="SAN7" s="385"/>
      <c r="SAO7" s="385"/>
      <c r="SAP7" s="385"/>
      <c r="SAQ7" s="385"/>
      <c r="SAR7" s="385"/>
      <c r="SAS7" s="385"/>
      <c r="SAT7" s="385"/>
      <c r="SAU7" s="385"/>
      <c r="SAV7" s="385"/>
      <c r="SAW7" s="385"/>
      <c r="SAX7" s="385"/>
      <c r="SAY7" s="385"/>
      <c r="SAZ7" s="385"/>
      <c r="SBA7" s="385"/>
      <c r="SBB7" s="385"/>
      <c r="SBC7" s="385"/>
      <c r="SBD7" s="385"/>
      <c r="SBE7" s="385"/>
      <c r="SBF7" s="385"/>
      <c r="SBG7" s="385"/>
      <c r="SBH7" s="385"/>
      <c r="SBI7" s="385"/>
      <c r="SBJ7" s="385"/>
      <c r="SBK7" s="385"/>
      <c r="SBL7" s="385"/>
      <c r="SBM7" s="385"/>
      <c r="SBN7" s="385"/>
      <c r="SBO7" s="385"/>
      <c r="SBP7" s="385"/>
      <c r="SBQ7" s="385"/>
      <c r="SBR7" s="385"/>
      <c r="SBS7" s="385"/>
      <c r="SBT7" s="385"/>
      <c r="SBU7" s="385"/>
      <c r="SBV7" s="385"/>
      <c r="SBW7" s="385"/>
      <c r="SBX7" s="385"/>
      <c r="SBY7" s="385"/>
      <c r="SBZ7" s="385"/>
      <c r="SCA7" s="385"/>
      <c r="SCB7" s="385"/>
      <c r="SCC7" s="385"/>
      <c r="SCD7" s="385"/>
      <c r="SCE7" s="385"/>
      <c r="SCF7" s="385"/>
      <c r="SCG7" s="385"/>
      <c r="SCH7" s="385"/>
      <c r="SCI7" s="385"/>
      <c r="SCJ7" s="385"/>
      <c r="SCK7" s="385"/>
      <c r="SCL7" s="385"/>
      <c r="SCM7" s="385"/>
      <c r="SCN7" s="385"/>
      <c r="SCO7" s="385"/>
      <c r="SCP7" s="385"/>
      <c r="SCQ7" s="385"/>
      <c r="SCR7" s="385"/>
      <c r="SCS7" s="385"/>
      <c r="SCT7" s="385"/>
      <c r="SCU7" s="385"/>
      <c r="SCV7" s="385"/>
      <c r="SCW7" s="385"/>
      <c r="SCX7" s="385"/>
      <c r="SCY7" s="385"/>
      <c r="SCZ7" s="385"/>
      <c r="SDA7" s="385"/>
      <c r="SDB7" s="385"/>
      <c r="SDC7" s="385"/>
      <c r="SDD7" s="385"/>
      <c r="SDE7" s="385"/>
      <c r="SDF7" s="385"/>
      <c r="SDG7" s="385"/>
      <c r="SDH7" s="385"/>
      <c r="SDI7" s="385"/>
      <c r="SDJ7" s="385"/>
      <c r="SDK7" s="385"/>
      <c r="SDL7" s="385"/>
      <c r="SDM7" s="385"/>
      <c r="SDN7" s="385"/>
      <c r="SDO7" s="385"/>
      <c r="SDP7" s="385"/>
      <c r="SDQ7" s="385"/>
      <c r="SDR7" s="385"/>
      <c r="SDS7" s="385"/>
      <c r="SDT7" s="385"/>
      <c r="SDU7" s="385"/>
      <c r="SDV7" s="385"/>
      <c r="SDW7" s="385"/>
      <c r="SDX7" s="385"/>
      <c r="SDY7" s="385"/>
      <c r="SDZ7" s="385"/>
      <c r="SEA7" s="385"/>
      <c r="SEB7" s="385"/>
      <c r="SEC7" s="385"/>
      <c r="SED7" s="385"/>
      <c r="SEE7" s="385"/>
      <c r="SEF7" s="385"/>
      <c r="SEG7" s="385"/>
      <c r="SEH7" s="385"/>
      <c r="SEI7" s="385"/>
      <c r="SEJ7" s="385"/>
      <c r="SEK7" s="385"/>
      <c r="SEL7" s="385"/>
      <c r="SEM7" s="385"/>
      <c r="SEN7" s="385"/>
      <c r="SEO7" s="385"/>
      <c r="SEP7" s="385"/>
      <c r="SEQ7" s="385"/>
      <c r="SER7" s="385"/>
      <c r="SES7" s="385"/>
      <c r="SET7" s="385"/>
      <c r="SEU7" s="385"/>
      <c r="SEV7" s="385"/>
      <c r="SEW7" s="385"/>
      <c r="SEX7" s="385"/>
      <c r="SEY7" s="385"/>
      <c r="SEZ7" s="385"/>
      <c r="SFA7" s="385"/>
      <c r="SFB7" s="385"/>
      <c r="SFC7" s="385"/>
      <c r="SFD7" s="385"/>
      <c r="SFE7" s="385"/>
      <c r="SFF7" s="385"/>
      <c r="SFG7" s="385"/>
      <c r="SFH7" s="385"/>
      <c r="SFI7" s="385"/>
      <c r="SFJ7" s="385"/>
      <c r="SFK7" s="385"/>
      <c r="SFL7" s="385"/>
      <c r="SFM7" s="385"/>
      <c r="SFN7" s="385"/>
      <c r="SFO7" s="385"/>
      <c r="SFP7" s="385"/>
      <c r="SFQ7" s="385"/>
      <c r="SFR7" s="385"/>
      <c r="SFS7" s="385"/>
      <c r="SFT7" s="385"/>
      <c r="SFU7" s="385"/>
      <c r="SFV7" s="385"/>
      <c r="SFW7" s="385"/>
      <c r="SFX7" s="385"/>
      <c r="SFY7" s="385"/>
      <c r="SFZ7" s="385"/>
      <c r="SGA7" s="385"/>
      <c r="SGB7" s="385"/>
      <c r="SGC7" s="385"/>
      <c r="SGD7" s="385"/>
      <c r="SGE7" s="385"/>
      <c r="SGF7" s="385"/>
      <c r="SGG7" s="385"/>
      <c r="SGH7" s="385"/>
      <c r="SGI7" s="385"/>
      <c r="SGJ7" s="385"/>
      <c r="SGK7" s="385"/>
      <c r="SGL7" s="385"/>
      <c r="SGM7" s="385"/>
      <c r="SGN7" s="385"/>
      <c r="SGO7" s="385"/>
      <c r="SGP7" s="385"/>
      <c r="SGQ7" s="385"/>
      <c r="SGR7" s="385"/>
      <c r="SGS7" s="385"/>
      <c r="SGT7" s="385"/>
      <c r="SGU7" s="385"/>
      <c r="SGV7" s="385"/>
      <c r="SGW7" s="385"/>
      <c r="SGX7" s="385"/>
      <c r="SGY7" s="385"/>
      <c r="SGZ7" s="385"/>
      <c r="SHA7" s="385"/>
      <c r="SHB7" s="385"/>
      <c r="SHC7" s="385"/>
      <c r="SHD7" s="385"/>
      <c r="SHE7" s="385"/>
      <c r="SHF7" s="385"/>
      <c r="SHG7" s="385"/>
      <c r="SHH7" s="385"/>
      <c r="SHI7" s="385"/>
      <c r="SHJ7" s="385"/>
      <c r="SHK7" s="385"/>
      <c r="SHL7" s="385"/>
      <c r="SHM7" s="385"/>
      <c r="SHN7" s="385"/>
      <c r="SHO7" s="385"/>
      <c r="SHP7" s="385"/>
      <c r="SHQ7" s="385"/>
      <c r="SHR7" s="385"/>
      <c r="SHS7" s="385"/>
      <c r="SHT7" s="385"/>
      <c r="SHU7" s="385"/>
      <c r="SHV7" s="385"/>
      <c r="SHW7" s="385"/>
      <c r="SHX7" s="385"/>
      <c r="SHY7" s="385"/>
      <c r="SHZ7" s="385"/>
      <c r="SIA7" s="385"/>
      <c r="SIB7" s="385"/>
      <c r="SIC7" s="385"/>
      <c r="SID7" s="385"/>
      <c r="SIE7" s="385"/>
      <c r="SIF7" s="385"/>
      <c r="SIG7" s="385"/>
      <c r="SIH7" s="385"/>
      <c r="SII7" s="385"/>
      <c r="SIJ7" s="385"/>
      <c r="SIK7" s="385"/>
      <c r="SIL7" s="385"/>
      <c r="SIM7" s="385"/>
      <c r="SIN7" s="385"/>
      <c r="SIO7" s="385"/>
      <c r="SIP7" s="385"/>
      <c r="SIQ7" s="385"/>
      <c r="SIR7" s="385"/>
      <c r="SIS7" s="385"/>
      <c r="SIT7" s="385"/>
      <c r="SIU7" s="385"/>
      <c r="SIV7" s="385"/>
      <c r="SIW7" s="385"/>
      <c r="SIX7" s="385"/>
      <c r="SIY7" s="385"/>
      <c r="SIZ7" s="385"/>
      <c r="SJA7" s="385"/>
      <c r="SJB7" s="385"/>
      <c r="SJC7" s="385"/>
      <c r="SJD7" s="385"/>
      <c r="SJE7" s="385"/>
      <c r="SJF7" s="385"/>
      <c r="SJG7" s="385"/>
      <c r="SJH7" s="385"/>
      <c r="SJI7" s="385"/>
      <c r="SJJ7" s="385"/>
      <c r="SJK7" s="385"/>
      <c r="SJL7" s="385"/>
      <c r="SJM7" s="385"/>
      <c r="SJN7" s="385"/>
      <c r="SJO7" s="385"/>
      <c r="SJP7" s="385"/>
      <c r="SJQ7" s="385"/>
      <c r="SJR7" s="385"/>
      <c r="SJS7" s="385"/>
      <c r="SJT7" s="385"/>
      <c r="SJU7" s="385"/>
      <c r="SJV7" s="385"/>
      <c r="SJW7" s="385"/>
      <c r="SJX7" s="385"/>
      <c r="SJY7" s="385"/>
      <c r="SJZ7" s="385"/>
      <c r="SKA7" s="385"/>
      <c r="SKB7" s="385"/>
      <c r="SKC7" s="385"/>
      <c r="SKD7" s="385"/>
      <c r="SKE7" s="385"/>
      <c r="SKF7" s="385"/>
      <c r="SKG7" s="385"/>
      <c r="SKH7" s="385"/>
      <c r="SKI7" s="385"/>
      <c r="SKJ7" s="385"/>
      <c r="SKK7" s="385"/>
      <c r="SKL7" s="385"/>
      <c r="SKM7" s="385"/>
      <c r="SKN7" s="385"/>
      <c r="SKO7" s="385"/>
      <c r="SKP7" s="385"/>
      <c r="SKQ7" s="385"/>
      <c r="SKR7" s="385"/>
      <c r="SKS7" s="385"/>
      <c r="SKT7" s="385"/>
      <c r="SKU7" s="385"/>
      <c r="SKV7" s="385"/>
      <c r="SKW7" s="385"/>
      <c r="SKX7" s="385"/>
      <c r="SKY7" s="385"/>
      <c r="SKZ7" s="385"/>
      <c r="SLA7" s="385"/>
      <c r="SLB7" s="385"/>
      <c r="SLC7" s="385"/>
      <c r="SLD7" s="385"/>
      <c r="SLE7" s="385"/>
      <c r="SLF7" s="385"/>
      <c r="SLG7" s="385"/>
      <c r="SLH7" s="385"/>
      <c r="SLI7" s="385"/>
      <c r="SLJ7" s="385"/>
      <c r="SLK7" s="385"/>
      <c r="SLL7" s="385"/>
      <c r="SLM7" s="385"/>
      <c r="SLN7" s="385"/>
      <c r="SLO7" s="385"/>
      <c r="SLP7" s="385"/>
      <c r="SLQ7" s="385"/>
      <c r="SLR7" s="385"/>
      <c r="SLS7" s="385"/>
      <c r="SLT7" s="385"/>
      <c r="SLU7" s="385"/>
      <c r="SLV7" s="385"/>
      <c r="SLW7" s="385"/>
      <c r="SLX7" s="385"/>
      <c r="SLY7" s="385"/>
      <c r="SLZ7" s="385"/>
      <c r="SMA7" s="385"/>
      <c r="SMB7" s="385"/>
      <c r="SMC7" s="385"/>
      <c r="SMD7" s="385"/>
      <c r="SME7" s="385"/>
      <c r="SMF7" s="385"/>
      <c r="SMG7" s="385"/>
      <c r="SMH7" s="385"/>
      <c r="SMI7" s="385"/>
      <c r="SMJ7" s="385"/>
      <c r="SMK7" s="385"/>
      <c r="SML7" s="385"/>
      <c r="SMM7" s="385"/>
      <c r="SMN7" s="385"/>
      <c r="SMO7" s="385"/>
      <c r="SMP7" s="385"/>
      <c r="SMQ7" s="385"/>
      <c r="SMR7" s="385"/>
      <c r="SMS7" s="385"/>
      <c r="SMT7" s="385"/>
      <c r="SMU7" s="385"/>
      <c r="SMV7" s="385"/>
      <c r="SMW7" s="385"/>
      <c r="SMX7" s="385"/>
      <c r="SMY7" s="385"/>
      <c r="SMZ7" s="385"/>
      <c r="SNA7" s="385"/>
      <c r="SNB7" s="385"/>
      <c r="SNC7" s="385"/>
      <c r="SND7" s="385"/>
      <c r="SNE7" s="385"/>
      <c r="SNF7" s="385"/>
      <c r="SNG7" s="385"/>
      <c r="SNH7" s="385"/>
      <c r="SNI7" s="385"/>
      <c r="SNJ7" s="385"/>
      <c r="SNK7" s="385"/>
      <c r="SNL7" s="385"/>
      <c r="SNM7" s="385"/>
      <c r="SNN7" s="385"/>
      <c r="SNO7" s="385"/>
      <c r="SNP7" s="385"/>
      <c r="SNQ7" s="385"/>
      <c r="SNR7" s="385"/>
      <c r="SNS7" s="385"/>
      <c r="SNT7" s="385"/>
      <c r="SNU7" s="385"/>
      <c r="SNV7" s="385"/>
      <c r="SNW7" s="385"/>
      <c r="SNX7" s="385"/>
      <c r="SNY7" s="385"/>
      <c r="SNZ7" s="385"/>
      <c r="SOA7" s="385"/>
      <c r="SOB7" s="385"/>
      <c r="SOC7" s="385"/>
      <c r="SOD7" s="385"/>
      <c r="SOE7" s="385"/>
      <c r="SOF7" s="385"/>
      <c r="SOG7" s="385"/>
      <c r="SOH7" s="385"/>
      <c r="SOI7" s="385"/>
      <c r="SOJ7" s="385"/>
      <c r="SOK7" s="385"/>
      <c r="SOL7" s="385"/>
      <c r="SOM7" s="385"/>
      <c r="SON7" s="385"/>
      <c r="SOO7" s="385"/>
      <c r="SOP7" s="385"/>
      <c r="SOQ7" s="385"/>
      <c r="SOR7" s="385"/>
      <c r="SOS7" s="385"/>
      <c r="SOT7" s="385"/>
      <c r="SOU7" s="385"/>
      <c r="SOV7" s="385"/>
      <c r="SOW7" s="385"/>
      <c r="SOX7" s="385"/>
      <c r="SOY7" s="385"/>
      <c r="SOZ7" s="385"/>
      <c r="SPA7" s="385"/>
      <c r="SPB7" s="385"/>
      <c r="SPC7" s="385"/>
      <c r="SPD7" s="385"/>
      <c r="SPE7" s="385"/>
      <c r="SPF7" s="385"/>
      <c r="SPG7" s="385"/>
      <c r="SPH7" s="385"/>
      <c r="SPI7" s="385"/>
      <c r="SPJ7" s="385"/>
      <c r="SPK7" s="385"/>
      <c r="SPL7" s="385"/>
      <c r="SPM7" s="385"/>
      <c r="SPN7" s="385"/>
      <c r="SPO7" s="385"/>
      <c r="SPP7" s="385"/>
      <c r="SPQ7" s="385"/>
      <c r="SPR7" s="385"/>
      <c r="SPS7" s="385"/>
      <c r="SPT7" s="385"/>
      <c r="SPU7" s="385"/>
      <c r="SPV7" s="385"/>
      <c r="SPW7" s="385"/>
      <c r="SPX7" s="385"/>
      <c r="SPY7" s="385"/>
      <c r="SPZ7" s="385"/>
      <c r="SQA7" s="385"/>
      <c r="SQB7" s="385"/>
      <c r="SQC7" s="385"/>
      <c r="SQD7" s="385"/>
      <c r="SQE7" s="385"/>
      <c r="SQF7" s="385"/>
      <c r="SQG7" s="385"/>
      <c r="SQH7" s="385"/>
      <c r="SQI7" s="385"/>
      <c r="SQJ7" s="385"/>
      <c r="SQK7" s="385"/>
      <c r="SQL7" s="385"/>
      <c r="SQM7" s="385"/>
      <c r="SQN7" s="385"/>
      <c r="SQO7" s="385"/>
      <c r="SQP7" s="385"/>
      <c r="SQQ7" s="385"/>
      <c r="SQR7" s="385"/>
      <c r="SQS7" s="385"/>
      <c r="SQT7" s="385"/>
      <c r="SQU7" s="385"/>
      <c r="SQV7" s="385"/>
      <c r="SQW7" s="385"/>
      <c r="SQX7" s="385"/>
      <c r="SQY7" s="385"/>
      <c r="SQZ7" s="385"/>
      <c r="SRA7" s="385"/>
      <c r="SRB7" s="385"/>
      <c r="SRC7" s="385"/>
      <c r="SRD7" s="385"/>
      <c r="SRE7" s="385"/>
      <c r="SRF7" s="385"/>
      <c r="SRG7" s="385"/>
      <c r="SRH7" s="385"/>
      <c r="SRI7" s="385"/>
      <c r="SRJ7" s="385"/>
      <c r="SRK7" s="385"/>
      <c r="SRL7" s="385"/>
      <c r="SRM7" s="385"/>
      <c r="SRN7" s="385"/>
      <c r="SRO7" s="385"/>
      <c r="SRP7" s="385"/>
      <c r="SRQ7" s="385"/>
      <c r="SRR7" s="385"/>
      <c r="SRS7" s="385"/>
      <c r="SRT7" s="385"/>
      <c r="SRU7" s="385"/>
      <c r="SRV7" s="385"/>
      <c r="SRW7" s="385"/>
      <c r="SRX7" s="385"/>
      <c r="SRY7" s="385"/>
      <c r="SRZ7" s="385"/>
      <c r="SSA7" s="385"/>
      <c r="SSB7" s="385"/>
      <c r="SSC7" s="385"/>
      <c r="SSD7" s="385"/>
      <c r="SSE7" s="385"/>
      <c r="SSF7" s="385"/>
      <c r="SSG7" s="385"/>
      <c r="SSH7" s="385"/>
      <c r="SSI7" s="385"/>
      <c r="SSJ7" s="385"/>
      <c r="SSK7" s="385"/>
      <c r="SSL7" s="385"/>
      <c r="SSM7" s="385"/>
      <c r="SSN7" s="385"/>
      <c r="SSO7" s="385"/>
      <c r="SSP7" s="385"/>
      <c r="SSQ7" s="385"/>
      <c r="SSR7" s="385"/>
      <c r="SSS7" s="385"/>
      <c r="SST7" s="385"/>
      <c r="SSU7" s="385"/>
      <c r="SSV7" s="385"/>
      <c r="SSW7" s="385"/>
      <c r="SSX7" s="385"/>
      <c r="SSY7" s="385"/>
      <c r="SSZ7" s="385"/>
      <c r="STA7" s="385"/>
      <c r="STB7" s="385"/>
      <c r="STC7" s="385"/>
      <c r="STD7" s="385"/>
      <c r="STE7" s="385"/>
      <c r="STF7" s="385"/>
      <c r="STG7" s="385"/>
      <c r="STH7" s="385"/>
      <c r="STI7" s="385"/>
      <c r="STJ7" s="385"/>
      <c r="STK7" s="385"/>
      <c r="STL7" s="385"/>
      <c r="STM7" s="385"/>
      <c r="STN7" s="385"/>
      <c r="STO7" s="385"/>
      <c r="STP7" s="385"/>
      <c r="STQ7" s="385"/>
      <c r="STR7" s="385"/>
      <c r="STS7" s="385"/>
      <c r="STT7" s="385"/>
      <c r="STU7" s="385"/>
      <c r="STV7" s="385"/>
      <c r="STW7" s="385"/>
      <c r="STX7" s="385"/>
      <c r="STY7" s="385"/>
      <c r="STZ7" s="385"/>
      <c r="SUA7" s="385"/>
      <c r="SUB7" s="385"/>
      <c r="SUC7" s="385"/>
      <c r="SUD7" s="385"/>
      <c r="SUE7" s="385"/>
      <c r="SUF7" s="385"/>
      <c r="SUG7" s="385"/>
      <c r="SUH7" s="385"/>
      <c r="SUI7" s="385"/>
      <c r="SUJ7" s="385"/>
      <c r="SUK7" s="385"/>
      <c r="SUL7" s="385"/>
      <c r="SUM7" s="385"/>
      <c r="SUN7" s="385"/>
      <c r="SUO7" s="385"/>
      <c r="SUP7" s="385"/>
      <c r="SUQ7" s="385"/>
      <c r="SUR7" s="385"/>
      <c r="SUS7" s="385"/>
      <c r="SUT7" s="385"/>
      <c r="SUU7" s="385"/>
      <c r="SUV7" s="385"/>
      <c r="SUW7" s="385"/>
      <c r="SUX7" s="385"/>
      <c r="SUY7" s="385"/>
      <c r="SUZ7" s="385"/>
      <c r="SVA7" s="385"/>
      <c r="SVB7" s="385"/>
      <c r="SVC7" s="385"/>
      <c r="SVD7" s="385"/>
      <c r="SVE7" s="385"/>
      <c r="SVF7" s="385"/>
      <c r="SVG7" s="385"/>
      <c r="SVH7" s="385"/>
      <c r="SVI7" s="385"/>
      <c r="SVJ7" s="385"/>
      <c r="SVK7" s="385"/>
      <c r="SVL7" s="385"/>
      <c r="SVM7" s="385"/>
      <c r="SVN7" s="385"/>
      <c r="SVO7" s="385"/>
      <c r="SVP7" s="385"/>
      <c r="SVQ7" s="385"/>
      <c r="SVR7" s="385"/>
      <c r="SVS7" s="385"/>
      <c r="SVT7" s="385"/>
      <c r="SVU7" s="385"/>
      <c r="SVV7" s="385"/>
      <c r="SVW7" s="385"/>
      <c r="SVX7" s="385"/>
      <c r="SVY7" s="385"/>
      <c r="SVZ7" s="385"/>
      <c r="SWA7" s="385"/>
      <c r="SWB7" s="385"/>
      <c r="SWC7" s="385"/>
      <c r="SWD7" s="385"/>
      <c r="SWE7" s="385"/>
      <c r="SWF7" s="385"/>
      <c r="SWG7" s="385"/>
      <c r="SWH7" s="385"/>
      <c r="SWI7" s="385"/>
      <c r="SWJ7" s="385"/>
      <c r="SWK7" s="385"/>
      <c r="SWL7" s="385"/>
      <c r="SWM7" s="385"/>
      <c r="SWN7" s="385"/>
      <c r="SWO7" s="385"/>
      <c r="SWP7" s="385"/>
      <c r="SWQ7" s="385"/>
      <c r="SWR7" s="385"/>
      <c r="SWS7" s="385"/>
      <c r="SWT7" s="385"/>
      <c r="SWU7" s="385"/>
      <c r="SWV7" s="385"/>
      <c r="SWW7" s="385"/>
      <c r="SWX7" s="385"/>
      <c r="SWY7" s="385"/>
      <c r="SWZ7" s="385"/>
      <c r="SXA7" s="385"/>
      <c r="SXB7" s="385"/>
      <c r="SXC7" s="385"/>
      <c r="SXD7" s="385"/>
      <c r="SXE7" s="385"/>
      <c r="SXF7" s="385"/>
      <c r="SXG7" s="385"/>
      <c r="SXH7" s="385"/>
      <c r="SXI7" s="385"/>
      <c r="SXJ7" s="385"/>
      <c r="SXK7" s="385"/>
      <c r="SXL7" s="385"/>
      <c r="SXM7" s="385"/>
      <c r="SXN7" s="385"/>
      <c r="SXO7" s="385"/>
      <c r="SXP7" s="385"/>
      <c r="SXQ7" s="385"/>
      <c r="SXR7" s="385"/>
      <c r="SXS7" s="385"/>
      <c r="SXT7" s="385"/>
      <c r="SXU7" s="385"/>
      <c r="SXV7" s="385"/>
      <c r="SXW7" s="385"/>
      <c r="SXX7" s="385"/>
      <c r="SXY7" s="385"/>
      <c r="SXZ7" s="385"/>
      <c r="SYA7" s="385"/>
      <c r="SYB7" s="385"/>
      <c r="SYC7" s="385"/>
      <c r="SYD7" s="385"/>
      <c r="SYE7" s="385"/>
      <c r="SYF7" s="385"/>
      <c r="SYG7" s="385"/>
      <c r="SYH7" s="385"/>
      <c r="SYI7" s="385"/>
      <c r="SYJ7" s="385"/>
      <c r="SYK7" s="385"/>
      <c r="SYL7" s="385"/>
      <c r="SYM7" s="385"/>
      <c r="SYN7" s="385"/>
      <c r="SYO7" s="385"/>
      <c r="SYP7" s="385"/>
      <c r="SYQ7" s="385"/>
      <c r="SYR7" s="385"/>
      <c r="SYS7" s="385"/>
      <c r="SYT7" s="385"/>
      <c r="SYU7" s="385"/>
      <c r="SYV7" s="385"/>
      <c r="SYW7" s="385"/>
      <c r="SYX7" s="385"/>
      <c r="SYY7" s="385"/>
      <c r="SYZ7" s="385"/>
      <c r="SZA7" s="385"/>
      <c r="SZB7" s="385"/>
      <c r="SZC7" s="385"/>
      <c r="SZD7" s="385"/>
      <c r="SZE7" s="385"/>
      <c r="SZF7" s="385"/>
      <c r="SZG7" s="385"/>
      <c r="SZH7" s="385"/>
      <c r="SZI7" s="385"/>
      <c r="SZJ7" s="385"/>
      <c r="SZK7" s="385"/>
      <c r="SZL7" s="385"/>
      <c r="SZM7" s="385"/>
      <c r="SZN7" s="385"/>
      <c r="SZO7" s="385"/>
      <c r="SZP7" s="385"/>
      <c r="SZQ7" s="385"/>
      <c r="SZR7" s="385"/>
      <c r="SZS7" s="385"/>
      <c r="SZT7" s="385"/>
      <c r="SZU7" s="385"/>
      <c r="SZV7" s="385"/>
      <c r="SZW7" s="385"/>
      <c r="SZX7" s="385"/>
      <c r="SZY7" s="385"/>
      <c r="SZZ7" s="385"/>
      <c r="TAA7" s="385"/>
      <c r="TAB7" s="385"/>
      <c r="TAC7" s="385"/>
      <c r="TAD7" s="385"/>
      <c r="TAE7" s="385"/>
      <c r="TAF7" s="385"/>
      <c r="TAG7" s="385"/>
      <c r="TAH7" s="385"/>
      <c r="TAI7" s="385"/>
      <c r="TAJ7" s="385"/>
      <c r="TAK7" s="385"/>
      <c r="TAL7" s="385"/>
      <c r="TAM7" s="385"/>
      <c r="TAN7" s="385"/>
      <c r="TAO7" s="385"/>
      <c r="TAP7" s="385"/>
      <c r="TAQ7" s="385"/>
      <c r="TAR7" s="385"/>
      <c r="TAS7" s="385"/>
      <c r="TAT7" s="385"/>
      <c r="TAU7" s="385"/>
      <c r="TAV7" s="385"/>
      <c r="TAW7" s="385"/>
      <c r="TAX7" s="385"/>
      <c r="TAY7" s="385"/>
      <c r="TAZ7" s="385"/>
      <c r="TBA7" s="385"/>
      <c r="TBB7" s="385"/>
      <c r="TBC7" s="385"/>
      <c r="TBD7" s="385"/>
      <c r="TBE7" s="385"/>
      <c r="TBF7" s="385"/>
      <c r="TBG7" s="385"/>
      <c r="TBH7" s="385"/>
      <c r="TBI7" s="385"/>
      <c r="TBJ7" s="385"/>
      <c r="TBK7" s="385"/>
      <c r="TBL7" s="385"/>
      <c r="TBM7" s="385"/>
      <c r="TBN7" s="385"/>
      <c r="TBO7" s="385"/>
      <c r="TBP7" s="385"/>
      <c r="TBQ7" s="385"/>
      <c r="TBR7" s="385"/>
      <c r="TBS7" s="385"/>
      <c r="TBT7" s="385"/>
      <c r="TBU7" s="385"/>
      <c r="TBV7" s="385"/>
      <c r="TBW7" s="385"/>
      <c r="TBX7" s="385"/>
      <c r="TBY7" s="385"/>
      <c r="TBZ7" s="385"/>
      <c r="TCA7" s="385"/>
      <c r="TCB7" s="385"/>
      <c r="TCC7" s="385"/>
      <c r="TCD7" s="385"/>
      <c r="TCE7" s="385"/>
      <c r="TCF7" s="385"/>
      <c r="TCG7" s="385"/>
      <c r="TCH7" s="385"/>
      <c r="TCI7" s="385"/>
      <c r="TCJ7" s="385"/>
      <c r="TCK7" s="385"/>
      <c r="TCL7" s="385"/>
      <c r="TCM7" s="385"/>
      <c r="TCN7" s="385"/>
      <c r="TCO7" s="385"/>
      <c r="TCP7" s="385"/>
      <c r="TCQ7" s="385"/>
      <c r="TCR7" s="385"/>
      <c r="TCS7" s="385"/>
      <c r="TCT7" s="385"/>
      <c r="TCU7" s="385"/>
      <c r="TCV7" s="385"/>
      <c r="TCW7" s="385"/>
      <c r="TCX7" s="385"/>
      <c r="TCY7" s="385"/>
      <c r="TCZ7" s="385"/>
      <c r="TDA7" s="385"/>
      <c r="TDB7" s="385"/>
      <c r="TDC7" s="385"/>
      <c r="TDD7" s="385"/>
      <c r="TDE7" s="385"/>
      <c r="TDF7" s="385"/>
      <c r="TDG7" s="385"/>
      <c r="TDH7" s="385"/>
      <c r="TDI7" s="385"/>
      <c r="TDJ7" s="385"/>
      <c r="TDK7" s="385"/>
      <c r="TDL7" s="385"/>
      <c r="TDM7" s="385"/>
      <c r="TDN7" s="385"/>
      <c r="TDO7" s="385"/>
      <c r="TDP7" s="385"/>
      <c r="TDQ7" s="385"/>
      <c r="TDR7" s="385"/>
      <c r="TDS7" s="385"/>
      <c r="TDT7" s="385"/>
      <c r="TDU7" s="385"/>
      <c r="TDV7" s="385"/>
      <c r="TDW7" s="385"/>
      <c r="TDX7" s="385"/>
      <c r="TDY7" s="385"/>
      <c r="TDZ7" s="385"/>
      <c r="TEA7" s="385"/>
      <c r="TEB7" s="385"/>
      <c r="TEC7" s="385"/>
      <c r="TED7" s="385"/>
      <c r="TEE7" s="385"/>
      <c r="TEF7" s="385"/>
      <c r="TEG7" s="385"/>
      <c r="TEH7" s="385"/>
      <c r="TEI7" s="385"/>
      <c r="TEJ7" s="385"/>
      <c r="TEK7" s="385"/>
      <c r="TEL7" s="385"/>
      <c r="TEM7" s="385"/>
      <c r="TEN7" s="385"/>
      <c r="TEO7" s="385"/>
      <c r="TEP7" s="385"/>
      <c r="TEQ7" s="385"/>
      <c r="TER7" s="385"/>
      <c r="TES7" s="385"/>
      <c r="TET7" s="385"/>
      <c r="TEU7" s="385"/>
      <c r="TEV7" s="385"/>
      <c r="TEW7" s="385"/>
      <c r="TEX7" s="385"/>
      <c r="TEY7" s="385"/>
      <c r="TEZ7" s="385"/>
      <c r="TFA7" s="385"/>
      <c r="TFB7" s="385"/>
      <c r="TFC7" s="385"/>
      <c r="TFD7" s="385"/>
      <c r="TFE7" s="385"/>
      <c r="TFF7" s="385"/>
      <c r="TFG7" s="385"/>
      <c r="TFH7" s="385"/>
      <c r="TFI7" s="385"/>
      <c r="TFJ7" s="385"/>
      <c r="TFK7" s="385"/>
      <c r="TFL7" s="385"/>
      <c r="TFM7" s="385"/>
      <c r="TFN7" s="385"/>
      <c r="TFO7" s="385"/>
      <c r="TFP7" s="385"/>
      <c r="TFQ7" s="385"/>
      <c r="TFR7" s="385"/>
      <c r="TFS7" s="385"/>
      <c r="TFT7" s="385"/>
      <c r="TFU7" s="385"/>
      <c r="TFV7" s="385"/>
      <c r="TFW7" s="385"/>
      <c r="TFX7" s="385"/>
      <c r="TFY7" s="385"/>
      <c r="TFZ7" s="385"/>
      <c r="TGA7" s="385"/>
      <c r="TGB7" s="385"/>
      <c r="TGC7" s="385"/>
      <c r="TGD7" s="385"/>
      <c r="TGE7" s="385"/>
      <c r="TGF7" s="385"/>
      <c r="TGG7" s="385"/>
      <c r="TGH7" s="385"/>
      <c r="TGI7" s="385"/>
      <c r="TGJ7" s="385"/>
      <c r="TGK7" s="385"/>
      <c r="TGL7" s="385"/>
      <c r="TGM7" s="385"/>
      <c r="TGN7" s="385"/>
      <c r="TGO7" s="385"/>
      <c r="TGP7" s="385"/>
      <c r="TGQ7" s="385"/>
      <c r="TGR7" s="385"/>
      <c r="TGS7" s="385"/>
      <c r="TGT7" s="385"/>
      <c r="TGU7" s="385"/>
      <c r="TGV7" s="385"/>
      <c r="TGW7" s="385"/>
      <c r="TGX7" s="385"/>
      <c r="TGY7" s="385"/>
      <c r="TGZ7" s="385"/>
      <c r="THA7" s="385"/>
      <c r="THB7" s="385"/>
      <c r="THC7" s="385"/>
      <c r="THD7" s="385"/>
      <c r="THE7" s="385"/>
      <c r="THF7" s="385"/>
      <c r="THG7" s="385"/>
      <c r="THH7" s="385"/>
      <c r="THI7" s="385"/>
      <c r="THJ7" s="385"/>
      <c r="THK7" s="385"/>
      <c r="THL7" s="385"/>
      <c r="THM7" s="385"/>
      <c r="THN7" s="385"/>
      <c r="THO7" s="385"/>
      <c r="THP7" s="385"/>
      <c r="THQ7" s="385"/>
      <c r="THR7" s="385"/>
      <c r="THS7" s="385"/>
      <c r="THT7" s="385"/>
      <c r="THU7" s="385"/>
      <c r="THV7" s="385"/>
      <c r="THW7" s="385"/>
      <c r="THX7" s="385"/>
      <c r="THY7" s="385"/>
      <c r="THZ7" s="385"/>
      <c r="TIA7" s="385"/>
      <c r="TIB7" s="385"/>
      <c r="TIC7" s="385"/>
      <c r="TID7" s="385"/>
      <c r="TIE7" s="385"/>
      <c r="TIF7" s="385"/>
      <c r="TIG7" s="385"/>
      <c r="TIH7" s="385"/>
      <c r="TII7" s="385"/>
      <c r="TIJ7" s="385"/>
      <c r="TIK7" s="385"/>
      <c r="TIL7" s="385"/>
      <c r="TIM7" s="385"/>
      <c r="TIN7" s="385"/>
      <c r="TIO7" s="385"/>
      <c r="TIP7" s="385"/>
      <c r="TIQ7" s="385"/>
      <c r="TIR7" s="385"/>
      <c r="TIS7" s="385"/>
      <c r="TIT7" s="385"/>
      <c r="TIU7" s="385"/>
      <c r="TIV7" s="385"/>
      <c r="TIW7" s="385"/>
      <c r="TIX7" s="385"/>
      <c r="TIY7" s="385"/>
      <c r="TIZ7" s="385"/>
      <c r="TJA7" s="385"/>
      <c r="TJB7" s="385"/>
      <c r="TJC7" s="385"/>
      <c r="TJD7" s="385"/>
      <c r="TJE7" s="385"/>
      <c r="TJF7" s="385"/>
      <c r="TJG7" s="385"/>
      <c r="TJH7" s="385"/>
      <c r="TJI7" s="385"/>
      <c r="TJJ7" s="385"/>
      <c r="TJK7" s="385"/>
      <c r="TJL7" s="385"/>
      <c r="TJM7" s="385"/>
      <c r="TJN7" s="385"/>
      <c r="TJO7" s="385"/>
      <c r="TJP7" s="385"/>
      <c r="TJQ7" s="385"/>
      <c r="TJR7" s="385"/>
      <c r="TJS7" s="385"/>
      <c r="TJT7" s="385"/>
      <c r="TJU7" s="385"/>
      <c r="TJV7" s="385"/>
      <c r="TJW7" s="385"/>
      <c r="TJX7" s="385"/>
      <c r="TJY7" s="385"/>
      <c r="TJZ7" s="385"/>
      <c r="TKA7" s="385"/>
      <c r="TKB7" s="385"/>
      <c r="TKC7" s="385"/>
      <c r="TKD7" s="385"/>
      <c r="TKE7" s="385"/>
      <c r="TKF7" s="385"/>
      <c r="TKG7" s="385"/>
      <c r="TKH7" s="385"/>
      <c r="TKI7" s="385"/>
      <c r="TKJ7" s="385"/>
      <c r="TKK7" s="385"/>
      <c r="TKL7" s="385"/>
      <c r="TKM7" s="385"/>
      <c r="TKN7" s="385"/>
      <c r="TKO7" s="385"/>
      <c r="TKP7" s="385"/>
      <c r="TKQ7" s="385"/>
      <c r="TKR7" s="385"/>
      <c r="TKS7" s="385"/>
      <c r="TKT7" s="385"/>
      <c r="TKU7" s="385"/>
      <c r="TKV7" s="385"/>
      <c r="TKW7" s="385"/>
      <c r="TKX7" s="385"/>
      <c r="TKY7" s="385"/>
      <c r="TKZ7" s="385"/>
      <c r="TLA7" s="385"/>
      <c r="TLB7" s="385"/>
      <c r="TLC7" s="385"/>
      <c r="TLD7" s="385"/>
      <c r="TLE7" s="385"/>
      <c r="TLF7" s="385"/>
      <c r="TLG7" s="385"/>
      <c r="TLH7" s="385"/>
      <c r="TLI7" s="385"/>
      <c r="TLJ7" s="385"/>
      <c r="TLK7" s="385"/>
      <c r="TLL7" s="385"/>
      <c r="TLM7" s="385"/>
      <c r="TLN7" s="385"/>
      <c r="TLO7" s="385"/>
      <c r="TLP7" s="385"/>
      <c r="TLQ7" s="385"/>
      <c r="TLR7" s="385"/>
      <c r="TLS7" s="385"/>
      <c r="TLT7" s="385"/>
      <c r="TLU7" s="385"/>
      <c r="TLV7" s="385"/>
      <c r="TLW7" s="385"/>
      <c r="TLX7" s="385"/>
      <c r="TLY7" s="385"/>
      <c r="TLZ7" s="385"/>
      <c r="TMA7" s="385"/>
      <c r="TMB7" s="385"/>
      <c r="TMC7" s="385"/>
      <c r="TMD7" s="385"/>
      <c r="TME7" s="385"/>
      <c r="TMF7" s="385"/>
      <c r="TMG7" s="385"/>
      <c r="TMH7" s="385"/>
      <c r="TMI7" s="385"/>
      <c r="TMJ7" s="385"/>
      <c r="TMK7" s="385"/>
      <c r="TML7" s="385"/>
      <c r="TMM7" s="385"/>
      <c r="TMN7" s="385"/>
      <c r="TMO7" s="385"/>
      <c r="TMP7" s="385"/>
      <c r="TMQ7" s="385"/>
      <c r="TMR7" s="385"/>
      <c r="TMS7" s="385"/>
      <c r="TMT7" s="385"/>
      <c r="TMU7" s="385"/>
      <c r="TMV7" s="385"/>
      <c r="TMW7" s="385"/>
      <c r="TMX7" s="385"/>
      <c r="TMY7" s="385"/>
      <c r="TMZ7" s="385"/>
      <c r="TNA7" s="385"/>
      <c r="TNB7" s="385"/>
      <c r="TNC7" s="385"/>
      <c r="TND7" s="385"/>
      <c r="TNE7" s="385"/>
      <c r="TNF7" s="385"/>
      <c r="TNG7" s="385"/>
      <c r="TNH7" s="385"/>
      <c r="TNI7" s="385"/>
      <c r="TNJ7" s="385"/>
      <c r="TNK7" s="385"/>
      <c r="TNL7" s="385"/>
      <c r="TNM7" s="385"/>
      <c r="TNN7" s="385"/>
      <c r="TNO7" s="385"/>
      <c r="TNP7" s="385"/>
      <c r="TNQ7" s="385"/>
      <c r="TNR7" s="385"/>
      <c r="TNS7" s="385"/>
      <c r="TNT7" s="385"/>
      <c r="TNU7" s="385"/>
      <c r="TNV7" s="385"/>
      <c r="TNW7" s="385"/>
      <c r="TNX7" s="385"/>
      <c r="TNY7" s="385"/>
      <c r="TNZ7" s="385"/>
      <c r="TOA7" s="385"/>
      <c r="TOB7" s="385"/>
      <c r="TOC7" s="385"/>
      <c r="TOD7" s="385"/>
      <c r="TOE7" s="385"/>
      <c r="TOF7" s="385"/>
      <c r="TOG7" s="385"/>
      <c r="TOH7" s="385"/>
      <c r="TOI7" s="385"/>
      <c r="TOJ7" s="385"/>
      <c r="TOK7" s="385"/>
      <c r="TOL7" s="385"/>
      <c r="TOM7" s="385"/>
      <c r="TON7" s="385"/>
      <c r="TOO7" s="385"/>
      <c r="TOP7" s="385"/>
      <c r="TOQ7" s="385"/>
      <c r="TOR7" s="385"/>
      <c r="TOS7" s="385"/>
      <c r="TOT7" s="385"/>
      <c r="TOU7" s="385"/>
      <c r="TOV7" s="385"/>
      <c r="TOW7" s="385"/>
      <c r="TOX7" s="385"/>
      <c r="TOY7" s="385"/>
      <c r="TOZ7" s="385"/>
      <c r="TPA7" s="385"/>
      <c r="TPB7" s="385"/>
      <c r="TPC7" s="385"/>
      <c r="TPD7" s="385"/>
      <c r="TPE7" s="385"/>
      <c r="TPF7" s="385"/>
      <c r="TPG7" s="385"/>
      <c r="TPH7" s="385"/>
      <c r="TPI7" s="385"/>
      <c r="TPJ7" s="385"/>
      <c r="TPK7" s="385"/>
      <c r="TPL7" s="385"/>
      <c r="TPM7" s="385"/>
      <c r="TPN7" s="385"/>
      <c r="TPO7" s="385"/>
      <c r="TPP7" s="385"/>
      <c r="TPQ7" s="385"/>
      <c r="TPR7" s="385"/>
      <c r="TPS7" s="385"/>
      <c r="TPT7" s="385"/>
      <c r="TPU7" s="385"/>
      <c r="TPV7" s="385"/>
      <c r="TPW7" s="385"/>
      <c r="TPX7" s="385"/>
      <c r="TPY7" s="385"/>
      <c r="TPZ7" s="385"/>
      <c r="TQA7" s="385"/>
      <c r="TQB7" s="385"/>
      <c r="TQC7" s="385"/>
      <c r="TQD7" s="385"/>
      <c r="TQE7" s="385"/>
      <c r="TQF7" s="385"/>
      <c r="TQG7" s="385"/>
      <c r="TQH7" s="385"/>
      <c r="TQI7" s="385"/>
      <c r="TQJ7" s="385"/>
      <c r="TQK7" s="385"/>
      <c r="TQL7" s="385"/>
      <c r="TQM7" s="385"/>
      <c r="TQN7" s="385"/>
      <c r="TQO7" s="385"/>
      <c r="TQP7" s="385"/>
      <c r="TQQ7" s="385"/>
      <c r="TQR7" s="385"/>
      <c r="TQS7" s="385"/>
      <c r="TQT7" s="385"/>
      <c r="TQU7" s="385"/>
      <c r="TQV7" s="385"/>
      <c r="TQW7" s="385"/>
      <c r="TQX7" s="385"/>
      <c r="TQY7" s="385"/>
      <c r="TQZ7" s="385"/>
      <c r="TRA7" s="385"/>
      <c r="TRB7" s="385"/>
      <c r="TRC7" s="385"/>
      <c r="TRD7" s="385"/>
      <c r="TRE7" s="385"/>
      <c r="TRF7" s="385"/>
      <c r="TRG7" s="385"/>
      <c r="TRH7" s="385"/>
      <c r="TRI7" s="385"/>
      <c r="TRJ7" s="385"/>
      <c r="TRK7" s="385"/>
      <c r="TRL7" s="385"/>
      <c r="TRM7" s="385"/>
      <c r="TRN7" s="385"/>
      <c r="TRO7" s="385"/>
      <c r="TRP7" s="385"/>
      <c r="TRQ7" s="385"/>
      <c r="TRR7" s="385"/>
      <c r="TRS7" s="385"/>
      <c r="TRT7" s="385"/>
      <c r="TRU7" s="385"/>
      <c r="TRV7" s="385"/>
      <c r="TRW7" s="385"/>
      <c r="TRX7" s="385"/>
      <c r="TRY7" s="385"/>
      <c r="TRZ7" s="385"/>
      <c r="TSA7" s="385"/>
      <c r="TSB7" s="385"/>
      <c r="TSC7" s="385"/>
      <c r="TSD7" s="385"/>
      <c r="TSE7" s="385"/>
      <c r="TSF7" s="385"/>
      <c r="TSG7" s="385"/>
      <c r="TSH7" s="385"/>
      <c r="TSI7" s="385"/>
      <c r="TSJ7" s="385"/>
      <c r="TSK7" s="385"/>
      <c r="TSL7" s="385"/>
      <c r="TSM7" s="385"/>
      <c r="TSN7" s="385"/>
      <c r="TSO7" s="385"/>
      <c r="TSP7" s="385"/>
      <c r="TSQ7" s="385"/>
      <c r="TSR7" s="385"/>
      <c r="TSS7" s="385"/>
      <c r="TST7" s="385"/>
      <c r="TSU7" s="385"/>
      <c r="TSV7" s="385"/>
      <c r="TSW7" s="385"/>
      <c r="TSX7" s="385"/>
      <c r="TSY7" s="385"/>
      <c r="TSZ7" s="385"/>
      <c r="TTA7" s="385"/>
      <c r="TTB7" s="385"/>
      <c r="TTC7" s="385"/>
      <c r="TTD7" s="385"/>
      <c r="TTE7" s="385"/>
      <c r="TTF7" s="385"/>
      <c r="TTG7" s="385"/>
      <c r="TTH7" s="385"/>
      <c r="TTI7" s="385"/>
      <c r="TTJ7" s="385"/>
      <c r="TTK7" s="385"/>
      <c r="TTL7" s="385"/>
      <c r="TTM7" s="385"/>
      <c r="TTN7" s="385"/>
      <c r="TTO7" s="385"/>
      <c r="TTP7" s="385"/>
      <c r="TTQ7" s="385"/>
      <c r="TTR7" s="385"/>
      <c r="TTS7" s="385"/>
      <c r="TTT7" s="385"/>
      <c r="TTU7" s="385"/>
      <c r="TTV7" s="385"/>
      <c r="TTW7" s="385"/>
      <c r="TTX7" s="385"/>
      <c r="TTY7" s="385"/>
      <c r="TTZ7" s="385"/>
      <c r="TUA7" s="385"/>
      <c r="TUB7" s="385"/>
      <c r="TUC7" s="385"/>
      <c r="TUD7" s="385"/>
      <c r="TUE7" s="385"/>
      <c r="TUF7" s="385"/>
      <c r="TUG7" s="385"/>
      <c r="TUH7" s="385"/>
      <c r="TUI7" s="385"/>
      <c r="TUJ7" s="385"/>
      <c r="TUK7" s="385"/>
      <c r="TUL7" s="385"/>
      <c r="TUM7" s="385"/>
      <c r="TUN7" s="385"/>
      <c r="TUO7" s="385"/>
      <c r="TUP7" s="385"/>
      <c r="TUQ7" s="385"/>
      <c r="TUR7" s="385"/>
      <c r="TUS7" s="385"/>
      <c r="TUT7" s="385"/>
      <c r="TUU7" s="385"/>
      <c r="TUV7" s="385"/>
      <c r="TUW7" s="385"/>
      <c r="TUX7" s="385"/>
      <c r="TUY7" s="385"/>
      <c r="TUZ7" s="385"/>
      <c r="TVA7" s="385"/>
      <c r="TVB7" s="385"/>
      <c r="TVC7" s="385"/>
      <c r="TVD7" s="385"/>
      <c r="TVE7" s="385"/>
      <c r="TVF7" s="385"/>
      <c r="TVG7" s="385"/>
      <c r="TVH7" s="385"/>
      <c r="TVI7" s="385"/>
      <c r="TVJ7" s="385"/>
      <c r="TVK7" s="385"/>
      <c r="TVL7" s="385"/>
      <c r="TVM7" s="385"/>
      <c r="TVN7" s="385"/>
      <c r="TVO7" s="385"/>
      <c r="TVP7" s="385"/>
      <c r="TVQ7" s="385"/>
      <c r="TVR7" s="385"/>
      <c r="TVS7" s="385"/>
      <c r="TVT7" s="385"/>
      <c r="TVU7" s="385"/>
      <c r="TVV7" s="385"/>
      <c r="TVW7" s="385"/>
      <c r="TVX7" s="385"/>
      <c r="TVY7" s="385"/>
      <c r="TVZ7" s="385"/>
      <c r="TWA7" s="385"/>
      <c r="TWB7" s="385"/>
      <c r="TWC7" s="385"/>
      <c r="TWD7" s="385"/>
      <c r="TWE7" s="385"/>
      <c r="TWF7" s="385"/>
      <c r="TWG7" s="385"/>
      <c r="TWH7" s="385"/>
      <c r="TWI7" s="385"/>
      <c r="TWJ7" s="385"/>
      <c r="TWK7" s="385"/>
      <c r="TWL7" s="385"/>
      <c r="TWM7" s="385"/>
      <c r="TWN7" s="385"/>
      <c r="TWO7" s="385"/>
      <c r="TWP7" s="385"/>
      <c r="TWQ7" s="385"/>
      <c r="TWR7" s="385"/>
      <c r="TWS7" s="385"/>
      <c r="TWT7" s="385"/>
      <c r="TWU7" s="385"/>
      <c r="TWV7" s="385"/>
      <c r="TWW7" s="385"/>
      <c r="TWX7" s="385"/>
      <c r="TWY7" s="385"/>
      <c r="TWZ7" s="385"/>
      <c r="TXA7" s="385"/>
      <c r="TXB7" s="385"/>
      <c r="TXC7" s="385"/>
      <c r="TXD7" s="385"/>
      <c r="TXE7" s="385"/>
      <c r="TXF7" s="385"/>
      <c r="TXG7" s="385"/>
      <c r="TXH7" s="385"/>
      <c r="TXI7" s="385"/>
      <c r="TXJ7" s="385"/>
      <c r="TXK7" s="385"/>
      <c r="TXL7" s="385"/>
      <c r="TXM7" s="385"/>
      <c r="TXN7" s="385"/>
      <c r="TXO7" s="385"/>
      <c r="TXP7" s="385"/>
      <c r="TXQ7" s="385"/>
      <c r="TXR7" s="385"/>
      <c r="TXS7" s="385"/>
      <c r="TXT7" s="385"/>
      <c r="TXU7" s="385"/>
      <c r="TXV7" s="385"/>
      <c r="TXW7" s="385"/>
      <c r="TXX7" s="385"/>
      <c r="TXY7" s="385"/>
      <c r="TXZ7" s="385"/>
      <c r="TYA7" s="385"/>
      <c r="TYB7" s="385"/>
      <c r="TYC7" s="385"/>
      <c r="TYD7" s="385"/>
      <c r="TYE7" s="385"/>
      <c r="TYF7" s="385"/>
      <c r="TYG7" s="385"/>
      <c r="TYH7" s="385"/>
      <c r="TYI7" s="385"/>
      <c r="TYJ7" s="385"/>
      <c r="TYK7" s="385"/>
      <c r="TYL7" s="385"/>
      <c r="TYM7" s="385"/>
      <c r="TYN7" s="385"/>
      <c r="TYO7" s="385"/>
      <c r="TYP7" s="385"/>
      <c r="TYQ7" s="385"/>
      <c r="TYR7" s="385"/>
      <c r="TYS7" s="385"/>
      <c r="TYT7" s="385"/>
      <c r="TYU7" s="385"/>
      <c r="TYV7" s="385"/>
      <c r="TYW7" s="385"/>
      <c r="TYX7" s="385"/>
      <c r="TYY7" s="385"/>
      <c r="TYZ7" s="385"/>
      <c r="TZA7" s="385"/>
      <c r="TZB7" s="385"/>
      <c r="TZC7" s="385"/>
      <c r="TZD7" s="385"/>
      <c r="TZE7" s="385"/>
      <c r="TZF7" s="385"/>
      <c r="TZG7" s="385"/>
      <c r="TZH7" s="385"/>
      <c r="TZI7" s="385"/>
      <c r="TZJ7" s="385"/>
      <c r="TZK7" s="385"/>
      <c r="TZL7" s="385"/>
      <c r="TZM7" s="385"/>
      <c r="TZN7" s="385"/>
      <c r="TZO7" s="385"/>
      <c r="TZP7" s="385"/>
      <c r="TZQ7" s="385"/>
      <c r="TZR7" s="385"/>
      <c r="TZS7" s="385"/>
      <c r="TZT7" s="385"/>
      <c r="TZU7" s="385"/>
      <c r="TZV7" s="385"/>
      <c r="TZW7" s="385"/>
      <c r="TZX7" s="385"/>
      <c r="TZY7" s="385"/>
      <c r="TZZ7" s="385"/>
      <c r="UAA7" s="385"/>
      <c r="UAB7" s="385"/>
      <c r="UAC7" s="385"/>
      <c r="UAD7" s="385"/>
      <c r="UAE7" s="385"/>
      <c r="UAF7" s="385"/>
      <c r="UAG7" s="385"/>
      <c r="UAH7" s="385"/>
      <c r="UAI7" s="385"/>
      <c r="UAJ7" s="385"/>
      <c r="UAK7" s="385"/>
      <c r="UAL7" s="385"/>
      <c r="UAM7" s="385"/>
      <c r="UAN7" s="385"/>
      <c r="UAO7" s="385"/>
      <c r="UAP7" s="385"/>
      <c r="UAQ7" s="385"/>
      <c r="UAR7" s="385"/>
      <c r="UAS7" s="385"/>
      <c r="UAT7" s="385"/>
      <c r="UAU7" s="385"/>
      <c r="UAV7" s="385"/>
      <c r="UAW7" s="385"/>
      <c r="UAX7" s="385"/>
      <c r="UAY7" s="385"/>
      <c r="UAZ7" s="385"/>
      <c r="UBA7" s="385"/>
      <c r="UBB7" s="385"/>
      <c r="UBC7" s="385"/>
      <c r="UBD7" s="385"/>
      <c r="UBE7" s="385"/>
      <c r="UBF7" s="385"/>
      <c r="UBG7" s="385"/>
      <c r="UBH7" s="385"/>
      <c r="UBI7" s="385"/>
      <c r="UBJ7" s="385"/>
      <c r="UBK7" s="385"/>
      <c r="UBL7" s="385"/>
      <c r="UBM7" s="385"/>
      <c r="UBN7" s="385"/>
      <c r="UBO7" s="385"/>
      <c r="UBP7" s="385"/>
      <c r="UBQ7" s="385"/>
      <c r="UBR7" s="385"/>
      <c r="UBS7" s="385"/>
      <c r="UBT7" s="385"/>
      <c r="UBU7" s="385"/>
      <c r="UBV7" s="385"/>
      <c r="UBW7" s="385"/>
      <c r="UBX7" s="385"/>
      <c r="UBY7" s="385"/>
      <c r="UBZ7" s="385"/>
      <c r="UCA7" s="385"/>
      <c r="UCB7" s="385"/>
      <c r="UCC7" s="385"/>
      <c r="UCD7" s="385"/>
      <c r="UCE7" s="385"/>
      <c r="UCF7" s="385"/>
      <c r="UCG7" s="385"/>
      <c r="UCH7" s="385"/>
      <c r="UCI7" s="385"/>
      <c r="UCJ7" s="385"/>
      <c r="UCK7" s="385"/>
      <c r="UCL7" s="385"/>
      <c r="UCM7" s="385"/>
      <c r="UCN7" s="385"/>
      <c r="UCO7" s="385"/>
      <c r="UCP7" s="385"/>
      <c r="UCQ7" s="385"/>
      <c r="UCR7" s="385"/>
      <c r="UCS7" s="385"/>
      <c r="UCT7" s="385"/>
      <c r="UCU7" s="385"/>
      <c r="UCV7" s="385"/>
      <c r="UCW7" s="385"/>
      <c r="UCX7" s="385"/>
      <c r="UCY7" s="385"/>
      <c r="UCZ7" s="385"/>
      <c r="UDA7" s="385"/>
      <c r="UDB7" s="385"/>
      <c r="UDC7" s="385"/>
      <c r="UDD7" s="385"/>
      <c r="UDE7" s="385"/>
      <c r="UDF7" s="385"/>
      <c r="UDG7" s="385"/>
      <c r="UDH7" s="385"/>
      <c r="UDI7" s="385"/>
      <c r="UDJ7" s="385"/>
      <c r="UDK7" s="385"/>
      <c r="UDL7" s="385"/>
      <c r="UDM7" s="385"/>
      <c r="UDN7" s="385"/>
      <c r="UDO7" s="385"/>
      <c r="UDP7" s="385"/>
      <c r="UDQ7" s="385"/>
      <c r="UDR7" s="385"/>
      <c r="UDS7" s="385"/>
      <c r="UDT7" s="385"/>
      <c r="UDU7" s="385"/>
      <c r="UDV7" s="385"/>
      <c r="UDW7" s="385"/>
      <c r="UDX7" s="385"/>
      <c r="UDY7" s="385"/>
      <c r="UDZ7" s="385"/>
      <c r="UEA7" s="385"/>
      <c r="UEB7" s="385"/>
      <c r="UEC7" s="385"/>
      <c r="UED7" s="385"/>
      <c r="UEE7" s="385"/>
      <c r="UEF7" s="385"/>
      <c r="UEG7" s="385"/>
      <c r="UEH7" s="385"/>
      <c r="UEI7" s="385"/>
      <c r="UEJ7" s="385"/>
      <c r="UEK7" s="385"/>
      <c r="UEL7" s="385"/>
      <c r="UEM7" s="385"/>
      <c r="UEN7" s="385"/>
      <c r="UEO7" s="385"/>
      <c r="UEP7" s="385"/>
      <c r="UEQ7" s="385"/>
      <c r="UER7" s="385"/>
      <c r="UES7" s="385"/>
      <c r="UET7" s="385"/>
      <c r="UEU7" s="385"/>
      <c r="UEV7" s="385"/>
      <c r="UEW7" s="385"/>
      <c r="UEX7" s="385"/>
      <c r="UEY7" s="385"/>
      <c r="UEZ7" s="385"/>
      <c r="UFA7" s="385"/>
      <c r="UFB7" s="385"/>
      <c r="UFC7" s="385"/>
      <c r="UFD7" s="385"/>
      <c r="UFE7" s="385"/>
      <c r="UFF7" s="385"/>
      <c r="UFG7" s="385"/>
      <c r="UFH7" s="385"/>
      <c r="UFI7" s="385"/>
      <c r="UFJ7" s="385"/>
      <c r="UFK7" s="385"/>
      <c r="UFL7" s="385"/>
      <c r="UFM7" s="385"/>
      <c r="UFN7" s="385"/>
      <c r="UFO7" s="385"/>
      <c r="UFP7" s="385"/>
      <c r="UFQ7" s="385"/>
      <c r="UFR7" s="385"/>
      <c r="UFS7" s="385"/>
      <c r="UFT7" s="385"/>
      <c r="UFU7" s="385"/>
      <c r="UFV7" s="385"/>
      <c r="UFW7" s="385"/>
      <c r="UFX7" s="385"/>
      <c r="UFY7" s="385"/>
      <c r="UFZ7" s="385"/>
      <c r="UGA7" s="385"/>
      <c r="UGB7" s="385"/>
      <c r="UGC7" s="385"/>
      <c r="UGD7" s="385"/>
      <c r="UGE7" s="385"/>
      <c r="UGF7" s="385"/>
      <c r="UGG7" s="385"/>
      <c r="UGH7" s="385"/>
      <c r="UGI7" s="385"/>
      <c r="UGJ7" s="385"/>
      <c r="UGK7" s="385"/>
      <c r="UGL7" s="385"/>
      <c r="UGM7" s="385"/>
      <c r="UGN7" s="385"/>
      <c r="UGO7" s="385"/>
      <c r="UGP7" s="385"/>
      <c r="UGQ7" s="385"/>
      <c r="UGR7" s="385"/>
      <c r="UGS7" s="385"/>
      <c r="UGT7" s="385"/>
      <c r="UGU7" s="385"/>
      <c r="UGV7" s="385"/>
      <c r="UGW7" s="385"/>
      <c r="UGX7" s="385"/>
      <c r="UGY7" s="385"/>
      <c r="UGZ7" s="385"/>
      <c r="UHA7" s="385"/>
      <c r="UHB7" s="385"/>
      <c r="UHC7" s="385"/>
      <c r="UHD7" s="385"/>
      <c r="UHE7" s="385"/>
      <c r="UHF7" s="385"/>
      <c r="UHG7" s="385"/>
      <c r="UHH7" s="385"/>
      <c r="UHI7" s="385"/>
      <c r="UHJ7" s="385"/>
      <c r="UHK7" s="385"/>
      <c r="UHL7" s="385"/>
      <c r="UHM7" s="385"/>
      <c r="UHN7" s="385"/>
      <c r="UHO7" s="385"/>
      <c r="UHP7" s="385"/>
      <c r="UHQ7" s="385"/>
      <c r="UHR7" s="385"/>
      <c r="UHS7" s="385"/>
      <c r="UHT7" s="385"/>
      <c r="UHU7" s="385"/>
      <c r="UHV7" s="385"/>
      <c r="UHW7" s="385"/>
      <c r="UHX7" s="385"/>
      <c r="UHY7" s="385"/>
      <c r="UHZ7" s="385"/>
      <c r="UIA7" s="385"/>
      <c r="UIB7" s="385"/>
      <c r="UIC7" s="385"/>
      <c r="UID7" s="385"/>
      <c r="UIE7" s="385"/>
      <c r="UIF7" s="385"/>
      <c r="UIG7" s="385"/>
      <c r="UIH7" s="385"/>
      <c r="UII7" s="385"/>
      <c r="UIJ7" s="385"/>
      <c r="UIK7" s="385"/>
      <c r="UIL7" s="385"/>
      <c r="UIM7" s="385"/>
      <c r="UIN7" s="385"/>
      <c r="UIO7" s="385"/>
      <c r="UIP7" s="385"/>
      <c r="UIQ7" s="385"/>
      <c r="UIR7" s="385"/>
      <c r="UIS7" s="385"/>
      <c r="UIT7" s="385"/>
      <c r="UIU7" s="385"/>
      <c r="UIV7" s="385"/>
      <c r="UIW7" s="385"/>
      <c r="UIX7" s="385"/>
      <c r="UIY7" s="385"/>
      <c r="UIZ7" s="385"/>
      <c r="UJA7" s="385"/>
      <c r="UJB7" s="385"/>
      <c r="UJC7" s="385"/>
      <c r="UJD7" s="385"/>
      <c r="UJE7" s="385"/>
      <c r="UJF7" s="385"/>
      <c r="UJG7" s="385"/>
      <c r="UJH7" s="385"/>
      <c r="UJI7" s="385"/>
      <c r="UJJ7" s="385"/>
      <c r="UJK7" s="385"/>
      <c r="UJL7" s="385"/>
      <c r="UJM7" s="385"/>
      <c r="UJN7" s="385"/>
      <c r="UJO7" s="385"/>
      <c r="UJP7" s="385"/>
      <c r="UJQ7" s="385"/>
      <c r="UJR7" s="385"/>
      <c r="UJS7" s="385"/>
      <c r="UJT7" s="385"/>
      <c r="UJU7" s="385"/>
      <c r="UJV7" s="385"/>
      <c r="UJW7" s="385"/>
      <c r="UJX7" s="385"/>
      <c r="UJY7" s="385"/>
      <c r="UJZ7" s="385"/>
      <c r="UKA7" s="385"/>
      <c r="UKB7" s="385"/>
      <c r="UKC7" s="385"/>
      <c r="UKD7" s="385"/>
      <c r="UKE7" s="385"/>
      <c r="UKF7" s="385"/>
      <c r="UKG7" s="385"/>
      <c r="UKH7" s="385"/>
      <c r="UKI7" s="385"/>
      <c r="UKJ7" s="385"/>
      <c r="UKK7" s="385"/>
      <c r="UKL7" s="385"/>
      <c r="UKM7" s="385"/>
      <c r="UKN7" s="385"/>
      <c r="UKO7" s="385"/>
      <c r="UKP7" s="385"/>
      <c r="UKQ7" s="385"/>
      <c r="UKR7" s="385"/>
      <c r="UKS7" s="385"/>
      <c r="UKT7" s="385"/>
      <c r="UKU7" s="385"/>
      <c r="UKV7" s="385"/>
      <c r="UKW7" s="385"/>
      <c r="UKX7" s="385"/>
      <c r="UKY7" s="385"/>
      <c r="UKZ7" s="385"/>
      <c r="ULA7" s="385"/>
      <c r="ULB7" s="385"/>
      <c r="ULC7" s="385"/>
      <c r="ULD7" s="385"/>
      <c r="ULE7" s="385"/>
      <c r="ULF7" s="385"/>
      <c r="ULG7" s="385"/>
      <c r="ULH7" s="385"/>
      <c r="ULI7" s="385"/>
      <c r="ULJ7" s="385"/>
      <c r="ULK7" s="385"/>
      <c r="ULL7" s="385"/>
      <c r="ULM7" s="385"/>
      <c r="ULN7" s="385"/>
      <c r="ULO7" s="385"/>
      <c r="ULP7" s="385"/>
      <c r="ULQ7" s="385"/>
      <c r="ULR7" s="385"/>
      <c r="ULS7" s="385"/>
      <c r="ULT7" s="385"/>
      <c r="ULU7" s="385"/>
      <c r="ULV7" s="385"/>
      <c r="ULW7" s="385"/>
      <c r="ULX7" s="385"/>
      <c r="ULY7" s="385"/>
      <c r="ULZ7" s="385"/>
      <c r="UMA7" s="385"/>
      <c r="UMB7" s="385"/>
      <c r="UMC7" s="385"/>
      <c r="UMD7" s="385"/>
      <c r="UME7" s="385"/>
      <c r="UMF7" s="385"/>
      <c r="UMG7" s="385"/>
      <c r="UMH7" s="385"/>
      <c r="UMI7" s="385"/>
      <c r="UMJ7" s="385"/>
      <c r="UMK7" s="385"/>
      <c r="UML7" s="385"/>
      <c r="UMM7" s="385"/>
      <c r="UMN7" s="385"/>
      <c r="UMO7" s="385"/>
      <c r="UMP7" s="385"/>
      <c r="UMQ7" s="385"/>
      <c r="UMR7" s="385"/>
      <c r="UMS7" s="385"/>
      <c r="UMT7" s="385"/>
      <c r="UMU7" s="385"/>
      <c r="UMV7" s="385"/>
      <c r="UMW7" s="385"/>
      <c r="UMX7" s="385"/>
      <c r="UMY7" s="385"/>
      <c r="UMZ7" s="385"/>
      <c r="UNA7" s="385"/>
      <c r="UNB7" s="385"/>
      <c r="UNC7" s="385"/>
      <c r="UND7" s="385"/>
      <c r="UNE7" s="385"/>
      <c r="UNF7" s="385"/>
      <c r="UNG7" s="385"/>
      <c r="UNH7" s="385"/>
      <c r="UNI7" s="385"/>
      <c r="UNJ7" s="385"/>
      <c r="UNK7" s="385"/>
      <c r="UNL7" s="385"/>
      <c r="UNM7" s="385"/>
      <c r="UNN7" s="385"/>
      <c r="UNO7" s="385"/>
      <c r="UNP7" s="385"/>
      <c r="UNQ7" s="385"/>
      <c r="UNR7" s="385"/>
      <c r="UNS7" s="385"/>
      <c r="UNT7" s="385"/>
      <c r="UNU7" s="385"/>
      <c r="UNV7" s="385"/>
      <c r="UNW7" s="385"/>
      <c r="UNX7" s="385"/>
      <c r="UNY7" s="385"/>
      <c r="UNZ7" s="385"/>
      <c r="UOA7" s="385"/>
      <c r="UOB7" s="385"/>
      <c r="UOC7" s="385"/>
      <c r="UOD7" s="385"/>
      <c r="UOE7" s="385"/>
      <c r="UOF7" s="385"/>
      <c r="UOG7" s="385"/>
      <c r="UOH7" s="385"/>
      <c r="UOI7" s="385"/>
      <c r="UOJ7" s="385"/>
      <c r="UOK7" s="385"/>
      <c r="UOL7" s="385"/>
      <c r="UOM7" s="385"/>
      <c r="UON7" s="385"/>
      <c r="UOO7" s="385"/>
      <c r="UOP7" s="385"/>
      <c r="UOQ7" s="385"/>
      <c r="UOR7" s="385"/>
      <c r="UOS7" s="385"/>
      <c r="UOT7" s="385"/>
      <c r="UOU7" s="385"/>
      <c r="UOV7" s="385"/>
      <c r="UOW7" s="385"/>
      <c r="UOX7" s="385"/>
      <c r="UOY7" s="385"/>
      <c r="UOZ7" s="385"/>
      <c r="UPA7" s="385"/>
      <c r="UPB7" s="385"/>
      <c r="UPC7" s="385"/>
      <c r="UPD7" s="385"/>
      <c r="UPE7" s="385"/>
      <c r="UPF7" s="385"/>
      <c r="UPG7" s="385"/>
      <c r="UPH7" s="385"/>
      <c r="UPI7" s="385"/>
      <c r="UPJ7" s="385"/>
      <c r="UPK7" s="385"/>
      <c r="UPL7" s="385"/>
      <c r="UPM7" s="385"/>
      <c r="UPN7" s="385"/>
      <c r="UPO7" s="385"/>
      <c r="UPP7" s="385"/>
      <c r="UPQ7" s="385"/>
      <c r="UPR7" s="385"/>
      <c r="UPS7" s="385"/>
      <c r="UPT7" s="385"/>
      <c r="UPU7" s="385"/>
      <c r="UPV7" s="385"/>
      <c r="UPW7" s="385"/>
      <c r="UPX7" s="385"/>
      <c r="UPY7" s="385"/>
      <c r="UPZ7" s="385"/>
      <c r="UQA7" s="385"/>
      <c r="UQB7" s="385"/>
      <c r="UQC7" s="385"/>
      <c r="UQD7" s="385"/>
      <c r="UQE7" s="385"/>
      <c r="UQF7" s="385"/>
      <c r="UQG7" s="385"/>
      <c r="UQH7" s="385"/>
      <c r="UQI7" s="385"/>
      <c r="UQJ7" s="385"/>
      <c r="UQK7" s="385"/>
      <c r="UQL7" s="385"/>
      <c r="UQM7" s="385"/>
      <c r="UQN7" s="385"/>
      <c r="UQO7" s="385"/>
      <c r="UQP7" s="385"/>
      <c r="UQQ7" s="385"/>
      <c r="UQR7" s="385"/>
      <c r="UQS7" s="385"/>
      <c r="UQT7" s="385"/>
      <c r="UQU7" s="385"/>
      <c r="UQV7" s="385"/>
      <c r="UQW7" s="385"/>
      <c r="UQX7" s="385"/>
      <c r="UQY7" s="385"/>
      <c r="UQZ7" s="385"/>
      <c r="URA7" s="385"/>
      <c r="URB7" s="385"/>
      <c r="URC7" s="385"/>
      <c r="URD7" s="385"/>
      <c r="URE7" s="385"/>
      <c r="URF7" s="385"/>
      <c r="URG7" s="385"/>
      <c r="URH7" s="385"/>
      <c r="URI7" s="385"/>
      <c r="URJ7" s="385"/>
      <c r="URK7" s="385"/>
      <c r="URL7" s="385"/>
      <c r="URM7" s="385"/>
      <c r="URN7" s="385"/>
      <c r="URO7" s="385"/>
      <c r="URP7" s="385"/>
      <c r="URQ7" s="385"/>
      <c r="URR7" s="385"/>
      <c r="URS7" s="385"/>
      <c r="URT7" s="385"/>
      <c r="URU7" s="385"/>
      <c r="URV7" s="385"/>
      <c r="URW7" s="385"/>
      <c r="URX7" s="385"/>
      <c r="URY7" s="385"/>
      <c r="URZ7" s="385"/>
      <c r="USA7" s="385"/>
      <c r="USB7" s="385"/>
      <c r="USC7" s="385"/>
      <c r="USD7" s="385"/>
      <c r="USE7" s="385"/>
      <c r="USF7" s="385"/>
      <c r="USG7" s="385"/>
      <c r="USH7" s="385"/>
      <c r="USI7" s="385"/>
      <c r="USJ7" s="385"/>
      <c r="USK7" s="385"/>
      <c r="USL7" s="385"/>
      <c r="USM7" s="385"/>
      <c r="USN7" s="385"/>
      <c r="USO7" s="385"/>
      <c r="USP7" s="385"/>
      <c r="USQ7" s="385"/>
      <c r="USR7" s="385"/>
      <c r="USS7" s="385"/>
      <c r="UST7" s="385"/>
      <c r="USU7" s="385"/>
      <c r="USV7" s="385"/>
      <c r="USW7" s="385"/>
      <c r="USX7" s="385"/>
      <c r="USY7" s="385"/>
      <c r="USZ7" s="385"/>
      <c r="UTA7" s="385"/>
      <c r="UTB7" s="385"/>
      <c r="UTC7" s="385"/>
      <c r="UTD7" s="385"/>
      <c r="UTE7" s="385"/>
      <c r="UTF7" s="385"/>
      <c r="UTG7" s="385"/>
      <c r="UTH7" s="385"/>
      <c r="UTI7" s="385"/>
      <c r="UTJ7" s="385"/>
      <c r="UTK7" s="385"/>
      <c r="UTL7" s="385"/>
      <c r="UTM7" s="385"/>
      <c r="UTN7" s="385"/>
      <c r="UTO7" s="385"/>
      <c r="UTP7" s="385"/>
      <c r="UTQ7" s="385"/>
      <c r="UTR7" s="385"/>
      <c r="UTS7" s="385"/>
      <c r="UTT7" s="385"/>
      <c r="UTU7" s="385"/>
      <c r="UTV7" s="385"/>
      <c r="UTW7" s="385"/>
      <c r="UTX7" s="385"/>
      <c r="UTY7" s="385"/>
      <c r="UTZ7" s="385"/>
      <c r="UUA7" s="385"/>
      <c r="UUB7" s="385"/>
      <c r="UUC7" s="385"/>
      <c r="UUD7" s="385"/>
      <c r="UUE7" s="385"/>
      <c r="UUF7" s="385"/>
      <c r="UUG7" s="385"/>
      <c r="UUH7" s="385"/>
      <c r="UUI7" s="385"/>
      <c r="UUJ7" s="385"/>
      <c r="UUK7" s="385"/>
      <c r="UUL7" s="385"/>
      <c r="UUM7" s="385"/>
      <c r="UUN7" s="385"/>
      <c r="UUO7" s="385"/>
      <c r="UUP7" s="385"/>
      <c r="UUQ7" s="385"/>
      <c r="UUR7" s="385"/>
      <c r="UUS7" s="385"/>
      <c r="UUT7" s="385"/>
      <c r="UUU7" s="385"/>
      <c r="UUV7" s="385"/>
      <c r="UUW7" s="385"/>
      <c r="UUX7" s="385"/>
      <c r="UUY7" s="385"/>
      <c r="UUZ7" s="385"/>
      <c r="UVA7" s="385"/>
      <c r="UVB7" s="385"/>
      <c r="UVC7" s="385"/>
      <c r="UVD7" s="385"/>
      <c r="UVE7" s="385"/>
      <c r="UVF7" s="385"/>
      <c r="UVG7" s="385"/>
      <c r="UVH7" s="385"/>
      <c r="UVI7" s="385"/>
      <c r="UVJ7" s="385"/>
      <c r="UVK7" s="385"/>
      <c r="UVL7" s="385"/>
      <c r="UVM7" s="385"/>
      <c r="UVN7" s="385"/>
      <c r="UVO7" s="385"/>
      <c r="UVP7" s="385"/>
      <c r="UVQ7" s="385"/>
      <c r="UVR7" s="385"/>
      <c r="UVS7" s="385"/>
      <c r="UVT7" s="385"/>
      <c r="UVU7" s="385"/>
      <c r="UVV7" s="385"/>
      <c r="UVW7" s="385"/>
      <c r="UVX7" s="385"/>
      <c r="UVY7" s="385"/>
      <c r="UVZ7" s="385"/>
      <c r="UWA7" s="385"/>
      <c r="UWB7" s="385"/>
      <c r="UWC7" s="385"/>
      <c r="UWD7" s="385"/>
      <c r="UWE7" s="385"/>
      <c r="UWF7" s="385"/>
      <c r="UWG7" s="385"/>
      <c r="UWH7" s="385"/>
      <c r="UWI7" s="385"/>
      <c r="UWJ7" s="385"/>
      <c r="UWK7" s="385"/>
      <c r="UWL7" s="385"/>
      <c r="UWM7" s="385"/>
      <c r="UWN7" s="385"/>
      <c r="UWO7" s="385"/>
      <c r="UWP7" s="385"/>
      <c r="UWQ7" s="385"/>
      <c r="UWR7" s="385"/>
      <c r="UWS7" s="385"/>
      <c r="UWT7" s="385"/>
      <c r="UWU7" s="385"/>
      <c r="UWV7" s="385"/>
      <c r="UWW7" s="385"/>
      <c r="UWX7" s="385"/>
      <c r="UWY7" s="385"/>
      <c r="UWZ7" s="385"/>
      <c r="UXA7" s="385"/>
      <c r="UXB7" s="385"/>
      <c r="UXC7" s="385"/>
      <c r="UXD7" s="385"/>
      <c r="UXE7" s="385"/>
      <c r="UXF7" s="385"/>
      <c r="UXG7" s="385"/>
      <c r="UXH7" s="385"/>
      <c r="UXI7" s="385"/>
      <c r="UXJ7" s="385"/>
      <c r="UXK7" s="385"/>
      <c r="UXL7" s="385"/>
      <c r="UXM7" s="385"/>
      <c r="UXN7" s="385"/>
      <c r="UXO7" s="385"/>
      <c r="UXP7" s="385"/>
      <c r="UXQ7" s="385"/>
      <c r="UXR7" s="385"/>
      <c r="UXS7" s="385"/>
      <c r="UXT7" s="385"/>
      <c r="UXU7" s="385"/>
      <c r="UXV7" s="385"/>
      <c r="UXW7" s="385"/>
      <c r="UXX7" s="385"/>
      <c r="UXY7" s="385"/>
      <c r="UXZ7" s="385"/>
      <c r="UYA7" s="385"/>
      <c r="UYB7" s="385"/>
      <c r="UYC7" s="385"/>
      <c r="UYD7" s="385"/>
      <c r="UYE7" s="385"/>
      <c r="UYF7" s="385"/>
      <c r="UYG7" s="385"/>
      <c r="UYH7" s="385"/>
      <c r="UYI7" s="385"/>
      <c r="UYJ7" s="385"/>
      <c r="UYK7" s="385"/>
      <c r="UYL7" s="385"/>
      <c r="UYM7" s="385"/>
      <c r="UYN7" s="385"/>
      <c r="UYO7" s="385"/>
      <c r="UYP7" s="385"/>
      <c r="UYQ7" s="385"/>
      <c r="UYR7" s="385"/>
      <c r="UYS7" s="385"/>
      <c r="UYT7" s="385"/>
      <c r="UYU7" s="385"/>
      <c r="UYV7" s="385"/>
      <c r="UYW7" s="385"/>
      <c r="UYX7" s="385"/>
      <c r="UYY7" s="385"/>
      <c r="UYZ7" s="385"/>
      <c r="UZA7" s="385"/>
      <c r="UZB7" s="385"/>
      <c r="UZC7" s="385"/>
      <c r="UZD7" s="385"/>
      <c r="UZE7" s="385"/>
      <c r="UZF7" s="385"/>
      <c r="UZG7" s="385"/>
      <c r="UZH7" s="385"/>
      <c r="UZI7" s="385"/>
      <c r="UZJ7" s="385"/>
      <c r="UZK7" s="385"/>
      <c r="UZL7" s="385"/>
      <c r="UZM7" s="385"/>
      <c r="UZN7" s="385"/>
      <c r="UZO7" s="385"/>
      <c r="UZP7" s="385"/>
      <c r="UZQ7" s="385"/>
      <c r="UZR7" s="385"/>
      <c r="UZS7" s="385"/>
      <c r="UZT7" s="385"/>
      <c r="UZU7" s="385"/>
      <c r="UZV7" s="385"/>
      <c r="UZW7" s="385"/>
      <c r="UZX7" s="385"/>
      <c r="UZY7" s="385"/>
      <c r="UZZ7" s="385"/>
      <c r="VAA7" s="385"/>
      <c r="VAB7" s="385"/>
      <c r="VAC7" s="385"/>
      <c r="VAD7" s="385"/>
      <c r="VAE7" s="385"/>
      <c r="VAF7" s="385"/>
      <c r="VAG7" s="385"/>
      <c r="VAH7" s="385"/>
      <c r="VAI7" s="385"/>
      <c r="VAJ7" s="385"/>
      <c r="VAK7" s="385"/>
      <c r="VAL7" s="385"/>
      <c r="VAM7" s="385"/>
      <c r="VAN7" s="385"/>
      <c r="VAO7" s="385"/>
      <c r="VAP7" s="385"/>
      <c r="VAQ7" s="385"/>
      <c r="VAR7" s="385"/>
      <c r="VAS7" s="385"/>
      <c r="VAT7" s="385"/>
      <c r="VAU7" s="385"/>
      <c r="VAV7" s="385"/>
      <c r="VAW7" s="385"/>
      <c r="VAX7" s="385"/>
      <c r="VAY7" s="385"/>
      <c r="VAZ7" s="385"/>
      <c r="VBA7" s="385"/>
      <c r="VBB7" s="385"/>
      <c r="VBC7" s="385"/>
      <c r="VBD7" s="385"/>
      <c r="VBE7" s="385"/>
      <c r="VBF7" s="385"/>
      <c r="VBG7" s="385"/>
      <c r="VBH7" s="385"/>
      <c r="VBI7" s="385"/>
      <c r="VBJ7" s="385"/>
      <c r="VBK7" s="385"/>
      <c r="VBL7" s="385"/>
      <c r="VBM7" s="385"/>
      <c r="VBN7" s="385"/>
      <c r="VBO7" s="385"/>
      <c r="VBP7" s="385"/>
      <c r="VBQ7" s="385"/>
      <c r="VBR7" s="385"/>
      <c r="VBS7" s="385"/>
      <c r="VBT7" s="385"/>
      <c r="VBU7" s="385"/>
      <c r="VBV7" s="385"/>
      <c r="VBW7" s="385"/>
      <c r="VBX7" s="385"/>
      <c r="VBY7" s="385"/>
      <c r="VBZ7" s="385"/>
      <c r="VCA7" s="385"/>
      <c r="VCB7" s="385"/>
      <c r="VCC7" s="385"/>
      <c r="VCD7" s="385"/>
      <c r="VCE7" s="385"/>
      <c r="VCF7" s="385"/>
      <c r="VCG7" s="385"/>
      <c r="VCH7" s="385"/>
      <c r="VCI7" s="385"/>
      <c r="VCJ7" s="385"/>
      <c r="VCK7" s="385"/>
      <c r="VCL7" s="385"/>
      <c r="VCM7" s="385"/>
      <c r="VCN7" s="385"/>
      <c r="VCO7" s="385"/>
      <c r="VCP7" s="385"/>
      <c r="VCQ7" s="385"/>
      <c r="VCR7" s="385"/>
      <c r="VCS7" s="385"/>
      <c r="VCT7" s="385"/>
      <c r="VCU7" s="385"/>
      <c r="VCV7" s="385"/>
      <c r="VCW7" s="385"/>
      <c r="VCX7" s="385"/>
      <c r="VCY7" s="385"/>
      <c r="VCZ7" s="385"/>
      <c r="VDA7" s="385"/>
      <c r="VDB7" s="385"/>
      <c r="VDC7" s="385"/>
      <c r="VDD7" s="385"/>
      <c r="VDE7" s="385"/>
      <c r="VDF7" s="385"/>
      <c r="VDG7" s="385"/>
      <c r="VDH7" s="385"/>
      <c r="VDI7" s="385"/>
      <c r="VDJ7" s="385"/>
      <c r="VDK7" s="385"/>
      <c r="VDL7" s="385"/>
      <c r="VDM7" s="385"/>
      <c r="VDN7" s="385"/>
      <c r="VDO7" s="385"/>
      <c r="VDP7" s="385"/>
      <c r="VDQ7" s="385"/>
      <c r="VDR7" s="385"/>
      <c r="VDS7" s="385"/>
      <c r="VDT7" s="385"/>
      <c r="VDU7" s="385"/>
      <c r="VDV7" s="385"/>
      <c r="VDW7" s="385"/>
      <c r="VDX7" s="385"/>
      <c r="VDY7" s="385"/>
      <c r="VDZ7" s="385"/>
      <c r="VEA7" s="385"/>
      <c r="VEB7" s="385"/>
      <c r="VEC7" s="385"/>
      <c r="VED7" s="385"/>
      <c r="VEE7" s="385"/>
      <c r="VEF7" s="385"/>
      <c r="VEG7" s="385"/>
      <c r="VEH7" s="385"/>
      <c r="VEI7" s="385"/>
      <c r="VEJ7" s="385"/>
      <c r="VEK7" s="385"/>
      <c r="VEL7" s="385"/>
      <c r="VEM7" s="385"/>
      <c r="VEN7" s="385"/>
      <c r="VEO7" s="385"/>
      <c r="VEP7" s="385"/>
      <c r="VEQ7" s="385"/>
      <c r="VER7" s="385"/>
      <c r="VES7" s="385"/>
      <c r="VET7" s="385"/>
      <c r="VEU7" s="385"/>
      <c r="VEV7" s="385"/>
      <c r="VEW7" s="385"/>
      <c r="VEX7" s="385"/>
      <c r="VEY7" s="385"/>
      <c r="VEZ7" s="385"/>
      <c r="VFA7" s="385"/>
      <c r="VFB7" s="385"/>
      <c r="VFC7" s="385"/>
      <c r="VFD7" s="385"/>
      <c r="VFE7" s="385"/>
      <c r="VFF7" s="385"/>
      <c r="VFG7" s="385"/>
      <c r="VFH7" s="385"/>
      <c r="VFI7" s="385"/>
      <c r="VFJ7" s="385"/>
      <c r="VFK7" s="385"/>
      <c r="VFL7" s="385"/>
      <c r="VFM7" s="385"/>
      <c r="VFN7" s="385"/>
      <c r="VFO7" s="385"/>
      <c r="VFP7" s="385"/>
      <c r="VFQ7" s="385"/>
      <c r="VFR7" s="385"/>
      <c r="VFS7" s="385"/>
      <c r="VFT7" s="385"/>
      <c r="VFU7" s="385"/>
      <c r="VFV7" s="385"/>
      <c r="VFW7" s="385"/>
      <c r="VFX7" s="385"/>
      <c r="VFY7" s="385"/>
      <c r="VFZ7" s="385"/>
      <c r="VGA7" s="385"/>
      <c r="VGB7" s="385"/>
      <c r="VGC7" s="385"/>
      <c r="VGD7" s="385"/>
      <c r="VGE7" s="385"/>
      <c r="VGF7" s="385"/>
      <c r="VGG7" s="385"/>
      <c r="VGH7" s="385"/>
      <c r="VGI7" s="385"/>
      <c r="VGJ7" s="385"/>
      <c r="VGK7" s="385"/>
      <c r="VGL7" s="385"/>
      <c r="VGM7" s="385"/>
      <c r="VGN7" s="385"/>
      <c r="VGO7" s="385"/>
      <c r="VGP7" s="385"/>
      <c r="VGQ7" s="385"/>
      <c r="VGR7" s="385"/>
      <c r="VGS7" s="385"/>
      <c r="VGT7" s="385"/>
      <c r="VGU7" s="385"/>
      <c r="VGV7" s="385"/>
      <c r="VGW7" s="385"/>
      <c r="VGX7" s="385"/>
      <c r="VGY7" s="385"/>
      <c r="VGZ7" s="385"/>
      <c r="VHA7" s="385"/>
      <c r="VHB7" s="385"/>
      <c r="VHC7" s="385"/>
      <c r="VHD7" s="385"/>
      <c r="VHE7" s="385"/>
      <c r="VHF7" s="385"/>
      <c r="VHG7" s="385"/>
      <c r="VHH7" s="385"/>
      <c r="VHI7" s="385"/>
      <c r="VHJ7" s="385"/>
      <c r="VHK7" s="385"/>
      <c r="VHL7" s="385"/>
      <c r="VHM7" s="385"/>
      <c r="VHN7" s="385"/>
      <c r="VHO7" s="385"/>
      <c r="VHP7" s="385"/>
      <c r="VHQ7" s="385"/>
      <c r="VHR7" s="385"/>
      <c r="VHS7" s="385"/>
      <c r="VHT7" s="385"/>
      <c r="VHU7" s="385"/>
      <c r="VHV7" s="385"/>
      <c r="VHW7" s="385"/>
      <c r="VHX7" s="385"/>
      <c r="VHY7" s="385"/>
      <c r="VHZ7" s="385"/>
      <c r="VIA7" s="385"/>
      <c r="VIB7" s="385"/>
      <c r="VIC7" s="385"/>
      <c r="VID7" s="385"/>
      <c r="VIE7" s="385"/>
      <c r="VIF7" s="385"/>
      <c r="VIG7" s="385"/>
      <c r="VIH7" s="385"/>
      <c r="VII7" s="385"/>
      <c r="VIJ7" s="385"/>
      <c r="VIK7" s="385"/>
      <c r="VIL7" s="385"/>
      <c r="VIM7" s="385"/>
      <c r="VIN7" s="385"/>
      <c r="VIO7" s="385"/>
      <c r="VIP7" s="385"/>
      <c r="VIQ7" s="385"/>
      <c r="VIR7" s="385"/>
      <c r="VIS7" s="385"/>
      <c r="VIT7" s="385"/>
      <c r="VIU7" s="385"/>
      <c r="VIV7" s="385"/>
      <c r="VIW7" s="385"/>
      <c r="VIX7" s="385"/>
      <c r="VIY7" s="385"/>
      <c r="VIZ7" s="385"/>
      <c r="VJA7" s="385"/>
      <c r="VJB7" s="385"/>
      <c r="VJC7" s="385"/>
      <c r="VJD7" s="385"/>
      <c r="VJE7" s="385"/>
      <c r="VJF7" s="385"/>
      <c r="VJG7" s="385"/>
      <c r="VJH7" s="385"/>
      <c r="VJI7" s="385"/>
      <c r="VJJ7" s="385"/>
      <c r="VJK7" s="385"/>
      <c r="VJL7" s="385"/>
      <c r="VJM7" s="385"/>
      <c r="VJN7" s="385"/>
      <c r="VJO7" s="385"/>
      <c r="VJP7" s="385"/>
      <c r="VJQ7" s="385"/>
      <c r="VJR7" s="385"/>
      <c r="VJS7" s="385"/>
      <c r="VJT7" s="385"/>
      <c r="VJU7" s="385"/>
      <c r="VJV7" s="385"/>
      <c r="VJW7" s="385"/>
      <c r="VJX7" s="385"/>
      <c r="VJY7" s="385"/>
      <c r="VJZ7" s="385"/>
      <c r="VKA7" s="385"/>
      <c r="VKB7" s="385"/>
      <c r="VKC7" s="385"/>
      <c r="VKD7" s="385"/>
      <c r="VKE7" s="385"/>
      <c r="VKF7" s="385"/>
      <c r="VKG7" s="385"/>
      <c r="VKH7" s="385"/>
      <c r="VKI7" s="385"/>
      <c r="VKJ7" s="385"/>
      <c r="VKK7" s="385"/>
      <c r="VKL7" s="385"/>
      <c r="VKM7" s="385"/>
      <c r="VKN7" s="385"/>
      <c r="VKO7" s="385"/>
      <c r="VKP7" s="385"/>
      <c r="VKQ7" s="385"/>
      <c r="VKR7" s="385"/>
      <c r="VKS7" s="385"/>
      <c r="VKT7" s="385"/>
      <c r="VKU7" s="385"/>
      <c r="VKV7" s="385"/>
      <c r="VKW7" s="385"/>
      <c r="VKX7" s="385"/>
      <c r="VKY7" s="385"/>
      <c r="VKZ7" s="385"/>
      <c r="VLA7" s="385"/>
      <c r="VLB7" s="385"/>
      <c r="VLC7" s="385"/>
      <c r="VLD7" s="385"/>
      <c r="VLE7" s="385"/>
      <c r="VLF7" s="385"/>
      <c r="VLG7" s="385"/>
      <c r="VLH7" s="385"/>
      <c r="VLI7" s="385"/>
      <c r="VLJ7" s="385"/>
      <c r="VLK7" s="385"/>
      <c r="VLL7" s="385"/>
      <c r="VLM7" s="385"/>
      <c r="VLN7" s="385"/>
      <c r="VLO7" s="385"/>
      <c r="VLP7" s="385"/>
      <c r="VLQ7" s="385"/>
      <c r="VLR7" s="385"/>
      <c r="VLS7" s="385"/>
      <c r="VLT7" s="385"/>
      <c r="VLU7" s="385"/>
      <c r="VLV7" s="385"/>
      <c r="VLW7" s="385"/>
      <c r="VLX7" s="385"/>
      <c r="VLY7" s="385"/>
      <c r="VLZ7" s="385"/>
      <c r="VMA7" s="385"/>
      <c r="VMB7" s="385"/>
      <c r="VMC7" s="385"/>
      <c r="VMD7" s="385"/>
      <c r="VME7" s="385"/>
      <c r="VMF7" s="385"/>
      <c r="VMG7" s="385"/>
      <c r="VMH7" s="385"/>
      <c r="VMI7" s="385"/>
      <c r="VMJ7" s="385"/>
      <c r="VMK7" s="385"/>
      <c r="VML7" s="385"/>
      <c r="VMM7" s="385"/>
      <c r="VMN7" s="385"/>
      <c r="VMO7" s="385"/>
      <c r="VMP7" s="385"/>
      <c r="VMQ7" s="385"/>
      <c r="VMR7" s="385"/>
      <c r="VMS7" s="385"/>
      <c r="VMT7" s="385"/>
      <c r="VMU7" s="385"/>
      <c r="VMV7" s="385"/>
      <c r="VMW7" s="385"/>
      <c r="VMX7" s="385"/>
      <c r="VMY7" s="385"/>
      <c r="VMZ7" s="385"/>
      <c r="VNA7" s="385"/>
      <c r="VNB7" s="385"/>
      <c r="VNC7" s="385"/>
      <c r="VND7" s="385"/>
      <c r="VNE7" s="385"/>
      <c r="VNF7" s="385"/>
      <c r="VNG7" s="385"/>
      <c r="VNH7" s="385"/>
      <c r="VNI7" s="385"/>
      <c r="VNJ7" s="385"/>
      <c r="VNK7" s="385"/>
      <c r="VNL7" s="385"/>
      <c r="VNM7" s="385"/>
      <c r="VNN7" s="385"/>
      <c r="VNO7" s="385"/>
      <c r="VNP7" s="385"/>
      <c r="VNQ7" s="385"/>
      <c r="VNR7" s="385"/>
      <c r="VNS7" s="385"/>
      <c r="VNT7" s="385"/>
      <c r="VNU7" s="385"/>
      <c r="VNV7" s="385"/>
      <c r="VNW7" s="385"/>
      <c r="VNX7" s="385"/>
      <c r="VNY7" s="385"/>
      <c r="VNZ7" s="385"/>
      <c r="VOA7" s="385"/>
      <c r="VOB7" s="385"/>
      <c r="VOC7" s="385"/>
      <c r="VOD7" s="385"/>
      <c r="VOE7" s="385"/>
      <c r="VOF7" s="385"/>
      <c r="VOG7" s="385"/>
      <c r="VOH7" s="385"/>
      <c r="VOI7" s="385"/>
      <c r="VOJ7" s="385"/>
      <c r="VOK7" s="385"/>
      <c r="VOL7" s="385"/>
      <c r="VOM7" s="385"/>
      <c r="VON7" s="385"/>
      <c r="VOO7" s="385"/>
      <c r="VOP7" s="385"/>
      <c r="VOQ7" s="385"/>
      <c r="VOR7" s="385"/>
      <c r="VOS7" s="385"/>
      <c r="VOT7" s="385"/>
      <c r="VOU7" s="385"/>
      <c r="VOV7" s="385"/>
      <c r="VOW7" s="385"/>
      <c r="VOX7" s="385"/>
      <c r="VOY7" s="385"/>
      <c r="VOZ7" s="385"/>
      <c r="VPA7" s="385"/>
      <c r="VPB7" s="385"/>
      <c r="VPC7" s="385"/>
      <c r="VPD7" s="385"/>
      <c r="VPE7" s="385"/>
      <c r="VPF7" s="385"/>
      <c r="VPG7" s="385"/>
      <c r="VPH7" s="385"/>
      <c r="VPI7" s="385"/>
      <c r="VPJ7" s="385"/>
      <c r="VPK7" s="385"/>
      <c r="VPL7" s="385"/>
      <c r="VPM7" s="385"/>
      <c r="VPN7" s="385"/>
      <c r="VPO7" s="385"/>
      <c r="VPP7" s="385"/>
      <c r="VPQ7" s="385"/>
      <c r="VPR7" s="385"/>
      <c r="VPS7" s="385"/>
      <c r="VPT7" s="385"/>
      <c r="VPU7" s="385"/>
      <c r="VPV7" s="385"/>
      <c r="VPW7" s="385"/>
      <c r="VPX7" s="385"/>
      <c r="VPY7" s="385"/>
      <c r="VPZ7" s="385"/>
      <c r="VQA7" s="385"/>
      <c r="VQB7" s="385"/>
      <c r="VQC7" s="385"/>
      <c r="VQD7" s="385"/>
      <c r="VQE7" s="385"/>
      <c r="VQF7" s="385"/>
      <c r="VQG7" s="385"/>
      <c r="VQH7" s="385"/>
      <c r="VQI7" s="385"/>
      <c r="VQJ7" s="385"/>
      <c r="VQK7" s="385"/>
      <c r="VQL7" s="385"/>
      <c r="VQM7" s="385"/>
      <c r="VQN7" s="385"/>
      <c r="VQO7" s="385"/>
      <c r="VQP7" s="385"/>
      <c r="VQQ7" s="385"/>
      <c r="VQR7" s="385"/>
      <c r="VQS7" s="385"/>
      <c r="VQT7" s="385"/>
      <c r="VQU7" s="385"/>
      <c r="VQV7" s="385"/>
      <c r="VQW7" s="385"/>
      <c r="VQX7" s="385"/>
      <c r="VQY7" s="385"/>
      <c r="VQZ7" s="385"/>
      <c r="VRA7" s="385"/>
      <c r="VRB7" s="385"/>
      <c r="VRC7" s="385"/>
      <c r="VRD7" s="385"/>
      <c r="VRE7" s="385"/>
      <c r="VRF7" s="385"/>
      <c r="VRG7" s="385"/>
      <c r="VRH7" s="385"/>
      <c r="VRI7" s="385"/>
      <c r="VRJ7" s="385"/>
      <c r="VRK7" s="385"/>
      <c r="VRL7" s="385"/>
      <c r="VRM7" s="385"/>
      <c r="VRN7" s="385"/>
      <c r="VRO7" s="385"/>
      <c r="VRP7" s="385"/>
      <c r="VRQ7" s="385"/>
      <c r="VRR7" s="385"/>
      <c r="VRS7" s="385"/>
      <c r="VRT7" s="385"/>
      <c r="VRU7" s="385"/>
      <c r="VRV7" s="385"/>
      <c r="VRW7" s="385"/>
      <c r="VRX7" s="385"/>
      <c r="VRY7" s="385"/>
      <c r="VRZ7" s="385"/>
      <c r="VSA7" s="385"/>
      <c r="VSB7" s="385"/>
      <c r="VSC7" s="385"/>
      <c r="VSD7" s="385"/>
      <c r="VSE7" s="385"/>
      <c r="VSF7" s="385"/>
      <c r="VSG7" s="385"/>
      <c r="VSH7" s="385"/>
      <c r="VSI7" s="385"/>
      <c r="VSJ7" s="385"/>
      <c r="VSK7" s="385"/>
      <c r="VSL7" s="385"/>
      <c r="VSM7" s="385"/>
      <c r="VSN7" s="385"/>
      <c r="VSO7" s="385"/>
      <c r="VSP7" s="385"/>
      <c r="VSQ7" s="385"/>
      <c r="VSR7" s="385"/>
      <c r="VSS7" s="385"/>
      <c r="VST7" s="385"/>
      <c r="VSU7" s="385"/>
      <c r="VSV7" s="385"/>
      <c r="VSW7" s="385"/>
      <c r="VSX7" s="385"/>
      <c r="VSY7" s="385"/>
      <c r="VSZ7" s="385"/>
      <c r="VTA7" s="385"/>
      <c r="VTB7" s="385"/>
      <c r="VTC7" s="385"/>
      <c r="VTD7" s="385"/>
      <c r="VTE7" s="385"/>
      <c r="VTF7" s="385"/>
      <c r="VTG7" s="385"/>
      <c r="VTH7" s="385"/>
      <c r="VTI7" s="385"/>
      <c r="VTJ7" s="385"/>
      <c r="VTK7" s="385"/>
      <c r="VTL7" s="385"/>
      <c r="VTM7" s="385"/>
      <c r="VTN7" s="385"/>
      <c r="VTO7" s="385"/>
      <c r="VTP7" s="385"/>
      <c r="VTQ7" s="385"/>
      <c r="VTR7" s="385"/>
      <c r="VTS7" s="385"/>
      <c r="VTT7" s="385"/>
      <c r="VTU7" s="385"/>
      <c r="VTV7" s="385"/>
      <c r="VTW7" s="385"/>
      <c r="VTX7" s="385"/>
      <c r="VTY7" s="385"/>
      <c r="VTZ7" s="385"/>
      <c r="VUA7" s="385"/>
      <c r="VUB7" s="385"/>
      <c r="VUC7" s="385"/>
      <c r="VUD7" s="385"/>
      <c r="VUE7" s="385"/>
      <c r="VUF7" s="385"/>
      <c r="VUG7" s="385"/>
      <c r="VUH7" s="385"/>
      <c r="VUI7" s="385"/>
      <c r="VUJ7" s="385"/>
      <c r="VUK7" s="385"/>
      <c r="VUL7" s="385"/>
      <c r="VUM7" s="385"/>
      <c r="VUN7" s="385"/>
      <c r="VUO7" s="385"/>
      <c r="VUP7" s="385"/>
      <c r="VUQ7" s="385"/>
      <c r="VUR7" s="385"/>
      <c r="VUS7" s="385"/>
      <c r="VUT7" s="385"/>
      <c r="VUU7" s="385"/>
      <c r="VUV7" s="385"/>
      <c r="VUW7" s="385"/>
      <c r="VUX7" s="385"/>
      <c r="VUY7" s="385"/>
      <c r="VUZ7" s="385"/>
      <c r="VVA7" s="385"/>
      <c r="VVB7" s="385"/>
      <c r="VVC7" s="385"/>
      <c r="VVD7" s="385"/>
      <c r="VVE7" s="385"/>
      <c r="VVF7" s="385"/>
      <c r="VVG7" s="385"/>
      <c r="VVH7" s="385"/>
      <c r="VVI7" s="385"/>
      <c r="VVJ7" s="385"/>
      <c r="VVK7" s="385"/>
      <c r="VVL7" s="385"/>
      <c r="VVM7" s="385"/>
      <c r="VVN7" s="385"/>
      <c r="VVO7" s="385"/>
      <c r="VVP7" s="385"/>
      <c r="VVQ7" s="385"/>
      <c r="VVR7" s="385"/>
      <c r="VVS7" s="385"/>
      <c r="VVT7" s="385"/>
      <c r="VVU7" s="385"/>
      <c r="VVV7" s="385"/>
      <c r="VVW7" s="385"/>
      <c r="VVX7" s="385"/>
      <c r="VVY7" s="385"/>
      <c r="VVZ7" s="385"/>
      <c r="VWA7" s="385"/>
      <c r="VWB7" s="385"/>
      <c r="VWC7" s="385"/>
      <c r="VWD7" s="385"/>
      <c r="VWE7" s="385"/>
      <c r="VWF7" s="385"/>
      <c r="VWG7" s="385"/>
      <c r="VWH7" s="385"/>
      <c r="VWI7" s="385"/>
      <c r="VWJ7" s="385"/>
      <c r="VWK7" s="385"/>
      <c r="VWL7" s="385"/>
      <c r="VWM7" s="385"/>
      <c r="VWN7" s="385"/>
      <c r="VWO7" s="385"/>
      <c r="VWP7" s="385"/>
      <c r="VWQ7" s="385"/>
      <c r="VWR7" s="385"/>
      <c r="VWS7" s="385"/>
      <c r="VWT7" s="385"/>
      <c r="VWU7" s="385"/>
      <c r="VWV7" s="385"/>
      <c r="VWW7" s="385"/>
      <c r="VWX7" s="385"/>
      <c r="VWY7" s="385"/>
      <c r="VWZ7" s="385"/>
      <c r="VXA7" s="385"/>
      <c r="VXB7" s="385"/>
      <c r="VXC7" s="385"/>
      <c r="VXD7" s="385"/>
      <c r="VXE7" s="385"/>
      <c r="VXF7" s="385"/>
      <c r="VXG7" s="385"/>
      <c r="VXH7" s="385"/>
      <c r="VXI7" s="385"/>
      <c r="VXJ7" s="385"/>
      <c r="VXK7" s="385"/>
      <c r="VXL7" s="385"/>
      <c r="VXM7" s="385"/>
      <c r="VXN7" s="385"/>
      <c r="VXO7" s="385"/>
      <c r="VXP7" s="385"/>
      <c r="VXQ7" s="385"/>
      <c r="VXR7" s="385"/>
      <c r="VXS7" s="385"/>
      <c r="VXT7" s="385"/>
      <c r="VXU7" s="385"/>
      <c r="VXV7" s="385"/>
      <c r="VXW7" s="385"/>
      <c r="VXX7" s="385"/>
      <c r="VXY7" s="385"/>
      <c r="VXZ7" s="385"/>
      <c r="VYA7" s="385"/>
      <c r="VYB7" s="385"/>
      <c r="VYC7" s="385"/>
      <c r="VYD7" s="385"/>
      <c r="VYE7" s="385"/>
      <c r="VYF7" s="385"/>
      <c r="VYG7" s="385"/>
      <c r="VYH7" s="385"/>
      <c r="VYI7" s="385"/>
      <c r="VYJ7" s="385"/>
      <c r="VYK7" s="385"/>
      <c r="VYL7" s="385"/>
      <c r="VYM7" s="385"/>
      <c r="VYN7" s="385"/>
      <c r="VYO7" s="385"/>
      <c r="VYP7" s="385"/>
      <c r="VYQ7" s="385"/>
      <c r="VYR7" s="385"/>
      <c r="VYS7" s="385"/>
      <c r="VYT7" s="385"/>
      <c r="VYU7" s="385"/>
      <c r="VYV7" s="385"/>
      <c r="VYW7" s="385"/>
      <c r="VYX7" s="385"/>
      <c r="VYY7" s="385"/>
      <c r="VYZ7" s="385"/>
      <c r="VZA7" s="385"/>
      <c r="VZB7" s="385"/>
      <c r="VZC7" s="385"/>
      <c r="VZD7" s="385"/>
      <c r="VZE7" s="385"/>
      <c r="VZF7" s="385"/>
      <c r="VZG7" s="385"/>
      <c r="VZH7" s="385"/>
      <c r="VZI7" s="385"/>
      <c r="VZJ7" s="385"/>
      <c r="VZK7" s="385"/>
      <c r="VZL7" s="385"/>
      <c r="VZM7" s="385"/>
      <c r="VZN7" s="385"/>
      <c r="VZO7" s="385"/>
      <c r="VZP7" s="385"/>
      <c r="VZQ7" s="385"/>
      <c r="VZR7" s="385"/>
      <c r="VZS7" s="385"/>
      <c r="VZT7" s="385"/>
      <c r="VZU7" s="385"/>
      <c r="VZV7" s="385"/>
      <c r="VZW7" s="385"/>
      <c r="VZX7" s="385"/>
      <c r="VZY7" s="385"/>
      <c r="VZZ7" s="385"/>
      <c r="WAA7" s="385"/>
      <c r="WAB7" s="385"/>
      <c r="WAC7" s="385"/>
      <c r="WAD7" s="385"/>
      <c r="WAE7" s="385"/>
      <c r="WAF7" s="385"/>
      <c r="WAG7" s="385"/>
      <c r="WAH7" s="385"/>
      <c r="WAI7" s="385"/>
      <c r="WAJ7" s="385"/>
      <c r="WAK7" s="385"/>
      <c r="WAL7" s="385"/>
      <c r="WAM7" s="385"/>
      <c r="WAN7" s="385"/>
      <c r="WAO7" s="385"/>
      <c r="WAP7" s="385"/>
      <c r="WAQ7" s="385"/>
      <c r="WAR7" s="385"/>
      <c r="WAS7" s="385"/>
      <c r="WAT7" s="385"/>
      <c r="WAU7" s="385"/>
      <c r="WAV7" s="385"/>
      <c r="WAW7" s="385"/>
      <c r="WAX7" s="385"/>
      <c r="WAY7" s="385"/>
      <c r="WAZ7" s="385"/>
      <c r="WBA7" s="385"/>
      <c r="WBB7" s="385"/>
      <c r="WBC7" s="385"/>
      <c r="WBD7" s="385"/>
      <c r="WBE7" s="385"/>
      <c r="WBF7" s="385"/>
      <c r="WBG7" s="385"/>
      <c r="WBH7" s="385"/>
      <c r="WBI7" s="385"/>
      <c r="WBJ7" s="385"/>
      <c r="WBK7" s="385"/>
      <c r="WBL7" s="385"/>
      <c r="WBM7" s="385"/>
      <c r="WBN7" s="385"/>
      <c r="WBO7" s="385"/>
      <c r="WBP7" s="385"/>
      <c r="WBQ7" s="385"/>
      <c r="WBR7" s="385"/>
      <c r="WBS7" s="385"/>
      <c r="WBT7" s="385"/>
      <c r="WBU7" s="385"/>
      <c r="WBV7" s="385"/>
      <c r="WBW7" s="385"/>
      <c r="WBX7" s="385"/>
      <c r="WBY7" s="385"/>
      <c r="WBZ7" s="385"/>
      <c r="WCA7" s="385"/>
      <c r="WCB7" s="385"/>
      <c r="WCC7" s="385"/>
      <c r="WCD7" s="385"/>
      <c r="WCE7" s="385"/>
      <c r="WCF7" s="385"/>
      <c r="WCG7" s="385"/>
      <c r="WCH7" s="385"/>
      <c r="WCI7" s="385"/>
      <c r="WCJ7" s="385"/>
      <c r="WCK7" s="385"/>
      <c r="WCL7" s="385"/>
      <c r="WCM7" s="385"/>
      <c r="WCN7" s="385"/>
      <c r="WCO7" s="385"/>
      <c r="WCP7" s="385"/>
      <c r="WCQ7" s="385"/>
      <c r="WCR7" s="385"/>
      <c r="WCS7" s="385"/>
      <c r="WCT7" s="385"/>
      <c r="WCU7" s="385"/>
      <c r="WCV7" s="385"/>
      <c r="WCW7" s="385"/>
      <c r="WCX7" s="385"/>
      <c r="WCY7" s="385"/>
      <c r="WCZ7" s="385"/>
      <c r="WDA7" s="385"/>
      <c r="WDB7" s="385"/>
      <c r="WDC7" s="385"/>
      <c r="WDD7" s="385"/>
      <c r="WDE7" s="385"/>
      <c r="WDF7" s="385"/>
      <c r="WDG7" s="385"/>
      <c r="WDH7" s="385"/>
      <c r="WDI7" s="385"/>
      <c r="WDJ7" s="385"/>
      <c r="WDK7" s="385"/>
      <c r="WDL7" s="385"/>
      <c r="WDM7" s="385"/>
      <c r="WDN7" s="385"/>
      <c r="WDO7" s="385"/>
      <c r="WDP7" s="385"/>
      <c r="WDQ7" s="385"/>
      <c r="WDR7" s="385"/>
      <c r="WDS7" s="385"/>
      <c r="WDT7" s="385"/>
      <c r="WDU7" s="385"/>
      <c r="WDV7" s="385"/>
      <c r="WDW7" s="385"/>
      <c r="WDX7" s="385"/>
      <c r="WDY7" s="385"/>
      <c r="WDZ7" s="385"/>
      <c r="WEA7" s="385"/>
      <c r="WEB7" s="385"/>
      <c r="WEC7" s="385"/>
      <c r="WED7" s="385"/>
      <c r="WEE7" s="385"/>
      <c r="WEF7" s="385"/>
      <c r="WEG7" s="385"/>
      <c r="WEH7" s="385"/>
      <c r="WEI7" s="385"/>
      <c r="WEJ7" s="385"/>
      <c r="WEK7" s="385"/>
      <c r="WEL7" s="385"/>
      <c r="WEM7" s="385"/>
      <c r="WEN7" s="385"/>
      <c r="WEO7" s="385"/>
      <c r="WEP7" s="385"/>
      <c r="WEQ7" s="385"/>
      <c r="WER7" s="385"/>
      <c r="WES7" s="385"/>
      <c r="WET7" s="385"/>
      <c r="WEU7" s="385"/>
      <c r="WEV7" s="385"/>
      <c r="WEW7" s="385"/>
      <c r="WEX7" s="385"/>
      <c r="WEY7" s="385"/>
      <c r="WEZ7" s="385"/>
      <c r="WFA7" s="385"/>
      <c r="WFB7" s="385"/>
      <c r="WFC7" s="385"/>
      <c r="WFD7" s="385"/>
      <c r="WFE7" s="385"/>
      <c r="WFF7" s="385"/>
      <c r="WFG7" s="385"/>
      <c r="WFH7" s="385"/>
      <c r="WFI7" s="385"/>
      <c r="WFJ7" s="385"/>
      <c r="WFK7" s="385"/>
      <c r="WFL7" s="385"/>
      <c r="WFM7" s="385"/>
      <c r="WFN7" s="385"/>
      <c r="WFO7" s="385"/>
      <c r="WFP7" s="385"/>
      <c r="WFQ7" s="385"/>
      <c r="WFR7" s="385"/>
      <c r="WFS7" s="385"/>
      <c r="WFT7" s="385"/>
      <c r="WFU7" s="385"/>
      <c r="WFV7" s="385"/>
      <c r="WFW7" s="385"/>
      <c r="WFX7" s="385"/>
      <c r="WFY7" s="385"/>
      <c r="WFZ7" s="385"/>
      <c r="WGA7" s="385"/>
      <c r="WGB7" s="385"/>
      <c r="WGC7" s="385"/>
      <c r="WGD7" s="385"/>
      <c r="WGE7" s="385"/>
      <c r="WGF7" s="385"/>
      <c r="WGG7" s="385"/>
      <c r="WGH7" s="385"/>
      <c r="WGI7" s="385"/>
      <c r="WGJ7" s="385"/>
      <c r="WGK7" s="385"/>
      <c r="WGL7" s="385"/>
      <c r="WGM7" s="385"/>
      <c r="WGN7" s="385"/>
      <c r="WGO7" s="385"/>
      <c r="WGP7" s="385"/>
      <c r="WGQ7" s="385"/>
      <c r="WGR7" s="385"/>
      <c r="WGS7" s="385"/>
      <c r="WGT7" s="385"/>
      <c r="WGU7" s="385"/>
      <c r="WGV7" s="385"/>
      <c r="WGW7" s="385"/>
      <c r="WGX7" s="385"/>
      <c r="WGY7" s="385"/>
      <c r="WGZ7" s="385"/>
      <c r="WHA7" s="385"/>
      <c r="WHB7" s="385"/>
      <c r="WHC7" s="385"/>
      <c r="WHD7" s="385"/>
      <c r="WHE7" s="385"/>
      <c r="WHF7" s="385"/>
      <c r="WHG7" s="385"/>
      <c r="WHH7" s="385"/>
      <c r="WHI7" s="385"/>
      <c r="WHJ7" s="385"/>
      <c r="WHK7" s="385"/>
      <c r="WHL7" s="385"/>
      <c r="WHM7" s="385"/>
      <c r="WHN7" s="385"/>
      <c r="WHO7" s="385"/>
      <c r="WHP7" s="385"/>
      <c r="WHQ7" s="385"/>
      <c r="WHR7" s="385"/>
      <c r="WHS7" s="385"/>
      <c r="WHT7" s="385"/>
      <c r="WHU7" s="385"/>
      <c r="WHV7" s="385"/>
      <c r="WHW7" s="385"/>
      <c r="WHX7" s="385"/>
      <c r="WHY7" s="385"/>
      <c r="WHZ7" s="385"/>
      <c r="WIA7" s="385"/>
      <c r="WIB7" s="385"/>
      <c r="WIC7" s="385"/>
      <c r="WID7" s="385"/>
      <c r="WIE7" s="385"/>
      <c r="WIF7" s="385"/>
      <c r="WIG7" s="385"/>
      <c r="WIH7" s="385"/>
      <c r="WII7" s="385"/>
      <c r="WIJ7" s="385"/>
      <c r="WIK7" s="385"/>
      <c r="WIL7" s="385"/>
      <c r="WIM7" s="385"/>
      <c r="WIN7" s="385"/>
      <c r="WIO7" s="385"/>
      <c r="WIP7" s="385"/>
      <c r="WIQ7" s="385"/>
      <c r="WIR7" s="385"/>
      <c r="WIS7" s="385"/>
      <c r="WIT7" s="385"/>
      <c r="WIU7" s="385"/>
      <c r="WIV7" s="385"/>
      <c r="WIW7" s="385"/>
      <c r="WIX7" s="385"/>
      <c r="WIY7" s="385"/>
      <c r="WIZ7" s="385"/>
      <c r="WJA7" s="385"/>
      <c r="WJB7" s="385"/>
      <c r="WJC7" s="385"/>
      <c r="WJD7" s="385"/>
      <c r="WJE7" s="385"/>
      <c r="WJF7" s="385"/>
      <c r="WJG7" s="385"/>
      <c r="WJH7" s="385"/>
      <c r="WJI7" s="385"/>
      <c r="WJJ7" s="385"/>
      <c r="WJK7" s="385"/>
      <c r="WJL7" s="385"/>
      <c r="WJM7" s="385"/>
      <c r="WJN7" s="385"/>
      <c r="WJO7" s="385"/>
      <c r="WJP7" s="385"/>
      <c r="WJQ7" s="385"/>
      <c r="WJR7" s="385"/>
      <c r="WJS7" s="385"/>
      <c r="WJT7" s="385"/>
      <c r="WJU7" s="385"/>
      <c r="WJV7" s="385"/>
      <c r="WJW7" s="385"/>
      <c r="WJX7" s="385"/>
      <c r="WJY7" s="385"/>
      <c r="WJZ7" s="385"/>
      <c r="WKA7" s="385"/>
      <c r="WKB7" s="385"/>
      <c r="WKC7" s="385"/>
      <c r="WKD7" s="385"/>
      <c r="WKE7" s="385"/>
      <c r="WKF7" s="385"/>
      <c r="WKG7" s="385"/>
      <c r="WKH7" s="385"/>
      <c r="WKI7" s="385"/>
      <c r="WKJ7" s="385"/>
      <c r="WKK7" s="385"/>
      <c r="WKL7" s="385"/>
      <c r="WKM7" s="385"/>
      <c r="WKN7" s="385"/>
      <c r="WKO7" s="385"/>
      <c r="WKP7" s="385"/>
      <c r="WKQ7" s="385"/>
      <c r="WKR7" s="385"/>
      <c r="WKS7" s="385"/>
      <c r="WKT7" s="385"/>
      <c r="WKU7" s="385"/>
      <c r="WKV7" s="385"/>
      <c r="WKW7" s="385"/>
      <c r="WKX7" s="385"/>
      <c r="WKY7" s="385"/>
      <c r="WKZ7" s="385"/>
      <c r="WLA7" s="385"/>
      <c r="WLB7" s="385"/>
      <c r="WLC7" s="385"/>
      <c r="WLD7" s="385"/>
      <c r="WLE7" s="385"/>
      <c r="WLF7" s="385"/>
      <c r="WLG7" s="385"/>
      <c r="WLH7" s="385"/>
      <c r="WLI7" s="385"/>
      <c r="WLJ7" s="385"/>
      <c r="WLK7" s="385"/>
      <c r="WLL7" s="385"/>
      <c r="WLM7" s="385"/>
      <c r="WLN7" s="385"/>
      <c r="WLO7" s="385"/>
      <c r="WLP7" s="385"/>
      <c r="WLQ7" s="385"/>
      <c r="WLR7" s="385"/>
      <c r="WLS7" s="385"/>
      <c r="WLT7" s="385"/>
      <c r="WLU7" s="385"/>
      <c r="WLV7" s="385"/>
      <c r="WLW7" s="385"/>
      <c r="WLX7" s="385"/>
      <c r="WLY7" s="385"/>
      <c r="WLZ7" s="385"/>
      <c r="WMA7" s="385"/>
      <c r="WMB7" s="385"/>
      <c r="WMC7" s="385"/>
      <c r="WMD7" s="385"/>
      <c r="WME7" s="385"/>
      <c r="WMF7" s="385"/>
      <c r="WMG7" s="385"/>
      <c r="WMH7" s="385"/>
      <c r="WMI7" s="385"/>
      <c r="WMJ7" s="385"/>
      <c r="WMK7" s="385"/>
      <c r="WML7" s="385"/>
      <c r="WMM7" s="385"/>
      <c r="WMN7" s="385"/>
      <c r="WMO7" s="385"/>
      <c r="WMP7" s="385"/>
      <c r="WMQ7" s="385"/>
      <c r="WMR7" s="385"/>
      <c r="WMS7" s="385"/>
      <c r="WMT7" s="385"/>
      <c r="WMU7" s="385"/>
      <c r="WMV7" s="385"/>
      <c r="WMW7" s="385"/>
      <c r="WMX7" s="385"/>
      <c r="WMY7" s="385"/>
      <c r="WMZ7" s="385"/>
      <c r="WNA7" s="385"/>
      <c r="WNB7" s="385"/>
      <c r="WNC7" s="385"/>
      <c r="WND7" s="385"/>
      <c r="WNE7" s="385"/>
      <c r="WNF7" s="385"/>
      <c r="WNG7" s="385"/>
      <c r="WNH7" s="385"/>
      <c r="WNI7" s="385"/>
      <c r="WNJ7" s="385"/>
      <c r="WNK7" s="385"/>
      <c r="WNL7" s="385"/>
      <c r="WNM7" s="385"/>
      <c r="WNN7" s="385"/>
      <c r="WNO7" s="385"/>
      <c r="WNP7" s="385"/>
      <c r="WNQ7" s="385"/>
      <c r="WNR7" s="385"/>
      <c r="WNS7" s="385"/>
      <c r="WNT7" s="385"/>
      <c r="WNU7" s="385"/>
      <c r="WNV7" s="385"/>
      <c r="WNW7" s="385"/>
      <c r="WNX7" s="385"/>
      <c r="WNY7" s="385"/>
      <c r="WNZ7" s="385"/>
      <c r="WOA7" s="385"/>
      <c r="WOB7" s="385"/>
      <c r="WOC7" s="385"/>
      <c r="WOD7" s="385"/>
      <c r="WOE7" s="385"/>
      <c r="WOF7" s="385"/>
      <c r="WOG7" s="385"/>
      <c r="WOH7" s="385"/>
      <c r="WOI7" s="385"/>
      <c r="WOJ7" s="385"/>
      <c r="WOK7" s="385"/>
      <c r="WOL7" s="385"/>
      <c r="WOM7" s="385"/>
      <c r="WON7" s="385"/>
      <c r="WOO7" s="385"/>
      <c r="WOP7" s="385"/>
      <c r="WOQ7" s="385"/>
      <c r="WOR7" s="385"/>
      <c r="WOS7" s="385"/>
      <c r="WOT7" s="385"/>
      <c r="WOU7" s="385"/>
      <c r="WOV7" s="385"/>
      <c r="WOW7" s="385"/>
      <c r="WOX7" s="385"/>
      <c r="WOY7" s="385"/>
      <c r="WOZ7" s="385"/>
      <c r="WPA7" s="385"/>
      <c r="WPB7" s="385"/>
      <c r="WPC7" s="385"/>
      <c r="WPD7" s="385"/>
      <c r="WPE7" s="385"/>
      <c r="WPF7" s="385"/>
      <c r="WPG7" s="385"/>
      <c r="WPH7" s="385"/>
      <c r="WPI7" s="385"/>
      <c r="WPJ7" s="385"/>
      <c r="WPK7" s="385"/>
      <c r="WPL7" s="385"/>
      <c r="WPM7" s="385"/>
      <c r="WPN7" s="385"/>
      <c r="WPO7" s="385"/>
      <c r="WPP7" s="385"/>
      <c r="WPQ7" s="385"/>
      <c r="WPR7" s="385"/>
      <c r="WPS7" s="385"/>
      <c r="WPT7" s="385"/>
      <c r="WPU7" s="385"/>
      <c r="WPV7" s="385"/>
      <c r="WPW7" s="385"/>
      <c r="WPX7" s="385"/>
      <c r="WPY7" s="385"/>
      <c r="WPZ7" s="385"/>
      <c r="WQA7" s="385"/>
      <c r="WQB7" s="385"/>
      <c r="WQC7" s="385"/>
      <c r="WQD7" s="385"/>
      <c r="WQE7" s="385"/>
      <c r="WQF7" s="385"/>
      <c r="WQG7" s="385"/>
      <c r="WQH7" s="385"/>
      <c r="WQI7" s="385"/>
      <c r="WQJ7" s="385"/>
      <c r="WQK7" s="385"/>
      <c r="WQL7" s="385"/>
      <c r="WQM7" s="385"/>
      <c r="WQN7" s="385"/>
      <c r="WQO7" s="385"/>
      <c r="WQP7" s="385"/>
      <c r="WQQ7" s="385"/>
      <c r="WQR7" s="385"/>
      <c r="WQS7" s="385"/>
      <c r="WQT7" s="385"/>
      <c r="WQU7" s="385"/>
      <c r="WQV7" s="385"/>
      <c r="WQW7" s="385"/>
      <c r="WQX7" s="385"/>
      <c r="WQY7" s="385"/>
      <c r="WQZ7" s="385"/>
      <c r="WRA7" s="385"/>
      <c r="WRB7" s="385"/>
      <c r="WRC7" s="385"/>
      <c r="WRD7" s="385"/>
      <c r="WRE7" s="385"/>
      <c r="WRF7" s="385"/>
      <c r="WRG7" s="385"/>
      <c r="WRH7" s="385"/>
      <c r="WRI7" s="385"/>
      <c r="WRJ7" s="385"/>
      <c r="WRK7" s="385"/>
      <c r="WRL7" s="385"/>
      <c r="WRM7" s="385"/>
      <c r="WRN7" s="385"/>
      <c r="WRO7" s="385"/>
      <c r="WRP7" s="385"/>
      <c r="WRQ7" s="385"/>
      <c r="WRR7" s="385"/>
      <c r="WRS7" s="385"/>
      <c r="WRT7" s="385"/>
      <c r="WRU7" s="385"/>
      <c r="WRV7" s="385"/>
      <c r="WRW7" s="385"/>
      <c r="WRX7" s="385"/>
      <c r="WRY7" s="385"/>
      <c r="WRZ7" s="385"/>
      <c r="WSA7" s="385"/>
      <c r="WSB7" s="385"/>
      <c r="WSC7" s="385"/>
      <c r="WSD7" s="385"/>
      <c r="WSE7" s="385"/>
      <c r="WSF7" s="385"/>
      <c r="WSG7" s="385"/>
      <c r="WSH7" s="385"/>
      <c r="WSI7" s="385"/>
      <c r="WSJ7" s="385"/>
      <c r="WSK7" s="385"/>
      <c r="WSL7" s="385"/>
      <c r="WSM7" s="385"/>
      <c r="WSN7" s="385"/>
      <c r="WSO7" s="385"/>
      <c r="WSP7" s="385"/>
      <c r="WSQ7" s="385"/>
      <c r="WSR7" s="385"/>
      <c r="WSS7" s="385"/>
      <c r="WST7" s="385"/>
      <c r="WSU7" s="385"/>
      <c r="WSV7" s="385"/>
      <c r="WSW7" s="385"/>
      <c r="WSX7" s="385"/>
      <c r="WSY7" s="385"/>
      <c r="WSZ7" s="385"/>
      <c r="WTA7" s="385"/>
      <c r="WTB7" s="385"/>
      <c r="WTC7" s="385"/>
      <c r="WTD7" s="385"/>
      <c r="WTE7" s="385"/>
      <c r="WTF7" s="385"/>
      <c r="WTG7" s="385"/>
      <c r="WTH7" s="385"/>
      <c r="WTI7" s="385"/>
      <c r="WTJ7" s="385"/>
      <c r="WTK7" s="385"/>
      <c r="WTL7" s="385"/>
      <c r="WTM7" s="385"/>
      <c r="WTN7" s="385"/>
      <c r="WTO7" s="385"/>
      <c r="WTP7" s="385"/>
      <c r="WTQ7" s="385"/>
      <c r="WTR7" s="385"/>
      <c r="WTS7" s="385"/>
      <c r="WTT7" s="385"/>
      <c r="WTU7" s="385"/>
      <c r="WTV7" s="385"/>
      <c r="WTW7" s="385"/>
      <c r="WTX7" s="385"/>
      <c r="WTY7" s="385"/>
      <c r="WTZ7" s="385"/>
      <c r="WUA7" s="385"/>
      <c r="WUB7" s="385"/>
      <c r="WUC7" s="385"/>
      <c r="WUD7" s="385"/>
      <c r="WUE7" s="385"/>
      <c r="WUF7" s="385"/>
      <c r="WUG7" s="385"/>
      <c r="WUH7" s="385"/>
      <c r="WUI7" s="385"/>
      <c r="WUJ7" s="385"/>
      <c r="WUK7" s="385"/>
      <c r="WUL7" s="385"/>
      <c r="WUM7" s="385"/>
      <c r="WUN7" s="385"/>
      <c r="WUO7" s="385"/>
      <c r="WUP7" s="385"/>
      <c r="WUQ7" s="385"/>
      <c r="WUR7" s="385"/>
      <c r="WUS7" s="385"/>
      <c r="WUT7" s="385"/>
      <c r="WUU7" s="385"/>
      <c r="WUV7" s="385"/>
      <c r="WUW7" s="385"/>
      <c r="WUX7" s="385"/>
      <c r="WUY7" s="385"/>
      <c r="WUZ7" s="385"/>
      <c r="WVA7" s="385"/>
      <c r="WVB7" s="385"/>
      <c r="WVC7" s="385"/>
      <c r="WVD7" s="385"/>
      <c r="WVE7" s="385"/>
      <c r="WVF7" s="385"/>
      <c r="WVG7" s="385"/>
      <c r="WVH7" s="385"/>
      <c r="WVI7" s="385"/>
      <c r="WVJ7" s="385"/>
      <c r="WVK7" s="385"/>
      <c r="WVL7" s="385"/>
      <c r="WVM7" s="385"/>
      <c r="WVN7" s="385"/>
      <c r="WVO7" s="385"/>
      <c r="WVP7" s="385"/>
      <c r="WVQ7" s="385"/>
      <c r="WVR7" s="385"/>
      <c r="WVS7" s="385"/>
      <c r="WVT7" s="385"/>
      <c r="WVU7" s="385"/>
      <c r="WVV7" s="385"/>
      <c r="WVW7" s="385"/>
      <c r="WVX7" s="385"/>
      <c r="WVY7" s="385"/>
      <c r="WVZ7" s="385"/>
      <c r="WWA7" s="385"/>
      <c r="WWB7" s="385"/>
      <c r="WWC7" s="385"/>
      <c r="WWD7" s="385"/>
      <c r="WWE7" s="385"/>
      <c r="WWF7" s="385"/>
      <c r="WWG7" s="385"/>
      <c r="WWH7" s="385"/>
      <c r="WWI7" s="385"/>
      <c r="WWJ7" s="385"/>
      <c r="WWK7" s="385"/>
      <c r="WWL7" s="385"/>
      <c r="WWM7" s="385"/>
      <c r="WWN7" s="385"/>
      <c r="WWO7" s="385"/>
      <c r="WWP7" s="385"/>
      <c r="WWQ7" s="385"/>
      <c r="WWR7" s="385"/>
      <c r="WWS7" s="385"/>
      <c r="WWT7" s="385"/>
      <c r="WWU7" s="385"/>
      <c r="WWV7" s="385"/>
      <c r="WWW7" s="385"/>
      <c r="WWX7" s="385"/>
      <c r="WWY7" s="385"/>
      <c r="WWZ7" s="385"/>
      <c r="WXA7" s="385"/>
      <c r="WXB7" s="385"/>
      <c r="WXC7" s="385"/>
      <c r="WXD7" s="385"/>
      <c r="WXE7" s="385"/>
      <c r="WXF7" s="385"/>
      <c r="WXG7" s="385"/>
      <c r="WXH7" s="385"/>
      <c r="WXI7" s="385"/>
      <c r="WXJ7" s="385"/>
      <c r="WXK7" s="385"/>
      <c r="WXL7" s="385"/>
      <c r="WXM7" s="385"/>
      <c r="WXN7" s="385"/>
      <c r="WXO7" s="385"/>
      <c r="WXP7" s="385"/>
      <c r="WXQ7" s="385"/>
      <c r="WXR7" s="385"/>
      <c r="WXS7" s="385"/>
      <c r="WXT7" s="385"/>
      <c r="WXU7" s="385"/>
      <c r="WXV7" s="385"/>
      <c r="WXW7" s="385"/>
      <c r="WXX7" s="385"/>
      <c r="WXY7" s="385"/>
      <c r="WXZ7" s="385"/>
      <c r="WYA7" s="385"/>
      <c r="WYB7" s="385"/>
      <c r="WYC7" s="385"/>
      <c r="WYD7" s="385"/>
      <c r="WYE7" s="385"/>
      <c r="WYF7" s="385"/>
      <c r="WYG7" s="385"/>
      <c r="WYH7" s="385"/>
      <c r="WYI7" s="385"/>
      <c r="WYJ7" s="385"/>
      <c r="WYK7" s="385"/>
      <c r="WYL7" s="385"/>
      <c r="WYM7" s="385"/>
      <c r="WYN7" s="385"/>
      <c r="WYO7" s="385"/>
      <c r="WYP7" s="385"/>
      <c r="WYQ7" s="385"/>
      <c r="WYR7" s="385"/>
      <c r="WYS7" s="385"/>
      <c r="WYT7" s="385"/>
      <c r="WYU7" s="385"/>
      <c r="WYV7" s="385"/>
      <c r="WYW7" s="385"/>
      <c r="WYX7" s="385"/>
      <c r="WYY7" s="385"/>
      <c r="WYZ7" s="385"/>
      <c r="WZA7" s="385"/>
      <c r="WZB7" s="385"/>
      <c r="WZC7" s="385"/>
      <c r="WZD7" s="385"/>
      <c r="WZE7" s="385"/>
      <c r="WZF7" s="385"/>
      <c r="WZG7" s="385"/>
      <c r="WZH7" s="385"/>
      <c r="WZI7" s="385"/>
      <c r="WZJ7" s="385"/>
      <c r="WZK7" s="385"/>
      <c r="WZL7" s="385"/>
      <c r="WZM7" s="385"/>
      <c r="WZN7" s="385"/>
      <c r="WZO7" s="385"/>
      <c r="WZP7" s="385"/>
      <c r="WZQ7" s="385"/>
      <c r="WZR7" s="385"/>
      <c r="WZS7" s="385"/>
      <c r="WZT7" s="385"/>
      <c r="WZU7" s="385"/>
      <c r="WZV7" s="385"/>
      <c r="WZW7" s="385"/>
      <c r="WZX7" s="385"/>
      <c r="WZY7" s="385"/>
      <c r="WZZ7" s="385"/>
      <c r="XAA7" s="385"/>
      <c r="XAB7" s="385"/>
      <c r="XAC7" s="385"/>
      <c r="XAD7" s="385"/>
      <c r="XAE7" s="385"/>
      <c r="XAF7" s="385"/>
      <c r="XAG7" s="385"/>
      <c r="XAH7" s="385"/>
      <c r="XAI7" s="385"/>
      <c r="XAJ7" s="385"/>
      <c r="XAK7" s="385"/>
      <c r="XAL7" s="385"/>
      <c r="XAM7" s="385"/>
      <c r="XAN7" s="385"/>
      <c r="XAO7" s="385"/>
      <c r="XAP7" s="385"/>
      <c r="XAQ7" s="385"/>
      <c r="XAR7" s="385"/>
      <c r="XAS7" s="385"/>
      <c r="XAT7" s="385"/>
      <c r="XAU7" s="385"/>
      <c r="XAV7" s="385"/>
      <c r="XAW7" s="385"/>
      <c r="XAX7" s="385"/>
      <c r="XAY7" s="385"/>
      <c r="XAZ7" s="385"/>
      <c r="XBA7" s="385"/>
      <c r="XBB7" s="385"/>
      <c r="XBC7" s="385"/>
      <c r="XBD7" s="385"/>
      <c r="XBE7" s="385"/>
      <c r="XBF7" s="385"/>
      <c r="XBG7" s="385"/>
      <c r="XBH7" s="385"/>
      <c r="XBI7" s="385"/>
      <c r="XBJ7" s="385"/>
      <c r="XBK7" s="385"/>
      <c r="XBL7" s="385"/>
      <c r="XBM7" s="385"/>
      <c r="XBN7" s="385"/>
      <c r="XBO7" s="385"/>
      <c r="XBP7" s="385"/>
      <c r="XBQ7" s="385"/>
      <c r="XBR7" s="385"/>
      <c r="XBS7" s="385"/>
      <c r="XBT7" s="385"/>
      <c r="XBU7" s="385"/>
      <c r="XBV7" s="385"/>
      <c r="XBW7" s="385"/>
      <c r="XBX7" s="385"/>
      <c r="XBY7" s="385"/>
      <c r="XBZ7" s="385"/>
      <c r="XCA7" s="385"/>
      <c r="XCB7" s="385"/>
      <c r="XCC7" s="385"/>
      <c r="XCD7" s="385"/>
      <c r="XCE7" s="385"/>
      <c r="XCF7" s="385"/>
      <c r="XCG7" s="385"/>
      <c r="XCH7" s="385"/>
      <c r="XCI7" s="385"/>
      <c r="XCJ7" s="385"/>
      <c r="XCK7" s="385"/>
      <c r="XCL7" s="385"/>
      <c r="XCM7" s="385"/>
      <c r="XCN7" s="385"/>
      <c r="XCO7" s="385"/>
      <c r="XCP7" s="385"/>
      <c r="XCQ7" s="385"/>
      <c r="XCR7" s="385"/>
      <c r="XCS7" s="385"/>
      <c r="XCT7" s="385"/>
      <c r="XCU7" s="385"/>
      <c r="XCV7" s="385"/>
      <c r="XCW7" s="385"/>
      <c r="XCX7" s="385"/>
      <c r="XCY7" s="385"/>
      <c r="XCZ7" s="385"/>
      <c r="XDA7" s="385"/>
      <c r="XDB7" s="385"/>
      <c r="XDC7" s="385"/>
      <c r="XDD7" s="385"/>
      <c r="XDE7" s="385"/>
      <c r="XDF7" s="385"/>
      <c r="XDG7" s="385"/>
      <c r="XDH7" s="385"/>
      <c r="XDI7" s="385"/>
      <c r="XDJ7" s="385"/>
      <c r="XDK7" s="385"/>
      <c r="XDL7" s="385"/>
      <c r="XDM7" s="385"/>
      <c r="XDN7" s="385"/>
      <c r="XDO7" s="385"/>
      <c r="XDP7" s="385"/>
      <c r="XDQ7" s="385"/>
      <c r="XDR7" s="385"/>
      <c r="XDS7" s="385"/>
      <c r="XDT7" s="385"/>
      <c r="XDU7" s="385"/>
      <c r="XDV7" s="385"/>
      <c r="XDW7" s="385"/>
      <c r="XDX7" s="385"/>
      <c r="XDY7" s="385"/>
      <c r="XDZ7" s="385"/>
      <c r="XEA7" s="385"/>
    </row>
    <row r="8" ht="18" customHeight="1" spans="1:7">
      <c r="A8" s="427" t="s">
        <v>12</v>
      </c>
      <c r="B8" s="429">
        <f>27922+158</f>
        <v>28080</v>
      </c>
      <c r="C8" s="429">
        <f t="shared" si="0"/>
        <v>28080</v>
      </c>
      <c r="D8" s="674">
        <v>5919</v>
      </c>
      <c r="E8" s="675">
        <f t="shared" si="1"/>
        <v>26.7090835251117</v>
      </c>
      <c r="F8" s="676"/>
      <c r="G8" s="677">
        <v>22161</v>
      </c>
    </row>
    <row r="9" ht="18" customHeight="1" spans="1:7">
      <c r="A9" s="427" t="s">
        <v>13</v>
      </c>
      <c r="B9" s="429">
        <v>11480</v>
      </c>
      <c r="C9" s="429">
        <f t="shared" si="0"/>
        <v>11480</v>
      </c>
      <c r="D9" s="674">
        <v>-1887.93</v>
      </c>
      <c r="E9" s="675">
        <f t="shared" si="1"/>
        <v>-14.1228297874091</v>
      </c>
      <c r="F9" s="676"/>
      <c r="G9" s="677">
        <v>13367.93</v>
      </c>
    </row>
    <row r="10" ht="18" customHeight="1" spans="1:7">
      <c r="A10" s="427" t="s">
        <v>14</v>
      </c>
      <c r="B10" s="429">
        <v>2000</v>
      </c>
      <c r="C10" s="429">
        <f t="shared" si="0"/>
        <v>2000</v>
      </c>
      <c r="D10" s="674">
        <v>-61.3299999999999</v>
      </c>
      <c r="E10" s="675">
        <f t="shared" si="1"/>
        <v>-2.9752635434404</v>
      </c>
      <c r="F10" s="676"/>
      <c r="G10" s="677">
        <v>2061.33</v>
      </c>
    </row>
    <row r="11" ht="18" customHeight="1" spans="1:7">
      <c r="A11" s="427" t="s">
        <v>15</v>
      </c>
      <c r="B11" s="429">
        <v>3200</v>
      </c>
      <c r="C11" s="429">
        <f t="shared" si="0"/>
        <v>3200</v>
      </c>
      <c r="D11" s="674">
        <v>630.48</v>
      </c>
      <c r="E11" s="675">
        <f t="shared" si="1"/>
        <v>24.5368784831408</v>
      </c>
      <c r="F11" s="676"/>
      <c r="G11" s="677">
        <v>2569.52</v>
      </c>
    </row>
    <row r="12" ht="18" customHeight="1" spans="1:7">
      <c r="A12" s="427" t="s">
        <v>16</v>
      </c>
      <c r="B12" s="429">
        <v>2800</v>
      </c>
      <c r="C12" s="429">
        <f t="shared" si="0"/>
        <v>2800</v>
      </c>
      <c r="D12" s="674">
        <v>563.86</v>
      </c>
      <c r="E12" s="675">
        <f t="shared" si="1"/>
        <v>25.2157736098813</v>
      </c>
      <c r="F12" s="676"/>
      <c r="G12" s="677">
        <v>2236.14</v>
      </c>
    </row>
    <row r="13" ht="18" customHeight="1" spans="1:7">
      <c r="A13" s="427" t="s">
        <v>17</v>
      </c>
      <c r="B13" s="429">
        <v>1950</v>
      </c>
      <c r="C13" s="429">
        <f t="shared" si="0"/>
        <v>1950</v>
      </c>
      <c r="D13" s="674">
        <v>276.111</v>
      </c>
      <c r="E13" s="675">
        <f t="shared" si="1"/>
        <v>16.4951797879071</v>
      </c>
      <c r="F13" s="676"/>
      <c r="G13" s="677">
        <v>1673.889</v>
      </c>
    </row>
    <row r="14" ht="18" customHeight="1" spans="1:7">
      <c r="A14" s="427" t="s">
        <v>18</v>
      </c>
      <c r="B14" s="429">
        <v>850</v>
      </c>
      <c r="C14" s="429">
        <f t="shared" si="0"/>
        <v>850</v>
      </c>
      <c r="D14" s="674">
        <v>143.18</v>
      </c>
      <c r="E14" s="675">
        <f t="shared" si="1"/>
        <v>20.2569253841148</v>
      </c>
      <c r="F14" s="676"/>
      <c r="G14" s="677">
        <v>706.82</v>
      </c>
    </row>
    <row r="15" ht="18" customHeight="1" spans="1:7">
      <c r="A15" s="427" t="s">
        <v>19</v>
      </c>
      <c r="B15" s="429">
        <v>1500</v>
      </c>
      <c r="C15" s="429">
        <f t="shared" si="0"/>
        <v>1500</v>
      </c>
      <c r="D15" s="674">
        <v>329.38</v>
      </c>
      <c r="E15" s="675">
        <f t="shared" si="1"/>
        <v>28.1372264270216</v>
      </c>
      <c r="F15" s="676"/>
      <c r="G15" s="677">
        <v>1170.62</v>
      </c>
    </row>
    <row r="16" ht="18" customHeight="1" spans="1:7">
      <c r="A16" s="427" t="s">
        <v>20</v>
      </c>
      <c r="B16" s="429">
        <v>5500</v>
      </c>
      <c r="C16" s="429">
        <f t="shared" si="0"/>
        <v>5500</v>
      </c>
      <c r="D16" s="674">
        <v>-895.33</v>
      </c>
      <c r="E16" s="675">
        <f t="shared" si="1"/>
        <v>-13.999746690163</v>
      </c>
      <c r="F16" s="676"/>
      <c r="G16" s="677">
        <v>6395.33</v>
      </c>
    </row>
    <row r="17" ht="18" customHeight="1" spans="1:7">
      <c r="A17" s="427" t="s">
        <v>21</v>
      </c>
      <c r="B17" s="429">
        <v>1000</v>
      </c>
      <c r="C17" s="429">
        <f t="shared" si="0"/>
        <v>1000</v>
      </c>
      <c r="D17" s="674">
        <v>-10.5</v>
      </c>
      <c r="E17" s="675">
        <f t="shared" si="1"/>
        <v>-1.03908955962395</v>
      </c>
      <c r="F17" s="676"/>
      <c r="G17" s="677">
        <v>1010.5</v>
      </c>
    </row>
    <row r="18" ht="18" customHeight="1" spans="1:7">
      <c r="A18" s="427" t="s">
        <v>22</v>
      </c>
      <c r="B18" s="429">
        <v>320</v>
      </c>
      <c r="C18" s="429">
        <f t="shared" si="0"/>
        <v>320</v>
      </c>
      <c r="D18" s="674">
        <v>191.59</v>
      </c>
      <c r="E18" s="675">
        <f t="shared" si="1"/>
        <v>149.201775562651</v>
      </c>
      <c r="F18" s="676"/>
      <c r="G18" s="677">
        <v>128.41</v>
      </c>
    </row>
    <row r="19" ht="18" customHeight="1" spans="1:7">
      <c r="A19" s="427" t="s">
        <v>23</v>
      </c>
      <c r="B19" s="429">
        <f>4863</f>
        <v>4863</v>
      </c>
      <c r="C19" s="429">
        <f t="shared" si="0"/>
        <v>4863</v>
      </c>
      <c r="D19" s="674">
        <v>250.62</v>
      </c>
      <c r="E19" s="675">
        <f t="shared" si="1"/>
        <v>5.43363729788092</v>
      </c>
      <c r="F19" s="676"/>
      <c r="G19" s="677">
        <v>4612.38</v>
      </c>
    </row>
    <row r="20" ht="18" customHeight="1" spans="1:7">
      <c r="A20" s="427" t="s">
        <v>24</v>
      </c>
      <c r="B20" s="429">
        <v>2474</v>
      </c>
      <c r="C20" s="429">
        <f t="shared" si="0"/>
        <v>2474</v>
      </c>
      <c r="D20" s="674">
        <v>392.56</v>
      </c>
      <c r="E20" s="675">
        <f t="shared" si="1"/>
        <v>18.8600199861634</v>
      </c>
      <c r="F20" s="676"/>
      <c r="G20" s="677">
        <v>2081.44</v>
      </c>
    </row>
    <row r="21" ht="18" customHeight="1" spans="1:7">
      <c r="A21" s="427" t="s">
        <v>25</v>
      </c>
      <c r="B21" s="429">
        <v>860</v>
      </c>
      <c r="C21" s="429">
        <f t="shared" si="0"/>
        <v>860</v>
      </c>
      <c r="D21" s="674">
        <v>67.62</v>
      </c>
      <c r="E21" s="675">
        <f t="shared" si="1"/>
        <v>8.53378429541382</v>
      </c>
      <c r="F21" s="676"/>
      <c r="G21" s="677">
        <v>792.38</v>
      </c>
    </row>
    <row r="22" ht="18" customHeight="1" spans="1:7">
      <c r="A22" s="427" t="s">
        <v>26</v>
      </c>
      <c r="B22" s="429"/>
      <c r="C22" s="429">
        <f t="shared" si="0"/>
        <v>0</v>
      </c>
      <c r="D22" s="674">
        <v>-41.73</v>
      </c>
      <c r="E22" s="675">
        <f t="shared" si="1"/>
        <v>-100</v>
      </c>
      <c r="F22" s="676"/>
      <c r="G22" s="677">
        <v>41.73</v>
      </c>
    </row>
    <row r="23" s="406" customFormat="1" ht="18" customHeight="1" spans="1:16355">
      <c r="A23" s="423" t="s">
        <v>27</v>
      </c>
      <c r="B23" s="418">
        <f>SUM(B24:B31)</f>
        <v>44335</v>
      </c>
      <c r="C23" s="432">
        <f t="shared" si="0"/>
        <v>44335</v>
      </c>
      <c r="D23" s="672">
        <v>3948</v>
      </c>
      <c r="E23" s="669">
        <f t="shared" si="1"/>
        <v>9.77542278455939</v>
      </c>
      <c r="F23" s="670"/>
      <c r="G23" s="678">
        <v>40387</v>
      </c>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5"/>
      <c r="AK23" s="385"/>
      <c r="AL23" s="385"/>
      <c r="AM23" s="385"/>
      <c r="AN23" s="385"/>
      <c r="AO23" s="385"/>
      <c r="AP23" s="385"/>
      <c r="AQ23" s="385"/>
      <c r="AR23" s="385"/>
      <c r="AS23" s="385"/>
      <c r="AT23" s="385"/>
      <c r="AU23" s="385"/>
      <c r="AV23" s="385"/>
      <c r="AW23" s="385"/>
      <c r="AX23" s="385"/>
      <c r="AY23" s="385"/>
      <c r="AZ23" s="385"/>
      <c r="BA23" s="385"/>
      <c r="BB23" s="385"/>
      <c r="BC23" s="385"/>
      <c r="BD23" s="385"/>
      <c r="BE23" s="385"/>
      <c r="BF23" s="385"/>
      <c r="BG23" s="385"/>
      <c r="BH23" s="385"/>
      <c r="BI23" s="385"/>
      <c r="BJ23" s="385"/>
      <c r="BK23" s="385"/>
      <c r="BL23" s="385"/>
      <c r="BM23" s="385"/>
      <c r="BN23" s="385"/>
      <c r="BO23" s="385"/>
      <c r="BP23" s="385"/>
      <c r="BQ23" s="385"/>
      <c r="BR23" s="385"/>
      <c r="BS23" s="385"/>
      <c r="BT23" s="385"/>
      <c r="BU23" s="385"/>
      <c r="BV23" s="385"/>
      <c r="BW23" s="385"/>
      <c r="BX23" s="385"/>
      <c r="BY23" s="385"/>
      <c r="BZ23" s="385"/>
      <c r="CA23" s="385"/>
      <c r="CB23" s="385"/>
      <c r="CC23" s="385"/>
      <c r="CD23" s="385"/>
      <c r="CE23" s="385"/>
      <c r="CF23" s="385"/>
      <c r="CG23" s="385"/>
      <c r="CH23" s="385"/>
      <c r="CI23" s="385"/>
      <c r="CJ23" s="385"/>
      <c r="CK23" s="385"/>
      <c r="CL23" s="385"/>
      <c r="CM23" s="385"/>
      <c r="CN23" s="385"/>
      <c r="CO23" s="385"/>
      <c r="CP23" s="385"/>
      <c r="CQ23" s="385"/>
      <c r="CR23" s="385"/>
      <c r="CS23" s="385"/>
      <c r="CT23" s="385"/>
      <c r="CU23" s="385"/>
      <c r="CV23" s="385"/>
      <c r="CW23" s="385"/>
      <c r="CX23" s="385"/>
      <c r="CY23" s="385"/>
      <c r="CZ23" s="385"/>
      <c r="DA23" s="385"/>
      <c r="DB23" s="385"/>
      <c r="DC23" s="385"/>
      <c r="DD23" s="385"/>
      <c r="DE23" s="385"/>
      <c r="DF23" s="385"/>
      <c r="DG23" s="385"/>
      <c r="DH23" s="385"/>
      <c r="DI23" s="385"/>
      <c r="DJ23" s="385"/>
      <c r="DK23" s="385"/>
      <c r="DL23" s="385"/>
      <c r="DM23" s="385"/>
      <c r="DN23" s="385"/>
      <c r="DO23" s="385"/>
      <c r="DP23" s="385"/>
      <c r="DQ23" s="385"/>
      <c r="DR23" s="385"/>
      <c r="DS23" s="385"/>
      <c r="DT23" s="385"/>
      <c r="DU23" s="385"/>
      <c r="DV23" s="385"/>
      <c r="DW23" s="385"/>
      <c r="DX23" s="385"/>
      <c r="DY23" s="385"/>
      <c r="DZ23" s="385"/>
      <c r="EA23" s="385"/>
      <c r="EB23" s="385"/>
      <c r="EC23" s="385"/>
      <c r="ED23" s="385"/>
      <c r="EE23" s="385"/>
      <c r="EF23" s="385"/>
      <c r="EG23" s="385"/>
      <c r="EH23" s="385"/>
      <c r="EI23" s="385"/>
      <c r="EJ23" s="385"/>
      <c r="EK23" s="385"/>
      <c r="EL23" s="385"/>
      <c r="EM23" s="385"/>
      <c r="EN23" s="385"/>
      <c r="EO23" s="385"/>
      <c r="EP23" s="385"/>
      <c r="EQ23" s="385"/>
      <c r="ER23" s="385"/>
      <c r="ES23" s="385"/>
      <c r="ET23" s="385"/>
      <c r="EU23" s="385"/>
      <c r="EV23" s="385"/>
      <c r="EW23" s="385"/>
      <c r="EX23" s="385"/>
      <c r="EY23" s="385"/>
      <c r="EZ23" s="385"/>
      <c r="FA23" s="385"/>
      <c r="FB23" s="385"/>
      <c r="FC23" s="385"/>
      <c r="FD23" s="385"/>
      <c r="FE23" s="385"/>
      <c r="FF23" s="385"/>
      <c r="FG23" s="385"/>
      <c r="FH23" s="385"/>
      <c r="FI23" s="385"/>
      <c r="FJ23" s="385"/>
      <c r="FK23" s="385"/>
      <c r="FL23" s="385"/>
      <c r="FM23" s="385"/>
      <c r="FN23" s="385"/>
      <c r="FO23" s="385"/>
      <c r="FP23" s="385"/>
      <c r="FQ23" s="385"/>
      <c r="FR23" s="385"/>
      <c r="FS23" s="385"/>
      <c r="FT23" s="385"/>
      <c r="FU23" s="385"/>
      <c r="FV23" s="385"/>
      <c r="FW23" s="385"/>
      <c r="FX23" s="385"/>
      <c r="FY23" s="385"/>
      <c r="FZ23" s="385"/>
      <c r="GA23" s="385"/>
      <c r="GB23" s="385"/>
      <c r="GC23" s="385"/>
      <c r="GD23" s="385"/>
      <c r="GE23" s="385"/>
      <c r="GF23" s="385"/>
      <c r="GG23" s="385"/>
      <c r="GH23" s="385"/>
      <c r="GI23" s="385"/>
      <c r="GJ23" s="385"/>
      <c r="GK23" s="385"/>
      <c r="GL23" s="385"/>
      <c r="GM23" s="385"/>
      <c r="GN23" s="385"/>
      <c r="GO23" s="385"/>
      <c r="GP23" s="385"/>
      <c r="GQ23" s="385"/>
      <c r="GR23" s="385"/>
      <c r="GS23" s="385"/>
      <c r="GT23" s="385"/>
      <c r="GU23" s="385"/>
      <c r="GV23" s="385"/>
      <c r="GW23" s="385"/>
      <c r="GX23" s="385"/>
      <c r="GY23" s="385"/>
      <c r="GZ23" s="385"/>
      <c r="HA23" s="385"/>
      <c r="HB23" s="385"/>
      <c r="HC23" s="385"/>
      <c r="HD23" s="385"/>
      <c r="HE23" s="385"/>
      <c r="HF23" s="385"/>
      <c r="HG23" s="385"/>
      <c r="HH23" s="385"/>
      <c r="HI23" s="385"/>
      <c r="HJ23" s="385"/>
      <c r="HK23" s="385"/>
      <c r="HL23" s="385"/>
      <c r="HM23" s="385"/>
      <c r="HN23" s="385"/>
      <c r="HO23" s="385"/>
      <c r="HP23" s="385"/>
      <c r="HQ23" s="385"/>
      <c r="HR23" s="385"/>
      <c r="HS23" s="385"/>
      <c r="HT23" s="385"/>
      <c r="HU23" s="385"/>
      <c r="HV23" s="385"/>
      <c r="HW23" s="385"/>
      <c r="HX23" s="385"/>
      <c r="HY23" s="385"/>
      <c r="HZ23" s="385"/>
      <c r="IA23" s="385"/>
      <c r="IB23" s="385"/>
      <c r="IC23" s="385"/>
      <c r="ID23" s="385"/>
      <c r="IE23" s="385"/>
      <c r="IF23" s="385"/>
      <c r="IG23" s="385"/>
      <c r="IH23" s="385"/>
      <c r="II23" s="385"/>
      <c r="IJ23" s="385"/>
      <c r="IK23" s="385"/>
      <c r="IL23" s="385"/>
      <c r="IM23" s="385"/>
      <c r="IN23" s="385"/>
      <c r="IO23" s="385"/>
      <c r="IP23" s="385"/>
      <c r="IQ23" s="385"/>
      <c r="IR23" s="385"/>
      <c r="IS23" s="385"/>
      <c r="IT23" s="385"/>
      <c r="IU23" s="385"/>
      <c r="IV23" s="385"/>
      <c r="IW23" s="385"/>
      <c r="IX23" s="385"/>
      <c r="IY23" s="385"/>
      <c r="IZ23" s="385"/>
      <c r="JA23" s="385"/>
      <c r="JB23" s="385"/>
      <c r="JC23" s="385"/>
      <c r="JD23" s="385"/>
      <c r="JE23" s="385"/>
      <c r="JF23" s="385"/>
      <c r="JG23" s="385"/>
      <c r="JH23" s="385"/>
      <c r="JI23" s="385"/>
      <c r="JJ23" s="385"/>
      <c r="JK23" s="385"/>
      <c r="JL23" s="385"/>
      <c r="JM23" s="385"/>
      <c r="JN23" s="385"/>
      <c r="JO23" s="385"/>
      <c r="JP23" s="385"/>
      <c r="JQ23" s="385"/>
      <c r="JR23" s="385"/>
      <c r="JS23" s="385"/>
      <c r="JT23" s="385"/>
      <c r="JU23" s="385"/>
      <c r="JV23" s="385"/>
      <c r="JW23" s="385"/>
      <c r="JX23" s="385"/>
      <c r="JY23" s="385"/>
      <c r="JZ23" s="385"/>
      <c r="KA23" s="385"/>
      <c r="KB23" s="385"/>
      <c r="KC23" s="385"/>
      <c r="KD23" s="385"/>
      <c r="KE23" s="385"/>
      <c r="KF23" s="385"/>
      <c r="KG23" s="385"/>
      <c r="KH23" s="385"/>
      <c r="KI23" s="385"/>
      <c r="KJ23" s="385"/>
      <c r="KK23" s="385"/>
      <c r="KL23" s="385"/>
      <c r="KM23" s="385"/>
      <c r="KN23" s="385"/>
      <c r="KO23" s="385"/>
      <c r="KP23" s="385"/>
      <c r="KQ23" s="385"/>
      <c r="KR23" s="385"/>
      <c r="KS23" s="385"/>
      <c r="KT23" s="385"/>
      <c r="KU23" s="385"/>
      <c r="KV23" s="385"/>
      <c r="KW23" s="385"/>
      <c r="KX23" s="385"/>
      <c r="KY23" s="385"/>
      <c r="KZ23" s="385"/>
      <c r="LA23" s="385"/>
      <c r="LB23" s="385"/>
      <c r="LC23" s="385"/>
      <c r="LD23" s="385"/>
      <c r="LE23" s="385"/>
      <c r="LF23" s="385"/>
      <c r="LG23" s="385"/>
      <c r="LH23" s="385"/>
      <c r="LI23" s="385"/>
      <c r="LJ23" s="385"/>
      <c r="LK23" s="385"/>
      <c r="LL23" s="385"/>
      <c r="LM23" s="385"/>
      <c r="LN23" s="385"/>
      <c r="LO23" s="385"/>
      <c r="LP23" s="385"/>
      <c r="LQ23" s="385"/>
      <c r="LR23" s="385"/>
      <c r="LS23" s="385"/>
      <c r="LT23" s="385"/>
      <c r="LU23" s="385"/>
      <c r="LV23" s="385"/>
      <c r="LW23" s="385"/>
      <c r="LX23" s="385"/>
      <c r="LY23" s="385"/>
      <c r="LZ23" s="385"/>
      <c r="MA23" s="385"/>
      <c r="MB23" s="385"/>
      <c r="MC23" s="385"/>
      <c r="MD23" s="385"/>
      <c r="ME23" s="385"/>
      <c r="MF23" s="385"/>
      <c r="MG23" s="385"/>
      <c r="MH23" s="385"/>
      <c r="MI23" s="385"/>
      <c r="MJ23" s="385"/>
      <c r="MK23" s="385"/>
      <c r="ML23" s="385"/>
      <c r="MM23" s="385"/>
      <c r="MN23" s="385"/>
      <c r="MO23" s="385"/>
      <c r="MP23" s="385"/>
      <c r="MQ23" s="385"/>
      <c r="MR23" s="385"/>
      <c r="MS23" s="385"/>
      <c r="MT23" s="385"/>
      <c r="MU23" s="385"/>
      <c r="MV23" s="385"/>
      <c r="MW23" s="385"/>
      <c r="MX23" s="385"/>
      <c r="MY23" s="385"/>
      <c r="MZ23" s="385"/>
      <c r="NA23" s="385"/>
      <c r="NB23" s="385"/>
      <c r="NC23" s="385"/>
      <c r="ND23" s="385"/>
      <c r="NE23" s="385"/>
      <c r="NF23" s="385"/>
      <c r="NG23" s="385"/>
      <c r="NH23" s="385"/>
      <c r="NI23" s="385"/>
      <c r="NJ23" s="385"/>
      <c r="NK23" s="385"/>
      <c r="NL23" s="385"/>
      <c r="NM23" s="385"/>
      <c r="NN23" s="385"/>
      <c r="NO23" s="385"/>
      <c r="NP23" s="385"/>
      <c r="NQ23" s="385"/>
      <c r="NR23" s="385"/>
      <c r="NS23" s="385"/>
      <c r="NT23" s="385"/>
      <c r="NU23" s="385"/>
      <c r="NV23" s="385"/>
      <c r="NW23" s="385"/>
      <c r="NX23" s="385"/>
      <c r="NY23" s="385"/>
      <c r="NZ23" s="385"/>
      <c r="OA23" s="385"/>
      <c r="OB23" s="385"/>
      <c r="OC23" s="385"/>
      <c r="OD23" s="385"/>
      <c r="OE23" s="385"/>
      <c r="OF23" s="385"/>
      <c r="OG23" s="385"/>
      <c r="OH23" s="385"/>
      <c r="OI23" s="385"/>
      <c r="OJ23" s="385"/>
      <c r="OK23" s="385"/>
      <c r="OL23" s="385"/>
      <c r="OM23" s="385"/>
      <c r="ON23" s="385"/>
      <c r="OO23" s="385"/>
      <c r="OP23" s="385"/>
      <c r="OQ23" s="385"/>
      <c r="OR23" s="385"/>
      <c r="OS23" s="385"/>
      <c r="OT23" s="385"/>
      <c r="OU23" s="385"/>
      <c r="OV23" s="385"/>
      <c r="OW23" s="385"/>
      <c r="OX23" s="385"/>
      <c r="OY23" s="385"/>
      <c r="OZ23" s="385"/>
      <c r="PA23" s="385"/>
      <c r="PB23" s="385"/>
      <c r="PC23" s="385"/>
      <c r="PD23" s="385"/>
      <c r="PE23" s="385"/>
      <c r="PF23" s="385"/>
      <c r="PG23" s="385"/>
      <c r="PH23" s="385"/>
      <c r="PI23" s="385"/>
      <c r="PJ23" s="385"/>
      <c r="PK23" s="385"/>
      <c r="PL23" s="385"/>
      <c r="PM23" s="385"/>
      <c r="PN23" s="385"/>
      <c r="PO23" s="385"/>
      <c r="PP23" s="385"/>
      <c r="PQ23" s="385"/>
      <c r="PR23" s="385"/>
      <c r="PS23" s="385"/>
      <c r="PT23" s="385"/>
      <c r="PU23" s="385"/>
      <c r="PV23" s="385"/>
      <c r="PW23" s="385"/>
      <c r="PX23" s="385"/>
      <c r="PY23" s="385"/>
      <c r="PZ23" s="385"/>
      <c r="QA23" s="385"/>
      <c r="QB23" s="385"/>
      <c r="QC23" s="385"/>
      <c r="QD23" s="385"/>
      <c r="QE23" s="385"/>
      <c r="QF23" s="385"/>
      <c r="QG23" s="385"/>
      <c r="QH23" s="385"/>
      <c r="QI23" s="385"/>
      <c r="QJ23" s="385"/>
      <c r="QK23" s="385"/>
      <c r="QL23" s="385"/>
      <c r="QM23" s="385"/>
      <c r="QN23" s="385"/>
      <c r="QO23" s="385"/>
      <c r="QP23" s="385"/>
      <c r="QQ23" s="385"/>
      <c r="QR23" s="385"/>
      <c r="QS23" s="385"/>
      <c r="QT23" s="385"/>
      <c r="QU23" s="385"/>
      <c r="QV23" s="385"/>
      <c r="QW23" s="385"/>
      <c r="QX23" s="385"/>
      <c r="QY23" s="385"/>
      <c r="QZ23" s="385"/>
      <c r="RA23" s="385"/>
      <c r="RB23" s="385"/>
      <c r="RC23" s="385"/>
      <c r="RD23" s="385"/>
      <c r="RE23" s="385"/>
      <c r="RF23" s="385"/>
      <c r="RG23" s="385"/>
      <c r="RH23" s="385"/>
      <c r="RI23" s="385"/>
      <c r="RJ23" s="385"/>
      <c r="RK23" s="385"/>
      <c r="RL23" s="385"/>
      <c r="RM23" s="385"/>
      <c r="RN23" s="385"/>
      <c r="RO23" s="385"/>
      <c r="RP23" s="385"/>
      <c r="RQ23" s="385"/>
      <c r="RR23" s="385"/>
      <c r="RS23" s="385"/>
      <c r="RT23" s="385"/>
      <c r="RU23" s="385"/>
      <c r="RV23" s="385"/>
      <c r="RW23" s="385"/>
      <c r="RX23" s="385"/>
      <c r="RY23" s="385"/>
      <c r="RZ23" s="385"/>
      <c r="SA23" s="385"/>
      <c r="SB23" s="385"/>
      <c r="SC23" s="385"/>
      <c r="SD23" s="385"/>
      <c r="SE23" s="385"/>
      <c r="SF23" s="385"/>
      <c r="SG23" s="385"/>
      <c r="SH23" s="385"/>
      <c r="SI23" s="385"/>
      <c r="SJ23" s="385"/>
      <c r="SK23" s="385"/>
      <c r="SL23" s="385"/>
      <c r="SM23" s="385"/>
      <c r="SN23" s="385"/>
      <c r="SO23" s="385"/>
      <c r="SP23" s="385"/>
      <c r="SQ23" s="385"/>
      <c r="SR23" s="385"/>
      <c r="SS23" s="385"/>
      <c r="ST23" s="385"/>
      <c r="SU23" s="385"/>
      <c r="SV23" s="385"/>
      <c r="SW23" s="385"/>
      <c r="SX23" s="385"/>
      <c r="SY23" s="385"/>
      <c r="SZ23" s="385"/>
      <c r="TA23" s="385"/>
      <c r="TB23" s="385"/>
      <c r="TC23" s="385"/>
      <c r="TD23" s="385"/>
      <c r="TE23" s="385"/>
      <c r="TF23" s="385"/>
      <c r="TG23" s="385"/>
      <c r="TH23" s="385"/>
      <c r="TI23" s="385"/>
      <c r="TJ23" s="385"/>
      <c r="TK23" s="385"/>
      <c r="TL23" s="385"/>
      <c r="TM23" s="385"/>
      <c r="TN23" s="385"/>
      <c r="TO23" s="385"/>
      <c r="TP23" s="385"/>
      <c r="TQ23" s="385"/>
      <c r="TR23" s="385"/>
      <c r="TS23" s="385"/>
      <c r="TT23" s="385"/>
      <c r="TU23" s="385"/>
      <c r="TV23" s="385"/>
      <c r="TW23" s="385"/>
      <c r="TX23" s="385"/>
      <c r="TY23" s="385"/>
      <c r="TZ23" s="385"/>
      <c r="UA23" s="385"/>
      <c r="UB23" s="385"/>
      <c r="UC23" s="385"/>
      <c r="UD23" s="385"/>
      <c r="UE23" s="385"/>
      <c r="UF23" s="385"/>
      <c r="UG23" s="385"/>
      <c r="UH23" s="385"/>
      <c r="UI23" s="385"/>
      <c r="UJ23" s="385"/>
      <c r="UK23" s="385"/>
      <c r="UL23" s="385"/>
      <c r="UM23" s="385"/>
      <c r="UN23" s="385"/>
      <c r="UO23" s="385"/>
      <c r="UP23" s="385"/>
      <c r="UQ23" s="385"/>
      <c r="UR23" s="385"/>
      <c r="US23" s="385"/>
      <c r="UT23" s="385"/>
      <c r="UU23" s="385"/>
      <c r="UV23" s="385"/>
      <c r="UW23" s="385"/>
      <c r="UX23" s="385"/>
      <c r="UY23" s="385"/>
      <c r="UZ23" s="385"/>
      <c r="VA23" s="385"/>
      <c r="VB23" s="385"/>
      <c r="VC23" s="385"/>
      <c r="VD23" s="385"/>
      <c r="VE23" s="385"/>
      <c r="VF23" s="385"/>
      <c r="VG23" s="385"/>
      <c r="VH23" s="385"/>
      <c r="VI23" s="385"/>
      <c r="VJ23" s="385"/>
      <c r="VK23" s="385"/>
      <c r="VL23" s="385"/>
      <c r="VM23" s="385"/>
      <c r="VN23" s="385"/>
      <c r="VO23" s="385"/>
      <c r="VP23" s="385"/>
      <c r="VQ23" s="385"/>
      <c r="VR23" s="385"/>
      <c r="VS23" s="385"/>
      <c r="VT23" s="385"/>
      <c r="VU23" s="385"/>
      <c r="VV23" s="385"/>
      <c r="VW23" s="385"/>
      <c r="VX23" s="385"/>
      <c r="VY23" s="385"/>
      <c r="VZ23" s="385"/>
      <c r="WA23" s="385"/>
      <c r="WB23" s="385"/>
      <c r="WC23" s="385"/>
      <c r="WD23" s="385"/>
      <c r="WE23" s="385"/>
      <c r="WF23" s="385"/>
      <c r="WG23" s="385"/>
      <c r="WH23" s="385"/>
      <c r="WI23" s="385"/>
      <c r="WJ23" s="385"/>
      <c r="WK23" s="385"/>
      <c r="WL23" s="385"/>
      <c r="WM23" s="385"/>
      <c r="WN23" s="385"/>
      <c r="WO23" s="385"/>
      <c r="WP23" s="385"/>
      <c r="WQ23" s="385"/>
      <c r="WR23" s="385"/>
      <c r="WS23" s="385"/>
      <c r="WT23" s="385"/>
      <c r="WU23" s="385"/>
      <c r="WV23" s="385"/>
      <c r="WW23" s="385"/>
      <c r="WX23" s="385"/>
      <c r="WY23" s="385"/>
      <c r="WZ23" s="385"/>
      <c r="XA23" s="385"/>
      <c r="XB23" s="385"/>
      <c r="XC23" s="385"/>
      <c r="XD23" s="385"/>
      <c r="XE23" s="385"/>
      <c r="XF23" s="385"/>
      <c r="XG23" s="385"/>
      <c r="XH23" s="385"/>
      <c r="XI23" s="385"/>
      <c r="XJ23" s="385"/>
      <c r="XK23" s="385"/>
      <c r="XL23" s="385"/>
      <c r="XM23" s="385"/>
      <c r="XN23" s="385"/>
      <c r="XO23" s="385"/>
      <c r="XP23" s="385"/>
      <c r="XQ23" s="385"/>
      <c r="XR23" s="385"/>
      <c r="XS23" s="385"/>
      <c r="XT23" s="385"/>
      <c r="XU23" s="385"/>
      <c r="XV23" s="385"/>
      <c r="XW23" s="385"/>
      <c r="XX23" s="385"/>
      <c r="XY23" s="385"/>
      <c r="XZ23" s="385"/>
      <c r="YA23" s="385"/>
      <c r="YB23" s="385"/>
      <c r="YC23" s="385"/>
      <c r="YD23" s="385"/>
      <c r="YE23" s="385"/>
      <c r="YF23" s="385"/>
      <c r="YG23" s="385"/>
      <c r="YH23" s="385"/>
      <c r="YI23" s="385"/>
      <c r="YJ23" s="385"/>
      <c r="YK23" s="385"/>
      <c r="YL23" s="385"/>
      <c r="YM23" s="385"/>
      <c r="YN23" s="385"/>
      <c r="YO23" s="385"/>
      <c r="YP23" s="385"/>
      <c r="YQ23" s="385"/>
      <c r="YR23" s="385"/>
      <c r="YS23" s="385"/>
      <c r="YT23" s="385"/>
      <c r="YU23" s="385"/>
      <c r="YV23" s="385"/>
      <c r="YW23" s="385"/>
      <c r="YX23" s="385"/>
      <c r="YY23" s="385"/>
      <c r="YZ23" s="385"/>
      <c r="ZA23" s="385"/>
      <c r="ZB23" s="385"/>
      <c r="ZC23" s="385"/>
      <c r="ZD23" s="385"/>
      <c r="ZE23" s="385"/>
      <c r="ZF23" s="385"/>
      <c r="ZG23" s="385"/>
      <c r="ZH23" s="385"/>
      <c r="ZI23" s="385"/>
      <c r="ZJ23" s="385"/>
      <c r="ZK23" s="385"/>
      <c r="ZL23" s="385"/>
      <c r="ZM23" s="385"/>
      <c r="ZN23" s="385"/>
      <c r="ZO23" s="385"/>
      <c r="ZP23" s="385"/>
      <c r="ZQ23" s="385"/>
      <c r="ZR23" s="385"/>
      <c r="ZS23" s="385"/>
      <c r="ZT23" s="385"/>
      <c r="ZU23" s="385"/>
      <c r="ZV23" s="385"/>
      <c r="ZW23" s="385"/>
      <c r="ZX23" s="385"/>
      <c r="ZY23" s="385"/>
      <c r="ZZ23" s="385"/>
      <c r="AAA23" s="385"/>
      <c r="AAB23" s="385"/>
      <c r="AAC23" s="385"/>
      <c r="AAD23" s="385"/>
      <c r="AAE23" s="385"/>
      <c r="AAF23" s="385"/>
      <c r="AAG23" s="385"/>
      <c r="AAH23" s="385"/>
      <c r="AAI23" s="385"/>
      <c r="AAJ23" s="385"/>
      <c r="AAK23" s="385"/>
      <c r="AAL23" s="385"/>
      <c r="AAM23" s="385"/>
      <c r="AAN23" s="385"/>
      <c r="AAO23" s="385"/>
      <c r="AAP23" s="385"/>
      <c r="AAQ23" s="385"/>
      <c r="AAR23" s="385"/>
      <c r="AAS23" s="385"/>
      <c r="AAT23" s="385"/>
      <c r="AAU23" s="385"/>
      <c r="AAV23" s="385"/>
      <c r="AAW23" s="385"/>
      <c r="AAX23" s="385"/>
      <c r="AAY23" s="385"/>
      <c r="AAZ23" s="385"/>
      <c r="ABA23" s="385"/>
      <c r="ABB23" s="385"/>
      <c r="ABC23" s="385"/>
      <c r="ABD23" s="385"/>
      <c r="ABE23" s="385"/>
      <c r="ABF23" s="385"/>
      <c r="ABG23" s="385"/>
      <c r="ABH23" s="385"/>
      <c r="ABI23" s="385"/>
      <c r="ABJ23" s="385"/>
      <c r="ABK23" s="385"/>
      <c r="ABL23" s="385"/>
      <c r="ABM23" s="385"/>
      <c r="ABN23" s="385"/>
      <c r="ABO23" s="385"/>
      <c r="ABP23" s="385"/>
      <c r="ABQ23" s="385"/>
      <c r="ABR23" s="385"/>
      <c r="ABS23" s="385"/>
      <c r="ABT23" s="385"/>
      <c r="ABU23" s="385"/>
      <c r="ABV23" s="385"/>
      <c r="ABW23" s="385"/>
      <c r="ABX23" s="385"/>
      <c r="ABY23" s="385"/>
      <c r="ABZ23" s="385"/>
      <c r="ACA23" s="385"/>
      <c r="ACB23" s="385"/>
      <c r="ACC23" s="385"/>
      <c r="ACD23" s="385"/>
      <c r="ACE23" s="385"/>
      <c r="ACF23" s="385"/>
      <c r="ACG23" s="385"/>
      <c r="ACH23" s="385"/>
      <c r="ACI23" s="385"/>
      <c r="ACJ23" s="385"/>
      <c r="ACK23" s="385"/>
      <c r="ACL23" s="385"/>
      <c r="ACM23" s="385"/>
      <c r="ACN23" s="385"/>
      <c r="ACO23" s="385"/>
      <c r="ACP23" s="385"/>
      <c r="ACQ23" s="385"/>
      <c r="ACR23" s="385"/>
      <c r="ACS23" s="385"/>
      <c r="ACT23" s="385"/>
      <c r="ACU23" s="385"/>
      <c r="ACV23" s="385"/>
      <c r="ACW23" s="385"/>
      <c r="ACX23" s="385"/>
      <c r="ACY23" s="385"/>
      <c r="ACZ23" s="385"/>
      <c r="ADA23" s="385"/>
      <c r="ADB23" s="385"/>
      <c r="ADC23" s="385"/>
      <c r="ADD23" s="385"/>
      <c r="ADE23" s="385"/>
      <c r="ADF23" s="385"/>
      <c r="ADG23" s="385"/>
      <c r="ADH23" s="385"/>
      <c r="ADI23" s="385"/>
      <c r="ADJ23" s="385"/>
      <c r="ADK23" s="385"/>
      <c r="ADL23" s="385"/>
      <c r="ADM23" s="385"/>
      <c r="ADN23" s="385"/>
      <c r="ADO23" s="385"/>
      <c r="ADP23" s="385"/>
      <c r="ADQ23" s="385"/>
      <c r="ADR23" s="385"/>
      <c r="ADS23" s="385"/>
      <c r="ADT23" s="385"/>
      <c r="ADU23" s="385"/>
      <c r="ADV23" s="385"/>
      <c r="ADW23" s="385"/>
      <c r="ADX23" s="385"/>
      <c r="ADY23" s="385"/>
      <c r="ADZ23" s="385"/>
      <c r="AEA23" s="385"/>
      <c r="AEB23" s="385"/>
      <c r="AEC23" s="385"/>
      <c r="AED23" s="385"/>
      <c r="AEE23" s="385"/>
      <c r="AEF23" s="385"/>
      <c r="AEG23" s="385"/>
      <c r="AEH23" s="385"/>
      <c r="AEI23" s="385"/>
      <c r="AEJ23" s="385"/>
      <c r="AEK23" s="385"/>
      <c r="AEL23" s="385"/>
      <c r="AEM23" s="385"/>
      <c r="AEN23" s="385"/>
      <c r="AEO23" s="385"/>
      <c r="AEP23" s="385"/>
      <c r="AEQ23" s="385"/>
      <c r="AER23" s="385"/>
      <c r="AES23" s="385"/>
      <c r="AET23" s="385"/>
      <c r="AEU23" s="385"/>
      <c r="AEV23" s="385"/>
      <c r="AEW23" s="385"/>
      <c r="AEX23" s="385"/>
      <c r="AEY23" s="385"/>
      <c r="AEZ23" s="385"/>
      <c r="AFA23" s="385"/>
      <c r="AFB23" s="385"/>
      <c r="AFC23" s="385"/>
      <c r="AFD23" s="385"/>
      <c r="AFE23" s="385"/>
      <c r="AFF23" s="385"/>
      <c r="AFG23" s="385"/>
      <c r="AFH23" s="385"/>
      <c r="AFI23" s="385"/>
      <c r="AFJ23" s="385"/>
      <c r="AFK23" s="385"/>
      <c r="AFL23" s="385"/>
      <c r="AFM23" s="385"/>
      <c r="AFN23" s="385"/>
      <c r="AFO23" s="385"/>
      <c r="AFP23" s="385"/>
      <c r="AFQ23" s="385"/>
      <c r="AFR23" s="385"/>
      <c r="AFS23" s="385"/>
      <c r="AFT23" s="385"/>
      <c r="AFU23" s="385"/>
      <c r="AFV23" s="385"/>
      <c r="AFW23" s="385"/>
      <c r="AFX23" s="385"/>
      <c r="AFY23" s="385"/>
      <c r="AFZ23" s="385"/>
      <c r="AGA23" s="385"/>
      <c r="AGB23" s="385"/>
      <c r="AGC23" s="385"/>
      <c r="AGD23" s="385"/>
      <c r="AGE23" s="385"/>
      <c r="AGF23" s="385"/>
      <c r="AGG23" s="385"/>
      <c r="AGH23" s="385"/>
      <c r="AGI23" s="385"/>
      <c r="AGJ23" s="385"/>
      <c r="AGK23" s="385"/>
      <c r="AGL23" s="385"/>
      <c r="AGM23" s="385"/>
      <c r="AGN23" s="385"/>
      <c r="AGO23" s="385"/>
      <c r="AGP23" s="385"/>
      <c r="AGQ23" s="385"/>
      <c r="AGR23" s="385"/>
      <c r="AGS23" s="385"/>
      <c r="AGT23" s="385"/>
      <c r="AGU23" s="385"/>
      <c r="AGV23" s="385"/>
      <c r="AGW23" s="385"/>
      <c r="AGX23" s="385"/>
      <c r="AGY23" s="385"/>
      <c r="AGZ23" s="385"/>
      <c r="AHA23" s="385"/>
      <c r="AHB23" s="385"/>
      <c r="AHC23" s="385"/>
      <c r="AHD23" s="385"/>
      <c r="AHE23" s="385"/>
      <c r="AHF23" s="385"/>
      <c r="AHG23" s="385"/>
      <c r="AHH23" s="385"/>
      <c r="AHI23" s="385"/>
      <c r="AHJ23" s="385"/>
      <c r="AHK23" s="385"/>
      <c r="AHL23" s="385"/>
      <c r="AHM23" s="385"/>
      <c r="AHN23" s="385"/>
      <c r="AHO23" s="385"/>
      <c r="AHP23" s="385"/>
      <c r="AHQ23" s="385"/>
      <c r="AHR23" s="385"/>
      <c r="AHS23" s="385"/>
      <c r="AHT23" s="385"/>
      <c r="AHU23" s="385"/>
      <c r="AHV23" s="385"/>
      <c r="AHW23" s="385"/>
      <c r="AHX23" s="385"/>
      <c r="AHY23" s="385"/>
      <c r="AHZ23" s="385"/>
      <c r="AIA23" s="385"/>
      <c r="AIB23" s="385"/>
      <c r="AIC23" s="385"/>
      <c r="AID23" s="385"/>
      <c r="AIE23" s="385"/>
      <c r="AIF23" s="385"/>
      <c r="AIG23" s="385"/>
      <c r="AIH23" s="385"/>
      <c r="AII23" s="385"/>
      <c r="AIJ23" s="385"/>
      <c r="AIK23" s="385"/>
      <c r="AIL23" s="385"/>
      <c r="AIM23" s="385"/>
      <c r="AIN23" s="385"/>
      <c r="AIO23" s="385"/>
      <c r="AIP23" s="385"/>
      <c r="AIQ23" s="385"/>
      <c r="AIR23" s="385"/>
      <c r="AIS23" s="385"/>
      <c r="AIT23" s="385"/>
      <c r="AIU23" s="385"/>
      <c r="AIV23" s="385"/>
      <c r="AIW23" s="385"/>
      <c r="AIX23" s="385"/>
      <c r="AIY23" s="385"/>
      <c r="AIZ23" s="385"/>
      <c r="AJA23" s="385"/>
      <c r="AJB23" s="385"/>
      <c r="AJC23" s="385"/>
      <c r="AJD23" s="385"/>
      <c r="AJE23" s="385"/>
      <c r="AJF23" s="385"/>
      <c r="AJG23" s="385"/>
      <c r="AJH23" s="385"/>
      <c r="AJI23" s="385"/>
      <c r="AJJ23" s="385"/>
      <c r="AJK23" s="385"/>
      <c r="AJL23" s="385"/>
      <c r="AJM23" s="385"/>
      <c r="AJN23" s="385"/>
      <c r="AJO23" s="385"/>
      <c r="AJP23" s="385"/>
      <c r="AJQ23" s="385"/>
      <c r="AJR23" s="385"/>
      <c r="AJS23" s="385"/>
      <c r="AJT23" s="385"/>
      <c r="AJU23" s="385"/>
      <c r="AJV23" s="385"/>
      <c r="AJW23" s="385"/>
      <c r="AJX23" s="385"/>
      <c r="AJY23" s="385"/>
      <c r="AJZ23" s="385"/>
      <c r="AKA23" s="385"/>
      <c r="AKB23" s="385"/>
      <c r="AKC23" s="385"/>
      <c r="AKD23" s="385"/>
      <c r="AKE23" s="385"/>
      <c r="AKF23" s="385"/>
      <c r="AKG23" s="385"/>
      <c r="AKH23" s="385"/>
      <c r="AKI23" s="385"/>
      <c r="AKJ23" s="385"/>
      <c r="AKK23" s="385"/>
      <c r="AKL23" s="385"/>
      <c r="AKM23" s="385"/>
      <c r="AKN23" s="385"/>
      <c r="AKO23" s="385"/>
      <c r="AKP23" s="385"/>
      <c r="AKQ23" s="385"/>
      <c r="AKR23" s="385"/>
      <c r="AKS23" s="385"/>
      <c r="AKT23" s="385"/>
      <c r="AKU23" s="385"/>
      <c r="AKV23" s="385"/>
      <c r="AKW23" s="385"/>
      <c r="AKX23" s="385"/>
      <c r="AKY23" s="385"/>
      <c r="AKZ23" s="385"/>
      <c r="ALA23" s="385"/>
      <c r="ALB23" s="385"/>
      <c r="ALC23" s="385"/>
      <c r="ALD23" s="385"/>
      <c r="ALE23" s="385"/>
      <c r="ALF23" s="385"/>
      <c r="ALG23" s="385"/>
      <c r="ALH23" s="385"/>
      <c r="ALI23" s="385"/>
      <c r="ALJ23" s="385"/>
      <c r="ALK23" s="385"/>
      <c r="ALL23" s="385"/>
      <c r="ALM23" s="385"/>
      <c r="ALN23" s="385"/>
      <c r="ALO23" s="385"/>
      <c r="ALP23" s="385"/>
      <c r="ALQ23" s="385"/>
      <c r="ALR23" s="385"/>
      <c r="ALS23" s="385"/>
      <c r="ALT23" s="385"/>
      <c r="ALU23" s="385"/>
      <c r="ALV23" s="385"/>
      <c r="ALW23" s="385"/>
      <c r="ALX23" s="385"/>
      <c r="ALY23" s="385"/>
      <c r="ALZ23" s="385"/>
      <c r="AMA23" s="385"/>
      <c r="AMB23" s="385"/>
      <c r="AMC23" s="385"/>
      <c r="AMD23" s="385"/>
      <c r="AME23" s="385"/>
      <c r="AMF23" s="385"/>
      <c r="AMG23" s="385"/>
      <c r="AMH23" s="385"/>
      <c r="AMI23" s="385"/>
      <c r="AMJ23" s="385"/>
      <c r="AMK23" s="385"/>
      <c r="AML23" s="385"/>
      <c r="AMM23" s="385"/>
      <c r="AMN23" s="385"/>
      <c r="AMO23" s="385"/>
      <c r="AMP23" s="385"/>
      <c r="AMQ23" s="385"/>
      <c r="AMR23" s="385"/>
      <c r="AMS23" s="385"/>
      <c r="AMT23" s="385"/>
      <c r="AMU23" s="385"/>
      <c r="AMV23" s="385"/>
      <c r="AMW23" s="385"/>
      <c r="AMX23" s="385"/>
      <c r="AMY23" s="385"/>
      <c r="AMZ23" s="385"/>
      <c r="ANA23" s="385"/>
      <c r="ANB23" s="385"/>
      <c r="ANC23" s="385"/>
      <c r="AND23" s="385"/>
      <c r="ANE23" s="385"/>
      <c r="ANF23" s="385"/>
      <c r="ANG23" s="385"/>
      <c r="ANH23" s="385"/>
      <c r="ANI23" s="385"/>
      <c r="ANJ23" s="385"/>
      <c r="ANK23" s="385"/>
      <c r="ANL23" s="385"/>
      <c r="ANM23" s="385"/>
      <c r="ANN23" s="385"/>
      <c r="ANO23" s="385"/>
      <c r="ANP23" s="385"/>
      <c r="ANQ23" s="385"/>
      <c r="ANR23" s="385"/>
      <c r="ANS23" s="385"/>
      <c r="ANT23" s="385"/>
      <c r="ANU23" s="385"/>
      <c r="ANV23" s="385"/>
      <c r="ANW23" s="385"/>
      <c r="ANX23" s="385"/>
      <c r="ANY23" s="385"/>
      <c r="ANZ23" s="385"/>
      <c r="AOA23" s="385"/>
      <c r="AOB23" s="385"/>
      <c r="AOC23" s="385"/>
      <c r="AOD23" s="385"/>
      <c r="AOE23" s="385"/>
      <c r="AOF23" s="385"/>
      <c r="AOG23" s="385"/>
      <c r="AOH23" s="385"/>
      <c r="AOI23" s="385"/>
      <c r="AOJ23" s="385"/>
      <c r="AOK23" s="385"/>
      <c r="AOL23" s="385"/>
      <c r="AOM23" s="385"/>
      <c r="AON23" s="385"/>
      <c r="AOO23" s="385"/>
      <c r="AOP23" s="385"/>
      <c r="AOQ23" s="385"/>
      <c r="AOR23" s="385"/>
      <c r="AOS23" s="385"/>
      <c r="AOT23" s="385"/>
      <c r="AOU23" s="385"/>
      <c r="AOV23" s="385"/>
      <c r="AOW23" s="385"/>
      <c r="AOX23" s="385"/>
      <c r="AOY23" s="385"/>
      <c r="AOZ23" s="385"/>
      <c r="APA23" s="385"/>
      <c r="APB23" s="385"/>
      <c r="APC23" s="385"/>
      <c r="APD23" s="385"/>
      <c r="APE23" s="385"/>
      <c r="APF23" s="385"/>
      <c r="APG23" s="385"/>
      <c r="APH23" s="385"/>
      <c r="API23" s="385"/>
      <c r="APJ23" s="385"/>
      <c r="APK23" s="385"/>
      <c r="APL23" s="385"/>
      <c r="APM23" s="385"/>
      <c r="APN23" s="385"/>
      <c r="APO23" s="385"/>
      <c r="APP23" s="385"/>
      <c r="APQ23" s="385"/>
      <c r="APR23" s="385"/>
      <c r="APS23" s="385"/>
      <c r="APT23" s="385"/>
      <c r="APU23" s="385"/>
      <c r="APV23" s="385"/>
      <c r="APW23" s="385"/>
      <c r="APX23" s="385"/>
      <c r="APY23" s="385"/>
      <c r="APZ23" s="385"/>
      <c r="AQA23" s="385"/>
      <c r="AQB23" s="385"/>
      <c r="AQC23" s="385"/>
      <c r="AQD23" s="385"/>
      <c r="AQE23" s="385"/>
      <c r="AQF23" s="385"/>
      <c r="AQG23" s="385"/>
      <c r="AQH23" s="385"/>
      <c r="AQI23" s="385"/>
      <c r="AQJ23" s="385"/>
      <c r="AQK23" s="385"/>
      <c r="AQL23" s="385"/>
      <c r="AQM23" s="385"/>
      <c r="AQN23" s="385"/>
      <c r="AQO23" s="385"/>
      <c r="AQP23" s="385"/>
      <c r="AQQ23" s="385"/>
      <c r="AQR23" s="385"/>
      <c r="AQS23" s="385"/>
      <c r="AQT23" s="385"/>
      <c r="AQU23" s="385"/>
      <c r="AQV23" s="385"/>
      <c r="AQW23" s="385"/>
      <c r="AQX23" s="385"/>
      <c r="AQY23" s="385"/>
      <c r="AQZ23" s="385"/>
      <c r="ARA23" s="385"/>
      <c r="ARB23" s="385"/>
      <c r="ARC23" s="385"/>
      <c r="ARD23" s="385"/>
      <c r="ARE23" s="385"/>
      <c r="ARF23" s="385"/>
      <c r="ARG23" s="385"/>
      <c r="ARH23" s="385"/>
      <c r="ARI23" s="385"/>
      <c r="ARJ23" s="385"/>
      <c r="ARK23" s="385"/>
      <c r="ARL23" s="385"/>
      <c r="ARM23" s="385"/>
      <c r="ARN23" s="385"/>
      <c r="ARO23" s="385"/>
      <c r="ARP23" s="385"/>
      <c r="ARQ23" s="385"/>
      <c r="ARR23" s="385"/>
      <c r="ARS23" s="385"/>
      <c r="ART23" s="385"/>
      <c r="ARU23" s="385"/>
      <c r="ARV23" s="385"/>
      <c r="ARW23" s="385"/>
      <c r="ARX23" s="385"/>
      <c r="ARY23" s="385"/>
      <c r="ARZ23" s="385"/>
      <c r="ASA23" s="385"/>
      <c r="ASB23" s="385"/>
      <c r="ASC23" s="385"/>
      <c r="ASD23" s="385"/>
      <c r="ASE23" s="385"/>
      <c r="ASF23" s="385"/>
      <c r="ASG23" s="385"/>
      <c r="ASH23" s="385"/>
      <c r="ASI23" s="385"/>
      <c r="ASJ23" s="385"/>
      <c r="ASK23" s="385"/>
      <c r="ASL23" s="385"/>
      <c r="ASM23" s="385"/>
      <c r="ASN23" s="385"/>
      <c r="ASO23" s="385"/>
      <c r="ASP23" s="385"/>
      <c r="ASQ23" s="385"/>
      <c r="ASR23" s="385"/>
      <c r="ASS23" s="385"/>
      <c r="AST23" s="385"/>
      <c r="ASU23" s="385"/>
      <c r="ASV23" s="385"/>
      <c r="ASW23" s="385"/>
      <c r="ASX23" s="385"/>
      <c r="ASY23" s="385"/>
      <c r="ASZ23" s="385"/>
      <c r="ATA23" s="385"/>
      <c r="ATB23" s="385"/>
      <c r="ATC23" s="385"/>
      <c r="ATD23" s="385"/>
      <c r="ATE23" s="385"/>
      <c r="ATF23" s="385"/>
      <c r="ATG23" s="385"/>
      <c r="ATH23" s="385"/>
      <c r="ATI23" s="385"/>
      <c r="ATJ23" s="385"/>
      <c r="ATK23" s="385"/>
      <c r="ATL23" s="385"/>
      <c r="ATM23" s="385"/>
      <c r="ATN23" s="385"/>
      <c r="ATO23" s="385"/>
      <c r="ATP23" s="385"/>
      <c r="ATQ23" s="385"/>
      <c r="ATR23" s="385"/>
      <c r="ATS23" s="385"/>
      <c r="ATT23" s="385"/>
      <c r="ATU23" s="385"/>
      <c r="ATV23" s="385"/>
      <c r="ATW23" s="385"/>
      <c r="ATX23" s="385"/>
      <c r="ATY23" s="385"/>
      <c r="ATZ23" s="385"/>
      <c r="AUA23" s="385"/>
      <c r="AUB23" s="385"/>
      <c r="AUC23" s="385"/>
      <c r="AUD23" s="385"/>
      <c r="AUE23" s="385"/>
      <c r="AUF23" s="385"/>
      <c r="AUG23" s="385"/>
      <c r="AUH23" s="385"/>
      <c r="AUI23" s="385"/>
      <c r="AUJ23" s="385"/>
      <c r="AUK23" s="385"/>
      <c r="AUL23" s="385"/>
      <c r="AUM23" s="385"/>
      <c r="AUN23" s="385"/>
      <c r="AUO23" s="385"/>
      <c r="AUP23" s="385"/>
      <c r="AUQ23" s="385"/>
      <c r="AUR23" s="385"/>
      <c r="AUS23" s="385"/>
      <c r="AUT23" s="385"/>
      <c r="AUU23" s="385"/>
      <c r="AUV23" s="385"/>
      <c r="AUW23" s="385"/>
      <c r="AUX23" s="385"/>
      <c r="AUY23" s="385"/>
      <c r="AUZ23" s="385"/>
      <c r="AVA23" s="385"/>
      <c r="AVB23" s="385"/>
      <c r="AVC23" s="385"/>
      <c r="AVD23" s="385"/>
      <c r="AVE23" s="385"/>
      <c r="AVF23" s="385"/>
      <c r="AVG23" s="385"/>
      <c r="AVH23" s="385"/>
      <c r="AVI23" s="385"/>
      <c r="AVJ23" s="385"/>
      <c r="AVK23" s="385"/>
      <c r="AVL23" s="385"/>
      <c r="AVM23" s="385"/>
      <c r="AVN23" s="385"/>
      <c r="AVO23" s="385"/>
      <c r="AVP23" s="385"/>
      <c r="AVQ23" s="385"/>
      <c r="AVR23" s="385"/>
      <c r="AVS23" s="385"/>
      <c r="AVT23" s="385"/>
      <c r="AVU23" s="385"/>
      <c r="AVV23" s="385"/>
      <c r="AVW23" s="385"/>
      <c r="AVX23" s="385"/>
      <c r="AVY23" s="385"/>
      <c r="AVZ23" s="385"/>
      <c r="AWA23" s="385"/>
      <c r="AWB23" s="385"/>
      <c r="AWC23" s="385"/>
      <c r="AWD23" s="385"/>
      <c r="AWE23" s="385"/>
      <c r="AWF23" s="385"/>
      <c r="AWG23" s="385"/>
      <c r="AWH23" s="385"/>
      <c r="AWI23" s="385"/>
      <c r="AWJ23" s="385"/>
      <c r="AWK23" s="385"/>
      <c r="AWL23" s="385"/>
      <c r="AWM23" s="385"/>
      <c r="AWN23" s="385"/>
      <c r="AWO23" s="385"/>
      <c r="AWP23" s="385"/>
      <c r="AWQ23" s="385"/>
      <c r="AWR23" s="385"/>
      <c r="AWS23" s="385"/>
      <c r="AWT23" s="385"/>
      <c r="AWU23" s="385"/>
      <c r="AWV23" s="385"/>
      <c r="AWW23" s="385"/>
      <c r="AWX23" s="385"/>
      <c r="AWY23" s="385"/>
      <c r="AWZ23" s="385"/>
      <c r="AXA23" s="385"/>
      <c r="AXB23" s="385"/>
      <c r="AXC23" s="385"/>
      <c r="AXD23" s="385"/>
      <c r="AXE23" s="385"/>
      <c r="AXF23" s="385"/>
      <c r="AXG23" s="385"/>
      <c r="AXH23" s="385"/>
      <c r="AXI23" s="385"/>
      <c r="AXJ23" s="385"/>
      <c r="AXK23" s="385"/>
      <c r="AXL23" s="385"/>
      <c r="AXM23" s="385"/>
      <c r="AXN23" s="385"/>
      <c r="AXO23" s="385"/>
      <c r="AXP23" s="385"/>
      <c r="AXQ23" s="385"/>
      <c r="AXR23" s="385"/>
      <c r="AXS23" s="385"/>
      <c r="AXT23" s="385"/>
      <c r="AXU23" s="385"/>
      <c r="AXV23" s="385"/>
      <c r="AXW23" s="385"/>
      <c r="AXX23" s="385"/>
      <c r="AXY23" s="385"/>
      <c r="AXZ23" s="385"/>
      <c r="AYA23" s="385"/>
      <c r="AYB23" s="385"/>
      <c r="AYC23" s="385"/>
      <c r="AYD23" s="385"/>
      <c r="AYE23" s="385"/>
      <c r="AYF23" s="385"/>
      <c r="AYG23" s="385"/>
      <c r="AYH23" s="385"/>
      <c r="AYI23" s="385"/>
      <c r="AYJ23" s="385"/>
      <c r="AYK23" s="385"/>
      <c r="AYL23" s="385"/>
      <c r="AYM23" s="385"/>
      <c r="AYN23" s="385"/>
      <c r="AYO23" s="385"/>
      <c r="AYP23" s="385"/>
      <c r="AYQ23" s="385"/>
      <c r="AYR23" s="385"/>
      <c r="AYS23" s="385"/>
      <c r="AYT23" s="385"/>
      <c r="AYU23" s="385"/>
      <c r="AYV23" s="385"/>
      <c r="AYW23" s="385"/>
      <c r="AYX23" s="385"/>
      <c r="AYY23" s="385"/>
      <c r="AYZ23" s="385"/>
      <c r="AZA23" s="385"/>
      <c r="AZB23" s="385"/>
      <c r="AZC23" s="385"/>
      <c r="AZD23" s="385"/>
      <c r="AZE23" s="385"/>
      <c r="AZF23" s="385"/>
      <c r="AZG23" s="385"/>
      <c r="AZH23" s="385"/>
      <c r="AZI23" s="385"/>
      <c r="AZJ23" s="385"/>
      <c r="AZK23" s="385"/>
      <c r="AZL23" s="385"/>
      <c r="AZM23" s="385"/>
      <c r="AZN23" s="385"/>
      <c r="AZO23" s="385"/>
      <c r="AZP23" s="385"/>
      <c r="AZQ23" s="385"/>
      <c r="AZR23" s="385"/>
      <c r="AZS23" s="385"/>
      <c r="AZT23" s="385"/>
      <c r="AZU23" s="385"/>
      <c r="AZV23" s="385"/>
      <c r="AZW23" s="385"/>
      <c r="AZX23" s="385"/>
      <c r="AZY23" s="385"/>
      <c r="AZZ23" s="385"/>
      <c r="BAA23" s="385"/>
      <c r="BAB23" s="385"/>
      <c r="BAC23" s="385"/>
      <c r="BAD23" s="385"/>
      <c r="BAE23" s="385"/>
      <c r="BAF23" s="385"/>
      <c r="BAG23" s="385"/>
      <c r="BAH23" s="385"/>
      <c r="BAI23" s="385"/>
      <c r="BAJ23" s="385"/>
      <c r="BAK23" s="385"/>
      <c r="BAL23" s="385"/>
      <c r="BAM23" s="385"/>
      <c r="BAN23" s="385"/>
      <c r="BAO23" s="385"/>
      <c r="BAP23" s="385"/>
      <c r="BAQ23" s="385"/>
      <c r="BAR23" s="385"/>
      <c r="BAS23" s="385"/>
      <c r="BAT23" s="385"/>
      <c r="BAU23" s="385"/>
      <c r="BAV23" s="385"/>
      <c r="BAW23" s="385"/>
      <c r="BAX23" s="385"/>
      <c r="BAY23" s="385"/>
      <c r="BAZ23" s="385"/>
      <c r="BBA23" s="385"/>
      <c r="BBB23" s="385"/>
      <c r="BBC23" s="385"/>
      <c r="BBD23" s="385"/>
      <c r="BBE23" s="385"/>
      <c r="BBF23" s="385"/>
      <c r="BBG23" s="385"/>
      <c r="BBH23" s="385"/>
      <c r="BBI23" s="385"/>
      <c r="BBJ23" s="385"/>
      <c r="BBK23" s="385"/>
      <c r="BBL23" s="385"/>
      <c r="BBM23" s="385"/>
      <c r="BBN23" s="385"/>
      <c r="BBO23" s="385"/>
      <c r="BBP23" s="385"/>
      <c r="BBQ23" s="385"/>
      <c r="BBR23" s="385"/>
      <c r="BBS23" s="385"/>
      <c r="BBT23" s="385"/>
      <c r="BBU23" s="385"/>
      <c r="BBV23" s="385"/>
      <c r="BBW23" s="385"/>
      <c r="BBX23" s="385"/>
      <c r="BBY23" s="385"/>
      <c r="BBZ23" s="385"/>
      <c r="BCA23" s="385"/>
      <c r="BCB23" s="385"/>
      <c r="BCC23" s="385"/>
      <c r="BCD23" s="385"/>
      <c r="BCE23" s="385"/>
      <c r="BCF23" s="385"/>
      <c r="BCG23" s="385"/>
      <c r="BCH23" s="385"/>
      <c r="BCI23" s="385"/>
      <c r="BCJ23" s="385"/>
      <c r="BCK23" s="385"/>
      <c r="BCL23" s="385"/>
      <c r="BCM23" s="385"/>
      <c r="BCN23" s="385"/>
      <c r="BCO23" s="385"/>
      <c r="BCP23" s="385"/>
      <c r="BCQ23" s="385"/>
      <c r="BCR23" s="385"/>
      <c r="BCS23" s="385"/>
      <c r="BCT23" s="385"/>
      <c r="BCU23" s="385"/>
      <c r="BCV23" s="385"/>
      <c r="BCW23" s="385"/>
      <c r="BCX23" s="385"/>
      <c r="BCY23" s="385"/>
      <c r="BCZ23" s="385"/>
      <c r="BDA23" s="385"/>
      <c r="BDB23" s="385"/>
      <c r="BDC23" s="385"/>
      <c r="BDD23" s="385"/>
      <c r="BDE23" s="385"/>
      <c r="BDF23" s="385"/>
      <c r="BDG23" s="385"/>
      <c r="BDH23" s="385"/>
      <c r="BDI23" s="385"/>
      <c r="BDJ23" s="385"/>
      <c r="BDK23" s="385"/>
      <c r="BDL23" s="385"/>
      <c r="BDM23" s="385"/>
      <c r="BDN23" s="385"/>
      <c r="BDO23" s="385"/>
      <c r="BDP23" s="385"/>
      <c r="BDQ23" s="385"/>
      <c r="BDR23" s="385"/>
      <c r="BDS23" s="385"/>
      <c r="BDT23" s="385"/>
      <c r="BDU23" s="385"/>
      <c r="BDV23" s="385"/>
      <c r="BDW23" s="385"/>
      <c r="BDX23" s="385"/>
      <c r="BDY23" s="385"/>
      <c r="BDZ23" s="385"/>
      <c r="BEA23" s="385"/>
      <c r="BEB23" s="385"/>
      <c r="BEC23" s="385"/>
      <c r="BED23" s="385"/>
      <c r="BEE23" s="385"/>
      <c r="BEF23" s="385"/>
      <c r="BEG23" s="385"/>
      <c r="BEH23" s="385"/>
      <c r="BEI23" s="385"/>
      <c r="BEJ23" s="385"/>
      <c r="BEK23" s="385"/>
      <c r="BEL23" s="385"/>
      <c r="BEM23" s="385"/>
      <c r="BEN23" s="385"/>
      <c r="BEO23" s="385"/>
      <c r="BEP23" s="385"/>
      <c r="BEQ23" s="385"/>
      <c r="BER23" s="385"/>
      <c r="BES23" s="385"/>
      <c r="BET23" s="385"/>
      <c r="BEU23" s="385"/>
      <c r="BEV23" s="385"/>
      <c r="BEW23" s="385"/>
      <c r="BEX23" s="385"/>
      <c r="BEY23" s="385"/>
      <c r="BEZ23" s="385"/>
      <c r="BFA23" s="385"/>
      <c r="BFB23" s="385"/>
      <c r="BFC23" s="385"/>
      <c r="BFD23" s="385"/>
      <c r="BFE23" s="385"/>
      <c r="BFF23" s="385"/>
      <c r="BFG23" s="385"/>
      <c r="BFH23" s="385"/>
      <c r="BFI23" s="385"/>
      <c r="BFJ23" s="385"/>
      <c r="BFK23" s="385"/>
      <c r="BFL23" s="385"/>
      <c r="BFM23" s="385"/>
      <c r="BFN23" s="385"/>
      <c r="BFO23" s="385"/>
      <c r="BFP23" s="385"/>
      <c r="BFQ23" s="385"/>
      <c r="BFR23" s="385"/>
      <c r="BFS23" s="385"/>
      <c r="BFT23" s="385"/>
      <c r="BFU23" s="385"/>
      <c r="BFV23" s="385"/>
      <c r="BFW23" s="385"/>
      <c r="BFX23" s="385"/>
      <c r="BFY23" s="385"/>
      <c r="BFZ23" s="385"/>
      <c r="BGA23" s="385"/>
      <c r="BGB23" s="385"/>
      <c r="BGC23" s="385"/>
      <c r="BGD23" s="385"/>
      <c r="BGE23" s="385"/>
      <c r="BGF23" s="385"/>
      <c r="BGG23" s="385"/>
      <c r="BGH23" s="385"/>
      <c r="BGI23" s="385"/>
      <c r="BGJ23" s="385"/>
      <c r="BGK23" s="385"/>
      <c r="BGL23" s="385"/>
      <c r="BGM23" s="385"/>
      <c r="BGN23" s="385"/>
      <c r="BGO23" s="385"/>
      <c r="BGP23" s="385"/>
      <c r="BGQ23" s="385"/>
      <c r="BGR23" s="385"/>
      <c r="BGS23" s="385"/>
      <c r="BGT23" s="385"/>
      <c r="BGU23" s="385"/>
      <c r="BGV23" s="385"/>
      <c r="BGW23" s="385"/>
      <c r="BGX23" s="385"/>
      <c r="BGY23" s="385"/>
      <c r="BGZ23" s="385"/>
      <c r="BHA23" s="385"/>
      <c r="BHB23" s="385"/>
      <c r="BHC23" s="385"/>
      <c r="BHD23" s="385"/>
      <c r="BHE23" s="385"/>
      <c r="BHF23" s="385"/>
      <c r="BHG23" s="385"/>
      <c r="BHH23" s="385"/>
      <c r="BHI23" s="385"/>
      <c r="BHJ23" s="385"/>
      <c r="BHK23" s="385"/>
      <c r="BHL23" s="385"/>
      <c r="BHM23" s="385"/>
      <c r="BHN23" s="385"/>
      <c r="BHO23" s="385"/>
      <c r="BHP23" s="385"/>
      <c r="BHQ23" s="385"/>
      <c r="BHR23" s="385"/>
      <c r="BHS23" s="385"/>
      <c r="BHT23" s="385"/>
      <c r="BHU23" s="385"/>
      <c r="BHV23" s="385"/>
      <c r="BHW23" s="385"/>
      <c r="BHX23" s="385"/>
      <c r="BHY23" s="385"/>
      <c r="BHZ23" s="385"/>
      <c r="BIA23" s="385"/>
      <c r="BIB23" s="385"/>
      <c r="BIC23" s="385"/>
      <c r="BID23" s="385"/>
      <c r="BIE23" s="385"/>
      <c r="BIF23" s="385"/>
      <c r="BIG23" s="385"/>
      <c r="BIH23" s="385"/>
      <c r="BII23" s="385"/>
      <c r="BIJ23" s="385"/>
      <c r="BIK23" s="385"/>
      <c r="BIL23" s="385"/>
      <c r="BIM23" s="385"/>
      <c r="BIN23" s="385"/>
      <c r="BIO23" s="385"/>
      <c r="BIP23" s="385"/>
      <c r="BIQ23" s="385"/>
      <c r="BIR23" s="385"/>
      <c r="BIS23" s="385"/>
      <c r="BIT23" s="385"/>
      <c r="BIU23" s="385"/>
      <c r="BIV23" s="385"/>
      <c r="BIW23" s="385"/>
      <c r="BIX23" s="385"/>
      <c r="BIY23" s="385"/>
      <c r="BIZ23" s="385"/>
      <c r="BJA23" s="385"/>
      <c r="BJB23" s="385"/>
      <c r="BJC23" s="385"/>
      <c r="BJD23" s="385"/>
      <c r="BJE23" s="385"/>
      <c r="BJF23" s="385"/>
      <c r="BJG23" s="385"/>
      <c r="BJH23" s="385"/>
      <c r="BJI23" s="385"/>
      <c r="BJJ23" s="385"/>
      <c r="BJK23" s="385"/>
      <c r="BJL23" s="385"/>
      <c r="BJM23" s="385"/>
      <c r="BJN23" s="385"/>
      <c r="BJO23" s="385"/>
      <c r="BJP23" s="385"/>
      <c r="BJQ23" s="385"/>
      <c r="BJR23" s="385"/>
      <c r="BJS23" s="385"/>
      <c r="BJT23" s="385"/>
      <c r="BJU23" s="385"/>
      <c r="BJV23" s="385"/>
      <c r="BJW23" s="385"/>
      <c r="BJX23" s="385"/>
      <c r="BJY23" s="385"/>
      <c r="BJZ23" s="385"/>
      <c r="BKA23" s="385"/>
      <c r="BKB23" s="385"/>
      <c r="BKC23" s="385"/>
      <c r="BKD23" s="385"/>
      <c r="BKE23" s="385"/>
      <c r="BKF23" s="385"/>
      <c r="BKG23" s="385"/>
      <c r="BKH23" s="385"/>
      <c r="BKI23" s="385"/>
      <c r="BKJ23" s="385"/>
      <c r="BKK23" s="385"/>
      <c r="BKL23" s="385"/>
      <c r="BKM23" s="385"/>
      <c r="BKN23" s="385"/>
      <c r="BKO23" s="385"/>
      <c r="BKP23" s="385"/>
      <c r="BKQ23" s="385"/>
      <c r="BKR23" s="385"/>
      <c r="BKS23" s="385"/>
      <c r="BKT23" s="385"/>
      <c r="BKU23" s="385"/>
      <c r="BKV23" s="385"/>
      <c r="BKW23" s="385"/>
      <c r="BKX23" s="385"/>
      <c r="BKY23" s="385"/>
      <c r="BKZ23" s="385"/>
      <c r="BLA23" s="385"/>
      <c r="BLB23" s="385"/>
      <c r="BLC23" s="385"/>
      <c r="BLD23" s="385"/>
      <c r="BLE23" s="385"/>
      <c r="BLF23" s="385"/>
      <c r="BLG23" s="385"/>
      <c r="BLH23" s="385"/>
      <c r="BLI23" s="385"/>
      <c r="BLJ23" s="385"/>
      <c r="BLK23" s="385"/>
      <c r="BLL23" s="385"/>
      <c r="BLM23" s="385"/>
      <c r="BLN23" s="385"/>
      <c r="BLO23" s="385"/>
      <c r="BLP23" s="385"/>
      <c r="BLQ23" s="385"/>
      <c r="BLR23" s="385"/>
      <c r="BLS23" s="385"/>
      <c r="BLT23" s="385"/>
      <c r="BLU23" s="385"/>
      <c r="BLV23" s="385"/>
      <c r="BLW23" s="385"/>
      <c r="BLX23" s="385"/>
      <c r="BLY23" s="385"/>
      <c r="BLZ23" s="385"/>
      <c r="BMA23" s="385"/>
      <c r="BMB23" s="385"/>
      <c r="BMC23" s="385"/>
      <c r="BMD23" s="385"/>
      <c r="BME23" s="385"/>
      <c r="BMF23" s="385"/>
      <c r="BMG23" s="385"/>
      <c r="BMH23" s="385"/>
      <c r="BMI23" s="385"/>
      <c r="BMJ23" s="385"/>
      <c r="BMK23" s="385"/>
      <c r="BML23" s="385"/>
      <c r="BMM23" s="385"/>
      <c r="BMN23" s="385"/>
      <c r="BMO23" s="385"/>
      <c r="BMP23" s="385"/>
      <c r="BMQ23" s="385"/>
      <c r="BMR23" s="385"/>
      <c r="BMS23" s="385"/>
      <c r="BMT23" s="385"/>
      <c r="BMU23" s="385"/>
      <c r="BMV23" s="385"/>
      <c r="BMW23" s="385"/>
      <c r="BMX23" s="385"/>
      <c r="BMY23" s="385"/>
      <c r="BMZ23" s="385"/>
      <c r="BNA23" s="385"/>
      <c r="BNB23" s="385"/>
      <c r="BNC23" s="385"/>
      <c r="BND23" s="385"/>
      <c r="BNE23" s="385"/>
      <c r="BNF23" s="385"/>
      <c r="BNG23" s="385"/>
      <c r="BNH23" s="385"/>
      <c r="BNI23" s="385"/>
      <c r="BNJ23" s="385"/>
      <c r="BNK23" s="385"/>
      <c r="BNL23" s="385"/>
      <c r="BNM23" s="385"/>
      <c r="BNN23" s="385"/>
      <c r="BNO23" s="385"/>
      <c r="BNP23" s="385"/>
      <c r="BNQ23" s="385"/>
      <c r="BNR23" s="385"/>
      <c r="BNS23" s="385"/>
      <c r="BNT23" s="385"/>
      <c r="BNU23" s="385"/>
      <c r="BNV23" s="385"/>
      <c r="BNW23" s="385"/>
      <c r="BNX23" s="385"/>
      <c r="BNY23" s="385"/>
      <c r="BNZ23" s="385"/>
      <c r="BOA23" s="385"/>
      <c r="BOB23" s="385"/>
      <c r="BOC23" s="385"/>
      <c r="BOD23" s="385"/>
      <c r="BOE23" s="385"/>
      <c r="BOF23" s="385"/>
      <c r="BOG23" s="385"/>
      <c r="BOH23" s="385"/>
      <c r="BOI23" s="385"/>
      <c r="BOJ23" s="385"/>
      <c r="BOK23" s="385"/>
      <c r="BOL23" s="385"/>
      <c r="BOM23" s="385"/>
      <c r="BON23" s="385"/>
      <c r="BOO23" s="385"/>
      <c r="BOP23" s="385"/>
      <c r="BOQ23" s="385"/>
      <c r="BOR23" s="385"/>
      <c r="BOS23" s="385"/>
      <c r="BOT23" s="385"/>
      <c r="BOU23" s="385"/>
      <c r="BOV23" s="385"/>
      <c r="BOW23" s="385"/>
      <c r="BOX23" s="385"/>
      <c r="BOY23" s="385"/>
      <c r="BOZ23" s="385"/>
      <c r="BPA23" s="385"/>
      <c r="BPB23" s="385"/>
      <c r="BPC23" s="385"/>
      <c r="BPD23" s="385"/>
      <c r="BPE23" s="385"/>
      <c r="BPF23" s="385"/>
      <c r="BPG23" s="385"/>
      <c r="BPH23" s="385"/>
      <c r="BPI23" s="385"/>
      <c r="BPJ23" s="385"/>
      <c r="BPK23" s="385"/>
      <c r="BPL23" s="385"/>
      <c r="BPM23" s="385"/>
      <c r="BPN23" s="385"/>
      <c r="BPO23" s="385"/>
      <c r="BPP23" s="385"/>
      <c r="BPQ23" s="385"/>
      <c r="BPR23" s="385"/>
      <c r="BPS23" s="385"/>
      <c r="BPT23" s="385"/>
      <c r="BPU23" s="385"/>
      <c r="BPV23" s="385"/>
      <c r="BPW23" s="385"/>
      <c r="BPX23" s="385"/>
      <c r="BPY23" s="385"/>
      <c r="BPZ23" s="385"/>
      <c r="BQA23" s="385"/>
      <c r="BQB23" s="385"/>
      <c r="BQC23" s="385"/>
      <c r="BQD23" s="385"/>
      <c r="BQE23" s="385"/>
      <c r="BQF23" s="385"/>
      <c r="BQG23" s="385"/>
      <c r="BQH23" s="385"/>
      <c r="BQI23" s="385"/>
      <c r="BQJ23" s="385"/>
      <c r="BQK23" s="385"/>
      <c r="BQL23" s="385"/>
      <c r="BQM23" s="385"/>
      <c r="BQN23" s="385"/>
      <c r="BQO23" s="385"/>
      <c r="BQP23" s="385"/>
      <c r="BQQ23" s="385"/>
      <c r="BQR23" s="385"/>
      <c r="BQS23" s="385"/>
      <c r="BQT23" s="385"/>
      <c r="BQU23" s="385"/>
      <c r="BQV23" s="385"/>
      <c r="BQW23" s="385"/>
      <c r="BQX23" s="385"/>
      <c r="BQY23" s="385"/>
      <c r="BQZ23" s="385"/>
      <c r="BRA23" s="385"/>
      <c r="BRB23" s="385"/>
      <c r="BRC23" s="385"/>
      <c r="BRD23" s="385"/>
      <c r="BRE23" s="385"/>
      <c r="BRF23" s="385"/>
      <c r="BRG23" s="385"/>
      <c r="BRH23" s="385"/>
      <c r="BRI23" s="385"/>
      <c r="BRJ23" s="385"/>
      <c r="BRK23" s="385"/>
      <c r="BRL23" s="385"/>
      <c r="BRM23" s="385"/>
      <c r="BRN23" s="385"/>
      <c r="BRO23" s="385"/>
      <c r="BRP23" s="385"/>
      <c r="BRQ23" s="385"/>
      <c r="BRR23" s="385"/>
      <c r="BRS23" s="385"/>
      <c r="BRT23" s="385"/>
      <c r="BRU23" s="385"/>
      <c r="BRV23" s="385"/>
      <c r="BRW23" s="385"/>
      <c r="BRX23" s="385"/>
      <c r="BRY23" s="385"/>
      <c r="BRZ23" s="385"/>
      <c r="BSA23" s="385"/>
      <c r="BSB23" s="385"/>
      <c r="BSC23" s="385"/>
      <c r="BSD23" s="385"/>
      <c r="BSE23" s="385"/>
      <c r="BSF23" s="385"/>
      <c r="BSG23" s="385"/>
      <c r="BSH23" s="385"/>
      <c r="BSI23" s="385"/>
      <c r="BSJ23" s="385"/>
      <c r="BSK23" s="385"/>
      <c r="BSL23" s="385"/>
      <c r="BSM23" s="385"/>
      <c r="BSN23" s="385"/>
      <c r="BSO23" s="385"/>
      <c r="BSP23" s="385"/>
      <c r="BSQ23" s="385"/>
      <c r="BSR23" s="385"/>
      <c r="BSS23" s="385"/>
      <c r="BST23" s="385"/>
      <c r="BSU23" s="385"/>
      <c r="BSV23" s="385"/>
      <c r="BSW23" s="385"/>
      <c r="BSX23" s="385"/>
      <c r="BSY23" s="385"/>
      <c r="BSZ23" s="385"/>
      <c r="BTA23" s="385"/>
      <c r="BTB23" s="385"/>
      <c r="BTC23" s="385"/>
      <c r="BTD23" s="385"/>
      <c r="BTE23" s="385"/>
      <c r="BTF23" s="385"/>
      <c r="BTG23" s="385"/>
      <c r="BTH23" s="385"/>
      <c r="BTI23" s="385"/>
      <c r="BTJ23" s="385"/>
      <c r="BTK23" s="385"/>
      <c r="BTL23" s="385"/>
      <c r="BTM23" s="385"/>
      <c r="BTN23" s="385"/>
      <c r="BTO23" s="385"/>
      <c r="BTP23" s="385"/>
      <c r="BTQ23" s="385"/>
      <c r="BTR23" s="385"/>
      <c r="BTS23" s="385"/>
      <c r="BTT23" s="385"/>
      <c r="BTU23" s="385"/>
      <c r="BTV23" s="385"/>
      <c r="BTW23" s="385"/>
      <c r="BTX23" s="385"/>
      <c r="BTY23" s="385"/>
      <c r="BTZ23" s="385"/>
      <c r="BUA23" s="385"/>
      <c r="BUB23" s="385"/>
      <c r="BUC23" s="385"/>
      <c r="BUD23" s="385"/>
      <c r="BUE23" s="385"/>
      <c r="BUF23" s="385"/>
      <c r="BUG23" s="385"/>
      <c r="BUH23" s="385"/>
      <c r="BUI23" s="385"/>
      <c r="BUJ23" s="385"/>
      <c r="BUK23" s="385"/>
      <c r="BUL23" s="385"/>
      <c r="BUM23" s="385"/>
      <c r="BUN23" s="385"/>
      <c r="BUO23" s="385"/>
      <c r="BUP23" s="385"/>
      <c r="BUQ23" s="385"/>
      <c r="BUR23" s="385"/>
      <c r="BUS23" s="385"/>
      <c r="BUT23" s="385"/>
      <c r="BUU23" s="385"/>
      <c r="BUV23" s="385"/>
      <c r="BUW23" s="385"/>
      <c r="BUX23" s="385"/>
      <c r="BUY23" s="385"/>
      <c r="BUZ23" s="385"/>
      <c r="BVA23" s="385"/>
      <c r="BVB23" s="385"/>
      <c r="BVC23" s="385"/>
      <c r="BVD23" s="385"/>
      <c r="BVE23" s="385"/>
      <c r="BVF23" s="385"/>
      <c r="BVG23" s="385"/>
      <c r="BVH23" s="385"/>
      <c r="BVI23" s="385"/>
      <c r="BVJ23" s="385"/>
      <c r="BVK23" s="385"/>
      <c r="BVL23" s="385"/>
      <c r="BVM23" s="385"/>
      <c r="BVN23" s="385"/>
      <c r="BVO23" s="385"/>
      <c r="BVP23" s="385"/>
      <c r="BVQ23" s="385"/>
      <c r="BVR23" s="385"/>
      <c r="BVS23" s="385"/>
      <c r="BVT23" s="385"/>
      <c r="BVU23" s="385"/>
      <c r="BVV23" s="385"/>
      <c r="BVW23" s="385"/>
      <c r="BVX23" s="385"/>
      <c r="BVY23" s="385"/>
      <c r="BVZ23" s="385"/>
      <c r="BWA23" s="385"/>
      <c r="BWB23" s="385"/>
      <c r="BWC23" s="385"/>
      <c r="BWD23" s="385"/>
      <c r="BWE23" s="385"/>
      <c r="BWF23" s="385"/>
      <c r="BWG23" s="385"/>
      <c r="BWH23" s="385"/>
      <c r="BWI23" s="385"/>
      <c r="BWJ23" s="385"/>
      <c r="BWK23" s="385"/>
      <c r="BWL23" s="385"/>
      <c r="BWM23" s="385"/>
      <c r="BWN23" s="385"/>
      <c r="BWO23" s="385"/>
      <c r="BWP23" s="385"/>
      <c r="BWQ23" s="385"/>
      <c r="BWR23" s="385"/>
      <c r="BWS23" s="385"/>
      <c r="BWT23" s="385"/>
      <c r="BWU23" s="385"/>
      <c r="BWV23" s="385"/>
      <c r="BWW23" s="385"/>
      <c r="BWX23" s="385"/>
      <c r="BWY23" s="385"/>
      <c r="BWZ23" s="385"/>
      <c r="BXA23" s="385"/>
      <c r="BXB23" s="385"/>
      <c r="BXC23" s="385"/>
      <c r="BXD23" s="385"/>
      <c r="BXE23" s="385"/>
      <c r="BXF23" s="385"/>
      <c r="BXG23" s="385"/>
      <c r="BXH23" s="385"/>
      <c r="BXI23" s="385"/>
      <c r="BXJ23" s="385"/>
      <c r="BXK23" s="385"/>
      <c r="BXL23" s="385"/>
      <c r="BXM23" s="385"/>
      <c r="BXN23" s="385"/>
      <c r="BXO23" s="385"/>
      <c r="BXP23" s="385"/>
      <c r="BXQ23" s="385"/>
      <c r="BXR23" s="385"/>
      <c r="BXS23" s="385"/>
      <c r="BXT23" s="385"/>
      <c r="BXU23" s="385"/>
      <c r="BXV23" s="385"/>
      <c r="BXW23" s="385"/>
      <c r="BXX23" s="385"/>
      <c r="BXY23" s="385"/>
      <c r="BXZ23" s="385"/>
      <c r="BYA23" s="385"/>
      <c r="BYB23" s="385"/>
      <c r="BYC23" s="385"/>
      <c r="BYD23" s="385"/>
      <c r="BYE23" s="385"/>
      <c r="BYF23" s="385"/>
      <c r="BYG23" s="385"/>
      <c r="BYH23" s="385"/>
      <c r="BYI23" s="385"/>
      <c r="BYJ23" s="385"/>
      <c r="BYK23" s="385"/>
      <c r="BYL23" s="385"/>
      <c r="BYM23" s="385"/>
      <c r="BYN23" s="385"/>
      <c r="BYO23" s="385"/>
      <c r="BYP23" s="385"/>
      <c r="BYQ23" s="385"/>
      <c r="BYR23" s="385"/>
      <c r="BYS23" s="385"/>
      <c r="BYT23" s="385"/>
      <c r="BYU23" s="385"/>
      <c r="BYV23" s="385"/>
      <c r="BYW23" s="385"/>
      <c r="BYX23" s="385"/>
      <c r="BYY23" s="385"/>
      <c r="BYZ23" s="385"/>
      <c r="BZA23" s="385"/>
      <c r="BZB23" s="385"/>
      <c r="BZC23" s="385"/>
      <c r="BZD23" s="385"/>
      <c r="BZE23" s="385"/>
      <c r="BZF23" s="385"/>
      <c r="BZG23" s="385"/>
      <c r="BZH23" s="385"/>
      <c r="BZI23" s="385"/>
      <c r="BZJ23" s="385"/>
      <c r="BZK23" s="385"/>
      <c r="BZL23" s="385"/>
      <c r="BZM23" s="385"/>
      <c r="BZN23" s="385"/>
      <c r="BZO23" s="385"/>
      <c r="BZP23" s="385"/>
      <c r="BZQ23" s="385"/>
      <c r="BZR23" s="385"/>
      <c r="BZS23" s="385"/>
      <c r="BZT23" s="385"/>
      <c r="BZU23" s="385"/>
      <c r="BZV23" s="385"/>
      <c r="BZW23" s="385"/>
      <c r="BZX23" s="385"/>
      <c r="BZY23" s="385"/>
      <c r="BZZ23" s="385"/>
      <c r="CAA23" s="385"/>
      <c r="CAB23" s="385"/>
      <c r="CAC23" s="385"/>
      <c r="CAD23" s="385"/>
      <c r="CAE23" s="385"/>
      <c r="CAF23" s="385"/>
      <c r="CAG23" s="385"/>
      <c r="CAH23" s="385"/>
      <c r="CAI23" s="385"/>
      <c r="CAJ23" s="385"/>
      <c r="CAK23" s="385"/>
      <c r="CAL23" s="385"/>
      <c r="CAM23" s="385"/>
      <c r="CAN23" s="385"/>
      <c r="CAO23" s="385"/>
      <c r="CAP23" s="385"/>
      <c r="CAQ23" s="385"/>
      <c r="CAR23" s="385"/>
      <c r="CAS23" s="385"/>
      <c r="CAT23" s="385"/>
      <c r="CAU23" s="385"/>
      <c r="CAV23" s="385"/>
      <c r="CAW23" s="385"/>
      <c r="CAX23" s="385"/>
      <c r="CAY23" s="385"/>
      <c r="CAZ23" s="385"/>
      <c r="CBA23" s="385"/>
      <c r="CBB23" s="385"/>
      <c r="CBC23" s="385"/>
      <c r="CBD23" s="385"/>
      <c r="CBE23" s="385"/>
      <c r="CBF23" s="385"/>
      <c r="CBG23" s="385"/>
      <c r="CBH23" s="385"/>
      <c r="CBI23" s="385"/>
      <c r="CBJ23" s="385"/>
      <c r="CBK23" s="385"/>
      <c r="CBL23" s="385"/>
      <c r="CBM23" s="385"/>
      <c r="CBN23" s="385"/>
      <c r="CBO23" s="385"/>
      <c r="CBP23" s="385"/>
      <c r="CBQ23" s="385"/>
      <c r="CBR23" s="385"/>
      <c r="CBS23" s="385"/>
      <c r="CBT23" s="385"/>
      <c r="CBU23" s="385"/>
      <c r="CBV23" s="385"/>
      <c r="CBW23" s="385"/>
      <c r="CBX23" s="385"/>
      <c r="CBY23" s="385"/>
      <c r="CBZ23" s="385"/>
      <c r="CCA23" s="385"/>
      <c r="CCB23" s="385"/>
      <c r="CCC23" s="385"/>
      <c r="CCD23" s="385"/>
      <c r="CCE23" s="385"/>
      <c r="CCF23" s="385"/>
      <c r="CCG23" s="385"/>
      <c r="CCH23" s="385"/>
      <c r="CCI23" s="385"/>
      <c r="CCJ23" s="385"/>
      <c r="CCK23" s="385"/>
      <c r="CCL23" s="385"/>
      <c r="CCM23" s="385"/>
      <c r="CCN23" s="385"/>
      <c r="CCO23" s="385"/>
      <c r="CCP23" s="385"/>
      <c r="CCQ23" s="385"/>
      <c r="CCR23" s="385"/>
      <c r="CCS23" s="385"/>
      <c r="CCT23" s="385"/>
      <c r="CCU23" s="385"/>
      <c r="CCV23" s="385"/>
      <c r="CCW23" s="385"/>
      <c r="CCX23" s="385"/>
      <c r="CCY23" s="385"/>
      <c r="CCZ23" s="385"/>
      <c r="CDA23" s="385"/>
      <c r="CDB23" s="385"/>
      <c r="CDC23" s="385"/>
      <c r="CDD23" s="385"/>
      <c r="CDE23" s="385"/>
      <c r="CDF23" s="385"/>
      <c r="CDG23" s="385"/>
      <c r="CDH23" s="385"/>
      <c r="CDI23" s="385"/>
      <c r="CDJ23" s="385"/>
      <c r="CDK23" s="385"/>
      <c r="CDL23" s="385"/>
      <c r="CDM23" s="385"/>
      <c r="CDN23" s="385"/>
      <c r="CDO23" s="385"/>
      <c r="CDP23" s="385"/>
      <c r="CDQ23" s="385"/>
      <c r="CDR23" s="385"/>
      <c r="CDS23" s="385"/>
      <c r="CDT23" s="385"/>
      <c r="CDU23" s="385"/>
      <c r="CDV23" s="385"/>
      <c r="CDW23" s="385"/>
      <c r="CDX23" s="385"/>
      <c r="CDY23" s="385"/>
      <c r="CDZ23" s="385"/>
      <c r="CEA23" s="385"/>
      <c r="CEB23" s="385"/>
      <c r="CEC23" s="385"/>
      <c r="CED23" s="385"/>
      <c r="CEE23" s="385"/>
      <c r="CEF23" s="385"/>
      <c r="CEG23" s="385"/>
      <c r="CEH23" s="385"/>
      <c r="CEI23" s="385"/>
      <c r="CEJ23" s="385"/>
      <c r="CEK23" s="385"/>
      <c r="CEL23" s="385"/>
      <c r="CEM23" s="385"/>
      <c r="CEN23" s="385"/>
      <c r="CEO23" s="385"/>
      <c r="CEP23" s="385"/>
      <c r="CEQ23" s="385"/>
      <c r="CER23" s="385"/>
      <c r="CES23" s="385"/>
      <c r="CET23" s="385"/>
      <c r="CEU23" s="385"/>
      <c r="CEV23" s="385"/>
      <c r="CEW23" s="385"/>
      <c r="CEX23" s="385"/>
      <c r="CEY23" s="385"/>
      <c r="CEZ23" s="385"/>
      <c r="CFA23" s="385"/>
      <c r="CFB23" s="385"/>
      <c r="CFC23" s="385"/>
      <c r="CFD23" s="385"/>
      <c r="CFE23" s="385"/>
      <c r="CFF23" s="385"/>
      <c r="CFG23" s="385"/>
      <c r="CFH23" s="385"/>
      <c r="CFI23" s="385"/>
      <c r="CFJ23" s="385"/>
      <c r="CFK23" s="385"/>
      <c r="CFL23" s="385"/>
      <c r="CFM23" s="385"/>
      <c r="CFN23" s="385"/>
      <c r="CFO23" s="385"/>
      <c r="CFP23" s="385"/>
      <c r="CFQ23" s="385"/>
      <c r="CFR23" s="385"/>
      <c r="CFS23" s="385"/>
      <c r="CFT23" s="385"/>
      <c r="CFU23" s="385"/>
      <c r="CFV23" s="385"/>
      <c r="CFW23" s="385"/>
      <c r="CFX23" s="385"/>
      <c r="CFY23" s="385"/>
      <c r="CFZ23" s="385"/>
      <c r="CGA23" s="385"/>
      <c r="CGB23" s="385"/>
      <c r="CGC23" s="385"/>
      <c r="CGD23" s="385"/>
      <c r="CGE23" s="385"/>
      <c r="CGF23" s="385"/>
      <c r="CGG23" s="385"/>
      <c r="CGH23" s="385"/>
      <c r="CGI23" s="385"/>
      <c r="CGJ23" s="385"/>
      <c r="CGK23" s="385"/>
      <c r="CGL23" s="385"/>
      <c r="CGM23" s="385"/>
      <c r="CGN23" s="385"/>
      <c r="CGO23" s="385"/>
      <c r="CGP23" s="385"/>
      <c r="CGQ23" s="385"/>
      <c r="CGR23" s="385"/>
      <c r="CGS23" s="385"/>
      <c r="CGT23" s="385"/>
      <c r="CGU23" s="385"/>
      <c r="CGV23" s="385"/>
      <c r="CGW23" s="385"/>
      <c r="CGX23" s="385"/>
      <c r="CGY23" s="385"/>
      <c r="CGZ23" s="385"/>
      <c r="CHA23" s="385"/>
      <c r="CHB23" s="385"/>
      <c r="CHC23" s="385"/>
      <c r="CHD23" s="385"/>
      <c r="CHE23" s="385"/>
      <c r="CHF23" s="385"/>
      <c r="CHG23" s="385"/>
      <c r="CHH23" s="385"/>
      <c r="CHI23" s="385"/>
      <c r="CHJ23" s="385"/>
      <c r="CHK23" s="385"/>
      <c r="CHL23" s="385"/>
      <c r="CHM23" s="385"/>
      <c r="CHN23" s="385"/>
      <c r="CHO23" s="385"/>
      <c r="CHP23" s="385"/>
      <c r="CHQ23" s="385"/>
      <c r="CHR23" s="385"/>
      <c r="CHS23" s="385"/>
      <c r="CHT23" s="385"/>
      <c r="CHU23" s="385"/>
      <c r="CHV23" s="385"/>
      <c r="CHW23" s="385"/>
      <c r="CHX23" s="385"/>
      <c r="CHY23" s="385"/>
      <c r="CHZ23" s="385"/>
      <c r="CIA23" s="385"/>
      <c r="CIB23" s="385"/>
      <c r="CIC23" s="385"/>
      <c r="CID23" s="385"/>
      <c r="CIE23" s="385"/>
      <c r="CIF23" s="385"/>
      <c r="CIG23" s="385"/>
      <c r="CIH23" s="385"/>
      <c r="CII23" s="385"/>
      <c r="CIJ23" s="385"/>
      <c r="CIK23" s="385"/>
      <c r="CIL23" s="385"/>
      <c r="CIM23" s="385"/>
      <c r="CIN23" s="385"/>
      <c r="CIO23" s="385"/>
      <c r="CIP23" s="385"/>
      <c r="CIQ23" s="385"/>
      <c r="CIR23" s="385"/>
      <c r="CIS23" s="385"/>
      <c r="CIT23" s="385"/>
      <c r="CIU23" s="385"/>
      <c r="CIV23" s="385"/>
      <c r="CIW23" s="385"/>
      <c r="CIX23" s="385"/>
      <c r="CIY23" s="385"/>
      <c r="CIZ23" s="385"/>
      <c r="CJA23" s="385"/>
      <c r="CJB23" s="385"/>
      <c r="CJC23" s="385"/>
      <c r="CJD23" s="385"/>
      <c r="CJE23" s="385"/>
      <c r="CJF23" s="385"/>
      <c r="CJG23" s="385"/>
      <c r="CJH23" s="385"/>
      <c r="CJI23" s="385"/>
      <c r="CJJ23" s="385"/>
      <c r="CJK23" s="385"/>
      <c r="CJL23" s="385"/>
      <c r="CJM23" s="385"/>
      <c r="CJN23" s="385"/>
      <c r="CJO23" s="385"/>
      <c r="CJP23" s="385"/>
      <c r="CJQ23" s="385"/>
      <c r="CJR23" s="385"/>
      <c r="CJS23" s="385"/>
      <c r="CJT23" s="385"/>
      <c r="CJU23" s="385"/>
      <c r="CJV23" s="385"/>
      <c r="CJW23" s="385"/>
      <c r="CJX23" s="385"/>
      <c r="CJY23" s="385"/>
      <c r="CJZ23" s="385"/>
      <c r="CKA23" s="385"/>
      <c r="CKB23" s="385"/>
      <c r="CKC23" s="385"/>
      <c r="CKD23" s="385"/>
      <c r="CKE23" s="385"/>
      <c r="CKF23" s="385"/>
      <c r="CKG23" s="385"/>
      <c r="CKH23" s="385"/>
      <c r="CKI23" s="385"/>
      <c r="CKJ23" s="385"/>
      <c r="CKK23" s="385"/>
      <c r="CKL23" s="385"/>
      <c r="CKM23" s="385"/>
      <c r="CKN23" s="385"/>
      <c r="CKO23" s="385"/>
      <c r="CKP23" s="385"/>
      <c r="CKQ23" s="385"/>
      <c r="CKR23" s="385"/>
      <c r="CKS23" s="385"/>
      <c r="CKT23" s="385"/>
      <c r="CKU23" s="385"/>
      <c r="CKV23" s="385"/>
      <c r="CKW23" s="385"/>
      <c r="CKX23" s="385"/>
      <c r="CKY23" s="385"/>
      <c r="CKZ23" s="385"/>
      <c r="CLA23" s="385"/>
      <c r="CLB23" s="385"/>
      <c r="CLC23" s="385"/>
      <c r="CLD23" s="385"/>
      <c r="CLE23" s="385"/>
      <c r="CLF23" s="385"/>
      <c r="CLG23" s="385"/>
      <c r="CLH23" s="385"/>
      <c r="CLI23" s="385"/>
      <c r="CLJ23" s="385"/>
      <c r="CLK23" s="385"/>
      <c r="CLL23" s="385"/>
      <c r="CLM23" s="385"/>
      <c r="CLN23" s="385"/>
      <c r="CLO23" s="385"/>
      <c r="CLP23" s="385"/>
      <c r="CLQ23" s="385"/>
      <c r="CLR23" s="385"/>
      <c r="CLS23" s="385"/>
      <c r="CLT23" s="385"/>
      <c r="CLU23" s="385"/>
      <c r="CLV23" s="385"/>
      <c r="CLW23" s="385"/>
      <c r="CLX23" s="385"/>
      <c r="CLY23" s="385"/>
      <c r="CLZ23" s="385"/>
      <c r="CMA23" s="385"/>
      <c r="CMB23" s="385"/>
      <c r="CMC23" s="385"/>
      <c r="CMD23" s="385"/>
      <c r="CME23" s="385"/>
      <c r="CMF23" s="385"/>
      <c r="CMG23" s="385"/>
      <c r="CMH23" s="385"/>
      <c r="CMI23" s="385"/>
      <c r="CMJ23" s="385"/>
      <c r="CMK23" s="385"/>
      <c r="CML23" s="385"/>
      <c r="CMM23" s="385"/>
      <c r="CMN23" s="385"/>
      <c r="CMO23" s="385"/>
      <c r="CMP23" s="385"/>
      <c r="CMQ23" s="385"/>
      <c r="CMR23" s="385"/>
      <c r="CMS23" s="385"/>
      <c r="CMT23" s="385"/>
      <c r="CMU23" s="385"/>
      <c r="CMV23" s="385"/>
      <c r="CMW23" s="385"/>
      <c r="CMX23" s="385"/>
      <c r="CMY23" s="385"/>
      <c r="CMZ23" s="385"/>
      <c r="CNA23" s="385"/>
      <c r="CNB23" s="385"/>
      <c r="CNC23" s="385"/>
      <c r="CND23" s="385"/>
      <c r="CNE23" s="385"/>
      <c r="CNF23" s="385"/>
      <c r="CNG23" s="385"/>
      <c r="CNH23" s="385"/>
      <c r="CNI23" s="385"/>
      <c r="CNJ23" s="385"/>
      <c r="CNK23" s="385"/>
      <c r="CNL23" s="385"/>
      <c r="CNM23" s="385"/>
      <c r="CNN23" s="385"/>
      <c r="CNO23" s="385"/>
      <c r="CNP23" s="385"/>
      <c r="CNQ23" s="385"/>
      <c r="CNR23" s="385"/>
      <c r="CNS23" s="385"/>
      <c r="CNT23" s="385"/>
      <c r="CNU23" s="385"/>
      <c r="CNV23" s="385"/>
      <c r="CNW23" s="385"/>
      <c r="CNX23" s="385"/>
      <c r="CNY23" s="385"/>
      <c r="CNZ23" s="385"/>
      <c r="COA23" s="385"/>
      <c r="COB23" s="385"/>
      <c r="COC23" s="385"/>
      <c r="COD23" s="385"/>
      <c r="COE23" s="385"/>
      <c r="COF23" s="385"/>
      <c r="COG23" s="385"/>
      <c r="COH23" s="385"/>
      <c r="COI23" s="385"/>
      <c r="COJ23" s="385"/>
      <c r="COK23" s="385"/>
      <c r="COL23" s="385"/>
      <c r="COM23" s="385"/>
      <c r="CON23" s="385"/>
      <c r="COO23" s="385"/>
      <c r="COP23" s="385"/>
      <c r="COQ23" s="385"/>
      <c r="COR23" s="385"/>
      <c r="COS23" s="385"/>
      <c r="COT23" s="385"/>
      <c r="COU23" s="385"/>
      <c r="COV23" s="385"/>
      <c r="COW23" s="385"/>
      <c r="COX23" s="385"/>
      <c r="COY23" s="385"/>
      <c r="COZ23" s="385"/>
      <c r="CPA23" s="385"/>
      <c r="CPB23" s="385"/>
      <c r="CPC23" s="385"/>
      <c r="CPD23" s="385"/>
      <c r="CPE23" s="385"/>
      <c r="CPF23" s="385"/>
      <c r="CPG23" s="385"/>
      <c r="CPH23" s="385"/>
      <c r="CPI23" s="385"/>
      <c r="CPJ23" s="385"/>
      <c r="CPK23" s="385"/>
      <c r="CPL23" s="385"/>
      <c r="CPM23" s="385"/>
      <c r="CPN23" s="385"/>
      <c r="CPO23" s="385"/>
      <c r="CPP23" s="385"/>
      <c r="CPQ23" s="385"/>
      <c r="CPR23" s="385"/>
      <c r="CPS23" s="385"/>
      <c r="CPT23" s="385"/>
      <c r="CPU23" s="385"/>
      <c r="CPV23" s="385"/>
      <c r="CPW23" s="385"/>
      <c r="CPX23" s="385"/>
      <c r="CPY23" s="385"/>
      <c r="CPZ23" s="385"/>
      <c r="CQA23" s="385"/>
      <c r="CQB23" s="385"/>
      <c r="CQC23" s="385"/>
      <c r="CQD23" s="385"/>
      <c r="CQE23" s="385"/>
      <c r="CQF23" s="385"/>
      <c r="CQG23" s="385"/>
      <c r="CQH23" s="385"/>
      <c r="CQI23" s="385"/>
      <c r="CQJ23" s="385"/>
      <c r="CQK23" s="385"/>
      <c r="CQL23" s="385"/>
      <c r="CQM23" s="385"/>
      <c r="CQN23" s="385"/>
      <c r="CQO23" s="385"/>
      <c r="CQP23" s="385"/>
      <c r="CQQ23" s="385"/>
      <c r="CQR23" s="385"/>
      <c r="CQS23" s="385"/>
      <c r="CQT23" s="385"/>
      <c r="CQU23" s="385"/>
      <c r="CQV23" s="385"/>
      <c r="CQW23" s="385"/>
      <c r="CQX23" s="385"/>
      <c r="CQY23" s="385"/>
      <c r="CQZ23" s="385"/>
      <c r="CRA23" s="385"/>
      <c r="CRB23" s="385"/>
      <c r="CRC23" s="385"/>
      <c r="CRD23" s="385"/>
      <c r="CRE23" s="385"/>
      <c r="CRF23" s="385"/>
      <c r="CRG23" s="385"/>
      <c r="CRH23" s="385"/>
      <c r="CRI23" s="385"/>
      <c r="CRJ23" s="385"/>
      <c r="CRK23" s="385"/>
      <c r="CRL23" s="385"/>
      <c r="CRM23" s="385"/>
      <c r="CRN23" s="385"/>
      <c r="CRO23" s="385"/>
      <c r="CRP23" s="385"/>
      <c r="CRQ23" s="385"/>
      <c r="CRR23" s="385"/>
      <c r="CRS23" s="385"/>
      <c r="CRT23" s="385"/>
      <c r="CRU23" s="385"/>
      <c r="CRV23" s="385"/>
      <c r="CRW23" s="385"/>
      <c r="CRX23" s="385"/>
      <c r="CRY23" s="385"/>
      <c r="CRZ23" s="385"/>
      <c r="CSA23" s="385"/>
      <c r="CSB23" s="385"/>
      <c r="CSC23" s="385"/>
      <c r="CSD23" s="385"/>
      <c r="CSE23" s="385"/>
      <c r="CSF23" s="385"/>
      <c r="CSG23" s="385"/>
      <c r="CSH23" s="385"/>
      <c r="CSI23" s="385"/>
      <c r="CSJ23" s="385"/>
      <c r="CSK23" s="385"/>
      <c r="CSL23" s="385"/>
      <c r="CSM23" s="385"/>
      <c r="CSN23" s="385"/>
      <c r="CSO23" s="385"/>
      <c r="CSP23" s="385"/>
      <c r="CSQ23" s="385"/>
      <c r="CSR23" s="385"/>
      <c r="CSS23" s="385"/>
      <c r="CST23" s="385"/>
      <c r="CSU23" s="385"/>
      <c r="CSV23" s="385"/>
      <c r="CSW23" s="385"/>
      <c r="CSX23" s="385"/>
      <c r="CSY23" s="385"/>
      <c r="CSZ23" s="385"/>
      <c r="CTA23" s="385"/>
      <c r="CTB23" s="385"/>
      <c r="CTC23" s="385"/>
      <c r="CTD23" s="385"/>
      <c r="CTE23" s="385"/>
      <c r="CTF23" s="385"/>
      <c r="CTG23" s="385"/>
      <c r="CTH23" s="385"/>
      <c r="CTI23" s="385"/>
      <c r="CTJ23" s="385"/>
      <c r="CTK23" s="385"/>
      <c r="CTL23" s="385"/>
      <c r="CTM23" s="385"/>
      <c r="CTN23" s="385"/>
      <c r="CTO23" s="385"/>
      <c r="CTP23" s="385"/>
      <c r="CTQ23" s="385"/>
      <c r="CTR23" s="385"/>
      <c r="CTS23" s="385"/>
      <c r="CTT23" s="385"/>
      <c r="CTU23" s="385"/>
      <c r="CTV23" s="385"/>
      <c r="CTW23" s="385"/>
      <c r="CTX23" s="385"/>
      <c r="CTY23" s="385"/>
      <c r="CTZ23" s="385"/>
      <c r="CUA23" s="385"/>
      <c r="CUB23" s="385"/>
      <c r="CUC23" s="385"/>
      <c r="CUD23" s="385"/>
      <c r="CUE23" s="385"/>
      <c r="CUF23" s="385"/>
      <c r="CUG23" s="385"/>
      <c r="CUH23" s="385"/>
      <c r="CUI23" s="385"/>
      <c r="CUJ23" s="385"/>
      <c r="CUK23" s="385"/>
      <c r="CUL23" s="385"/>
      <c r="CUM23" s="385"/>
      <c r="CUN23" s="385"/>
      <c r="CUO23" s="385"/>
      <c r="CUP23" s="385"/>
      <c r="CUQ23" s="385"/>
      <c r="CUR23" s="385"/>
      <c r="CUS23" s="385"/>
      <c r="CUT23" s="385"/>
      <c r="CUU23" s="385"/>
      <c r="CUV23" s="385"/>
      <c r="CUW23" s="385"/>
      <c r="CUX23" s="385"/>
      <c r="CUY23" s="385"/>
      <c r="CUZ23" s="385"/>
      <c r="CVA23" s="385"/>
      <c r="CVB23" s="385"/>
      <c r="CVC23" s="385"/>
      <c r="CVD23" s="385"/>
      <c r="CVE23" s="385"/>
      <c r="CVF23" s="385"/>
      <c r="CVG23" s="385"/>
      <c r="CVH23" s="385"/>
      <c r="CVI23" s="385"/>
      <c r="CVJ23" s="385"/>
      <c r="CVK23" s="385"/>
      <c r="CVL23" s="385"/>
      <c r="CVM23" s="385"/>
      <c r="CVN23" s="385"/>
      <c r="CVO23" s="385"/>
      <c r="CVP23" s="385"/>
      <c r="CVQ23" s="385"/>
      <c r="CVR23" s="385"/>
      <c r="CVS23" s="385"/>
      <c r="CVT23" s="385"/>
      <c r="CVU23" s="385"/>
      <c r="CVV23" s="385"/>
      <c r="CVW23" s="385"/>
      <c r="CVX23" s="385"/>
      <c r="CVY23" s="385"/>
      <c r="CVZ23" s="385"/>
      <c r="CWA23" s="385"/>
      <c r="CWB23" s="385"/>
      <c r="CWC23" s="385"/>
      <c r="CWD23" s="385"/>
      <c r="CWE23" s="385"/>
      <c r="CWF23" s="385"/>
      <c r="CWG23" s="385"/>
      <c r="CWH23" s="385"/>
      <c r="CWI23" s="385"/>
      <c r="CWJ23" s="385"/>
      <c r="CWK23" s="385"/>
      <c r="CWL23" s="385"/>
      <c r="CWM23" s="385"/>
      <c r="CWN23" s="385"/>
      <c r="CWO23" s="385"/>
      <c r="CWP23" s="385"/>
      <c r="CWQ23" s="385"/>
      <c r="CWR23" s="385"/>
      <c r="CWS23" s="385"/>
      <c r="CWT23" s="385"/>
      <c r="CWU23" s="385"/>
      <c r="CWV23" s="385"/>
      <c r="CWW23" s="385"/>
      <c r="CWX23" s="385"/>
      <c r="CWY23" s="385"/>
      <c r="CWZ23" s="385"/>
      <c r="CXA23" s="385"/>
      <c r="CXB23" s="385"/>
      <c r="CXC23" s="385"/>
      <c r="CXD23" s="385"/>
      <c r="CXE23" s="385"/>
      <c r="CXF23" s="385"/>
      <c r="CXG23" s="385"/>
      <c r="CXH23" s="385"/>
      <c r="CXI23" s="385"/>
      <c r="CXJ23" s="385"/>
      <c r="CXK23" s="385"/>
      <c r="CXL23" s="385"/>
      <c r="CXM23" s="385"/>
      <c r="CXN23" s="385"/>
      <c r="CXO23" s="385"/>
      <c r="CXP23" s="385"/>
      <c r="CXQ23" s="385"/>
      <c r="CXR23" s="385"/>
      <c r="CXS23" s="385"/>
      <c r="CXT23" s="385"/>
      <c r="CXU23" s="385"/>
      <c r="CXV23" s="385"/>
      <c r="CXW23" s="385"/>
      <c r="CXX23" s="385"/>
      <c r="CXY23" s="385"/>
      <c r="CXZ23" s="385"/>
      <c r="CYA23" s="385"/>
      <c r="CYB23" s="385"/>
      <c r="CYC23" s="385"/>
      <c r="CYD23" s="385"/>
      <c r="CYE23" s="385"/>
      <c r="CYF23" s="385"/>
      <c r="CYG23" s="385"/>
      <c r="CYH23" s="385"/>
      <c r="CYI23" s="385"/>
      <c r="CYJ23" s="385"/>
      <c r="CYK23" s="385"/>
      <c r="CYL23" s="385"/>
      <c r="CYM23" s="385"/>
      <c r="CYN23" s="385"/>
      <c r="CYO23" s="385"/>
      <c r="CYP23" s="385"/>
      <c r="CYQ23" s="385"/>
      <c r="CYR23" s="385"/>
      <c r="CYS23" s="385"/>
      <c r="CYT23" s="385"/>
      <c r="CYU23" s="385"/>
      <c r="CYV23" s="385"/>
      <c r="CYW23" s="385"/>
      <c r="CYX23" s="385"/>
      <c r="CYY23" s="385"/>
      <c r="CYZ23" s="385"/>
      <c r="CZA23" s="385"/>
      <c r="CZB23" s="385"/>
      <c r="CZC23" s="385"/>
      <c r="CZD23" s="385"/>
      <c r="CZE23" s="385"/>
      <c r="CZF23" s="385"/>
      <c r="CZG23" s="385"/>
      <c r="CZH23" s="385"/>
      <c r="CZI23" s="385"/>
      <c r="CZJ23" s="385"/>
      <c r="CZK23" s="385"/>
      <c r="CZL23" s="385"/>
      <c r="CZM23" s="385"/>
      <c r="CZN23" s="385"/>
      <c r="CZO23" s="385"/>
      <c r="CZP23" s="385"/>
      <c r="CZQ23" s="385"/>
      <c r="CZR23" s="385"/>
      <c r="CZS23" s="385"/>
      <c r="CZT23" s="385"/>
      <c r="CZU23" s="385"/>
      <c r="CZV23" s="385"/>
      <c r="CZW23" s="385"/>
      <c r="CZX23" s="385"/>
      <c r="CZY23" s="385"/>
      <c r="CZZ23" s="385"/>
      <c r="DAA23" s="385"/>
      <c r="DAB23" s="385"/>
      <c r="DAC23" s="385"/>
      <c r="DAD23" s="385"/>
      <c r="DAE23" s="385"/>
      <c r="DAF23" s="385"/>
      <c r="DAG23" s="385"/>
      <c r="DAH23" s="385"/>
      <c r="DAI23" s="385"/>
      <c r="DAJ23" s="385"/>
      <c r="DAK23" s="385"/>
      <c r="DAL23" s="385"/>
      <c r="DAM23" s="385"/>
      <c r="DAN23" s="385"/>
      <c r="DAO23" s="385"/>
      <c r="DAP23" s="385"/>
      <c r="DAQ23" s="385"/>
      <c r="DAR23" s="385"/>
      <c r="DAS23" s="385"/>
      <c r="DAT23" s="385"/>
      <c r="DAU23" s="385"/>
      <c r="DAV23" s="385"/>
      <c r="DAW23" s="385"/>
      <c r="DAX23" s="385"/>
      <c r="DAY23" s="385"/>
      <c r="DAZ23" s="385"/>
      <c r="DBA23" s="385"/>
      <c r="DBB23" s="385"/>
      <c r="DBC23" s="385"/>
      <c r="DBD23" s="385"/>
      <c r="DBE23" s="385"/>
      <c r="DBF23" s="385"/>
      <c r="DBG23" s="385"/>
      <c r="DBH23" s="385"/>
      <c r="DBI23" s="385"/>
      <c r="DBJ23" s="385"/>
      <c r="DBK23" s="385"/>
      <c r="DBL23" s="385"/>
      <c r="DBM23" s="385"/>
      <c r="DBN23" s="385"/>
      <c r="DBO23" s="385"/>
      <c r="DBP23" s="385"/>
      <c r="DBQ23" s="385"/>
      <c r="DBR23" s="385"/>
      <c r="DBS23" s="385"/>
      <c r="DBT23" s="385"/>
      <c r="DBU23" s="385"/>
      <c r="DBV23" s="385"/>
      <c r="DBW23" s="385"/>
      <c r="DBX23" s="385"/>
      <c r="DBY23" s="385"/>
      <c r="DBZ23" s="385"/>
      <c r="DCA23" s="385"/>
      <c r="DCB23" s="385"/>
      <c r="DCC23" s="385"/>
      <c r="DCD23" s="385"/>
      <c r="DCE23" s="385"/>
      <c r="DCF23" s="385"/>
      <c r="DCG23" s="385"/>
      <c r="DCH23" s="385"/>
      <c r="DCI23" s="385"/>
      <c r="DCJ23" s="385"/>
      <c r="DCK23" s="385"/>
      <c r="DCL23" s="385"/>
      <c r="DCM23" s="385"/>
      <c r="DCN23" s="385"/>
      <c r="DCO23" s="385"/>
      <c r="DCP23" s="385"/>
      <c r="DCQ23" s="385"/>
      <c r="DCR23" s="385"/>
      <c r="DCS23" s="385"/>
      <c r="DCT23" s="385"/>
      <c r="DCU23" s="385"/>
      <c r="DCV23" s="385"/>
      <c r="DCW23" s="385"/>
      <c r="DCX23" s="385"/>
      <c r="DCY23" s="385"/>
      <c r="DCZ23" s="385"/>
      <c r="DDA23" s="385"/>
      <c r="DDB23" s="385"/>
      <c r="DDC23" s="385"/>
      <c r="DDD23" s="385"/>
      <c r="DDE23" s="385"/>
      <c r="DDF23" s="385"/>
      <c r="DDG23" s="385"/>
      <c r="DDH23" s="385"/>
      <c r="DDI23" s="385"/>
      <c r="DDJ23" s="385"/>
      <c r="DDK23" s="385"/>
      <c r="DDL23" s="385"/>
      <c r="DDM23" s="385"/>
      <c r="DDN23" s="385"/>
      <c r="DDO23" s="385"/>
      <c r="DDP23" s="385"/>
      <c r="DDQ23" s="385"/>
      <c r="DDR23" s="385"/>
      <c r="DDS23" s="385"/>
      <c r="DDT23" s="385"/>
      <c r="DDU23" s="385"/>
      <c r="DDV23" s="385"/>
      <c r="DDW23" s="385"/>
      <c r="DDX23" s="385"/>
      <c r="DDY23" s="385"/>
      <c r="DDZ23" s="385"/>
      <c r="DEA23" s="385"/>
      <c r="DEB23" s="385"/>
      <c r="DEC23" s="385"/>
      <c r="DED23" s="385"/>
      <c r="DEE23" s="385"/>
      <c r="DEF23" s="385"/>
      <c r="DEG23" s="385"/>
      <c r="DEH23" s="385"/>
      <c r="DEI23" s="385"/>
      <c r="DEJ23" s="385"/>
      <c r="DEK23" s="385"/>
      <c r="DEL23" s="385"/>
      <c r="DEM23" s="385"/>
      <c r="DEN23" s="385"/>
      <c r="DEO23" s="385"/>
      <c r="DEP23" s="385"/>
      <c r="DEQ23" s="385"/>
      <c r="DER23" s="385"/>
      <c r="DES23" s="385"/>
      <c r="DET23" s="385"/>
      <c r="DEU23" s="385"/>
      <c r="DEV23" s="385"/>
      <c r="DEW23" s="385"/>
      <c r="DEX23" s="385"/>
      <c r="DEY23" s="385"/>
      <c r="DEZ23" s="385"/>
      <c r="DFA23" s="385"/>
      <c r="DFB23" s="385"/>
      <c r="DFC23" s="385"/>
      <c r="DFD23" s="385"/>
      <c r="DFE23" s="385"/>
      <c r="DFF23" s="385"/>
      <c r="DFG23" s="385"/>
      <c r="DFH23" s="385"/>
      <c r="DFI23" s="385"/>
      <c r="DFJ23" s="385"/>
      <c r="DFK23" s="385"/>
      <c r="DFL23" s="385"/>
      <c r="DFM23" s="385"/>
      <c r="DFN23" s="385"/>
      <c r="DFO23" s="385"/>
      <c r="DFP23" s="385"/>
      <c r="DFQ23" s="385"/>
      <c r="DFR23" s="385"/>
      <c r="DFS23" s="385"/>
      <c r="DFT23" s="385"/>
      <c r="DFU23" s="385"/>
      <c r="DFV23" s="385"/>
      <c r="DFW23" s="385"/>
      <c r="DFX23" s="385"/>
      <c r="DFY23" s="385"/>
      <c r="DFZ23" s="385"/>
      <c r="DGA23" s="385"/>
      <c r="DGB23" s="385"/>
      <c r="DGC23" s="385"/>
      <c r="DGD23" s="385"/>
      <c r="DGE23" s="385"/>
      <c r="DGF23" s="385"/>
      <c r="DGG23" s="385"/>
      <c r="DGH23" s="385"/>
      <c r="DGI23" s="385"/>
      <c r="DGJ23" s="385"/>
      <c r="DGK23" s="385"/>
      <c r="DGL23" s="385"/>
      <c r="DGM23" s="385"/>
      <c r="DGN23" s="385"/>
      <c r="DGO23" s="385"/>
      <c r="DGP23" s="385"/>
      <c r="DGQ23" s="385"/>
      <c r="DGR23" s="385"/>
      <c r="DGS23" s="385"/>
      <c r="DGT23" s="385"/>
      <c r="DGU23" s="385"/>
      <c r="DGV23" s="385"/>
      <c r="DGW23" s="385"/>
      <c r="DGX23" s="385"/>
      <c r="DGY23" s="385"/>
      <c r="DGZ23" s="385"/>
      <c r="DHA23" s="385"/>
      <c r="DHB23" s="385"/>
      <c r="DHC23" s="385"/>
      <c r="DHD23" s="385"/>
      <c r="DHE23" s="385"/>
      <c r="DHF23" s="385"/>
      <c r="DHG23" s="385"/>
      <c r="DHH23" s="385"/>
      <c r="DHI23" s="385"/>
      <c r="DHJ23" s="385"/>
      <c r="DHK23" s="385"/>
      <c r="DHL23" s="385"/>
      <c r="DHM23" s="385"/>
      <c r="DHN23" s="385"/>
      <c r="DHO23" s="385"/>
      <c r="DHP23" s="385"/>
      <c r="DHQ23" s="385"/>
      <c r="DHR23" s="385"/>
      <c r="DHS23" s="385"/>
      <c r="DHT23" s="385"/>
      <c r="DHU23" s="385"/>
      <c r="DHV23" s="385"/>
      <c r="DHW23" s="385"/>
      <c r="DHX23" s="385"/>
      <c r="DHY23" s="385"/>
      <c r="DHZ23" s="385"/>
      <c r="DIA23" s="385"/>
      <c r="DIB23" s="385"/>
      <c r="DIC23" s="385"/>
      <c r="DID23" s="385"/>
      <c r="DIE23" s="385"/>
      <c r="DIF23" s="385"/>
      <c r="DIG23" s="385"/>
      <c r="DIH23" s="385"/>
      <c r="DII23" s="385"/>
      <c r="DIJ23" s="385"/>
      <c r="DIK23" s="385"/>
      <c r="DIL23" s="385"/>
      <c r="DIM23" s="385"/>
      <c r="DIN23" s="385"/>
      <c r="DIO23" s="385"/>
      <c r="DIP23" s="385"/>
      <c r="DIQ23" s="385"/>
      <c r="DIR23" s="385"/>
      <c r="DIS23" s="385"/>
      <c r="DIT23" s="385"/>
      <c r="DIU23" s="385"/>
      <c r="DIV23" s="385"/>
      <c r="DIW23" s="385"/>
      <c r="DIX23" s="385"/>
      <c r="DIY23" s="385"/>
      <c r="DIZ23" s="385"/>
      <c r="DJA23" s="385"/>
      <c r="DJB23" s="385"/>
      <c r="DJC23" s="385"/>
      <c r="DJD23" s="385"/>
      <c r="DJE23" s="385"/>
      <c r="DJF23" s="385"/>
      <c r="DJG23" s="385"/>
      <c r="DJH23" s="385"/>
      <c r="DJI23" s="385"/>
      <c r="DJJ23" s="385"/>
      <c r="DJK23" s="385"/>
      <c r="DJL23" s="385"/>
      <c r="DJM23" s="385"/>
      <c r="DJN23" s="385"/>
      <c r="DJO23" s="385"/>
      <c r="DJP23" s="385"/>
      <c r="DJQ23" s="385"/>
      <c r="DJR23" s="385"/>
      <c r="DJS23" s="385"/>
      <c r="DJT23" s="385"/>
      <c r="DJU23" s="385"/>
      <c r="DJV23" s="385"/>
      <c r="DJW23" s="385"/>
      <c r="DJX23" s="385"/>
      <c r="DJY23" s="385"/>
      <c r="DJZ23" s="385"/>
      <c r="DKA23" s="385"/>
      <c r="DKB23" s="385"/>
      <c r="DKC23" s="385"/>
      <c r="DKD23" s="385"/>
      <c r="DKE23" s="385"/>
      <c r="DKF23" s="385"/>
      <c r="DKG23" s="385"/>
      <c r="DKH23" s="385"/>
      <c r="DKI23" s="385"/>
      <c r="DKJ23" s="385"/>
      <c r="DKK23" s="385"/>
      <c r="DKL23" s="385"/>
      <c r="DKM23" s="385"/>
      <c r="DKN23" s="385"/>
      <c r="DKO23" s="385"/>
      <c r="DKP23" s="385"/>
      <c r="DKQ23" s="385"/>
      <c r="DKR23" s="385"/>
      <c r="DKS23" s="385"/>
      <c r="DKT23" s="385"/>
      <c r="DKU23" s="385"/>
      <c r="DKV23" s="385"/>
      <c r="DKW23" s="385"/>
      <c r="DKX23" s="385"/>
      <c r="DKY23" s="385"/>
      <c r="DKZ23" s="385"/>
      <c r="DLA23" s="385"/>
      <c r="DLB23" s="385"/>
      <c r="DLC23" s="385"/>
      <c r="DLD23" s="385"/>
      <c r="DLE23" s="385"/>
      <c r="DLF23" s="385"/>
      <c r="DLG23" s="385"/>
      <c r="DLH23" s="385"/>
      <c r="DLI23" s="385"/>
      <c r="DLJ23" s="385"/>
      <c r="DLK23" s="385"/>
      <c r="DLL23" s="385"/>
      <c r="DLM23" s="385"/>
      <c r="DLN23" s="385"/>
      <c r="DLO23" s="385"/>
      <c r="DLP23" s="385"/>
      <c r="DLQ23" s="385"/>
      <c r="DLR23" s="385"/>
      <c r="DLS23" s="385"/>
      <c r="DLT23" s="385"/>
      <c r="DLU23" s="385"/>
      <c r="DLV23" s="385"/>
      <c r="DLW23" s="385"/>
      <c r="DLX23" s="385"/>
      <c r="DLY23" s="385"/>
      <c r="DLZ23" s="385"/>
      <c r="DMA23" s="385"/>
      <c r="DMB23" s="385"/>
      <c r="DMC23" s="385"/>
      <c r="DMD23" s="385"/>
      <c r="DME23" s="385"/>
      <c r="DMF23" s="385"/>
      <c r="DMG23" s="385"/>
      <c r="DMH23" s="385"/>
      <c r="DMI23" s="385"/>
      <c r="DMJ23" s="385"/>
      <c r="DMK23" s="385"/>
      <c r="DML23" s="385"/>
      <c r="DMM23" s="385"/>
      <c r="DMN23" s="385"/>
      <c r="DMO23" s="385"/>
      <c r="DMP23" s="385"/>
      <c r="DMQ23" s="385"/>
      <c r="DMR23" s="385"/>
      <c r="DMS23" s="385"/>
      <c r="DMT23" s="385"/>
      <c r="DMU23" s="385"/>
      <c r="DMV23" s="385"/>
      <c r="DMW23" s="385"/>
      <c r="DMX23" s="385"/>
      <c r="DMY23" s="385"/>
      <c r="DMZ23" s="385"/>
      <c r="DNA23" s="385"/>
      <c r="DNB23" s="385"/>
      <c r="DNC23" s="385"/>
      <c r="DND23" s="385"/>
      <c r="DNE23" s="385"/>
      <c r="DNF23" s="385"/>
      <c r="DNG23" s="385"/>
      <c r="DNH23" s="385"/>
      <c r="DNI23" s="385"/>
      <c r="DNJ23" s="385"/>
      <c r="DNK23" s="385"/>
      <c r="DNL23" s="385"/>
      <c r="DNM23" s="385"/>
      <c r="DNN23" s="385"/>
      <c r="DNO23" s="385"/>
      <c r="DNP23" s="385"/>
      <c r="DNQ23" s="385"/>
      <c r="DNR23" s="385"/>
      <c r="DNS23" s="385"/>
      <c r="DNT23" s="385"/>
      <c r="DNU23" s="385"/>
      <c r="DNV23" s="385"/>
      <c r="DNW23" s="385"/>
      <c r="DNX23" s="385"/>
      <c r="DNY23" s="385"/>
      <c r="DNZ23" s="385"/>
      <c r="DOA23" s="385"/>
      <c r="DOB23" s="385"/>
      <c r="DOC23" s="385"/>
      <c r="DOD23" s="385"/>
      <c r="DOE23" s="385"/>
      <c r="DOF23" s="385"/>
      <c r="DOG23" s="385"/>
      <c r="DOH23" s="385"/>
      <c r="DOI23" s="385"/>
      <c r="DOJ23" s="385"/>
      <c r="DOK23" s="385"/>
      <c r="DOL23" s="385"/>
      <c r="DOM23" s="385"/>
      <c r="DON23" s="385"/>
      <c r="DOO23" s="385"/>
      <c r="DOP23" s="385"/>
      <c r="DOQ23" s="385"/>
      <c r="DOR23" s="385"/>
      <c r="DOS23" s="385"/>
      <c r="DOT23" s="385"/>
      <c r="DOU23" s="385"/>
      <c r="DOV23" s="385"/>
      <c r="DOW23" s="385"/>
      <c r="DOX23" s="385"/>
      <c r="DOY23" s="385"/>
      <c r="DOZ23" s="385"/>
      <c r="DPA23" s="385"/>
      <c r="DPB23" s="385"/>
      <c r="DPC23" s="385"/>
      <c r="DPD23" s="385"/>
      <c r="DPE23" s="385"/>
      <c r="DPF23" s="385"/>
      <c r="DPG23" s="385"/>
      <c r="DPH23" s="385"/>
      <c r="DPI23" s="385"/>
      <c r="DPJ23" s="385"/>
      <c r="DPK23" s="385"/>
      <c r="DPL23" s="385"/>
      <c r="DPM23" s="385"/>
      <c r="DPN23" s="385"/>
      <c r="DPO23" s="385"/>
      <c r="DPP23" s="385"/>
      <c r="DPQ23" s="385"/>
      <c r="DPR23" s="385"/>
      <c r="DPS23" s="385"/>
      <c r="DPT23" s="385"/>
      <c r="DPU23" s="385"/>
      <c r="DPV23" s="385"/>
      <c r="DPW23" s="385"/>
      <c r="DPX23" s="385"/>
      <c r="DPY23" s="385"/>
      <c r="DPZ23" s="385"/>
      <c r="DQA23" s="385"/>
      <c r="DQB23" s="385"/>
      <c r="DQC23" s="385"/>
      <c r="DQD23" s="385"/>
      <c r="DQE23" s="385"/>
      <c r="DQF23" s="385"/>
      <c r="DQG23" s="385"/>
      <c r="DQH23" s="385"/>
      <c r="DQI23" s="385"/>
      <c r="DQJ23" s="385"/>
      <c r="DQK23" s="385"/>
      <c r="DQL23" s="385"/>
      <c r="DQM23" s="385"/>
      <c r="DQN23" s="385"/>
      <c r="DQO23" s="385"/>
      <c r="DQP23" s="385"/>
      <c r="DQQ23" s="385"/>
      <c r="DQR23" s="385"/>
      <c r="DQS23" s="385"/>
      <c r="DQT23" s="385"/>
      <c r="DQU23" s="385"/>
      <c r="DQV23" s="385"/>
      <c r="DQW23" s="385"/>
      <c r="DQX23" s="385"/>
      <c r="DQY23" s="385"/>
      <c r="DQZ23" s="385"/>
      <c r="DRA23" s="385"/>
      <c r="DRB23" s="385"/>
      <c r="DRC23" s="385"/>
      <c r="DRD23" s="385"/>
      <c r="DRE23" s="385"/>
      <c r="DRF23" s="385"/>
      <c r="DRG23" s="385"/>
      <c r="DRH23" s="385"/>
      <c r="DRI23" s="385"/>
      <c r="DRJ23" s="385"/>
      <c r="DRK23" s="385"/>
      <c r="DRL23" s="385"/>
      <c r="DRM23" s="385"/>
      <c r="DRN23" s="385"/>
      <c r="DRO23" s="385"/>
      <c r="DRP23" s="385"/>
      <c r="DRQ23" s="385"/>
      <c r="DRR23" s="385"/>
      <c r="DRS23" s="385"/>
      <c r="DRT23" s="385"/>
      <c r="DRU23" s="385"/>
      <c r="DRV23" s="385"/>
      <c r="DRW23" s="385"/>
      <c r="DRX23" s="385"/>
      <c r="DRY23" s="385"/>
      <c r="DRZ23" s="385"/>
      <c r="DSA23" s="385"/>
      <c r="DSB23" s="385"/>
      <c r="DSC23" s="385"/>
      <c r="DSD23" s="385"/>
      <c r="DSE23" s="385"/>
      <c r="DSF23" s="385"/>
      <c r="DSG23" s="385"/>
      <c r="DSH23" s="385"/>
      <c r="DSI23" s="385"/>
      <c r="DSJ23" s="385"/>
      <c r="DSK23" s="385"/>
      <c r="DSL23" s="385"/>
      <c r="DSM23" s="385"/>
      <c r="DSN23" s="385"/>
      <c r="DSO23" s="385"/>
      <c r="DSP23" s="385"/>
      <c r="DSQ23" s="385"/>
      <c r="DSR23" s="385"/>
      <c r="DSS23" s="385"/>
      <c r="DST23" s="385"/>
      <c r="DSU23" s="385"/>
      <c r="DSV23" s="385"/>
      <c r="DSW23" s="385"/>
      <c r="DSX23" s="385"/>
      <c r="DSY23" s="385"/>
      <c r="DSZ23" s="385"/>
      <c r="DTA23" s="385"/>
      <c r="DTB23" s="385"/>
      <c r="DTC23" s="385"/>
      <c r="DTD23" s="385"/>
      <c r="DTE23" s="385"/>
      <c r="DTF23" s="385"/>
      <c r="DTG23" s="385"/>
      <c r="DTH23" s="385"/>
      <c r="DTI23" s="385"/>
      <c r="DTJ23" s="385"/>
      <c r="DTK23" s="385"/>
      <c r="DTL23" s="385"/>
      <c r="DTM23" s="385"/>
      <c r="DTN23" s="385"/>
      <c r="DTO23" s="385"/>
      <c r="DTP23" s="385"/>
      <c r="DTQ23" s="385"/>
      <c r="DTR23" s="385"/>
      <c r="DTS23" s="385"/>
      <c r="DTT23" s="385"/>
      <c r="DTU23" s="385"/>
      <c r="DTV23" s="385"/>
      <c r="DTW23" s="385"/>
      <c r="DTX23" s="385"/>
      <c r="DTY23" s="385"/>
      <c r="DTZ23" s="385"/>
      <c r="DUA23" s="385"/>
      <c r="DUB23" s="385"/>
      <c r="DUC23" s="385"/>
      <c r="DUD23" s="385"/>
      <c r="DUE23" s="385"/>
      <c r="DUF23" s="385"/>
      <c r="DUG23" s="385"/>
      <c r="DUH23" s="385"/>
      <c r="DUI23" s="385"/>
      <c r="DUJ23" s="385"/>
      <c r="DUK23" s="385"/>
      <c r="DUL23" s="385"/>
      <c r="DUM23" s="385"/>
      <c r="DUN23" s="385"/>
      <c r="DUO23" s="385"/>
      <c r="DUP23" s="385"/>
      <c r="DUQ23" s="385"/>
      <c r="DUR23" s="385"/>
      <c r="DUS23" s="385"/>
      <c r="DUT23" s="385"/>
      <c r="DUU23" s="385"/>
      <c r="DUV23" s="385"/>
      <c r="DUW23" s="385"/>
      <c r="DUX23" s="385"/>
      <c r="DUY23" s="385"/>
      <c r="DUZ23" s="385"/>
      <c r="DVA23" s="385"/>
      <c r="DVB23" s="385"/>
      <c r="DVC23" s="385"/>
      <c r="DVD23" s="385"/>
      <c r="DVE23" s="385"/>
      <c r="DVF23" s="385"/>
      <c r="DVG23" s="385"/>
      <c r="DVH23" s="385"/>
      <c r="DVI23" s="385"/>
      <c r="DVJ23" s="385"/>
      <c r="DVK23" s="385"/>
      <c r="DVL23" s="385"/>
      <c r="DVM23" s="385"/>
      <c r="DVN23" s="385"/>
      <c r="DVO23" s="385"/>
      <c r="DVP23" s="385"/>
      <c r="DVQ23" s="385"/>
      <c r="DVR23" s="385"/>
      <c r="DVS23" s="385"/>
      <c r="DVT23" s="385"/>
      <c r="DVU23" s="385"/>
      <c r="DVV23" s="385"/>
      <c r="DVW23" s="385"/>
      <c r="DVX23" s="385"/>
      <c r="DVY23" s="385"/>
      <c r="DVZ23" s="385"/>
      <c r="DWA23" s="385"/>
      <c r="DWB23" s="385"/>
      <c r="DWC23" s="385"/>
      <c r="DWD23" s="385"/>
      <c r="DWE23" s="385"/>
      <c r="DWF23" s="385"/>
      <c r="DWG23" s="385"/>
      <c r="DWH23" s="385"/>
      <c r="DWI23" s="385"/>
      <c r="DWJ23" s="385"/>
      <c r="DWK23" s="385"/>
      <c r="DWL23" s="385"/>
      <c r="DWM23" s="385"/>
      <c r="DWN23" s="385"/>
      <c r="DWO23" s="385"/>
      <c r="DWP23" s="385"/>
      <c r="DWQ23" s="385"/>
      <c r="DWR23" s="385"/>
      <c r="DWS23" s="385"/>
      <c r="DWT23" s="385"/>
      <c r="DWU23" s="385"/>
      <c r="DWV23" s="385"/>
      <c r="DWW23" s="385"/>
      <c r="DWX23" s="385"/>
      <c r="DWY23" s="385"/>
      <c r="DWZ23" s="385"/>
      <c r="DXA23" s="385"/>
      <c r="DXB23" s="385"/>
      <c r="DXC23" s="385"/>
      <c r="DXD23" s="385"/>
      <c r="DXE23" s="385"/>
      <c r="DXF23" s="385"/>
      <c r="DXG23" s="385"/>
      <c r="DXH23" s="385"/>
      <c r="DXI23" s="385"/>
      <c r="DXJ23" s="385"/>
      <c r="DXK23" s="385"/>
      <c r="DXL23" s="385"/>
      <c r="DXM23" s="385"/>
      <c r="DXN23" s="385"/>
      <c r="DXO23" s="385"/>
      <c r="DXP23" s="385"/>
      <c r="DXQ23" s="385"/>
      <c r="DXR23" s="385"/>
      <c r="DXS23" s="385"/>
      <c r="DXT23" s="385"/>
      <c r="DXU23" s="385"/>
      <c r="DXV23" s="385"/>
      <c r="DXW23" s="385"/>
      <c r="DXX23" s="385"/>
      <c r="DXY23" s="385"/>
      <c r="DXZ23" s="385"/>
      <c r="DYA23" s="385"/>
      <c r="DYB23" s="385"/>
      <c r="DYC23" s="385"/>
      <c r="DYD23" s="385"/>
      <c r="DYE23" s="385"/>
      <c r="DYF23" s="385"/>
      <c r="DYG23" s="385"/>
      <c r="DYH23" s="385"/>
      <c r="DYI23" s="385"/>
      <c r="DYJ23" s="385"/>
      <c r="DYK23" s="385"/>
      <c r="DYL23" s="385"/>
      <c r="DYM23" s="385"/>
      <c r="DYN23" s="385"/>
      <c r="DYO23" s="385"/>
      <c r="DYP23" s="385"/>
      <c r="DYQ23" s="385"/>
      <c r="DYR23" s="385"/>
      <c r="DYS23" s="385"/>
      <c r="DYT23" s="385"/>
      <c r="DYU23" s="385"/>
      <c r="DYV23" s="385"/>
      <c r="DYW23" s="385"/>
      <c r="DYX23" s="385"/>
      <c r="DYY23" s="385"/>
      <c r="DYZ23" s="385"/>
      <c r="DZA23" s="385"/>
      <c r="DZB23" s="385"/>
      <c r="DZC23" s="385"/>
      <c r="DZD23" s="385"/>
      <c r="DZE23" s="385"/>
      <c r="DZF23" s="385"/>
      <c r="DZG23" s="385"/>
      <c r="DZH23" s="385"/>
      <c r="DZI23" s="385"/>
      <c r="DZJ23" s="385"/>
      <c r="DZK23" s="385"/>
      <c r="DZL23" s="385"/>
      <c r="DZM23" s="385"/>
      <c r="DZN23" s="385"/>
      <c r="DZO23" s="385"/>
      <c r="DZP23" s="385"/>
      <c r="DZQ23" s="385"/>
      <c r="DZR23" s="385"/>
      <c r="DZS23" s="385"/>
      <c r="DZT23" s="385"/>
      <c r="DZU23" s="385"/>
      <c r="DZV23" s="385"/>
      <c r="DZW23" s="385"/>
      <c r="DZX23" s="385"/>
      <c r="DZY23" s="385"/>
      <c r="DZZ23" s="385"/>
      <c r="EAA23" s="385"/>
      <c r="EAB23" s="385"/>
      <c r="EAC23" s="385"/>
      <c r="EAD23" s="385"/>
      <c r="EAE23" s="385"/>
      <c r="EAF23" s="385"/>
      <c r="EAG23" s="385"/>
      <c r="EAH23" s="385"/>
      <c r="EAI23" s="385"/>
      <c r="EAJ23" s="385"/>
      <c r="EAK23" s="385"/>
      <c r="EAL23" s="385"/>
      <c r="EAM23" s="385"/>
      <c r="EAN23" s="385"/>
      <c r="EAO23" s="385"/>
      <c r="EAP23" s="385"/>
      <c r="EAQ23" s="385"/>
      <c r="EAR23" s="385"/>
      <c r="EAS23" s="385"/>
      <c r="EAT23" s="385"/>
      <c r="EAU23" s="385"/>
      <c r="EAV23" s="385"/>
      <c r="EAW23" s="385"/>
      <c r="EAX23" s="385"/>
      <c r="EAY23" s="385"/>
      <c r="EAZ23" s="385"/>
      <c r="EBA23" s="385"/>
      <c r="EBB23" s="385"/>
      <c r="EBC23" s="385"/>
      <c r="EBD23" s="385"/>
      <c r="EBE23" s="385"/>
      <c r="EBF23" s="385"/>
      <c r="EBG23" s="385"/>
      <c r="EBH23" s="385"/>
      <c r="EBI23" s="385"/>
      <c r="EBJ23" s="385"/>
      <c r="EBK23" s="385"/>
      <c r="EBL23" s="385"/>
      <c r="EBM23" s="385"/>
      <c r="EBN23" s="385"/>
      <c r="EBO23" s="385"/>
      <c r="EBP23" s="385"/>
      <c r="EBQ23" s="385"/>
      <c r="EBR23" s="385"/>
      <c r="EBS23" s="385"/>
      <c r="EBT23" s="385"/>
      <c r="EBU23" s="385"/>
      <c r="EBV23" s="385"/>
      <c r="EBW23" s="385"/>
      <c r="EBX23" s="385"/>
      <c r="EBY23" s="385"/>
      <c r="EBZ23" s="385"/>
      <c r="ECA23" s="385"/>
      <c r="ECB23" s="385"/>
      <c r="ECC23" s="385"/>
      <c r="ECD23" s="385"/>
      <c r="ECE23" s="385"/>
      <c r="ECF23" s="385"/>
      <c r="ECG23" s="385"/>
      <c r="ECH23" s="385"/>
      <c r="ECI23" s="385"/>
      <c r="ECJ23" s="385"/>
      <c r="ECK23" s="385"/>
      <c r="ECL23" s="385"/>
      <c r="ECM23" s="385"/>
      <c r="ECN23" s="385"/>
      <c r="ECO23" s="385"/>
      <c r="ECP23" s="385"/>
      <c r="ECQ23" s="385"/>
      <c r="ECR23" s="385"/>
      <c r="ECS23" s="385"/>
      <c r="ECT23" s="385"/>
      <c r="ECU23" s="385"/>
      <c r="ECV23" s="385"/>
      <c r="ECW23" s="385"/>
      <c r="ECX23" s="385"/>
      <c r="ECY23" s="385"/>
      <c r="ECZ23" s="385"/>
      <c r="EDA23" s="385"/>
      <c r="EDB23" s="385"/>
      <c r="EDC23" s="385"/>
      <c r="EDD23" s="385"/>
      <c r="EDE23" s="385"/>
      <c r="EDF23" s="385"/>
      <c r="EDG23" s="385"/>
      <c r="EDH23" s="385"/>
      <c r="EDI23" s="385"/>
      <c r="EDJ23" s="385"/>
      <c r="EDK23" s="385"/>
      <c r="EDL23" s="385"/>
      <c r="EDM23" s="385"/>
      <c r="EDN23" s="385"/>
      <c r="EDO23" s="385"/>
      <c r="EDP23" s="385"/>
      <c r="EDQ23" s="385"/>
      <c r="EDR23" s="385"/>
      <c r="EDS23" s="385"/>
      <c r="EDT23" s="385"/>
      <c r="EDU23" s="385"/>
      <c r="EDV23" s="385"/>
      <c r="EDW23" s="385"/>
      <c r="EDX23" s="385"/>
      <c r="EDY23" s="385"/>
      <c r="EDZ23" s="385"/>
      <c r="EEA23" s="385"/>
      <c r="EEB23" s="385"/>
      <c r="EEC23" s="385"/>
      <c r="EED23" s="385"/>
      <c r="EEE23" s="385"/>
      <c r="EEF23" s="385"/>
      <c r="EEG23" s="385"/>
      <c r="EEH23" s="385"/>
      <c r="EEI23" s="385"/>
      <c r="EEJ23" s="385"/>
      <c r="EEK23" s="385"/>
      <c r="EEL23" s="385"/>
      <c r="EEM23" s="385"/>
      <c r="EEN23" s="385"/>
      <c r="EEO23" s="385"/>
      <c r="EEP23" s="385"/>
      <c r="EEQ23" s="385"/>
      <c r="EER23" s="385"/>
      <c r="EES23" s="385"/>
      <c r="EET23" s="385"/>
      <c r="EEU23" s="385"/>
      <c r="EEV23" s="385"/>
      <c r="EEW23" s="385"/>
      <c r="EEX23" s="385"/>
      <c r="EEY23" s="385"/>
      <c r="EEZ23" s="385"/>
      <c r="EFA23" s="385"/>
      <c r="EFB23" s="385"/>
      <c r="EFC23" s="385"/>
      <c r="EFD23" s="385"/>
      <c r="EFE23" s="385"/>
      <c r="EFF23" s="385"/>
      <c r="EFG23" s="385"/>
      <c r="EFH23" s="385"/>
      <c r="EFI23" s="385"/>
      <c r="EFJ23" s="385"/>
      <c r="EFK23" s="385"/>
      <c r="EFL23" s="385"/>
      <c r="EFM23" s="385"/>
      <c r="EFN23" s="385"/>
      <c r="EFO23" s="385"/>
      <c r="EFP23" s="385"/>
      <c r="EFQ23" s="385"/>
      <c r="EFR23" s="385"/>
      <c r="EFS23" s="385"/>
      <c r="EFT23" s="385"/>
      <c r="EFU23" s="385"/>
      <c r="EFV23" s="385"/>
      <c r="EFW23" s="385"/>
      <c r="EFX23" s="385"/>
      <c r="EFY23" s="385"/>
      <c r="EFZ23" s="385"/>
      <c r="EGA23" s="385"/>
      <c r="EGB23" s="385"/>
      <c r="EGC23" s="385"/>
      <c r="EGD23" s="385"/>
      <c r="EGE23" s="385"/>
      <c r="EGF23" s="385"/>
      <c r="EGG23" s="385"/>
      <c r="EGH23" s="385"/>
      <c r="EGI23" s="385"/>
      <c r="EGJ23" s="385"/>
      <c r="EGK23" s="385"/>
      <c r="EGL23" s="385"/>
      <c r="EGM23" s="385"/>
      <c r="EGN23" s="385"/>
      <c r="EGO23" s="385"/>
      <c r="EGP23" s="385"/>
      <c r="EGQ23" s="385"/>
      <c r="EGR23" s="385"/>
      <c r="EGS23" s="385"/>
      <c r="EGT23" s="385"/>
      <c r="EGU23" s="385"/>
      <c r="EGV23" s="385"/>
      <c r="EGW23" s="385"/>
      <c r="EGX23" s="385"/>
      <c r="EGY23" s="385"/>
      <c r="EGZ23" s="385"/>
      <c r="EHA23" s="385"/>
      <c r="EHB23" s="385"/>
      <c r="EHC23" s="385"/>
      <c r="EHD23" s="385"/>
      <c r="EHE23" s="385"/>
      <c r="EHF23" s="385"/>
      <c r="EHG23" s="385"/>
      <c r="EHH23" s="385"/>
      <c r="EHI23" s="385"/>
      <c r="EHJ23" s="385"/>
      <c r="EHK23" s="385"/>
      <c r="EHL23" s="385"/>
      <c r="EHM23" s="385"/>
      <c r="EHN23" s="385"/>
      <c r="EHO23" s="385"/>
      <c r="EHP23" s="385"/>
      <c r="EHQ23" s="385"/>
      <c r="EHR23" s="385"/>
      <c r="EHS23" s="385"/>
      <c r="EHT23" s="385"/>
      <c r="EHU23" s="385"/>
      <c r="EHV23" s="385"/>
      <c r="EHW23" s="385"/>
      <c r="EHX23" s="385"/>
      <c r="EHY23" s="385"/>
      <c r="EHZ23" s="385"/>
      <c r="EIA23" s="385"/>
      <c r="EIB23" s="385"/>
      <c r="EIC23" s="385"/>
      <c r="EID23" s="385"/>
      <c r="EIE23" s="385"/>
      <c r="EIF23" s="385"/>
      <c r="EIG23" s="385"/>
      <c r="EIH23" s="385"/>
      <c r="EII23" s="385"/>
      <c r="EIJ23" s="385"/>
      <c r="EIK23" s="385"/>
      <c r="EIL23" s="385"/>
      <c r="EIM23" s="385"/>
      <c r="EIN23" s="385"/>
      <c r="EIO23" s="385"/>
      <c r="EIP23" s="385"/>
      <c r="EIQ23" s="385"/>
      <c r="EIR23" s="385"/>
      <c r="EIS23" s="385"/>
      <c r="EIT23" s="385"/>
      <c r="EIU23" s="385"/>
      <c r="EIV23" s="385"/>
      <c r="EIW23" s="385"/>
      <c r="EIX23" s="385"/>
      <c r="EIY23" s="385"/>
      <c r="EIZ23" s="385"/>
      <c r="EJA23" s="385"/>
      <c r="EJB23" s="385"/>
      <c r="EJC23" s="385"/>
      <c r="EJD23" s="385"/>
      <c r="EJE23" s="385"/>
      <c r="EJF23" s="385"/>
      <c r="EJG23" s="385"/>
      <c r="EJH23" s="385"/>
      <c r="EJI23" s="385"/>
      <c r="EJJ23" s="385"/>
      <c r="EJK23" s="385"/>
      <c r="EJL23" s="385"/>
      <c r="EJM23" s="385"/>
      <c r="EJN23" s="385"/>
      <c r="EJO23" s="385"/>
      <c r="EJP23" s="385"/>
      <c r="EJQ23" s="385"/>
      <c r="EJR23" s="385"/>
      <c r="EJS23" s="385"/>
      <c r="EJT23" s="385"/>
      <c r="EJU23" s="385"/>
      <c r="EJV23" s="385"/>
      <c r="EJW23" s="385"/>
      <c r="EJX23" s="385"/>
      <c r="EJY23" s="385"/>
      <c r="EJZ23" s="385"/>
      <c r="EKA23" s="385"/>
      <c r="EKB23" s="385"/>
      <c r="EKC23" s="385"/>
      <c r="EKD23" s="385"/>
      <c r="EKE23" s="385"/>
      <c r="EKF23" s="385"/>
      <c r="EKG23" s="385"/>
      <c r="EKH23" s="385"/>
      <c r="EKI23" s="385"/>
      <c r="EKJ23" s="385"/>
      <c r="EKK23" s="385"/>
      <c r="EKL23" s="385"/>
      <c r="EKM23" s="385"/>
      <c r="EKN23" s="385"/>
      <c r="EKO23" s="385"/>
      <c r="EKP23" s="385"/>
      <c r="EKQ23" s="385"/>
      <c r="EKR23" s="385"/>
      <c r="EKS23" s="385"/>
      <c r="EKT23" s="385"/>
      <c r="EKU23" s="385"/>
      <c r="EKV23" s="385"/>
      <c r="EKW23" s="385"/>
      <c r="EKX23" s="385"/>
      <c r="EKY23" s="385"/>
      <c r="EKZ23" s="385"/>
      <c r="ELA23" s="385"/>
      <c r="ELB23" s="385"/>
      <c r="ELC23" s="385"/>
      <c r="ELD23" s="385"/>
      <c r="ELE23" s="385"/>
      <c r="ELF23" s="385"/>
      <c r="ELG23" s="385"/>
      <c r="ELH23" s="385"/>
      <c r="ELI23" s="385"/>
      <c r="ELJ23" s="385"/>
      <c r="ELK23" s="385"/>
      <c r="ELL23" s="385"/>
      <c r="ELM23" s="385"/>
      <c r="ELN23" s="385"/>
      <c r="ELO23" s="385"/>
      <c r="ELP23" s="385"/>
      <c r="ELQ23" s="385"/>
      <c r="ELR23" s="385"/>
      <c r="ELS23" s="385"/>
      <c r="ELT23" s="385"/>
      <c r="ELU23" s="385"/>
      <c r="ELV23" s="385"/>
      <c r="ELW23" s="385"/>
      <c r="ELX23" s="385"/>
      <c r="ELY23" s="385"/>
      <c r="ELZ23" s="385"/>
      <c r="EMA23" s="385"/>
      <c r="EMB23" s="385"/>
      <c r="EMC23" s="385"/>
      <c r="EMD23" s="385"/>
      <c r="EME23" s="385"/>
      <c r="EMF23" s="385"/>
      <c r="EMG23" s="385"/>
      <c r="EMH23" s="385"/>
      <c r="EMI23" s="385"/>
      <c r="EMJ23" s="385"/>
      <c r="EMK23" s="385"/>
      <c r="EML23" s="385"/>
      <c r="EMM23" s="385"/>
      <c r="EMN23" s="385"/>
      <c r="EMO23" s="385"/>
      <c r="EMP23" s="385"/>
      <c r="EMQ23" s="385"/>
      <c r="EMR23" s="385"/>
      <c r="EMS23" s="385"/>
      <c r="EMT23" s="385"/>
      <c r="EMU23" s="385"/>
      <c r="EMV23" s="385"/>
      <c r="EMW23" s="385"/>
      <c r="EMX23" s="385"/>
      <c r="EMY23" s="385"/>
      <c r="EMZ23" s="385"/>
      <c r="ENA23" s="385"/>
      <c r="ENB23" s="385"/>
      <c r="ENC23" s="385"/>
      <c r="END23" s="385"/>
      <c r="ENE23" s="385"/>
      <c r="ENF23" s="385"/>
      <c r="ENG23" s="385"/>
      <c r="ENH23" s="385"/>
      <c r="ENI23" s="385"/>
      <c r="ENJ23" s="385"/>
      <c r="ENK23" s="385"/>
      <c r="ENL23" s="385"/>
      <c r="ENM23" s="385"/>
      <c r="ENN23" s="385"/>
      <c r="ENO23" s="385"/>
      <c r="ENP23" s="385"/>
      <c r="ENQ23" s="385"/>
      <c r="ENR23" s="385"/>
      <c r="ENS23" s="385"/>
      <c r="ENT23" s="385"/>
      <c r="ENU23" s="385"/>
      <c r="ENV23" s="385"/>
      <c r="ENW23" s="385"/>
      <c r="ENX23" s="385"/>
      <c r="ENY23" s="385"/>
      <c r="ENZ23" s="385"/>
      <c r="EOA23" s="385"/>
      <c r="EOB23" s="385"/>
      <c r="EOC23" s="385"/>
      <c r="EOD23" s="385"/>
      <c r="EOE23" s="385"/>
      <c r="EOF23" s="385"/>
      <c r="EOG23" s="385"/>
      <c r="EOH23" s="385"/>
      <c r="EOI23" s="385"/>
      <c r="EOJ23" s="385"/>
      <c r="EOK23" s="385"/>
      <c r="EOL23" s="385"/>
      <c r="EOM23" s="385"/>
      <c r="EON23" s="385"/>
      <c r="EOO23" s="385"/>
      <c r="EOP23" s="385"/>
      <c r="EOQ23" s="385"/>
      <c r="EOR23" s="385"/>
      <c r="EOS23" s="385"/>
      <c r="EOT23" s="385"/>
      <c r="EOU23" s="385"/>
      <c r="EOV23" s="385"/>
      <c r="EOW23" s="385"/>
      <c r="EOX23" s="385"/>
      <c r="EOY23" s="385"/>
      <c r="EOZ23" s="385"/>
      <c r="EPA23" s="385"/>
      <c r="EPB23" s="385"/>
      <c r="EPC23" s="385"/>
      <c r="EPD23" s="385"/>
      <c r="EPE23" s="385"/>
      <c r="EPF23" s="385"/>
      <c r="EPG23" s="385"/>
      <c r="EPH23" s="385"/>
      <c r="EPI23" s="385"/>
      <c r="EPJ23" s="385"/>
      <c r="EPK23" s="385"/>
      <c r="EPL23" s="385"/>
      <c r="EPM23" s="385"/>
      <c r="EPN23" s="385"/>
      <c r="EPO23" s="385"/>
      <c r="EPP23" s="385"/>
      <c r="EPQ23" s="385"/>
      <c r="EPR23" s="385"/>
      <c r="EPS23" s="385"/>
      <c r="EPT23" s="385"/>
      <c r="EPU23" s="385"/>
      <c r="EPV23" s="385"/>
      <c r="EPW23" s="385"/>
      <c r="EPX23" s="385"/>
      <c r="EPY23" s="385"/>
      <c r="EPZ23" s="385"/>
      <c r="EQA23" s="385"/>
      <c r="EQB23" s="385"/>
      <c r="EQC23" s="385"/>
      <c r="EQD23" s="385"/>
      <c r="EQE23" s="385"/>
      <c r="EQF23" s="385"/>
      <c r="EQG23" s="385"/>
      <c r="EQH23" s="385"/>
      <c r="EQI23" s="385"/>
      <c r="EQJ23" s="385"/>
      <c r="EQK23" s="385"/>
      <c r="EQL23" s="385"/>
      <c r="EQM23" s="385"/>
      <c r="EQN23" s="385"/>
      <c r="EQO23" s="385"/>
      <c r="EQP23" s="385"/>
      <c r="EQQ23" s="385"/>
      <c r="EQR23" s="385"/>
      <c r="EQS23" s="385"/>
      <c r="EQT23" s="385"/>
      <c r="EQU23" s="385"/>
      <c r="EQV23" s="385"/>
      <c r="EQW23" s="385"/>
      <c r="EQX23" s="385"/>
      <c r="EQY23" s="385"/>
      <c r="EQZ23" s="385"/>
      <c r="ERA23" s="385"/>
      <c r="ERB23" s="385"/>
      <c r="ERC23" s="385"/>
      <c r="ERD23" s="385"/>
      <c r="ERE23" s="385"/>
      <c r="ERF23" s="385"/>
      <c r="ERG23" s="385"/>
      <c r="ERH23" s="385"/>
      <c r="ERI23" s="385"/>
      <c r="ERJ23" s="385"/>
      <c r="ERK23" s="385"/>
      <c r="ERL23" s="385"/>
      <c r="ERM23" s="385"/>
      <c r="ERN23" s="385"/>
      <c r="ERO23" s="385"/>
      <c r="ERP23" s="385"/>
      <c r="ERQ23" s="385"/>
      <c r="ERR23" s="385"/>
      <c r="ERS23" s="385"/>
      <c r="ERT23" s="385"/>
      <c r="ERU23" s="385"/>
      <c r="ERV23" s="385"/>
      <c r="ERW23" s="385"/>
      <c r="ERX23" s="385"/>
      <c r="ERY23" s="385"/>
      <c r="ERZ23" s="385"/>
      <c r="ESA23" s="385"/>
      <c r="ESB23" s="385"/>
      <c r="ESC23" s="385"/>
      <c r="ESD23" s="385"/>
      <c r="ESE23" s="385"/>
      <c r="ESF23" s="385"/>
      <c r="ESG23" s="385"/>
      <c r="ESH23" s="385"/>
      <c r="ESI23" s="385"/>
      <c r="ESJ23" s="385"/>
      <c r="ESK23" s="385"/>
      <c r="ESL23" s="385"/>
      <c r="ESM23" s="385"/>
      <c r="ESN23" s="385"/>
      <c r="ESO23" s="385"/>
      <c r="ESP23" s="385"/>
      <c r="ESQ23" s="385"/>
      <c r="ESR23" s="385"/>
      <c r="ESS23" s="385"/>
      <c r="EST23" s="385"/>
      <c r="ESU23" s="385"/>
      <c r="ESV23" s="385"/>
      <c r="ESW23" s="385"/>
      <c r="ESX23" s="385"/>
      <c r="ESY23" s="385"/>
      <c r="ESZ23" s="385"/>
      <c r="ETA23" s="385"/>
      <c r="ETB23" s="385"/>
      <c r="ETC23" s="385"/>
      <c r="ETD23" s="385"/>
      <c r="ETE23" s="385"/>
      <c r="ETF23" s="385"/>
      <c r="ETG23" s="385"/>
      <c r="ETH23" s="385"/>
      <c r="ETI23" s="385"/>
      <c r="ETJ23" s="385"/>
      <c r="ETK23" s="385"/>
      <c r="ETL23" s="385"/>
      <c r="ETM23" s="385"/>
      <c r="ETN23" s="385"/>
      <c r="ETO23" s="385"/>
      <c r="ETP23" s="385"/>
      <c r="ETQ23" s="385"/>
      <c r="ETR23" s="385"/>
      <c r="ETS23" s="385"/>
      <c r="ETT23" s="385"/>
      <c r="ETU23" s="385"/>
      <c r="ETV23" s="385"/>
      <c r="ETW23" s="385"/>
      <c r="ETX23" s="385"/>
      <c r="ETY23" s="385"/>
      <c r="ETZ23" s="385"/>
      <c r="EUA23" s="385"/>
      <c r="EUB23" s="385"/>
      <c r="EUC23" s="385"/>
      <c r="EUD23" s="385"/>
      <c r="EUE23" s="385"/>
      <c r="EUF23" s="385"/>
      <c r="EUG23" s="385"/>
      <c r="EUH23" s="385"/>
      <c r="EUI23" s="385"/>
      <c r="EUJ23" s="385"/>
      <c r="EUK23" s="385"/>
      <c r="EUL23" s="385"/>
      <c r="EUM23" s="385"/>
      <c r="EUN23" s="385"/>
      <c r="EUO23" s="385"/>
      <c r="EUP23" s="385"/>
      <c r="EUQ23" s="385"/>
      <c r="EUR23" s="385"/>
      <c r="EUS23" s="385"/>
      <c r="EUT23" s="385"/>
      <c r="EUU23" s="385"/>
      <c r="EUV23" s="385"/>
      <c r="EUW23" s="385"/>
      <c r="EUX23" s="385"/>
      <c r="EUY23" s="385"/>
      <c r="EUZ23" s="385"/>
      <c r="EVA23" s="385"/>
      <c r="EVB23" s="385"/>
      <c r="EVC23" s="385"/>
      <c r="EVD23" s="385"/>
      <c r="EVE23" s="385"/>
      <c r="EVF23" s="385"/>
      <c r="EVG23" s="385"/>
      <c r="EVH23" s="385"/>
      <c r="EVI23" s="385"/>
      <c r="EVJ23" s="385"/>
      <c r="EVK23" s="385"/>
      <c r="EVL23" s="385"/>
      <c r="EVM23" s="385"/>
      <c r="EVN23" s="385"/>
      <c r="EVO23" s="385"/>
      <c r="EVP23" s="385"/>
      <c r="EVQ23" s="385"/>
      <c r="EVR23" s="385"/>
      <c r="EVS23" s="385"/>
      <c r="EVT23" s="385"/>
      <c r="EVU23" s="385"/>
      <c r="EVV23" s="385"/>
      <c r="EVW23" s="385"/>
      <c r="EVX23" s="385"/>
      <c r="EVY23" s="385"/>
      <c r="EVZ23" s="385"/>
      <c r="EWA23" s="385"/>
      <c r="EWB23" s="385"/>
      <c r="EWC23" s="385"/>
      <c r="EWD23" s="385"/>
      <c r="EWE23" s="385"/>
      <c r="EWF23" s="385"/>
      <c r="EWG23" s="385"/>
      <c r="EWH23" s="385"/>
      <c r="EWI23" s="385"/>
      <c r="EWJ23" s="385"/>
      <c r="EWK23" s="385"/>
      <c r="EWL23" s="385"/>
      <c r="EWM23" s="385"/>
      <c r="EWN23" s="385"/>
      <c r="EWO23" s="385"/>
      <c r="EWP23" s="385"/>
      <c r="EWQ23" s="385"/>
      <c r="EWR23" s="385"/>
      <c r="EWS23" s="385"/>
      <c r="EWT23" s="385"/>
      <c r="EWU23" s="385"/>
      <c r="EWV23" s="385"/>
      <c r="EWW23" s="385"/>
      <c r="EWX23" s="385"/>
      <c r="EWY23" s="385"/>
      <c r="EWZ23" s="385"/>
      <c r="EXA23" s="385"/>
      <c r="EXB23" s="385"/>
      <c r="EXC23" s="385"/>
      <c r="EXD23" s="385"/>
      <c r="EXE23" s="385"/>
      <c r="EXF23" s="385"/>
      <c r="EXG23" s="385"/>
      <c r="EXH23" s="385"/>
      <c r="EXI23" s="385"/>
      <c r="EXJ23" s="385"/>
      <c r="EXK23" s="385"/>
      <c r="EXL23" s="385"/>
      <c r="EXM23" s="385"/>
      <c r="EXN23" s="385"/>
      <c r="EXO23" s="385"/>
      <c r="EXP23" s="385"/>
      <c r="EXQ23" s="385"/>
      <c r="EXR23" s="385"/>
      <c r="EXS23" s="385"/>
      <c r="EXT23" s="385"/>
      <c r="EXU23" s="385"/>
      <c r="EXV23" s="385"/>
      <c r="EXW23" s="385"/>
      <c r="EXX23" s="385"/>
      <c r="EXY23" s="385"/>
      <c r="EXZ23" s="385"/>
      <c r="EYA23" s="385"/>
      <c r="EYB23" s="385"/>
      <c r="EYC23" s="385"/>
      <c r="EYD23" s="385"/>
      <c r="EYE23" s="385"/>
      <c r="EYF23" s="385"/>
      <c r="EYG23" s="385"/>
      <c r="EYH23" s="385"/>
      <c r="EYI23" s="385"/>
      <c r="EYJ23" s="385"/>
      <c r="EYK23" s="385"/>
      <c r="EYL23" s="385"/>
      <c r="EYM23" s="385"/>
      <c r="EYN23" s="385"/>
      <c r="EYO23" s="385"/>
      <c r="EYP23" s="385"/>
      <c r="EYQ23" s="385"/>
      <c r="EYR23" s="385"/>
      <c r="EYS23" s="385"/>
      <c r="EYT23" s="385"/>
      <c r="EYU23" s="385"/>
      <c r="EYV23" s="385"/>
      <c r="EYW23" s="385"/>
      <c r="EYX23" s="385"/>
      <c r="EYY23" s="385"/>
      <c r="EYZ23" s="385"/>
      <c r="EZA23" s="385"/>
      <c r="EZB23" s="385"/>
      <c r="EZC23" s="385"/>
      <c r="EZD23" s="385"/>
      <c r="EZE23" s="385"/>
      <c r="EZF23" s="385"/>
      <c r="EZG23" s="385"/>
      <c r="EZH23" s="385"/>
      <c r="EZI23" s="385"/>
      <c r="EZJ23" s="385"/>
      <c r="EZK23" s="385"/>
      <c r="EZL23" s="385"/>
      <c r="EZM23" s="385"/>
      <c r="EZN23" s="385"/>
      <c r="EZO23" s="385"/>
      <c r="EZP23" s="385"/>
      <c r="EZQ23" s="385"/>
      <c r="EZR23" s="385"/>
      <c r="EZS23" s="385"/>
      <c r="EZT23" s="385"/>
      <c r="EZU23" s="385"/>
      <c r="EZV23" s="385"/>
      <c r="EZW23" s="385"/>
      <c r="EZX23" s="385"/>
      <c r="EZY23" s="385"/>
      <c r="EZZ23" s="385"/>
      <c r="FAA23" s="385"/>
      <c r="FAB23" s="385"/>
      <c r="FAC23" s="385"/>
      <c r="FAD23" s="385"/>
      <c r="FAE23" s="385"/>
      <c r="FAF23" s="385"/>
      <c r="FAG23" s="385"/>
      <c r="FAH23" s="385"/>
      <c r="FAI23" s="385"/>
      <c r="FAJ23" s="385"/>
      <c r="FAK23" s="385"/>
      <c r="FAL23" s="385"/>
      <c r="FAM23" s="385"/>
      <c r="FAN23" s="385"/>
      <c r="FAO23" s="385"/>
      <c r="FAP23" s="385"/>
      <c r="FAQ23" s="385"/>
      <c r="FAR23" s="385"/>
      <c r="FAS23" s="385"/>
      <c r="FAT23" s="385"/>
      <c r="FAU23" s="385"/>
      <c r="FAV23" s="385"/>
      <c r="FAW23" s="385"/>
      <c r="FAX23" s="385"/>
      <c r="FAY23" s="385"/>
      <c r="FAZ23" s="385"/>
      <c r="FBA23" s="385"/>
      <c r="FBB23" s="385"/>
      <c r="FBC23" s="385"/>
      <c r="FBD23" s="385"/>
      <c r="FBE23" s="385"/>
      <c r="FBF23" s="385"/>
      <c r="FBG23" s="385"/>
      <c r="FBH23" s="385"/>
      <c r="FBI23" s="385"/>
      <c r="FBJ23" s="385"/>
      <c r="FBK23" s="385"/>
      <c r="FBL23" s="385"/>
      <c r="FBM23" s="385"/>
      <c r="FBN23" s="385"/>
      <c r="FBO23" s="385"/>
      <c r="FBP23" s="385"/>
      <c r="FBQ23" s="385"/>
      <c r="FBR23" s="385"/>
      <c r="FBS23" s="385"/>
      <c r="FBT23" s="385"/>
      <c r="FBU23" s="385"/>
      <c r="FBV23" s="385"/>
      <c r="FBW23" s="385"/>
      <c r="FBX23" s="385"/>
      <c r="FBY23" s="385"/>
      <c r="FBZ23" s="385"/>
      <c r="FCA23" s="385"/>
      <c r="FCB23" s="385"/>
      <c r="FCC23" s="385"/>
      <c r="FCD23" s="385"/>
      <c r="FCE23" s="385"/>
      <c r="FCF23" s="385"/>
      <c r="FCG23" s="385"/>
      <c r="FCH23" s="385"/>
      <c r="FCI23" s="385"/>
      <c r="FCJ23" s="385"/>
      <c r="FCK23" s="385"/>
      <c r="FCL23" s="385"/>
      <c r="FCM23" s="385"/>
      <c r="FCN23" s="385"/>
      <c r="FCO23" s="385"/>
      <c r="FCP23" s="385"/>
      <c r="FCQ23" s="385"/>
      <c r="FCR23" s="385"/>
      <c r="FCS23" s="385"/>
      <c r="FCT23" s="385"/>
      <c r="FCU23" s="385"/>
      <c r="FCV23" s="385"/>
      <c r="FCW23" s="385"/>
      <c r="FCX23" s="385"/>
      <c r="FCY23" s="385"/>
      <c r="FCZ23" s="385"/>
      <c r="FDA23" s="385"/>
      <c r="FDB23" s="385"/>
      <c r="FDC23" s="385"/>
      <c r="FDD23" s="385"/>
      <c r="FDE23" s="385"/>
      <c r="FDF23" s="385"/>
      <c r="FDG23" s="385"/>
      <c r="FDH23" s="385"/>
      <c r="FDI23" s="385"/>
      <c r="FDJ23" s="385"/>
      <c r="FDK23" s="385"/>
      <c r="FDL23" s="385"/>
      <c r="FDM23" s="385"/>
      <c r="FDN23" s="385"/>
      <c r="FDO23" s="385"/>
      <c r="FDP23" s="385"/>
      <c r="FDQ23" s="385"/>
      <c r="FDR23" s="385"/>
      <c r="FDS23" s="385"/>
      <c r="FDT23" s="385"/>
      <c r="FDU23" s="385"/>
      <c r="FDV23" s="385"/>
      <c r="FDW23" s="385"/>
      <c r="FDX23" s="385"/>
      <c r="FDY23" s="385"/>
      <c r="FDZ23" s="385"/>
      <c r="FEA23" s="385"/>
      <c r="FEB23" s="385"/>
      <c r="FEC23" s="385"/>
      <c r="FED23" s="385"/>
      <c r="FEE23" s="385"/>
      <c r="FEF23" s="385"/>
      <c r="FEG23" s="385"/>
      <c r="FEH23" s="385"/>
      <c r="FEI23" s="385"/>
      <c r="FEJ23" s="385"/>
      <c r="FEK23" s="385"/>
      <c r="FEL23" s="385"/>
      <c r="FEM23" s="385"/>
      <c r="FEN23" s="385"/>
      <c r="FEO23" s="385"/>
      <c r="FEP23" s="385"/>
      <c r="FEQ23" s="385"/>
      <c r="FER23" s="385"/>
      <c r="FES23" s="385"/>
      <c r="FET23" s="385"/>
      <c r="FEU23" s="385"/>
      <c r="FEV23" s="385"/>
      <c r="FEW23" s="385"/>
      <c r="FEX23" s="385"/>
      <c r="FEY23" s="385"/>
      <c r="FEZ23" s="385"/>
      <c r="FFA23" s="385"/>
      <c r="FFB23" s="385"/>
      <c r="FFC23" s="385"/>
      <c r="FFD23" s="385"/>
      <c r="FFE23" s="385"/>
      <c r="FFF23" s="385"/>
      <c r="FFG23" s="385"/>
      <c r="FFH23" s="385"/>
      <c r="FFI23" s="385"/>
      <c r="FFJ23" s="385"/>
      <c r="FFK23" s="385"/>
      <c r="FFL23" s="385"/>
      <c r="FFM23" s="385"/>
      <c r="FFN23" s="385"/>
      <c r="FFO23" s="385"/>
      <c r="FFP23" s="385"/>
      <c r="FFQ23" s="385"/>
      <c r="FFR23" s="385"/>
      <c r="FFS23" s="385"/>
      <c r="FFT23" s="385"/>
      <c r="FFU23" s="385"/>
      <c r="FFV23" s="385"/>
      <c r="FFW23" s="385"/>
      <c r="FFX23" s="385"/>
      <c r="FFY23" s="385"/>
      <c r="FFZ23" s="385"/>
      <c r="FGA23" s="385"/>
      <c r="FGB23" s="385"/>
      <c r="FGC23" s="385"/>
      <c r="FGD23" s="385"/>
      <c r="FGE23" s="385"/>
      <c r="FGF23" s="385"/>
      <c r="FGG23" s="385"/>
      <c r="FGH23" s="385"/>
      <c r="FGI23" s="385"/>
      <c r="FGJ23" s="385"/>
      <c r="FGK23" s="385"/>
      <c r="FGL23" s="385"/>
      <c r="FGM23" s="385"/>
      <c r="FGN23" s="385"/>
      <c r="FGO23" s="385"/>
      <c r="FGP23" s="385"/>
      <c r="FGQ23" s="385"/>
      <c r="FGR23" s="385"/>
      <c r="FGS23" s="385"/>
      <c r="FGT23" s="385"/>
      <c r="FGU23" s="385"/>
      <c r="FGV23" s="385"/>
      <c r="FGW23" s="385"/>
      <c r="FGX23" s="385"/>
      <c r="FGY23" s="385"/>
      <c r="FGZ23" s="385"/>
      <c r="FHA23" s="385"/>
      <c r="FHB23" s="385"/>
      <c r="FHC23" s="385"/>
      <c r="FHD23" s="385"/>
      <c r="FHE23" s="385"/>
      <c r="FHF23" s="385"/>
      <c r="FHG23" s="385"/>
      <c r="FHH23" s="385"/>
      <c r="FHI23" s="385"/>
      <c r="FHJ23" s="385"/>
      <c r="FHK23" s="385"/>
      <c r="FHL23" s="385"/>
      <c r="FHM23" s="385"/>
      <c r="FHN23" s="385"/>
      <c r="FHO23" s="385"/>
      <c r="FHP23" s="385"/>
      <c r="FHQ23" s="385"/>
      <c r="FHR23" s="385"/>
      <c r="FHS23" s="385"/>
      <c r="FHT23" s="385"/>
      <c r="FHU23" s="385"/>
      <c r="FHV23" s="385"/>
      <c r="FHW23" s="385"/>
      <c r="FHX23" s="385"/>
      <c r="FHY23" s="385"/>
      <c r="FHZ23" s="385"/>
      <c r="FIA23" s="385"/>
      <c r="FIB23" s="385"/>
      <c r="FIC23" s="385"/>
      <c r="FID23" s="385"/>
      <c r="FIE23" s="385"/>
      <c r="FIF23" s="385"/>
      <c r="FIG23" s="385"/>
      <c r="FIH23" s="385"/>
      <c r="FII23" s="385"/>
      <c r="FIJ23" s="385"/>
      <c r="FIK23" s="385"/>
      <c r="FIL23" s="385"/>
      <c r="FIM23" s="385"/>
      <c r="FIN23" s="385"/>
      <c r="FIO23" s="385"/>
      <c r="FIP23" s="385"/>
      <c r="FIQ23" s="385"/>
      <c r="FIR23" s="385"/>
      <c r="FIS23" s="385"/>
      <c r="FIT23" s="385"/>
      <c r="FIU23" s="385"/>
      <c r="FIV23" s="385"/>
      <c r="FIW23" s="385"/>
      <c r="FIX23" s="385"/>
      <c r="FIY23" s="385"/>
      <c r="FIZ23" s="385"/>
      <c r="FJA23" s="385"/>
      <c r="FJB23" s="385"/>
      <c r="FJC23" s="385"/>
      <c r="FJD23" s="385"/>
      <c r="FJE23" s="385"/>
      <c r="FJF23" s="385"/>
      <c r="FJG23" s="385"/>
      <c r="FJH23" s="385"/>
      <c r="FJI23" s="385"/>
      <c r="FJJ23" s="385"/>
      <c r="FJK23" s="385"/>
      <c r="FJL23" s="385"/>
      <c r="FJM23" s="385"/>
      <c r="FJN23" s="385"/>
      <c r="FJO23" s="385"/>
      <c r="FJP23" s="385"/>
      <c r="FJQ23" s="385"/>
      <c r="FJR23" s="385"/>
      <c r="FJS23" s="385"/>
      <c r="FJT23" s="385"/>
      <c r="FJU23" s="385"/>
      <c r="FJV23" s="385"/>
      <c r="FJW23" s="385"/>
      <c r="FJX23" s="385"/>
      <c r="FJY23" s="385"/>
      <c r="FJZ23" s="385"/>
      <c r="FKA23" s="385"/>
      <c r="FKB23" s="385"/>
      <c r="FKC23" s="385"/>
      <c r="FKD23" s="385"/>
      <c r="FKE23" s="385"/>
      <c r="FKF23" s="385"/>
      <c r="FKG23" s="385"/>
      <c r="FKH23" s="385"/>
      <c r="FKI23" s="385"/>
      <c r="FKJ23" s="385"/>
      <c r="FKK23" s="385"/>
      <c r="FKL23" s="385"/>
      <c r="FKM23" s="385"/>
      <c r="FKN23" s="385"/>
      <c r="FKO23" s="385"/>
      <c r="FKP23" s="385"/>
      <c r="FKQ23" s="385"/>
      <c r="FKR23" s="385"/>
      <c r="FKS23" s="385"/>
      <c r="FKT23" s="385"/>
      <c r="FKU23" s="385"/>
      <c r="FKV23" s="385"/>
      <c r="FKW23" s="385"/>
      <c r="FKX23" s="385"/>
      <c r="FKY23" s="385"/>
      <c r="FKZ23" s="385"/>
      <c r="FLA23" s="385"/>
      <c r="FLB23" s="385"/>
      <c r="FLC23" s="385"/>
      <c r="FLD23" s="385"/>
      <c r="FLE23" s="385"/>
      <c r="FLF23" s="385"/>
      <c r="FLG23" s="385"/>
      <c r="FLH23" s="385"/>
      <c r="FLI23" s="385"/>
      <c r="FLJ23" s="385"/>
      <c r="FLK23" s="385"/>
      <c r="FLL23" s="385"/>
      <c r="FLM23" s="385"/>
      <c r="FLN23" s="385"/>
      <c r="FLO23" s="385"/>
      <c r="FLP23" s="385"/>
      <c r="FLQ23" s="385"/>
      <c r="FLR23" s="385"/>
      <c r="FLS23" s="385"/>
      <c r="FLT23" s="385"/>
      <c r="FLU23" s="385"/>
      <c r="FLV23" s="385"/>
      <c r="FLW23" s="385"/>
      <c r="FLX23" s="385"/>
      <c r="FLY23" s="385"/>
      <c r="FLZ23" s="385"/>
      <c r="FMA23" s="385"/>
      <c r="FMB23" s="385"/>
      <c r="FMC23" s="385"/>
      <c r="FMD23" s="385"/>
      <c r="FME23" s="385"/>
      <c r="FMF23" s="385"/>
      <c r="FMG23" s="385"/>
      <c r="FMH23" s="385"/>
      <c r="FMI23" s="385"/>
      <c r="FMJ23" s="385"/>
      <c r="FMK23" s="385"/>
      <c r="FML23" s="385"/>
      <c r="FMM23" s="385"/>
      <c r="FMN23" s="385"/>
      <c r="FMO23" s="385"/>
      <c r="FMP23" s="385"/>
      <c r="FMQ23" s="385"/>
      <c r="FMR23" s="385"/>
      <c r="FMS23" s="385"/>
      <c r="FMT23" s="385"/>
      <c r="FMU23" s="385"/>
      <c r="FMV23" s="385"/>
      <c r="FMW23" s="385"/>
      <c r="FMX23" s="385"/>
      <c r="FMY23" s="385"/>
      <c r="FMZ23" s="385"/>
      <c r="FNA23" s="385"/>
      <c r="FNB23" s="385"/>
      <c r="FNC23" s="385"/>
      <c r="FND23" s="385"/>
      <c r="FNE23" s="385"/>
      <c r="FNF23" s="385"/>
      <c r="FNG23" s="385"/>
      <c r="FNH23" s="385"/>
      <c r="FNI23" s="385"/>
      <c r="FNJ23" s="385"/>
      <c r="FNK23" s="385"/>
      <c r="FNL23" s="385"/>
      <c r="FNM23" s="385"/>
      <c r="FNN23" s="385"/>
      <c r="FNO23" s="385"/>
      <c r="FNP23" s="385"/>
      <c r="FNQ23" s="385"/>
      <c r="FNR23" s="385"/>
      <c r="FNS23" s="385"/>
      <c r="FNT23" s="385"/>
      <c r="FNU23" s="385"/>
      <c r="FNV23" s="385"/>
      <c r="FNW23" s="385"/>
      <c r="FNX23" s="385"/>
      <c r="FNY23" s="385"/>
      <c r="FNZ23" s="385"/>
      <c r="FOA23" s="385"/>
      <c r="FOB23" s="385"/>
      <c r="FOC23" s="385"/>
      <c r="FOD23" s="385"/>
      <c r="FOE23" s="385"/>
      <c r="FOF23" s="385"/>
      <c r="FOG23" s="385"/>
      <c r="FOH23" s="385"/>
      <c r="FOI23" s="385"/>
      <c r="FOJ23" s="385"/>
      <c r="FOK23" s="385"/>
      <c r="FOL23" s="385"/>
      <c r="FOM23" s="385"/>
      <c r="FON23" s="385"/>
      <c r="FOO23" s="385"/>
      <c r="FOP23" s="385"/>
      <c r="FOQ23" s="385"/>
      <c r="FOR23" s="385"/>
      <c r="FOS23" s="385"/>
      <c r="FOT23" s="385"/>
      <c r="FOU23" s="385"/>
      <c r="FOV23" s="385"/>
      <c r="FOW23" s="385"/>
      <c r="FOX23" s="385"/>
      <c r="FOY23" s="385"/>
      <c r="FOZ23" s="385"/>
      <c r="FPA23" s="385"/>
      <c r="FPB23" s="385"/>
      <c r="FPC23" s="385"/>
      <c r="FPD23" s="385"/>
      <c r="FPE23" s="385"/>
      <c r="FPF23" s="385"/>
      <c r="FPG23" s="385"/>
      <c r="FPH23" s="385"/>
      <c r="FPI23" s="385"/>
      <c r="FPJ23" s="385"/>
      <c r="FPK23" s="385"/>
      <c r="FPL23" s="385"/>
      <c r="FPM23" s="385"/>
      <c r="FPN23" s="385"/>
      <c r="FPO23" s="385"/>
      <c r="FPP23" s="385"/>
      <c r="FPQ23" s="385"/>
      <c r="FPR23" s="385"/>
      <c r="FPS23" s="385"/>
      <c r="FPT23" s="385"/>
      <c r="FPU23" s="385"/>
      <c r="FPV23" s="385"/>
      <c r="FPW23" s="385"/>
      <c r="FPX23" s="385"/>
      <c r="FPY23" s="385"/>
      <c r="FPZ23" s="385"/>
      <c r="FQA23" s="385"/>
      <c r="FQB23" s="385"/>
      <c r="FQC23" s="385"/>
      <c r="FQD23" s="385"/>
      <c r="FQE23" s="385"/>
      <c r="FQF23" s="385"/>
      <c r="FQG23" s="385"/>
      <c r="FQH23" s="385"/>
      <c r="FQI23" s="385"/>
      <c r="FQJ23" s="385"/>
      <c r="FQK23" s="385"/>
      <c r="FQL23" s="385"/>
      <c r="FQM23" s="385"/>
      <c r="FQN23" s="385"/>
      <c r="FQO23" s="385"/>
      <c r="FQP23" s="385"/>
      <c r="FQQ23" s="385"/>
      <c r="FQR23" s="385"/>
      <c r="FQS23" s="385"/>
      <c r="FQT23" s="385"/>
      <c r="FQU23" s="385"/>
      <c r="FQV23" s="385"/>
      <c r="FQW23" s="385"/>
      <c r="FQX23" s="385"/>
      <c r="FQY23" s="385"/>
      <c r="FQZ23" s="385"/>
      <c r="FRA23" s="385"/>
      <c r="FRB23" s="385"/>
      <c r="FRC23" s="385"/>
      <c r="FRD23" s="385"/>
      <c r="FRE23" s="385"/>
      <c r="FRF23" s="385"/>
      <c r="FRG23" s="385"/>
      <c r="FRH23" s="385"/>
      <c r="FRI23" s="385"/>
      <c r="FRJ23" s="385"/>
      <c r="FRK23" s="385"/>
      <c r="FRL23" s="385"/>
      <c r="FRM23" s="385"/>
      <c r="FRN23" s="385"/>
      <c r="FRO23" s="385"/>
      <c r="FRP23" s="385"/>
      <c r="FRQ23" s="385"/>
      <c r="FRR23" s="385"/>
      <c r="FRS23" s="385"/>
      <c r="FRT23" s="385"/>
      <c r="FRU23" s="385"/>
      <c r="FRV23" s="385"/>
      <c r="FRW23" s="385"/>
      <c r="FRX23" s="385"/>
      <c r="FRY23" s="385"/>
      <c r="FRZ23" s="385"/>
      <c r="FSA23" s="385"/>
      <c r="FSB23" s="385"/>
      <c r="FSC23" s="385"/>
      <c r="FSD23" s="385"/>
      <c r="FSE23" s="385"/>
      <c r="FSF23" s="385"/>
      <c r="FSG23" s="385"/>
      <c r="FSH23" s="385"/>
      <c r="FSI23" s="385"/>
      <c r="FSJ23" s="385"/>
      <c r="FSK23" s="385"/>
      <c r="FSL23" s="385"/>
      <c r="FSM23" s="385"/>
      <c r="FSN23" s="385"/>
      <c r="FSO23" s="385"/>
      <c r="FSP23" s="385"/>
      <c r="FSQ23" s="385"/>
      <c r="FSR23" s="385"/>
      <c r="FSS23" s="385"/>
      <c r="FST23" s="385"/>
      <c r="FSU23" s="385"/>
      <c r="FSV23" s="385"/>
      <c r="FSW23" s="385"/>
      <c r="FSX23" s="385"/>
      <c r="FSY23" s="385"/>
      <c r="FSZ23" s="385"/>
      <c r="FTA23" s="385"/>
      <c r="FTB23" s="385"/>
      <c r="FTC23" s="385"/>
      <c r="FTD23" s="385"/>
      <c r="FTE23" s="385"/>
      <c r="FTF23" s="385"/>
      <c r="FTG23" s="385"/>
      <c r="FTH23" s="385"/>
      <c r="FTI23" s="385"/>
      <c r="FTJ23" s="385"/>
      <c r="FTK23" s="385"/>
      <c r="FTL23" s="385"/>
      <c r="FTM23" s="385"/>
      <c r="FTN23" s="385"/>
      <c r="FTO23" s="385"/>
      <c r="FTP23" s="385"/>
      <c r="FTQ23" s="385"/>
      <c r="FTR23" s="385"/>
      <c r="FTS23" s="385"/>
      <c r="FTT23" s="385"/>
      <c r="FTU23" s="385"/>
      <c r="FTV23" s="385"/>
      <c r="FTW23" s="385"/>
      <c r="FTX23" s="385"/>
      <c r="FTY23" s="385"/>
      <c r="FTZ23" s="385"/>
      <c r="FUA23" s="385"/>
      <c r="FUB23" s="385"/>
      <c r="FUC23" s="385"/>
      <c r="FUD23" s="385"/>
      <c r="FUE23" s="385"/>
      <c r="FUF23" s="385"/>
      <c r="FUG23" s="385"/>
      <c r="FUH23" s="385"/>
      <c r="FUI23" s="385"/>
      <c r="FUJ23" s="385"/>
      <c r="FUK23" s="385"/>
      <c r="FUL23" s="385"/>
      <c r="FUM23" s="385"/>
      <c r="FUN23" s="385"/>
      <c r="FUO23" s="385"/>
      <c r="FUP23" s="385"/>
      <c r="FUQ23" s="385"/>
      <c r="FUR23" s="385"/>
      <c r="FUS23" s="385"/>
      <c r="FUT23" s="385"/>
      <c r="FUU23" s="385"/>
      <c r="FUV23" s="385"/>
      <c r="FUW23" s="385"/>
      <c r="FUX23" s="385"/>
      <c r="FUY23" s="385"/>
      <c r="FUZ23" s="385"/>
      <c r="FVA23" s="385"/>
      <c r="FVB23" s="385"/>
      <c r="FVC23" s="385"/>
      <c r="FVD23" s="385"/>
      <c r="FVE23" s="385"/>
      <c r="FVF23" s="385"/>
      <c r="FVG23" s="385"/>
      <c r="FVH23" s="385"/>
      <c r="FVI23" s="385"/>
      <c r="FVJ23" s="385"/>
      <c r="FVK23" s="385"/>
      <c r="FVL23" s="385"/>
      <c r="FVM23" s="385"/>
      <c r="FVN23" s="385"/>
      <c r="FVO23" s="385"/>
      <c r="FVP23" s="385"/>
      <c r="FVQ23" s="385"/>
      <c r="FVR23" s="385"/>
      <c r="FVS23" s="385"/>
      <c r="FVT23" s="385"/>
      <c r="FVU23" s="385"/>
      <c r="FVV23" s="385"/>
      <c r="FVW23" s="385"/>
      <c r="FVX23" s="385"/>
      <c r="FVY23" s="385"/>
      <c r="FVZ23" s="385"/>
      <c r="FWA23" s="385"/>
      <c r="FWB23" s="385"/>
      <c r="FWC23" s="385"/>
      <c r="FWD23" s="385"/>
      <c r="FWE23" s="385"/>
      <c r="FWF23" s="385"/>
      <c r="FWG23" s="385"/>
      <c r="FWH23" s="385"/>
      <c r="FWI23" s="385"/>
      <c r="FWJ23" s="385"/>
      <c r="FWK23" s="385"/>
      <c r="FWL23" s="385"/>
      <c r="FWM23" s="385"/>
      <c r="FWN23" s="385"/>
      <c r="FWO23" s="385"/>
      <c r="FWP23" s="385"/>
      <c r="FWQ23" s="385"/>
      <c r="FWR23" s="385"/>
      <c r="FWS23" s="385"/>
      <c r="FWT23" s="385"/>
      <c r="FWU23" s="385"/>
      <c r="FWV23" s="385"/>
      <c r="FWW23" s="385"/>
      <c r="FWX23" s="385"/>
      <c r="FWY23" s="385"/>
      <c r="FWZ23" s="385"/>
      <c r="FXA23" s="385"/>
      <c r="FXB23" s="385"/>
      <c r="FXC23" s="385"/>
      <c r="FXD23" s="385"/>
      <c r="FXE23" s="385"/>
      <c r="FXF23" s="385"/>
      <c r="FXG23" s="385"/>
      <c r="FXH23" s="385"/>
      <c r="FXI23" s="385"/>
      <c r="FXJ23" s="385"/>
      <c r="FXK23" s="385"/>
      <c r="FXL23" s="385"/>
      <c r="FXM23" s="385"/>
      <c r="FXN23" s="385"/>
      <c r="FXO23" s="385"/>
      <c r="FXP23" s="385"/>
      <c r="FXQ23" s="385"/>
      <c r="FXR23" s="385"/>
      <c r="FXS23" s="385"/>
      <c r="FXT23" s="385"/>
      <c r="FXU23" s="385"/>
      <c r="FXV23" s="385"/>
      <c r="FXW23" s="385"/>
      <c r="FXX23" s="385"/>
      <c r="FXY23" s="385"/>
      <c r="FXZ23" s="385"/>
      <c r="FYA23" s="385"/>
      <c r="FYB23" s="385"/>
      <c r="FYC23" s="385"/>
      <c r="FYD23" s="385"/>
      <c r="FYE23" s="385"/>
      <c r="FYF23" s="385"/>
      <c r="FYG23" s="385"/>
      <c r="FYH23" s="385"/>
      <c r="FYI23" s="385"/>
      <c r="FYJ23" s="385"/>
      <c r="FYK23" s="385"/>
      <c r="FYL23" s="385"/>
      <c r="FYM23" s="385"/>
      <c r="FYN23" s="385"/>
      <c r="FYO23" s="385"/>
      <c r="FYP23" s="385"/>
      <c r="FYQ23" s="385"/>
      <c r="FYR23" s="385"/>
      <c r="FYS23" s="385"/>
      <c r="FYT23" s="385"/>
      <c r="FYU23" s="385"/>
      <c r="FYV23" s="385"/>
      <c r="FYW23" s="385"/>
      <c r="FYX23" s="385"/>
      <c r="FYY23" s="385"/>
      <c r="FYZ23" s="385"/>
      <c r="FZA23" s="385"/>
      <c r="FZB23" s="385"/>
      <c r="FZC23" s="385"/>
      <c r="FZD23" s="385"/>
      <c r="FZE23" s="385"/>
      <c r="FZF23" s="385"/>
      <c r="FZG23" s="385"/>
      <c r="FZH23" s="385"/>
      <c r="FZI23" s="385"/>
      <c r="FZJ23" s="385"/>
      <c r="FZK23" s="385"/>
      <c r="FZL23" s="385"/>
      <c r="FZM23" s="385"/>
      <c r="FZN23" s="385"/>
      <c r="FZO23" s="385"/>
      <c r="FZP23" s="385"/>
      <c r="FZQ23" s="385"/>
      <c r="FZR23" s="385"/>
      <c r="FZS23" s="385"/>
      <c r="FZT23" s="385"/>
      <c r="FZU23" s="385"/>
      <c r="FZV23" s="385"/>
      <c r="FZW23" s="385"/>
      <c r="FZX23" s="385"/>
      <c r="FZY23" s="385"/>
      <c r="FZZ23" s="385"/>
      <c r="GAA23" s="385"/>
      <c r="GAB23" s="385"/>
      <c r="GAC23" s="385"/>
      <c r="GAD23" s="385"/>
      <c r="GAE23" s="385"/>
      <c r="GAF23" s="385"/>
      <c r="GAG23" s="385"/>
      <c r="GAH23" s="385"/>
      <c r="GAI23" s="385"/>
      <c r="GAJ23" s="385"/>
      <c r="GAK23" s="385"/>
      <c r="GAL23" s="385"/>
      <c r="GAM23" s="385"/>
      <c r="GAN23" s="385"/>
      <c r="GAO23" s="385"/>
      <c r="GAP23" s="385"/>
      <c r="GAQ23" s="385"/>
      <c r="GAR23" s="385"/>
      <c r="GAS23" s="385"/>
      <c r="GAT23" s="385"/>
      <c r="GAU23" s="385"/>
      <c r="GAV23" s="385"/>
      <c r="GAW23" s="385"/>
      <c r="GAX23" s="385"/>
      <c r="GAY23" s="385"/>
      <c r="GAZ23" s="385"/>
      <c r="GBA23" s="385"/>
      <c r="GBB23" s="385"/>
      <c r="GBC23" s="385"/>
      <c r="GBD23" s="385"/>
      <c r="GBE23" s="385"/>
      <c r="GBF23" s="385"/>
      <c r="GBG23" s="385"/>
      <c r="GBH23" s="385"/>
      <c r="GBI23" s="385"/>
      <c r="GBJ23" s="385"/>
      <c r="GBK23" s="385"/>
      <c r="GBL23" s="385"/>
      <c r="GBM23" s="385"/>
      <c r="GBN23" s="385"/>
      <c r="GBO23" s="385"/>
      <c r="GBP23" s="385"/>
      <c r="GBQ23" s="385"/>
      <c r="GBR23" s="385"/>
      <c r="GBS23" s="385"/>
      <c r="GBT23" s="385"/>
      <c r="GBU23" s="385"/>
      <c r="GBV23" s="385"/>
      <c r="GBW23" s="385"/>
      <c r="GBX23" s="385"/>
      <c r="GBY23" s="385"/>
      <c r="GBZ23" s="385"/>
      <c r="GCA23" s="385"/>
      <c r="GCB23" s="385"/>
      <c r="GCC23" s="385"/>
      <c r="GCD23" s="385"/>
      <c r="GCE23" s="385"/>
      <c r="GCF23" s="385"/>
      <c r="GCG23" s="385"/>
      <c r="GCH23" s="385"/>
      <c r="GCI23" s="385"/>
      <c r="GCJ23" s="385"/>
      <c r="GCK23" s="385"/>
      <c r="GCL23" s="385"/>
      <c r="GCM23" s="385"/>
      <c r="GCN23" s="385"/>
      <c r="GCO23" s="385"/>
      <c r="GCP23" s="385"/>
      <c r="GCQ23" s="385"/>
      <c r="GCR23" s="385"/>
      <c r="GCS23" s="385"/>
      <c r="GCT23" s="385"/>
      <c r="GCU23" s="385"/>
      <c r="GCV23" s="385"/>
      <c r="GCW23" s="385"/>
      <c r="GCX23" s="385"/>
      <c r="GCY23" s="385"/>
      <c r="GCZ23" s="385"/>
      <c r="GDA23" s="385"/>
      <c r="GDB23" s="385"/>
      <c r="GDC23" s="385"/>
      <c r="GDD23" s="385"/>
      <c r="GDE23" s="385"/>
      <c r="GDF23" s="385"/>
      <c r="GDG23" s="385"/>
      <c r="GDH23" s="385"/>
      <c r="GDI23" s="385"/>
      <c r="GDJ23" s="385"/>
      <c r="GDK23" s="385"/>
      <c r="GDL23" s="385"/>
      <c r="GDM23" s="385"/>
      <c r="GDN23" s="385"/>
      <c r="GDO23" s="385"/>
      <c r="GDP23" s="385"/>
      <c r="GDQ23" s="385"/>
      <c r="GDR23" s="385"/>
      <c r="GDS23" s="385"/>
      <c r="GDT23" s="385"/>
      <c r="GDU23" s="385"/>
      <c r="GDV23" s="385"/>
      <c r="GDW23" s="385"/>
      <c r="GDX23" s="385"/>
      <c r="GDY23" s="385"/>
      <c r="GDZ23" s="385"/>
      <c r="GEA23" s="385"/>
      <c r="GEB23" s="385"/>
      <c r="GEC23" s="385"/>
      <c r="GED23" s="385"/>
      <c r="GEE23" s="385"/>
      <c r="GEF23" s="385"/>
      <c r="GEG23" s="385"/>
      <c r="GEH23" s="385"/>
      <c r="GEI23" s="385"/>
      <c r="GEJ23" s="385"/>
      <c r="GEK23" s="385"/>
      <c r="GEL23" s="385"/>
      <c r="GEM23" s="385"/>
      <c r="GEN23" s="385"/>
      <c r="GEO23" s="385"/>
      <c r="GEP23" s="385"/>
      <c r="GEQ23" s="385"/>
      <c r="GER23" s="385"/>
      <c r="GES23" s="385"/>
      <c r="GET23" s="385"/>
      <c r="GEU23" s="385"/>
      <c r="GEV23" s="385"/>
      <c r="GEW23" s="385"/>
      <c r="GEX23" s="385"/>
      <c r="GEY23" s="385"/>
      <c r="GEZ23" s="385"/>
      <c r="GFA23" s="385"/>
      <c r="GFB23" s="385"/>
      <c r="GFC23" s="385"/>
      <c r="GFD23" s="385"/>
      <c r="GFE23" s="385"/>
      <c r="GFF23" s="385"/>
      <c r="GFG23" s="385"/>
      <c r="GFH23" s="385"/>
      <c r="GFI23" s="385"/>
      <c r="GFJ23" s="385"/>
      <c r="GFK23" s="385"/>
      <c r="GFL23" s="385"/>
      <c r="GFM23" s="385"/>
      <c r="GFN23" s="385"/>
      <c r="GFO23" s="385"/>
      <c r="GFP23" s="385"/>
      <c r="GFQ23" s="385"/>
      <c r="GFR23" s="385"/>
      <c r="GFS23" s="385"/>
      <c r="GFT23" s="385"/>
      <c r="GFU23" s="385"/>
      <c r="GFV23" s="385"/>
      <c r="GFW23" s="385"/>
      <c r="GFX23" s="385"/>
      <c r="GFY23" s="385"/>
      <c r="GFZ23" s="385"/>
      <c r="GGA23" s="385"/>
      <c r="GGB23" s="385"/>
      <c r="GGC23" s="385"/>
      <c r="GGD23" s="385"/>
      <c r="GGE23" s="385"/>
      <c r="GGF23" s="385"/>
      <c r="GGG23" s="385"/>
      <c r="GGH23" s="385"/>
      <c r="GGI23" s="385"/>
      <c r="GGJ23" s="385"/>
      <c r="GGK23" s="385"/>
      <c r="GGL23" s="385"/>
      <c r="GGM23" s="385"/>
      <c r="GGN23" s="385"/>
      <c r="GGO23" s="385"/>
      <c r="GGP23" s="385"/>
      <c r="GGQ23" s="385"/>
      <c r="GGR23" s="385"/>
      <c r="GGS23" s="385"/>
      <c r="GGT23" s="385"/>
      <c r="GGU23" s="385"/>
      <c r="GGV23" s="385"/>
      <c r="GGW23" s="385"/>
      <c r="GGX23" s="385"/>
      <c r="GGY23" s="385"/>
      <c r="GGZ23" s="385"/>
      <c r="GHA23" s="385"/>
      <c r="GHB23" s="385"/>
      <c r="GHC23" s="385"/>
      <c r="GHD23" s="385"/>
      <c r="GHE23" s="385"/>
      <c r="GHF23" s="385"/>
      <c r="GHG23" s="385"/>
      <c r="GHH23" s="385"/>
      <c r="GHI23" s="385"/>
      <c r="GHJ23" s="385"/>
      <c r="GHK23" s="385"/>
      <c r="GHL23" s="385"/>
      <c r="GHM23" s="385"/>
      <c r="GHN23" s="385"/>
      <c r="GHO23" s="385"/>
      <c r="GHP23" s="385"/>
      <c r="GHQ23" s="385"/>
      <c r="GHR23" s="385"/>
      <c r="GHS23" s="385"/>
      <c r="GHT23" s="385"/>
      <c r="GHU23" s="385"/>
      <c r="GHV23" s="385"/>
      <c r="GHW23" s="385"/>
      <c r="GHX23" s="385"/>
      <c r="GHY23" s="385"/>
      <c r="GHZ23" s="385"/>
      <c r="GIA23" s="385"/>
      <c r="GIB23" s="385"/>
      <c r="GIC23" s="385"/>
      <c r="GID23" s="385"/>
      <c r="GIE23" s="385"/>
      <c r="GIF23" s="385"/>
      <c r="GIG23" s="385"/>
      <c r="GIH23" s="385"/>
      <c r="GII23" s="385"/>
      <c r="GIJ23" s="385"/>
      <c r="GIK23" s="385"/>
      <c r="GIL23" s="385"/>
      <c r="GIM23" s="385"/>
      <c r="GIN23" s="385"/>
      <c r="GIO23" s="385"/>
      <c r="GIP23" s="385"/>
      <c r="GIQ23" s="385"/>
      <c r="GIR23" s="385"/>
      <c r="GIS23" s="385"/>
      <c r="GIT23" s="385"/>
      <c r="GIU23" s="385"/>
      <c r="GIV23" s="385"/>
      <c r="GIW23" s="385"/>
      <c r="GIX23" s="385"/>
      <c r="GIY23" s="385"/>
      <c r="GIZ23" s="385"/>
      <c r="GJA23" s="385"/>
      <c r="GJB23" s="385"/>
      <c r="GJC23" s="385"/>
      <c r="GJD23" s="385"/>
      <c r="GJE23" s="385"/>
      <c r="GJF23" s="385"/>
      <c r="GJG23" s="385"/>
      <c r="GJH23" s="385"/>
      <c r="GJI23" s="385"/>
      <c r="GJJ23" s="385"/>
      <c r="GJK23" s="385"/>
      <c r="GJL23" s="385"/>
      <c r="GJM23" s="385"/>
      <c r="GJN23" s="385"/>
      <c r="GJO23" s="385"/>
      <c r="GJP23" s="385"/>
      <c r="GJQ23" s="385"/>
      <c r="GJR23" s="385"/>
      <c r="GJS23" s="385"/>
      <c r="GJT23" s="385"/>
      <c r="GJU23" s="385"/>
      <c r="GJV23" s="385"/>
      <c r="GJW23" s="385"/>
      <c r="GJX23" s="385"/>
      <c r="GJY23" s="385"/>
      <c r="GJZ23" s="385"/>
      <c r="GKA23" s="385"/>
      <c r="GKB23" s="385"/>
      <c r="GKC23" s="385"/>
      <c r="GKD23" s="385"/>
      <c r="GKE23" s="385"/>
      <c r="GKF23" s="385"/>
      <c r="GKG23" s="385"/>
      <c r="GKH23" s="385"/>
      <c r="GKI23" s="385"/>
      <c r="GKJ23" s="385"/>
      <c r="GKK23" s="385"/>
      <c r="GKL23" s="385"/>
      <c r="GKM23" s="385"/>
      <c r="GKN23" s="385"/>
      <c r="GKO23" s="385"/>
      <c r="GKP23" s="385"/>
      <c r="GKQ23" s="385"/>
      <c r="GKR23" s="385"/>
      <c r="GKS23" s="385"/>
      <c r="GKT23" s="385"/>
      <c r="GKU23" s="385"/>
      <c r="GKV23" s="385"/>
      <c r="GKW23" s="385"/>
      <c r="GKX23" s="385"/>
      <c r="GKY23" s="385"/>
      <c r="GKZ23" s="385"/>
      <c r="GLA23" s="385"/>
      <c r="GLB23" s="385"/>
      <c r="GLC23" s="385"/>
      <c r="GLD23" s="385"/>
      <c r="GLE23" s="385"/>
      <c r="GLF23" s="385"/>
      <c r="GLG23" s="385"/>
      <c r="GLH23" s="385"/>
      <c r="GLI23" s="385"/>
      <c r="GLJ23" s="385"/>
      <c r="GLK23" s="385"/>
      <c r="GLL23" s="385"/>
      <c r="GLM23" s="385"/>
      <c r="GLN23" s="385"/>
      <c r="GLO23" s="385"/>
      <c r="GLP23" s="385"/>
      <c r="GLQ23" s="385"/>
      <c r="GLR23" s="385"/>
      <c r="GLS23" s="385"/>
      <c r="GLT23" s="385"/>
      <c r="GLU23" s="385"/>
      <c r="GLV23" s="385"/>
      <c r="GLW23" s="385"/>
      <c r="GLX23" s="385"/>
      <c r="GLY23" s="385"/>
      <c r="GLZ23" s="385"/>
      <c r="GMA23" s="385"/>
      <c r="GMB23" s="385"/>
      <c r="GMC23" s="385"/>
      <c r="GMD23" s="385"/>
      <c r="GME23" s="385"/>
      <c r="GMF23" s="385"/>
      <c r="GMG23" s="385"/>
      <c r="GMH23" s="385"/>
      <c r="GMI23" s="385"/>
      <c r="GMJ23" s="385"/>
      <c r="GMK23" s="385"/>
      <c r="GML23" s="385"/>
      <c r="GMM23" s="385"/>
      <c r="GMN23" s="385"/>
      <c r="GMO23" s="385"/>
      <c r="GMP23" s="385"/>
      <c r="GMQ23" s="385"/>
      <c r="GMR23" s="385"/>
      <c r="GMS23" s="385"/>
      <c r="GMT23" s="385"/>
      <c r="GMU23" s="385"/>
      <c r="GMV23" s="385"/>
      <c r="GMW23" s="385"/>
      <c r="GMX23" s="385"/>
      <c r="GMY23" s="385"/>
      <c r="GMZ23" s="385"/>
      <c r="GNA23" s="385"/>
      <c r="GNB23" s="385"/>
      <c r="GNC23" s="385"/>
      <c r="GND23" s="385"/>
      <c r="GNE23" s="385"/>
      <c r="GNF23" s="385"/>
      <c r="GNG23" s="385"/>
      <c r="GNH23" s="385"/>
      <c r="GNI23" s="385"/>
      <c r="GNJ23" s="385"/>
      <c r="GNK23" s="385"/>
      <c r="GNL23" s="385"/>
      <c r="GNM23" s="385"/>
      <c r="GNN23" s="385"/>
      <c r="GNO23" s="385"/>
      <c r="GNP23" s="385"/>
      <c r="GNQ23" s="385"/>
      <c r="GNR23" s="385"/>
      <c r="GNS23" s="385"/>
      <c r="GNT23" s="385"/>
      <c r="GNU23" s="385"/>
      <c r="GNV23" s="385"/>
      <c r="GNW23" s="385"/>
      <c r="GNX23" s="385"/>
      <c r="GNY23" s="385"/>
      <c r="GNZ23" s="385"/>
      <c r="GOA23" s="385"/>
      <c r="GOB23" s="385"/>
      <c r="GOC23" s="385"/>
      <c r="GOD23" s="385"/>
      <c r="GOE23" s="385"/>
      <c r="GOF23" s="385"/>
      <c r="GOG23" s="385"/>
      <c r="GOH23" s="385"/>
      <c r="GOI23" s="385"/>
      <c r="GOJ23" s="385"/>
      <c r="GOK23" s="385"/>
      <c r="GOL23" s="385"/>
      <c r="GOM23" s="385"/>
      <c r="GON23" s="385"/>
      <c r="GOO23" s="385"/>
      <c r="GOP23" s="385"/>
      <c r="GOQ23" s="385"/>
      <c r="GOR23" s="385"/>
      <c r="GOS23" s="385"/>
      <c r="GOT23" s="385"/>
      <c r="GOU23" s="385"/>
      <c r="GOV23" s="385"/>
      <c r="GOW23" s="385"/>
      <c r="GOX23" s="385"/>
      <c r="GOY23" s="385"/>
      <c r="GOZ23" s="385"/>
      <c r="GPA23" s="385"/>
      <c r="GPB23" s="385"/>
      <c r="GPC23" s="385"/>
      <c r="GPD23" s="385"/>
      <c r="GPE23" s="385"/>
      <c r="GPF23" s="385"/>
      <c r="GPG23" s="385"/>
      <c r="GPH23" s="385"/>
      <c r="GPI23" s="385"/>
      <c r="GPJ23" s="385"/>
      <c r="GPK23" s="385"/>
      <c r="GPL23" s="385"/>
      <c r="GPM23" s="385"/>
      <c r="GPN23" s="385"/>
      <c r="GPO23" s="385"/>
      <c r="GPP23" s="385"/>
      <c r="GPQ23" s="385"/>
      <c r="GPR23" s="385"/>
      <c r="GPS23" s="385"/>
      <c r="GPT23" s="385"/>
      <c r="GPU23" s="385"/>
      <c r="GPV23" s="385"/>
      <c r="GPW23" s="385"/>
      <c r="GPX23" s="385"/>
      <c r="GPY23" s="385"/>
      <c r="GPZ23" s="385"/>
      <c r="GQA23" s="385"/>
      <c r="GQB23" s="385"/>
      <c r="GQC23" s="385"/>
      <c r="GQD23" s="385"/>
      <c r="GQE23" s="385"/>
      <c r="GQF23" s="385"/>
      <c r="GQG23" s="385"/>
      <c r="GQH23" s="385"/>
      <c r="GQI23" s="385"/>
      <c r="GQJ23" s="385"/>
      <c r="GQK23" s="385"/>
      <c r="GQL23" s="385"/>
      <c r="GQM23" s="385"/>
      <c r="GQN23" s="385"/>
      <c r="GQO23" s="385"/>
      <c r="GQP23" s="385"/>
      <c r="GQQ23" s="385"/>
      <c r="GQR23" s="385"/>
      <c r="GQS23" s="385"/>
      <c r="GQT23" s="385"/>
      <c r="GQU23" s="385"/>
      <c r="GQV23" s="385"/>
      <c r="GQW23" s="385"/>
      <c r="GQX23" s="385"/>
      <c r="GQY23" s="385"/>
      <c r="GQZ23" s="385"/>
      <c r="GRA23" s="385"/>
      <c r="GRB23" s="385"/>
      <c r="GRC23" s="385"/>
      <c r="GRD23" s="385"/>
      <c r="GRE23" s="385"/>
      <c r="GRF23" s="385"/>
      <c r="GRG23" s="385"/>
      <c r="GRH23" s="385"/>
      <c r="GRI23" s="385"/>
      <c r="GRJ23" s="385"/>
      <c r="GRK23" s="385"/>
      <c r="GRL23" s="385"/>
      <c r="GRM23" s="385"/>
      <c r="GRN23" s="385"/>
      <c r="GRO23" s="385"/>
      <c r="GRP23" s="385"/>
      <c r="GRQ23" s="385"/>
      <c r="GRR23" s="385"/>
      <c r="GRS23" s="385"/>
      <c r="GRT23" s="385"/>
      <c r="GRU23" s="385"/>
      <c r="GRV23" s="385"/>
      <c r="GRW23" s="385"/>
      <c r="GRX23" s="385"/>
      <c r="GRY23" s="385"/>
      <c r="GRZ23" s="385"/>
      <c r="GSA23" s="385"/>
      <c r="GSB23" s="385"/>
      <c r="GSC23" s="385"/>
      <c r="GSD23" s="385"/>
      <c r="GSE23" s="385"/>
      <c r="GSF23" s="385"/>
      <c r="GSG23" s="385"/>
      <c r="GSH23" s="385"/>
      <c r="GSI23" s="385"/>
      <c r="GSJ23" s="385"/>
      <c r="GSK23" s="385"/>
      <c r="GSL23" s="385"/>
      <c r="GSM23" s="385"/>
      <c r="GSN23" s="385"/>
      <c r="GSO23" s="385"/>
      <c r="GSP23" s="385"/>
      <c r="GSQ23" s="385"/>
      <c r="GSR23" s="385"/>
      <c r="GSS23" s="385"/>
      <c r="GST23" s="385"/>
      <c r="GSU23" s="385"/>
      <c r="GSV23" s="385"/>
      <c r="GSW23" s="385"/>
      <c r="GSX23" s="385"/>
      <c r="GSY23" s="385"/>
      <c r="GSZ23" s="385"/>
      <c r="GTA23" s="385"/>
      <c r="GTB23" s="385"/>
      <c r="GTC23" s="385"/>
      <c r="GTD23" s="385"/>
      <c r="GTE23" s="385"/>
      <c r="GTF23" s="385"/>
      <c r="GTG23" s="385"/>
      <c r="GTH23" s="385"/>
      <c r="GTI23" s="385"/>
      <c r="GTJ23" s="385"/>
      <c r="GTK23" s="385"/>
      <c r="GTL23" s="385"/>
      <c r="GTM23" s="385"/>
      <c r="GTN23" s="385"/>
      <c r="GTO23" s="385"/>
      <c r="GTP23" s="385"/>
      <c r="GTQ23" s="385"/>
      <c r="GTR23" s="385"/>
      <c r="GTS23" s="385"/>
      <c r="GTT23" s="385"/>
      <c r="GTU23" s="385"/>
      <c r="GTV23" s="385"/>
      <c r="GTW23" s="385"/>
      <c r="GTX23" s="385"/>
      <c r="GTY23" s="385"/>
      <c r="GTZ23" s="385"/>
      <c r="GUA23" s="385"/>
      <c r="GUB23" s="385"/>
      <c r="GUC23" s="385"/>
      <c r="GUD23" s="385"/>
      <c r="GUE23" s="385"/>
      <c r="GUF23" s="385"/>
      <c r="GUG23" s="385"/>
      <c r="GUH23" s="385"/>
      <c r="GUI23" s="385"/>
      <c r="GUJ23" s="385"/>
      <c r="GUK23" s="385"/>
      <c r="GUL23" s="385"/>
      <c r="GUM23" s="385"/>
      <c r="GUN23" s="385"/>
      <c r="GUO23" s="385"/>
      <c r="GUP23" s="385"/>
      <c r="GUQ23" s="385"/>
      <c r="GUR23" s="385"/>
      <c r="GUS23" s="385"/>
      <c r="GUT23" s="385"/>
      <c r="GUU23" s="385"/>
      <c r="GUV23" s="385"/>
      <c r="GUW23" s="385"/>
      <c r="GUX23" s="385"/>
      <c r="GUY23" s="385"/>
      <c r="GUZ23" s="385"/>
      <c r="GVA23" s="385"/>
      <c r="GVB23" s="385"/>
      <c r="GVC23" s="385"/>
      <c r="GVD23" s="385"/>
      <c r="GVE23" s="385"/>
      <c r="GVF23" s="385"/>
      <c r="GVG23" s="385"/>
      <c r="GVH23" s="385"/>
      <c r="GVI23" s="385"/>
      <c r="GVJ23" s="385"/>
      <c r="GVK23" s="385"/>
      <c r="GVL23" s="385"/>
      <c r="GVM23" s="385"/>
      <c r="GVN23" s="385"/>
      <c r="GVO23" s="385"/>
      <c r="GVP23" s="385"/>
      <c r="GVQ23" s="385"/>
      <c r="GVR23" s="385"/>
      <c r="GVS23" s="385"/>
      <c r="GVT23" s="385"/>
      <c r="GVU23" s="385"/>
      <c r="GVV23" s="385"/>
      <c r="GVW23" s="385"/>
      <c r="GVX23" s="385"/>
      <c r="GVY23" s="385"/>
      <c r="GVZ23" s="385"/>
      <c r="GWA23" s="385"/>
      <c r="GWB23" s="385"/>
      <c r="GWC23" s="385"/>
      <c r="GWD23" s="385"/>
      <c r="GWE23" s="385"/>
      <c r="GWF23" s="385"/>
      <c r="GWG23" s="385"/>
      <c r="GWH23" s="385"/>
      <c r="GWI23" s="385"/>
      <c r="GWJ23" s="385"/>
      <c r="GWK23" s="385"/>
      <c r="GWL23" s="385"/>
      <c r="GWM23" s="385"/>
      <c r="GWN23" s="385"/>
      <c r="GWO23" s="385"/>
      <c r="GWP23" s="385"/>
      <c r="GWQ23" s="385"/>
      <c r="GWR23" s="385"/>
      <c r="GWS23" s="385"/>
      <c r="GWT23" s="385"/>
      <c r="GWU23" s="385"/>
      <c r="GWV23" s="385"/>
      <c r="GWW23" s="385"/>
      <c r="GWX23" s="385"/>
      <c r="GWY23" s="385"/>
      <c r="GWZ23" s="385"/>
      <c r="GXA23" s="385"/>
      <c r="GXB23" s="385"/>
      <c r="GXC23" s="385"/>
      <c r="GXD23" s="385"/>
      <c r="GXE23" s="385"/>
      <c r="GXF23" s="385"/>
      <c r="GXG23" s="385"/>
      <c r="GXH23" s="385"/>
      <c r="GXI23" s="385"/>
      <c r="GXJ23" s="385"/>
      <c r="GXK23" s="385"/>
      <c r="GXL23" s="385"/>
      <c r="GXM23" s="385"/>
      <c r="GXN23" s="385"/>
      <c r="GXO23" s="385"/>
      <c r="GXP23" s="385"/>
      <c r="GXQ23" s="385"/>
      <c r="GXR23" s="385"/>
      <c r="GXS23" s="385"/>
      <c r="GXT23" s="385"/>
      <c r="GXU23" s="385"/>
      <c r="GXV23" s="385"/>
      <c r="GXW23" s="385"/>
      <c r="GXX23" s="385"/>
      <c r="GXY23" s="385"/>
      <c r="GXZ23" s="385"/>
      <c r="GYA23" s="385"/>
      <c r="GYB23" s="385"/>
      <c r="GYC23" s="385"/>
      <c r="GYD23" s="385"/>
      <c r="GYE23" s="385"/>
      <c r="GYF23" s="385"/>
      <c r="GYG23" s="385"/>
      <c r="GYH23" s="385"/>
      <c r="GYI23" s="385"/>
      <c r="GYJ23" s="385"/>
      <c r="GYK23" s="385"/>
      <c r="GYL23" s="385"/>
      <c r="GYM23" s="385"/>
      <c r="GYN23" s="385"/>
      <c r="GYO23" s="385"/>
      <c r="GYP23" s="385"/>
      <c r="GYQ23" s="385"/>
      <c r="GYR23" s="385"/>
      <c r="GYS23" s="385"/>
      <c r="GYT23" s="385"/>
      <c r="GYU23" s="385"/>
      <c r="GYV23" s="385"/>
      <c r="GYW23" s="385"/>
      <c r="GYX23" s="385"/>
      <c r="GYY23" s="385"/>
      <c r="GYZ23" s="385"/>
      <c r="GZA23" s="385"/>
      <c r="GZB23" s="385"/>
      <c r="GZC23" s="385"/>
      <c r="GZD23" s="385"/>
      <c r="GZE23" s="385"/>
      <c r="GZF23" s="385"/>
      <c r="GZG23" s="385"/>
      <c r="GZH23" s="385"/>
      <c r="GZI23" s="385"/>
      <c r="GZJ23" s="385"/>
      <c r="GZK23" s="385"/>
      <c r="GZL23" s="385"/>
      <c r="GZM23" s="385"/>
      <c r="GZN23" s="385"/>
      <c r="GZO23" s="385"/>
      <c r="GZP23" s="385"/>
      <c r="GZQ23" s="385"/>
      <c r="GZR23" s="385"/>
      <c r="GZS23" s="385"/>
      <c r="GZT23" s="385"/>
      <c r="GZU23" s="385"/>
      <c r="GZV23" s="385"/>
      <c r="GZW23" s="385"/>
      <c r="GZX23" s="385"/>
      <c r="GZY23" s="385"/>
      <c r="GZZ23" s="385"/>
      <c r="HAA23" s="385"/>
      <c r="HAB23" s="385"/>
      <c r="HAC23" s="385"/>
      <c r="HAD23" s="385"/>
      <c r="HAE23" s="385"/>
      <c r="HAF23" s="385"/>
      <c r="HAG23" s="385"/>
      <c r="HAH23" s="385"/>
      <c r="HAI23" s="385"/>
      <c r="HAJ23" s="385"/>
      <c r="HAK23" s="385"/>
      <c r="HAL23" s="385"/>
      <c r="HAM23" s="385"/>
      <c r="HAN23" s="385"/>
      <c r="HAO23" s="385"/>
      <c r="HAP23" s="385"/>
      <c r="HAQ23" s="385"/>
      <c r="HAR23" s="385"/>
      <c r="HAS23" s="385"/>
      <c r="HAT23" s="385"/>
      <c r="HAU23" s="385"/>
      <c r="HAV23" s="385"/>
      <c r="HAW23" s="385"/>
      <c r="HAX23" s="385"/>
      <c r="HAY23" s="385"/>
      <c r="HAZ23" s="385"/>
      <c r="HBA23" s="385"/>
      <c r="HBB23" s="385"/>
      <c r="HBC23" s="385"/>
      <c r="HBD23" s="385"/>
      <c r="HBE23" s="385"/>
      <c r="HBF23" s="385"/>
      <c r="HBG23" s="385"/>
      <c r="HBH23" s="385"/>
      <c r="HBI23" s="385"/>
      <c r="HBJ23" s="385"/>
      <c r="HBK23" s="385"/>
      <c r="HBL23" s="385"/>
      <c r="HBM23" s="385"/>
      <c r="HBN23" s="385"/>
      <c r="HBO23" s="385"/>
      <c r="HBP23" s="385"/>
      <c r="HBQ23" s="385"/>
      <c r="HBR23" s="385"/>
      <c r="HBS23" s="385"/>
      <c r="HBT23" s="385"/>
      <c r="HBU23" s="385"/>
      <c r="HBV23" s="385"/>
      <c r="HBW23" s="385"/>
      <c r="HBX23" s="385"/>
      <c r="HBY23" s="385"/>
      <c r="HBZ23" s="385"/>
      <c r="HCA23" s="385"/>
      <c r="HCB23" s="385"/>
      <c r="HCC23" s="385"/>
      <c r="HCD23" s="385"/>
      <c r="HCE23" s="385"/>
      <c r="HCF23" s="385"/>
      <c r="HCG23" s="385"/>
      <c r="HCH23" s="385"/>
      <c r="HCI23" s="385"/>
      <c r="HCJ23" s="385"/>
      <c r="HCK23" s="385"/>
      <c r="HCL23" s="385"/>
      <c r="HCM23" s="385"/>
      <c r="HCN23" s="385"/>
      <c r="HCO23" s="385"/>
      <c r="HCP23" s="385"/>
      <c r="HCQ23" s="385"/>
      <c r="HCR23" s="385"/>
      <c r="HCS23" s="385"/>
      <c r="HCT23" s="385"/>
      <c r="HCU23" s="385"/>
      <c r="HCV23" s="385"/>
      <c r="HCW23" s="385"/>
      <c r="HCX23" s="385"/>
      <c r="HCY23" s="385"/>
      <c r="HCZ23" s="385"/>
      <c r="HDA23" s="385"/>
      <c r="HDB23" s="385"/>
      <c r="HDC23" s="385"/>
      <c r="HDD23" s="385"/>
      <c r="HDE23" s="385"/>
      <c r="HDF23" s="385"/>
      <c r="HDG23" s="385"/>
      <c r="HDH23" s="385"/>
      <c r="HDI23" s="385"/>
      <c r="HDJ23" s="385"/>
      <c r="HDK23" s="385"/>
      <c r="HDL23" s="385"/>
      <c r="HDM23" s="385"/>
      <c r="HDN23" s="385"/>
      <c r="HDO23" s="385"/>
      <c r="HDP23" s="385"/>
      <c r="HDQ23" s="385"/>
      <c r="HDR23" s="385"/>
      <c r="HDS23" s="385"/>
      <c r="HDT23" s="385"/>
      <c r="HDU23" s="385"/>
      <c r="HDV23" s="385"/>
      <c r="HDW23" s="385"/>
      <c r="HDX23" s="385"/>
      <c r="HDY23" s="385"/>
      <c r="HDZ23" s="385"/>
      <c r="HEA23" s="385"/>
      <c r="HEB23" s="385"/>
      <c r="HEC23" s="385"/>
      <c r="HED23" s="385"/>
      <c r="HEE23" s="385"/>
      <c r="HEF23" s="385"/>
      <c r="HEG23" s="385"/>
      <c r="HEH23" s="385"/>
      <c r="HEI23" s="385"/>
      <c r="HEJ23" s="385"/>
      <c r="HEK23" s="385"/>
      <c r="HEL23" s="385"/>
      <c r="HEM23" s="385"/>
      <c r="HEN23" s="385"/>
      <c r="HEO23" s="385"/>
      <c r="HEP23" s="385"/>
      <c r="HEQ23" s="385"/>
      <c r="HER23" s="385"/>
      <c r="HES23" s="385"/>
      <c r="HET23" s="385"/>
      <c r="HEU23" s="385"/>
      <c r="HEV23" s="385"/>
      <c r="HEW23" s="385"/>
      <c r="HEX23" s="385"/>
      <c r="HEY23" s="385"/>
      <c r="HEZ23" s="385"/>
      <c r="HFA23" s="385"/>
      <c r="HFB23" s="385"/>
      <c r="HFC23" s="385"/>
      <c r="HFD23" s="385"/>
      <c r="HFE23" s="385"/>
      <c r="HFF23" s="385"/>
      <c r="HFG23" s="385"/>
      <c r="HFH23" s="385"/>
      <c r="HFI23" s="385"/>
      <c r="HFJ23" s="385"/>
      <c r="HFK23" s="385"/>
      <c r="HFL23" s="385"/>
      <c r="HFM23" s="385"/>
      <c r="HFN23" s="385"/>
      <c r="HFO23" s="385"/>
      <c r="HFP23" s="385"/>
      <c r="HFQ23" s="385"/>
      <c r="HFR23" s="385"/>
      <c r="HFS23" s="385"/>
      <c r="HFT23" s="385"/>
      <c r="HFU23" s="385"/>
      <c r="HFV23" s="385"/>
      <c r="HFW23" s="385"/>
      <c r="HFX23" s="385"/>
      <c r="HFY23" s="385"/>
      <c r="HFZ23" s="385"/>
      <c r="HGA23" s="385"/>
      <c r="HGB23" s="385"/>
      <c r="HGC23" s="385"/>
      <c r="HGD23" s="385"/>
      <c r="HGE23" s="385"/>
      <c r="HGF23" s="385"/>
      <c r="HGG23" s="385"/>
      <c r="HGH23" s="385"/>
      <c r="HGI23" s="385"/>
      <c r="HGJ23" s="385"/>
      <c r="HGK23" s="385"/>
      <c r="HGL23" s="385"/>
      <c r="HGM23" s="385"/>
      <c r="HGN23" s="385"/>
      <c r="HGO23" s="385"/>
      <c r="HGP23" s="385"/>
      <c r="HGQ23" s="385"/>
      <c r="HGR23" s="385"/>
      <c r="HGS23" s="385"/>
      <c r="HGT23" s="385"/>
      <c r="HGU23" s="385"/>
      <c r="HGV23" s="385"/>
      <c r="HGW23" s="385"/>
      <c r="HGX23" s="385"/>
      <c r="HGY23" s="385"/>
      <c r="HGZ23" s="385"/>
      <c r="HHA23" s="385"/>
      <c r="HHB23" s="385"/>
      <c r="HHC23" s="385"/>
      <c r="HHD23" s="385"/>
      <c r="HHE23" s="385"/>
      <c r="HHF23" s="385"/>
      <c r="HHG23" s="385"/>
      <c r="HHH23" s="385"/>
      <c r="HHI23" s="385"/>
      <c r="HHJ23" s="385"/>
      <c r="HHK23" s="385"/>
      <c r="HHL23" s="385"/>
      <c r="HHM23" s="385"/>
      <c r="HHN23" s="385"/>
      <c r="HHO23" s="385"/>
      <c r="HHP23" s="385"/>
      <c r="HHQ23" s="385"/>
      <c r="HHR23" s="385"/>
      <c r="HHS23" s="385"/>
      <c r="HHT23" s="385"/>
      <c r="HHU23" s="385"/>
      <c r="HHV23" s="385"/>
      <c r="HHW23" s="385"/>
      <c r="HHX23" s="385"/>
      <c r="HHY23" s="385"/>
      <c r="HHZ23" s="385"/>
      <c r="HIA23" s="385"/>
      <c r="HIB23" s="385"/>
      <c r="HIC23" s="385"/>
      <c r="HID23" s="385"/>
      <c r="HIE23" s="385"/>
      <c r="HIF23" s="385"/>
      <c r="HIG23" s="385"/>
      <c r="HIH23" s="385"/>
      <c r="HII23" s="385"/>
      <c r="HIJ23" s="385"/>
      <c r="HIK23" s="385"/>
      <c r="HIL23" s="385"/>
      <c r="HIM23" s="385"/>
      <c r="HIN23" s="385"/>
      <c r="HIO23" s="385"/>
      <c r="HIP23" s="385"/>
      <c r="HIQ23" s="385"/>
      <c r="HIR23" s="385"/>
      <c r="HIS23" s="385"/>
      <c r="HIT23" s="385"/>
      <c r="HIU23" s="385"/>
      <c r="HIV23" s="385"/>
      <c r="HIW23" s="385"/>
      <c r="HIX23" s="385"/>
      <c r="HIY23" s="385"/>
      <c r="HIZ23" s="385"/>
      <c r="HJA23" s="385"/>
      <c r="HJB23" s="385"/>
      <c r="HJC23" s="385"/>
      <c r="HJD23" s="385"/>
      <c r="HJE23" s="385"/>
      <c r="HJF23" s="385"/>
      <c r="HJG23" s="385"/>
      <c r="HJH23" s="385"/>
      <c r="HJI23" s="385"/>
      <c r="HJJ23" s="385"/>
      <c r="HJK23" s="385"/>
      <c r="HJL23" s="385"/>
      <c r="HJM23" s="385"/>
      <c r="HJN23" s="385"/>
      <c r="HJO23" s="385"/>
      <c r="HJP23" s="385"/>
      <c r="HJQ23" s="385"/>
      <c r="HJR23" s="385"/>
      <c r="HJS23" s="385"/>
      <c r="HJT23" s="385"/>
      <c r="HJU23" s="385"/>
      <c r="HJV23" s="385"/>
      <c r="HJW23" s="385"/>
      <c r="HJX23" s="385"/>
      <c r="HJY23" s="385"/>
      <c r="HJZ23" s="385"/>
      <c r="HKA23" s="385"/>
      <c r="HKB23" s="385"/>
      <c r="HKC23" s="385"/>
      <c r="HKD23" s="385"/>
      <c r="HKE23" s="385"/>
      <c r="HKF23" s="385"/>
      <c r="HKG23" s="385"/>
      <c r="HKH23" s="385"/>
      <c r="HKI23" s="385"/>
      <c r="HKJ23" s="385"/>
      <c r="HKK23" s="385"/>
      <c r="HKL23" s="385"/>
      <c r="HKM23" s="385"/>
      <c r="HKN23" s="385"/>
      <c r="HKO23" s="385"/>
      <c r="HKP23" s="385"/>
      <c r="HKQ23" s="385"/>
      <c r="HKR23" s="385"/>
      <c r="HKS23" s="385"/>
      <c r="HKT23" s="385"/>
      <c r="HKU23" s="385"/>
      <c r="HKV23" s="385"/>
      <c r="HKW23" s="385"/>
      <c r="HKX23" s="385"/>
      <c r="HKY23" s="385"/>
      <c r="HKZ23" s="385"/>
      <c r="HLA23" s="385"/>
      <c r="HLB23" s="385"/>
      <c r="HLC23" s="385"/>
      <c r="HLD23" s="385"/>
      <c r="HLE23" s="385"/>
      <c r="HLF23" s="385"/>
      <c r="HLG23" s="385"/>
      <c r="HLH23" s="385"/>
      <c r="HLI23" s="385"/>
      <c r="HLJ23" s="385"/>
      <c r="HLK23" s="385"/>
      <c r="HLL23" s="385"/>
      <c r="HLM23" s="385"/>
      <c r="HLN23" s="385"/>
      <c r="HLO23" s="385"/>
      <c r="HLP23" s="385"/>
      <c r="HLQ23" s="385"/>
      <c r="HLR23" s="385"/>
      <c r="HLS23" s="385"/>
      <c r="HLT23" s="385"/>
      <c r="HLU23" s="385"/>
      <c r="HLV23" s="385"/>
      <c r="HLW23" s="385"/>
      <c r="HLX23" s="385"/>
      <c r="HLY23" s="385"/>
      <c r="HLZ23" s="385"/>
      <c r="HMA23" s="385"/>
      <c r="HMB23" s="385"/>
      <c r="HMC23" s="385"/>
      <c r="HMD23" s="385"/>
      <c r="HME23" s="385"/>
      <c r="HMF23" s="385"/>
      <c r="HMG23" s="385"/>
      <c r="HMH23" s="385"/>
      <c r="HMI23" s="385"/>
      <c r="HMJ23" s="385"/>
      <c r="HMK23" s="385"/>
      <c r="HML23" s="385"/>
      <c r="HMM23" s="385"/>
      <c r="HMN23" s="385"/>
      <c r="HMO23" s="385"/>
      <c r="HMP23" s="385"/>
      <c r="HMQ23" s="385"/>
      <c r="HMR23" s="385"/>
      <c r="HMS23" s="385"/>
      <c r="HMT23" s="385"/>
      <c r="HMU23" s="385"/>
      <c r="HMV23" s="385"/>
      <c r="HMW23" s="385"/>
      <c r="HMX23" s="385"/>
      <c r="HMY23" s="385"/>
      <c r="HMZ23" s="385"/>
      <c r="HNA23" s="385"/>
      <c r="HNB23" s="385"/>
      <c r="HNC23" s="385"/>
      <c r="HND23" s="385"/>
      <c r="HNE23" s="385"/>
      <c r="HNF23" s="385"/>
      <c r="HNG23" s="385"/>
      <c r="HNH23" s="385"/>
      <c r="HNI23" s="385"/>
      <c r="HNJ23" s="385"/>
      <c r="HNK23" s="385"/>
      <c r="HNL23" s="385"/>
      <c r="HNM23" s="385"/>
      <c r="HNN23" s="385"/>
      <c r="HNO23" s="385"/>
      <c r="HNP23" s="385"/>
      <c r="HNQ23" s="385"/>
      <c r="HNR23" s="385"/>
      <c r="HNS23" s="385"/>
      <c r="HNT23" s="385"/>
      <c r="HNU23" s="385"/>
      <c r="HNV23" s="385"/>
      <c r="HNW23" s="385"/>
      <c r="HNX23" s="385"/>
      <c r="HNY23" s="385"/>
      <c r="HNZ23" s="385"/>
      <c r="HOA23" s="385"/>
      <c r="HOB23" s="385"/>
      <c r="HOC23" s="385"/>
      <c r="HOD23" s="385"/>
      <c r="HOE23" s="385"/>
      <c r="HOF23" s="385"/>
      <c r="HOG23" s="385"/>
      <c r="HOH23" s="385"/>
      <c r="HOI23" s="385"/>
      <c r="HOJ23" s="385"/>
      <c r="HOK23" s="385"/>
      <c r="HOL23" s="385"/>
      <c r="HOM23" s="385"/>
      <c r="HON23" s="385"/>
      <c r="HOO23" s="385"/>
      <c r="HOP23" s="385"/>
      <c r="HOQ23" s="385"/>
      <c r="HOR23" s="385"/>
      <c r="HOS23" s="385"/>
      <c r="HOT23" s="385"/>
      <c r="HOU23" s="385"/>
      <c r="HOV23" s="385"/>
      <c r="HOW23" s="385"/>
      <c r="HOX23" s="385"/>
      <c r="HOY23" s="385"/>
      <c r="HOZ23" s="385"/>
      <c r="HPA23" s="385"/>
      <c r="HPB23" s="385"/>
      <c r="HPC23" s="385"/>
      <c r="HPD23" s="385"/>
      <c r="HPE23" s="385"/>
      <c r="HPF23" s="385"/>
      <c r="HPG23" s="385"/>
      <c r="HPH23" s="385"/>
      <c r="HPI23" s="385"/>
      <c r="HPJ23" s="385"/>
      <c r="HPK23" s="385"/>
      <c r="HPL23" s="385"/>
      <c r="HPM23" s="385"/>
      <c r="HPN23" s="385"/>
      <c r="HPO23" s="385"/>
      <c r="HPP23" s="385"/>
      <c r="HPQ23" s="385"/>
      <c r="HPR23" s="385"/>
      <c r="HPS23" s="385"/>
      <c r="HPT23" s="385"/>
      <c r="HPU23" s="385"/>
      <c r="HPV23" s="385"/>
      <c r="HPW23" s="385"/>
      <c r="HPX23" s="385"/>
      <c r="HPY23" s="385"/>
      <c r="HPZ23" s="385"/>
      <c r="HQA23" s="385"/>
      <c r="HQB23" s="385"/>
      <c r="HQC23" s="385"/>
      <c r="HQD23" s="385"/>
      <c r="HQE23" s="385"/>
      <c r="HQF23" s="385"/>
      <c r="HQG23" s="385"/>
      <c r="HQH23" s="385"/>
      <c r="HQI23" s="385"/>
      <c r="HQJ23" s="385"/>
      <c r="HQK23" s="385"/>
      <c r="HQL23" s="385"/>
      <c r="HQM23" s="385"/>
      <c r="HQN23" s="385"/>
      <c r="HQO23" s="385"/>
      <c r="HQP23" s="385"/>
      <c r="HQQ23" s="385"/>
      <c r="HQR23" s="385"/>
      <c r="HQS23" s="385"/>
      <c r="HQT23" s="385"/>
      <c r="HQU23" s="385"/>
      <c r="HQV23" s="385"/>
      <c r="HQW23" s="385"/>
      <c r="HQX23" s="385"/>
      <c r="HQY23" s="385"/>
      <c r="HQZ23" s="385"/>
      <c r="HRA23" s="385"/>
      <c r="HRB23" s="385"/>
      <c r="HRC23" s="385"/>
      <c r="HRD23" s="385"/>
      <c r="HRE23" s="385"/>
      <c r="HRF23" s="385"/>
      <c r="HRG23" s="385"/>
      <c r="HRH23" s="385"/>
      <c r="HRI23" s="385"/>
      <c r="HRJ23" s="385"/>
      <c r="HRK23" s="385"/>
      <c r="HRL23" s="385"/>
      <c r="HRM23" s="385"/>
      <c r="HRN23" s="385"/>
      <c r="HRO23" s="385"/>
      <c r="HRP23" s="385"/>
      <c r="HRQ23" s="385"/>
      <c r="HRR23" s="385"/>
      <c r="HRS23" s="385"/>
      <c r="HRT23" s="385"/>
      <c r="HRU23" s="385"/>
      <c r="HRV23" s="385"/>
      <c r="HRW23" s="385"/>
      <c r="HRX23" s="385"/>
      <c r="HRY23" s="385"/>
      <c r="HRZ23" s="385"/>
      <c r="HSA23" s="385"/>
      <c r="HSB23" s="385"/>
      <c r="HSC23" s="385"/>
      <c r="HSD23" s="385"/>
      <c r="HSE23" s="385"/>
      <c r="HSF23" s="385"/>
      <c r="HSG23" s="385"/>
      <c r="HSH23" s="385"/>
      <c r="HSI23" s="385"/>
      <c r="HSJ23" s="385"/>
      <c r="HSK23" s="385"/>
      <c r="HSL23" s="385"/>
      <c r="HSM23" s="385"/>
      <c r="HSN23" s="385"/>
      <c r="HSO23" s="385"/>
      <c r="HSP23" s="385"/>
      <c r="HSQ23" s="385"/>
      <c r="HSR23" s="385"/>
      <c r="HSS23" s="385"/>
      <c r="HST23" s="385"/>
      <c r="HSU23" s="385"/>
      <c r="HSV23" s="385"/>
      <c r="HSW23" s="385"/>
      <c r="HSX23" s="385"/>
      <c r="HSY23" s="385"/>
      <c r="HSZ23" s="385"/>
      <c r="HTA23" s="385"/>
      <c r="HTB23" s="385"/>
      <c r="HTC23" s="385"/>
      <c r="HTD23" s="385"/>
      <c r="HTE23" s="385"/>
      <c r="HTF23" s="385"/>
      <c r="HTG23" s="385"/>
      <c r="HTH23" s="385"/>
      <c r="HTI23" s="385"/>
      <c r="HTJ23" s="385"/>
      <c r="HTK23" s="385"/>
      <c r="HTL23" s="385"/>
      <c r="HTM23" s="385"/>
      <c r="HTN23" s="385"/>
      <c r="HTO23" s="385"/>
      <c r="HTP23" s="385"/>
      <c r="HTQ23" s="385"/>
      <c r="HTR23" s="385"/>
      <c r="HTS23" s="385"/>
      <c r="HTT23" s="385"/>
      <c r="HTU23" s="385"/>
      <c r="HTV23" s="385"/>
      <c r="HTW23" s="385"/>
      <c r="HTX23" s="385"/>
      <c r="HTY23" s="385"/>
      <c r="HTZ23" s="385"/>
      <c r="HUA23" s="385"/>
      <c r="HUB23" s="385"/>
      <c r="HUC23" s="385"/>
      <c r="HUD23" s="385"/>
      <c r="HUE23" s="385"/>
      <c r="HUF23" s="385"/>
      <c r="HUG23" s="385"/>
      <c r="HUH23" s="385"/>
      <c r="HUI23" s="385"/>
      <c r="HUJ23" s="385"/>
      <c r="HUK23" s="385"/>
      <c r="HUL23" s="385"/>
      <c r="HUM23" s="385"/>
      <c r="HUN23" s="385"/>
      <c r="HUO23" s="385"/>
      <c r="HUP23" s="385"/>
      <c r="HUQ23" s="385"/>
      <c r="HUR23" s="385"/>
      <c r="HUS23" s="385"/>
      <c r="HUT23" s="385"/>
      <c r="HUU23" s="385"/>
      <c r="HUV23" s="385"/>
      <c r="HUW23" s="385"/>
      <c r="HUX23" s="385"/>
      <c r="HUY23" s="385"/>
      <c r="HUZ23" s="385"/>
      <c r="HVA23" s="385"/>
      <c r="HVB23" s="385"/>
      <c r="HVC23" s="385"/>
      <c r="HVD23" s="385"/>
      <c r="HVE23" s="385"/>
      <c r="HVF23" s="385"/>
      <c r="HVG23" s="385"/>
      <c r="HVH23" s="385"/>
      <c r="HVI23" s="385"/>
      <c r="HVJ23" s="385"/>
      <c r="HVK23" s="385"/>
      <c r="HVL23" s="385"/>
      <c r="HVM23" s="385"/>
      <c r="HVN23" s="385"/>
      <c r="HVO23" s="385"/>
      <c r="HVP23" s="385"/>
      <c r="HVQ23" s="385"/>
      <c r="HVR23" s="385"/>
      <c r="HVS23" s="385"/>
      <c r="HVT23" s="385"/>
      <c r="HVU23" s="385"/>
      <c r="HVV23" s="385"/>
      <c r="HVW23" s="385"/>
      <c r="HVX23" s="385"/>
      <c r="HVY23" s="385"/>
      <c r="HVZ23" s="385"/>
      <c r="HWA23" s="385"/>
      <c r="HWB23" s="385"/>
      <c r="HWC23" s="385"/>
      <c r="HWD23" s="385"/>
      <c r="HWE23" s="385"/>
      <c r="HWF23" s="385"/>
      <c r="HWG23" s="385"/>
      <c r="HWH23" s="385"/>
      <c r="HWI23" s="385"/>
      <c r="HWJ23" s="385"/>
      <c r="HWK23" s="385"/>
      <c r="HWL23" s="385"/>
      <c r="HWM23" s="385"/>
      <c r="HWN23" s="385"/>
      <c r="HWO23" s="385"/>
      <c r="HWP23" s="385"/>
      <c r="HWQ23" s="385"/>
      <c r="HWR23" s="385"/>
      <c r="HWS23" s="385"/>
      <c r="HWT23" s="385"/>
      <c r="HWU23" s="385"/>
      <c r="HWV23" s="385"/>
      <c r="HWW23" s="385"/>
      <c r="HWX23" s="385"/>
      <c r="HWY23" s="385"/>
      <c r="HWZ23" s="385"/>
      <c r="HXA23" s="385"/>
      <c r="HXB23" s="385"/>
      <c r="HXC23" s="385"/>
      <c r="HXD23" s="385"/>
      <c r="HXE23" s="385"/>
      <c r="HXF23" s="385"/>
      <c r="HXG23" s="385"/>
      <c r="HXH23" s="385"/>
      <c r="HXI23" s="385"/>
      <c r="HXJ23" s="385"/>
      <c r="HXK23" s="385"/>
      <c r="HXL23" s="385"/>
      <c r="HXM23" s="385"/>
      <c r="HXN23" s="385"/>
      <c r="HXO23" s="385"/>
      <c r="HXP23" s="385"/>
      <c r="HXQ23" s="385"/>
      <c r="HXR23" s="385"/>
      <c r="HXS23" s="385"/>
      <c r="HXT23" s="385"/>
      <c r="HXU23" s="385"/>
      <c r="HXV23" s="385"/>
      <c r="HXW23" s="385"/>
      <c r="HXX23" s="385"/>
      <c r="HXY23" s="385"/>
      <c r="HXZ23" s="385"/>
      <c r="HYA23" s="385"/>
      <c r="HYB23" s="385"/>
      <c r="HYC23" s="385"/>
      <c r="HYD23" s="385"/>
      <c r="HYE23" s="385"/>
      <c r="HYF23" s="385"/>
      <c r="HYG23" s="385"/>
      <c r="HYH23" s="385"/>
      <c r="HYI23" s="385"/>
      <c r="HYJ23" s="385"/>
      <c r="HYK23" s="385"/>
      <c r="HYL23" s="385"/>
      <c r="HYM23" s="385"/>
      <c r="HYN23" s="385"/>
      <c r="HYO23" s="385"/>
      <c r="HYP23" s="385"/>
      <c r="HYQ23" s="385"/>
      <c r="HYR23" s="385"/>
      <c r="HYS23" s="385"/>
      <c r="HYT23" s="385"/>
      <c r="HYU23" s="385"/>
      <c r="HYV23" s="385"/>
      <c r="HYW23" s="385"/>
      <c r="HYX23" s="385"/>
      <c r="HYY23" s="385"/>
      <c r="HYZ23" s="385"/>
      <c r="HZA23" s="385"/>
      <c r="HZB23" s="385"/>
      <c r="HZC23" s="385"/>
      <c r="HZD23" s="385"/>
      <c r="HZE23" s="385"/>
      <c r="HZF23" s="385"/>
      <c r="HZG23" s="385"/>
      <c r="HZH23" s="385"/>
      <c r="HZI23" s="385"/>
      <c r="HZJ23" s="385"/>
      <c r="HZK23" s="385"/>
      <c r="HZL23" s="385"/>
      <c r="HZM23" s="385"/>
      <c r="HZN23" s="385"/>
      <c r="HZO23" s="385"/>
      <c r="HZP23" s="385"/>
      <c r="HZQ23" s="385"/>
      <c r="HZR23" s="385"/>
      <c r="HZS23" s="385"/>
      <c r="HZT23" s="385"/>
      <c r="HZU23" s="385"/>
      <c r="HZV23" s="385"/>
      <c r="HZW23" s="385"/>
      <c r="HZX23" s="385"/>
      <c r="HZY23" s="385"/>
      <c r="HZZ23" s="385"/>
      <c r="IAA23" s="385"/>
      <c r="IAB23" s="385"/>
      <c r="IAC23" s="385"/>
      <c r="IAD23" s="385"/>
      <c r="IAE23" s="385"/>
      <c r="IAF23" s="385"/>
      <c r="IAG23" s="385"/>
      <c r="IAH23" s="385"/>
      <c r="IAI23" s="385"/>
      <c r="IAJ23" s="385"/>
      <c r="IAK23" s="385"/>
      <c r="IAL23" s="385"/>
      <c r="IAM23" s="385"/>
      <c r="IAN23" s="385"/>
      <c r="IAO23" s="385"/>
      <c r="IAP23" s="385"/>
      <c r="IAQ23" s="385"/>
      <c r="IAR23" s="385"/>
      <c r="IAS23" s="385"/>
      <c r="IAT23" s="385"/>
      <c r="IAU23" s="385"/>
      <c r="IAV23" s="385"/>
      <c r="IAW23" s="385"/>
      <c r="IAX23" s="385"/>
      <c r="IAY23" s="385"/>
      <c r="IAZ23" s="385"/>
      <c r="IBA23" s="385"/>
      <c r="IBB23" s="385"/>
      <c r="IBC23" s="385"/>
      <c r="IBD23" s="385"/>
      <c r="IBE23" s="385"/>
      <c r="IBF23" s="385"/>
      <c r="IBG23" s="385"/>
      <c r="IBH23" s="385"/>
      <c r="IBI23" s="385"/>
      <c r="IBJ23" s="385"/>
      <c r="IBK23" s="385"/>
      <c r="IBL23" s="385"/>
      <c r="IBM23" s="385"/>
      <c r="IBN23" s="385"/>
      <c r="IBO23" s="385"/>
      <c r="IBP23" s="385"/>
      <c r="IBQ23" s="385"/>
      <c r="IBR23" s="385"/>
      <c r="IBS23" s="385"/>
      <c r="IBT23" s="385"/>
      <c r="IBU23" s="385"/>
      <c r="IBV23" s="385"/>
      <c r="IBW23" s="385"/>
      <c r="IBX23" s="385"/>
      <c r="IBY23" s="385"/>
      <c r="IBZ23" s="385"/>
      <c r="ICA23" s="385"/>
      <c r="ICB23" s="385"/>
      <c r="ICC23" s="385"/>
      <c r="ICD23" s="385"/>
      <c r="ICE23" s="385"/>
      <c r="ICF23" s="385"/>
      <c r="ICG23" s="385"/>
      <c r="ICH23" s="385"/>
      <c r="ICI23" s="385"/>
      <c r="ICJ23" s="385"/>
      <c r="ICK23" s="385"/>
      <c r="ICL23" s="385"/>
      <c r="ICM23" s="385"/>
      <c r="ICN23" s="385"/>
      <c r="ICO23" s="385"/>
      <c r="ICP23" s="385"/>
      <c r="ICQ23" s="385"/>
      <c r="ICR23" s="385"/>
      <c r="ICS23" s="385"/>
      <c r="ICT23" s="385"/>
      <c r="ICU23" s="385"/>
      <c r="ICV23" s="385"/>
      <c r="ICW23" s="385"/>
      <c r="ICX23" s="385"/>
      <c r="ICY23" s="385"/>
      <c r="ICZ23" s="385"/>
      <c r="IDA23" s="385"/>
      <c r="IDB23" s="385"/>
      <c r="IDC23" s="385"/>
      <c r="IDD23" s="385"/>
      <c r="IDE23" s="385"/>
      <c r="IDF23" s="385"/>
      <c r="IDG23" s="385"/>
      <c r="IDH23" s="385"/>
      <c r="IDI23" s="385"/>
      <c r="IDJ23" s="385"/>
      <c r="IDK23" s="385"/>
      <c r="IDL23" s="385"/>
      <c r="IDM23" s="385"/>
      <c r="IDN23" s="385"/>
      <c r="IDO23" s="385"/>
      <c r="IDP23" s="385"/>
      <c r="IDQ23" s="385"/>
      <c r="IDR23" s="385"/>
      <c r="IDS23" s="385"/>
      <c r="IDT23" s="385"/>
      <c r="IDU23" s="385"/>
      <c r="IDV23" s="385"/>
      <c r="IDW23" s="385"/>
      <c r="IDX23" s="385"/>
      <c r="IDY23" s="385"/>
      <c r="IDZ23" s="385"/>
      <c r="IEA23" s="385"/>
      <c r="IEB23" s="385"/>
      <c r="IEC23" s="385"/>
      <c r="IED23" s="385"/>
      <c r="IEE23" s="385"/>
      <c r="IEF23" s="385"/>
      <c r="IEG23" s="385"/>
      <c r="IEH23" s="385"/>
      <c r="IEI23" s="385"/>
      <c r="IEJ23" s="385"/>
      <c r="IEK23" s="385"/>
      <c r="IEL23" s="385"/>
      <c r="IEM23" s="385"/>
      <c r="IEN23" s="385"/>
      <c r="IEO23" s="385"/>
      <c r="IEP23" s="385"/>
      <c r="IEQ23" s="385"/>
      <c r="IER23" s="385"/>
      <c r="IES23" s="385"/>
      <c r="IET23" s="385"/>
      <c r="IEU23" s="385"/>
      <c r="IEV23" s="385"/>
      <c r="IEW23" s="385"/>
      <c r="IEX23" s="385"/>
      <c r="IEY23" s="385"/>
      <c r="IEZ23" s="385"/>
      <c r="IFA23" s="385"/>
      <c r="IFB23" s="385"/>
      <c r="IFC23" s="385"/>
      <c r="IFD23" s="385"/>
      <c r="IFE23" s="385"/>
      <c r="IFF23" s="385"/>
      <c r="IFG23" s="385"/>
      <c r="IFH23" s="385"/>
      <c r="IFI23" s="385"/>
      <c r="IFJ23" s="385"/>
      <c r="IFK23" s="385"/>
      <c r="IFL23" s="385"/>
      <c r="IFM23" s="385"/>
      <c r="IFN23" s="385"/>
      <c r="IFO23" s="385"/>
      <c r="IFP23" s="385"/>
      <c r="IFQ23" s="385"/>
      <c r="IFR23" s="385"/>
      <c r="IFS23" s="385"/>
      <c r="IFT23" s="385"/>
      <c r="IFU23" s="385"/>
      <c r="IFV23" s="385"/>
      <c r="IFW23" s="385"/>
      <c r="IFX23" s="385"/>
      <c r="IFY23" s="385"/>
      <c r="IFZ23" s="385"/>
      <c r="IGA23" s="385"/>
      <c r="IGB23" s="385"/>
      <c r="IGC23" s="385"/>
      <c r="IGD23" s="385"/>
      <c r="IGE23" s="385"/>
      <c r="IGF23" s="385"/>
      <c r="IGG23" s="385"/>
      <c r="IGH23" s="385"/>
      <c r="IGI23" s="385"/>
      <c r="IGJ23" s="385"/>
      <c r="IGK23" s="385"/>
      <c r="IGL23" s="385"/>
      <c r="IGM23" s="385"/>
      <c r="IGN23" s="385"/>
      <c r="IGO23" s="385"/>
      <c r="IGP23" s="385"/>
      <c r="IGQ23" s="385"/>
      <c r="IGR23" s="385"/>
      <c r="IGS23" s="385"/>
      <c r="IGT23" s="385"/>
      <c r="IGU23" s="385"/>
      <c r="IGV23" s="385"/>
      <c r="IGW23" s="385"/>
      <c r="IGX23" s="385"/>
      <c r="IGY23" s="385"/>
      <c r="IGZ23" s="385"/>
      <c r="IHA23" s="385"/>
      <c r="IHB23" s="385"/>
      <c r="IHC23" s="385"/>
      <c r="IHD23" s="385"/>
      <c r="IHE23" s="385"/>
      <c r="IHF23" s="385"/>
      <c r="IHG23" s="385"/>
      <c r="IHH23" s="385"/>
      <c r="IHI23" s="385"/>
      <c r="IHJ23" s="385"/>
      <c r="IHK23" s="385"/>
      <c r="IHL23" s="385"/>
      <c r="IHM23" s="385"/>
      <c r="IHN23" s="385"/>
      <c r="IHO23" s="385"/>
      <c r="IHP23" s="385"/>
      <c r="IHQ23" s="385"/>
      <c r="IHR23" s="385"/>
      <c r="IHS23" s="385"/>
      <c r="IHT23" s="385"/>
      <c r="IHU23" s="385"/>
      <c r="IHV23" s="385"/>
      <c r="IHW23" s="385"/>
      <c r="IHX23" s="385"/>
      <c r="IHY23" s="385"/>
      <c r="IHZ23" s="385"/>
      <c r="IIA23" s="385"/>
      <c r="IIB23" s="385"/>
      <c r="IIC23" s="385"/>
      <c r="IID23" s="385"/>
      <c r="IIE23" s="385"/>
      <c r="IIF23" s="385"/>
      <c r="IIG23" s="385"/>
      <c r="IIH23" s="385"/>
      <c r="III23" s="385"/>
      <c r="IIJ23" s="385"/>
      <c r="IIK23" s="385"/>
      <c r="IIL23" s="385"/>
      <c r="IIM23" s="385"/>
      <c r="IIN23" s="385"/>
      <c r="IIO23" s="385"/>
      <c r="IIP23" s="385"/>
      <c r="IIQ23" s="385"/>
      <c r="IIR23" s="385"/>
      <c r="IIS23" s="385"/>
      <c r="IIT23" s="385"/>
      <c r="IIU23" s="385"/>
      <c r="IIV23" s="385"/>
      <c r="IIW23" s="385"/>
      <c r="IIX23" s="385"/>
      <c r="IIY23" s="385"/>
      <c r="IIZ23" s="385"/>
      <c r="IJA23" s="385"/>
      <c r="IJB23" s="385"/>
      <c r="IJC23" s="385"/>
      <c r="IJD23" s="385"/>
      <c r="IJE23" s="385"/>
      <c r="IJF23" s="385"/>
      <c r="IJG23" s="385"/>
      <c r="IJH23" s="385"/>
      <c r="IJI23" s="385"/>
      <c r="IJJ23" s="385"/>
      <c r="IJK23" s="385"/>
      <c r="IJL23" s="385"/>
      <c r="IJM23" s="385"/>
      <c r="IJN23" s="385"/>
      <c r="IJO23" s="385"/>
      <c r="IJP23" s="385"/>
      <c r="IJQ23" s="385"/>
      <c r="IJR23" s="385"/>
      <c r="IJS23" s="385"/>
      <c r="IJT23" s="385"/>
      <c r="IJU23" s="385"/>
      <c r="IJV23" s="385"/>
      <c r="IJW23" s="385"/>
      <c r="IJX23" s="385"/>
      <c r="IJY23" s="385"/>
      <c r="IJZ23" s="385"/>
      <c r="IKA23" s="385"/>
      <c r="IKB23" s="385"/>
      <c r="IKC23" s="385"/>
      <c r="IKD23" s="385"/>
      <c r="IKE23" s="385"/>
      <c r="IKF23" s="385"/>
      <c r="IKG23" s="385"/>
      <c r="IKH23" s="385"/>
      <c r="IKI23" s="385"/>
      <c r="IKJ23" s="385"/>
      <c r="IKK23" s="385"/>
      <c r="IKL23" s="385"/>
      <c r="IKM23" s="385"/>
      <c r="IKN23" s="385"/>
      <c r="IKO23" s="385"/>
      <c r="IKP23" s="385"/>
      <c r="IKQ23" s="385"/>
      <c r="IKR23" s="385"/>
      <c r="IKS23" s="385"/>
      <c r="IKT23" s="385"/>
      <c r="IKU23" s="385"/>
      <c r="IKV23" s="385"/>
      <c r="IKW23" s="385"/>
      <c r="IKX23" s="385"/>
      <c r="IKY23" s="385"/>
      <c r="IKZ23" s="385"/>
      <c r="ILA23" s="385"/>
      <c r="ILB23" s="385"/>
      <c r="ILC23" s="385"/>
      <c r="ILD23" s="385"/>
      <c r="ILE23" s="385"/>
      <c r="ILF23" s="385"/>
      <c r="ILG23" s="385"/>
      <c r="ILH23" s="385"/>
      <c r="ILI23" s="385"/>
      <c r="ILJ23" s="385"/>
      <c r="ILK23" s="385"/>
      <c r="ILL23" s="385"/>
      <c r="ILM23" s="385"/>
      <c r="ILN23" s="385"/>
      <c r="ILO23" s="385"/>
      <c r="ILP23" s="385"/>
      <c r="ILQ23" s="385"/>
      <c r="ILR23" s="385"/>
      <c r="ILS23" s="385"/>
      <c r="ILT23" s="385"/>
      <c r="ILU23" s="385"/>
      <c r="ILV23" s="385"/>
      <c r="ILW23" s="385"/>
      <c r="ILX23" s="385"/>
      <c r="ILY23" s="385"/>
      <c r="ILZ23" s="385"/>
      <c r="IMA23" s="385"/>
      <c r="IMB23" s="385"/>
      <c r="IMC23" s="385"/>
      <c r="IMD23" s="385"/>
      <c r="IME23" s="385"/>
      <c r="IMF23" s="385"/>
      <c r="IMG23" s="385"/>
      <c r="IMH23" s="385"/>
      <c r="IMI23" s="385"/>
      <c r="IMJ23" s="385"/>
      <c r="IMK23" s="385"/>
      <c r="IML23" s="385"/>
      <c r="IMM23" s="385"/>
      <c r="IMN23" s="385"/>
      <c r="IMO23" s="385"/>
      <c r="IMP23" s="385"/>
      <c r="IMQ23" s="385"/>
      <c r="IMR23" s="385"/>
      <c r="IMS23" s="385"/>
      <c r="IMT23" s="385"/>
      <c r="IMU23" s="385"/>
      <c r="IMV23" s="385"/>
      <c r="IMW23" s="385"/>
      <c r="IMX23" s="385"/>
      <c r="IMY23" s="385"/>
      <c r="IMZ23" s="385"/>
      <c r="INA23" s="385"/>
      <c r="INB23" s="385"/>
      <c r="INC23" s="385"/>
      <c r="IND23" s="385"/>
      <c r="INE23" s="385"/>
      <c r="INF23" s="385"/>
      <c r="ING23" s="385"/>
      <c r="INH23" s="385"/>
      <c r="INI23" s="385"/>
      <c r="INJ23" s="385"/>
      <c r="INK23" s="385"/>
      <c r="INL23" s="385"/>
      <c r="INM23" s="385"/>
      <c r="INN23" s="385"/>
      <c r="INO23" s="385"/>
      <c r="INP23" s="385"/>
      <c r="INQ23" s="385"/>
      <c r="INR23" s="385"/>
      <c r="INS23" s="385"/>
      <c r="INT23" s="385"/>
      <c r="INU23" s="385"/>
      <c r="INV23" s="385"/>
      <c r="INW23" s="385"/>
      <c r="INX23" s="385"/>
      <c r="INY23" s="385"/>
      <c r="INZ23" s="385"/>
      <c r="IOA23" s="385"/>
      <c r="IOB23" s="385"/>
      <c r="IOC23" s="385"/>
      <c r="IOD23" s="385"/>
      <c r="IOE23" s="385"/>
      <c r="IOF23" s="385"/>
      <c r="IOG23" s="385"/>
      <c r="IOH23" s="385"/>
      <c r="IOI23" s="385"/>
      <c r="IOJ23" s="385"/>
      <c r="IOK23" s="385"/>
      <c r="IOL23" s="385"/>
      <c r="IOM23" s="385"/>
      <c r="ION23" s="385"/>
      <c r="IOO23" s="385"/>
      <c r="IOP23" s="385"/>
      <c r="IOQ23" s="385"/>
      <c r="IOR23" s="385"/>
      <c r="IOS23" s="385"/>
      <c r="IOT23" s="385"/>
      <c r="IOU23" s="385"/>
      <c r="IOV23" s="385"/>
      <c r="IOW23" s="385"/>
      <c r="IOX23" s="385"/>
      <c r="IOY23" s="385"/>
      <c r="IOZ23" s="385"/>
      <c r="IPA23" s="385"/>
      <c r="IPB23" s="385"/>
      <c r="IPC23" s="385"/>
      <c r="IPD23" s="385"/>
      <c r="IPE23" s="385"/>
      <c r="IPF23" s="385"/>
      <c r="IPG23" s="385"/>
      <c r="IPH23" s="385"/>
      <c r="IPI23" s="385"/>
      <c r="IPJ23" s="385"/>
      <c r="IPK23" s="385"/>
      <c r="IPL23" s="385"/>
      <c r="IPM23" s="385"/>
      <c r="IPN23" s="385"/>
      <c r="IPO23" s="385"/>
      <c r="IPP23" s="385"/>
      <c r="IPQ23" s="385"/>
      <c r="IPR23" s="385"/>
      <c r="IPS23" s="385"/>
      <c r="IPT23" s="385"/>
      <c r="IPU23" s="385"/>
      <c r="IPV23" s="385"/>
      <c r="IPW23" s="385"/>
      <c r="IPX23" s="385"/>
      <c r="IPY23" s="385"/>
      <c r="IPZ23" s="385"/>
      <c r="IQA23" s="385"/>
      <c r="IQB23" s="385"/>
      <c r="IQC23" s="385"/>
      <c r="IQD23" s="385"/>
      <c r="IQE23" s="385"/>
      <c r="IQF23" s="385"/>
      <c r="IQG23" s="385"/>
      <c r="IQH23" s="385"/>
      <c r="IQI23" s="385"/>
      <c r="IQJ23" s="385"/>
      <c r="IQK23" s="385"/>
      <c r="IQL23" s="385"/>
      <c r="IQM23" s="385"/>
      <c r="IQN23" s="385"/>
      <c r="IQO23" s="385"/>
      <c r="IQP23" s="385"/>
      <c r="IQQ23" s="385"/>
      <c r="IQR23" s="385"/>
      <c r="IQS23" s="385"/>
      <c r="IQT23" s="385"/>
      <c r="IQU23" s="385"/>
      <c r="IQV23" s="385"/>
      <c r="IQW23" s="385"/>
      <c r="IQX23" s="385"/>
      <c r="IQY23" s="385"/>
      <c r="IQZ23" s="385"/>
      <c r="IRA23" s="385"/>
      <c r="IRB23" s="385"/>
      <c r="IRC23" s="385"/>
      <c r="IRD23" s="385"/>
      <c r="IRE23" s="385"/>
      <c r="IRF23" s="385"/>
      <c r="IRG23" s="385"/>
      <c r="IRH23" s="385"/>
      <c r="IRI23" s="385"/>
      <c r="IRJ23" s="385"/>
      <c r="IRK23" s="385"/>
      <c r="IRL23" s="385"/>
      <c r="IRM23" s="385"/>
      <c r="IRN23" s="385"/>
      <c r="IRO23" s="385"/>
      <c r="IRP23" s="385"/>
      <c r="IRQ23" s="385"/>
      <c r="IRR23" s="385"/>
      <c r="IRS23" s="385"/>
      <c r="IRT23" s="385"/>
      <c r="IRU23" s="385"/>
      <c r="IRV23" s="385"/>
      <c r="IRW23" s="385"/>
      <c r="IRX23" s="385"/>
      <c r="IRY23" s="385"/>
      <c r="IRZ23" s="385"/>
      <c r="ISA23" s="385"/>
      <c r="ISB23" s="385"/>
      <c r="ISC23" s="385"/>
      <c r="ISD23" s="385"/>
      <c r="ISE23" s="385"/>
      <c r="ISF23" s="385"/>
      <c r="ISG23" s="385"/>
      <c r="ISH23" s="385"/>
      <c r="ISI23" s="385"/>
      <c r="ISJ23" s="385"/>
      <c r="ISK23" s="385"/>
      <c r="ISL23" s="385"/>
      <c r="ISM23" s="385"/>
      <c r="ISN23" s="385"/>
      <c r="ISO23" s="385"/>
      <c r="ISP23" s="385"/>
      <c r="ISQ23" s="385"/>
      <c r="ISR23" s="385"/>
      <c r="ISS23" s="385"/>
      <c r="IST23" s="385"/>
      <c r="ISU23" s="385"/>
      <c r="ISV23" s="385"/>
      <c r="ISW23" s="385"/>
      <c r="ISX23" s="385"/>
      <c r="ISY23" s="385"/>
      <c r="ISZ23" s="385"/>
      <c r="ITA23" s="385"/>
      <c r="ITB23" s="385"/>
      <c r="ITC23" s="385"/>
      <c r="ITD23" s="385"/>
      <c r="ITE23" s="385"/>
      <c r="ITF23" s="385"/>
      <c r="ITG23" s="385"/>
      <c r="ITH23" s="385"/>
      <c r="ITI23" s="385"/>
      <c r="ITJ23" s="385"/>
      <c r="ITK23" s="385"/>
      <c r="ITL23" s="385"/>
      <c r="ITM23" s="385"/>
      <c r="ITN23" s="385"/>
      <c r="ITO23" s="385"/>
      <c r="ITP23" s="385"/>
      <c r="ITQ23" s="385"/>
      <c r="ITR23" s="385"/>
      <c r="ITS23" s="385"/>
      <c r="ITT23" s="385"/>
      <c r="ITU23" s="385"/>
      <c r="ITV23" s="385"/>
      <c r="ITW23" s="385"/>
      <c r="ITX23" s="385"/>
      <c r="ITY23" s="385"/>
      <c r="ITZ23" s="385"/>
      <c r="IUA23" s="385"/>
      <c r="IUB23" s="385"/>
      <c r="IUC23" s="385"/>
      <c r="IUD23" s="385"/>
      <c r="IUE23" s="385"/>
      <c r="IUF23" s="385"/>
      <c r="IUG23" s="385"/>
      <c r="IUH23" s="385"/>
      <c r="IUI23" s="385"/>
      <c r="IUJ23" s="385"/>
      <c r="IUK23" s="385"/>
      <c r="IUL23" s="385"/>
      <c r="IUM23" s="385"/>
      <c r="IUN23" s="385"/>
      <c r="IUO23" s="385"/>
      <c r="IUP23" s="385"/>
      <c r="IUQ23" s="385"/>
      <c r="IUR23" s="385"/>
      <c r="IUS23" s="385"/>
      <c r="IUT23" s="385"/>
      <c r="IUU23" s="385"/>
      <c r="IUV23" s="385"/>
      <c r="IUW23" s="385"/>
      <c r="IUX23" s="385"/>
      <c r="IUY23" s="385"/>
      <c r="IUZ23" s="385"/>
      <c r="IVA23" s="385"/>
      <c r="IVB23" s="385"/>
      <c r="IVC23" s="385"/>
      <c r="IVD23" s="385"/>
      <c r="IVE23" s="385"/>
      <c r="IVF23" s="385"/>
      <c r="IVG23" s="385"/>
      <c r="IVH23" s="385"/>
      <c r="IVI23" s="385"/>
      <c r="IVJ23" s="385"/>
      <c r="IVK23" s="385"/>
      <c r="IVL23" s="385"/>
      <c r="IVM23" s="385"/>
      <c r="IVN23" s="385"/>
      <c r="IVO23" s="385"/>
      <c r="IVP23" s="385"/>
      <c r="IVQ23" s="385"/>
      <c r="IVR23" s="385"/>
      <c r="IVS23" s="385"/>
      <c r="IVT23" s="385"/>
      <c r="IVU23" s="385"/>
      <c r="IVV23" s="385"/>
      <c r="IVW23" s="385"/>
      <c r="IVX23" s="385"/>
      <c r="IVY23" s="385"/>
      <c r="IVZ23" s="385"/>
      <c r="IWA23" s="385"/>
      <c r="IWB23" s="385"/>
      <c r="IWC23" s="385"/>
      <c r="IWD23" s="385"/>
      <c r="IWE23" s="385"/>
      <c r="IWF23" s="385"/>
      <c r="IWG23" s="385"/>
      <c r="IWH23" s="385"/>
      <c r="IWI23" s="385"/>
      <c r="IWJ23" s="385"/>
      <c r="IWK23" s="385"/>
      <c r="IWL23" s="385"/>
      <c r="IWM23" s="385"/>
      <c r="IWN23" s="385"/>
      <c r="IWO23" s="385"/>
      <c r="IWP23" s="385"/>
      <c r="IWQ23" s="385"/>
      <c r="IWR23" s="385"/>
      <c r="IWS23" s="385"/>
      <c r="IWT23" s="385"/>
      <c r="IWU23" s="385"/>
      <c r="IWV23" s="385"/>
      <c r="IWW23" s="385"/>
      <c r="IWX23" s="385"/>
      <c r="IWY23" s="385"/>
      <c r="IWZ23" s="385"/>
      <c r="IXA23" s="385"/>
      <c r="IXB23" s="385"/>
      <c r="IXC23" s="385"/>
      <c r="IXD23" s="385"/>
      <c r="IXE23" s="385"/>
      <c r="IXF23" s="385"/>
      <c r="IXG23" s="385"/>
      <c r="IXH23" s="385"/>
      <c r="IXI23" s="385"/>
      <c r="IXJ23" s="385"/>
      <c r="IXK23" s="385"/>
      <c r="IXL23" s="385"/>
      <c r="IXM23" s="385"/>
      <c r="IXN23" s="385"/>
      <c r="IXO23" s="385"/>
      <c r="IXP23" s="385"/>
      <c r="IXQ23" s="385"/>
      <c r="IXR23" s="385"/>
      <c r="IXS23" s="385"/>
      <c r="IXT23" s="385"/>
      <c r="IXU23" s="385"/>
      <c r="IXV23" s="385"/>
      <c r="IXW23" s="385"/>
      <c r="IXX23" s="385"/>
      <c r="IXY23" s="385"/>
      <c r="IXZ23" s="385"/>
      <c r="IYA23" s="385"/>
      <c r="IYB23" s="385"/>
      <c r="IYC23" s="385"/>
      <c r="IYD23" s="385"/>
      <c r="IYE23" s="385"/>
      <c r="IYF23" s="385"/>
      <c r="IYG23" s="385"/>
      <c r="IYH23" s="385"/>
      <c r="IYI23" s="385"/>
      <c r="IYJ23" s="385"/>
      <c r="IYK23" s="385"/>
      <c r="IYL23" s="385"/>
      <c r="IYM23" s="385"/>
      <c r="IYN23" s="385"/>
      <c r="IYO23" s="385"/>
      <c r="IYP23" s="385"/>
      <c r="IYQ23" s="385"/>
      <c r="IYR23" s="385"/>
      <c r="IYS23" s="385"/>
      <c r="IYT23" s="385"/>
      <c r="IYU23" s="385"/>
      <c r="IYV23" s="385"/>
      <c r="IYW23" s="385"/>
      <c r="IYX23" s="385"/>
      <c r="IYY23" s="385"/>
      <c r="IYZ23" s="385"/>
      <c r="IZA23" s="385"/>
      <c r="IZB23" s="385"/>
      <c r="IZC23" s="385"/>
      <c r="IZD23" s="385"/>
      <c r="IZE23" s="385"/>
      <c r="IZF23" s="385"/>
      <c r="IZG23" s="385"/>
      <c r="IZH23" s="385"/>
      <c r="IZI23" s="385"/>
      <c r="IZJ23" s="385"/>
      <c r="IZK23" s="385"/>
      <c r="IZL23" s="385"/>
      <c r="IZM23" s="385"/>
      <c r="IZN23" s="385"/>
      <c r="IZO23" s="385"/>
      <c r="IZP23" s="385"/>
      <c r="IZQ23" s="385"/>
      <c r="IZR23" s="385"/>
      <c r="IZS23" s="385"/>
      <c r="IZT23" s="385"/>
      <c r="IZU23" s="385"/>
      <c r="IZV23" s="385"/>
      <c r="IZW23" s="385"/>
      <c r="IZX23" s="385"/>
      <c r="IZY23" s="385"/>
      <c r="IZZ23" s="385"/>
      <c r="JAA23" s="385"/>
      <c r="JAB23" s="385"/>
      <c r="JAC23" s="385"/>
      <c r="JAD23" s="385"/>
      <c r="JAE23" s="385"/>
      <c r="JAF23" s="385"/>
      <c r="JAG23" s="385"/>
      <c r="JAH23" s="385"/>
      <c r="JAI23" s="385"/>
      <c r="JAJ23" s="385"/>
      <c r="JAK23" s="385"/>
      <c r="JAL23" s="385"/>
      <c r="JAM23" s="385"/>
      <c r="JAN23" s="385"/>
      <c r="JAO23" s="385"/>
      <c r="JAP23" s="385"/>
      <c r="JAQ23" s="385"/>
      <c r="JAR23" s="385"/>
      <c r="JAS23" s="385"/>
      <c r="JAT23" s="385"/>
      <c r="JAU23" s="385"/>
      <c r="JAV23" s="385"/>
      <c r="JAW23" s="385"/>
      <c r="JAX23" s="385"/>
      <c r="JAY23" s="385"/>
      <c r="JAZ23" s="385"/>
      <c r="JBA23" s="385"/>
      <c r="JBB23" s="385"/>
      <c r="JBC23" s="385"/>
      <c r="JBD23" s="385"/>
      <c r="JBE23" s="385"/>
      <c r="JBF23" s="385"/>
      <c r="JBG23" s="385"/>
      <c r="JBH23" s="385"/>
      <c r="JBI23" s="385"/>
      <c r="JBJ23" s="385"/>
      <c r="JBK23" s="385"/>
      <c r="JBL23" s="385"/>
      <c r="JBM23" s="385"/>
      <c r="JBN23" s="385"/>
      <c r="JBO23" s="385"/>
      <c r="JBP23" s="385"/>
      <c r="JBQ23" s="385"/>
      <c r="JBR23" s="385"/>
      <c r="JBS23" s="385"/>
      <c r="JBT23" s="385"/>
      <c r="JBU23" s="385"/>
      <c r="JBV23" s="385"/>
      <c r="JBW23" s="385"/>
      <c r="JBX23" s="385"/>
      <c r="JBY23" s="385"/>
      <c r="JBZ23" s="385"/>
      <c r="JCA23" s="385"/>
      <c r="JCB23" s="385"/>
      <c r="JCC23" s="385"/>
      <c r="JCD23" s="385"/>
      <c r="JCE23" s="385"/>
      <c r="JCF23" s="385"/>
      <c r="JCG23" s="385"/>
      <c r="JCH23" s="385"/>
      <c r="JCI23" s="385"/>
      <c r="JCJ23" s="385"/>
      <c r="JCK23" s="385"/>
      <c r="JCL23" s="385"/>
      <c r="JCM23" s="385"/>
      <c r="JCN23" s="385"/>
      <c r="JCO23" s="385"/>
      <c r="JCP23" s="385"/>
      <c r="JCQ23" s="385"/>
      <c r="JCR23" s="385"/>
      <c r="JCS23" s="385"/>
      <c r="JCT23" s="385"/>
      <c r="JCU23" s="385"/>
      <c r="JCV23" s="385"/>
      <c r="JCW23" s="385"/>
      <c r="JCX23" s="385"/>
      <c r="JCY23" s="385"/>
      <c r="JCZ23" s="385"/>
      <c r="JDA23" s="385"/>
      <c r="JDB23" s="385"/>
      <c r="JDC23" s="385"/>
      <c r="JDD23" s="385"/>
      <c r="JDE23" s="385"/>
      <c r="JDF23" s="385"/>
      <c r="JDG23" s="385"/>
      <c r="JDH23" s="385"/>
      <c r="JDI23" s="385"/>
      <c r="JDJ23" s="385"/>
      <c r="JDK23" s="385"/>
      <c r="JDL23" s="385"/>
      <c r="JDM23" s="385"/>
      <c r="JDN23" s="385"/>
      <c r="JDO23" s="385"/>
      <c r="JDP23" s="385"/>
      <c r="JDQ23" s="385"/>
      <c r="JDR23" s="385"/>
      <c r="JDS23" s="385"/>
      <c r="JDT23" s="385"/>
      <c r="JDU23" s="385"/>
      <c r="JDV23" s="385"/>
      <c r="JDW23" s="385"/>
      <c r="JDX23" s="385"/>
      <c r="JDY23" s="385"/>
      <c r="JDZ23" s="385"/>
      <c r="JEA23" s="385"/>
      <c r="JEB23" s="385"/>
      <c r="JEC23" s="385"/>
      <c r="JED23" s="385"/>
      <c r="JEE23" s="385"/>
      <c r="JEF23" s="385"/>
      <c r="JEG23" s="385"/>
      <c r="JEH23" s="385"/>
      <c r="JEI23" s="385"/>
      <c r="JEJ23" s="385"/>
      <c r="JEK23" s="385"/>
      <c r="JEL23" s="385"/>
      <c r="JEM23" s="385"/>
      <c r="JEN23" s="385"/>
      <c r="JEO23" s="385"/>
      <c r="JEP23" s="385"/>
      <c r="JEQ23" s="385"/>
      <c r="JER23" s="385"/>
      <c r="JES23" s="385"/>
      <c r="JET23" s="385"/>
      <c r="JEU23" s="385"/>
      <c r="JEV23" s="385"/>
      <c r="JEW23" s="385"/>
      <c r="JEX23" s="385"/>
      <c r="JEY23" s="385"/>
      <c r="JEZ23" s="385"/>
      <c r="JFA23" s="385"/>
      <c r="JFB23" s="385"/>
      <c r="JFC23" s="385"/>
      <c r="JFD23" s="385"/>
      <c r="JFE23" s="385"/>
      <c r="JFF23" s="385"/>
      <c r="JFG23" s="385"/>
      <c r="JFH23" s="385"/>
      <c r="JFI23" s="385"/>
      <c r="JFJ23" s="385"/>
      <c r="JFK23" s="385"/>
      <c r="JFL23" s="385"/>
      <c r="JFM23" s="385"/>
      <c r="JFN23" s="385"/>
      <c r="JFO23" s="385"/>
      <c r="JFP23" s="385"/>
      <c r="JFQ23" s="385"/>
      <c r="JFR23" s="385"/>
      <c r="JFS23" s="385"/>
      <c r="JFT23" s="385"/>
      <c r="JFU23" s="385"/>
      <c r="JFV23" s="385"/>
      <c r="JFW23" s="385"/>
      <c r="JFX23" s="385"/>
      <c r="JFY23" s="385"/>
      <c r="JFZ23" s="385"/>
      <c r="JGA23" s="385"/>
      <c r="JGB23" s="385"/>
      <c r="JGC23" s="385"/>
      <c r="JGD23" s="385"/>
      <c r="JGE23" s="385"/>
      <c r="JGF23" s="385"/>
      <c r="JGG23" s="385"/>
      <c r="JGH23" s="385"/>
      <c r="JGI23" s="385"/>
      <c r="JGJ23" s="385"/>
      <c r="JGK23" s="385"/>
      <c r="JGL23" s="385"/>
      <c r="JGM23" s="385"/>
      <c r="JGN23" s="385"/>
      <c r="JGO23" s="385"/>
      <c r="JGP23" s="385"/>
      <c r="JGQ23" s="385"/>
      <c r="JGR23" s="385"/>
      <c r="JGS23" s="385"/>
      <c r="JGT23" s="385"/>
      <c r="JGU23" s="385"/>
      <c r="JGV23" s="385"/>
      <c r="JGW23" s="385"/>
      <c r="JGX23" s="385"/>
      <c r="JGY23" s="385"/>
      <c r="JGZ23" s="385"/>
      <c r="JHA23" s="385"/>
      <c r="JHB23" s="385"/>
      <c r="JHC23" s="385"/>
      <c r="JHD23" s="385"/>
      <c r="JHE23" s="385"/>
      <c r="JHF23" s="385"/>
      <c r="JHG23" s="385"/>
      <c r="JHH23" s="385"/>
      <c r="JHI23" s="385"/>
      <c r="JHJ23" s="385"/>
      <c r="JHK23" s="385"/>
      <c r="JHL23" s="385"/>
      <c r="JHM23" s="385"/>
      <c r="JHN23" s="385"/>
      <c r="JHO23" s="385"/>
      <c r="JHP23" s="385"/>
      <c r="JHQ23" s="385"/>
      <c r="JHR23" s="385"/>
      <c r="JHS23" s="385"/>
      <c r="JHT23" s="385"/>
      <c r="JHU23" s="385"/>
      <c r="JHV23" s="385"/>
      <c r="JHW23" s="385"/>
      <c r="JHX23" s="385"/>
      <c r="JHY23" s="385"/>
      <c r="JHZ23" s="385"/>
      <c r="JIA23" s="385"/>
      <c r="JIB23" s="385"/>
      <c r="JIC23" s="385"/>
      <c r="JID23" s="385"/>
      <c r="JIE23" s="385"/>
      <c r="JIF23" s="385"/>
      <c r="JIG23" s="385"/>
      <c r="JIH23" s="385"/>
      <c r="JII23" s="385"/>
      <c r="JIJ23" s="385"/>
      <c r="JIK23" s="385"/>
      <c r="JIL23" s="385"/>
      <c r="JIM23" s="385"/>
      <c r="JIN23" s="385"/>
      <c r="JIO23" s="385"/>
      <c r="JIP23" s="385"/>
      <c r="JIQ23" s="385"/>
      <c r="JIR23" s="385"/>
      <c r="JIS23" s="385"/>
      <c r="JIT23" s="385"/>
      <c r="JIU23" s="385"/>
      <c r="JIV23" s="385"/>
      <c r="JIW23" s="385"/>
      <c r="JIX23" s="385"/>
      <c r="JIY23" s="385"/>
      <c r="JIZ23" s="385"/>
      <c r="JJA23" s="385"/>
      <c r="JJB23" s="385"/>
      <c r="JJC23" s="385"/>
      <c r="JJD23" s="385"/>
      <c r="JJE23" s="385"/>
      <c r="JJF23" s="385"/>
      <c r="JJG23" s="385"/>
      <c r="JJH23" s="385"/>
      <c r="JJI23" s="385"/>
      <c r="JJJ23" s="385"/>
      <c r="JJK23" s="385"/>
      <c r="JJL23" s="385"/>
      <c r="JJM23" s="385"/>
      <c r="JJN23" s="385"/>
      <c r="JJO23" s="385"/>
      <c r="JJP23" s="385"/>
      <c r="JJQ23" s="385"/>
      <c r="JJR23" s="385"/>
      <c r="JJS23" s="385"/>
      <c r="JJT23" s="385"/>
      <c r="JJU23" s="385"/>
      <c r="JJV23" s="385"/>
      <c r="JJW23" s="385"/>
      <c r="JJX23" s="385"/>
      <c r="JJY23" s="385"/>
      <c r="JJZ23" s="385"/>
      <c r="JKA23" s="385"/>
      <c r="JKB23" s="385"/>
      <c r="JKC23" s="385"/>
      <c r="JKD23" s="385"/>
      <c r="JKE23" s="385"/>
      <c r="JKF23" s="385"/>
      <c r="JKG23" s="385"/>
      <c r="JKH23" s="385"/>
      <c r="JKI23" s="385"/>
      <c r="JKJ23" s="385"/>
      <c r="JKK23" s="385"/>
      <c r="JKL23" s="385"/>
      <c r="JKM23" s="385"/>
      <c r="JKN23" s="385"/>
      <c r="JKO23" s="385"/>
      <c r="JKP23" s="385"/>
      <c r="JKQ23" s="385"/>
      <c r="JKR23" s="385"/>
      <c r="JKS23" s="385"/>
      <c r="JKT23" s="385"/>
      <c r="JKU23" s="385"/>
      <c r="JKV23" s="385"/>
      <c r="JKW23" s="385"/>
      <c r="JKX23" s="385"/>
      <c r="JKY23" s="385"/>
      <c r="JKZ23" s="385"/>
      <c r="JLA23" s="385"/>
      <c r="JLB23" s="385"/>
      <c r="JLC23" s="385"/>
      <c r="JLD23" s="385"/>
      <c r="JLE23" s="385"/>
      <c r="JLF23" s="385"/>
      <c r="JLG23" s="385"/>
      <c r="JLH23" s="385"/>
      <c r="JLI23" s="385"/>
      <c r="JLJ23" s="385"/>
      <c r="JLK23" s="385"/>
      <c r="JLL23" s="385"/>
      <c r="JLM23" s="385"/>
      <c r="JLN23" s="385"/>
      <c r="JLO23" s="385"/>
      <c r="JLP23" s="385"/>
      <c r="JLQ23" s="385"/>
      <c r="JLR23" s="385"/>
      <c r="JLS23" s="385"/>
      <c r="JLT23" s="385"/>
      <c r="JLU23" s="385"/>
      <c r="JLV23" s="385"/>
      <c r="JLW23" s="385"/>
      <c r="JLX23" s="385"/>
      <c r="JLY23" s="385"/>
      <c r="JLZ23" s="385"/>
      <c r="JMA23" s="385"/>
      <c r="JMB23" s="385"/>
      <c r="JMC23" s="385"/>
      <c r="JMD23" s="385"/>
      <c r="JME23" s="385"/>
      <c r="JMF23" s="385"/>
      <c r="JMG23" s="385"/>
      <c r="JMH23" s="385"/>
      <c r="JMI23" s="385"/>
      <c r="JMJ23" s="385"/>
      <c r="JMK23" s="385"/>
      <c r="JML23" s="385"/>
      <c r="JMM23" s="385"/>
      <c r="JMN23" s="385"/>
      <c r="JMO23" s="385"/>
      <c r="JMP23" s="385"/>
      <c r="JMQ23" s="385"/>
      <c r="JMR23" s="385"/>
      <c r="JMS23" s="385"/>
      <c r="JMT23" s="385"/>
      <c r="JMU23" s="385"/>
      <c r="JMV23" s="385"/>
      <c r="JMW23" s="385"/>
      <c r="JMX23" s="385"/>
      <c r="JMY23" s="385"/>
      <c r="JMZ23" s="385"/>
      <c r="JNA23" s="385"/>
      <c r="JNB23" s="385"/>
      <c r="JNC23" s="385"/>
      <c r="JND23" s="385"/>
      <c r="JNE23" s="385"/>
      <c r="JNF23" s="385"/>
      <c r="JNG23" s="385"/>
      <c r="JNH23" s="385"/>
      <c r="JNI23" s="385"/>
      <c r="JNJ23" s="385"/>
      <c r="JNK23" s="385"/>
      <c r="JNL23" s="385"/>
      <c r="JNM23" s="385"/>
      <c r="JNN23" s="385"/>
      <c r="JNO23" s="385"/>
      <c r="JNP23" s="385"/>
      <c r="JNQ23" s="385"/>
      <c r="JNR23" s="385"/>
      <c r="JNS23" s="385"/>
      <c r="JNT23" s="385"/>
      <c r="JNU23" s="385"/>
      <c r="JNV23" s="385"/>
      <c r="JNW23" s="385"/>
      <c r="JNX23" s="385"/>
      <c r="JNY23" s="385"/>
      <c r="JNZ23" s="385"/>
      <c r="JOA23" s="385"/>
      <c r="JOB23" s="385"/>
      <c r="JOC23" s="385"/>
      <c r="JOD23" s="385"/>
      <c r="JOE23" s="385"/>
      <c r="JOF23" s="385"/>
      <c r="JOG23" s="385"/>
      <c r="JOH23" s="385"/>
      <c r="JOI23" s="385"/>
      <c r="JOJ23" s="385"/>
      <c r="JOK23" s="385"/>
      <c r="JOL23" s="385"/>
      <c r="JOM23" s="385"/>
      <c r="JON23" s="385"/>
      <c r="JOO23" s="385"/>
      <c r="JOP23" s="385"/>
      <c r="JOQ23" s="385"/>
      <c r="JOR23" s="385"/>
      <c r="JOS23" s="385"/>
      <c r="JOT23" s="385"/>
      <c r="JOU23" s="385"/>
      <c r="JOV23" s="385"/>
      <c r="JOW23" s="385"/>
      <c r="JOX23" s="385"/>
      <c r="JOY23" s="385"/>
      <c r="JOZ23" s="385"/>
      <c r="JPA23" s="385"/>
      <c r="JPB23" s="385"/>
      <c r="JPC23" s="385"/>
      <c r="JPD23" s="385"/>
      <c r="JPE23" s="385"/>
      <c r="JPF23" s="385"/>
      <c r="JPG23" s="385"/>
      <c r="JPH23" s="385"/>
      <c r="JPI23" s="385"/>
      <c r="JPJ23" s="385"/>
      <c r="JPK23" s="385"/>
      <c r="JPL23" s="385"/>
      <c r="JPM23" s="385"/>
      <c r="JPN23" s="385"/>
      <c r="JPO23" s="385"/>
      <c r="JPP23" s="385"/>
      <c r="JPQ23" s="385"/>
      <c r="JPR23" s="385"/>
      <c r="JPS23" s="385"/>
      <c r="JPT23" s="385"/>
      <c r="JPU23" s="385"/>
      <c r="JPV23" s="385"/>
      <c r="JPW23" s="385"/>
      <c r="JPX23" s="385"/>
      <c r="JPY23" s="385"/>
      <c r="JPZ23" s="385"/>
      <c r="JQA23" s="385"/>
      <c r="JQB23" s="385"/>
      <c r="JQC23" s="385"/>
      <c r="JQD23" s="385"/>
      <c r="JQE23" s="385"/>
      <c r="JQF23" s="385"/>
      <c r="JQG23" s="385"/>
      <c r="JQH23" s="385"/>
      <c r="JQI23" s="385"/>
      <c r="JQJ23" s="385"/>
      <c r="JQK23" s="385"/>
      <c r="JQL23" s="385"/>
      <c r="JQM23" s="385"/>
      <c r="JQN23" s="385"/>
      <c r="JQO23" s="385"/>
      <c r="JQP23" s="385"/>
      <c r="JQQ23" s="385"/>
      <c r="JQR23" s="385"/>
      <c r="JQS23" s="385"/>
      <c r="JQT23" s="385"/>
      <c r="JQU23" s="385"/>
      <c r="JQV23" s="385"/>
      <c r="JQW23" s="385"/>
      <c r="JQX23" s="385"/>
      <c r="JQY23" s="385"/>
      <c r="JQZ23" s="385"/>
      <c r="JRA23" s="385"/>
      <c r="JRB23" s="385"/>
      <c r="JRC23" s="385"/>
      <c r="JRD23" s="385"/>
      <c r="JRE23" s="385"/>
      <c r="JRF23" s="385"/>
      <c r="JRG23" s="385"/>
      <c r="JRH23" s="385"/>
      <c r="JRI23" s="385"/>
      <c r="JRJ23" s="385"/>
      <c r="JRK23" s="385"/>
      <c r="JRL23" s="385"/>
      <c r="JRM23" s="385"/>
      <c r="JRN23" s="385"/>
      <c r="JRO23" s="385"/>
      <c r="JRP23" s="385"/>
      <c r="JRQ23" s="385"/>
      <c r="JRR23" s="385"/>
      <c r="JRS23" s="385"/>
      <c r="JRT23" s="385"/>
      <c r="JRU23" s="385"/>
      <c r="JRV23" s="385"/>
      <c r="JRW23" s="385"/>
      <c r="JRX23" s="385"/>
      <c r="JRY23" s="385"/>
      <c r="JRZ23" s="385"/>
      <c r="JSA23" s="385"/>
      <c r="JSB23" s="385"/>
      <c r="JSC23" s="385"/>
      <c r="JSD23" s="385"/>
      <c r="JSE23" s="385"/>
      <c r="JSF23" s="385"/>
      <c r="JSG23" s="385"/>
      <c r="JSH23" s="385"/>
      <c r="JSI23" s="385"/>
      <c r="JSJ23" s="385"/>
      <c r="JSK23" s="385"/>
      <c r="JSL23" s="385"/>
      <c r="JSM23" s="385"/>
      <c r="JSN23" s="385"/>
      <c r="JSO23" s="385"/>
      <c r="JSP23" s="385"/>
      <c r="JSQ23" s="385"/>
      <c r="JSR23" s="385"/>
      <c r="JSS23" s="385"/>
      <c r="JST23" s="385"/>
      <c r="JSU23" s="385"/>
      <c r="JSV23" s="385"/>
      <c r="JSW23" s="385"/>
      <c r="JSX23" s="385"/>
      <c r="JSY23" s="385"/>
      <c r="JSZ23" s="385"/>
      <c r="JTA23" s="385"/>
      <c r="JTB23" s="385"/>
      <c r="JTC23" s="385"/>
      <c r="JTD23" s="385"/>
      <c r="JTE23" s="385"/>
      <c r="JTF23" s="385"/>
      <c r="JTG23" s="385"/>
      <c r="JTH23" s="385"/>
      <c r="JTI23" s="385"/>
      <c r="JTJ23" s="385"/>
      <c r="JTK23" s="385"/>
      <c r="JTL23" s="385"/>
      <c r="JTM23" s="385"/>
      <c r="JTN23" s="385"/>
      <c r="JTO23" s="385"/>
      <c r="JTP23" s="385"/>
      <c r="JTQ23" s="385"/>
      <c r="JTR23" s="385"/>
      <c r="JTS23" s="385"/>
      <c r="JTT23" s="385"/>
      <c r="JTU23" s="385"/>
      <c r="JTV23" s="385"/>
      <c r="JTW23" s="385"/>
      <c r="JTX23" s="385"/>
      <c r="JTY23" s="385"/>
      <c r="JTZ23" s="385"/>
      <c r="JUA23" s="385"/>
      <c r="JUB23" s="385"/>
      <c r="JUC23" s="385"/>
      <c r="JUD23" s="385"/>
      <c r="JUE23" s="385"/>
      <c r="JUF23" s="385"/>
      <c r="JUG23" s="385"/>
      <c r="JUH23" s="385"/>
      <c r="JUI23" s="385"/>
      <c r="JUJ23" s="385"/>
      <c r="JUK23" s="385"/>
      <c r="JUL23" s="385"/>
      <c r="JUM23" s="385"/>
      <c r="JUN23" s="385"/>
      <c r="JUO23" s="385"/>
      <c r="JUP23" s="385"/>
      <c r="JUQ23" s="385"/>
      <c r="JUR23" s="385"/>
      <c r="JUS23" s="385"/>
      <c r="JUT23" s="385"/>
      <c r="JUU23" s="385"/>
      <c r="JUV23" s="385"/>
      <c r="JUW23" s="385"/>
      <c r="JUX23" s="385"/>
      <c r="JUY23" s="385"/>
      <c r="JUZ23" s="385"/>
      <c r="JVA23" s="385"/>
      <c r="JVB23" s="385"/>
      <c r="JVC23" s="385"/>
      <c r="JVD23" s="385"/>
      <c r="JVE23" s="385"/>
      <c r="JVF23" s="385"/>
      <c r="JVG23" s="385"/>
      <c r="JVH23" s="385"/>
      <c r="JVI23" s="385"/>
      <c r="JVJ23" s="385"/>
      <c r="JVK23" s="385"/>
      <c r="JVL23" s="385"/>
      <c r="JVM23" s="385"/>
      <c r="JVN23" s="385"/>
      <c r="JVO23" s="385"/>
      <c r="JVP23" s="385"/>
      <c r="JVQ23" s="385"/>
      <c r="JVR23" s="385"/>
      <c r="JVS23" s="385"/>
      <c r="JVT23" s="385"/>
      <c r="JVU23" s="385"/>
      <c r="JVV23" s="385"/>
      <c r="JVW23" s="385"/>
      <c r="JVX23" s="385"/>
      <c r="JVY23" s="385"/>
      <c r="JVZ23" s="385"/>
      <c r="JWA23" s="385"/>
      <c r="JWB23" s="385"/>
      <c r="JWC23" s="385"/>
      <c r="JWD23" s="385"/>
      <c r="JWE23" s="385"/>
      <c r="JWF23" s="385"/>
      <c r="JWG23" s="385"/>
      <c r="JWH23" s="385"/>
      <c r="JWI23" s="385"/>
      <c r="JWJ23" s="385"/>
      <c r="JWK23" s="385"/>
      <c r="JWL23" s="385"/>
      <c r="JWM23" s="385"/>
      <c r="JWN23" s="385"/>
      <c r="JWO23" s="385"/>
      <c r="JWP23" s="385"/>
      <c r="JWQ23" s="385"/>
      <c r="JWR23" s="385"/>
      <c r="JWS23" s="385"/>
      <c r="JWT23" s="385"/>
      <c r="JWU23" s="385"/>
      <c r="JWV23" s="385"/>
      <c r="JWW23" s="385"/>
      <c r="JWX23" s="385"/>
      <c r="JWY23" s="385"/>
      <c r="JWZ23" s="385"/>
      <c r="JXA23" s="385"/>
      <c r="JXB23" s="385"/>
      <c r="JXC23" s="385"/>
      <c r="JXD23" s="385"/>
      <c r="JXE23" s="385"/>
      <c r="JXF23" s="385"/>
      <c r="JXG23" s="385"/>
      <c r="JXH23" s="385"/>
      <c r="JXI23" s="385"/>
      <c r="JXJ23" s="385"/>
      <c r="JXK23" s="385"/>
      <c r="JXL23" s="385"/>
      <c r="JXM23" s="385"/>
      <c r="JXN23" s="385"/>
      <c r="JXO23" s="385"/>
      <c r="JXP23" s="385"/>
      <c r="JXQ23" s="385"/>
      <c r="JXR23" s="385"/>
      <c r="JXS23" s="385"/>
      <c r="JXT23" s="385"/>
      <c r="JXU23" s="385"/>
      <c r="JXV23" s="385"/>
      <c r="JXW23" s="385"/>
      <c r="JXX23" s="385"/>
      <c r="JXY23" s="385"/>
      <c r="JXZ23" s="385"/>
      <c r="JYA23" s="385"/>
      <c r="JYB23" s="385"/>
      <c r="JYC23" s="385"/>
      <c r="JYD23" s="385"/>
      <c r="JYE23" s="385"/>
      <c r="JYF23" s="385"/>
      <c r="JYG23" s="385"/>
      <c r="JYH23" s="385"/>
      <c r="JYI23" s="385"/>
      <c r="JYJ23" s="385"/>
      <c r="JYK23" s="385"/>
      <c r="JYL23" s="385"/>
      <c r="JYM23" s="385"/>
      <c r="JYN23" s="385"/>
      <c r="JYO23" s="385"/>
      <c r="JYP23" s="385"/>
      <c r="JYQ23" s="385"/>
      <c r="JYR23" s="385"/>
      <c r="JYS23" s="385"/>
      <c r="JYT23" s="385"/>
      <c r="JYU23" s="385"/>
      <c r="JYV23" s="385"/>
      <c r="JYW23" s="385"/>
      <c r="JYX23" s="385"/>
      <c r="JYY23" s="385"/>
      <c r="JYZ23" s="385"/>
      <c r="JZA23" s="385"/>
      <c r="JZB23" s="385"/>
      <c r="JZC23" s="385"/>
      <c r="JZD23" s="385"/>
      <c r="JZE23" s="385"/>
      <c r="JZF23" s="385"/>
      <c r="JZG23" s="385"/>
      <c r="JZH23" s="385"/>
      <c r="JZI23" s="385"/>
      <c r="JZJ23" s="385"/>
      <c r="JZK23" s="385"/>
      <c r="JZL23" s="385"/>
      <c r="JZM23" s="385"/>
      <c r="JZN23" s="385"/>
      <c r="JZO23" s="385"/>
      <c r="JZP23" s="385"/>
      <c r="JZQ23" s="385"/>
      <c r="JZR23" s="385"/>
      <c r="JZS23" s="385"/>
      <c r="JZT23" s="385"/>
      <c r="JZU23" s="385"/>
      <c r="JZV23" s="385"/>
      <c r="JZW23" s="385"/>
      <c r="JZX23" s="385"/>
      <c r="JZY23" s="385"/>
      <c r="JZZ23" s="385"/>
      <c r="KAA23" s="385"/>
      <c r="KAB23" s="385"/>
      <c r="KAC23" s="385"/>
      <c r="KAD23" s="385"/>
      <c r="KAE23" s="385"/>
      <c r="KAF23" s="385"/>
      <c r="KAG23" s="385"/>
      <c r="KAH23" s="385"/>
      <c r="KAI23" s="385"/>
      <c r="KAJ23" s="385"/>
      <c r="KAK23" s="385"/>
      <c r="KAL23" s="385"/>
      <c r="KAM23" s="385"/>
      <c r="KAN23" s="385"/>
      <c r="KAO23" s="385"/>
      <c r="KAP23" s="385"/>
      <c r="KAQ23" s="385"/>
      <c r="KAR23" s="385"/>
      <c r="KAS23" s="385"/>
      <c r="KAT23" s="385"/>
      <c r="KAU23" s="385"/>
      <c r="KAV23" s="385"/>
      <c r="KAW23" s="385"/>
      <c r="KAX23" s="385"/>
      <c r="KAY23" s="385"/>
      <c r="KAZ23" s="385"/>
      <c r="KBA23" s="385"/>
      <c r="KBB23" s="385"/>
      <c r="KBC23" s="385"/>
      <c r="KBD23" s="385"/>
      <c r="KBE23" s="385"/>
      <c r="KBF23" s="385"/>
      <c r="KBG23" s="385"/>
      <c r="KBH23" s="385"/>
      <c r="KBI23" s="385"/>
      <c r="KBJ23" s="385"/>
      <c r="KBK23" s="385"/>
      <c r="KBL23" s="385"/>
      <c r="KBM23" s="385"/>
      <c r="KBN23" s="385"/>
      <c r="KBO23" s="385"/>
      <c r="KBP23" s="385"/>
      <c r="KBQ23" s="385"/>
      <c r="KBR23" s="385"/>
      <c r="KBS23" s="385"/>
      <c r="KBT23" s="385"/>
      <c r="KBU23" s="385"/>
      <c r="KBV23" s="385"/>
      <c r="KBW23" s="385"/>
      <c r="KBX23" s="385"/>
      <c r="KBY23" s="385"/>
      <c r="KBZ23" s="385"/>
      <c r="KCA23" s="385"/>
      <c r="KCB23" s="385"/>
      <c r="KCC23" s="385"/>
      <c r="KCD23" s="385"/>
      <c r="KCE23" s="385"/>
      <c r="KCF23" s="385"/>
      <c r="KCG23" s="385"/>
      <c r="KCH23" s="385"/>
      <c r="KCI23" s="385"/>
      <c r="KCJ23" s="385"/>
      <c r="KCK23" s="385"/>
      <c r="KCL23" s="385"/>
      <c r="KCM23" s="385"/>
      <c r="KCN23" s="385"/>
      <c r="KCO23" s="385"/>
      <c r="KCP23" s="385"/>
      <c r="KCQ23" s="385"/>
      <c r="KCR23" s="385"/>
      <c r="KCS23" s="385"/>
      <c r="KCT23" s="385"/>
      <c r="KCU23" s="385"/>
      <c r="KCV23" s="385"/>
      <c r="KCW23" s="385"/>
      <c r="KCX23" s="385"/>
      <c r="KCY23" s="385"/>
      <c r="KCZ23" s="385"/>
      <c r="KDA23" s="385"/>
      <c r="KDB23" s="385"/>
      <c r="KDC23" s="385"/>
      <c r="KDD23" s="385"/>
      <c r="KDE23" s="385"/>
      <c r="KDF23" s="385"/>
      <c r="KDG23" s="385"/>
      <c r="KDH23" s="385"/>
      <c r="KDI23" s="385"/>
      <c r="KDJ23" s="385"/>
      <c r="KDK23" s="385"/>
      <c r="KDL23" s="385"/>
      <c r="KDM23" s="385"/>
      <c r="KDN23" s="385"/>
      <c r="KDO23" s="385"/>
      <c r="KDP23" s="385"/>
      <c r="KDQ23" s="385"/>
      <c r="KDR23" s="385"/>
      <c r="KDS23" s="385"/>
      <c r="KDT23" s="385"/>
      <c r="KDU23" s="385"/>
      <c r="KDV23" s="385"/>
      <c r="KDW23" s="385"/>
      <c r="KDX23" s="385"/>
      <c r="KDY23" s="385"/>
      <c r="KDZ23" s="385"/>
      <c r="KEA23" s="385"/>
      <c r="KEB23" s="385"/>
      <c r="KEC23" s="385"/>
      <c r="KED23" s="385"/>
      <c r="KEE23" s="385"/>
      <c r="KEF23" s="385"/>
      <c r="KEG23" s="385"/>
      <c r="KEH23" s="385"/>
      <c r="KEI23" s="385"/>
      <c r="KEJ23" s="385"/>
      <c r="KEK23" s="385"/>
      <c r="KEL23" s="385"/>
      <c r="KEM23" s="385"/>
      <c r="KEN23" s="385"/>
      <c r="KEO23" s="385"/>
      <c r="KEP23" s="385"/>
      <c r="KEQ23" s="385"/>
      <c r="KER23" s="385"/>
      <c r="KES23" s="385"/>
      <c r="KET23" s="385"/>
      <c r="KEU23" s="385"/>
      <c r="KEV23" s="385"/>
      <c r="KEW23" s="385"/>
      <c r="KEX23" s="385"/>
      <c r="KEY23" s="385"/>
      <c r="KEZ23" s="385"/>
      <c r="KFA23" s="385"/>
      <c r="KFB23" s="385"/>
      <c r="KFC23" s="385"/>
      <c r="KFD23" s="385"/>
      <c r="KFE23" s="385"/>
      <c r="KFF23" s="385"/>
      <c r="KFG23" s="385"/>
      <c r="KFH23" s="385"/>
      <c r="KFI23" s="385"/>
      <c r="KFJ23" s="385"/>
      <c r="KFK23" s="385"/>
      <c r="KFL23" s="385"/>
      <c r="KFM23" s="385"/>
      <c r="KFN23" s="385"/>
      <c r="KFO23" s="385"/>
      <c r="KFP23" s="385"/>
      <c r="KFQ23" s="385"/>
      <c r="KFR23" s="385"/>
      <c r="KFS23" s="385"/>
      <c r="KFT23" s="385"/>
      <c r="KFU23" s="385"/>
      <c r="KFV23" s="385"/>
      <c r="KFW23" s="385"/>
      <c r="KFX23" s="385"/>
      <c r="KFY23" s="385"/>
      <c r="KFZ23" s="385"/>
      <c r="KGA23" s="385"/>
      <c r="KGB23" s="385"/>
      <c r="KGC23" s="385"/>
      <c r="KGD23" s="385"/>
      <c r="KGE23" s="385"/>
      <c r="KGF23" s="385"/>
      <c r="KGG23" s="385"/>
      <c r="KGH23" s="385"/>
      <c r="KGI23" s="385"/>
      <c r="KGJ23" s="385"/>
      <c r="KGK23" s="385"/>
      <c r="KGL23" s="385"/>
      <c r="KGM23" s="385"/>
      <c r="KGN23" s="385"/>
      <c r="KGO23" s="385"/>
      <c r="KGP23" s="385"/>
      <c r="KGQ23" s="385"/>
      <c r="KGR23" s="385"/>
      <c r="KGS23" s="385"/>
      <c r="KGT23" s="385"/>
      <c r="KGU23" s="385"/>
      <c r="KGV23" s="385"/>
      <c r="KGW23" s="385"/>
      <c r="KGX23" s="385"/>
      <c r="KGY23" s="385"/>
      <c r="KGZ23" s="385"/>
      <c r="KHA23" s="385"/>
      <c r="KHB23" s="385"/>
      <c r="KHC23" s="385"/>
      <c r="KHD23" s="385"/>
      <c r="KHE23" s="385"/>
      <c r="KHF23" s="385"/>
      <c r="KHG23" s="385"/>
      <c r="KHH23" s="385"/>
      <c r="KHI23" s="385"/>
      <c r="KHJ23" s="385"/>
      <c r="KHK23" s="385"/>
      <c r="KHL23" s="385"/>
      <c r="KHM23" s="385"/>
      <c r="KHN23" s="385"/>
      <c r="KHO23" s="385"/>
      <c r="KHP23" s="385"/>
      <c r="KHQ23" s="385"/>
      <c r="KHR23" s="385"/>
      <c r="KHS23" s="385"/>
      <c r="KHT23" s="385"/>
      <c r="KHU23" s="385"/>
      <c r="KHV23" s="385"/>
      <c r="KHW23" s="385"/>
      <c r="KHX23" s="385"/>
      <c r="KHY23" s="385"/>
      <c r="KHZ23" s="385"/>
      <c r="KIA23" s="385"/>
      <c r="KIB23" s="385"/>
      <c r="KIC23" s="385"/>
      <c r="KID23" s="385"/>
      <c r="KIE23" s="385"/>
      <c r="KIF23" s="385"/>
      <c r="KIG23" s="385"/>
      <c r="KIH23" s="385"/>
      <c r="KII23" s="385"/>
      <c r="KIJ23" s="385"/>
      <c r="KIK23" s="385"/>
      <c r="KIL23" s="385"/>
      <c r="KIM23" s="385"/>
      <c r="KIN23" s="385"/>
      <c r="KIO23" s="385"/>
      <c r="KIP23" s="385"/>
      <c r="KIQ23" s="385"/>
      <c r="KIR23" s="385"/>
      <c r="KIS23" s="385"/>
      <c r="KIT23" s="385"/>
      <c r="KIU23" s="385"/>
      <c r="KIV23" s="385"/>
      <c r="KIW23" s="385"/>
      <c r="KIX23" s="385"/>
      <c r="KIY23" s="385"/>
      <c r="KIZ23" s="385"/>
      <c r="KJA23" s="385"/>
      <c r="KJB23" s="385"/>
      <c r="KJC23" s="385"/>
      <c r="KJD23" s="385"/>
      <c r="KJE23" s="385"/>
      <c r="KJF23" s="385"/>
      <c r="KJG23" s="385"/>
      <c r="KJH23" s="385"/>
      <c r="KJI23" s="385"/>
      <c r="KJJ23" s="385"/>
      <c r="KJK23" s="385"/>
      <c r="KJL23" s="385"/>
      <c r="KJM23" s="385"/>
      <c r="KJN23" s="385"/>
      <c r="KJO23" s="385"/>
      <c r="KJP23" s="385"/>
      <c r="KJQ23" s="385"/>
      <c r="KJR23" s="385"/>
      <c r="KJS23" s="385"/>
      <c r="KJT23" s="385"/>
      <c r="KJU23" s="385"/>
      <c r="KJV23" s="385"/>
      <c r="KJW23" s="385"/>
      <c r="KJX23" s="385"/>
      <c r="KJY23" s="385"/>
      <c r="KJZ23" s="385"/>
      <c r="KKA23" s="385"/>
      <c r="KKB23" s="385"/>
      <c r="KKC23" s="385"/>
      <c r="KKD23" s="385"/>
      <c r="KKE23" s="385"/>
      <c r="KKF23" s="385"/>
      <c r="KKG23" s="385"/>
      <c r="KKH23" s="385"/>
      <c r="KKI23" s="385"/>
      <c r="KKJ23" s="385"/>
      <c r="KKK23" s="385"/>
      <c r="KKL23" s="385"/>
      <c r="KKM23" s="385"/>
      <c r="KKN23" s="385"/>
      <c r="KKO23" s="385"/>
      <c r="KKP23" s="385"/>
      <c r="KKQ23" s="385"/>
      <c r="KKR23" s="385"/>
      <c r="KKS23" s="385"/>
      <c r="KKT23" s="385"/>
      <c r="KKU23" s="385"/>
      <c r="KKV23" s="385"/>
      <c r="KKW23" s="385"/>
      <c r="KKX23" s="385"/>
      <c r="KKY23" s="385"/>
      <c r="KKZ23" s="385"/>
      <c r="KLA23" s="385"/>
      <c r="KLB23" s="385"/>
      <c r="KLC23" s="385"/>
      <c r="KLD23" s="385"/>
      <c r="KLE23" s="385"/>
      <c r="KLF23" s="385"/>
      <c r="KLG23" s="385"/>
      <c r="KLH23" s="385"/>
      <c r="KLI23" s="385"/>
      <c r="KLJ23" s="385"/>
      <c r="KLK23" s="385"/>
      <c r="KLL23" s="385"/>
      <c r="KLM23" s="385"/>
      <c r="KLN23" s="385"/>
      <c r="KLO23" s="385"/>
      <c r="KLP23" s="385"/>
      <c r="KLQ23" s="385"/>
      <c r="KLR23" s="385"/>
      <c r="KLS23" s="385"/>
      <c r="KLT23" s="385"/>
      <c r="KLU23" s="385"/>
      <c r="KLV23" s="385"/>
      <c r="KLW23" s="385"/>
      <c r="KLX23" s="385"/>
      <c r="KLY23" s="385"/>
      <c r="KLZ23" s="385"/>
      <c r="KMA23" s="385"/>
      <c r="KMB23" s="385"/>
      <c r="KMC23" s="385"/>
      <c r="KMD23" s="385"/>
      <c r="KME23" s="385"/>
      <c r="KMF23" s="385"/>
      <c r="KMG23" s="385"/>
      <c r="KMH23" s="385"/>
      <c r="KMI23" s="385"/>
      <c r="KMJ23" s="385"/>
      <c r="KMK23" s="385"/>
      <c r="KML23" s="385"/>
      <c r="KMM23" s="385"/>
      <c r="KMN23" s="385"/>
      <c r="KMO23" s="385"/>
      <c r="KMP23" s="385"/>
      <c r="KMQ23" s="385"/>
      <c r="KMR23" s="385"/>
      <c r="KMS23" s="385"/>
      <c r="KMT23" s="385"/>
      <c r="KMU23" s="385"/>
      <c r="KMV23" s="385"/>
      <c r="KMW23" s="385"/>
      <c r="KMX23" s="385"/>
      <c r="KMY23" s="385"/>
      <c r="KMZ23" s="385"/>
      <c r="KNA23" s="385"/>
      <c r="KNB23" s="385"/>
      <c r="KNC23" s="385"/>
      <c r="KND23" s="385"/>
      <c r="KNE23" s="385"/>
      <c r="KNF23" s="385"/>
      <c r="KNG23" s="385"/>
      <c r="KNH23" s="385"/>
      <c r="KNI23" s="385"/>
      <c r="KNJ23" s="385"/>
      <c r="KNK23" s="385"/>
      <c r="KNL23" s="385"/>
      <c r="KNM23" s="385"/>
      <c r="KNN23" s="385"/>
      <c r="KNO23" s="385"/>
      <c r="KNP23" s="385"/>
      <c r="KNQ23" s="385"/>
      <c r="KNR23" s="385"/>
      <c r="KNS23" s="385"/>
      <c r="KNT23" s="385"/>
      <c r="KNU23" s="385"/>
      <c r="KNV23" s="385"/>
      <c r="KNW23" s="385"/>
      <c r="KNX23" s="385"/>
      <c r="KNY23" s="385"/>
      <c r="KNZ23" s="385"/>
      <c r="KOA23" s="385"/>
      <c r="KOB23" s="385"/>
      <c r="KOC23" s="385"/>
      <c r="KOD23" s="385"/>
      <c r="KOE23" s="385"/>
      <c r="KOF23" s="385"/>
      <c r="KOG23" s="385"/>
      <c r="KOH23" s="385"/>
      <c r="KOI23" s="385"/>
      <c r="KOJ23" s="385"/>
      <c r="KOK23" s="385"/>
      <c r="KOL23" s="385"/>
      <c r="KOM23" s="385"/>
      <c r="KON23" s="385"/>
      <c r="KOO23" s="385"/>
      <c r="KOP23" s="385"/>
      <c r="KOQ23" s="385"/>
      <c r="KOR23" s="385"/>
      <c r="KOS23" s="385"/>
      <c r="KOT23" s="385"/>
      <c r="KOU23" s="385"/>
      <c r="KOV23" s="385"/>
      <c r="KOW23" s="385"/>
      <c r="KOX23" s="385"/>
      <c r="KOY23" s="385"/>
      <c r="KOZ23" s="385"/>
      <c r="KPA23" s="385"/>
      <c r="KPB23" s="385"/>
      <c r="KPC23" s="385"/>
      <c r="KPD23" s="385"/>
      <c r="KPE23" s="385"/>
      <c r="KPF23" s="385"/>
      <c r="KPG23" s="385"/>
      <c r="KPH23" s="385"/>
      <c r="KPI23" s="385"/>
      <c r="KPJ23" s="385"/>
      <c r="KPK23" s="385"/>
      <c r="KPL23" s="385"/>
      <c r="KPM23" s="385"/>
      <c r="KPN23" s="385"/>
      <c r="KPO23" s="385"/>
      <c r="KPP23" s="385"/>
      <c r="KPQ23" s="385"/>
      <c r="KPR23" s="385"/>
      <c r="KPS23" s="385"/>
      <c r="KPT23" s="385"/>
      <c r="KPU23" s="385"/>
      <c r="KPV23" s="385"/>
      <c r="KPW23" s="385"/>
      <c r="KPX23" s="385"/>
      <c r="KPY23" s="385"/>
      <c r="KPZ23" s="385"/>
      <c r="KQA23" s="385"/>
      <c r="KQB23" s="385"/>
      <c r="KQC23" s="385"/>
      <c r="KQD23" s="385"/>
      <c r="KQE23" s="385"/>
      <c r="KQF23" s="385"/>
      <c r="KQG23" s="385"/>
      <c r="KQH23" s="385"/>
      <c r="KQI23" s="385"/>
      <c r="KQJ23" s="385"/>
      <c r="KQK23" s="385"/>
      <c r="KQL23" s="385"/>
      <c r="KQM23" s="385"/>
      <c r="KQN23" s="385"/>
      <c r="KQO23" s="385"/>
      <c r="KQP23" s="385"/>
      <c r="KQQ23" s="385"/>
      <c r="KQR23" s="385"/>
      <c r="KQS23" s="385"/>
      <c r="KQT23" s="385"/>
      <c r="KQU23" s="385"/>
      <c r="KQV23" s="385"/>
      <c r="KQW23" s="385"/>
      <c r="KQX23" s="385"/>
      <c r="KQY23" s="385"/>
      <c r="KQZ23" s="385"/>
      <c r="KRA23" s="385"/>
      <c r="KRB23" s="385"/>
      <c r="KRC23" s="385"/>
      <c r="KRD23" s="385"/>
      <c r="KRE23" s="385"/>
      <c r="KRF23" s="385"/>
      <c r="KRG23" s="385"/>
      <c r="KRH23" s="385"/>
      <c r="KRI23" s="385"/>
      <c r="KRJ23" s="385"/>
      <c r="KRK23" s="385"/>
      <c r="KRL23" s="385"/>
      <c r="KRM23" s="385"/>
      <c r="KRN23" s="385"/>
      <c r="KRO23" s="385"/>
      <c r="KRP23" s="385"/>
      <c r="KRQ23" s="385"/>
      <c r="KRR23" s="385"/>
      <c r="KRS23" s="385"/>
      <c r="KRT23" s="385"/>
      <c r="KRU23" s="385"/>
      <c r="KRV23" s="385"/>
      <c r="KRW23" s="385"/>
      <c r="KRX23" s="385"/>
      <c r="KRY23" s="385"/>
      <c r="KRZ23" s="385"/>
      <c r="KSA23" s="385"/>
      <c r="KSB23" s="385"/>
      <c r="KSC23" s="385"/>
      <c r="KSD23" s="385"/>
      <c r="KSE23" s="385"/>
      <c r="KSF23" s="385"/>
      <c r="KSG23" s="385"/>
      <c r="KSH23" s="385"/>
      <c r="KSI23" s="385"/>
      <c r="KSJ23" s="385"/>
      <c r="KSK23" s="385"/>
      <c r="KSL23" s="385"/>
      <c r="KSM23" s="385"/>
      <c r="KSN23" s="385"/>
      <c r="KSO23" s="385"/>
      <c r="KSP23" s="385"/>
      <c r="KSQ23" s="385"/>
      <c r="KSR23" s="385"/>
      <c r="KSS23" s="385"/>
      <c r="KST23" s="385"/>
      <c r="KSU23" s="385"/>
      <c r="KSV23" s="385"/>
      <c r="KSW23" s="385"/>
      <c r="KSX23" s="385"/>
      <c r="KSY23" s="385"/>
      <c r="KSZ23" s="385"/>
      <c r="KTA23" s="385"/>
      <c r="KTB23" s="385"/>
      <c r="KTC23" s="385"/>
      <c r="KTD23" s="385"/>
      <c r="KTE23" s="385"/>
      <c r="KTF23" s="385"/>
      <c r="KTG23" s="385"/>
      <c r="KTH23" s="385"/>
      <c r="KTI23" s="385"/>
      <c r="KTJ23" s="385"/>
      <c r="KTK23" s="385"/>
      <c r="KTL23" s="385"/>
      <c r="KTM23" s="385"/>
      <c r="KTN23" s="385"/>
      <c r="KTO23" s="385"/>
      <c r="KTP23" s="385"/>
      <c r="KTQ23" s="385"/>
      <c r="KTR23" s="385"/>
      <c r="KTS23" s="385"/>
      <c r="KTT23" s="385"/>
      <c r="KTU23" s="385"/>
      <c r="KTV23" s="385"/>
      <c r="KTW23" s="385"/>
      <c r="KTX23" s="385"/>
      <c r="KTY23" s="385"/>
      <c r="KTZ23" s="385"/>
      <c r="KUA23" s="385"/>
      <c r="KUB23" s="385"/>
      <c r="KUC23" s="385"/>
      <c r="KUD23" s="385"/>
      <c r="KUE23" s="385"/>
      <c r="KUF23" s="385"/>
      <c r="KUG23" s="385"/>
      <c r="KUH23" s="385"/>
      <c r="KUI23" s="385"/>
      <c r="KUJ23" s="385"/>
      <c r="KUK23" s="385"/>
      <c r="KUL23" s="385"/>
      <c r="KUM23" s="385"/>
      <c r="KUN23" s="385"/>
      <c r="KUO23" s="385"/>
      <c r="KUP23" s="385"/>
      <c r="KUQ23" s="385"/>
      <c r="KUR23" s="385"/>
      <c r="KUS23" s="385"/>
      <c r="KUT23" s="385"/>
      <c r="KUU23" s="385"/>
      <c r="KUV23" s="385"/>
      <c r="KUW23" s="385"/>
      <c r="KUX23" s="385"/>
      <c r="KUY23" s="385"/>
      <c r="KUZ23" s="385"/>
      <c r="KVA23" s="385"/>
      <c r="KVB23" s="385"/>
      <c r="KVC23" s="385"/>
      <c r="KVD23" s="385"/>
      <c r="KVE23" s="385"/>
      <c r="KVF23" s="385"/>
      <c r="KVG23" s="385"/>
      <c r="KVH23" s="385"/>
      <c r="KVI23" s="385"/>
      <c r="KVJ23" s="385"/>
      <c r="KVK23" s="385"/>
      <c r="KVL23" s="385"/>
      <c r="KVM23" s="385"/>
      <c r="KVN23" s="385"/>
      <c r="KVO23" s="385"/>
      <c r="KVP23" s="385"/>
      <c r="KVQ23" s="385"/>
      <c r="KVR23" s="385"/>
      <c r="KVS23" s="385"/>
      <c r="KVT23" s="385"/>
      <c r="KVU23" s="385"/>
      <c r="KVV23" s="385"/>
      <c r="KVW23" s="385"/>
      <c r="KVX23" s="385"/>
      <c r="KVY23" s="385"/>
      <c r="KVZ23" s="385"/>
      <c r="KWA23" s="385"/>
      <c r="KWB23" s="385"/>
      <c r="KWC23" s="385"/>
      <c r="KWD23" s="385"/>
      <c r="KWE23" s="385"/>
      <c r="KWF23" s="385"/>
      <c r="KWG23" s="385"/>
      <c r="KWH23" s="385"/>
      <c r="KWI23" s="385"/>
      <c r="KWJ23" s="385"/>
      <c r="KWK23" s="385"/>
      <c r="KWL23" s="385"/>
      <c r="KWM23" s="385"/>
      <c r="KWN23" s="385"/>
      <c r="KWO23" s="385"/>
      <c r="KWP23" s="385"/>
      <c r="KWQ23" s="385"/>
      <c r="KWR23" s="385"/>
      <c r="KWS23" s="385"/>
      <c r="KWT23" s="385"/>
      <c r="KWU23" s="385"/>
      <c r="KWV23" s="385"/>
      <c r="KWW23" s="385"/>
      <c r="KWX23" s="385"/>
      <c r="KWY23" s="385"/>
      <c r="KWZ23" s="385"/>
      <c r="KXA23" s="385"/>
      <c r="KXB23" s="385"/>
      <c r="KXC23" s="385"/>
      <c r="KXD23" s="385"/>
      <c r="KXE23" s="385"/>
      <c r="KXF23" s="385"/>
      <c r="KXG23" s="385"/>
      <c r="KXH23" s="385"/>
      <c r="KXI23" s="385"/>
      <c r="KXJ23" s="385"/>
      <c r="KXK23" s="385"/>
      <c r="KXL23" s="385"/>
      <c r="KXM23" s="385"/>
      <c r="KXN23" s="385"/>
      <c r="KXO23" s="385"/>
      <c r="KXP23" s="385"/>
      <c r="KXQ23" s="385"/>
      <c r="KXR23" s="385"/>
      <c r="KXS23" s="385"/>
      <c r="KXT23" s="385"/>
      <c r="KXU23" s="385"/>
      <c r="KXV23" s="385"/>
      <c r="KXW23" s="385"/>
      <c r="KXX23" s="385"/>
      <c r="KXY23" s="385"/>
      <c r="KXZ23" s="385"/>
      <c r="KYA23" s="385"/>
      <c r="KYB23" s="385"/>
      <c r="KYC23" s="385"/>
      <c r="KYD23" s="385"/>
      <c r="KYE23" s="385"/>
      <c r="KYF23" s="385"/>
      <c r="KYG23" s="385"/>
      <c r="KYH23" s="385"/>
      <c r="KYI23" s="385"/>
      <c r="KYJ23" s="385"/>
      <c r="KYK23" s="385"/>
      <c r="KYL23" s="385"/>
      <c r="KYM23" s="385"/>
      <c r="KYN23" s="385"/>
      <c r="KYO23" s="385"/>
      <c r="KYP23" s="385"/>
      <c r="KYQ23" s="385"/>
      <c r="KYR23" s="385"/>
      <c r="KYS23" s="385"/>
      <c r="KYT23" s="385"/>
      <c r="KYU23" s="385"/>
      <c r="KYV23" s="385"/>
      <c r="KYW23" s="385"/>
      <c r="KYX23" s="385"/>
      <c r="KYY23" s="385"/>
      <c r="KYZ23" s="385"/>
      <c r="KZA23" s="385"/>
      <c r="KZB23" s="385"/>
      <c r="KZC23" s="385"/>
      <c r="KZD23" s="385"/>
      <c r="KZE23" s="385"/>
      <c r="KZF23" s="385"/>
      <c r="KZG23" s="385"/>
      <c r="KZH23" s="385"/>
      <c r="KZI23" s="385"/>
      <c r="KZJ23" s="385"/>
      <c r="KZK23" s="385"/>
      <c r="KZL23" s="385"/>
      <c r="KZM23" s="385"/>
      <c r="KZN23" s="385"/>
      <c r="KZO23" s="385"/>
      <c r="KZP23" s="385"/>
      <c r="KZQ23" s="385"/>
      <c r="KZR23" s="385"/>
      <c r="KZS23" s="385"/>
      <c r="KZT23" s="385"/>
      <c r="KZU23" s="385"/>
      <c r="KZV23" s="385"/>
      <c r="KZW23" s="385"/>
      <c r="KZX23" s="385"/>
      <c r="KZY23" s="385"/>
      <c r="KZZ23" s="385"/>
      <c r="LAA23" s="385"/>
      <c r="LAB23" s="385"/>
      <c r="LAC23" s="385"/>
      <c r="LAD23" s="385"/>
      <c r="LAE23" s="385"/>
      <c r="LAF23" s="385"/>
      <c r="LAG23" s="385"/>
      <c r="LAH23" s="385"/>
      <c r="LAI23" s="385"/>
      <c r="LAJ23" s="385"/>
      <c r="LAK23" s="385"/>
      <c r="LAL23" s="385"/>
      <c r="LAM23" s="385"/>
      <c r="LAN23" s="385"/>
      <c r="LAO23" s="385"/>
      <c r="LAP23" s="385"/>
      <c r="LAQ23" s="385"/>
      <c r="LAR23" s="385"/>
      <c r="LAS23" s="385"/>
      <c r="LAT23" s="385"/>
      <c r="LAU23" s="385"/>
      <c r="LAV23" s="385"/>
      <c r="LAW23" s="385"/>
      <c r="LAX23" s="385"/>
      <c r="LAY23" s="385"/>
      <c r="LAZ23" s="385"/>
      <c r="LBA23" s="385"/>
      <c r="LBB23" s="385"/>
      <c r="LBC23" s="385"/>
      <c r="LBD23" s="385"/>
      <c r="LBE23" s="385"/>
      <c r="LBF23" s="385"/>
      <c r="LBG23" s="385"/>
      <c r="LBH23" s="385"/>
      <c r="LBI23" s="385"/>
      <c r="LBJ23" s="385"/>
      <c r="LBK23" s="385"/>
      <c r="LBL23" s="385"/>
      <c r="LBM23" s="385"/>
      <c r="LBN23" s="385"/>
      <c r="LBO23" s="385"/>
      <c r="LBP23" s="385"/>
      <c r="LBQ23" s="385"/>
      <c r="LBR23" s="385"/>
      <c r="LBS23" s="385"/>
      <c r="LBT23" s="385"/>
      <c r="LBU23" s="385"/>
      <c r="LBV23" s="385"/>
      <c r="LBW23" s="385"/>
      <c r="LBX23" s="385"/>
      <c r="LBY23" s="385"/>
      <c r="LBZ23" s="385"/>
      <c r="LCA23" s="385"/>
      <c r="LCB23" s="385"/>
      <c r="LCC23" s="385"/>
      <c r="LCD23" s="385"/>
      <c r="LCE23" s="385"/>
      <c r="LCF23" s="385"/>
      <c r="LCG23" s="385"/>
      <c r="LCH23" s="385"/>
      <c r="LCI23" s="385"/>
      <c r="LCJ23" s="385"/>
      <c r="LCK23" s="385"/>
      <c r="LCL23" s="385"/>
      <c r="LCM23" s="385"/>
      <c r="LCN23" s="385"/>
      <c r="LCO23" s="385"/>
      <c r="LCP23" s="385"/>
      <c r="LCQ23" s="385"/>
      <c r="LCR23" s="385"/>
      <c r="LCS23" s="385"/>
      <c r="LCT23" s="385"/>
      <c r="LCU23" s="385"/>
      <c r="LCV23" s="385"/>
      <c r="LCW23" s="385"/>
      <c r="LCX23" s="385"/>
      <c r="LCY23" s="385"/>
      <c r="LCZ23" s="385"/>
      <c r="LDA23" s="385"/>
      <c r="LDB23" s="385"/>
      <c r="LDC23" s="385"/>
      <c r="LDD23" s="385"/>
      <c r="LDE23" s="385"/>
      <c r="LDF23" s="385"/>
      <c r="LDG23" s="385"/>
      <c r="LDH23" s="385"/>
      <c r="LDI23" s="385"/>
      <c r="LDJ23" s="385"/>
      <c r="LDK23" s="385"/>
      <c r="LDL23" s="385"/>
      <c r="LDM23" s="385"/>
      <c r="LDN23" s="385"/>
      <c r="LDO23" s="385"/>
      <c r="LDP23" s="385"/>
      <c r="LDQ23" s="385"/>
      <c r="LDR23" s="385"/>
      <c r="LDS23" s="385"/>
      <c r="LDT23" s="385"/>
      <c r="LDU23" s="385"/>
      <c r="LDV23" s="385"/>
      <c r="LDW23" s="385"/>
      <c r="LDX23" s="385"/>
      <c r="LDY23" s="385"/>
      <c r="LDZ23" s="385"/>
      <c r="LEA23" s="385"/>
      <c r="LEB23" s="385"/>
      <c r="LEC23" s="385"/>
      <c r="LED23" s="385"/>
      <c r="LEE23" s="385"/>
      <c r="LEF23" s="385"/>
      <c r="LEG23" s="385"/>
      <c r="LEH23" s="385"/>
      <c r="LEI23" s="385"/>
      <c r="LEJ23" s="385"/>
      <c r="LEK23" s="385"/>
      <c r="LEL23" s="385"/>
      <c r="LEM23" s="385"/>
      <c r="LEN23" s="385"/>
      <c r="LEO23" s="385"/>
      <c r="LEP23" s="385"/>
      <c r="LEQ23" s="385"/>
      <c r="LER23" s="385"/>
      <c r="LES23" s="385"/>
      <c r="LET23" s="385"/>
      <c r="LEU23" s="385"/>
      <c r="LEV23" s="385"/>
      <c r="LEW23" s="385"/>
      <c r="LEX23" s="385"/>
      <c r="LEY23" s="385"/>
      <c r="LEZ23" s="385"/>
      <c r="LFA23" s="385"/>
      <c r="LFB23" s="385"/>
      <c r="LFC23" s="385"/>
      <c r="LFD23" s="385"/>
      <c r="LFE23" s="385"/>
      <c r="LFF23" s="385"/>
      <c r="LFG23" s="385"/>
      <c r="LFH23" s="385"/>
      <c r="LFI23" s="385"/>
      <c r="LFJ23" s="385"/>
      <c r="LFK23" s="385"/>
      <c r="LFL23" s="385"/>
      <c r="LFM23" s="385"/>
      <c r="LFN23" s="385"/>
      <c r="LFO23" s="385"/>
      <c r="LFP23" s="385"/>
      <c r="LFQ23" s="385"/>
      <c r="LFR23" s="385"/>
      <c r="LFS23" s="385"/>
      <c r="LFT23" s="385"/>
      <c r="LFU23" s="385"/>
      <c r="LFV23" s="385"/>
      <c r="LFW23" s="385"/>
      <c r="LFX23" s="385"/>
      <c r="LFY23" s="385"/>
      <c r="LFZ23" s="385"/>
      <c r="LGA23" s="385"/>
      <c r="LGB23" s="385"/>
      <c r="LGC23" s="385"/>
      <c r="LGD23" s="385"/>
      <c r="LGE23" s="385"/>
      <c r="LGF23" s="385"/>
      <c r="LGG23" s="385"/>
      <c r="LGH23" s="385"/>
      <c r="LGI23" s="385"/>
      <c r="LGJ23" s="385"/>
      <c r="LGK23" s="385"/>
      <c r="LGL23" s="385"/>
      <c r="LGM23" s="385"/>
      <c r="LGN23" s="385"/>
      <c r="LGO23" s="385"/>
      <c r="LGP23" s="385"/>
      <c r="LGQ23" s="385"/>
      <c r="LGR23" s="385"/>
      <c r="LGS23" s="385"/>
      <c r="LGT23" s="385"/>
      <c r="LGU23" s="385"/>
      <c r="LGV23" s="385"/>
      <c r="LGW23" s="385"/>
      <c r="LGX23" s="385"/>
      <c r="LGY23" s="385"/>
      <c r="LGZ23" s="385"/>
      <c r="LHA23" s="385"/>
      <c r="LHB23" s="385"/>
      <c r="LHC23" s="385"/>
      <c r="LHD23" s="385"/>
      <c r="LHE23" s="385"/>
      <c r="LHF23" s="385"/>
      <c r="LHG23" s="385"/>
      <c r="LHH23" s="385"/>
      <c r="LHI23" s="385"/>
      <c r="LHJ23" s="385"/>
      <c r="LHK23" s="385"/>
      <c r="LHL23" s="385"/>
      <c r="LHM23" s="385"/>
      <c r="LHN23" s="385"/>
      <c r="LHO23" s="385"/>
      <c r="LHP23" s="385"/>
      <c r="LHQ23" s="385"/>
      <c r="LHR23" s="385"/>
      <c r="LHS23" s="385"/>
      <c r="LHT23" s="385"/>
      <c r="LHU23" s="385"/>
      <c r="LHV23" s="385"/>
      <c r="LHW23" s="385"/>
      <c r="LHX23" s="385"/>
      <c r="LHY23" s="385"/>
      <c r="LHZ23" s="385"/>
      <c r="LIA23" s="385"/>
      <c r="LIB23" s="385"/>
      <c r="LIC23" s="385"/>
      <c r="LID23" s="385"/>
      <c r="LIE23" s="385"/>
      <c r="LIF23" s="385"/>
      <c r="LIG23" s="385"/>
      <c r="LIH23" s="385"/>
      <c r="LII23" s="385"/>
      <c r="LIJ23" s="385"/>
      <c r="LIK23" s="385"/>
      <c r="LIL23" s="385"/>
      <c r="LIM23" s="385"/>
      <c r="LIN23" s="385"/>
      <c r="LIO23" s="385"/>
      <c r="LIP23" s="385"/>
      <c r="LIQ23" s="385"/>
      <c r="LIR23" s="385"/>
      <c r="LIS23" s="385"/>
      <c r="LIT23" s="385"/>
      <c r="LIU23" s="385"/>
      <c r="LIV23" s="385"/>
      <c r="LIW23" s="385"/>
      <c r="LIX23" s="385"/>
      <c r="LIY23" s="385"/>
      <c r="LIZ23" s="385"/>
      <c r="LJA23" s="385"/>
      <c r="LJB23" s="385"/>
      <c r="LJC23" s="385"/>
      <c r="LJD23" s="385"/>
      <c r="LJE23" s="385"/>
      <c r="LJF23" s="385"/>
      <c r="LJG23" s="385"/>
      <c r="LJH23" s="385"/>
      <c r="LJI23" s="385"/>
      <c r="LJJ23" s="385"/>
      <c r="LJK23" s="385"/>
      <c r="LJL23" s="385"/>
      <c r="LJM23" s="385"/>
      <c r="LJN23" s="385"/>
      <c r="LJO23" s="385"/>
      <c r="LJP23" s="385"/>
      <c r="LJQ23" s="385"/>
      <c r="LJR23" s="385"/>
      <c r="LJS23" s="385"/>
      <c r="LJT23" s="385"/>
      <c r="LJU23" s="385"/>
      <c r="LJV23" s="385"/>
      <c r="LJW23" s="385"/>
      <c r="LJX23" s="385"/>
      <c r="LJY23" s="385"/>
      <c r="LJZ23" s="385"/>
      <c r="LKA23" s="385"/>
      <c r="LKB23" s="385"/>
      <c r="LKC23" s="385"/>
      <c r="LKD23" s="385"/>
      <c r="LKE23" s="385"/>
      <c r="LKF23" s="385"/>
      <c r="LKG23" s="385"/>
      <c r="LKH23" s="385"/>
      <c r="LKI23" s="385"/>
      <c r="LKJ23" s="385"/>
      <c r="LKK23" s="385"/>
      <c r="LKL23" s="385"/>
      <c r="LKM23" s="385"/>
      <c r="LKN23" s="385"/>
      <c r="LKO23" s="385"/>
      <c r="LKP23" s="385"/>
      <c r="LKQ23" s="385"/>
      <c r="LKR23" s="385"/>
      <c r="LKS23" s="385"/>
      <c r="LKT23" s="385"/>
      <c r="LKU23" s="385"/>
      <c r="LKV23" s="385"/>
      <c r="LKW23" s="385"/>
      <c r="LKX23" s="385"/>
      <c r="LKY23" s="385"/>
      <c r="LKZ23" s="385"/>
      <c r="LLA23" s="385"/>
      <c r="LLB23" s="385"/>
      <c r="LLC23" s="385"/>
      <c r="LLD23" s="385"/>
      <c r="LLE23" s="385"/>
      <c r="LLF23" s="385"/>
      <c r="LLG23" s="385"/>
      <c r="LLH23" s="385"/>
      <c r="LLI23" s="385"/>
      <c r="LLJ23" s="385"/>
      <c r="LLK23" s="385"/>
      <c r="LLL23" s="385"/>
      <c r="LLM23" s="385"/>
      <c r="LLN23" s="385"/>
      <c r="LLO23" s="385"/>
      <c r="LLP23" s="385"/>
      <c r="LLQ23" s="385"/>
      <c r="LLR23" s="385"/>
      <c r="LLS23" s="385"/>
      <c r="LLT23" s="385"/>
      <c r="LLU23" s="385"/>
      <c r="LLV23" s="385"/>
      <c r="LLW23" s="385"/>
      <c r="LLX23" s="385"/>
      <c r="LLY23" s="385"/>
      <c r="LLZ23" s="385"/>
      <c r="LMA23" s="385"/>
      <c r="LMB23" s="385"/>
      <c r="LMC23" s="385"/>
      <c r="LMD23" s="385"/>
      <c r="LME23" s="385"/>
      <c r="LMF23" s="385"/>
      <c r="LMG23" s="385"/>
      <c r="LMH23" s="385"/>
      <c r="LMI23" s="385"/>
      <c r="LMJ23" s="385"/>
      <c r="LMK23" s="385"/>
      <c r="LML23" s="385"/>
      <c r="LMM23" s="385"/>
      <c r="LMN23" s="385"/>
      <c r="LMO23" s="385"/>
      <c r="LMP23" s="385"/>
      <c r="LMQ23" s="385"/>
      <c r="LMR23" s="385"/>
      <c r="LMS23" s="385"/>
      <c r="LMT23" s="385"/>
      <c r="LMU23" s="385"/>
      <c r="LMV23" s="385"/>
      <c r="LMW23" s="385"/>
      <c r="LMX23" s="385"/>
      <c r="LMY23" s="385"/>
      <c r="LMZ23" s="385"/>
      <c r="LNA23" s="385"/>
      <c r="LNB23" s="385"/>
      <c r="LNC23" s="385"/>
      <c r="LND23" s="385"/>
      <c r="LNE23" s="385"/>
      <c r="LNF23" s="385"/>
      <c r="LNG23" s="385"/>
      <c r="LNH23" s="385"/>
      <c r="LNI23" s="385"/>
      <c r="LNJ23" s="385"/>
      <c r="LNK23" s="385"/>
      <c r="LNL23" s="385"/>
      <c r="LNM23" s="385"/>
      <c r="LNN23" s="385"/>
      <c r="LNO23" s="385"/>
      <c r="LNP23" s="385"/>
      <c r="LNQ23" s="385"/>
      <c r="LNR23" s="385"/>
      <c r="LNS23" s="385"/>
      <c r="LNT23" s="385"/>
      <c r="LNU23" s="385"/>
      <c r="LNV23" s="385"/>
      <c r="LNW23" s="385"/>
      <c r="LNX23" s="385"/>
      <c r="LNY23" s="385"/>
      <c r="LNZ23" s="385"/>
      <c r="LOA23" s="385"/>
      <c r="LOB23" s="385"/>
      <c r="LOC23" s="385"/>
      <c r="LOD23" s="385"/>
      <c r="LOE23" s="385"/>
      <c r="LOF23" s="385"/>
      <c r="LOG23" s="385"/>
      <c r="LOH23" s="385"/>
      <c r="LOI23" s="385"/>
      <c r="LOJ23" s="385"/>
      <c r="LOK23" s="385"/>
      <c r="LOL23" s="385"/>
      <c r="LOM23" s="385"/>
      <c r="LON23" s="385"/>
      <c r="LOO23" s="385"/>
      <c r="LOP23" s="385"/>
      <c r="LOQ23" s="385"/>
      <c r="LOR23" s="385"/>
      <c r="LOS23" s="385"/>
      <c r="LOT23" s="385"/>
      <c r="LOU23" s="385"/>
      <c r="LOV23" s="385"/>
      <c r="LOW23" s="385"/>
      <c r="LOX23" s="385"/>
      <c r="LOY23" s="385"/>
      <c r="LOZ23" s="385"/>
      <c r="LPA23" s="385"/>
      <c r="LPB23" s="385"/>
      <c r="LPC23" s="385"/>
      <c r="LPD23" s="385"/>
      <c r="LPE23" s="385"/>
      <c r="LPF23" s="385"/>
      <c r="LPG23" s="385"/>
      <c r="LPH23" s="385"/>
      <c r="LPI23" s="385"/>
      <c r="LPJ23" s="385"/>
      <c r="LPK23" s="385"/>
      <c r="LPL23" s="385"/>
      <c r="LPM23" s="385"/>
      <c r="LPN23" s="385"/>
      <c r="LPO23" s="385"/>
      <c r="LPP23" s="385"/>
      <c r="LPQ23" s="385"/>
      <c r="LPR23" s="385"/>
      <c r="LPS23" s="385"/>
      <c r="LPT23" s="385"/>
      <c r="LPU23" s="385"/>
      <c r="LPV23" s="385"/>
      <c r="LPW23" s="385"/>
      <c r="LPX23" s="385"/>
      <c r="LPY23" s="385"/>
      <c r="LPZ23" s="385"/>
      <c r="LQA23" s="385"/>
      <c r="LQB23" s="385"/>
      <c r="LQC23" s="385"/>
      <c r="LQD23" s="385"/>
      <c r="LQE23" s="385"/>
      <c r="LQF23" s="385"/>
      <c r="LQG23" s="385"/>
      <c r="LQH23" s="385"/>
      <c r="LQI23" s="385"/>
      <c r="LQJ23" s="385"/>
      <c r="LQK23" s="385"/>
      <c r="LQL23" s="385"/>
      <c r="LQM23" s="385"/>
      <c r="LQN23" s="385"/>
      <c r="LQO23" s="385"/>
      <c r="LQP23" s="385"/>
      <c r="LQQ23" s="385"/>
      <c r="LQR23" s="385"/>
      <c r="LQS23" s="385"/>
      <c r="LQT23" s="385"/>
      <c r="LQU23" s="385"/>
      <c r="LQV23" s="385"/>
      <c r="LQW23" s="385"/>
      <c r="LQX23" s="385"/>
      <c r="LQY23" s="385"/>
      <c r="LQZ23" s="385"/>
      <c r="LRA23" s="385"/>
      <c r="LRB23" s="385"/>
      <c r="LRC23" s="385"/>
      <c r="LRD23" s="385"/>
      <c r="LRE23" s="385"/>
      <c r="LRF23" s="385"/>
      <c r="LRG23" s="385"/>
      <c r="LRH23" s="385"/>
      <c r="LRI23" s="385"/>
      <c r="LRJ23" s="385"/>
      <c r="LRK23" s="385"/>
      <c r="LRL23" s="385"/>
      <c r="LRM23" s="385"/>
      <c r="LRN23" s="385"/>
      <c r="LRO23" s="385"/>
      <c r="LRP23" s="385"/>
      <c r="LRQ23" s="385"/>
      <c r="LRR23" s="385"/>
      <c r="LRS23" s="385"/>
      <c r="LRT23" s="385"/>
      <c r="LRU23" s="385"/>
      <c r="LRV23" s="385"/>
      <c r="LRW23" s="385"/>
      <c r="LRX23" s="385"/>
      <c r="LRY23" s="385"/>
      <c r="LRZ23" s="385"/>
      <c r="LSA23" s="385"/>
      <c r="LSB23" s="385"/>
      <c r="LSC23" s="385"/>
      <c r="LSD23" s="385"/>
      <c r="LSE23" s="385"/>
      <c r="LSF23" s="385"/>
      <c r="LSG23" s="385"/>
      <c r="LSH23" s="385"/>
      <c r="LSI23" s="385"/>
      <c r="LSJ23" s="385"/>
      <c r="LSK23" s="385"/>
      <c r="LSL23" s="385"/>
      <c r="LSM23" s="385"/>
      <c r="LSN23" s="385"/>
      <c r="LSO23" s="385"/>
      <c r="LSP23" s="385"/>
      <c r="LSQ23" s="385"/>
      <c r="LSR23" s="385"/>
      <c r="LSS23" s="385"/>
      <c r="LST23" s="385"/>
      <c r="LSU23" s="385"/>
      <c r="LSV23" s="385"/>
      <c r="LSW23" s="385"/>
      <c r="LSX23" s="385"/>
      <c r="LSY23" s="385"/>
      <c r="LSZ23" s="385"/>
      <c r="LTA23" s="385"/>
      <c r="LTB23" s="385"/>
      <c r="LTC23" s="385"/>
      <c r="LTD23" s="385"/>
      <c r="LTE23" s="385"/>
      <c r="LTF23" s="385"/>
      <c r="LTG23" s="385"/>
      <c r="LTH23" s="385"/>
      <c r="LTI23" s="385"/>
      <c r="LTJ23" s="385"/>
      <c r="LTK23" s="385"/>
      <c r="LTL23" s="385"/>
      <c r="LTM23" s="385"/>
      <c r="LTN23" s="385"/>
      <c r="LTO23" s="385"/>
      <c r="LTP23" s="385"/>
      <c r="LTQ23" s="385"/>
      <c r="LTR23" s="385"/>
      <c r="LTS23" s="385"/>
      <c r="LTT23" s="385"/>
      <c r="LTU23" s="385"/>
      <c r="LTV23" s="385"/>
      <c r="LTW23" s="385"/>
      <c r="LTX23" s="385"/>
      <c r="LTY23" s="385"/>
      <c r="LTZ23" s="385"/>
      <c r="LUA23" s="385"/>
      <c r="LUB23" s="385"/>
      <c r="LUC23" s="385"/>
      <c r="LUD23" s="385"/>
      <c r="LUE23" s="385"/>
      <c r="LUF23" s="385"/>
      <c r="LUG23" s="385"/>
      <c r="LUH23" s="385"/>
      <c r="LUI23" s="385"/>
      <c r="LUJ23" s="385"/>
      <c r="LUK23" s="385"/>
      <c r="LUL23" s="385"/>
      <c r="LUM23" s="385"/>
      <c r="LUN23" s="385"/>
      <c r="LUO23" s="385"/>
      <c r="LUP23" s="385"/>
      <c r="LUQ23" s="385"/>
      <c r="LUR23" s="385"/>
      <c r="LUS23" s="385"/>
      <c r="LUT23" s="385"/>
      <c r="LUU23" s="385"/>
      <c r="LUV23" s="385"/>
      <c r="LUW23" s="385"/>
      <c r="LUX23" s="385"/>
      <c r="LUY23" s="385"/>
      <c r="LUZ23" s="385"/>
      <c r="LVA23" s="385"/>
      <c r="LVB23" s="385"/>
      <c r="LVC23" s="385"/>
      <c r="LVD23" s="385"/>
      <c r="LVE23" s="385"/>
      <c r="LVF23" s="385"/>
      <c r="LVG23" s="385"/>
      <c r="LVH23" s="385"/>
      <c r="LVI23" s="385"/>
      <c r="LVJ23" s="385"/>
      <c r="LVK23" s="385"/>
      <c r="LVL23" s="385"/>
      <c r="LVM23" s="385"/>
      <c r="LVN23" s="385"/>
      <c r="LVO23" s="385"/>
      <c r="LVP23" s="385"/>
      <c r="LVQ23" s="385"/>
      <c r="LVR23" s="385"/>
      <c r="LVS23" s="385"/>
      <c r="LVT23" s="385"/>
      <c r="LVU23" s="385"/>
      <c r="LVV23" s="385"/>
      <c r="LVW23" s="385"/>
      <c r="LVX23" s="385"/>
      <c r="LVY23" s="385"/>
      <c r="LVZ23" s="385"/>
      <c r="LWA23" s="385"/>
      <c r="LWB23" s="385"/>
      <c r="LWC23" s="385"/>
      <c r="LWD23" s="385"/>
      <c r="LWE23" s="385"/>
      <c r="LWF23" s="385"/>
      <c r="LWG23" s="385"/>
      <c r="LWH23" s="385"/>
      <c r="LWI23" s="385"/>
      <c r="LWJ23" s="385"/>
      <c r="LWK23" s="385"/>
      <c r="LWL23" s="385"/>
      <c r="LWM23" s="385"/>
      <c r="LWN23" s="385"/>
      <c r="LWO23" s="385"/>
      <c r="LWP23" s="385"/>
      <c r="LWQ23" s="385"/>
      <c r="LWR23" s="385"/>
      <c r="LWS23" s="385"/>
      <c r="LWT23" s="385"/>
      <c r="LWU23" s="385"/>
      <c r="LWV23" s="385"/>
      <c r="LWW23" s="385"/>
      <c r="LWX23" s="385"/>
      <c r="LWY23" s="385"/>
      <c r="LWZ23" s="385"/>
      <c r="LXA23" s="385"/>
      <c r="LXB23" s="385"/>
      <c r="LXC23" s="385"/>
      <c r="LXD23" s="385"/>
      <c r="LXE23" s="385"/>
      <c r="LXF23" s="385"/>
      <c r="LXG23" s="385"/>
      <c r="LXH23" s="385"/>
      <c r="LXI23" s="385"/>
      <c r="LXJ23" s="385"/>
      <c r="LXK23" s="385"/>
      <c r="LXL23" s="385"/>
      <c r="LXM23" s="385"/>
      <c r="LXN23" s="385"/>
      <c r="LXO23" s="385"/>
      <c r="LXP23" s="385"/>
      <c r="LXQ23" s="385"/>
      <c r="LXR23" s="385"/>
      <c r="LXS23" s="385"/>
      <c r="LXT23" s="385"/>
      <c r="LXU23" s="385"/>
      <c r="LXV23" s="385"/>
      <c r="LXW23" s="385"/>
      <c r="LXX23" s="385"/>
      <c r="LXY23" s="385"/>
      <c r="LXZ23" s="385"/>
      <c r="LYA23" s="385"/>
      <c r="LYB23" s="385"/>
      <c r="LYC23" s="385"/>
      <c r="LYD23" s="385"/>
      <c r="LYE23" s="385"/>
      <c r="LYF23" s="385"/>
      <c r="LYG23" s="385"/>
      <c r="LYH23" s="385"/>
      <c r="LYI23" s="385"/>
      <c r="LYJ23" s="385"/>
      <c r="LYK23" s="385"/>
      <c r="LYL23" s="385"/>
      <c r="LYM23" s="385"/>
      <c r="LYN23" s="385"/>
      <c r="LYO23" s="385"/>
      <c r="LYP23" s="385"/>
      <c r="LYQ23" s="385"/>
      <c r="LYR23" s="385"/>
      <c r="LYS23" s="385"/>
      <c r="LYT23" s="385"/>
      <c r="LYU23" s="385"/>
      <c r="LYV23" s="385"/>
      <c r="LYW23" s="385"/>
      <c r="LYX23" s="385"/>
      <c r="LYY23" s="385"/>
      <c r="LYZ23" s="385"/>
      <c r="LZA23" s="385"/>
      <c r="LZB23" s="385"/>
      <c r="LZC23" s="385"/>
      <c r="LZD23" s="385"/>
      <c r="LZE23" s="385"/>
      <c r="LZF23" s="385"/>
      <c r="LZG23" s="385"/>
      <c r="LZH23" s="385"/>
      <c r="LZI23" s="385"/>
      <c r="LZJ23" s="385"/>
      <c r="LZK23" s="385"/>
      <c r="LZL23" s="385"/>
      <c r="LZM23" s="385"/>
      <c r="LZN23" s="385"/>
      <c r="LZO23" s="385"/>
      <c r="LZP23" s="385"/>
      <c r="LZQ23" s="385"/>
      <c r="LZR23" s="385"/>
      <c r="LZS23" s="385"/>
      <c r="LZT23" s="385"/>
      <c r="LZU23" s="385"/>
      <c r="LZV23" s="385"/>
      <c r="LZW23" s="385"/>
      <c r="LZX23" s="385"/>
      <c r="LZY23" s="385"/>
      <c r="LZZ23" s="385"/>
      <c r="MAA23" s="385"/>
      <c r="MAB23" s="385"/>
      <c r="MAC23" s="385"/>
      <c r="MAD23" s="385"/>
      <c r="MAE23" s="385"/>
      <c r="MAF23" s="385"/>
      <c r="MAG23" s="385"/>
      <c r="MAH23" s="385"/>
      <c r="MAI23" s="385"/>
      <c r="MAJ23" s="385"/>
      <c r="MAK23" s="385"/>
      <c r="MAL23" s="385"/>
      <c r="MAM23" s="385"/>
      <c r="MAN23" s="385"/>
      <c r="MAO23" s="385"/>
      <c r="MAP23" s="385"/>
      <c r="MAQ23" s="385"/>
      <c r="MAR23" s="385"/>
      <c r="MAS23" s="385"/>
      <c r="MAT23" s="385"/>
      <c r="MAU23" s="385"/>
      <c r="MAV23" s="385"/>
      <c r="MAW23" s="385"/>
      <c r="MAX23" s="385"/>
      <c r="MAY23" s="385"/>
      <c r="MAZ23" s="385"/>
      <c r="MBA23" s="385"/>
      <c r="MBB23" s="385"/>
      <c r="MBC23" s="385"/>
      <c r="MBD23" s="385"/>
      <c r="MBE23" s="385"/>
      <c r="MBF23" s="385"/>
      <c r="MBG23" s="385"/>
      <c r="MBH23" s="385"/>
      <c r="MBI23" s="385"/>
      <c r="MBJ23" s="385"/>
      <c r="MBK23" s="385"/>
      <c r="MBL23" s="385"/>
      <c r="MBM23" s="385"/>
      <c r="MBN23" s="385"/>
      <c r="MBO23" s="385"/>
      <c r="MBP23" s="385"/>
      <c r="MBQ23" s="385"/>
      <c r="MBR23" s="385"/>
      <c r="MBS23" s="385"/>
      <c r="MBT23" s="385"/>
      <c r="MBU23" s="385"/>
      <c r="MBV23" s="385"/>
      <c r="MBW23" s="385"/>
      <c r="MBX23" s="385"/>
      <c r="MBY23" s="385"/>
      <c r="MBZ23" s="385"/>
      <c r="MCA23" s="385"/>
      <c r="MCB23" s="385"/>
      <c r="MCC23" s="385"/>
      <c r="MCD23" s="385"/>
      <c r="MCE23" s="385"/>
      <c r="MCF23" s="385"/>
      <c r="MCG23" s="385"/>
      <c r="MCH23" s="385"/>
      <c r="MCI23" s="385"/>
      <c r="MCJ23" s="385"/>
      <c r="MCK23" s="385"/>
      <c r="MCL23" s="385"/>
      <c r="MCM23" s="385"/>
      <c r="MCN23" s="385"/>
      <c r="MCO23" s="385"/>
      <c r="MCP23" s="385"/>
      <c r="MCQ23" s="385"/>
      <c r="MCR23" s="385"/>
      <c r="MCS23" s="385"/>
      <c r="MCT23" s="385"/>
      <c r="MCU23" s="385"/>
      <c r="MCV23" s="385"/>
      <c r="MCW23" s="385"/>
      <c r="MCX23" s="385"/>
      <c r="MCY23" s="385"/>
      <c r="MCZ23" s="385"/>
      <c r="MDA23" s="385"/>
      <c r="MDB23" s="385"/>
      <c r="MDC23" s="385"/>
      <c r="MDD23" s="385"/>
      <c r="MDE23" s="385"/>
      <c r="MDF23" s="385"/>
      <c r="MDG23" s="385"/>
      <c r="MDH23" s="385"/>
      <c r="MDI23" s="385"/>
      <c r="MDJ23" s="385"/>
      <c r="MDK23" s="385"/>
      <c r="MDL23" s="385"/>
      <c r="MDM23" s="385"/>
      <c r="MDN23" s="385"/>
      <c r="MDO23" s="385"/>
      <c r="MDP23" s="385"/>
      <c r="MDQ23" s="385"/>
      <c r="MDR23" s="385"/>
      <c r="MDS23" s="385"/>
      <c r="MDT23" s="385"/>
      <c r="MDU23" s="385"/>
      <c r="MDV23" s="385"/>
      <c r="MDW23" s="385"/>
      <c r="MDX23" s="385"/>
      <c r="MDY23" s="385"/>
      <c r="MDZ23" s="385"/>
      <c r="MEA23" s="385"/>
      <c r="MEB23" s="385"/>
      <c r="MEC23" s="385"/>
      <c r="MED23" s="385"/>
      <c r="MEE23" s="385"/>
      <c r="MEF23" s="385"/>
      <c r="MEG23" s="385"/>
      <c r="MEH23" s="385"/>
      <c r="MEI23" s="385"/>
      <c r="MEJ23" s="385"/>
      <c r="MEK23" s="385"/>
      <c r="MEL23" s="385"/>
      <c r="MEM23" s="385"/>
      <c r="MEN23" s="385"/>
      <c r="MEO23" s="385"/>
      <c r="MEP23" s="385"/>
      <c r="MEQ23" s="385"/>
      <c r="MER23" s="385"/>
      <c r="MES23" s="385"/>
      <c r="MET23" s="385"/>
      <c r="MEU23" s="385"/>
      <c r="MEV23" s="385"/>
      <c r="MEW23" s="385"/>
      <c r="MEX23" s="385"/>
      <c r="MEY23" s="385"/>
      <c r="MEZ23" s="385"/>
      <c r="MFA23" s="385"/>
      <c r="MFB23" s="385"/>
      <c r="MFC23" s="385"/>
      <c r="MFD23" s="385"/>
      <c r="MFE23" s="385"/>
      <c r="MFF23" s="385"/>
      <c r="MFG23" s="385"/>
      <c r="MFH23" s="385"/>
      <c r="MFI23" s="385"/>
      <c r="MFJ23" s="385"/>
      <c r="MFK23" s="385"/>
      <c r="MFL23" s="385"/>
      <c r="MFM23" s="385"/>
      <c r="MFN23" s="385"/>
      <c r="MFO23" s="385"/>
      <c r="MFP23" s="385"/>
      <c r="MFQ23" s="385"/>
      <c r="MFR23" s="385"/>
      <c r="MFS23" s="385"/>
      <c r="MFT23" s="385"/>
      <c r="MFU23" s="385"/>
      <c r="MFV23" s="385"/>
      <c r="MFW23" s="385"/>
      <c r="MFX23" s="385"/>
      <c r="MFY23" s="385"/>
      <c r="MFZ23" s="385"/>
      <c r="MGA23" s="385"/>
      <c r="MGB23" s="385"/>
      <c r="MGC23" s="385"/>
      <c r="MGD23" s="385"/>
      <c r="MGE23" s="385"/>
      <c r="MGF23" s="385"/>
      <c r="MGG23" s="385"/>
      <c r="MGH23" s="385"/>
      <c r="MGI23" s="385"/>
      <c r="MGJ23" s="385"/>
      <c r="MGK23" s="385"/>
      <c r="MGL23" s="385"/>
      <c r="MGM23" s="385"/>
      <c r="MGN23" s="385"/>
      <c r="MGO23" s="385"/>
      <c r="MGP23" s="385"/>
      <c r="MGQ23" s="385"/>
      <c r="MGR23" s="385"/>
      <c r="MGS23" s="385"/>
      <c r="MGT23" s="385"/>
      <c r="MGU23" s="385"/>
      <c r="MGV23" s="385"/>
      <c r="MGW23" s="385"/>
      <c r="MGX23" s="385"/>
      <c r="MGY23" s="385"/>
      <c r="MGZ23" s="385"/>
      <c r="MHA23" s="385"/>
      <c r="MHB23" s="385"/>
      <c r="MHC23" s="385"/>
      <c r="MHD23" s="385"/>
      <c r="MHE23" s="385"/>
      <c r="MHF23" s="385"/>
      <c r="MHG23" s="385"/>
      <c r="MHH23" s="385"/>
      <c r="MHI23" s="385"/>
      <c r="MHJ23" s="385"/>
      <c r="MHK23" s="385"/>
      <c r="MHL23" s="385"/>
      <c r="MHM23" s="385"/>
      <c r="MHN23" s="385"/>
      <c r="MHO23" s="385"/>
      <c r="MHP23" s="385"/>
      <c r="MHQ23" s="385"/>
      <c r="MHR23" s="385"/>
      <c r="MHS23" s="385"/>
      <c r="MHT23" s="385"/>
      <c r="MHU23" s="385"/>
      <c r="MHV23" s="385"/>
      <c r="MHW23" s="385"/>
      <c r="MHX23" s="385"/>
      <c r="MHY23" s="385"/>
      <c r="MHZ23" s="385"/>
      <c r="MIA23" s="385"/>
      <c r="MIB23" s="385"/>
      <c r="MIC23" s="385"/>
      <c r="MID23" s="385"/>
      <c r="MIE23" s="385"/>
      <c r="MIF23" s="385"/>
      <c r="MIG23" s="385"/>
      <c r="MIH23" s="385"/>
      <c r="MII23" s="385"/>
      <c r="MIJ23" s="385"/>
      <c r="MIK23" s="385"/>
      <c r="MIL23" s="385"/>
      <c r="MIM23" s="385"/>
      <c r="MIN23" s="385"/>
      <c r="MIO23" s="385"/>
      <c r="MIP23" s="385"/>
      <c r="MIQ23" s="385"/>
      <c r="MIR23" s="385"/>
      <c r="MIS23" s="385"/>
      <c r="MIT23" s="385"/>
      <c r="MIU23" s="385"/>
      <c r="MIV23" s="385"/>
      <c r="MIW23" s="385"/>
      <c r="MIX23" s="385"/>
      <c r="MIY23" s="385"/>
      <c r="MIZ23" s="385"/>
      <c r="MJA23" s="385"/>
      <c r="MJB23" s="385"/>
      <c r="MJC23" s="385"/>
      <c r="MJD23" s="385"/>
      <c r="MJE23" s="385"/>
      <c r="MJF23" s="385"/>
      <c r="MJG23" s="385"/>
      <c r="MJH23" s="385"/>
      <c r="MJI23" s="385"/>
      <c r="MJJ23" s="385"/>
      <c r="MJK23" s="385"/>
      <c r="MJL23" s="385"/>
      <c r="MJM23" s="385"/>
      <c r="MJN23" s="385"/>
      <c r="MJO23" s="385"/>
      <c r="MJP23" s="385"/>
      <c r="MJQ23" s="385"/>
      <c r="MJR23" s="385"/>
      <c r="MJS23" s="385"/>
      <c r="MJT23" s="385"/>
      <c r="MJU23" s="385"/>
      <c r="MJV23" s="385"/>
      <c r="MJW23" s="385"/>
      <c r="MJX23" s="385"/>
      <c r="MJY23" s="385"/>
      <c r="MJZ23" s="385"/>
      <c r="MKA23" s="385"/>
      <c r="MKB23" s="385"/>
      <c r="MKC23" s="385"/>
      <c r="MKD23" s="385"/>
      <c r="MKE23" s="385"/>
      <c r="MKF23" s="385"/>
      <c r="MKG23" s="385"/>
      <c r="MKH23" s="385"/>
      <c r="MKI23" s="385"/>
      <c r="MKJ23" s="385"/>
      <c r="MKK23" s="385"/>
      <c r="MKL23" s="385"/>
      <c r="MKM23" s="385"/>
      <c r="MKN23" s="385"/>
      <c r="MKO23" s="385"/>
      <c r="MKP23" s="385"/>
      <c r="MKQ23" s="385"/>
      <c r="MKR23" s="385"/>
      <c r="MKS23" s="385"/>
      <c r="MKT23" s="385"/>
      <c r="MKU23" s="385"/>
      <c r="MKV23" s="385"/>
      <c r="MKW23" s="385"/>
      <c r="MKX23" s="385"/>
      <c r="MKY23" s="385"/>
      <c r="MKZ23" s="385"/>
      <c r="MLA23" s="385"/>
      <c r="MLB23" s="385"/>
      <c r="MLC23" s="385"/>
      <c r="MLD23" s="385"/>
      <c r="MLE23" s="385"/>
      <c r="MLF23" s="385"/>
      <c r="MLG23" s="385"/>
      <c r="MLH23" s="385"/>
      <c r="MLI23" s="385"/>
      <c r="MLJ23" s="385"/>
      <c r="MLK23" s="385"/>
      <c r="MLL23" s="385"/>
      <c r="MLM23" s="385"/>
      <c r="MLN23" s="385"/>
      <c r="MLO23" s="385"/>
      <c r="MLP23" s="385"/>
      <c r="MLQ23" s="385"/>
      <c r="MLR23" s="385"/>
      <c r="MLS23" s="385"/>
      <c r="MLT23" s="385"/>
      <c r="MLU23" s="385"/>
      <c r="MLV23" s="385"/>
      <c r="MLW23" s="385"/>
      <c r="MLX23" s="385"/>
      <c r="MLY23" s="385"/>
      <c r="MLZ23" s="385"/>
      <c r="MMA23" s="385"/>
      <c r="MMB23" s="385"/>
      <c r="MMC23" s="385"/>
      <c r="MMD23" s="385"/>
      <c r="MME23" s="385"/>
      <c r="MMF23" s="385"/>
      <c r="MMG23" s="385"/>
      <c r="MMH23" s="385"/>
      <c r="MMI23" s="385"/>
      <c r="MMJ23" s="385"/>
      <c r="MMK23" s="385"/>
      <c r="MML23" s="385"/>
      <c r="MMM23" s="385"/>
      <c r="MMN23" s="385"/>
      <c r="MMO23" s="385"/>
      <c r="MMP23" s="385"/>
      <c r="MMQ23" s="385"/>
      <c r="MMR23" s="385"/>
      <c r="MMS23" s="385"/>
      <c r="MMT23" s="385"/>
      <c r="MMU23" s="385"/>
      <c r="MMV23" s="385"/>
      <c r="MMW23" s="385"/>
      <c r="MMX23" s="385"/>
      <c r="MMY23" s="385"/>
      <c r="MMZ23" s="385"/>
      <c r="MNA23" s="385"/>
      <c r="MNB23" s="385"/>
      <c r="MNC23" s="385"/>
      <c r="MND23" s="385"/>
      <c r="MNE23" s="385"/>
      <c r="MNF23" s="385"/>
      <c r="MNG23" s="385"/>
      <c r="MNH23" s="385"/>
      <c r="MNI23" s="385"/>
      <c r="MNJ23" s="385"/>
      <c r="MNK23" s="385"/>
      <c r="MNL23" s="385"/>
      <c r="MNM23" s="385"/>
      <c r="MNN23" s="385"/>
      <c r="MNO23" s="385"/>
      <c r="MNP23" s="385"/>
      <c r="MNQ23" s="385"/>
      <c r="MNR23" s="385"/>
      <c r="MNS23" s="385"/>
      <c r="MNT23" s="385"/>
      <c r="MNU23" s="385"/>
      <c r="MNV23" s="385"/>
      <c r="MNW23" s="385"/>
      <c r="MNX23" s="385"/>
      <c r="MNY23" s="385"/>
      <c r="MNZ23" s="385"/>
      <c r="MOA23" s="385"/>
      <c r="MOB23" s="385"/>
      <c r="MOC23" s="385"/>
      <c r="MOD23" s="385"/>
      <c r="MOE23" s="385"/>
      <c r="MOF23" s="385"/>
      <c r="MOG23" s="385"/>
      <c r="MOH23" s="385"/>
      <c r="MOI23" s="385"/>
      <c r="MOJ23" s="385"/>
      <c r="MOK23" s="385"/>
      <c r="MOL23" s="385"/>
      <c r="MOM23" s="385"/>
      <c r="MON23" s="385"/>
      <c r="MOO23" s="385"/>
      <c r="MOP23" s="385"/>
      <c r="MOQ23" s="385"/>
      <c r="MOR23" s="385"/>
      <c r="MOS23" s="385"/>
      <c r="MOT23" s="385"/>
      <c r="MOU23" s="385"/>
      <c r="MOV23" s="385"/>
      <c r="MOW23" s="385"/>
      <c r="MOX23" s="385"/>
      <c r="MOY23" s="385"/>
      <c r="MOZ23" s="385"/>
      <c r="MPA23" s="385"/>
      <c r="MPB23" s="385"/>
      <c r="MPC23" s="385"/>
      <c r="MPD23" s="385"/>
      <c r="MPE23" s="385"/>
      <c r="MPF23" s="385"/>
      <c r="MPG23" s="385"/>
      <c r="MPH23" s="385"/>
      <c r="MPI23" s="385"/>
      <c r="MPJ23" s="385"/>
      <c r="MPK23" s="385"/>
      <c r="MPL23" s="385"/>
      <c r="MPM23" s="385"/>
      <c r="MPN23" s="385"/>
      <c r="MPO23" s="385"/>
      <c r="MPP23" s="385"/>
      <c r="MPQ23" s="385"/>
      <c r="MPR23" s="385"/>
      <c r="MPS23" s="385"/>
      <c r="MPT23" s="385"/>
      <c r="MPU23" s="385"/>
      <c r="MPV23" s="385"/>
      <c r="MPW23" s="385"/>
      <c r="MPX23" s="385"/>
      <c r="MPY23" s="385"/>
      <c r="MPZ23" s="385"/>
      <c r="MQA23" s="385"/>
      <c r="MQB23" s="385"/>
      <c r="MQC23" s="385"/>
      <c r="MQD23" s="385"/>
      <c r="MQE23" s="385"/>
      <c r="MQF23" s="385"/>
      <c r="MQG23" s="385"/>
      <c r="MQH23" s="385"/>
      <c r="MQI23" s="385"/>
      <c r="MQJ23" s="385"/>
      <c r="MQK23" s="385"/>
      <c r="MQL23" s="385"/>
      <c r="MQM23" s="385"/>
      <c r="MQN23" s="385"/>
      <c r="MQO23" s="385"/>
      <c r="MQP23" s="385"/>
      <c r="MQQ23" s="385"/>
      <c r="MQR23" s="385"/>
      <c r="MQS23" s="385"/>
      <c r="MQT23" s="385"/>
      <c r="MQU23" s="385"/>
      <c r="MQV23" s="385"/>
      <c r="MQW23" s="385"/>
      <c r="MQX23" s="385"/>
      <c r="MQY23" s="385"/>
      <c r="MQZ23" s="385"/>
      <c r="MRA23" s="385"/>
      <c r="MRB23" s="385"/>
      <c r="MRC23" s="385"/>
      <c r="MRD23" s="385"/>
      <c r="MRE23" s="385"/>
      <c r="MRF23" s="385"/>
      <c r="MRG23" s="385"/>
      <c r="MRH23" s="385"/>
      <c r="MRI23" s="385"/>
      <c r="MRJ23" s="385"/>
      <c r="MRK23" s="385"/>
      <c r="MRL23" s="385"/>
      <c r="MRM23" s="385"/>
      <c r="MRN23" s="385"/>
      <c r="MRO23" s="385"/>
      <c r="MRP23" s="385"/>
      <c r="MRQ23" s="385"/>
      <c r="MRR23" s="385"/>
      <c r="MRS23" s="385"/>
      <c r="MRT23" s="385"/>
      <c r="MRU23" s="385"/>
      <c r="MRV23" s="385"/>
      <c r="MRW23" s="385"/>
      <c r="MRX23" s="385"/>
      <c r="MRY23" s="385"/>
      <c r="MRZ23" s="385"/>
      <c r="MSA23" s="385"/>
      <c r="MSB23" s="385"/>
      <c r="MSC23" s="385"/>
      <c r="MSD23" s="385"/>
      <c r="MSE23" s="385"/>
      <c r="MSF23" s="385"/>
      <c r="MSG23" s="385"/>
      <c r="MSH23" s="385"/>
      <c r="MSI23" s="385"/>
      <c r="MSJ23" s="385"/>
      <c r="MSK23" s="385"/>
      <c r="MSL23" s="385"/>
      <c r="MSM23" s="385"/>
      <c r="MSN23" s="385"/>
      <c r="MSO23" s="385"/>
      <c r="MSP23" s="385"/>
      <c r="MSQ23" s="385"/>
      <c r="MSR23" s="385"/>
      <c r="MSS23" s="385"/>
      <c r="MST23" s="385"/>
      <c r="MSU23" s="385"/>
      <c r="MSV23" s="385"/>
      <c r="MSW23" s="385"/>
      <c r="MSX23" s="385"/>
      <c r="MSY23" s="385"/>
      <c r="MSZ23" s="385"/>
      <c r="MTA23" s="385"/>
      <c r="MTB23" s="385"/>
      <c r="MTC23" s="385"/>
      <c r="MTD23" s="385"/>
      <c r="MTE23" s="385"/>
      <c r="MTF23" s="385"/>
      <c r="MTG23" s="385"/>
      <c r="MTH23" s="385"/>
      <c r="MTI23" s="385"/>
      <c r="MTJ23" s="385"/>
      <c r="MTK23" s="385"/>
      <c r="MTL23" s="385"/>
      <c r="MTM23" s="385"/>
      <c r="MTN23" s="385"/>
      <c r="MTO23" s="385"/>
      <c r="MTP23" s="385"/>
      <c r="MTQ23" s="385"/>
      <c r="MTR23" s="385"/>
      <c r="MTS23" s="385"/>
      <c r="MTT23" s="385"/>
      <c r="MTU23" s="385"/>
      <c r="MTV23" s="385"/>
      <c r="MTW23" s="385"/>
      <c r="MTX23" s="385"/>
      <c r="MTY23" s="385"/>
      <c r="MTZ23" s="385"/>
      <c r="MUA23" s="385"/>
      <c r="MUB23" s="385"/>
      <c r="MUC23" s="385"/>
      <c r="MUD23" s="385"/>
      <c r="MUE23" s="385"/>
      <c r="MUF23" s="385"/>
      <c r="MUG23" s="385"/>
      <c r="MUH23" s="385"/>
      <c r="MUI23" s="385"/>
      <c r="MUJ23" s="385"/>
      <c r="MUK23" s="385"/>
      <c r="MUL23" s="385"/>
      <c r="MUM23" s="385"/>
      <c r="MUN23" s="385"/>
      <c r="MUO23" s="385"/>
      <c r="MUP23" s="385"/>
      <c r="MUQ23" s="385"/>
      <c r="MUR23" s="385"/>
      <c r="MUS23" s="385"/>
      <c r="MUT23" s="385"/>
      <c r="MUU23" s="385"/>
      <c r="MUV23" s="385"/>
      <c r="MUW23" s="385"/>
      <c r="MUX23" s="385"/>
      <c r="MUY23" s="385"/>
      <c r="MUZ23" s="385"/>
      <c r="MVA23" s="385"/>
      <c r="MVB23" s="385"/>
      <c r="MVC23" s="385"/>
      <c r="MVD23" s="385"/>
      <c r="MVE23" s="385"/>
      <c r="MVF23" s="385"/>
      <c r="MVG23" s="385"/>
      <c r="MVH23" s="385"/>
      <c r="MVI23" s="385"/>
      <c r="MVJ23" s="385"/>
      <c r="MVK23" s="385"/>
      <c r="MVL23" s="385"/>
      <c r="MVM23" s="385"/>
      <c r="MVN23" s="385"/>
      <c r="MVO23" s="385"/>
      <c r="MVP23" s="385"/>
      <c r="MVQ23" s="385"/>
      <c r="MVR23" s="385"/>
      <c r="MVS23" s="385"/>
      <c r="MVT23" s="385"/>
      <c r="MVU23" s="385"/>
      <c r="MVV23" s="385"/>
      <c r="MVW23" s="385"/>
      <c r="MVX23" s="385"/>
      <c r="MVY23" s="385"/>
      <c r="MVZ23" s="385"/>
      <c r="MWA23" s="385"/>
      <c r="MWB23" s="385"/>
      <c r="MWC23" s="385"/>
      <c r="MWD23" s="385"/>
      <c r="MWE23" s="385"/>
      <c r="MWF23" s="385"/>
      <c r="MWG23" s="385"/>
      <c r="MWH23" s="385"/>
      <c r="MWI23" s="385"/>
      <c r="MWJ23" s="385"/>
      <c r="MWK23" s="385"/>
      <c r="MWL23" s="385"/>
      <c r="MWM23" s="385"/>
      <c r="MWN23" s="385"/>
      <c r="MWO23" s="385"/>
      <c r="MWP23" s="385"/>
      <c r="MWQ23" s="385"/>
      <c r="MWR23" s="385"/>
      <c r="MWS23" s="385"/>
      <c r="MWT23" s="385"/>
      <c r="MWU23" s="385"/>
      <c r="MWV23" s="385"/>
      <c r="MWW23" s="385"/>
      <c r="MWX23" s="385"/>
      <c r="MWY23" s="385"/>
      <c r="MWZ23" s="385"/>
      <c r="MXA23" s="385"/>
      <c r="MXB23" s="385"/>
      <c r="MXC23" s="385"/>
      <c r="MXD23" s="385"/>
      <c r="MXE23" s="385"/>
      <c r="MXF23" s="385"/>
      <c r="MXG23" s="385"/>
      <c r="MXH23" s="385"/>
      <c r="MXI23" s="385"/>
      <c r="MXJ23" s="385"/>
      <c r="MXK23" s="385"/>
      <c r="MXL23" s="385"/>
      <c r="MXM23" s="385"/>
      <c r="MXN23" s="385"/>
      <c r="MXO23" s="385"/>
      <c r="MXP23" s="385"/>
      <c r="MXQ23" s="385"/>
      <c r="MXR23" s="385"/>
      <c r="MXS23" s="385"/>
      <c r="MXT23" s="385"/>
      <c r="MXU23" s="385"/>
      <c r="MXV23" s="385"/>
      <c r="MXW23" s="385"/>
      <c r="MXX23" s="385"/>
      <c r="MXY23" s="385"/>
      <c r="MXZ23" s="385"/>
      <c r="MYA23" s="385"/>
      <c r="MYB23" s="385"/>
      <c r="MYC23" s="385"/>
      <c r="MYD23" s="385"/>
      <c r="MYE23" s="385"/>
      <c r="MYF23" s="385"/>
      <c r="MYG23" s="385"/>
      <c r="MYH23" s="385"/>
      <c r="MYI23" s="385"/>
      <c r="MYJ23" s="385"/>
      <c r="MYK23" s="385"/>
      <c r="MYL23" s="385"/>
      <c r="MYM23" s="385"/>
      <c r="MYN23" s="385"/>
      <c r="MYO23" s="385"/>
      <c r="MYP23" s="385"/>
      <c r="MYQ23" s="385"/>
      <c r="MYR23" s="385"/>
      <c r="MYS23" s="385"/>
      <c r="MYT23" s="385"/>
      <c r="MYU23" s="385"/>
      <c r="MYV23" s="385"/>
      <c r="MYW23" s="385"/>
      <c r="MYX23" s="385"/>
      <c r="MYY23" s="385"/>
      <c r="MYZ23" s="385"/>
      <c r="MZA23" s="385"/>
      <c r="MZB23" s="385"/>
      <c r="MZC23" s="385"/>
      <c r="MZD23" s="385"/>
      <c r="MZE23" s="385"/>
      <c r="MZF23" s="385"/>
      <c r="MZG23" s="385"/>
      <c r="MZH23" s="385"/>
      <c r="MZI23" s="385"/>
      <c r="MZJ23" s="385"/>
      <c r="MZK23" s="385"/>
      <c r="MZL23" s="385"/>
      <c r="MZM23" s="385"/>
      <c r="MZN23" s="385"/>
      <c r="MZO23" s="385"/>
      <c r="MZP23" s="385"/>
      <c r="MZQ23" s="385"/>
      <c r="MZR23" s="385"/>
      <c r="MZS23" s="385"/>
      <c r="MZT23" s="385"/>
      <c r="MZU23" s="385"/>
      <c r="MZV23" s="385"/>
      <c r="MZW23" s="385"/>
      <c r="MZX23" s="385"/>
      <c r="MZY23" s="385"/>
      <c r="MZZ23" s="385"/>
      <c r="NAA23" s="385"/>
      <c r="NAB23" s="385"/>
      <c r="NAC23" s="385"/>
      <c r="NAD23" s="385"/>
      <c r="NAE23" s="385"/>
      <c r="NAF23" s="385"/>
      <c r="NAG23" s="385"/>
      <c r="NAH23" s="385"/>
      <c r="NAI23" s="385"/>
      <c r="NAJ23" s="385"/>
      <c r="NAK23" s="385"/>
      <c r="NAL23" s="385"/>
      <c r="NAM23" s="385"/>
      <c r="NAN23" s="385"/>
      <c r="NAO23" s="385"/>
      <c r="NAP23" s="385"/>
      <c r="NAQ23" s="385"/>
      <c r="NAR23" s="385"/>
      <c r="NAS23" s="385"/>
      <c r="NAT23" s="385"/>
      <c r="NAU23" s="385"/>
      <c r="NAV23" s="385"/>
      <c r="NAW23" s="385"/>
      <c r="NAX23" s="385"/>
      <c r="NAY23" s="385"/>
      <c r="NAZ23" s="385"/>
      <c r="NBA23" s="385"/>
      <c r="NBB23" s="385"/>
      <c r="NBC23" s="385"/>
      <c r="NBD23" s="385"/>
      <c r="NBE23" s="385"/>
      <c r="NBF23" s="385"/>
      <c r="NBG23" s="385"/>
      <c r="NBH23" s="385"/>
      <c r="NBI23" s="385"/>
      <c r="NBJ23" s="385"/>
      <c r="NBK23" s="385"/>
      <c r="NBL23" s="385"/>
      <c r="NBM23" s="385"/>
      <c r="NBN23" s="385"/>
      <c r="NBO23" s="385"/>
      <c r="NBP23" s="385"/>
      <c r="NBQ23" s="385"/>
      <c r="NBR23" s="385"/>
      <c r="NBS23" s="385"/>
      <c r="NBT23" s="385"/>
      <c r="NBU23" s="385"/>
      <c r="NBV23" s="385"/>
      <c r="NBW23" s="385"/>
      <c r="NBX23" s="385"/>
      <c r="NBY23" s="385"/>
      <c r="NBZ23" s="385"/>
      <c r="NCA23" s="385"/>
      <c r="NCB23" s="385"/>
      <c r="NCC23" s="385"/>
      <c r="NCD23" s="385"/>
      <c r="NCE23" s="385"/>
      <c r="NCF23" s="385"/>
      <c r="NCG23" s="385"/>
      <c r="NCH23" s="385"/>
      <c r="NCI23" s="385"/>
      <c r="NCJ23" s="385"/>
      <c r="NCK23" s="385"/>
      <c r="NCL23" s="385"/>
      <c r="NCM23" s="385"/>
      <c r="NCN23" s="385"/>
      <c r="NCO23" s="385"/>
      <c r="NCP23" s="385"/>
      <c r="NCQ23" s="385"/>
      <c r="NCR23" s="385"/>
      <c r="NCS23" s="385"/>
      <c r="NCT23" s="385"/>
      <c r="NCU23" s="385"/>
      <c r="NCV23" s="385"/>
      <c r="NCW23" s="385"/>
      <c r="NCX23" s="385"/>
      <c r="NCY23" s="385"/>
      <c r="NCZ23" s="385"/>
      <c r="NDA23" s="385"/>
      <c r="NDB23" s="385"/>
      <c r="NDC23" s="385"/>
      <c r="NDD23" s="385"/>
      <c r="NDE23" s="385"/>
      <c r="NDF23" s="385"/>
      <c r="NDG23" s="385"/>
      <c r="NDH23" s="385"/>
      <c r="NDI23" s="385"/>
      <c r="NDJ23" s="385"/>
      <c r="NDK23" s="385"/>
      <c r="NDL23" s="385"/>
      <c r="NDM23" s="385"/>
      <c r="NDN23" s="385"/>
      <c r="NDO23" s="385"/>
      <c r="NDP23" s="385"/>
      <c r="NDQ23" s="385"/>
      <c r="NDR23" s="385"/>
      <c r="NDS23" s="385"/>
      <c r="NDT23" s="385"/>
      <c r="NDU23" s="385"/>
      <c r="NDV23" s="385"/>
      <c r="NDW23" s="385"/>
      <c r="NDX23" s="385"/>
      <c r="NDY23" s="385"/>
      <c r="NDZ23" s="385"/>
      <c r="NEA23" s="385"/>
      <c r="NEB23" s="385"/>
      <c r="NEC23" s="385"/>
      <c r="NED23" s="385"/>
      <c r="NEE23" s="385"/>
      <c r="NEF23" s="385"/>
      <c r="NEG23" s="385"/>
      <c r="NEH23" s="385"/>
      <c r="NEI23" s="385"/>
      <c r="NEJ23" s="385"/>
      <c r="NEK23" s="385"/>
      <c r="NEL23" s="385"/>
      <c r="NEM23" s="385"/>
      <c r="NEN23" s="385"/>
      <c r="NEO23" s="385"/>
      <c r="NEP23" s="385"/>
      <c r="NEQ23" s="385"/>
      <c r="NER23" s="385"/>
      <c r="NES23" s="385"/>
      <c r="NET23" s="385"/>
      <c r="NEU23" s="385"/>
      <c r="NEV23" s="385"/>
      <c r="NEW23" s="385"/>
      <c r="NEX23" s="385"/>
      <c r="NEY23" s="385"/>
      <c r="NEZ23" s="385"/>
      <c r="NFA23" s="385"/>
      <c r="NFB23" s="385"/>
      <c r="NFC23" s="385"/>
      <c r="NFD23" s="385"/>
      <c r="NFE23" s="385"/>
      <c r="NFF23" s="385"/>
      <c r="NFG23" s="385"/>
      <c r="NFH23" s="385"/>
      <c r="NFI23" s="385"/>
      <c r="NFJ23" s="385"/>
      <c r="NFK23" s="385"/>
      <c r="NFL23" s="385"/>
      <c r="NFM23" s="385"/>
      <c r="NFN23" s="385"/>
      <c r="NFO23" s="385"/>
      <c r="NFP23" s="385"/>
      <c r="NFQ23" s="385"/>
      <c r="NFR23" s="385"/>
      <c r="NFS23" s="385"/>
      <c r="NFT23" s="385"/>
      <c r="NFU23" s="385"/>
      <c r="NFV23" s="385"/>
      <c r="NFW23" s="385"/>
      <c r="NFX23" s="385"/>
      <c r="NFY23" s="385"/>
      <c r="NFZ23" s="385"/>
      <c r="NGA23" s="385"/>
      <c r="NGB23" s="385"/>
      <c r="NGC23" s="385"/>
      <c r="NGD23" s="385"/>
      <c r="NGE23" s="385"/>
      <c r="NGF23" s="385"/>
      <c r="NGG23" s="385"/>
      <c r="NGH23" s="385"/>
      <c r="NGI23" s="385"/>
      <c r="NGJ23" s="385"/>
      <c r="NGK23" s="385"/>
      <c r="NGL23" s="385"/>
      <c r="NGM23" s="385"/>
      <c r="NGN23" s="385"/>
      <c r="NGO23" s="385"/>
      <c r="NGP23" s="385"/>
      <c r="NGQ23" s="385"/>
      <c r="NGR23" s="385"/>
      <c r="NGS23" s="385"/>
      <c r="NGT23" s="385"/>
      <c r="NGU23" s="385"/>
      <c r="NGV23" s="385"/>
      <c r="NGW23" s="385"/>
      <c r="NGX23" s="385"/>
      <c r="NGY23" s="385"/>
      <c r="NGZ23" s="385"/>
      <c r="NHA23" s="385"/>
      <c r="NHB23" s="385"/>
      <c r="NHC23" s="385"/>
      <c r="NHD23" s="385"/>
      <c r="NHE23" s="385"/>
      <c r="NHF23" s="385"/>
      <c r="NHG23" s="385"/>
      <c r="NHH23" s="385"/>
      <c r="NHI23" s="385"/>
      <c r="NHJ23" s="385"/>
      <c r="NHK23" s="385"/>
      <c r="NHL23" s="385"/>
      <c r="NHM23" s="385"/>
      <c r="NHN23" s="385"/>
      <c r="NHO23" s="385"/>
      <c r="NHP23" s="385"/>
      <c r="NHQ23" s="385"/>
      <c r="NHR23" s="385"/>
      <c r="NHS23" s="385"/>
      <c r="NHT23" s="385"/>
      <c r="NHU23" s="385"/>
      <c r="NHV23" s="385"/>
      <c r="NHW23" s="385"/>
      <c r="NHX23" s="385"/>
      <c r="NHY23" s="385"/>
      <c r="NHZ23" s="385"/>
      <c r="NIA23" s="385"/>
      <c r="NIB23" s="385"/>
      <c r="NIC23" s="385"/>
      <c r="NID23" s="385"/>
      <c r="NIE23" s="385"/>
      <c r="NIF23" s="385"/>
      <c r="NIG23" s="385"/>
      <c r="NIH23" s="385"/>
      <c r="NII23" s="385"/>
      <c r="NIJ23" s="385"/>
      <c r="NIK23" s="385"/>
      <c r="NIL23" s="385"/>
      <c r="NIM23" s="385"/>
      <c r="NIN23" s="385"/>
      <c r="NIO23" s="385"/>
      <c r="NIP23" s="385"/>
      <c r="NIQ23" s="385"/>
      <c r="NIR23" s="385"/>
      <c r="NIS23" s="385"/>
      <c r="NIT23" s="385"/>
      <c r="NIU23" s="385"/>
      <c r="NIV23" s="385"/>
      <c r="NIW23" s="385"/>
      <c r="NIX23" s="385"/>
      <c r="NIY23" s="385"/>
      <c r="NIZ23" s="385"/>
      <c r="NJA23" s="385"/>
      <c r="NJB23" s="385"/>
      <c r="NJC23" s="385"/>
      <c r="NJD23" s="385"/>
      <c r="NJE23" s="385"/>
      <c r="NJF23" s="385"/>
      <c r="NJG23" s="385"/>
      <c r="NJH23" s="385"/>
      <c r="NJI23" s="385"/>
      <c r="NJJ23" s="385"/>
      <c r="NJK23" s="385"/>
      <c r="NJL23" s="385"/>
      <c r="NJM23" s="385"/>
      <c r="NJN23" s="385"/>
      <c r="NJO23" s="385"/>
      <c r="NJP23" s="385"/>
      <c r="NJQ23" s="385"/>
      <c r="NJR23" s="385"/>
      <c r="NJS23" s="385"/>
      <c r="NJT23" s="385"/>
      <c r="NJU23" s="385"/>
      <c r="NJV23" s="385"/>
      <c r="NJW23" s="385"/>
      <c r="NJX23" s="385"/>
      <c r="NJY23" s="385"/>
      <c r="NJZ23" s="385"/>
      <c r="NKA23" s="385"/>
      <c r="NKB23" s="385"/>
      <c r="NKC23" s="385"/>
      <c r="NKD23" s="385"/>
      <c r="NKE23" s="385"/>
      <c r="NKF23" s="385"/>
      <c r="NKG23" s="385"/>
      <c r="NKH23" s="385"/>
      <c r="NKI23" s="385"/>
      <c r="NKJ23" s="385"/>
      <c r="NKK23" s="385"/>
      <c r="NKL23" s="385"/>
      <c r="NKM23" s="385"/>
      <c r="NKN23" s="385"/>
      <c r="NKO23" s="385"/>
      <c r="NKP23" s="385"/>
      <c r="NKQ23" s="385"/>
      <c r="NKR23" s="385"/>
      <c r="NKS23" s="385"/>
      <c r="NKT23" s="385"/>
      <c r="NKU23" s="385"/>
      <c r="NKV23" s="385"/>
      <c r="NKW23" s="385"/>
      <c r="NKX23" s="385"/>
      <c r="NKY23" s="385"/>
      <c r="NKZ23" s="385"/>
      <c r="NLA23" s="385"/>
      <c r="NLB23" s="385"/>
      <c r="NLC23" s="385"/>
      <c r="NLD23" s="385"/>
      <c r="NLE23" s="385"/>
      <c r="NLF23" s="385"/>
      <c r="NLG23" s="385"/>
      <c r="NLH23" s="385"/>
      <c r="NLI23" s="385"/>
      <c r="NLJ23" s="385"/>
      <c r="NLK23" s="385"/>
      <c r="NLL23" s="385"/>
      <c r="NLM23" s="385"/>
      <c r="NLN23" s="385"/>
      <c r="NLO23" s="385"/>
      <c r="NLP23" s="385"/>
      <c r="NLQ23" s="385"/>
      <c r="NLR23" s="385"/>
      <c r="NLS23" s="385"/>
      <c r="NLT23" s="385"/>
      <c r="NLU23" s="385"/>
      <c r="NLV23" s="385"/>
      <c r="NLW23" s="385"/>
      <c r="NLX23" s="385"/>
      <c r="NLY23" s="385"/>
      <c r="NLZ23" s="385"/>
      <c r="NMA23" s="385"/>
      <c r="NMB23" s="385"/>
      <c r="NMC23" s="385"/>
      <c r="NMD23" s="385"/>
      <c r="NME23" s="385"/>
      <c r="NMF23" s="385"/>
      <c r="NMG23" s="385"/>
      <c r="NMH23" s="385"/>
      <c r="NMI23" s="385"/>
      <c r="NMJ23" s="385"/>
      <c r="NMK23" s="385"/>
      <c r="NML23" s="385"/>
      <c r="NMM23" s="385"/>
      <c r="NMN23" s="385"/>
      <c r="NMO23" s="385"/>
      <c r="NMP23" s="385"/>
      <c r="NMQ23" s="385"/>
      <c r="NMR23" s="385"/>
      <c r="NMS23" s="385"/>
      <c r="NMT23" s="385"/>
      <c r="NMU23" s="385"/>
      <c r="NMV23" s="385"/>
      <c r="NMW23" s="385"/>
      <c r="NMX23" s="385"/>
      <c r="NMY23" s="385"/>
      <c r="NMZ23" s="385"/>
      <c r="NNA23" s="385"/>
      <c r="NNB23" s="385"/>
      <c r="NNC23" s="385"/>
      <c r="NND23" s="385"/>
      <c r="NNE23" s="385"/>
      <c r="NNF23" s="385"/>
      <c r="NNG23" s="385"/>
      <c r="NNH23" s="385"/>
      <c r="NNI23" s="385"/>
      <c r="NNJ23" s="385"/>
      <c r="NNK23" s="385"/>
      <c r="NNL23" s="385"/>
      <c r="NNM23" s="385"/>
      <c r="NNN23" s="385"/>
      <c r="NNO23" s="385"/>
      <c r="NNP23" s="385"/>
      <c r="NNQ23" s="385"/>
      <c r="NNR23" s="385"/>
      <c r="NNS23" s="385"/>
      <c r="NNT23" s="385"/>
      <c r="NNU23" s="385"/>
      <c r="NNV23" s="385"/>
      <c r="NNW23" s="385"/>
      <c r="NNX23" s="385"/>
      <c r="NNY23" s="385"/>
      <c r="NNZ23" s="385"/>
      <c r="NOA23" s="385"/>
      <c r="NOB23" s="385"/>
      <c r="NOC23" s="385"/>
      <c r="NOD23" s="385"/>
      <c r="NOE23" s="385"/>
      <c r="NOF23" s="385"/>
      <c r="NOG23" s="385"/>
      <c r="NOH23" s="385"/>
      <c r="NOI23" s="385"/>
      <c r="NOJ23" s="385"/>
      <c r="NOK23" s="385"/>
      <c r="NOL23" s="385"/>
      <c r="NOM23" s="385"/>
      <c r="NON23" s="385"/>
      <c r="NOO23" s="385"/>
      <c r="NOP23" s="385"/>
      <c r="NOQ23" s="385"/>
      <c r="NOR23" s="385"/>
      <c r="NOS23" s="385"/>
      <c r="NOT23" s="385"/>
      <c r="NOU23" s="385"/>
      <c r="NOV23" s="385"/>
      <c r="NOW23" s="385"/>
      <c r="NOX23" s="385"/>
      <c r="NOY23" s="385"/>
      <c r="NOZ23" s="385"/>
      <c r="NPA23" s="385"/>
      <c r="NPB23" s="385"/>
      <c r="NPC23" s="385"/>
      <c r="NPD23" s="385"/>
      <c r="NPE23" s="385"/>
      <c r="NPF23" s="385"/>
      <c r="NPG23" s="385"/>
      <c r="NPH23" s="385"/>
      <c r="NPI23" s="385"/>
      <c r="NPJ23" s="385"/>
      <c r="NPK23" s="385"/>
      <c r="NPL23" s="385"/>
      <c r="NPM23" s="385"/>
      <c r="NPN23" s="385"/>
      <c r="NPO23" s="385"/>
      <c r="NPP23" s="385"/>
      <c r="NPQ23" s="385"/>
      <c r="NPR23" s="385"/>
      <c r="NPS23" s="385"/>
      <c r="NPT23" s="385"/>
      <c r="NPU23" s="385"/>
      <c r="NPV23" s="385"/>
      <c r="NPW23" s="385"/>
      <c r="NPX23" s="385"/>
      <c r="NPY23" s="385"/>
      <c r="NPZ23" s="385"/>
      <c r="NQA23" s="385"/>
      <c r="NQB23" s="385"/>
      <c r="NQC23" s="385"/>
      <c r="NQD23" s="385"/>
      <c r="NQE23" s="385"/>
      <c r="NQF23" s="385"/>
      <c r="NQG23" s="385"/>
      <c r="NQH23" s="385"/>
      <c r="NQI23" s="385"/>
      <c r="NQJ23" s="385"/>
      <c r="NQK23" s="385"/>
      <c r="NQL23" s="385"/>
      <c r="NQM23" s="385"/>
      <c r="NQN23" s="385"/>
      <c r="NQO23" s="385"/>
      <c r="NQP23" s="385"/>
      <c r="NQQ23" s="385"/>
      <c r="NQR23" s="385"/>
      <c r="NQS23" s="385"/>
      <c r="NQT23" s="385"/>
      <c r="NQU23" s="385"/>
      <c r="NQV23" s="385"/>
      <c r="NQW23" s="385"/>
      <c r="NQX23" s="385"/>
      <c r="NQY23" s="385"/>
      <c r="NQZ23" s="385"/>
      <c r="NRA23" s="385"/>
      <c r="NRB23" s="385"/>
      <c r="NRC23" s="385"/>
      <c r="NRD23" s="385"/>
      <c r="NRE23" s="385"/>
      <c r="NRF23" s="385"/>
      <c r="NRG23" s="385"/>
      <c r="NRH23" s="385"/>
      <c r="NRI23" s="385"/>
      <c r="NRJ23" s="385"/>
      <c r="NRK23" s="385"/>
      <c r="NRL23" s="385"/>
      <c r="NRM23" s="385"/>
      <c r="NRN23" s="385"/>
      <c r="NRO23" s="385"/>
      <c r="NRP23" s="385"/>
      <c r="NRQ23" s="385"/>
      <c r="NRR23" s="385"/>
      <c r="NRS23" s="385"/>
      <c r="NRT23" s="385"/>
      <c r="NRU23" s="385"/>
      <c r="NRV23" s="385"/>
      <c r="NRW23" s="385"/>
      <c r="NRX23" s="385"/>
      <c r="NRY23" s="385"/>
      <c r="NRZ23" s="385"/>
      <c r="NSA23" s="385"/>
      <c r="NSB23" s="385"/>
      <c r="NSC23" s="385"/>
      <c r="NSD23" s="385"/>
      <c r="NSE23" s="385"/>
      <c r="NSF23" s="385"/>
      <c r="NSG23" s="385"/>
      <c r="NSH23" s="385"/>
      <c r="NSI23" s="385"/>
      <c r="NSJ23" s="385"/>
      <c r="NSK23" s="385"/>
      <c r="NSL23" s="385"/>
      <c r="NSM23" s="385"/>
      <c r="NSN23" s="385"/>
      <c r="NSO23" s="385"/>
      <c r="NSP23" s="385"/>
      <c r="NSQ23" s="385"/>
      <c r="NSR23" s="385"/>
      <c r="NSS23" s="385"/>
      <c r="NST23" s="385"/>
      <c r="NSU23" s="385"/>
      <c r="NSV23" s="385"/>
      <c r="NSW23" s="385"/>
      <c r="NSX23" s="385"/>
      <c r="NSY23" s="385"/>
      <c r="NSZ23" s="385"/>
      <c r="NTA23" s="385"/>
      <c r="NTB23" s="385"/>
      <c r="NTC23" s="385"/>
      <c r="NTD23" s="385"/>
      <c r="NTE23" s="385"/>
      <c r="NTF23" s="385"/>
      <c r="NTG23" s="385"/>
      <c r="NTH23" s="385"/>
      <c r="NTI23" s="385"/>
      <c r="NTJ23" s="385"/>
      <c r="NTK23" s="385"/>
      <c r="NTL23" s="385"/>
      <c r="NTM23" s="385"/>
      <c r="NTN23" s="385"/>
      <c r="NTO23" s="385"/>
      <c r="NTP23" s="385"/>
      <c r="NTQ23" s="385"/>
      <c r="NTR23" s="385"/>
      <c r="NTS23" s="385"/>
      <c r="NTT23" s="385"/>
      <c r="NTU23" s="385"/>
      <c r="NTV23" s="385"/>
      <c r="NTW23" s="385"/>
      <c r="NTX23" s="385"/>
      <c r="NTY23" s="385"/>
      <c r="NTZ23" s="385"/>
      <c r="NUA23" s="385"/>
      <c r="NUB23" s="385"/>
      <c r="NUC23" s="385"/>
      <c r="NUD23" s="385"/>
      <c r="NUE23" s="385"/>
      <c r="NUF23" s="385"/>
      <c r="NUG23" s="385"/>
      <c r="NUH23" s="385"/>
      <c r="NUI23" s="385"/>
      <c r="NUJ23" s="385"/>
      <c r="NUK23" s="385"/>
      <c r="NUL23" s="385"/>
      <c r="NUM23" s="385"/>
      <c r="NUN23" s="385"/>
      <c r="NUO23" s="385"/>
      <c r="NUP23" s="385"/>
      <c r="NUQ23" s="385"/>
      <c r="NUR23" s="385"/>
      <c r="NUS23" s="385"/>
      <c r="NUT23" s="385"/>
      <c r="NUU23" s="385"/>
      <c r="NUV23" s="385"/>
      <c r="NUW23" s="385"/>
      <c r="NUX23" s="385"/>
      <c r="NUY23" s="385"/>
      <c r="NUZ23" s="385"/>
      <c r="NVA23" s="385"/>
      <c r="NVB23" s="385"/>
      <c r="NVC23" s="385"/>
      <c r="NVD23" s="385"/>
      <c r="NVE23" s="385"/>
      <c r="NVF23" s="385"/>
      <c r="NVG23" s="385"/>
      <c r="NVH23" s="385"/>
      <c r="NVI23" s="385"/>
      <c r="NVJ23" s="385"/>
      <c r="NVK23" s="385"/>
      <c r="NVL23" s="385"/>
      <c r="NVM23" s="385"/>
      <c r="NVN23" s="385"/>
      <c r="NVO23" s="385"/>
      <c r="NVP23" s="385"/>
      <c r="NVQ23" s="385"/>
      <c r="NVR23" s="385"/>
      <c r="NVS23" s="385"/>
      <c r="NVT23" s="385"/>
      <c r="NVU23" s="385"/>
      <c r="NVV23" s="385"/>
      <c r="NVW23" s="385"/>
      <c r="NVX23" s="385"/>
      <c r="NVY23" s="385"/>
      <c r="NVZ23" s="385"/>
      <c r="NWA23" s="385"/>
      <c r="NWB23" s="385"/>
      <c r="NWC23" s="385"/>
      <c r="NWD23" s="385"/>
      <c r="NWE23" s="385"/>
      <c r="NWF23" s="385"/>
      <c r="NWG23" s="385"/>
      <c r="NWH23" s="385"/>
      <c r="NWI23" s="385"/>
      <c r="NWJ23" s="385"/>
      <c r="NWK23" s="385"/>
      <c r="NWL23" s="385"/>
      <c r="NWM23" s="385"/>
      <c r="NWN23" s="385"/>
      <c r="NWO23" s="385"/>
      <c r="NWP23" s="385"/>
      <c r="NWQ23" s="385"/>
      <c r="NWR23" s="385"/>
      <c r="NWS23" s="385"/>
      <c r="NWT23" s="385"/>
      <c r="NWU23" s="385"/>
      <c r="NWV23" s="385"/>
      <c r="NWW23" s="385"/>
      <c r="NWX23" s="385"/>
      <c r="NWY23" s="385"/>
      <c r="NWZ23" s="385"/>
      <c r="NXA23" s="385"/>
      <c r="NXB23" s="385"/>
      <c r="NXC23" s="385"/>
      <c r="NXD23" s="385"/>
      <c r="NXE23" s="385"/>
      <c r="NXF23" s="385"/>
      <c r="NXG23" s="385"/>
      <c r="NXH23" s="385"/>
      <c r="NXI23" s="385"/>
      <c r="NXJ23" s="385"/>
      <c r="NXK23" s="385"/>
      <c r="NXL23" s="385"/>
      <c r="NXM23" s="385"/>
      <c r="NXN23" s="385"/>
      <c r="NXO23" s="385"/>
      <c r="NXP23" s="385"/>
      <c r="NXQ23" s="385"/>
      <c r="NXR23" s="385"/>
      <c r="NXS23" s="385"/>
      <c r="NXT23" s="385"/>
      <c r="NXU23" s="385"/>
      <c r="NXV23" s="385"/>
      <c r="NXW23" s="385"/>
      <c r="NXX23" s="385"/>
      <c r="NXY23" s="385"/>
      <c r="NXZ23" s="385"/>
      <c r="NYA23" s="385"/>
      <c r="NYB23" s="385"/>
      <c r="NYC23" s="385"/>
      <c r="NYD23" s="385"/>
      <c r="NYE23" s="385"/>
      <c r="NYF23" s="385"/>
      <c r="NYG23" s="385"/>
      <c r="NYH23" s="385"/>
      <c r="NYI23" s="385"/>
      <c r="NYJ23" s="385"/>
      <c r="NYK23" s="385"/>
      <c r="NYL23" s="385"/>
      <c r="NYM23" s="385"/>
      <c r="NYN23" s="385"/>
      <c r="NYO23" s="385"/>
      <c r="NYP23" s="385"/>
      <c r="NYQ23" s="385"/>
      <c r="NYR23" s="385"/>
      <c r="NYS23" s="385"/>
      <c r="NYT23" s="385"/>
      <c r="NYU23" s="385"/>
      <c r="NYV23" s="385"/>
      <c r="NYW23" s="385"/>
      <c r="NYX23" s="385"/>
      <c r="NYY23" s="385"/>
      <c r="NYZ23" s="385"/>
      <c r="NZA23" s="385"/>
      <c r="NZB23" s="385"/>
      <c r="NZC23" s="385"/>
      <c r="NZD23" s="385"/>
      <c r="NZE23" s="385"/>
      <c r="NZF23" s="385"/>
      <c r="NZG23" s="385"/>
      <c r="NZH23" s="385"/>
      <c r="NZI23" s="385"/>
      <c r="NZJ23" s="385"/>
      <c r="NZK23" s="385"/>
      <c r="NZL23" s="385"/>
      <c r="NZM23" s="385"/>
      <c r="NZN23" s="385"/>
      <c r="NZO23" s="385"/>
      <c r="NZP23" s="385"/>
      <c r="NZQ23" s="385"/>
      <c r="NZR23" s="385"/>
      <c r="NZS23" s="385"/>
      <c r="NZT23" s="385"/>
      <c r="NZU23" s="385"/>
      <c r="NZV23" s="385"/>
      <c r="NZW23" s="385"/>
      <c r="NZX23" s="385"/>
      <c r="NZY23" s="385"/>
      <c r="NZZ23" s="385"/>
      <c r="OAA23" s="385"/>
      <c r="OAB23" s="385"/>
      <c r="OAC23" s="385"/>
      <c r="OAD23" s="385"/>
      <c r="OAE23" s="385"/>
      <c r="OAF23" s="385"/>
      <c r="OAG23" s="385"/>
      <c r="OAH23" s="385"/>
      <c r="OAI23" s="385"/>
      <c r="OAJ23" s="385"/>
      <c r="OAK23" s="385"/>
      <c r="OAL23" s="385"/>
      <c r="OAM23" s="385"/>
      <c r="OAN23" s="385"/>
      <c r="OAO23" s="385"/>
      <c r="OAP23" s="385"/>
      <c r="OAQ23" s="385"/>
      <c r="OAR23" s="385"/>
      <c r="OAS23" s="385"/>
      <c r="OAT23" s="385"/>
      <c r="OAU23" s="385"/>
      <c r="OAV23" s="385"/>
      <c r="OAW23" s="385"/>
      <c r="OAX23" s="385"/>
      <c r="OAY23" s="385"/>
      <c r="OAZ23" s="385"/>
      <c r="OBA23" s="385"/>
      <c r="OBB23" s="385"/>
      <c r="OBC23" s="385"/>
      <c r="OBD23" s="385"/>
      <c r="OBE23" s="385"/>
      <c r="OBF23" s="385"/>
      <c r="OBG23" s="385"/>
      <c r="OBH23" s="385"/>
      <c r="OBI23" s="385"/>
      <c r="OBJ23" s="385"/>
      <c r="OBK23" s="385"/>
      <c r="OBL23" s="385"/>
      <c r="OBM23" s="385"/>
      <c r="OBN23" s="385"/>
      <c r="OBO23" s="385"/>
      <c r="OBP23" s="385"/>
      <c r="OBQ23" s="385"/>
      <c r="OBR23" s="385"/>
      <c r="OBS23" s="385"/>
      <c r="OBT23" s="385"/>
      <c r="OBU23" s="385"/>
      <c r="OBV23" s="385"/>
      <c r="OBW23" s="385"/>
      <c r="OBX23" s="385"/>
      <c r="OBY23" s="385"/>
      <c r="OBZ23" s="385"/>
      <c r="OCA23" s="385"/>
      <c r="OCB23" s="385"/>
      <c r="OCC23" s="385"/>
      <c r="OCD23" s="385"/>
      <c r="OCE23" s="385"/>
      <c r="OCF23" s="385"/>
      <c r="OCG23" s="385"/>
      <c r="OCH23" s="385"/>
      <c r="OCI23" s="385"/>
      <c r="OCJ23" s="385"/>
      <c r="OCK23" s="385"/>
      <c r="OCL23" s="385"/>
      <c r="OCM23" s="385"/>
      <c r="OCN23" s="385"/>
      <c r="OCO23" s="385"/>
      <c r="OCP23" s="385"/>
      <c r="OCQ23" s="385"/>
      <c r="OCR23" s="385"/>
      <c r="OCS23" s="385"/>
      <c r="OCT23" s="385"/>
      <c r="OCU23" s="385"/>
      <c r="OCV23" s="385"/>
      <c r="OCW23" s="385"/>
      <c r="OCX23" s="385"/>
      <c r="OCY23" s="385"/>
      <c r="OCZ23" s="385"/>
      <c r="ODA23" s="385"/>
      <c r="ODB23" s="385"/>
      <c r="ODC23" s="385"/>
      <c r="ODD23" s="385"/>
      <c r="ODE23" s="385"/>
      <c r="ODF23" s="385"/>
      <c r="ODG23" s="385"/>
      <c r="ODH23" s="385"/>
      <c r="ODI23" s="385"/>
      <c r="ODJ23" s="385"/>
      <c r="ODK23" s="385"/>
      <c r="ODL23" s="385"/>
      <c r="ODM23" s="385"/>
      <c r="ODN23" s="385"/>
      <c r="ODO23" s="385"/>
      <c r="ODP23" s="385"/>
      <c r="ODQ23" s="385"/>
      <c r="ODR23" s="385"/>
      <c r="ODS23" s="385"/>
      <c r="ODT23" s="385"/>
      <c r="ODU23" s="385"/>
      <c r="ODV23" s="385"/>
      <c r="ODW23" s="385"/>
      <c r="ODX23" s="385"/>
      <c r="ODY23" s="385"/>
      <c r="ODZ23" s="385"/>
      <c r="OEA23" s="385"/>
      <c r="OEB23" s="385"/>
      <c r="OEC23" s="385"/>
      <c r="OED23" s="385"/>
      <c r="OEE23" s="385"/>
      <c r="OEF23" s="385"/>
      <c r="OEG23" s="385"/>
      <c r="OEH23" s="385"/>
      <c r="OEI23" s="385"/>
      <c r="OEJ23" s="385"/>
      <c r="OEK23" s="385"/>
      <c r="OEL23" s="385"/>
      <c r="OEM23" s="385"/>
      <c r="OEN23" s="385"/>
      <c r="OEO23" s="385"/>
      <c r="OEP23" s="385"/>
      <c r="OEQ23" s="385"/>
      <c r="OER23" s="385"/>
      <c r="OES23" s="385"/>
      <c r="OET23" s="385"/>
      <c r="OEU23" s="385"/>
      <c r="OEV23" s="385"/>
      <c r="OEW23" s="385"/>
      <c r="OEX23" s="385"/>
      <c r="OEY23" s="385"/>
      <c r="OEZ23" s="385"/>
      <c r="OFA23" s="385"/>
      <c r="OFB23" s="385"/>
      <c r="OFC23" s="385"/>
      <c r="OFD23" s="385"/>
      <c r="OFE23" s="385"/>
      <c r="OFF23" s="385"/>
      <c r="OFG23" s="385"/>
      <c r="OFH23" s="385"/>
      <c r="OFI23" s="385"/>
      <c r="OFJ23" s="385"/>
      <c r="OFK23" s="385"/>
      <c r="OFL23" s="385"/>
      <c r="OFM23" s="385"/>
      <c r="OFN23" s="385"/>
      <c r="OFO23" s="385"/>
      <c r="OFP23" s="385"/>
      <c r="OFQ23" s="385"/>
      <c r="OFR23" s="385"/>
      <c r="OFS23" s="385"/>
      <c r="OFT23" s="385"/>
      <c r="OFU23" s="385"/>
      <c r="OFV23" s="385"/>
      <c r="OFW23" s="385"/>
      <c r="OFX23" s="385"/>
      <c r="OFY23" s="385"/>
      <c r="OFZ23" s="385"/>
      <c r="OGA23" s="385"/>
      <c r="OGB23" s="385"/>
      <c r="OGC23" s="385"/>
      <c r="OGD23" s="385"/>
      <c r="OGE23" s="385"/>
      <c r="OGF23" s="385"/>
      <c r="OGG23" s="385"/>
      <c r="OGH23" s="385"/>
      <c r="OGI23" s="385"/>
      <c r="OGJ23" s="385"/>
      <c r="OGK23" s="385"/>
      <c r="OGL23" s="385"/>
      <c r="OGM23" s="385"/>
      <c r="OGN23" s="385"/>
      <c r="OGO23" s="385"/>
      <c r="OGP23" s="385"/>
      <c r="OGQ23" s="385"/>
      <c r="OGR23" s="385"/>
      <c r="OGS23" s="385"/>
      <c r="OGT23" s="385"/>
      <c r="OGU23" s="385"/>
      <c r="OGV23" s="385"/>
      <c r="OGW23" s="385"/>
      <c r="OGX23" s="385"/>
      <c r="OGY23" s="385"/>
      <c r="OGZ23" s="385"/>
      <c r="OHA23" s="385"/>
      <c r="OHB23" s="385"/>
      <c r="OHC23" s="385"/>
      <c r="OHD23" s="385"/>
      <c r="OHE23" s="385"/>
      <c r="OHF23" s="385"/>
      <c r="OHG23" s="385"/>
      <c r="OHH23" s="385"/>
      <c r="OHI23" s="385"/>
      <c r="OHJ23" s="385"/>
      <c r="OHK23" s="385"/>
      <c r="OHL23" s="385"/>
      <c r="OHM23" s="385"/>
      <c r="OHN23" s="385"/>
      <c r="OHO23" s="385"/>
      <c r="OHP23" s="385"/>
      <c r="OHQ23" s="385"/>
      <c r="OHR23" s="385"/>
      <c r="OHS23" s="385"/>
      <c r="OHT23" s="385"/>
      <c r="OHU23" s="385"/>
      <c r="OHV23" s="385"/>
      <c r="OHW23" s="385"/>
      <c r="OHX23" s="385"/>
      <c r="OHY23" s="385"/>
      <c r="OHZ23" s="385"/>
      <c r="OIA23" s="385"/>
      <c r="OIB23" s="385"/>
      <c r="OIC23" s="385"/>
      <c r="OID23" s="385"/>
      <c r="OIE23" s="385"/>
      <c r="OIF23" s="385"/>
      <c r="OIG23" s="385"/>
      <c r="OIH23" s="385"/>
      <c r="OII23" s="385"/>
      <c r="OIJ23" s="385"/>
      <c r="OIK23" s="385"/>
      <c r="OIL23" s="385"/>
      <c r="OIM23" s="385"/>
      <c r="OIN23" s="385"/>
      <c r="OIO23" s="385"/>
      <c r="OIP23" s="385"/>
      <c r="OIQ23" s="385"/>
      <c r="OIR23" s="385"/>
      <c r="OIS23" s="385"/>
      <c r="OIT23" s="385"/>
      <c r="OIU23" s="385"/>
      <c r="OIV23" s="385"/>
      <c r="OIW23" s="385"/>
      <c r="OIX23" s="385"/>
      <c r="OIY23" s="385"/>
      <c r="OIZ23" s="385"/>
      <c r="OJA23" s="385"/>
      <c r="OJB23" s="385"/>
      <c r="OJC23" s="385"/>
      <c r="OJD23" s="385"/>
      <c r="OJE23" s="385"/>
      <c r="OJF23" s="385"/>
      <c r="OJG23" s="385"/>
      <c r="OJH23" s="385"/>
      <c r="OJI23" s="385"/>
      <c r="OJJ23" s="385"/>
      <c r="OJK23" s="385"/>
      <c r="OJL23" s="385"/>
      <c r="OJM23" s="385"/>
      <c r="OJN23" s="385"/>
      <c r="OJO23" s="385"/>
      <c r="OJP23" s="385"/>
      <c r="OJQ23" s="385"/>
      <c r="OJR23" s="385"/>
      <c r="OJS23" s="385"/>
      <c r="OJT23" s="385"/>
      <c r="OJU23" s="385"/>
      <c r="OJV23" s="385"/>
      <c r="OJW23" s="385"/>
      <c r="OJX23" s="385"/>
      <c r="OJY23" s="385"/>
      <c r="OJZ23" s="385"/>
      <c r="OKA23" s="385"/>
      <c r="OKB23" s="385"/>
      <c r="OKC23" s="385"/>
      <c r="OKD23" s="385"/>
      <c r="OKE23" s="385"/>
      <c r="OKF23" s="385"/>
      <c r="OKG23" s="385"/>
      <c r="OKH23" s="385"/>
      <c r="OKI23" s="385"/>
      <c r="OKJ23" s="385"/>
      <c r="OKK23" s="385"/>
      <c r="OKL23" s="385"/>
      <c r="OKM23" s="385"/>
      <c r="OKN23" s="385"/>
      <c r="OKO23" s="385"/>
      <c r="OKP23" s="385"/>
      <c r="OKQ23" s="385"/>
      <c r="OKR23" s="385"/>
      <c r="OKS23" s="385"/>
      <c r="OKT23" s="385"/>
      <c r="OKU23" s="385"/>
      <c r="OKV23" s="385"/>
      <c r="OKW23" s="385"/>
      <c r="OKX23" s="385"/>
      <c r="OKY23" s="385"/>
      <c r="OKZ23" s="385"/>
      <c r="OLA23" s="385"/>
      <c r="OLB23" s="385"/>
      <c r="OLC23" s="385"/>
      <c r="OLD23" s="385"/>
      <c r="OLE23" s="385"/>
      <c r="OLF23" s="385"/>
      <c r="OLG23" s="385"/>
      <c r="OLH23" s="385"/>
      <c r="OLI23" s="385"/>
      <c r="OLJ23" s="385"/>
      <c r="OLK23" s="385"/>
      <c r="OLL23" s="385"/>
      <c r="OLM23" s="385"/>
      <c r="OLN23" s="385"/>
      <c r="OLO23" s="385"/>
      <c r="OLP23" s="385"/>
      <c r="OLQ23" s="385"/>
      <c r="OLR23" s="385"/>
      <c r="OLS23" s="385"/>
      <c r="OLT23" s="385"/>
      <c r="OLU23" s="385"/>
      <c r="OLV23" s="385"/>
      <c r="OLW23" s="385"/>
      <c r="OLX23" s="385"/>
      <c r="OLY23" s="385"/>
      <c r="OLZ23" s="385"/>
      <c r="OMA23" s="385"/>
      <c r="OMB23" s="385"/>
      <c r="OMC23" s="385"/>
      <c r="OMD23" s="385"/>
      <c r="OME23" s="385"/>
      <c r="OMF23" s="385"/>
      <c r="OMG23" s="385"/>
      <c r="OMH23" s="385"/>
      <c r="OMI23" s="385"/>
      <c r="OMJ23" s="385"/>
      <c r="OMK23" s="385"/>
      <c r="OML23" s="385"/>
      <c r="OMM23" s="385"/>
      <c r="OMN23" s="385"/>
      <c r="OMO23" s="385"/>
      <c r="OMP23" s="385"/>
      <c r="OMQ23" s="385"/>
      <c r="OMR23" s="385"/>
      <c r="OMS23" s="385"/>
      <c r="OMT23" s="385"/>
      <c r="OMU23" s="385"/>
      <c r="OMV23" s="385"/>
      <c r="OMW23" s="385"/>
      <c r="OMX23" s="385"/>
      <c r="OMY23" s="385"/>
      <c r="OMZ23" s="385"/>
      <c r="ONA23" s="385"/>
      <c r="ONB23" s="385"/>
      <c r="ONC23" s="385"/>
      <c r="OND23" s="385"/>
      <c r="ONE23" s="385"/>
      <c r="ONF23" s="385"/>
      <c r="ONG23" s="385"/>
      <c r="ONH23" s="385"/>
      <c r="ONI23" s="385"/>
      <c r="ONJ23" s="385"/>
      <c r="ONK23" s="385"/>
      <c r="ONL23" s="385"/>
      <c r="ONM23" s="385"/>
      <c r="ONN23" s="385"/>
      <c r="ONO23" s="385"/>
      <c r="ONP23" s="385"/>
      <c r="ONQ23" s="385"/>
      <c r="ONR23" s="385"/>
      <c r="ONS23" s="385"/>
      <c r="ONT23" s="385"/>
      <c r="ONU23" s="385"/>
      <c r="ONV23" s="385"/>
      <c r="ONW23" s="385"/>
      <c r="ONX23" s="385"/>
      <c r="ONY23" s="385"/>
      <c r="ONZ23" s="385"/>
      <c r="OOA23" s="385"/>
      <c r="OOB23" s="385"/>
      <c r="OOC23" s="385"/>
      <c r="OOD23" s="385"/>
      <c r="OOE23" s="385"/>
      <c r="OOF23" s="385"/>
      <c r="OOG23" s="385"/>
      <c r="OOH23" s="385"/>
      <c r="OOI23" s="385"/>
      <c r="OOJ23" s="385"/>
      <c r="OOK23" s="385"/>
      <c r="OOL23" s="385"/>
      <c r="OOM23" s="385"/>
      <c r="OON23" s="385"/>
      <c r="OOO23" s="385"/>
      <c r="OOP23" s="385"/>
      <c r="OOQ23" s="385"/>
      <c r="OOR23" s="385"/>
      <c r="OOS23" s="385"/>
      <c r="OOT23" s="385"/>
      <c r="OOU23" s="385"/>
      <c r="OOV23" s="385"/>
      <c r="OOW23" s="385"/>
      <c r="OOX23" s="385"/>
      <c r="OOY23" s="385"/>
      <c r="OOZ23" s="385"/>
      <c r="OPA23" s="385"/>
      <c r="OPB23" s="385"/>
      <c r="OPC23" s="385"/>
      <c r="OPD23" s="385"/>
      <c r="OPE23" s="385"/>
      <c r="OPF23" s="385"/>
      <c r="OPG23" s="385"/>
      <c r="OPH23" s="385"/>
      <c r="OPI23" s="385"/>
      <c r="OPJ23" s="385"/>
      <c r="OPK23" s="385"/>
      <c r="OPL23" s="385"/>
      <c r="OPM23" s="385"/>
      <c r="OPN23" s="385"/>
      <c r="OPO23" s="385"/>
      <c r="OPP23" s="385"/>
      <c r="OPQ23" s="385"/>
      <c r="OPR23" s="385"/>
      <c r="OPS23" s="385"/>
      <c r="OPT23" s="385"/>
      <c r="OPU23" s="385"/>
      <c r="OPV23" s="385"/>
      <c r="OPW23" s="385"/>
      <c r="OPX23" s="385"/>
      <c r="OPY23" s="385"/>
      <c r="OPZ23" s="385"/>
      <c r="OQA23" s="385"/>
      <c r="OQB23" s="385"/>
      <c r="OQC23" s="385"/>
      <c r="OQD23" s="385"/>
      <c r="OQE23" s="385"/>
      <c r="OQF23" s="385"/>
      <c r="OQG23" s="385"/>
      <c r="OQH23" s="385"/>
      <c r="OQI23" s="385"/>
      <c r="OQJ23" s="385"/>
      <c r="OQK23" s="385"/>
      <c r="OQL23" s="385"/>
      <c r="OQM23" s="385"/>
      <c r="OQN23" s="385"/>
      <c r="OQO23" s="385"/>
      <c r="OQP23" s="385"/>
      <c r="OQQ23" s="385"/>
      <c r="OQR23" s="385"/>
      <c r="OQS23" s="385"/>
      <c r="OQT23" s="385"/>
      <c r="OQU23" s="385"/>
      <c r="OQV23" s="385"/>
      <c r="OQW23" s="385"/>
      <c r="OQX23" s="385"/>
      <c r="OQY23" s="385"/>
      <c r="OQZ23" s="385"/>
      <c r="ORA23" s="385"/>
      <c r="ORB23" s="385"/>
      <c r="ORC23" s="385"/>
      <c r="ORD23" s="385"/>
      <c r="ORE23" s="385"/>
      <c r="ORF23" s="385"/>
      <c r="ORG23" s="385"/>
      <c r="ORH23" s="385"/>
      <c r="ORI23" s="385"/>
      <c r="ORJ23" s="385"/>
      <c r="ORK23" s="385"/>
      <c r="ORL23" s="385"/>
      <c r="ORM23" s="385"/>
      <c r="ORN23" s="385"/>
      <c r="ORO23" s="385"/>
      <c r="ORP23" s="385"/>
      <c r="ORQ23" s="385"/>
      <c r="ORR23" s="385"/>
      <c r="ORS23" s="385"/>
      <c r="ORT23" s="385"/>
      <c r="ORU23" s="385"/>
      <c r="ORV23" s="385"/>
      <c r="ORW23" s="385"/>
      <c r="ORX23" s="385"/>
      <c r="ORY23" s="385"/>
      <c r="ORZ23" s="385"/>
      <c r="OSA23" s="385"/>
      <c r="OSB23" s="385"/>
      <c r="OSC23" s="385"/>
      <c r="OSD23" s="385"/>
      <c r="OSE23" s="385"/>
      <c r="OSF23" s="385"/>
      <c r="OSG23" s="385"/>
      <c r="OSH23" s="385"/>
      <c r="OSI23" s="385"/>
      <c r="OSJ23" s="385"/>
      <c r="OSK23" s="385"/>
      <c r="OSL23" s="385"/>
      <c r="OSM23" s="385"/>
      <c r="OSN23" s="385"/>
      <c r="OSO23" s="385"/>
      <c r="OSP23" s="385"/>
      <c r="OSQ23" s="385"/>
      <c r="OSR23" s="385"/>
      <c r="OSS23" s="385"/>
      <c r="OST23" s="385"/>
      <c r="OSU23" s="385"/>
      <c r="OSV23" s="385"/>
      <c r="OSW23" s="385"/>
      <c r="OSX23" s="385"/>
      <c r="OSY23" s="385"/>
      <c r="OSZ23" s="385"/>
      <c r="OTA23" s="385"/>
      <c r="OTB23" s="385"/>
      <c r="OTC23" s="385"/>
      <c r="OTD23" s="385"/>
      <c r="OTE23" s="385"/>
      <c r="OTF23" s="385"/>
      <c r="OTG23" s="385"/>
      <c r="OTH23" s="385"/>
      <c r="OTI23" s="385"/>
      <c r="OTJ23" s="385"/>
      <c r="OTK23" s="385"/>
      <c r="OTL23" s="385"/>
      <c r="OTM23" s="385"/>
      <c r="OTN23" s="385"/>
      <c r="OTO23" s="385"/>
      <c r="OTP23" s="385"/>
      <c r="OTQ23" s="385"/>
      <c r="OTR23" s="385"/>
      <c r="OTS23" s="385"/>
      <c r="OTT23" s="385"/>
      <c r="OTU23" s="385"/>
      <c r="OTV23" s="385"/>
      <c r="OTW23" s="385"/>
      <c r="OTX23" s="385"/>
      <c r="OTY23" s="385"/>
      <c r="OTZ23" s="385"/>
      <c r="OUA23" s="385"/>
      <c r="OUB23" s="385"/>
      <c r="OUC23" s="385"/>
      <c r="OUD23" s="385"/>
      <c r="OUE23" s="385"/>
      <c r="OUF23" s="385"/>
      <c r="OUG23" s="385"/>
      <c r="OUH23" s="385"/>
      <c r="OUI23" s="385"/>
      <c r="OUJ23" s="385"/>
      <c r="OUK23" s="385"/>
      <c r="OUL23" s="385"/>
      <c r="OUM23" s="385"/>
      <c r="OUN23" s="385"/>
      <c r="OUO23" s="385"/>
      <c r="OUP23" s="385"/>
      <c r="OUQ23" s="385"/>
      <c r="OUR23" s="385"/>
      <c r="OUS23" s="385"/>
      <c r="OUT23" s="385"/>
      <c r="OUU23" s="385"/>
      <c r="OUV23" s="385"/>
      <c r="OUW23" s="385"/>
      <c r="OUX23" s="385"/>
      <c r="OUY23" s="385"/>
      <c r="OUZ23" s="385"/>
      <c r="OVA23" s="385"/>
      <c r="OVB23" s="385"/>
      <c r="OVC23" s="385"/>
      <c r="OVD23" s="385"/>
      <c r="OVE23" s="385"/>
      <c r="OVF23" s="385"/>
      <c r="OVG23" s="385"/>
      <c r="OVH23" s="385"/>
      <c r="OVI23" s="385"/>
      <c r="OVJ23" s="385"/>
      <c r="OVK23" s="385"/>
      <c r="OVL23" s="385"/>
      <c r="OVM23" s="385"/>
      <c r="OVN23" s="385"/>
      <c r="OVO23" s="385"/>
      <c r="OVP23" s="385"/>
      <c r="OVQ23" s="385"/>
      <c r="OVR23" s="385"/>
      <c r="OVS23" s="385"/>
      <c r="OVT23" s="385"/>
      <c r="OVU23" s="385"/>
      <c r="OVV23" s="385"/>
      <c r="OVW23" s="385"/>
      <c r="OVX23" s="385"/>
      <c r="OVY23" s="385"/>
      <c r="OVZ23" s="385"/>
      <c r="OWA23" s="385"/>
      <c r="OWB23" s="385"/>
      <c r="OWC23" s="385"/>
      <c r="OWD23" s="385"/>
      <c r="OWE23" s="385"/>
      <c r="OWF23" s="385"/>
      <c r="OWG23" s="385"/>
      <c r="OWH23" s="385"/>
      <c r="OWI23" s="385"/>
      <c r="OWJ23" s="385"/>
      <c r="OWK23" s="385"/>
      <c r="OWL23" s="385"/>
      <c r="OWM23" s="385"/>
      <c r="OWN23" s="385"/>
      <c r="OWO23" s="385"/>
      <c r="OWP23" s="385"/>
      <c r="OWQ23" s="385"/>
      <c r="OWR23" s="385"/>
      <c r="OWS23" s="385"/>
      <c r="OWT23" s="385"/>
      <c r="OWU23" s="385"/>
      <c r="OWV23" s="385"/>
      <c r="OWW23" s="385"/>
      <c r="OWX23" s="385"/>
      <c r="OWY23" s="385"/>
      <c r="OWZ23" s="385"/>
      <c r="OXA23" s="385"/>
      <c r="OXB23" s="385"/>
      <c r="OXC23" s="385"/>
      <c r="OXD23" s="385"/>
      <c r="OXE23" s="385"/>
      <c r="OXF23" s="385"/>
      <c r="OXG23" s="385"/>
      <c r="OXH23" s="385"/>
      <c r="OXI23" s="385"/>
      <c r="OXJ23" s="385"/>
      <c r="OXK23" s="385"/>
      <c r="OXL23" s="385"/>
      <c r="OXM23" s="385"/>
      <c r="OXN23" s="385"/>
      <c r="OXO23" s="385"/>
      <c r="OXP23" s="385"/>
      <c r="OXQ23" s="385"/>
      <c r="OXR23" s="385"/>
      <c r="OXS23" s="385"/>
      <c r="OXT23" s="385"/>
      <c r="OXU23" s="385"/>
      <c r="OXV23" s="385"/>
      <c r="OXW23" s="385"/>
      <c r="OXX23" s="385"/>
      <c r="OXY23" s="385"/>
      <c r="OXZ23" s="385"/>
      <c r="OYA23" s="385"/>
      <c r="OYB23" s="385"/>
      <c r="OYC23" s="385"/>
      <c r="OYD23" s="385"/>
      <c r="OYE23" s="385"/>
      <c r="OYF23" s="385"/>
      <c r="OYG23" s="385"/>
      <c r="OYH23" s="385"/>
      <c r="OYI23" s="385"/>
      <c r="OYJ23" s="385"/>
      <c r="OYK23" s="385"/>
      <c r="OYL23" s="385"/>
      <c r="OYM23" s="385"/>
      <c r="OYN23" s="385"/>
      <c r="OYO23" s="385"/>
      <c r="OYP23" s="385"/>
      <c r="OYQ23" s="385"/>
      <c r="OYR23" s="385"/>
      <c r="OYS23" s="385"/>
      <c r="OYT23" s="385"/>
      <c r="OYU23" s="385"/>
      <c r="OYV23" s="385"/>
      <c r="OYW23" s="385"/>
      <c r="OYX23" s="385"/>
      <c r="OYY23" s="385"/>
      <c r="OYZ23" s="385"/>
      <c r="OZA23" s="385"/>
      <c r="OZB23" s="385"/>
      <c r="OZC23" s="385"/>
      <c r="OZD23" s="385"/>
      <c r="OZE23" s="385"/>
      <c r="OZF23" s="385"/>
      <c r="OZG23" s="385"/>
      <c r="OZH23" s="385"/>
      <c r="OZI23" s="385"/>
      <c r="OZJ23" s="385"/>
      <c r="OZK23" s="385"/>
      <c r="OZL23" s="385"/>
      <c r="OZM23" s="385"/>
      <c r="OZN23" s="385"/>
      <c r="OZO23" s="385"/>
      <c r="OZP23" s="385"/>
      <c r="OZQ23" s="385"/>
      <c r="OZR23" s="385"/>
      <c r="OZS23" s="385"/>
      <c r="OZT23" s="385"/>
      <c r="OZU23" s="385"/>
      <c r="OZV23" s="385"/>
      <c r="OZW23" s="385"/>
      <c r="OZX23" s="385"/>
      <c r="OZY23" s="385"/>
      <c r="OZZ23" s="385"/>
      <c r="PAA23" s="385"/>
      <c r="PAB23" s="385"/>
      <c r="PAC23" s="385"/>
      <c r="PAD23" s="385"/>
      <c r="PAE23" s="385"/>
      <c r="PAF23" s="385"/>
      <c r="PAG23" s="385"/>
      <c r="PAH23" s="385"/>
      <c r="PAI23" s="385"/>
      <c r="PAJ23" s="385"/>
      <c r="PAK23" s="385"/>
      <c r="PAL23" s="385"/>
      <c r="PAM23" s="385"/>
      <c r="PAN23" s="385"/>
      <c r="PAO23" s="385"/>
      <c r="PAP23" s="385"/>
      <c r="PAQ23" s="385"/>
      <c r="PAR23" s="385"/>
      <c r="PAS23" s="385"/>
      <c r="PAT23" s="385"/>
      <c r="PAU23" s="385"/>
      <c r="PAV23" s="385"/>
      <c r="PAW23" s="385"/>
      <c r="PAX23" s="385"/>
      <c r="PAY23" s="385"/>
      <c r="PAZ23" s="385"/>
      <c r="PBA23" s="385"/>
      <c r="PBB23" s="385"/>
      <c r="PBC23" s="385"/>
      <c r="PBD23" s="385"/>
      <c r="PBE23" s="385"/>
      <c r="PBF23" s="385"/>
      <c r="PBG23" s="385"/>
      <c r="PBH23" s="385"/>
      <c r="PBI23" s="385"/>
      <c r="PBJ23" s="385"/>
      <c r="PBK23" s="385"/>
      <c r="PBL23" s="385"/>
      <c r="PBM23" s="385"/>
      <c r="PBN23" s="385"/>
      <c r="PBO23" s="385"/>
      <c r="PBP23" s="385"/>
      <c r="PBQ23" s="385"/>
      <c r="PBR23" s="385"/>
      <c r="PBS23" s="385"/>
      <c r="PBT23" s="385"/>
      <c r="PBU23" s="385"/>
      <c r="PBV23" s="385"/>
      <c r="PBW23" s="385"/>
      <c r="PBX23" s="385"/>
      <c r="PBY23" s="385"/>
      <c r="PBZ23" s="385"/>
      <c r="PCA23" s="385"/>
      <c r="PCB23" s="385"/>
      <c r="PCC23" s="385"/>
      <c r="PCD23" s="385"/>
      <c r="PCE23" s="385"/>
      <c r="PCF23" s="385"/>
      <c r="PCG23" s="385"/>
      <c r="PCH23" s="385"/>
      <c r="PCI23" s="385"/>
      <c r="PCJ23" s="385"/>
      <c r="PCK23" s="385"/>
      <c r="PCL23" s="385"/>
      <c r="PCM23" s="385"/>
      <c r="PCN23" s="385"/>
      <c r="PCO23" s="385"/>
      <c r="PCP23" s="385"/>
      <c r="PCQ23" s="385"/>
      <c r="PCR23" s="385"/>
      <c r="PCS23" s="385"/>
      <c r="PCT23" s="385"/>
      <c r="PCU23" s="385"/>
      <c r="PCV23" s="385"/>
      <c r="PCW23" s="385"/>
      <c r="PCX23" s="385"/>
      <c r="PCY23" s="385"/>
      <c r="PCZ23" s="385"/>
      <c r="PDA23" s="385"/>
      <c r="PDB23" s="385"/>
      <c r="PDC23" s="385"/>
      <c r="PDD23" s="385"/>
      <c r="PDE23" s="385"/>
      <c r="PDF23" s="385"/>
      <c r="PDG23" s="385"/>
      <c r="PDH23" s="385"/>
      <c r="PDI23" s="385"/>
      <c r="PDJ23" s="385"/>
      <c r="PDK23" s="385"/>
      <c r="PDL23" s="385"/>
      <c r="PDM23" s="385"/>
      <c r="PDN23" s="385"/>
      <c r="PDO23" s="385"/>
      <c r="PDP23" s="385"/>
      <c r="PDQ23" s="385"/>
      <c r="PDR23" s="385"/>
      <c r="PDS23" s="385"/>
      <c r="PDT23" s="385"/>
      <c r="PDU23" s="385"/>
      <c r="PDV23" s="385"/>
      <c r="PDW23" s="385"/>
      <c r="PDX23" s="385"/>
      <c r="PDY23" s="385"/>
      <c r="PDZ23" s="385"/>
      <c r="PEA23" s="385"/>
      <c r="PEB23" s="385"/>
      <c r="PEC23" s="385"/>
      <c r="PED23" s="385"/>
      <c r="PEE23" s="385"/>
      <c r="PEF23" s="385"/>
      <c r="PEG23" s="385"/>
      <c r="PEH23" s="385"/>
      <c r="PEI23" s="385"/>
      <c r="PEJ23" s="385"/>
      <c r="PEK23" s="385"/>
      <c r="PEL23" s="385"/>
      <c r="PEM23" s="385"/>
      <c r="PEN23" s="385"/>
      <c r="PEO23" s="385"/>
      <c r="PEP23" s="385"/>
      <c r="PEQ23" s="385"/>
      <c r="PER23" s="385"/>
      <c r="PES23" s="385"/>
      <c r="PET23" s="385"/>
      <c r="PEU23" s="385"/>
      <c r="PEV23" s="385"/>
      <c r="PEW23" s="385"/>
      <c r="PEX23" s="385"/>
      <c r="PEY23" s="385"/>
      <c r="PEZ23" s="385"/>
      <c r="PFA23" s="385"/>
      <c r="PFB23" s="385"/>
      <c r="PFC23" s="385"/>
      <c r="PFD23" s="385"/>
      <c r="PFE23" s="385"/>
      <c r="PFF23" s="385"/>
      <c r="PFG23" s="385"/>
      <c r="PFH23" s="385"/>
      <c r="PFI23" s="385"/>
      <c r="PFJ23" s="385"/>
      <c r="PFK23" s="385"/>
      <c r="PFL23" s="385"/>
      <c r="PFM23" s="385"/>
      <c r="PFN23" s="385"/>
      <c r="PFO23" s="385"/>
      <c r="PFP23" s="385"/>
      <c r="PFQ23" s="385"/>
      <c r="PFR23" s="385"/>
      <c r="PFS23" s="385"/>
      <c r="PFT23" s="385"/>
      <c r="PFU23" s="385"/>
      <c r="PFV23" s="385"/>
      <c r="PFW23" s="385"/>
      <c r="PFX23" s="385"/>
      <c r="PFY23" s="385"/>
      <c r="PFZ23" s="385"/>
      <c r="PGA23" s="385"/>
      <c r="PGB23" s="385"/>
      <c r="PGC23" s="385"/>
      <c r="PGD23" s="385"/>
      <c r="PGE23" s="385"/>
      <c r="PGF23" s="385"/>
      <c r="PGG23" s="385"/>
      <c r="PGH23" s="385"/>
      <c r="PGI23" s="385"/>
      <c r="PGJ23" s="385"/>
      <c r="PGK23" s="385"/>
      <c r="PGL23" s="385"/>
      <c r="PGM23" s="385"/>
      <c r="PGN23" s="385"/>
      <c r="PGO23" s="385"/>
      <c r="PGP23" s="385"/>
      <c r="PGQ23" s="385"/>
      <c r="PGR23" s="385"/>
      <c r="PGS23" s="385"/>
      <c r="PGT23" s="385"/>
      <c r="PGU23" s="385"/>
      <c r="PGV23" s="385"/>
      <c r="PGW23" s="385"/>
      <c r="PGX23" s="385"/>
      <c r="PGY23" s="385"/>
      <c r="PGZ23" s="385"/>
      <c r="PHA23" s="385"/>
      <c r="PHB23" s="385"/>
      <c r="PHC23" s="385"/>
      <c r="PHD23" s="385"/>
      <c r="PHE23" s="385"/>
      <c r="PHF23" s="385"/>
      <c r="PHG23" s="385"/>
      <c r="PHH23" s="385"/>
      <c r="PHI23" s="385"/>
      <c r="PHJ23" s="385"/>
      <c r="PHK23" s="385"/>
      <c r="PHL23" s="385"/>
      <c r="PHM23" s="385"/>
      <c r="PHN23" s="385"/>
      <c r="PHO23" s="385"/>
      <c r="PHP23" s="385"/>
      <c r="PHQ23" s="385"/>
      <c r="PHR23" s="385"/>
      <c r="PHS23" s="385"/>
      <c r="PHT23" s="385"/>
      <c r="PHU23" s="385"/>
      <c r="PHV23" s="385"/>
      <c r="PHW23" s="385"/>
      <c r="PHX23" s="385"/>
      <c r="PHY23" s="385"/>
      <c r="PHZ23" s="385"/>
      <c r="PIA23" s="385"/>
      <c r="PIB23" s="385"/>
      <c r="PIC23" s="385"/>
      <c r="PID23" s="385"/>
      <c r="PIE23" s="385"/>
      <c r="PIF23" s="385"/>
      <c r="PIG23" s="385"/>
      <c r="PIH23" s="385"/>
      <c r="PII23" s="385"/>
      <c r="PIJ23" s="385"/>
      <c r="PIK23" s="385"/>
      <c r="PIL23" s="385"/>
      <c r="PIM23" s="385"/>
      <c r="PIN23" s="385"/>
      <c r="PIO23" s="385"/>
      <c r="PIP23" s="385"/>
      <c r="PIQ23" s="385"/>
      <c r="PIR23" s="385"/>
      <c r="PIS23" s="385"/>
      <c r="PIT23" s="385"/>
      <c r="PIU23" s="385"/>
      <c r="PIV23" s="385"/>
      <c r="PIW23" s="385"/>
      <c r="PIX23" s="385"/>
      <c r="PIY23" s="385"/>
      <c r="PIZ23" s="385"/>
      <c r="PJA23" s="385"/>
      <c r="PJB23" s="385"/>
      <c r="PJC23" s="385"/>
      <c r="PJD23" s="385"/>
      <c r="PJE23" s="385"/>
      <c r="PJF23" s="385"/>
      <c r="PJG23" s="385"/>
      <c r="PJH23" s="385"/>
      <c r="PJI23" s="385"/>
      <c r="PJJ23" s="385"/>
      <c r="PJK23" s="385"/>
      <c r="PJL23" s="385"/>
      <c r="PJM23" s="385"/>
      <c r="PJN23" s="385"/>
      <c r="PJO23" s="385"/>
      <c r="PJP23" s="385"/>
      <c r="PJQ23" s="385"/>
      <c r="PJR23" s="385"/>
      <c r="PJS23" s="385"/>
      <c r="PJT23" s="385"/>
      <c r="PJU23" s="385"/>
      <c r="PJV23" s="385"/>
      <c r="PJW23" s="385"/>
      <c r="PJX23" s="385"/>
      <c r="PJY23" s="385"/>
      <c r="PJZ23" s="385"/>
      <c r="PKA23" s="385"/>
      <c r="PKB23" s="385"/>
      <c r="PKC23" s="385"/>
      <c r="PKD23" s="385"/>
      <c r="PKE23" s="385"/>
      <c r="PKF23" s="385"/>
      <c r="PKG23" s="385"/>
      <c r="PKH23" s="385"/>
      <c r="PKI23" s="385"/>
      <c r="PKJ23" s="385"/>
      <c r="PKK23" s="385"/>
      <c r="PKL23" s="385"/>
      <c r="PKM23" s="385"/>
      <c r="PKN23" s="385"/>
      <c r="PKO23" s="385"/>
      <c r="PKP23" s="385"/>
      <c r="PKQ23" s="385"/>
      <c r="PKR23" s="385"/>
      <c r="PKS23" s="385"/>
      <c r="PKT23" s="385"/>
      <c r="PKU23" s="385"/>
      <c r="PKV23" s="385"/>
      <c r="PKW23" s="385"/>
      <c r="PKX23" s="385"/>
      <c r="PKY23" s="385"/>
      <c r="PKZ23" s="385"/>
      <c r="PLA23" s="385"/>
      <c r="PLB23" s="385"/>
      <c r="PLC23" s="385"/>
      <c r="PLD23" s="385"/>
      <c r="PLE23" s="385"/>
      <c r="PLF23" s="385"/>
      <c r="PLG23" s="385"/>
      <c r="PLH23" s="385"/>
      <c r="PLI23" s="385"/>
      <c r="PLJ23" s="385"/>
      <c r="PLK23" s="385"/>
      <c r="PLL23" s="385"/>
      <c r="PLM23" s="385"/>
      <c r="PLN23" s="385"/>
      <c r="PLO23" s="385"/>
      <c r="PLP23" s="385"/>
      <c r="PLQ23" s="385"/>
      <c r="PLR23" s="385"/>
      <c r="PLS23" s="385"/>
      <c r="PLT23" s="385"/>
      <c r="PLU23" s="385"/>
      <c r="PLV23" s="385"/>
      <c r="PLW23" s="385"/>
      <c r="PLX23" s="385"/>
      <c r="PLY23" s="385"/>
      <c r="PLZ23" s="385"/>
      <c r="PMA23" s="385"/>
      <c r="PMB23" s="385"/>
      <c r="PMC23" s="385"/>
      <c r="PMD23" s="385"/>
      <c r="PME23" s="385"/>
      <c r="PMF23" s="385"/>
      <c r="PMG23" s="385"/>
      <c r="PMH23" s="385"/>
      <c r="PMI23" s="385"/>
      <c r="PMJ23" s="385"/>
      <c r="PMK23" s="385"/>
      <c r="PML23" s="385"/>
      <c r="PMM23" s="385"/>
      <c r="PMN23" s="385"/>
      <c r="PMO23" s="385"/>
      <c r="PMP23" s="385"/>
      <c r="PMQ23" s="385"/>
      <c r="PMR23" s="385"/>
      <c r="PMS23" s="385"/>
      <c r="PMT23" s="385"/>
      <c r="PMU23" s="385"/>
      <c r="PMV23" s="385"/>
      <c r="PMW23" s="385"/>
      <c r="PMX23" s="385"/>
      <c r="PMY23" s="385"/>
      <c r="PMZ23" s="385"/>
      <c r="PNA23" s="385"/>
      <c r="PNB23" s="385"/>
      <c r="PNC23" s="385"/>
      <c r="PND23" s="385"/>
      <c r="PNE23" s="385"/>
      <c r="PNF23" s="385"/>
      <c r="PNG23" s="385"/>
      <c r="PNH23" s="385"/>
      <c r="PNI23" s="385"/>
      <c r="PNJ23" s="385"/>
      <c r="PNK23" s="385"/>
      <c r="PNL23" s="385"/>
      <c r="PNM23" s="385"/>
      <c r="PNN23" s="385"/>
      <c r="PNO23" s="385"/>
      <c r="PNP23" s="385"/>
      <c r="PNQ23" s="385"/>
      <c r="PNR23" s="385"/>
      <c r="PNS23" s="385"/>
      <c r="PNT23" s="385"/>
      <c r="PNU23" s="385"/>
      <c r="PNV23" s="385"/>
      <c r="PNW23" s="385"/>
      <c r="PNX23" s="385"/>
      <c r="PNY23" s="385"/>
      <c r="PNZ23" s="385"/>
      <c r="POA23" s="385"/>
      <c r="POB23" s="385"/>
      <c r="POC23" s="385"/>
      <c r="POD23" s="385"/>
      <c r="POE23" s="385"/>
      <c r="POF23" s="385"/>
      <c r="POG23" s="385"/>
      <c r="POH23" s="385"/>
      <c r="POI23" s="385"/>
      <c r="POJ23" s="385"/>
      <c r="POK23" s="385"/>
      <c r="POL23" s="385"/>
      <c r="POM23" s="385"/>
      <c r="PON23" s="385"/>
      <c r="POO23" s="385"/>
      <c r="POP23" s="385"/>
      <c r="POQ23" s="385"/>
      <c r="POR23" s="385"/>
      <c r="POS23" s="385"/>
      <c r="POT23" s="385"/>
      <c r="POU23" s="385"/>
      <c r="POV23" s="385"/>
      <c r="POW23" s="385"/>
      <c r="POX23" s="385"/>
      <c r="POY23" s="385"/>
      <c r="POZ23" s="385"/>
      <c r="PPA23" s="385"/>
      <c r="PPB23" s="385"/>
      <c r="PPC23" s="385"/>
      <c r="PPD23" s="385"/>
      <c r="PPE23" s="385"/>
      <c r="PPF23" s="385"/>
      <c r="PPG23" s="385"/>
      <c r="PPH23" s="385"/>
      <c r="PPI23" s="385"/>
      <c r="PPJ23" s="385"/>
      <c r="PPK23" s="385"/>
      <c r="PPL23" s="385"/>
      <c r="PPM23" s="385"/>
      <c r="PPN23" s="385"/>
      <c r="PPO23" s="385"/>
      <c r="PPP23" s="385"/>
      <c r="PPQ23" s="385"/>
      <c r="PPR23" s="385"/>
      <c r="PPS23" s="385"/>
      <c r="PPT23" s="385"/>
      <c r="PPU23" s="385"/>
      <c r="PPV23" s="385"/>
      <c r="PPW23" s="385"/>
      <c r="PPX23" s="385"/>
      <c r="PPY23" s="385"/>
      <c r="PPZ23" s="385"/>
      <c r="PQA23" s="385"/>
      <c r="PQB23" s="385"/>
      <c r="PQC23" s="385"/>
      <c r="PQD23" s="385"/>
      <c r="PQE23" s="385"/>
      <c r="PQF23" s="385"/>
      <c r="PQG23" s="385"/>
      <c r="PQH23" s="385"/>
      <c r="PQI23" s="385"/>
      <c r="PQJ23" s="385"/>
      <c r="PQK23" s="385"/>
      <c r="PQL23" s="385"/>
      <c r="PQM23" s="385"/>
      <c r="PQN23" s="385"/>
      <c r="PQO23" s="385"/>
      <c r="PQP23" s="385"/>
      <c r="PQQ23" s="385"/>
      <c r="PQR23" s="385"/>
      <c r="PQS23" s="385"/>
      <c r="PQT23" s="385"/>
      <c r="PQU23" s="385"/>
      <c r="PQV23" s="385"/>
      <c r="PQW23" s="385"/>
      <c r="PQX23" s="385"/>
      <c r="PQY23" s="385"/>
      <c r="PQZ23" s="385"/>
      <c r="PRA23" s="385"/>
      <c r="PRB23" s="385"/>
      <c r="PRC23" s="385"/>
      <c r="PRD23" s="385"/>
      <c r="PRE23" s="385"/>
      <c r="PRF23" s="385"/>
      <c r="PRG23" s="385"/>
      <c r="PRH23" s="385"/>
      <c r="PRI23" s="385"/>
      <c r="PRJ23" s="385"/>
      <c r="PRK23" s="385"/>
      <c r="PRL23" s="385"/>
      <c r="PRM23" s="385"/>
      <c r="PRN23" s="385"/>
      <c r="PRO23" s="385"/>
      <c r="PRP23" s="385"/>
      <c r="PRQ23" s="385"/>
      <c r="PRR23" s="385"/>
      <c r="PRS23" s="385"/>
      <c r="PRT23" s="385"/>
      <c r="PRU23" s="385"/>
      <c r="PRV23" s="385"/>
      <c r="PRW23" s="385"/>
      <c r="PRX23" s="385"/>
      <c r="PRY23" s="385"/>
      <c r="PRZ23" s="385"/>
      <c r="PSA23" s="385"/>
      <c r="PSB23" s="385"/>
      <c r="PSC23" s="385"/>
      <c r="PSD23" s="385"/>
      <c r="PSE23" s="385"/>
      <c r="PSF23" s="385"/>
      <c r="PSG23" s="385"/>
      <c r="PSH23" s="385"/>
      <c r="PSI23" s="385"/>
      <c r="PSJ23" s="385"/>
      <c r="PSK23" s="385"/>
      <c r="PSL23" s="385"/>
      <c r="PSM23" s="385"/>
      <c r="PSN23" s="385"/>
      <c r="PSO23" s="385"/>
      <c r="PSP23" s="385"/>
      <c r="PSQ23" s="385"/>
      <c r="PSR23" s="385"/>
      <c r="PSS23" s="385"/>
      <c r="PST23" s="385"/>
      <c r="PSU23" s="385"/>
      <c r="PSV23" s="385"/>
      <c r="PSW23" s="385"/>
      <c r="PSX23" s="385"/>
      <c r="PSY23" s="385"/>
      <c r="PSZ23" s="385"/>
      <c r="PTA23" s="385"/>
      <c r="PTB23" s="385"/>
      <c r="PTC23" s="385"/>
      <c r="PTD23" s="385"/>
      <c r="PTE23" s="385"/>
      <c r="PTF23" s="385"/>
      <c r="PTG23" s="385"/>
      <c r="PTH23" s="385"/>
      <c r="PTI23" s="385"/>
      <c r="PTJ23" s="385"/>
      <c r="PTK23" s="385"/>
      <c r="PTL23" s="385"/>
      <c r="PTM23" s="385"/>
      <c r="PTN23" s="385"/>
      <c r="PTO23" s="385"/>
      <c r="PTP23" s="385"/>
      <c r="PTQ23" s="385"/>
      <c r="PTR23" s="385"/>
      <c r="PTS23" s="385"/>
      <c r="PTT23" s="385"/>
      <c r="PTU23" s="385"/>
      <c r="PTV23" s="385"/>
      <c r="PTW23" s="385"/>
      <c r="PTX23" s="385"/>
      <c r="PTY23" s="385"/>
      <c r="PTZ23" s="385"/>
      <c r="PUA23" s="385"/>
      <c r="PUB23" s="385"/>
      <c r="PUC23" s="385"/>
      <c r="PUD23" s="385"/>
      <c r="PUE23" s="385"/>
      <c r="PUF23" s="385"/>
      <c r="PUG23" s="385"/>
      <c r="PUH23" s="385"/>
      <c r="PUI23" s="385"/>
      <c r="PUJ23" s="385"/>
      <c r="PUK23" s="385"/>
      <c r="PUL23" s="385"/>
      <c r="PUM23" s="385"/>
      <c r="PUN23" s="385"/>
      <c r="PUO23" s="385"/>
      <c r="PUP23" s="385"/>
      <c r="PUQ23" s="385"/>
      <c r="PUR23" s="385"/>
      <c r="PUS23" s="385"/>
      <c r="PUT23" s="385"/>
      <c r="PUU23" s="385"/>
      <c r="PUV23" s="385"/>
      <c r="PUW23" s="385"/>
      <c r="PUX23" s="385"/>
      <c r="PUY23" s="385"/>
      <c r="PUZ23" s="385"/>
      <c r="PVA23" s="385"/>
      <c r="PVB23" s="385"/>
      <c r="PVC23" s="385"/>
      <c r="PVD23" s="385"/>
      <c r="PVE23" s="385"/>
      <c r="PVF23" s="385"/>
      <c r="PVG23" s="385"/>
      <c r="PVH23" s="385"/>
      <c r="PVI23" s="385"/>
      <c r="PVJ23" s="385"/>
      <c r="PVK23" s="385"/>
      <c r="PVL23" s="385"/>
      <c r="PVM23" s="385"/>
      <c r="PVN23" s="385"/>
      <c r="PVO23" s="385"/>
      <c r="PVP23" s="385"/>
      <c r="PVQ23" s="385"/>
      <c r="PVR23" s="385"/>
      <c r="PVS23" s="385"/>
      <c r="PVT23" s="385"/>
      <c r="PVU23" s="385"/>
      <c r="PVV23" s="385"/>
      <c r="PVW23" s="385"/>
      <c r="PVX23" s="385"/>
      <c r="PVY23" s="385"/>
      <c r="PVZ23" s="385"/>
      <c r="PWA23" s="385"/>
      <c r="PWB23" s="385"/>
      <c r="PWC23" s="385"/>
      <c r="PWD23" s="385"/>
      <c r="PWE23" s="385"/>
      <c r="PWF23" s="385"/>
      <c r="PWG23" s="385"/>
      <c r="PWH23" s="385"/>
      <c r="PWI23" s="385"/>
      <c r="PWJ23" s="385"/>
      <c r="PWK23" s="385"/>
      <c r="PWL23" s="385"/>
      <c r="PWM23" s="385"/>
      <c r="PWN23" s="385"/>
      <c r="PWO23" s="385"/>
      <c r="PWP23" s="385"/>
      <c r="PWQ23" s="385"/>
      <c r="PWR23" s="385"/>
      <c r="PWS23" s="385"/>
      <c r="PWT23" s="385"/>
      <c r="PWU23" s="385"/>
      <c r="PWV23" s="385"/>
      <c r="PWW23" s="385"/>
      <c r="PWX23" s="385"/>
      <c r="PWY23" s="385"/>
      <c r="PWZ23" s="385"/>
      <c r="PXA23" s="385"/>
      <c r="PXB23" s="385"/>
      <c r="PXC23" s="385"/>
      <c r="PXD23" s="385"/>
      <c r="PXE23" s="385"/>
      <c r="PXF23" s="385"/>
      <c r="PXG23" s="385"/>
      <c r="PXH23" s="385"/>
      <c r="PXI23" s="385"/>
      <c r="PXJ23" s="385"/>
      <c r="PXK23" s="385"/>
      <c r="PXL23" s="385"/>
      <c r="PXM23" s="385"/>
      <c r="PXN23" s="385"/>
      <c r="PXO23" s="385"/>
      <c r="PXP23" s="385"/>
      <c r="PXQ23" s="385"/>
      <c r="PXR23" s="385"/>
      <c r="PXS23" s="385"/>
      <c r="PXT23" s="385"/>
      <c r="PXU23" s="385"/>
      <c r="PXV23" s="385"/>
      <c r="PXW23" s="385"/>
      <c r="PXX23" s="385"/>
      <c r="PXY23" s="385"/>
      <c r="PXZ23" s="385"/>
      <c r="PYA23" s="385"/>
      <c r="PYB23" s="385"/>
      <c r="PYC23" s="385"/>
      <c r="PYD23" s="385"/>
      <c r="PYE23" s="385"/>
      <c r="PYF23" s="385"/>
      <c r="PYG23" s="385"/>
      <c r="PYH23" s="385"/>
      <c r="PYI23" s="385"/>
      <c r="PYJ23" s="385"/>
      <c r="PYK23" s="385"/>
      <c r="PYL23" s="385"/>
      <c r="PYM23" s="385"/>
      <c r="PYN23" s="385"/>
      <c r="PYO23" s="385"/>
      <c r="PYP23" s="385"/>
      <c r="PYQ23" s="385"/>
      <c r="PYR23" s="385"/>
      <c r="PYS23" s="385"/>
      <c r="PYT23" s="385"/>
      <c r="PYU23" s="385"/>
      <c r="PYV23" s="385"/>
      <c r="PYW23" s="385"/>
      <c r="PYX23" s="385"/>
      <c r="PYY23" s="385"/>
      <c r="PYZ23" s="385"/>
      <c r="PZA23" s="385"/>
      <c r="PZB23" s="385"/>
      <c r="PZC23" s="385"/>
      <c r="PZD23" s="385"/>
      <c r="PZE23" s="385"/>
      <c r="PZF23" s="385"/>
      <c r="PZG23" s="385"/>
      <c r="PZH23" s="385"/>
      <c r="PZI23" s="385"/>
      <c r="PZJ23" s="385"/>
      <c r="PZK23" s="385"/>
      <c r="PZL23" s="385"/>
      <c r="PZM23" s="385"/>
      <c r="PZN23" s="385"/>
      <c r="PZO23" s="385"/>
      <c r="PZP23" s="385"/>
      <c r="PZQ23" s="385"/>
      <c r="PZR23" s="385"/>
      <c r="PZS23" s="385"/>
      <c r="PZT23" s="385"/>
      <c r="PZU23" s="385"/>
      <c r="PZV23" s="385"/>
      <c r="PZW23" s="385"/>
      <c r="PZX23" s="385"/>
      <c r="PZY23" s="385"/>
      <c r="PZZ23" s="385"/>
      <c r="QAA23" s="385"/>
      <c r="QAB23" s="385"/>
      <c r="QAC23" s="385"/>
      <c r="QAD23" s="385"/>
      <c r="QAE23" s="385"/>
      <c r="QAF23" s="385"/>
      <c r="QAG23" s="385"/>
      <c r="QAH23" s="385"/>
      <c r="QAI23" s="385"/>
      <c r="QAJ23" s="385"/>
      <c r="QAK23" s="385"/>
      <c r="QAL23" s="385"/>
      <c r="QAM23" s="385"/>
      <c r="QAN23" s="385"/>
      <c r="QAO23" s="385"/>
      <c r="QAP23" s="385"/>
      <c r="QAQ23" s="385"/>
      <c r="QAR23" s="385"/>
      <c r="QAS23" s="385"/>
      <c r="QAT23" s="385"/>
      <c r="QAU23" s="385"/>
      <c r="QAV23" s="385"/>
      <c r="QAW23" s="385"/>
      <c r="QAX23" s="385"/>
      <c r="QAY23" s="385"/>
      <c r="QAZ23" s="385"/>
      <c r="QBA23" s="385"/>
      <c r="QBB23" s="385"/>
      <c r="QBC23" s="385"/>
      <c r="QBD23" s="385"/>
      <c r="QBE23" s="385"/>
      <c r="QBF23" s="385"/>
      <c r="QBG23" s="385"/>
      <c r="QBH23" s="385"/>
      <c r="QBI23" s="385"/>
      <c r="QBJ23" s="385"/>
      <c r="QBK23" s="385"/>
      <c r="QBL23" s="385"/>
      <c r="QBM23" s="385"/>
      <c r="QBN23" s="385"/>
      <c r="QBO23" s="385"/>
      <c r="QBP23" s="385"/>
      <c r="QBQ23" s="385"/>
      <c r="QBR23" s="385"/>
      <c r="QBS23" s="385"/>
      <c r="QBT23" s="385"/>
      <c r="QBU23" s="385"/>
      <c r="QBV23" s="385"/>
      <c r="QBW23" s="385"/>
      <c r="QBX23" s="385"/>
      <c r="QBY23" s="385"/>
      <c r="QBZ23" s="385"/>
      <c r="QCA23" s="385"/>
      <c r="QCB23" s="385"/>
      <c r="QCC23" s="385"/>
      <c r="QCD23" s="385"/>
      <c r="QCE23" s="385"/>
      <c r="QCF23" s="385"/>
      <c r="QCG23" s="385"/>
      <c r="QCH23" s="385"/>
      <c r="QCI23" s="385"/>
      <c r="QCJ23" s="385"/>
      <c r="QCK23" s="385"/>
      <c r="QCL23" s="385"/>
      <c r="QCM23" s="385"/>
      <c r="QCN23" s="385"/>
      <c r="QCO23" s="385"/>
      <c r="QCP23" s="385"/>
      <c r="QCQ23" s="385"/>
      <c r="QCR23" s="385"/>
      <c r="QCS23" s="385"/>
      <c r="QCT23" s="385"/>
      <c r="QCU23" s="385"/>
      <c r="QCV23" s="385"/>
      <c r="QCW23" s="385"/>
      <c r="QCX23" s="385"/>
      <c r="QCY23" s="385"/>
      <c r="QCZ23" s="385"/>
      <c r="QDA23" s="385"/>
      <c r="QDB23" s="385"/>
      <c r="QDC23" s="385"/>
      <c r="QDD23" s="385"/>
      <c r="QDE23" s="385"/>
      <c r="QDF23" s="385"/>
      <c r="QDG23" s="385"/>
      <c r="QDH23" s="385"/>
      <c r="QDI23" s="385"/>
      <c r="QDJ23" s="385"/>
      <c r="QDK23" s="385"/>
      <c r="QDL23" s="385"/>
      <c r="QDM23" s="385"/>
      <c r="QDN23" s="385"/>
      <c r="QDO23" s="385"/>
      <c r="QDP23" s="385"/>
      <c r="QDQ23" s="385"/>
      <c r="QDR23" s="385"/>
      <c r="QDS23" s="385"/>
      <c r="QDT23" s="385"/>
      <c r="QDU23" s="385"/>
      <c r="QDV23" s="385"/>
      <c r="QDW23" s="385"/>
      <c r="QDX23" s="385"/>
      <c r="QDY23" s="385"/>
      <c r="QDZ23" s="385"/>
      <c r="QEA23" s="385"/>
      <c r="QEB23" s="385"/>
      <c r="QEC23" s="385"/>
      <c r="QED23" s="385"/>
      <c r="QEE23" s="385"/>
      <c r="QEF23" s="385"/>
      <c r="QEG23" s="385"/>
      <c r="QEH23" s="385"/>
      <c r="QEI23" s="385"/>
      <c r="QEJ23" s="385"/>
      <c r="QEK23" s="385"/>
      <c r="QEL23" s="385"/>
      <c r="QEM23" s="385"/>
      <c r="QEN23" s="385"/>
      <c r="QEO23" s="385"/>
      <c r="QEP23" s="385"/>
      <c r="QEQ23" s="385"/>
      <c r="QER23" s="385"/>
      <c r="QES23" s="385"/>
      <c r="QET23" s="385"/>
      <c r="QEU23" s="385"/>
      <c r="QEV23" s="385"/>
      <c r="QEW23" s="385"/>
      <c r="QEX23" s="385"/>
      <c r="QEY23" s="385"/>
      <c r="QEZ23" s="385"/>
      <c r="QFA23" s="385"/>
      <c r="QFB23" s="385"/>
      <c r="QFC23" s="385"/>
      <c r="QFD23" s="385"/>
      <c r="QFE23" s="385"/>
      <c r="QFF23" s="385"/>
      <c r="QFG23" s="385"/>
      <c r="QFH23" s="385"/>
      <c r="QFI23" s="385"/>
      <c r="QFJ23" s="385"/>
      <c r="QFK23" s="385"/>
      <c r="QFL23" s="385"/>
      <c r="QFM23" s="385"/>
      <c r="QFN23" s="385"/>
      <c r="QFO23" s="385"/>
      <c r="QFP23" s="385"/>
      <c r="QFQ23" s="385"/>
      <c r="QFR23" s="385"/>
      <c r="QFS23" s="385"/>
      <c r="QFT23" s="385"/>
      <c r="QFU23" s="385"/>
      <c r="QFV23" s="385"/>
      <c r="QFW23" s="385"/>
      <c r="QFX23" s="385"/>
      <c r="QFY23" s="385"/>
      <c r="QFZ23" s="385"/>
      <c r="QGA23" s="385"/>
      <c r="QGB23" s="385"/>
      <c r="QGC23" s="385"/>
      <c r="QGD23" s="385"/>
      <c r="QGE23" s="385"/>
      <c r="QGF23" s="385"/>
      <c r="QGG23" s="385"/>
      <c r="QGH23" s="385"/>
      <c r="QGI23" s="385"/>
      <c r="QGJ23" s="385"/>
      <c r="QGK23" s="385"/>
      <c r="QGL23" s="385"/>
      <c r="QGM23" s="385"/>
      <c r="QGN23" s="385"/>
      <c r="QGO23" s="385"/>
      <c r="QGP23" s="385"/>
      <c r="QGQ23" s="385"/>
      <c r="QGR23" s="385"/>
      <c r="QGS23" s="385"/>
      <c r="QGT23" s="385"/>
      <c r="QGU23" s="385"/>
      <c r="QGV23" s="385"/>
      <c r="QGW23" s="385"/>
      <c r="QGX23" s="385"/>
      <c r="QGY23" s="385"/>
      <c r="QGZ23" s="385"/>
      <c r="QHA23" s="385"/>
      <c r="QHB23" s="385"/>
      <c r="QHC23" s="385"/>
      <c r="QHD23" s="385"/>
      <c r="QHE23" s="385"/>
      <c r="QHF23" s="385"/>
      <c r="QHG23" s="385"/>
      <c r="QHH23" s="385"/>
      <c r="QHI23" s="385"/>
      <c r="QHJ23" s="385"/>
      <c r="QHK23" s="385"/>
      <c r="QHL23" s="385"/>
      <c r="QHM23" s="385"/>
      <c r="QHN23" s="385"/>
      <c r="QHO23" s="385"/>
      <c r="QHP23" s="385"/>
      <c r="QHQ23" s="385"/>
      <c r="QHR23" s="385"/>
      <c r="QHS23" s="385"/>
      <c r="QHT23" s="385"/>
      <c r="QHU23" s="385"/>
      <c r="QHV23" s="385"/>
      <c r="QHW23" s="385"/>
      <c r="QHX23" s="385"/>
      <c r="QHY23" s="385"/>
      <c r="QHZ23" s="385"/>
      <c r="QIA23" s="385"/>
      <c r="QIB23" s="385"/>
      <c r="QIC23" s="385"/>
      <c r="QID23" s="385"/>
      <c r="QIE23" s="385"/>
      <c r="QIF23" s="385"/>
      <c r="QIG23" s="385"/>
      <c r="QIH23" s="385"/>
      <c r="QII23" s="385"/>
      <c r="QIJ23" s="385"/>
      <c r="QIK23" s="385"/>
      <c r="QIL23" s="385"/>
      <c r="QIM23" s="385"/>
      <c r="QIN23" s="385"/>
      <c r="QIO23" s="385"/>
      <c r="QIP23" s="385"/>
      <c r="QIQ23" s="385"/>
      <c r="QIR23" s="385"/>
      <c r="QIS23" s="385"/>
      <c r="QIT23" s="385"/>
      <c r="QIU23" s="385"/>
      <c r="QIV23" s="385"/>
      <c r="QIW23" s="385"/>
      <c r="QIX23" s="385"/>
      <c r="QIY23" s="385"/>
      <c r="QIZ23" s="385"/>
      <c r="QJA23" s="385"/>
      <c r="QJB23" s="385"/>
      <c r="QJC23" s="385"/>
      <c r="QJD23" s="385"/>
      <c r="QJE23" s="385"/>
      <c r="QJF23" s="385"/>
      <c r="QJG23" s="385"/>
      <c r="QJH23" s="385"/>
      <c r="QJI23" s="385"/>
      <c r="QJJ23" s="385"/>
      <c r="QJK23" s="385"/>
      <c r="QJL23" s="385"/>
      <c r="QJM23" s="385"/>
      <c r="QJN23" s="385"/>
      <c r="QJO23" s="385"/>
      <c r="QJP23" s="385"/>
      <c r="QJQ23" s="385"/>
      <c r="QJR23" s="385"/>
      <c r="QJS23" s="385"/>
      <c r="QJT23" s="385"/>
      <c r="QJU23" s="385"/>
      <c r="QJV23" s="385"/>
      <c r="QJW23" s="385"/>
      <c r="QJX23" s="385"/>
      <c r="QJY23" s="385"/>
      <c r="QJZ23" s="385"/>
      <c r="QKA23" s="385"/>
      <c r="QKB23" s="385"/>
      <c r="QKC23" s="385"/>
      <c r="QKD23" s="385"/>
      <c r="QKE23" s="385"/>
      <c r="QKF23" s="385"/>
      <c r="QKG23" s="385"/>
      <c r="QKH23" s="385"/>
      <c r="QKI23" s="385"/>
      <c r="QKJ23" s="385"/>
      <c r="QKK23" s="385"/>
      <c r="QKL23" s="385"/>
      <c r="QKM23" s="385"/>
      <c r="QKN23" s="385"/>
      <c r="QKO23" s="385"/>
      <c r="QKP23" s="385"/>
      <c r="QKQ23" s="385"/>
      <c r="QKR23" s="385"/>
      <c r="QKS23" s="385"/>
      <c r="QKT23" s="385"/>
      <c r="QKU23" s="385"/>
      <c r="QKV23" s="385"/>
      <c r="QKW23" s="385"/>
      <c r="QKX23" s="385"/>
      <c r="QKY23" s="385"/>
      <c r="QKZ23" s="385"/>
      <c r="QLA23" s="385"/>
      <c r="QLB23" s="385"/>
      <c r="QLC23" s="385"/>
      <c r="QLD23" s="385"/>
      <c r="QLE23" s="385"/>
      <c r="QLF23" s="385"/>
      <c r="QLG23" s="385"/>
      <c r="QLH23" s="385"/>
      <c r="QLI23" s="385"/>
      <c r="QLJ23" s="385"/>
      <c r="QLK23" s="385"/>
      <c r="QLL23" s="385"/>
      <c r="QLM23" s="385"/>
      <c r="QLN23" s="385"/>
      <c r="QLO23" s="385"/>
      <c r="QLP23" s="385"/>
      <c r="QLQ23" s="385"/>
      <c r="QLR23" s="385"/>
      <c r="QLS23" s="385"/>
      <c r="QLT23" s="385"/>
      <c r="QLU23" s="385"/>
      <c r="QLV23" s="385"/>
      <c r="QLW23" s="385"/>
      <c r="QLX23" s="385"/>
      <c r="QLY23" s="385"/>
      <c r="QLZ23" s="385"/>
      <c r="QMA23" s="385"/>
      <c r="QMB23" s="385"/>
      <c r="QMC23" s="385"/>
      <c r="QMD23" s="385"/>
      <c r="QME23" s="385"/>
      <c r="QMF23" s="385"/>
      <c r="QMG23" s="385"/>
      <c r="QMH23" s="385"/>
      <c r="QMI23" s="385"/>
      <c r="QMJ23" s="385"/>
      <c r="QMK23" s="385"/>
      <c r="QML23" s="385"/>
      <c r="QMM23" s="385"/>
      <c r="QMN23" s="385"/>
      <c r="QMO23" s="385"/>
      <c r="QMP23" s="385"/>
      <c r="QMQ23" s="385"/>
      <c r="QMR23" s="385"/>
      <c r="QMS23" s="385"/>
      <c r="QMT23" s="385"/>
      <c r="QMU23" s="385"/>
      <c r="QMV23" s="385"/>
      <c r="QMW23" s="385"/>
      <c r="QMX23" s="385"/>
      <c r="QMY23" s="385"/>
      <c r="QMZ23" s="385"/>
      <c r="QNA23" s="385"/>
      <c r="QNB23" s="385"/>
      <c r="QNC23" s="385"/>
      <c r="QND23" s="385"/>
      <c r="QNE23" s="385"/>
      <c r="QNF23" s="385"/>
      <c r="QNG23" s="385"/>
      <c r="QNH23" s="385"/>
      <c r="QNI23" s="385"/>
      <c r="QNJ23" s="385"/>
      <c r="QNK23" s="385"/>
      <c r="QNL23" s="385"/>
      <c r="QNM23" s="385"/>
      <c r="QNN23" s="385"/>
      <c r="QNO23" s="385"/>
      <c r="QNP23" s="385"/>
      <c r="QNQ23" s="385"/>
      <c r="QNR23" s="385"/>
      <c r="QNS23" s="385"/>
      <c r="QNT23" s="385"/>
      <c r="QNU23" s="385"/>
      <c r="QNV23" s="385"/>
      <c r="QNW23" s="385"/>
      <c r="QNX23" s="385"/>
      <c r="QNY23" s="385"/>
      <c r="QNZ23" s="385"/>
      <c r="QOA23" s="385"/>
      <c r="QOB23" s="385"/>
      <c r="QOC23" s="385"/>
      <c r="QOD23" s="385"/>
      <c r="QOE23" s="385"/>
      <c r="QOF23" s="385"/>
      <c r="QOG23" s="385"/>
      <c r="QOH23" s="385"/>
      <c r="QOI23" s="385"/>
      <c r="QOJ23" s="385"/>
      <c r="QOK23" s="385"/>
      <c r="QOL23" s="385"/>
      <c r="QOM23" s="385"/>
      <c r="QON23" s="385"/>
      <c r="QOO23" s="385"/>
      <c r="QOP23" s="385"/>
      <c r="QOQ23" s="385"/>
      <c r="QOR23" s="385"/>
      <c r="QOS23" s="385"/>
      <c r="QOT23" s="385"/>
      <c r="QOU23" s="385"/>
      <c r="QOV23" s="385"/>
      <c r="QOW23" s="385"/>
      <c r="QOX23" s="385"/>
      <c r="QOY23" s="385"/>
      <c r="QOZ23" s="385"/>
      <c r="QPA23" s="385"/>
      <c r="QPB23" s="385"/>
      <c r="QPC23" s="385"/>
      <c r="QPD23" s="385"/>
      <c r="QPE23" s="385"/>
      <c r="QPF23" s="385"/>
      <c r="QPG23" s="385"/>
      <c r="QPH23" s="385"/>
      <c r="QPI23" s="385"/>
      <c r="QPJ23" s="385"/>
      <c r="QPK23" s="385"/>
      <c r="QPL23" s="385"/>
      <c r="QPM23" s="385"/>
      <c r="QPN23" s="385"/>
      <c r="QPO23" s="385"/>
      <c r="QPP23" s="385"/>
      <c r="QPQ23" s="385"/>
      <c r="QPR23" s="385"/>
      <c r="QPS23" s="385"/>
      <c r="QPT23" s="385"/>
      <c r="QPU23" s="385"/>
      <c r="QPV23" s="385"/>
      <c r="QPW23" s="385"/>
      <c r="QPX23" s="385"/>
      <c r="QPY23" s="385"/>
      <c r="QPZ23" s="385"/>
      <c r="QQA23" s="385"/>
      <c r="QQB23" s="385"/>
      <c r="QQC23" s="385"/>
      <c r="QQD23" s="385"/>
      <c r="QQE23" s="385"/>
      <c r="QQF23" s="385"/>
      <c r="QQG23" s="385"/>
      <c r="QQH23" s="385"/>
      <c r="QQI23" s="385"/>
      <c r="QQJ23" s="385"/>
      <c r="QQK23" s="385"/>
      <c r="QQL23" s="385"/>
      <c r="QQM23" s="385"/>
      <c r="QQN23" s="385"/>
      <c r="QQO23" s="385"/>
      <c r="QQP23" s="385"/>
      <c r="QQQ23" s="385"/>
      <c r="QQR23" s="385"/>
      <c r="QQS23" s="385"/>
      <c r="QQT23" s="385"/>
      <c r="QQU23" s="385"/>
      <c r="QQV23" s="385"/>
      <c r="QQW23" s="385"/>
      <c r="QQX23" s="385"/>
      <c r="QQY23" s="385"/>
      <c r="QQZ23" s="385"/>
      <c r="QRA23" s="385"/>
      <c r="QRB23" s="385"/>
      <c r="QRC23" s="385"/>
      <c r="QRD23" s="385"/>
      <c r="QRE23" s="385"/>
      <c r="QRF23" s="385"/>
      <c r="QRG23" s="385"/>
      <c r="QRH23" s="385"/>
      <c r="QRI23" s="385"/>
      <c r="QRJ23" s="385"/>
      <c r="QRK23" s="385"/>
      <c r="QRL23" s="385"/>
      <c r="QRM23" s="385"/>
      <c r="QRN23" s="385"/>
      <c r="QRO23" s="385"/>
      <c r="QRP23" s="385"/>
      <c r="QRQ23" s="385"/>
      <c r="QRR23" s="385"/>
      <c r="QRS23" s="385"/>
      <c r="QRT23" s="385"/>
      <c r="QRU23" s="385"/>
      <c r="QRV23" s="385"/>
      <c r="QRW23" s="385"/>
      <c r="QRX23" s="385"/>
      <c r="QRY23" s="385"/>
      <c r="QRZ23" s="385"/>
      <c r="QSA23" s="385"/>
      <c r="QSB23" s="385"/>
      <c r="QSC23" s="385"/>
      <c r="QSD23" s="385"/>
      <c r="QSE23" s="385"/>
      <c r="QSF23" s="385"/>
      <c r="QSG23" s="385"/>
      <c r="QSH23" s="385"/>
      <c r="QSI23" s="385"/>
      <c r="QSJ23" s="385"/>
      <c r="QSK23" s="385"/>
      <c r="QSL23" s="385"/>
      <c r="QSM23" s="385"/>
      <c r="QSN23" s="385"/>
      <c r="QSO23" s="385"/>
      <c r="QSP23" s="385"/>
      <c r="QSQ23" s="385"/>
      <c r="QSR23" s="385"/>
      <c r="QSS23" s="385"/>
      <c r="QST23" s="385"/>
      <c r="QSU23" s="385"/>
      <c r="QSV23" s="385"/>
      <c r="QSW23" s="385"/>
      <c r="QSX23" s="385"/>
      <c r="QSY23" s="385"/>
      <c r="QSZ23" s="385"/>
      <c r="QTA23" s="385"/>
      <c r="QTB23" s="385"/>
      <c r="QTC23" s="385"/>
      <c r="QTD23" s="385"/>
      <c r="QTE23" s="385"/>
      <c r="QTF23" s="385"/>
      <c r="QTG23" s="385"/>
      <c r="QTH23" s="385"/>
      <c r="QTI23" s="385"/>
      <c r="QTJ23" s="385"/>
      <c r="QTK23" s="385"/>
      <c r="QTL23" s="385"/>
      <c r="QTM23" s="385"/>
      <c r="QTN23" s="385"/>
      <c r="QTO23" s="385"/>
      <c r="QTP23" s="385"/>
      <c r="QTQ23" s="385"/>
      <c r="QTR23" s="385"/>
      <c r="QTS23" s="385"/>
      <c r="QTT23" s="385"/>
      <c r="QTU23" s="385"/>
      <c r="QTV23" s="385"/>
      <c r="QTW23" s="385"/>
      <c r="QTX23" s="385"/>
      <c r="QTY23" s="385"/>
      <c r="QTZ23" s="385"/>
      <c r="QUA23" s="385"/>
      <c r="QUB23" s="385"/>
      <c r="QUC23" s="385"/>
      <c r="QUD23" s="385"/>
      <c r="QUE23" s="385"/>
      <c r="QUF23" s="385"/>
      <c r="QUG23" s="385"/>
      <c r="QUH23" s="385"/>
      <c r="QUI23" s="385"/>
      <c r="QUJ23" s="385"/>
      <c r="QUK23" s="385"/>
      <c r="QUL23" s="385"/>
      <c r="QUM23" s="385"/>
      <c r="QUN23" s="385"/>
      <c r="QUO23" s="385"/>
      <c r="QUP23" s="385"/>
      <c r="QUQ23" s="385"/>
      <c r="QUR23" s="385"/>
      <c r="QUS23" s="385"/>
      <c r="QUT23" s="385"/>
      <c r="QUU23" s="385"/>
      <c r="QUV23" s="385"/>
      <c r="QUW23" s="385"/>
      <c r="QUX23" s="385"/>
      <c r="QUY23" s="385"/>
      <c r="QUZ23" s="385"/>
      <c r="QVA23" s="385"/>
      <c r="QVB23" s="385"/>
      <c r="QVC23" s="385"/>
      <c r="QVD23" s="385"/>
      <c r="QVE23" s="385"/>
      <c r="QVF23" s="385"/>
      <c r="QVG23" s="385"/>
      <c r="QVH23" s="385"/>
      <c r="QVI23" s="385"/>
      <c r="QVJ23" s="385"/>
      <c r="QVK23" s="385"/>
      <c r="QVL23" s="385"/>
      <c r="QVM23" s="385"/>
      <c r="QVN23" s="385"/>
      <c r="QVO23" s="385"/>
      <c r="QVP23" s="385"/>
      <c r="QVQ23" s="385"/>
      <c r="QVR23" s="385"/>
      <c r="QVS23" s="385"/>
      <c r="QVT23" s="385"/>
      <c r="QVU23" s="385"/>
      <c r="QVV23" s="385"/>
      <c r="QVW23" s="385"/>
      <c r="QVX23" s="385"/>
      <c r="QVY23" s="385"/>
      <c r="QVZ23" s="385"/>
      <c r="QWA23" s="385"/>
      <c r="QWB23" s="385"/>
      <c r="QWC23" s="385"/>
      <c r="QWD23" s="385"/>
      <c r="QWE23" s="385"/>
      <c r="QWF23" s="385"/>
      <c r="QWG23" s="385"/>
      <c r="QWH23" s="385"/>
      <c r="QWI23" s="385"/>
      <c r="QWJ23" s="385"/>
      <c r="QWK23" s="385"/>
      <c r="QWL23" s="385"/>
      <c r="QWM23" s="385"/>
      <c r="QWN23" s="385"/>
      <c r="QWO23" s="385"/>
      <c r="QWP23" s="385"/>
      <c r="QWQ23" s="385"/>
      <c r="QWR23" s="385"/>
      <c r="QWS23" s="385"/>
      <c r="QWT23" s="385"/>
      <c r="QWU23" s="385"/>
      <c r="QWV23" s="385"/>
      <c r="QWW23" s="385"/>
      <c r="QWX23" s="385"/>
      <c r="QWY23" s="385"/>
      <c r="QWZ23" s="385"/>
      <c r="QXA23" s="385"/>
      <c r="QXB23" s="385"/>
      <c r="QXC23" s="385"/>
      <c r="QXD23" s="385"/>
      <c r="QXE23" s="385"/>
      <c r="QXF23" s="385"/>
      <c r="QXG23" s="385"/>
      <c r="QXH23" s="385"/>
      <c r="QXI23" s="385"/>
      <c r="QXJ23" s="385"/>
      <c r="QXK23" s="385"/>
      <c r="QXL23" s="385"/>
      <c r="QXM23" s="385"/>
      <c r="QXN23" s="385"/>
      <c r="QXO23" s="385"/>
      <c r="QXP23" s="385"/>
      <c r="QXQ23" s="385"/>
      <c r="QXR23" s="385"/>
      <c r="QXS23" s="385"/>
      <c r="QXT23" s="385"/>
      <c r="QXU23" s="385"/>
      <c r="QXV23" s="385"/>
      <c r="QXW23" s="385"/>
      <c r="QXX23" s="385"/>
      <c r="QXY23" s="385"/>
      <c r="QXZ23" s="385"/>
      <c r="QYA23" s="385"/>
      <c r="QYB23" s="385"/>
      <c r="QYC23" s="385"/>
      <c r="QYD23" s="385"/>
      <c r="QYE23" s="385"/>
      <c r="QYF23" s="385"/>
      <c r="QYG23" s="385"/>
      <c r="QYH23" s="385"/>
      <c r="QYI23" s="385"/>
      <c r="QYJ23" s="385"/>
      <c r="QYK23" s="385"/>
      <c r="QYL23" s="385"/>
      <c r="QYM23" s="385"/>
      <c r="QYN23" s="385"/>
      <c r="QYO23" s="385"/>
      <c r="QYP23" s="385"/>
      <c r="QYQ23" s="385"/>
      <c r="QYR23" s="385"/>
      <c r="QYS23" s="385"/>
      <c r="QYT23" s="385"/>
      <c r="QYU23" s="385"/>
      <c r="QYV23" s="385"/>
      <c r="QYW23" s="385"/>
      <c r="QYX23" s="385"/>
      <c r="QYY23" s="385"/>
      <c r="QYZ23" s="385"/>
      <c r="QZA23" s="385"/>
      <c r="QZB23" s="385"/>
      <c r="QZC23" s="385"/>
      <c r="QZD23" s="385"/>
      <c r="QZE23" s="385"/>
      <c r="QZF23" s="385"/>
      <c r="QZG23" s="385"/>
      <c r="QZH23" s="385"/>
      <c r="QZI23" s="385"/>
      <c r="QZJ23" s="385"/>
      <c r="QZK23" s="385"/>
      <c r="QZL23" s="385"/>
      <c r="QZM23" s="385"/>
      <c r="QZN23" s="385"/>
      <c r="QZO23" s="385"/>
      <c r="QZP23" s="385"/>
      <c r="QZQ23" s="385"/>
      <c r="QZR23" s="385"/>
      <c r="QZS23" s="385"/>
      <c r="QZT23" s="385"/>
      <c r="QZU23" s="385"/>
      <c r="QZV23" s="385"/>
      <c r="QZW23" s="385"/>
      <c r="QZX23" s="385"/>
      <c r="QZY23" s="385"/>
      <c r="QZZ23" s="385"/>
      <c r="RAA23" s="385"/>
      <c r="RAB23" s="385"/>
      <c r="RAC23" s="385"/>
      <c r="RAD23" s="385"/>
      <c r="RAE23" s="385"/>
      <c r="RAF23" s="385"/>
      <c r="RAG23" s="385"/>
      <c r="RAH23" s="385"/>
      <c r="RAI23" s="385"/>
      <c r="RAJ23" s="385"/>
      <c r="RAK23" s="385"/>
      <c r="RAL23" s="385"/>
      <c r="RAM23" s="385"/>
      <c r="RAN23" s="385"/>
      <c r="RAO23" s="385"/>
      <c r="RAP23" s="385"/>
      <c r="RAQ23" s="385"/>
      <c r="RAR23" s="385"/>
      <c r="RAS23" s="385"/>
      <c r="RAT23" s="385"/>
      <c r="RAU23" s="385"/>
      <c r="RAV23" s="385"/>
      <c r="RAW23" s="385"/>
      <c r="RAX23" s="385"/>
      <c r="RAY23" s="385"/>
      <c r="RAZ23" s="385"/>
      <c r="RBA23" s="385"/>
      <c r="RBB23" s="385"/>
      <c r="RBC23" s="385"/>
      <c r="RBD23" s="385"/>
      <c r="RBE23" s="385"/>
      <c r="RBF23" s="385"/>
      <c r="RBG23" s="385"/>
      <c r="RBH23" s="385"/>
      <c r="RBI23" s="385"/>
      <c r="RBJ23" s="385"/>
      <c r="RBK23" s="385"/>
      <c r="RBL23" s="385"/>
      <c r="RBM23" s="385"/>
      <c r="RBN23" s="385"/>
      <c r="RBO23" s="385"/>
      <c r="RBP23" s="385"/>
      <c r="RBQ23" s="385"/>
      <c r="RBR23" s="385"/>
      <c r="RBS23" s="385"/>
      <c r="RBT23" s="385"/>
      <c r="RBU23" s="385"/>
      <c r="RBV23" s="385"/>
      <c r="RBW23" s="385"/>
      <c r="RBX23" s="385"/>
      <c r="RBY23" s="385"/>
      <c r="RBZ23" s="385"/>
      <c r="RCA23" s="385"/>
      <c r="RCB23" s="385"/>
      <c r="RCC23" s="385"/>
      <c r="RCD23" s="385"/>
      <c r="RCE23" s="385"/>
      <c r="RCF23" s="385"/>
      <c r="RCG23" s="385"/>
      <c r="RCH23" s="385"/>
      <c r="RCI23" s="385"/>
      <c r="RCJ23" s="385"/>
      <c r="RCK23" s="385"/>
      <c r="RCL23" s="385"/>
      <c r="RCM23" s="385"/>
      <c r="RCN23" s="385"/>
      <c r="RCO23" s="385"/>
      <c r="RCP23" s="385"/>
      <c r="RCQ23" s="385"/>
      <c r="RCR23" s="385"/>
      <c r="RCS23" s="385"/>
      <c r="RCT23" s="385"/>
      <c r="RCU23" s="385"/>
      <c r="RCV23" s="385"/>
      <c r="RCW23" s="385"/>
      <c r="RCX23" s="385"/>
      <c r="RCY23" s="385"/>
      <c r="RCZ23" s="385"/>
      <c r="RDA23" s="385"/>
      <c r="RDB23" s="385"/>
      <c r="RDC23" s="385"/>
      <c r="RDD23" s="385"/>
      <c r="RDE23" s="385"/>
      <c r="RDF23" s="385"/>
      <c r="RDG23" s="385"/>
      <c r="RDH23" s="385"/>
      <c r="RDI23" s="385"/>
      <c r="RDJ23" s="385"/>
      <c r="RDK23" s="385"/>
      <c r="RDL23" s="385"/>
      <c r="RDM23" s="385"/>
      <c r="RDN23" s="385"/>
      <c r="RDO23" s="385"/>
      <c r="RDP23" s="385"/>
      <c r="RDQ23" s="385"/>
      <c r="RDR23" s="385"/>
      <c r="RDS23" s="385"/>
      <c r="RDT23" s="385"/>
      <c r="RDU23" s="385"/>
      <c r="RDV23" s="385"/>
      <c r="RDW23" s="385"/>
      <c r="RDX23" s="385"/>
      <c r="RDY23" s="385"/>
      <c r="RDZ23" s="385"/>
      <c r="REA23" s="385"/>
      <c r="REB23" s="385"/>
      <c r="REC23" s="385"/>
      <c r="RED23" s="385"/>
      <c r="REE23" s="385"/>
      <c r="REF23" s="385"/>
      <c r="REG23" s="385"/>
      <c r="REH23" s="385"/>
      <c r="REI23" s="385"/>
      <c r="REJ23" s="385"/>
      <c r="REK23" s="385"/>
      <c r="REL23" s="385"/>
      <c r="REM23" s="385"/>
      <c r="REN23" s="385"/>
      <c r="REO23" s="385"/>
      <c r="REP23" s="385"/>
      <c r="REQ23" s="385"/>
      <c r="RER23" s="385"/>
      <c r="RES23" s="385"/>
      <c r="RET23" s="385"/>
      <c r="REU23" s="385"/>
      <c r="REV23" s="385"/>
      <c r="REW23" s="385"/>
      <c r="REX23" s="385"/>
      <c r="REY23" s="385"/>
      <c r="REZ23" s="385"/>
      <c r="RFA23" s="385"/>
      <c r="RFB23" s="385"/>
      <c r="RFC23" s="385"/>
      <c r="RFD23" s="385"/>
      <c r="RFE23" s="385"/>
      <c r="RFF23" s="385"/>
      <c r="RFG23" s="385"/>
      <c r="RFH23" s="385"/>
      <c r="RFI23" s="385"/>
      <c r="RFJ23" s="385"/>
      <c r="RFK23" s="385"/>
      <c r="RFL23" s="385"/>
      <c r="RFM23" s="385"/>
      <c r="RFN23" s="385"/>
      <c r="RFO23" s="385"/>
      <c r="RFP23" s="385"/>
      <c r="RFQ23" s="385"/>
      <c r="RFR23" s="385"/>
      <c r="RFS23" s="385"/>
      <c r="RFT23" s="385"/>
      <c r="RFU23" s="385"/>
      <c r="RFV23" s="385"/>
      <c r="RFW23" s="385"/>
      <c r="RFX23" s="385"/>
      <c r="RFY23" s="385"/>
      <c r="RFZ23" s="385"/>
      <c r="RGA23" s="385"/>
      <c r="RGB23" s="385"/>
      <c r="RGC23" s="385"/>
      <c r="RGD23" s="385"/>
      <c r="RGE23" s="385"/>
      <c r="RGF23" s="385"/>
      <c r="RGG23" s="385"/>
      <c r="RGH23" s="385"/>
      <c r="RGI23" s="385"/>
      <c r="RGJ23" s="385"/>
      <c r="RGK23" s="385"/>
      <c r="RGL23" s="385"/>
      <c r="RGM23" s="385"/>
      <c r="RGN23" s="385"/>
      <c r="RGO23" s="385"/>
      <c r="RGP23" s="385"/>
      <c r="RGQ23" s="385"/>
      <c r="RGR23" s="385"/>
      <c r="RGS23" s="385"/>
      <c r="RGT23" s="385"/>
      <c r="RGU23" s="385"/>
      <c r="RGV23" s="385"/>
      <c r="RGW23" s="385"/>
      <c r="RGX23" s="385"/>
      <c r="RGY23" s="385"/>
      <c r="RGZ23" s="385"/>
      <c r="RHA23" s="385"/>
      <c r="RHB23" s="385"/>
      <c r="RHC23" s="385"/>
      <c r="RHD23" s="385"/>
      <c r="RHE23" s="385"/>
      <c r="RHF23" s="385"/>
      <c r="RHG23" s="385"/>
      <c r="RHH23" s="385"/>
      <c r="RHI23" s="385"/>
      <c r="RHJ23" s="385"/>
      <c r="RHK23" s="385"/>
      <c r="RHL23" s="385"/>
      <c r="RHM23" s="385"/>
      <c r="RHN23" s="385"/>
      <c r="RHO23" s="385"/>
      <c r="RHP23" s="385"/>
      <c r="RHQ23" s="385"/>
      <c r="RHR23" s="385"/>
      <c r="RHS23" s="385"/>
      <c r="RHT23" s="385"/>
      <c r="RHU23" s="385"/>
      <c r="RHV23" s="385"/>
      <c r="RHW23" s="385"/>
      <c r="RHX23" s="385"/>
      <c r="RHY23" s="385"/>
      <c r="RHZ23" s="385"/>
      <c r="RIA23" s="385"/>
      <c r="RIB23" s="385"/>
      <c r="RIC23" s="385"/>
      <c r="RID23" s="385"/>
      <c r="RIE23" s="385"/>
      <c r="RIF23" s="385"/>
      <c r="RIG23" s="385"/>
      <c r="RIH23" s="385"/>
      <c r="RII23" s="385"/>
      <c r="RIJ23" s="385"/>
      <c r="RIK23" s="385"/>
      <c r="RIL23" s="385"/>
      <c r="RIM23" s="385"/>
      <c r="RIN23" s="385"/>
      <c r="RIO23" s="385"/>
      <c r="RIP23" s="385"/>
      <c r="RIQ23" s="385"/>
      <c r="RIR23" s="385"/>
      <c r="RIS23" s="385"/>
      <c r="RIT23" s="385"/>
      <c r="RIU23" s="385"/>
      <c r="RIV23" s="385"/>
      <c r="RIW23" s="385"/>
      <c r="RIX23" s="385"/>
      <c r="RIY23" s="385"/>
      <c r="RIZ23" s="385"/>
      <c r="RJA23" s="385"/>
      <c r="RJB23" s="385"/>
      <c r="RJC23" s="385"/>
      <c r="RJD23" s="385"/>
      <c r="RJE23" s="385"/>
      <c r="RJF23" s="385"/>
      <c r="RJG23" s="385"/>
      <c r="RJH23" s="385"/>
      <c r="RJI23" s="385"/>
      <c r="RJJ23" s="385"/>
      <c r="RJK23" s="385"/>
      <c r="RJL23" s="385"/>
      <c r="RJM23" s="385"/>
      <c r="RJN23" s="385"/>
      <c r="RJO23" s="385"/>
      <c r="RJP23" s="385"/>
      <c r="RJQ23" s="385"/>
      <c r="RJR23" s="385"/>
      <c r="RJS23" s="385"/>
      <c r="RJT23" s="385"/>
      <c r="RJU23" s="385"/>
      <c r="RJV23" s="385"/>
      <c r="RJW23" s="385"/>
      <c r="RJX23" s="385"/>
      <c r="RJY23" s="385"/>
      <c r="RJZ23" s="385"/>
      <c r="RKA23" s="385"/>
      <c r="RKB23" s="385"/>
      <c r="RKC23" s="385"/>
      <c r="RKD23" s="385"/>
      <c r="RKE23" s="385"/>
      <c r="RKF23" s="385"/>
      <c r="RKG23" s="385"/>
      <c r="RKH23" s="385"/>
      <c r="RKI23" s="385"/>
      <c r="RKJ23" s="385"/>
      <c r="RKK23" s="385"/>
      <c r="RKL23" s="385"/>
      <c r="RKM23" s="385"/>
      <c r="RKN23" s="385"/>
      <c r="RKO23" s="385"/>
      <c r="RKP23" s="385"/>
      <c r="RKQ23" s="385"/>
      <c r="RKR23" s="385"/>
      <c r="RKS23" s="385"/>
      <c r="RKT23" s="385"/>
      <c r="RKU23" s="385"/>
      <c r="RKV23" s="385"/>
      <c r="RKW23" s="385"/>
      <c r="RKX23" s="385"/>
      <c r="RKY23" s="385"/>
      <c r="RKZ23" s="385"/>
      <c r="RLA23" s="385"/>
      <c r="RLB23" s="385"/>
      <c r="RLC23" s="385"/>
      <c r="RLD23" s="385"/>
      <c r="RLE23" s="385"/>
      <c r="RLF23" s="385"/>
      <c r="RLG23" s="385"/>
      <c r="RLH23" s="385"/>
      <c r="RLI23" s="385"/>
      <c r="RLJ23" s="385"/>
      <c r="RLK23" s="385"/>
      <c r="RLL23" s="385"/>
      <c r="RLM23" s="385"/>
      <c r="RLN23" s="385"/>
      <c r="RLO23" s="385"/>
      <c r="RLP23" s="385"/>
      <c r="RLQ23" s="385"/>
      <c r="RLR23" s="385"/>
      <c r="RLS23" s="385"/>
      <c r="RLT23" s="385"/>
      <c r="RLU23" s="385"/>
      <c r="RLV23" s="385"/>
      <c r="RLW23" s="385"/>
      <c r="RLX23" s="385"/>
      <c r="RLY23" s="385"/>
      <c r="RLZ23" s="385"/>
      <c r="RMA23" s="385"/>
      <c r="RMB23" s="385"/>
      <c r="RMC23" s="385"/>
      <c r="RMD23" s="385"/>
      <c r="RME23" s="385"/>
      <c r="RMF23" s="385"/>
      <c r="RMG23" s="385"/>
      <c r="RMH23" s="385"/>
      <c r="RMI23" s="385"/>
      <c r="RMJ23" s="385"/>
      <c r="RMK23" s="385"/>
      <c r="RML23" s="385"/>
      <c r="RMM23" s="385"/>
      <c r="RMN23" s="385"/>
      <c r="RMO23" s="385"/>
      <c r="RMP23" s="385"/>
      <c r="RMQ23" s="385"/>
      <c r="RMR23" s="385"/>
      <c r="RMS23" s="385"/>
      <c r="RMT23" s="385"/>
      <c r="RMU23" s="385"/>
      <c r="RMV23" s="385"/>
      <c r="RMW23" s="385"/>
      <c r="RMX23" s="385"/>
      <c r="RMY23" s="385"/>
      <c r="RMZ23" s="385"/>
      <c r="RNA23" s="385"/>
      <c r="RNB23" s="385"/>
      <c r="RNC23" s="385"/>
      <c r="RND23" s="385"/>
      <c r="RNE23" s="385"/>
      <c r="RNF23" s="385"/>
      <c r="RNG23" s="385"/>
      <c r="RNH23" s="385"/>
      <c r="RNI23" s="385"/>
      <c r="RNJ23" s="385"/>
      <c r="RNK23" s="385"/>
      <c r="RNL23" s="385"/>
      <c r="RNM23" s="385"/>
      <c r="RNN23" s="385"/>
      <c r="RNO23" s="385"/>
      <c r="RNP23" s="385"/>
      <c r="RNQ23" s="385"/>
      <c r="RNR23" s="385"/>
      <c r="RNS23" s="385"/>
      <c r="RNT23" s="385"/>
      <c r="RNU23" s="385"/>
      <c r="RNV23" s="385"/>
      <c r="RNW23" s="385"/>
      <c r="RNX23" s="385"/>
      <c r="RNY23" s="385"/>
      <c r="RNZ23" s="385"/>
      <c r="ROA23" s="385"/>
      <c r="ROB23" s="385"/>
      <c r="ROC23" s="385"/>
      <c r="ROD23" s="385"/>
      <c r="ROE23" s="385"/>
      <c r="ROF23" s="385"/>
      <c r="ROG23" s="385"/>
      <c r="ROH23" s="385"/>
      <c r="ROI23" s="385"/>
      <c r="ROJ23" s="385"/>
      <c r="ROK23" s="385"/>
      <c r="ROL23" s="385"/>
      <c r="ROM23" s="385"/>
      <c r="RON23" s="385"/>
      <c r="ROO23" s="385"/>
      <c r="ROP23" s="385"/>
      <c r="ROQ23" s="385"/>
      <c r="ROR23" s="385"/>
      <c r="ROS23" s="385"/>
      <c r="ROT23" s="385"/>
      <c r="ROU23" s="385"/>
      <c r="ROV23" s="385"/>
      <c r="ROW23" s="385"/>
      <c r="ROX23" s="385"/>
      <c r="ROY23" s="385"/>
      <c r="ROZ23" s="385"/>
      <c r="RPA23" s="385"/>
      <c r="RPB23" s="385"/>
      <c r="RPC23" s="385"/>
      <c r="RPD23" s="385"/>
      <c r="RPE23" s="385"/>
      <c r="RPF23" s="385"/>
      <c r="RPG23" s="385"/>
      <c r="RPH23" s="385"/>
      <c r="RPI23" s="385"/>
      <c r="RPJ23" s="385"/>
      <c r="RPK23" s="385"/>
      <c r="RPL23" s="385"/>
      <c r="RPM23" s="385"/>
      <c r="RPN23" s="385"/>
      <c r="RPO23" s="385"/>
      <c r="RPP23" s="385"/>
      <c r="RPQ23" s="385"/>
      <c r="RPR23" s="385"/>
      <c r="RPS23" s="385"/>
      <c r="RPT23" s="385"/>
      <c r="RPU23" s="385"/>
      <c r="RPV23" s="385"/>
      <c r="RPW23" s="385"/>
      <c r="RPX23" s="385"/>
      <c r="RPY23" s="385"/>
      <c r="RPZ23" s="385"/>
      <c r="RQA23" s="385"/>
      <c r="RQB23" s="385"/>
      <c r="RQC23" s="385"/>
      <c r="RQD23" s="385"/>
      <c r="RQE23" s="385"/>
      <c r="RQF23" s="385"/>
      <c r="RQG23" s="385"/>
      <c r="RQH23" s="385"/>
      <c r="RQI23" s="385"/>
      <c r="RQJ23" s="385"/>
      <c r="RQK23" s="385"/>
      <c r="RQL23" s="385"/>
      <c r="RQM23" s="385"/>
      <c r="RQN23" s="385"/>
      <c r="RQO23" s="385"/>
      <c r="RQP23" s="385"/>
      <c r="RQQ23" s="385"/>
      <c r="RQR23" s="385"/>
      <c r="RQS23" s="385"/>
      <c r="RQT23" s="385"/>
      <c r="RQU23" s="385"/>
      <c r="RQV23" s="385"/>
      <c r="RQW23" s="385"/>
      <c r="RQX23" s="385"/>
      <c r="RQY23" s="385"/>
      <c r="RQZ23" s="385"/>
      <c r="RRA23" s="385"/>
      <c r="RRB23" s="385"/>
      <c r="RRC23" s="385"/>
      <c r="RRD23" s="385"/>
      <c r="RRE23" s="385"/>
      <c r="RRF23" s="385"/>
      <c r="RRG23" s="385"/>
      <c r="RRH23" s="385"/>
      <c r="RRI23" s="385"/>
      <c r="RRJ23" s="385"/>
      <c r="RRK23" s="385"/>
      <c r="RRL23" s="385"/>
      <c r="RRM23" s="385"/>
      <c r="RRN23" s="385"/>
      <c r="RRO23" s="385"/>
      <c r="RRP23" s="385"/>
      <c r="RRQ23" s="385"/>
      <c r="RRR23" s="385"/>
      <c r="RRS23" s="385"/>
      <c r="RRT23" s="385"/>
      <c r="RRU23" s="385"/>
      <c r="RRV23" s="385"/>
      <c r="RRW23" s="385"/>
      <c r="RRX23" s="385"/>
      <c r="RRY23" s="385"/>
      <c r="RRZ23" s="385"/>
      <c r="RSA23" s="385"/>
      <c r="RSB23" s="385"/>
      <c r="RSC23" s="385"/>
      <c r="RSD23" s="385"/>
      <c r="RSE23" s="385"/>
      <c r="RSF23" s="385"/>
      <c r="RSG23" s="385"/>
      <c r="RSH23" s="385"/>
      <c r="RSI23" s="385"/>
      <c r="RSJ23" s="385"/>
      <c r="RSK23" s="385"/>
      <c r="RSL23" s="385"/>
      <c r="RSM23" s="385"/>
      <c r="RSN23" s="385"/>
      <c r="RSO23" s="385"/>
      <c r="RSP23" s="385"/>
      <c r="RSQ23" s="385"/>
      <c r="RSR23" s="385"/>
      <c r="RSS23" s="385"/>
      <c r="RST23" s="385"/>
      <c r="RSU23" s="385"/>
      <c r="RSV23" s="385"/>
      <c r="RSW23" s="385"/>
      <c r="RSX23" s="385"/>
      <c r="RSY23" s="385"/>
      <c r="RSZ23" s="385"/>
      <c r="RTA23" s="385"/>
      <c r="RTB23" s="385"/>
      <c r="RTC23" s="385"/>
      <c r="RTD23" s="385"/>
      <c r="RTE23" s="385"/>
      <c r="RTF23" s="385"/>
      <c r="RTG23" s="385"/>
      <c r="RTH23" s="385"/>
      <c r="RTI23" s="385"/>
      <c r="RTJ23" s="385"/>
      <c r="RTK23" s="385"/>
      <c r="RTL23" s="385"/>
      <c r="RTM23" s="385"/>
      <c r="RTN23" s="385"/>
      <c r="RTO23" s="385"/>
      <c r="RTP23" s="385"/>
      <c r="RTQ23" s="385"/>
      <c r="RTR23" s="385"/>
      <c r="RTS23" s="385"/>
      <c r="RTT23" s="385"/>
      <c r="RTU23" s="385"/>
      <c r="RTV23" s="385"/>
      <c r="RTW23" s="385"/>
      <c r="RTX23" s="385"/>
      <c r="RTY23" s="385"/>
      <c r="RTZ23" s="385"/>
      <c r="RUA23" s="385"/>
      <c r="RUB23" s="385"/>
      <c r="RUC23" s="385"/>
      <c r="RUD23" s="385"/>
      <c r="RUE23" s="385"/>
      <c r="RUF23" s="385"/>
      <c r="RUG23" s="385"/>
      <c r="RUH23" s="385"/>
      <c r="RUI23" s="385"/>
      <c r="RUJ23" s="385"/>
      <c r="RUK23" s="385"/>
      <c r="RUL23" s="385"/>
      <c r="RUM23" s="385"/>
      <c r="RUN23" s="385"/>
      <c r="RUO23" s="385"/>
      <c r="RUP23" s="385"/>
      <c r="RUQ23" s="385"/>
      <c r="RUR23" s="385"/>
      <c r="RUS23" s="385"/>
      <c r="RUT23" s="385"/>
      <c r="RUU23" s="385"/>
      <c r="RUV23" s="385"/>
      <c r="RUW23" s="385"/>
      <c r="RUX23" s="385"/>
      <c r="RUY23" s="385"/>
      <c r="RUZ23" s="385"/>
      <c r="RVA23" s="385"/>
      <c r="RVB23" s="385"/>
      <c r="RVC23" s="385"/>
      <c r="RVD23" s="385"/>
      <c r="RVE23" s="385"/>
      <c r="RVF23" s="385"/>
      <c r="RVG23" s="385"/>
      <c r="RVH23" s="385"/>
      <c r="RVI23" s="385"/>
      <c r="RVJ23" s="385"/>
      <c r="RVK23" s="385"/>
      <c r="RVL23" s="385"/>
      <c r="RVM23" s="385"/>
      <c r="RVN23" s="385"/>
      <c r="RVO23" s="385"/>
      <c r="RVP23" s="385"/>
      <c r="RVQ23" s="385"/>
      <c r="RVR23" s="385"/>
      <c r="RVS23" s="385"/>
      <c r="RVT23" s="385"/>
      <c r="RVU23" s="385"/>
      <c r="RVV23" s="385"/>
      <c r="RVW23" s="385"/>
      <c r="RVX23" s="385"/>
      <c r="RVY23" s="385"/>
      <c r="RVZ23" s="385"/>
      <c r="RWA23" s="385"/>
      <c r="RWB23" s="385"/>
      <c r="RWC23" s="385"/>
      <c r="RWD23" s="385"/>
      <c r="RWE23" s="385"/>
      <c r="RWF23" s="385"/>
      <c r="RWG23" s="385"/>
      <c r="RWH23" s="385"/>
      <c r="RWI23" s="385"/>
      <c r="RWJ23" s="385"/>
      <c r="RWK23" s="385"/>
      <c r="RWL23" s="385"/>
      <c r="RWM23" s="385"/>
      <c r="RWN23" s="385"/>
      <c r="RWO23" s="385"/>
      <c r="RWP23" s="385"/>
      <c r="RWQ23" s="385"/>
      <c r="RWR23" s="385"/>
      <c r="RWS23" s="385"/>
      <c r="RWT23" s="385"/>
      <c r="RWU23" s="385"/>
      <c r="RWV23" s="385"/>
      <c r="RWW23" s="385"/>
      <c r="RWX23" s="385"/>
      <c r="RWY23" s="385"/>
      <c r="RWZ23" s="385"/>
      <c r="RXA23" s="385"/>
      <c r="RXB23" s="385"/>
      <c r="RXC23" s="385"/>
      <c r="RXD23" s="385"/>
      <c r="RXE23" s="385"/>
      <c r="RXF23" s="385"/>
      <c r="RXG23" s="385"/>
      <c r="RXH23" s="385"/>
      <c r="RXI23" s="385"/>
      <c r="RXJ23" s="385"/>
      <c r="RXK23" s="385"/>
      <c r="RXL23" s="385"/>
      <c r="RXM23" s="385"/>
      <c r="RXN23" s="385"/>
      <c r="RXO23" s="385"/>
      <c r="RXP23" s="385"/>
      <c r="RXQ23" s="385"/>
      <c r="RXR23" s="385"/>
      <c r="RXS23" s="385"/>
      <c r="RXT23" s="385"/>
      <c r="RXU23" s="385"/>
      <c r="RXV23" s="385"/>
      <c r="RXW23" s="385"/>
      <c r="RXX23" s="385"/>
      <c r="RXY23" s="385"/>
      <c r="RXZ23" s="385"/>
      <c r="RYA23" s="385"/>
      <c r="RYB23" s="385"/>
      <c r="RYC23" s="385"/>
      <c r="RYD23" s="385"/>
      <c r="RYE23" s="385"/>
      <c r="RYF23" s="385"/>
      <c r="RYG23" s="385"/>
      <c r="RYH23" s="385"/>
      <c r="RYI23" s="385"/>
      <c r="RYJ23" s="385"/>
      <c r="RYK23" s="385"/>
      <c r="RYL23" s="385"/>
      <c r="RYM23" s="385"/>
      <c r="RYN23" s="385"/>
      <c r="RYO23" s="385"/>
      <c r="RYP23" s="385"/>
      <c r="RYQ23" s="385"/>
      <c r="RYR23" s="385"/>
      <c r="RYS23" s="385"/>
      <c r="RYT23" s="385"/>
      <c r="RYU23" s="385"/>
      <c r="RYV23" s="385"/>
      <c r="RYW23" s="385"/>
      <c r="RYX23" s="385"/>
      <c r="RYY23" s="385"/>
      <c r="RYZ23" s="385"/>
      <c r="RZA23" s="385"/>
      <c r="RZB23" s="385"/>
      <c r="RZC23" s="385"/>
      <c r="RZD23" s="385"/>
      <c r="RZE23" s="385"/>
      <c r="RZF23" s="385"/>
      <c r="RZG23" s="385"/>
      <c r="RZH23" s="385"/>
      <c r="RZI23" s="385"/>
      <c r="RZJ23" s="385"/>
      <c r="RZK23" s="385"/>
      <c r="RZL23" s="385"/>
      <c r="RZM23" s="385"/>
      <c r="RZN23" s="385"/>
      <c r="RZO23" s="385"/>
      <c r="RZP23" s="385"/>
      <c r="RZQ23" s="385"/>
      <c r="RZR23" s="385"/>
      <c r="RZS23" s="385"/>
      <c r="RZT23" s="385"/>
      <c r="RZU23" s="385"/>
      <c r="RZV23" s="385"/>
      <c r="RZW23" s="385"/>
      <c r="RZX23" s="385"/>
      <c r="RZY23" s="385"/>
      <c r="RZZ23" s="385"/>
      <c r="SAA23" s="385"/>
      <c r="SAB23" s="385"/>
      <c r="SAC23" s="385"/>
      <c r="SAD23" s="385"/>
      <c r="SAE23" s="385"/>
      <c r="SAF23" s="385"/>
      <c r="SAG23" s="385"/>
      <c r="SAH23" s="385"/>
      <c r="SAI23" s="385"/>
      <c r="SAJ23" s="385"/>
      <c r="SAK23" s="385"/>
      <c r="SAL23" s="385"/>
      <c r="SAM23" s="385"/>
      <c r="SAN23" s="385"/>
      <c r="SAO23" s="385"/>
      <c r="SAP23" s="385"/>
      <c r="SAQ23" s="385"/>
      <c r="SAR23" s="385"/>
      <c r="SAS23" s="385"/>
      <c r="SAT23" s="385"/>
      <c r="SAU23" s="385"/>
      <c r="SAV23" s="385"/>
      <c r="SAW23" s="385"/>
      <c r="SAX23" s="385"/>
      <c r="SAY23" s="385"/>
      <c r="SAZ23" s="385"/>
      <c r="SBA23" s="385"/>
      <c r="SBB23" s="385"/>
      <c r="SBC23" s="385"/>
      <c r="SBD23" s="385"/>
      <c r="SBE23" s="385"/>
      <c r="SBF23" s="385"/>
      <c r="SBG23" s="385"/>
      <c r="SBH23" s="385"/>
      <c r="SBI23" s="385"/>
      <c r="SBJ23" s="385"/>
      <c r="SBK23" s="385"/>
      <c r="SBL23" s="385"/>
      <c r="SBM23" s="385"/>
      <c r="SBN23" s="385"/>
      <c r="SBO23" s="385"/>
      <c r="SBP23" s="385"/>
      <c r="SBQ23" s="385"/>
      <c r="SBR23" s="385"/>
      <c r="SBS23" s="385"/>
      <c r="SBT23" s="385"/>
      <c r="SBU23" s="385"/>
      <c r="SBV23" s="385"/>
      <c r="SBW23" s="385"/>
      <c r="SBX23" s="385"/>
      <c r="SBY23" s="385"/>
      <c r="SBZ23" s="385"/>
      <c r="SCA23" s="385"/>
      <c r="SCB23" s="385"/>
      <c r="SCC23" s="385"/>
      <c r="SCD23" s="385"/>
      <c r="SCE23" s="385"/>
      <c r="SCF23" s="385"/>
      <c r="SCG23" s="385"/>
      <c r="SCH23" s="385"/>
      <c r="SCI23" s="385"/>
      <c r="SCJ23" s="385"/>
      <c r="SCK23" s="385"/>
      <c r="SCL23" s="385"/>
      <c r="SCM23" s="385"/>
      <c r="SCN23" s="385"/>
      <c r="SCO23" s="385"/>
      <c r="SCP23" s="385"/>
      <c r="SCQ23" s="385"/>
      <c r="SCR23" s="385"/>
      <c r="SCS23" s="385"/>
      <c r="SCT23" s="385"/>
      <c r="SCU23" s="385"/>
      <c r="SCV23" s="385"/>
      <c r="SCW23" s="385"/>
      <c r="SCX23" s="385"/>
      <c r="SCY23" s="385"/>
      <c r="SCZ23" s="385"/>
      <c r="SDA23" s="385"/>
      <c r="SDB23" s="385"/>
      <c r="SDC23" s="385"/>
      <c r="SDD23" s="385"/>
      <c r="SDE23" s="385"/>
      <c r="SDF23" s="385"/>
      <c r="SDG23" s="385"/>
      <c r="SDH23" s="385"/>
      <c r="SDI23" s="385"/>
      <c r="SDJ23" s="385"/>
      <c r="SDK23" s="385"/>
      <c r="SDL23" s="385"/>
      <c r="SDM23" s="385"/>
      <c r="SDN23" s="385"/>
      <c r="SDO23" s="385"/>
      <c r="SDP23" s="385"/>
      <c r="SDQ23" s="385"/>
      <c r="SDR23" s="385"/>
      <c r="SDS23" s="385"/>
      <c r="SDT23" s="385"/>
      <c r="SDU23" s="385"/>
      <c r="SDV23" s="385"/>
      <c r="SDW23" s="385"/>
      <c r="SDX23" s="385"/>
      <c r="SDY23" s="385"/>
      <c r="SDZ23" s="385"/>
      <c r="SEA23" s="385"/>
      <c r="SEB23" s="385"/>
      <c r="SEC23" s="385"/>
      <c r="SED23" s="385"/>
      <c r="SEE23" s="385"/>
      <c r="SEF23" s="385"/>
      <c r="SEG23" s="385"/>
      <c r="SEH23" s="385"/>
      <c r="SEI23" s="385"/>
      <c r="SEJ23" s="385"/>
      <c r="SEK23" s="385"/>
      <c r="SEL23" s="385"/>
      <c r="SEM23" s="385"/>
      <c r="SEN23" s="385"/>
      <c r="SEO23" s="385"/>
      <c r="SEP23" s="385"/>
      <c r="SEQ23" s="385"/>
      <c r="SER23" s="385"/>
      <c r="SES23" s="385"/>
      <c r="SET23" s="385"/>
      <c r="SEU23" s="385"/>
      <c r="SEV23" s="385"/>
      <c r="SEW23" s="385"/>
      <c r="SEX23" s="385"/>
      <c r="SEY23" s="385"/>
      <c r="SEZ23" s="385"/>
      <c r="SFA23" s="385"/>
      <c r="SFB23" s="385"/>
      <c r="SFC23" s="385"/>
      <c r="SFD23" s="385"/>
      <c r="SFE23" s="385"/>
      <c r="SFF23" s="385"/>
      <c r="SFG23" s="385"/>
      <c r="SFH23" s="385"/>
      <c r="SFI23" s="385"/>
      <c r="SFJ23" s="385"/>
      <c r="SFK23" s="385"/>
      <c r="SFL23" s="385"/>
      <c r="SFM23" s="385"/>
      <c r="SFN23" s="385"/>
      <c r="SFO23" s="385"/>
      <c r="SFP23" s="385"/>
      <c r="SFQ23" s="385"/>
      <c r="SFR23" s="385"/>
      <c r="SFS23" s="385"/>
      <c r="SFT23" s="385"/>
      <c r="SFU23" s="385"/>
      <c r="SFV23" s="385"/>
      <c r="SFW23" s="385"/>
      <c r="SFX23" s="385"/>
      <c r="SFY23" s="385"/>
      <c r="SFZ23" s="385"/>
      <c r="SGA23" s="385"/>
      <c r="SGB23" s="385"/>
      <c r="SGC23" s="385"/>
      <c r="SGD23" s="385"/>
      <c r="SGE23" s="385"/>
      <c r="SGF23" s="385"/>
      <c r="SGG23" s="385"/>
      <c r="SGH23" s="385"/>
      <c r="SGI23" s="385"/>
      <c r="SGJ23" s="385"/>
      <c r="SGK23" s="385"/>
      <c r="SGL23" s="385"/>
      <c r="SGM23" s="385"/>
      <c r="SGN23" s="385"/>
      <c r="SGO23" s="385"/>
      <c r="SGP23" s="385"/>
      <c r="SGQ23" s="385"/>
      <c r="SGR23" s="385"/>
      <c r="SGS23" s="385"/>
      <c r="SGT23" s="385"/>
      <c r="SGU23" s="385"/>
      <c r="SGV23" s="385"/>
      <c r="SGW23" s="385"/>
      <c r="SGX23" s="385"/>
      <c r="SGY23" s="385"/>
      <c r="SGZ23" s="385"/>
      <c r="SHA23" s="385"/>
      <c r="SHB23" s="385"/>
      <c r="SHC23" s="385"/>
      <c r="SHD23" s="385"/>
      <c r="SHE23" s="385"/>
      <c r="SHF23" s="385"/>
      <c r="SHG23" s="385"/>
      <c r="SHH23" s="385"/>
      <c r="SHI23" s="385"/>
      <c r="SHJ23" s="385"/>
      <c r="SHK23" s="385"/>
      <c r="SHL23" s="385"/>
      <c r="SHM23" s="385"/>
      <c r="SHN23" s="385"/>
      <c r="SHO23" s="385"/>
      <c r="SHP23" s="385"/>
      <c r="SHQ23" s="385"/>
      <c r="SHR23" s="385"/>
      <c r="SHS23" s="385"/>
      <c r="SHT23" s="385"/>
      <c r="SHU23" s="385"/>
      <c r="SHV23" s="385"/>
      <c r="SHW23" s="385"/>
      <c r="SHX23" s="385"/>
      <c r="SHY23" s="385"/>
      <c r="SHZ23" s="385"/>
      <c r="SIA23" s="385"/>
      <c r="SIB23" s="385"/>
      <c r="SIC23" s="385"/>
      <c r="SID23" s="385"/>
      <c r="SIE23" s="385"/>
      <c r="SIF23" s="385"/>
      <c r="SIG23" s="385"/>
      <c r="SIH23" s="385"/>
      <c r="SII23" s="385"/>
      <c r="SIJ23" s="385"/>
      <c r="SIK23" s="385"/>
      <c r="SIL23" s="385"/>
      <c r="SIM23" s="385"/>
      <c r="SIN23" s="385"/>
      <c r="SIO23" s="385"/>
      <c r="SIP23" s="385"/>
      <c r="SIQ23" s="385"/>
      <c r="SIR23" s="385"/>
      <c r="SIS23" s="385"/>
      <c r="SIT23" s="385"/>
      <c r="SIU23" s="385"/>
      <c r="SIV23" s="385"/>
      <c r="SIW23" s="385"/>
      <c r="SIX23" s="385"/>
      <c r="SIY23" s="385"/>
      <c r="SIZ23" s="385"/>
      <c r="SJA23" s="385"/>
      <c r="SJB23" s="385"/>
      <c r="SJC23" s="385"/>
      <c r="SJD23" s="385"/>
      <c r="SJE23" s="385"/>
      <c r="SJF23" s="385"/>
      <c r="SJG23" s="385"/>
      <c r="SJH23" s="385"/>
      <c r="SJI23" s="385"/>
      <c r="SJJ23" s="385"/>
      <c r="SJK23" s="385"/>
      <c r="SJL23" s="385"/>
      <c r="SJM23" s="385"/>
      <c r="SJN23" s="385"/>
      <c r="SJO23" s="385"/>
      <c r="SJP23" s="385"/>
      <c r="SJQ23" s="385"/>
      <c r="SJR23" s="385"/>
      <c r="SJS23" s="385"/>
      <c r="SJT23" s="385"/>
      <c r="SJU23" s="385"/>
      <c r="SJV23" s="385"/>
      <c r="SJW23" s="385"/>
      <c r="SJX23" s="385"/>
      <c r="SJY23" s="385"/>
      <c r="SJZ23" s="385"/>
      <c r="SKA23" s="385"/>
      <c r="SKB23" s="385"/>
      <c r="SKC23" s="385"/>
      <c r="SKD23" s="385"/>
      <c r="SKE23" s="385"/>
      <c r="SKF23" s="385"/>
      <c r="SKG23" s="385"/>
      <c r="SKH23" s="385"/>
      <c r="SKI23" s="385"/>
      <c r="SKJ23" s="385"/>
      <c r="SKK23" s="385"/>
      <c r="SKL23" s="385"/>
      <c r="SKM23" s="385"/>
      <c r="SKN23" s="385"/>
      <c r="SKO23" s="385"/>
      <c r="SKP23" s="385"/>
      <c r="SKQ23" s="385"/>
      <c r="SKR23" s="385"/>
      <c r="SKS23" s="385"/>
      <c r="SKT23" s="385"/>
      <c r="SKU23" s="385"/>
      <c r="SKV23" s="385"/>
      <c r="SKW23" s="385"/>
      <c r="SKX23" s="385"/>
      <c r="SKY23" s="385"/>
      <c r="SKZ23" s="385"/>
      <c r="SLA23" s="385"/>
      <c r="SLB23" s="385"/>
      <c r="SLC23" s="385"/>
      <c r="SLD23" s="385"/>
      <c r="SLE23" s="385"/>
      <c r="SLF23" s="385"/>
      <c r="SLG23" s="385"/>
      <c r="SLH23" s="385"/>
      <c r="SLI23" s="385"/>
      <c r="SLJ23" s="385"/>
      <c r="SLK23" s="385"/>
      <c r="SLL23" s="385"/>
      <c r="SLM23" s="385"/>
      <c r="SLN23" s="385"/>
      <c r="SLO23" s="385"/>
      <c r="SLP23" s="385"/>
      <c r="SLQ23" s="385"/>
      <c r="SLR23" s="385"/>
      <c r="SLS23" s="385"/>
      <c r="SLT23" s="385"/>
      <c r="SLU23" s="385"/>
      <c r="SLV23" s="385"/>
      <c r="SLW23" s="385"/>
      <c r="SLX23" s="385"/>
      <c r="SLY23" s="385"/>
      <c r="SLZ23" s="385"/>
      <c r="SMA23" s="385"/>
      <c r="SMB23" s="385"/>
      <c r="SMC23" s="385"/>
      <c r="SMD23" s="385"/>
      <c r="SME23" s="385"/>
      <c r="SMF23" s="385"/>
      <c r="SMG23" s="385"/>
      <c r="SMH23" s="385"/>
      <c r="SMI23" s="385"/>
      <c r="SMJ23" s="385"/>
      <c r="SMK23" s="385"/>
      <c r="SML23" s="385"/>
      <c r="SMM23" s="385"/>
      <c r="SMN23" s="385"/>
      <c r="SMO23" s="385"/>
      <c r="SMP23" s="385"/>
      <c r="SMQ23" s="385"/>
      <c r="SMR23" s="385"/>
      <c r="SMS23" s="385"/>
      <c r="SMT23" s="385"/>
      <c r="SMU23" s="385"/>
      <c r="SMV23" s="385"/>
      <c r="SMW23" s="385"/>
      <c r="SMX23" s="385"/>
      <c r="SMY23" s="385"/>
      <c r="SMZ23" s="385"/>
      <c r="SNA23" s="385"/>
      <c r="SNB23" s="385"/>
      <c r="SNC23" s="385"/>
      <c r="SND23" s="385"/>
      <c r="SNE23" s="385"/>
      <c r="SNF23" s="385"/>
      <c r="SNG23" s="385"/>
      <c r="SNH23" s="385"/>
      <c r="SNI23" s="385"/>
      <c r="SNJ23" s="385"/>
      <c r="SNK23" s="385"/>
      <c r="SNL23" s="385"/>
      <c r="SNM23" s="385"/>
      <c r="SNN23" s="385"/>
      <c r="SNO23" s="385"/>
      <c r="SNP23" s="385"/>
      <c r="SNQ23" s="385"/>
      <c r="SNR23" s="385"/>
      <c r="SNS23" s="385"/>
      <c r="SNT23" s="385"/>
      <c r="SNU23" s="385"/>
      <c r="SNV23" s="385"/>
      <c r="SNW23" s="385"/>
      <c r="SNX23" s="385"/>
      <c r="SNY23" s="385"/>
      <c r="SNZ23" s="385"/>
      <c r="SOA23" s="385"/>
      <c r="SOB23" s="385"/>
      <c r="SOC23" s="385"/>
      <c r="SOD23" s="385"/>
      <c r="SOE23" s="385"/>
      <c r="SOF23" s="385"/>
      <c r="SOG23" s="385"/>
      <c r="SOH23" s="385"/>
      <c r="SOI23" s="385"/>
      <c r="SOJ23" s="385"/>
      <c r="SOK23" s="385"/>
      <c r="SOL23" s="385"/>
      <c r="SOM23" s="385"/>
      <c r="SON23" s="385"/>
      <c r="SOO23" s="385"/>
      <c r="SOP23" s="385"/>
      <c r="SOQ23" s="385"/>
      <c r="SOR23" s="385"/>
      <c r="SOS23" s="385"/>
      <c r="SOT23" s="385"/>
      <c r="SOU23" s="385"/>
      <c r="SOV23" s="385"/>
      <c r="SOW23" s="385"/>
      <c r="SOX23" s="385"/>
      <c r="SOY23" s="385"/>
      <c r="SOZ23" s="385"/>
      <c r="SPA23" s="385"/>
      <c r="SPB23" s="385"/>
      <c r="SPC23" s="385"/>
      <c r="SPD23" s="385"/>
      <c r="SPE23" s="385"/>
      <c r="SPF23" s="385"/>
      <c r="SPG23" s="385"/>
      <c r="SPH23" s="385"/>
      <c r="SPI23" s="385"/>
      <c r="SPJ23" s="385"/>
      <c r="SPK23" s="385"/>
      <c r="SPL23" s="385"/>
      <c r="SPM23" s="385"/>
      <c r="SPN23" s="385"/>
      <c r="SPO23" s="385"/>
      <c r="SPP23" s="385"/>
      <c r="SPQ23" s="385"/>
      <c r="SPR23" s="385"/>
      <c r="SPS23" s="385"/>
      <c r="SPT23" s="385"/>
      <c r="SPU23" s="385"/>
      <c r="SPV23" s="385"/>
      <c r="SPW23" s="385"/>
      <c r="SPX23" s="385"/>
      <c r="SPY23" s="385"/>
      <c r="SPZ23" s="385"/>
      <c r="SQA23" s="385"/>
      <c r="SQB23" s="385"/>
      <c r="SQC23" s="385"/>
      <c r="SQD23" s="385"/>
      <c r="SQE23" s="385"/>
      <c r="SQF23" s="385"/>
      <c r="SQG23" s="385"/>
      <c r="SQH23" s="385"/>
      <c r="SQI23" s="385"/>
      <c r="SQJ23" s="385"/>
      <c r="SQK23" s="385"/>
      <c r="SQL23" s="385"/>
      <c r="SQM23" s="385"/>
      <c r="SQN23" s="385"/>
      <c r="SQO23" s="385"/>
      <c r="SQP23" s="385"/>
      <c r="SQQ23" s="385"/>
      <c r="SQR23" s="385"/>
      <c r="SQS23" s="385"/>
      <c r="SQT23" s="385"/>
      <c r="SQU23" s="385"/>
      <c r="SQV23" s="385"/>
      <c r="SQW23" s="385"/>
      <c r="SQX23" s="385"/>
      <c r="SQY23" s="385"/>
      <c r="SQZ23" s="385"/>
      <c r="SRA23" s="385"/>
      <c r="SRB23" s="385"/>
      <c r="SRC23" s="385"/>
      <c r="SRD23" s="385"/>
      <c r="SRE23" s="385"/>
      <c r="SRF23" s="385"/>
      <c r="SRG23" s="385"/>
      <c r="SRH23" s="385"/>
      <c r="SRI23" s="385"/>
      <c r="SRJ23" s="385"/>
      <c r="SRK23" s="385"/>
      <c r="SRL23" s="385"/>
      <c r="SRM23" s="385"/>
      <c r="SRN23" s="385"/>
      <c r="SRO23" s="385"/>
      <c r="SRP23" s="385"/>
      <c r="SRQ23" s="385"/>
      <c r="SRR23" s="385"/>
      <c r="SRS23" s="385"/>
      <c r="SRT23" s="385"/>
      <c r="SRU23" s="385"/>
      <c r="SRV23" s="385"/>
      <c r="SRW23" s="385"/>
      <c r="SRX23" s="385"/>
      <c r="SRY23" s="385"/>
      <c r="SRZ23" s="385"/>
      <c r="SSA23" s="385"/>
      <c r="SSB23" s="385"/>
      <c r="SSC23" s="385"/>
      <c r="SSD23" s="385"/>
      <c r="SSE23" s="385"/>
      <c r="SSF23" s="385"/>
      <c r="SSG23" s="385"/>
      <c r="SSH23" s="385"/>
      <c r="SSI23" s="385"/>
      <c r="SSJ23" s="385"/>
      <c r="SSK23" s="385"/>
      <c r="SSL23" s="385"/>
      <c r="SSM23" s="385"/>
      <c r="SSN23" s="385"/>
      <c r="SSO23" s="385"/>
      <c r="SSP23" s="385"/>
      <c r="SSQ23" s="385"/>
      <c r="SSR23" s="385"/>
      <c r="SSS23" s="385"/>
      <c r="SST23" s="385"/>
      <c r="SSU23" s="385"/>
      <c r="SSV23" s="385"/>
      <c r="SSW23" s="385"/>
      <c r="SSX23" s="385"/>
      <c r="SSY23" s="385"/>
      <c r="SSZ23" s="385"/>
      <c r="STA23" s="385"/>
      <c r="STB23" s="385"/>
      <c r="STC23" s="385"/>
      <c r="STD23" s="385"/>
      <c r="STE23" s="385"/>
      <c r="STF23" s="385"/>
      <c r="STG23" s="385"/>
      <c r="STH23" s="385"/>
      <c r="STI23" s="385"/>
      <c r="STJ23" s="385"/>
      <c r="STK23" s="385"/>
      <c r="STL23" s="385"/>
      <c r="STM23" s="385"/>
      <c r="STN23" s="385"/>
      <c r="STO23" s="385"/>
      <c r="STP23" s="385"/>
      <c r="STQ23" s="385"/>
      <c r="STR23" s="385"/>
      <c r="STS23" s="385"/>
      <c r="STT23" s="385"/>
      <c r="STU23" s="385"/>
      <c r="STV23" s="385"/>
      <c r="STW23" s="385"/>
      <c r="STX23" s="385"/>
      <c r="STY23" s="385"/>
      <c r="STZ23" s="385"/>
      <c r="SUA23" s="385"/>
      <c r="SUB23" s="385"/>
      <c r="SUC23" s="385"/>
      <c r="SUD23" s="385"/>
      <c r="SUE23" s="385"/>
      <c r="SUF23" s="385"/>
      <c r="SUG23" s="385"/>
      <c r="SUH23" s="385"/>
      <c r="SUI23" s="385"/>
      <c r="SUJ23" s="385"/>
      <c r="SUK23" s="385"/>
      <c r="SUL23" s="385"/>
      <c r="SUM23" s="385"/>
      <c r="SUN23" s="385"/>
      <c r="SUO23" s="385"/>
      <c r="SUP23" s="385"/>
      <c r="SUQ23" s="385"/>
      <c r="SUR23" s="385"/>
      <c r="SUS23" s="385"/>
      <c r="SUT23" s="385"/>
      <c r="SUU23" s="385"/>
      <c r="SUV23" s="385"/>
      <c r="SUW23" s="385"/>
      <c r="SUX23" s="385"/>
      <c r="SUY23" s="385"/>
      <c r="SUZ23" s="385"/>
      <c r="SVA23" s="385"/>
      <c r="SVB23" s="385"/>
      <c r="SVC23" s="385"/>
      <c r="SVD23" s="385"/>
      <c r="SVE23" s="385"/>
      <c r="SVF23" s="385"/>
      <c r="SVG23" s="385"/>
      <c r="SVH23" s="385"/>
      <c r="SVI23" s="385"/>
      <c r="SVJ23" s="385"/>
      <c r="SVK23" s="385"/>
      <c r="SVL23" s="385"/>
      <c r="SVM23" s="385"/>
      <c r="SVN23" s="385"/>
      <c r="SVO23" s="385"/>
      <c r="SVP23" s="385"/>
      <c r="SVQ23" s="385"/>
      <c r="SVR23" s="385"/>
      <c r="SVS23" s="385"/>
      <c r="SVT23" s="385"/>
      <c r="SVU23" s="385"/>
      <c r="SVV23" s="385"/>
      <c r="SVW23" s="385"/>
      <c r="SVX23" s="385"/>
      <c r="SVY23" s="385"/>
      <c r="SVZ23" s="385"/>
      <c r="SWA23" s="385"/>
      <c r="SWB23" s="385"/>
      <c r="SWC23" s="385"/>
      <c r="SWD23" s="385"/>
      <c r="SWE23" s="385"/>
      <c r="SWF23" s="385"/>
      <c r="SWG23" s="385"/>
      <c r="SWH23" s="385"/>
      <c r="SWI23" s="385"/>
      <c r="SWJ23" s="385"/>
      <c r="SWK23" s="385"/>
      <c r="SWL23" s="385"/>
      <c r="SWM23" s="385"/>
      <c r="SWN23" s="385"/>
      <c r="SWO23" s="385"/>
      <c r="SWP23" s="385"/>
      <c r="SWQ23" s="385"/>
      <c r="SWR23" s="385"/>
      <c r="SWS23" s="385"/>
      <c r="SWT23" s="385"/>
      <c r="SWU23" s="385"/>
      <c r="SWV23" s="385"/>
      <c r="SWW23" s="385"/>
      <c r="SWX23" s="385"/>
      <c r="SWY23" s="385"/>
      <c r="SWZ23" s="385"/>
      <c r="SXA23" s="385"/>
      <c r="SXB23" s="385"/>
      <c r="SXC23" s="385"/>
      <c r="SXD23" s="385"/>
      <c r="SXE23" s="385"/>
      <c r="SXF23" s="385"/>
      <c r="SXG23" s="385"/>
      <c r="SXH23" s="385"/>
      <c r="SXI23" s="385"/>
      <c r="SXJ23" s="385"/>
      <c r="SXK23" s="385"/>
      <c r="SXL23" s="385"/>
      <c r="SXM23" s="385"/>
      <c r="SXN23" s="385"/>
      <c r="SXO23" s="385"/>
      <c r="SXP23" s="385"/>
      <c r="SXQ23" s="385"/>
      <c r="SXR23" s="385"/>
      <c r="SXS23" s="385"/>
      <c r="SXT23" s="385"/>
      <c r="SXU23" s="385"/>
      <c r="SXV23" s="385"/>
      <c r="SXW23" s="385"/>
      <c r="SXX23" s="385"/>
      <c r="SXY23" s="385"/>
      <c r="SXZ23" s="385"/>
      <c r="SYA23" s="385"/>
      <c r="SYB23" s="385"/>
      <c r="SYC23" s="385"/>
      <c r="SYD23" s="385"/>
      <c r="SYE23" s="385"/>
      <c r="SYF23" s="385"/>
      <c r="SYG23" s="385"/>
      <c r="SYH23" s="385"/>
      <c r="SYI23" s="385"/>
      <c r="SYJ23" s="385"/>
      <c r="SYK23" s="385"/>
      <c r="SYL23" s="385"/>
      <c r="SYM23" s="385"/>
      <c r="SYN23" s="385"/>
      <c r="SYO23" s="385"/>
      <c r="SYP23" s="385"/>
      <c r="SYQ23" s="385"/>
      <c r="SYR23" s="385"/>
      <c r="SYS23" s="385"/>
      <c r="SYT23" s="385"/>
      <c r="SYU23" s="385"/>
      <c r="SYV23" s="385"/>
      <c r="SYW23" s="385"/>
      <c r="SYX23" s="385"/>
      <c r="SYY23" s="385"/>
      <c r="SYZ23" s="385"/>
      <c r="SZA23" s="385"/>
      <c r="SZB23" s="385"/>
      <c r="SZC23" s="385"/>
      <c r="SZD23" s="385"/>
      <c r="SZE23" s="385"/>
      <c r="SZF23" s="385"/>
      <c r="SZG23" s="385"/>
      <c r="SZH23" s="385"/>
      <c r="SZI23" s="385"/>
      <c r="SZJ23" s="385"/>
      <c r="SZK23" s="385"/>
      <c r="SZL23" s="385"/>
      <c r="SZM23" s="385"/>
      <c r="SZN23" s="385"/>
      <c r="SZO23" s="385"/>
      <c r="SZP23" s="385"/>
      <c r="SZQ23" s="385"/>
      <c r="SZR23" s="385"/>
      <c r="SZS23" s="385"/>
      <c r="SZT23" s="385"/>
      <c r="SZU23" s="385"/>
      <c r="SZV23" s="385"/>
      <c r="SZW23" s="385"/>
      <c r="SZX23" s="385"/>
      <c r="SZY23" s="385"/>
      <c r="SZZ23" s="385"/>
      <c r="TAA23" s="385"/>
      <c r="TAB23" s="385"/>
      <c r="TAC23" s="385"/>
      <c r="TAD23" s="385"/>
      <c r="TAE23" s="385"/>
      <c r="TAF23" s="385"/>
      <c r="TAG23" s="385"/>
      <c r="TAH23" s="385"/>
      <c r="TAI23" s="385"/>
      <c r="TAJ23" s="385"/>
      <c r="TAK23" s="385"/>
      <c r="TAL23" s="385"/>
      <c r="TAM23" s="385"/>
      <c r="TAN23" s="385"/>
      <c r="TAO23" s="385"/>
      <c r="TAP23" s="385"/>
      <c r="TAQ23" s="385"/>
      <c r="TAR23" s="385"/>
      <c r="TAS23" s="385"/>
      <c r="TAT23" s="385"/>
      <c r="TAU23" s="385"/>
      <c r="TAV23" s="385"/>
      <c r="TAW23" s="385"/>
      <c r="TAX23" s="385"/>
      <c r="TAY23" s="385"/>
      <c r="TAZ23" s="385"/>
      <c r="TBA23" s="385"/>
      <c r="TBB23" s="385"/>
      <c r="TBC23" s="385"/>
      <c r="TBD23" s="385"/>
      <c r="TBE23" s="385"/>
      <c r="TBF23" s="385"/>
      <c r="TBG23" s="385"/>
      <c r="TBH23" s="385"/>
      <c r="TBI23" s="385"/>
      <c r="TBJ23" s="385"/>
      <c r="TBK23" s="385"/>
      <c r="TBL23" s="385"/>
      <c r="TBM23" s="385"/>
      <c r="TBN23" s="385"/>
      <c r="TBO23" s="385"/>
      <c r="TBP23" s="385"/>
      <c r="TBQ23" s="385"/>
      <c r="TBR23" s="385"/>
      <c r="TBS23" s="385"/>
      <c r="TBT23" s="385"/>
      <c r="TBU23" s="385"/>
      <c r="TBV23" s="385"/>
      <c r="TBW23" s="385"/>
      <c r="TBX23" s="385"/>
      <c r="TBY23" s="385"/>
      <c r="TBZ23" s="385"/>
      <c r="TCA23" s="385"/>
      <c r="TCB23" s="385"/>
      <c r="TCC23" s="385"/>
      <c r="TCD23" s="385"/>
      <c r="TCE23" s="385"/>
      <c r="TCF23" s="385"/>
      <c r="TCG23" s="385"/>
      <c r="TCH23" s="385"/>
      <c r="TCI23" s="385"/>
      <c r="TCJ23" s="385"/>
      <c r="TCK23" s="385"/>
      <c r="TCL23" s="385"/>
      <c r="TCM23" s="385"/>
      <c r="TCN23" s="385"/>
      <c r="TCO23" s="385"/>
      <c r="TCP23" s="385"/>
      <c r="TCQ23" s="385"/>
      <c r="TCR23" s="385"/>
      <c r="TCS23" s="385"/>
      <c r="TCT23" s="385"/>
      <c r="TCU23" s="385"/>
      <c r="TCV23" s="385"/>
      <c r="TCW23" s="385"/>
      <c r="TCX23" s="385"/>
      <c r="TCY23" s="385"/>
      <c r="TCZ23" s="385"/>
      <c r="TDA23" s="385"/>
      <c r="TDB23" s="385"/>
      <c r="TDC23" s="385"/>
      <c r="TDD23" s="385"/>
      <c r="TDE23" s="385"/>
      <c r="TDF23" s="385"/>
      <c r="TDG23" s="385"/>
      <c r="TDH23" s="385"/>
      <c r="TDI23" s="385"/>
      <c r="TDJ23" s="385"/>
      <c r="TDK23" s="385"/>
      <c r="TDL23" s="385"/>
      <c r="TDM23" s="385"/>
      <c r="TDN23" s="385"/>
      <c r="TDO23" s="385"/>
      <c r="TDP23" s="385"/>
      <c r="TDQ23" s="385"/>
      <c r="TDR23" s="385"/>
      <c r="TDS23" s="385"/>
      <c r="TDT23" s="385"/>
      <c r="TDU23" s="385"/>
      <c r="TDV23" s="385"/>
      <c r="TDW23" s="385"/>
      <c r="TDX23" s="385"/>
      <c r="TDY23" s="385"/>
      <c r="TDZ23" s="385"/>
      <c r="TEA23" s="385"/>
      <c r="TEB23" s="385"/>
      <c r="TEC23" s="385"/>
      <c r="TED23" s="385"/>
      <c r="TEE23" s="385"/>
      <c r="TEF23" s="385"/>
      <c r="TEG23" s="385"/>
      <c r="TEH23" s="385"/>
      <c r="TEI23" s="385"/>
      <c r="TEJ23" s="385"/>
      <c r="TEK23" s="385"/>
      <c r="TEL23" s="385"/>
      <c r="TEM23" s="385"/>
      <c r="TEN23" s="385"/>
      <c r="TEO23" s="385"/>
      <c r="TEP23" s="385"/>
      <c r="TEQ23" s="385"/>
      <c r="TER23" s="385"/>
      <c r="TES23" s="385"/>
      <c r="TET23" s="385"/>
      <c r="TEU23" s="385"/>
      <c r="TEV23" s="385"/>
      <c r="TEW23" s="385"/>
      <c r="TEX23" s="385"/>
      <c r="TEY23" s="385"/>
      <c r="TEZ23" s="385"/>
      <c r="TFA23" s="385"/>
      <c r="TFB23" s="385"/>
      <c r="TFC23" s="385"/>
      <c r="TFD23" s="385"/>
      <c r="TFE23" s="385"/>
      <c r="TFF23" s="385"/>
      <c r="TFG23" s="385"/>
      <c r="TFH23" s="385"/>
      <c r="TFI23" s="385"/>
      <c r="TFJ23" s="385"/>
      <c r="TFK23" s="385"/>
      <c r="TFL23" s="385"/>
      <c r="TFM23" s="385"/>
      <c r="TFN23" s="385"/>
      <c r="TFO23" s="385"/>
      <c r="TFP23" s="385"/>
      <c r="TFQ23" s="385"/>
      <c r="TFR23" s="385"/>
      <c r="TFS23" s="385"/>
      <c r="TFT23" s="385"/>
      <c r="TFU23" s="385"/>
      <c r="TFV23" s="385"/>
      <c r="TFW23" s="385"/>
      <c r="TFX23" s="385"/>
      <c r="TFY23" s="385"/>
      <c r="TFZ23" s="385"/>
      <c r="TGA23" s="385"/>
      <c r="TGB23" s="385"/>
      <c r="TGC23" s="385"/>
      <c r="TGD23" s="385"/>
      <c r="TGE23" s="385"/>
      <c r="TGF23" s="385"/>
      <c r="TGG23" s="385"/>
      <c r="TGH23" s="385"/>
      <c r="TGI23" s="385"/>
      <c r="TGJ23" s="385"/>
      <c r="TGK23" s="385"/>
      <c r="TGL23" s="385"/>
      <c r="TGM23" s="385"/>
      <c r="TGN23" s="385"/>
      <c r="TGO23" s="385"/>
      <c r="TGP23" s="385"/>
      <c r="TGQ23" s="385"/>
      <c r="TGR23" s="385"/>
      <c r="TGS23" s="385"/>
      <c r="TGT23" s="385"/>
      <c r="TGU23" s="385"/>
      <c r="TGV23" s="385"/>
      <c r="TGW23" s="385"/>
      <c r="TGX23" s="385"/>
      <c r="TGY23" s="385"/>
      <c r="TGZ23" s="385"/>
      <c r="THA23" s="385"/>
      <c r="THB23" s="385"/>
      <c r="THC23" s="385"/>
      <c r="THD23" s="385"/>
      <c r="THE23" s="385"/>
      <c r="THF23" s="385"/>
      <c r="THG23" s="385"/>
      <c r="THH23" s="385"/>
      <c r="THI23" s="385"/>
      <c r="THJ23" s="385"/>
      <c r="THK23" s="385"/>
      <c r="THL23" s="385"/>
      <c r="THM23" s="385"/>
      <c r="THN23" s="385"/>
      <c r="THO23" s="385"/>
      <c r="THP23" s="385"/>
      <c r="THQ23" s="385"/>
      <c r="THR23" s="385"/>
      <c r="THS23" s="385"/>
      <c r="THT23" s="385"/>
      <c r="THU23" s="385"/>
      <c r="THV23" s="385"/>
      <c r="THW23" s="385"/>
      <c r="THX23" s="385"/>
      <c r="THY23" s="385"/>
      <c r="THZ23" s="385"/>
      <c r="TIA23" s="385"/>
      <c r="TIB23" s="385"/>
      <c r="TIC23" s="385"/>
      <c r="TID23" s="385"/>
      <c r="TIE23" s="385"/>
      <c r="TIF23" s="385"/>
      <c r="TIG23" s="385"/>
      <c r="TIH23" s="385"/>
      <c r="TII23" s="385"/>
      <c r="TIJ23" s="385"/>
      <c r="TIK23" s="385"/>
      <c r="TIL23" s="385"/>
      <c r="TIM23" s="385"/>
      <c r="TIN23" s="385"/>
      <c r="TIO23" s="385"/>
      <c r="TIP23" s="385"/>
      <c r="TIQ23" s="385"/>
      <c r="TIR23" s="385"/>
      <c r="TIS23" s="385"/>
      <c r="TIT23" s="385"/>
      <c r="TIU23" s="385"/>
      <c r="TIV23" s="385"/>
      <c r="TIW23" s="385"/>
      <c r="TIX23" s="385"/>
      <c r="TIY23" s="385"/>
      <c r="TIZ23" s="385"/>
      <c r="TJA23" s="385"/>
      <c r="TJB23" s="385"/>
      <c r="TJC23" s="385"/>
      <c r="TJD23" s="385"/>
      <c r="TJE23" s="385"/>
      <c r="TJF23" s="385"/>
      <c r="TJG23" s="385"/>
      <c r="TJH23" s="385"/>
      <c r="TJI23" s="385"/>
      <c r="TJJ23" s="385"/>
      <c r="TJK23" s="385"/>
      <c r="TJL23" s="385"/>
      <c r="TJM23" s="385"/>
      <c r="TJN23" s="385"/>
      <c r="TJO23" s="385"/>
      <c r="TJP23" s="385"/>
      <c r="TJQ23" s="385"/>
      <c r="TJR23" s="385"/>
      <c r="TJS23" s="385"/>
      <c r="TJT23" s="385"/>
      <c r="TJU23" s="385"/>
      <c r="TJV23" s="385"/>
      <c r="TJW23" s="385"/>
      <c r="TJX23" s="385"/>
      <c r="TJY23" s="385"/>
      <c r="TJZ23" s="385"/>
      <c r="TKA23" s="385"/>
      <c r="TKB23" s="385"/>
      <c r="TKC23" s="385"/>
      <c r="TKD23" s="385"/>
      <c r="TKE23" s="385"/>
      <c r="TKF23" s="385"/>
      <c r="TKG23" s="385"/>
      <c r="TKH23" s="385"/>
      <c r="TKI23" s="385"/>
      <c r="TKJ23" s="385"/>
      <c r="TKK23" s="385"/>
      <c r="TKL23" s="385"/>
      <c r="TKM23" s="385"/>
      <c r="TKN23" s="385"/>
      <c r="TKO23" s="385"/>
      <c r="TKP23" s="385"/>
      <c r="TKQ23" s="385"/>
      <c r="TKR23" s="385"/>
      <c r="TKS23" s="385"/>
      <c r="TKT23" s="385"/>
      <c r="TKU23" s="385"/>
      <c r="TKV23" s="385"/>
      <c r="TKW23" s="385"/>
      <c r="TKX23" s="385"/>
      <c r="TKY23" s="385"/>
      <c r="TKZ23" s="385"/>
      <c r="TLA23" s="385"/>
      <c r="TLB23" s="385"/>
      <c r="TLC23" s="385"/>
      <c r="TLD23" s="385"/>
      <c r="TLE23" s="385"/>
      <c r="TLF23" s="385"/>
      <c r="TLG23" s="385"/>
      <c r="TLH23" s="385"/>
      <c r="TLI23" s="385"/>
      <c r="TLJ23" s="385"/>
      <c r="TLK23" s="385"/>
      <c r="TLL23" s="385"/>
      <c r="TLM23" s="385"/>
      <c r="TLN23" s="385"/>
      <c r="TLO23" s="385"/>
      <c r="TLP23" s="385"/>
      <c r="TLQ23" s="385"/>
      <c r="TLR23" s="385"/>
      <c r="TLS23" s="385"/>
      <c r="TLT23" s="385"/>
      <c r="TLU23" s="385"/>
      <c r="TLV23" s="385"/>
      <c r="TLW23" s="385"/>
      <c r="TLX23" s="385"/>
      <c r="TLY23" s="385"/>
      <c r="TLZ23" s="385"/>
      <c r="TMA23" s="385"/>
      <c r="TMB23" s="385"/>
      <c r="TMC23" s="385"/>
      <c r="TMD23" s="385"/>
      <c r="TME23" s="385"/>
      <c r="TMF23" s="385"/>
      <c r="TMG23" s="385"/>
      <c r="TMH23" s="385"/>
      <c r="TMI23" s="385"/>
      <c r="TMJ23" s="385"/>
      <c r="TMK23" s="385"/>
      <c r="TML23" s="385"/>
      <c r="TMM23" s="385"/>
      <c r="TMN23" s="385"/>
      <c r="TMO23" s="385"/>
      <c r="TMP23" s="385"/>
      <c r="TMQ23" s="385"/>
      <c r="TMR23" s="385"/>
      <c r="TMS23" s="385"/>
      <c r="TMT23" s="385"/>
      <c r="TMU23" s="385"/>
      <c r="TMV23" s="385"/>
      <c r="TMW23" s="385"/>
      <c r="TMX23" s="385"/>
      <c r="TMY23" s="385"/>
      <c r="TMZ23" s="385"/>
      <c r="TNA23" s="385"/>
      <c r="TNB23" s="385"/>
      <c r="TNC23" s="385"/>
      <c r="TND23" s="385"/>
      <c r="TNE23" s="385"/>
      <c r="TNF23" s="385"/>
      <c r="TNG23" s="385"/>
      <c r="TNH23" s="385"/>
      <c r="TNI23" s="385"/>
      <c r="TNJ23" s="385"/>
      <c r="TNK23" s="385"/>
      <c r="TNL23" s="385"/>
      <c r="TNM23" s="385"/>
      <c r="TNN23" s="385"/>
      <c r="TNO23" s="385"/>
      <c r="TNP23" s="385"/>
      <c r="TNQ23" s="385"/>
      <c r="TNR23" s="385"/>
      <c r="TNS23" s="385"/>
      <c r="TNT23" s="385"/>
      <c r="TNU23" s="385"/>
      <c r="TNV23" s="385"/>
      <c r="TNW23" s="385"/>
      <c r="TNX23" s="385"/>
      <c r="TNY23" s="385"/>
      <c r="TNZ23" s="385"/>
      <c r="TOA23" s="385"/>
      <c r="TOB23" s="385"/>
      <c r="TOC23" s="385"/>
      <c r="TOD23" s="385"/>
      <c r="TOE23" s="385"/>
      <c r="TOF23" s="385"/>
      <c r="TOG23" s="385"/>
      <c r="TOH23" s="385"/>
      <c r="TOI23" s="385"/>
      <c r="TOJ23" s="385"/>
      <c r="TOK23" s="385"/>
      <c r="TOL23" s="385"/>
      <c r="TOM23" s="385"/>
      <c r="TON23" s="385"/>
      <c r="TOO23" s="385"/>
      <c r="TOP23" s="385"/>
      <c r="TOQ23" s="385"/>
      <c r="TOR23" s="385"/>
      <c r="TOS23" s="385"/>
      <c r="TOT23" s="385"/>
      <c r="TOU23" s="385"/>
      <c r="TOV23" s="385"/>
      <c r="TOW23" s="385"/>
      <c r="TOX23" s="385"/>
      <c r="TOY23" s="385"/>
      <c r="TOZ23" s="385"/>
      <c r="TPA23" s="385"/>
      <c r="TPB23" s="385"/>
      <c r="TPC23" s="385"/>
      <c r="TPD23" s="385"/>
      <c r="TPE23" s="385"/>
      <c r="TPF23" s="385"/>
      <c r="TPG23" s="385"/>
      <c r="TPH23" s="385"/>
      <c r="TPI23" s="385"/>
      <c r="TPJ23" s="385"/>
      <c r="TPK23" s="385"/>
      <c r="TPL23" s="385"/>
      <c r="TPM23" s="385"/>
      <c r="TPN23" s="385"/>
      <c r="TPO23" s="385"/>
      <c r="TPP23" s="385"/>
      <c r="TPQ23" s="385"/>
      <c r="TPR23" s="385"/>
      <c r="TPS23" s="385"/>
      <c r="TPT23" s="385"/>
      <c r="TPU23" s="385"/>
      <c r="TPV23" s="385"/>
      <c r="TPW23" s="385"/>
      <c r="TPX23" s="385"/>
      <c r="TPY23" s="385"/>
      <c r="TPZ23" s="385"/>
      <c r="TQA23" s="385"/>
      <c r="TQB23" s="385"/>
      <c r="TQC23" s="385"/>
      <c r="TQD23" s="385"/>
      <c r="TQE23" s="385"/>
      <c r="TQF23" s="385"/>
      <c r="TQG23" s="385"/>
      <c r="TQH23" s="385"/>
      <c r="TQI23" s="385"/>
      <c r="TQJ23" s="385"/>
      <c r="TQK23" s="385"/>
      <c r="TQL23" s="385"/>
      <c r="TQM23" s="385"/>
      <c r="TQN23" s="385"/>
      <c r="TQO23" s="385"/>
      <c r="TQP23" s="385"/>
      <c r="TQQ23" s="385"/>
      <c r="TQR23" s="385"/>
      <c r="TQS23" s="385"/>
      <c r="TQT23" s="385"/>
      <c r="TQU23" s="385"/>
      <c r="TQV23" s="385"/>
      <c r="TQW23" s="385"/>
      <c r="TQX23" s="385"/>
      <c r="TQY23" s="385"/>
      <c r="TQZ23" s="385"/>
      <c r="TRA23" s="385"/>
      <c r="TRB23" s="385"/>
      <c r="TRC23" s="385"/>
      <c r="TRD23" s="385"/>
      <c r="TRE23" s="385"/>
      <c r="TRF23" s="385"/>
      <c r="TRG23" s="385"/>
      <c r="TRH23" s="385"/>
      <c r="TRI23" s="385"/>
      <c r="TRJ23" s="385"/>
      <c r="TRK23" s="385"/>
      <c r="TRL23" s="385"/>
      <c r="TRM23" s="385"/>
      <c r="TRN23" s="385"/>
      <c r="TRO23" s="385"/>
      <c r="TRP23" s="385"/>
      <c r="TRQ23" s="385"/>
      <c r="TRR23" s="385"/>
      <c r="TRS23" s="385"/>
      <c r="TRT23" s="385"/>
      <c r="TRU23" s="385"/>
      <c r="TRV23" s="385"/>
      <c r="TRW23" s="385"/>
      <c r="TRX23" s="385"/>
      <c r="TRY23" s="385"/>
      <c r="TRZ23" s="385"/>
      <c r="TSA23" s="385"/>
      <c r="TSB23" s="385"/>
      <c r="TSC23" s="385"/>
      <c r="TSD23" s="385"/>
      <c r="TSE23" s="385"/>
      <c r="TSF23" s="385"/>
      <c r="TSG23" s="385"/>
      <c r="TSH23" s="385"/>
      <c r="TSI23" s="385"/>
      <c r="TSJ23" s="385"/>
      <c r="TSK23" s="385"/>
      <c r="TSL23" s="385"/>
      <c r="TSM23" s="385"/>
      <c r="TSN23" s="385"/>
      <c r="TSO23" s="385"/>
      <c r="TSP23" s="385"/>
      <c r="TSQ23" s="385"/>
      <c r="TSR23" s="385"/>
      <c r="TSS23" s="385"/>
      <c r="TST23" s="385"/>
      <c r="TSU23" s="385"/>
      <c r="TSV23" s="385"/>
      <c r="TSW23" s="385"/>
      <c r="TSX23" s="385"/>
      <c r="TSY23" s="385"/>
      <c r="TSZ23" s="385"/>
      <c r="TTA23" s="385"/>
      <c r="TTB23" s="385"/>
      <c r="TTC23" s="385"/>
      <c r="TTD23" s="385"/>
      <c r="TTE23" s="385"/>
      <c r="TTF23" s="385"/>
      <c r="TTG23" s="385"/>
      <c r="TTH23" s="385"/>
      <c r="TTI23" s="385"/>
      <c r="TTJ23" s="385"/>
      <c r="TTK23" s="385"/>
      <c r="TTL23" s="385"/>
      <c r="TTM23" s="385"/>
      <c r="TTN23" s="385"/>
      <c r="TTO23" s="385"/>
      <c r="TTP23" s="385"/>
      <c r="TTQ23" s="385"/>
      <c r="TTR23" s="385"/>
      <c r="TTS23" s="385"/>
      <c r="TTT23" s="385"/>
      <c r="TTU23" s="385"/>
      <c r="TTV23" s="385"/>
      <c r="TTW23" s="385"/>
      <c r="TTX23" s="385"/>
      <c r="TTY23" s="385"/>
      <c r="TTZ23" s="385"/>
      <c r="TUA23" s="385"/>
      <c r="TUB23" s="385"/>
      <c r="TUC23" s="385"/>
      <c r="TUD23" s="385"/>
      <c r="TUE23" s="385"/>
      <c r="TUF23" s="385"/>
      <c r="TUG23" s="385"/>
      <c r="TUH23" s="385"/>
      <c r="TUI23" s="385"/>
      <c r="TUJ23" s="385"/>
      <c r="TUK23" s="385"/>
      <c r="TUL23" s="385"/>
      <c r="TUM23" s="385"/>
      <c r="TUN23" s="385"/>
      <c r="TUO23" s="385"/>
      <c r="TUP23" s="385"/>
      <c r="TUQ23" s="385"/>
      <c r="TUR23" s="385"/>
      <c r="TUS23" s="385"/>
      <c r="TUT23" s="385"/>
      <c r="TUU23" s="385"/>
      <c r="TUV23" s="385"/>
      <c r="TUW23" s="385"/>
      <c r="TUX23" s="385"/>
      <c r="TUY23" s="385"/>
      <c r="TUZ23" s="385"/>
      <c r="TVA23" s="385"/>
      <c r="TVB23" s="385"/>
      <c r="TVC23" s="385"/>
      <c r="TVD23" s="385"/>
      <c r="TVE23" s="385"/>
      <c r="TVF23" s="385"/>
      <c r="TVG23" s="385"/>
      <c r="TVH23" s="385"/>
      <c r="TVI23" s="385"/>
      <c r="TVJ23" s="385"/>
      <c r="TVK23" s="385"/>
      <c r="TVL23" s="385"/>
      <c r="TVM23" s="385"/>
      <c r="TVN23" s="385"/>
      <c r="TVO23" s="385"/>
      <c r="TVP23" s="385"/>
      <c r="TVQ23" s="385"/>
      <c r="TVR23" s="385"/>
      <c r="TVS23" s="385"/>
      <c r="TVT23" s="385"/>
      <c r="TVU23" s="385"/>
      <c r="TVV23" s="385"/>
      <c r="TVW23" s="385"/>
      <c r="TVX23" s="385"/>
      <c r="TVY23" s="385"/>
      <c r="TVZ23" s="385"/>
      <c r="TWA23" s="385"/>
      <c r="TWB23" s="385"/>
      <c r="TWC23" s="385"/>
      <c r="TWD23" s="385"/>
      <c r="TWE23" s="385"/>
      <c r="TWF23" s="385"/>
      <c r="TWG23" s="385"/>
      <c r="TWH23" s="385"/>
      <c r="TWI23" s="385"/>
      <c r="TWJ23" s="385"/>
      <c r="TWK23" s="385"/>
      <c r="TWL23" s="385"/>
      <c r="TWM23" s="385"/>
      <c r="TWN23" s="385"/>
      <c r="TWO23" s="385"/>
      <c r="TWP23" s="385"/>
      <c r="TWQ23" s="385"/>
      <c r="TWR23" s="385"/>
      <c r="TWS23" s="385"/>
      <c r="TWT23" s="385"/>
      <c r="TWU23" s="385"/>
      <c r="TWV23" s="385"/>
      <c r="TWW23" s="385"/>
      <c r="TWX23" s="385"/>
      <c r="TWY23" s="385"/>
      <c r="TWZ23" s="385"/>
      <c r="TXA23" s="385"/>
      <c r="TXB23" s="385"/>
      <c r="TXC23" s="385"/>
      <c r="TXD23" s="385"/>
      <c r="TXE23" s="385"/>
      <c r="TXF23" s="385"/>
      <c r="TXG23" s="385"/>
      <c r="TXH23" s="385"/>
      <c r="TXI23" s="385"/>
      <c r="TXJ23" s="385"/>
      <c r="TXK23" s="385"/>
      <c r="TXL23" s="385"/>
      <c r="TXM23" s="385"/>
      <c r="TXN23" s="385"/>
      <c r="TXO23" s="385"/>
      <c r="TXP23" s="385"/>
      <c r="TXQ23" s="385"/>
      <c r="TXR23" s="385"/>
      <c r="TXS23" s="385"/>
      <c r="TXT23" s="385"/>
      <c r="TXU23" s="385"/>
      <c r="TXV23" s="385"/>
      <c r="TXW23" s="385"/>
      <c r="TXX23" s="385"/>
      <c r="TXY23" s="385"/>
      <c r="TXZ23" s="385"/>
      <c r="TYA23" s="385"/>
      <c r="TYB23" s="385"/>
      <c r="TYC23" s="385"/>
      <c r="TYD23" s="385"/>
      <c r="TYE23" s="385"/>
      <c r="TYF23" s="385"/>
      <c r="TYG23" s="385"/>
      <c r="TYH23" s="385"/>
      <c r="TYI23" s="385"/>
      <c r="TYJ23" s="385"/>
      <c r="TYK23" s="385"/>
      <c r="TYL23" s="385"/>
      <c r="TYM23" s="385"/>
      <c r="TYN23" s="385"/>
      <c r="TYO23" s="385"/>
      <c r="TYP23" s="385"/>
      <c r="TYQ23" s="385"/>
      <c r="TYR23" s="385"/>
      <c r="TYS23" s="385"/>
      <c r="TYT23" s="385"/>
      <c r="TYU23" s="385"/>
      <c r="TYV23" s="385"/>
      <c r="TYW23" s="385"/>
      <c r="TYX23" s="385"/>
      <c r="TYY23" s="385"/>
      <c r="TYZ23" s="385"/>
      <c r="TZA23" s="385"/>
      <c r="TZB23" s="385"/>
      <c r="TZC23" s="385"/>
      <c r="TZD23" s="385"/>
      <c r="TZE23" s="385"/>
      <c r="TZF23" s="385"/>
      <c r="TZG23" s="385"/>
      <c r="TZH23" s="385"/>
      <c r="TZI23" s="385"/>
      <c r="TZJ23" s="385"/>
      <c r="TZK23" s="385"/>
      <c r="TZL23" s="385"/>
      <c r="TZM23" s="385"/>
      <c r="TZN23" s="385"/>
      <c r="TZO23" s="385"/>
      <c r="TZP23" s="385"/>
      <c r="TZQ23" s="385"/>
      <c r="TZR23" s="385"/>
      <c r="TZS23" s="385"/>
      <c r="TZT23" s="385"/>
      <c r="TZU23" s="385"/>
      <c r="TZV23" s="385"/>
      <c r="TZW23" s="385"/>
      <c r="TZX23" s="385"/>
      <c r="TZY23" s="385"/>
      <c r="TZZ23" s="385"/>
      <c r="UAA23" s="385"/>
      <c r="UAB23" s="385"/>
      <c r="UAC23" s="385"/>
      <c r="UAD23" s="385"/>
      <c r="UAE23" s="385"/>
      <c r="UAF23" s="385"/>
      <c r="UAG23" s="385"/>
      <c r="UAH23" s="385"/>
      <c r="UAI23" s="385"/>
      <c r="UAJ23" s="385"/>
      <c r="UAK23" s="385"/>
      <c r="UAL23" s="385"/>
      <c r="UAM23" s="385"/>
      <c r="UAN23" s="385"/>
      <c r="UAO23" s="385"/>
      <c r="UAP23" s="385"/>
      <c r="UAQ23" s="385"/>
      <c r="UAR23" s="385"/>
      <c r="UAS23" s="385"/>
      <c r="UAT23" s="385"/>
      <c r="UAU23" s="385"/>
      <c r="UAV23" s="385"/>
      <c r="UAW23" s="385"/>
      <c r="UAX23" s="385"/>
      <c r="UAY23" s="385"/>
      <c r="UAZ23" s="385"/>
      <c r="UBA23" s="385"/>
      <c r="UBB23" s="385"/>
      <c r="UBC23" s="385"/>
      <c r="UBD23" s="385"/>
      <c r="UBE23" s="385"/>
      <c r="UBF23" s="385"/>
      <c r="UBG23" s="385"/>
      <c r="UBH23" s="385"/>
      <c r="UBI23" s="385"/>
      <c r="UBJ23" s="385"/>
      <c r="UBK23" s="385"/>
      <c r="UBL23" s="385"/>
      <c r="UBM23" s="385"/>
      <c r="UBN23" s="385"/>
      <c r="UBO23" s="385"/>
      <c r="UBP23" s="385"/>
      <c r="UBQ23" s="385"/>
      <c r="UBR23" s="385"/>
      <c r="UBS23" s="385"/>
      <c r="UBT23" s="385"/>
      <c r="UBU23" s="385"/>
      <c r="UBV23" s="385"/>
      <c r="UBW23" s="385"/>
      <c r="UBX23" s="385"/>
      <c r="UBY23" s="385"/>
      <c r="UBZ23" s="385"/>
      <c r="UCA23" s="385"/>
      <c r="UCB23" s="385"/>
      <c r="UCC23" s="385"/>
      <c r="UCD23" s="385"/>
      <c r="UCE23" s="385"/>
      <c r="UCF23" s="385"/>
      <c r="UCG23" s="385"/>
      <c r="UCH23" s="385"/>
      <c r="UCI23" s="385"/>
      <c r="UCJ23" s="385"/>
      <c r="UCK23" s="385"/>
      <c r="UCL23" s="385"/>
      <c r="UCM23" s="385"/>
      <c r="UCN23" s="385"/>
      <c r="UCO23" s="385"/>
      <c r="UCP23" s="385"/>
      <c r="UCQ23" s="385"/>
      <c r="UCR23" s="385"/>
      <c r="UCS23" s="385"/>
      <c r="UCT23" s="385"/>
      <c r="UCU23" s="385"/>
      <c r="UCV23" s="385"/>
      <c r="UCW23" s="385"/>
      <c r="UCX23" s="385"/>
      <c r="UCY23" s="385"/>
      <c r="UCZ23" s="385"/>
      <c r="UDA23" s="385"/>
      <c r="UDB23" s="385"/>
      <c r="UDC23" s="385"/>
      <c r="UDD23" s="385"/>
      <c r="UDE23" s="385"/>
      <c r="UDF23" s="385"/>
      <c r="UDG23" s="385"/>
      <c r="UDH23" s="385"/>
      <c r="UDI23" s="385"/>
      <c r="UDJ23" s="385"/>
      <c r="UDK23" s="385"/>
      <c r="UDL23" s="385"/>
      <c r="UDM23" s="385"/>
      <c r="UDN23" s="385"/>
      <c r="UDO23" s="385"/>
      <c r="UDP23" s="385"/>
      <c r="UDQ23" s="385"/>
      <c r="UDR23" s="385"/>
      <c r="UDS23" s="385"/>
      <c r="UDT23" s="385"/>
      <c r="UDU23" s="385"/>
      <c r="UDV23" s="385"/>
      <c r="UDW23" s="385"/>
      <c r="UDX23" s="385"/>
      <c r="UDY23" s="385"/>
      <c r="UDZ23" s="385"/>
      <c r="UEA23" s="385"/>
      <c r="UEB23" s="385"/>
      <c r="UEC23" s="385"/>
      <c r="UED23" s="385"/>
      <c r="UEE23" s="385"/>
      <c r="UEF23" s="385"/>
      <c r="UEG23" s="385"/>
      <c r="UEH23" s="385"/>
      <c r="UEI23" s="385"/>
      <c r="UEJ23" s="385"/>
      <c r="UEK23" s="385"/>
      <c r="UEL23" s="385"/>
      <c r="UEM23" s="385"/>
      <c r="UEN23" s="385"/>
      <c r="UEO23" s="385"/>
      <c r="UEP23" s="385"/>
      <c r="UEQ23" s="385"/>
      <c r="UER23" s="385"/>
      <c r="UES23" s="385"/>
      <c r="UET23" s="385"/>
      <c r="UEU23" s="385"/>
      <c r="UEV23" s="385"/>
      <c r="UEW23" s="385"/>
      <c r="UEX23" s="385"/>
      <c r="UEY23" s="385"/>
      <c r="UEZ23" s="385"/>
      <c r="UFA23" s="385"/>
      <c r="UFB23" s="385"/>
      <c r="UFC23" s="385"/>
      <c r="UFD23" s="385"/>
      <c r="UFE23" s="385"/>
      <c r="UFF23" s="385"/>
      <c r="UFG23" s="385"/>
      <c r="UFH23" s="385"/>
      <c r="UFI23" s="385"/>
      <c r="UFJ23" s="385"/>
      <c r="UFK23" s="385"/>
      <c r="UFL23" s="385"/>
      <c r="UFM23" s="385"/>
      <c r="UFN23" s="385"/>
      <c r="UFO23" s="385"/>
      <c r="UFP23" s="385"/>
      <c r="UFQ23" s="385"/>
      <c r="UFR23" s="385"/>
      <c r="UFS23" s="385"/>
      <c r="UFT23" s="385"/>
      <c r="UFU23" s="385"/>
      <c r="UFV23" s="385"/>
      <c r="UFW23" s="385"/>
      <c r="UFX23" s="385"/>
      <c r="UFY23" s="385"/>
      <c r="UFZ23" s="385"/>
      <c r="UGA23" s="385"/>
      <c r="UGB23" s="385"/>
      <c r="UGC23" s="385"/>
      <c r="UGD23" s="385"/>
      <c r="UGE23" s="385"/>
      <c r="UGF23" s="385"/>
      <c r="UGG23" s="385"/>
      <c r="UGH23" s="385"/>
      <c r="UGI23" s="385"/>
      <c r="UGJ23" s="385"/>
      <c r="UGK23" s="385"/>
      <c r="UGL23" s="385"/>
      <c r="UGM23" s="385"/>
      <c r="UGN23" s="385"/>
      <c r="UGO23" s="385"/>
      <c r="UGP23" s="385"/>
      <c r="UGQ23" s="385"/>
      <c r="UGR23" s="385"/>
      <c r="UGS23" s="385"/>
      <c r="UGT23" s="385"/>
      <c r="UGU23" s="385"/>
      <c r="UGV23" s="385"/>
      <c r="UGW23" s="385"/>
      <c r="UGX23" s="385"/>
      <c r="UGY23" s="385"/>
      <c r="UGZ23" s="385"/>
      <c r="UHA23" s="385"/>
      <c r="UHB23" s="385"/>
      <c r="UHC23" s="385"/>
      <c r="UHD23" s="385"/>
      <c r="UHE23" s="385"/>
      <c r="UHF23" s="385"/>
      <c r="UHG23" s="385"/>
      <c r="UHH23" s="385"/>
      <c r="UHI23" s="385"/>
      <c r="UHJ23" s="385"/>
      <c r="UHK23" s="385"/>
      <c r="UHL23" s="385"/>
      <c r="UHM23" s="385"/>
      <c r="UHN23" s="385"/>
      <c r="UHO23" s="385"/>
      <c r="UHP23" s="385"/>
      <c r="UHQ23" s="385"/>
      <c r="UHR23" s="385"/>
      <c r="UHS23" s="385"/>
      <c r="UHT23" s="385"/>
      <c r="UHU23" s="385"/>
      <c r="UHV23" s="385"/>
      <c r="UHW23" s="385"/>
      <c r="UHX23" s="385"/>
      <c r="UHY23" s="385"/>
      <c r="UHZ23" s="385"/>
      <c r="UIA23" s="385"/>
      <c r="UIB23" s="385"/>
      <c r="UIC23" s="385"/>
      <c r="UID23" s="385"/>
      <c r="UIE23" s="385"/>
      <c r="UIF23" s="385"/>
      <c r="UIG23" s="385"/>
      <c r="UIH23" s="385"/>
      <c r="UII23" s="385"/>
      <c r="UIJ23" s="385"/>
      <c r="UIK23" s="385"/>
      <c r="UIL23" s="385"/>
      <c r="UIM23" s="385"/>
      <c r="UIN23" s="385"/>
      <c r="UIO23" s="385"/>
      <c r="UIP23" s="385"/>
      <c r="UIQ23" s="385"/>
      <c r="UIR23" s="385"/>
      <c r="UIS23" s="385"/>
      <c r="UIT23" s="385"/>
      <c r="UIU23" s="385"/>
      <c r="UIV23" s="385"/>
      <c r="UIW23" s="385"/>
      <c r="UIX23" s="385"/>
      <c r="UIY23" s="385"/>
      <c r="UIZ23" s="385"/>
      <c r="UJA23" s="385"/>
      <c r="UJB23" s="385"/>
      <c r="UJC23" s="385"/>
      <c r="UJD23" s="385"/>
      <c r="UJE23" s="385"/>
      <c r="UJF23" s="385"/>
      <c r="UJG23" s="385"/>
      <c r="UJH23" s="385"/>
      <c r="UJI23" s="385"/>
      <c r="UJJ23" s="385"/>
      <c r="UJK23" s="385"/>
      <c r="UJL23" s="385"/>
      <c r="UJM23" s="385"/>
      <c r="UJN23" s="385"/>
      <c r="UJO23" s="385"/>
      <c r="UJP23" s="385"/>
      <c r="UJQ23" s="385"/>
      <c r="UJR23" s="385"/>
      <c r="UJS23" s="385"/>
      <c r="UJT23" s="385"/>
      <c r="UJU23" s="385"/>
      <c r="UJV23" s="385"/>
      <c r="UJW23" s="385"/>
      <c r="UJX23" s="385"/>
      <c r="UJY23" s="385"/>
      <c r="UJZ23" s="385"/>
      <c r="UKA23" s="385"/>
      <c r="UKB23" s="385"/>
      <c r="UKC23" s="385"/>
      <c r="UKD23" s="385"/>
      <c r="UKE23" s="385"/>
      <c r="UKF23" s="385"/>
      <c r="UKG23" s="385"/>
      <c r="UKH23" s="385"/>
      <c r="UKI23" s="385"/>
      <c r="UKJ23" s="385"/>
      <c r="UKK23" s="385"/>
      <c r="UKL23" s="385"/>
      <c r="UKM23" s="385"/>
      <c r="UKN23" s="385"/>
      <c r="UKO23" s="385"/>
      <c r="UKP23" s="385"/>
      <c r="UKQ23" s="385"/>
      <c r="UKR23" s="385"/>
      <c r="UKS23" s="385"/>
      <c r="UKT23" s="385"/>
      <c r="UKU23" s="385"/>
      <c r="UKV23" s="385"/>
      <c r="UKW23" s="385"/>
      <c r="UKX23" s="385"/>
      <c r="UKY23" s="385"/>
      <c r="UKZ23" s="385"/>
      <c r="ULA23" s="385"/>
      <c r="ULB23" s="385"/>
      <c r="ULC23" s="385"/>
      <c r="ULD23" s="385"/>
      <c r="ULE23" s="385"/>
      <c r="ULF23" s="385"/>
      <c r="ULG23" s="385"/>
      <c r="ULH23" s="385"/>
      <c r="ULI23" s="385"/>
      <c r="ULJ23" s="385"/>
      <c r="ULK23" s="385"/>
      <c r="ULL23" s="385"/>
      <c r="ULM23" s="385"/>
      <c r="ULN23" s="385"/>
      <c r="ULO23" s="385"/>
      <c r="ULP23" s="385"/>
      <c r="ULQ23" s="385"/>
      <c r="ULR23" s="385"/>
      <c r="ULS23" s="385"/>
      <c r="ULT23" s="385"/>
      <c r="ULU23" s="385"/>
      <c r="ULV23" s="385"/>
      <c r="ULW23" s="385"/>
      <c r="ULX23" s="385"/>
      <c r="ULY23" s="385"/>
      <c r="ULZ23" s="385"/>
      <c r="UMA23" s="385"/>
      <c r="UMB23" s="385"/>
      <c r="UMC23" s="385"/>
      <c r="UMD23" s="385"/>
      <c r="UME23" s="385"/>
      <c r="UMF23" s="385"/>
      <c r="UMG23" s="385"/>
      <c r="UMH23" s="385"/>
      <c r="UMI23" s="385"/>
      <c r="UMJ23" s="385"/>
      <c r="UMK23" s="385"/>
      <c r="UML23" s="385"/>
      <c r="UMM23" s="385"/>
      <c r="UMN23" s="385"/>
      <c r="UMO23" s="385"/>
      <c r="UMP23" s="385"/>
      <c r="UMQ23" s="385"/>
      <c r="UMR23" s="385"/>
      <c r="UMS23" s="385"/>
      <c r="UMT23" s="385"/>
      <c r="UMU23" s="385"/>
      <c r="UMV23" s="385"/>
      <c r="UMW23" s="385"/>
      <c r="UMX23" s="385"/>
      <c r="UMY23" s="385"/>
      <c r="UMZ23" s="385"/>
      <c r="UNA23" s="385"/>
      <c r="UNB23" s="385"/>
      <c r="UNC23" s="385"/>
      <c r="UND23" s="385"/>
      <c r="UNE23" s="385"/>
      <c r="UNF23" s="385"/>
      <c r="UNG23" s="385"/>
      <c r="UNH23" s="385"/>
      <c r="UNI23" s="385"/>
      <c r="UNJ23" s="385"/>
      <c r="UNK23" s="385"/>
      <c r="UNL23" s="385"/>
      <c r="UNM23" s="385"/>
      <c r="UNN23" s="385"/>
      <c r="UNO23" s="385"/>
      <c r="UNP23" s="385"/>
      <c r="UNQ23" s="385"/>
      <c r="UNR23" s="385"/>
      <c r="UNS23" s="385"/>
      <c r="UNT23" s="385"/>
      <c r="UNU23" s="385"/>
      <c r="UNV23" s="385"/>
      <c r="UNW23" s="385"/>
      <c r="UNX23" s="385"/>
      <c r="UNY23" s="385"/>
      <c r="UNZ23" s="385"/>
      <c r="UOA23" s="385"/>
      <c r="UOB23" s="385"/>
      <c r="UOC23" s="385"/>
      <c r="UOD23" s="385"/>
      <c r="UOE23" s="385"/>
      <c r="UOF23" s="385"/>
      <c r="UOG23" s="385"/>
      <c r="UOH23" s="385"/>
      <c r="UOI23" s="385"/>
      <c r="UOJ23" s="385"/>
      <c r="UOK23" s="385"/>
      <c r="UOL23" s="385"/>
      <c r="UOM23" s="385"/>
      <c r="UON23" s="385"/>
      <c r="UOO23" s="385"/>
      <c r="UOP23" s="385"/>
      <c r="UOQ23" s="385"/>
      <c r="UOR23" s="385"/>
      <c r="UOS23" s="385"/>
      <c r="UOT23" s="385"/>
      <c r="UOU23" s="385"/>
      <c r="UOV23" s="385"/>
      <c r="UOW23" s="385"/>
      <c r="UOX23" s="385"/>
      <c r="UOY23" s="385"/>
      <c r="UOZ23" s="385"/>
      <c r="UPA23" s="385"/>
      <c r="UPB23" s="385"/>
      <c r="UPC23" s="385"/>
      <c r="UPD23" s="385"/>
      <c r="UPE23" s="385"/>
      <c r="UPF23" s="385"/>
      <c r="UPG23" s="385"/>
      <c r="UPH23" s="385"/>
      <c r="UPI23" s="385"/>
      <c r="UPJ23" s="385"/>
      <c r="UPK23" s="385"/>
      <c r="UPL23" s="385"/>
      <c r="UPM23" s="385"/>
      <c r="UPN23" s="385"/>
      <c r="UPO23" s="385"/>
      <c r="UPP23" s="385"/>
      <c r="UPQ23" s="385"/>
      <c r="UPR23" s="385"/>
      <c r="UPS23" s="385"/>
      <c r="UPT23" s="385"/>
      <c r="UPU23" s="385"/>
      <c r="UPV23" s="385"/>
      <c r="UPW23" s="385"/>
      <c r="UPX23" s="385"/>
      <c r="UPY23" s="385"/>
      <c r="UPZ23" s="385"/>
      <c r="UQA23" s="385"/>
      <c r="UQB23" s="385"/>
      <c r="UQC23" s="385"/>
      <c r="UQD23" s="385"/>
      <c r="UQE23" s="385"/>
      <c r="UQF23" s="385"/>
      <c r="UQG23" s="385"/>
      <c r="UQH23" s="385"/>
      <c r="UQI23" s="385"/>
      <c r="UQJ23" s="385"/>
      <c r="UQK23" s="385"/>
      <c r="UQL23" s="385"/>
      <c r="UQM23" s="385"/>
      <c r="UQN23" s="385"/>
      <c r="UQO23" s="385"/>
      <c r="UQP23" s="385"/>
      <c r="UQQ23" s="385"/>
      <c r="UQR23" s="385"/>
      <c r="UQS23" s="385"/>
      <c r="UQT23" s="385"/>
      <c r="UQU23" s="385"/>
      <c r="UQV23" s="385"/>
      <c r="UQW23" s="385"/>
      <c r="UQX23" s="385"/>
      <c r="UQY23" s="385"/>
      <c r="UQZ23" s="385"/>
      <c r="URA23" s="385"/>
      <c r="URB23" s="385"/>
      <c r="URC23" s="385"/>
      <c r="URD23" s="385"/>
      <c r="URE23" s="385"/>
      <c r="URF23" s="385"/>
      <c r="URG23" s="385"/>
      <c r="URH23" s="385"/>
      <c r="URI23" s="385"/>
      <c r="URJ23" s="385"/>
      <c r="URK23" s="385"/>
      <c r="URL23" s="385"/>
      <c r="URM23" s="385"/>
      <c r="URN23" s="385"/>
      <c r="URO23" s="385"/>
      <c r="URP23" s="385"/>
      <c r="URQ23" s="385"/>
      <c r="URR23" s="385"/>
      <c r="URS23" s="385"/>
      <c r="URT23" s="385"/>
      <c r="URU23" s="385"/>
      <c r="URV23" s="385"/>
      <c r="URW23" s="385"/>
      <c r="URX23" s="385"/>
      <c r="URY23" s="385"/>
      <c r="URZ23" s="385"/>
      <c r="USA23" s="385"/>
      <c r="USB23" s="385"/>
      <c r="USC23" s="385"/>
      <c r="USD23" s="385"/>
      <c r="USE23" s="385"/>
      <c r="USF23" s="385"/>
      <c r="USG23" s="385"/>
      <c r="USH23" s="385"/>
      <c r="USI23" s="385"/>
      <c r="USJ23" s="385"/>
      <c r="USK23" s="385"/>
      <c r="USL23" s="385"/>
      <c r="USM23" s="385"/>
      <c r="USN23" s="385"/>
      <c r="USO23" s="385"/>
      <c r="USP23" s="385"/>
      <c r="USQ23" s="385"/>
      <c r="USR23" s="385"/>
      <c r="USS23" s="385"/>
      <c r="UST23" s="385"/>
      <c r="USU23" s="385"/>
      <c r="USV23" s="385"/>
      <c r="USW23" s="385"/>
      <c r="USX23" s="385"/>
      <c r="USY23" s="385"/>
      <c r="USZ23" s="385"/>
      <c r="UTA23" s="385"/>
      <c r="UTB23" s="385"/>
      <c r="UTC23" s="385"/>
      <c r="UTD23" s="385"/>
      <c r="UTE23" s="385"/>
      <c r="UTF23" s="385"/>
      <c r="UTG23" s="385"/>
      <c r="UTH23" s="385"/>
      <c r="UTI23" s="385"/>
      <c r="UTJ23" s="385"/>
      <c r="UTK23" s="385"/>
      <c r="UTL23" s="385"/>
      <c r="UTM23" s="385"/>
      <c r="UTN23" s="385"/>
      <c r="UTO23" s="385"/>
      <c r="UTP23" s="385"/>
      <c r="UTQ23" s="385"/>
      <c r="UTR23" s="385"/>
      <c r="UTS23" s="385"/>
      <c r="UTT23" s="385"/>
      <c r="UTU23" s="385"/>
      <c r="UTV23" s="385"/>
      <c r="UTW23" s="385"/>
      <c r="UTX23" s="385"/>
      <c r="UTY23" s="385"/>
      <c r="UTZ23" s="385"/>
      <c r="UUA23" s="385"/>
      <c r="UUB23" s="385"/>
      <c r="UUC23" s="385"/>
      <c r="UUD23" s="385"/>
      <c r="UUE23" s="385"/>
      <c r="UUF23" s="385"/>
      <c r="UUG23" s="385"/>
      <c r="UUH23" s="385"/>
      <c r="UUI23" s="385"/>
      <c r="UUJ23" s="385"/>
      <c r="UUK23" s="385"/>
      <c r="UUL23" s="385"/>
      <c r="UUM23" s="385"/>
      <c r="UUN23" s="385"/>
      <c r="UUO23" s="385"/>
      <c r="UUP23" s="385"/>
      <c r="UUQ23" s="385"/>
      <c r="UUR23" s="385"/>
      <c r="UUS23" s="385"/>
      <c r="UUT23" s="385"/>
      <c r="UUU23" s="385"/>
      <c r="UUV23" s="385"/>
      <c r="UUW23" s="385"/>
      <c r="UUX23" s="385"/>
      <c r="UUY23" s="385"/>
      <c r="UUZ23" s="385"/>
      <c r="UVA23" s="385"/>
      <c r="UVB23" s="385"/>
      <c r="UVC23" s="385"/>
      <c r="UVD23" s="385"/>
      <c r="UVE23" s="385"/>
      <c r="UVF23" s="385"/>
      <c r="UVG23" s="385"/>
      <c r="UVH23" s="385"/>
      <c r="UVI23" s="385"/>
      <c r="UVJ23" s="385"/>
      <c r="UVK23" s="385"/>
      <c r="UVL23" s="385"/>
      <c r="UVM23" s="385"/>
      <c r="UVN23" s="385"/>
      <c r="UVO23" s="385"/>
      <c r="UVP23" s="385"/>
      <c r="UVQ23" s="385"/>
      <c r="UVR23" s="385"/>
      <c r="UVS23" s="385"/>
      <c r="UVT23" s="385"/>
      <c r="UVU23" s="385"/>
      <c r="UVV23" s="385"/>
      <c r="UVW23" s="385"/>
      <c r="UVX23" s="385"/>
      <c r="UVY23" s="385"/>
      <c r="UVZ23" s="385"/>
      <c r="UWA23" s="385"/>
      <c r="UWB23" s="385"/>
      <c r="UWC23" s="385"/>
      <c r="UWD23" s="385"/>
      <c r="UWE23" s="385"/>
      <c r="UWF23" s="385"/>
      <c r="UWG23" s="385"/>
      <c r="UWH23" s="385"/>
      <c r="UWI23" s="385"/>
      <c r="UWJ23" s="385"/>
      <c r="UWK23" s="385"/>
      <c r="UWL23" s="385"/>
      <c r="UWM23" s="385"/>
      <c r="UWN23" s="385"/>
      <c r="UWO23" s="385"/>
      <c r="UWP23" s="385"/>
      <c r="UWQ23" s="385"/>
      <c r="UWR23" s="385"/>
      <c r="UWS23" s="385"/>
      <c r="UWT23" s="385"/>
      <c r="UWU23" s="385"/>
      <c r="UWV23" s="385"/>
      <c r="UWW23" s="385"/>
      <c r="UWX23" s="385"/>
      <c r="UWY23" s="385"/>
      <c r="UWZ23" s="385"/>
      <c r="UXA23" s="385"/>
      <c r="UXB23" s="385"/>
      <c r="UXC23" s="385"/>
      <c r="UXD23" s="385"/>
      <c r="UXE23" s="385"/>
      <c r="UXF23" s="385"/>
      <c r="UXG23" s="385"/>
      <c r="UXH23" s="385"/>
      <c r="UXI23" s="385"/>
      <c r="UXJ23" s="385"/>
      <c r="UXK23" s="385"/>
      <c r="UXL23" s="385"/>
      <c r="UXM23" s="385"/>
      <c r="UXN23" s="385"/>
      <c r="UXO23" s="385"/>
      <c r="UXP23" s="385"/>
      <c r="UXQ23" s="385"/>
      <c r="UXR23" s="385"/>
      <c r="UXS23" s="385"/>
      <c r="UXT23" s="385"/>
      <c r="UXU23" s="385"/>
      <c r="UXV23" s="385"/>
      <c r="UXW23" s="385"/>
      <c r="UXX23" s="385"/>
      <c r="UXY23" s="385"/>
      <c r="UXZ23" s="385"/>
      <c r="UYA23" s="385"/>
      <c r="UYB23" s="385"/>
      <c r="UYC23" s="385"/>
      <c r="UYD23" s="385"/>
      <c r="UYE23" s="385"/>
      <c r="UYF23" s="385"/>
      <c r="UYG23" s="385"/>
      <c r="UYH23" s="385"/>
      <c r="UYI23" s="385"/>
      <c r="UYJ23" s="385"/>
      <c r="UYK23" s="385"/>
      <c r="UYL23" s="385"/>
      <c r="UYM23" s="385"/>
      <c r="UYN23" s="385"/>
      <c r="UYO23" s="385"/>
      <c r="UYP23" s="385"/>
      <c r="UYQ23" s="385"/>
      <c r="UYR23" s="385"/>
      <c r="UYS23" s="385"/>
      <c r="UYT23" s="385"/>
      <c r="UYU23" s="385"/>
      <c r="UYV23" s="385"/>
      <c r="UYW23" s="385"/>
      <c r="UYX23" s="385"/>
      <c r="UYY23" s="385"/>
      <c r="UYZ23" s="385"/>
      <c r="UZA23" s="385"/>
      <c r="UZB23" s="385"/>
      <c r="UZC23" s="385"/>
      <c r="UZD23" s="385"/>
      <c r="UZE23" s="385"/>
      <c r="UZF23" s="385"/>
      <c r="UZG23" s="385"/>
      <c r="UZH23" s="385"/>
      <c r="UZI23" s="385"/>
      <c r="UZJ23" s="385"/>
      <c r="UZK23" s="385"/>
      <c r="UZL23" s="385"/>
      <c r="UZM23" s="385"/>
      <c r="UZN23" s="385"/>
      <c r="UZO23" s="385"/>
      <c r="UZP23" s="385"/>
      <c r="UZQ23" s="385"/>
      <c r="UZR23" s="385"/>
      <c r="UZS23" s="385"/>
      <c r="UZT23" s="385"/>
      <c r="UZU23" s="385"/>
      <c r="UZV23" s="385"/>
      <c r="UZW23" s="385"/>
      <c r="UZX23" s="385"/>
      <c r="UZY23" s="385"/>
      <c r="UZZ23" s="385"/>
      <c r="VAA23" s="385"/>
      <c r="VAB23" s="385"/>
      <c r="VAC23" s="385"/>
      <c r="VAD23" s="385"/>
      <c r="VAE23" s="385"/>
      <c r="VAF23" s="385"/>
      <c r="VAG23" s="385"/>
      <c r="VAH23" s="385"/>
      <c r="VAI23" s="385"/>
      <c r="VAJ23" s="385"/>
      <c r="VAK23" s="385"/>
      <c r="VAL23" s="385"/>
      <c r="VAM23" s="385"/>
      <c r="VAN23" s="385"/>
      <c r="VAO23" s="385"/>
      <c r="VAP23" s="385"/>
      <c r="VAQ23" s="385"/>
      <c r="VAR23" s="385"/>
      <c r="VAS23" s="385"/>
      <c r="VAT23" s="385"/>
      <c r="VAU23" s="385"/>
      <c r="VAV23" s="385"/>
      <c r="VAW23" s="385"/>
      <c r="VAX23" s="385"/>
      <c r="VAY23" s="385"/>
      <c r="VAZ23" s="385"/>
      <c r="VBA23" s="385"/>
      <c r="VBB23" s="385"/>
      <c r="VBC23" s="385"/>
      <c r="VBD23" s="385"/>
      <c r="VBE23" s="385"/>
      <c r="VBF23" s="385"/>
      <c r="VBG23" s="385"/>
      <c r="VBH23" s="385"/>
      <c r="VBI23" s="385"/>
      <c r="VBJ23" s="385"/>
      <c r="VBK23" s="385"/>
      <c r="VBL23" s="385"/>
      <c r="VBM23" s="385"/>
      <c r="VBN23" s="385"/>
      <c r="VBO23" s="385"/>
      <c r="VBP23" s="385"/>
      <c r="VBQ23" s="385"/>
      <c r="VBR23" s="385"/>
      <c r="VBS23" s="385"/>
      <c r="VBT23" s="385"/>
      <c r="VBU23" s="385"/>
      <c r="VBV23" s="385"/>
      <c r="VBW23" s="385"/>
      <c r="VBX23" s="385"/>
      <c r="VBY23" s="385"/>
      <c r="VBZ23" s="385"/>
      <c r="VCA23" s="385"/>
      <c r="VCB23" s="385"/>
      <c r="VCC23" s="385"/>
      <c r="VCD23" s="385"/>
      <c r="VCE23" s="385"/>
      <c r="VCF23" s="385"/>
      <c r="VCG23" s="385"/>
      <c r="VCH23" s="385"/>
      <c r="VCI23" s="385"/>
      <c r="VCJ23" s="385"/>
      <c r="VCK23" s="385"/>
      <c r="VCL23" s="385"/>
      <c r="VCM23" s="385"/>
      <c r="VCN23" s="385"/>
      <c r="VCO23" s="385"/>
      <c r="VCP23" s="385"/>
      <c r="VCQ23" s="385"/>
      <c r="VCR23" s="385"/>
      <c r="VCS23" s="385"/>
      <c r="VCT23" s="385"/>
      <c r="VCU23" s="385"/>
      <c r="VCV23" s="385"/>
      <c r="VCW23" s="385"/>
      <c r="VCX23" s="385"/>
      <c r="VCY23" s="385"/>
      <c r="VCZ23" s="385"/>
      <c r="VDA23" s="385"/>
      <c r="VDB23" s="385"/>
      <c r="VDC23" s="385"/>
      <c r="VDD23" s="385"/>
      <c r="VDE23" s="385"/>
      <c r="VDF23" s="385"/>
      <c r="VDG23" s="385"/>
      <c r="VDH23" s="385"/>
      <c r="VDI23" s="385"/>
      <c r="VDJ23" s="385"/>
      <c r="VDK23" s="385"/>
      <c r="VDL23" s="385"/>
      <c r="VDM23" s="385"/>
      <c r="VDN23" s="385"/>
      <c r="VDO23" s="385"/>
      <c r="VDP23" s="385"/>
      <c r="VDQ23" s="385"/>
      <c r="VDR23" s="385"/>
      <c r="VDS23" s="385"/>
      <c r="VDT23" s="385"/>
      <c r="VDU23" s="385"/>
      <c r="VDV23" s="385"/>
      <c r="VDW23" s="385"/>
      <c r="VDX23" s="385"/>
      <c r="VDY23" s="385"/>
      <c r="VDZ23" s="385"/>
      <c r="VEA23" s="385"/>
      <c r="VEB23" s="385"/>
      <c r="VEC23" s="385"/>
      <c r="VED23" s="385"/>
      <c r="VEE23" s="385"/>
      <c r="VEF23" s="385"/>
      <c r="VEG23" s="385"/>
      <c r="VEH23" s="385"/>
      <c r="VEI23" s="385"/>
      <c r="VEJ23" s="385"/>
      <c r="VEK23" s="385"/>
      <c r="VEL23" s="385"/>
      <c r="VEM23" s="385"/>
      <c r="VEN23" s="385"/>
      <c r="VEO23" s="385"/>
      <c r="VEP23" s="385"/>
      <c r="VEQ23" s="385"/>
      <c r="VER23" s="385"/>
      <c r="VES23" s="385"/>
      <c r="VET23" s="385"/>
      <c r="VEU23" s="385"/>
      <c r="VEV23" s="385"/>
      <c r="VEW23" s="385"/>
      <c r="VEX23" s="385"/>
      <c r="VEY23" s="385"/>
      <c r="VEZ23" s="385"/>
      <c r="VFA23" s="385"/>
      <c r="VFB23" s="385"/>
      <c r="VFC23" s="385"/>
      <c r="VFD23" s="385"/>
      <c r="VFE23" s="385"/>
      <c r="VFF23" s="385"/>
      <c r="VFG23" s="385"/>
      <c r="VFH23" s="385"/>
      <c r="VFI23" s="385"/>
      <c r="VFJ23" s="385"/>
      <c r="VFK23" s="385"/>
      <c r="VFL23" s="385"/>
      <c r="VFM23" s="385"/>
      <c r="VFN23" s="385"/>
      <c r="VFO23" s="385"/>
      <c r="VFP23" s="385"/>
      <c r="VFQ23" s="385"/>
      <c r="VFR23" s="385"/>
      <c r="VFS23" s="385"/>
      <c r="VFT23" s="385"/>
      <c r="VFU23" s="385"/>
      <c r="VFV23" s="385"/>
      <c r="VFW23" s="385"/>
      <c r="VFX23" s="385"/>
      <c r="VFY23" s="385"/>
      <c r="VFZ23" s="385"/>
      <c r="VGA23" s="385"/>
      <c r="VGB23" s="385"/>
      <c r="VGC23" s="385"/>
      <c r="VGD23" s="385"/>
      <c r="VGE23" s="385"/>
      <c r="VGF23" s="385"/>
      <c r="VGG23" s="385"/>
      <c r="VGH23" s="385"/>
      <c r="VGI23" s="385"/>
      <c r="VGJ23" s="385"/>
      <c r="VGK23" s="385"/>
      <c r="VGL23" s="385"/>
      <c r="VGM23" s="385"/>
      <c r="VGN23" s="385"/>
      <c r="VGO23" s="385"/>
      <c r="VGP23" s="385"/>
      <c r="VGQ23" s="385"/>
      <c r="VGR23" s="385"/>
      <c r="VGS23" s="385"/>
      <c r="VGT23" s="385"/>
      <c r="VGU23" s="385"/>
      <c r="VGV23" s="385"/>
      <c r="VGW23" s="385"/>
      <c r="VGX23" s="385"/>
      <c r="VGY23" s="385"/>
      <c r="VGZ23" s="385"/>
      <c r="VHA23" s="385"/>
      <c r="VHB23" s="385"/>
      <c r="VHC23" s="385"/>
      <c r="VHD23" s="385"/>
      <c r="VHE23" s="385"/>
      <c r="VHF23" s="385"/>
      <c r="VHG23" s="385"/>
      <c r="VHH23" s="385"/>
      <c r="VHI23" s="385"/>
      <c r="VHJ23" s="385"/>
      <c r="VHK23" s="385"/>
      <c r="VHL23" s="385"/>
      <c r="VHM23" s="385"/>
      <c r="VHN23" s="385"/>
      <c r="VHO23" s="385"/>
      <c r="VHP23" s="385"/>
      <c r="VHQ23" s="385"/>
      <c r="VHR23" s="385"/>
      <c r="VHS23" s="385"/>
      <c r="VHT23" s="385"/>
      <c r="VHU23" s="385"/>
      <c r="VHV23" s="385"/>
      <c r="VHW23" s="385"/>
      <c r="VHX23" s="385"/>
      <c r="VHY23" s="385"/>
      <c r="VHZ23" s="385"/>
      <c r="VIA23" s="385"/>
      <c r="VIB23" s="385"/>
      <c r="VIC23" s="385"/>
      <c r="VID23" s="385"/>
      <c r="VIE23" s="385"/>
      <c r="VIF23" s="385"/>
      <c r="VIG23" s="385"/>
      <c r="VIH23" s="385"/>
      <c r="VII23" s="385"/>
      <c r="VIJ23" s="385"/>
      <c r="VIK23" s="385"/>
      <c r="VIL23" s="385"/>
      <c r="VIM23" s="385"/>
      <c r="VIN23" s="385"/>
      <c r="VIO23" s="385"/>
      <c r="VIP23" s="385"/>
      <c r="VIQ23" s="385"/>
      <c r="VIR23" s="385"/>
      <c r="VIS23" s="385"/>
      <c r="VIT23" s="385"/>
      <c r="VIU23" s="385"/>
      <c r="VIV23" s="385"/>
      <c r="VIW23" s="385"/>
      <c r="VIX23" s="385"/>
      <c r="VIY23" s="385"/>
      <c r="VIZ23" s="385"/>
      <c r="VJA23" s="385"/>
      <c r="VJB23" s="385"/>
      <c r="VJC23" s="385"/>
      <c r="VJD23" s="385"/>
      <c r="VJE23" s="385"/>
      <c r="VJF23" s="385"/>
      <c r="VJG23" s="385"/>
      <c r="VJH23" s="385"/>
      <c r="VJI23" s="385"/>
      <c r="VJJ23" s="385"/>
      <c r="VJK23" s="385"/>
      <c r="VJL23" s="385"/>
      <c r="VJM23" s="385"/>
      <c r="VJN23" s="385"/>
      <c r="VJO23" s="385"/>
      <c r="VJP23" s="385"/>
      <c r="VJQ23" s="385"/>
      <c r="VJR23" s="385"/>
      <c r="VJS23" s="385"/>
      <c r="VJT23" s="385"/>
      <c r="VJU23" s="385"/>
      <c r="VJV23" s="385"/>
      <c r="VJW23" s="385"/>
      <c r="VJX23" s="385"/>
      <c r="VJY23" s="385"/>
      <c r="VJZ23" s="385"/>
      <c r="VKA23" s="385"/>
      <c r="VKB23" s="385"/>
      <c r="VKC23" s="385"/>
      <c r="VKD23" s="385"/>
      <c r="VKE23" s="385"/>
      <c r="VKF23" s="385"/>
      <c r="VKG23" s="385"/>
      <c r="VKH23" s="385"/>
      <c r="VKI23" s="385"/>
      <c r="VKJ23" s="385"/>
      <c r="VKK23" s="385"/>
      <c r="VKL23" s="385"/>
      <c r="VKM23" s="385"/>
      <c r="VKN23" s="385"/>
      <c r="VKO23" s="385"/>
      <c r="VKP23" s="385"/>
      <c r="VKQ23" s="385"/>
      <c r="VKR23" s="385"/>
      <c r="VKS23" s="385"/>
      <c r="VKT23" s="385"/>
      <c r="VKU23" s="385"/>
      <c r="VKV23" s="385"/>
      <c r="VKW23" s="385"/>
      <c r="VKX23" s="385"/>
      <c r="VKY23" s="385"/>
      <c r="VKZ23" s="385"/>
      <c r="VLA23" s="385"/>
      <c r="VLB23" s="385"/>
      <c r="VLC23" s="385"/>
      <c r="VLD23" s="385"/>
      <c r="VLE23" s="385"/>
      <c r="VLF23" s="385"/>
      <c r="VLG23" s="385"/>
      <c r="VLH23" s="385"/>
      <c r="VLI23" s="385"/>
      <c r="VLJ23" s="385"/>
      <c r="VLK23" s="385"/>
      <c r="VLL23" s="385"/>
      <c r="VLM23" s="385"/>
      <c r="VLN23" s="385"/>
      <c r="VLO23" s="385"/>
      <c r="VLP23" s="385"/>
      <c r="VLQ23" s="385"/>
      <c r="VLR23" s="385"/>
      <c r="VLS23" s="385"/>
      <c r="VLT23" s="385"/>
      <c r="VLU23" s="385"/>
      <c r="VLV23" s="385"/>
      <c r="VLW23" s="385"/>
      <c r="VLX23" s="385"/>
      <c r="VLY23" s="385"/>
      <c r="VLZ23" s="385"/>
      <c r="VMA23" s="385"/>
      <c r="VMB23" s="385"/>
      <c r="VMC23" s="385"/>
      <c r="VMD23" s="385"/>
      <c r="VME23" s="385"/>
      <c r="VMF23" s="385"/>
      <c r="VMG23" s="385"/>
      <c r="VMH23" s="385"/>
      <c r="VMI23" s="385"/>
      <c r="VMJ23" s="385"/>
      <c r="VMK23" s="385"/>
      <c r="VML23" s="385"/>
      <c r="VMM23" s="385"/>
      <c r="VMN23" s="385"/>
      <c r="VMO23" s="385"/>
      <c r="VMP23" s="385"/>
      <c r="VMQ23" s="385"/>
      <c r="VMR23" s="385"/>
      <c r="VMS23" s="385"/>
      <c r="VMT23" s="385"/>
      <c r="VMU23" s="385"/>
      <c r="VMV23" s="385"/>
      <c r="VMW23" s="385"/>
      <c r="VMX23" s="385"/>
      <c r="VMY23" s="385"/>
      <c r="VMZ23" s="385"/>
      <c r="VNA23" s="385"/>
      <c r="VNB23" s="385"/>
      <c r="VNC23" s="385"/>
      <c r="VND23" s="385"/>
      <c r="VNE23" s="385"/>
      <c r="VNF23" s="385"/>
      <c r="VNG23" s="385"/>
      <c r="VNH23" s="385"/>
      <c r="VNI23" s="385"/>
      <c r="VNJ23" s="385"/>
      <c r="VNK23" s="385"/>
      <c r="VNL23" s="385"/>
      <c r="VNM23" s="385"/>
      <c r="VNN23" s="385"/>
      <c r="VNO23" s="385"/>
      <c r="VNP23" s="385"/>
      <c r="VNQ23" s="385"/>
      <c r="VNR23" s="385"/>
      <c r="VNS23" s="385"/>
      <c r="VNT23" s="385"/>
      <c r="VNU23" s="385"/>
      <c r="VNV23" s="385"/>
      <c r="VNW23" s="385"/>
      <c r="VNX23" s="385"/>
      <c r="VNY23" s="385"/>
      <c r="VNZ23" s="385"/>
      <c r="VOA23" s="385"/>
      <c r="VOB23" s="385"/>
      <c r="VOC23" s="385"/>
      <c r="VOD23" s="385"/>
      <c r="VOE23" s="385"/>
      <c r="VOF23" s="385"/>
      <c r="VOG23" s="385"/>
      <c r="VOH23" s="385"/>
      <c r="VOI23" s="385"/>
      <c r="VOJ23" s="385"/>
      <c r="VOK23" s="385"/>
      <c r="VOL23" s="385"/>
      <c r="VOM23" s="385"/>
      <c r="VON23" s="385"/>
      <c r="VOO23" s="385"/>
      <c r="VOP23" s="385"/>
      <c r="VOQ23" s="385"/>
      <c r="VOR23" s="385"/>
      <c r="VOS23" s="385"/>
      <c r="VOT23" s="385"/>
      <c r="VOU23" s="385"/>
      <c r="VOV23" s="385"/>
      <c r="VOW23" s="385"/>
      <c r="VOX23" s="385"/>
      <c r="VOY23" s="385"/>
      <c r="VOZ23" s="385"/>
      <c r="VPA23" s="385"/>
      <c r="VPB23" s="385"/>
      <c r="VPC23" s="385"/>
      <c r="VPD23" s="385"/>
      <c r="VPE23" s="385"/>
      <c r="VPF23" s="385"/>
      <c r="VPG23" s="385"/>
      <c r="VPH23" s="385"/>
      <c r="VPI23" s="385"/>
      <c r="VPJ23" s="385"/>
      <c r="VPK23" s="385"/>
      <c r="VPL23" s="385"/>
      <c r="VPM23" s="385"/>
      <c r="VPN23" s="385"/>
      <c r="VPO23" s="385"/>
      <c r="VPP23" s="385"/>
      <c r="VPQ23" s="385"/>
      <c r="VPR23" s="385"/>
      <c r="VPS23" s="385"/>
      <c r="VPT23" s="385"/>
      <c r="VPU23" s="385"/>
      <c r="VPV23" s="385"/>
      <c r="VPW23" s="385"/>
      <c r="VPX23" s="385"/>
      <c r="VPY23" s="385"/>
      <c r="VPZ23" s="385"/>
      <c r="VQA23" s="385"/>
      <c r="VQB23" s="385"/>
      <c r="VQC23" s="385"/>
      <c r="VQD23" s="385"/>
      <c r="VQE23" s="385"/>
      <c r="VQF23" s="385"/>
      <c r="VQG23" s="385"/>
      <c r="VQH23" s="385"/>
      <c r="VQI23" s="385"/>
      <c r="VQJ23" s="385"/>
      <c r="VQK23" s="385"/>
      <c r="VQL23" s="385"/>
      <c r="VQM23" s="385"/>
      <c r="VQN23" s="385"/>
      <c r="VQO23" s="385"/>
      <c r="VQP23" s="385"/>
      <c r="VQQ23" s="385"/>
      <c r="VQR23" s="385"/>
      <c r="VQS23" s="385"/>
      <c r="VQT23" s="385"/>
      <c r="VQU23" s="385"/>
      <c r="VQV23" s="385"/>
      <c r="VQW23" s="385"/>
      <c r="VQX23" s="385"/>
      <c r="VQY23" s="385"/>
      <c r="VQZ23" s="385"/>
      <c r="VRA23" s="385"/>
      <c r="VRB23" s="385"/>
      <c r="VRC23" s="385"/>
      <c r="VRD23" s="385"/>
      <c r="VRE23" s="385"/>
      <c r="VRF23" s="385"/>
      <c r="VRG23" s="385"/>
      <c r="VRH23" s="385"/>
      <c r="VRI23" s="385"/>
      <c r="VRJ23" s="385"/>
      <c r="VRK23" s="385"/>
      <c r="VRL23" s="385"/>
      <c r="VRM23" s="385"/>
      <c r="VRN23" s="385"/>
      <c r="VRO23" s="385"/>
      <c r="VRP23" s="385"/>
      <c r="VRQ23" s="385"/>
      <c r="VRR23" s="385"/>
      <c r="VRS23" s="385"/>
      <c r="VRT23" s="385"/>
      <c r="VRU23" s="385"/>
      <c r="VRV23" s="385"/>
      <c r="VRW23" s="385"/>
      <c r="VRX23" s="385"/>
      <c r="VRY23" s="385"/>
      <c r="VRZ23" s="385"/>
      <c r="VSA23" s="385"/>
      <c r="VSB23" s="385"/>
      <c r="VSC23" s="385"/>
      <c r="VSD23" s="385"/>
      <c r="VSE23" s="385"/>
      <c r="VSF23" s="385"/>
      <c r="VSG23" s="385"/>
      <c r="VSH23" s="385"/>
      <c r="VSI23" s="385"/>
      <c r="VSJ23" s="385"/>
      <c r="VSK23" s="385"/>
      <c r="VSL23" s="385"/>
      <c r="VSM23" s="385"/>
      <c r="VSN23" s="385"/>
      <c r="VSO23" s="385"/>
      <c r="VSP23" s="385"/>
      <c r="VSQ23" s="385"/>
      <c r="VSR23" s="385"/>
      <c r="VSS23" s="385"/>
      <c r="VST23" s="385"/>
      <c r="VSU23" s="385"/>
      <c r="VSV23" s="385"/>
      <c r="VSW23" s="385"/>
      <c r="VSX23" s="385"/>
      <c r="VSY23" s="385"/>
      <c r="VSZ23" s="385"/>
      <c r="VTA23" s="385"/>
      <c r="VTB23" s="385"/>
      <c r="VTC23" s="385"/>
      <c r="VTD23" s="385"/>
      <c r="VTE23" s="385"/>
      <c r="VTF23" s="385"/>
      <c r="VTG23" s="385"/>
      <c r="VTH23" s="385"/>
      <c r="VTI23" s="385"/>
      <c r="VTJ23" s="385"/>
      <c r="VTK23" s="385"/>
      <c r="VTL23" s="385"/>
      <c r="VTM23" s="385"/>
      <c r="VTN23" s="385"/>
      <c r="VTO23" s="385"/>
      <c r="VTP23" s="385"/>
      <c r="VTQ23" s="385"/>
      <c r="VTR23" s="385"/>
      <c r="VTS23" s="385"/>
      <c r="VTT23" s="385"/>
      <c r="VTU23" s="385"/>
      <c r="VTV23" s="385"/>
      <c r="VTW23" s="385"/>
      <c r="VTX23" s="385"/>
      <c r="VTY23" s="385"/>
      <c r="VTZ23" s="385"/>
      <c r="VUA23" s="385"/>
      <c r="VUB23" s="385"/>
      <c r="VUC23" s="385"/>
      <c r="VUD23" s="385"/>
      <c r="VUE23" s="385"/>
      <c r="VUF23" s="385"/>
      <c r="VUG23" s="385"/>
      <c r="VUH23" s="385"/>
      <c r="VUI23" s="385"/>
      <c r="VUJ23" s="385"/>
      <c r="VUK23" s="385"/>
      <c r="VUL23" s="385"/>
      <c r="VUM23" s="385"/>
      <c r="VUN23" s="385"/>
      <c r="VUO23" s="385"/>
      <c r="VUP23" s="385"/>
      <c r="VUQ23" s="385"/>
      <c r="VUR23" s="385"/>
      <c r="VUS23" s="385"/>
      <c r="VUT23" s="385"/>
      <c r="VUU23" s="385"/>
      <c r="VUV23" s="385"/>
      <c r="VUW23" s="385"/>
      <c r="VUX23" s="385"/>
      <c r="VUY23" s="385"/>
      <c r="VUZ23" s="385"/>
      <c r="VVA23" s="385"/>
      <c r="VVB23" s="385"/>
      <c r="VVC23" s="385"/>
      <c r="VVD23" s="385"/>
      <c r="VVE23" s="385"/>
      <c r="VVF23" s="385"/>
      <c r="VVG23" s="385"/>
      <c r="VVH23" s="385"/>
      <c r="VVI23" s="385"/>
      <c r="VVJ23" s="385"/>
      <c r="VVK23" s="385"/>
      <c r="VVL23" s="385"/>
      <c r="VVM23" s="385"/>
      <c r="VVN23" s="385"/>
      <c r="VVO23" s="385"/>
      <c r="VVP23" s="385"/>
      <c r="VVQ23" s="385"/>
      <c r="VVR23" s="385"/>
      <c r="VVS23" s="385"/>
      <c r="VVT23" s="385"/>
      <c r="VVU23" s="385"/>
      <c r="VVV23" s="385"/>
      <c r="VVW23" s="385"/>
      <c r="VVX23" s="385"/>
      <c r="VVY23" s="385"/>
      <c r="VVZ23" s="385"/>
      <c r="VWA23" s="385"/>
      <c r="VWB23" s="385"/>
      <c r="VWC23" s="385"/>
      <c r="VWD23" s="385"/>
      <c r="VWE23" s="385"/>
      <c r="VWF23" s="385"/>
      <c r="VWG23" s="385"/>
      <c r="VWH23" s="385"/>
      <c r="VWI23" s="385"/>
      <c r="VWJ23" s="385"/>
      <c r="VWK23" s="385"/>
      <c r="VWL23" s="385"/>
      <c r="VWM23" s="385"/>
      <c r="VWN23" s="385"/>
      <c r="VWO23" s="385"/>
      <c r="VWP23" s="385"/>
      <c r="VWQ23" s="385"/>
      <c r="VWR23" s="385"/>
      <c r="VWS23" s="385"/>
      <c r="VWT23" s="385"/>
      <c r="VWU23" s="385"/>
      <c r="VWV23" s="385"/>
      <c r="VWW23" s="385"/>
      <c r="VWX23" s="385"/>
      <c r="VWY23" s="385"/>
      <c r="VWZ23" s="385"/>
      <c r="VXA23" s="385"/>
      <c r="VXB23" s="385"/>
      <c r="VXC23" s="385"/>
      <c r="VXD23" s="385"/>
      <c r="VXE23" s="385"/>
      <c r="VXF23" s="385"/>
      <c r="VXG23" s="385"/>
      <c r="VXH23" s="385"/>
      <c r="VXI23" s="385"/>
      <c r="VXJ23" s="385"/>
      <c r="VXK23" s="385"/>
      <c r="VXL23" s="385"/>
      <c r="VXM23" s="385"/>
      <c r="VXN23" s="385"/>
      <c r="VXO23" s="385"/>
      <c r="VXP23" s="385"/>
      <c r="VXQ23" s="385"/>
      <c r="VXR23" s="385"/>
      <c r="VXS23" s="385"/>
      <c r="VXT23" s="385"/>
      <c r="VXU23" s="385"/>
      <c r="VXV23" s="385"/>
      <c r="VXW23" s="385"/>
      <c r="VXX23" s="385"/>
      <c r="VXY23" s="385"/>
      <c r="VXZ23" s="385"/>
      <c r="VYA23" s="385"/>
      <c r="VYB23" s="385"/>
      <c r="VYC23" s="385"/>
      <c r="VYD23" s="385"/>
      <c r="VYE23" s="385"/>
      <c r="VYF23" s="385"/>
      <c r="VYG23" s="385"/>
      <c r="VYH23" s="385"/>
      <c r="VYI23" s="385"/>
      <c r="VYJ23" s="385"/>
      <c r="VYK23" s="385"/>
      <c r="VYL23" s="385"/>
      <c r="VYM23" s="385"/>
      <c r="VYN23" s="385"/>
      <c r="VYO23" s="385"/>
      <c r="VYP23" s="385"/>
      <c r="VYQ23" s="385"/>
      <c r="VYR23" s="385"/>
      <c r="VYS23" s="385"/>
      <c r="VYT23" s="385"/>
      <c r="VYU23" s="385"/>
      <c r="VYV23" s="385"/>
      <c r="VYW23" s="385"/>
      <c r="VYX23" s="385"/>
      <c r="VYY23" s="385"/>
      <c r="VYZ23" s="385"/>
      <c r="VZA23" s="385"/>
      <c r="VZB23" s="385"/>
      <c r="VZC23" s="385"/>
      <c r="VZD23" s="385"/>
      <c r="VZE23" s="385"/>
      <c r="VZF23" s="385"/>
      <c r="VZG23" s="385"/>
      <c r="VZH23" s="385"/>
      <c r="VZI23" s="385"/>
      <c r="VZJ23" s="385"/>
      <c r="VZK23" s="385"/>
      <c r="VZL23" s="385"/>
      <c r="VZM23" s="385"/>
      <c r="VZN23" s="385"/>
      <c r="VZO23" s="385"/>
      <c r="VZP23" s="385"/>
      <c r="VZQ23" s="385"/>
      <c r="VZR23" s="385"/>
      <c r="VZS23" s="385"/>
      <c r="VZT23" s="385"/>
      <c r="VZU23" s="385"/>
      <c r="VZV23" s="385"/>
      <c r="VZW23" s="385"/>
      <c r="VZX23" s="385"/>
      <c r="VZY23" s="385"/>
      <c r="VZZ23" s="385"/>
      <c r="WAA23" s="385"/>
      <c r="WAB23" s="385"/>
      <c r="WAC23" s="385"/>
      <c r="WAD23" s="385"/>
      <c r="WAE23" s="385"/>
      <c r="WAF23" s="385"/>
      <c r="WAG23" s="385"/>
      <c r="WAH23" s="385"/>
      <c r="WAI23" s="385"/>
      <c r="WAJ23" s="385"/>
      <c r="WAK23" s="385"/>
      <c r="WAL23" s="385"/>
      <c r="WAM23" s="385"/>
      <c r="WAN23" s="385"/>
      <c r="WAO23" s="385"/>
      <c r="WAP23" s="385"/>
      <c r="WAQ23" s="385"/>
      <c r="WAR23" s="385"/>
      <c r="WAS23" s="385"/>
      <c r="WAT23" s="385"/>
      <c r="WAU23" s="385"/>
      <c r="WAV23" s="385"/>
      <c r="WAW23" s="385"/>
      <c r="WAX23" s="385"/>
      <c r="WAY23" s="385"/>
      <c r="WAZ23" s="385"/>
      <c r="WBA23" s="385"/>
      <c r="WBB23" s="385"/>
      <c r="WBC23" s="385"/>
      <c r="WBD23" s="385"/>
      <c r="WBE23" s="385"/>
      <c r="WBF23" s="385"/>
      <c r="WBG23" s="385"/>
      <c r="WBH23" s="385"/>
      <c r="WBI23" s="385"/>
      <c r="WBJ23" s="385"/>
      <c r="WBK23" s="385"/>
      <c r="WBL23" s="385"/>
      <c r="WBM23" s="385"/>
      <c r="WBN23" s="385"/>
      <c r="WBO23" s="385"/>
      <c r="WBP23" s="385"/>
      <c r="WBQ23" s="385"/>
      <c r="WBR23" s="385"/>
      <c r="WBS23" s="385"/>
      <c r="WBT23" s="385"/>
      <c r="WBU23" s="385"/>
      <c r="WBV23" s="385"/>
      <c r="WBW23" s="385"/>
      <c r="WBX23" s="385"/>
      <c r="WBY23" s="385"/>
      <c r="WBZ23" s="385"/>
      <c r="WCA23" s="385"/>
      <c r="WCB23" s="385"/>
      <c r="WCC23" s="385"/>
      <c r="WCD23" s="385"/>
      <c r="WCE23" s="385"/>
      <c r="WCF23" s="385"/>
      <c r="WCG23" s="385"/>
      <c r="WCH23" s="385"/>
      <c r="WCI23" s="385"/>
      <c r="WCJ23" s="385"/>
      <c r="WCK23" s="385"/>
      <c r="WCL23" s="385"/>
      <c r="WCM23" s="385"/>
      <c r="WCN23" s="385"/>
      <c r="WCO23" s="385"/>
      <c r="WCP23" s="385"/>
      <c r="WCQ23" s="385"/>
      <c r="WCR23" s="385"/>
      <c r="WCS23" s="385"/>
      <c r="WCT23" s="385"/>
      <c r="WCU23" s="385"/>
      <c r="WCV23" s="385"/>
      <c r="WCW23" s="385"/>
      <c r="WCX23" s="385"/>
      <c r="WCY23" s="385"/>
      <c r="WCZ23" s="385"/>
      <c r="WDA23" s="385"/>
      <c r="WDB23" s="385"/>
      <c r="WDC23" s="385"/>
      <c r="WDD23" s="385"/>
      <c r="WDE23" s="385"/>
      <c r="WDF23" s="385"/>
      <c r="WDG23" s="385"/>
      <c r="WDH23" s="385"/>
      <c r="WDI23" s="385"/>
      <c r="WDJ23" s="385"/>
      <c r="WDK23" s="385"/>
      <c r="WDL23" s="385"/>
      <c r="WDM23" s="385"/>
      <c r="WDN23" s="385"/>
      <c r="WDO23" s="385"/>
      <c r="WDP23" s="385"/>
      <c r="WDQ23" s="385"/>
      <c r="WDR23" s="385"/>
      <c r="WDS23" s="385"/>
      <c r="WDT23" s="385"/>
      <c r="WDU23" s="385"/>
      <c r="WDV23" s="385"/>
      <c r="WDW23" s="385"/>
      <c r="WDX23" s="385"/>
      <c r="WDY23" s="385"/>
      <c r="WDZ23" s="385"/>
      <c r="WEA23" s="385"/>
      <c r="WEB23" s="385"/>
      <c r="WEC23" s="385"/>
      <c r="WED23" s="385"/>
      <c r="WEE23" s="385"/>
      <c r="WEF23" s="385"/>
      <c r="WEG23" s="385"/>
      <c r="WEH23" s="385"/>
      <c r="WEI23" s="385"/>
      <c r="WEJ23" s="385"/>
      <c r="WEK23" s="385"/>
      <c r="WEL23" s="385"/>
      <c r="WEM23" s="385"/>
      <c r="WEN23" s="385"/>
      <c r="WEO23" s="385"/>
      <c r="WEP23" s="385"/>
      <c r="WEQ23" s="385"/>
      <c r="WER23" s="385"/>
      <c r="WES23" s="385"/>
      <c r="WET23" s="385"/>
      <c r="WEU23" s="385"/>
      <c r="WEV23" s="385"/>
      <c r="WEW23" s="385"/>
      <c r="WEX23" s="385"/>
      <c r="WEY23" s="385"/>
      <c r="WEZ23" s="385"/>
      <c r="WFA23" s="385"/>
      <c r="WFB23" s="385"/>
      <c r="WFC23" s="385"/>
      <c r="WFD23" s="385"/>
      <c r="WFE23" s="385"/>
      <c r="WFF23" s="385"/>
      <c r="WFG23" s="385"/>
      <c r="WFH23" s="385"/>
      <c r="WFI23" s="385"/>
      <c r="WFJ23" s="385"/>
      <c r="WFK23" s="385"/>
      <c r="WFL23" s="385"/>
      <c r="WFM23" s="385"/>
      <c r="WFN23" s="385"/>
      <c r="WFO23" s="385"/>
      <c r="WFP23" s="385"/>
      <c r="WFQ23" s="385"/>
      <c r="WFR23" s="385"/>
      <c r="WFS23" s="385"/>
      <c r="WFT23" s="385"/>
      <c r="WFU23" s="385"/>
      <c r="WFV23" s="385"/>
      <c r="WFW23" s="385"/>
      <c r="WFX23" s="385"/>
      <c r="WFY23" s="385"/>
      <c r="WFZ23" s="385"/>
      <c r="WGA23" s="385"/>
      <c r="WGB23" s="385"/>
      <c r="WGC23" s="385"/>
      <c r="WGD23" s="385"/>
      <c r="WGE23" s="385"/>
      <c r="WGF23" s="385"/>
      <c r="WGG23" s="385"/>
      <c r="WGH23" s="385"/>
      <c r="WGI23" s="385"/>
      <c r="WGJ23" s="385"/>
      <c r="WGK23" s="385"/>
      <c r="WGL23" s="385"/>
      <c r="WGM23" s="385"/>
      <c r="WGN23" s="385"/>
      <c r="WGO23" s="385"/>
      <c r="WGP23" s="385"/>
      <c r="WGQ23" s="385"/>
      <c r="WGR23" s="385"/>
      <c r="WGS23" s="385"/>
      <c r="WGT23" s="385"/>
      <c r="WGU23" s="385"/>
      <c r="WGV23" s="385"/>
      <c r="WGW23" s="385"/>
      <c r="WGX23" s="385"/>
      <c r="WGY23" s="385"/>
      <c r="WGZ23" s="385"/>
      <c r="WHA23" s="385"/>
      <c r="WHB23" s="385"/>
      <c r="WHC23" s="385"/>
      <c r="WHD23" s="385"/>
      <c r="WHE23" s="385"/>
      <c r="WHF23" s="385"/>
      <c r="WHG23" s="385"/>
      <c r="WHH23" s="385"/>
      <c r="WHI23" s="385"/>
      <c r="WHJ23" s="385"/>
      <c r="WHK23" s="385"/>
      <c r="WHL23" s="385"/>
      <c r="WHM23" s="385"/>
      <c r="WHN23" s="385"/>
      <c r="WHO23" s="385"/>
      <c r="WHP23" s="385"/>
      <c r="WHQ23" s="385"/>
      <c r="WHR23" s="385"/>
      <c r="WHS23" s="385"/>
      <c r="WHT23" s="385"/>
      <c r="WHU23" s="385"/>
      <c r="WHV23" s="385"/>
      <c r="WHW23" s="385"/>
      <c r="WHX23" s="385"/>
      <c r="WHY23" s="385"/>
      <c r="WHZ23" s="385"/>
      <c r="WIA23" s="385"/>
      <c r="WIB23" s="385"/>
      <c r="WIC23" s="385"/>
      <c r="WID23" s="385"/>
      <c r="WIE23" s="385"/>
      <c r="WIF23" s="385"/>
      <c r="WIG23" s="385"/>
      <c r="WIH23" s="385"/>
      <c r="WII23" s="385"/>
      <c r="WIJ23" s="385"/>
      <c r="WIK23" s="385"/>
      <c r="WIL23" s="385"/>
      <c r="WIM23" s="385"/>
      <c r="WIN23" s="385"/>
      <c r="WIO23" s="385"/>
      <c r="WIP23" s="385"/>
      <c r="WIQ23" s="385"/>
      <c r="WIR23" s="385"/>
      <c r="WIS23" s="385"/>
      <c r="WIT23" s="385"/>
      <c r="WIU23" s="385"/>
      <c r="WIV23" s="385"/>
      <c r="WIW23" s="385"/>
      <c r="WIX23" s="385"/>
      <c r="WIY23" s="385"/>
      <c r="WIZ23" s="385"/>
      <c r="WJA23" s="385"/>
      <c r="WJB23" s="385"/>
      <c r="WJC23" s="385"/>
      <c r="WJD23" s="385"/>
      <c r="WJE23" s="385"/>
      <c r="WJF23" s="385"/>
      <c r="WJG23" s="385"/>
      <c r="WJH23" s="385"/>
      <c r="WJI23" s="385"/>
      <c r="WJJ23" s="385"/>
      <c r="WJK23" s="385"/>
      <c r="WJL23" s="385"/>
      <c r="WJM23" s="385"/>
      <c r="WJN23" s="385"/>
      <c r="WJO23" s="385"/>
      <c r="WJP23" s="385"/>
      <c r="WJQ23" s="385"/>
      <c r="WJR23" s="385"/>
      <c r="WJS23" s="385"/>
      <c r="WJT23" s="385"/>
      <c r="WJU23" s="385"/>
      <c r="WJV23" s="385"/>
      <c r="WJW23" s="385"/>
      <c r="WJX23" s="385"/>
      <c r="WJY23" s="385"/>
      <c r="WJZ23" s="385"/>
      <c r="WKA23" s="385"/>
      <c r="WKB23" s="385"/>
      <c r="WKC23" s="385"/>
      <c r="WKD23" s="385"/>
      <c r="WKE23" s="385"/>
      <c r="WKF23" s="385"/>
      <c r="WKG23" s="385"/>
      <c r="WKH23" s="385"/>
      <c r="WKI23" s="385"/>
      <c r="WKJ23" s="385"/>
      <c r="WKK23" s="385"/>
      <c r="WKL23" s="385"/>
      <c r="WKM23" s="385"/>
      <c r="WKN23" s="385"/>
      <c r="WKO23" s="385"/>
      <c r="WKP23" s="385"/>
      <c r="WKQ23" s="385"/>
      <c r="WKR23" s="385"/>
      <c r="WKS23" s="385"/>
      <c r="WKT23" s="385"/>
      <c r="WKU23" s="385"/>
      <c r="WKV23" s="385"/>
      <c r="WKW23" s="385"/>
      <c r="WKX23" s="385"/>
      <c r="WKY23" s="385"/>
      <c r="WKZ23" s="385"/>
      <c r="WLA23" s="385"/>
      <c r="WLB23" s="385"/>
      <c r="WLC23" s="385"/>
      <c r="WLD23" s="385"/>
      <c r="WLE23" s="385"/>
      <c r="WLF23" s="385"/>
      <c r="WLG23" s="385"/>
      <c r="WLH23" s="385"/>
      <c r="WLI23" s="385"/>
      <c r="WLJ23" s="385"/>
      <c r="WLK23" s="385"/>
      <c r="WLL23" s="385"/>
      <c r="WLM23" s="385"/>
      <c r="WLN23" s="385"/>
      <c r="WLO23" s="385"/>
      <c r="WLP23" s="385"/>
      <c r="WLQ23" s="385"/>
      <c r="WLR23" s="385"/>
      <c r="WLS23" s="385"/>
      <c r="WLT23" s="385"/>
      <c r="WLU23" s="385"/>
      <c r="WLV23" s="385"/>
      <c r="WLW23" s="385"/>
      <c r="WLX23" s="385"/>
      <c r="WLY23" s="385"/>
      <c r="WLZ23" s="385"/>
      <c r="WMA23" s="385"/>
      <c r="WMB23" s="385"/>
      <c r="WMC23" s="385"/>
      <c r="WMD23" s="385"/>
      <c r="WME23" s="385"/>
      <c r="WMF23" s="385"/>
      <c r="WMG23" s="385"/>
      <c r="WMH23" s="385"/>
      <c r="WMI23" s="385"/>
      <c r="WMJ23" s="385"/>
      <c r="WMK23" s="385"/>
      <c r="WML23" s="385"/>
      <c r="WMM23" s="385"/>
      <c r="WMN23" s="385"/>
      <c r="WMO23" s="385"/>
      <c r="WMP23" s="385"/>
      <c r="WMQ23" s="385"/>
      <c r="WMR23" s="385"/>
      <c r="WMS23" s="385"/>
      <c r="WMT23" s="385"/>
      <c r="WMU23" s="385"/>
      <c r="WMV23" s="385"/>
      <c r="WMW23" s="385"/>
      <c r="WMX23" s="385"/>
      <c r="WMY23" s="385"/>
      <c r="WMZ23" s="385"/>
      <c r="WNA23" s="385"/>
      <c r="WNB23" s="385"/>
      <c r="WNC23" s="385"/>
      <c r="WND23" s="385"/>
      <c r="WNE23" s="385"/>
      <c r="WNF23" s="385"/>
      <c r="WNG23" s="385"/>
      <c r="WNH23" s="385"/>
      <c r="WNI23" s="385"/>
      <c r="WNJ23" s="385"/>
      <c r="WNK23" s="385"/>
      <c r="WNL23" s="385"/>
      <c r="WNM23" s="385"/>
      <c r="WNN23" s="385"/>
      <c r="WNO23" s="385"/>
      <c r="WNP23" s="385"/>
      <c r="WNQ23" s="385"/>
      <c r="WNR23" s="385"/>
      <c r="WNS23" s="385"/>
      <c r="WNT23" s="385"/>
      <c r="WNU23" s="385"/>
      <c r="WNV23" s="385"/>
      <c r="WNW23" s="385"/>
      <c r="WNX23" s="385"/>
      <c r="WNY23" s="385"/>
      <c r="WNZ23" s="385"/>
      <c r="WOA23" s="385"/>
      <c r="WOB23" s="385"/>
      <c r="WOC23" s="385"/>
      <c r="WOD23" s="385"/>
      <c r="WOE23" s="385"/>
      <c r="WOF23" s="385"/>
      <c r="WOG23" s="385"/>
      <c r="WOH23" s="385"/>
      <c r="WOI23" s="385"/>
      <c r="WOJ23" s="385"/>
      <c r="WOK23" s="385"/>
      <c r="WOL23" s="385"/>
      <c r="WOM23" s="385"/>
      <c r="WON23" s="385"/>
      <c r="WOO23" s="385"/>
      <c r="WOP23" s="385"/>
      <c r="WOQ23" s="385"/>
      <c r="WOR23" s="385"/>
      <c r="WOS23" s="385"/>
      <c r="WOT23" s="385"/>
      <c r="WOU23" s="385"/>
      <c r="WOV23" s="385"/>
      <c r="WOW23" s="385"/>
      <c r="WOX23" s="385"/>
      <c r="WOY23" s="385"/>
      <c r="WOZ23" s="385"/>
      <c r="WPA23" s="385"/>
      <c r="WPB23" s="385"/>
      <c r="WPC23" s="385"/>
      <c r="WPD23" s="385"/>
      <c r="WPE23" s="385"/>
      <c r="WPF23" s="385"/>
      <c r="WPG23" s="385"/>
      <c r="WPH23" s="385"/>
      <c r="WPI23" s="385"/>
      <c r="WPJ23" s="385"/>
      <c r="WPK23" s="385"/>
      <c r="WPL23" s="385"/>
      <c r="WPM23" s="385"/>
      <c r="WPN23" s="385"/>
      <c r="WPO23" s="385"/>
      <c r="WPP23" s="385"/>
      <c r="WPQ23" s="385"/>
      <c r="WPR23" s="385"/>
      <c r="WPS23" s="385"/>
      <c r="WPT23" s="385"/>
      <c r="WPU23" s="385"/>
      <c r="WPV23" s="385"/>
      <c r="WPW23" s="385"/>
      <c r="WPX23" s="385"/>
      <c r="WPY23" s="385"/>
      <c r="WPZ23" s="385"/>
      <c r="WQA23" s="385"/>
      <c r="WQB23" s="385"/>
      <c r="WQC23" s="385"/>
      <c r="WQD23" s="385"/>
      <c r="WQE23" s="385"/>
      <c r="WQF23" s="385"/>
      <c r="WQG23" s="385"/>
      <c r="WQH23" s="385"/>
      <c r="WQI23" s="385"/>
      <c r="WQJ23" s="385"/>
      <c r="WQK23" s="385"/>
      <c r="WQL23" s="385"/>
      <c r="WQM23" s="385"/>
      <c r="WQN23" s="385"/>
      <c r="WQO23" s="385"/>
      <c r="WQP23" s="385"/>
      <c r="WQQ23" s="385"/>
      <c r="WQR23" s="385"/>
      <c r="WQS23" s="385"/>
      <c r="WQT23" s="385"/>
      <c r="WQU23" s="385"/>
      <c r="WQV23" s="385"/>
      <c r="WQW23" s="385"/>
      <c r="WQX23" s="385"/>
      <c r="WQY23" s="385"/>
      <c r="WQZ23" s="385"/>
      <c r="WRA23" s="385"/>
      <c r="WRB23" s="385"/>
      <c r="WRC23" s="385"/>
      <c r="WRD23" s="385"/>
      <c r="WRE23" s="385"/>
      <c r="WRF23" s="385"/>
      <c r="WRG23" s="385"/>
      <c r="WRH23" s="385"/>
      <c r="WRI23" s="385"/>
      <c r="WRJ23" s="385"/>
      <c r="WRK23" s="385"/>
      <c r="WRL23" s="385"/>
      <c r="WRM23" s="385"/>
      <c r="WRN23" s="385"/>
      <c r="WRO23" s="385"/>
      <c r="WRP23" s="385"/>
      <c r="WRQ23" s="385"/>
      <c r="WRR23" s="385"/>
      <c r="WRS23" s="385"/>
      <c r="WRT23" s="385"/>
      <c r="WRU23" s="385"/>
      <c r="WRV23" s="385"/>
      <c r="WRW23" s="385"/>
      <c r="WRX23" s="385"/>
      <c r="WRY23" s="385"/>
      <c r="WRZ23" s="385"/>
      <c r="WSA23" s="385"/>
      <c r="WSB23" s="385"/>
      <c r="WSC23" s="385"/>
      <c r="WSD23" s="385"/>
      <c r="WSE23" s="385"/>
      <c r="WSF23" s="385"/>
      <c r="WSG23" s="385"/>
      <c r="WSH23" s="385"/>
      <c r="WSI23" s="385"/>
      <c r="WSJ23" s="385"/>
      <c r="WSK23" s="385"/>
      <c r="WSL23" s="385"/>
      <c r="WSM23" s="385"/>
      <c r="WSN23" s="385"/>
      <c r="WSO23" s="385"/>
      <c r="WSP23" s="385"/>
      <c r="WSQ23" s="385"/>
      <c r="WSR23" s="385"/>
      <c r="WSS23" s="385"/>
      <c r="WST23" s="385"/>
      <c r="WSU23" s="385"/>
      <c r="WSV23" s="385"/>
      <c r="WSW23" s="385"/>
      <c r="WSX23" s="385"/>
      <c r="WSY23" s="385"/>
      <c r="WSZ23" s="385"/>
      <c r="WTA23" s="385"/>
      <c r="WTB23" s="385"/>
      <c r="WTC23" s="385"/>
      <c r="WTD23" s="385"/>
      <c r="WTE23" s="385"/>
      <c r="WTF23" s="385"/>
      <c r="WTG23" s="385"/>
      <c r="WTH23" s="385"/>
      <c r="WTI23" s="385"/>
      <c r="WTJ23" s="385"/>
      <c r="WTK23" s="385"/>
      <c r="WTL23" s="385"/>
      <c r="WTM23" s="385"/>
      <c r="WTN23" s="385"/>
      <c r="WTO23" s="385"/>
      <c r="WTP23" s="385"/>
      <c r="WTQ23" s="385"/>
      <c r="WTR23" s="385"/>
      <c r="WTS23" s="385"/>
      <c r="WTT23" s="385"/>
      <c r="WTU23" s="385"/>
      <c r="WTV23" s="385"/>
      <c r="WTW23" s="385"/>
      <c r="WTX23" s="385"/>
      <c r="WTY23" s="385"/>
      <c r="WTZ23" s="385"/>
      <c r="WUA23" s="385"/>
      <c r="WUB23" s="385"/>
      <c r="WUC23" s="385"/>
      <c r="WUD23" s="385"/>
      <c r="WUE23" s="385"/>
      <c r="WUF23" s="385"/>
      <c r="WUG23" s="385"/>
      <c r="WUH23" s="385"/>
      <c r="WUI23" s="385"/>
      <c r="WUJ23" s="385"/>
      <c r="WUK23" s="385"/>
      <c r="WUL23" s="385"/>
      <c r="WUM23" s="385"/>
      <c r="WUN23" s="385"/>
      <c r="WUO23" s="385"/>
      <c r="WUP23" s="385"/>
      <c r="WUQ23" s="385"/>
      <c r="WUR23" s="385"/>
      <c r="WUS23" s="385"/>
      <c r="WUT23" s="385"/>
      <c r="WUU23" s="385"/>
      <c r="WUV23" s="385"/>
      <c r="WUW23" s="385"/>
      <c r="WUX23" s="385"/>
      <c r="WUY23" s="385"/>
      <c r="WUZ23" s="385"/>
      <c r="WVA23" s="385"/>
      <c r="WVB23" s="385"/>
      <c r="WVC23" s="385"/>
      <c r="WVD23" s="385"/>
      <c r="WVE23" s="385"/>
      <c r="WVF23" s="385"/>
      <c r="WVG23" s="385"/>
      <c r="WVH23" s="385"/>
      <c r="WVI23" s="385"/>
      <c r="WVJ23" s="385"/>
      <c r="WVK23" s="385"/>
      <c r="WVL23" s="385"/>
      <c r="WVM23" s="385"/>
      <c r="WVN23" s="385"/>
      <c r="WVO23" s="385"/>
      <c r="WVP23" s="385"/>
      <c r="WVQ23" s="385"/>
      <c r="WVR23" s="385"/>
      <c r="WVS23" s="385"/>
      <c r="WVT23" s="385"/>
      <c r="WVU23" s="385"/>
      <c r="WVV23" s="385"/>
      <c r="WVW23" s="385"/>
      <c r="WVX23" s="385"/>
      <c r="WVY23" s="385"/>
      <c r="WVZ23" s="385"/>
      <c r="WWA23" s="385"/>
      <c r="WWB23" s="385"/>
      <c r="WWC23" s="385"/>
      <c r="WWD23" s="385"/>
      <c r="WWE23" s="385"/>
      <c r="WWF23" s="385"/>
      <c r="WWG23" s="385"/>
      <c r="WWH23" s="385"/>
      <c r="WWI23" s="385"/>
      <c r="WWJ23" s="385"/>
      <c r="WWK23" s="385"/>
      <c r="WWL23" s="385"/>
      <c r="WWM23" s="385"/>
      <c r="WWN23" s="385"/>
      <c r="WWO23" s="385"/>
      <c r="WWP23" s="385"/>
      <c r="WWQ23" s="385"/>
      <c r="WWR23" s="385"/>
      <c r="WWS23" s="385"/>
      <c r="WWT23" s="385"/>
      <c r="WWU23" s="385"/>
      <c r="WWV23" s="385"/>
      <c r="WWW23" s="385"/>
      <c r="WWX23" s="385"/>
      <c r="WWY23" s="385"/>
      <c r="WWZ23" s="385"/>
      <c r="WXA23" s="385"/>
      <c r="WXB23" s="385"/>
      <c r="WXC23" s="385"/>
      <c r="WXD23" s="385"/>
      <c r="WXE23" s="385"/>
      <c r="WXF23" s="385"/>
      <c r="WXG23" s="385"/>
      <c r="WXH23" s="385"/>
      <c r="WXI23" s="385"/>
      <c r="WXJ23" s="385"/>
      <c r="WXK23" s="385"/>
      <c r="WXL23" s="385"/>
      <c r="WXM23" s="385"/>
      <c r="WXN23" s="385"/>
      <c r="WXO23" s="385"/>
      <c r="WXP23" s="385"/>
      <c r="WXQ23" s="385"/>
      <c r="WXR23" s="385"/>
      <c r="WXS23" s="385"/>
      <c r="WXT23" s="385"/>
      <c r="WXU23" s="385"/>
      <c r="WXV23" s="385"/>
      <c r="WXW23" s="385"/>
      <c r="WXX23" s="385"/>
      <c r="WXY23" s="385"/>
      <c r="WXZ23" s="385"/>
      <c r="WYA23" s="385"/>
      <c r="WYB23" s="385"/>
      <c r="WYC23" s="385"/>
      <c r="WYD23" s="385"/>
      <c r="WYE23" s="385"/>
      <c r="WYF23" s="385"/>
      <c r="WYG23" s="385"/>
      <c r="WYH23" s="385"/>
      <c r="WYI23" s="385"/>
      <c r="WYJ23" s="385"/>
      <c r="WYK23" s="385"/>
      <c r="WYL23" s="385"/>
      <c r="WYM23" s="385"/>
      <c r="WYN23" s="385"/>
      <c r="WYO23" s="385"/>
      <c r="WYP23" s="385"/>
      <c r="WYQ23" s="385"/>
      <c r="WYR23" s="385"/>
      <c r="WYS23" s="385"/>
      <c r="WYT23" s="385"/>
      <c r="WYU23" s="385"/>
      <c r="WYV23" s="385"/>
      <c r="WYW23" s="385"/>
      <c r="WYX23" s="385"/>
      <c r="WYY23" s="385"/>
      <c r="WYZ23" s="385"/>
      <c r="WZA23" s="385"/>
      <c r="WZB23" s="385"/>
      <c r="WZC23" s="385"/>
      <c r="WZD23" s="385"/>
      <c r="WZE23" s="385"/>
      <c r="WZF23" s="385"/>
      <c r="WZG23" s="385"/>
      <c r="WZH23" s="385"/>
      <c r="WZI23" s="385"/>
      <c r="WZJ23" s="385"/>
      <c r="WZK23" s="385"/>
      <c r="WZL23" s="385"/>
      <c r="WZM23" s="385"/>
      <c r="WZN23" s="385"/>
      <c r="WZO23" s="385"/>
      <c r="WZP23" s="385"/>
      <c r="WZQ23" s="385"/>
      <c r="WZR23" s="385"/>
      <c r="WZS23" s="385"/>
      <c r="WZT23" s="385"/>
      <c r="WZU23" s="385"/>
      <c r="WZV23" s="385"/>
      <c r="WZW23" s="385"/>
      <c r="WZX23" s="385"/>
      <c r="WZY23" s="385"/>
      <c r="WZZ23" s="385"/>
      <c r="XAA23" s="385"/>
      <c r="XAB23" s="385"/>
      <c r="XAC23" s="385"/>
      <c r="XAD23" s="385"/>
      <c r="XAE23" s="385"/>
      <c r="XAF23" s="385"/>
      <c r="XAG23" s="385"/>
      <c r="XAH23" s="385"/>
      <c r="XAI23" s="385"/>
      <c r="XAJ23" s="385"/>
      <c r="XAK23" s="385"/>
      <c r="XAL23" s="385"/>
      <c r="XAM23" s="385"/>
      <c r="XAN23" s="385"/>
      <c r="XAO23" s="385"/>
      <c r="XAP23" s="385"/>
      <c r="XAQ23" s="385"/>
      <c r="XAR23" s="385"/>
      <c r="XAS23" s="385"/>
      <c r="XAT23" s="385"/>
      <c r="XAU23" s="385"/>
      <c r="XAV23" s="385"/>
      <c r="XAW23" s="385"/>
      <c r="XAX23" s="385"/>
      <c r="XAY23" s="385"/>
      <c r="XAZ23" s="385"/>
      <c r="XBA23" s="385"/>
      <c r="XBB23" s="385"/>
      <c r="XBC23" s="385"/>
      <c r="XBD23" s="385"/>
      <c r="XBE23" s="385"/>
      <c r="XBF23" s="385"/>
      <c r="XBG23" s="385"/>
      <c r="XBH23" s="385"/>
      <c r="XBI23" s="385"/>
      <c r="XBJ23" s="385"/>
      <c r="XBK23" s="385"/>
      <c r="XBL23" s="385"/>
      <c r="XBM23" s="385"/>
      <c r="XBN23" s="385"/>
      <c r="XBO23" s="385"/>
      <c r="XBP23" s="385"/>
      <c r="XBQ23" s="385"/>
      <c r="XBR23" s="385"/>
      <c r="XBS23" s="385"/>
      <c r="XBT23" s="385"/>
      <c r="XBU23" s="385"/>
      <c r="XBV23" s="385"/>
      <c r="XBW23" s="385"/>
      <c r="XBX23" s="385"/>
      <c r="XBY23" s="385"/>
      <c r="XBZ23" s="385"/>
      <c r="XCA23" s="385"/>
      <c r="XCB23" s="385"/>
      <c r="XCC23" s="385"/>
      <c r="XCD23" s="385"/>
      <c r="XCE23" s="385"/>
      <c r="XCF23" s="385"/>
      <c r="XCG23" s="385"/>
      <c r="XCH23" s="385"/>
      <c r="XCI23" s="385"/>
      <c r="XCJ23" s="385"/>
      <c r="XCK23" s="385"/>
      <c r="XCL23" s="385"/>
      <c r="XCM23" s="385"/>
      <c r="XCN23" s="385"/>
      <c r="XCO23" s="385"/>
      <c r="XCP23" s="385"/>
      <c r="XCQ23" s="385"/>
      <c r="XCR23" s="385"/>
      <c r="XCS23" s="385"/>
      <c r="XCT23" s="385"/>
      <c r="XCU23" s="385"/>
      <c r="XCV23" s="385"/>
      <c r="XCW23" s="385"/>
      <c r="XCX23" s="385"/>
      <c r="XCY23" s="385"/>
      <c r="XCZ23" s="385"/>
      <c r="XDA23" s="385"/>
      <c r="XDB23" s="385"/>
      <c r="XDC23" s="385"/>
      <c r="XDD23" s="385"/>
      <c r="XDE23" s="385"/>
      <c r="XDF23" s="385"/>
      <c r="XDG23" s="385"/>
      <c r="XDH23" s="385"/>
      <c r="XDI23" s="385"/>
      <c r="XDJ23" s="385"/>
      <c r="XDK23" s="385"/>
      <c r="XDL23" s="385"/>
      <c r="XDM23" s="385"/>
      <c r="XDN23" s="385"/>
      <c r="XDO23" s="385"/>
      <c r="XDP23" s="385"/>
      <c r="XDQ23" s="385"/>
      <c r="XDR23" s="385"/>
      <c r="XDS23" s="385"/>
      <c r="XDT23" s="385"/>
      <c r="XDU23" s="385"/>
      <c r="XDV23" s="385"/>
      <c r="XDW23" s="385"/>
      <c r="XDX23" s="385"/>
      <c r="XDY23" s="385"/>
      <c r="XDZ23" s="385"/>
      <c r="XEA23" s="385"/>
    </row>
    <row r="24" ht="18" customHeight="1" spans="1:7">
      <c r="A24" s="427" t="s">
        <v>28</v>
      </c>
      <c r="B24" s="429">
        <v>4500</v>
      </c>
      <c r="C24" s="429">
        <f t="shared" si="0"/>
        <v>4500</v>
      </c>
      <c r="D24" s="674">
        <v>-1452</v>
      </c>
      <c r="E24" s="675">
        <f t="shared" si="1"/>
        <v>-24.3951612903226</v>
      </c>
      <c r="F24" s="676"/>
      <c r="G24" s="679">
        <v>5952</v>
      </c>
    </row>
    <row r="25" ht="18" customHeight="1" spans="1:7">
      <c r="A25" s="427" t="s">
        <v>29</v>
      </c>
      <c r="B25" s="429">
        <v>4000</v>
      </c>
      <c r="C25" s="429">
        <f>B25+1100</f>
        <v>5100</v>
      </c>
      <c r="D25" s="674">
        <v>67</v>
      </c>
      <c r="E25" s="675">
        <f t="shared" si="1"/>
        <v>1.3312139876813</v>
      </c>
      <c r="F25" s="676"/>
      <c r="G25" s="679">
        <v>5033</v>
      </c>
    </row>
    <row r="26" ht="18" customHeight="1" spans="1:7">
      <c r="A26" s="427" t="s">
        <v>30</v>
      </c>
      <c r="B26" s="429">
        <v>6100</v>
      </c>
      <c r="C26" s="429">
        <f>B26-1100</f>
        <v>5000</v>
      </c>
      <c r="D26" s="674">
        <v>-59</v>
      </c>
      <c r="E26" s="675">
        <f t="shared" si="1"/>
        <v>-1.16623838703301</v>
      </c>
      <c r="F26" s="676"/>
      <c r="G26" s="679">
        <v>5059</v>
      </c>
    </row>
    <row r="27" ht="18" customHeight="1" spans="1:7">
      <c r="A27" s="427" t="s">
        <v>31</v>
      </c>
      <c r="B27" s="429">
        <v>3450</v>
      </c>
      <c r="C27" s="429">
        <f t="shared" si="0"/>
        <v>3450</v>
      </c>
      <c r="D27" s="674">
        <v>3450</v>
      </c>
      <c r="E27" s="675"/>
      <c r="F27" s="676"/>
      <c r="G27" s="679"/>
    </row>
    <row r="28" ht="18" customHeight="1" spans="1:7">
      <c r="A28" s="427" t="s">
        <v>32</v>
      </c>
      <c r="B28" s="429">
        <v>2210</v>
      </c>
      <c r="C28" s="429">
        <f t="shared" si="0"/>
        <v>2210</v>
      </c>
      <c r="D28" s="674">
        <v>2210</v>
      </c>
      <c r="E28" s="675"/>
      <c r="F28" s="676"/>
      <c r="G28" s="679"/>
    </row>
    <row r="29" ht="18" customHeight="1" spans="1:7">
      <c r="A29" s="427" t="s">
        <v>33</v>
      </c>
      <c r="B29" s="429">
        <f>27400-3605</f>
        <v>23795</v>
      </c>
      <c r="C29" s="429">
        <f t="shared" si="0"/>
        <v>23795</v>
      </c>
      <c r="D29" s="674">
        <v>-205</v>
      </c>
      <c r="E29" s="675">
        <f t="shared" si="1"/>
        <v>-0.854166666666667</v>
      </c>
      <c r="F29" s="676"/>
      <c r="G29" s="679">
        <v>24000</v>
      </c>
    </row>
    <row r="30" ht="18" customHeight="1" spans="1:7">
      <c r="A30" s="427" t="s">
        <v>34</v>
      </c>
      <c r="B30" s="429">
        <v>190</v>
      </c>
      <c r="C30" s="429">
        <f t="shared" si="0"/>
        <v>190</v>
      </c>
      <c r="D30" s="674">
        <v>-128</v>
      </c>
      <c r="E30" s="675">
        <f t="shared" si="1"/>
        <v>-40.251572327044</v>
      </c>
      <c r="F30" s="676"/>
      <c r="G30" s="679">
        <v>318</v>
      </c>
    </row>
    <row r="31" s="410" customFormat="1" ht="18" customHeight="1" spans="1:16355">
      <c r="A31" s="433" t="s">
        <v>35</v>
      </c>
      <c r="B31" s="429">
        <v>90</v>
      </c>
      <c r="C31" s="429">
        <f t="shared" si="0"/>
        <v>90</v>
      </c>
      <c r="D31" s="674">
        <v>65</v>
      </c>
      <c r="E31" s="675">
        <f t="shared" si="1"/>
        <v>260</v>
      </c>
      <c r="F31" s="676"/>
      <c r="G31" s="680">
        <v>25</v>
      </c>
      <c r="H31" s="358"/>
      <c r="I31" s="358"/>
      <c r="J31" s="358"/>
      <c r="K31" s="358"/>
      <c r="L31" s="358"/>
      <c r="M31" s="358"/>
      <c r="N31" s="358"/>
      <c r="O31" s="358"/>
      <c r="P31" s="358"/>
      <c r="Q31" s="358"/>
      <c r="R31" s="358"/>
      <c r="S31" s="358"/>
      <c r="T31" s="358"/>
      <c r="U31" s="358"/>
      <c r="V31" s="358"/>
      <c r="W31" s="358"/>
      <c r="X31" s="358"/>
      <c r="Y31" s="358"/>
      <c r="Z31" s="358"/>
      <c r="AA31" s="358"/>
      <c r="AB31" s="358"/>
      <c r="AC31" s="358"/>
      <c r="AD31" s="358"/>
      <c r="AE31" s="358"/>
      <c r="AF31" s="358"/>
      <c r="AG31" s="358"/>
      <c r="AH31" s="358"/>
      <c r="AI31" s="358"/>
      <c r="AJ31" s="358"/>
      <c r="AK31" s="358"/>
      <c r="AL31" s="358"/>
      <c r="AM31" s="358"/>
      <c r="AN31" s="358"/>
      <c r="AO31" s="358"/>
      <c r="AP31" s="358"/>
      <c r="AQ31" s="358"/>
      <c r="AR31" s="358"/>
      <c r="AS31" s="358"/>
      <c r="AT31" s="358"/>
      <c r="AU31" s="358"/>
      <c r="AV31" s="358"/>
      <c r="AW31" s="358"/>
      <c r="AX31" s="358"/>
      <c r="AY31" s="358"/>
      <c r="AZ31" s="358"/>
      <c r="BA31" s="358"/>
      <c r="BB31" s="358"/>
      <c r="BC31" s="358"/>
      <c r="BD31" s="358"/>
      <c r="BE31" s="358"/>
      <c r="BF31" s="358"/>
      <c r="BG31" s="358"/>
      <c r="BH31" s="358"/>
      <c r="BI31" s="358"/>
      <c r="BJ31" s="358"/>
      <c r="BK31" s="358"/>
      <c r="BL31" s="358"/>
      <c r="BM31" s="358"/>
      <c r="BN31" s="358"/>
      <c r="BO31" s="358"/>
      <c r="BP31" s="358"/>
      <c r="BQ31" s="358"/>
      <c r="BR31" s="358"/>
      <c r="BS31" s="358"/>
      <c r="BT31" s="358"/>
      <c r="BU31" s="358"/>
      <c r="BV31" s="358"/>
      <c r="BW31" s="358"/>
      <c r="BX31" s="358"/>
      <c r="BY31" s="358"/>
      <c r="BZ31" s="358"/>
      <c r="CA31" s="358"/>
      <c r="CB31" s="358"/>
      <c r="CC31" s="358"/>
      <c r="CD31" s="358"/>
      <c r="CE31" s="358"/>
      <c r="CF31" s="358"/>
      <c r="CG31" s="358"/>
      <c r="CH31" s="358"/>
      <c r="CI31" s="358"/>
      <c r="CJ31" s="358"/>
      <c r="CK31" s="358"/>
      <c r="CL31" s="358"/>
      <c r="CM31" s="358"/>
      <c r="CN31" s="358"/>
      <c r="CO31" s="358"/>
      <c r="CP31" s="358"/>
      <c r="CQ31" s="358"/>
      <c r="CR31" s="358"/>
      <c r="CS31" s="358"/>
      <c r="CT31" s="358"/>
      <c r="CU31" s="358"/>
      <c r="CV31" s="358"/>
      <c r="CW31" s="358"/>
      <c r="CX31" s="358"/>
      <c r="CY31" s="358"/>
      <c r="CZ31" s="358"/>
      <c r="DA31" s="358"/>
      <c r="DB31" s="358"/>
      <c r="DC31" s="358"/>
      <c r="DD31" s="358"/>
      <c r="DE31" s="358"/>
      <c r="DF31" s="358"/>
      <c r="DG31" s="358"/>
      <c r="DH31" s="358"/>
      <c r="DI31" s="358"/>
      <c r="DJ31" s="358"/>
      <c r="DK31" s="358"/>
      <c r="DL31" s="358"/>
      <c r="DM31" s="358"/>
      <c r="DN31" s="358"/>
      <c r="DO31" s="358"/>
      <c r="DP31" s="358"/>
      <c r="DQ31" s="358"/>
      <c r="DR31" s="358"/>
      <c r="DS31" s="358"/>
      <c r="DT31" s="358"/>
      <c r="DU31" s="358"/>
      <c r="DV31" s="358"/>
      <c r="DW31" s="358"/>
      <c r="DX31" s="358"/>
      <c r="DY31" s="358"/>
      <c r="DZ31" s="358"/>
      <c r="EA31" s="358"/>
      <c r="EB31" s="358"/>
      <c r="EC31" s="358"/>
      <c r="ED31" s="358"/>
      <c r="EE31" s="358"/>
      <c r="EF31" s="358"/>
      <c r="EG31" s="358"/>
      <c r="EH31" s="358"/>
      <c r="EI31" s="358"/>
      <c r="EJ31" s="358"/>
      <c r="EK31" s="358"/>
      <c r="EL31" s="358"/>
      <c r="EM31" s="358"/>
      <c r="EN31" s="358"/>
      <c r="EO31" s="358"/>
      <c r="EP31" s="358"/>
      <c r="EQ31" s="358"/>
      <c r="ER31" s="358"/>
      <c r="ES31" s="358"/>
      <c r="ET31" s="358"/>
      <c r="EU31" s="358"/>
      <c r="EV31" s="358"/>
      <c r="EW31" s="358"/>
      <c r="EX31" s="358"/>
      <c r="EY31" s="358"/>
      <c r="EZ31" s="358"/>
      <c r="FA31" s="358"/>
      <c r="FB31" s="358"/>
      <c r="FC31" s="358"/>
      <c r="FD31" s="358"/>
      <c r="FE31" s="358"/>
      <c r="FF31" s="358"/>
      <c r="FG31" s="358"/>
      <c r="FH31" s="358"/>
      <c r="FI31" s="358"/>
      <c r="FJ31" s="358"/>
      <c r="FK31" s="358"/>
      <c r="FL31" s="358"/>
      <c r="FM31" s="358"/>
      <c r="FN31" s="358"/>
      <c r="FO31" s="358"/>
      <c r="FP31" s="358"/>
      <c r="FQ31" s="358"/>
      <c r="FR31" s="358"/>
      <c r="FS31" s="358"/>
      <c r="FT31" s="358"/>
      <c r="FU31" s="358"/>
      <c r="FV31" s="358"/>
      <c r="FW31" s="358"/>
      <c r="FX31" s="358"/>
      <c r="FY31" s="358"/>
      <c r="FZ31" s="358"/>
      <c r="GA31" s="358"/>
      <c r="GB31" s="358"/>
      <c r="GC31" s="358"/>
      <c r="GD31" s="358"/>
      <c r="GE31" s="358"/>
      <c r="GF31" s="358"/>
      <c r="GG31" s="358"/>
      <c r="GH31" s="358"/>
      <c r="GI31" s="358"/>
      <c r="GJ31" s="358"/>
      <c r="GK31" s="358"/>
      <c r="GL31" s="358"/>
      <c r="GM31" s="358"/>
      <c r="GN31" s="358"/>
      <c r="GO31" s="358"/>
      <c r="GP31" s="358"/>
      <c r="GQ31" s="358"/>
      <c r="GR31" s="358"/>
      <c r="GS31" s="358"/>
      <c r="GT31" s="358"/>
      <c r="GU31" s="358"/>
      <c r="GV31" s="358"/>
      <c r="GW31" s="358"/>
      <c r="GX31" s="358"/>
      <c r="GY31" s="358"/>
      <c r="GZ31" s="358"/>
      <c r="HA31" s="358"/>
      <c r="HB31" s="358"/>
      <c r="HC31" s="358"/>
      <c r="HD31" s="358"/>
      <c r="HE31" s="358"/>
      <c r="HF31" s="358"/>
      <c r="HG31" s="358"/>
      <c r="HH31" s="358"/>
      <c r="HI31" s="358"/>
      <c r="HJ31" s="358"/>
      <c r="HK31" s="358"/>
      <c r="HL31" s="358"/>
      <c r="HM31" s="358"/>
      <c r="HN31" s="358"/>
      <c r="HO31" s="358"/>
      <c r="HP31" s="358"/>
      <c r="HQ31" s="358"/>
      <c r="HR31" s="358"/>
      <c r="HS31" s="358"/>
      <c r="HT31" s="358"/>
      <c r="HU31" s="358"/>
      <c r="HV31" s="358"/>
      <c r="HW31" s="358"/>
      <c r="HX31" s="358"/>
      <c r="HY31" s="358"/>
      <c r="HZ31" s="358"/>
      <c r="IA31" s="358"/>
      <c r="IB31" s="358"/>
      <c r="IC31" s="358"/>
      <c r="ID31" s="358"/>
      <c r="IE31" s="358"/>
      <c r="IF31" s="358"/>
      <c r="IG31" s="358"/>
      <c r="IH31" s="358"/>
      <c r="II31" s="358"/>
      <c r="IJ31" s="358"/>
      <c r="IK31" s="358"/>
      <c r="IL31" s="358"/>
      <c r="IM31" s="358"/>
      <c r="IN31" s="358"/>
      <c r="IO31" s="358"/>
      <c r="IP31" s="358"/>
      <c r="IQ31" s="358"/>
      <c r="IR31" s="358"/>
      <c r="IS31" s="358"/>
      <c r="IT31" s="358"/>
      <c r="IU31" s="358"/>
      <c r="IV31" s="358"/>
      <c r="IW31" s="358"/>
      <c r="IX31" s="358"/>
      <c r="IY31" s="358"/>
      <c r="IZ31" s="358"/>
      <c r="JA31" s="358"/>
      <c r="JB31" s="358"/>
      <c r="JC31" s="358"/>
      <c r="JD31" s="358"/>
      <c r="JE31" s="358"/>
      <c r="JF31" s="358"/>
      <c r="JG31" s="358"/>
      <c r="JH31" s="358"/>
      <c r="JI31" s="358"/>
      <c r="JJ31" s="358"/>
      <c r="JK31" s="358"/>
      <c r="JL31" s="358"/>
      <c r="JM31" s="358"/>
      <c r="JN31" s="358"/>
      <c r="JO31" s="358"/>
      <c r="JP31" s="358"/>
      <c r="JQ31" s="358"/>
      <c r="JR31" s="358"/>
      <c r="JS31" s="358"/>
      <c r="JT31" s="358"/>
      <c r="JU31" s="358"/>
      <c r="JV31" s="358"/>
      <c r="JW31" s="358"/>
      <c r="JX31" s="358"/>
      <c r="JY31" s="358"/>
      <c r="JZ31" s="358"/>
      <c r="KA31" s="358"/>
      <c r="KB31" s="358"/>
      <c r="KC31" s="358"/>
      <c r="KD31" s="358"/>
      <c r="KE31" s="358"/>
      <c r="KF31" s="358"/>
      <c r="KG31" s="358"/>
      <c r="KH31" s="358"/>
      <c r="KI31" s="358"/>
      <c r="KJ31" s="358"/>
      <c r="KK31" s="358"/>
      <c r="KL31" s="358"/>
      <c r="KM31" s="358"/>
      <c r="KN31" s="358"/>
      <c r="KO31" s="358"/>
      <c r="KP31" s="358"/>
      <c r="KQ31" s="358"/>
      <c r="KR31" s="358"/>
      <c r="KS31" s="358"/>
      <c r="KT31" s="358"/>
      <c r="KU31" s="358"/>
      <c r="KV31" s="358"/>
      <c r="KW31" s="358"/>
      <c r="KX31" s="358"/>
      <c r="KY31" s="358"/>
      <c r="KZ31" s="358"/>
      <c r="LA31" s="358"/>
      <c r="LB31" s="358"/>
      <c r="LC31" s="358"/>
      <c r="LD31" s="358"/>
      <c r="LE31" s="358"/>
      <c r="LF31" s="358"/>
      <c r="LG31" s="358"/>
      <c r="LH31" s="358"/>
      <c r="LI31" s="358"/>
      <c r="LJ31" s="358"/>
      <c r="LK31" s="358"/>
      <c r="LL31" s="358"/>
      <c r="LM31" s="358"/>
      <c r="LN31" s="358"/>
      <c r="LO31" s="358"/>
      <c r="LP31" s="358"/>
      <c r="LQ31" s="358"/>
      <c r="LR31" s="358"/>
      <c r="LS31" s="358"/>
      <c r="LT31" s="358"/>
      <c r="LU31" s="358"/>
      <c r="LV31" s="358"/>
      <c r="LW31" s="358"/>
      <c r="LX31" s="358"/>
      <c r="LY31" s="358"/>
      <c r="LZ31" s="358"/>
      <c r="MA31" s="358"/>
      <c r="MB31" s="358"/>
      <c r="MC31" s="358"/>
      <c r="MD31" s="358"/>
      <c r="ME31" s="358"/>
      <c r="MF31" s="358"/>
      <c r="MG31" s="358"/>
      <c r="MH31" s="358"/>
      <c r="MI31" s="358"/>
      <c r="MJ31" s="358"/>
      <c r="MK31" s="358"/>
      <c r="ML31" s="358"/>
      <c r="MM31" s="358"/>
      <c r="MN31" s="358"/>
      <c r="MO31" s="358"/>
      <c r="MP31" s="358"/>
      <c r="MQ31" s="358"/>
      <c r="MR31" s="358"/>
      <c r="MS31" s="358"/>
      <c r="MT31" s="358"/>
      <c r="MU31" s="358"/>
      <c r="MV31" s="358"/>
      <c r="MW31" s="358"/>
      <c r="MX31" s="358"/>
      <c r="MY31" s="358"/>
      <c r="MZ31" s="358"/>
      <c r="NA31" s="358"/>
      <c r="NB31" s="358"/>
      <c r="NC31" s="358"/>
      <c r="ND31" s="358"/>
      <c r="NE31" s="358"/>
      <c r="NF31" s="358"/>
      <c r="NG31" s="358"/>
      <c r="NH31" s="358"/>
      <c r="NI31" s="358"/>
      <c r="NJ31" s="358"/>
      <c r="NK31" s="358"/>
      <c r="NL31" s="358"/>
      <c r="NM31" s="358"/>
      <c r="NN31" s="358"/>
      <c r="NO31" s="358"/>
      <c r="NP31" s="358"/>
      <c r="NQ31" s="358"/>
      <c r="NR31" s="358"/>
      <c r="NS31" s="358"/>
      <c r="NT31" s="358"/>
      <c r="NU31" s="358"/>
      <c r="NV31" s="358"/>
      <c r="NW31" s="358"/>
      <c r="NX31" s="358"/>
      <c r="NY31" s="358"/>
      <c r="NZ31" s="358"/>
      <c r="OA31" s="358"/>
      <c r="OB31" s="358"/>
      <c r="OC31" s="358"/>
      <c r="OD31" s="358"/>
      <c r="OE31" s="358"/>
      <c r="OF31" s="358"/>
      <c r="OG31" s="358"/>
      <c r="OH31" s="358"/>
      <c r="OI31" s="358"/>
      <c r="OJ31" s="358"/>
      <c r="OK31" s="358"/>
      <c r="OL31" s="358"/>
      <c r="OM31" s="358"/>
      <c r="ON31" s="358"/>
      <c r="OO31" s="358"/>
      <c r="OP31" s="358"/>
      <c r="OQ31" s="358"/>
      <c r="OR31" s="358"/>
      <c r="OS31" s="358"/>
      <c r="OT31" s="358"/>
      <c r="OU31" s="358"/>
      <c r="OV31" s="358"/>
      <c r="OW31" s="358"/>
      <c r="OX31" s="358"/>
      <c r="OY31" s="358"/>
      <c r="OZ31" s="358"/>
      <c r="PA31" s="358"/>
      <c r="PB31" s="358"/>
      <c r="PC31" s="358"/>
      <c r="PD31" s="358"/>
      <c r="PE31" s="358"/>
      <c r="PF31" s="358"/>
      <c r="PG31" s="358"/>
      <c r="PH31" s="358"/>
      <c r="PI31" s="358"/>
      <c r="PJ31" s="358"/>
      <c r="PK31" s="358"/>
      <c r="PL31" s="358"/>
      <c r="PM31" s="358"/>
      <c r="PN31" s="358"/>
      <c r="PO31" s="358"/>
      <c r="PP31" s="358"/>
      <c r="PQ31" s="358"/>
      <c r="PR31" s="358"/>
      <c r="PS31" s="358"/>
      <c r="PT31" s="358"/>
      <c r="PU31" s="358"/>
      <c r="PV31" s="358"/>
      <c r="PW31" s="358"/>
      <c r="PX31" s="358"/>
      <c r="PY31" s="358"/>
      <c r="PZ31" s="358"/>
      <c r="QA31" s="358"/>
      <c r="QB31" s="358"/>
      <c r="QC31" s="358"/>
      <c r="QD31" s="358"/>
      <c r="QE31" s="358"/>
      <c r="QF31" s="358"/>
      <c r="QG31" s="358"/>
      <c r="QH31" s="358"/>
      <c r="QI31" s="358"/>
      <c r="QJ31" s="358"/>
      <c r="QK31" s="358"/>
      <c r="QL31" s="358"/>
      <c r="QM31" s="358"/>
      <c r="QN31" s="358"/>
      <c r="QO31" s="358"/>
      <c r="QP31" s="358"/>
      <c r="QQ31" s="358"/>
      <c r="QR31" s="358"/>
      <c r="QS31" s="358"/>
      <c r="QT31" s="358"/>
      <c r="QU31" s="358"/>
      <c r="QV31" s="358"/>
      <c r="QW31" s="358"/>
      <c r="QX31" s="358"/>
      <c r="QY31" s="358"/>
      <c r="QZ31" s="358"/>
      <c r="RA31" s="358"/>
      <c r="RB31" s="358"/>
      <c r="RC31" s="358"/>
      <c r="RD31" s="358"/>
      <c r="RE31" s="358"/>
      <c r="RF31" s="358"/>
      <c r="RG31" s="358"/>
      <c r="RH31" s="358"/>
      <c r="RI31" s="358"/>
      <c r="RJ31" s="358"/>
      <c r="RK31" s="358"/>
      <c r="RL31" s="358"/>
      <c r="RM31" s="358"/>
      <c r="RN31" s="358"/>
      <c r="RO31" s="358"/>
      <c r="RP31" s="358"/>
      <c r="RQ31" s="358"/>
      <c r="RR31" s="358"/>
      <c r="RS31" s="358"/>
      <c r="RT31" s="358"/>
      <c r="RU31" s="358"/>
      <c r="RV31" s="358"/>
      <c r="RW31" s="358"/>
      <c r="RX31" s="358"/>
      <c r="RY31" s="358"/>
      <c r="RZ31" s="358"/>
      <c r="SA31" s="358"/>
      <c r="SB31" s="358"/>
      <c r="SC31" s="358"/>
      <c r="SD31" s="358"/>
      <c r="SE31" s="358"/>
      <c r="SF31" s="358"/>
      <c r="SG31" s="358"/>
      <c r="SH31" s="358"/>
      <c r="SI31" s="358"/>
      <c r="SJ31" s="358"/>
      <c r="SK31" s="358"/>
      <c r="SL31" s="358"/>
      <c r="SM31" s="358"/>
      <c r="SN31" s="358"/>
      <c r="SO31" s="358"/>
      <c r="SP31" s="358"/>
      <c r="SQ31" s="358"/>
      <c r="SR31" s="358"/>
      <c r="SS31" s="358"/>
      <c r="ST31" s="358"/>
      <c r="SU31" s="358"/>
      <c r="SV31" s="358"/>
      <c r="SW31" s="358"/>
      <c r="SX31" s="358"/>
      <c r="SY31" s="358"/>
      <c r="SZ31" s="358"/>
      <c r="TA31" s="358"/>
      <c r="TB31" s="358"/>
      <c r="TC31" s="358"/>
      <c r="TD31" s="358"/>
      <c r="TE31" s="358"/>
      <c r="TF31" s="358"/>
      <c r="TG31" s="358"/>
      <c r="TH31" s="358"/>
      <c r="TI31" s="358"/>
      <c r="TJ31" s="358"/>
      <c r="TK31" s="358"/>
      <c r="TL31" s="358"/>
      <c r="TM31" s="358"/>
      <c r="TN31" s="358"/>
      <c r="TO31" s="358"/>
      <c r="TP31" s="358"/>
      <c r="TQ31" s="358"/>
      <c r="TR31" s="358"/>
      <c r="TS31" s="358"/>
      <c r="TT31" s="358"/>
      <c r="TU31" s="358"/>
      <c r="TV31" s="358"/>
      <c r="TW31" s="358"/>
      <c r="TX31" s="358"/>
      <c r="TY31" s="358"/>
      <c r="TZ31" s="358"/>
      <c r="UA31" s="358"/>
      <c r="UB31" s="358"/>
      <c r="UC31" s="358"/>
      <c r="UD31" s="358"/>
      <c r="UE31" s="358"/>
      <c r="UF31" s="358"/>
      <c r="UG31" s="358"/>
      <c r="UH31" s="358"/>
      <c r="UI31" s="358"/>
      <c r="UJ31" s="358"/>
      <c r="UK31" s="358"/>
      <c r="UL31" s="358"/>
      <c r="UM31" s="358"/>
      <c r="UN31" s="358"/>
      <c r="UO31" s="358"/>
      <c r="UP31" s="358"/>
      <c r="UQ31" s="358"/>
      <c r="UR31" s="358"/>
      <c r="US31" s="358"/>
      <c r="UT31" s="358"/>
      <c r="UU31" s="358"/>
      <c r="UV31" s="358"/>
      <c r="UW31" s="358"/>
      <c r="UX31" s="358"/>
      <c r="UY31" s="358"/>
      <c r="UZ31" s="358"/>
      <c r="VA31" s="358"/>
      <c r="VB31" s="358"/>
      <c r="VC31" s="358"/>
      <c r="VD31" s="358"/>
      <c r="VE31" s="358"/>
      <c r="VF31" s="358"/>
      <c r="VG31" s="358"/>
      <c r="VH31" s="358"/>
      <c r="VI31" s="358"/>
      <c r="VJ31" s="358"/>
      <c r="VK31" s="358"/>
      <c r="VL31" s="358"/>
      <c r="VM31" s="358"/>
      <c r="VN31" s="358"/>
      <c r="VO31" s="358"/>
      <c r="VP31" s="358"/>
      <c r="VQ31" s="358"/>
      <c r="VR31" s="358"/>
      <c r="VS31" s="358"/>
      <c r="VT31" s="358"/>
      <c r="VU31" s="358"/>
      <c r="VV31" s="358"/>
      <c r="VW31" s="358"/>
      <c r="VX31" s="358"/>
      <c r="VY31" s="358"/>
      <c r="VZ31" s="358"/>
      <c r="WA31" s="358"/>
      <c r="WB31" s="358"/>
      <c r="WC31" s="358"/>
      <c r="WD31" s="358"/>
      <c r="WE31" s="358"/>
      <c r="WF31" s="358"/>
      <c r="WG31" s="358"/>
      <c r="WH31" s="358"/>
      <c r="WI31" s="358"/>
      <c r="WJ31" s="358"/>
      <c r="WK31" s="358"/>
      <c r="WL31" s="358"/>
      <c r="WM31" s="358"/>
      <c r="WN31" s="358"/>
      <c r="WO31" s="358"/>
      <c r="WP31" s="358"/>
      <c r="WQ31" s="358"/>
      <c r="WR31" s="358"/>
      <c r="WS31" s="358"/>
      <c r="WT31" s="358"/>
      <c r="WU31" s="358"/>
      <c r="WV31" s="358"/>
      <c r="WW31" s="358"/>
      <c r="WX31" s="358"/>
      <c r="WY31" s="358"/>
      <c r="WZ31" s="358"/>
      <c r="XA31" s="358"/>
      <c r="XB31" s="358"/>
      <c r="XC31" s="358"/>
      <c r="XD31" s="358"/>
      <c r="XE31" s="358"/>
      <c r="XF31" s="358"/>
      <c r="XG31" s="358"/>
      <c r="XH31" s="358"/>
      <c r="XI31" s="358"/>
      <c r="XJ31" s="358"/>
      <c r="XK31" s="358"/>
      <c r="XL31" s="358"/>
      <c r="XM31" s="358"/>
      <c r="XN31" s="358"/>
      <c r="XO31" s="358"/>
      <c r="XP31" s="358"/>
      <c r="XQ31" s="358"/>
      <c r="XR31" s="358"/>
      <c r="XS31" s="358"/>
      <c r="XT31" s="358"/>
      <c r="XU31" s="358"/>
      <c r="XV31" s="358"/>
      <c r="XW31" s="358"/>
      <c r="XX31" s="358"/>
      <c r="XY31" s="358"/>
      <c r="XZ31" s="358"/>
      <c r="YA31" s="358"/>
      <c r="YB31" s="358"/>
      <c r="YC31" s="358"/>
      <c r="YD31" s="358"/>
      <c r="YE31" s="358"/>
      <c r="YF31" s="358"/>
      <c r="YG31" s="358"/>
      <c r="YH31" s="358"/>
      <c r="YI31" s="358"/>
      <c r="YJ31" s="358"/>
      <c r="YK31" s="358"/>
      <c r="YL31" s="358"/>
      <c r="YM31" s="358"/>
      <c r="YN31" s="358"/>
      <c r="YO31" s="358"/>
      <c r="YP31" s="358"/>
      <c r="YQ31" s="358"/>
      <c r="YR31" s="358"/>
      <c r="YS31" s="358"/>
      <c r="YT31" s="358"/>
      <c r="YU31" s="358"/>
      <c r="YV31" s="358"/>
      <c r="YW31" s="358"/>
      <c r="YX31" s="358"/>
      <c r="YY31" s="358"/>
      <c r="YZ31" s="358"/>
      <c r="ZA31" s="358"/>
      <c r="ZB31" s="358"/>
      <c r="ZC31" s="358"/>
      <c r="ZD31" s="358"/>
      <c r="ZE31" s="358"/>
      <c r="ZF31" s="358"/>
      <c r="ZG31" s="358"/>
      <c r="ZH31" s="358"/>
      <c r="ZI31" s="358"/>
      <c r="ZJ31" s="358"/>
      <c r="ZK31" s="358"/>
      <c r="ZL31" s="358"/>
      <c r="ZM31" s="358"/>
      <c r="ZN31" s="358"/>
      <c r="ZO31" s="358"/>
      <c r="ZP31" s="358"/>
      <c r="ZQ31" s="358"/>
      <c r="ZR31" s="358"/>
      <c r="ZS31" s="358"/>
      <c r="ZT31" s="358"/>
      <c r="ZU31" s="358"/>
      <c r="ZV31" s="358"/>
      <c r="ZW31" s="358"/>
      <c r="ZX31" s="358"/>
      <c r="ZY31" s="358"/>
      <c r="ZZ31" s="358"/>
      <c r="AAA31" s="358"/>
      <c r="AAB31" s="358"/>
      <c r="AAC31" s="358"/>
      <c r="AAD31" s="358"/>
      <c r="AAE31" s="358"/>
      <c r="AAF31" s="358"/>
      <c r="AAG31" s="358"/>
      <c r="AAH31" s="358"/>
      <c r="AAI31" s="358"/>
      <c r="AAJ31" s="358"/>
      <c r="AAK31" s="358"/>
      <c r="AAL31" s="358"/>
      <c r="AAM31" s="358"/>
      <c r="AAN31" s="358"/>
      <c r="AAO31" s="358"/>
      <c r="AAP31" s="358"/>
      <c r="AAQ31" s="358"/>
      <c r="AAR31" s="358"/>
      <c r="AAS31" s="358"/>
      <c r="AAT31" s="358"/>
      <c r="AAU31" s="358"/>
      <c r="AAV31" s="358"/>
      <c r="AAW31" s="358"/>
      <c r="AAX31" s="358"/>
      <c r="AAY31" s="358"/>
      <c r="AAZ31" s="358"/>
      <c r="ABA31" s="358"/>
      <c r="ABB31" s="358"/>
      <c r="ABC31" s="358"/>
      <c r="ABD31" s="358"/>
      <c r="ABE31" s="358"/>
      <c r="ABF31" s="358"/>
      <c r="ABG31" s="358"/>
      <c r="ABH31" s="358"/>
      <c r="ABI31" s="358"/>
      <c r="ABJ31" s="358"/>
      <c r="ABK31" s="358"/>
      <c r="ABL31" s="358"/>
      <c r="ABM31" s="358"/>
      <c r="ABN31" s="358"/>
      <c r="ABO31" s="358"/>
      <c r="ABP31" s="358"/>
      <c r="ABQ31" s="358"/>
      <c r="ABR31" s="358"/>
      <c r="ABS31" s="358"/>
      <c r="ABT31" s="358"/>
      <c r="ABU31" s="358"/>
      <c r="ABV31" s="358"/>
      <c r="ABW31" s="358"/>
      <c r="ABX31" s="358"/>
      <c r="ABY31" s="358"/>
      <c r="ABZ31" s="358"/>
      <c r="ACA31" s="358"/>
      <c r="ACB31" s="358"/>
      <c r="ACC31" s="358"/>
      <c r="ACD31" s="358"/>
      <c r="ACE31" s="358"/>
      <c r="ACF31" s="358"/>
      <c r="ACG31" s="358"/>
      <c r="ACH31" s="358"/>
      <c r="ACI31" s="358"/>
      <c r="ACJ31" s="358"/>
      <c r="ACK31" s="358"/>
      <c r="ACL31" s="358"/>
      <c r="ACM31" s="358"/>
      <c r="ACN31" s="358"/>
      <c r="ACO31" s="358"/>
      <c r="ACP31" s="358"/>
      <c r="ACQ31" s="358"/>
      <c r="ACR31" s="358"/>
      <c r="ACS31" s="358"/>
      <c r="ACT31" s="358"/>
      <c r="ACU31" s="358"/>
      <c r="ACV31" s="358"/>
      <c r="ACW31" s="358"/>
      <c r="ACX31" s="358"/>
      <c r="ACY31" s="358"/>
      <c r="ACZ31" s="358"/>
      <c r="ADA31" s="358"/>
      <c r="ADB31" s="358"/>
      <c r="ADC31" s="358"/>
      <c r="ADD31" s="358"/>
      <c r="ADE31" s="358"/>
      <c r="ADF31" s="358"/>
      <c r="ADG31" s="358"/>
      <c r="ADH31" s="358"/>
      <c r="ADI31" s="358"/>
      <c r="ADJ31" s="358"/>
      <c r="ADK31" s="358"/>
      <c r="ADL31" s="358"/>
      <c r="ADM31" s="358"/>
      <c r="ADN31" s="358"/>
      <c r="ADO31" s="358"/>
      <c r="ADP31" s="358"/>
      <c r="ADQ31" s="358"/>
      <c r="ADR31" s="358"/>
      <c r="ADS31" s="358"/>
      <c r="ADT31" s="358"/>
      <c r="ADU31" s="358"/>
      <c r="ADV31" s="358"/>
      <c r="ADW31" s="358"/>
      <c r="ADX31" s="358"/>
      <c r="ADY31" s="358"/>
      <c r="ADZ31" s="358"/>
      <c r="AEA31" s="358"/>
      <c r="AEB31" s="358"/>
      <c r="AEC31" s="358"/>
      <c r="AED31" s="358"/>
      <c r="AEE31" s="358"/>
      <c r="AEF31" s="358"/>
      <c r="AEG31" s="358"/>
      <c r="AEH31" s="358"/>
      <c r="AEI31" s="358"/>
      <c r="AEJ31" s="358"/>
      <c r="AEK31" s="358"/>
      <c r="AEL31" s="358"/>
      <c r="AEM31" s="358"/>
      <c r="AEN31" s="358"/>
      <c r="AEO31" s="358"/>
      <c r="AEP31" s="358"/>
      <c r="AEQ31" s="358"/>
      <c r="AER31" s="358"/>
      <c r="AES31" s="358"/>
      <c r="AET31" s="358"/>
      <c r="AEU31" s="358"/>
      <c r="AEV31" s="358"/>
      <c r="AEW31" s="358"/>
      <c r="AEX31" s="358"/>
      <c r="AEY31" s="358"/>
      <c r="AEZ31" s="358"/>
      <c r="AFA31" s="358"/>
      <c r="AFB31" s="358"/>
      <c r="AFC31" s="358"/>
      <c r="AFD31" s="358"/>
      <c r="AFE31" s="358"/>
      <c r="AFF31" s="358"/>
      <c r="AFG31" s="358"/>
      <c r="AFH31" s="358"/>
      <c r="AFI31" s="358"/>
      <c r="AFJ31" s="358"/>
      <c r="AFK31" s="358"/>
      <c r="AFL31" s="358"/>
      <c r="AFM31" s="358"/>
      <c r="AFN31" s="358"/>
      <c r="AFO31" s="358"/>
      <c r="AFP31" s="358"/>
      <c r="AFQ31" s="358"/>
      <c r="AFR31" s="358"/>
      <c r="AFS31" s="358"/>
      <c r="AFT31" s="358"/>
      <c r="AFU31" s="358"/>
      <c r="AFV31" s="358"/>
      <c r="AFW31" s="358"/>
      <c r="AFX31" s="358"/>
      <c r="AFY31" s="358"/>
      <c r="AFZ31" s="358"/>
      <c r="AGA31" s="358"/>
      <c r="AGB31" s="358"/>
      <c r="AGC31" s="358"/>
      <c r="AGD31" s="358"/>
      <c r="AGE31" s="358"/>
      <c r="AGF31" s="358"/>
      <c r="AGG31" s="358"/>
      <c r="AGH31" s="358"/>
      <c r="AGI31" s="358"/>
      <c r="AGJ31" s="358"/>
      <c r="AGK31" s="358"/>
      <c r="AGL31" s="358"/>
      <c r="AGM31" s="358"/>
      <c r="AGN31" s="358"/>
      <c r="AGO31" s="358"/>
      <c r="AGP31" s="358"/>
      <c r="AGQ31" s="358"/>
      <c r="AGR31" s="358"/>
      <c r="AGS31" s="358"/>
      <c r="AGT31" s="358"/>
      <c r="AGU31" s="358"/>
      <c r="AGV31" s="358"/>
      <c r="AGW31" s="358"/>
      <c r="AGX31" s="358"/>
      <c r="AGY31" s="358"/>
      <c r="AGZ31" s="358"/>
      <c r="AHA31" s="358"/>
      <c r="AHB31" s="358"/>
      <c r="AHC31" s="358"/>
      <c r="AHD31" s="358"/>
      <c r="AHE31" s="358"/>
      <c r="AHF31" s="358"/>
      <c r="AHG31" s="358"/>
      <c r="AHH31" s="358"/>
      <c r="AHI31" s="358"/>
      <c r="AHJ31" s="358"/>
      <c r="AHK31" s="358"/>
      <c r="AHL31" s="358"/>
      <c r="AHM31" s="358"/>
      <c r="AHN31" s="358"/>
      <c r="AHO31" s="358"/>
      <c r="AHP31" s="358"/>
      <c r="AHQ31" s="358"/>
      <c r="AHR31" s="358"/>
      <c r="AHS31" s="358"/>
      <c r="AHT31" s="358"/>
      <c r="AHU31" s="358"/>
      <c r="AHV31" s="358"/>
      <c r="AHW31" s="358"/>
      <c r="AHX31" s="358"/>
      <c r="AHY31" s="358"/>
      <c r="AHZ31" s="358"/>
      <c r="AIA31" s="358"/>
      <c r="AIB31" s="358"/>
      <c r="AIC31" s="358"/>
      <c r="AID31" s="358"/>
      <c r="AIE31" s="358"/>
      <c r="AIF31" s="358"/>
      <c r="AIG31" s="358"/>
      <c r="AIH31" s="358"/>
      <c r="AII31" s="358"/>
      <c r="AIJ31" s="358"/>
      <c r="AIK31" s="358"/>
      <c r="AIL31" s="358"/>
      <c r="AIM31" s="358"/>
      <c r="AIN31" s="358"/>
      <c r="AIO31" s="358"/>
      <c r="AIP31" s="358"/>
      <c r="AIQ31" s="358"/>
      <c r="AIR31" s="358"/>
      <c r="AIS31" s="358"/>
      <c r="AIT31" s="358"/>
      <c r="AIU31" s="358"/>
      <c r="AIV31" s="358"/>
      <c r="AIW31" s="358"/>
      <c r="AIX31" s="358"/>
      <c r="AIY31" s="358"/>
      <c r="AIZ31" s="358"/>
      <c r="AJA31" s="358"/>
      <c r="AJB31" s="358"/>
      <c r="AJC31" s="358"/>
      <c r="AJD31" s="358"/>
      <c r="AJE31" s="358"/>
      <c r="AJF31" s="358"/>
      <c r="AJG31" s="358"/>
      <c r="AJH31" s="358"/>
      <c r="AJI31" s="358"/>
      <c r="AJJ31" s="358"/>
      <c r="AJK31" s="358"/>
      <c r="AJL31" s="358"/>
      <c r="AJM31" s="358"/>
      <c r="AJN31" s="358"/>
      <c r="AJO31" s="358"/>
      <c r="AJP31" s="358"/>
      <c r="AJQ31" s="358"/>
      <c r="AJR31" s="358"/>
      <c r="AJS31" s="358"/>
      <c r="AJT31" s="358"/>
      <c r="AJU31" s="358"/>
      <c r="AJV31" s="358"/>
      <c r="AJW31" s="358"/>
      <c r="AJX31" s="358"/>
      <c r="AJY31" s="358"/>
      <c r="AJZ31" s="358"/>
      <c r="AKA31" s="358"/>
      <c r="AKB31" s="358"/>
      <c r="AKC31" s="358"/>
      <c r="AKD31" s="358"/>
      <c r="AKE31" s="358"/>
      <c r="AKF31" s="358"/>
      <c r="AKG31" s="358"/>
      <c r="AKH31" s="358"/>
      <c r="AKI31" s="358"/>
      <c r="AKJ31" s="358"/>
      <c r="AKK31" s="358"/>
      <c r="AKL31" s="358"/>
      <c r="AKM31" s="358"/>
      <c r="AKN31" s="358"/>
      <c r="AKO31" s="358"/>
      <c r="AKP31" s="358"/>
      <c r="AKQ31" s="358"/>
      <c r="AKR31" s="358"/>
      <c r="AKS31" s="358"/>
      <c r="AKT31" s="358"/>
      <c r="AKU31" s="358"/>
      <c r="AKV31" s="358"/>
      <c r="AKW31" s="358"/>
      <c r="AKX31" s="358"/>
      <c r="AKY31" s="358"/>
      <c r="AKZ31" s="358"/>
      <c r="ALA31" s="358"/>
      <c r="ALB31" s="358"/>
      <c r="ALC31" s="358"/>
      <c r="ALD31" s="358"/>
      <c r="ALE31" s="358"/>
      <c r="ALF31" s="358"/>
      <c r="ALG31" s="358"/>
      <c r="ALH31" s="358"/>
      <c r="ALI31" s="358"/>
      <c r="ALJ31" s="358"/>
      <c r="ALK31" s="358"/>
      <c r="ALL31" s="358"/>
      <c r="ALM31" s="358"/>
      <c r="ALN31" s="358"/>
      <c r="ALO31" s="358"/>
      <c r="ALP31" s="358"/>
      <c r="ALQ31" s="358"/>
      <c r="ALR31" s="358"/>
      <c r="ALS31" s="358"/>
      <c r="ALT31" s="358"/>
      <c r="ALU31" s="358"/>
      <c r="ALV31" s="358"/>
      <c r="ALW31" s="358"/>
      <c r="ALX31" s="358"/>
      <c r="ALY31" s="358"/>
      <c r="ALZ31" s="358"/>
      <c r="AMA31" s="358"/>
      <c r="AMB31" s="358"/>
      <c r="AMC31" s="358"/>
      <c r="AMD31" s="358"/>
      <c r="AME31" s="358"/>
      <c r="AMF31" s="358"/>
      <c r="AMG31" s="358"/>
      <c r="AMH31" s="358"/>
      <c r="AMI31" s="358"/>
      <c r="AMJ31" s="358"/>
      <c r="AMK31" s="358"/>
      <c r="AML31" s="358"/>
      <c r="AMM31" s="358"/>
      <c r="AMN31" s="358"/>
      <c r="AMO31" s="358"/>
      <c r="AMP31" s="358"/>
      <c r="AMQ31" s="358"/>
      <c r="AMR31" s="358"/>
      <c r="AMS31" s="358"/>
      <c r="AMT31" s="358"/>
      <c r="AMU31" s="358"/>
      <c r="AMV31" s="358"/>
      <c r="AMW31" s="358"/>
      <c r="AMX31" s="358"/>
      <c r="AMY31" s="358"/>
      <c r="AMZ31" s="358"/>
      <c r="ANA31" s="358"/>
      <c r="ANB31" s="358"/>
      <c r="ANC31" s="358"/>
      <c r="AND31" s="358"/>
      <c r="ANE31" s="358"/>
      <c r="ANF31" s="358"/>
      <c r="ANG31" s="358"/>
      <c r="ANH31" s="358"/>
      <c r="ANI31" s="358"/>
      <c r="ANJ31" s="358"/>
      <c r="ANK31" s="358"/>
      <c r="ANL31" s="358"/>
      <c r="ANM31" s="358"/>
      <c r="ANN31" s="358"/>
      <c r="ANO31" s="358"/>
      <c r="ANP31" s="358"/>
      <c r="ANQ31" s="358"/>
      <c r="ANR31" s="358"/>
      <c r="ANS31" s="358"/>
      <c r="ANT31" s="358"/>
      <c r="ANU31" s="358"/>
      <c r="ANV31" s="358"/>
      <c r="ANW31" s="358"/>
      <c r="ANX31" s="358"/>
      <c r="ANY31" s="358"/>
      <c r="ANZ31" s="358"/>
      <c r="AOA31" s="358"/>
      <c r="AOB31" s="358"/>
      <c r="AOC31" s="358"/>
      <c r="AOD31" s="358"/>
      <c r="AOE31" s="358"/>
      <c r="AOF31" s="358"/>
      <c r="AOG31" s="358"/>
      <c r="AOH31" s="358"/>
      <c r="AOI31" s="358"/>
      <c r="AOJ31" s="358"/>
      <c r="AOK31" s="358"/>
      <c r="AOL31" s="358"/>
      <c r="AOM31" s="358"/>
      <c r="AON31" s="358"/>
      <c r="AOO31" s="358"/>
      <c r="AOP31" s="358"/>
      <c r="AOQ31" s="358"/>
      <c r="AOR31" s="358"/>
      <c r="AOS31" s="358"/>
      <c r="AOT31" s="358"/>
      <c r="AOU31" s="358"/>
      <c r="AOV31" s="358"/>
      <c r="AOW31" s="358"/>
      <c r="AOX31" s="358"/>
      <c r="AOY31" s="358"/>
      <c r="AOZ31" s="358"/>
      <c r="APA31" s="358"/>
      <c r="APB31" s="358"/>
      <c r="APC31" s="358"/>
      <c r="APD31" s="358"/>
      <c r="APE31" s="358"/>
      <c r="APF31" s="358"/>
      <c r="APG31" s="358"/>
      <c r="APH31" s="358"/>
      <c r="API31" s="358"/>
      <c r="APJ31" s="358"/>
      <c r="APK31" s="358"/>
      <c r="APL31" s="358"/>
      <c r="APM31" s="358"/>
      <c r="APN31" s="358"/>
      <c r="APO31" s="358"/>
      <c r="APP31" s="358"/>
      <c r="APQ31" s="358"/>
      <c r="APR31" s="358"/>
      <c r="APS31" s="358"/>
      <c r="APT31" s="358"/>
      <c r="APU31" s="358"/>
      <c r="APV31" s="358"/>
      <c r="APW31" s="358"/>
      <c r="APX31" s="358"/>
      <c r="APY31" s="358"/>
      <c r="APZ31" s="358"/>
      <c r="AQA31" s="358"/>
      <c r="AQB31" s="358"/>
      <c r="AQC31" s="358"/>
      <c r="AQD31" s="358"/>
      <c r="AQE31" s="358"/>
      <c r="AQF31" s="358"/>
      <c r="AQG31" s="358"/>
      <c r="AQH31" s="358"/>
      <c r="AQI31" s="358"/>
      <c r="AQJ31" s="358"/>
      <c r="AQK31" s="358"/>
      <c r="AQL31" s="358"/>
      <c r="AQM31" s="358"/>
      <c r="AQN31" s="358"/>
      <c r="AQO31" s="358"/>
      <c r="AQP31" s="358"/>
      <c r="AQQ31" s="358"/>
      <c r="AQR31" s="358"/>
      <c r="AQS31" s="358"/>
      <c r="AQT31" s="358"/>
      <c r="AQU31" s="358"/>
      <c r="AQV31" s="358"/>
      <c r="AQW31" s="358"/>
      <c r="AQX31" s="358"/>
      <c r="AQY31" s="358"/>
      <c r="AQZ31" s="358"/>
      <c r="ARA31" s="358"/>
      <c r="ARB31" s="358"/>
      <c r="ARC31" s="358"/>
      <c r="ARD31" s="358"/>
      <c r="ARE31" s="358"/>
      <c r="ARF31" s="358"/>
      <c r="ARG31" s="358"/>
      <c r="ARH31" s="358"/>
      <c r="ARI31" s="358"/>
      <c r="ARJ31" s="358"/>
      <c r="ARK31" s="358"/>
      <c r="ARL31" s="358"/>
      <c r="ARM31" s="358"/>
      <c r="ARN31" s="358"/>
      <c r="ARO31" s="358"/>
      <c r="ARP31" s="358"/>
      <c r="ARQ31" s="358"/>
      <c r="ARR31" s="358"/>
      <c r="ARS31" s="358"/>
      <c r="ART31" s="358"/>
      <c r="ARU31" s="358"/>
      <c r="ARV31" s="358"/>
      <c r="ARW31" s="358"/>
      <c r="ARX31" s="358"/>
      <c r="ARY31" s="358"/>
      <c r="ARZ31" s="358"/>
      <c r="ASA31" s="358"/>
      <c r="ASB31" s="358"/>
      <c r="ASC31" s="358"/>
      <c r="ASD31" s="358"/>
      <c r="ASE31" s="358"/>
      <c r="ASF31" s="358"/>
      <c r="ASG31" s="358"/>
      <c r="ASH31" s="358"/>
      <c r="ASI31" s="358"/>
      <c r="ASJ31" s="358"/>
      <c r="ASK31" s="358"/>
      <c r="ASL31" s="358"/>
      <c r="ASM31" s="358"/>
      <c r="ASN31" s="358"/>
      <c r="ASO31" s="358"/>
      <c r="ASP31" s="358"/>
      <c r="ASQ31" s="358"/>
      <c r="ASR31" s="358"/>
      <c r="ASS31" s="358"/>
      <c r="AST31" s="358"/>
      <c r="ASU31" s="358"/>
      <c r="ASV31" s="358"/>
      <c r="ASW31" s="358"/>
      <c r="ASX31" s="358"/>
      <c r="ASY31" s="358"/>
      <c r="ASZ31" s="358"/>
      <c r="ATA31" s="358"/>
      <c r="ATB31" s="358"/>
      <c r="ATC31" s="358"/>
      <c r="ATD31" s="358"/>
      <c r="ATE31" s="358"/>
      <c r="ATF31" s="358"/>
      <c r="ATG31" s="358"/>
      <c r="ATH31" s="358"/>
      <c r="ATI31" s="358"/>
      <c r="ATJ31" s="358"/>
      <c r="ATK31" s="358"/>
      <c r="ATL31" s="358"/>
      <c r="ATM31" s="358"/>
      <c r="ATN31" s="358"/>
      <c r="ATO31" s="358"/>
      <c r="ATP31" s="358"/>
      <c r="ATQ31" s="358"/>
      <c r="ATR31" s="358"/>
      <c r="ATS31" s="358"/>
      <c r="ATT31" s="358"/>
      <c r="ATU31" s="358"/>
      <c r="ATV31" s="358"/>
      <c r="ATW31" s="358"/>
      <c r="ATX31" s="358"/>
      <c r="ATY31" s="358"/>
      <c r="ATZ31" s="358"/>
      <c r="AUA31" s="358"/>
      <c r="AUB31" s="358"/>
      <c r="AUC31" s="358"/>
      <c r="AUD31" s="358"/>
      <c r="AUE31" s="358"/>
      <c r="AUF31" s="358"/>
      <c r="AUG31" s="358"/>
      <c r="AUH31" s="358"/>
      <c r="AUI31" s="358"/>
      <c r="AUJ31" s="358"/>
      <c r="AUK31" s="358"/>
      <c r="AUL31" s="358"/>
      <c r="AUM31" s="358"/>
      <c r="AUN31" s="358"/>
      <c r="AUO31" s="358"/>
      <c r="AUP31" s="358"/>
      <c r="AUQ31" s="358"/>
      <c r="AUR31" s="358"/>
      <c r="AUS31" s="358"/>
      <c r="AUT31" s="358"/>
      <c r="AUU31" s="358"/>
      <c r="AUV31" s="358"/>
      <c r="AUW31" s="358"/>
      <c r="AUX31" s="358"/>
      <c r="AUY31" s="358"/>
      <c r="AUZ31" s="358"/>
      <c r="AVA31" s="358"/>
      <c r="AVB31" s="358"/>
      <c r="AVC31" s="358"/>
      <c r="AVD31" s="358"/>
      <c r="AVE31" s="358"/>
      <c r="AVF31" s="358"/>
      <c r="AVG31" s="358"/>
      <c r="AVH31" s="358"/>
      <c r="AVI31" s="358"/>
      <c r="AVJ31" s="358"/>
      <c r="AVK31" s="358"/>
      <c r="AVL31" s="358"/>
      <c r="AVM31" s="358"/>
      <c r="AVN31" s="358"/>
      <c r="AVO31" s="358"/>
      <c r="AVP31" s="358"/>
      <c r="AVQ31" s="358"/>
      <c r="AVR31" s="358"/>
      <c r="AVS31" s="358"/>
      <c r="AVT31" s="358"/>
      <c r="AVU31" s="358"/>
      <c r="AVV31" s="358"/>
      <c r="AVW31" s="358"/>
      <c r="AVX31" s="358"/>
      <c r="AVY31" s="358"/>
      <c r="AVZ31" s="358"/>
      <c r="AWA31" s="358"/>
      <c r="AWB31" s="358"/>
      <c r="AWC31" s="358"/>
      <c r="AWD31" s="358"/>
      <c r="AWE31" s="358"/>
      <c r="AWF31" s="358"/>
      <c r="AWG31" s="358"/>
      <c r="AWH31" s="358"/>
      <c r="AWI31" s="358"/>
      <c r="AWJ31" s="358"/>
      <c r="AWK31" s="358"/>
      <c r="AWL31" s="358"/>
      <c r="AWM31" s="358"/>
      <c r="AWN31" s="358"/>
      <c r="AWO31" s="358"/>
      <c r="AWP31" s="358"/>
      <c r="AWQ31" s="358"/>
      <c r="AWR31" s="358"/>
      <c r="AWS31" s="358"/>
      <c r="AWT31" s="358"/>
      <c r="AWU31" s="358"/>
      <c r="AWV31" s="358"/>
      <c r="AWW31" s="358"/>
      <c r="AWX31" s="358"/>
      <c r="AWY31" s="358"/>
      <c r="AWZ31" s="358"/>
      <c r="AXA31" s="358"/>
      <c r="AXB31" s="358"/>
      <c r="AXC31" s="358"/>
      <c r="AXD31" s="358"/>
      <c r="AXE31" s="358"/>
      <c r="AXF31" s="358"/>
      <c r="AXG31" s="358"/>
      <c r="AXH31" s="358"/>
      <c r="AXI31" s="358"/>
      <c r="AXJ31" s="358"/>
      <c r="AXK31" s="358"/>
      <c r="AXL31" s="358"/>
      <c r="AXM31" s="358"/>
      <c r="AXN31" s="358"/>
      <c r="AXO31" s="358"/>
      <c r="AXP31" s="358"/>
      <c r="AXQ31" s="358"/>
      <c r="AXR31" s="358"/>
      <c r="AXS31" s="358"/>
      <c r="AXT31" s="358"/>
      <c r="AXU31" s="358"/>
      <c r="AXV31" s="358"/>
      <c r="AXW31" s="358"/>
      <c r="AXX31" s="358"/>
      <c r="AXY31" s="358"/>
      <c r="AXZ31" s="358"/>
      <c r="AYA31" s="358"/>
      <c r="AYB31" s="358"/>
      <c r="AYC31" s="358"/>
      <c r="AYD31" s="358"/>
      <c r="AYE31" s="358"/>
      <c r="AYF31" s="358"/>
      <c r="AYG31" s="358"/>
      <c r="AYH31" s="358"/>
      <c r="AYI31" s="358"/>
      <c r="AYJ31" s="358"/>
      <c r="AYK31" s="358"/>
      <c r="AYL31" s="358"/>
      <c r="AYM31" s="358"/>
      <c r="AYN31" s="358"/>
      <c r="AYO31" s="358"/>
      <c r="AYP31" s="358"/>
      <c r="AYQ31" s="358"/>
      <c r="AYR31" s="358"/>
      <c r="AYS31" s="358"/>
      <c r="AYT31" s="358"/>
      <c r="AYU31" s="358"/>
      <c r="AYV31" s="358"/>
      <c r="AYW31" s="358"/>
      <c r="AYX31" s="358"/>
      <c r="AYY31" s="358"/>
      <c r="AYZ31" s="358"/>
      <c r="AZA31" s="358"/>
      <c r="AZB31" s="358"/>
      <c r="AZC31" s="358"/>
      <c r="AZD31" s="358"/>
      <c r="AZE31" s="358"/>
      <c r="AZF31" s="358"/>
      <c r="AZG31" s="358"/>
      <c r="AZH31" s="358"/>
      <c r="AZI31" s="358"/>
      <c r="AZJ31" s="358"/>
      <c r="AZK31" s="358"/>
      <c r="AZL31" s="358"/>
      <c r="AZM31" s="358"/>
      <c r="AZN31" s="358"/>
      <c r="AZO31" s="358"/>
      <c r="AZP31" s="358"/>
      <c r="AZQ31" s="358"/>
      <c r="AZR31" s="358"/>
      <c r="AZS31" s="358"/>
      <c r="AZT31" s="358"/>
      <c r="AZU31" s="358"/>
      <c r="AZV31" s="358"/>
      <c r="AZW31" s="358"/>
      <c r="AZX31" s="358"/>
      <c r="AZY31" s="358"/>
      <c r="AZZ31" s="358"/>
      <c r="BAA31" s="358"/>
      <c r="BAB31" s="358"/>
      <c r="BAC31" s="358"/>
      <c r="BAD31" s="358"/>
      <c r="BAE31" s="358"/>
      <c r="BAF31" s="358"/>
      <c r="BAG31" s="358"/>
      <c r="BAH31" s="358"/>
      <c r="BAI31" s="358"/>
      <c r="BAJ31" s="358"/>
      <c r="BAK31" s="358"/>
      <c r="BAL31" s="358"/>
      <c r="BAM31" s="358"/>
      <c r="BAN31" s="358"/>
      <c r="BAO31" s="358"/>
      <c r="BAP31" s="358"/>
      <c r="BAQ31" s="358"/>
      <c r="BAR31" s="358"/>
      <c r="BAS31" s="358"/>
      <c r="BAT31" s="358"/>
      <c r="BAU31" s="358"/>
      <c r="BAV31" s="358"/>
      <c r="BAW31" s="358"/>
      <c r="BAX31" s="358"/>
      <c r="BAY31" s="358"/>
      <c r="BAZ31" s="358"/>
      <c r="BBA31" s="358"/>
      <c r="BBB31" s="358"/>
      <c r="BBC31" s="358"/>
      <c r="BBD31" s="358"/>
      <c r="BBE31" s="358"/>
      <c r="BBF31" s="358"/>
      <c r="BBG31" s="358"/>
      <c r="BBH31" s="358"/>
      <c r="BBI31" s="358"/>
      <c r="BBJ31" s="358"/>
      <c r="BBK31" s="358"/>
      <c r="BBL31" s="358"/>
      <c r="BBM31" s="358"/>
      <c r="BBN31" s="358"/>
      <c r="BBO31" s="358"/>
      <c r="BBP31" s="358"/>
      <c r="BBQ31" s="358"/>
      <c r="BBR31" s="358"/>
      <c r="BBS31" s="358"/>
      <c r="BBT31" s="358"/>
      <c r="BBU31" s="358"/>
      <c r="BBV31" s="358"/>
      <c r="BBW31" s="358"/>
      <c r="BBX31" s="358"/>
      <c r="BBY31" s="358"/>
      <c r="BBZ31" s="358"/>
      <c r="BCA31" s="358"/>
      <c r="BCB31" s="358"/>
      <c r="BCC31" s="358"/>
      <c r="BCD31" s="358"/>
      <c r="BCE31" s="358"/>
      <c r="BCF31" s="358"/>
      <c r="BCG31" s="358"/>
      <c r="BCH31" s="358"/>
      <c r="BCI31" s="358"/>
      <c r="BCJ31" s="358"/>
      <c r="BCK31" s="358"/>
      <c r="BCL31" s="358"/>
      <c r="BCM31" s="358"/>
      <c r="BCN31" s="358"/>
      <c r="BCO31" s="358"/>
      <c r="BCP31" s="358"/>
      <c r="BCQ31" s="358"/>
      <c r="BCR31" s="358"/>
      <c r="BCS31" s="358"/>
      <c r="BCT31" s="358"/>
      <c r="BCU31" s="358"/>
      <c r="BCV31" s="358"/>
      <c r="BCW31" s="358"/>
      <c r="BCX31" s="358"/>
      <c r="BCY31" s="358"/>
      <c r="BCZ31" s="358"/>
      <c r="BDA31" s="358"/>
      <c r="BDB31" s="358"/>
      <c r="BDC31" s="358"/>
      <c r="BDD31" s="358"/>
      <c r="BDE31" s="358"/>
      <c r="BDF31" s="358"/>
      <c r="BDG31" s="358"/>
      <c r="BDH31" s="358"/>
      <c r="BDI31" s="358"/>
      <c r="BDJ31" s="358"/>
      <c r="BDK31" s="358"/>
      <c r="BDL31" s="358"/>
      <c r="BDM31" s="358"/>
      <c r="BDN31" s="358"/>
      <c r="BDO31" s="358"/>
      <c r="BDP31" s="358"/>
      <c r="BDQ31" s="358"/>
      <c r="BDR31" s="358"/>
      <c r="BDS31" s="358"/>
      <c r="BDT31" s="358"/>
      <c r="BDU31" s="358"/>
      <c r="BDV31" s="358"/>
      <c r="BDW31" s="358"/>
      <c r="BDX31" s="358"/>
      <c r="BDY31" s="358"/>
      <c r="BDZ31" s="358"/>
      <c r="BEA31" s="358"/>
      <c r="BEB31" s="358"/>
      <c r="BEC31" s="358"/>
      <c r="BED31" s="358"/>
      <c r="BEE31" s="358"/>
      <c r="BEF31" s="358"/>
      <c r="BEG31" s="358"/>
      <c r="BEH31" s="358"/>
      <c r="BEI31" s="358"/>
      <c r="BEJ31" s="358"/>
      <c r="BEK31" s="358"/>
      <c r="BEL31" s="358"/>
      <c r="BEM31" s="358"/>
      <c r="BEN31" s="358"/>
      <c r="BEO31" s="358"/>
      <c r="BEP31" s="358"/>
      <c r="BEQ31" s="358"/>
      <c r="BER31" s="358"/>
      <c r="BES31" s="358"/>
      <c r="BET31" s="358"/>
      <c r="BEU31" s="358"/>
      <c r="BEV31" s="358"/>
      <c r="BEW31" s="358"/>
      <c r="BEX31" s="358"/>
      <c r="BEY31" s="358"/>
      <c r="BEZ31" s="358"/>
      <c r="BFA31" s="358"/>
      <c r="BFB31" s="358"/>
      <c r="BFC31" s="358"/>
      <c r="BFD31" s="358"/>
      <c r="BFE31" s="358"/>
      <c r="BFF31" s="358"/>
      <c r="BFG31" s="358"/>
      <c r="BFH31" s="358"/>
      <c r="BFI31" s="358"/>
      <c r="BFJ31" s="358"/>
      <c r="BFK31" s="358"/>
      <c r="BFL31" s="358"/>
      <c r="BFM31" s="358"/>
      <c r="BFN31" s="358"/>
      <c r="BFO31" s="358"/>
      <c r="BFP31" s="358"/>
      <c r="BFQ31" s="358"/>
      <c r="BFR31" s="358"/>
      <c r="BFS31" s="358"/>
      <c r="BFT31" s="358"/>
      <c r="BFU31" s="358"/>
      <c r="BFV31" s="358"/>
      <c r="BFW31" s="358"/>
      <c r="BFX31" s="358"/>
      <c r="BFY31" s="358"/>
      <c r="BFZ31" s="358"/>
      <c r="BGA31" s="358"/>
      <c r="BGB31" s="358"/>
      <c r="BGC31" s="358"/>
      <c r="BGD31" s="358"/>
      <c r="BGE31" s="358"/>
      <c r="BGF31" s="358"/>
      <c r="BGG31" s="358"/>
      <c r="BGH31" s="358"/>
      <c r="BGI31" s="358"/>
      <c r="BGJ31" s="358"/>
      <c r="BGK31" s="358"/>
      <c r="BGL31" s="358"/>
      <c r="BGM31" s="358"/>
      <c r="BGN31" s="358"/>
      <c r="BGO31" s="358"/>
      <c r="BGP31" s="358"/>
      <c r="BGQ31" s="358"/>
      <c r="BGR31" s="358"/>
      <c r="BGS31" s="358"/>
      <c r="BGT31" s="358"/>
      <c r="BGU31" s="358"/>
      <c r="BGV31" s="358"/>
      <c r="BGW31" s="358"/>
      <c r="BGX31" s="358"/>
      <c r="BGY31" s="358"/>
      <c r="BGZ31" s="358"/>
      <c r="BHA31" s="358"/>
      <c r="BHB31" s="358"/>
      <c r="BHC31" s="358"/>
      <c r="BHD31" s="358"/>
      <c r="BHE31" s="358"/>
      <c r="BHF31" s="358"/>
      <c r="BHG31" s="358"/>
      <c r="BHH31" s="358"/>
      <c r="BHI31" s="358"/>
      <c r="BHJ31" s="358"/>
      <c r="BHK31" s="358"/>
      <c r="BHL31" s="358"/>
      <c r="BHM31" s="358"/>
      <c r="BHN31" s="358"/>
      <c r="BHO31" s="358"/>
      <c r="BHP31" s="358"/>
      <c r="BHQ31" s="358"/>
      <c r="BHR31" s="358"/>
      <c r="BHS31" s="358"/>
      <c r="BHT31" s="358"/>
      <c r="BHU31" s="358"/>
      <c r="BHV31" s="358"/>
      <c r="BHW31" s="358"/>
      <c r="BHX31" s="358"/>
      <c r="BHY31" s="358"/>
      <c r="BHZ31" s="358"/>
      <c r="BIA31" s="358"/>
      <c r="BIB31" s="358"/>
      <c r="BIC31" s="358"/>
      <c r="BID31" s="358"/>
      <c r="BIE31" s="358"/>
      <c r="BIF31" s="358"/>
      <c r="BIG31" s="358"/>
      <c r="BIH31" s="358"/>
      <c r="BII31" s="358"/>
      <c r="BIJ31" s="358"/>
      <c r="BIK31" s="358"/>
      <c r="BIL31" s="358"/>
      <c r="BIM31" s="358"/>
      <c r="BIN31" s="358"/>
      <c r="BIO31" s="358"/>
      <c r="BIP31" s="358"/>
      <c r="BIQ31" s="358"/>
      <c r="BIR31" s="358"/>
      <c r="BIS31" s="358"/>
      <c r="BIT31" s="358"/>
      <c r="BIU31" s="358"/>
      <c r="BIV31" s="358"/>
      <c r="BIW31" s="358"/>
      <c r="BIX31" s="358"/>
      <c r="BIY31" s="358"/>
      <c r="BIZ31" s="358"/>
      <c r="BJA31" s="358"/>
      <c r="BJB31" s="358"/>
      <c r="BJC31" s="358"/>
      <c r="BJD31" s="358"/>
      <c r="BJE31" s="358"/>
      <c r="BJF31" s="358"/>
      <c r="BJG31" s="358"/>
      <c r="BJH31" s="358"/>
      <c r="BJI31" s="358"/>
      <c r="BJJ31" s="358"/>
      <c r="BJK31" s="358"/>
      <c r="BJL31" s="358"/>
      <c r="BJM31" s="358"/>
      <c r="BJN31" s="358"/>
      <c r="BJO31" s="358"/>
      <c r="BJP31" s="358"/>
      <c r="BJQ31" s="358"/>
      <c r="BJR31" s="358"/>
      <c r="BJS31" s="358"/>
      <c r="BJT31" s="358"/>
      <c r="BJU31" s="358"/>
      <c r="BJV31" s="358"/>
      <c r="BJW31" s="358"/>
      <c r="BJX31" s="358"/>
      <c r="BJY31" s="358"/>
      <c r="BJZ31" s="358"/>
      <c r="BKA31" s="358"/>
      <c r="BKB31" s="358"/>
      <c r="BKC31" s="358"/>
      <c r="BKD31" s="358"/>
      <c r="BKE31" s="358"/>
      <c r="BKF31" s="358"/>
      <c r="BKG31" s="358"/>
      <c r="BKH31" s="358"/>
      <c r="BKI31" s="358"/>
      <c r="BKJ31" s="358"/>
      <c r="BKK31" s="358"/>
      <c r="BKL31" s="358"/>
      <c r="BKM31" s="358"/>
      <c r="BKN31" s="358"/>
      <c r="BKO31" s="358"/>
      <c r="BKP31" s="358"/>
      <c r="BKQ31" s="358"/>
      <c r="BKR31" s="358"/>
      <c r="BKS31" s="358"/>
      <c r="BKT31" s="358"/>
      <c r="BKU31" s="358"/>
      <c r="BKV31" s="358"/>
      <c r="BKW31" s="358"/>
      <c r="BKX31" s="358"/>
      <c r="BKY31" s="358"/>
      <c r="BKZ31" s="358"/>
      <c r="BLA31" s="358"/>
      <c r="BLB31" s="358"/>
      <c r="BLC31" s="358"/>
      <c r="BLD31" s="358"/>
      <c r="BLE31" s="358"/>
      <c r="BLF31" s="358"/>
      <c r="BLG31" s="358"/>
      <c r="BLH31" s="358"/>
      <c r="BLI31" s="358"/>
      <c r="BLJ31" s="358"/>
      <c r="BLK31" s="358"/>
      <c r="BLL31" s="358"/>
      <c r="BLM31" s="358"/>
      <c r="BLN31" s="358"/>
      <c r="BLO31" s="358"/>
      <c r="BLP31" s="358"/>
      <c r="BLQ31" s="358"/>
      <c r="BLR31" s="358"/>
      <c r="BLS31" s="358"/>
      <c r="BLT31" s="358"/>
      <c r="BLU31" s="358"/>
      <c r="BLV31" s="358"/>
      <c r="BLW31" s="358"/>
      <c r="BLX31" s="358"/>
      <c r="BLY31" s="358"/>
      <c r="BLZ31" s="358"/>
      <c r="BMA31" s="358"/>
      <c r="BMB31" s="358"/>
      <c r="BMC31" s="358"/>
      <c r="BMD31" s="358"/>
      <c r="BME31" s="358"/>
      <c r="BMF31" s="358"/>
      <c r="BMG31" s="358"/>
      <c r="BMH31" s="358"/>
      <c r="BMI31" s="358"/>
      <c r="BMJ31" s="358"/>
      <c r="BMK31" s="358"/>
      <c r="BML31" s="358"/>
      <c r="BMM31" s="358"/>
      <c r="BMN31" s="358"/>
      <c r="BMO31" s="358"/>
      <c r="BMP31" s="358"/>
      <c r="BMQ31" s="358"/>
      <c r="BMR31" s="358"/>
      <c r="BMS31" s="358"/>
      <c r="BMT31" s="358"/>
      <c r="BMU31" s="358"/>
      <c r="BMV31" s="358"/>
      <c r="BMW31" s="358"/>
      <c r="BMX31" s="358"/>
      <c r="BMY31" s="358"/>
      <c r="BMZ31" s="358"/>
      <c r="BNA31" s="358"/>
      <c r="BNB31" s="358"/>
      <c r="BNC31" s="358"/>
      <c r="BND31" s="358"/>
      <c r="BNE31" s="358"/>
      <c r="BNF31" s="358"/>
      <c r="BNG31" s="358"/>
      <c r="BNH31" s="358"/>
      <c r="BNI31" s="358"/>
      <c r="BNJ31" s="358"/>
      <c r="BNK31" s="358"/>
      <c r="BNL31" s="358"/>
      <c r="BNM31" s="358"/>
      <c r="BNN31" s="358"/>
      <c r="BNO31" s="358"/>
      <c r="BNP31" s="358"/>
      <c r="BNQ31" s="358"/>
      <c r="BNR31" s="358"/>
      <c r="BNS31" s="358"/>
      <c r="BNT31" s="358"/>
      <c r="BNU31" s="358"/>
      <c r="BNV31" s="358"/>
      <c r="BNW31" s="358"/>
      <c r="BNX31" s="358"/>
      <c r="BNY31" s="358"/>
      <c r="BNZ31" s="358"/>
      <c r="BOA31" s="358"/>
      <c r="BOB31" s="358"/>
      <c r="BOC31" s="358"/>
      <c r="BOD31" s="358"/>
      <c r="BOE31" s="358"/>
      <c r="BOF31" s="358"/>
      <c r="BOG31" s="358"/>
      <c r="BOH31" s="358"/>
      <c r="BOI31" s="358"/>
      <c r="BOJ31" s="358"/>
      <c r="BOK31" s="358"/>
      <c r="BOL31" s="358"/>
      <c r="BOM31" s="358"/>
      <c r="BON31" s="358"/>
      <c r="BOO31" s="358"/>
      <c r="BOP31" s="358"/>
      <c r="BOQ31" s="358"/>
      <c r="BOR31" s="358"/>
      <c r="BOS31" s="358"/>
      <c r="BOT31" s="358"/>
      <c r="BOU31" s="358"/>
      <c r="BOV31" s="358"/>
      <c r="BOW31" s="358"/>
      <c r="BOX31" s="358"/>
      <c r="BOY31" s="358"/>
      <c r="BOZ31" s="358"/>
      <c r="BPA31" s="358"/>
      <c r="BPB31" s="358"/>
      <c r="BPC31" s="358"/>
      <c r="BPD31" s="358"/>
      <c r="BPE31" s="358"/>
      <c r="BPF31" s="358"/>
      <c r="BPG31" s="358"/>
      <c r="BPH31" s="358"/>
      <c r="BPI31" s="358"/>
      <c r="BPJ31" s="358"/>
      <c r="BPK31" s="358"/>
      <c r="BPL31" s="358"/>
      <c r="BPM31" s="358"/>
      <c r="BPN31" s="358"/>
      <c r="BPO31" s="358"/>
      <c r="BPP31" s="358"/>
      <c r="BPQ31" s="358"/>
      <c r="BPR31" s="358"/>
      <c r="BPS31" s="358"/>
      <c r="BPT31" s="358"/>
      <c r="BPU31" s="358"/>
      <c r="BPV31" s="358"/>
      <c r="BPW31" s="358"/>
      <c r="BPX31" s="358"/>
      <c r="BPY31" s="358"/>
      <c r="BPZ31" s="358"/>
      <c r="BQA31" s="358"/>
      <c r="BQB31" s="358"/>
      <c r="BQC31" s="358"/>
      <c r="BQD31" s="358"/>
      <c r="BQE31" s="358"/>
      <c r="BQF31" s="358"/>
      <c r="BQG31" s="358"/>
      <c r="BQH31" s="358"/>
      <c r="BQI31" s="358"/>
      <c r="BQJ31" s="358"/>
      <c r="BQK31" s="358"/>
      <c r="BQL31" s="358"/>
      <c r="BQM31" s="358"/>
      <c r="BQN31" s="358"/>
      <c r="BQO31" s="358"/>
      <c r="BQP31" s="358"/>
      <c r="BQQ31" s="358"/>
      <c r="BQR31" s="358"/>
      <c r="BQS31" s="358"/>
      <c r="BQT31" s="358"/>
      <c r="BQU31" s="358"/>
      <c r="BQV31" s="358"/>
      <c r="BQW31" s="358"/>
      <c r="BQX31" s="358"/>
      <c r="BQY31" s="358"/>
      <c r="BQZ31" s="358"/>
      <c r="BRA31" s="358"/>
      <c r="BRB31" s="358"/>
      <c r="BRC31" s="358"/>
      <c r="BRD31" s="358"/>
      <c r="BRE31" s="358"/>
      <c r="BRF31" s="358"/>
      <c r="BRG31" s="358"/>
      <c r="BRH31" s="358"/>
      <c r="BRI31" s="358"/>
      <c r="BRJ31" s="358"/>
      <c r="BRK31" s="358"/>
      <c r="BRL31" s="358"/>
      <c r="BRM31" s="358"/>
      <c r="BRN31" s="358"/>
      <c r="BRO31" s="358"/>
      <c r="BRP31" s="358"/>
      <c r="BRQ31" s="358"/>
      <c r="BRR31" s="358"/>
      <c r="BRS31" s="358"/>
      <c r="BRT31" s="358"/>
      <c r="BRU31" s="358"/>
      <c r="BRV31" s="358"/>
      <c r="BRW31" s="358"/>
      <c r="BRX31" s="358"/>
      <c r="BRY31" s="358"/>
      <c r="BRZ31" s="358"/>
      <c r="BSA31" s="358"/>
      <c r="BSB31" s="358"/>
      <c r="BSC31" s="358"/>
      <c r="BSD31" s="358"/>
      <c r="BSE31" s="358"/>
      <c r="BSF31" s="358"/>
      <c r="BSG31" s="358"/>
      <c r="BSH31" s="358"/>
      <c r="BSI31" s="358"/>
      <c r="BSJ31" s="358"/>
      <c r="BSK31" s="358"/>
      <c r="BSL31" s="358"/>
      <c r="BSM31" s="358"/>
      <c r="BSN31" s="358"/>
      <c r="BSO31" s="358"/>
      <c r="BSP31" s="358"/>
      <c r="BSQ31" s="358"/>
      <c r="BSR31" s="358"/>
      <c r="BSS31" s="358"/>
      <c r="BST31" s="358"/>
      <c r="BSU31" s="358"/>
      <c r="BSV31" s="358"/>
      <c r="BSW31" s="358"/>
      <c r="BSX31" s="358"/>
      <c r="BSY31" s="358"/>
      <c r="BSZ31" s="358"/>
      <c r="BTA31" s="358"/>
      <c r="BTB31" s="358"/>
      <c r="BTC31" s="358"/>
      <c r="BTD31" s="358"/>
      <c r="BTE31" s="358"/>
      <c r="BTF31" s="358"/>
      <c r="BTG31" s="358"/>
      <c r="BTH31" s="358"/>
      <c r="BTI31" s="358"/>
      <c r="BTJ31" s="358"/>
      <c r="BTK31" s="358"/>
      <c r="BTL31" s="358"/>
      <c r="BTM31" s="358"/>
      <c r="BTN31" s="358"/>
      <c r="BTO31" s="358"/>
      <c r="BTP31" s="358"/>
      <c r="BTQ31" s="358"/>
      <c r="BTR31" s="358"/>
      <c r="BTS31" s="358"/>
      <c r="BTT31" s="358"/>
      <c r="BTU31" s="358"/>
      <c r="BTV31" s="358"/>
      <c r="BTW31" s="358"/>
      <c r="BTX31" s="358"/>
      <c r="BTY31" s="358"/>
      <c r="BTZ31" s="358"/>
      <c r="BUA31" s="358"/>
      <c r="BUB31" s="358"/>
      <c r="BUC31" s="358"/>
      <c r="BUD31" s="358"/>
      <c r="BUE31" s="358"/>
      <c r="BUF31" s="358"/>
      <c r="BUG31" s="358"/>
      <c r="BUH31" s="358"/>
      <c r="BUI31" s="358"/>
      <c r="BUJ31" s="358"/>
      <c r="BUK31" s="358"/>
      <c r="BUL31" s="358"/>
      <c r="BUM31" s="358"/>
      <c r="BUN31" s="358"/>
      <c r="BUO31" s="358"/>
      <c r="BUP31" s="358"/>
      <c r="BUQ31" s="358"/>
      <c r="BUR31" s="358"/>
      <c r="BUS31" s="358"/>
      <c r="BUT31" s="358"/>
      <c r="BUU31" s="358"/>
      <c r="BUV31" s="358"/>
      <c r="BUW31" s="358"/>
      <c r="BUX31" s="358"/>
      <c r="BUY31" s="358"/>
      <c r="BUZ31" s="358"/>
      <c r="BVA31" s="358"/>
      <c r="BVB31" s="358"/>
      <c r="BVC31" s="358"/>
      <c r="BVD31" s="358"/>
      <c r="BVE31" s="358"/>
      <c r="BVF31" s="358"/>
      <c r="BVG31" s="358"/>
      <c r="BVH31" s="358"/>
      <c r="BVI31" s="358"/>
      <c r="BVJ31" s="358"/>
      <c r="BVK31" s="358"/>
      <c r="BVL31" s="358"/>
      <c r="BVM31" s="358"/>
      <c r="BVN31" s="358"/>
      <c r="BVO31" s="358"/>
      <c r="BVP31" s="358"/>
      <c r="BVQ31" s="358"/>
      <c r="BVR31" s="358"/>
      <c r="BVS31" s="358"/>
      <c r="BVT31" s="358"/>
      <c r="BVU31" s="358"/>
      <c r="BVV31" s="358"/>
      <c r="BVW31" s="358"/>
      <c r="BVX31" s="358"/>
      <c r="BVY31" s="358"/>
      <c r="BVZ31" s="358"/>
      <c r="BWA31" s="358"/>
      <c r="BWB31" s="358"/>
      <c r="BWC31" s="358"/>
      <c r="BWD31" s="358"/>
      <c r="BWE31" s="358"/>
      <c r="BWF31" s="358"/>
      <c r="BWG31" s="358"/>
      <c r="BWH31" s="358"/>
      <c r="BWI31" s="358"/>
      <c r="BWJ31" s="358"/>
      <c r="BWK31" s="358"/>
      <c r="BWL31" s="358"/>
      <c r="BWM31" s="358"/>
      <c r="BWN31" s="358"/>
      <c r="BWO31" s="358"/>
      <c r="BWP31" s="358"/>
      <c r="BWQ31" s="358"/>
      <c r="BWR31" s="358"/>
      <c r="BWS31" s="358"/>
      <c r="BWT31" s="358"/>
      <c r="BWU31" s="358"/>
      <c r="BWV31" s="358"/>
      <c r="BWW31" s="358"/>
      <c r="BWX31" s="358"/>
      <c r="BWY31" s="358"/>
      <c r="BWZ31" s="358"/>
      <c r="BXA31" s="358"/>
      <c r="BXB31" s="358"/>
      <c r="BXC31" s="358"/>
      <c r="BXD31" s="358"/>
      <c r="BXE31" s="358"/>
      <c r="BXF31" s="358"/>
      <c r="BXG31" s="358"/>
      <c r="BXH31" s="358"/>
      <c r="BXI31" s="358"/>
      <c r="BXJ31" s="358"/>
      <c r="BXK31" s="358"/>
      <c r="BXL31" s="358"/>
      <c r="BXM31" s="358"/>
      <c r="BXN31" s="358"/>
      <c r="BXO31" s="358"/>
      <c r="BXP31" s="358"/>
      <c r="BXQ31" s="358"/>
      <c r="BXR31" s="358"/>
      <c r="BXS31" s="358"/>
      <c r="BXT31" s="358"/>
      <c r="BXU31" s="358"/>
      <c r="BXV31" s="358"/>
      <c r="BXW31" s="358"/>
      <c r="BXX31" s="358"/>
      <c r="BXY31" s="358"/>
      <c r="BXZ31" s="358"/>
      <c r="BYA31" s="358"/>
      <c r="BYB31" s="358"/>
      <c r="BYC31" s="358"/>
      <c r="BYD31" s="358"/>
      <c r="BYE31" s="358"/>
      <c r="BYF31" s="358"/>
      <c r="BYG31" s="358"/>
      <c r="BYH31" s="358"/>
      <c r="BYI31" s="358"/>
      <c r="BYJ31" s="358"/>
      <c r="BYK31" s="358"/>
      <c r="BYL31" s="358"/>
      <c r="BYM31" s="358"/>
      <c r="BYN31" s="358"/>
      <c r="BYO31" s="358"/>
      <c r="BYP31" s="358"/>
      <c r="BYQ31" s="358"/>
      <c r="BYR31" s="358"/>
      <c r="BYS31" s="358"/>
      <c r="BYT31" s="358"/>
      <c r="BYU31" s="358"/>
      <c r="BYV31" s="358"/>
      <c r="BYW31" s="358"/>
      <c r="BYX31" s="358"/>
      <c r="BYY31" s="358"/>
      <c r="BYZ31" s="358"/>
      <c r="BZA31" s="358"/>
      <c r="BZB31" s="358"/>
      <c r="BZC31" s="358"/>
      <c r="BZD31" s="358"/>
      <c r="BZE31" s="358"/>
      <c r="BZF31" s="358"/>
      <c r="BZG31" s="358"/>
      <c r="BZH31" s="358"/>
      <c r="BZI31" s="358"/>
      <c r="BZJ31" s="358"/>
      <c r="BZK31" s="358"/>
      <c r="BZL31" s="358"/>
      <c r="BZM31" s="358"/>
      <c r="BZN31" s="358"/>
      <c r="BZO31" s="358"/>
      <c r="BZP31" s="358"/>
      <c r="BZQ31" s="358"/>
      <c r="BZR31" s="358"/>
      <c r="BZS31" s="358"/>
      <c r="BZT31" s="358"/>
      <c r="BZU31" s="358"/>
      <c r="BZV31" s="358"/>
      <c r="BZW31" s="358"/>
      <c r="BZX31" s="358"/>
      <c r="BZY31" s="358"/>
      <c r="BZZ31" s="358"/>
      <c r="CAA31" s="358"/>
      <c r="CAB31" s="358"/>
      <c r="CAC31" s="358"/>
      <c r="CAD31" s="358"/>
      <c r="CAE31" s="358"/>
      <c r="CAF31" s="358"/>
      <c r="CAG31" s="358"/>
      <c r="CAH31" s="358"/>
      <c r="CAI31" s="358"/>
      <c r="CAJ31" s="358"/>
      <c r="CAK31" s="358"/>
      <c r="CAL31" s="358"/>
      <c r="CAM31" s="358"/>
      <c r="CAN31" s="358"/>
      <c r="CAO31" s="358"/>
      <c r="CAP31" s="358"/>
      <c r="CAQ31" s="358"/>
      <c r="CAR31" s="358"/>
      <c r="CAS31" s="358"/>
      <c r="CAT31" s="358"/>
      <c r="CAU31" s="358"/>
      <c r="CAV31" s="358"/>
      <c r="CAW31" s="358"/>
      <c r="CAX31" s="358"/>
      <c r="CAY31" s="358"/>
      <c r="CAZ31" s="358"/>
      <c r="CBA31" s="358"/>
      <c r="CBB31" s="358"/>
      <c r="CBC31" s="358"/>
      <c r="CBD31" s="358"/>
      <c r="CBE31" s="358"/>
      <c r="CBF31" s="358"/>
      <c r="CBG31" s="358"/>
      <c r="CBH31" s="358"/>
      <c r="CBI31" s="358"/>
      <c r="CBJ31" s="358"/>
      <c r="CBK31" s="358"/>
      <c r="CBL31" s="358"/>
      <c r="CBM31" s="358"/>
      <c r="CBN31" s="358"/>
      <c r="CBO31" s="358"/>
      <c r="CBP31" s="358"/>
      <c r="CBQ31" s="358"/>
      <c r="CBR31" s="358"/>
      <c r="CBS31" s="358"/>
      <c r="CBT31" s="358"/>
      <c r="CBU31" s="358"/>
      <c r="CBV31" s="358"/>
      <c r="CBW31" s="358"/>
      <c r="CBX31" s="358"/>
      <c r="CBY31" s="358"/>
      <c r="CBZ31" s="358"/>
      <c r="CCA31" s="358"/>
      <c r="CCB31" s="358"/>
      <c r="CCC31" s="358"/>
      <c r="CCD31" s="358"/>
      <c r="CCE31" s="358"/>
      <c r="CCF31" s="358"/>
      <c r="CCG31" s="358"/>
      <c r="CCH31" s="358"/>
      <c r="CCI31" s="358"/>
      <c r="CCJ31" s="358"/>
      <c r="CCK31" s="358"/>
      <c r="CCL31" s="358"/>
      <c r="CCM31" s="358"/>
      <c r="CCN31" s="358"/>
      <c r="CCO31" s="358"/>
      <c r="CCP31" s="358"/>
      <c r="CCQ31" s="358"/>
      <c r="CCR31" s="358"/>
      <c r="CCS31" s="358"/>
      <c r="CCT31" s="358"/>
      <c r="CCU31" s="358"/>
      <c r="CCV31" s="358"/>
      <c r="CCW31" s="358"/>
      <c r="CCX31" s="358"/>
      <c r="CCY31" s="358"/>
      <c r="CCZ31" s="358"/>
      <c r="CDA31" s="358"/>
      <c r="CDB31" s="358"/>
      <c r="CDC31" s="358"/>
      <c r="CDD31" s="358"/>
      <c r="CDE31" s="358"/>
      <c r="CDF31" s="358"/>
      <c r="CDG31" s="358"/>
      <c r="CDH31" s="358"/>
      <c r="CDI31" s="358"/>
      <c r="CDJ31" s="358"/>
      <c r="CDK31" s="358"/>
      <c r="CDL31" s="358"/>
      <c r="CDM31" s="358"/>
      <c r="CDN31" s="358"/>
      <c r="CDO31" s="358"/>
      <c r="CDP31" s="358"/>
      <c r="CDQ31" s="358"/>
      <c r="CDR31" s="358"/>
      <c r="CDS31" s="358"/>
      <c r="CDT31" s="358"/>
      <c r="CDU31" s="358"/>
      <c r="CDV31" s="358"/>
      <c r="CDW31" s="358"/>
      <c r="CDX31" s="358"/>
      <c r="CDY31" s="358"/>
      <c r="CDZ31" s="358"/>
      <c r="CEA31" s="358"/>
      <c r="CEB31" s="358"/>
      <c r="CEC31" s="358"/>
      <c r="CED31" s="358"/>
      <c r="CEE31" s="358"/>
      <c r="CEF31" s="358"/>
      <c r="CEG31" s="358"/>
      <c r="CEH31" s="358"/>
      <c r="CEI31" s="358"/>
      <c r="CEJ31" s="358"/>
      <c r="CEK31" s="358"/>
      <c r="CEL31" s="358"/>
      <c r="CEM31" s="358"/>
      <c r="CEN31" s="358"/>
      <c r="CEO31" s="358"/>
      <c r="CEP31" s="358"/>
      <c r="CEQ31" s="358"/>
      <c r="CER31" s="358"/>
      <c r="CES31" s="358"/>
      <c r="CET31" s="358"/>
      <c r="CEU31" s="358"/>
      <c r="CEV31" s="358"/>
      <c r="CEW31" s="358"/>
      <c r="CEX31" s="358"/>
      <c r="CEY31" s="358"/>
      <c r="CEZ31" s="358"/>
      <c r="CFA31" s="358"/>
      <c r="CFB31" s="358"/>
      <c r="CFC31" s="358"/>
      <c r="CFD31" s="358"/>
      <c r="CFE31" s="358"/>
      <c r="CFF31" s="358"/>
      <c r="CFG31" s="358"/>
      <c r="CFH31" s="358"/>
      <c r="CFI31" s="358"/>
      <c r="CFJ31" s="358"/>
      <c r="CFK31" s="358"/>
      <c r="CFL31" s="358"/>
      <c r="CFM31" s="358"/>
      <c r="CFN31" s="358"/>
      <c r="CFO31" s="358"/>
      <c r="CFP31" s="358"/>
      <c r="CFQ31" s="358"/>
      <c r="CFR31" s="358"/>
      <c r="CFS31" s="358"/>
      <c r="CFT31" s="358"/>
      <c r="CFU31" s="358"/>
      <c r="CFV31" s="358"/>
      <c r="CFW31" s="358"/>
      <c r="CFX31" s="358"/>
      <c r="CFY31" s="358"/>
      <c r="CFZ31" s="358"/>
      <c r="CGA31" s="358"/>
      <c r="CGB31" s="358"/>
      <c r="CGC31" s="358"/>
      <c r="CGD31" s="358"/>
      <c r="CGE31" s="358"/>
      <c r="CGF31" s="358"/>
      <c r="CGG31" s="358"/>
      <c r="CGH31" s="358"/>
      <c r="CGI31" s="358"/>
      <c r="CGJ31" s="358"/>
      <c r="CGK31" s="358"/>
      <c r="CGL31" s="358"/>
      <c r="CGM31" s="358"/>
      <c r="CGN31" s="358"/>
      <c r="CGO31" s="358"/>
      <c r="CGP31" s="358"/>
      <c r="CGQ31" s="358"/>
      <c r="CGR31" s="358"/>
      <c r="CGS31" s="358"/>
      <c r="CGT31" s="358"/>
      <c r="CGU31" s="358"/>
      <c r="CGV31" s="358"/>
      <c r="CGW31" s="358"/>
      <c r="CGX31" s="358"/>
      <c r="CGY31" s="358"/>
      <c r="CGZ31" s="358"/>
      <c r="CHA31" s="358"/>
      <c r="CHB31" s="358"/>
      <c r="CHC31" s="358"/>
      <c r="CHD31" s="358"/>
      <c r="CHE31" s="358"/>
      <c r="CHF31" s="358"/>
      <c r="CHG31" s="358"/>
      <c r="CHH31" s="358"/>
      <c r="CHI31" s="358"/>
      <c r="CHJ31" s="358"/>
      <c r="CHK31" s="358"/>
      <c r="CHL31" s="358"/>
      <c r="CHM31" s="358"/>
      <c r="CHN31" s="358"/>
      <c r="CHO31" s="358"/>
      <c r="CHP31" s="358"/>
      <c r="CHQ31" s="358"/>
      <c r="CHR31" s="358"/>
      <c r="CHS31" s="358"/>
      <c r="CHT31" s="358"/>
      <c r="CHU31" s="358"/>
      <c r="CHV31" s="358"/>
      <c r="CHW31" s="358"/>
      <c r="CHX31" s="358"/>
      <c r="CHY31" s="358"/>
      <c r="CHZ31" s="358"/>
      <c r="CIA31" s="358"/>
      <c r="CIB31" s="358"/>
      <c r="CIC31" s="358"/>
      <c r="CID31" s="358"/>
      <c r="CIE31" s="358"/>
      <c r="CIF31" s="358"/>
      <c r="CIG31" s="358"/>
      <c r="CIH31" s="358"/>
      <c r="CII31" s="358"/>
      <c r="CIJ31" s="358"/>
      <c r="CIK31" s="358"/>
      <c r="CIL31" s="358"/>
      <c r="CIM31" s="358"/>
      <c r="CIN31" s="358"/>
      <c r="CIO31" s="358"/>
      <c r="CIP31" s="358"/>
      <c r="CIQ31" s="358"/>
      <c r="CIR31" s="358"/>
      <c r="CIS31" s="358"/>
      <c r="CIT31" s="358"/>
      <c r="CIU31" s="358"/>
      <c r="CIV31" s="358"/>
      <c r="CIW31" s="358"/>
      <c r="CIX31" s="358"/>
      <c r="CIY31" s="358"/>
      <c r="CIZ31" s="358"/>
      <c r="CJA31" s="358"/>
      <c r="CJB31" s="358"/>
      <c r="CJC31" s="358"/>
      <c r="CJD31" s="358"/>
      <c r="CJE31" s="358"/>
      <c r="CJF31" s="358"/>
      <c r="CJG31" s="358"/>
      <c r="CJH31" s="358"/>
      <c r="CJI31" s="358"/>
      <c r="CJJ31" s="358"/>
      <c r="CJK31" s="358"/>
      <c r="CJL31" s="358"/>
      <c r="CJM31" s="358"/>
      <c r="CJN31" s="358"/>
      <c r="CJO31" s="358"/>
      <c r="CJP31" s="358"/>
      <c r="CJQ31" s="358"/>
      <c r="CJR31" s="358"/>
      <c r="CJS31" s="358"/>
      <c r="CJT31" s="358"/>
      <c r="CJU31" s="358"/>
      <c r="CJV31" s="358"/>
      <c r="CJW31" s="358"/>
      <c r="CJX31" s="358"/>
      <c r="CJY31" s="358"/>
      <c r="CJZ31" s="358"/>
      <c r="CKA31" s="358"/>
      <c r="CKB31" s="358"/>
      <c r="CKC31" s="358"/>
      <c r="CKD31" s="358"/>
      <c r="CKE31" s="358"/>
      <c r="CKF31" s="358"/>
      <c r="CKG31" s="358"/>
      <c r="CKH31" s="358"/>
      <c r="CKI31" s="358"/>
      <c r="CKJ31" s="358"/>
      <c r="CKK31" s="358"/>
      <c r="CKL31" s="358"/>
      <c r="CKM31" s="358"/>
      <c r="CKN31" s="358"/>
      <c r="CKO31" s="358"/>
      <c r="CKP31" s="358"/>
      <c r="CKQ31" s="358"/>
      <c r="CKR31" s="358"/>
      <c r="CKS31" s="358"/>
      <c r="CKT31" s="358"/>
      <c r="CKU31" s="358"/>
      <c r="CKV31" s="358"/>
      <c r="CKW31" s="358"/>
      <c r="CKX31" s="358"/>
      <c r="CKY31" s="358"/>
      <c r="CKZ31" s="358"/>
      <c r="CLA31" s="358"/>
      <c r="CLB31" s="358"/>
      <c r="CLC31" s="358"/>
      <c r="CLD31" s="358"/>
      <c r="CLE31" s="358"/>
      <c r="CLF31" s="358"/>
      <c r="CLG31" s="358"/>
      <c r="CLH31" s="358"/>
      <c r="CLI31" s="358"/>
      <c r="CLJ31" s="358"/>
      <c r="CLK31" s="358"/>
      <c r="CLL31" s="358"/>
      <c r="CLM31" s="358"/>
      <c r="CLN31" s="358"/>
      <c r="CLO31" s="358"/>
      <c r="CLP31" s="358"/>
      <c r="CLQ31" s="358"/>
      <c r="CLR31" s="358"/>
      <c r="CLS31" s="358"/>
      <c r="CLT31" s="358"/>
      <c r="CLU31" s="358"/>
      <c r="CLV31" s="358"/>
      <c r="CLW31" s="358"/>
      <c r="CLX31" s="358"/>
      <c r="CLY31" s="358"/>
      <c r="CLZ31" s="358"/>
      <c r="CMA31" s="358"/>
      <c r="CMB31" s="358"/>
      <c r="CMC31" s="358"/>
      <c r="CMD31" s="358"/>
      <c r="CME31" s="358"/>
      <c r="CMF31" s="358"/>
      <c r="CMG31" s="358"/>
      <c r="CMH31" s="358"/>
      <c r="CMI31" s="358"/>
      <c r="CMJ31" s="358"/>
      <c r="CMK31" s="358"/>
      <c r="CML31" s="358"/>
      <c r="CMM31" s="358"/>
      <c r="CMN31" s="358"/>
      <c r="CMO31" s="358"/>
      <c r="CMP31" s="358"/>
      <c r="CMQ31" s="358"/>
      <c r="CMR31" s="358"/>
      <c r="CMS31" s="358"/>
      <c r="CMT31" s="358"/>
      <c r="CMU31" s="358"/>
      <c r="CMV31" s="358"/>
      <c r="CMW31" s="358"/>
      <c r="CMX31" s="358"/>
      <c r="CMY31" s="358"/>
      <c r="CMZ31" s="358"/>
      <c r="CNA31" s="358"/>
      <c r="CNB31" s="358"/>
      <c r="CNC31" s="358"/>
      <c r="CND31" s="358"/>
      <c r="CNE31" s="358"/>
      <c r="CNF31" s="358"/>
      <c r="CNG31" s="358"/>
      <c r="CNH31" s="358"/>
      <c r="CNI31" s="358"/>
      <c r="CNJ31" s="358"/>
      <c r="CNK31" s="358"/>
      <c r="CNL31" s="358"/>
      <c r="CNM31" s="358"/>
      <c r="CNN31" s="358"/>
      <c r="CNO31" s="358"/>
      <c r="CNP31" s="358"/>
      <c r="CNQ31" s="358"/>
      <c r="CNR31" s="358"/>
      <c r="CNS31" s="358"/>
      <c r="CNT31" s="358"/>
      <c r="CNU31" s="358"/>
      <c r="CNV31" s="358"/>
      <c r="CNW31" s="358"/>
      <c r="CNX31" s="358"/>
      <c r="CNY31" s="358"/>
      <c r="CNZ31" s="358"/>
      <c r="COA31" s="358"/>
      <c r="COB31" s="358"/>
      <c r="COC31" s="358"/>
      <c r="COD31" s="358"/>
      <c r="COE31" s="358"/>
      <c r="COF31" s="358"/>
      <c r="COG31" s="358"/>
      <c r="COH31" s="358"/>
      <c r="COI31" s="358"/>
      <c r="COJ31" s="358"/>
      <c r="COK31" s="358"/>
      <c r="COL31" s="358"/>
      <c r="COM31" s="358"/>
      <c r="CON31" s="358"/>
      <c r="COO31" s="358"/>
      <c r="COP31" s="358"/>
      <c r="COQ31" s="358"/>
      <c r="COR31" s="358"/>
      <c r="COS31" s="358"/>
      <c r="COT31" s="358"/>
      <c r="COU31" s="358"/>
      <c r="COV31" s="358"/>
      <c r="COW31" s="358"/>
      <c r="COX31" s="358"/>
      <c r="COY31" s="358"/>
      <c r="COZ31" s="358"/>
      <c r="CPA31" s="358"/>
      <c r="CPB31" s="358"/>
      <c r="CPC31" s="358"/>
      <c r="CPD31" s="358"/>
      <c r="CPE31" s="358"/>
      <c r="CPF31" s="358"/>
      <c r="CPG31" s="358"/>
      <c r="CPH31" s="358"/>
      <c r="CPI31" s="358"/>
      <c r="CPJ31" s="358"/>
      <c r="CPK31" s="358"/>
      <c r="CPL31" s="358"/>
      <c r="CPM31" s="358"/>
      <c r="CPN31" s="358"/>
      <c r="CPO31" s="358"/>
      <c r="CPP31" s="358"/>
      <c r="CPQ31" s="358"/>
      <c r="CPR31" s="358"/>
      <c r="CPS31" s="358"/>
      <c r="CPT31" s="358"/>
      <c r="CPU31" s="358"/>
      <c r="CPV31" s="358"/>
      <c r="CPW31" s="358"/>
      <c r="CPX31" s="358"/>
      <c r="CPY31" s="358"/>
      <c r="CPZ31" s="358"/>
      <c r="CQA31" s="358"/>
      <c r="CQB31" s="358"/>
      <c r="CQC31" s="358"/>
      <c r="CQD31" s="358"/>
      <c r="CQE31" s="358"/>
      <c r="CQF31" s="358"/>
      <c r="CQG31" s="358"/>
      <c r="CQH31" s="358"/>
      <c r="CQI31" s="358"/>
      <c r="CQJ31" s="358"/>
      <c r="CQK31" s="358"/>
      <c r="CQL31" s="358"/>
      <c r="CQM31" s="358"/>
      <c r="CQN31" s="358"/>
      <c r="CQO31" s="358"/>
      <c r="CQP31" s="358"/>
      <c r="CQQ31" s="358"/>
      <c r="CQR31" s="358"/>
      <c r="CQS31" s="358"/>
      <c r="CQT31" s="358"/>
      <c r="CQU31" s="358"/>
      <c r="CQV31" s="358"/>
      <c r="CQW31" s="358"/>
      <c r="CQX31" s="358"/>
      <c r="CQY31" s="358"/>
      <c r="CQZ31" s="358"/>
      <c r="CRA31" s="358"/>
      <c r="CRB31" s="358"/>
      <c r="CRC31" s="358"/>
      <c r="CRD31" s="358"/>
      <c r="CRE31" s="358"/>
      <c r="CRF31" s="358"/>
      <c r="CRG31" s="358"/>
      <c r="CRH31" s="358"/>
      <c r="CRI31" s="358"/>
      <c r="CRJ31" s="358"/>
      <c r="CRK31" s="358"/>
      <c r="CRL31" s="358"/>
      <c r="CRM31" s="358"/>
      <c r="CRN31" s="358"/>
      <c r="CRO31" s="358"/>
      <c r="CRP31" s="358"/>
      <c r="CRQ31" s="358"/>
      <c r="CRR31" s="358"/>
      <c r="CRS31" s="358"/>
      <c r="CRT31" s="358"/>
      <c r="CRU31" s="358"/>
      <c r="CRV31" s="358"/>
      <c r="CRW31" s="358"/>
      <c r="CRX31" s="358"/>
      <c r="CRY31" s="358"/>
      <c r="CRZ31" s="358"/>
      <c r="CSA31" s="358"/>
      <c r="CSB31" s="358"/>
      <c r="CSC31" s="358"/>
      <c r="CSD31" s="358"/>
      <c r="CSE31" s="358"/>
      <c r="CSF31" s="358"/>
      <c r="CSG31" s="358"/>
      <c r="CSH31" s="358"/>
      <c r="CSI31" s="358"/>
      <c r="CSJ31" s="358"/>
      <c r="CSK31" s="358"/>
      <c r="CSL31" s="358"/>
      <c r="CSM31" s="358"/>
      <c r="CSN31" s="358"/>
      <c r="CSO31" s="358"/>
      <c r="CSP31" s="358"/>
      <c r="CSQ31" s="358"/>
      <c r="CSR31" s="358"/>
      <c r="CSS31" s="358"/>
      <c r="CST31" s="358"/>
      <c r="CSU31" s="358"/>
      <c r="CSV31" s="358"/>
      <c r="CSW31" s="358"/>
      <c r="CSX31" s="358"/>
      <c r="CSY31" s="358"/>
      <c r="CSZ31" s="358"/>
      <c r="CTA31" s="358"/>
      <c r="CTB31" s="358"/>
      <c r="CTC31" s="358"/>
      <c r="CTD31" s="358"/>
      <c r="CTE31" s="358"/>
      <c r="CTF31" s="358"/>
      <c r="CTG31" s="358"/>
      <c r="CTH31" s="358"/>
      <c r="CTI31" s="358"/>
      <c r="CTJ31" s="358"/>
      <c r="CTK31" s="358"/>
      <c r="CTL31" s="358"/>
      <c r="CTM31" s="358"/>
      <c r="CTN31" s="358"/>
      <c r="CTO31" s="358"/>
      <c r="CTP31" s="358"/>
      <c r="CTQ31" s="358"/>
      <c r="CTR31" s="358"/>
      <c r="CTS31" s="358"/>
      <c r="CTT31" s="358"/>
      <c r="CTU31" s="358"/>
      <c r="CTV31" s="358"/>
      <c r="CTW31" s="358"/>
      <c r="CTX31" s="358"/>
      <c r="CTY31" s="358"/>
      <c r="CTZ31" s="358"/>
      <c r="CUA31" s="358"/>
      <c r="CUB31" s="358"/>
      <c r="CUC31" s="358"/>
      <c r="CUD31" s="358"/>
      <c r="CUE31" s="358"/>
      <c r="CUF31" s="358"/>
      <c r="CUG31" s="358"/>
      <c r="CUH31" s="358"/>
      <c r="CUI31" s="358"/>
      <c r="CUJ31" s="358"/>
      <c r="CUK31" s="358"/>
      <c r="CUL31" s="358"/>
      <c r="CUM31" s="358"/>
      <c r="CUN31" s="358"/>
      <c r="CUO31" s="358"/>
      <c r="CUP31" s="358"/>
      <c r="CUQ31" s="358"/>
      <c r="CUR31" s="358"/>
      <c r="CUS31" s="358"/>
      <c r="CUT31" s="358"/>
      <c r="CUU31" s="358"/>
      <c r="CUV31" s="358"/>
      <c r="CUW31" s="358"/>
      <c r="CUX31" s="358"/>
      <c r="CUY31" s="358"/>
      <c r="CUZ31" s="358"/>
      <c r="CVA31" s="358"/>
      <c r="CVB31" s="358"/>
      <c r="CVC31" s="358"/>
      <c r="CVD31" s="358"/>
      <c r="CVE31" s="358"/>
      <c r="CVF31" s="358"/>
      <c r="CVG31" s="358"/>
      <c r="CVH31" s="358"/>
      <c r="CVI31" s="358"/>
      <c r="CVJ31" s="358"/>
      <c r="CVK31" s="358"/>
      <c r="CVL31" s="358"/>
      <c r="CVM31" s="358"/>
      <c r="CVN31" s="358"/>
      <c r="CVO31" s="358"/>
      <c r="CVP31" s="358"/>
      <c r="CVQ31" s="358"/>
      <c r="CVR31" s="358"/>
      <c r="CVS31" s="358"/>
      <c r="CVT31" s="358"/>
      <c r="CVU31" s="358"/>
      <c r="CVV31" s="358"/>
      <c r="CVW31" s="358"/>
      <c r="CVX31" s="358"/>
      <c r="CVY31" s="358"/>
      <c r="CVZ31" s="358"/>
      <c r="CWA31" s="358"/>
      <c r="CWB31" s="358"/>
      <c r="CWC31" s="358"/>
      <c r="CWD31" s="358"/>
      <c r="CWE31" s="358"/>
      <c r="CWF31" s="358"/>
      <c r="CWG31" s="358"/>
      <c r="CWH31" s="358"/>
      <c r="CWI31" s="358"/>
      <c r="CWJ31" s="358"/>
      <c r="CWK31" s="358"/>
      <c r="CWL31" s="358"/>
      <c r="CWM31" s="358"/>
      <c r="CWN31" s="358"/>
      <c r="CWO31" s="358"/>
      <c r="CWP31" s="358"/>
      <c r="CWQ31" s="358"/>
      <c r="CWR31" s="358"/>
      <c r="CWS31" s="358"/>
      <c r="CWT31" s="358"/>
      <c r="CWU31" s="358"/>
      <c r="CWV31" s="358"/>
      <c r="CWW31" s="358"/>
      <c r="CWX31" s="358"/>
      <c r="CWY31" s="358"/>
      <c r="CWZ31" s="358"/>
      <c r="CXA31" s="358"/>
      <c r="CXB31" s="358"/>
      <c r="CXC31" s="358"/>
      <c r="CXD31" s="358"/>
      <c r="CXE31" s="358"/>
      <c r="CXF31" s="358"/>
      <c r="CXG31" s="358"/>
      <c r="CXH31" s="358"/>
      <c r="CXI31" s="358"/>
      <c r="CXJ31" s="358"/>
      <c r="CXK31" s="358"/>
      <c r="CXL31" s="358"/>
      <c r="CXM31" s="358"/>
      <c r="CXN31" s="358"/>
      <c r="CXO31" s="358"/>
      <c r="CXP31" s="358"/>
      <c r="CXQ31" s="358"/>
      <c r="CXR31" s="358"/>
      <c r="CXS31" s="358"/>
      <c r="CXT31" s="358"/>
      <c r="CXU31" s="358"/>
      <c r="CXV31" s="358"/>
      <c r="CXW31" s="358"/>
      <c r="CXX31" s="358"/>
      <c r="CXY31" s="358"/>
      <c r="CXZ31" s="358"/>
      <c r="CYA31" s="358"/>
      <c r="CYB31" s="358"/>
      <c r="CYC31" s="358"/>
      <c r="CYD31" s="358"/>
      <c r="CYE31" s="358"/>
      <c r="CYF31" s="358"/>
      <c r="CYG31" s="358"/>
      <c r="CYH31" s="358"/>
      <c r="CYI31" s="358"/>
      <c r="CYJ31" s="358"/>
      <c r="CYK31" s="358"/>
      <c r="CYL31" s="358"/>
      <c r="CYM31" s="358"/>
      <c r="CYN31" s="358"/>
      <c r="CYO31" s="358"/>
      <c r="CYP31" s="358"/>
      <c r="CYQ31" s="358"/>
      <c r="CYR31" s="358"/>
      <c r="CYS31" s="358"/>
      <c r="CYT31" s="358"/>
      <c r="CYU31" s="358"/>
      <c r="CYV31" s="358"/>
      <c r="CYW31" s="358"/>
      <c r="CYX31" s="358"/>
      <c r="CYY31" s="358"/>
      <c r="CYZ31" s="358"/>
      <c r="CZA31" s="358"/>
      <c r="CZB31" s="358"/>
      <c r="CZC31" s="358"/>
      <c r="CZD31" s="358"/>
      <c r="CZE31" s="358"/>
      <c r="CZF31" s="358"/>
      <c r="CZG31" s="358"/>
      <c r="CZH31" s="358"/>
      <c r="CZI31" s="358"/>
      <c r="CZJ31" s="358"/>
      <c r="CZK31" s="358"/>
      <c r="CZL31" s="358"/>
      <c r="CZM31" s="358"/>
      <c r="CZN31" s="358"/>
      <c r="CZO31" s="358"/>
      <c r="CZP31" s="358"/>
      <c r="CZQ31" s="358"/>
      <c r="CZR31" s="358"/>
      <c r="CZS31" s="358"/>
      <c r="CZT31" s="358"/>
      <c r="CZU31" s="358"/>
      <c r="CZV31" s="358"/>
      <c r="CZW31" s="358"/>
      <c r="CZX31" s="358"/>
      <c r="CZY31" s="358"/>
      <c r="CZZ31" s="358"/>
      <c r="DAA31" s="358"/>
      <c r="DAB31" s="358"/>
      <c r="DAC31" s="358"/>
      <c r="DAD31" s="358"/>
      <c r="DAE31" s="358"/>
      <c r="DAF31" s="358"/>
      <c r="DAG31" s="358"/>
      <c r="DAH31" s="358"/>
      <c r="DAI31" s="358"/>
      <c r="DAJ31" s="358"/>
      <c r="DAK31" s="358"/>
      <c r="DAL31" s="358"/>
      <c r="DAM31" s="358"/>
      <c r="DAN31" s="358"/>
      <c r="DAO31" s="358"/>
      <c r="DAP31" s="358"/>
      <c r="DAQ31" s="358"/>
      <c r="DAR31" s="358"/>
      <c r="DAS31" s="358"/>
      <c r="DAT31" s="358"/>
      <c r="DAU31" s="358"/>
      <c r="DAV31" s="358"/>
      <c r="DAW31" s="358"/>
      <c r="DAX31" s="358"/>
      <c r="DAY31" s="358"/>
      <c r="DAZ31" s="358"/>
      <c r="DBA31" s="358"/>
      <c r="DBB31" s="358"/>
      <c r="DBC31" s="358"/>
      <c r="DBD31" s="358"/>
      <c r="DBE31" s="358"/>
      <c r="DBF31" s="358"/>
      <c r="DBG31" s="358"/>
      <c r="DBH31" s="358"/>
      <c r="DBI31" s="358"/>
      <c r="DBJ31" s="358"/>
      <c r="DBK31" s="358"/>
      <c r="DBL31" s="358"/>
      <c r="DBM31" s="358"/>
      <c r="DBN31" s="358"/>
      <c r="DBO31" s="358"/>
      <c r="DBP31" s="358"/>
      <c r="DBQ31" s="358"/>
      <c r="DBR31" s="358"/>
      <c r="DBS31" s="358"/>
      <c r="DBT31" s="358"/>
      <c r="DBU31" s="358"/>
      <c r="DBV31" s="358"/>
      <c r="DBW31" s="358"/>
      <c r="DBX31" s="358"/>
      <c r="DBY31" s="358"/>
      <c r="DBZ31" s="358"/>
      <c r="DCA31" s="358"/>
      <c r="DCB31" s="358"/>
      <c r="DCC31" s="358"/>
      <c r="DCD31" s="358"/>
      <c r="DCE31" s="358"/>
      <c r="DCF31" s="358"/>
      <c r="DCG31" s="358"/>
      <c r="DCH31" s="358"/>
      <c r="DCI31" s="358"/>
      <c r="DCJ31" s="358"/>
      <c r="DCK31" s="358"/>
      <c r="DCL31" s="358"/>
      <c r="DCM31" s="358"/>
      <c r="DCN31" s="358"/>
      <c r="DCO31" s="358"/>
      <c r="DCP31" s="358"/>
      <c r="DCQ31" s="358"/>
      <c r="DCR31" s="358"/>
      <c r="DCS31" s="358"/>
      <c r="DCT31" s="358"/>
      <c r="DCU31" s="358"/>
      <c r="DCV31" s="358"/>
      <c r="DCW31" s="358"/>
      <c r="DCX31" s="358"/>
      <c r="DCY31" s="358"/>
      <c r="DCZ31" s="358"/>
      <c r="DDA31" s="358"/>
      <c r="DDB31" s="358"/>
      <c r="DDC31" s="358"/>
      <c r="DDD31" s="358"/>
      <c r="DDE31" s="358"/>
      <c r="DDF31" s="358"/>
      <c r="DDG31" s="358"/>
      <c r="DDH31" s="358"/>
      <c r="DDI31" s="358"/>
      <c r="DDJ31" s="358"/>
      <c r="DDK31" s="358"/>
      <c r="DDL31" s="358"/>
      <c r="DDM31" s="358"/>
      <c r="DDN31" s="358"/>
      <c r="DDO31" s="358"/>
      <c r="DDP31" s="358"/>
      <c r="DDQ31" s="358"/>
      <c r="DDR31" s="358"/>
      <c r="DDS31" s="358"/>
      <c r="DDT31" s="358"/>
      <c r="DDU31" s="358"/>
      <c r="DDV31" s="358"/>
      <c r="DDW31" s="358"/>
      <c r="DDX31" s="358"/>
      <c r="DDY31" s="358"/>
      <c r="DDZ31" s="358"/>
      <c r="DEA31" s="358"/>
      <c r="DEB31" s="358"/>
      <c r="DEC31" s="358"/>
      <c r="DED31" s="358"/>
      <c r="DEE31" s="358"/>
      <c r="DEF31" s="358"/>
      <c r="DEG31" s="358"/>
      <c r="DEH31" s="358"/>
      <c r="DEI31" s="358"/>
      <c r="DEJ31" s="358"/>
      <c r="DEK31" s="358"/>
      <c r="DEL31" s="358"/>
      <c r="DEM31" s="358"/>
      <c r="DEN31" s="358"/>
      <c r="DEO31" s="358"/>
      <c r="DEP31" s="358"/>
      <c r="DEQ31" s="358"/>
      <c r="DER31" s="358"/>
      <c r="DES31" s="358"/>
      <c r="DET31" s="358"/>
      <c r="DEU31" s="358"/>
      <c r="DEV31" s="358"/>
      <c r="DEW31" s="358"/>
      <c r="DEX31" s="358"/>
      <c r="DEY31" s="358"/>
      <c r="DEZ31" s="358"/>
      <c r="DFA31" s="358"/>
      <c r="DFB31" s="358"/>
      <c r="DFC31" s="358"/>
      <c r="DFD31" s="358"/>
      <c r="DFE31" s="358"/>
      <c r="DFF31" s="358"/>
      <c r="DFG31" s="358"/>
      <c r="DFH31" s="358"/>
      <c r="DFI31" s="358"/>
      <c r="DFJ31" s="358"/>
      <c r="DFK31" s="358"/>
      <c r="DFL31" s="358"/>
      <c r="DFM31" s="358"/>
      <c r="DFN31" s="358"/>
      <c r="DFO31" s="358"/>
      <c r="DFP31" s="358"/>
      <c r="DFQ31" s="358"/>
      <c r="DFR31" s="358"/>
      <c r="DFS31" s="358"/>
      <c r="DFT31" s="358"/>
      <c r="DFU31" s="358"/>
      <c r="DFV31" s="358"/>
      <c r="DFW31" s="358"/>
      <c r="DFX31" s="358"/>
      <c r="DFY31" s="358"/>
      <c r="DFZ31" s="358"/>
      <c r="DGA31" s="358"/>
      <c r="DGB31" s="358"/>
      <c r="DGC31" s="358"/>
      <c r="DGD31" s="358"/>
      <c r="DGE31" s="358"/>
      <c r="DGF31" s="358"/>
      <c r="DGG31" s="358"/>
      <c r="DGH31" s="358"/>
      <c r="DGI31" s="358"/>
      <c r="DGJ31" s="358"/>
      <c r="DGK31" s="358"/>
      <c r="DGL31" s="358"/>
      <c r="DGM31" s="358"/>
      <c r="DGN31" s="358"/>
      <c r="DGO31" s="358"/>
      <c r="DGP31" s="358"/>
      <c r="DGQ31" s="358"/>
      <c r="DGR31" s="358"/>
      <c r="DGS31" s="358"/>
      <c r="DGT31" s="358"/>
      <c r="DGU31" s="358"/>
      <c r="DGV31" s="358"/>
      <c r="DGW31" s="358"/>
      <c r="DGX31" s="358"/>
      <c r="DGY31" s="358"/>
      <c r="DGZ31" s="358"/>
      <c r="DHA31" s="358"/>
      <c r="DHB31" s="358"/>
      <c r="DHC31" s="358"/>
      <c r="DHD31" s="358"/>
      <c r="DHE31" s="358"/>
      <c r="DHF31" s="358"/>
      <c r="DHG31" s="358"/>
      <c r="DHH31" s="358"/>
      <c r="DHI31" s="358"/>
      <c r="DHJ31" s="358"/>
      <c r="DHK31" s="358"/>
      <c r="DHL31" s="358"/>
      <c r="DHM31" s="358"/>
      <c r="DHN31" s="358"/>
      <c r="DHO31" s="358"/>
      <c r="DHP31" s="358"/>
      <c r="DHQ31" s="358"/>
      <c r="DHR31" s="358"/>
      <c r="DHS31" s="358"/>
      <c r="DHT31" s="358"/>
      <c r="DHU31" s="358"/>
      <c r="DHV31" s="358"/>
      <c r="DHW31" s="358"/>
      <c r="DHX31" s="358"/>
      <c r="DHY31" s="358"/>
      <c r="DHZ31" s="358"/>
      <c r="DIA31" s="358"/>
      <c r="DIB31" s="358"/>
      <c r="DIC31" s="358"/>
      <c r="DID31" s="358"/>
      <c r="DIE31" s="358"/>
      <c r="DIF31" s="358"/>
      <c r="DIG31" s="358"/>
      <c r="DIH31" s="358"/>
      <c r="DII31" s="358"/>
      <c r="DIJ31" s="358"/>
      <c r="DIK31" s="358"/>
      <c r="DIL31" s="358"/>
      <c r="DIM31" s="358"/>
      <c r="DIN31" s="358"/>
      <c r="DIO31" s="358"/>
      <c r="DIP31" s="358"/>
      <c r="DIQ31" s="358"/>
      <c r="DIR31" s="358"/>
      <c r="DIS31" s="358"/>
      <c r="DIT31" s="358"/>
      <c r="DIU31" s="358"/>
      <c r="DIV31" s="358"/>
      <c r="DIW31" s="358"/>
      <c r="DIX31" s="358"/>
      <c r="DIY31" s="358"/>
      <c r="DIZ31" s="358"/>
      <c r="DJA31" s="358"/>
      <c r="DJB31" s="358"/>
      <c r="DJC31" s="358"/>
      <c r="DJD31" s="358"/>
      <c r="DJE31" s="358"/>
      <c r="DJF31" s="358"/>
      <c r="DJG31" s="358"/>
      <c r="DJH31" s="358"/>
      <c r="DJI31" s="358"/>
      <c r="DJJ31" s="358"/>
      <c r="DJK31" s="358"/>
      <c r="DJL31" s="358"/>
      <c r="DJM31" s="358"/>
      <c r="DJN31" s="358"/>
      <c r="DJO31" s="358"/>
      <c r="DJP31" s="358"/>
      <c r="DJQ31" s="358"/>
      <c r="DJR31" s="358"/>
      <c r="DJS31" s="358"/>
      <c r="DJT31" s="358"/>
      <c r="DJU31" s="358"/>
      <c r="DJV31" s="358"/>
      <c r="DJW31" s="358"/>
      <c r="DJX31" s="358"/>
      <c r="DJY31" s="358"/>
      <c r="DJZ31" s="358"/>
      <c r="DKA31" s="358"/>
      <c r="DKB31" s="358"/>
      <c r="DKC31" s="358"/>
      <c r="DKD31" s="358"/>
      <c r="DKE31" s="358"/>
      <c r="DKF31" s="358"/>
      <c r="DKG31" s="358"/>
      <c r="DKH31" s="358"/>
      <c r="DKI31" s="358"/>
      <c r="DKJ31" s="358"/>
      <c r="DKK31" s="358"/>
      <c r="DKL31" s="358"/>
      <c r="DKM31" s="358"/>
      <c r="DKN31" s="358"/>
      <c r="DKO31" s="358"/>
      <c r="DKP31" s="358"/>
      <c r="DKQ31" s="358"/>
      <c r="DKR31" s="358"/>
      <c r="DKS31" s="358"/>
      <c r="DKT31" s="358"/>
      <c r="DKU31" s="358"/>
      <c r="DKV31" s="358"/>
      <c r="DKW31" s="358"/>
      <c r="DKX31" s="358"/>
      <c r="DKY31" s="358"/>
      <c r="DKZ31" s="358"/>
      <c r="DLA31" s="358"/>
      <c r="DLB31" s="358"/>
      <c r="DLC31" s="358"/>
      <c r="DLD31" s="358"/>
      <c r="DLE31" s="358"/>
      <c r="DLF31" s="358"/>
      <c r="DLG31" s="358"/>
      <c r="DLH31" s="358"/>
      <c r="DLI31" s="358"/>
      <c r="DLJ31" s="358"/>
      <c r="DLK31" s="358"/>
      <c r="DLL31" s="358"/>
      <c r="DLM31" s="358"/>
      <c r="DLN31" s="358"/>
      <c r="DLO31" s="358"/>
      <c r="DLP31" s="358"/>
      <c r="DLQ31" s="358"/>
      <c r="DLR31" s="358"/>
      <c r="DLS31" s="358"/>
      <c r="DLT31" s="358"/>
      <c r="DLU31" s="358"/>
      <c r="DLV31" s="358"/>
      <c r="DLW31" s="358"/>
      <c r="DLX31" s="358"/>
      <c r="DLY31" s="358"/>
      <c r="DLZ31" s="358"/>
      <c r="DMA31" s="358"/>
      <c r="DMB31" s="358"/>
      <c r="DMC31" s="358"/>
      <c r="DMD31" s="358"/>
      <c r="DME31" s="358"/>
      <c r="DMF31" s="358"/>
      <c r="DMG31" s="358"/>
      <c r="DMH31" s="358"/>
      <c r="DMI31" s="358"/>
      <c r="DMJ31" s="358"/>
      <c r="DMK31" s="358"/>
      <c r="DML31" s="358"/>
      <c r="DMM31" s="358"/>
      <c r="DMN31" s="358"/>
      <c r="DMO31" s="358"/>
      <c r="DMP31" s="358"/>
      <c r="DMQ31" s="358"/>
      <c r="DMR31" s="358"/>
      <c r="DMS31" s="358"/>
      <c r="DMT31" s="358"/>
      <c r="DMU31" s="358"/>
      <c r="DMV31" s="358"/>
      <c r="DMW31" s="358"/>
      <c r="DMX31" s="358"/>
      <c r="DMY31" s="358"/>
      <c r="DMZ31" s="358"/>
      <c r="DNA31" s="358"/>
      <c r="DNB31" s="358"/>
      <c r="DNC31" s="358"/>
      <c r="DND31" s="358"/>
      <c r="DNE31" s="358"/>
      <c r="DNF31" s="358"/>
      <c r="DNG31" s="358"/>
      <c r="DNH31" s="358"/>
      <c r="DNI31" s="358"/>
      <c r="DNJ31" s="358"/>
      <c r="DNK31" s="358"/>
      <c r="DNL31" s="358"/>
      <c r="DNM31" s="358"/>
      <c r="DNN31" s="358"/>
      <c r="DNO31" s="358"/>
      <c r="DNP31" s="358"/>
      <c r="DNQ31" s="358"/>
      <c r="DNR31" s="358"/>
      <c r="DNS31" s="358"/>
      <c r="DNT31" s="358"/>
      <c r="DNU31" s="358"/>
      <c r="DNV31" s="358"/>
      <c r="DNW31" s="358"/>
      <c r="DNX31" s="358"/>
      <c r="DNY31" s="358"/>
      <c r="DNZ31" s="358"/>
      <c r="DOA31" s="358"/>
      <c r="DOB31" s="358"/>
      <c r="DOC31" s="358"/>
      <c r="DOD31" s="358"/>
      <c r="DOE31" s="358"/>
      <c r="DOF31" s="358"/>
      <c r="DOG31" s="358"/>
      <c r="DOH31" s="358"/>
      <c r="DOI31" s="358"/>
      <c r="DOJ31" s="358"/>
      <c r="DOK31" s="358"/>
      <c r="DOL31" s="358"/>
      <c r="DOM31" s="358"/>
      <c r="DON31" s="358"/>
      <c r="DOO31" s="358"/>
      <c r="DOP31" s="358"/>
      <c r="DOQ31" s="358"/>
      <c r="DOR31" s="358"/>
      <c r="DOS31" s="358"/>
      <c r="DOT31" s="358"/>
      <c r="DOU31" s="358"/>
      <c r="DOV31" s="358"/>
      <c r="DOW31" s="358"/>
      <c r="DOX31" s="358"/>
      <c r="DOY31" s="358"/>
      <c r="DOZ31" s="358"/>
      <c r="DPA31" s="358"/>
      <c r="DPB31" s="358"/>
      <c r="DPC31" s="358"/>
      <c r="DPD31" s="358"/>
      <c r="DPE31" s="358"/>
      <c r="DPF31" s="358"/>
      <c r="DPG31" s="358"/>
      <c r="DPH31" s="358"/>
      <c r="DPI31" s="358"/>
      <c r="DPJ31" s="358"/>
      <c r="DPK31" s="358"/>
      <c r="DPL31" s="358"/>
      <c r="DPM31" s="358"/>
      <c r="DPN31" s="358"/>
      <c r="DPO31" s="358"/>
      <c r="DPP31" s="358"/>
      <c r="DPQ31" s="358"/>
      <c r="DPR31" s="358"/>
      <c r="DPS31" s="358"/>
      <c r="DPT31" s="358"/>
      <c r="DPU31" s="358"/>
      <c r="DPV31" s="358"/>
      <c r="DPW31" s="358"/>
      <c r="DPX31" s="358"/>
      <c r="DPY31" s="358"/>
      <c r="DPZ31" s="358"/>
      <c r="DQA31" s="358"/>
      <c r="DQB31" s="358"/>
      <c r="DQC31" s="358"/>
      <c r="DQD31" s="358"/>
      <c r="DQE31" s="358"/>
      <c r="DQF31" s="358"/>
      <c r="DQG31" s="358"/>
      <c r="DQH31" s="358"/>
      <c r="DQI31" s="358"/>
      <c r="DQJ31" s="358"/>
      <c r="DQK31" s="358"/>
      <c r="DQL31" s="358"/>
      <c r="DQM31" s="358"/>
      <c r="DQN31" s="358"/>
      <c r="DQO31" s="358"/>
      <c r="DQP31" s="358"/>
      <c r="DQQ31" s="358"/>
      <c r="DQR31" s="358"/>
      <c r="DQS31" s="358"/>
      <c r="DQT31" s="358"/>
      <c r="DQU31" s="358"/>
      <c r="DQV31" s="358"/>
      <c r="DQW31" s="358"/>
      <c r="DQX31" s="358"/>
      <c r="DQY31" s="358"/>
      <c r="DQZ31" s="358"/>
      <c r="DRA31" s="358"/>
      <c r="DRB31" s="358"/>
      <c r="DRC31" s="358"/>
      <c r="DRD31" s="358"/>
      <c r="DRE31" s="358"/>
      <c r="DRF31" s="358"/>
      <c r="DRG31" s="358"/>
      <c r="DRH31" s="358"/>
      <c r="DRI31" s="358"/>
      <c r="DRJ31" s="358"/>
      <c r="DRK31" s="358"/>
      <c r="DRL31" s="358"/>
      <c r="DRM31" s="358"/>
      <c r="DRN31" s="358"/>
      <c r="DRO31" s="358"/>
      <c r="DRP31" s="358"/>
      <c r="DRQ31" s="358"/>
      <c r="DRR31" s="358"/>
      <c r="DRS31" s="358"/>
      <c r="DRT31" s="358"/>
      <c r="DRU31" s="358"/>
      <c r="DRV31" s="358"/>
      <c r="DRW31" s="358"/>
      <c r="DRX31" s="358"/>
      <c r="DRY31" s="358"/>
      <c r="DRZ31" s="358"/>
      <c r="DSA31" s="358"/>
      <c r="DSB31" s="358"/>
      <c r="DSC31" s="358"/>
      <c r="DSD31" s="358"/>
      <c r="DSE31" s="358"/>
      <c r="DSF31" s="358"/>
      <c r="DSG31" s="358"/>
      <c r="DSH31" s="358"/>
      <c r="DSI31" s="358"/>
      <c r="DSJ31" s="358"/>
      <c r="DSK31" s="358"/>
      <c r="DSL31" s="358"/>
      <c r="DSM31" s="358"/>
      <c r="DSN31" s="358"/>
      <c r="DSO31" s="358"/>
      <c r="DSP31" s="358"/>
      <c r="DSQ31" s="358"/>
      <c r="DSR31" s="358"/>
      <c r="DSS31" s="358"/>
      <c r="DST31" s="358"/>
      <c r="DSU31" s="358"/>
      <c r="DSV31" s="358"/>
      <c r="DSW31" s="358"/>
      <c r="DSX31" s="358"/>
      <c r="DSY31" s="358"/>
      <c r="DSZ31" s="358"/>
      <c r="DTA31" s="358"/>
      <c r="DTB31" s="358"/>
      <c r="DTC31" s="358"/>
      <c r="DTD31" s="358"/>
      <c r="DTE31" s="358"/>
      <c r="DTF31" s="358"/>
      <c r="DTG31" s="358"/>
      <c r="DTH31" s="358"/>
      <c r="DTI31" s="358"/>
      <c r="DTJ31" s="358"/>
      <c r="DTK31" s="358"/>
      <c r="DTL31" s="358"/>
      <c r="DTM31" s="358"/>
      <c r="DTN31" s="358"/>
      <c r="DTO31" s="358"/>
      <c r="DTP31" s="358"/>
      <c r="DTQ31" s="358"/>
      <c r="DTR31" s="358"/>
      <c r="DTS31" s="358"/>
      <c r="DTT31" s="358"/>
      <c r="DTU31" s="358"/>
      <c r="DTV31" s="358"/>
      <c r="DTW31" s="358"/>
      <c r="DTX31" s="358"/>
      <c r="DTY31" s="358"/>
      <c r="DTZ31" s="358"/>
      <c r="DUA31" s="358"/>
      <c r="DUB31" s="358"/>
      <c r="DUC31" s="358"/>
      <c r="DUD31" s="358"/>
      <c r="DUE31" s="358"/>
      <c r="DUF31" s="358"/>
      <c r="DUG31" s="358"/>
      <c r="DUH31" s="358"/>
      <c r="DUI31" s="358"/>
      <c r="DUJ31" s="358"/>
      <c r="DUK31" s="358"/>
      <c r="DUL31" s="358"/>
      <c r="DUM31" s="358"/>
      <c r="DUN31" s="358"/>
      <c r="DUO31" s="358"/>
      <c r="DUP31" s="358"/>
      <c r="DUQ31" s="358"/>
      <c r="DUR31" s="358"/>
      <c r="DUS31" s="358"/>
      <c r="DUT31" s="358"/>
      <c r="DUU31" s="358"/>
      <c r="DUV31" s="358"/>
      <c r="DUW31" s="358"/>
      <c r="DUX31" s="358"/>
      <c r="DUY31" s="358"/>
      <c r="DUZ31" s="358"/>
      <c r="DVA31" s="358"/>
      <c r="DVB31" s="358"/>
      <c r="DVC31" s="358"/>
      <c r="DVD31" s="358"/>
      <c r="DVE31" s="358"/>
      <c r="DVF31" s="358"/>
      <c r="DVG31" s="358"/>
      <c r="DVH31" s="358"/>
      <c r="DVI31" s="358"/>
      <c r="DVJ31" s="358"/>
      <c r="DVK31" s="358"/>
      <c r="DVL31" s="358"/>
      <c r="DVM31" s="358"/>
      <c r="DVN31" s="358"/>
      <c r="DVO31" s="358"/>
      <c r="DVP31" s="358"/>
      <c r="DVQ31" s="358"/>
      <c r="DVR31" s="358"/>
      <c r="DVS31" s="358"/>
      <c r="DVT31" s="358"/>
      <c r="DVU31" s="358"/>
      <c r="DVV31" s="358"/>
      <c r="DVW31" s="358"/>
      <c r="DVX31" s="358"/>
      <c r="DVY31" s="358"/>
      <c r="DVZ31" s="358"/>
      <c r="DWA31" s="358"/>
      <c r="DWB31" s="358"/>
      <c r="DWC31" s="358"/>
      <c r="DWD31" s="358"/>
      <c r="DWE31" s="358"/>
      <c r="DWF31" s="358"/>
      <c r="DWG31" s="358"/>
      <c r="DWH31" s="358"/>
      <c r="DWI31" s="358"/>
      <c r="DWJ31" s="358"/>
      <c r="DWK31" s="358"/>
      <c r="DWL31" s="358"/>
      <c r="DWM31" s="358"/>
      <c r="DWN31" s="358"/>
      <c r="DWO31" s="358"/>
      <c r="DWP31" s="358"/>
      <c r="DWQ31" s="358"/>
      <c r="DWR31" s="358"/>
      <c r="DWS31" s="358"/>
      <c r="DWT31" s="358"/>
      <c r="DWU31" s="358"/>
      <c r="DWV31" s="358"/>
      <c r="DWW31" s="358"/>
      <c r="DWX31" s="358"/>
      <c r="DWY31" s="358"/>
      <c r="DWZ31" s="358"/>
      <c r="DXA31" s="358"/>
      <c r="DXB31" s="358"/>
      <c r="DXC31" s="358"/>
      <c r="DXD31" s="358"/>
      <c r="DXE31" s="358"/>
      <c r="DXF31" s="358"/>
      <c r="DXG31" s="358"/>
      <c r="DXH31" s="358"/>
      <c r="DXI31" s="358"/>
      <c r="DXJ31" s="358"/>
      <c r="DXK31" s="358"/>
      <c r="DXL31" s="358"/>
      <c r="DXM31" s="358"/>
      <c r="DXN31" s="358"/>
      <c r="DXO31" s="358"/>
      <c r="DXP31" s="358"/>
      <c r="DXQ31" s="358"/>
      <c r="DXR31" s="358"/>
      <c r="DXS31" s="358"/>
      <c r="DXT31" s="358"/>
      <c r="DXU31" s="358"/>
      <c r="DXV31" s="358"/>
      <c r="DXW31" s="358"/>
      <c r="DXX31" s="358"/>
      <c r="DXY31" s="358"/>
      <c r="DXZ31" s="358"/>
      <c r="DYA31" s="358"/>
      <c r="DYB31" s="358"/>
      <c r="DYC31" s="358"/>
      <c r="DYD31" s="358"/>
      <c r="DYE31" s="358"/>
      <c r="DYF31" s="358"/>
      <c r="DYG31" s="358"/>
      <c r="DYH31" s="358"/>
      <c r="DYI31" s="358"/>
      <c r="DYJ31" s="358"/>
      <c r="DYK31" s="358"/>
      <c r="DYL31" s="358"/>
      <c r="DYM31" s="358"/>
      <c r="DYN31" s="358"/>
      <c r="DYO31" s="358"/>
      <c r="DYP31" s="358"/>
      <c r="DYQ31" s="358"/>
      <c r="DYR31" s="358"/>
      <c r="DYS31" s="358"/>
      <c r="DYT31" s="358"/>
      <c r="DYU31" s="358"/>
      <c r="DYV31" s="358"/>
      <c r="DYW31" s="358"/>
      <c r="DYX31" s="358"/>
      <c r="DYY31" s="358"/>
      <c r="DYZ31" s="358"/>
      <c r="DZA31" s="358"/>
      <c r="DZB31" s="358"/>
      <c r="DZC31" s="358"/>
      <c r="DZD31" s="358"/>
      <c r="DZE31" s="358"/>
      <c r="DZF31" s="358"/>
      <c r="DZG31" s="358"/>
      <c r="DZH31" s="358"/>
      <c r="DZI31" s="358"/>
      <c r="DZJ31" s="358"/>
      <c r="DZK31" s="358"/>
      <c r="DZL31" s="358"/>
      <c r="DZM31" s="358"/>
      <c r="DZN31" s="358"/>
      <c r="DZO31" s="358"/>
      <c r="DZP31" s="358"/>
      <c r="DZQ31" s="358"/>
      <c r="DZR31" s="358"/>
      <c r="DZS31" s="358"/>
      <c r="DZT31" s="358"/>
      <c r="DZU31" s="358"/>
      <c r="DZV31" s="358"/>
      <c r="DZW31" s="358"/>
      <c r="DZX31" s="358"/>
      <c r="DZY31" s="358"/>
      <c r="DZZ31" s="358"/>
      <c r="EAA31" s="358"/>
      <c r="EAB31" s="358"/>
      <c r="EAC31" s="358"/>
      <c r="EAD31" s="358"/>
      <c r="EAE31" s="358"/>
      <c r="EAF31" s="358"/>
      <c r="EAG31" s="358"/>
      <c r="EAH31" s="358"/>
      <c r="EAI31" s="358"/>
      <c r="EAJ31" s="358"/>
      <c r="EAK31" s="358"/>
      <c r="EAL31" s="358"/>
      <c r="EAM31" s="358"/>
      <c r="EAN31" s="358"/>
      <c r="EAO31" s="358"/>
      <c r="EAP31" s="358"/>
      <c r="EAQ31" s="358"/>
      <c r="EAR31" s="358"/>
      <c r="EAS31" s="358"/>
      <c r="EAT31" s="358"/>
      <c r="EAU31" s="358"/>
      <c r="EAV31" s="358"/>
      <c r="EAW31" s="358"/>
      <c r="EAX31" s="358"/>
      <c r="EAY31" s="358"/>
      <c r="EAZ31" s="358"/>
      <c r="EBA31" s="358"/>
      <c r="EBB31" s="358"/>
      <c r="EBC31" s="358"/>
      <c r="EBD31" s="358"/>
      <c r="EBE31" s="358"/>
      <c r="EBF31" s="358"/>
      <c r="EBG31" s="358"/>
      <c r="EBH31" s="358"/>
      <c r="EBI31" s="358"/>
      <c r="EBJ31" s="358"/>
      <c r="EBK31" s="358"/>
      <c r="EBL31" s="358"/>
      <c r="EBM31" s="358"/>
      <c r="EBN31" s="358"/>
      <c r="EBO31" s="358"/>
      <c r="EBP31" s="358"/>
      <c r="EBQ31" s="358"/>
      <c r="EBR31" s="358"/>
      <c r="EBS31" s="358"/>
      <c r="EBT31" s="358"/>
      <c r="EBU31" s="358"/>
      <c r="EBV31" s="358"/>
      <c r="EBW31" s="358"/>
      <c r="EBX31" s="358"/>
      <c r="EBY31" s="358"/>
      <c r="EBZ31" s="358"/>
      <c r="ECA31" s="358"/>
      <c r="ECB31" s="358"/>
      <c r="ECC31" s="358"/>
      <c r="ECD31" s="358"/>
      <c r="ECE31" s="358"/>
      <c r="ECF31" s="358"/>
      <c r="ECG31" s="358"/>
      <c r="ECH31" s="358"/>
      <c r="ECI31" s="358"/>
      <c r="ECJ31" s="358"/>
      <c r="ECK31" s="358"/>
      <c r="ECL31" s="358"/>
      <c r="ECM31" s="358"/>
      <c r="ECN31" s="358"/>
      <c r="ECO31" s="358"/>
      <c r="ECP31" s="358"/>
      <c r="ECQ31" s="358"/>
      <c r="ECR31" s="358"/>
      <c r="ECS31" s="358"/>
      <c r="ECT31" s="358"/>
      <c r="ECU31" s="358"/>
      <c r="ECV31" s="358"/>
      <c r="ECW31" s="358"/>
      <c r="ECX31" s="358"/>
      <c r="ECY31" s="358"/>
      <c r="ECZ31" s="358"/>
      <c r="EDA31" s="358"/>
      <c r="EDB31" s="358"/>
      <c r="EDC31" s="358"/>
      <c r="EDD31" s="358"/>
      <c r="EDE31" s="358"/>
      <c r="EDF31" s="358"/>
      <c r="EDG31" s="358"/>
      <c r="EDH31" s="358"/>
      <c r="EDI31" s="358"/>
      <c r="EDJ31" s="358"/>
      <c r="EDK31" s="358"/>
      <c r="EDL31" s="358"/>
      <c r="EDM31" s="358"/>
      <c r="EDN31" s="358"/>
      <c r="EDO31" s="358"/>
      <c r="EDP31" s="358"/>
      <c r="EDQ31" s="358"/>
      <c r="EDR31" s="358"/>
      <c r="EDS31" s="358"/>
      <c r="EDT31" s="358"/>
      <c r="EDU31" s="358"/>
      <c r="EDV31" s="358"/>
      <c r="EDW31" s="358"/>
      <c r="EDX31" s="358"/>
      <c r="EDY31" s="358"/>
      <c r="EDZ31" s="358"/>
      <c r="EEA31" s="358"/>
      <c r="EEB31" s="358"/>
      <c r="EEC31" s="358"/>
      <c r="EED31" s="358"/>
      <c r="EEE31" s="358"/>
      <c r="EEF31" s="358"/>
      <c r="EEG31" s="358"/>
      <c r="EEH31" s="358"/>
      <c r="EEI31" s="358"/>
      <c r="EEJ31" s="358"/>
      <c r="EEK31" s="358"/>
      <c r="EEL31" s="358"/>
      <c r="EEM31" s="358"/>
      <c r="EEN31" s="358"/>
      <c r="EEO31" s="358"/>
      <c r="EEP31" s="358"/>
      <c r="EEQ31" s="358"/>
      <c r="EER31" s="358"/>
      <c r="EES31" s="358"/>
      <c r="EET31" s="358"/>
      <c r="EEU31" s="358"/>
      <c r="EEV31" s="358"/>
      <c r="EEW31" s="358"/>
      <c r="EEX31" s="358"/>
      <c r="EEY31" s="358"/>
      <c r="EEZ31" s="358"/>
      <c r="EFA31" s="358"/>
      <c r="EFB31" s="358"/>
      <c r="EFC31" s="358"/>
      <c r="EFD31" s="358"/>
      <c r="EFE31" s="358"/>
      <c r="EFF31" s="358"/>
      <c r="EFG31" s="358"/>
      <c r="EFH31" s="358"/>
      <c r="EFI31" s="358"/>
      <c r="EFJ31" s="358"/>
      <c r="EFK31" s="358"/>
      <c r="EFL31" s="358"/>
      <c r="EFM31" s="358"/>
      <c r="EFN31" s="358"/>
      <c r="EFO31" s="358"/>
      <c r="EFP31" s="358"/>
      <c r="EFQ31" s="358"/>
      <c r="EFR31" s="358"/>
      <c r="EFS31" s="358"/>
      <c r="EFT31" s="358"/>
      <c r="EFU31" s="358"/>
      <c r="EFV31" s="358"/>
      <c r="EFW31" s="358"/>
      <c r="EFX31" s="358"/>
      <c r="EFY31" s="358"/>
      <c r="EFZ31" s="358"/>
      <c r="EGA31" s="358"/>
      <c r="EGB31" s="358"/>
      <c r="EGC31" s="358"/>
      <c r="EGD31" s="358"/>
      <c r="EGE31" s="358"/>
      <c r="EGF31" s="358"/>
      <c r="EGG31" s="358"/>
      <c r="EGH31" s="358"/>
      <c r="EGI31" s="358"/>
      <c r="EGJ31" s="358"/>
      <c r="EGK31" s="358"/>
      <c r="EGL31" s="358"/>
      <c r="EGM31" s="358"/>
      <c r="EGN31" s="358"/>
      <c r="EGO31" s="358"/>
      <c r="EGP31" s="358"/>
      <c r="EGQ31" s="358"/>
      <c r="EGR31" s="358"/>
      <c r="EGS31" s="358"/>
      <c r="EGT31" s="358"/>
      <c r="EGU31" s="358"/>
      <c r="EGV31" s="358"/>
      <c r="EGW31" s="358"/>
      <c r="EGX31" s="358"/>
      <c r="EGY31" s="358"/>
      <c r="EGZ31" s="358"/>
      <c r="EHA31" s="358"/>
      <c r="EHB31" s="358"/>
      <c r="EHC31" s="358"/>
      <c r="EHD31" s="358"/>
      <c r="EHE31" s="358"/>
      <c r="EHF31" s="358"/>
      <c r="EHG31" s="358"/>
      <c r="EHH31" s="358"/>
      <c r="EHI31" s="358"/>
      <c r="EHJ31" s="358"/>
      <c r="EHK31" s="358"/>
      <c r="EHL31" s="358"/>
      <c r="EHM31" s="358"/>
      <c r="EHN31" s="358"/>
      <c r="EHO31" s="358"/>
      <c r="EHP31" s="358"/>
      <c r="EHQ31" s="358"/>
      <c r="EHR31" s="358"/>
      <c r="EHS31" s="358"/>
      <c r="EHT31" s="358"/>
      <c r="EHU31" s="358"/>
      <c r="EHV31" s="358"/>
      <c r="EHW31" s="358"/>
      <c r="EHX31" s="358"/>
      <c r="EHY31" s="358"/>
      <c r="EHZ31" s="358"/>
      <c r="EIA31" s="358"/>
      <c r="EIB31" s="358"/>
      <c r="EIC31" s="358"/>
      <c r="EID31" s="358"/>
      <c r="EIE31" s="358"/>
      <c r="EIF31" s="358"/>
      <c r="EIG31" s="358"/>
      <c r="EIH31" s="358"/>
      <c r="EII31" s="358"/>
      <c r="EIJ31" s="358"/>
      <c r="EIK31" s="358"/>
      <c r="EIL31" s="358"/>
      <c r="EIM31" s="358"/>
      <c r="EIN31" s="358"/>
      <c r="EIO31" s="358"/>
      <c r="EIP31" s="358"/>
      <c r="EIQ31" s="358"/>
      <c r="EIR31" s="358"/>
      <c r="EIS31" s="358"/>
      <c r="EIT31" s="358"/>
      <c r="EIU31" s="358"/>
      <c r="EIV31" s="358"/>
      <c r="EIW31" s="358"/>
      <c r="EIX31" s="358"/>
      <c r="EIY31" s="358"/>
      <c r="EIZ31" s="358"/>
      <c r="EJA31" s="358"/>
      <c r="EJB31" s="358"/>
      <c r="EJC31" s="358"/>
      <c r="EJD31" s="358"/>
      <c r="EJE31" s="358"/>
      <c r="EJF31" s="358"/>
      <c r="EJG31" s="358"/>
      <c r="EJH31" s="358"/>
      <c r="EJI31" s="358"/>
      <c r="EJJ31" s="358"/>
      <c r="EJK31" s="358"/>
      <c r="EJL31" s="358"/>
      <c r="EJM31" s="358"/>
      <c r="EJN31" s="358"/>
      <c r="EJO31" s="358"/>
      <c r="EJP31" s="358"/>
      <c r="EJQ31" s="358"/>
      <c r="EJR31" s="358"/>
      <c r="EJS31" s="358"/>
      <c r="EJT31" s="358"/>
      <c r="EJU31" s="358"/>
      <c r="EJV31" s="358"/>
      <c r="EJW31" s="358"/>
      <c r="EJX31" s="358"/>
      <c r="EJY31" s="358"/>
      <c r="EJZ31" s="358"/>
      <c r="EKA31" s="358"/>
      <c r="EKB31" s="358"/>
      <c r="EKC31" s="358"/>
      <c r="EKD31" s="358"/>
      <c r="EKE31" s="358"/>
      <c r="EKF31" s="358"/>
      <c r="EKG31" s="358"/>
      <c r="EKH31" s="358"/>
      <c r="EKI31" s="358"/>
      <c r="EKJ31" s="358"/>
      <c r="EKK31" s="358"/>
      <c r="EKL31" s="358"/>
      <c r="EKM31" s="358"/>
      <c r="EKN31" s="358"/>
      <c r="EKO31" s="358"/>
      <c r="EKP31" s="358"/>
      <c r="EKQ31" s="358"/>
      <c r="EKR31" s="358"/>
      <c r="EKS31" s="358"/>
      <c r="EKT31" s="358"/>
      <c r="EKU31" s="358"/>
      <c r="EKV31" s="358"/>
      <c r="EKW31" s="358"/>
      <c r="EKX31" s="358"/>
      <c r="EKY31" s="358"/>
      <c r="EKZ31" s="358"/>
      <c r="ELA31" s="358"/>
      <c r="ELB31" s="358"/>
      <c r="ELC31" s="358"/>
      <c r="ELD31" s="358"/>
      <c r="ELE31" s="358"/>
      <c r="ELF31" s="358"/>
      <c r="ELG31" s="358"/>
      <c r="ELH31" s="358"/>
      <c r="ELI31" s="358"/>
      <c r="ELJ31" s="358"/>
      <c r="ELK31" s="358"/>
      <c r="ELL31" s="358"/>
      <c r="ELM31" s="358"/>
      <c r="ELN31" s="358"/>
      <c r="ELO31" s="358"/>
      <c r="ELP31" s="358"/>
      <c r="ELQ31" s="358"/>
      <c r="ELR31" s="358"/>
      <c r="ELS31" s="358"/>
      <c r="ELT31" s="358"/>
      <c r="ELU31" s="358"/>
      <c r="ELV31" s="358"/>
      <c r="ELW31" s="358"/>
      <c r="ELX31" s="358"/>
      <c r="ELY31" s="358"/>
      <c r="ELZ31" s="358"/>
      <c r="EMA31" s="358"/>
      <c r="EMB31" s="358"/>
      <c r="EMC31" s="358"/>
      <c r="EMD31" s="358"/>
      <c r="EME31" s="358"/>
      <c r="EMF31" s="358"/>
      <c r="EMG31" s="358"/>
      <c r="EMH31" s="358"/>
      <c r="EMI31" s="358"/>
      <c r="EMJ31" s="358"/>
      <c r="EMK31" s="358"/>
      <c r="EML31" s="358"/>
      <c r="EMM31" s="358"/>
      <c r="EMN31" s="358"/>
      <c r="EMO31" s="358"/>
      <c r="EMP31" s="358"/>
      <c r="EMQ31" s="358"/>
      <c r="EMR31" s="358"/>
      <c r="EMS31" s="358"/>
      <c r="EMT31" s="358"/>
      <c r="EMU31" s="358"/>
      <c r="EMV31" s="358"/>
      <c r="EMW31" s="358"/>
      <c r="EMX31" s="358"/>
      <c r="EMY31" s="358"/>
      <c r="EMZ31" s="358"/>
      <c r="ENA31" s="358"/>
      <c r="ENB31" s="358"/>
      <c r="ENC31" s="358"/>
      <c r="END31" s="358"/>
      <c r="ENE31" s="358"/>
      <c r="ENF31" s="358"/>
      <c r="ENG31" s="358"/>
      <c r="ENH31" s="358"/>
      <c r="ENI31" s="358"/>
      <c r="ENJ31" s="358"/>
      <c r="ENK31" s="358"/>
      <c r="ENL31" s="358"/>
      <c r="ENM31" s="358"/>
      <c r="ENN31" s="358"/>
      <c r="ENO31" s="358"/>
      <c r="ENP31" s="358"/>
      <c r="ENQ31" s="358"/>
      <c r="ENR31" s="358"/>
      <c r="ENS31" s="358"/>
      <c r="ENT31" s="358"/>
      <c r="ENU31" s="358"/>
      <c r="ENV31" s="358"/>
      <c r="ENW31" s="358"/>
      <c r="ENX31" s="358"/>
      <c r="ENY31" s="358"/>
      <c r="ENZ31" s="358"/>
      <c r="EOA31" s="358"/>
      <c r="EOB31" s="358"/>
      <c r="EOC31" s="358"/>
      <c r="EOD31" s="358"/>
      <c r="EOE31" s="358"/>
      <c r="EOF31" s="358"/>
      <c r="EOG31" s="358"/>
      <c r="EOH31" s="358"/>
      <c r="EOI31" s="358"/>
      <c r="EOJ31" s="358"/>
      <c r="EOK31" s="358"/>
      <c r="EOL31" s="358"/>
      <c r="EOM31" s="358"/>
      <c r="EON31" s="358"/>
      <c r="EOO31" s="358"/>
      <c r="EOP31" s="358"/>
      <c r="EOQ31" s="358"/>
      <c r="EOR31" s="358"/>
      <c r="EOS31" s="358"/>
      <c r="EOT31" s="358"/>
      <c r="EOU31" s="358"/>
      <c r="EOV31" s="358"/>
      <c r="EOW31" s="358"/>
      <c r="EOX31" s="358"/>
      <c r="EOY31" s="358"/>
      <c r="EOZ31" s="358"/>
      <c r="EPA31" s="358"/>
      <c r="EPB31" s="358"/>
      <c r="EPC31" s="358"/>
      <c r="EPD31" s="358"/>
      <c r="EPE31" s="358"/>
      <c r="EPF31" s="358"/>
      <c r="EPG31" s="358"/>
      <c r="EPH31" s="358"/>
      <c r="EPI31" s="358"/>
      <c r="EPJ31" s="358"/>
      <c r="EPK31" s="358"/>
      <c r="EPL31" s="358"/>
      <c r="EPM31" s="358"/>
      <c r="EPN31" s="358"/>
      <c r="EPO31" s="358"/>
      <c r="EPP31" s="358"/>
      <c r="EPQ31" s="358"/>
      <c r="EPR31" s="358"/>
      <c r="EPS31" s="358"/>
      <c r="EPT31" s="358"/>
      <c r="EPU31" s="358"/>
      <c r="EPV31" s="358"/>
      <c r="EPW31" s="358"/>
      <c r="EPX31" s="358"/>
      <c r="EPY31" s="358"/>
      <c r="EPZ31" s="358"/>
      <c r="EQA31" s="358"/>
      <c r="EQB31" s="358"/>
      <c r="EQC31" s="358"/>
      <c r="EQD31" s="358"/>
      <c r="EQE31" s="358"/>
      <c r="EQF31" s="358"/>
      <c r="EQG31" s="358"/>
      <c r="EQH31" s="358"/>
      <c r="EQI31" s="358"/>
      <c r="EQJ31" s="358"/>
      <c r="EQK31" s="358"/>
      <c r="EQL31" s="358"/>
      <c r="EQM31" s="358"/>
      <c r="EQN31" s="358"/>
      <c r="EQO31" s="358"/>
      <c r="EQP31" s="358"/>
      <c r="EQQ31" s="358"/>
      <c r="EQR31" s="358"/>
      <c r="EQS31" s="358"/>
      <c r="EQT31" s="358"/>
      <c r="EQU31" s="358"/>
      <c r="EQV31" s="358"/>
      <c r="EQW31" s="358"/>
      <c r="EQX31" s="358"/>
      <c r="EQY31" s="358"/>
      <c r="EQZ31" s="358"/>
      <c r="ERA31" s="358"/>
      <c r="ERB31" s="358"/>
      <c r="ERC31" s="358"/>
      <c r="ERD31" s="358"/>
      <c r="ERE31" s="358"/>
      <c r="ERF31" s="358"/>
      <c r="ERG31" s="358"/>
      <c r="ERH31" s="358"/>
      <c r="ERI31" s="358"/>
      <c r="ERJ31" s="358"/>
      <c r="ERK31" s="358"/>
      <c r="ERL31" s="358"/>
      <c r="ERM31" s="358"/>
      <c r="ERN31" s="358"/>
      <c r="ERO31" s="358"/>
      <c r="ERP31" s="358"/>
      <c r="ERQ31" s="358"/>
      <c r="ERR31" s="358"/>
      <c r="ERS31" s="358"/>
      <c r="ERT31" s="358"/>
      <c r="ERU31" s="358"/>
      <c r="ERV31" s="358"/>
      <c r="ERW31" s="358"/>
      <c r="ERX31" s="358"/>
      <c r="ERY31" s="358"/>
      <c r="ERZ31" s="358"/>
      <c r="ESA31" s="358"/>
      <c r="ESB31" s="358"/>
      <c r="ESC31" s="358"/>
      <c r="ESD31" s="358"/>
      <c r="ESE31" s="358"/>
      <c r="ESF31" s="358"/>
      <c r="ESG31" s="358"/>
      <c r="ESH31" s="358"/>
      <c r="ESI31" s="358"/>
      <c r="ESJ31" s="358"/>
      <c r="ESK31" s="358"/>
      <c r="ESL31" s="358"/>
      <c r="ESM31" s="358"/>
      <c r="ESN31" s="358"/>
      <c r="ESO31" s="358"/>
      <c r="ESP31" s="358"/>
      <c r="ESQ31" s="358"/>
      <c r="ESR31" s="358"/>
      <c r="ESS31" s="358"/>
      <c r="EST31" s="358"/>
      <c r="ESU31" s="358"/>
      <c r="ESV31" s="358"/>
      <c r="ESW31" s="358"/>
      <c r="ESX31" s="358"/>
      <c r="ESY31" s="358"/>
      <c r="ESZ31" s="358"/>
      <c r="ETA31" s="358"/>
      <c r="ETB31" s="358"/>
      <c r="ETC31" s="358"/>
      <c r="ETD31" s="358"/>
      <c r="ETE31" s="358"/>
      <c r="ETF31" s="358"/>
      <c r="ETG31" s="358"/>
      <c r="ETH31" s="358"/>
      <c r="ETI31" s="358"/>
      <c r="ETJ31" s="358"/>
      <c r="ETK31" s="358"/>
      <c r="ETL31" s="358"/>
      <c r="ETM31" s="358"/>
      <c r="ETN31" s="358"/>
      <c r="ETO31" s="358"/>
      <c r="ETP31" s="358"/>
      <c r="ETQ31" s="358"/>
      <c r="ETR31" s="358"/>
      <c r="ETS31" s="358"/>
      <c r="ETT31" s="358"/>
      <c r="ETU31" s="358"/>
      <c r="ETV31" s="358"/>
      <c r="ETW31" s="358"/>
      <c r="ETX31" s="358"/>
      <c r="ETY31" s="358"/>
      <c r="ETZ31" s="358"/>
      <c r="EUA31" s="358"/>
      <c r="EUB31" s="358"/>
      <c r="EUC31" s="358"/>
      <c r="EUD31" s="358"/>
      <c r="EUE31" s="358"/>
      <c r="EUF31" s="358"/>
      <c r="EUG31" s="358"/>
      <c r="EUH31" s="358"/>
      <c r="EUI31" s="358"/>
      <c r="EUJ31" s="358"/>
      <c r="EUK31" s="358"/>
      <c r="EUL31" s="358"/>
      <c r="EUM31" s="358"/>
      <c r="EUN31" s="358"/>
      <c r="EUO31" s="358"/>
      <c r="EUP31" s="358"/>
      <c r="EUQ31" s="358"/>
      <c r="EUR31" s="358"/>
      <c r="EUS31" s="358"/>
      <c r="EUT31" s="358"/>
      <c r="EUU31" s="358"/>
      <c r="EUV31" s="358"/>
      <c r="EUW31" s="358"/>
      <c r="EUX31" s="358"/>
      <c r="EUY31" s="358"/>
      <c r="EUZ31" s="358"/>
      <c r="EVA31" s="358"/>
      <c r="EVB31" s="358"/>
      <c r="EVC31" s="358"/>
      <c r="EVD31" s="358"/>
      <c r="EVE31" s="358"/>
      <c r="EVF31" s="358"/>
      <c r="EVG31" s="358"/>
      <c r="EVH31" s="358"/>
      <c r="EVI31" s="358"/>
      <c r="EVJ31" s="358"/>
      <c r="EVK31" s="358"/>
      <c r="EVL31" s="358"/>
      <c r="EVM31" s="358"/>
      <c r="EVN31" s="358"/>
      <c r="EVO31" s="358"/>
      <c r="EVP31" s="358"/>
      <c r="EVQ31" s="358"/>
      <c r="EVR31" s="358"/>
      <c r="EVS31" s="358"/>
      <c r="EVT31" s="358"/>
      <c r="EVU31" s="358"/>
      <c r="EVV31" s="358"/>
      <c r="EVW31" s="358"/>
      <c r="EVX31" s="358"/>
      <c r="EVY31" s="358"/>
      <c r="EVZ31" s="358"/>
      <c r="EWA31" s="358"/>
      <c r="EWB31" s="358"/>
      <c r="EWC31" s="358"/>
      <c r="EWD31" s="358"/>
      <c r="EWE31" s="358"/>
      <c r="EWF31" s="358"/>
      <c r="EWG31" s="358"/>
      <c r="EWH31" s="358"/>
      <c r="EWI31" s="358"/>
      <c r="EWJ31" s="358"/>
      <c r="EWK31" s="358"/>
      <c r="EWL31" s="358"/>
      <c r="EWM31" s="358"/>
      <c r="EWN31" s="358"/>
      <c r="EWO31" s="358"/>
      <c r="EWP31" s="358"/>
      <c r="EWQ31" s="358"/>
      <c r="EWR31" s="358"/>
      <c r="EWS31" s="358"/>
      <c r="EWT31" s="358"/>
      <c r="EWU31" s="358"/>
      <c r="EWV31" s="358"/>
      <c r="EWW31" s="358"/>
      <c r="EWX31" s="358"/>
      <c r="EWY31" s="358"/>
      <c r="EWZ31" s="358"/>
      <c r="EXA31" s="358"/>
      <c r="EXB31" s="358"/>
      <c r="EXC31" s="358"/>
      <c r="EXD31" s="358"/>
      <c r="EXE31" s="358"/>
      <c r="EXF31" s="358"/>
      <c r="EXG31" s="358"/>
      <c r="EXH31" s="358"/>
      <c r="EXI31" s="358"/>
      <c r="EXJ31" s="358"/>
      <c r="EXK31" s="358"/>
      <c r="EXL31" s="358"/>
      <c r="EXM31" s="358"/>
      <c r="EXN31" s="358"/>
      <c r="EXO31" s="358"/>
      <c r="EXP31" s="358"/>
      <c r="EXQ31" s="358"/>
      <c r="EXR31" s="358"/>
      <c r="EXS31" s="358"/>
      <c r="EXT31" s="358"/>
      <c r="EXU31" s="358"/>
      <c r="EXV31" s="358"/>
      <c r="EXW31" s="358"/>
      <c r="EXX31" s="358"/>
      <c r="EXY31" s="358"/>
      <c r="EXZ31" s="358"/>
      <c r="EYA31" s="358"/>
      <c r="EYB31" s="358"/>
      <c r="EYC31" s="358"/>
      <c r="EYD31" s="358"/>
      <c r="EYE31" s="358"/>
      <c r="EYF31" s="358"/>
      <c r="EYG31" s="358"/>
      <c r="EYH31" s="358"/>
      <c r="EYI31" s="358"/>
      <c r="EYJ31" s="358"/>
      <c r="EYK31" s="358"/>
      <c r="EYL31" s="358"/>
      <c r="EYM31" s="358"/>
      <c r="EYN31" s="358"/>
      <c r="EYO31" s="358"/>
      <c r="EYP31" s="358"/>
      <c r="EYQ31" s="358"/>
      <c r="EYR31" s="358"/>
      <c r="EYS31" s="358"/>
      <c r="EYT31" s="358"/>
      <c r="EYU31" s="358"/>
      <c r="EYV31" s="358"/>
      <c r="EYW31" s="358"/>
      <c r="EYX31" s="358"/>
      <c r="EYY31" s="358"/>
      <c r="EYZ31" s="358"/>
      <c r="EZA31" s="358"/>
      <c r="EZB31" s="358"/>
      <c r="EZC31" s="358"/>
      <c r="EZD31" s="358"/>
      <c r="EZE31" s="358"/>
      <c r="EZF31" s="358"/>
      <c r="EZG31" s="358"/>
      <c r="EZH31" s="358"/>
      <c r="EZI31" s="358"/>
      <c r="EZJ31" s="358"/>
      <c r="EZK31" s="358"/>
      <c r="EZL31" s="358"/>
      <c r="EZM31" s="358"/>
      <c r="EZN31" s="358"/>
      <c r="EZO31" s="358"/>
      <c r="EZP31" s="358"/>
      <c r="EZQ31" s="358"/>
      <c r="EZR31" s="358"/>
      <c r="EZS31" s="358"/>
      <c r="EZT31" s="358"/>
      <c r="EZU31" s="358"/>
      <c r="EZV31" s="358"/>
      <c r="EZW31" s="358"/>
      <c r="EZX31" s="358"/>
      <c r="EZY31" s="358"/>
      <c r="EZZ31" s="358"/>
      <c r="FAA31" s="358"/>
      <c r="FAB31" s="358"/>
      <c r="FAC31" s="358"/>
      <c r="FAD31" s="358"/>
      <c r="FAE31" s="358"/>
      <c r="FAF31" s="358"/>
      <c r="FAG31" s="358"/>
      <c r="FAH31" s="358"/>
      <c r="FAI31" s="358"/>
      <c r="FAJ31" s="358"/>
      <c r="FAK31" s="358"/>
      <c r="FAL31" s="358"/>
      <c r="FAM31" s="358"/>
      <c r="FAN31" s="358"/>
      <c r="FAO31" s="358"/>
      <c r="FAP31" s="358"/>
      <c r="FAQ31" s="358"/>
      <c r="FAR31" s="358"/>
      <c r="FAS31" s="358"/>
      <c r="FAT31" s="358"/>
      <c r="FAU31" s="358"/>
      <c r="FAV31" s="358"/>
      <c r="FAW31" s="358"/>
      <c r="FAX31" s="358"/>
      <c r="FAY31" s="358"/>
      <c r="FAZ31" s="358"/>
      <c r="FBA31" s="358"/>
      <c r="FBB31" s="358"/>
      <c r="FBC31" s="358"/>
      <c r="FBD31" s="358"/>
      <c r="FBE31" s="358"/>
      <c r="FBF31" s="358"/>
      <c r="FBG31" s="358"/>
      <c r="FBH31" s="358"/>
      <c r="FBI31" s="358"/>
      <c r="FBJ31" s="358"/>
      <c r="FBK31" s="358"/>
      <c r="FBL31" s="358"/>
      <c r="FBM31" s="358"/>
      <c r="FBN31" s="358"/>
      <c r="FBO31" s="358"/>
      <c r="FBP31" s="358"/>
      <c r="FBQ31" s="358"/>
      <c r="FBR31" s="358"/>
      <c r="FBS31" s="358"/>
      <c r="FBT31" s="358"/>
      <c r="FBU31" s="358"/>
      <c r="FBV31" s="358"/>
      <c r="FBW31" s="358"/>
      <c r="FBX31" s="358"/>
      <c r="FBY31" s="358"/>
      <c r="FBZ31" s="358"/>
      <c r="FCA31" s="358"/>
      <c r="FCB31" s="358"/>
      <c r="FCC31" s="358"/>
      <c r="FCD31" s="358"/>
      <c r="FCE31" s="358"/>
      <c r="FCF31" s="358"/>
      <c r="FCG31" s="358"/>
      <c r="FCH31" s="358"/>
      <c r="FCI31" s="358"/>
      <c r="FCJ31" s="358"/>
      <c r="FCK31" s="358"/>
      <c r="FCL31" s="358"/>
      <c r="FCM31" s="358"/>
      <c r="FCN31" s="358"/>
      <c r="FCO31" s="358"/>
      <c r="FCP31" s="358"/>
      <c r="FCQ31" s="358"/>
      <c r="FCR31" s="358"/>
      <c r="FCS31" s="358"/>
      <c r="FCT31" s="358"/>
      <c r="FCU31" s="358"/>
      <c r="FCV31" s="358"/>
      <c r="FCW31" s="358"/>
      <c r="FCX31" s="358"/>
      <c r="FCY31" s="358"/>
      <c r="FCZ31" s="358"/>
      <c r="FDA31" s="358"/>
      <c r="FDB31" s="358"/>
      <c r="FDC31" s="358"/>
      <c r="FDD31" s="358"/>
      <c r="FDE31" s="358"/>
      <c r="FDF31" s="358"/>
      <c r="FDG31" s="358"/>
      <c r="FDH31" s="358"/>
      <c r="FDI31" s="358"/>
      <c r="FDJ31" s="358"/>
      <c r="FDK31" s="358"/>
      <c r="FDL31" s="358"/>
      <c r="FDM31" s="358"/>
      <c r="FDN31" s="358"/>
      <c r="FDO31" s="358"/>
      <c r="FDP31" s="358"/>
      <c r="FDQ31" s="358"/>
      <c r="FDR31" s="358"/>
      <c r="FDS31" s="358"/>
      <c r="FDT31" s="358"/>
      <c r="FDU31" s="358"/>
      <c r="FDV31" s="358"/>
      <c r="FDW31" s="358"/>
      <c r="FDX31" s="358"/>
      <c r="FDY31" s="358"/>
      <c r="FDZ31" s="358"/>
      <c r="FEA31" s="358"/>
      <c r="FEB31" s="358"/>
      <c r="FEC31" s="358"/>
      <c r="FED31" s="358"/>
      <c r="FEE31" s="358"/>
      <c r="FEF31" s="358"/>
      <c r="FEG31" s="358"/>
      <c r="FEH31" s="358"/>
      <c r="FEI31" s="358"/>
      <c r="FEJ31" s="358"/>
      <c r="FEK31" s="358"/>
      <c r="FEL31" s="358"/>
      <c r="FEM31" s="358"/>
      <c r="FEN31" s="358"/>
      <c r="FEO31" s="358"/>
      <c r="FEP31" s="358"/>
      <c r="FEQ31" s="358"/>
      <c r="FER31" s="358"/>
      <c r="FES31" s="358"/>
      <c r="FET31" s="358"/>
      <c r="FEU31" s="358"/>
      <c r="FEV31" s="358"/>
      <c r="FEW31" s="358"/>
      <c r="FEX31" s="358"/>
      <c r="FEY31" s="358"/>
      <c r="FEZ31" s="358"/>
      <c r="FFA31" s="358"/>
      <c r="FFB31" s="358"/>
      <c r="FFC31" s="358"/>
      <c r="FFD31" s="358"/>
      <c r="FFE31" s="358"/>
      <c r="FFF31" s="358"/>
      <c r="FFG31" s="358"/>
      <c r="FFH31" s="358"/>
      <c r="FFI31" s="358"/>
      <c r="FFJ31" s="358"/>
      <c r="FFK31" s="358"/>
      <c r="FFL31" s="358"/>
      <c r="FFM31" s="358"/>
      <c r="FFN31" s="358"/>
      <c r="FFO31" s="358"/>
      <c r="FFP31" s="358"/>
      <c r="FFQ31" s="358"/>
      <c r="FFR31" s="358"/>
      <c r="FFS31" s="358"/>
      <c r="FFT31" s="358"/>
      <c r="FFU31" s="358"/>
      <c r="FFV31" s="358"/>
      <c r="FFW31" s="358"/>
      <c r="FFX31" s="358"/>
      <c r="FFY31" s="358"/>
      <c r="FFZ31" s="358"/>
      <c r="FGA31" s="358"/>
      <c r="FGB31" s="358"/>
      <c r="FGC31" s="358"/>
      <c r="FGD31" s="358"/>
      <c r="FGE31" s="358"/>
      <c r="FGF31" s="358"/>
      <c r="FGG31" s="358"/>
      <c r="FGH31" s="358"/>
      <c r="FGI31" s="358"/>
      <c r="FGJ31" s="358"/>
      <c r="FGK31" s="358"/>
      <c r="FGL31" s="358"/>
      <c r="FGM31" s="358"/>
      <c r="FGN31" s="358"/>
      <c r="FGO31" s="358"/>
      <c r="FGP31" s="358"/>
      <c r="FGQ31" s="358"/>
      <c r="FGR31" s="358"/>
      <c r="FGS31" s="358"/>
      <c r="FGT31" s="358"/>
      <c r="FGU31" s="358"/>
      <c r="FGV31" s="358"/>
      <c r="FGW31" s="358"/>
      <c r="FGX31" s="358"/>
      <c r="FGY31" s="358"/>
      <c r="FGZ31" s="358"/>
      <c r="FHA31" s="358"/>
      <c r="FHB31" s="358"/>
      <c r="FHC31" s="358"/>
      <c r="FHD31" s="358"/>
      <c r="FHE31" s="358"/>
      <c r="FHF31" s="358"/>
      <c r="FHG31" s="358"/>
      <c r="FHH31" s="358"/>
      <c r="FHI31" s="358"/>
      <c r="FHJ31" s="358"/>
      <c r="FHK31" s="358"/>
      <c r="FHL31" s="358"/>
      <c r="FHM31" s="358"/>
      <c r="FHN31" s="358"/>
      <c r="FHO31" s="358"/>
      <c r="FHP31" s="358"/>
      <c r="FHQ31" s="358"/>
      <c r="FHR31" s="358"/>
      <c r="FHS31" s="358"/>
      <c r="FHT31" s="358"/>
      <c r="FHU31" s="358"/>
      <c r="FHV31" s="358"/>
      <c r="FHW31" s="358"/>
      <c r="FHX31" s="358"/>
      <c r="FHY31" s="358"/>
      <c r="FHZ31" s="358"/>
      <c r="FIA31" s="358"/>
      <c r="FIB31" s="358"/>
      <c r="FIC31" s="358"/>
      <c r="FID31" s="358"/>
      <c r="FIE31" s="358"/>
      <c r="FIF31" s="358"/>
      <c r="FIG31" s="358"/>
      <c r="FIH31" s="358"/>
      <c r="FII31" s="358"/>
      <c r="FIJ31" s="358"/>
      <c r="FIK31" s="358"/>
      <c r="FIL31" s="358"/>
      <c r="FIM31" s="358"/>
      <c r="FIN31" s="358"/>
      <c r="FIO31" s="358"/>
      <c r="FIP31" s="358"/>
      <c r="FIQ31" s="358"/>
      <c r="FIR31" s="358"/>
      <c r="FIS31" s="358"/>
      <c r="FIT31" s="358"/>
      <c r="FIU31" s="358"/>
      <c r="FIV31" s="358"/>
      <c r="FIW31" s="358"/>
      <c r="FIX31" s="358"/>
      <c r="FIY31" s="358"/>
      <c r="FIZ31" s="358"/>
      <c r="FJA31" s="358"/>
      <c r="FJB31" s="358"/>
      <c r="FJC31" s="358"/>
      <c r="FJD31" s="358"/>
      <c r="FJE31" s="358"/>
      <c r="FJF31" s="358"/>
      <c r="FJG31" s="358"/>
      <c r="FJH31" s="358"/>
      <c r="FJI31" s="358"/>
      <c r="FJJ31" s="358"/>
      <c r="FJK31" s="358"/>
      <c r="FJL31" s="358"/>
      <c r="FJM31" s="358"/>
      <c r="FJN31" s="358"/>
      <c r="FJO31" s="358"/>
      <c r="FJP31" s="358"/>
      <c r="FJQ31" s="358"/>
      <c r="FJR31" s="358"/>
      <c r="FJS31" s="358"/>
      <c r="FJT31" s="358"/>
      <c r="FJU31" s="358"/>
      <c r="FJV31" s="358"/>
      <c r="FJW31" s="358"/>
      <c r="FJX31" s="358"/>
      <c r="FJY31" s="358"/>
      <c r="FJZ31" s="358"/>
      <c r="FKA31" s="358"/>
      <c r="FKB31" s="358"/>
      <c r="FKC31" s="358"/>
      <c r="FKD31" s="358"/>
      <c r="FKE31" s="358"/>
      <c r="FKF31" s="358"/>
      <c r="FKG31" s="358"/>
      <c r="FKH31" s="358"/>
      <c r="FKI31" s="358"/>
      <c r="FKJ31" s="358"/>
      <c r="FKK31" s="358"/>
      <c r="FKL31" s="358"/>
      <c r="FKM31" s="358"/>
      <c r="FKN31" s="358"/>
      <c r="FKO31" s="358"/>
      <c r="FKP31" s="358"/>
      <c r="FKQ31" s="358"/>
      <c r="FKR31" s="358"/>
      <c r="FKS31" s="358"/>
      <c r="FKT31" s="358"/>
      <c r="FKU31" s="358"/>
      <c r="FKV31" s="358"/>
      <c r="FKW31" s="358"/>
      <c r="FKX31" s="358"/>
      <c r="FKY31" s="358"/>
      <c r="FKZ31" s="358"/>
      <c r="FLA31" s="358"/>
      <c r="FLB31" s="358"/>
      <c r="FLC31" s="358"/>
      <c r="FLD31" s="358"/>
      <c r="FLE31" s="358"/>
      <c r="FLF31" s="358"/>
      <c r="FLG31" s="358"/>
      <c r="FLH31" s="358"/>
      <c r="FLI31" s="358"/>
      <c r="FLJ31" s="358"/>
      <c r="FLK31" s="358"/>
      <c r="FLL31" s="358"/>
      <c r="FLM31" s="358"/>
      <c r="FLN31" s="358"/>
      <c r="FLO31" s="358"/>
      <c r="FLP31" s="358"/>
      <c r="FLQ31" s="358"/>
      <c r="FLR31" s="358"/>
      <c r="FLS31" s="358"/>
      <c r="FLT31" s="358"/>
      <c r="FLU31" s="358"/>
      <c r="FLV31" s="358"/>
      <c r="FLW31" s="358"/>
      <c r="FLX31" s="358"/>
      <c r="FLY31" s="358"/>
      <c r="FLZ31" s="358"/>
      <c r="FMA31" s="358"/>
      <c r="FMB31" s="358"/>
      <c r="FMC31" s="358"/>
      <c r="FMD31" s="358"/>
      <c r="FME31" s="358"/>
      <c r="FMF31" s="358"/>
      <c r="FMG31" s="358"/>
      <c r="FMH31" s="358"/>
      <c r="FMI31" s="358"/>
      <c r="FMJ31" s="358"/>
      <c r="FMK31" s="358"/>
      <c r="FML31" s="358"/>
      <c r="FMM31" s="358"/>
      <c r="FMN31" s="358"/>
      <c r="FMO31" s="358"/>
      <c r="FMP31" s="358"/>
      <c r="FMQ31" s="358"/>
      <c r="FMR31" s="358"/>
      <c r="FMS31" s="358"/>
      <c r="FMT31" s="358"/>
      <c r="FMU31" s="358"/>
      <c r="FMV31" s="358"/>
      <c r="FMW31" s="358"/>
      <c r="FMX31" s="358"/>
      <c r="FMY31" s="358"/>
      <c r="FMZ31" s="358"/>
      <c r="FNA31" s="358"/>
      <c r="FNB31" s="358"/>
      <c r="FNC31" s="358"/>
      <c r="FND31" s="358"/>
      <c r="FNE31" s="358"/>
      <c r="FNF31" s="358"/>
      <c r="FNG31" s="358"/>
      <c r="FNH31" s="358"/>
      <c r="FNI31" s="358"/>
      <c r="FNJ31" s="358"/>
      <c r="FNK31" s="358"/>
      <c r="FNL31" s="358"/>
      <c r="FNM31" s="358"/>
      <c r="FNN31" s="358"/>
      <c r="FNO31" s="358"/>
      <c r="FNP31" s="358"/>
      <c r="FNQ31" s="358"/>
      <c r="FNR31" s="358"/>
      <c r="FNS31" s="358"/>
      <c r="FNT31" s="358"/>
      <c r="FNU31" s="358"/>
      <c r="FNV31" s="358"/>
      <c r="FNW31" s="358"/>
      <c r="FNX31" s="358"/>
      <c r="FNY31" s="358"/>
      <c r="FNZ31" s="358"/>
      <c r="FOA31" s="358"/>
      <c r="FOB31" s="358"/>
      <c r="FOC31" s="358"/>
      <c r="FOD31" s="358"/>
      <c r="FOE31" s="358"/>
      <c r="FOF31" s="358"/>
      <c r="FOG31" s="358"/>
      <c r="FOH31" s="358"/>
      <c r="FOI31" s="358"/>
      <c r="FOJ31" s="358"/>
      <c r="FOK31" s="358"/>
      <c r="FOL31" s="358"/>
      <c r="FOM31" s="358"/>
      <c r="FON31" s="358"/>
      <c r="FOO31" s="358"/>
      <c r="FOP31" s="358"/>
      <c r="FOQ31" s="358"/>
      <c r="FOR31" s="358"/>
      <c r="FOS31" s="358"/>
      <c r="FOT31" s="358"/>
      <c r="FOU31" s="358"/>
      <c r="FOV31" s="358"/>
      <c r="FOW31" s="358"/>
      <c r="FOX31" s="358"/>
      <c r="FOY31" s="358"/>
      <c r="FOZ31" s="358"/>
      <c r="FPA31" s="358"/>
      <c r="FPB31" s="358"/>
      <c r="FPC31" s="358"/>
      <c r="FPD31" s="358"/>
      <c r="FPE31" s="358"/>
      <c r="FPF31" s="358"/>
      <c r="FPG31" s="358"/>
      <c r="FPH31" s="358"/>
      <c r="FPI31" s="358"/>
      <c r="FPJ31" s="358"/>
      <c r="FPK31" s="358"/>
      <c r="FPL31" s="358"/>
      <c r="FPM31" s="358"/>
      <c r="FPN31" s="358"/>
      <c r="FPO31" s="358"/>
      <c r="FPP31" s="358"/>
      <c r="FPQ31" s="358"/>
      <c r="FPR31" s="358"/>
      <c r="FPS31" s="358"/>
      <c r="FPT31" s="358"/>
      <c r="FPU31" s="358"/>
      <c r="FPV31" s="358"/>
      <c r="FPW31" s="358"/>
      <c r="FPX31" s="358"/>
      <c r="FPY31" s="358"/>
      <c r="FPZ31" s="358"/>
      <c r="FQA31" s="358"/>
      <c r="FQB31" s="358"/>
      <c r="FQC31" s="358"/>
      <c r="FQD31" s="358"/>
      <c r="FQE31" s="358"/>
      <c r="FQF31" s="358"/>
      <c r="FQG31" s="358"/>
      <c r="FQH31" s="358"/>
      <c r="FQI31" s="358"/>
      <c r="FQJ31" s="358"/>
      <c r="FQK31" s="358"/>
      <c r="FQL31" s="358"/>
      <c r="FQM31" s="358"/>
      <c r="FQN31" s="358"/>
      <c r="FQO31" s="358"/>
      <c r="FQP31" s="358"/>
      <c r="FQQ31" s="358"/>
      <c r="FQR31" s="358"/>
      <c r="FQS31" s="358"/>
      <c r="FQT31" s="358"/>
      <c r="FQU31" s="358"/>
      <c r="FQV31" s="358"/>
      <c r="FQW31" s="358"/>
      <c r="FQX31" s="358"/>
      <c r="FQY31" s="358"/>
      <c r="FQZ31" s="358"/>
      <c r="FRA31" s="358"/>
      <c r="FRB31" s="358"/>
      <c r="FRC31" s="358"/>
      <c r="FRD31" s="358"/>
      <c r="FRE31" s="358"/>
      <c r="FRF31" s="358"/>
      <c r="FRG31" s="358"/>
      <c r="FRH31" s="358"/>
      <c r="FRI31" s="358"/>
      <c r="FRJ31" s="358"/>
      <c r="FRK31" s="358"/>
      <c r="FRL31" s="358"/>
      <c r="FRM31" s="358"/>
      <c r="FRN31" s="358"/>
      <c r="FRO31" s="358"/>
      <c r="FRP31" s="358"/>
      <c r="FRQ31" s="358"/>
      <c r="FRR31" s="358"/>
      <c r="FRS31" s="358"/>
      <c r="FRT31" s="358"/>
      <c r="FRU31" s="358"/>
      <c r="FRV31" s="358"/>
      <c r="FRW31" s="358"/>
      <c r="FRX31" s="358"/>
      <c r="FRY31" s="358"/>
      <c r="FRZ31" s="358"/>
      <c r="FSA31" s="358"/>
      <c r="FSB31" s="358"/>
      <c r="FSC31" s="358"/>
      <c r="FSD31" s="358"/>
      <c r="FSE31" s="358"/>
      <c r="FSF31" s="358"/>
      <c r="FSG31" s="358"/>
      <c r="FSH31" s="358"/>
      <c r="FSI31" s="358"/>
      <c r="FSJ31" s="358"/>
      <c r="FSK31" s="358"/>
      <c r="FSL31" s="358"/>
      <c r="FSM31" s="358"/>
      <c r="FSN31" s="358"/>
      <c r="FSO31" s="358"/>
      <c r="FSP31" s="358"/>
      <c r="FSQ31" s="358"/>
      <c r="FSR31" s="358"/>
      <c r="FSS31" s="358"/>
      <c r="FST31" s="358"/>
      <c r="FSU31" s="358"/>
      <c r="FSV31" s="358"/>
      <c r="FSW31" s="358"/>
      <c r="FSX31" s="358"/>
      <c r="FSY31" s="358"/>
      <c r="FSZ31" s="358"/>
      <c r="FTA31" s="358"/>
      <c r="FTB31" s="358"/>
      <c r="FTC31" s="358"/>
      <c r="FTD31" s="358"/>
      <c r="FTE31" s="358"/>
      <c r="FTF31" s="358"/>
      <c r="FTG31" s="358"/>
      <c r="FTH31" s="358"/>
      <c r="FTI31" s="358"/>
      <c r="FTJ31" s="358"/>
      <c r="FTK31" s="358"/>
      <c r="FTL31" s="358"/>
      <c r="FTM31" s="358"/>
      <c r="FTN31" s="358"/>
      <c r="FTO31" s="358"/>
      <c r="FTP31" s="358"/>
      <c r="FTQ31" s="358"/>
      <c r="FTR31" s="358"/>
      <c r="FTS31" s="358"/>
      <c r="FTT31" s="358"/>
      <c r="FTU31" s="358"/>
      <c r="FTV31" s="358"/>
      <c r="FTW31" s="358"/>
      <c r="FTX31" s="358"/>
      <c r="FTY31" s="358"/>
      <c r="FTZ31" s="358"/>
      <c r="FUA31" s="358"/>
      <c r="FUB31" s="358"/>
      <c r="FUC31" s="358"/>
      <c r="FUD31" s="358"/>
      <c r="FUE31" s="358"/>
      <c r="FUF31" s="358"/>
      <c r="FUG31" s="358"/>
      <c r="FUH31" s="358"/>
      <c r="FUI31" s="358"/>
      <c r="FUJ31" s="358"/>
      <c r="FUK31" s="358"/>
      <c r="FUL31" s="358"/>
      <c r="FUM31" s="358"/>
      <c r="FUN31" s="358"/>
      <c r="FUO31" s="358"/>
      <c r="FUP31" s="358"/>
      <c r="FUQ31" s="358"/>
      <c r="FUR31" s="358"/>
      <c r="FUS31" s="358"/>
      <c r="FUT31" s="358"/>
      <c r="FUU31" s="358"/>
      <c r="FUV31" s="358"/>
      <c r="FUW31" s="358"/>
      <c r="FUX31" s="358"/>
      <c r="FUY31" s="358"/>
      <c r="FUZ31" s="358"/>
      <c r="FVA31" s="358"/>
      <c r="FVB31" s="358"/>
      <c r="FVC31" s="358"/>
      <c r="FVD31" s="358"/>
      <c r="FVE31" s="358"/>
      <c r="FVF31" s="358"/>
      <c r="FVG31" s="358"/>
      <c r="FVH31" s="358"/>
      <c r="FVI31" s="358"/>
      <c r="FVJ31" s="358"/>
      <c r="FVK31" s="358"/>
      <c r="FVL31" s="358"/>
      <c r="FVM31" s="358"/>
      <c r="FVN31" s="358"/>
      <c r="FVO31" s="358"/>
      <c r="FVP31" s="358"/>
      <c r="FVQ31" s="358"/>
      <c r="FVR31" s="358"/>
      <c r="FVS31" s="358"/>
      <c r="FVT31" s="358"/>
      <c r="FVU31" s="358"/>
      <c r="FVV31" s="358"/>
      <c r="FVW31" s="358"/>
      <c r="FVX31" s="358"/>
      <c r="FVY31" s="358"/>
      <c r="FVZ31" s="358"/>
      <c r="FWA31" s="358"/>
      <c r="FWB31" s="358"/>
      <c r="FWC31" s="358"/>
      <c r="FWD31" s="358"/>
      <c r="FWE31" s="358"/>
      <c r="FWF31" s="358"/>
      <c r="FWG31" s="358"/>
      <c r="FWH31" s="358"/>
      <c r="FWI31" s="358"/>
      <c r="FWJ31" s="358"/>
      <c r="FWK31" s="358"/>
      <c r="FWL31" s="358"/>
      <c r="FWM31" s="358"/>
      <c r="FWN31" s="358"/>
      <c r="FWO31" s="358"/>
      <c r="FWP31" s="358"/>
      <c r="FWQ31" s="358"/>
      <c r="FWR31" s="358"/>
      <c r="FWS31" s="358"/>
      <c r="FWT31" s="358"/>
      <c r="FWU31" s="358"/>
      <c r="FWV31" s="358"/>
      <c r="FWW31" s="358"/>
      <c r="FWX31" s="358"/>
      <c r="FWY31" s="358"/>
      <c r="FWZ31" s="358"/>
      <c r="FXA31" s="358"/>
      <c r="FXB31" s="358"/>
      <c r="FXC31" s="358"/>
      <c r="FXD31" s="358"/>
      <c r="FXE31" s="358"/>
      <c r="FXF31" s="358"/>
      <c r="FXG31" s="358"/>
      <c r="FXH31" s="358"/>
      <c r="FXI31" s="358"/>
      <c r="FXJ31" s="358"/>
      <c r="FXK31" s="358"/>
      <c r="FXL31" s="358"/>
      <c r="FXM31" s="358"/>
      <c r="FXN31" s="358"/>
      <c r="FXO31" s="358"/>
      <c r="FXP31" s="358"/>
      <c r="FXQ31" s="358"/>
      <c r="FXR31" s="358"/>
      <c r="FXS31" s="358"/>
      <c r="FXT31" s="358"/>
      <c r="FXU31" s="358"/>
      <c r="FXV31" s="358"/>
      <c r="FXW31" s="358"/>
      <c r="FXX31" s="358"/>
      <c r="FXY31" s="358"/>
      <c r="FXZ31" s="358"/>
      <c r="FYA31" s="358"/>
      <c r="FYB31" s="358"/>
      <c r="FYC31" s="358"/>
      <c r="FYD31" s="358"/>
      <c r="FYE31" s="358"/>
      <c r="FYF31" s="358"/>
      <c r="FYG31" s="358"/>
      <c r="FYH31" s="358"/>
      <c r="FYI31" s="358"/>
      <c r="FYJ31" s="358"/>
      <c r="FYK31" s="358"/>
      <c r="FYL31" s="358"/>
      <c r="FYM31" s="358"/>
      <c r="FYN31" s="358"/>
      <c r="FYO31" s="358"/>
      <c r="FYP31" s="358"/>
      <c r="FYQ31" s="358"/>
      <c r="FYR31" s="358"/>
      <c r="FYS31" s="358"/>
      <c r="FYT31" s="358"/>
      <c r="FYU31" s="358"/>
      <c r="FYV31" s="358"/>
      <c r="FYW31" s="358"/>
      <c r="FYX31" s="358"/>
      <c r="FYY31" s="358"/>
      <c r="FYZ31" s="358"/>
      <c r="FZA31" s="358"/>
      <c r="FZB31" s="358"/>
      <c r="FZC31" s="358"/>
      <c r="FZD31" s="358"/>
      <c r="FZE31" s="358"/>
      <c r="FZF31" s="358"/>
      <c r="FZG31" s="358"/>
      <c r="FZH31" s="358"/>
      <c r="FZI31" s="358"/>
      <c r="FZJ31" s="358"/>
      <c r="FZK31" s="358"/>
      <c r="FZL31" s="358"/>
      <c r="FZM31" s="358"/>
      <c r="FZN31" s="358"/>
      <c r="FZO31" s="358"/>
      <c r="FZP31" s="358"/>
      <c r="FZQ31" s="358"/>
      <c r="FZR31" s="358"/>
      <c r="FZS31" s="358"/>
      <c r="FZT31" s="358"/>
      <c r="FZU31" s="358"/>
      <c r="FZV31" s="358"/>
      <c r="FZW31" s="358"/>
      <c r="FZX31" s="358"/>
      <c r="FZY31" s="358"/>
      <c r="FZZ31" s="358"/>
      <c r="GAA31" s="358"/>
      <c r="GAB31" s="358"/>
      <c r="GAC31" s="358"/>
      <c r="GAD31" s="358"/>
      <c r="GAE31" s="358"/>
      <c r="GAF31" s="358"/>
      <c r="GAG31" s="358"/>
      <c r="GAH31" s="358"/>
      <c r="GAI31" s="358"/>
      <c r="GAJ31" s="358"/>
      <c r="GAK31" s="358"/>
      <c r="GAL31" s="358"/>
      <c r="GAM31" s="358"/>
      <c r="GAN31" s="358"/>
      <c r="GAO31" s="358"/>
      <c r="GAP31" s="358"/>
      <c r="GAQ31" s="358"/>
      <c r="GAR31" s="358"/>
      <c r="GAS31" s="358"/>
      <c r="GAT31" s="358"/>
      <c r="GAU31" s="358"/>
      <c r="GAV31" s="358"/>
      <c r="GAW31" s="358"/>
      <c r="GAX31" s="358"/>
      <c r="GAY31" s="358"/>
      <c r="GAZ31" s="358"/>
      <c r="GBA31" s="358"/>
      <c r="GBB31" s="358"/>
      <c r="GBC31" s="358"/>
      <c r="GBD31" s="358"/>
      <c r="GBE31" s="358"/>
      <c r="GBF31" s="358"/>
      <c r="GBG31" s="358"/>
      <c r="GBH31" s="358"/>
      <c r="GBI31" s="358"/>
      <c r="GBJ31" s="358"/>
      <c r="GBK31" s="358"/>
      <c r="GBL31" s="358"/>
      <c r="GBM31" s="358"/>
      <c r="GBN31" s="358"/>
      <c r="GBO31" s="358"/>
      <c r="GBP31" s="358"/>
      <c r="GBQ31" s="358"/>
      <c r="GBR31" s="358"/>
      <c r="GBS31" s="358"/>
      <c r="GBT31" s="358"/>
      <c r="GBU31" s="358"/>
      <c r="GBV31" s="358"/>
      <c r="GBW31" s="358"/>
      <c r="GBX31" s="358"/>
      <c r="GBY31" s="358"/>
      <c r="GBZ31" s="358"/>
      <c r="GCA31" s="358"/>
      <c r="GCB31" s="358"/>
      <c r="GCC31" s="358"/>
      <c r="GCD31" s="358"/>
      <c r="GCE31" s="358"/>
      <c r="GCF31" s="358"/>
      <c r="GCG31" s="358"/>
      <c r="GCH31" s="358"/>
      <c r="GCI31" s="358"/>
      <c r="GCJ31" s="358"/>
      <c r="GCK31" s="358"/>
      <c r="GCL31" s="358"/>
      <c r="GCM31" s="358"/>
      <c r="GCN31" s="358"/>
      <c r="GCO31" s="358"/>
      <c r="GCP31" s="358"/>
      <c r="GCQ31" s="358"/>
      <c r="GCR31" s="358"/>
      <c r="GCS31" s="358"/>
      <c r="GCT31" s="358"/>
      <c r="GCU31" s="358"/>
      <c r="GCV31" s="358"/>
      <c r="GCW31" s="358"/>
      <c r="GCX31" s="358"/>
      <c r="GCY31" s="358"/>
      <c r="GCZ31" s="358"/>
      <c r="GDA31" s="358"/>
      <c r="GDB31" s="358"/>
      <c r="GDC31" s="358"/>
      <c r="GDD31" s="358"/>
      <c r="GDE31" s="358"/>
      <c r="GDF31" s="358"/>
      <c r="GDG31" s="358"/>
      <c r="GDH31" s="358"/>
      <c r="GDI31" s="358"/>
      <c r="GDJ31" s="358"/>
      <c r="GDK31" s="358"/>
      <c r="GDL31" s="358"/>
      <c r="GDM31" s="358"/>
      <c r="GDN31" s="358"/>
      <c r="GDO31" s="358"/>
      <c r="GDP31" s="358"/>
      <c r="GDQ31" s="358"/>
      <c r="GDR31" s="358"/>
      <c r="GDS31" s="358"/>
      <c r="GDT31" s="358"/>
      <c r="GDU31" s="358"/>
      <c r="GDV31" s="358"/>
      <c r="GDW31" s="358"/>
      <c r="GDX31" s="358"/>
      <c r="GDY31" s="358"/>
      <c r="GDZ31" s="358"/>
      <c r="GEA31" s="358"/>
      <c r="GEB31" s="358"/>
      <c r="GEC31" s="358"/>
      <c r="GED31" s="358"/>
      <c r="GEE31" s="358"/>
      <c r="GEF31" s="358"/>
      <c r="GEG31" s="358"/>
      <c r="GEH31" s="358"/>
      <c r="GEI31" s="358"/>
      <c r="GEJ31" s="358"/>
      <c r="GEK31" s="358"/>
      <c r="GEL31" s="358"/>
      <c r="GEM31" s="358"/>
      <c r="GEN31" s="358"/>
      <c r="GEO31" s="358"/>
      <c r="GEP31" s="358"/>
      <c r="GEQ31" s="358"/>
      <c r="GER31" s="358"/>
      <c r="GES31" s="358"/>
      <c r="GET31" s="358"/>
      <c r="GEU31" s="358"/>
      <c r="GEV31" s="358"/>
      <c r="GEW31" s="358"/>
      <c r="GEX31" s="358"/>
      <c r="GEY31" s="358"/>
      <c r="GEZ31" s="358"/>
      <c r="GFA31" s="358"/>
      <c r="GFB31" s="358"/>
      <c r="GFC31" s="358"/>
      <c r="GFD31" s="358"/>
      <c r="GFE31" s="358"/>
      <c r="GFF31" s="358"/>
      <c r="GFG31" s="358"/>
      <c r="GFH31" s="358"/>
      <c r="GFI31" s="358"/>
      <c r="GFJ31" s="358"/>
      <c r="GFK31" s="358"/>
      <c r="GFL31" s="358"/>
      <c r="GFM31" s="358"/>
      <c r="GFN31" s="358"/>
      <c r="GFO31" s="358"/>
      <c r="GFP31" s="358"/>
      <c r="GFQ31" s="358"/>
      <c r="GFR31" s="358"/>
      <c r="GFS31" s="358"/>
      <c r="GFT31" s="358"/>
      <c r="GFU31" s="358"/>
      <c r="GFV31" s="358"/>
      <c r="GFW31" s="358"/>
      <c r="GFX31" s="358"/>
      <c r="GFY31" s="358"/>
      <c r="GFZ31" s="358"/>
      <c r="GGA31" s="358"/>
      <c r="GGB31" s="358"/>
      <c r="GGC31" s="358"/>
      <c r="GGD31" s="358"/>
      <c r="GGE31" s="358"/>
      <c r="GGF31" s="358"/>
      <c r="GGG31" s="358"/>
      <c r="GGH31" s="358"/>
      <c r="GGI31" s="358"/>
      <c r="GGJ31" s="358"/>
      <c r="GGK31" s="358"/>
      <c r="GGL31" s="358"/>
      <c r="GGM31" s="358"/>
      <c r="GGN31" s="358"/>
      <c r="GGO31" s="358"/>
      <c r="GGP31" s="358"/>
      <c r="GGQ31" s="358"/>
      <c r="GGR31" s="358"/>
      <c r="GGS31" s="358"/>
      <c r="GGT31" s="358"/>
      <c r="GGU31" s="358"/>
      <c r="GGV31" s="358"/>
      <c r="GGW31" s="358"/>
      <c r="GGX31" s="358"/>
      <c r="GGY31" s="358"/>
      <c r="GGZ31" s="358"/>
      <c r="GHA31" s="358"/>
      <c r="GHB31" s="358"/>
      <c r="GHC31" s="358"/>
      <c r="GHD31" s="358"/>
      <c r="GHE31" s="358"/>
      <c r="GHF31" s="358"/>
      <c r="GHG31" s="358"/>
      <c r="GHH31" s="358"/>
      <c r="GHI31" s="358"/>
      <c r="GHJ31" s="358"/>
      <c r="GHK31" s="358"/>
      <c r="GHL31" s="358"/>
      <c r="GHM31" s="358"/>
      <c r="GHN31" s="358"/>
      <c r="GHO31" s="358"/>
      <c r="GHP31" s="358"/>
      <c r="GHQ31" s="358"/>
      <c r="GHR31" s="358"/>
      <c r="GHS31" s="358"/>
      <c r="GHT31" s="358"/>
      <c r="GHU31" s="358"/>
      <c r="GHV31" s="358"/>
      <c r="GHW31" s="358"/>
      <c r="GHX31" s="358"/>
      <c r="GHY31" s="358"/>
      <c r="GHZ31" s="358"/>
      <c r="GIA31" s="358"/>
      <c r="GIB31" s="358"/>
      <c r="GIC31" s="358"/>
      <c r="GID31" s="358"/>
      <c r="GIE31" s="358"/>
      <c r="GIF31" s="358"/>
      <c r="GIG31" s="358"/>
      <c r="GIH31" s="358"/>
      <c r="GII31" s="358"/>
      <c r="GIJ31" s="358"/>
      <c r="GIK31" s="358"/>
      <c r="GIL31" s="358"/>
      <c r="GIM31" s="358"/>
      <c r="GIN31" s="358"/>
      <c r="GIO31" s="358"/>
      <c r="GIP31" s="358"/>
      <c r="GIQ31" s="358"/>
      <c r="GIR31" s="358"/>
      <c r="GIS31" s="358"/>
      <c r="GIT31" s="358"/>
      <c r="GIU31" s="358"/>
      <c r="GIV31" s="358"/>
      <c r="GIW31" s="358"/>
      <c r="GIX31" s="358"/>
      <c r="GIY31" s="358"/>
      <c r="GIZ31" s="358"/>
      <c r="GJA31" s="358"/>
      <c r="GJB31" s="358"/>
      <c r="GJC31" s="358"/>
      <c r="GJD31" s="358"/>
      <c r="GJE31" s="358"/>
      <c r="GJF31" s="358"/>
      <c r="GJG31" s="358"/>
      <c r="GJH31" s="358"/>
      <c r="GJI31" s="358"/>
      <c r="GJJ31" s="358"/>
      <c r="GJK31" s="358"/>
      <c r="GJL31" s="358"/>
      <c r="GJM31" s="358"/>
      <c r="GJN31" s="358"/>
      <c r="GJO31" s="358"/>
      <c r="GJP31" s="358"/>
      <c r="GJQ31" s="358"/>
      <c r="GJR31" s="358"/>
      <c r="GJS31" s="358"/>
      <c r="GJT31" s="358"/>
      <c r="GJU31" s="358"/>
      <c r="GJV31" s="358"/>
      <c r="GJW31" s="358"/>
      <c r="GJX31" s="358"/>
      <c r="GJY31" s="358"/>
      <c r="GJZ31" s="358"/>
      <c r="GKA31" s="358"/>
      <c r="GKB31" s="358"/>
      <c r="GKC31" s="358"/>
      <c r="GKD31" s="358"/>
      <c r="GKE31" s="358"/>
      <c r="GKF31" s="358"/>
      <c r="GKG31" s="358"/>
      <c r="GKH31" s="358"/>
      <c r="GKI31" s="358"/>
      <c r="GKJ31" s="358"/>
      <c r="GKK31" s="358"/>
      <c r="GKL31" s="358"/>
      <c r="GKM31" s="358"/>
      <c r="GKN31" s="358"/>
      <c r="GKO31" s="358"/>
      <c r="GKP31" s="358"/>
      <c r="GKQ31" s="358"/>
      <c r="GKR31" s="358"/>
      <c r="GKS31" s="358"/>
      <c r="GKT31" s="358"/>
      <c r="GKU31" s="358"/>
      <c r="GKV31" s="358"/>
      <c r="GKW31" s="358"/>
      <c r="GKX31" s="358"/>
      <c r="GKY31" s="358"/>
      <c r="GKZ31" s="358"/>
      <c r="GLA31" s="358"/>
      <c r="GLB31" s="358"/>
      <c r="GLC31" s="358"/>
      <c r="GLD31" s="358"/>
      <c r="GLE31" s="358"/>
      <c r="GLF31" s="358"/>
      <c r="GLG31" s="358"/>
      <c r="GLH31" s="358"/>
      <c r="GLI31" s="358"/>
      <c r="GLJ31" s="358"/>
      <c r="GLK31" s="358"/>
      <c r="GLL31" s="358"/>
      <c r="GLM31" s="358"/>
      <c r="GLN31" s="358"/>
      <c r="GLO31" s="358"/>
      <c r="GLP31" s="358"/>
      <c r="GLQ31" s="358"/>
      <c r="GLR31" s="358"/>
      <c r="GLS31" s="358"/>
      <c r="GLT31" s="358"/>
      <c r="GLU31" s="358"/>
      <c r="GLV31" s="358"/>
      <c r="GLW31" s="358"/>
      <c r="GLX31" s="358"/>
      <c r="GLY31" s="358"/>
      <c r="GLZ31" s="358"/>
      <c r="GMA31" s="358"/>
      <c r="GMB31" s="358"/>
      <c r="GMC31" s="358"/>
      <c r="GMD31" s="358"/>
      <c r="GME31" s="358"/>
      <c r="GMF31" s="358"/>
      <c r="GMG31" s="358"/>
      <c r="GMH31" s="358"/>
      <c r="GMI31" s="358"/>
      <c r="GMJ31" s="358"/>
      <c r="GMK31" s="358"/>
      <c r="GML31" s="358"/>
      <c r="GMM31" s="358"/>
      <c r="GMN31" s="358"/>
      <c r="GMO31" s="358"/>
      <c r="GMP31" s="358"/>
      <c r="GMQ31" s="358"/>
      <c r="GMR31" s="358"/>
      <c r="GMS31" s="358"/>
      <c r="GMT31" s="358"/>
      <c r="GMU31" s="358"/>
      <c r="GMV31" s="358"/>
      <c r="GMW31" s="358"/>
      <c r="GMX31" s="358"/>
      <c r="GMY31" s="358"/>
      <c r="GMZ31" s="358"/>
      <c r="GNA31" s="358"/>
      <c r="GNB31" s="358"/>
      <c r="GNC31" s="358"/>
      <c r="GND31" s="358"/>
      <c r="GNE31" s="358"/>
      <c r="GNF31" s="358"/>
      <c r="GNG31" s="358"/>
      <c r="GNH31" s="358"/>
      <c r="GNI31" s="358"/>
      <c r="GNJ31" s="358"/>
      <c r="GNK31" s="358"/>
      <c r="GNL31" s="358"/>
      <c r="GNM31" s="358"/>
      <c r="GNN31" s="358"/>
      <c r="GNO31" s="358"/>
      <c r="GNP31" s="358"/>
      <c r="GNQ31" s="358"/>
      <c r="GNR31" s="358"/>
      <c r="GNS31" s="358"/>
      <c r="GNT31" s="358"/>
      <c r="GNU31" s="358"/>
      <c r="GNV31" s="358"/>
      <c r="GNW31" s="358"/>
      <c r="GNX31" s="358"/>
      <c r="GNY31" s="358"/>
      <c r="GNZ31" s="358"/>
      <c r="GOA31" s="358"/>
      <c r="GOB31" s="358"/>
      <c r="GOC31" s="358"/>
      <c r="GOD31" s="358"/>
      <c r="GOE31" s="358"/>
      <c r="GOF31" s="358"/>
      <c r="GOG31" s="358"/>
      <c r="GOH31" s="358"/>
      <c r="GOI31" s="358"/>
      <c r="GOJ31" s="358"/>
      <c r="GOK31" s="358"/>
      <c r="GOL31" s="358"/>
      <c r="GOM31" s="358"/>
      <c r="GON31" s="358"/>
      <c r="GOO31" s="358"/>
      <c r="GOP31" s="358"/>
      <c r="GOQ31" s="358"/>
      <c r="GOR31" s="358"/>
      <c r="GOS31" s="358"/>
      <c r="GOT31" s="358"/>
      <c r="GOU31" s="358"/>
      <c r="GOV31" s="358"/>
      <c r="GOW31" s="358"/>
      <c r="GOX31" s="358"/>
      <c r="GOY31" s="358"/>
      <c r="GOZ31" s="358"/>
      <c r="GPA31" s="358"/>
      <c r="GPB31" s="358"/>
      <c r="GPC31" s="358"/>
      <c r="GPD31" s="358"/>
      <c r="GPE31" s="358"/>
      <c r="GPF31" s="358"/>
      <c r="GPG31" s="358"/>
      <c r="GPH31" s="358"/>
      <c r="GPI31" s="358"/>
      <c r="GPJ31" s="358"/>
      <c r="GPK31" s="358"/>
      <c r="GPL31" s="358"/>
      <c r="GPM31" s="358"/>
      <c r="GPN31" s="358"/>
      <c r="GPO31" s="358"/>
      <c r="GPP31" s="358"/>
      <c r="GPQ31" s="358"/>
      <c r="GPR31" s="358"/>
      <c r="GPS31" s="358"/>
      <c r="GPT31" s="358"/>
      <c r="GPU31" s="358"/>
      <c r="GPV31" s="358"/>
      <c r="GPW31" s="358"/>
      <c r="GPX31" s="358"/>
      <c r="GPY31" s="358"/>
      <c r="GPZ31" s="358"/>
      <c r="GQA31" s="358"/>
      <c r="GQB31" s="358"/>
      <c r="GQC31" s="358"/>
      <c r="GQD31" s="358"/>
      <c r="GQE31" s="358"/>
      <c r="GQF31" s="358"/>
      <c r="GQG31" s="358"/>
      <c r="GQH31" s="358"/>
      <c r="GQI31" s="358"/>
      <c r="GQJ31" s="358"/>
      <c r="GQK31" s="358"/>
      <c r="GQL31" s="358"/>
      <c r="GQM31" s="358"/>
      <c r="GQN31" s="358"/>
      <c r="GQO31" s="358"/>
      <c r="GQP31" s="358"/>
      <c r="GQQ31" s="358"/>
      <c r="GQR31" s="358"/>
      <c r="GQS31" s="358"/>
      <c r="GQT31" s="358"/>
      <c r="GQU31" s="358"/>
      <c r="GQV31" s="358"/>
      <c r="GQW31" s="358"/>
      <c r="GQX31" s="358"/>
      <c r="GQY31" s="358"/>
      <c r="GQZ31" s="358"/>
      <c r="GRA31" s="358"/>
      <c r="GRB31" s="358"/>
      <c r="GRC31" s="358"/>
      <c r="GRD31" s="358"/>
      <c r="GRE31" s="358"/>
      <c r="GRF31" s="358"/>
      <c r="GRG31" s="358"/>
      <c r="GRH31" s="358"/>
      <c r="GRI31" s="358"/>
      <c r="GRJ31" s="358"/>
      <c r="GRK31" s="358"/>
      <c r="GRL31" s="358"/>
      <c r="GRM31" s="358"/>
      <c r="GRN31" s="358"/>
      <c r="GRO31" s="358"/>
      <c r="GRP31" s="358"/>
      <c r="GRQ31" s="358"/>
      <c r="GRR31" s="358"/>
      <c r="GRS31" s="358"/>
      <c r="GRT31" s="358"/>
      <c r="GRU31" s="358"/>
      <c r="GRV31" s="358"/>
      <c r="GRW31" s="358"/>
      <c r="GRX31" s="358"/>
      <c r="GRY31" s="358"/>
      <c r="GRZ31" s="358"/>
      <c r="GSA31" s="358"/>
      <c r="GSB31" s="358"/>
      <c r="GSC31" s="358"/>
      <c r="GSD31" s="358"/>
      <c r="GSE31" s="358"/>
      <c r="GSF31" s="358"/>
      <c r="GSG31" s="358"/>
      <c r="GSH31" s="358"/>
      <c r="GSI31" s="358"/>
      <c r="GSJ31" s="358"/>
      <c r="GSK31" s="358"/>
      <c r="GSL31" s="358"/>
      <c r="GSM31" s="358"/>
      <c r="GSN31" s="358"/>
      <c r="GSO31" s="358"/>
      <c r="GSP31" s="358"/>
      <c r="GSQ31" s="358"/>
      <c r="GSR31" s="358"/>
      <c r="GSS31" s="358"/>
      <c r="GST31" s="358"/>
      <c r="GSU31" s="358"/>
      <c r="GSV31" s="358"/>
      <c r="GSW31" s="358"/>
      <c r="GSX31" s="358"/>
      <c r="GSY31" s="358"/>
      <c r="GSZ31" s="358"/>
      <c r="GTA31" s="358"/>
      <c r="GTB31" s="358"/>
      <c r="GTC31" s="358"/>
      <c r="GTD31" s="358"/>
      <c r="GTE31" s="358"/>
      <c r="GTF31" s="358"/>
      <c r="GTG31" s="358"/>
      <c r="GTH31" s="358"/>
      <c r="GTI31" s="358"/>
      <c r="GTJ31" s="358"/>
      <c r="GTK31" s="358"/>
      <c r="GTL31" s="358"/>
      <c r="GTM31" s="358"/>
      <c r="GTN31" s="358"/>
      <c r="GTO31" s="358"/>
      <c r="GTP31" s="358"/>
      <c r="GTQ31" s="358"/>
      <c r="GTR31" s="358"/>
      <c r="GTS31" s="358"/>
      <c r="GTT31" s="358"/>
      <c r="GTU31" s="358"/>
      <c r="GTV31" s="358"/>
      <c r="GTW31" s="358"/>
      <c r="GTX31" s="358"/>
      <c r="GTY31" s="358"/>
      <c r="GTZ31" s="358"/>
      <c r="GUA31" s="358"/>
      <c r="GUB31" s="358"/>
      <c r="GUC31" s="358"/>
      <c r="GUD31" s="358"/>
      <c r="GUE31" s="358"/>
      <c r="GUF31" s="358"/>
      <c r="GUG31" s="358"/>
      <c r="GUH31" s="358"/>
      <c r="GUI31" s="358"/>
      <c r="GUJ31" s="358"/>
      <c r="GUK31" s="358"/>
      <c r="GUL31" s="358"/>
      <c r="GUM31" s="358"/>
      <c r="GUN31" s="358"/>
      <c r="GUO31" s="358"/>
      <c r="GUP31" s="358"/>
      <c r="GUQ31" s="358"/>
      <c r="GUR31" s="358"/>
      <c r="GUS31" s="358"/>
      <c r="GUT31" s="358"/>
      <c r="GUU31" s="358"/>
      <c r="GUV31" s="358"/>
      <c r="GUW31" s="358"/>
      <c r="GUX31" s="358"/>
      <c r="GUY31" s="358"/>
      <c r="GUZ31" s="358"/>
      <c r="GVA31" s="358"/>
      <c r="GVB31" s="358"/>
      <c r="GVC31" s="358"/>
      <c r="GVD31" s="358"/>
      <c r="GVE31" s="358"/>
      <c r="GVF31" s="358"/>
      <c r="GVG31" s="358"/>
      <c r="GVH31" s="358"/>
      <c r="GVI31" s="358"/>
      <c r="GVJ31" s="358"/>
      <c r="GVK31" s="358"/>
      <c r="GVL31" s="358"/>
      <c r="GVM31" s="358"/>
      <c r="GVN31" s="358"/>
      <c r="GVO31" s="358"/>
      <c r="GVP31" s="358"/>
      <c r="GVQ31" s="358"/>
      <c r="GVR31" s="358"/>
      <c r="GVS31" s="358"/>
      <c r="GVT31" s="358"/>
      <c r="GVU31" s="358"/>
      <c r="GVV31" s="358"/>
      <c r="GVW31" s="358"/>
      <c r="GVX31" s="358"/>
      <c r="GVY31" s="358"/>
      <c r="GVZ31" s="358"/>
      <c r="GWA31" s="358"/>
      <c r="GWB31" s="358"/>
      <c r="GWC31" s="358"/>
      <c r="GWD31" s="358"/>
      <c r="GWE31" s="358"/>
      <c r="GWF31" s="358"/>
      <c r="GWG31" s="358"/>
      <c r="GWH31" s="358"/>
      <c r="GWI31" s="358"/>
      <c r="GWJ31" s="358"/>
      <c r="GWK31" s="358"/>
      <c r="GWL31" s="358"/>
      <c r="GWM31" s="358"/>
      <c r="GWN31" s="358"/>
      <c r="GWO31" s="358"/>
      <c r="GWP31" s="358"/>
      <c r="GWQ31" s="358"/>
      <c r="GWR31" s="358"/>
      <c r="GWS31" s="358"/>
      <c r="GWT31" s="358"/>
      <c r="GWU31" s="358"/>
      <c r="GWV31" s="358"/>
      <c r="GWW31" s="358"/>
      <c r="GWX31" s="358"/>
      <c r="GWY31" s="358"/>
      <c r="GWZ31" s="358"/>
      <c r="GXA31" s="358"/>
      <c r="GXB31" s="358"/>
      <c r="GXC31" s="358"/>
      <c r="GXD31" s="358"/>
      <c r="GXE31" s="358"/>
      <c r="GXF31" s="358"/>
      <c r="GXG31" s="358"/>
      <c r="GXH31" s="358"/>
      <c r="GXI31" s="358"/>
      <c r="GXJ31" s="358"/>
      <c r="GXK31" s="358"/>
      <c r="GXL31" s="358"/>
      <c r="GXM31" s="358"/>
      <c r="GXN31" s="358"/>
      <c r="GXO31" s="358"/>
      <c r="GXP31" s="358"/>
      <c r="GXQ31" s="358"/>
      <c r="GXR31" s="358"/>
      <c r="GXS31" s="358"/>
      <c r="GXT31" s="358"/>
      <c r="GXU31" s="358"/>
      <c r="GXV31" s="358"/>
      <c r="GXW31" s="358"/>
      <c r="GXX31" s="358"/>
      <c r="GXY31" s="358"/>
      <c r="GXZ31" s="358"/>
      <c r="GYA31" s="358"/>
      <c r="GYB31" s="358"/>
      <c r="GYC31" s="358"/>
      <c r="GYD31" s="358"/>
      <c r="GYE31" s="358"/>
      <c r="GYF31" s="358"/>
      <c r="GYG31" s="358"/>
      <c r="GYH31" s="358"/>
      <c r="GYI31" s="358"/>
      <c r="GYJ31" s="358"/>
      <c r="GYK31" s="358"/>
      <c r="GYL31" s="358"/>
      <c r="GYM31" s="358"/>
      <c r="GYN31" s="358"/>
      <c r="GYO31" s="358"/>
      <c r="GYP31" s="358"/>
      <c r="GYQ31" s="358"/>
      <c r="GYR31" s="358"/>
      <c r="GYS31" s="358"/>
      <c r="GYT31" s="358"/>
      <c r="GYU31" s="358"/>
      <c r="GYV31" s="358"/>
      <c r="GYW31" s="358"/>
      <c r="GYX31" s="358"/>
      <c r="GYY31" s="358"/>
      <c r="GYZ31" s="358"/>
      <c r="GZA31" s="358"/>
      <c r="GZB31" s="358"/>
      <c r="GZC31" s="358"/>
      <c r="GZD31" s="358"/>
      <c r="GZE31" s="358"/>
      <c r="GZF31" s="358"/>
      <c r="GZG31" s="358"/>
      <c r="GZH31" s="358"/>
      <c r="GZI31" s="358"/>
      <c r="GZJ31" s="358"/>
      <c r="GZK31" s="358"/>
      <c r="GZL31" s="358"/>
      <c r="GZM31" s="358"/>
      <c r="GZN31" s="358"/>
      <c r="GZO31" s="358"/>
      <c r="GZP31" s="358"/>
      <c r="GZQ31" s="358"/>
      <c r="GZR31" s="358"/>
      <c r="GZS31" s="358"/>
      <c r="GZT31" s="358"/>
      <c r="GZU31" s="358"/>
      <c r="GZV31" s="358"/>
      <c r="GZW31" s="358"/>
      <c r="GZX31" s="358"/>
      <c r="GZY31" s="358"/>
      <c r="GZZ31" s="358"/>
      <c r="HAA31" s="358"/>
      <c r="HAB31" s="358"/>
      <c r="HAC31" s="358"/>
      <c r="HAD31" s="358"/>
      <c r="HAE31" s="358"/>
      <c r="HAF31" s="358"/>
      <c r="HAG31" s="358"/>
      <c r="HAH31" s="358"/>
      <c r="HAI31" s="358"/>
      <c r="HAJ31" s="358"/>
      <c r="HAK31" s="358"/>
      <c r="HAL31" s="358"/>
      <c r="HAM31" s="358"/>
      <c r="HAN31" s="358"/>
      <c r="HAO31" s="358"/>
      <c r="HAP31" s="358"/>
      <c r="HAQ31" s="358"/>
      <c r="HAR31" s="358"/>
      <c r="HAS31" s="358"/>
      <c r="HAT31" s="358"/>
      <c r="HAU31" s="358"/>
      <c r="HAV31" s="358"/>
      <c r="HAW31" s="358"/>
      <c r="HAX31" s="358"/>
      <c r="HAY31" s="358"/>
      <c r="HAZ31" s="358"/>
      <c r="HBA31" s="358"/>
      <c r="HBB31" s="358"/>
      <c r="HBC31" s="358"/>
      <c r="HBD31" s="358"/>
      <c r="HBE31" s="358"/>
      <c r="HBF31" s="358"/>
      <c r="HBG31" s="358"/>
      <c r="HBH31" s="358"/>
      <c r="HBI31" s="358"/>
      <c r="HBJ31" s="358"/>
      <c r="HBK31" s="358"/>
      <c r="HBL31" s="358"/>
      <c r="HBM31" s="358"/>
      <c r="HBN31" s="358"/>
      <c r="HBO31" s="358"/>
      <c r="HBP31" s="358"/>
      <c r="HBQ31" s="358"/>
      <c r="HBR31" s="358"/>
      <c r="HBS31" s="358"/>
      <c r="HBT31" s="358"/>
      <c r="HBU31" s="358"/>
      <c r="HBV31" s="358"/>
      <c r="HBW31" s="358"/>
      <c r="HBX31" s="358"/>
      <c r="HBY31" s="358"/>
      <c r="HBZ31" s="358"/>
      <c r="HCA31" s="358"/>
      <c r="HCB31" s="358"/>
      <c r="HCC31" s="358"/>
      <c r="HCD31" s="358"/>
      <c r="HCE31" s="358"/>
      <c r="HCF31" s="358"/>
      <c r="HCG31" s="358"/>
      <c r="HCH31" s="358"/>
      <c r="HCI31" s="358"/>
      <c r="HCJ31" s="358"/>
      <c r="HCK31" s="358"/>
      <c r="HCL31" s="358"/>
      <c r="HCM31" s="358"/>
      <c r="HCN31" s="358"/>
      <c r="HCO31" s="358"/>
      <c r="HCP31" s="358"/>
      <c r="HCQ31" s="358"/>
      <c r="HCR31" s="358"/>
      <c r="HCS31" s="358"/>
      <c r="HCT31" s="358"/>
      <c r="HCU31" s="358"/>
      <c r="HCV31" s="358"/>
      <c r="HCW31" s="358"/>
      <c r="HCX31" s="358"/>
      <c r="HCY31" s="358"/>
      <c r="HCZ31" s="358"/>
      <c r="HDA31" s="358"/>
      <c r="HDB31" s="358"/>
      <c r="HDC31" s="358"/>
      <c r="HDD31" s="358"/>
      <c r="HDE31" s="358"/>
      <c r="HDF31" s="358"/>
      <c r="HDG31" s="358"/>
      <c r="HDH31" s="358"/>
      <c r="HDI31" s="358"/>
      <c r="HDJ31" s="358"/>
      <c r="HDK31" s="358"/>
      <c r="HDL31" s="358"/>
      <c r="HDM31" s="358"/>
      <c r="HDN31" s="358"/>
      <c r="HDO31" s="358"/>
      <c r="HDP31" s="358"/>
      <c r="HDQ31" s="358"/>
      <c r="HDR31" s="358"/>
      <c r="HDS31" s="358"/>
      <c r="HDT31" s="358"/>
      <c r="HDU31" s="358"/>
      <c r="HDV31" s="358"/>
      <c r="HDW31" s="358"/>
      <c r="HDX31" s="358"/>
      <c r="HDY31" s="358"/>
      <c r="HDZ31" s="358"/>
      <c r="HEA31" s="358"/>
      <c r="HEB31" s="358"/>
      <c r="HEC31" s="358"/>
      <c r="HED31" s="358"/>
      <c r="HEE31" s="358"/>
      <c r="HEF31" s="358"/>
      <c r="HEG31" s="358"/>
      <c r="HEH31" s="358"/>
      <c r="HEI31" s="358"/>
      <c r="HEJ31" s="358"/>
      <c r="HEK31" s="358"/>
      <c r="HEL31" s="358"/>
      <c r="HEM31" s="358"/>
      <c r="HEN31" s="358"/>
      <c r="HEO31" s="358"/>
      <c r="HEP31" s="358"/>
      <c r="HEQ31" s="358"/>
      <c r="HER31" s="358"/>
      <c r="HES31" s="358"/>
      <c r="HET31" s="358"/>
      <c r="HEU31" s="358"/>
      <c r="HEV31" s="358"/>
      <c r="HEW31" s="358"/>
      <c r="HEX31" s="358"/>
      <c r="HEY31" s="358"/>
      <c r="HEZ31" s="358"/>
      <c r="HFA31" s="358"/>
      <c r="HFB31" s="358"/>
      <c r="HFC31" s="358"/>
      <c r="HFD31" s="358"/>
      <c r="HFE31" s="358"/>
      <c r="HFF31" s="358"/>
      <c r="HFG31" s="358"/>
      <c r="HFH31" s="358"/>
      <c r="HFI31" s="358"/>
      <c r="HFJ31" s="358"/>
      <c r="HFK31" s="358"/>
      <c r="HFL31" s="358"/>
      <c r="HFM31" s="358"/>
      <c r="HFN31" s="358"/>
      <c r="HFO31" s="358"/>
      <c r="HFP31" s="358"/>
      <c r="HFQ31" s="358"/>
      <c r="HFR31" s="358"/>
      <c r="HFS31" s="358"/>
      <c r="HFT31" s="358"/>
      <c r="HFU31" s="358"/>
      <c r="HFV31" s="358"/>
      <c r="HFW31" s="358"/>
      <c r="HFX31" s="358"/>
      <c r="HFY31" s="358"/>
      <c r="HFZ31" s="358"/>
      <c r="HGA31" s="358"/>
      <c r="HGB31" s="358"/>
      <c r="HGC31" s="358"/>
      <c r="HGD31" s="358"/>
      <c r="HGE31" s="358"/>
      <c r="HGF31" s="358"/>
      <c r="HGG31" s="358"/>
      <c r="HGH31" s="358"/>
      <c r="HGI31" s="358"/>
      <c r="HGJ31" s="358"/>
      <c r="HGK31" s="358"/>
      <c r="HGL31" s="358"/>
      <c r="HGM31" s="358"/>
      <c r="HGN31" s="358"/>
      <c r="HGO31" s="358"/>
      <c r="HGP31" s="358"/>
      <c r="HGQ31" s="358"/>
      <c r="HGR31" s="358"/>
      <c r="HGS31" s="358"/>
      <c r="HGT31" s="358"/>
      <c r="HGU31" s="358"/>
      <c r="HGV31" s="358"/>
      <c r="HGW31" s="358"/>
      <c r="HGX31" s="358"/>
      <c r="HGY31" s="358"/>
      <c r="HGZ31" s="358"/>
      <c r="HHA31" s="358"/>
      <c r="HHB31" s="358"/>
      <c r="HHC31" s="358"/>
      <c r="HHD31" s="358"/>
      <c r="HHE31" s="358"/>
      <c r="HHF31" s="358"/>
      <c r="HHG31" s="358"/>
      <c r="HHH31" s="358"/>
      <c r="HHI31" s="358"/>
      <c r="HHJ31" s="358"/>
      <c r="HHK31" s="358"/>
      <c r="HHL31" s="358"/>
      <c r="HHM31" s="358"/>
      <c r="HHN31" s="358"/>
      <c r="HHO31" s="358"/>
      <c r="HHP31" s="358"/>
      <c r="HHQ31" s="358"/>
      <c r="HHR31" s="358"/>
      <c r="HHS31" s="358"/>
      <c r="HHT31" s="358"/>
      <c r="HHU31" s="358"/>
      <c r="HHV31" s="358"/>
      <c r="HHW31" s="358"/>
      <c r="HHX31" s="358"/>
      <c r="HHY31" s="358"/>
      <c r="HHZ31" s="358"/>
      <c r="HIA31" s="358"/>
      <c r="HIB31" s="358"/>
      <c r="HIC31" s="358"/>
      <c r="HID31" s="358"/>
      <c r="HIE31" s="358"/>
      <c r="HIF31" s="358"/>
      <c r="HIG31" s="358"/>
      <c r="HIH31" s="358"/>
      <c r="HII31" s="358"/>
      <c r="HIJ31" s="358"/>
      <c r="HIK31" s="358"/>
      <c r="HIL31" s="358"/>
      <c r="HIM31" s="358"/>
      <c r="HIN31" s="358"/>
      <c r="HIO31" s="358"/>
      <c r="HIP31" s="358"/>
      <c r="HIQ31" s="358"/>
      <c r="HIR31" s="358"/>
      <c r="HIS31" s="358"/>
      <c r="HIT31" s="358"/>
      <c r="HIU31" s="358"/>
      <c r="HIV31" s="358"/>
      <c r="HIW31" s="358"/>
      <c r="HIX31" s="358"/>
      <c r="HIY31" s="358"/>
      <c r="HIZ31" s="358"/>
      <c r="HJA31" s="358"/>
      <c r="HJB31" s="358"/>
      <c r="HJC31" s="358"/>
      <c r="HJD31" s="358"/>
      <c r="HJE31" s="358"/>
      <c r="HJF31" s="358"/>
      <c r="HJG31" s="358"/>
      <c r="HJH31" s="358"/>
      <c r="HJI31" s="358"/>
      <c r="HJJ31" s="358"/>
      <c r="HJK31" s="358"/>
      <c r="HJL31" s="358"/>
      <c r="HJM31" s="358"/>
      <c r="HJN31" s="358"/>
      <c r="HJO31" s="358"/>
      <c r="HJP31" s="358"/>
      <c r="HJQ31" s="358"/>
      <c r="HJR31" s="358"/>
      <c r="HJS31" s="358"/>
      <c r="HJT31" s="358"/>
      <c r="HJU31" s="358"/>
      <c r="HJV31" s="358"/>
      <c r="HJW31" s="358"/>
      <c r="HJX31" s="358"/>
      <c r="HJY31" s="358"/>
      <c r="HJZ31" s="358"/>
      <c r="HKA31" s="358"/>
      <c r="HKB31" s="358"/>
      <c r="HKC31" s="358"/>
      <c r="HKD31" s="358"/>
      <c r="HKE31" s="358"/>
      <c r="HKF31" s="358"/>
      <c r="HKG31" s="358"/>
      <c r="HKH31" s="358"/>
      <c r="HKI31" s="358"/>
      <c r="HKJ31" s="358"/>
      <c r="HKK31" s="358"/>
      <c r="HKL31" s="358"/>
      <c r="HKM31" s="358"/>
      <c r="HKN31" s="358"/>
      <c r="HKO31" s="358"/>
      <c r="HKP31" s="358"/>
      <c r="HKQ31" s="358"/>
      <c r="HKR31" s="358"/>
      <c r="HKS31" s="358"/>
      <c r="HKT31" s="358"/>
      <c r="HKU31" s="358"/>
      <c r="HKV31" s="358"/>
      <c r="HKW31" s="358"/>
      <c r="HKX31" s="358"/>
      <c r="HKY31" s="358"/>
      <c r="HKZ31" s="358"/>
      <c r="HLA31" s="358"/>
      <c r="HLB31" s="358"/>
      <c r="HLC31" s="358"/>
      <c r="HLD31" s="358"/>
      <c r="HLE31" s="358"/>
      <c r="HLF31" s="358"/>
      <c r="HLG31" s="358"/>
      <c r="HLH31" s="358"/>
      <c r="HLI31" s="358"/>
      <c r="HLJ31" s="358"/>
      <c r="HLK31" s="358"/>
      <c r="HLL31" s="358"/>
      <c r="HLM31" s="358"/>
      <c r="HLN31" s="358"/>
      <c r="HLO31" s="358"/>
      <c r="HLP31" s="358"/>
      <c r="HLQ31" s="358"/>
      <c r="HLR31" s="358"/>
      <c r="HLS31" s="358"/>
      <c r="HLT31" s="358"/>
      <c r="HLU31" s="358"/>
      <c r="HLV31" s="358"/>
      <c r="HLW31" s="358"/>
      <c r="HLX31" s="358"/>
      <c r="HLY31" s="358"/>
      <c r="HLZ31" s="358"/>
      <c r="HMA31" s="358"/>
      <c r="HMB31" s="358"/>
      <c r="HMC31" s="358"/>
      <c r="HMD31" s="358"/>
      <c r="HME31" s="358"/>
      <c r="HMF31" s="358"/>
      <c r="HMG31" s="358"/>
      <c r="HMH31" s="358"/>
      <c r="HMI31" s="358"/>
      <c r="HMJ31" s="358"/>
      <c r="HMK31" s="358"/>
      <c r="HML31" s="358"/>
      <c r="HMM31" s="358"/>
      <c r="HMN31" s="358"/>
      <c r="HMO31" s="358"/>
      <c r="HMP31" s="358"/>
      <c r="HMQ31" s="358"/>
      <c r="HMR31" s="358"/>
      <c r="HMS31" s="358"/>
      <c r="HMT31" s="358"/>
      <c r="HMU31" s="358"/>
      <c r="HMV31" s="358"/>
      <c r="HMW31" s="358"/>
      <c r="HMX31" s="358"/>
      <c r="HMY31" s="358"/>
      <c r="HMZ31" s="358"/>
      <c r="HNA31" s="358"/>
      <c r="HNB31" s="358"/>
      <c r="HNC31" s="358"/>
      <c r="HND31" s="358"/>
      <c r="HNE31" s="358"/>
      <c r="HNF31" s="358"/>
      <c r="HNG31" s="358"/>
      <c r="HNH31" s="358"/>
      <c r="HNI31" s="358"/>
      <c r="HNJ31" s="358"/>
      <c r="HNK31" s="358"/>
      <c r="HNL31" s="358"/>
      <c r="HNM31" s="358"/>
      <c r="HNN31" s="358"/>
      <c r="HNO31" s="358"/>
      <c r="HNP31" s="358"/>
      <c r="HNQ31" s="358"/>
      <c r="HNR31" s="358"/>
      <c r="HNS31" s="358"/>
      <c r="HNT31" s="358"/>
      <c r="HNU31" s="358"/>
      <c r="HNV31" s="358"/>
      <c r="HNW31" s="358"/>
      <c r="HNX31" s="358"/>
      <c r="HNY31" s="358"/>
      <c r="HNZ31" s="358"/>
      <c r="HOA31" s="358"/>
      <c r="HOB31" s="358"/>
      <c r="HOC31" s="358"/>
      <c r="HOD31" s="358"/>
      <c r="HOE31" s="358"/>
      <c r="HOF31" s="358"/>
      <c r="HOG31" s="358"/>
      <c r="HOH31" s="358"/>
      <c r="HOI31" s="358"/>
      <c r="HOJ31" s="358"/>
      <c r="HOK31" s="358"/>
      <c r="HOL31" s="358"/>
      <c r="HOM31" s="358"/>
      <c r="HON31" s="358"/>
      <c r="HOO31" s="358"/>
      <c r="HOP31" s="358"/>
      <c r="HOQ31" s="358"/>
      <c r="HOR31" s="358"/>
      <c r="HOS31" s="358"/>
      <c r="HOT31" s="358"/>
      <c r="HOU31" s="358"/>
      <c r="HOV31" s="358"/>
      <c r="HOW31" s="358"/>
      <c r="HOX31" s="358"/>
      <c r="HOY31" s="358"/>
      <c r="HOZ31" s="358"/>
      <c r="HPA31" s="358"/>
      <c r="HPB31" s="358"/>
      <c r="HPC31" s="358"/>
      <c r="HPD31" s="358"/>
      <c r="HPE31" s="358"/>
      <c r="HPF31" s="358"/>
      <c r="HPG31" s="358"/>
      <c r="HPH31" s="358"/>
      <c r="HPI31" s="358"/>
      <c r="HPJ31" s="358"/>
      <c r="HPK31" s="358"/>
      <c r="HPL31" s="358"/>
      <c r="HPM31" s="358"/>
      <c r="HPN31" s="358"/>
      <c r="HPO31" s="358"/>
      <c r="HPP31" s="358"/>
      <c r="HPQ31" s="358"/>
      <c r="HPR31" s="358"/>
      <c r="HPS31" s="358"/>
      <c r="HPT31" s="358"/>
      <c r="HPU31" s="358"/>
      <c r="HPV31" s="358"/>
      <c r="HPW31" s="358"/>
      <c r="HPX31" s="358"/>
      <c r="HPY31" s="358"/>
      <c r="HPZ31" s="358"/>
      <c r="HQA31" s="358"/>
      <c r="HQB31" s="358"/>
      <c r="HQC31" s="358"/>
      <c r="HQD31" s="358"/>
      <c r="HQE31" s="358"/>
      <c r="HQF31" s="358"/>
      <c r="HQG31" s="358"/>
      <c r="HQH31" s="358"/>
      <c r="HQI31" s="358"/>
      <c r="HQJ31" s="358"/>
      <c r="HQK31" s="358"/>
      <c r="HQL31" s="358"/>
      <c r="HQM31" s="358"/>
      <c r="HQN31" s="358"/>
      <c r="HQO31" s="358"/>
      <c r="HQP31" s="358"/>
      <c r="HQQ31" s="358"/>
      <c r="HQR31" s="358"/>
      <c r="HQS31" s="358"/>
      <c r="HQT31" s="358"/>
      <c r="HQU31" s="358"/>
      <c r="HQV31" s="358"/>
      <c r="HQW31" s="358"/>
      <c r="HQX31" s="358"/>
      <c r="HQY31" s="358"/>
      <c r="HQZ31" s="358"/>
      <c r="HRA31" s="358"/>
      <c r="HRB31" s="358"/>
      <c r="HRC31" s="358"/>
      <c r="HRD31" s="358"/>
      <c r="HRE31" s="358"/>
      <c r="HRF31" s="358"/>
      <c r="HRG31" s="358"/>
      <c r="HRH31" s="358"/>
      <c r="HRI31" s="358"/>
      <c r="HRJ31" s="358"/>
      <c r="HRK31" s="358"/>
      <c r="HRL31" s="358"/>
      <c r="HRM31" s="358"/>
      <c r="HRN31" s="358"/>
      <c r="HRO31" s="358"/>
      <c r="HRP31" s="358"/>
      <c r="HRQ31" s="358"/>
      <c r="HRR31" s="358"/>
      <c r="HRS31" s="358"/>
      <c r="HRT31" s="358"/>
      <c r="HRU31" s="358"/>
      <c r="HRV31" s="358"/>
      <c r="HRW31" s="358"/>
      <c r="HRX31" s="358"/>
      <c r="HRY31" s="358"/>
      <c r="HRZ31" s="358"/>
      <c r="HSA31" s="358"/>
      <c r="HSB31" s="358"/>
      <c r="HSC31" s="358"/>
      <c r="HSD31" s="358"/>
      <c r="HSE31" s="358"/>
      <c r="HSF31" s="358"/>
      <c r="HSG31" s="358"/>
      <c r="HSH31" s="358"/>
      <c r="HSI31" s="358"/>
      <c r="HSJ31" s="358"/>
      <c r="HSK31" s="358"/>
      <c r="HSL31" s="358"/>
      <c r="HSM31" s="358"/>
      <c r="HSN31" s="358"/>
      <c r="HSO31" s="358"/>
      <c r="HSP31" s="358"/>
      <c r="HSQ31" s="358"/>
      <c r="HSR31" s="358"/>
      <c r="HSS31" s="358"/>
      <c r="HST31" s="358"/>
      <c r="HSU31" s="358"/>
      <c r="HSV31" s="358"/>
      <c r="HSW31" s="358"/>
      <c r="HSX31" s="358"/>
      <c r="HSY31" s="358"/>
      <c r="HSZ31" s="358"/>
      <c r="HTA31" s="358"/>
      <c r="HTB31" s="358"/>
      <c r="HTC31" s="358"/>
      <c r="HTD31" s="358"/>
      <c r="HTE31" s="358"/>
      <c r="HTF31" s="358"/>
      <c r="HTG31" s="358"/>
      <c r="HTH31" s="358"/>
      <c r="HTI31" s="358"/>
      <c r="HTJ31" s="358"/>
      <c r="HTK31" s="358"/>
      <c r="HTL31" s="358"/>
      <c r="HTM31" s="358"/>
      <c r="HTN31" s="358"/>
      <c r="HTO31" s="358"/>
      <c r="HTP31" s="358"/>
      <c r="HTQ31" s="358"/>
      <c r="HTR31" s="358"/>
      <c r="HTS31" s="358"/>
      <c r="HTT31" s="358"/>
      <c r="HTU31" s="358"/>
      <c r="HTV31" s="358"/>
      <c r="HTW31" s="358"/>
      <c r="HTX31" s="358"/>
      <c r="HTY31" s="358"/>
      <c r="HTZ31" s="358"/>
      <c r="HUA31" s="358"/>
      <c r="HUB31" s="358"/>
      <c r="HUC31" s="358"/>
      <c r="HUD31" s="358"/>
      <c r="HUE31" s="358"/>
      <c r="HUF31" s="358"/>
      <c r="HUG31" s="358"/>
      <c r="HUH31" s="358"/>
      <c r="HUI31" s="358"/>
      <c r="HUJ31" s="358"/>
      <c r="HUK31" s="358"/>
      <c r="HUL31" s="358"/>
      <c r="HUM31" s="358"/>
      <c r="HUN31" s="358"/>
      <c r="HUO31" s="358"/>
      <c r="HUP31" s="358"/>
      <c r="HUQ31" s="358"/>
      <c r="HUR31" s="358"/>
      <c r="HUS31" s="358"/>
      <c r="HUT31" s="358"/>
      <c r="HUU31" s="358"/>
      <c r="HUV31" s="358"/>
      <c r="HUW31" s="358"/>
      <c r="HUX31" s="358"/>
      <c r="HUY31" s="358"/>
      <c r="HUZ31" s="358"/>
      <c r="HVA31" s="358"/>
      <c r="HVB31" s="358"/>
      <c r="HVC31" s="358"/>
      <c r="HVD31" s="358"/>
      <c r="HVE31" s="358"/>
      <c r="HVF31" s="358"/>
      <c r="HVG31" s="358"/>
      <c r="HVH31" s="358"/>
      <c r="HVI31" s="358"/>
      <c r="HVJ31" s="358"/>
      <c r="HVK31" s="358"/>
      <c r="HVL31" s="358"/>
      <c r="HVM31" s="358"/>
      <c r="HVN31" s="358"/>
      <c r="HVO31" s="358"/>
      <c r="HVP31" s="358"/>
      <c r="HVQ31" s="358"/>
      <c r="HVR31" s="358"/>
      <c r="HVS31" s="358"/>
      <c r="HVT31" s="358"/>
      <c r="HVU31" s="358"/>
      <c r="HVV31" s="358"/>
      <c r="HVW31" s="358"/>
      <c r="HVX31" s="358"/>
      <c r="HVY31" s="358"/>
      <c r="HVZ31" s="358"/>
      <c r="HWA31" s="358"/>
      <c r="HWB31" s="358"/>
      <c r="HWC31" s="358"/>
      <c r="HWD31" s="358"/>
      <c r="HWE31" s="358"/>
      <c r="HWF31" s="358"/>
      <c r="HWG31" s="358"/>
      <c r="HWH31" s="358"/>
      <c r="HWI31" s="358"/>
      <c r="HWJ31" s="358"/>
      <c r="HWK31" s="358"/>
      <c r="HWL31" s="358"/>
      <c r="HWM31" s="358"/>
      <c r="HWN31" s="358"/>
      <c r="HWO31" s="358"/>
      <c r="HWP31" s="358"/>
      <c r="HWQ31" s="358"/>
      <c r="HWR31" s="358"/>
      <c r="HWS31" s="358"/>
      <c r="HWT31" s="358"/>
      <c r="HWU31" s="358"/>
      <c r="HWV31" s="358"/>
      <c r="HWW31" s="358"/>
      <c r="HWX31" s="358"/>
      <c r="HWY31" s="358"/>
      <c r="HWZ31" s="358"/>
      <c r="HXA31" s="358"/>
      <c r="HXB31" s="358"/>
      <c r="HXC31" s="358"/>
      <c r="HXD31" s="358"/>
      <c r="HXE31" s="358"/>
      <c r="HXF31" s="358"/>
      <c r="HXG31" s="358"/>
      <c r="HXH31" s="358"/>
      <c r="HXI31" s="358"/>
      <c r="HXJ31" s="358"/>
      <c r="HXK31" s="358"/>
      <c r="HXL31" s="358"/>
      <c r="HXM31" s="358"/>
      <c r="HXN31" s="358"/>
      <c r="HXO31" s="358"/>
      <c r="HXP31" s="358"/>
      <c r="HXQ31" s="358"/>
      <c r="HXR31" s="358"/>
      <c r="HXS31" s="358"/>
      <c r="HXT31" s="358"/>
      <c r="HXU31" s="358"/>
      <c r="HXV31" s="358"/>
      <c r="HXW31" s="358"/>
      <c r="HXX31" s="358"/>
      <c r="HXY31" s="358"/>
      <c r="HXZ31" s="358"/>
      <c r="HYA31" s="358"/>
      <c r="HYB31" s="358"/>
      <c r="HYC31" s="358"/>
      <c r="HYD31" s="358"/>
      <c r="HYE31" s="358"/>
      <c r="HYF31" s="358"/>
      <c r="HYG31" s="358"/>
      <c r="HYH31" s="358"/>
      <c r="HYI31" s="358"/>
      <c r="HYJ31" s="358"/>
      <c r="HYK31" s="358"/>
      <c r="HYL31" s="358"/>
      <c r="HYM31" s="358"/>
      <c r="HYN31" s="358"/>
      <c r="HYO31" s="358"/>
      <c r="HYP31" s="358"/>
      <c r="HYQ31" s="358"/>
      <c r="HYR31" s="358"/>
      <c r="HYS31" s="358"/>
      <c r="HYT31" s="358"/>
      <c r="HYU31" s="358"/>
      <c r="HYV31" s="358"/>
      <c r="HYW31" s="358"/>
      <c r="HYX31" s="358"/>
      <c r="HYY31" s="358"/>
      <c r="HYZ31" s="358"/>
      <c r="HZA31" s="358"/>
      <c r="HZB31" s="358"/>
      <c r="HZC31" s="358"/>
      <c r="HZD31" s="358"/>
      <c r="HZE31" s="358"/>
      <c r="HZF31" s="358"/>
      <c r="HZG31" s="358"/>
      <c r="HZH31" s="358"/>
      <c r="HZI31" s="358"/>
      <c r="HZJ31" s="358"/>
      <c r="HZK31" s="358"/>
      <c r="HZL31" s="358"/>
      <c r="HZM31" s="358"/>
      <c r="HZN31" s="358"/>
      <c r="HZO31" s="358"/>
      <c r="HZP31" s="358"/>
      <c r="HZQ31" s="358"/>
      <c r="HZR31" s="358"/>
      <c r="HZS31" s="358"/>
      <c r="HZT31" s="358"/>
      <c r="HZU31" s="358"/>
      <c r="HZV31" s="358"/>
      <c r="HZW31" s="358"/>
      <c r="HZX31" s="358"/>
      <c r="HZY31" s="358"/>
      <c r="HZZ31" s="358"/>
      <c r="IAA31" s="358"/>
      <c r="IAB31" s="358"/>
      <c r="IAC31" s="358"/>
      <c r="IAD31" s="358"/>
      <c r="IAE31" s="358"/>
      <c r="IAF31" s="358"/>
      <c r="IAG31" s="358"/>
      <c r="IAH31" s="358"/>
      <c r="IAI31" s="358"/>
      <c r="IAJ31" s="358"/>
      <c r="IAK31" s="358"/>
      <c r="IAL31" s="358"/>
      <c r="IAM31" s="358"/>
      <c r="IAN31" s="358"/>
      <c r="IAO31" s="358"/>
      <c r="IAP31" s="358"/>
      <c r="IAQ31" s="358"/>
      <c r="IAR31" s="358"/>
      <c r="IAS31" s="358"/>
      <c r="IAT31" s="358"/>
      <c r="IAU31" s="358"/>
      <c r="IAV31" s="358"/>
      <c r="IAW31" s="358"/>
      <c r="IAX31" s="358"/>
      <c r="IAY31" s="358"/>
      <c r="IAZ31" s="358"/>
      <c r="IBA31" s="358"/>
      <c r="IBB31" s="358"/>
      <c r="IBC31" s="358"/>
      <c r="IBD31" s="358"/>
      <c r="IBE31" s="358"/>
      <c r="IBF31" s="358"/>
      <c r="IBG31" s="358"/>
      <c r="IBH31" s="358"/>
      <c r="IBI31" s="358"/>
      <c r="IBJ31" s="358"/>
      <c r="IBK31" s="358"/>
      <c r="IBL31" s="358"/>
      <c r="IBM31" s="358"/>
      <c r="IBN31" s="358"/>
      <c r="IBO31" s="358"/>
      <c r="IBP31" s="358"/>
      <c r="IBQ31" s="358"/>
      <c r="IBR31" s="358"/>
      <c r="IBS31" s="358"/>
      <c r="IBT31" s="358"/>
      <c r="IBU31" s="358"/>
      <c r="IBV31" s="358"/>
      <c r="IBW31" s="358"/>
      <c r="IBX31" s="358"/>
      <c r="IBY31" s="358"/>
      <c r="IBZ31" s="358"/>
      <c r="ICA31" s="358"/>
      <c r="ICB31" s="358"/>
      <c r="ICC31" s="358"/>
      <c r="ICD31" s="358"/>
      <c r="ICE31" s="358"/>
      <c r="ICF31" s="358"/>
      <c r="ICG31" s="358"/>
      <c r="ICH31" s="358"/>
      <c r="ICI31" s="358"/>
      <c r="ICJ31" s="358"/>
      <c r="ICK31" s="358"/>
      <c r="ICL31" s="358"/>
      <c r="ICM31" s="358"/>
      <c r="ICN31" s="358"/>
      <c r="ICO31" s="358"/>
      <c r="ICP31" s="358"/>
      <c r="ICQ31" s="358"/>
      <c r="ICR31" s="358"/>
      <c r="ICS31" s="358"/>
      <c r="ICT31" s="358"/>
      <c r="ICU31" s="358"/>
      <c r="ICV31" s="358"/>
      <c r="ICW31" s="358"/>
      <c r="ICX31" s="358"/>
      <c r="ICY31" s="358"/>
      <c r="ICZ31" s="358"/>
      <c r="IDA31" s="358"/>
      <c r="IDB31" s="358"/>
      <c r="IDC31" s="358"/>
      <c r="IDD31" s="358"/>
      <c r="IDE31" s="358"/>
      <c r="IDF31" s="358"/>
      <c r="IDG31" s="358"/>
      <c r="IDH31" s="358"/>
      <c r="IDI31" s="358"/>
      <c r="IDJ31" s="358"/>
      <c r="IDK31" s="358"/>
      <c r="IDL31" s="358"/>
      <c r="IDM31" s="358"/>
      <c r="IDN31" s="358"/>
      <c r="IDO31" s="358"/>
      <c r="IDP31" s="358"/>
      <c r="IDQ31" s="358"/>
      <c r="IDR31" s="358"/>
      <c r="IDS31" s="358"/>
      <c r="IDT31" s="358"/>
      <c r="IDU31" s="358"/>
      <c r="IDV31" s="358"/>
      <c r="IDW31" s="358"/>
      <c r="IDX31" s="358"/>
      <c r="IDY31" s="358"/>
      <c r="IDZ31" s="358"/>
      <c r="IEA31" s="358"/>
      <c r="IEB31" s="358"/>
      <c r="IEC31" s="358"/>
      <c r="IED31" s="358"/>
      <c r="IEE31" s="358"/>
      <c r="IEF31" s="358"/>
      <c r="IEG31" s="358"/>
      <c r="IEH31" s="358"/>
      <c r="IEI31" s="358"/>
      <c r="IEJ31" s="358"/>
      <c r="IEK31" s="358"/>
      <c r="IEL31" s="358"/>
      <c r="IEM31" s="358"/>
      <c r="IEN31" s="358"/>
      <c r="IEO31" s="358"/>
      <c r="IEP31" s="358"/>
      <c r="IEQ31" s="358"/>
      <c r="IER31" s="358"/>
      <c r="IES31" s="358"/>
      <c r="IET31" s="358"/>
      <c r="IEU31" s="358"/>
      <c r="IEV31" s="358"/>
      <c r="IEW31" s="358"/>
      <c r="IEX31" s="358"/>
      <c r="IEY31" s="358"/>
      <c r="IEZ31" s="358"/>
      <c r="IFA31" s="358"/>
      <c r="IFB31" s="358"/>
      <c r="IFC31" s="358"/>
      <c r="IFD31" s="358"/>
      <c r="IFE31" s="358"/>
      <c r="IFF31" s="358"/>
      <c r="IFG31" s="358"/>
      <c r="IFH31" s="358"/>
      <c r="IFI31" s="358"/>
      <c r="IFJ31" s="358"/>
      <c r="IFK31" s="358"/>
      <c r="IFL31" s="358"/>
      <c r="IFM31" s="358"/>
      <c r="IFN31" s="358"/>
      <c r="IFO31" s="358"/>
      <c r="IFP31" s="358"/>
      <c r="IFQ31" s="358"/>
      <c r="IFR31" s="358"/>
      <c r="IFS31" s="358"/>
      <c r="IFT31" s="358"/>
      <c r="IFU31" s="358"/>
      <c r="IFV31" s="358"/>
      <c r="IFW31" s="358"/>
      <c r="IFX31" s="358"/>
      <c r="IFY31" s="358"/>
      <c r="IFZ31" s="358"/>
      <c r="IGA31" s="358"/>
      <c r="IGB31" s="358"/>
      <c r="IGC31" s="358"/>
      <c r="IGD31" s="358"/>
      <c r="IGE31" s="358"/>
      <c r="IGF31" s="358"/>
      <c r="IGG31" s="358"/>
      <c r="IGH31" s="358"/>
      <c r="IGI31" s="358"/>
      <c r="IGJ31" s="358"/>
      <c r="IGK31" s="358"/>
      <c r="IGL31" s="358"/>
      <c r="IGM31" s="358"/>
      <c r="IGN31" s="358"/>
      <c r="IGO31" s="358"/>
      <c r="IGP31" s="358"/>
      <c r="IGQ31" s="358"/>
      <c r="IGR31" s="358"/>
      <c r="IGS31" s="358"/>
      <c r="IGT31" s="358"/>
      <c r="IGU31" s="358"/>
      <c r="IGV31" s="358"/>
      <c r="IGW31" s="358"/>
      <c r="IGX31" s="358"/>
      <c r="IGY31" s="358"/>
      <c r="IGZ31" s="358"/>
      <c r="IHA31" s="358"/>
      <c r="IHB31" s="358"/>
      <c r="IHC31" s="358"/>
      <c r="IHD31" s="358"/>
      <c r="IHE31" s="358"/>
      <c r="IHF31" s="358"/>
      <c r="IHG31" s="358"/>
      <c r="IHH31" s="358"/>
      <c r="IHI31" s="358"/>
      <c r="IHJ31" s="358"/>
      <c r="IHK31" s="358"/>
      <c r="IHL31" s="358"/>
      <c r="IHM31" s="358"/>
      <c r="IHN31" s="358"/>
      <c r="IHO31" s="358"/>
      <c r="IHP31" s="358"/>
      <c r="IHQ31" s="358"/>
      <c r="IHR31" s="358"/>
      <c r="IHS31" s="358"/>
      <c r="IHT31" s="358"/>
      <c r="IHU31" s="358"/>
      <c r="IHV31" s="358"/>
      <c r="IHW31" s="358"/>
      <c r="IHX31" s="358"/>
      <c r="IHY31" s="358"/>
      <c r="IHZ31" s="358"/>
      <c r="IIA31" s="358"/>
      <c r="IIB31" s="358"/>
      <c r="IIC31" s="358"/>
      <c r="IID31" s="358"/>
      <c r="IIE31" s="358"/>
      <c r="IIF31" s="358"/>
      <c r="IIG31" s="358"/>
      <c r="IIH31" s="358"/>
      <c r="III31" s="358"/>
      <c r="IIJ31" s="358"/>
      <c r="IIK31" s="358"/>
      <c r="IIL31" s="358"/>
      <c r="IIM31" s="358"/>
      <c r="IIN31" s="358"/>
      <c r="IIO31" s="358"/>
      <c r="IIP31" s="358"/>
      <c r="IIQ31" s="358"/>
      <c r="IIR31" s="358"/>
      <c r="IIS31" s="358"/>
      <c r="IIT31" s="358"/>
      <c r="IIU31" s="358"/>
      <c r="IIV31" s="358"/>
      <c r="IIW31" s="358"/>
      <c r="IIX31" s="358"/>
      <c r="IIY31" s="358"/>
      <c r="IIZ31" s="358"/>
      <c r="IJA31" s="358"/>
      <c r="IJB31" s="358"/>
      <c r="IJC31" s="358"/>
      <c r="IJD31" s="358"/>
      <c r="IJE31" s="358"/>
      <c r="IJF31" s="358"/>
      <c r="IJG31" s="358"/>
      <c r="IJH31" s="358"/>
      <c r="IJI31" s="358"/>
      <c r="IJJ31" s="358"/>
      <c r="IJK31" s="358"/>
      <c r="IJL31" s="358"/>
      <c r="IJM31" s="358"/>
      <c r="IJN31" s="358"/>
      <c r="IJO31" s="358"/>
      <c r="IJP31" s="358"/>
      <c r="IJQ31" s="358"/>
      <c r="IJR31" s="358"/>
      <c r="IJS31" s="358"/>
      <c r="IJT31" s="358"/>
      <c r="IJU31" s="358"/>
      <c r="IJV31" s="358"/>
      <c r="IJW31" s="358"/>
      <c r="IJX31" s="358"/>
      <c r="IJY31" s="358"/>
      <c r="IJZ31" s="358"/>
      <c r="IKA31" s="358"/>
      <c r="IKB31" s="358"/>
      <c r="IKC31" s="358"/>
      <c r="IKD31" s="358"/>
      <c r="IKE31" s="358"/>
      <c r="IKF31" s="358"/>
      <c r="IKG31" s="358"/>
      <c r="IKH31" s="358"/>
      <c r="IKI31" s="358"/>
      <c r="IKJ31" s="358"/>
      <c r="IKK31" s="358"/>
      <c r="IKL31" s="358"/>
      <c r="IKM31" s="358"/>
      <c r="IKN31" s="358"/>
      <c r="IKO31" s="358"/>
      <c r="IKP31" s="358"/>
      <c r="IKQ31" s="358"/>
      <c r="IKR31" s="358"/>
      <c r="IKS31" s="358"/>
      <c r="IKT31" s="358"/>
      <c r="IKU31" s="358"/>
      <c r="IKV31" s="358"/>
      <c r="IKW31" s="358"/>
      <c r="IKX31" s="358"/>
      <c r="IKY31" s="358"/>
      <c r="IKZ31" s="358"/>
      <c r="ILA31" s="358"/>
      <c r="ILB31" s="358"/>
      <c r="ILC31" s="358"/>
      <c r="ILD31" s="358"/>
      <c r="ILE31" s="358"/>
      <c r="ILF31" s="358"/>
      <c r="ILG31" s="358"/>
      <c r="ILH31" s="358"/>
      <c r="ILI31" s="358"/>
      <c r="ILJ31" s="358"/>
      <c r="ILK31" s="358"/>
      <c r="ILL31" s="358"/>
      <c r="ILM31" s="358"/>
      <c r="ILN31" s="358"/>
      <c r="ILO31" s="358"/>
      <c r="ILP31" s="358"/>
      <c r="ILQ31" s="358"/>
      <c r="ILR31" s="358"/>
      <c r="ILS31" s="358"/>
      <c r="ILT31" s="358"/>
      <c r="ILU31" s="358"/>
      <c r="ILV31" s="358"/>
      <c r="ILW31" s="358"/>
      <c r="ILX31" s="358"/>
      <c r="ILY31" s="358"/>
      <c r="ILZ31" s="358"/>
      <c r="IMA31" s="358"/>
      <c r="IMB31" s="358"/>
      <c r="IMC31" s="358"/>
      <c r="IMD31" s="358"/>
      <c r="IME31" s="358"/>
      <c r="IMF31" s="358"/>
      <c r="IMG31" s="358"/>
      <c r="IMH31" s="358"/>
      <c r="IMI31" s="358"/>
      <c r="IMJ31" s="358"/>
      <c r="IMK31" s="358"/>
      <c r="IML31" s="358"/>
      <c r="IMM31" s="358"/>
      <c r="IMN31" s="358"/>
      <c r="IMO31" s="358"/>
      <c r="IMP31" s="358"/>
      <c r="IMQ31" s="358"/>
      <c r="IMR31" s="358"/>
      <c r="IMS31" s="358"/>
      <c r="IMT31" s="358"/>
      <c r="IMU31" s="358"/>
      <c r="IMV31" s="358"/>
      <c r="IMW31" s="358"/>
      <c r="IMX31" s="358"/>
      <c r="IMY31" s="358"/>
      <c r="IMZ31" s="358"/>
      <c r="INA31" s="358"/>
      <c r="INB31" s="358"/>
      <c r="INC31" s="358"/>
      <c r="IND31" s="358"/>
      <c r="INE31" s="358"/>
      <c r="INF31" s="358"/>
      <c r="ING31" s="358"/>
      <c r="INH31" s="358"/>
      <c r="INI31" s="358"/>
      <c r="INJ31" s="358"/>
      <c r="INK31" s="358"/>
      <c r="INL31" s="358"/>
      <c r="INM31" s="358"/>
      <c r="INN31" s="358"/>
      <c r="INO31" s="358"/>
      <c r="INP31" s="358"/>
      <c r="INQ31" s="358"/>
      <c r="INR31" s="358"/>
      <c r="INS31" s="358"/>
      <c r="INT31" s="358"/>
      <c r="INU31" s="358"/>
      <c r="INV31" s="358"/>
      <c r="INW31" s="358"/>
      <c r="INX31" s="358"/>
      <c r="INY31" s="358"/>
      <c r="INZ31" s="358"/>
      <c r="IOA31" s="358"/>
      <c r="IOB31" s="358"/>
      <c r="IOC31" s="358"/>
      <c r="IOD31" s="358"/>
      <c r="IOE31" s="358"/>
      <c r="IOF31" s="358"/>
      <c r="IOG31" s="358"/>
      <c r="IOH31" s="358"/>
      <c r="IOI31" s="358"/>
      <c r="IOJ31" s="358"/>
      <c r="IOK31" s="358"/>
      <c r="IOL31" s="358"/>
      <c r="IOM31" s="358"/>
      <c r="ION31" s="358"/>
      <c r="IOO31" s="358"/>
      <c r="IOP31" s="358"/>
      <c r="IOQ31" s="358"/>
      <c r="IOR31" s="358"/>
      <c r="IOS31" s="358"/>
      <c r="IOT31" s="358"/>
      <c r="IOU31" s="358"/>
      <c r="IOV31" s="358"/>
      <c r="IOW31" s="358"/>
      <c r="IOX31" s="358"/>
      <c r="IOY31" s="358"/>
      <c r="IOZ31" s="358"/>
      <c r="IPA31" s="358"/>
      <c r="IPB31" s="358"/>
      <c r="IPC31" s="358"/>
      <c r="IPD31" s="358"/>
      <c r="IPE31" s="358"/>
      <c r="IPF31" s="358"/>
      <c r="IPG31" s="358"/>
      <c r="IPH31" s="358"/>
      <c r="IPI31" s="358"/>
      <c r="IPJ31" s="358"/>
      <c r="IPK31" s="358"/>
      <c r="IPL31" s="358"/>
      <c r="IPM31" s="358"/>
      <c r="IPN31" s="358"/>
      <c r="IPO31" s="358"/>
      <c r="IPP31" s="358"/>
      <c r="IPQ31" s="358"/>
      <c r="IPR31" s="358"/>
      <c r="IPS31" s="358"/>
      <c r="IPT31" s="358"/>
      <c r="IPU31" s="358"/>
      <c r="IPV31" s="358"/>
      <c r="IPW31" s="358"/>
      <c r="IPX31" s="358"/>
      <c r="IPY31" s="358"/>
      <c r="IPZ31" s="358"/>
      <c r="IQA31" s="358"/>
      <c r="IQB31" s="358"/>
      <c r="IQC31" s="358"/>
      <c r="IQD31" s="358"/>
      <c r="IQE31" s="358"/>
      <c r="IQF31" s="358"/>
      <c r="IQG31" s="358"/>
      <c r="IQH31" s="358"/>
      <c r="IQI31" s="358"/>
      <c r="IQJ31" s="358"/>
      <c r="IQK31" s="358"/>
      <c r="IQL31" s="358"/>
      <c r="IQM31" s="358"/>
      <c r="IQN31" s="358"/>
      <c r="IQO31" s="358"/>
      <c r="IQP31" s="358"/>
      <c r="IQQ31" s="358"/>
      <c r="IQR31" s="358"/>
      <c r="IQS31" s="358"/>
      <c r="IQT31" s="358"/>
      <c r="IQU31" s="358"/>
      <c r="IQV31" s="358"/>
      <c r="IQW31" s="358"/>
      <c r="IQX31" s="358"/>
      <c r="IQY31" s="358"/>
      <c r="IQZ31" s="358"/>
      <c r="IRA31" s="358"/>
      <c r="IRB31" s="358"/>
      <c r="IRC31" s="358"/>
      <c r="IRD31" s="358"/>
      <c r="IRE31" s="358"/>
      <c r="IRF31" s="358"/>
      <c r="IRG31" s="358"/>
      <c r="IRH31" s="358"/>
      <c r="IRI31" s="358"/>
      <c r="IRJ31" s="358"/>
      <c r="IRK31" s="358"/>
      <c r="IRL31" s="358"/>
      <c r="IRM31" s="358"/>
      <c r="IRN31" s="358"/>
      <c r="IRO31" s="358"/>
      <c r="IRP31" s="358"/>
      <c r="IRQ31" s="358"/>
      <c r="IRR31" s="358"/>
      <c r="IRS31" s="358"/>
      <c r="IRT31" s="358"/>
      <c r="IRU31" s="358"/>
      <c r="IRV31" s="358"/>
      <c r="IRW31" s="358"/>
      <c r="IRX31" s="358"/>
      <c r="IRY31" s="358"/>
      <c r="IRZ31" s="358"/>
      <c r="ISA31" s="358"/>
      <c r="ISB31" s="358"/>
      <c r="ISC31" s="358"/>
      <c r="ISD31" s="358"/>
      <c r="ISE31" s="358"/>
      <c r="ISF31" s="358"/>
      <c r="ISG31" s="358"/>
      <c r="ISH31" s="358"/>
      <c r="ISI31" s="358"/>
      <c r="ISJ31" s="358"/>
      <c r="ISK31" s="358"/>
      <c r="ISL31" s="358"/>
      <c r="ISM31" s="358"/>
      <c r="ISN31" s="358"/>
      <c r="ISO31" s="358"/>
      <c r="ISP31" s="358"/>
      <c r="ISQ31" s="358"/>
      <c r="ISR31" s="358"/>
      <c r="ISS31" s="358"/>
      <c r="IST31" s="358"/>
      <c r="ISU31" s="358"/>
      <c r="ISV31" s="358"/>
      <c r="ISW31" s="358"/>
      <c r="ISX31" s="358"/>
      <c r="ISY31" s="358"/>
      <c r="ISZ31" s="358"/>
      <c r="ITA31" s="358"/>
      <c r="ITB31" s="358"/>
      <c r="ITC31" s="358"/>
      <c r="ITD31" s="358"/>
      <c r="ITE31" s="358"/>
      <c r="ITF31" s="358"/>
      <c r="ITG31" s="358"/>
      <c r="ITH31" s="358"/>
      <c r="ITI31" s="358"/>
      <c r="ITJ31" s="358"/>
      <c r="ITK31" s="358"/>
      <c r="ITL31" s="358"/>
      <c r="ITM31" s="358"/>
      <c r="ITN31" s="358"/>
      <c r="ITO31" s="358"/>
      <c r="ITP31" s="358"/>
      <c r="ITQ31" s="358"/>
      <c r="ITR31" s="358"/>
      <c r="ITS31" s="358"/>
      <c r="ITT31" s="358"/>
      <c r="ITU31" s="358"/>
      <c r="ITV31" s="358"/>
      <c r="ITW31" s="358"/>
      <c r="ITX31" s="358"/>
      <c r="ITY31" s="358"/>
      <c r="ITZ31" s="358"/>
      <c r="IUA31" s="358"/>
      <c r="IUB31" s="358"/>
      <c r="IUC31" s="358"/>
      <c r="IUD31" s="358"/>
      <c r="IUE31" s="358"/>
      <c r="IUF31" s="358"/>
      <c r="IUG31" s="358"/>
      <c r="IUH31" s="358"/>
      <c r="IUI31" s="358"/>
      <c r="IUJ31" s="358"/>
      <c r="IUK31" s="358"/>
      <c r="IUL31" s="358"/>
      <c r="IUM31" s="358"/>
      <c r="IUN31" s="358"/>
      <c r="IUO31" s="358"/>
      <c r="IUP31" s="358"/>
      <c r="IUQ31" s="358"/>
      <c r="IUR31" s="358"/>
      <c r="IUS31" s="358"/>
      <c r="IUT31" s="358"/>
      <c r="IUU31" s="358"/>
      <c r="IUV31" s="358"/>
      <c r="IUW31" s="358"/>
      <c r="IUX31" s="358"/>
      <c r="IUY31" s="358"/>
      <c r="IUZ31" s="358"/>
      <c r="IVA31" s="358"/>
      <c r="IVB31" s="358"/>
      <c r="IVC31" s="358"/>
      <c r="IVD31" s="358"/>
      <c r="IVE31" s="358"/>
      <c r="IVF31" s="358"/>
      <c r="IVG31" s="358"/>
      <c r="IVH31" s="358"/>
      <c r="IVI31" s="358"/>
      <c r="IVJ31" s="358"/>
      <c r="IVK31" s="358"/>
      <c r="IVL31" s="358"/>
      <c r="IVM31" s="358"/>
      <c r="IVN31" s="358"/>
      <c r="IVO31" s="358"/>
      <c r="IVP31" s="358"/>
      <c r="IVQ31" s="358"/>
      <c r="IVR31" s="358"/>
      <c r="IVS31" s="358"/>
      <c r="IVT31" s="358"/>
      <c r="IVU31" s="358"/>
      <c r="IVV31" s="358"/>
      <c r="IVW31" s="358"/>
      <c r="IVX31" s="358"/>
      <c r="IVY31" s="358"/>
      <c r="IVZ31" s="358"/>
      <c r="IWA31" s="358"/>
      <c r="IWB31" s="358"/>
      <c r="IWC31" s="358"/>
      <c r="IWD31" s="358"/>
      <c r="IWE31" s="358"/>
      <c r="IWF31" s="358"/>
      <c r="IWG31" s="358"/>
      <c r="IWH31" s="358"/>
      <c r="IWI31" s="358"/>
      <c r="IWJ31" s="358"/>
      <c r="IWK31" s="358"/>
      <c r="IWL31" s="358"/>
      <c r="IWM31" s="358"/>
      <c r="IWN31" s="358"/>
      <c r="IWO31" s="358"/>
      <c r="IWP31" s="358"/>
      <c r="IWQ31" s="358"/>
      <c r="IWR31" s="358"/>
      <c r="IWS31" s="358"/>
      <c r="IWT31" s="358"/>
      <c r="IWU31" s="358"/>
      <c r="IWV31" s="358"/>
      <c r="IWW31" s="358"/>
      <c r="IWX31" s="358"/>
      <c r="IWY31" s="358"/>
      <c r="IWZ31" s="358"/>
      <c r="IXA31" s="358"/>
      <c r="IXB31" s="358"/>
      <c r="IXC31" s="358"/>
      <c r="IXD31" s="358"/>
      <c r="IXE31" s="358"/>
      <c r="IXF31" s="358"/>
      <c r="IXG31" s="358"/>
      <c r="IXH31" s="358"/>
      <c r="IXI31" s="358"/>
      <c r="IXJ31" s="358"/>
      <c r="IXK31" s="358"/>
      <c r="IXL31" s="358"/>
      <c r="IXM31" s="358"/>
      <c r="IXN31" s="358"/>
      <c r="IXO31" s="358"/>
      <c r="IXP31" s="358"/>
      <c r="IXQ31" s="358"/>
      <c r="IXR31" s="358"/>
      <c r="IXS31" s="358"/>
      <c r="IXT31" s="358"/>
      <c r="IXU31" s="358"/>
      <c r="IXV31" s="358"/>
      <c r="IXW31" s="358"/>
      <c r="IXX31" s="358"/>
      <c r="IXY31" s="358"/>
      <c r="IXZ31" s="358"/>
      <c r="IYA31" s="358"/>
      <c r="IYB31" s="358"/>
      <c r="IYC31" s="358"/>
      <c r="IYD31" s="358"/>
      <c r="IYE31" s="358"/>
      <c r="IYF31" s="358"/>
      <c r="IYG31" s="358"/>
      <c r="IYH31" s="358"/>
      <c r="IYI31" s="358"/>
      <c r="IYJ31" s="358"/>
      <c r="IYK31" s="358"/>
      <c r="IYL31" s="358"/>
      <c r="IYM31" s="358"/>
      <c r="IYN31" s="358"/>
      <c r="IYO31" s="358"/>
      <c r="IYP31" s="358"/>
      <c r="IYQ31" s="358"/>
      <c r="IYR31" s="358"/>
      <c r="IYS31" s="358"/>
      <c r="IYT31" s="358"/>
      <c r="IYU31" s="358"/>
      <c r="IYV31" s="358"/>
      <c r="IYW31" s="358"/>
      <c r="IYX31" s="358"/>
      <c r="IYY31" s="358"/>
      <c r="IYZ31" s="358"/>
      <c r="IZA31" s="358"/>
      <c r="IZB31" s="358"/>
      <c r="IZC31" s="358"/>
      <c r="IZD31" s="358"/>
      <c r="IZE31" s="358"/>
      <c r="IZF31" s="358"/>
      <c r="IZG31" s="358"/>
      <c r="IZH31" s="358"/>
      <c r="IZI31" s="358"/>
      <c r="IZJ31" s="358"/>
      <c r="IZK31" s="358"/>
      <c r="IZL31" s="358"/>
      <c r="IZM31" s="358"/>
      <c r="IZN31" s="358"/>
      <c r="IZO31" s="358"/>
      <c r="IZP31" s="358"/>
      <c r="IZQ31" s="358"/>
      <c r="IZR31" s="358"/>
      <c r="IZS31" s="358"/>
      <c r="IZT31" s="358"/>
      <c r="IZU31" s="358"/>
      <c r="IZV31" s="358"/>
      <c r="IZW31" s="358"/>
      <c r="IZX31" s="358"/>
      <c r="IZY31" s="358"/>
      <c r="IZZ31" s="358"/>
      <c r="JAA31" s="358"/>
      <c r="JAB31" s="358"/>
      <c r="JAC31" s="358"/>
      <c r="JAD31" s="358"/>
      <c r="JAE31" s="358"/>
      <c r="JAF31" s="358"/>
      <c r="JAG31" s="358"/>
      <c r="JAH31" s="358"/>
      <c r="JAI31" s="358"/>
      <c r="JAJ31" s="358"/>
      <c r="JAK31" s="358"/>
      <c r="JAL31" s="358"/>
      <c r="JAM31" s="358"/>
      <c r="JAN31" s="358"/>
      <c r="JAO31" s="358"/>
      <c r="JAP31" s="358"/>
      <c r="JAQ31" s="358"/>
      <c r="JAR31" s="358"/>
      <c r="JAS31" s="358"/>
      <c r="JAT31" s="358"/>
      <c r="JAU31" s="358"/>
      <c r="JAV31" s="358"/>
      <c r="JAW31" s="358"/>
      <c r="JAX31" s="358"/>
      <c r="JAY31" s="358"/>
      <c r="JAZ31" s="358"/>
      <c r="JBA31" s="358"/>
      <c r="JBB31" s="358"/>
      <c r="JBC31" s="358"/>
      <c r="JBD31" s="358"/>
      <c r="JBE31" s="358"/>
      <c r="JBF31" s="358"/>
      <c r="JBG31" s="358"/>
      <c r="JBH31" s="358"/>
      <c r="JBI31" s="358"/>
      <c r="JBJ31" s="358"/>
      <c r="JBK31" s="358"/>
      <c r="JBL31" s="358"/>
      <c r="JBM31" s="358"/>
      <c r="JBN31" s="358"/>
      <c r="JBO31" s="358"/>
      <c r="JBP31" s="358"/>
      <c r="JBQ31" s="358"/>
      <c r="JBR31" s="358"/>
      <c r="JBS31" s="358"/>
      <c r="JBT31" s="358"/>
      <c r="JBU31" s="358"/>
      <c r="JBV31" s="358"/>
      <c r="JBW31" s="358"/>
      <c r="JBX31" s="358"/>
      <c r="JBY31" s="358"/>
      <c r="JBZ31" s="358"/>
      <c r="JCA31" s="358"/>
      <c r="JCB31" s="358"/>
      <c r="JCC31" s="358"/>
      <c r="JCD31" s="358"/>
      <c r="JCE31" s="358"/>
      <c r="JCF31" s="358"/>
      <c r="JCG31" s="358"/>
      <c r="JCH31" s="358"/>
      <c r="JCI31" s="358"/>
      <c r="JCJ31" s="358"/>
      <c r="JCK31" s="358"/>
      <c r="JCL31" s="358"/>
      <c r="JCM31" s="358"/>
      <c r="JCN31" s="358"/>
      <c r="JCO31" s="358"/>
      <c r="JCP31" s="358"/>
      <c r="JCQ31" s="358"/>
      <c r="JCR31" s="358"/>
      <c r="JCS31" s="358"/>
      <c r="JCT31" s="358"/>
      <c r="JCU31" s="358"/>
      <c r="JCV31" s="358"/>
      <c r="JCW31" s="358"/>
      <c r="JCX31" s="358"/>
      <c r="JCY31" s="358"/>
      <c r="JCZ31" s="358"/>
      <c r="JDA31" s="358"/>
      <c r="JDB31" s="358"/>
      <c r="JDC31" s="358"/>
      <c r="JDD31" s="358"/>
      <c r="JDE31" s="358"/>
      <c r="JDF31" s="358"/>
      <c r="JDG31" s="358"/>
      <c r="JDH31" s="358"/>
      <c r="JDI31" s="358"/>
      <c r="JDJ31" s="358"/>
      <c r="JDK31" s="358"/>
      <c r="JDL31" s="358"/>
      <c r="JDM31" s="358"/>
      <c r="JDN31" s="358"/>
      <c r="JDO31" s="358"/>
      <c r="JDP31" s="358"/>
      <c r="JDQ31" s="358"/>
      <c r="JDR31" s="358"/>
      <c r="JDS31" s="358"/>
      <c r="JDT31" s="358"/>
      <c r="JDU31" s="358"/>
      <c r="JDV31" s="358"/>
      <c r="JDW31" s="358"/>
      <c r="JDX31" s="358"/>
      <c r="JDY31" s="358"/>
      <c r="JDZ31" s="358"/>
      <c r="JEA31" s="358"/>
      <c r="JEB31" s="358"/>
      <c r="JEC31" s="358"/>
      <c r="JED31" s="358"/>
      <c r="JEE31" s="358"/>
      <c r="JEF31" s="358"/>
      <c r="JEG31" s="358"/>
      <c r="JEH31" s="358"/>
      <c r="JEI31" s="358"/>
      <c r="JEJ31" s="358"/>
      <c r="JEK31" s="358"/>
      <c r="JEL31" s="358"/>
      <c r="JEM31" s="358"/>
      <c r="JEN31" s="358"/>
      <c r="JEO31" s="358"/>
      <c r="JEP31" s="358"/>
      <c r="JEQ31" s="358"/>
      <c r="JER31" s="358"/>
      <c r="JES31" s="358"/>
      <c r="JET31" s="358"/>
      <c r="JEU31" s="358"/>
      <c r="JEV31" s="358"/>
      <c r="JEW31" s="358"/>
      <c r="JEX31" s="358"/>
      <c r="JEY31" s="358"/>
      <c r="JEZ31" s="358"/>
      <c r="JFA31" s="358"/>
      <c r="JFB31" s="358"/>
      <c r="JFC31" s="358"/>
      <c r="JFD31" s="358"/>
      <c r="JFE31" s="358"/>
      <c r="JFF31" s="358"/>
      <c r="JFG31" s="358"/>
      <c r="JFH31" s="358"/>
      <c r="JFI31" s="358"/>
      <c r="JFJ31" s="358"/>
      <c r="JFK31" s="358"/>
      <c r="JFL31" s="358"/>
      <c r="JFM31" s="358"/>
      <c r="JFN31" s="358"/>
      <c r="JFO31" s="358"/>
      <c r="JFP31" s="358"/>
      <c r="JFQ31" s="358"/>
      <c r="JFR31" s="358"/>
      <c r="JFS31" s="358"/>
      <c r="JFT31" s="358"/>
      <c r="JFU31" s="358"/>
      <c r="JFV31" s="358"/>
      <c r="JFW31" s="358"/>
      <c r="JFX31" s="358"/>
      <c r="JFY31" s="358"/>
      <c r="JFZ31" s="358"/>
      <c r="JGA31" s="358"/>
      <c r="JGB31" s="358"/>
      <c r="JGC31" s="358"/>
      <c r="JGD31" s="358"/>
      <c r="JGE31" s="358"/>
      <c r="JGF31" s="358"/>
      <c r="JGG31" s="358"/>
      <c r="JGH31" s="358"/>
      <c r="JGI31" s="358"/>
      <c r="JGJ31" s="358"/>
      <c r="JGK31" s="358"/>
      <c r="JGL31" s="358"/>
      <c r="JGM31" s="358"/>
      <c r="JGN31" s="358"/>
      <c r="JGO31" s="358"/>
      <c r="JGP31" s="358"/>
      <c r="JGQ31" s="358"/>
      <c r="JGR31" s="358"/>
      <c r="JGS31" s="358"/>
      <c r="JGT31" s="358"/>
      <c r="JGU31" s="358"/>
      <c r="JGV31" s="358"/>
      <c r="JGW31" s="358"/>
      <c r="JGX31" s="358"/>
      <c r="JGY31" s="358"/>
      <c r="JGZ31" s="358"/>
      <c r="JHA31" s="358"/>
      <c r="JHB31" s="358"/>
      <c r="JHC31" s="358"/>
      <c r="JHD31" s="358"/>
      <c r="JHE31" s="358"/>
      <c r="JHF31" s="358"/>
      <c r="JHG31" s="358"/>
      <c r="JHH31" s="358"/>
      <c r="JHI31" s="358"/>
      <c r="JHJ31" s="358"/>
      <c r="JHK31" s="358"/>
      <c r="JHL31" s="358"/>
      <c r="JHM31" s="358"/>
      <c r="JHN31" s="358"/>
      <c r="JHO31" s="358"/>
      <c r="JHP31" s="358"/>
      <c r="JHQ31" s="358"/>
      <c r="JHR31" s="358"/>
      <c r="JHS31" s="358"/>
      <c r="JHT31" s="358"/>
      <c r="JHU31" s="358"/>
      <c r="JHV31" s="358"/>
      <c r="JHW31" s="358"/>
      <c r="JHX31" s="358"/>
      <c r="JHY31" s="358"/>
      <c r="JHZ31" s="358"/>
      <c r="JIA31" s="358"/>
      <c r="JIB31" s="358"/>
      <c r="JIC31" s="358"/>
      <c r="JID31" s="358"/>
      <c r="JIE31" s="358"/>
      <c r="JIF31" s="358"/>
      <c r="JIG31" s="358"/>
      <c r="JIH31" s="358"/>
      <c r="JII31" s="358"/>
      <c r="JIJ31" s="358"/>
      <c r="JIK31" s="358"/>
      <c r="JIL31" s="358"/>
      <c r="JIM31" s="358"/>
      <c r="JIN31" s="358"/>
      <c r="JIO31" s="358"/>
      <c r="JIP31" s="358"/>
      <c r="JIQ31" s="358"/>
      <c r="JIR31" s="358"/>
      <c r="JIS31" s="358"/>
      <c r="JIT31" s="358"/>
      <c r="JIU31" s="358"/>
      <c r="JIV31" s="358"/>
      <c r="JIW31" s="358"/>
      <c r="JIX31" s="358"/>
      <c r="JIY31" s="358"/>
      <c r="JIZ31" s="358"/>
      <c r="JJA31" s="358"/>
      <c r="JJB31" s="358"/>
      <c r="JJC31" s="358"/>
      <c r="JJD31" s="358"/>
      <c r="JJE31" s="358"/>
      <c r="JJF31" s="358"/>
      <c r="JJG31" s="358"/>
      <c r="JJH31" s="358"/>
      <c r="JJI31" s="358"/>
      <c r="JJJ31" s="358"/>
      <c r="JJK31" s="358"/>
      <c r="JJL31" s="358"/>
      <c r="JJM31" s="358"/>
      <c r="JJN31" s="358"/>
      <c r="JJO31" s="358"/>
      <c r="JJP31" s="358"/>
      <c r="JJQ31" s="358"/>
      <c r="JJR31" s="358"/>
      <c r="JJS31" s="358"/>
      <c r="JJT31" s="358"/>
      <c r="JJU31" s="358"/>
      <c r="JJV31" s="358"/>
      <c r="JJW31" s="358"/>
      <c r="JJX31" s="358"/>
      <c r="JJY31" s="358"/>
      <c r="JJZ31" s="358"/>
      <c r="JKA31" s="358"/>
      <c r="JKB31" s="358"/>
      <c r="JKC31" s="358"/>
      <c r="JKD31" s="358"/>
      <c r="JKE31" s="358"/>
      <c r="JKF31" s="358"/>
      <c r="JKG31" s="358"/>
      <c r="JKH31" s="358"/>
      <c r="JKI31" s="358"/>
      <c r="JKJ31" s="358"/>
      <c r="JKK31" s="358"/>
      <c r="JKL31" s="358"/>
      <c r="JKM31" s="358"/>
      <c r="JKN31" s="358"/>
      <c r="JKO31" s="358"/>
      <c r="JKP31" s="358"/>
      <c r="JKQ31" s="358"/>
      <c r="JKR31" s="358"/>
      <c r="JKS31" s="358"/>
      <c r="JKT31" s="358"/>
      <c r="JKU31" s="358"/>
      <c r="JKV31" s="358"/>
      <c r="JKW31" s="358"/>
      <c r="JKX31" s="358"/>
      <c r="JKY31" s="358"/>
      <c r="JKZ31" s="358"/>
      <c r="JLA31" s="358"/>
      <c r="JLB31" s="358"/>
      <c r="JLC31" s="358"/>
      <c r="JLD31" s="358"/>
      <c r="JLE31" s="358"/>
      <c r="JLF31" s="358"/>
      <c r="JLG31" s="358"/>
      <c r="JLH31" s="358"/>
      <c r="JLI31" s="358"/>
      <c r="JLJ31" s="358"/>
      <c r="JLK31" s="358"/>
      <c r="JLL31" s="358"/>
      <c r="JLM31" s="358"/>
      <c r="JLN31" s="358"/>
      <c r="JLO31" s="358"/>
      <c r="JLP31" s="358"/>
      <c r="JLQ31" s="358"/>
      <c r="JLR31" s="358"/>
      <c r="JLS31" s="358"/>
      <c r="JLT31" s="358"/>
      <c r="JLU31" s="358"/>
      <c r="JLV31" s="358"/>
      <c r="JLW31" s="358"/>
      <c r="JLX31" s="358"/>
      <c r="JLY31" s="358"/>
      <c r="JLZ31" s="358"/>
      <c r="JMA31" s="358"/>
      <c r="JMB31" s="358"/>
      <c r="JMC31" s="358"/>
      <c r="JMD31" s="358"/>
      <c r="JME31" s="358"/>
      <c r="JMF31" s="358"/>
      <c r="JMG31" s="358"/>
      <c r="JMH31" s="358"/>
      <c r="JMI31" s="358"/>
      <c r="JMJ31" s="358"/>
      <c r="JMK31" s="358"/>
      <c r="JML31" s="358"/>
      <c r="JMM31" s="358"/>
      <c r="JMN31" s="358"/>
      <c r="JMO31" s="358"/>
      <c r="JMP31" s="358"/>
      <c r="JMQ31" s="358"/>
      <c r="JMR31" s="358"/>
      <c r="JMS31" s="358"/>
      <c r="JMT31" s="358"/>
      <c r="JMU31" s="358"/>
      <c r="JMV31" s="358"/>
      <c r="JMW31" s="358"/>
      <c r="JMX31" s="358"/>
      <c r="JMY31" s="358"/>
      <c r="JMZ31" s="358"/>
      <c r="JNA31" s="358"/>
      <c r="JNB31" s="358"/>
      <c r="JNC31" s="358"/>
      <c r="JND31" s="358"/>
      <c r="JNE31" s="358"/>
      <c r="JNF31" s="358"/>
      <c r="JNG31" s="358"/>
      <c r="JNH31" s="358"/>
      <c r="JNI31" s="358"/>
      <c r="JNJ31" s="358"/>
      <c r="JNK31" s="358"/>
      <c r="JNL31" s="358"/>
      <c r="JNM31" s="358"/>
      <c r="JNN31" s="358"/>
      <c r="JNO31" s="358"/>
      <c r="JNP31" s="358"/>
      <c r="JNQ31" s="358"/>
      <c r="JNR31" s="358"/>
      <c r="JNS31" s="358"/>
      <c r="JNT31" s="358"/>
      <c r="JNU31" s="358"/>
      <c r="JNV31" s="358"/>
      <c r="JNW31" s="358"/>
      <c r="JNX31" s="358"/>
      <c r="JNY31" s="358"/>
      <c r="JNZ31" s="358"/>
      <c r="JOA31" s="358"/>
      <c r="JOB31" s="358"/>
      <c r="JOC31" s="358"/>
      <c r="JOD31" s="358"/>
      <c r="JOE31" s="358"/>
      <c r="JOF31" s="358"/>
      <c r="JOG31" s="358"/>
      <c r="JOH31" s="358"/>
      <c r="JOI31" s="358"/>
      <c r="JOJ31" s="358"/>
      <c r="JOK31" s="358"/>
      <c r="JOL31" s="358"/>
      <c r="JOM31" s="358"/>
      <c r="JON31" s="358"/>
      <c r="JOO31" s="358"/>
      <c r="JOP31" s="358"/>
      <c r="JOQ31" s="358"/>
      <c r="JOR31" s="358"/>
      <c r="JOS31" s="358"/>
      <c r="JOT31" s="358"/>
      <c r="JOU31" s="358"/>
      <c r="JOV31" s="358"/>
      <c r="JOW31" s="358"/>
      <c r="JOX31" s="358"/>
      <c r="JOY31" s="358"/>
      <c r="JOZ31" s="358"/>
      <c r="JPA31" s="358"/>
      <c r="JPB31" s="358"/>
      <c r="JPC31" s="358"/>
      <c r="JPD31" s="358"/>
      <c r="JPE31" s="358"/>
      <c r="JPF31" s="358"/>
      <c r="JPG31" s="358"/>
      <c r="JPH31" s="358"/>
      <c r="JPI31" s="358"/>
      <c r="JPJ31" s="358"/>
      <c r="JPK31" s="358"/>
      <c r="JPL31" s="358"/>
      <c r="JPM31" s="358"/>
      <c r="JPN31" s="358"/>
      <c r="JPO31" s="358"/>
      <c r="JPP31" s="358"/>
      <c r="JPQ31" s="358"/>
      <c r="JPR31" s="358"/>
      <c r="JPS31" s="358"/>
      <c r="JPT31" s="358"/>
      <c r="JPU31" s="358"/>
      <c r="JPV31" s="358"/>
      <c r="JPW31" s="358"/>
      <c r="JPX31" s="358"/>
      <c r="JPY31" s="358"/>
      <c r="JPZ31" s="358"/>
      <c r="JQA31" s="358"/>
      <c r="JQB31" s="358"/>
      <c r="JQC31" s="358"/>
      <c r="JQD31" s="358"/>
      <c r="JQE31" s="358"/>
      <c r="JQF31" s="358"/>
      <c r="JQG31" s="358"/>
      <c r="JQH31" s="358"/>
      <c r="JQI31" s="358"/>
      <c r="JQJ31" s="358"/>
      <c r="JQK31" s="358"/>
      <c r="JQL31" s="358"/>
      <c r="JQM31" s="358"/>
      <c r="JQN31" s="358"/>
      <c r="JQO31" s="358"/>
      <c r="JQP31" s="358"/>
      <c r="JQQ31" s="358"/>
      <c r="JQR31" s="358"/>
      <c r="JQS31" s="358"/>
      <c r="JQT31" s="358"/>
      <c r="JQU31" s="358"/>
      <c r="JQV31" s="358"/>
      <c r="JQW31" s="358"/>
      <c r="JQX31" s="358"/>
      <c r="JQY31" s="358"/>
      <c r="JQZ31" s="358"/>
      <c r="JRA31" s="358"/>
      <c r="JRB31" s="358"/>
      <c r="JRC31" s="358"/>
      <c r="JRD31" s="358"/>
      <c r="JRE31" s="358"/>
      <c r="JRF31" s="358"/>
      <c r="JRG31" s="358"/>
      <c r="JRH31" s="358"/>
      <c r="JRI31" s="358"/>
      <c r="JRJ31" s="358"/>
      <c r="JRK31" s="358"/>
      <c r="JRL31" s="358"/>
      <c r="JRM31" s="358"/>
      <c r="JRN31" s="358"/>
      <c r="JRO31" s="358"/>
      <c r="JRP31" s="358"/>
      <c r="JRQ31" s="358"/>
      <c r="JRR31" s="358"/>
      <c r="JRS31" s="358"/>
      <c r="JRT31" s="358"/>
      <c r="JRU31" s="358"/>
      <c r="JRV31" s="358"/>
      <c r="JRW31" s="358"/>
      <c r="JRX31" s="358"/>
      <c r="JRY31" s="358"/>
      <c r="JRZ31" s="358"/>
      <c r="JSA31" s="358"/>
      <c r="JSB31" s="358"/>
      <c r="JSC31" s="358"/>
      <c r="JSD31" s="358"/>
      <c r="JSE31" s="358"/>
      <c r="JSF31" s="358"/>
      <c r="JSG31" s="358"/>
      <c r="JSH31" s="358"/>
      <c r="JSI31" s="358"/>
      <c r="JSJ31" s="358"/>
      <c r="JSK31" s="358"/>
      <c r="JSL31" s="358"/>
      <c r="JSM31" s="358"/>
      <c r="JSN31" s="358"/>
      <c r="JSO31" s="358"/>
      <c r="JSP31" s="358"/>
      <c r="JSQ31" s="358"/>
      <c r="JSR31" s="358"/>
      <c r="JSS31" s="358"/>
      <c r="JST31" s="358"/>
      <c r="JSU31" s="358"/>
      <c r="JSV31" s="358"/>
      <c r="JSW31" s="358"/>
      <c r="JSX31" s="358"/>
      <c r="JSY31" s="358"/>
      <c r="JSZ31" s="358"/>
      <c r="JTA31" s="358"/>
      <c r="JTB31" s="358"/>
      <c r="JTC31" s="358"/>
      <c r="JTD31" s="358"/>
      <c r="JTE31" s="358"/>
      <c r="JTF31" s="358"/>
      <c r="JTG31" s="358"/>
      <c r="JTH31" s="358"/>
      <c r="JTI31" s="358"/>
      <c r="JTJ31" s="358"/>
      <c r="JTK31" s="358"/>
      <c r="JTL31" s="358"/>
      <c r="JTM31" s="358"/>
      <c r="JTN31" s="358"/>
      <c r="JTO31" s="358"/>
      <c r="JTP31" s="358"/>
      <c r="JTQ31" s="358"/>
      <c r="JTR31" s="358"/>
      <c r="JTS31" s="358"/>
      <c r="JTT31" s="358"/>
      <c r="JTU31" s="358"/>
      <c r="JTV31" s="358"/>
      <c r="JTW31" s="358"/>
      <c r="JTX31" s="358"/>
      <c r="JTY31" s="358"/>
      <c r="JTZ31" s="358"/>
      <c r="JUA31" s="358"/>
      <c r="JUB31" s="358"/>
      <c r="JUC31" s="358"/>
      <c r="JUD31" s="358"/>
      <c r="JUE31" s="358"/>
      <c r="JUF31" s="358"/>
      <c r="JUG31" s="358"/>
      <c r="JUH31" s="358"/>
      <c r="JUI31" s="358"/>
      <c r="JUJ31" s="358"/>
      <c r="JUK31" s="358"/>
      <c r="JUL31" s="358"/>
      <c r="JUM31" s="358"/>
      <c r="JUN31" s="358"/>
      <c r="JUO31" s="358"/>
      <c r="JUP31" s="358"/>
      <c r="JUQ31" s="358"/>
      <c r="JUR31" s="358"/>
      <c r="JUS31" s="358"/>
      <c r="JUT31" s="358"/>
      <c r="JUU31" s="358"/>
      <c r="JUV31" s="358"/>
      <c r="JUW31" s="358"/>
      <c r="JUX31" s="358"/>
      <c r="JUY31" s="358"/>
      <c r="JUZ31" s="358"/>
      <c r="JVA31" s="358"/>
      <c r="JVB31" s="358"/>
      <c r="JVC31" s="358"/>
      <c r="JVD31" s="358"/>
      <c r="JVE31" s="358"/>
      <c r="JVF31" s="358"/>
      <c r="JVG31" s="358"/>
      <c r="JVH31" s="358"/>
      <c r="JVI31" s="358"/>
      <c r="JVJ31" s="358"/>
      <c r="JVK31" s="358"/>
      <c r="JVL31" s="358"/>
      <c r="JVM31" s="358"/>
      <c r="JVN31" s="358"/>
      <c r="JVO31" s="358"/>
      <c r="JVP31" s="358"/>
      <c r="JVQ31" s="358"/>
      <c r="JVR31" s="358"/>
      <c r="JVS31" s="358"/>
      <c r="JVT31" s="358"/>
      <c r="JVU31" s="358"/>
      <c r="JVV31" s="358"/>
      <c r="JVW31" s="358"/>
      <c r="JVX31" s="358"/>
      <c r="JVY31" s="358"/>
      <c r="JVZ31" s="358"/>
      <c r="JWA31" s="358"/>
      <c r="JWB31" s="358"/>
      <c r="JWC31" s="358"/>
      <c r="JWD31" s="358"/>
      <c r="JWE31" s="358"/>
      <c r="JWF31" s="358"/>
      <c r="JWG31" s="358"/>
      <c r="JWH31" s="358"/>
      <c r="JWI31" s="358"/>
      <c r="JWJ31" s="358"/>
      <c r="JWK31" s="358"/>
      <c r="JWL31" s="358"/>
      <c r="JWM31" s="358"/>
      <c r="JWN31" s="358"/>
      <c r="JWO31" s="358"/>
      <c r="JWP31" s="358"/>
      <c r="JWQ31" s="358"/>
      <c r="JWR31" s="358"/>
      <c r="JWS31" s="358"/>
      <c r="JWT31" s="358"/>
      <c r="JWU31" s="358"/>
      <c r="JWV31" s="358"/>
      <c r="JWW31" s="358"/>
      <c r="JWX31" s="358"/>
      <c r="JWY31" s="358"/>
      <c r="JWZ31" s="358"/>
      <c r="JXA31" s="358"/>
      <c r="JXB31" s="358"/>
      <c r="JXC31" s="358"/>
      <c r="JXD31" s="358"/>
      <c r="JXE31" s="358"/>
      <c r="JXF31" s="358"/>
      <c r="JXG31" s="358"/>
      <c r="JXH31" s="358"/>
      <c r="JXI31" s="358"/>
      <c r="JXJ31" s="358"/>
      <c r="JXK31" s="358"/>
      <c r="JXL31" s="358"/>
      <c r="JXM31" s="358"/>
      <c r="JXN31" s="358"/>
      <c r="JXO31" s="358"/>
      <c r="JXP31" s="358"/>
      <c r="JXQ31" s="358"/>
      <c r="JXR31" s="358"/>
      <c r="JXS31" s="358"/>
      <c r="JXT31" s="358"/>
      <c r="JXU31" s="358"/>
      <c r="JXV31" s="358"/>
      <c r="JXW31" s="358"/>
      <c r="JXX31" s="358"/>
      <c r="JXY31" s="358"/>
      <c r="JXZ31" s="358"/>
      <c r="JYA31" s="358"/>
      <c r="JYB31" s="358"/>
      <c r="JYC31" s="358"/>
      <c r="JYD31" s="358"/>
      <c r="JYE31" s="358"/>
      <c r="JYF31" s="358"/>
      <c r="JYG31" s="358"/>
      <c r="JYH31" s="358"/>
      <c r="JYI31" s="358"/>
      <c r="JYJ31" s="358"/>
      <c r="JYK31" s="358"/>
      <c r="JYL31" s="358"/>
      <c r="JYM31" s="358"/>
      <c r="JYN31" s="358"/>
      <c r="JYO31" s="358"/>
      <c r="JYP31" s="358"/>
      <c r="JYQ31" s="358"/>
      <c r="JYR31" s="358"/>
      <c r="JYS31" s="358"/>
      <c r="JYT31" s="358"/>
      <c r="JYU31" s="358"/>
      <c r="JYV31" s="358"/>
      <c r="JYW31" s="358"/>
      <c r="JYX31" s="358"/>
      <c r="JYY31" s="358"/>
      <c r="JYZ31" s="358"/>
      <c r="JZA31" s="358"/>
      <c r="JZB31" s="358"/>
      <c r="JZC31" s="358"/>
      <c r="JZD31" s="358"/>
      <c r="JZE31" s="358"/>
      <c r="JZF31" s="358"/>
      <c r="JZG31" s="358"/>
      <c r="JZH31" s="358"/>
      <c r="JZI31" s="358"/>
      <c r="JZJ31" s="358"/>
      <c r="JZK31" s="358"/>
      <c r="JZL31" s="358"/>
      <c r="JZM31" s="358"/>
      <c r="JZN31" s="358"/>
      <c r="JZO31" s="358"/>
      <c r="JZP31" s="358"/>
      <c r="JZQ31" s="358"/>
      <c r="JZR31" s="358"/>
      <c r="JZS31" s="358"/>
      <c r="JZT31" s="358"/>
      <c r="JZU31" s="358"/>
      <c r="JZV31" s="358"/>
      <c r="JZW31" s="358"/>
      <c r="JZX31" s="358"/>
      <c r="JZY31" s="358"/>
      <c r="JZZ31" s="358"/>
      <c r="KAA31" s="358"/>
      <c r="KAB31" s="358"/>
      <c r="KAC31" s="358"/>
      <c r="KAD31" s="358"/>
      <c r="KAE31" s="358"/>
      <c r="KAF31" s="358"/>
      <c r="KAG31" s="358"/>
      <c r="KAH31" s="358"/>
      <c r="KAI31" s="358"/>
      <c r="KAJ31" s="358"/>
      <c r="KAK31" s="358"/>
      <c r="KAL31" s="358"/>
      <c r="KAM31" s="358"/>
      <c r="KAN31" s="358"/>
      <c r="KAO31" s="358"/>
      <c r="KAP31" s="358"/>
      <c r="KAQ31" s="358"/>
      <c r="KAR31" s="358"/>
      <c r="KAS31" s="358"/>
      <c r="KAT31" s="358"/>
      <c r="KAU31" s="358"/>
      <c r="KAV31" s="358"/>
      <c r="KAW31" s="358"/>
      <c r="KAX31" s="358"/>
      <c r="KAY31" s="358"/>
      <c r="KAZ31" s="358"/>
      <c r="KBA31" s="358"/>
      <c r="KBB31" s="358"/>
      <c r="KBC31" s="358"/>
      <c r="KBD31" s="358"/>
      <c r="KBE31" s="358"/>
      <c r="KBF31" s="358"/>
      <c r="KBG31" s="358"/>
      <c r="KBH31" s="358"/>
      <c r="KBI31" s="358"/>
      <c r="KBJ31" s="358"/>
      <c r="KBK31" s="358"/>
      <c r="KBL31" s="358"/>
      <c r="KBM31" s="358"/>
      <c r="KBN31" s="358"/>
      <c r="KBO31" s="358"/>
      <c r="KBP31" s="358"/>
      <c r="KBQ31" s="358"/>
      <c r="KBR31" s="358"/>
      <c r="KBS31" s="358"/>
      <c r="KBT31" s="358"/>
      <c r="KBU31" s="358"/>
      <c r="KBV31" s="358"/>
      <c r="KBW31" s="358"/>
      <c r="KBX31" s="358"/>
      <c r="KBY31" s="358"/>
      <c r="KBZ31" s="358"/>
      <c r="KCA31" s="358"/>
      <c r="KCB31" s="358"/>
      <c r="KCC31" s="358"/>
      <c r="KCD31" s="358"/>
      <c r="KCE31" s="358"/>
      <c r="KCF31" s="358"/>
      <c r="KCG31" s="358"/>
      <c r="KCH31" s="358"/>
      <c r="KCI31" s="358"/>
      <c r="KCJ31" s="358"/>
      <c r="KCK31" s="358"/>
      <c r="KCL31" s="358"/>
      <c r="KCM31" s="358"/>
      <c r="KCN31" s="358"/>
      <c r="KCO31" s="358"/>
      <c r="KCP31" s="358"/>
      <c r="KCQ31" s="358"/>
      <c r="KCR31" s="358"/>
      <c r="KCS31" s="358"/>
      <c r="KCT31" s="358"/>
      <c r="KCU31" s="358"/>
      <c r="KCV31" s="358"/>
      <c r="KCW31" s="358"/>
      <c r="KCX31" s="358"/>
      <c r="KCY31" s="358"/>
      <c r="KCZ31" s="358"/>
      <c r="KDA31" s="358"/>
      <c r="KDB31" s="358"/>
      <c r="KDC31" s="358"/>
      <c r="KDD31" s="358"/>
      <c r="KDE31" s="358"/>
      <c r="KDF31" s="358"/>
      <c r="KDG31" s="358"/>
      <c r="KDH31" s="358"/>
      <c r="KDI31" s="358"/>
      <c r="KDJ31" s="358"/>
      <c r="KDK31" s="358"/>
      <c r="KDL31" s="358"/>
      <c r="KDM31" s="358"/>
      <c r="KDN31" s="358"/>
      <c r="KDO31" s="358"/>
      <c r="KDP31" s="358"/>
      <c r="KDQ31" s="358"/>
      <c r="KDR31" s="358"/>
      <c r="KDS31" s="358"/>
      <c r="KDT31" s="358"/>
      <c r="KDU31" s="358"/>
      <c r="KDV31" s="358"/>
      <c r="KDW31" s="358"/>
      <c r="KDX31" s="358"/>
      <c r="KDY31" s="358"/>
      <c r="KDZ31" s="358"/>
      <c r="KEA31" s="358"/>
      <c r="KEB31" s="358"/>
      <c r="KEC31" s="358"/>
      <c r="KED31" s="358"/>
      <c r="KEE31" s="358"/>
      <c r="KEF31" s="358"/>
      <c r="KEG31" s="358"/>
      <c r="KEH31" s="358"/>
      <c r="KEI31" s="358"/>
      <c r="KEJ31" s="358"/>
      <c r="KEK31" s="358"/>
      <c r="KEL31" s="358"/>
      <c r="KEM31" s="358"/>
      <c r="KEN31" s="358"/>
      <c r="KEO31" s="358"/>
      <c r="KEP31" s="358"/>
      <c r="KEQ31" s="358"/>
      <c r="KER31" s="358"/>
      <c r="KES31" s="358"/>
      <c r="KET31" s="358"/>
      <c r="KEU31" s="358"/>
      <c r="KEV31" s="358"/>
      <c r="KEW31" s="358"/>
      <c r="KEX31" s="358"/>
      <c r="KEY31" s="358"/>
      <c r="KEZ31" s="358"/>
      <c r="KFA31" s="358"/>
      <c r="KFB31" s="358"/>
      <c r="KFC31" s="358"/>
      <c r="KFD31" s="358"/>
      <c r="KFE31" s="358"/>
      <c r="KFF31" s="358"/>
      <c r="KFG31" s="358"/>
      <c r="KFH31" s="358"/>
      <c r="KFI31" s="358"/>
      <c r="KFJ31" s="358"/>
      <c r="KFK31" s="358"/>
      <c r="KFL31" s="358"/>
      <c r="KFM31" s="358"/>
      <c r="KFN31" s="358"/>
      <c r="KFO31" s="358"/>
      <c r="KFP31" s="358"/>
      <c r="KFQ31" s="358"/>
      <c r="KFR31" s="358"/>
      <c r="KFS31" s="358"/>
      <c r="KFT31" s="358"/>
      <c r="KFU31" s="358"/>
      <c r="KFV31" s="358"/>
      <c r="KFW31" s="358"/>
      <c r="KFX31" s="358"/>
      <c r="KFY31" s="358"/>
      <c r="KFZ31" s="358"/>
      <c r="KGA31" s="358"/>
      <c r="KGB31" s="358"/>
      <c r="KGC31" s="358"/>
      <c r="KGD31" s="358"/>
      <c r="KGE31" s="358"/>
      <c r="KGF31" s="358"/>
      <c r="KGG31" s="358"/>
      <c r="KGH31" s="358"/>
      <c r="KGI31" s="358"/>
      <c r="KGJ31" s="358"/>
      <c r="KGK31" s="358"/>
      <c r="KGL31" s="358"/>
      <c r="KGM31" s="358"/>
      <c r="KGN31" s="358"/>
      <c r="KGO31" s="358"/>
      <c r="KGP31" s="358"/>
      <c r="KGQ31" s="358"/>
      <c r="KGR31" s="358"/>
      <c r="KGS31" s="358"/>
      <c r="KGT31" s="358"/>
      <c r="KGU31" s="358"/>
      <c r="KGV31" s="358"/>
      <c r="KGW31" s="358"/>
      <c r="KGX31" s="358"/>
      <c r="KGY31" s="358"/>
      <c r="KGZ31" s="358"/>
      <c r="KHA31" s="358"/>
      <c r="KHB31" s="358"/>
      <c r="KHC31" s="358"/>
      <c r="KHD31" s="358"/>
      <c r="KHE31" s="358"/>
      <c r="KHF31" s="358"/>
      <c r="KHG31" s="358"/>
      <c r="KHH31" s="358"/>
      <c r="KHI31" s="358"/>
      <c r="KHJ31" s="358"/>
      <c r="KHK31" s="358"/>
      <c r="KHL31" s="358"/>
      <c r="KHM31" s="358"/>
      <c r="KHN31" s="358"/>
      <c r="KHO31" s="358"/>
      <c r="KHP31" s="358"/>
      <c r="KHQ31" s="358"/>
      <c r="KHR31" s="358"/>
      <c r="KHS31" s="358"/>
      <c r="KHT31" s="358"/>
      <c r="KHU31" s="358"/>
      <c r="KHV31" s="358"/>
      <c r="KHW31" s="358"/>
      <c r="KHX31" s="358"/>
      <c r="KHY31" s="358"/>
      <c r="KHZ31" s="358"/>
      <c r="KIA31" s="358"/>
      <c r="KIB31" s="358"/>
      <c r="KIC31" s="358"/>
      <c r="KID31" s="358"/>
      <c r="KIE31" s="358"/>
      <c r="KIF31" s="358"/>
      <c r="KIG31" s="358"/>
      <c r="KIH31" s="358"/>
      <c r="KII31" s="358"/>
      <c r="KIJ31" s="358"/>
      <c r="KIK31" s="358"/>
      <c r="KIL31" s="358"/>
      <c r="KIM31" s="358"/>
      <c r="KIN31" s="358"/>
      <c r="KIO31" s="358"/>
      <c r="KIP31" s="358"/>
      <c r="KIQ31" s="358"/>
      <c r="KIR31" s="358"/>
      <c r="KIS31" s="358"/>
      <c r="KIT31" s="358"/>
      <c r="KIU31" s="358"/>
      <c r="KIV31" s="358"/>
      <c r="KIW31" s="358"/>
      <c r="KIX31" s="358"/>
      <c r="KIY31" s="358"/>
      <c r="KIZ31" s="358"/>
      <c r="KJA31" s="358"/>
      <c r="KJB31" s="358"/>
      <c r="KJC31" s="358"/>
      <c r="KJD31" s="358"/>
      <c r="KJE31" s="358"/>
      <c r="KJF31" s="358"/>
      <c r="KJG31" s="358"/>
      <c r="KJH31" s="358"/>
      <c r="KJI31" s="358"/>
      <c r="KJJ31" s="358"/>
      <c r="KJK31" s="358"/>
      <c r="KJL31" s="358"/>
      <c r="KJM31" s="358"/>
      <c r="KJN31" s="358"/>
      <c r="KJO31" s="358"/>
      <c r="KJP31" s="358"/>
      <c r="KJQ31" s="358"/>
      <c r="KJR31" s="358"/>
      <c r="KJS31" s="358"/>
      <c r="KJT31" s="358"/>
      <c r="KJU31" s="358"/>
      <c r="KJV31" s="358"/>
      <c r="KJW31" s="358"/>
      <c r="KJX31" s="358"/>
      <c r="KJY31" s="358"/>
      <c r="KJZ31" s="358"/>
      <c r="KKA31" s="358"/>
      <c r="KKB31" s="358"/>
      <c r="KKC31" s="358"/>
      <c r="KKD31" s="358"/>
      <c r="KKE31" s="358"/>
      <c r="KKF31" s="358"/>
      <c r="KKG31" s="358"/>
      <c r="KKH31" s="358"/>
      <c r="KKI31" s="358"/>
      <c r="KKJ31" s="358"/>
      <c r="KKK31" s="358"/>
      <c r="KKL31" s="358"/>
      <c r="KKM31" s="358"/>
      <c r="KKN31" s="358"/>
      <c r="KKO31" s="358"/>
      <c r="KKP31" s="358"/>
      <c r="KKQ31" s="358"/>
      <c r="KKR31" s="358"/>
      <c r="KKS31" s="358"/>
      <c r="KKT31" s="358"/>
      <c r="KKU31" s="358"/>
      <c r="KKV31" s="358"/>
      <c r="KKW31" s="358"/>
      <c r="KKX31" s="358"/>
      <c r="KKY31" s="358"/>
      <c r="KKZ31" s="358"/>
      <c r="KLA31" s="358"/>
      <c r="KLB31" s="358"/>
      <c r="KLC31" s="358"/>
      <c r="KLD31" s="358"/>
      <c r="KLE31" s="358"/>
      <c r="KLF31" s="358"/>
      <c r="KLG31" s="358"/>
      <c r="KLH31" s="358"/>
      <c r="KLI31" s="358"/>
      <c r="KLJ31" s="358"/>
      <c r="KLK31" s="358"/>
      <c r="KLL31" s="358"/>
      <c r="KLM31" s="358"/>
      <c r="KLN31" s="358"/>
      <c r="KLO31" s="358"/>
      <c r="KLP31" s="358"/>
      <c r="KLQ31" s="358"/>
      <c r="KLR31" s="358"/>
      <c r="KLS31" s="358"/>
      <c r="KLT31" s="358"/>
      <c r="KLU31" s="358"/>
      <c r="KLV31" s="358"/>
      <c r="KLW31" s="358"/>
      <c r="KLX31" s="358"/>
      <c r="KLY31" s="358"/>
      <c r="KLZ31" s="358"/>
      <c r="KMA31" s="358"/>
      <c r="KMB31" s="358"/>
      <c r="KMC31" s="358"/>
      <c r="KMD31" s="358"/>
      <c r="KME31" s="358"/>
      <c r="KMF31" s="358"/>
      <c r="KMG31" s="358"/>
      <c r="KMH31" s="358"/>
      <c r="KMI31" s="358"/>
      <c r="KMJ31" s="358"/>
      <c r="KMK31" s="358"/>
      <c r="KML31" s="358"/>
      <c r="KMM31" s="358"/>
      <c r="KMN31" s="358"/>
      <c r="KMO31" s="358"/>
      <c r="KMP31" s="358"/>
      <c r="KMQ31" s="358"/>
      <c r="KMR31" s="358"/>
      <c r="KMS31" s="358"/>
      <c r="KMT31" s="358"/>
      <c r="KMU31" s="358"/>
      <c r="KMV31" s="358"/>
      <c r="KMW31" s="358"/>
      <c r="KMX31" s="358"/>
      <c r="KMY31" s="358"/>
      <c r="KMZ31" s="358"/>
      <c r="KNA31" s="358"/>
      <c r="KNB31" s="358"/>
      <c r="KNC31" s="358"/>
      <c r="KND31" s="358"/>
      <c r="KNE31" s="358"/>
      <c r="KNF31" s="358"/>
      <c r="KNG31" s="358"/>
      <c r="KNH31" s="358"/>
      <c r="KNI31" s="358"/>
      <c r="KNJ31" s="358"/>
      <c r="KNK31" s="358"/>
      <c r="KNL31" s="358"/>
      <c r="KNM31" s="358"/>
      <c r="KNN31" s="358"/>
      <c r="KNO31" s="358"/>
      <c r="KNP31" s="358"/>
      <c r="KNQ31" s="358"/>
      <c r="KNR31" s="358"/>
      <c r="KNS31" s="358"/>
      <c r="KNT31" s="358"/>
      <c r="KNU31" s="358"/>
      <c r="KNV31" s="358"/>
      <c r="KNW31" s="358"/>
      <c r="KNX31" s="358"/>
      <c r="KNY31" s="358"/>
      <c r="KNZ31" s="358"/>
      <c r="KOA31" s="358"/>
      <c r="KOB31" s="358"/>
      <c r="KOC31" s="358"/>
      <c r="KOD31" s="358"/>
      <c r="KOE31" s="358"/>
      <c r="KOF31" s="358"/>
      <c r="KOG31" s="358"/>
      <c r="KOH31" s="358"/>
      <c r="KOI31" s="358"/>
      <c r="KOJ31" s="358"/>
      <c r="KOK31" s="358"/>
      <c r="KOL31" s="358"/>
      <c r="KOM31" s="358"/>
      <c r="KON31" s="358"/>
      <c r="KOO31" s="358"/>
      <c r="KOP31" s="358"/>
      <c r="KOQ31" s="358"/>
      <c r="KOR31" s="358"/>
      <c r="KOS31" s="358"/>
      <c r="KOT31" s="358"/>
      <c r="KOU31" s="358"/>
      <c r="KOV31" s="358"/>
      <c r="KOW31" s="358"/>
      <c r="KOX31" s="358"/>
      <c r="KOY31" s="358"/>
      <c r="KOZ31" s="358"/>
      <c r="KPA31" s="358"/>
      <c r="KPB31" s="358"/>
      <c r="KPC31" s="358"/>
      <c r="KPD31" s="358"/>
      <c r="KPE31" s="358"/>
      <c r="KPF31" s="358"/>
      <c r="KPG31" s="358"/>
      <c r="KPH31" s="358"/>
      <c r="KPI31" s="358"/>
      <c r="KPJ31" s="358"/>
      <c r="KPK31" s="358"/>
      <c r="KPL31" s="358"/>
      <c r="KPM31" s="358"/>
      <c r="KPN31" s="358"/>
      <c r="KPO31" s="358"/>
      <c r="KPP31" s="358"/>
      <c r="KPQ31" s="358"/>
      <c r="KPR31" s="358"/>
      <c r="KPS31" s="358"/>
      <c r="KPT31" s="358"/>
      <c r="KPU31" s="358"/>
      <c r="KPV31" s="358"/>
      <c r="KPW31" s="358"/>
      <c r="KPX31" s="358"/>
      <c r="KPY31" s="358"/>
      <c r="KPZ31" s="358"/>
      <c r="KQA31" s="358"/>
      <c r="KQB31" s="358"/>
      <c r="KQC31" s="358"/>
      <c r="KQD31" s="358"/>
      <c r="KQE31" s="358"/>
      <c r="KQF31" s="358"/>
      <c r="KQG31" s="358"/>
      <c r="KQH31" s="358"/>
      <c r="KQI31" s="358"/>
      <c r="KQJ31" s="358"/>
      <c r="KQK31" s="358"/>
      <c r="KQL31" s="358"/>
      <c r="KQM31" s="358"/>
      <c r="KQN31" s="358"/>
      <c r="KQO31" s="358"/>
      <c r="KQP31" s="358"/>
      <c r="KQQ31" s="358"/>
      <c r="KQR31" s="358"/>
      <c r="KQS31" s="358"/>
      <c r="KQT31" s="358"/>
      <c r="KQU31" s="358"/>
      <c r="KQV31" s="358"/>
      <c r="KQW31" s="358"/>
      <c r="KQX31" s="358"/>
      <c r="KQY31" s="358"/>
      <c r="KQZ31" s="358"/>
      <c r="KRA31" s="358"/>
      <c r="KRB31" s="358"/>
      <c r="KRC31" s="358"/>
      <c r="KRD31" s="358"/>
      <c r="KRE31" s="358"/>
      <c r="KRF31" s="358"/>
      <c r="KRG31" s="358"/>
      <c r="KRH31" s="358"/>
      <c r="KRI31" s="358"/>
      <c r="KRJ31" s="358"/>
      <c r="KRK31" s="358"/>
      <c r="KRL31" s="358"/>
      <c r="KRM31" s="358"/>
      <c r="KRN31" s="358"/>
      <c r="KRO31" s="358"/>
      <c r="KRP31" s="358"/>
      <c r="KRQ31" s="358"/>
      <c r="KRR31" s="358"/>
      <c r="KRS31" s="358"/>
      <c r="KRT31" s="358"/>
      <c r="KRU31" s="358"/>
      <c r="KRV31" s="358"/>
      <c r="KRW31" s="358"/>
      <c r="KRX31" s="358"/>
      <c r="KRY31" s="358"/>
      <c r="KRZ31" s="358"/>
      <c r="KSA31" s="358"/>
      <c r="KSB31" s="358"/>
      <c r="KSC31" s="358"/>
      <c r="KSD31" s="358"/>
      <c r="KSE31" s="358"/>
      <c r="KSF31" s="358"/>
      <c r="KSG31" s="358"/>
      <c r="KSH31" s="358"/>
      <c r="KSI31" s="358"/>
      <c r="KSJ31" s="358"/>
      <c r="KSK31" s="358"/>
      <c r="KSL31" s="358"/>
      <c r="KSM31" s="358"/>
      <c r="KSN31" s="358"/>
      <c r="KSO31" s="358"/>
      <c r="KSP31" s="358"/>
      <c r="KSQ31" s="358"/>
      <c r="KSR31" s="358"/>
      <c r="KSS31" s="358"/>
      <c r="KST31" s="358"/>
      <c r="KSU31" s="358"/>
      <c r="KSV31" s="358"/>
      <c r="KSW31" s="358"/>
      <c r="KSX31" s="358"/>
      <c r="KSY31" s="358"/>
      <c r="KSZ31" s="358"/>
      <c r="KTA31" s="358"/>
      <c r="KTB31" s="358"/>
      <c r="KTC31" s="358"/>
      <c r="KTD31" s="358"/>
      <c r="KTE31" s="358"/>
      <c r="KTF31" s="358"/>
      <c r="KTG31" s="358"/>
      <c r="KTH31" s="358"/>
      <c r="KTI31" s="358"/>
      <c r="KTJ31" s="358"/>
      <c r="KTK31" s="358"/>
      <c r="KTL31" s="358"/>
      <c r="KTM31" s="358"/>
      <c r="KTN31" s="358"/>
      <c r="KTO31" s="358"/>
      <c r="KTP31" s="358"/>
      <c r="KTQ31" s="358"/>
      <c r="KTR31" s="358"/>
      <c r="KTS31" s="358"/>
      <c r="KTT31" s="358"/>
      <c r="KTU31" s="358"/>
      <c r="KTV31" s="358"/>
      <c r="KTW31" s="358"/>
      <c r="KTX31" s="358"/>
      <c r="KTY31" s="358"/>
      <c r="KTZ31" s="358"/>
      <c r="KUA31" s="358"/>
      <c r="KUB31" s="358"/>
      <c r="KUC31" s="358"/>
      <c r="KUD31" s="358"/>
      <c r="KUE31" s="358"/>
      <c r="KUF31" s="358"/>
      <c r="KUG31" s="358"/>
      <c r="KUH31" s="358"/>
      <c r="KUI31" s="358"/>
      <c r="KUJ31" s="358"/>
      <c r="KUK31" s="358"/>
      <c r="KUL31" s="358"/>
      <c r="KUM31" s="358"/>
      <c r="KUN31" s="358"/>
      <c r="KUO31" s="358"/>
      <c r="KUP31" s="358"/>
      <c r="KUQ31" s="358"/>
      <c r="KUR31" s="358"/>
      <c r="KUS31" s="358"/>
      <c r="KUT31" s="358"/>
      <c r="KUU31" s="358"/>
      <c r="KUV31" s="358"/>
      <c r="KUW31" s="358"/>
      <c r="KUX31" s="358"/>
      <c r="KUY31" s="358"/>
      <c r="KUZ31" s="358"/>
      <c r="KVA31" s="358"/>
      <c r="KVB31" s="358"/>
      <c r="KVC31" s="358"/>
      <c r="KVD31" s="358"/>
      <c r="KVE31" s="358"/>
      <c r="KVF31" s="358"/>
      <c r="KVG31" s="358"/>
      <c r="KVH31" s="358"/>
      <c r="KVI31" s="358"/>
      <c r="KVJ31" s="358"/>
      <c r="KVK31" s="358"/>
      <c r="KVL31" s="358"/>
      <c r="KVM31" s="358"/>
      <c r="KVN31" s="358"/>
      <c r="KVO31" s="358"/>
      <c r="KVP31" s="358"/>
      <c r="KVQ31" s="358"/>
      <c r="KVR31" s="358"/>
      <c r="KVS31" s="358"/>
      <c r="KVT31" s="358"/>
      <c r="KVU31" s="358"/>
      <c r="KVV31" s="358"/>
      <c r="KVW31" s="358"/>
      <c r="KVX31" s="358"/>
      <c r="KVY31" s="358"/>
      <c r="KVZ31" s="358"/>
      <c r="KWA31" s="358"/>
      <c r="KWB31" s="358"/>
      <c r="KWC31" s="358"/>
      <c r="KWD31" s="358"/>
      <c r="KWE31" s="358"/>
      <c r="KWF31" s="358"/>
      <c r="KWG31" s="358"/>
      <c r="KWH31" s="358"/>
      <c r="KWI31" s="358"/>
      <c r="KWJ31" s="358"/>
      <c r="KWK31" s="358"/>
      <c r="KWL31" s="358"/>
      <c r="KWM31" s="358"/>
      <c r="KWN31" s="358"/>
      <c r="KWO31" s="358"/>
      <c r="KWP31" s="358"/>
      <c r="KWQ31" s="358"/>
      <c r="KWR31" s="358"/>
      <c r="KWS31" s="358"/>
      <c r="KWT31" s="358"/>
      <c r="KWU31" s="358"/>
      <c r="KWV31" s="358"/>
      <c r="KWW31" s="358"/>
      <c r="KWX31" s="358"/>
      <c r="KWY31" s="358"/>
      <c r="KWZ31" s="358"/>
      <c r="KXA31" s="358"/>
      <c r="KXB31" s="358"/>
      <c r="KXC31" s="358"/>
      <c r="KXD31" s="358"/>
      <c r="KXE31" s="358"/>
      <c r="KXF31" s="358"/>
      <c r="KXG31" s="358"/>
      <c r="KXH31" s="358"/>
      <c r="KXI31" s="358"/>
      <c r="KXJ31" s="358"/>
      <c r="KXK31" s="358"/>
      <c r="KXL31" s="358"/>
      <c r="KXM31" s="358"/>
      <c r="KXN31" s="358"/>
      <c r="KXO31" s="358"/>
      <c r="KXP31" s="358"/>
      <c r="KXQ31" s="358"/>
      <c r="KXR31" s="358"/>
      <c r="KXS31" s="358"/>
      <c r="KXT31" s="358"/>
      <c r="KXU31" s="358"/>
      <c r="KXV31" s="358"/>
      <c r="KXW31" s="358"/>
      <c r="KXX31" s="358"/>
      <c r="KXY31" s="358"/>
      <c r="KXZ31" s="358"/>
      <c r="KYA31" s="358"/>
      <c r="KYB31" s="358"/>
      <c r="KYC31" s="358"/>
      <c r="KYD31" s="358"/>
      <c r="KYE31" s="358"/>
      <c r="KYF31" s="358"/>
      <c r="KYG31" s="358"/>
      <c r="KYH31" s="358"/>
      <c r="KYI31" s="358"/>
      <c r="KYJ31" s="358"/>
      <c r="KYK31" s="358"/>
      <c r="KYL31" s="358"/>
      <c r="KYM31" s="358"/>
      <c r="KYN31" s="358"/>
      <c r="KYO31" s="358"/>
      <c r="KYP31" s="358"/>
      <c r="KYQ31" s="358"/>
      <c r="KYR31" s="358"/>
      <c r="KYS31" s="358"/>
      <c r="KYT31" s="358"/>
      <c r="KYU31" s="358"/>
      <c r="KYV31" s="358"/>
      <c r="KYW31" s="358"/>
      <c r="KYX31" s="358"/>
      <c r="KYY31" s="358"/>
      <c r="KYZ31" s="358"/>
      <c r="KZA31" s="358"/>
      <c r="KZB31" s="358"/>
      <c r="KZC31" s="358"/>
      <c r="KZD31" s="358"/>
      <c r="KZE31" s="358"/>
      <c r="KZF31" s="358"/>
      <c r="KZG31" s="358"/>
      <c r="KZH31" s="358"/>
      <c r="KZI31" s="358"/>
      <c r="KZJ31" s="358"/>
      <c r="KZK31" s="358"/>
      <c r="KZL31" s="358"/>
      <c r="KZM31" s="358"/>
      <c r="KZN31" s="358"/>
      <c r="KZO31" s="358"/>
      <c r="KZP31" s="358"/>
      <c r="KZQ31" s="358"/>
      <c r="KZR31" s="358"/>
      <c r="KZS31" s="358"/>
      <c r="KZT31" s="358"/>
      <c r="KZU31" s="358"/>
      <c r="KZV31" s="358"/>
      <c r="KZW31" s="358"/>
      <c r="KZX31" s="358"/>
      <c r="KZY31" s="358"/>
      <c r="KZZ31" s="358"/>
      <c r="LAA31" s="358"/>
      <c r="LAB31" s="358"/>
      <c r="LAC31" s="358"/>
      <c r="LAD31" s="358"/>
      <c r="LAE31" s="358"/>
      <c r="LAF31" s="358"/>
      <c r="LAG31" s="358"/>
      <c r="LAH31" s="358"/>
      <c r="LAI31" s="358"/>
      <c r="LAJ31" s="358"/>
      <c r="LAK31" s="358"/>
      <c r="LAL31" s="358"/>
      <c r="LAM31" s="358"/>
      <c r="LAN31" s="358"/>
      <c r="LAO31" s="358"/>
      <c r="LAP31" s="358"/>
      <c r="LAQ31" s="358"/>
      <c r="LAR31" s="358"/>
      <c r="LAS31" s="358"/>
      <c r="LAT31" s="358"/>
      <c r="LAU31" s="358"/>
      <c r="LAV31" s="358"/>
      <c r="LAW31" s="358"/>
      <c r="LAX31" s="358"/>
      <c r="LAY31" s="358"/>
      <c r="LAZ31" s="358"/>
      <c r="LBA31" s="358"/>
      <c r="LBB31" s="358"/>
      <c r="LBC31" s="358"/>
      <c r="LBD31" s="358"/>
      <c r="LBE31" s="358"/>
      <c r="LBF31" s="358"/>
      <c r="LBG31" s="358"/>
      <c r="LBH31" s="358"/>
      <c r="LBI31" s="358"/>
      <c r="LBJ31" s="358"/>
      <c r="LBK31" s="358"/>
      <c r="LBL31" s="358"/>
      <c r="LBM31" s="358"/>
      <c r="LBN31" s="358"/>
      <c r="LBO31" s="358"/>
      <c r="LBP31" s="358"/>
      <c r="LBQ31" s="358"/>
      <c r="LBR31" s="358"/>
      <c r="LBS31" s="358"/>
      <c r="LBT31" s="358"/>
      <c r="LBU31" s="358"/>
      <c r="LBV31" s="358"/>
      <c r="LBW31" s="358"/>
      <c r="LBX31" s="358"/>
      <c r="LBY31" s="358"/>
      <c r="LBZ31" s="358"/>
      <c r="LCA31" s="358"/>
      <c r="LCB31" s="358"/>
      <c r="LCC31" s="358"/>
      <c r="LCD31" s="358"/>
      <c r="LCE31" s="358"/>
      <c r="LCF31" s="358"/>
      <c r="LCG31" s="358"/>
      <c r="LCH31" s="358"/>
      <c r="LCI31" s="358"/>
      <c r="LCJ31" s="358"/>
      <c r="LCK31" s="358"/>
      <c r="LCL31" s="358"/>
      <c r="LCM31" s="358"/>
      <c r="LCN31" s="358"/>
      <c r="LCO31" s="358"/>
      <c r="LCP31" s="358"/>
      <c r="LCQ31" s="358"/>
      <c r="LCR31" s="358"/>
      <c r="LCS31" s="358"/>
      <c r="LCT31" s="358"/>
      <c r="LCU31" s="358"/>
      <c r="LCV31" s="358"/>
      <c r="LCW31" s="358"/>
      <c r="LCX31" s="358"/>
      <c r="LCY31" s="358"/>
      <c r="LCZ31" s="358"/>
      <c r="LDA31" s="358"/>
      <c r="LDB31" s="358"/>
      <c r="LDC31" s="358"/>
      <c r="LDD31" s="358"/>
      <c r="LDE31" s="358"/>
      <c r="LDF31" s="358"/>
      <c r="LDG31" s="358"/>
      <c r="LDH31" s="358"/>
      <c r="LDI31" s="358"/>
      <c r="LDJ31" s="358"/>
      <c r="LDK31" s="358"/>
      <c r="LDL31" s="358"/>
      <c r="LDM31" s="358"/>
      <c r="LDN31" s="358"/>
      <c r="LDO31" s="358"/>
      <c r="LDP31" s="358"/>
      <c r="LDQ31" s="358"/>
      <c r="LDR31" s="358"/>
      <c r="LDS31" s="358"/>
      <c r="LDT31" s="358"/>
      <c r="LDU31" s="358"/>
      <c r="LDV31" s="358"/>
      <c r="LDW31" s="358"/>
      <c r="LDX31" s="358"/>
      <c r="LDY31" s="358"/>
      <c r="LDZ31" s="358"/>
      <c r="LEA31" s="358"/>
      <c r="LEB31" s="358"/>
      <c r="LEC31" s="358"/>
      <c r="LED31" s="358"/>
      <c r="LEE31" s="358"/>
      <c r="LEF31" s="358"/>
      <c r="LEG31" s="358"/>
      <c r="LEH31" s="358"/>
      <c r="LEI31" s="358"/>
      <c r="LEJ31" s="358"/>
      <c r="LEK31" s="358"/>
      <c r="LEL31" s="358"/>
      <c r="LEM31" s="358"/>
      <c r="LEN31" s="358"/>
      <c r="LEO31" s="358"/>
      <c r="LEP31" s="358"/>
      <c r="LEQ31" s="358"/>
      <c r="LER31" s="358"/>
      <c r="LES31" s="358"/>
      <c r="LET31" s="358"/>
      <c r="LEU31" s="358"/>
      <c r="LEV31" s="358"/>
      <c r="LEW31" s="358"/>
      <c r="LEX31" s="358"/>
      <c r="LEY31" s="358"/>
      <c r="LEZ31" s="358"/>
      <c r="LFA31" s="358"/>
      <c r="LFB31" s="358"/>
      <c r="LFC31" s="358"/>
      <c r="LFD31" s="358"/>
      <c r="LFE31" s="358"/>
      <c r="LFF31" s="358"/>
      <c r="LFG31" s="358"/>
      <c r="LFH31" s="358"/>
      <c r="LFI31" s="358"/>
      <c r="LFJ31" s="358"/>
      <c r="LFK31" s="358"/>
      <c r="LFL31" s="358"/>
      <c r="LFM31" s="358"/>
      <c r="LFN31" s="358"/>
      <c r="LFO31" s="358"/>
      <c r="LFP31" s="358"/>
      <c r="LFQ31" s="358"/>
      <c r="LFR31" s="358"/>
      <c r="LFS31" s="358"/>
      <c r="LFT31" s="358"/>
      <c r="LFU31" s="358"/>
      <c r="LFV31" s="358"/>
      <c r="LFW31" s="358"/>
      <c r="LFX31" s="358"/>
      <c r="LFY31" s="358"/>
      <c r="LFZ31" s="358"/>
      <c r="LGA31" s="358"/>
      <c r="LGB31" s="358"/>
      <c r="LGC31" s="358"/>
      <c r="LGD31" s="358"/>
      <c r="LGE31" s="358"/>
      <c r="LGF31" s="358"/>
      <c r="LGG31" s="358"/>
      <c r="LGH31" s="358"/>
      <c r="LGI31" s="358"/>
      <c r="LGJ31" s="358"/>
      <c r="LGK31" s="358"/>
      <c r="LGL31" s="358"/>
      <c r="LGM31" s="358"/>
      <c r="LGN31" s="358"/>
      <c r="LGO31" s="358"/>
      <c r="LGP31" s="358"/>
      <c r="LGQ31" s="358"/>
      <c r="LGR31" s="358"/>
      <c r="LGS31" s="358"/>
      <c r="LGT31" s="358"/>
      <c r="LGU31" s="358"/>
      <c r="LGV31" s="358"/>
      <c r="LGW31" s="358"/>
      <c r="LGX31" s="358"/>
      <c r="LGY31" s="358"/>
      <c r="LGZ31" s="358"/>
      <c r="LHA31" s="358"/>
      <c r="LHB31" s="358"/>
      <c r="LHC31" s="358"/>
      <c r="LHD31" s="358"/>
      <c r="LHE31" s="358"/>
      <c r="LHF31" s="358"/>
      <c r="LHG31" s="358"/>
      <c r="LHH31" s="358"/>
      <c r="LHI31" s="358"/>
      <c r="LHJ31" s="358"/>
      <c r="LHK31" s="358"/>
      <c r="LHL31" s="358"/>
      <c r="LHM31" s="358"/>
      <c r="LHN31" s="358"/>
      <c r="LHO31" s="358"/>
      <c r="LHP31" s="358"/>
      <c r="LHQ31" s="358"/>
      <c r="LHR31" s="358"/>
      <c r="LHS31" s="358"/>
      <c r="LHT31" s="358"/>
      <c r="LHU31" s="358"/>
      <c r="LHV31" s="358"/>
      <c r="LHW31" s="358"/>
      <c r="LHX31" s="358"/>
      <c r="LHY31" s="358"/>
      <c r="LHZ31" s="358"/>
      <c r="LIA31" s="358"/>
      <c r="LIB31" s="358"/>
      <c r="LIC31" s="358"/>
      <c r="LID31" s="358"/>
      <c r="LIE31" s="358"/>
      <c r="LIF31" s="358"/>
      <c r="LIG31" s="358"/>
      <c r="LIH31" s="358"/>
      <c r="LII31" s="358"/>
      <c r="LIJ31" s="358"/>
      <c r="LIK31" s="358"/>
      <c r="LIL31" s="358"/>
      <c r="LIM31" s="358"/>
      <c r="LIN31" s="358"/>
      <c r="LIO31" s="358"/>
      <c r="LIP31" s="358"/>
      <c r="LIQ31" s="358"/>
      <c r="LIR31" s="358"/>
      <c r="LIS31" s="358"/>
      <c r="LIT31" s="358"/>
      <c r="LIU31" s="358"/>
      <c r="LIV31" s="358"/>
      <c r="LIW31" s="358"/>
      <c r="LIX31" s="358"/>
      <c r="LIY31" s="358"/>
      <c r="LIZ31" s="358"/>
      <c r="LJA31" s="358"/>
      <c r="LJB31" s="358"/>
      <c r="LJC31" s="358"/>
      <c r="LJD31" s="358"/>
      <c r="LJE31" s="358"/>
      <c r="LJF31" s="358"/>
      <c r="LJG31" s="358"/>
      <c r="LJH31" s="358"/>
      <c r="LJI31" s="358"/>
      <c r="LJJ31" s="358"/>
      <c r="LJK31" s="358"/>
      <c r="LJL31" s="358"/>
      <c r="LJM31" s="358"/>
      <c r="LJN31" s="358"/>
      <c r="LJO31" s="358"/>
      <c r="LJP31" s="358"/>
      <c r="LJQ31" s="358"/>
      <c r="LJR31" s="358"/>
      <c r="LJS31" s="358"/>
      <c r="LJT31" s="358"/>
      <c r="LJU31" s="358"/>
      <c r="LJV31" s="358"/>
      <c r="LJW31" s="358"/>
      <c r="LJX31" s="358"/>
      <c r="LJY31" s="358"/>
      <c r="LJZ31" s="358"/>
      <c r="LKA31" s="358"/>
      <c r="LKB31" s="358"/>
      <c r="LKC31" s="358"/>
      <c r="LKD31" s="358"/>
      <c r="LKE31" s="358"/>
      <c r="LKF31" s="358"/>
      <c r="LKG31" s="358"/>
      <c r="LKH31" s="358"/>
      <c r="LKI31" s="358"/>
      <c r="LKJ31" s="358"/>
      <c r="LKK31" s="358"/>
      <c r="LKL31" s="358"/>
      <c r="LKM31" s="358"/>
      <c r="LKN31" s="358"/>
      <c r="LKO31" s="358"/>
      <c r="LKP31" s="358"/>
      <c r="LKQ31" s="358"/>
      <c r="LKR31" s="358"/>
      <c r="LKS31" s="358"/>
      <c r="LKT31" s="358"/>
      <c r="LKU31" s="358"/>
      <c r="LKV31" s="358"/>
      <c r="LKW31" s="358"/>
      <c r="LKX31" s="358"/>
      <c r="LKY31" s="358"/>
      <c r="LKZ31" s="358"/>
      <c r="LLA31" s="358"/>
      <c r="LLB31" s="358"/>
      <c r="LLC31" s="358"/>
      <c r="LLD31" s="358"/>
      <c r="LLE31" s="358"/>
      <c r="LLF31" s="358"/>
      <c r="LLG31" s="358"/>
      <c r="LLH31" s="358"/>
      <c r="LLI31" s="358"/>
      <c r="LLJ31" s="358"/>
      <c r="LLK31" s="358"/>
      <c r="LLL31" s="358"/>
      <c r="LLM31" s="358"/>
      <c r="LLN31" s="358"/>
      <c r="LLO31" s="358"/>
      <c r="LLP31" s="358"/>
      <c r="LLQ31" s="358"/>
      <c r="LLR31" s="358"/>
      <c r="LLS31" s="358"/>
      <c r="LLT31" s="358"/>
      <c r="LLU31" s="358"/>
      <c r="LLV31" s="358"/>
      <c r="LLW31" s="358"/>
      <c r="LLX31" s="358"/>
      <c r="LLY31" s="358"/>
      <c r="LLZ31" s="358"/>
      <c r="LMA31" s="358"/>
      <c r="LMB31" s="358"/>
      <c r="LMC31" s="358"/>
      <c r="LMD31" s="358"/>
      <c r="LME31" s="358"/>
      <c r="LMF31" s="358"/>
      <c r="LMG31" s="358"/>
      <c r="LMH31" s="358"/>
      <c r="LMI31" s="358"/>
      <c r="LMJ31" s="358"/>
      <c r="LMK31" s="358"/>
      <c r="LML31" s="358"/>
      <c r="LMM31" s="358"/>
      <c r="LMN31" s="358"/>
      <c r="LMO31" s="358"/>
      <c r="LMP31" s="358"/>
      <c r="LMQ31" s="358"/>
      <c r="LMR31" s="358"/>
      <c r="LMS31" s="358"/>
      <c r="LMT31" s="358"/>
      <c r="LMU31" s="358"/>
      <c r="LMV31" s="358"/>
      <c r="LMW31" s="358"/>
      <c r="LMX31" s="358"/>
      <c r="LMY31" s="358"/>
      <c r="LMZ31" s="358"/>
      <c r="LNA31" s="358"/>
      <c r="LNB31" s="358"/>
      <c r="LNC31" s="358"/>
      <c r="LND31" s="358"/>
      <c r="LNE31" s="358"/>
      <c r="LNF31" s="358"/>
      <c r="LNG31" s="358"/>
      <c r="LNH31" s="358"/>
      <c r="LNI31" s="358"/>
      <c r="LNJ31" s="358"/>
      <c r="LNK31" s="358"/>
      <c r="LNL31" s="358"/>
      <c r="LNM31" s="358"/>
      <c r="LNN31" s="358"/>
      <c r="LNO31" s="358"/>
      <c r="LNP31" s="358"/>
      <c r="LNQ31" s="358"/>
      <c r="LNR31" s="358"/>
      <c r="LNS31" s="358"/>
      <c r="LNT31" s="358"/>
      <c r="LNU31" s="358"/>
      <c r="LNV31" s="358"/>
      <c r="LNW31" s="358"/>
      <c r="LNX31" s="358"/>
      <c r="LNY31" s="358"/>
      <c r="LNZ31" s="358"/>
      <c r="LOA31" s="358"/>
      <c r="LOB31" s="358"/>
      <c r="LOC31" s="358"/>
      <c r="LOD31" s="358"/>
      <c r="LOE31" s="358"/>
      <c r="LOF31" s="358"/>
      <c r="LOG31" s="358"/>
      <c r="LOH31" s="358"/>
      <c r="LOI31" s="358"/>
      <c r="LOJ31" s="358"/>
      <c r="LOK31" s="358"/>
      <c r="LOL31" s="358"/>
      <c r="LOM31" s="358"/>
      <c r="LON31" s="358"/>
      <c r="LOO31" s="358"/>
      <c r="LOP31" s="358"/>
      <c r="LOQ31" s="358"/>
      <c r="LOR31" s="358"/>
      <c r="LOS31" s="358"/>
      <c r="LOT31" s="358"/>
      <c r="LOU31" s="358"/>
      <c r="LOV31" s="358"/>
      <c r="LOW31" s="358"/>
      <c r="LOX31" s="358"/>
      <c r="LOY31" s="358"/>
      <c r="LOZ31" s="358"/>
      <c r="LPA31" s="358"/>
      <c r="LPB31" s="358"/>
      <c r="LPC31" s="358"/>
      <c r="LPD31" s="358"/>
      <c r="LPE31" s="358"/>
      <c r="LPF31" s="358"/>
      <c r="LPG31" s="358"/>
      <c r="LPH31" s="358"/>
      <c r="LPI31" s="358"/>
      <c r="LPJ31" s="358"/>
      <c r="LPK31" s="358"/>
      <c r="LPL31" s="358"/>
      <c r="LPM31" s="358"/>
      <c r="LPN31" s="358"/>
      <c r="LPO31" s="358"/>
      <c r="LPP31" s="358"/>
      <c r="LPQ31" s="358"/>
      <c r="LPR31" s="358"/>
      <c r="LPS31" s="358"/>
      <c r="LPT31" s="358"/>
      <c r="LPU31" s="358"/>
      <c r="LPV31" s="358"/>
      <c r="LPW31" s="358"/>
      <c r="LPX31" s="358"/>
      <c r="LPY31" s="358"/>
      <c r="LPZ31" s="358"/>
      <c r="LQA31" s="358"/>
      <c r="LQB31" s="358"/>
      <c r="LQC31" s="358"/>
      <c r="LQD31" s="358"/>
      <c r="LQE31" s="358"/>
      <c r="LQF31" s="358"/>
      <c r="LQG31" s="358"/>
      <c r="LQH31" s="358"/>
      <c r="LQI31" s="358"/>
      <c r="LQJ31" s="358"/>
      <c r="LQK31" s="358"/>
      <c r="LQL31" s="358"/>
      <c r="LQM31" s="358"/>
      <c r="LQN31" s="358"/>
      <c r="LQO31" s="358"/>
      <c r="LQP31" s="358"/>
      <c r="LQQ31" s="358"/>
      <c r="LQR31" s="358"/>
      <c r="LQS31" s="358"/>
      <c r="LQT31" s="358"/>
      <c r="LQU31" s="358"/>
      <c r="LQV31" s="358"/>
      <c r="LQW31" s="358"/>
      <c r="LQX31" s="358"/>
      <c r="LQY31" s="358"/>
      <c r="LQZ31" s="358"/>
      <c r="LRA31" s="358"/>
      <c r="LRB31" s="358"/>
      <c r="LRC31" s="358"/>
      <c r="LRD31" s="358"/>
      <c r="LRE31" s="358"/>
      <c r="LRF31" s="358"/>
      <c r="LRG31" s="358"/>
      <c r="LRH31" s="358"/>
      <c r="LRI31" s="358"/>
      <c r="LRJ31" s="358"/>
      <c r="LRK31" s="358"/>
      <c r="LRL31" s="358"/>
      <c r="LRM31" s="358"/>
      <c r="LRN31" s="358"/>
      <c r="LRO31" s="358"/>
      <c r="LRP31" s="358"/>
      <c r="LRQ31" s="358"/>
      <c r="LRR31" s="358"/>
      <c r="LRS31" s="358"/>
      <c r="LRT31" s="358"/>
      <c r="LRU31" s="358"/>
      <c r="LRV31" s="358"/>
      <c r="LRW31" s="358"/>
      <c r="LRX31" s="358"/>
      <c r="LRY31" s="358"/>
      <c r="LRZ31" s="358"/>
      <c r="LSA31" s="358"/>
      <c r="LSB31" s="358"/>
      <c r="LSC31" s="358"/>
      <c r="LSD31" s="358"/>
      <c r="LSE31" s="358"/>
      <c r="LSF31" s="358"/>
      <c r="LSG31" s="358"/>
      <c r="LSH31" s="358"/>
      <c r="LSI31" s="358"/>
      <c r="LSJ31" s="358"/>
      <c r="LSK31" s="358"/>
      <c r="LSL31" s="358"/>
      <c r="LSM31" s="358"/>
      <c r="LSN31" s="358"/>
      <c r="LSO31" s="358"/>
      <c r="LSP31" s="358"/>
      <c r="LSQ31" s="358"/>
      <c r="LSR31" s="358"/>
      <c r="LSS31" s="358"/>
      <c r="LST31" s="358"/>
      <c r="LSU31" s="358"/>
      <c r="LSV31" s="358"/>
      <c r="LSW31" s="358"/>
      <c r="LSX31" s="358"/>
      <c r="LSY31" s="358"/>
      <c r="LSZ31" s="358"/>
      <c r="LTA31" s="358"/>
      <c r="LTB31" s="358"/>
      <c r="LTC31" s="358"/>
      <c r="LTD31" s="358"/>
      <c r="LTE31" s="358"/>
      <c r="LTF31" s="358"/>
      <c r="LTG31" s="358"/>
      <c r="LTH31" s="358"/>
      <c r="LTI31" s="358"/>
      <c r="LTJ31" s="358"/>
      <c r="LTK31" s="358"/>
      <c r="LTL31" s="358"/>
      <c r="LTM31" s="358"/>
      <c r="LTN31" s="358"/>
      <c r="LTO31" s="358"/>
      <c r="LTP31" s="358"/>
      <c r="LTQ31" s="358"/>
      <c r="LTR31" s="358"/>
      <c r="LTS31" s="358"/>
      <c r="LTT31" s="358"/>
      <c r="LTU31" s="358"/>
      <c r="LTV31" s="358"/>
      <c r="LTW31" s="358"/>
      <c r="LTX31" s="358"/>
      <c r="LTY31" s="358"/>
      <c r="LTZ31" s="358"/>
      <c r="LUA31" s="358"/>
      <c r="LUB31" s="358"/>
      <c r="LUC31" s="358"/>
      <c r="LUD31" s="358"/>
      <c r="LUE31" s="358"/>
      <c r="LUF31" s="358"/>
      <c r="LUG31" s="358"/>
      <c r="LUH31" s="358"/>
      <c r="LUI31" s="358"/>
      <c r="LUJ31" s="358"/>
      <c r="LUK31" s="358"/>
      <c r="LUL31" s="358"/>
      <c r="LUM31" s="358"/>
      <c r="LUN31" s="358"/>
      <c r="LUO31" s="358"/>
      <c r="LUP31" s="358"/>
      <c r="LUQ31" s="358"/>
      <c r="LUR31" s="358"/>
      <c r="LUS31" s="358"/>
      <c r="LUT31" s="358"/>
      <c r="LUU31" s="358"/>
      <c r="LUV31" s="358"/>
      <c r="LUW31" s="358"/>
      <c r="LUX31" s="358"/>
      <c r="LUY31" s="358"/>
      <c r="LUZ31" s="358"/>
      <c r="LVA31" s="358"/>
      <c r="LVB31" s="358"/>
      <c r="LVC31" s="358"/>
      <c r="LVD31" s="358"/>
      <c r="LVE31" s="358"/>
      <c r="LVF31" s="358"/>
      <c r="LVG31" s="358"/>
      <c r="LVH31" s="358"/>
      <c r="LVI31" s="358"/>
      <c r="LVJ31" s="358"/>
      <c r="LVK31" s="358"/>
      <c r="LVL31" s="358"/>
      <c r="LVM31" s="358"/>
      <c r="LVN31" s="358"/>
      <c r="LVO31" s="358"/>
      <c r="LVP31" s="358"/>
      <c r="LVQ31" s="358"/>
      <c r="LVR31" s="358"/>
      <c r="LVS31" s="358"/>
      <c r="LVT31" s="358"/>
      <c r="LVU31" s="358"/>
      <c r="LVV31" s="358"/>
      <c r="LVW31" s="358"/>
      <c r="LVX31" s="358"/>
      <c r="LVY31" s="358"/>
      <c r="LVZ31" s="358"/>
      <c r="LWA31" s="358"/>
      <c r="LWB31" s="358"/>
      <c r="LWC31" s="358"/>
      <c r="LWD31" s="358"/>
      <c r="LWE31" s="358"/>
      <c r="LWF31" s="358"/>
      <c r="LWG31" s="358"/>
      <c r="LWH31" s="358"/>
      <c r="LWI31" s="358"/>
      <c r="LWJ31" s="358"/>
      <c r="LWK31" s="358"/>
      <c r="LWL31" s="358"/>
      <c r="LWM31" s="358"/>
      <c r="LWN31" s="358"/>
      <c r="LWO31" s="358"/>
      <c r="LWP31" s="358"/>
      <c r="LWQ31" s="358"/>
      <c r="LWR31" s="358"/>
      <c r="LWS31" s="358"/>
      <c r="LWT31" s="358"/>
      <c r="LWU31" s="358"/>
      <c r="LWV31" s="358"/>
      <c r="LWW31" s="358"/>
      <c r="LWX31" s="358"/>
      <c r="LWY31" s="358"/>
      <c r="LWZ31" s="358"/>
      <c r="LXA31" s="358"/>
      <c r="LXB31" s="358"/>
      <c r="LXC31" s="358"/>
      <c r="LXD31" s="358"/>
      <c r="LXE31" s="358"/>
      <c r="LXF31" s="358"/>
      <c r="LXG31" s="358"/>
      <c r="LXH31" s="358"/>
      <c r="LXI31" s="358"/>
      <c r="LXJ31" s="358"/>
      <c r="LXK31" s="358"/>
      <c r="LXL31" s="358"/>
      <c r="LXM31" s="358"/>
      <c r="LXN31" s="358"/>
      <c r="LXO31" s="358"/>
      <c r="LXP31" s="358"/>
      <c r="LXQ31" s="358"/>
      <c r="LXR31" s="358"/>
      <c r="LXS31" s="358"/>
      <c r="LXT31" s="358"/>
      <c r="LXU31" s="358"/>
      <c r="LXV31" s="358"/>
      <c r="LXW31" s="358"/>
      <c r="LXX31" s="358"/>
      <c r="LXY31" s="358"/>
      <c r="LXZ31" s="358"/>
      <c r="LYA31" s="358"/>
      <c r="LYB31" s="358"/>
      <c r="LYC31" s="358"/>
      <c r="LYD31" s="358"/>
      <c r="LYE31" s="358"/>
      <c r="LYF31" s="358"/>
      <c r="LYG31" s="358"/>
      <c r="LYH31" s="358"/>
      <c r="LYI31" s="358"/>
      <c r="LYJ31" s="358"/>
      <c r="LYK31" s="358"/>
      <c r="LYL31" s="358"/>
      <c r="LYM31" s="358"/>
      <c r="LYN31" s="358"/>
      <c r="LYO31" s="358"/>
      <c r="LYP31" s="358"/>
      <c r="LYQ31" s="358"/>
      <c r="LYR31" s="358"/>
      <c r="LYS31" s="358"/>
      <c r="LYT31" s="358"/>
      <c r="LYU31" s="358"/>
      <c r="LYV31" s="358"/>
      <c r="LYW31" s="358"/>
      <c r="LYX31" s="358"/>
      <c r="LYY31" s="358"/>
      <c r="LYZ31" s="358"/>
      <c r="LZA31" s="358"/>
      <c r="LZB31" s="358"/>
      <c r="LZC31" s="358"/>
      <c r="LZD31" s="358"/>
      <c r="LZE31" s="358"/>
      <c r="LZF31" s="358"/>
      <c r="LZG31" s="358"/>
      <c r="LZH31" s="358"/>
      <c r="LZI31" s="358"/>
      <c r="LZJ31" s="358"/>
      <c r="LZK31" s="358"/>
      <c r="LZL31" s="358"/>
      <c r="LZM31" s="358"/>
      <c r="LZN31" s="358"/>
      <c r="LZO31" s="358"/>
      <c r="LZP31" s="358"/>
      <c r="LZQ31" s="358"/>
      <c r="LZR31" s="358"/>
      <c r="LZS31" s="358"/>
      <c r="LZT31" s="358"/>
      <c r="LZU31" s="358"/>
      <c r="LZV31" s="358"/>
      <c r="LZW31" s="358"/>
      <c r="LZX31" s="358"/>
      <c r="LZY31" s="358"/>
      <c r="LZZ31" s="358"/>
      <c r="MAA31" s="358"/>
      <c r="MAB31" s="358"/>
      <c r="MAC31" s="358"/>
      <c r="MAD31" s="358"/>
      <c r="MAE31" s="358"/>
      <c r="MAF31" s="358"/>
      <c r="MAG31" s="358"/>
      <c r="MAH31" s="358"/>
      <c r="MAI31" s="358"/>
      <c r="MAJ31" s="358"/>
      <c r="MAK31" s="358"/>
      <c r="MAL31" s="358"/>
      <c r="MAM31" s="358"/>
      <c r="MAN31" s="358"/>
      <c r="MAO31" s="358"/>
      <c r="MAP31" s="358"/>
      <c r="MAQ31" s="358"/>
      <c r="MAR31" s="358"/>
      <c r="MAS31" s="358"/>
      <c r="MAT31" s="358"/>
      <c r="MAU31" s="358"/>
      <c r="MAV31" s="358"/>
      <c r="MAW31" s="358"/>
      <c r="MAX31" s="358"/>
      <c r="MAY31" s="358"/>
      <c r="MAZ31" s="358"/>
      <c r="MBA31" s="358"/>
      <c r="MBB31" s="358"/>
      <c r="MBC31" s="358"/>
      <c r="MBD31" s="358"/>
      <c r="MBE31" s="358"/>
      <c r="MBF31" s="358"/>
      <c r="MBG31" s="358"/>
      <c r="MBH31" s="358"/>
      <c r="MBI31" s="358"/>
      <c r="MBJ31" s="358"/>
      <c r="MBK31" s="358"/>
      <c r="MBL31" s="358"/>
      <c r="MBM31" s="358"/>
      <c r="MBN31" s="358"/>
      <c r="MBO31" s="358"/>
      <c r="MBP31" s="358"/>
      <c r="MBQ31" s="358"/>
      <c r="MBR31" s="358"/>
      <c r="MBS31" s="358"/>
      <c r="MBT31" s="358"/>
      <c r="MBU31" s="358"/>
      <c r="MBV31" s="358"/>
      <c r="MBW31" s="358"/>
      <c r="MBX31" s="358"/>
      <c r="MBY31" s="358"/>
      <c r="MBZ31" s="358"/>
      <c r="MCA31" s="358"/>
      <c r="MCB31" s="358"/>
      <c r="MCC31" s="358"/>
      <c r="MCD31" s="358"/>
      <c r="MCE31" s="358"/>
      <c r="MCF31" s="358"/>
      <c r="MCG31" s="358"/>
      <c r="MCH31" s="358"/>
      <c r="MCI31" s="358"/>
      <c r="MCJ31" s="358"/>
      <c r="MCK31" s="358"/>
      <c r="MCL31" s="358"/>
      <c r="MCM31" s="358"/>
      <c r="MCN31" s="358"/>
      <c r="MCO31" s="358"/>
      <c r="MCP31" s="358"/>
      <c r="MCQ31" s="358"/>
      <c r="MCR31" s="358"/>
      <c r="MCS31" s="358"/>
      <c r="MCT31" s="358"/>
      <c r="MCU31" s="358"/>
      <c r="MCV31" s="358"/>
      <c r="MCW31" s="358"/>
      <c r="MCX31" s="358"/>
      <c r="MCY31" s="358"/>
      <c r="MCZ31" s="358"/>
      <c r="MDA31" s="358"/>
      <c r="MDB31" s="358"/>
      <c r="MDC31" s="358"/>
      <c r="MDD31" s="358"/>
      <c r="MDE31" s="358"/>
      <c r="MDF31" s="358"/>
      <c r="MDG31" s="358"/>
      <c r="MDH31" s="358"/>
      <c r="MDI31" s="358"/>
      <c r="MDJ31" s="358"/>
      <c r="MDK31" s="358"/>
      <c r="MDL31" s="358"/>
      <c r="MDM31" s="358"/>
      <c r="MDN31" s="358"/>
      <c r="MDO31" s="358"/>
      <c r="MDP31" s="358"/>
      <c r="MDQ31" s="358"/>
      <c r="MDR31" s="358"/>
      <c r="MDS31" s="358"/>
      <c r="MDT31" s="358"/>
      <c r="MDU31" s="358"/>
      <c r="MDV31" s="358"/>
      <c r="MDW31" s="358"/>
      <c r="MDX31" s="358"/>
      <c r="MDY31" s="358"/>
      <c r="MDZ31" s="358"/>
      <c r="MEA31" s="358"/>
      <c r="MEB31" s="358"/>
      <c r="MEC31" s="358"/>
      <c r="MED31" s="358"/>
      <c r="MEE31" s="358"/>
      <c r="MEF31" s="358"/>
      <c r="MEG31" s="358"/>
      <c r="MEH31" s="358"/>
      <c r="MEI31" s="358"/>
      <c r="MEJ31" s="358"/>
      <c r="MEK31" s="358"/>
      <c r="MEL31" s="358"/>
      <c r="MEM31" s="358"/>
      <c r="MEN31" s="358"/>
      <c r="MEO31" s="358"/>
      <c r="MEP31" s="358"/>
      <c r="MEQ31" s="358"/>
      <c r="MER31" s="358"/>
      <c r="MES31" s="358"/>
      <c r="MET31" s="358"/>
      <c r="MEU31" s="358"/>
      <c r="MEV31" s="358"/>
      <c r="MEW31" s="358"/>
      <c r="MEX31" s="358"/>
      <c r="MEY31" s="358"/>
      <c r="MEZ31" s="358"/>
      <c r="MFA31" s="358"/>
      <c r="MFB31" s="358"/>
      <c r="MFC31" s="358"/>
      <c r="MFD31" s="358"/>
      <c r="MFE31" s="358"/>
      <c r="MFF31" s="358"/>
      <c r="MFG31" s="358"/>
      <c r="MFH31" s="358"/>
      <c r="MFI31" s="358"/>
      <c r="MFJ31" s="358"/>
      <c r="MFK31" s="358"/>
      <c r="MFL31" s="358"/>
      <c r="MFM31" s="358"/>
      <c r="MFN31" s="358"/>
      <c r="MFO31" s="358"/>
      <c r="MFP31" s="358"/>
      <c r="MFQ31" s="358"/>
      <c r="MFR31" s="358"/>
      <c r="MFS31" s="358"/>
      <c r="MFT31" s="358"/>
      <c r="MFU31" s="358"/>
      <c r="MFV31" s="358"/>
      <c r="MFW31" s="358"/>
      <c r="MFX31" s="358"/>
      <c r="MFY31" s="358"/>
      <c r="MFZ31" s="358"/>
      <c r="MGA31" s="358"/>
      <c r="MGB31" s="358"/>
      <c r="MGC31" s="358"/>
      <c r="MGD31" s="358"/>
      <c r="MGE31" s="358"/>
      <c r="MGF31" s="358"/>
      <c r="MGG31" s="358"/>
      <c r="MGH31" s="358"/>
      <c r="MGI31" s="358"/>
      <c r="MGJ31" s="358"/>
      <c r="MGK31" s="358"/>
      <c r="MGL31" s="358"/>
      <c r="MGM31" s="358"/>
      <c r="MGN31" s="358"/>
      <c r="MGO31" s="358"/>
      <c r="MGP31" s="358"/>
      <c r="MGQ31" s="358"/>
      <c r="MGR31" s="358"/>
      <c r="MGS31" s="358"/>
      <c r="MGT31" s="358"/>
      <c r="MGU31" s="358"/>
      <c r="MGV31" s="358"/>
      <c r="MGW31" s="358"/>
      <c r="MGX31" s="358"/>
      <c r="MGY31" s="358"/>
      <c r="MGZ31" s="358"/>
      <c r="MHA31" s="358"/>
      <c r="MHB31" s="358"/>
      <c r="MHC31" s="358"/>
      <c r="MHD31" s="358"/>
      <c r="MHE31" s="358"/>
      <c r="MHF31" s="358"/>
      <c r="MHG31" s="358"/>
      <c r="MHH31" s="358"/>
      <c r="MHI31" s="358"/>
      <c r="MHJ31" s="358"/>
      <c r="MHK31" s="358"/>
      <c r="MHL31" s="358"/>
      <c r="MHM31" s="358"/>
      <c r="MHN31" s="358"/>
      <c r="MHO31" s="358"/>
      <c r="MHP31" s="358"/>
      <c r="MHQ31" s="358"/>
      <c r="MHR31" s="358"/>
      <c r="MHS31" s="358"/>
      <c r="MHT31" s="358"/>
      <c r="MHU31" s="358"/>
      <c r="MHV31" s="358"/>
      <c r="MHW31" s="358"/>
      <c r="MHX31" s="358"/>
      <c r="MHY31" s="358"/>
      <c r="MHZ31" s="358"/>
      <c r="MIA31" s="358"/>
      <c r="MIB31" s="358"/>
      <c r="MIC31" s="358"/>
      <c r="MID31" s="358"/>
      <c r="MIE31" s="358"/>
      <c r="MIF31" s="358"/>
      <c r="MIG31" s="358"/>
      <c r="MIH31" s="358"/>
      <c r="MII31" s="358"/>
      <c r="MIJ31" s="358"/>
      <c r="MIK31" s="358"/>
      <c r="MIL31" s="358"/>
      <c r="MIM31" s="358"/>
      <c r="MIN31" s="358"/>
      <c r="MIO31" s="358"/>
      <c r="MIP31" s="358"/>
      <c r="MIQ31" s="358"/>
      <c r="MIR31" s="358"/>
      <c r="MIS31" s="358"/>
      <c r="MIT31" s="358"/>
      <c r="MIU31" s="358"/>
      <c r="MIV31" s="358"/>
      <c r="MIW31" s="358"/>
      <c r="MIX31" s="358"/>
      <c r="MIY31" s="358"/>
      <c r="MIZ31" s="358"/>
      <c r="MJA31" s="358"/>
      <c r="MJB31" s="358"/>
      <c r="MJC31" s="358"/>
      <c r="MJD31" s="358"/>
      <c r="MJE31" s="358"/>
      <c r="MJF31" s="358"/>
      <c r="MJG31" s="358"/>
      <c r="MJH31" s="358"/>
      <c r="MJI31" s="358"/>
      <c r="MJJ31" s="358"/>
      <c r="MJK31" s="358"/>
      <c r="MJL31" s="358"/>
      <c r="MJM31" s="358"/>
      <c r="MJN31" s="358"/>
      <c r="MJO31" s="358"/>
      <c r="MJP31" s="358"/>
      <c r="MJQ31" s="358"/>
      <c r="MJR31" s="358"/>
      <c r="MJS31" s="358"/>
      <c r="MJT31" s="358"/>
      <c r="MJU31" s="358"/>
      <c r="MJV31" s="358"/>
      <c r="MJW31" s="358"/>
      <c r="MJX31" s="358"/>
      <c r="MJY31" s="358"/>
      <c r="MJZ31" s="358"/>
      <c r="MKA31" s="358"/>
      <c r="MKB31" s="358"/>
      <c r="MKC31" s="358"/>
      <c r="MKD31" s="358"/>
      <c r="MKE31" s="358"/>
      <c r="MKF31" s="358"/>
      <c r="MKG31" s="358"/>
      <c r="MKH31" s="358"/>
      <c r="MKI31" s="358"/>
      <c r="MKJ31" s="358"/>
      <c r="MKK31" s="358"/>
      <c r="MKL31" s="358"/>
      <c r="MKM31" s="358"/>
      <c r="MKN31" s="358"/>
      <c r="MKO31" s="358"/>
      <c r="MKP31" s="358"/>
      <c r="MKQ31" s="358"/>
      <c r="MKR31" s="358"/>
      <c r="MKS31" s="358"/>
      <c r="MKT31" s="358"/>
      <c r="MKU31" s="358"/>
      <c r="MKV31" s="358"/>
      <c r="MKW31" s="358"/>
      <c r="MKX31" s="358"/>
      <c r="MKY31" s="358"/>
      <c r="MKZ31" s="358"/>
      <c r="MLA31" s="358"/>
      <c r="MLB31" s="358"/>
      <c r="MLC31" s="358"/>
      <c r="MLD31" s="358"/>
      <c r="MLE31" s="358"/>
      <c r="MLF31" s="358"/>
      <c r="MLG31" s="358"/>
      <c r="MLH31" s="358"/>
      <c r="MLI31" s="358"/>
      <c r="MLJ31" s="358"/>
      <c r="MLK31" s="358"/>
      <c r="MLL31" s="358"/>
      <c r="MLM31" s="358"/>
      <c r="MLN31" s="358"/>
      <c r="MLO31" s="358"/>
      <c r="MLP31" s="358"/>
      <c r="MLQ31" s="358"/>
      <c r="MLR31" s="358"/>
      <c r="MLS31" s="358"/>
      <c r="MLT31" s="358"/>
      <c r="MLU31" s="358"/>
      <c r="MLV31" s="358"/>
      <c r="MLW31" s="358"/>
      <c r="MLX31" s="358"/>
      <c r="MLY31" s="358"/>
      <c r="MLZ31" s="358"/>
      <c r="MMA31" s="358"/>
      <c r="MMB31" s="358"/>
      <c r="MMC31" s="358"/>
      <c r="MMD31" s="358"/>
      <c r="MME31" s="358"/>
      <c r="MMF31" s="358"/>
      <c r="MMG31" s="358"/>
      <c r="MMH31" s="358"/>
      <c r="MMI31" s="358"/>
      <c r="MMJ31" s="358"/>
      <c r="MMK31" s="358"/>
      <c r="MML31" s="358"/>
      <c r="MMM31" s="358"/>
      <c r="MMN31" s="358"/>
      <c r="MMO31" s="358"/>
      <c r="MMP31" s="358"/>
      <c r="MMQ31" s="358"/>
      <c r="MMR31" s="358"/>
      <c r="MMS31" s="358"/>
      <c r="MMT31" s="358"/>
      <c r="MMU31" s="358"/>
      <c r="MMV31" s="358"/>
      <c r="MMW31" s="358"/>
      <c r="MMX31" s="358"/>
      <c r="MMY31" s="358"/>
      <c r="MMZ31" s="358"/>
      <c r="MNA31" s="358"/>
      <c r="MNB31" s="358"/>
      <c r="MNC31" s="358"/>
      <c r="MND31" s="358"/>
      <c r="MNE31" s="358"/>
      <c r="MNF31" s="358"/>
      <c r="MNG31" s="358"/>
      <c r="MNH31" s="358"/>
      <c r="MNI31" s="358"/>
      <c r="MNJ31" s="358"/>
      <c r="MNK31" s="358"/>
      <c r="MNL31" s="358"/>
      <c r="MNM31" s="358"/>
      <c r="MNN31" s="358"/>
      <c r="MNO31" s="358"/>
      <c r="MNP31" s="358"/>
      <c r="MNQ31" s="358"/>
      <c r="MNR31" s="358"/>
      <c r="MNS31" s="358"/>
      <c r="MNT31" s="358"/>
      <c r="MNU31" s="358"/>
      <c r="MNV31" s="358"/>
      <c r="MNW31" s="358"/>
      <c r="MNX31" s="358"/>
      <c r="MNY31" s="358"/>
      <c r="MNZ31" s="358"/>
      <c r="MOA31" s="358"/>
      <c r="MOB31" s="358"/>
      <c r="MOC31" s="358"/>
      <c r="MOD31" s="358"/>
      <c r="MOE31" s="358"/>
      <c r="MOF31" s="358"/>
      <c r="MOG31" s="358"/>
      <c r="MOH31" s="358"/>
      <c r="MOI31" s="358"/>
      <c r="MOJ31" s="358"/>
      <c r="MOK31" s="358"/>
      <c r="MOL31" s="358"/>
      <c r="MOM31" s="358"/>
      <c r="MON31" s="358"/>
      <c r="MOO31" s="358"/>
      <c r="MOP31" s="358"/>
      <c r="MOQ31" s="358"/>
      <c r="MOR31" s="358"/>
      <c r="MOS31" s="358"/>
      <c r="MOT31" s="358"/>
      <c r="MOU31" s="358"/>
      <c r="MOV31" s="358"/>
      <c r="MOW31" s="358"/>
      <c r="MOX31" s="358"/>
      <c r="MOY31" s="358"/>
      <c r="MOZ31" s="358"/>
      <c r="MPA31" s="358"/>
      <c r="MPB31" s="358"/>
      <c r="MPC31" s="358"/>
      <c r="MPD31" s="358"/>
      <c r="MPE31" s="358"/>
      <c r="MPF31" s="358"/>
      <c r="MPG31" s="358"/>
      <c r="MPH31" s="358"/>
      <c r="MPI31" s="358"/>
      <c r="MPJ31" s="358"/>
      <c r="MPK31" s="358"/>
      <c r="MPL31" s="358"/>
      <c r="MPM31" s="358"/>
      <c r="MPN31" s="358"/>
      <c r="MPO31" s="358"/>
      <c r="MPP31" s="358"/>
      <c r="MPQ31" s="358"/>
      <c r="MPR31" s="358"/>
      <c r="MPS31" s="358"/>
      <c r="MPT31" s="358"/>
      <c r="MPU31" s="358"/>
      <c r="MPV31" s="358"/>
      <c r="MPW31" s="358"/>
      <c r="MPX31" s="358"/>
      <c r="MPY31" s="358"/>
      <c r="MPZ31" s="358"/>
      <c r="MQA31" s="358"/>
      <c r="MQB31" s="358"/>
      <c r="MQC31" s="358"/>
      <c r="MQD31" s="358"/>
      <c r="MQE31" s="358"/>
      <c r="MQF31" s="358"/>
      <c r="MQG31" s="358"/>
      <c r="MQH31" s="358"/>
      <c r="MQI31" s="358"/>
      <c r="MQJ31" s="358"/>
      <c r="MQK31" s="358"/>
      <c r="MQL31" s="358"/>
      <c r="MQM31" s="358"/>
      <c r="MQN31" s="358"/>
      <c r="MQO31" s="358"/>
      <c r="MQP31" s="358"/>
      <c r="MQQ31" s="358"/>
      <c r="MQR31" s="358"/>
      <c r="MQS31" s="358"/>
      <c r="MQT31" s="358"/>
      <c r="MQU31" s="358"/>
      <c r="MQV31" s="358"/>
      <c r="MQW31" s="358"/>
      <c r="MQX31" s="358"/>
      <c r="MQY31" s="358"/>
      <c r="MQZ31" s="358"/>
      <c r="MRA31" s="358"/>
      <c r="MRB31" s="358"/>
      <c r="MRC31" s="358"/>
      <c r="MRD31" s="358"/>
      <c r="MRE31" s="358"/>
      <c r="MRF31" s="358"/>
      <c r="MRG31" s="358"/>
      <c r="MRH31" s="358"/>
      <c r="MRI31" s="358"/>
      <c r="MRJ31" s="358"/>
      <c r="MRK31" s="358"/>
      <c r="MRL31" s="358"/>
      <c r="MRM31" s="358"/>
      <c r="MRN31" s="358"/>
      <c r="MRO31" s="358"/>
      <c r="MRP31" s="358"/>
      <c r="MRQ31" s="358"/>
      <c r="MRR31" s="358"/>
      <c r="MRS31" s="358"/>
      <c r="MRT31" s="358"/>
      <c r="MRU31" s="358"/>
      <c r="MRV31" s="358"/>
      <c r="MRW31" s="358"/>
      <c r="MRX31" s="358"/>
      <c r="MRY31" s="358"/>
      <c r="MRZ31" s="358"/>
      <c r="MSA31" s="358"/>
      <c r="MSB31" s="358"/>
      <c r="MSC31" s="358"/>
      <c r="MSD31" s="358"/>
      <c r="MSE31" s="358"/>
      <c r="MSF31" s="358"/>
      <c r="MSG31" s="358"/>
      <c r="MSH31" s="358"/>
      <c r="MSI31" s="358"/>
      <c r="MSJ31" s="358"/>
      <c r="MSK31" s="358"/>
      <c r="MSL31" s="358"/>
      <c r="MSM31" s="358"/>
      <c r="MSN31" s="358"/>
      <c r="MSO31" s="358"/>
      <c r="MSP31" s="358"/>
      <c r="MSQ31" s="358"/>
      <c r="MSR31" s="358"/>
      <c r="MSS31" s="358"/>
      <c r="MST31" s="358"/>
      <c r="MSU31" s="358"/>
      <c r="MSV31" s="358"/>
      <c r="MSW31" s="358"/>
      <c r="MSX31" s="358"/>
      <c r="MSY31" s="358"/>
      <c r="MSZ31" s="358"/>
      <c r="MTA31" s="358"/>
      <c r="MTB31" s="358"/>
      <c r="MTC31" s="358"/>
      <c r="MTD31" s="358"/>
      <c r="MTE31" s="358"/>
      <c r="MTF31" s="358"/>
      <c r="MTG31" s="358"/>
      <c r="MTH31" s="358"/>
      <c r="MTI31" s="358"/>
      <c r="MTJ31" s="358"/>
      <c r="MTK31" s="358"/>
      <c r="MTL31" s="358"/>
      <c r="MTM31" s="358"/>
      <c r="MTN31" s="358"/>
      <c r="MTO31" s="358"/>
      <c r="MTP31" s="358"/>
      <c r="MTQ31" s="358"/>
      <c r="MTR31" s="358"/>
      <c r="MTS31" s="358"/>
      <c r="MTT31" s="358"/>
      <c r="MTU31" s="358"/>
      <c r="MTV31" s="358"/>
      <c r="MTW31" s="358"/>
      <c r="MTX31" s="358"/>
      <c r="MTY31" s="358"/>
      <c r="MTZ31" s="358"/>
      <c r="MUA31" s="358"/>
      <c r="MUB31" s="358"/>
      <c r="MUC31" s="358"/>
      <c r="MUD31" s="358"/>
      <c r="MUE31" s="358"/>
      <c r="MUF31" s="358"/>
      <c r="MUG31" s="358"/>
      <c r="MUH31" s="358"/>
      <c r="MUI31" s="358"/>
      <c r="MUJ31" s="358"/>
      <c r="MUK31" s="358"/>
      <c r="MUL31" s="358"/>
      <c r="MUM31" s="358"/>
      <c r="MUN31" s="358"/>
      <c r="MUO31" s="358"/>
      <c r="MUP31" s="358"/>
      <c r="MUQ31" s="358"/>
      <c r="MUR31" s="358"/>
      <c r="MUS31" s="358"/>
      <c r="MUT31" s="358"/>
      <c r="MUU31" s="358"/>
      <c r="MUV31" s="358"/>
      <c r="MUW31" s="358"/>
      <c r="MUX31" s="358"/>
      <c r="MUY31" s="358"/>
      <c r="MUZ31" s="358"/>
      <c r="MVA31" s="358"/>
      <c r="MVB31" s="358"/>
      <c r="MVC31" s="358"/>
      <c r="MVD31" s="358"/>
      <c r="MVE31" s="358"/>
      <c r="MVF31" s="358"/>
      <c r="MVG31" s="358"/>
      <c r="MVH31" s="358"/>
      <c r="MVI31" s="358"/>
      <c r="MVJ31" s="358"/>
      <c r="MVK31" s="358"/>
      <c r="MVL31" s="358"/>
      <c r="MVM31" s="358"/>
      <c r="MVN31" s="358"/>
      <c r="MVO31" s="358"/>
      <c r="MVP31" s="358"/>
      <c r="MVQ31" s="358"/>
      <c r="MVR31" s="358"/>
      <c r="MVS31" s="358"/>
      <c r="MVT31" s="358"/>
      <c r="MVU31" s="358"/>
      <c r="MVV31" s="358"/>
      <c r="MVW31" s="358"/>
      <c r="MVX31" s="358"/>
      <c r="MVY31" s="358"/>
      <c r="MVZ31" s="358"/>
      <c r="MWA31" s="358"/>
      <c r="MWB31" s="358"/>
      <c r="MWC31" s="358"/>
      <c r="MWD31" s="358"/>
      <c r="MWE31" s="358"/>
      <c r="MWF31" s="358"/>
      <c r="MWG31" s="358"/>
      <c r="MWH31" s="358"/>
      <c r="MWI31" s="358"/>
      <c r="MWJ31" s="358"/>
      <c r="MWK31" s="358"/>
      <c r="MWL31" s="358"/>
      <c r="MWM31" s="358"/>
      <c r="MWN31" s="358"/>
      <c r="MWO31" s="358"/>
      <c r="MWP31" s="358"/>
      <c r="MWQ31" s="358"/>
      <c r="MWR31" s="358"/>
      <c r="MWS31" s="358"/>
      <c r="MWT31" s="358"/>
      <c r="MWU31" s="358"/>
      <c r="MWV31" s="358"/>
      <c r="MWW31" s="358"/>
      <c r="MWX31" s="358"/>
      <c r="MWY31" s="358"/>
      <c r="MWZ31" s="358"/>
      <c r="MXA31" s="358"/>
      <c r="MXB31" s="358"/>
      <c r="MXC31" s="358"/>
      <c r="MXD31" s="358"/>
      <c r="MXE31" s="358"/>
      <c r="MXF31" s="358"/>
      <c r="MXG31" s="358"/>
      <c r="MXH31" s="358"/>
      <c r="MXI31" s="358"/>
      <c r="MXJ31" s="358"/>
      <c r="MXK31" s="358"/>
      <c r="MXL31" s="358"/>
      <c r="MXM31" s="358"/>
      <c r="MXN31" s="358"/>
      <c r="MXO31" s="358"/>
      <c r="MXP31" s="358"/>
      <c r="MXQ31" s="358"/>
      <c r="MXR31" s="358"/>
      <c r="MXS31" s="358"/>
      <c r="MXT31" s="358"/>
      <c r="MXU31" s="358"/>
      <c r="MXV31" s="358"/>
      <c r="MXW31" s="358"/>
      <c r="MXX31" s="358"/>
      <c r="MXY31" s="358"/>
      <c r="MXZ31" s="358"/>
      <c r="MYA31" s="358"/>
      <c r="MYB31" s="358"/>
      <c r="MYC31" s="358"/>
      <c r="MYD31" s="358"/>
      <c r="MYE31" s="358"/>
      <c r="MYF31" s="358"/>
      <c r="MYG31" s="358"/>
      <c r="MYH31" s="358"/>
      <c r="MYI31" s="358"/>
      <c r="MYJ31" s="358"/>
      <c r="MYK31" s="358"/>
      <c r="MYL31" s="358"/>
      <c r="MYM31" s="358"/>
      <c r="MYN31" s="358"/>
      <c r="MYO31" s="358"/>
      <c r="MYP31" s="358"/>
      <c r="MYQ31" s="358"/>
      <c r="MYR31" s="358"/>
      <c r="MYS31" s="358"/>
      <c r="MYT31" s="358"/>
      <c r="MYU31" s="358"/>
      <c r="MYV31" s="358"/>
      <c r="MYW31" s="358"/>
      <c r="MYX31" s="358"/>
      <c r="MYY31" s="358"/>
      <c r="MYZ31" s="358"/>
      <c r="MZA31" s="358"/>
      <c r="MZB31" s="358"/>
      <c r="MZC31" s="358"/>
      <c r="MZD31" s="358"/>
      <c r="MZE31" s="358"/>
      <c r="MZF31" s="358"/>
      <c r="MZG31" s="358"/>
      <c r="MZH31" s="358"/>
      <c r="MZI31" s="358"/>
      <c r="MZJ31" s="358"/>
      <c r="MZK31" s="358"/>
      <c r="MZL31" s="358"/>
      <c r="MZM31" s="358"/>
      <c r="MZN31" s="358"/>
      <c r="MZO31" s="358"/>
      <c r="MZP31" s="358"/>
      <c r="MZQ31" s="358"/>
      <c r="MZR31" s="358"/>
      <c r="MZS31" s="358"/>
      <c r="MZT31" s="358"/>
      <c r="MZU31" s="358"/>
      <c r="MZV31" s="358"/>
      <c r="MZW31" s="358"/>
      <c r="MZX31" s="358"/>
      <c r="MZY31" s="358"/>
      <c r="MZZ31" s="358"/>
      <c r="NAA31" s="358"/>
      <c r="NAB31" s="358"/>
      <c r="NAC31" s="358"/>
      <c r="NAD31" s="358"/>
      <c r="NAE31" s="358"/>
      <c r="NAF31" s="358"/>
      <c r="NAG31" s="358"/>
      <c r="NAH31" s="358"/>
      <c r="NAI31" s="358"/>
      <c r="NAJ31" s="358"/>
      <c r="NAK31" s="358"/>
      <c r="NAL31" s="358"/>
      <c r="NAM31" s="358"/>
      <c r="NAN31" s="358"/>
      <c r="NAO31" s="358"/>
      <c r="NAP31" s="358"/>
      <c r="NAQ31" s="358"/>
      <c r="NAR31" s="358"/>
      <c r="NAS31" s="358"/>
      <c r="NAT31" s="358"/>
      <c r="NAU31" s="358"/>
      <c r="NAV31" s="358"/>
      <c r="NAW31" s="358"/>
      <c r="NAX31" s="358"/>
      <c r="NAY31" s="358"/>
      <c r="NAZ31" s="358"/>
      <c r="NBA31" s="358"/>
      <c r="NBB31" s="358"/>
      <c r="NBC31" s="358"/>
      <c r="NBD31" s="358"/>
      <c r="NBE31" s="358"/>
      <c r="NBF31" s="358"/>
      <c r="NBG31" s="358"/>
      <c r="NBH31" s="358"/>
      <c r="NBI31" s="358"/>
      <c r="NBJ31" s="358"/>
      <c r="NBK31" s="358"/>
      <c r="NBL31" s="358"/>
      <c r="NBM31" s="358"/>
      <c r="NBN31" s="358"/>
      <c r="NBO31" s="358"/>
      <c r="NBP31" s="358"/>
      <c r="NBQ31" s="358"/>
      <c r="NBR31" s="358"/>
      <c r="NBS31" s="358"/>
      <c r="NBT31" s="358"/>
      <c r="NBU31" s="358"/>
      <c r="NBV31" s="358"/>
      <c r="NBW31" s="358"/>
      <c r="NBX31" s="358"/>
      <c r="NBY31" s="358"/>
      <c r="NBZ31" s="358"/>
      <c r="NCA31" s="358"/>
      <c r="NCB31" s="358"/>
      <c r="NCC31" s="358"/>
      <c r="NCD31" s="358"/>
      <c r="NCE31" s="358"/>
      <c r="NCF31" s="358"/>
      <c r="NCG31" s="358"/>
      <c r="NCH31" s="358"/>
      <c r="NCI31" s="358"/>
      <c r="NCJ31" s="358"/>
      <c r="NCK31" s="358"/>
      <c r="NCL31" s="358"/>
      <c r="NCM31" s="358"/>
      <c r="NCN31" s="358"/>
      <c r="NCO31" s="358"/>
      <c r="NCP31" s="358"/>
      <c r="NCQ31" s="358"/>
      <c r="NCR31" s="358"/>
      <c r="NCS31" s="358"/>
      <c r="NCT31" s="358"/>
      <c r="NCU31" s="358"/>
      <c r="NCV31" s="358"/>
      <c r="NCW31" s="358"/>
      <c r="NCX31" s="358"/>
      <c r="NCY31" s="358"/>
      <c r="NCZ31" s="358"/>
      <c r="NDA31" s="358"/>
      <c r="NDB31" s="358"/>
      <c r="NDC31" s="358"/>
      <c r="NDD31" s="358"/>
      <c r="NDE31" s="358"/>
      <c r="NDF31" s="358"/>
      <c r="NDG31" s="358"/>
      <c r="NDH31" s="358"/>
      <c r="NDI31" s="358"/>
      <c r="NDJ31" s="358"/>
      <c r="NDK31" s="358"/>
      <c r="NDL31" s="358"/>
      <c r="NDM31" s="358"/>
      <c r="NDN31" s="358"/>
      <c r="NDO31" s="358"/>
      <c r="NDP31" s="358"/>
      <c r="NDQ31" s="358"/>
      <c r="NDR31" s="358"/>
      <c r="NDS31" s="358"/>
      <c r="NDT31" s="358"/>
      <c r="NDU31" s="358"/>
      <c r="NDV31" s="358"/>
      <c r="NDW31" s="358"/>
      <c r="NDX31" s="358"/>
      <c r="NDY31" s="358"/>
      <c r="NDZ31" s="358"/>
      <c r="NEA31" s="358"/>
      <c r="NEB31" s="358"/>
      <c r="NEC31" s="358"/>
      <c r="NED31" s="358"/>
      <c r="NEE31" s="358"/>
      <c r="NEF31" s="358"/>
      <c r="NEG31" s="358"/>
      <c r="NEH31" s="358"/>
      <c r="NEI31" s="358"/>
      <c r="NEJ31" s="358"/>
      <c r="NEK31" s="358"/>
      <c r="NEL31" s="358"/>
      <c r="NEM31" s="358"/>
      <c r="NEN31" s="358"/>
      <c r="NEO31" s="358"/>
      <c r="NEP31" s="358"/>
      <c r="NEQ31" s="358"/>
      <c r="NER31" s="358"/>
      <c r="NES31" s="358"/>
      <c r="NET31" s="358"/>
      <c r="NEU31" s="358"/>
      <c r="NEV31" s="358"/>
      <c r="NEW31" s="358"/>
      <c r="NEX31" s="358"/>
      <c r="NEY31" s="358"/>
      <c r="NEZ31" s="358"/>
      <c r="NFA31" s="358"/>
      <c r="NFB31" s="358"/>
      <c r="NFC31" s="358"/>
      <c r="NFD31" s="358"/>
      <c r="NFE31" s="358"/>
      <c r="NFF31" s="358"/>
      <c r="NFG31" s="358"/>
      <c r="NFH31" s="358"/>
      <c r="NFI31" s="358"/>
      <c r="NFJ31" s="358"/>
      <c r="NFK31" s="358"/>
      <c r="NFL31" s="358"/>
      <c r="NFM31" s="358"/>
      <c r="NFN31" s="358"/>
      <c r="NFO31" s="358"/>
      <c r="NFP31" s="358"/>
      <c r="NFQ31" s="358"/>
      <c r="NFR31" s="358"/>
      <c r="NFS31" s="358"/>
      <c r="NFT31" s="358"/>
      <c r="NFU31" s="358"/>
      <c r="NFV31" s="358"/>
      <c r="NFW31" s="358"/>
      <c r="NFX31" s="358"/>
      <c r="NFY31" s="358"/>
      <c r="NFZ31" s="358"/>
      <c r="NGA31" s="358"/>
      <c r="NGB31" s="358"/>
      <c r="NGC31" s="358"/>
      <c r="NGD31" s="358"/>
      <c r="NGE31" s="358"/>
      <c r="NGF31" s="358"/>
      <c r="NGG31" s="358"/>
      <c r="NGH31" s="358"/>
      <c r="NGI31" s="358"/>
      <c r="NGJ31" s="358"/>
      <c r="NGK31" s="358"/>
      <c r="NGL31" s="358"/>
      <c r="NGM31" s="358"/>
      <c r="NGN31" s="358"/>
      <c r="NGO31" s="358"/>
      <c r="NGP31" s="358"/>
      <c r="NGQ31" s="358"/>
      <c r="NGR31" s="358"/>
      <c r="NGS31" s="358"/>
      <c r="NGT31" s="358"/>
      <c r="NGU31" s="358"/>
      <c r="NGV31" s="358"/>
      <c r="NGW31" s="358"/>
      <c r="NGX31" s="358"/>
      <c r="NGY31" s="358"/>
      <c r="NGZ31" s="358"/>
      <c r="NHA31" s="358"/>
      <c r="NHB31" s="358"/>
      <c r="NHC31" s="358"/>
      <c r="NHD31" s="358"/>
      <c r="NHE31" s="358"/>
      <c r="NHF31" s="358"/>
      <c r="NHG31" s="358"/>
      <c r="NHH31" s="358"/>
      <c r="NHI31" s="358"/>
      <c r="NHJ31" s="358"/>
      <c r="NHK31" s="358"/>
      <c r="NHL31" s="358"/>
      <c r="NHM31" s="358"/>
      <c r="NHN31" s="358"/>
      <c r="NHO31" s="358"/>
      <c r="NHP31" s="358"/>
      <c r="NHQ31" s="358"/>
      <c r="NHR31" s="358"/>
      <c r="NHS31" s="358"/>
      <c r="NHT31" s="358"/>
      <c r="NHU31" s="358"/>
      <c r="NHV31" s="358"/>
      <c r="NHW31" s="358"/>
      <c r="NHX31" s="358"/>
      <c r="NHY31" s="358"/>
      <c r="NHZ31" s="358"/>
      <c r="NIA31" s="358"/>
      <c r="NIB31" s="358"/>
      <c r="NIC31" s="358"/>
      <c r="NID31" s="358"/>
      <c r="NIE31" s="358"/>
      <c r="NIF31" s="358"/>
      <c r="NIG31" s="358"/>
      <c r="NIH31" s="358"/>
      <c r="NII31" s="358"/>
      <c r="NIJ31" s="358"/>
      <c r="NIK31" s="358"/>
      <c r="NIL31" s="358"/>
      <c r="NIM31" s="358"/>
      <c r="NIN31" s="358"/>
      <c r="NIO31" s="358"/>
      <c r="NIP31" s="358"/>
      <c r="NIQ31" s="358"/>
      <c r="NIR31" s="358"/>
      <c r="NIS31" s="358"/>
      <c r="NIT31" s="358"/>
      <c r="NIU31" s="358"/>
      <c r="NIV31" s="358"/>
      <c r="NIW31" s="358"/>
      <c r="NIX31" s="358"/>
      <c r="NIY31" s="358"/>
      <c r="NIZ31" s="358"/>
      <c r="NJA31" s="358"/>
      <c r="NJB31" s="358"/>
      <c r="NJC31" s="358"/>
      <c r="NJD31" s="358"/>
      <c r="NJE31" s="358"/>
      <c r="NJF31" s="358"/>
      <c r="NJG31" s="358"/>
      <c r="NJH31" s="358"/>
      <c r="NJI31" s="358"/>
      <c r="NJJ31" s="358"/>
      <c r="NJK31" s="358"/>
      <c r="NJL31" s="358"/>
      <c r="NJM31" s="358"/>
      <c r="NJN31" s="358"/>
      <c r="NJO31" s="358"/>
      <c r="NJP31" s="358"/>
      <c r="NJQ31" s="358"/>
      <c r="NJR31" s="358"/>
      <c r="NJS31" s="358"/>
      <c r="NJT31" s="358"/>
      <c r="NJU31" s="358"/>
      <c r="NJV31" s="358"/>
      <c r="NJW31" s="358"/>
      <c r="NJX31" s="358"/>
      <c r="NJY31" s="358"/>
      <c r="NJZ31" s="358"/>
      <c r="NKA31" s="358"/>
      <c r="NKB31" s="358"/>
      <c r="NKC31" s="358"/>
      <c r="NKD31" s="358"/>
      <c r="NKE31" s="358"/>
      <c r="NKF31" s="358"/>
      <c r="NKG31" s="358"/>
      <c r="NKH31" s="358"/>
      <c r="NKI31" s="358"/>
      <c r="NKJ31" s="358"/>
      <c r="NKK31" s="358"/>
      <c r="NKL31" s="358"/>
      <c r="NKM31" s="358"/>
      <c r="NKN31" s="358"/>
      <c r="NKO31" s="358"/>
      <c r="NKP31" s="358"/>
      <c r="NKQ31" s="358"/>
      <c r="NKR31" s="358"/>
      <c r="NKS31" s="358"/>
      <c r="NKT31" s="358"/>
      <c r="NKU31" s="358"/>
      <c r="NKV31" s="358"/>
      <c r="NKW31" s="358"/>
      <c r="NKX31" s="358"/>
      <c r="NKY31" s="358"/>
      <c r="NKZ31" s="358"/>
      <c r="NLA31" s="358"/>
      <c r="NLB31" s="358"/>
      <c r="NLC31" s="358"/>
      <c r="NLD31" s="358"/>
      <c r="NLE31" s="358"/>
      <c r="NLF31" s="358"/>
      <c r="NLG31" s="358"/>
      <c r="NLH31" s="358"/>
      <c r="NLI31" s="358"/>
      <c r="NLJ31" s="358"/>
      <c r="NLK31" s="358"/>
      <c r="NLL31" s="358"/>
      <c r="NLM31" s="358"/>
      <c r="NLN31" s="358"/>
      <c r="NLO31" s="358"/>
      <c r="NLP31" s="358"/>
      <c r="NLQ31" s="358"/>
      <c r="NLR31" s="358"/>
      <c r="NLS31" s="358"/>
      <c r="NLT31" s="358"/>
      <c r="NLU31" s="358"/>
      <c r="NLV31" s="358"/>
      <c r="NLW31" s="358"/>
      <c r="NLX31" s="358"/>
      <c r="NLY31" s="358"/>
      <c r="NLZ31" s="358"/>
      <c r="NMA31" s="358"/>
      <c r="NMB31" s="358"/>
      <c r="NMC31" s="358"/>
      <c r="NMD31" s="358"/>
      <c r="NME31" s="358"/>
      <c r="NMF31" s="358"/>
      <c r="NMG31" s="358"/>
      <c r="NMH31" s="358"/>
      <c r="NMI31" s="358"/>
      <c r="NMJ31" s="358"/>
      <c r="NMK31" s="358"/>
      <c r="NML31" s="358"/>
      <c r="NMM31" s="358"/>
      <c r="NMN31" s="358"/>
      <c r="NMO31" s="358"/>
      <c r="NMP31" s="358"/>
      <c r="NMQ31" s="358"/>
      <c r="NMR31" s="358"/>
      <c r="NMS31" s="358"/>
      <c r="NMT31" s="358"/>
      <c r="NMU31" s="358"/>
      <c r="NMV31" s="358"/>
      <c r="NMW31" s="358"/>
      <c r="NMX31" s="358"/>
      <c r="NMY31" s="358"/>
      <c r="NMZ31" s="358"/>
      <c r="NNA31" s="358"/>
      <c r="NNB31" s="358"/>
      <c r="NNC31" s="358"/>
      <c r="NND31" s="358"/>
      <c r="NNE31" s="358"/>
      <c r="NNF31" s="358"/>
      <c r="NNG31" s="358"/>
      <c r="NNH31" s="358"/>
      <c r="NNI31" s="358"/>
      <c r="NNJ31" s="358"/>
      <c r="NNK31" s="358"/>
      <c r="NNL31" s="358"/>
      <c r="NNM31" s="358"/>
      <c r="NNN31" s="358"/>
      <c r="NNO31" s="358"/>
      <c r="NNP31" s="358"/>
      <c r="NNQ31" s="358"/>
      <c r="NNR31" s="358"/>
      <c r="NNS31" s="358"/>
      <c r="NNT31" s="358"/>
      <c r="NNU31" s="358"/>
      <c r="NNV31" s="358"/>
      <c r="NNW31" s="358"/>
      <c r="NNX31" s="358"/>
      <c r="NNY31" s="358"/>
      <c r="NNZ31" s="358"/>
      <c r="NOA31" s="358"/>
      <c r="NOB31" s="358"/>
      <c r="NOC31" s="358"/>
      <c r="NOD31" s="358"/>
      <c r="NOE31" s="358"/>
      <c r="NOF31" s="358"/>
      <c r="NOG31" s="358"/>
      <c r="NOH31" s="358"/>
      <c r="NOI31" s="358"/>
      <c r="NOJ31" s="358"/>
      <c r="NOK31" s="358"/>
      <c r="NOL31" s="358"/>
      <c r="NOM31" s="358"/>
      <c r="NON31" s="358"/>
      <c r="NOO31" s="358"/>
      <c r="NOP31" s="358"/>
      <c r="NOQ31" s="358"/>
      <c r="NOR31" s="358"/>
      <c r="NOS31" s="358"/>
      <c r="NOT31" s="358"/>
      <c r="NOU31" s="358"/>
      <c r="NOV31" s="358"/>
      <c r="NOW31" s="358"/>
      <c r="NOX31" s="358"/>
      <c r="NOY31" s="358"/>
      <c r="NOZ31" s="358"/>
      <c r="NPA31" s="358"/>
      <c r="NPB31" s="358"/>
      <c r="NPC31" s="358"/>
      <c r="NPD31" s="358"/>
      <c r="NPE31" s="358"/>
      <c r="NPF31" s="358"/>
      <c r="NPG31" s="358"/>
      <c r="NPH31" s="358"/>
      <c r="NPI31" s="358"/>
      <c r="NPJ31" s="358"/>
      <c r="NPK31" s="358"/>
      <c r="NPL31" s="358"/>
      <c r="NPM31" s="358"/>
      <c r="NPN31" s="358"/>
      <c r="NPO31" s="358"/>
      <c r="NPP31" s="358"/>
      <c r="NPQ31" s="358"/>
      <c r="NPR31" s="358"/>
      <c r="NPS31" s="358"/>
      <c r="NPT31" s="358"/>
      <c r="NPU31" s="358"/>
      <c r="NPV31" s="358"/>
      <c r="NPW31" s="358"/>
      <c r="NPX31" s="358"/>
      <c r="NPY31" s="358"/>
      <c r="NPZ31" s="358"/>
      <c r="NQA31" s="358"/>
      <c r="NQB31" s="358"/>
      <c r="NQC31" s="358"/>
      <c r="NQD31" s="358"/>
      <c r="NQE31" s="358"/>
      <c r="NQF31" s="358"/>
      <c r="NQG31" s="358"/>
      <c r="NQH31" s="358"/>
      <c r="NQI31" s="358"/>
      <c r="NQJ31" s="358"/>
      <c r="NQK31" s="358"/>
      <c r="NQL31" s="358"/>
      <c r="NQM31" s="358"/>
      <c r="NQN31" s="358"/>
      <c r="NQO31" s="358"/>
      <c r="NQP31" s="358"/>
      <c r="NQQ31" s="358"/>
      <c r="NQR31" s="358"/>
      <c r="NQS31" s="358"/>
      <c r="NQT31" s="358"/>
      <c r="NQU31" s="358"/>
      <c r="NQV31" s="358"/>
      <c r="NQW31" s="358"/>
      <c r="NQX31" s="358"/>
      <c r="NQY31" s="358"/>
      <c r="NQZ31" s="358"/>
      <c r="NRA31" s="358"/>
      <c r="NRB31" s="358"/>
      <c r="NRC31" s="358"/>
      <c r="NRD31" s="358"/>
      <c r="NRE31" s="358"/>
      <c r="NRF31" s="358"/>
      <c r="NRG31" s="358"/>
      <c r="NRH31" s="358"/>
      <c r="NRI31" s="358"/>
      <c r="NRJ31" s="358"/>
      <c r="NRK31" s="358"/>
      <c r="NRL31" s="358"/>
      <c r="NRM31" s="358"/>
      <c r="NRN31" s="358"/>
      <c r="NRO31" s="358"/>
      <c r="NRP31" s="358"/>
      <c r="NRQ31" s="358"/>
      <c r="NRR31" s="358"/>
      <c r="NRS31" s="358"/>
      <c r="NRT31" s="358"/>
      <c r="NRU31" s="358"/>
      <c r="NRV31" s="358"/>
      <c r="NRW31" s="358"/>
      <c r="NRX31" s="358"/>
      <c r="NRY31" s="358"/>
      <c r="NRZ31" s="358"/>
      <c r="NSA31" s="358"/>
      <c r="NSB31" s="358"/>
      <c r="NSC31" s="358"/>
      <c r="NSD31" s="358"/>
      <c r="NSE31" s="358"/>
      <c r="NSF31" s="358"/>
      <c r="NSG31" s="358"/>
      <c r="NSH31" s="358"/>
      <c r="NSI31" s="358"/>
      <c r="NSJ31" s="358"/>
      <c r="NSK31" s="358"/>
      <c r="NSL31" s="358"/>
      <c r="NSM31" s="358"/>
      <c r="NSN31" s="358"/>
      <c r="NSO31" s="358"/>
      <c r="NSP31" s="358"/>
      <c r="NSQ31" s="358"/>
      <c r="NSR31" s="358"/>
      <c r="NSS31" s="358"/>
      <c r="NST31" s="358"/>
      <c r="NSU31" s="358"/>
      <c r="NSV31" s="358"/>
      <c r="NSW31" s="358"/>
      <c r="NSX31" s="358"/>
      <c r="NSY31" s="358"/>
      <c r="NSZ31" s="358"/>
      <c r="NTA31" s="358"/>
      <c r="NTB31" s="358"/>
      <c r="NTC31" s="358"/>
      <c r="NTD31" s="358"/>
      <c r="NTE31" s="358"/>
      <c r="NTF31" s="358"/>
      <c r="NTG31" s="358"/>
      <c r="NTH31" s="358"/>
      <c r="NTI31" s="358"/>
      <c r="NTJ31" s="358"/>
      <c r="NTK31" s="358"/>
      <c r="NTL31" s="358"/>
      <c r="NTM31" s="358"/>
      <c r="NTN31" s="358"/>
      <c r="NTO31" s="358"/>
      <c r="NTP31" s="358"/>
      <c r="NTQ31" s="358"/>
      <c r="NTR31" s="358"/>
      <c r="NTS31" s="358"/>
      <c r="NTT31" s="358"/>
      <c r="NTU31" s="358"/>
      <c r="NTV31" s="358"/>
      <c r="NTW31" s="358"/>
      <c r="NTX31" s="358"/>
      <c r="NTY31" s="358"/>
      <c r="NTZ31" s="358"/>
      <c r="NUA31" s="358"/>
      <c r="NUB31" s="358"/>
      <c r="NUC31" s="358"/>
      <c r="NUD31" s="358"/>
      <c r="NUE31" s="358"/>
      <c r="NUF31" s="358"/>
      <c r="NUG31" s="358"/>
      <c r="NUH31" s="358"/>
      <c r="NUI31" s="358"/>
      <c r="NUJ31" s="358"/>
      <c r="NUK31" s="358"/>
      <c r="NUL31" s="358"/>
      <c r="NUM31" s="358"/>
      <c r="NUN31" s="358"/>
      <c r="NUO31" s="358"/>
      <c r="NUP31" s="358"/>
      <c r="NUQ31" s="358"/>
      <c r="NUR31" s="358"/>
      <c r="NUS31" s="358"/>
      <c r="NUT31" s="358"/>
      <c r="NUU31" s="358"/>
      <c r="NUV31" s="358"/>
      <c r="NUW31" s="358"/>
      <c r="NUX31" s="358"/>
      <c r="NUY31" s="358"/>
      <c r="NUZ31" s="358"/>
      <c r="NVA31" s="358"/>
      <c r="NVB31" s="358"/>
      <c r="NVC31" s="358"/>
      <c r="NVD31" s="358"/>
      <c r="NVE31" s="358"/>
      <c r="NVF31" s="358"/>
      <c r="NVG31" s="358"/>
      <c r="NVH31" s="358"/>
      <c r="NVI31" s="358"/>
      <c r="NVJ31" s="358"/>
      <c r="NVK31" s="358"/>
      <c r="NVL31" s="358"/>
      <c r="NVM31" s="358"/>
      <c r="NVN31" s="358"/>
      <c r="NVO31" s="358"/>
      <c r="NVP31" s="358"/>
      <c r="NVQ31" s="358"/>
      <c r="NVR31" s="358"/>
      <c r="NVS31" s="358"/>
      <c r="NVT31" s="358"/>
      <c r="NVU31" s="358"/>
      <c r="NVV31" s="358"/>
      <c r="NVW31" s="358"/>
      <c r="NVX31" s="358"/>
      <c r="NVY31" s="358"/>
      <c r="NVZ31" s="358"/>
      <c r="NWA31" s="358"/>
      <c r="NWB31" s="358"/>
      <c r="NWC31" s="358"/>
      <c r="NWD31" s="358"/>
      <c r="NWE31" s="358"/>
      <c r="NWF31" s="358"/>
      <c r="NWG31" s="358"/>
      <c r="NWH31" s="358"/>
      <c r="NWI31" s="358"/>
      <c r="NWJ31" s="358"/>
      <c r="NWK31" s="358"/>
      <c r="NWL31" s="358"/>
      <c r="NWM31" s="358"/>
      <c r="NWN31" s="358"/>
      <c r="NWO31" s="358"/>
      <c r="NWP31" s="358"/>
      <c r="NWQ31" s="358"/>
      <c r="NWR31" s="358"/>
      <c r="NWS31" s="358"/>
      <c r="NWT31" s="358"/>
      <c r="NWU31" s="358"/>
      <c r="NWV31" s="358"/>
      <c r="NWW31" s="358"/>
      <c r="NWX31" s="358"/>
      <c r="NWY31" s="358"/>
      <c r="NWZ31" s="358"/>
      <c r="NXA31" s="358"/>
      <c r="NXB31" s="358"/>
      <c r="NXC31" s="358"/>
      <c r="NXD31" s="358"/>
      <c r="NXE31" s="358"/>
      <c r="NXF31" s="358"/>
      <c r="NXG31" s="358"/>
      <c r="NXH31" s="358"/>
      <c r="NXI31" s="358"/>
      <c r="NXJ31" s="358"/>
      <c r="NXK31" s="358"/>
      <c r="NXL31" s="358"/>
      <c r="NXM31" s="358"/>
      <c r="NXN31" s="358"/>
      <c r="NXO31" s="358"/>
      <c r="NXP31" s="358"/>
      <c r="NXQ31" s="358"/>
      <c r="NXR31" s="358"/>
      <c r="NXS31" s="358"/>
      <c r="NXT31" s="358"/>
      <c r="NXU31" s="358"/>
      <c r="NXV31" s="358"/>
      <c r="NXW31" s="358"/>
      <c r="NXX31" s="358"/>
      <c r="NXY31" s="358"/>
      <c r="NXZ31" s="358"/>
      <c r="NYA31" s="358"/>
      <c r="NYB31" s="358"/>
      <c r="NYC31" s="358"/>
      <c r="NYD31" s="358"/>
      <c r="NYE31" s="358"/>
      <c r="NYF31" s="358"/>
      <c r="NYG31" s="358"/>
      <c r="NYH31" s="358"/>
      <c r="NYI31" s="358"/>
      <c r="NYJ31" s="358"/>
      <c r="NYK31" s="358"/>
      <c r="NYL31" s="358"/>
      <c r="NYM31" s="358"/>
      <c r="NYN31" s="358"/>
      <c r="NYO31" s="358"/>
      <c r="NYP31" s="358"/>
      <c r="NYQ31" s="358"/>
      <c r="NYR31" s="358"/>
      <c r="NYS31" s="358"/>
      <c r="NYT31" s="358"/>
      <c r="NYU31" s="358"/>
      <c r="NYV31" s="358"/>
      <c r="NYW31" s="358"/>
      <c r="NYX31" s="358"/>
      <c r="NYY31" s="358"/>
      <c r="NYZ31" s="358"/>
      <c r="NZA31" s="358"/>
      <c r="NZB31" s="358"/>
      <c r="NZC31" s="358"/>
      <c r="NZD31" s="358"/>
      <c r="NZE31" s="358"/>
      <c r="NZF31" s="358"/>
      <c r="NZG31" s="358"/>
      <c r="NZH31" s="358"/>
      <c r="NZI31" s="358"/>
      <c r="NZJ31" s="358"/>
      <c r="NZK31" s="358"/>
      <c r="NZL31" s="358"/>
      <c r="NZM31" s="358"/>
      <c r="NZN31" s="358"/>
      <c r="NZO31" s="358"/>
      <c r="NZP31" s="358"/>
      <c r="NZQ31" s="358"/>
      <c r="NZR31" s="358"/>
      <c r="NZS31" s="358"/>
      <c r="NZT31" s="358"/>
      <c r="NZU31" s="358"/>
      <c r="NZV31" s="358"/>
      <c r="NZW31" s="358"/>
      <c r="NZX31" s="358"/>
      <c r="NZY31" s="358"/>
      <c r="NZZ31" s="358"/>
      <c r="OAA31" s="358"/>
      <c r="OAB31" s="358"/>
      <c r="OAC31" s="358"/>
      <c r="OAD31" s="358"/>
      <c r="OAE31" s="358"/>
      <c r="OAF31" s="358"/>
      <c r="OAG31" s="358"/>
      <c r="OAH31" s="358"/>
      <c r="OAI31" s="358"/>
      <c r="OAJ31" s="358"/>
      <c r="OAK31" s="358"/>
      <c r="OAL31" s="358"/>
      <c r="OAM31" s="358"/>
      <c r="OAN31" s="358"/>
      <c r="OAO31" s="358"/>
      <c r="OAP31" s="358"/>
      <c r="OAQ31" s="358"/>
      <c r="OAR31" s="358"/>
      <c r="OAS31" s="358"/>
      <c r="OAT31" s="358"/>
      <c r="OAU31" s="358"/>
      <c r="OAV31" s="358"/>
      <c r="OAW31" s="358"/>
      <c r="OAX31" s="358"/>
      <c r="OAY31" s="358"/>
      <c r="OAZ31" s="358"/>
      <c r="OBA31" s="358"/>
      <c r="OBB31" s="358"/>
      <c r="OBC31" s="358"/>
      <c r="OBD31" s="358"/>
      <c r="OBE31" s="358"/>
      <c r="OBF31" s="358"/>
      <c r="OBG31" s="358"/>
      <c r="OBH31" s="358"/>
      <c r="OBI31" s="358"/>
      <c r="OBJ31" s="358"/>
      <c r="OBK31" s="358"/>
      <c r="OBL31" s="358"/>
      <c r="OBM31" s="358"/>
      <c r="OBN31" s="358"/>
      <c r="OBO31" s="358"/>
      <c r="OBP31" s="358"/>
      <c r="OBQ31" s="358"/>
      <c r="OBR31" s="358"/>
      <c r="OBS31" s="358"/>
      <c r="OBT31" s="358"/>
      <c r="OBU31" s="358"/>
      <c r="OBV31" s="358"/>
      <c r="OBW31" s="358"/>
      <c r="OBX31" s="358"/>
      <c r="OBY31" s="358"/>
      <c r="OBZ31" s="358"/>
      <c r="OCA31" s="358"/>
      <c r="OCB31" s="358"/>
      <c r="OCC31" s="358"/>
      <c r="OCD31" s="358"/>
      <c r="OCE31" s="358"/>
      <c r="OCF31" s="358"/>
      <c r="OCG31" s="358"/>
      <c r="OCH31" s="358"/>
      <c r="OCI31" s="358"/>
      <c r="OCJ31" s="358"/>
      <c r="OCK31" s="358"/>
      <c r="OCL31" s="358"/>
      <c r="OCM31" s="358"/>
      <c r="OCN31" s="358"/>
      <c r="OCO31" s="358"/>
      <c r="OCP31" s="358"/>
      <c r="OCQ31" s="358"/>
      <c r="OCR31" s="358"/>
      <c r="OCS31" s="358"/>
      <c r="OCT31" s="358"/>
      <c r="OCU31" s="358"/>
      <c r="OCV31" s="358"/>
      <c r="OCW31" s="358"/>
      <c r="OCX31" s="358"/>
      <c r="OCY31" s="358"/>
      <c r="OCZ31" s="358"/>
      <c r="ODA31" s="358"/>
      <c r="ODB31" s="358"/>
      <c r="ODC31" s="358"/>
      <c r="ODD31" s="358"/>
      <c r="ODE31" s="358"/>
      <c r="ODF31" s="358"/>
      <c r="ODG31" s="358"/>
      <c r="ODH31" s="358"/>
      <c r="ODI31" s="358"/>
      <c r="ODJ31" s="358"/>
      <c r="ODK31" s="358"/>
      <c r="ODL31" s="358"/>
      <c r="ODM31" s="358"/>
      <c r="ODN31" s="358"/>
      <c r="ODO31" s="358"/>
      <c r="ODP31" s="358"/>
      <c r="ODQ31" s="358"/>
      <c r="ODR31" s="358"/>
      <c r="ODS31" s="358"/>
      <c r="ODT31" s="358"/>
      <c r="ODU31" s="358"/>
      <c r="ODV31" s="358"/>
      <c r="ODW31" s="358"/>
      <c r="ODX31" s="358"/>
      <c r="ODY31" s="358"/>
      <c r="ODZ31" s="358"/>
      <c r="OEA31" s="358"/>
      <c r="OEB31" s="358"/>
      <c r="OEC31" s="358"/>
      <c r="OED31" s="358"/>
      <c r="OEE31" s="358"/>
      <c r="OEF31" s="358"/>
      <c r="OEG31" s="358"/>
      <c r="OEH31" s="358"/>
      <c r="OEI31" s="358"/>
      <c r="OEJ31" s="358"/>
      <c r="OEK31" s="358"/>
      <c r="OEL31" s="358"/>
      <c r="OEM31" s="358"/>
      <c r="OEN31" s="358"/>
      <c r="OEO31" s="358"/>
      <c r="OEP31" s="358"/>
      <c r="OEQ31" s="358"/>
      <c r="OER31" s="358"/>
      <c r="OES31" s="358"/>
      <c r="OET31" s="358"/>
      <c r="OEU31" s="358"/>
      <c r="OEV31" s="358"/>
      <c r="OEW31" s="358"/>
      <c r="OEX31" s="358"/>
      <c r="OEY31" s="358"/>
      <c r="OEZ31" s="358"/>
      <c r="OFA31" s="358"/>
      <c r="OFB31" s="358"/>
      <c r="OFC31" s="358"/>
      <c r="OFD31" s="358"/>
      <c r="OFE31" s="358"/>
      <c r="OFF31" s="358"/>
      <c r="OFG31" s="358"/>
      <c r="OFH31" s="358"/>
      <c r="OFI31" s="358"/>
      <c r="OFJ31" s="358"/>
      <c r="OFK31" s="358"/>
      <c r="OFL31" s="358"/>
      <c r="OFM31" s="358"/>
      <c r="OFN31" s="358"/>
      <c r="OFO31" s="358"/>
      <c r="OFP31" s="358"/>
      <c r="OFQ31" s="358"/>
      <c r="OFR31" s="358"/>
      <c r="OFS31" s="358"/>
      <c r="OFT31" s="358"/>
      <c r="OFU31" s="358"/>
      <c r="OFV31" s="358"/>
      <c r="OFW31" s="358"/>
      <c r="OFX31" s="358"/>
      <c r="OFY31" s="358"/>
      <c r="OFZ31" s="358"/>
      <c r="OGA31" s="358"/>
      <c r="OGB31" s="358"/>
      <c r="OGC31" s="358"/>
      <c r="OGD31" s="358"/>
      <c r="OGE31" s="358"/>
      <c r="OGF31" s="358"/>
      <c r="OGG31" s="358"/>
      <c r="OGH31" s="358"/>
      <c r="OGI31" s="358"/>
      <c r="OGJ31" s="358"/>
      <c r="OGK31" s="358"/>
      <c r="OGL31" s="358"/>
      <c r="OGM31" s="358"/>
      <c r="OGN31" s="358"/>
      <c r="OGO31" s="358"/>
      <c r="OGP31" s="358"/>
      <c r="OGQ31" s="358"/>
      <c r="OGR31" s="358"/>
      <c r="OGS31" s="358"/>
      <c r="OGT31" s="358"/>
      <c r="OGU31" s="358"/>
      <c r="OGV31" s="358"/>
      <c r="OGW31" s="358"/>
      <c r="OGX31" s="358"/>
      <c r="OGY31" s="358"/>
      <c r="OGZ31" s="358"/>
      <c r="OHA31" s="358"/>
      <c r="OHB31" s="358"/>
      <c r="OHC31" s="358"/>
      <c r="OHD31" s="358"/>
      <c r="OHE31" s="358"/>
      <c r="OHF31" s="358"/>
      <c r="OHG31" s="358"/>
      <c r="OHH31" s="358"/>
      <c r="OHI31" s="358"/>
      <c r="OHJ31" s="358"/>
      <c r="OHK31" s="358"/>
      <c r="OHL31" s="358"/>
      <c r="OHM31" s="358"/>
      <c r="OHN31" s="358"/>
      <c r="OHO31" s="358"/>
      <c r="OHP31" s="358"/>
      <c r="OHQ31" s="358"/>
      <c r="OHR31" s="358"/>
      <c r="OHS31" s="358"/>
      <c r="OHT31" s="358"/>
      <c r="OHU31" s="358"/>
      <c r="OHV31" s="358"/>
      <c r="OHW31" s="358"/>
      <c r="OHX31" s="358"/>
      <c r="OHY31" s="358"/>
      <c r="OHZ31" s="358"/>
      <c r="OIA31" s="358"/>
      <c r="OIB31" s="358"/>
      <c r="OIC31" s="358"/>
      <c r="OID31" s="358"/>
      <c r="OIE31" s="358"/>
      <c r="OIF31" s="358"/>
      <c r="OIG31" s="358"/>
      <c r="OIH31" s="358"/>
      <c r="OII31" s="358"/>
      <c r="OIJ31" s="358"/>
      <c r="OIK31" s="358"/>
      <c r="OIL31" s="358"/>
      <c r="OIM31" s="358"/>
      <c r="OIN31" s="358"/>
      <c r="OIO31" s="358"/>
      <c r="OIP31" s="358"/>
      <c r="OIQ31" s="358"/>
      <c r="OIR31" s="358"/>
      <c r="OIS31" s="358"/>
      <c r="OIT31" s="358"/>
      <c r="OIU31" s="358"/>
      <c r="OIV31" s="358"/>
      <c r="OIW31" s="358"/>
      <c r="OIX31" s="358"/>
      <c r="OIY31" s="358"/>
      <c r="OIZ31" s="358"/>
      <c r="OJA31" s="358"/>
      <c r="OJB31" s="358"/>
      <c r="OJC31" s="358"/>
      <c r="OJD31" s="358"/>
      <c r="OJE31" s="358"/>
      <c r="OJF31" s="358"/>
      <c r="OJG31" s="358"/>
      <c r="OJH31" s="358"/>
      <c r="OJI31" s="358"/>
      <c r="OJJ31" s="358"/>
      <c r="OJK31" s="358"/>
      <c r="OJL31" s="358"/>
      <c r="OJM31" s="358"/>
      <c r="OJN31" s="358"/>
      <c r="OJO31" s="358"/>
      <c r="OJP31" s="358"/>
      <c r="OJQ31" s="358"/>
      <c r="OJR31" s="358"/>
      <c r="OJS31" s="358"/>
      <c r="OJT31" s="358"/>
      <c r="OJU31" s="358"/>
      <c r="OJV31" s="358"/>
      <c r="OJW31" s="358"/>
      <c r="OJX31" s="358"/>
      <c r="OJY31" s="358"/>
      <c r="OJZ31" s="358"/>
      <c r="OKA31" s="358"/>
      <c r="OKB31" s="358"/>
      <c r="OKC31" s="358"/>
      <c r="OKD31" s="358"/>
      <c r="OKE31" s="358"/>
      <c r="OKF31" s="358"/>
      <c r="OKG31" s="358"/>
      <c r="OKH31" s="358"/>
      <c r="OKI31" s="358"/>
      <c r="OKJ31" s="358"/>
      <c r="OKK31" s="358"/>
      <c r="OKL31" s="358"/>
      <c r="OKM31" s="358"/>
      <c r="OKN31" s="358"/>
      <c r="OKO31" s="358"/>
      <c r="OKP31" s="358"/>
      <c r="OKQ31" s="358"/>
      <c r="OKR31" s="358"/>
      <c r="OKS31" s="358"/>
      <c r="OKT31" s="358"/>
      <c r="OKU31" s="358"/>
      <c r="OKV31" s="358"/>
      <c r="OKW31" s="358"/>
      <c r="OKX31" s="358"/>
      <c r="OKY31" s="358"/>
      <c r="OKZ31" s="358"/>
      <c r="OLA31" s="358"/>
      <c r="OLB31" s="358"/>
      <c r="OLC31" s="358"/>
      <c r="OLD31" s="358"/>
      <c r="OLE31" s="358"/>
      <c r="OLF31" s="358"/>
      <c r="OLG31" s="358"/>
      <c r="OLH31" s="358"/>
      <c r="OLI31" s="358"/>
      <c r="OLJ31" s="358"/>
      <c r="OLK31" s="358"/>
      <c r="OLL31" s="358"/>
      <c r="OLM31" s="358"/>
      <c r="OLN31" s="358"/>
      <c r="OLO31" s="358"/>
      <c r="OLP31" s="358"/>
      <c r="OLQ31" s="358"/>
      <c r="OLR31" s="358"/>
      <c r="OLS31" s="358"/>
      <c r="OLT31" s="358"/>
      <c r="OLU31" s="358"/>
      <c r="OLV31" s="358"/>
      <c r="OLW31" s="358"/>
      <c r="OLX31" s="358"/>
      <c r="OLY31" s="358"/>
      <c r="OLZ31" s="358"/>
      <c r="OMA31" s="358"/>
      <c r="OMB31" s="358"/>
      <c r="OMC31" s="358"/>
      <c r="OMD31" s="358"/>
      <c r="OME31" s="358"/>
      <c r="OMF31" s="358"/>
      <c r="OMG31" s="358"/>
      <c r="OMH31" s="358"/>
      <c r="OMI31" s="358"/>
      <c r="OMJ31" s="358"/>
      <c r="OMK31" s="358"/>
      <c r="OML31" s="358"/>
      <c r="OMM31" s="358"/>
      <c r="OMN31" s="358"/>
      <c r="OMO31" s="358"/>
      <c r="OMP31" s="358"/>
      <c r="OMQ31" s="358"/>
      <c r="OMR31" s="358"/>
      <c r="OMS31" s="358"/>
      <c r="OMT31" s="358"/>
      <c r="OMU31" s="358"/>
      <c r="OMV31" s="358"/>
      <c r="OMW31" s="358"/>
      <c r="OMX31" s="358"/>
      <c r="OMY31" s="358"/>
      <c r="OMZ31" s="358"/>
      <c r="ONA31" s="358"/>
      <c r="ONB31" s="358"/>
      <c r="ONC31" s="358"/>
      <c r="OND31" s="358"/>
      <c r="ONE31" s="358"/>
      <c r="ONF31" s="358"/>
      <c r="ONG31" s="358"/>
      <c r="ONH31" s="358"/>
      <c r="ONI31" s="358"/>
      <c r="ONJ31" s="358"/>
      <c r="ONK31" s="358"/>
      <c r="ONL31" s="358"/>
      <c r="ONM31" s="358"/>
      <c r="ONN31" s="358"/>
      <c r="ONO31" s="358"/>
      <c r="ONP31" s="358"/>
      <c r="ONQ31" s="358"/>
      <c r="ONR31" s="358"/>
      <c r="ONS31" s="358"/>
      <c r="ONT31" s="358"/>
      <c r="ONU31" s="358"/>
      <c r="ONV31" s="358"/>
      <c r="ONW31" s="358"/>
      <c r="ONX31" s="358"/>
      <c r="ONY31" s="358"/>
      <c r="ONZ31" s="358"/>
      <c r="OOA31" s="358"/>
      <c r="OOB31" s="358"/>
      <c r="OOC31" s="358"/>
      <c r="OOD31" s="358"/>
      <c r="OOE31" s="358"/>
      <c r="OOF31" s="358"/>
      <c r="OOG31" s="358"/>
      <c r="OOH31" s="358"/>
      <c r="OOI31" s="358"/>
      <c r="OOJ31" s="358"/>
      <c r="OOK31" s="358"/>
      <c r="OOL31" s="358"/>
      <c r="OOM31" s="358"/>
      <c r="OON31" s="358"/>
      <c r="OOO31" s="358"/>
      <c r="OOP31" s="358"/>
      <c r="OOQ31" s="358"/>
      <c r="OOR31" s="358"/>
      <c r="OOS31" s="358"/>
      <c r="OOT31" s="358"/>
      <c r="OOU31" s="358"/>
      <c r="OOV31" s="358"/>
      <c r="OOW31" s="358"/>
      <c r="OOX31" s="358"/>
      <c r="OOY31" s="358"/>
      <c r="OOZ31" s="358"/>
      <c r="OPA31" s="358"/>
      <c r="OPB31" s="358"/>
      <c r="OPC31" s="358"/>
      <c r="OPD31" s="358"/>
      <c r="OPE31" s="358"/>
      <c r="OPF31" s="358"/>
      <c r="OPG31" s="358"/>
      <c r="OPH31" s="358"/>
      <c r="OPI31" s="358"/>
      <c r="OPJ31" s="358"/>
      <c r="OPK31" s="358"/>
      <c r="OPL31" s="358"/>
      <c r="OPM31" s="358"/>
      <c r="OPN31" s="358"/>
      <c r="OPO31" s="358"/>
      <c r="OPP31" s="358"/>
      <c r="OPQ31" s="358"/>
      <c r="OPR31" s="358"/>
      <c r="OPS31" s="358"/>
      <c r="OPT31" s="358"/>
      <c r="OPU31" s="358"/>
      <c r="OPV31" s="358"/>
      <c r="OPW31" s="358"/>
      <c r="OPX31" s="358"/>
      <c r="OPY31" s="358"/>
      <c r="OPZ31" s="358"/>
      <c r="OQA31" s="358"/>
      <c r="OQB31" s="358"/>
      <c r="OQC31" s="358"/>
      <c r="OQD31" s="358"/>
      <c r="OQE31" s="358"/>
      <c r="OQF31" s="358"/>
      <c r="OQG31" s="358"/>
      <c r="OQH31" s="358"/>
      <c r="OQI31" s="358"/>
      <c r="OQJ31" s="358"/>
      <c r="OQK31" s="358"/>
      <c r="OQL31" s="358"/>
      <c r="OQM31" s="358"/>
      <c r="OQN31" s="358"/>
      <c r="OQO31" s="358"/>
      <c r="OQP31" s="358"/>
      <c r="OQQ31" s="358"/>
      <c r="OQR31" s="358"/>
      <c r="OQS31" s="358"/>
      <c r="OQT31" s="358"/>
      <c r="OQU31" s="358"/>
      <c r="OQV31" s="358"/>
      <c r="OQW31" s="358"/>
      <c r="OQX31" s="358"/>
      <c r="OQY31" s="358"/>
      <c r="OQZ31" s="358"/>
      <c r="ORA31" s="358"/>
      <c r="ORB31" s="358"/>
      <c r="ORC31" s="358"/>
      <c r="ORD31" s="358"/>
      <c r="ORE31" s="358"/>
      <c r="ORF31" s="358"/>
      <c r="ORG31" s="358"/>
      <c r="ORH31" s="358"/>
      <c r="ORI31" s="358"/>
      <c r="ORJ31" s="358"/>
      <c r="ORK31" s="358"/>
      <c r="ORL31" s="358"/>
      <c r="ORM31" s="358"/>
      <c r="ORN31" s="358"/>
      <c r="ORO31" s="358"/>
      <c r="ORP31" s="358"/>
      <c r="ORQ31" s="358"/>
      <c r="ORR31" s="358"/>
      <c r="ORS31" s="358"/>
      <c r="ORT31" s="358"/>
      <c r="ORU31" s="358"/>
      <c r="ORV31" s="358"/>
      <c r="ORW31" s="358"/>
      <c r="ORX31" s="358"/>
      <c r="ORY31" s="358"/>
      <c r="ORZ31" s="358"/>
      <c r="OSA31" s="358"/>
      <c r="OSB31" s="358"/>
      <c r="OSC31" s="358"/>
      <c r="OSD31" s="358"/>
      <c r="OSE31" s="358"/>
      <c r="OSF31" s="358"/>
      <c r="OSG31" s="358"/>
      <c r="OSH31" s="358"/>
      <c r="OSI31" s="358"/>
      <c r="OSJ31" s="358"/>
      <c r="OSK31" s="358"/>
      <c r="OSL31" s="358"/>
      <c r="OSM31" s="358"/>
      <c r="OSN31" s="358"/>
      <c r="OSO31" s="358"/>
      <c r="OSP31" s="358"/>
      <c r="OSQ31" s="358"/>
      <c r="OSR31" s="358"/>
      <c r="OSS31" s="358"/>
      <c r="OST31" s="358"/>
      <c r="OSU31" s="358"/>
      <c r="OSV31" s="358"/>
      <c r="OSW31" s="358"/>
      <c r="OSX31" s="358"/>
      <c r="OSY31" s="358"/>
      <c r="OSZ31" s="358"/>
      <c r="OTA31" s="358"/>
      <c r="OTB31" s="358"/>
      <c r="OTC31" s="358"/>
      <c r="OTD31" s="358"/>
      <c r="OTE31" s="358"/>
      <c r="OTF31" s="358"/>
      <c r="OTG31" s="358"/>
      <c r="OTH31" s="358"/>
      <c r="OTI31" s="358"/>
      <c r="OTJ31" s="358"/>
      <c r="OTK31" s="358"/>
      <c r="OTL31" s="358"/>
      <c r="OTM31" s="358"/>
      <c r="OTN31" s="358"/>
      <c r="OTO31" s="358"/>
      <c r="OTP31" s="358"/>
      <c r="OTQ31" s="358"/>
      <c r="OTR31" s="358"/>
      <c r="OTS31" s="358"/>
      <c r="OTT31" s="358"/>
      <c r="OTU31" s="358"/>
      <c r="OTV31" s="358"/>
      <c r="OTW31" s="358"/>
      <c r="OTX31" s="358"/>
      <c r="OTY31" s="358"/>
      <c r="OTZ31" s="358"/>
      <c r="OUA31" s="358"/>
      <c r="OUB31" s="358"/>
      <c r="OUC31" s="358"/>
      <c r="OUD31" s="358"/>
      <c r="OUE31" s="358"/>
      <c r="OUF31" s="358"/>
      <c r="OUG31" s="358"/>
      <c r="OUH31" s="358"/>
      <c r="OUI31" s="358"/>
      <c r="OUJ31" s="358"/>
      <c r="OUK31" s="358"/>
      <c r="OUL31" s="358"/>
      <c r="OUM31" s="358"/>
      <c r="OUN31" s="358"/>
      <c r="OUO31" s="358"/>
      <c r="OUP31" s="358"/>
      <c r="OUQ31" s="358"/>
      <c r="OUR31" s="358"/>
      <c r="OUS31" s="358"/>
      <c r="OUT31" s="358"/>
      <c r="OUU31" s="358"/>
      <c r="OUV31" s="358"/>
      <c r="OUW31" s="358"/>
      <c r="OUX31" s="358"/>
      <c r="OUY31" s="358"/>
      <c r="OUZ31" s="358"/>
      <c r="OVA31" s="358"/>
      <c r="OVB31" s="358"/>
      <c r="OVC31" s="358"/>
      <c r="OVD31" s="358"/>
      <c r="OVE31" s="358"/>
      <c r="OVF31" s="358"/>
      <c r="OVG31" s="358"/>
      <c r="OVH31" s="358"/>
      <c r="OVI31" s="358"/>
      <c r="OVJ31" s="358"/>
      <c r="OVK31" s="358"/>
      <c r="OVL31" s="358"/>
      <c r="OVM31" s="358"/>
      <c r="OVN31" s="358"/>
      <c r="OVO31" s="358"/>
      <c r="OVP31" s="358"/>
      <c r="OVQ31" s="358"/>
      <c r="OVR31" s="358"/>
      <c r="OVS31" s="358"/>
      <c r="OVT31" s="358"/>
      <c r="OVU31" s="358"/>
      <c r="OVV31" s="358"/>
      <c r="OVW31" s="358"/>
      <c r="OVX31" s="358"/>
      <c r="OVY31" s="358"/>
      <c r="OVZ31" s="358"/>
      <c r="OWA31" s="358"/>
      <c r="OWB31" s="358"/>
      <c r="OWC31" s="358"/>
      <c r="OWD31" s="358"/>
      <c r="OWE31" s="358"/>
      <c r="OWF31" s="358"/>
      <c r="OWG31" s="358"/>
      <c r="OWH31" s="358"/>
      <c r="OWI31" s="358"/>
      <c r="OWJ31" s="358"/>
      <c r="OWK31" s="358"/>
      <c r="OWL31" s="358"/>
      <c r="OWM31" s="358"/>
      <c r="OWN31" s="358"/>
      <c r="OWO31" s="358"/>
      <c r="OWP31" s="358"/>
      <c r="OWQ31" s="358"/>
      <c r="OWR31" s="358"/>
      <c r="OWS31" s="358"/>
      <c r="OWT31" s="358"/>
      <c r="OWU31" s="358"/>
      <c r="OWV31" s="358"/>
      <c r="OWW31" s="358"/>
      <c r="OWX31" s="358"/>
      <c r="OWY31" s="358"/>
      <c r="OWZ31" s="358"/>
      <c r="OXA31" s="358"/>
      <c r="OXB31" s="358"/>
      <c r="OXC31" s="358"/>
      <c r="OXD31" s="358"/>
      <c r="OXE31" s="358"/>
      <c r="OXF31" s="358"/>
      <c r="OXG31" s="358"/>
      <c r="OXH31" s="358"/>
      <c r="OXI31" s="358"/>
      <c r="OXJ31" s="358"/>
      <c r="OXK31" s="358"/>
      <c r="OXL31" s="358"/>
      <c r="OXM31" s="358"/>
      <c r="OXN31" s="358"/>
      <c r="OXO31" s="358"/>
      <c r="OXP31" s="358"/>
      <c r="OXQ31" s="358"/>
      <c r="OXR31" s="358"/>
      <c r="OXS31" s="358"/>
      <c r="OXT31" s="358"/>
      <c r="OXU31" s="358"/>
      <c r="OXV31" s="358"/>
      <c r="OXW31" s="358"/>
      <c r="OXX31" s="358"/>
      <c r="OXY31" s="358"/>
      <c r="OXZ31" s="358"/>
      <c r="OYA31" s="358"/>
      <c r="OYB31" s="358"/>
      <c r="OYC31" s="358"/>
      <c r="OYD31" s="358"/>
      <c r="OYE31" s="358"/>
      <c r="OYF31" s="358"/>
      <c r="OYG31" s="358"/>
      <c r="OYH31" s="358"/>
      <c r="OYI31" s="358"/>
      <c r="OYJ31" s="358"/>
      <c r="OYK31" s="358"/>
      <c r="OYL31" s="358"/>
      <c r="OYM31" s="358"/>
      <c r="OYN31" s="358"/>
      <c r="OYO31" s="358"/>
      <c r="OYP31" s="358"/>
      <c r="OYQ31" s="358"/>
      <c r="OYR31" s="358"/>
      <c r="OYS31" s="358"/>
      <c r="OYT31" s="358"/>
      <c r="OYU31" s="358"/>
      <c r="OYV31" s="358"/>
      <c r="OYW31" s="358"/>
      <c r="OYX31" s="358"/>
      <c r="OYY31" s="358"/>
      <c r="OYZ31" s="358"/>
      <c r="OZA31" s="358"/>
      <c r="OZB31" s="358"/>
      <c r="OZC31" s="358"/>
      <c r="OZD31" s="358"/>
      <c r="OZE31" s="358"/>
      <c r="OZF31" s="358"/>
      <c r="OZG31" s="358"/>
      <c r="OZH31" s="358"/>
      <c r="OZI31" s="358"/>
      <c r="OZJ31" s="358"/>
      <c r="OZK31" s="358"/>
      <c r="OZL31" s="358"/>
      <c r="OZM31" s="358"/>
      <c r="OZN31" s="358"/>
      <c r="OZO31" s="358"/>
      <c r="OZP31" s="358"/>
      <c r="OZQ31" s="358"/>
      <c r="OZR31" s="358"/>
      <c r="OZS31" s="358"/>
      <c r="OZT31" s="358"/>
      <c r="OZU31" s="358"/>
      <c r="OZV31" s="358"/>
      <c r="OZW31" s="358"/>
      <c r="OZX31" s="358"/>
      <c r="OZY31" s="358"/>
      <c r="OZZ31" s="358"/>
      <c r="PAA31" s="358"/>
      <c r="PAB31" s="358"/>
      <c r="PAC31" s="358"/>
      <c r="PAD31" s="358"/>
      <c r="PAE31" s="358"/>
      <c r="PAF31" s="358"/>
      <c r="PAG31" s="358"/>
      <c r="PAH31" s="358"/>
      <c r="PAI31" s="358"/>
      <c r="PAJ31" s="358"/>
      <c r="PAK31" s="358"/>
      <c r="PAL31" s="358"/>
      <c r="PAM31" s="358"/>
      <c r="PAN31" s="358"/>
      <c r="PAO31" s="358"/>
      <c r="PAP31" s="358"/>
      <c r="PAQ31" s="358"/>
      <c r="PAR31" s="358"/>
      <c r="PAS31" s="358"/>
      <c r="PAT31" s="358"/>
      <c r="PAU31" s="358"/>
      <c r="PAV31" s="358"/>
      <c r="PAW31" s="358"/>
      <c r="PAX31" s="358"/>
      <c r="PAY31" s="358"/>
      <c r="PAZ31" s="358"/>
      <c r="PBA31" s="358"/>
      <c r="PBB31" s="358"/>
      <c r="PBC31" s="358"/>
      <c r="PBD31" s="358"/>
      <c r="PBE31" s="358"/>
      <c r="PBF31" s="358"/>
      <c r="PBG31" s="358"/>
      <c r="PBH31" s="358"/>
      <c r="PBI31" s="358"/>
      <c r="PBJ31" s="358"/>
      <c r="PBK31" s="358"/>
      <c r="PBL31" s="358"/>
      <c r="PBM31" s="358"/>
      <c r="PBN31" s="358"/>
      <c r="PBO31" s="358"/>
      <c r="PBP31" s="358"/>
      <c r="PBQ31" s="358"/>
      <c r="PBR31" s="358"/>
      <c r="PBS31" s="358"/>
      <c r="PBT31" s="358"/>
      <c r="PBU31" s="358"/>
      <c r="PBV31" s="358"/>
      <c r="PBW31" s="358"/>
      <c r="PBX31" s="358"/>
      <c r="PBY31" s="358"/>
      <c r="PBZ31" s="358"/>
      <c r="PCA31" s="358"/>
      <c r="PCB31" s="358"/>
      <c r="PCC31" s="358"/>
      <c r="PCD31" s="358"/>
      <c r="PCE31" s="358"/>
      <c r="PCF31" s="358"/>
      <c r="PCG31" s="358"/>
      <c r="PCH31" s="358"/>
      <c r="PCI31" s="358"/>
      <c r="PCJ31" s="358"/>
      <c r="PCK31" s="358"/>
      <c r="PCL31" s="358"/>
      <c r="PCM31" s="358"/>
      <c r="PCN31" s="358"/>
      <c r="PCO31" s="358"/>
      <c r="PCP31" s="358"/>
      <c r="PCQ31" s="358"/>
      <c r="PCR31" s="358"/>
      <c r="PCS31" s="358"/>
      <c r="PCT31" s="358"/>
      <c r="PCU31" s="358"/>
      <c r="PCV31" s="358"/>
      <c r="PCW31" s="358"/>
      <c r="PCX31" s="358"/>
      <c r="PCY31" s="358"/>
      <c r="PCZ31" s="358"/>
      <c r="PDA31" s="358"/>
      <c r="PDB31" s="358"/>
      <c r="PDC31" s="358"/>
      <c r="PDD31" s="358"/>
      <c r="PDE31" s="358"/>
      <c r="PDF31" s="358"/>
      <c r="PDG31" s="358"/>
      <c r="PDH31" s="358"/>
      <c r="PDI31" s="358"/>
      <c r="PDJ31" s="358"/>
      <c r="PDK31" s="358"/>
      <c r="PDL31" s="358"/>
      <c r="PDM31" s="358"/>
      <c r="PDN31" s="358"/>
      <c r="PDO31" s="358"/>
      <c r="PDP31" s="358"/>
      <c r="PDQ31" s="358"/>
      <c r="PDR31" s="358"/>
      <c r="PDS31" s="358"/>
      <c r="PDT31" s="358"/>
      <c r="PDU31" s="358"/>
      <c r="PDV31" s="358"/>
      <c r="PDW31" s="358"/>
      <c r="PDX31" s="358"/>
      <c r="PDY31" s="358"/>
      <c r="PDZ31" s="358"/>
      <c r="PEA31" s="358"/>
      <c r="PEB31" s="358"/>
      <c r="PEC31" s="358"/>
      <c r="PED31" s="358"/>
      <c r="PEE31" s="358"/>
      <c r="PEF31" s="358"/>
      <c r="PEG31" s="358"/>
      <c r="PEH31" s="358"/>
      <c r="PEI31" s="358"/>
      <c r="PEJ31" s="358"/>
      <c r="PEK31" s="358"/>
      <c r="PEL31" s="358"/>
      <c r="PEM31" s="358"/>
      <c r="PEN31" s="358"/>
      <c r="PEO31" s="358"/>
      <c r="PEP31" s="358"/>
      <c r="PEQ31" s="358"/>
      <c r="PER31" s="358"/>
      <c r="PES31" s="358"/>
      <c r="PET31" s="358"/>
      <c r="PEU31" s="358"/>
      <c r="PEV31" s="358"/>
      <c r="PEW31" s="358"/>
      <c r="PEX31" s="358"/>
      <c r="PEY31" s="358"/>
      <c r="PEZ31" s="358"/>
      <c r="PFA31" s="358"/>
      <c r="PFB31" s="358"/>
      <c r="PFC31" s="358"/>
      <c r="PFD31" s="358"/>
      <c r="PFE31" s="358"/>
      <c r="PFF31" s="358"/>
      <c r="PFG31" s="358"/>
      <c r="PFH31" s="358"/>
      <c r="PFI31" s="358"/>
      <c r="PFJ31" s="358"/>
      <c r="PFK31" s="358"/>
      <c r="PFL31" s="358"/>
      <c r="PFM31" s="358"/>
      <c r="PFN31" s="358"/>
      <c r="PFO31" s="358"/>
      <c r="PFP31" s="358"/>
      <c r="PFQ31" s="358"/>
      <c r="PFR31" s="358"/>
      <c r="PFS31" s="358"/>
      <c r="PFT31" s="358"/>
      <c r="PFU31" s="358"/>
      <c r="PFV31" s="358"/>
      <c r="PFW31" s="358"/>
      <c r="PFX31" s="358"/>
      <c r="PFY31" s="358"/>
      <c r="PFZ31" s="358"/>
      <c r="PGA31" s="358"/>
      <c r="PGB31" s="358"/>
      <c r="PGC31" s="358"/>
      <c r="PGD31" s="358"/>
      <c r="PGE31" s="358"/>
      <c r="PGF31" s="358"/>
      <c r="PGG31" s="358"/>
      <c r="PGH31" s="358"/>
      <c r="PGI31" s="358"/>
      <c r="PGJ31" s="358"/>
      <c r="PGK31" s="358"/>
      <c r="PGL31" s="358"/>
      <c r="PGM31" s="358"/>
      <c r="PGN31" s="358"/>
      <c r="PGO31" s="358"/>
      <c r="PGP31" s="358"/>
      <c r="PGQ31" s="358"/>
      <c r="PGR31" s="358"/>
      <c r="PGS31" s="358"/>
      <c r="PGT31" s="358"/>
      <c r="PGU31" s="358"/>
      <c r="PGV31" s="358"/>
      <c r="PGW31" s="358"/>
      <c r="PGX31" s="358"/>
      <c r="PGY31" s="358"/>
      <c r="PGZ31" s="358"/>
      <c r="PHA31" s="358"/>
      <c r="PHB31" s="358"/>
      <c r="PHC31" s="358"/>
      <c r="PHD31" s="358"/>
      <c r="PHE31" s="358"/>
      <c r="PHF31" s="358"/>
      <c r="PHG31" s="358"/>
      <c r="PHH31" s="358"/>
      <c r="PHI31" s="358"/>
      <c r="PHJ31" s="358"/>
      <c r="PHK31" s="358"/>
      <c r="PHL31" s="358"/>
      <c r="PHM31" s="358"/>
      <c r="PHN31" s="358"/>
      <c r="PHO31" s="358"/>
      <c r="PHP31" s="358"/>
      <c r="PHQ31" s="358"/>
      <c r="PHR31" s="358"/>
      <c r="PHS31" s="358"/>
      <c r="PHT31" s="358"/>
      <c r="PHU31" s="358"/>
      <c r="PHV31" s="358"/>
      <c r="PHW31" s="358"/>
      <c r="PHX31" s="358"/>
      <c r="PHY31" s="358"/>
      <c r="PHZ31" s="358"/>
      <c r="PIA31" s="358"/>
      <c r="PIB31" s="358"/>
      <c r="PIC31" s="358"/>
      <c r="PID31" s="358"/>
      <c r="PIE31" s="358"/>
      <c r="PIF31" s="358"/>
      <c r="PIG31" s="358"/>
      <c r="PIH31" s="358"/>
      <c r="PII31" s="358"/>
      <c r="PIJ31" s="358"/>
      <c r="PIK31" s="358"/>
      <c r="PIL31" s="358"/>
      <c r="PIM31" s="358"/>
      <c r="PIN31" s="358"/>
      <c r="PIO31" s="358"/>
      <c r="PIP31" s="358"/>
      <c r="PIQ31" s="358"/>
      <c r="PIR31" s="358"/>
      <c r="PIS31" s="358"/>
      <c r="PIT31" s="358"/>
      <c r="PIU31" s="358"/>
      <c r="PIV31" s="358"/>
      <c r="PIW31" s="358"/>
      <c r="PIX31" s="358"/>
      <c r="PIY31" s="358"/>
      <c r="PIZ31" s="358"/>
      <c r="PJA31" s="358"/>
      <c r="PJB31" s="358"/>
      <c r="PJC31" s="358"/>
      <c r="PJD31" s="358"/>
      <c r="PJE31" s="358"/>
      <c r="PJF31" s="358"/>
      <c r="PJG31" s="358"/>
      <c r="PJH31" s="358"/>
      <c r="PJI31" s="358"/>
      <c r="PJJ31" s="358"/>
      <c r="PJK31" s="358"/>
      <c r="PJL31" s="358"/>
      <c r="PJM31" s="358"/>
      <c r="PJN31" s="358"/>
      <c r="PJO31" s="358"/>
      <c r="PJP31" s="358"/>
      <c r="PJQ31" s="358"/>
      <c r="PJR31" s="358"/>
      <c r="PJS31" s="358"/>
      <c r="PJT31" s="358"/>
      <c r="PJU31" s="358"/>
      <c r="PJV31" s="358"/>
      <c r="PJW31" s="358"/>
      <c r="PJX31" s="358"/>
      <c r="PJY31" s="358"/>
      <c r="PJZ31" s="358"/>
      <c r="PKA31" s="358"/>
      <c r="PKB31" s="358"/>
      <c r="PKC31" s="358"/>
      <c r="PKD31" s="358"/>
      <c r="PKE31" s="358"/>
      <c r="PKF31" s="358"/>
      <c r="PKG31" s="358"/>
      <c r="PKH31" s="358"/>
      <c r="PKI31" s="358"/>
      <c r="PKJ31" s="358"/>
      <c r="PKK31" s="358"/>
      <c r="PKL31" s="358"/>
      <c r="PKM31" s="358"/>
      <c r="PKN31" s="358"/>
      <c r="PKO31" s="358"/>
      <c r="PKP31" s="358"/>
      <c r="PKQ31" s="358"/>
      <c r="PKR31" s="358"/>
      <c r="PKS31" s="358"/>
      <c r="PKT31" s="358"/>
      <c r="PKU31" s="358"/>
      <c r="PKV31" s="358"/>
      <c r="PKW31" s="358"/>
      <c r="PKX31" s="358"/>
      <c r="PKY31" s="358"/>
      <c r="PKZ31" s="358"/>
      <c r="PLA31" s="358"/>
      <c r="PLB31" s="358"/>
      <c r="PLC31" s="358"/>
      <c r="PLD31" s="358"/>
      <c r="PLE31" s="358"/>
      <c r="PLF31" s="358"/>
      <c r="PLG31" s="358"/>
      <c r="PLH31" s="358"/>
      <c r="PLI31" s="358"/>
      <c r="PLJ31" s="358"/>
      <c r="PLK31" s="358"/>
      <c r="PLL31" s="358"/>
      <c r="PLM31" s="358"/>
      <c r="PLN31" s="358"/>
      <c r="PLO31" s="358"/>
      <c r="PLP31" s="358"/>
      <c r="PLQ31" s="358"/>
      <c r="PLR31" s="358"/>
      <c r="PLS31" s="358"/>
      <c r="PLT31" s="358"/>
      <c r="PLU31" s="358"/>
      <c r="PLV31" s="358"/>
      <c r="PLW31" s="358"/>
      <c r="PLX31" s="358"/>
      <c r="PLY31" s="358"/>
      <c r="PLZ31" s="358"/>
      <c r="PMA31" s="358"/>
      <c r="PMB31" s="358"/>
      <c r="PMC31" s="358"/>
      <c r="PMD31" s="358"/>
      <c r="PME31" s="358"/>
      <c r="PMF31" s="358"/>
      <c r="PMG31" s="358"/>
      <c r="PMH31" s="358"/>
      <c r="PMI31" s="358"/>
      <c r="PMJ31" s="358"/>
      <c r="PMK31" s="358"/>
      <c r="PML31" s="358"/>
      <c r="PMM31" s="358"/>
      <c r="PMN31" s="358"/>
      <c r="PMO31" s="358"/>
      <c r="PMP31" s="358"/>
      <c r="PMQ31" s="358"/>
      <c r="PMR31" s="358"/>
      <c r="PMS31" s="358"/>
      <c r="PMT31" s="358"/>
      <c r="PMU31" s="358"/>
      <c r="PMV31" s="358"/>
      <c r="PMW31" s="358"/>
      <c r="PMX31" s="358"/>
      <c r="PMY31" s="358"/>
      <c r="PMZ31" s="358"/>
      <c r="PNA31" s="358"/>
      <c r="PNB31" s="358"/>
      <c r="PNC31" s="358"/>
      <c r="PND31" s="358"/>
      <c r="PNE31" s="358"/>
      <c r="PNF31" s="358"/>
      <c r="PNG31" s="358"/>
      <c r="PNH31" s="358"/>
      <c r="PNI31" s="358"/>
      <c r="PNJ31" s="358"/>
      <c r="PNK31" s="358"/>
      <c r="PNL31" s="358"/>
      <c r="PNM31" s="358"/>
      <c r="PNN31" s="358"/>
      <c r="PNO31" s="358"/>
      <c r="PNP31" s="358"/>
      <c r="PNQ31" s="358"/>
      <c r="PNR31" s="358"/>
      <c r="PNS31" s="358"/>
      <c r="PNT31" s="358"/>
      <c r="PNU31" s="358"/>
      <c r="PNV31" s="358"/>
      <c r="PNW31" s="358"/>
      <c r="PNX31" s="358"/>
      <c r="PNY31" s="358"/>
      <c r="PNZ31" s="358"/>
      <c r="POA31" s="358"/>
      <c r="POB31" s="358"/>
      <c r="POC31" s="358"/>
      <c r="POD31" s="358"/>
      <c r="POE31" s="358"/>
      <c r="POF31" s="358"/>
      <c r="POG31" s="358"/>
      <c r="POH31" s="358"/>
      <c r="POI31" s="358"/>
      <c r="POJ31" s="358"/>
      <c r="POK31" s="358"/>
      <c r="POL31" s="358"/>
      <c r="POM31" s="358"/>
      <c r="PON31" s="358"/>
      <c r="POO31" s="358"/>
      <c r="POP31" s="358"/>
      <c r="POQ31" s="358"/>
      <c r="POR31" s="358"/>
      <c r="POS31" s="358"/>
      <c r="POT31" s="358"/>
      <c r="POU31" s="358"/>
      <c r="POV31" s="358"/>
      <c r="POW31" s="358"/>
      <c r="POX31" s="358"/>
      <c r="POY31" s="358"/>
      <c r="POZ31" s="358"/>
      <c r="PPA31" s="358"/>
      <c r="PPB31" s="358"/>
      <c r="PPC31" s="358"/>
      <c r="PPD31" s="358"/>
      <c r="PPE31" s="358"/>
      <c r="PPF31" s="358"/>
      <c r="PPG31" s="358"/>
      <c r="PPH31" s="358"/>
      <c r="PPI31" s="358"/>
      <c r="PPJ31" s="358"/>
      <c r="PPK31" s="358"/>
      <c r="PPL31" s="358"/>
      <c r="PPM31" s="358"/>
      <c r="PPN31" s="358"/>
      <c r="PPO31" s="358"/>
      <c r="PPP31" s="358"/>
      <c r="PPQ31" s="358"/>
      <c r="PPR31" s="358"/>
      <c r="PPS31" s="358"/>
      <c r="PPT31" s="358"/>
      <c r="PPU31" s="358"/>
      <c r="PPV31" s="358"/>
      <c r="PPW31" s="358"/>
      <c r="PPX31" s="358"/>
      <c r="PPY31" s="358"/>
      <c r="PPZ31" s="358"/>
      <c r="PQA31" s="358"/>
      <c r="PQB31" s="358"/>
      <c r="PQC31" s="358"/>
      <c r="PQD31" s="358"/>
      <c r="PQE31" s="358"/>
      <c r="PQF31" s="358"/>
      <c r="PQG31" s="358"/>
      <c r="PQH31" s="358"/>
      <c r="PQI31" s="358"/>
      <c r="PQJ31" s="358"/>
      <c r="PQK31" s="358"/>
      <c r="PQL31" s="358"/>
      <c r="PQM31" s="358"/>
      <c r="PQN31" s="358"/>
      <c r="PQO31" s="358"/>
      <c r="PQP31" s="358"/>
      <c r="PQQ31" s="358"/>
      <c r="PQR31" s="358"/>
      <c r="PQS31" s="358"/>
      <c r="PQT31" s="358"/>
      <c r="PQU31" s="358"/>
      <c r="PQV31" s="358"/>
      <c r="PQW31" s="358"/>
      <c r="PQX31" s="358"/>
      <c r="PQY31" s="358"/>
      <c r="PQZ31" s="358"/>
      <c r="PRA31" s="358"/>
      <c r="PRB31" s="358"/>
      <c r="PRC31" s="358"/>
      <c r="PRD31" s="358"/>
      <c r="PRE31" s="358"/>
      <c r="PRF31" s="358"/>
      <c r="PRG31" s="358"/>
      <c r="PRH31" s="358"/>
      <c r="PRI31" s="358"/>
      <c r="PRJ31" s="358"/>
      <c r="PRK31" s="358"/>
      <c r="PRL31" s="358"/>
      <c r="PRM31" s="358"/>
      <c r="PRN31" s="358"/>
      <c r="PRO31" s="358"/>
      <c r="PRP31" s="358"/>
      <c r="PRQ31" s="358"/>
      <c r="PRR31" s="358"/>
      <c r="PRS31" s="358"/>
      <c r="PRT31" s="358"/>
      <c r="PRU31" s="358"/>
      <c r="PRV31" s="358"/>
      <c r="PRW31" s="358"/>
      <c r="PRX31" s="358"/>
      <c r="PRY31" s="358"/>
      <c r="PRZ31" s="358"/>
      <c r="PSA31" s="358"/>
      <c r="PSB31" s="358"/>
      <c r="PSC31" s="358"/>
      <c r="PSD31" s="358"/>
      <c r="PSE31" s="358"/>
      <c r="PSF31" s="358"/>
      <c r="PSG31" s="358"/>
      <c r="PSH31" s="358"/>
      <c r="PSI31" s="358"/>
      <c r="PSJ31" s="358"/>
      <c r="PSK31" s="358"/>
      <c r="PSL31" s="358"/>
      <c r="PSM31" s="358"/>
      <c r="PSN31" s="358"/>
      <c r="PSO31" s="358"/>
      <c r="PSP31" s="358"/>
      <c r="PSQ31" s="358"/>
      <c r="PSR31" s="358"/>
      <c r="PSS31" s="358"/>
      <c r="PST31" s="358"/>
      <c r="PSU31" s="358"/>
      <c r="PSV31" s="358"/>
      <c r="PSW31" s="358"/>
      <c r="PSX31" s="358"/>
      <c r="PSY31" s="358"/>
      <c r="PSZ31" s="358"/>
      <c r="PTA31" s="358"/>
      <c r="PTB31" s="358"/>
      <c r="PTC31" s="358"/>
      <c r="PTD31" s="358"/>
      <c r="PTE31" s="358"/>
      <c r="PTF31" s="358"/>
      <c r="PTG31" s="358"/>
      <c r="PTH31" s="358"/>
      <c r="PTI31" s="358"/>
      <c r="PTJ31" s="358"/>
      <c r="PTK31" s="358"/>
      <c r="PTL31" s="358"/>
      <c r="PTM31" s="358"/>
      <c r="PTN31" s="358"/>
      <c r="PTO31" s="358"/>
      <c r="PTP31" s="358"/>
      <c r="PTQ31" s="358"/>
      <c r="PTR31" s="358"/>
      <c r="PTS31" s="358"/>
      <c r="PTT31" s="358"/>
      <c r="PTU31" s="358"/>
      <c r="PTV31" s="358"/>
      <c r="PTW31" s="358"/>
      <c r="PTX31" s="358"/>
      <c r="PTY31" s="358"/>
      <c r="PTZ31" s="358"/>
      <c r="PUA31" s="358"/>
      <c r="PUB31" s="358"/>
      <c r="PUC31" s="358"/>
      <c r="PUD31" s="358"/>
      <c r="PUE31" s="358"/>
      <c r="PUF31" s="358"/>
      <c r="PUG31" s="358"/>
      <c r="PUH31" s="358"/>
      <c r="PUI31" s="358"/>
      <c r="PUJ31" s="358"/>
      <c r="PUK31" s="358"/>
      <c r="PUL31" s="358"/>
      <c r="PUM31" s="358"/>
      <c r="PUN31" s="358"/>
      <c r="PUO31" s="358"/>
      <c r="PUP31" s="358"/>
      <c r="PUQ31" s="358"/>
      <c r="PUR31" s="358"/>
      <c r="PUS31" s="358"/>
      <c r="PUT31" s="358"/>
      <c r="PUU31" s="358"/>
      <c r="PUV31" s="358"/>
      <c r="PUW31" s="358"/>
      <c r="PUX31" s="358"/>
      <c r="PUY31" s="358"/>
      <c r="PUZ31" s="358"/>
      <c r="PVA31" s="358"/>
      <c r="PVB31" s="358"/>
      <c r="PVC31" s="358"/>
      <c r="PVD31" s="358"/>
      <c r="PVE31" s="358"/>
      <c r="PVF31" s="358"/>
      <c r="PVG31" s="358"/>
      <c r="PVH31" s="358"/>
      <c r="PVI31" s="358"/>
      <c r="PVJ31" s="358"/>
      <c r="PVK31" s="358"/>
      <c r="PVL31" s="358"/>
      <c r="PVM31" s="358"/>
      <c r="PVN31" s="358"/>
      <c r="PVO31" s="358"/>
      <c r="PVP31" s="358"/>
      <c r="PVQ31" s="358"/>
      <c r="PVR31" s="358"/>
      <c r="PVS31" s="358"/>
      <c r="PVT31" s="358"/>
      <c r="PVU31" s="358"/>
      <c r="PVV31" s="358"/>
      <c r="PVW31" s="358"/>
      <c r="PVX31" s="358"/>
      <c r="PVY31" s="358"/>
      <c r="PVZ31" s="358"/>
      <c r="PWA31" s="358"/>
      <c r="PWB31" s="358"/>
      <c r="PWC31" s="358"/>
      <c r="PWD31" s="358"/>
      <c r="PWE31" s="358"/>
      <c r="PWF31" s="358"/>
      <c r="PWG31" s="358"/>
      <c r="PWH31" s="358"/>
      <c r="PWI31" s="358"/>
      <c r="PWJ31" s="358"/>
      <c r="PWK31" s="358"/>
      <c r="PWL31" s="358"/>
      <c r="PWM31" s="358"/>
      <c r="PWN31" s="358"/>
      <c r="PWO31" s="358"/>
      <c r="PWP31" s="358"/>
      <c r="PWQ31" s="358"/>
      <c r="PWR31" s="358"/>
      <c r="PWS31" s="358"/>
      <c r="PWT31" s="358"/>
      <c r="PWU31" s="358"/>
      <c r="PWV31" s="358"/>
      <c r="PWW31" s="358"/>
      <c r="PWX31" s="358"/>
      <c r="PWY31" s="358"/>
      <c r="PWZ31" s="358"/>
      <c r="PXA31" s="358"/>
      <c r="PXB31" s="358"/>
      <c r="PXC31" s="358"/>
      <c r="PXD31" s="358"/>
      <c r="PXE31" s="358"/>
      <c r="PXF31" s="358"/>
      <c r="PXG31" s="358"/>
      <c r="PXH31" s="358"/>
      <c r="PXI31" s="358"/>
      <c r="PXJ31" s="358"/>
      <c r="PXK31" s="358"/>
      <c r="PXL31" s="358"/>
      <c r="PXM31" s="358"/>
      <c r="PXN31" s="358"/>
      <c r="PXO31" s="358"/>
      <c r="PXP31" s="358"/>
      <c r="PXQ31" s="358"/>
      <c r="PXR31" s="358"/>
      <c r="PXS31" s="358"/>
      <c r="PXT31" s="358"/>
      <c r="PXU31" s="358"/>
      <c r="PXV31" s="358"/>
      <c r="PXW31" s="358"/>
      <c r="PXX31" s="358"/>
      <c r="PXY31" s="358"/>
      <c r="PXZ31" s="358"/>
      <c r="PYA31" s="358"/>
      <c r="PYB31" s="358"/>
      <c r="PYC31" s="358"/>
      <c r="PYD31" s="358"/>
      <c r="PYE31" s="358"/>
      <c r="PYF31" s="358"/>
      <c r="PYG31" s="358"/>
      <c r="PYH31" s="358"/>
      <c r="PYI31" s="358"/>
      <c r="PYJ31" s="358"/>
      <c r="PYK31" s="358"/>
      <c r="PYL31" s="358"/>
      <c r="PYM31" s="358"/>
      <c r="PYN31" s="358"/>
      <c r="PYO31" s="358"/>
      <c r="PYP31" s="358"/>
      <c r="PYQ31" s="358"/>
      <c r="PYR31" s="358"/>
      <c r="PYS31" s="358"/>
      <c r="PYT31" s="358"/>
      <c r="PYU31" s="358"/>
      <c r="PYV31" s="358"/>
      <c r="PYW31" s="358"/>
      <c r="PYX31" s="358"/>
      <c r="PYY31" s="358"/>
      <c r="PYZ31" s="358"/>
      <c r="PZA31" s="358"/>
      <c r="PZB31" s="358"/>
      <c r="PZC31" s="358"/>
      <c r="PZD31" s="358"/>
      <c r="PZE31" s="358"/>
      <c r="PZF31" s="358"/>
      <c r="PZG31" s="358"/>
      <c r="PZH31" s="358"/>
      <c r="PZI31" s="358"/>
      <c r="PZJ31" s="358"/>
      <c r="PZK31" s="358"/>
      <c r="PZL31" s="358"/>
      <c r="PZM31" s="358"/>
      <c r="PZN31" s="358"/>
      <c r="PZO31" s="358"/>
      <c r="PZP31" s="358"/>
      <c r="PZQ31" s="358"/>
      <c r="PZR31" s="358"/>
      <c r="PZS31" s="358"/>
      <c r="PZT31" s="358"/>
      <c r="PZU31" s="358"/>
      <c r="PZV31" s="358"/>
      <c r="PZW31" s="358"/>
      <c r="PZX31" s="358"/>
      <c r="PZY31" s="358"/>
      <c r="PZZ31" s="358"/>
      <c r="QAA31" s="358"/>
      <c r="QAB31" s="358"/>
      <c r="QAC31" s="358"/>
      <c r="QAD31" s="358"/>
      <c r="QAE31" s="358"/>
      <c r="QAF31" s="358"/>
      <c r="QAG31" s="358"/>
      <c r="QAH31" s="358"/>
      <c r="QAI31" s="358"/>
      <c r="QAJ31" s="358"/>
      <c r="QAK31" s="358"/>
      <c r="QAL31" s="358"/>
      <c r="QAM31" s="358"/>
      <c r="QAN31" s="358"/>
      <c r="QAO31" s="358"/>
      <c r="QAP31" s="358"/>
      <c r="QAQ31" s="358"/>
      <c r="QAR31" s="358"/>
      <c r="QAS31" s="358"/>
      <c r="QAT31" s="358"/>
      <c r="QAU31" s="358"/>
      <c r="QAV31" s="358"/>
      <c r="QAW31" s="358"/>
      <c r="QAX31" s="358"/>
      <c r="QAY31" s="358"/>
      <c r="QAZ31" s="358"/>
      <c r="QBA31" s="358"/>
      <c r="QBB31" s="358"/>
      <c r="QBC31" s="358"/>
      <c r="QBD31" s="358"/>
      <c r="QBE31" s="358"/>
      <c r="QBF31" s="358"/>
      <c r="QBG31" s="358"/>
      <c r="QBH31" s="358"/>
      <c r="QBI31" s="358"/>
      <c r="QBJ31" s="358"/>
      <c r="QBK31" s="358"/>
      <c r="QBL31" s="358"/>
      <c r="QBM31" s="358"/>
      <c r="QBN31" s="358"/>
      <c r="QBO31" s="358"/>
      <c r="QBP31" s="358"/>
      <c r="QBQ31" s="358"/>
      <c r="QBR31" s="358"/>
      <c r="QBS31" s="358"/>
      <c r="QBT31" s="358"/>
      <c r="QBU31" s="358"/>
      <c r="QBV31" s="358"/>
      <c r="QBW31" s="358"/>
      <c r="QBX31" s="358"/>
      <c r="QBY31" s="358"/>
      <c r="QBZ31" s="358"/>
      <c r="QCA31" s="358"/>
      <c r="QCB31" s="358"/>
      <c r="QCC31" s="358"/>
      <c r="QCD31" s="358"/>
      <c r="QCE31" s="358"/>
      <c r="QCF31" s="358"/>
      <c r="QCG31" s="358"/>
      <c r="QCH31" s="358"/>
      <c r="QCI31" s="358"/>
      <c r="QCJ31" s="358"/>
      <c r="QCK31" s="358"/>
      <c r="QCL31" s="358"/>
      <c r="QCM31" s="358"/>
      <c r="QCN31" s="358"/>
      <c r="QCO31" s="358"/>
      <c r="QCP31" s="358"/>
      <c r="QCQ31" s="358"/>
      <c r="QCR31" s="358"/>
      <c r="QCS31" s="358"/>
      <c r="QCT31" s="358"/>
      <c r="QCU31" s="358"/>
      <c r="QCV31" s="358"/>
      <c r="QCW31" s="358"/>
      <c r="QCX31" s="358"/>
      <c r="QCY31" s="358"/>
      <c r="QCZ31" s="358"/>
      <c r="QDA31" s="358"/>
      <c r="QDB31" s="358"/>
      <c r="QDC31" s="358"/>
      <c r="QDD31" s="358"/>
      <c r="QDE31" s="358"/>
      <c r="QDF31" s="358"/>
      <c r="QDG31" s="358"/>
      <c r="QDH31" s="358"/>
      <c r="QDI31" s="358"/>
      <c r="QDJ31" s="358"/>
      <c r="QDK31" s="358"/>
      <c r="QDL31" s="358"/>
      <c r="QDM31" s="358"/>
      <c r="QDN31" s="358"/>
      <c r="QDO31" s="358"/>
      <c r="QDP31" s="358"/>
      <c r="QDQ31" s="358"/>
      <c r="QDR31" s="358"/>
      <c r="QDS31" s="358"/>
      <c r="QDT31" s="358"/>
      <c r="QDU31" s="358"/>
      <c r="QDV31" s="358"/>
      <c r="QDW31" s="358"/>
      <c r="QDX31" s="358"/>
      <c r="QDY31" s="358"/>
      <c r="QDZ31" s="358"/>
      <c r="QEA31" s="358"/>
      <c r="QEB31" s="358"/>
      <c r="QEC31" s="358"/>
      <c r="QED31" s="358"/>
      <c r="QEE31" s="358"/>
      <c r="QEF31" s="358"/>
      <c r="QEG31" s="358"/>
      <c r="QEH31" s="358"/>
      <c r="QEI31" s="358"/>
      <c r="QEJ31" s="358"/>
      <c r="QEK31" s="358"/>
      <c r="QEL31" s="358"/>
      <c r="QEM31" s="358"/>
      <c r="QEN31" s="358"/>
      <c r="QEO31" s="358"/>
      <c r="QEP31" s="358"/>
      <c r="QEQ31" s="358"/>
      <c r="QER31" s="358"/>
      <c r="QES31" s="358"/>
      <c r="QET31" s="358"/>
      <c r="QEU31" s="358"/>
      <c r="QEV31" s="358"/>
      <c r="QEW31" s="358"/>
      <c r="QEX31" s="358"/>
      <c r="QEY31" s="358"/>
      <c r="QEZ31" s="358"/>
      <c r="QFA31" s="358"/>
      <c r="QFB31" s="358"/>
      <c r="QFC31" s="358"/>
      <c r="QFD31" s="358"/>
      <c r="QFE31" s="358"/>
      <c r="QFF31" s="358"/>
      <c r="QFG31" s="358"/>
      <c r="QFH31" s="358"/>
      <c r="QFI31" s="358"/>
      <c r="QFJ31" s="358"/>
      <c r="QFK31" s="358"/>
      <c r="QFL31" s="358"/>
      <c r="QFM31" s="358"/>
      <c r="QFN31" s="358"/>
      <c r="QFO31" s="358"/>
      <c r="QFP31" s="358"/>
      <c r="QFQ31" s="358"/>
      <c r="QFR31" s="358"/>
      <c r="QFS31" s="358"/>
      <c r="QFT31" s="358"/>
      <c r="QFU31" s="358"/>
      <c r="QFV31" s="358"/>
      <c r="QFW31" s="358"/>
      <c r="QFX31" s="358"/>
      <c r="QFY31" s="358"/>
      <c r="QFZ31" s="358"/>
      <c r="QGA31" s="358"/>
      <c r="QGB31" s="358"/>
      <c r="QGC31" s="358"/>
      <c r="QGD31" s="358"/>
      <c r="QGE31" s="358"/>
      <c r="QGF31" s="358"/>
      <c r="QGG31" s="358"/>
      <c r="QGH31" s="358"/>
      <c r="QGI31" s="358"/>
      <c r="QGJ31" s="358"/>
      <c r="QGK31" s="358"/>
      <c r="QGL31" s="358"/>
      <c r="QGM31" s="358"/>
      <c r="QGN31" s="358"/>
      <c r="QGO31" s="358"/>
      <c r="QGP31" s="358"/>
      <c r="QGQ31" s="358"/>
      <c r="QGR31" s="358"/>
      <c r="QGS31" s="358"/>
      <c r="QGT31" s="358"/>
      <c r="QGU31" s="358"/>
      <c r="QGV31" s="358"/>
      <c r="QGW31" s="358"/>
      <c r="QGX31" s="358"/>
      <c r="QGY31" s="358"/>
      <c r="QGZ31" s="358"/>
      <c r="QHA31" s="358"/>
      <c r="QHB31" s="358"/>
      <c r="QHC31" s="358"/>
      <c r="QHD31" s="358"/>
      <c r="QHE31" s="358"/>
      <c r="QHF31" s="358"/>
      <c r="QHG31" s="358"/>
      <c r="QHH31" s="358"/>
      <c r="QHI31" s="358"/>
      <c r="QHJ31" s="358"/>
      <c r="QHK31" s="358"/>
      <c r="QHL31" s="358"/>
      <c r="QHM31" s="358"/>
      <c r="QHN31" s="358"/>
      <c r="QHO31" s="358"/>
      <c r="QHP31" s="358"/>
      <c r="QHQ31" s="358"/>
      <c r="QHR31" s="358"/>
      <c r="QHS31" s="358"/>
      <c r="QHT31" s="358"/>
      <c r="QHU31" s="358"/>
      <c r="QHV31" s="358"/>
      <c r="QHW31" s="358"/>
      <c r="QHX31" s="358"/>
      <c r="QHY31" s="358"/>
      <c r="QHZ31" s="358"/>
      <c r="QIA31" s="358"/>
      <c r="QIB31" s="358"/>
      <c r="QIC31" s="358"/>
      <c r="QID31" s="358"/>
      <c r="QIE31" s="358"/>
      <c r="QIF31" s="358"/>
      <c r="QIG31" s="358"/>
      <c r="QIH31" s="358"/>
      <c r="QII31" s="358"/>
      <c r="QIJ31" s="358"/>
      <c r="QIK31" s="358"/>
      <c r="QIL31" s="358"/>
      <c r="QIM31" s="358"/>
      <c r="QIN31" s="358"/>
      <c r="QIO31" s="358"/>
      <c r="QIP31" s="358"/>
      <c r="QIQ31" s="358"/>
      <c r="QIR31" s="358"/>
      <c r="QIS31" s="358"/>
      <c r="QIT31" s="358"/>
      <c r="QIU31" s="358"/>
      <c r="QIV31" s="358"/>
      <c r="QIW31" s="358"/>
      <c r="QIX31" s="358"/>
      <c r="QIY31" s="358"/>
      <c r="QIZ31" s="358"/>
      <c r="QJA31" s="358"/>
      <c r="QJB31" s="358"/>
      <c r="QJC31" s="358"/>
      <c r="QJD31" s="358"/>
      <c r="QJE31" s="358"/>
      <c r="QJF31" s="358"/>
      <c r="QJG31" s="358"/>
      <c r="QJH31" s="358"/>
      <c r="QJI31" s="358"/>
      <c r="QJJ31" s="358"/>
      <c r="QJK31" s="358"/>
      <c r="QJL31" s="358"/>
      <c r="QJM31" s="358"/>
      <c r="QJN31" s="358"/>
      <c r="QJO31" s="358"/>
      <c r="QJP31" s="358"/>
      <c r="QJQ31" s="358"/>
      <c r="QJR31" s="358"/>
      <c r="QJS31" s="358"/>
      <c r="QJT31" s="358"/>
      <c r="QJU31" s="358"/>
      <c r="QJV31" s="358"/>
      <c r="QJW31" s="358"/>
      <c r="QJX31" s="358"/>
      <c r="QJY31" s="358"/>
      <c r="QJZ31" s="358"/>
      <c r="QKA31" s="358"/>
      <c r="QKB31" s="358"/>
      <c r="QKC31" s="358"/>
      <c r="QKD31" s="358"/>
      <c r="QKE31" s="358"/>
      <c r="QKF31" s="358"/>
      <c r="QKG31" s="358"/>
      <c r="QKH31" s="358"/>
      <c r="QKI31" s="358"/>
      <c r="QKJ31" s="358"/>
      <c r="QKK31" s="358"/>
      <c r="QKL31" s="358"/>
      <c r="QKM31" s="358"/>
      <c r="QKN31" s="358"/>
      <c r="QKO31" s="358"/>
      <c r="QKP31" s="358"/>
      <c r="QKQ31" s="358"/>
      <c r="QKR31" s="358"/>
      <c r="QKS31" s="358"/>
      <c r="QKT31" s="358"/>
      <c r="QKU31" s="358"/>
      <c r="QKV31" s="358"/>
      <c r="QKW31" s="358"/>
      <c r="QKX31" s="358"/>
      <c r="QKY31" s="358"/>
      <c r="QKZ31" s="358"/>
      <c r="QLA31" s="358"/>
      <c r="QLB31" s="358"/>
      <c r="QLC31" s="358"/>
      <c r="QLD31" s="358"/>
      <c r="QLE31" s="358"/>
      <c r="QLF31" s="358"/>
      <c r="QLG31" s="358"/>
      <c r="QLH31" s="358"/>
      <c r="QLI31" s="358"/>
      <c r="QLJ31" s="358"/>
      <c r="QLK31" s="358"/>
      <c r="QLL31" s="358"/>
      <c r="QLM31" s="358"/>
      <c r="QLN31" s="358"/>
      <c r="QLO31" s="358"/>
      <c r="QLP31" s="358"/>
      <c r="QLQ31" s="358"/>
      <c r="QLR31" s="358"/>
      <c r="QLS31" s="358"/>
      <c r="QLT31" s="358"/>
      <c r="QLU31" s="358"/>
      <c r="QLV31" s="358"/>
      <c r="QLW31" s="358"/>
      <c r="QLX31" s="358"/>
      <c r="QLY31" s="358"/>
      <c r="QLZ31" s="358"/>
      <c r="QMA31" s="358"/>
      <c r="QMB31" s="358"/>
      <c r="QMC31" s="358"/>
      <c r="QMD31" s="358"/>
      <c r="QME31" s="358"/>
      <c r="QMF31" s="358"/>
      <c r="QMG31" s="358"/>
      <c r="QMH31" s="358"/>
      <c r="QMI31" s="358"/>
      <c r="QMJ31" s="358"/>
      <c r="QMK31" s="358"/>
      <c r="QML31" s="358"/>
      <c r="QMM31" s="358"/>
      <c r="QMN31" s="358"/>
      <c r="QMO31" s="358"/>
      <c r="QMP31" s="358"/>
      <c r="QMQ31" s="358"/>
      <c r="QMR31" s="358"/>
      <c r="QMS31" s="358"/>
      <c r="QMT31" s="358"/>
      <c r="QMU31" s="358"/>
      <c r="QMV31" s="358"/>
      <c r="QMW31" s="358"/>
      <c r="QMX31" s="358"/>
      <c r="QMY31" s="358"/>
      <c r="QMZ31" s="358"/>
      <c r="QNA31" s="358"/>
      <c r="QNB31" s="358"/>
      <c r="QNC31" s="358"/>
      <c r="QND31" s="358"/>
      <c r="QNE31" s="358"/>
      <c r="QNF31" s="358"/>
      <c r="QNG31" s="358"/>
      <c r="QNH31" s="358"/>
      <c r="QNI31" s="358"/>
      <c r="QNJ31" s="358"/>
      <c r="QNK31" s="358"/>
      <c r="QNL31" s="358"/>
      <c r="QNM31" s="358"/>
      <c r="QNN31" s="358"/>
      <c r="QNO31" s="358"/>
      <c r="QNP31" s="358"/>
      <c r="QNQ31" s="358"/>
      <c r="QNR31" s="358"/>
      <c r="QNS31" s="358"/>
      <c r="QNT31" s="358"/>
      <c r="QNU31" s="358"/>
      <c r="QNV31" s="358"/>
      <c r="QNW31" s="358"/>
      <c r="QNX31" s="358"/>
      <c r="QNY31" s="358"/>
      <c r="QNZ31" s="358"/>
      <c r="QOA31" s="358"/>
      <c r="QOB31" s="358"/>
      <c r="QOC31" s="358"/>
      <c r="QOD31" s="358"/>
      <c r="QOE31" s="358"/>
      <c r="QOF31" s="358"/>
      <c r="QOG31" s="358"/>
      <c r="QOH31" s="358"/>
      <c r="QOI31" s="358"/>
      <c r="QOJ31" s="358"/>
      <c r="QOK31" s="358"/>
      <c r="QOL31" s="358"/>
      <c r="QOM31" s="358"/>
      <c r="QON31" s="358"/>
      <c r="QOO31" s="358"/>
      <c r="QOP31" s="358"/>
      <c r="QOQ31" s="358"/>
      <c r="QOR31" s="358"/>
      <c r="QOS31" s="358"/>
      <c r="QOT31" s="358"/>
      <c r="QOU31" s="358"/>
      <c r="QOV31" s="358"/>
      <c r="QOW31" s="358"/>
      <c r="QOX31" s="358"/>
      <c r="QOY31" s="358"/>
      <c r="QOZ31" s="358"/>
      <c r="QPA31" s="358"/>
      <c r="QPB31" s="358"/>
      <c r="QPC31" s="358"/>
      <c r="QPD31" s="358"/>
      <c r="QPE31" s="358"/>
      <c r="QPF31" s="358"/>
      <c r="QPG31" s="358"/>
      <c r="QPH31" s="358"/>
      <c r="QPI31" s="358"/>
      <c r="QPJ31" s="358"/>
      <c r="QPK31" s="358"/>
      <c r="QPL31" s="358"/>
      <c r="QPM31" s="358"/>
      <c r="QPN31" s="358"/>
      <c r="QPO31" s="358"/>
      <c r="QPP31" s="358"/>
      <c r="QPQ31" s="358"/>
      <c r="QPR31" s="358"/>
      <c r="QPS31" s="358"/>
      <c r="QPT31" s="358"/>
      <c r="QPU31" s="358"/>
      <c r="QPV31" s="358"/>
      <c r="QPW31" s="358"/>
      <c r="QPX31" s="358"/>
      <c r="QPY31" s="358"/>
      <c r="QPZ31" s="358"/>
      <c r="QQA31" s="358"/>
      <c r="QQB31" s="358"/>
      <c r="QQC31" s="358"/>
      <c r="QQD31" s="358"/>
      <c r="QQE31" s="358"/>
      <c r="QQF31" s="358"/>
      <c r="QQG31" s="358"/>
      <c r="QQH31" s="358"/>
      <c r="QQI31" s="358"/>
      <c r="QQJ31" s="358"/>
      <c r="QQK31" s="358"/>
      <c r="QQL31" s="358"/>
      <c r="QQM31" s="358"/>
      <c r="QQN31" s="358"/>
      <c r="QQO31" s="358"/>
      <c r="QQP31" s="358"/>
      <c r="QQQ31" s="358"/>
      <c r="QQR31" s="358"/>
      <c r="QQS31" s="358"/>
      <c r="QQT31" s="358"/>
      <c r="QQU31" s="358"/>
      <c r="QQV31" s="358"/>
      <c r="QQW31" s="358"/>
      <c r="QQX31" s="358"/>
      <c r="QQY31" s="358"/>
      <c r="QQZ31" s="358"/>
      <c r="QRA31" s="358"/>
      <c r="QRB31" s="358"/>
      <c r="QRC31" s="358"/>
      <c r="QRD31" s="358"/>
      <c r="QRE31" s="358"/>
      <c r="QRF31" s="358"/>
      <c r="QRG31" s="358"/>
      <c r="QRH31" s="358"/>
      <c r="QRI31" s="358"/>
      <c r="QRJ31" s="358"/>
      <c r="QRK31" s="358"/>
      <c r="QRL31" s="358"/>
      <c r="QRM31" s="358"/>
      <c r="QRN31" s="358"/>
      <c r="QRO31" s="358"/>
      <c r="QRP31" s="358"/>
      <c r="QRQ31" s="358"/>
      <c r="QRR31" s="358"/>
      <c r="QRS31" s="358"/>
      <c r="QRT31" s="358"/>
      <c r="QRU31" s="358"/>
      <c r="QRV31" s="358"/>
      <c r="QRW31" s="358"/>
      <c r="QRX31" s="358"/>
      <c r="QRY31" s="358"/>
      <c r="QRZ31" s="358"/>
      <c r="QSA31" s="358"/>
      <c r="QSB31" s="358"/>
      <c r="QSC31" s="358"/>
      <c r="QSD31" s="358"/>
      <c r="QSE31" s="358"/>
      <c r="QSF31" s="358"/>
      <c r="QSG31" s="358"/>
      <c r="QSH31" s="358"/>
      <c r="QSI31" s="358"/>
      <c r="QSJ31" s="358"/>
      <c r="QSK31" s="358"/>
      <c r="QSL31" s="358"/>
      <c r="QSM31" s="358"/>
      <c r="QSN31" s="358"/>
      <c r="QSO31" s="358"/>
      <c r="QSP31" s="358"/>
      <c r="QSQ31" s="358"/>
      <c r="QSR31" s="358"/>
      <c r="QSS31" s="358"/>
      <c r="QST31" s="358"/>
      <c r="QSU31" s="358"/>
      <c r="QSV31" s="358"/>
      <c r="QSW31" s="358"/>
      <c r="QSX31" s="358"/>
      <c r="QSY31" s="358"/>
      <c r="QSZ31" s="358"/>
      <c r="QTA31" s="358"/>
      <c r="QTB31" s="358"/>
      <c r="QTC31" s="358"/>
      <c r="QTD31" s="358"/>
      <c r="QTE31" s="358"/>
      <c r="QTF31" s="358"/>
      <c r="QTG31" s="358"/>
      <c r="QTH31" s="358"/>
      <c r="QTI31" s="358"/>
      <c r="QTJ31" s="358"/>
      <c r="QTK31" s="358"/>
      <c r="QTL31" s="358"/>
      <c r="QTM31" s="358"/>
      <c r="QTN31" s="358"/>
      <c r="QTO31" s="358"/>
      <c r="QTP31" s="358"/>
      <c r="QTQ31" s="358"/>
      <c r="QTR31" s="358"/>
      <c r="QTS31" s="358"/>
      <c r="QTT31" s="358"/>
      <c r="QTU31" s="358"/>
      <c r="QTV31" s="358"/>
      <c r="QTW31" s="358"/>
      <c r="QTX31" s="358"/>
      <c r="QTY31" s="358"/>
      <c r="QTZ31" s="358"/>
      <c r="QUA31" s="358"/>
      <c r="QUB31" s="358"/>
      <c r="QUC31" s="358"/>
      <c r="QUD31" s="358"/>
      <c r="QUE31" s="358"/>
      <c r="QUF31" s="358"/>
      <c r="QUG31" s="358"/>
      <c r="QUH31" s="358"/>
      <c r="QUI31" s="358"/>
      <c r="QUJ31" s="358"/>
      <c r="QUK31" s="358"/>
      <c r="QUL31" s="358"/>
      <c r="QUM31" s="358"/>
      <c r="QUN31" s="358"/>
      <c r="QUO31" s="358"/>
      <c r="QUP31" s="358"/>
      <c r="QUQ31" s="358"/>
      <c r="QUR31" s="358"/>
      <c r="QUS31" s="358"/>
      <c r="QUT31" s="358"/>
      <c r="QUU31" s="358"/>
      <c r="QUV31" s="358"/>
      <c r="QUW31" s="358"/>
      <c r="QUX31" s="358"/>
      <c r="QUY31" s="358"/>
      <c r="QUZ31" s="358"/>
      <c r="QVA31" s="358"/>
      <c r="QVB31" s="358"/>
      <c r="QVC31" s="358"/>
      <c r="QVD31" s="358"/>
      <c r="QVE31" s="358"/>
      <c r="QVF31" s="358"/>
      <c r="QVG31" s="358"/>
      <c r="QVH31" s="358"/>
      <c r="QVI31" s="358"/>
      <c r="QVJ31" s="358"/>
      <c r="QVK31" s="358"/>
      <c r="QVL31" s="358"/>
      <c r="QVM31" s="358"/>
      <c r="QVN31" s="358"/>
      <c r="QVO31" s="358"/>
      <c r="QVP31" s="358"/>
      <c r="QVQ31" s="358"/>
      <c r="QVR31" s="358"/>
      <c r="QVS31" s="358"/>
      <c r="QVT31" s="358"/>
      <c r="QVU31" s="358"/>
      <c r="QVV31" s="358"/>
      <c r="QVW31" s="358"/>
      <c r="QVX31" s="358"/>
      <c r="QVY31" s="358"/>
      <c r="QVZ31" s="358"/>
      <c r="QWA31" s="358"/>
      <c r="QWB31" s="358"/>
      <c r="QWC31" s="358"/>
      <c r="QWD31" s="358"/>
      <c r="QWE31" s="358"/>
      <c r="QWF31" s="358"/>
      <c r="QWG31" s="358"/>
      <c r="QWH31" s="358"/>
      <c r="QWI31" s="358"/>
      <c r="QWJ31" s="358"/>
      <c r="QWK31" s="358"/>
      <c r="QWL31" s="358"/>
      <c r="QWM31" s="358"/>
      <c r="QWN31" s="358"/>
      <c r="QWO31" s="358"/>
      <c r="QWP31" s="358"/>
      <c r="QWQ31" s="358"/>
      <c r="QWR31" s="358"/>
      <c r="QWS31" s="358"/>
      <c r="QWT31" s="358"/>
      <c r="QWU31" s="358"/>
      <c r="QWV31" s="358"/>
      <c r="QWW31" s="358"/>
      <c r="QWX31" s="358"/>
      <c r="QWY31" s="358"/>
      <c r="QWZ31" s="358"/>
      <c r="QXA31" s="358"/>
      <c r="QXB31" s="358"/>
      <c r="QXC31" s="358"/>
      <c r="QXD31" s="358"/>
      <c r="QXE31" s="358"/>
      <c r="QXF31" s="358"/>
      <c r="QXG31" s="358"/>
      <c r="QXH31" s="358"/>
      <c r="QXI31" s="358"/>
      <c r="QXJ31" s="358"/>
      <c r="QXK31" s="358"/>
      <c r="QXL31" s="358"/>
      <c r="QXM31" s="358"/>
      <c r="QXN31" s="358"/>
      <c r="QXO31" s="358"/>
      <c r="QXP31" s="358"/>
      <c r="QXQ31" s="358"/>
      <c r="QXR31" s="358"/>
      <c r="QXS31" s="358"/>
      <c r="QXT31" s="358"/>
      <c r="QXU31" s="358"/>
      <c r="QXV31" s="358"/>
      <c r="QXW31" s="358"/>
      <c r="QXX31" s="358"/>
      <c r="QXY31" s="358"/>
      <c r="QXZ31" s="358"/>
      <c r="QYA31" s="358"/>
      <c r="QYB31" s="358"/>
      <c r="QYC31" s="358"/>
      <c r="QYD31" s="358"/>
      <c r="QYE31" s="358"/>
      <c r="QYF31" s="358"/>
      <c r="QYG31" s="358"/>
      <c r="QYH31" s="358"/>
      <c r="QYI31" s="358"/>
      <c r="QYJ31" s="358"/>
      <c r="QYK31" s="358"/>
      <c r="QYL31" s="358"/>
      <c r="QYM31" s="358"/>
      <c r="QYN31" s="358"/>
      <c r="QYO31" s="358"/>
      <c r="QYP31" s="358"/>
      <c r="QYQ31" s="358"/>
      <c r="QYR31" s="358"/>
      <c r="QYS31" s="358"/>
      <c r="QYT31" s="358"/>
      <c r="QYU31" s="358"/>
      <c r="QYV31" s="358"/>
      <c r="QYW31" s="358"/>
      <c r="QYX31" s="358"/>
      <c r="QYY31" s="358"/>
      <c r="QYZ31" s="358"/>
      <c r="QZA31" s="358"/>
      <c r="QZB31" s="358"/>
      <c r="QZC31" s="358"/>
      <c r="QZD31" s="358"/>
      <c r="QZE31" s="358"/>
      <c r="QZF31" s="358"/>
      <c r="QZG31" s="358"/>
      <c r="QZH31" s="358"/>
      <c r="QZI31" s="358"/>
      <c r="QZJ31" s="358"/>
      <c r="QZK31" s="358"/>
      <c r="QZL31" s="358"/>
      <c r="QZM31" s="358"/>
      <c r="QZN31" s="358"/>
      <c r="QZO31" s="358"/>
      <c r="QZP31" s="358"/>
      <c r="QZQ31" s="358"/>
      <c r="QZR31" s="358"/>
      <c r="QZS31" s="358"/>
      <c r="QZT31" s="358"/>
      <c r="QZU31" s="358"/>
      <c r="QZV31" s="358"/>
      <c r="QZW31" s="358"/>
      <c r="QZX31" s="358"/>
      <c r="QZY31" s="358"/>
      <c r="QZZ31" s="358"/>
      <c r="RAA31" s="358"/>
      <c r="RAB31" s="358"/>
      <c r="RAC31" s="358"/>
      <c r="RAD31" s="358"/>
      <c r="RAE31" s="358"/>
      <c r="RAF31" s="358"/>
      <c r="RAG31" s="358"/>
      <c r="RAH31" s="358"/>
      <c r="RAI31" s="358"/>
      <c r="RAJ31" s="358"/>
      <c r="RAK31" s="358"/>
      <c r="RAL31" s="358"/>
      <c r="RAM31" s="358"/>
      <c r="RAN31" s="358"/>
      <c r="RAO31" s="358"/>
      <c r="RAP31" s="358"/>
      <c r="RAQ31" s="358"/>
      <c r="RAR31" s="358"/>
      <c r="RAS31" s="358"/>
      <c r="RAT31" s="358"/>
      <c r="RAU31" s="358"/>
      <c r="RAV31" s="358"/>
      <c r="RAW31" s="358"/>
      <c r="RAX31" s="358"/>
      <c r="RAY31" s="358"/>
      <c r="RAZ31" s="358"/>
      <c r="RBA31" s="358"/>
      <c r="RBB31" s="358"/>
      <c r="RBC31" s="358"/>
      <c r="RBD31" s="358"/>
      <c r="RBE31" s="358"/>
      <c r="RBF31" s="358"/>
      <c r="RBG31" s="358"/>
      <c r="RBH31" s="358"/>
      <c r="RBI31" s="358"/>
      <c r="RBJ31" s="358"/>
      <c r="RBK31" s="358"/>
      <c r="RBL31" s="358"/>
      <c r="RBM31" s="358"/>
      <c r="RBN31" s="358"/>
      <c r="RBO31" s="358"/>
      <c r="RBP31" s="358"/>
      <c r="RBQ31" s="358"/>
      <c r="RBR31" s="358"/>
      <c r="RBS31" s="358"/>
      <c r="RBT31" s="358"/>
      <c r="RBU31" s="358"/>
      <c r="RBV31" s="358"/>
      <c r="RBW31" s="358"/>
      <c r="RBX31" s="358"/>
      <c r="RBY31" s="358"/>
      <c r="RBZ31" s="358"/>
      <c r="RCA31" s="358"/>
      <c r="RCB31" s="358"/>
      <c r="RCC31" s="358"/>
      <c r="RCD31" s="358"/>
      <c r="RCE31" s="358"/>
      <c r="RCF31" s="358"/>
      <c r="RCG31" s="358"/>
      <c r="RCH31" s="358"/>
      <c r="RCI31" s="358"/>
      <c r="RCJ31" s="358"/>
      <c r="RCK31" s="358"/>
      <c r="RCL31" s="358"/>
      <c r="RCM31" s="358"/>
      <c r="RCN31" s="358"/>
      <c r="RCO31" s="358"/>
      <c r="RCP31" s="358"/>
      <c r="RCQ31" s="358"/>
      <c r="RCR31" s="358"/>
      <c r="RCS31" s="358"/>
      <c r="RCT31" s="358"/>
      <c r="RCU31" s="358"/>
      <c r="RCV31" s="358"/>
      <c r="RCW31" s="358"/>
      <c r="RCX31" s="358"/>
      <c r="RCY31" s="358"/>
      <c r="RCZ31" s="358"/>
      <c r="RDA31" s="358"/>
      <c r="RDB31" s="358"/>
      <c r="RDC31" s="358"/>
      <c r="RDD31" s="358"/>
      <c r="RDE31" s="358"/>
      <c r="RDF31" s="358"/>
      <c r="RDG31" s="358"/>
      <c r="RDH31" s="358"/>
      <c r="RDI31" s="358"/>
      <c r="RDJ31" s="358"/>
      <c r="RDK31" s="358"/>
      <c r="RDL31" s="358"/>
      <c r="RDM31" s="358"/>
      <c r="RDN31" s="358"/>
      <c r="RDO31" s="358"/>
      <c r="RDP31" s="358"/>
      <c r="RDQ31" s="358"/>
      <c r="RDR31" s="358"/>
      <c r="RDS31" s="358"/>
      <c r="RDT31" s="358"/>
      <c r="RDU31" s="358"/>
      <c r="RDV31" s="358"/>
      <c r="RDW31" s="358"/>
      <c r="RDX31" s="358"/>
      <c r="RDY31" s="358"/>
      <c r="RDZ31" s="358"/>
      <c r="REA31" s="358"/>
      <c r="REB31" s="358"/>
      <c r="REC31" s="358"/>
      <c r="RED31" s="358"/>
      <c r="REE31" s="358"/>
      <c r="REF31" s="358"/>
      <c r="REG31" s="358"/>
      <c r="REH31" s="358"/>
      <c r="REI31" s="358"/>
      <c r="REJ31" s="358"/>
      <c r="REK31" s="358"/>
      <c r="REL31" s="358"/>
      <c r="REM31" s="358"/>
      <c r="REN31" s="358"/>
      <c r="REO31" s="358"/>
      <c r="REP31" s="358"/>
      <c r="REQ31" s="358"/>
      <c r="RER31" s="358"/>
      <c r="RES31" s="358"/>
      <c r="RET31" s="358"/>
      <c r="REU31" s="358"/>
      <c r="REV31" s="358"/>
      <c r="REW31" s="358"/>
      <c r="REX31" s="358"/>
      <c r="REY31" s="358"/>
      <c r="REZ31" s="358"/>
      <c r="RFA31" s="358"/>
      <c r="RFB31" s="358"/>
      <c r="RFC31" s="358"/>
      <c r="RFD31" s="358"/>
      <c r="RFE31" s="358"/>
      <c r="RFF31" s="358"/>
      <c r="RFG31" s="358"/>
      <c r="RFH31" s="358"/>
      <c r="RFI31" s="358"/>
      <c r="RFJ31" s="358"/>
      <c r="RFK31" s="358"/>
      <c r="RFL31" s="358"/>
      <c r="RFM31" s="358"/>
      <c r="RFN31" s="358"/>
      <c r="RFO31" s="358"/>
      <c r="RFP31" s="358"/>
      <c r="RFQ31" s="358"/>
      <c r="RFR31" s="358"/>
      <c r="RFS31" s="358"/>
      <c r="RFT31" s="358"/>
      <c r="RFU31" s="358"/>
      <c r="RFV31" s="358"/>
      <c r="RFW31" s="358"/>
      <c r="RFX31" s="358"/>
      <c r="RFY31" s="358"/>
      <c r="RFZ31" s="358"/>
      <c r="RGA31" s="358"/>
      <c r="RGB31" s="358"/>
      <c r="RGC31" s="358"/>
      <c r="RGD31" s="358"/>
      <c r="RGE31" s="358"/>
      <c r="RGF31" s="358"/>
      <c r="RGG31" s="358"/>
      <c r="RGH31" s="358"/>
      <c r="RGI31" s="358"/>
      <c r="RGJ31" s="358"/>
      <c r="RGK31" s="358"/>
      <c r="RGL31" s="358"/>
      <c r="RGM31" s="358"/>
      <c r="RGN31" s="358"/>
      <c r="RGO31" s="358"/>
      <c r="RGP31" s="358"/>
      <c r="RGQ31" s="358"/>
      <c r="RGR31" s="358"/>
      <c r="RGS31" s="358"/>
      <c r="RGT31" s="358"/>
      <c r="RGU31" s="358"/>
      <c r="RGV31" s="358"/>
      <c r="RGW31" s="358"/>
      <c r="RGX31" s="358"/>
      <c r="RGY31" s="358"/>
      <c r="RGZ31" s="358"/>
      <c r="RHA31" s="358"/>
      <c r="RHB31" s="358"/>
      <c r="RHC31" s="358"/>
      <c r="RHD31" s="358"/>
      <c r="RHE31" s="358"/>
      <c r="RHF31" s="358"/>
      <c r="RHG31" s="358"/>
      <c r="RHH31" s="358"/>
      <c r="RHI31" s="358"/>
      <c r="RHJ31" s="358"/>
      <c r="RHK31" s="358"/>
      <c r="RHL31" s="358"/>
      <c r="RHM31" s="358"/>
      <c r="RHN31" s="358"/>
      <c r="RHO31" s="358"/>
      <c r="RHP31" s="358"/>
      <c r="RHQ31" s="358"/>
      <c r="RHR31" s="358"/>
      <c r="RHS31" s="358"/>
      <c r="RHT31" s="358"/>
      <c r="RHU31" s="358"/>
      <c r="RHV31" s="358"/>
      <c r="RHW31" s="358"/>
      <c r="RHX31" s="358"/>
      <c r="RHY31" s="358"/>
      <c r="RHZ31" s="358"/>
      <c r="RIA31" s="358"/>
      <c r="RIB31" s="358"/>
      <c r="RIC31" s="358"/>
      <c r="RID31" s="358"/>
      <c r="RIE31" s="358"/>
      <c r="RIF31" s="358"/>
      <c r="RIG31" s="358"/>
      <c r="RIH31" s="358"/>
      <c r="RII31" s="358"/>
      <c r="RIJ31" s="358"/>
      <c r="RIK31" s="358"/>
      <c r="RIL31" s="358"/>
      <c r="RIM31" s="358"/>
      <c r="RIN31" s="358"/>
      <c r="RIO31" s="358"/>
      <c r="RIP31" s="358"/>
      <c r="RIQ31" s="358"/>
      <c r="RIR31" s="358"/>
      <c r="RIS31" s="358"/>
      <c r="RIT31" s="358"/>
      <c r="RIU31" s="358"/>
      <c r="RIV31" s="358"/>
      <c r="RIW31" s="358"/>
      <c r="RIX31" s="358"/>
      <c r="RIY31" s="358"/>
      <c r="RIZ31" s="358"/>
      <c r="RJA31" s="358"/>
      <c r="RJB31" s="358"/>
      <c r="RJC31" s="358"/>
      <c r="RJD31" s="358"/>
      <c r="RJE31" s="358"/>
      <c r="RJF31" s="358"/>
      <c r="RJG31" s="358"/>
      <c r="RJH31" s="358"/>
      <c r="RJI31" s="358"/>
      <c r="RJJ31" s="358"/>
      <c r="RJK31" s="358"/>
      <c r="RJL31" s="358"/>
      <c r="RJM31" s="358"/>
      <c r="RJN31" s="358"/>
      <c r="RJO31" s="358"/>
      <c r="RJP31" s="358"/>
      <c r="RJQ31" s="358"/>
      <c r="RJR31" s="358"/>
      <c r="RJS31" s="358"/>
      <c r="RJT31" s="358"/>
      <c r="RJU31" s="358"/>
      <c r="RJV31" s="358"/>
      <c r="RJW31" s="358"/>
      <c r="RJX31" s="358"/>
      <c r="RJY31" s="358"/>
      <c r="RJZ31" s="358"/>
      <c r="RKA31" s="358"/>
      <c r="RKB31" s="358"/>
      <c r="RKC31" s="358"/>
      <c r="RKD31" s="358"/>
      <c r="RKE31" s="358"/>
      <c r="RKF31" s="358"/>
      <c r="RKG31" s="358"/>
      <c r="RKH31" s="358"/>
      <c r="RKI31" s="358"/>
      <c r="RKJ31" s="358"/>
      <c r="RKK31" s="358"/>
      <c r="RKL31" s="358"/>
      <c r="RKM31" s="358"/>
      <c r="RKN31" s="358"/>
      <c r="RKO31" s="358"/>
      <c r="RKP31" s="358"/>
      <c r="RKQ31" s="358"/>
      <c r="RKR31" s="358"/>
      <c r="RKS31" s="358"/>
      <c r="RKT31" s="358"/>
      <c r="RKU31" s="358"/>
      <c r="RKV31" s="358"/>
      <c r="RKW31" s="358"/>
      <c r="RKX31" s="358"/>
      <c r="RKY31" s="358"/>
      <c r="RKZ31" s="358"/>
      <c r="RLA31" s="358"/>
      <c r="RLB31" s="358"/>
      <c r="RLC31" s="358"/>
      <c r="RLD31" s="358"/>
      <c r="RLE31" s="358"/>
      <c r="RLF31" s="358"/>
      <c r="RLG31" s="358"/>
      <c r="RLH31" s="358"/>
      <c r="RLI31" s="358"/>
      <c r="RLJ31" s="358"/>
      <c r="RLK31" s="358"/>
      <c r="RLL31" s="358"/>
      <c r="RLM31" s="358"/>
      <c r="RLN31" s="358"/>
      <c r="RLO31" s="358"/>
      <c r="RLP31" s="358"/>
      <c r="RLQ31" s="358"/>
      <c r="RLR31" s="358"/>
      <c r="RLS31" s="358"/>
      <c r="RLT31" s="358"/>
      <c r="RLU31" s="358"/>
      <c r="RLV31" s="358"/>
      <c r="RLW31" s="358"/>
      <c r="RLX31" s="358"/>
      <c r="RLY31" s="358"/>
      <c r="RLZ31" s="358"/>
      <c r="RMA31" s="358"/>
      <c r="RMB31" s="358"/>
      <c r="RMC31" s="358"/>
      <c r="RMD31" s="358"/>
      <c r="RME31" s="358"/>
      <c r="RMF31" s="358"/>
      <c r="RMG31" s="358"/>
      <c r="RMH31" s="358"/>
      <c r="RMI31" s="358"/>
      <c r="RMJ31" s="358"/>
      <c r="RMK31" s="358"/>
      <c r="RML31" s="358"/>
      <c r="RMM31" s="358"/>
      <c r="RMN31" s="358"/>
      <c r="RMO31" s="358"/>
      <c r="RMP31" s="358"/>
      <c r="RMQ31" s="358"/>
      <c r="RMR31" s="358"/>
      <c r="RMS31" s="358"/>
      <c r="RMT31" s="358"/>
      <c r="RMU31" s="358"/>
      <c r="RMV31" s="358"/>
      <c r="RMW31" s="358"/>
      <c r="RMX31" s="358"/>
      <c r="RMY31" s="358"/>
      <c r="RMZ31" s="358"/>
      <c r="RNA31" s="358"/>
      <c r="RNB31" s="358"/>
      <c r="RNC31" s="358"/>
      <c r="RND31" s="358"/>
      <c r="RNE31" s="358"/>
      <c r="RNF31" s="358"/>
      <c r="RNG31" s="358"/>
      <c r="RNH31" s="358"/>
      <c r="RNI31" s="358"/>
      <c r="RNJ31" s="358"/>
      <c r="RNK31" s="358"/>
      <c r="RNL31" s="358"/>
      <c r="RNM31" s="358"/>
      <c r="RNN31" s="358"/>
      <c r="RNO31" s="358"/>
      <c r="RNP31" s="358"/>
      <c r="RNQ31" s="358"/>
      <c r="RNR31" s="358"/>
      <c r="RNS31" s="358"/>
      <c r="RNT31" s="358"/>
      <c r="RNU31" s="358"/>
      <c r="RNV31" s="358"/>
      <c r="RNW31" s="358"/>
      <c r="RNX31" s="358"/>
      <c r="RNY31" s="358"/>
      <c r="RNZ31" s="358"/>
      <c r="ROA31" s="358"/>
      <c r="ROB31" s="358"/>
      <c r="ROC31" s="358"/>
      <c r="ROD31" s="358"/>
      <c r="ROE31" s="358"/>
      <c r="ROF31" s="358"/>
      <c r="ROG31" s="358"/>
      <c r="ROH31" s="358"/>
      <c r="ROI31" s="358"/>
      <c r="ROJ31" s="358"/>
      <c r="ROK31" s="358"/>
      <c r="ROL31" s="358"/>
      <c r="ROM31" s="358"/>
      <c r="RON31" s="358"/>
      <c r="ROO31" s="358"/>
      <c r="ROP31" s="358"/>
      <c r="ROQ31" s="358"/>
      <c r="ROR31" s="358"/>
      <c r="ROS31" s="358"/>
      <c r="ROT31" s="358"/>
      <c r="ROU31" s="358"/>
      <c r="ROV31" s="358"/>
      <c r="ROW31" s="358"/>
      <c r="ROX31" s="358"/>
      <c r="ROY31" s="358"/>
      <c r="ROZ31" s="358"/>
      <c r="RPA31" s="358"/>
      <c r="RPB31" s="358"/>
      <c r="RPC31" s="358"/>
      <c r="RPD31" s="358"/>
      <c r="RPE31" s="358"/>
      <c r="RPF31" s="358"/>
      <c r="RPG31" s="358"/>
      <c r="RPH31" s="358"/>
      <c r="RPI31" s="358"/>
      <c r="RPJ31" s="358"/>
      <c r="RPK31" s="358"/>
      <c r="RPL31" s="358"/>
      <c r="RPM31" s="358"/>
      <c r="RPN31" s="358"/>
      <c r="RPO31" s="358"/>
      <c r="RPP31" s="358"/>
      <c r="RPQ31" s="358"/>
      <c r="RPR31" s="358"/>
      <c r="RPS31" s="358"/>
      <c r="RPT31" s="358"/>
      <c r="RPU31" s="358"/>
      <c r="RPV31" s="358"/>
      <c r="RPW31" s="358"/>
      <c r="RPX31" s="358"/>
      <c r="RPY31" s="358"/>
      <c r="RPZ31" s="358"/>
      <c r="RQA31" s="358"/>
      <c r="RQB31" s="358"/>
      <c r="RQC31" s="358"/>
      <c r="RQD31" s="358"/>
      <c r="RQE31" s="358"/>
      <c r="RQF31" s="358"/>
      <c r="RQG31" s="358"/>
      <c r="RQH31" s="358"/>
      <c r="RQI31" s="358"/>
      <c r="RQJ31" s="358"/>
      <c r="RQK31" s="358"/>
      <c r="RQL31" s="358"/>
      <c r="RQM31" s="358"/>
      <c r="RQN31" s="358"/>
      <c r="RQO31" s="358"/>
      <c r="RQP31" s="358"/>
      <c r="RQQ31" s="358"/>
      <c r="RQR31" s="358"/>
      <c r="RQS31" s="358"/>
      <c r="RQT31" s="358"/>
      <c r="RQU31" s="358"/>
      <c r="RQV31" s="358"/>
      <c r="RQW31" s="358"/>
      <c r="RQX31" s="358"/>
      <c r="RQY31" s="358"/>
      <c r="RQZ31" s="358"/>
      <c r="RRA31" s="358"/>
      <c r="RRB31" s="358"/>
      <c r="RRC31" s="358"/>
      <c r="RRD31" s="358"/>
      <c r="RRE31" s="358"/>
      <c r="RRF31" s="358"/>
      <c r="RRG31" s="358"/>
      <c r="RRH31" s="358"/>
      <c r="RRI31" s="358"/>
      <c r="RRJ31" s="358"/>
      <c r="RRK31" s="358"/>
      <c r="RRL31" s="358"/>
      <c r="RRM31" s="358"/>
      <c r="RRN31" s="358"/>
      <c r="RRO31" s="358"/>
      <c r="RRP31" s="358"/>
      <c r="RRQ31" s="358"/>
      <c r="RRR31" s="358"/>
      <c r="RRS31" s="358"/>
      <c r="RRT31" s="358"/>
      <c r="RRU31" s="358"/>
      <c r="RRV31" s="358"/>
      <c r="RRW31" s="358"/>
      <c r="RRX31" s="358"/>
      <c r="RRY31" s="358"/>
      <c r="RRZ31" s="358"/>
      <c r="RSA31" s="358"/>
      <c r="RSB31" s="358"/>
      <c r="RSC31" s="358"/>
      <c r="RSD31" s="358"/>
      <c r="RSE31" s="358"/>
      <c r="RSF31" s="358"/>
      <c r="RSG31" s="358"/>
      <c r="RSH31" s="358"/>
      <c r="RSI31" s="358"/>
      <c r="RSJ31" s="358"/>
      <c r="RSK31" s="358"/>
      <c r="RSL31" s="358"/>
      <c r="RSM31" s="358"/>
      <c r="RSN31" s="358"/>
      <c r="RSO31" s="358"/>
      <c r="RSP31" s="358"/>
      <c r="RSQ31" s="358"/>
      <c r="RSR31" s="358"/>
      <c r="RSS31" s="358"/>
      <c r="RST31" s="358"/>
      <c r="RSU31" s="358"/>
      <c r="RSV31" s="358"/>
      <c r="RSW31" s="358"/>
      <c r="RSX31" s="358"/>
      <c r="RSY31" s="358"/>
      <c r="RSZ31" s="358"/>
      <c r="RTA31" s="358"/>
      <c r="RTB31" s="358"/>
      <c r="RTC31" s="358"/>
      <c r="RTD31" s="358"/>
      <c r="RTE31" s="358"/>
      <c r="RTF31" s="358"/>
      <c r="RTG31" s="358"/>
      <c r="RTH31" s="358"/>
      <c r="RTI31" s="358"/>
      <c r="RTJ31" s="358"/>
      <c r="RTK31" s="358"/>
      <c r="RTL31" s="358"/>
      <c r="RTM31" s="358"/>
      <c r="RTN31" s="358"/>
      <c r="RTO31" s="358"/>
      <c r="RTP31" s="358"/>
      <c r="RTQ31" s="358"/>
      <c r="RTR31" s="358"/>
      <c r="RTS31" s="358"/>
      <c r="RTT31" s="358"/>
      <c r="RTU31" s="358"/>
      <c r="RTV31" s="358"/>
      <c r="RTW31" s="358"/>
      <c r="RTX31" s="358"/>
      <c r="RTY31" s="358"/>
      <c r="RTZ31" s="358"/>
      <c r="RUA31" s="358"/>
      <c r="RUB31" s="358"/>
      <c r="RUC31" s="358"/>
      <c r="RUD31" s="358"/>
      <c r="RUE31" s="358"/>
      <c r="RUF31" s="358"/>
      <c r="RUG31" s="358"/>
      <c r="RUH31" s="358"/>
      <c r="RUI31" s="358"/>
      <c r="RUJ31" s="358"/>
      <c r="RUK31" s="358"/>
      <c r="RUL31" s="358"/>
      <c r="RUM31" s="358"/>
      <c r="RUN31" s="358"/>
      <c r="RUO31" s="358"/>
      <c r="RUP31" s="358"/>
      <c r="RUQ31" s="358"/>
      <c r="RUR31" s="358"/>
      <c r="RUS31" s="358"/>
      <c r="RUT31" s="358"/>
      <c r="RUU31" s="358"/>
      <c r="RUV31" s="358"/>
      <c r="RUW31" s="358"/>
      <c r="RUX31" s="358"/>
      <c r="RUY31" s="358"/>
      <c r="RUZ31" s="358"/>
      <c r="RVA31" s="358"/>
      <c r="RVB31" s="358"/>
      <c r="RVC31" s="358"/>
      <c r="RVD31" s="358"/>
      <c r="RVE31" s="358"/>
      <c r="RVF31" s="358"/>
      <c r="RVG31" s="358"/>
      <c r="RVH31" s="358"/>
      <c r="RVI31" s="358"/>
      <c r="RVJ31" s="358"/>
      <c r="RVK31" s="358"/>
      <c r="RVL31" s="358"/>
      <c r="RVM31" s="358"/>
      <c r="RVN31" s="358"/>
      <c r="RVO31" s="358"/>
      <c r="RVP31" s="358"/>
      <c r="RVQ31" s="358"/>
      <c r="RVR31" s="358"/>
      <c r="RVS31" s="358"/>
      <c r="RVT31" s="358"/>
      <c r="RVU31" s="358"/>
      <c r="RVV31" s="358"/>
      <c r="RVW31" s="358"/>
      <c r="RVX31" s="358"/>
      <c r="RVY31" s="358"/>
      <c r="RVZ31" s="358"/>
      <c r="RWA31" s="358"/>
      <c r="RWB31" s="358"/>
      <c r="RWC31" s="358"/>
      <c r="RWD31" s="358"/>
      <c r="RWE31" s="358"/>
      <c r="RWF31" s="358"/>
      <c r="RWG31" s="358"/>
      <c r="RWH31" s="358"/>
      <c r="RWI31" s="358"/>
      <c r="RWJ31" s="358"/>
      <c r="RWK31" s="358"/>
      <c r="RWL31" s="358"/>
      <c r="RWM31" s="358"/>
      <c r="RWN31" s="358"/>
      <c r="RWO31" s="358"/>
      <c r="RWP31" s="358"/>
      <c r="RWQ31" s="358"/>
      <c r="RWR31" s="358"/>
      <c r="RWS31" s="358"/>
      <c r="RWT31" s="358"/>
      <c r="RWU31" s="358"/>
      <c r="RWV31" s="358"/>
      <c r="RWW31" s="358"/>
      <c r="RWX31" s="358"/>
      <c r="RWY31" s="358"/>
      <c r="RWZ31" s="358"/>
      <c r="RXA31" s="358"/>
      <c r="RXB31" s="358"/>
      <c r="RXC31" s="358"/>
      <c r="RXD31" s="358"/>
      <c r="RXE31" s="358"/>
      <c r="RXF31" s="358"/>
      <c r="RXG31" s="358"/>
      <c r="RXH31" s="358"/>
      <c r="RXI31" s="358"/>
      <c r="RXJ31" s="358"/>
      <c r="RXK31" s="358"/>
      <c r="RXL31" s="358"/>
      <c r="RXM31" s="358"/>
      <c r="RXN31" s="358"/>
      <c r="RXO31" s="358"/>
      <c r="RXP31" s="358"/>
      <c r="RXQ31" s="358"/>
      <c r="RXR31" s="358"/>
      <c r="RXS31" s="358"/>
      <c r="RXT31" s="358"/>
      <c r="RXU31" s="358"/>
      <c r="RXV31" s="358"/>
      <c r="RXW31" s="358"/>
      <c r="RXX31" s="358"/>
      <c r="RXY31" s="358"/>
      <c r="RXZ31" s="358"/>
      <c r="RYA31" s="358"/>
      <c r="RYB31" s="358"/>
      <c r="RYC31" s="358"/>
      <c r="RYD31" s="358"/>
      <c r="RYE31" s="358"/>
      <c r="RYF31" s="358"/>
      <c r="RYG31" s="358"/>
      <c r="RYH31" s="358"/>
      <c r="RYI31" s="358"/>
      <c r="RYJ31" s="358"/>
      <c r="RYK31" s="358"/>
      <c r="RYL31" s="358"/>
      <c r="RYM31" s="358"/>
      <c r="RYN31" s="358"/>
      <c r="RYO31" s="358"/>
      <c r="RYP31" s="358"/>
      <c r="RYQ31" s="358"/>
      <c r="RYR31" s="358"/>
      <c r="RYS31" s="358"/>
      <c r="RYT31" s="358"/>
      <c r="RYU31" s="358"/>
      <c r="RYV31" s="358"/>
      <c r="RYW31" s="358"/>
      <c r="RYX31" s="358"/>
      <c r="RYY31" s="358"/>
      <c r="RYZ31" s="358"/>
      <c r="RZA31" s="358"/>
      <c r="RZB31" s="358"/>
      <c r="RZC31" s="358"/>
      <c r="RZD31" s="358"/>
      <c r="RZE31" s="358"/>
      <c r="RZF31" s="358"/>
      <c r="RZG31" s="358"/>
      <c r="RZH31" s="358"/>
      <c r="RZI31" s="358"/>
      <c r="RZJ31" s="358"/>
      <c r="RZK31" s="358"/>
      <c r="RZL31" s="358"/>
      <c r="RZM31" s="358"/>
      <c r="RZN31" s="358"/>
      <c r="RZO31" s="358"/>
      <c r="RZP31" s="358"/>
      <c r="RZQ31" s="358"/>
      <c r="RZR31" s="358"/>
      <c r="RZS31" s="358"/>
      <c r="RZT31" s="358"/>
      <c r="RZU31" s="358"/>
      <c r="RZV31" s="358"/>
      <c r="RZW31" s="358"/>
      <c r="RZX31" s="358"/>
      <c r="RZY31" s="358"/>
      <c r="RZZ31" s="358"/>
      <c r="SAA31" s="358"/>
      <c r="SAB31" s="358"/>
      <c r="SAC31" s="358"/>
      <c r="SAD31" s="358"/>
      <c r="SAE31" s="358"/>
      <c r="SAF31" s="358"/>
      <c r="SAG31" s="358"/>
      <c r="SAH31" s="358"/>
      <c r="SAI31" s="358"/>
      <c r="SAJ31" s="358"/>
      <c r="SAK31" s="358"/>
      <c r="SAL31" s="358"/>
      <c r="SAM31" s="358"/>
      <c r="SAN31" s="358"/>
      <c r="SAO31" s="358"/>
      <c r="SAP31" s="358"/>
      <c r="SAQ31" s="358"/>
      <c r="SAR31" s="358"/>
      <c r="SAS31" s="358"/>
      <c r="SAT31" s="358"/>
      <c r="SAU31" s="358"/>
      <c r="SAV31" s="358"/>
      <c r="SAW31" s="358"/>
      <c r="SAX31" s="358"/>
      <c r="SAY31" s="358"/>
      <c r="SAZ31" s="358"/>
      <c r="SBA31" s="358"/>
      <c r="SBB31" s="358"/>
      <c r="SBC31" s="358"/>
      <c r="SBD31" s="358"/>
      <c r="SBE31" s="358"/>
      <c r="SBF31" s="358"/>
      <c r="SBG31" s="358"/>
      <c r="SBH31" s="358"/>
      <c r="SBI31" s="358"/>
      <c r="SBJ31" s="358"/>
      <c r="SBK31" s="358"/>
      <c r="SBL31" s="358"/>
      <c r="SBM31" s="358"/>
      <c r="SBN31" s="358"/>
      <c r="SBO31" s="358"/>
      <c r="SBP31" s="358"/>
      <c r="SBQ31" s="358"/>
      <c r="SBR31" s="358"/>
      <c r="SBS31" s="358"/>
      <c r="SBT31" s="358"/>
      <c r="SBU31" s="358"/>
      <c r="SBV31" s="358"/>
      <c r="SBW31" s="358"/>
      <c r="SBX31" s="358"/>
      <c r="SBY31" s="358"/>
      <c r="SBZ31" s="358"/>
      <c r="SCA31" s="358"/>
      <c r="SCB31" s="358"/>
      <c r="SCC31" s="358"/>
      <c r="SCD31" s="358"/>
      <c r="SCE31" s="358"/>
      <c r="SCF31" s="358"/>
      <c r="SCG31" s="358"/>
      <c r="SCH31" s="358"/>
      <c r="SCI31" s="358"/>
      <c r="SCJ31" s="358"/>
      <c r="SCK31" s="358"/>
      <c r="SCL31" s="358"/>
      <c r="SCM31" s="358"/>
      <c r="SCN31" s="358"/>
      <c r="SCO31" s="358"/>
      <c r="SCP31" s="358"/>
      <c r="SCQ31" s="358"/>
      <c r="SCR31" s="358"/>
      <c r="SCS31" s="358"/>
      <c r="SCT31" s="358"/>
      <c r="SCU31" s="358"/>
      <c r="SCV31" s="358"/>
      <c r="SCW31" s="358"/>
      <c r="SCX31" s="358"/>
      <c r="SCY31" s="358"/>
      <c r="SCZ31" s="358"/>
      <c r="SDA31" s="358"/>
      <c r="SDB31" s="358"/>
      <c r="SDC31" s="358"/>
      <c r="SDD31" s="358"/>
      <c r="SDE31" s="358"/>
      <c r="SDF31" s="358"/>
      <c r="SDG31" s="358"/>
      <c r="SDH31" s="358"/>
      <c r="SDI31" s="358"/>
      <c r="SDJ31" s="358"/>
      <c r="SDK31" s="358"/>
      <c r="SDL31" s="358"/>
      <c r="SDM31" s="358"/>
      <c r="SDN31" s="358"/>
      <c r="SDO31" s="358"/>
      <c r="SDP31" s="358"/>
      <c r="SDQ31" s="358"/>
      <c r="SDR31" s="358"/>
      <c r="SDS31" s="358"/>
      <c r="SDT31" s="358"/>
      <c r="SDU31" s="358"/>
      <c r="SDV31" s="358"/>
      <c r="SDW31" s="358"/>
      <c r="SDX31" s="358"/>
      <c r="SDY31" s="358"/>
      <c r="SDZ31" s="358"/>
      <c r="SEA31" s="358"/>
      <c r="SEB31" s="358"/>
      <c r="SEC31" s="358"/>
      <c r="SED31" s="358"/>
      <c r="SEE31" s="358"/>
      <c r="SEF31" s="358"/>
      <c r="SEG31" s="358"/>
      <c r="SEH31" s="358"/>
      <c r="SEI31" s="358"/>
      <c r="SEJ31" s="358"/>
      <c r="SEK31" s="358"/>
      <c r="SEL31" s="358"/>
      <c r="SEM31" s="358"/>
      <c r="SEN31" s="358"/>
      <c r="SEO31" s="358"/>
      <c r="SEP31" s="358"/>
      <c r="SEQ31" s="358"/>
      <c r="SER31" s="358"/>
      <c r="SES31" s="358"/>
      <c r="SET31" s="358"/>
      <c r="SEU31" s="358"/>
      <c r="SEV31" s="358"/>
      <c r="SEW31" s="358"/>
      <c r="SEX31" s="358"/>
      <c r="SEY31" s="358"/>
      <c r="SEZ31" s="358"/>
      <c r="SFA31" s="358"/>
      <c r="SFB31" s="358"/>
      <c r="SFC31" s="358"/>
      <c r="SFD31" s="358"/>
      <c r="SFE31" s="358"/>
      <c r="SFF31" s="358"/>
      <c r="SFG31" s="358"/>
      <c r="SFH31" s="358"/>
      <c r="SFI31" s="358"/>
      <c r="SFJ31" s="358"/>
      <c r="SFK31" s="358"/>
      <c r="SFL31" s="358"/>
      <c r="SFM31" s="358"/>
      <c r="SFN31" s="358"/>
      <c r="SFO31" s="358"/>
      <c r="SFP31" s="358"/>
      <c r="SFQ31" s="358"/>
      <c r="SFR31" s="358"/>
      <c r="SFS31" s="358"/>
      <c r="SFT31" s="358"/>
      <c r="SFU31" s="358"/>
      <c r="SFV31" s="358"/>
      <c r="SFW31" s="358"/>
      <c r="SFX31" s="358"/>
      <c r="SFY31" s="358"/>
      <c r="SFZ31" s="358"/>
      <c r="SGA31" s="358"/>
      <c r="SGB31" s="358"/>
      <c r="SGC31" s="358"/>
      <c r="SGD31" s="358"/>
      <c r="SGE31" s="358"/>
      <c r="SGF31" s="358"/>
      <c r="SGG31" s="358"/>
      <c r="SGH31" s="358"/>
      <c r="SGI31" s="358"/>
      <c r="SGJ31" s="358"/>
      <c r="SGK31" s="358"/>
      <c r="SGL31" s="358"/>
      <c r="SGM31" s="358"/>
      <c r="SGN31" s="358"/>
      <c r="SGO31" s="358"/>
      <c r="SGP31" s="358"/>
      <c r="SGQ31" s="358"/>
      <c r="SGR31" s="358"/>
      <c r="SGS31" s="358"/>
      <c r="SGT31" s="358"/>
      <c r="SGU31" s="358"/>
      <c r="SGV31" s="358"/>
      <c r="SGW31" s="358"/>
      <c r="SGX31" s="358"/>
      <c r="SGY31" s="358"/>
      <c r="SGZ31" s="358"/>
      <c r="SHA31" s="358"/>
      <c r="SHB31" s="358"/>
      <c r="SHC31" s="358"/>
      <c r="SHD31" s="358"/>
      <c r="SHE31" s="358"/>
      <c r="SHF31" s="358"/>
      <c r="SHG31" s="358"/>
      <c r="SHH31" s="358"/>
      <c r="SHI31" s="358"/>
      <c r="SHJ31" s="358"/>
      <c r="SHK31" s="358"/>
      <c r="SHL31" s="358"/>
      <c r="SHM31" s="358"/>
      <c r="SHN31" s="358"/>
      <c r="SHO31" s="358"/>
      <c r="SHP31" s="358"/>
      <c r="SHQ31" s="358"/>
      <c r="SHR31" s="358"/>
      <c r="SHS31" s="358"/>
      <c r="SHT31" s="358"/>
      <c r="SHU31" s="358"/>
      <c r="SHV31" s="358"/>
      <c r="SHW31" s="358"/>
      <c r="SHX31" s="358"/>
      <c r="SHY31" s="358"/>
      <c r="SHZ31" s="358"/>
      <c r="SIA31" s="358"/>
      <c r="SIB31" s="358"/>
      <c r="SIC31" s="358"/>
      <c r="SID31" s="358"/>
      <c r="SIE31" s="358"/>
      <c r="SIF31" s="358"/>
      <c r="SIG31" s="358"/>
      <c r="SIH31" s="358"/>
      <c r="SII31" s="358"/>
      <c r="SIJ31" s="358"/>
      <c r="SIK31" s="358"/>
      <c r="SIL31" s="358"/>
      <c r="SIM31" s="358"/>
      <c r="SIN31" s="358"/>
      <c r="SIO31" s="358"/>
      <c r="SIP31" s="358"/>
      <c r="SIQ31" s="358"/>
      <c r="SIR31" s="358"/>
      <c r="SIS31" s="358"/>
      <c r="SIT31" s="358"/>
      <c r="SIU31" s="358"/>
      <c r="SIV31" s="358"/>
      <c r="SIW31" s="358"/>
      <c r="SIX31" s="358"/>
      <c r="SIY31" s="358"/>
      <c r="SIZ31" s="358"/>
      <c r="SJA31" s="358"/>
      <c r="SJB31" s="358"/>
      <c r="SJC31" s="358"/>
      <c r="SJD31" s="358"/>
      <c r="SJE31" s="358"/>
      <c r="SJF31" s="358"/>
      <c r="SJG31" s="358"/>
      <c r="SJH31" s="358"/>
      <c r="SJI31" s="358"/>
      <c r="SJJ31" s="358"/>
      <c r="SJK31" s="358"/>
      <c r="SJL31" s="358"/>
      <c r="SJM31" s="358"/>
      <c r="SJN31" s="358"/>
      <c r="SJO31" s="358"/>
      <c r="SJP31" s="358"/>
      <c r="SJQ31" s="358"/>
      <c r="SJR31" s="358"/>
      <c r="SJS31" s="358"/>
      <c r="SJT31" s="358"/>
      <c r="SJU31" s="358"/>
      <c r="SJV31" s="358"/>
      <c r="SJW31" s="358"/>
      <c r="SJX31" s="358"/>
      <c r="SJY31" s="358"/>
      <c r="SJZ31" s="358"/>
      <c r="SKA31" s="358"/>
      <c r="SKB31" s="358"/>
      <c r="SKC31" s="358"/>
      <c r="SKD31" s="358"/>
      <c r="SKE31" s="358"/>
      <c r="SKF31" s="358"/>
      <c r="SKG31" s="358"/>
      <c r="SKH31" s="358"/>
      <c r="SKI31" s="358"/>
      <c r="SKJ31" s="358"/>
      <c r="SKK31" s="358"/>
      <c r="SKL31" s="358"/>
      <c r="SKM31" s="358"/>
      <c r="SKN31" s="358"/>
      <c r="SKO31" s="358"/>
      <c r="SKP31" s="358"/>
      <c r="SKQ31" s="358"/>
      <c r="SKR31" s="358"/>
      <c r="SKS31" s="358"/>
      <c r="SKT31" s="358"/>
      <c r="SKU31" s="358"/>
      <c r="SKV31" s="358"/>
      <c r="SKW31" s="358"/>
      <c r="SKX31" s="358"/>
      <c r="SKY31" s="358"/>
      <c r="SKZ31" s="358"/>
      <c r="SLA31" s="358"/>
      <c r="SLB31" s="358"/>
      <c r="SLC31" s="358"/>
      <c r="SLD31" s="358"/>
      <c r="SLE31" s="358"/>
      <c r="SLF31" s="358"/>
      <c r="SLG31" s="358"/>
      <c r="SLH31" s="358"/>
      <c r="SLI31" s="358"/>
      <c r="SLJ31" s="358"/>
      <c r="SLK31" s="358"/>
      <c r="SLL31" s="358"/>
      <c r="SLM31" s="358"/>
      <c r="SLN31" s="358"/>
      <c r="SLO31" s="358"/>
      <c r="SLP31" s="358"/>
      <c r="SLQ31" s="358"/>
      <c r="SLR31" s="358"/>
      <c r="SLS31" s="358"/>
      <c r="SLT31" s="358"/>
      <c r="SLU31" s="358"/>
      <c r="SLV31" s="358"/>
      <c r="SLW31" s="358"/>
      <c r="SLX31" s="358"/>
      <c r="SLY31" s="358"/>
      <c r="SLZ31" s="358"/>
      <c r="SMA31" s="358"/>
      <c r="SMB31" s="358"/>
      <c r="SMC31" s="358"/>
      <c r="SMD31" s="358"/>
      <c r="SME31" s="358"/>
      <c r="SMF31" s="358"/>
      <c r="SMG31" s="358"/>
      <c r="SMH31" s="358"/>
      <c r="SMI31" s="358"/>
      <c r="SMJ31" s="358"/>
      <c r="SMK31" s="358"/>
      <c r="SML31" s="358"/>
      <c r="SMM31" s="358"/>
      <c r="SMN31" s="358"/>
      <c r="SMO31" s="358"/>
      <c r="SMP31" s="358"/>
      <c r="SMQ31" s="358"/>
      <c r="SMR31" s="358"/>
      <c r="SMS31" s="358"/>
      <c r="SMT31" s="358"/>
      <c r="SMU31" s="358"/>
      <c r="SMV31" s="358"/>
      <c r="SMW31" s="358"/>
      <c r="SMX31" s="358"/>
      <c r="SMY31" s="358"/>
      <c r="SMZ31" s="358"/>
      <c r="SNA31" s="358"/>
      <c r="SNB31" s="358"/>
      <c r="SNC31" s="358"/>
      <c r="SND31" s="358"/>
      <c r="SNE31" s="358"/>
      <c r="SNF31" s="358"/>
      <c r="SNG31" s="358"/>
      <c r="SNH31" s="358"/>
      <c r="SNI31" s="358"/>
      <c r="SNJ31" s="358"/>
      <c r="SNK31" s="358"/>
      <c r="SNL31" s="358"/>
      <c r="SNM31" s="358"/>
      <c r="SNN31" s="358"/>
      <c r="SNO31" s="358"/>
      <c r="SNP31" s="358"/>
      <c r="SNQ31" s="358"/>
      <c r="SNR31" s="358"/>
      <c r="SNS31" s="358"/>
      <c r="SNT31" s="358"/>
      <c r="SNU31" s="358"/>
      <c r="SNV31" s="358"/>
      <c r="SNW31" s="358"/>
      <c r="SNX31" s="358"/>
      <c r="SNY31" s="358"/>
      <c r="SNZ31" s="358"/>
      <c r="SOA31" s="358"/>
      <c r="SOB31" s="358"/>
      <c r="SOC31" s="358"/>
      <c r="SOD31" s="358"/>
      <c r="SOE31" s="358"/>
      <c r="SOF31" s="358"/>
      <c r="SOG31" s="358"/>
      <c r="SOH31" s="358"/>
      <c r="SOI31" s="358"/>
      <c r="SOJ31" s="358"/>
      <c r="SOK31" s="358"/>
      <c r="SOL31" s="358"/>
      <c r="SOM31" s="358"/>
      <c r="SON31" s="358"/>
      <c r="SOO31" s="358"/>
      <c r="SOP31" s="358"/>
      <c r="SOQ31" s="358"/>
      <c r="SOR31" s="358"/>
      <c r="SOS31" s="358"/>
      <c r="SOT31" s="358"/>
      <c r="SOU31" s="358"/>
      <c r="SOV31" s="358"/>
      <c r="SOW31" s="358"/>
      <c r="SOX31" s="358"/>
      <c r="SOY31" s="358"/>
      <c r="SOZ31" s="358"/>
      <c r="SPA31" s="358"/>
      <c r="SPB31" s="358"/>
      <c r="SPC31" s="358"/>
      <c r="SPD31" s="358"/>
      <c r="SPE31" s="358"/>
      <c r="SPF31" s="358"/>
      <c r="SPG31" s="358"/>
      <c r="SPH31" s="358"/>
      <c r="SPI31" s="358"/>
      <c r="SPJ31" s="358"/>
      <c r="SPK31" s="358"/>
      <c r="SPL31" s="358"/>
      <c r="SPM31" s="358"/>
      <c r="SPN31" s="358"/>
      <c r="SPO31" s="358"/>
      <c r="SPP31" s="358"/>
      <c r="SPQ31" s="358"/>
      <c r="SPR31" s="358"/>
      <c r="SPS31" s="358"/>
      <c r="SPT31" s="358"/>
      <c r="SPU31" s="358"/>
      <c r="SPV31" s="358"/>
      <c r="SPW31" s="358"/>
      <c r="SPX31" s="358"/>
      <c r="SPY31" s="358"/>
      <c r="SPZ31" s="358"/>
      <c r="SQA31" s="358"/>
      <c r="SQB31" s="358"/>
      <c r="SQC31" s="358"/>
      <c r="SQD31" s="358"/>
      <c r="SQE31" s="358"/>
      <c r="SQF31" s="358"/>
      <c r="SQG31" s="358"/>
      <c r="SQH31" s="358"/>
      <c r="SQI31" s="358"/>
      <c r="SQJ31" s="358"/>
      <c r="SQK31" s="358"/>
      <c r="SQL31" s="358"/>
      <c r="SQM31" s="358"/>
      <c r="SQN31" s="358"/>
      <c r="SQO31" s="358"/>
      <c r="SQP31" s="358"/>
      <c r="SQQ31" s="358"/>
      <c r="SQR31" s="358"/>
      <c r="SQS31" s="358"/>
      <c r="SQT31" s="358"/>
      <c r="SQU31" s="358"/>
      <c r="SQV31" s="358"/>
      <c r="SQW31" s="358"/>
      <c r="SQX31" s="358"/>
      <c r="SQY31" s="358"/>
      <c r="SQZ31" s="358"/>
      <c r="SRA31" s="358"/>
      <c r="SRB31" s="358"/>
      <c r="SRC31" s="358"/>
      <c r="SRD31" s="358"/>
      <c r="SRE31" s="358"/>
      <c r="SRF31" s="358"/>
      <c r="SRG31" s="358"/>
      <c r="SRH31" s="358"/>
      <c r="SRI31" s="358"/>
      <c r="SRJ31" s="358"/>
      <c r="SRK31" s="358"/>
      <c r="SRL31" s="358"/>
      <c r="SRM31" s="358"/>
      <c r="SRN31" s="358"/>
      <c r="SRO31" s="358"/>
      <c r="SRP31" s="358"/>
      <c r="SRQ31" s="358"/>
      <c r="SRR31" s="358"/>
      <c r="SRS31" s="358"/>
      <c r="SRT31" s="358"/>
      <c r="SRU31" s="358"/>
      <c r="SRV31" s="358"/>
      <c r="SRW31" s="358"/>
      <c r="SRX31" s="358"/>
      <c r="SRY31" s="358"/>
      <c r="SRZ31" s="358"/>
      <c r="SSA31" s="358"/>
      <c r="SSB31" s="358"/>
      <c r="SSC31" s="358"/>
      <c r="SSD31" s="358"/>
      <c r="SSE31" s="358"/>
      <c r="SSF31" s="358"/>
      <c r="SSG31" s="358"/>
      <c r="SSH31" s="358"/>
      <c r="SSI31" s="358"/>
      <c r="SSJ31" s="358"/>
      <c r="SSK31" s="358"/>
      <c r="SSL31" s="358"/>
      <c r="SSM31" s="358"/>
      <c r="SSN31" s="358"/>
      <c r="SSO31" s="358"/>
      <c r="SSP31" s="358"/>
      <c r="SSQ31" s="358"/>
      <c r="SSR31" s="358"/>
      <c r="SSS31" s="358"/>
      <c r="SST31" s="358"/>
      <c r="SSU31" s="358"/>
      <c r="SSV31" s="358"/>
      <c r="SSW31" s="358"/>
      <c r="SSX31" s="358"/>
      <c r="SSY31" s="358"/>
      <c r="SSZ31" s="358"/>
      <c r="STA31" s="358"/>
      <c r="STB31" s="358"/>
      <c r="STC31" s="358"/>
      <c r="STD31" s="358"/>
      <c r="STE31" s="358"/>
      <c r="STF31" s="358"/>
      <c r="STG31" s="358"/>
      <c r="STH31" s="358"/>
      <c r="STI31" s="358"/>
      <c r="STJ31" s="358"/>
      <c r="STK31" s="358"/>
      <c r="STL31" s="358"/>
      <c r="STM31" s="358"/>
      <c r="STN31" s="358"/>
      <c r="STO31" s="358"/>
      <c r="STP31" s="358"/>
      <c r="STQ31" s="358"/>
      <c r="STR31" s="358"/>
      <c r="STS31" s="358"/>
      <c r="STT31" s="358"/>
      <c r="STU31" s="358"/>
      <c r="STV31" s="358"/>
      <c r="STW31" s="358"/>
      <c r="STX31" s="358"/>
      <c r="STY31" s="358"/>
      <c r="STZ31" s="358"/>
      <c r="SUA31" s="358"/>
      <c r="SUB31" s="358"/>
      <c r="SUC31" s="358"/>
      <c r="SUD31" s="358"/>
      <c r="SUE31" s="358"/>
      <c r="SUF31" s="358"/>
      <c r="SUG31" s="358"/>
      <c r="SUH31" s="358"/>
      <c r="SUI31" s="358"/>
      <c r="SUJ31" s="358"/>
      <c r="SUK31" s="358"/>
      <c r="SUL31" s="358"/>
      <c r="SUM31" s="358"/>
      <c r="SUN31" s="358"/>
      <c r="SUO31" s="358"/>
      <c r="SUP31" s="358"/>
      <c r="SUQ31" s="358"/>
      <c r="SUR31" s="358"/>
      <c r="SUS31" s="358"/>
      <c r="SUT31" s="358"/>
      <c r="SUU31" s="358"/>
      <c r="SUV31" s="358"/>
      <c r="SUW31" s="358"/>
      <c r="SUX31" s="358"/>
      <c r="SUY31" s="358"/>
      <c r="SUZ31" s="358"/>
      <c r="SVA31" s="358"/>
      <c r="SVB31" s="358"/>
      <c r="SVC31" s="358"/>
      <c r="SVD31" s="358"/>
      <c r="SVE31" s="358"/>
      <c r="SVF31" s="358"/>
      <c r="SVG31" s="358"/>
      <c r="SVH31" s="358"/>
      <c r="SVI31" s="358"/>
      <c r="SVJ31" s="358"/>
      <c r="SVK31" s="358"/>
      <c r="SVL31" s="358"/>
      <c r="SVM31" s="358"/>
      <c r="SVN31" s="358"/>
      <c r="SVO31" s="358"/>
      <c r="SVP31" s="358"/>
      <c r="SVQ31" s="358"/>
      <c r="SVR31" s="358"/>
      <c r="SVS31" s="358"/>
      <c r="SVT31" s="358"/>
      <c r="SVU31" s="358"/>
      <c r="SVV31" s="358"/>
      <c r="SVW31" s="358"/>
      <c r="SVX31" s="358"/>
      <c r="SVY31" s="358"/>
      <c r="SVZ31" s="358"/>
      <c r="SWA31" s="358"/>
      <c r="SWB31" s="358"/>
      <c r="SWC31" s="358"/>
      <c r="SWD31" s="358"/>
      <c r="SWE31" s="358"/>
      <c r="SWF31" s="358"/>
      <c r="SWG31" s="358"/>
      <c r="SWH31" s="358"/>
      <c r="SWI31" s="358"/>
      <c r="SWJ31" s="358"/>
      <c r="SWK31" s="358"/>
      <c r="SWL31" s="358"/>
      <c r="SWM31" s="358"/>
      <c r="SWN31" s="358"/>
      <c r="SWO31" s="358"/>
      <c r="SWP31" s="358"/>
      <c r="SWQ31" s="358"/>
      <c r="SWR31" s="358"/>
      <c r="SWS31" s="358"/>
      <c r="SWT31" s="358"/>
      <c r="SWU31" s="358"/>
      <c r="SWV31" s="358"/>
      <c r="SWW31" s="358"/>
      <c r="SWX31" s="358"/>
      <c r="SWY31" s="358"/>
      <c r="SWZ31" s="358"/>
      <c r="SXA31" s="358"/>
      <c r="SXB31" s="358"/>
      <c r="SXC31" s="358"/>
      <c r="SXD31" s="358"/>
      <c r="SXE31" s="358"/>
      <c r="SXF31" s="358"/>
      <c r="SXG31" s="358"/>
      <c r="SXH31" s="358"/>
      <c r="SXI31" s="358"/>
      <c r="SXJ31" s="358"/>
      <c r="SXK31" s="358"/>
      <c r="SXL31" s="358"/>
      <c r="SXM31" s="358"/>
      <c r="SXN31" s="358"/>
      <c r="SXO31" s="358"/>
      <c r="SXP31" s="358"/>
      <c r="SXQ31" s="358"/>
      <c r="SXR31" s="358"/>
      <c r="SXS31" s="358"/>
      <c r="SXT31" s="358"/>
      <c r="SXU31" s="358"/>
      <c r="SXV31" s="358"/>
      <c r="SXW31" s="358"/>
      <c r="SXX31" s="358"/>
      <c r="SXY31" s="358"/>
      <c r="SXZ31" s="358"/>
      <c r="SYA31" s="358"/>
      <c r="SYB31" s="358"/>
      <c r="SYC31" s="358"/>
      <c r="SYD31" s="358"/>
      <c r="SYE31" s="358"/>
      <c r="SYF31" s="358"/>
      <c r="SYG31" s="358"/>
      <c r="SYH31" s="358"/>
      <c r="SYI31" s="358"/>
      <c r="SYJ31" s="358"/>
      <c r="SYK31" s="358"/>
      <c r="SYL31" s="358"/>
      <c r="SYM31" s="358"/>
      <c r="SYN31" s="358"/>
      <c r="SYO31" s="358"/>
      <c r="SYP31" s="358"/>
      <c r="SYQ31" s="358"/>
      <c r="SYR31" s="358"/>
      <c r="SYS31" s="358"/>
      <c r="SYT31" s="358"/>
      <c r="SYU31" s="358"/>
      <c r="SYV31" s="358"/>
      <c r="SYW31" s="358"/>
      <c r="SYX31" s="358"/>
      <c r="SYY31" s="358"/>
      <c r="SYZ31" s="358"/>
      <c r="SZA31" s="358"/>
      <c r="SZB31" s="358"/>
      <c r="SZC31" s="358"/>
      <c r="SZD31" s="358"/>
      <c r="SZE31" s="358"/>
      <c r="SZF31" s="358"/>
      <c r="SZG31" s="358"/>
      <c r="SZH31" s="358"/>
      <c r="SZI31" s="358"/>
      <c r="SZJ31" s="358"/>
      <c r="SZK31" s="358"/>
      <c r="SZL31" s="358"/>
      <c r="SZM31" s="358"/>
      <c r="SZN31" s="358"/>
      <c r="SZO31" s="358"/>
      <c r="SZP31" s="358"/>
      <c r="SZQ31" s="358"/>
      <c r="SZR31" s="358"/>
      <c r="SZS31" s="358"/>
      <c r="SZT31" s="358"/>
      <c r="SZU31" s="358"/>
      <c r="SZV31" s="358"/>
      <c r="SZW31" s="358"/>
      <c r="SZX31" s="358"/>
      <c r="SZY31" s="358"/>
      <c r="SZZ31" s="358"/>
      <c r="TAA31" s="358"/>
      <c r="TAB31" s="358"/>
      <c r="TAC31" s="358"/>
      <c r="TAD31" s="358"/>
      <c r="TAE31" s="358"/>
      <c r="TAF31" s="358"/>
      <c r="TAG31" s="358"/>
      <c r="TAH31" s="358"/>
      <c r="TAI31" s="358"/>
      <c r="TAJ31" s="358"/>
      <c r="TAK31" s="358"/>
      <c r="TAL31" s="358"/>
      <c r="TAM31" s="358"/>
      <c r="TAN31" s="358"/>
      <c r="TAO31" s="358"/>
      <c r="TAP31" s="358"/>
      <c r="TAQ31" s="358"/>
      <c r="TAR31" s="358"/>
      <c r="TAS31" s="358"/>
      <c r="TAT31" s="358"/>
      <c r="TAU31" s="358"/>
      <c r="TAV31" s="358"/>
      <c r="TAW31" s="358"/>
      <c r="TAX31" s="358"/>
      <c r="TAY31" s="358"/>
      <c r="TAZ31" s="358"/>
      <c r="TBA31" s="358"/>
      <c r="TBB31" s="358"/>
      <c r="TBC31" s="358"/>
      <c r="TBD31" s="358"/>
      <c r="TBE31" s="358"/>
      <c r="TBF31" s="358"/>
      <c r="TBG31" s="358"/>
      <c r="TBH31" s="358"/>
      <c r="TBI31" s="358"/>
      <c r="TBJ31" s="358"/>
      <c r="TBK31" s="358"/>
      <c r="TBL31" s="358"/>
      <c r="TBM31" s="358"/>
      <c r="TBN31" s="358"/>
      <c r="TBO31" s="358"/>
      <c r="TBP31" s="358"/>
      <c r="TBQ31" s="358"/>
      <c r="TBR31" s="358"/>
      <c r="TBS31" s="358"/>
      <c r="TBT31" s="358"/>
      <c r="TBU31" s="358"/>
      <c r="TBV31" s="358"/>
      <c r="TBW31" s="358"/>
      <c r="TBX31" s="358"/>
      <c r="TBY31" s="358"/>
      <c r="TBZ31" s="358"/>
      <c r="TCA31" s="358"/>
      <c r="TCB31" s="358"/>
      <c r="TCC31" s="358"/>
      <c r="TCD31" s="358"/>
      <c r="TCE31" s="358"/>
      <c r="TCF31" s="358"/>
      <c r="TCG31" s="358"/>
      <c r="TCH31" s="358"/>
      <c r="TCI31" s="358"/>
      <c r="TCJ31" s="358"/>
      <c r="TCK31" s="358"/>
      <c r="TCL31" s="358"/>
      <c r="TCM31" s="358"/>
      <c r="TCN31" s="358"/>
      <c r="TCO31" s="358"/>
      <c r="TCP31" s="358"/>
      <c r="TCQ31" s="358"/>
      <c r="TCR31" s="358"/>
      <c r="TCS31" s="358"/>
      <c r="TCT31" s="358"/>
      <c r="TCU31" s="358"/>
      <c r="TCV31" s="358"/>
      <c r="TCW31" s="358"/>
      <c r="TCX31" s="358"/>
      <c r="TCY31" s="358"/>
      <c r="TCZ31" s="358"/>
      <c r="TDA31" s="358"/>
      <c r="TDB31" s="358"/>
      <c r="TDC31" s="358"/>
      <c r="TDD31" s="358"/>
      <c r="TDE31" s="358"/>
      <c r="TDF31" s="358"/>
      <c r="TDG31" s="358"/>
      <c r="TDH31" s="358"/>
      <c r="TDI31" s="358"/>
      <c r="TDJ31" s="358"/>
      <c r="TDK31" s="358"/>
      <c r="TDL31" s="358"/>
      <c r="TDM31" s="358"/>
      <c r="TDN31" s="358"/>
      <c r="TDO31" s="358"/>
      <c r="TDP31" s="358"/>
      <c r="TDQ31" s="358"/>
      <c r="TDR31" s="358"/>
      <c r="TDS31" s="358"/>
      <c r="TDT31" s="358"/>
      <c r="TDU31" s="358"/>
      <c r="TDV31" s="358"/>
      <c r="TDW31" s="358"/>
      <c r="TDX31" s="358"/>
      <c r="TDY31" s="358"/>
      <c r="TDZ31" s="358"/>
      <c r="TEA31" s="358"/>
      <c r="TEB31" s="358"/>
      <c r="TEC31" s="358"/>
      <c r="TED31" s="358"/>
      <c r="TEE31" s="358"/>
      <c r="TEF31" s="358"/>
      <c r="TEG31" s="358"/>
      <c r="TEH31" s="358"/>
      <c r="TEI31" s="358"/>
      <c r="TEJ31" s="358"/>
      <c r="TEK31" s="358"/>
      <c r="TEL31" s="358"/>
      <c r="TEM31" s="358"/>
      <c r="TEN31" s="358"/>
      <c r="TEO31" s="358"/>
      <c r="TEP31" s="358"/>
      <c r="TEQ31" s="358"/>
      <c r="TER31" s="358"/>
      <c r="TES31" s="358"/>
      <c r="TET31" s="358"/>
      <c r="TEU31" s="358"/>
      <c r="TEV31" s="358"/>
      <c r="TEW31" s="358"/>
      <c r="TEX31" s="358"/>
      <c r="TEY31" s="358"/>
      <c r="TEZ31" s="358"/>
      <c r="TFA31" s="358"/>
      <c r="TFB31" s="358"/>
      <c r="TFC31" s="358"/>
      <c r="TFD31" s="358"/>
      <c r="TFE31" s="358"/>
      <c r="TFF31" s="358"/>
      <c r="TFG31" s="358"/>
      <c r="TFH31" s="358"/>
      <c r="TFI31" s="358"/>
      <c r="TFJ31" s="358"/>
      <c r="TFK31" s="358"/>
      <c r="TFL31" s="358"/>
      <c r="TFM31" s="358"/>
      <c r="TFN31" s="358"/>
      <c r="TFO31" s="358"/>
      <c r="TFP31" s="358"/>
      <c r="TFQ31" s="358"/>
      <c r="TFR31" s="358"/>
      <c r="TFS31" s="358"/>
      <c r="TFT31" s="358"/>
      <c r="TFU31" s="358"/>
      <c r="TFV31" s="358"/>
      <c r="TFW31" s="358"/>
      <c r="TFX31" s="358"/>
      <c r="TFY31" s="358"/>
      <c r="TFZ31" s="358"/>
      <c r="TGA31" s="358"/>
      <c r="TGB31" s="358"/>
      <c r="TGC31" s="358"/>
      <c r="TGD31" s="358"/>
      <c r="TGE31" s="358"/>
      <c r="TGF31" s="358"/>
      <c r="TGG31" s="358"/>
      <c r="TGH31" s="358"/>
      <c r="TGI31" s="358"/>
      <c r="TGJ31" s="358"/>
      <c r="TGK31" s="358"/>
      <c r="TGL31" s="358"/>
      <c r="TGM31" s="358"/>
      <c r="TGN31" s="358"/>
      <c r="TGO31" s="358"/>
      <c r="TGP31" s="358"/>
      <c r="TGQ31" s="358"/>
      <c r="TGR31" s="358"/>
      <c r="TGS31" s="358"/>
      <c r="TGT31" s="358"/>
      <c r="TGU31" s="358"/>
      <c r="TGV31" s="358"/>
      <c r="TGW31" s="358"/>
      <c r="TGX31" s="358"/>
      <c r="TGY31" s="358"/>
      <c r="TGZ31" s="358"/>
      <c r="THA31" s="358"/>
      <c r="THB31" s="358"/>
      <c r="THC31" s="358"/>
      <c r="THD31" s="358"/>
      <c r="THE31" s="358"/>
      <c r="THF31" s="358"/>
      <c r="THG31" s="358"/>
      <c r="THH31" s="358"/>
      <c r="THI31" s="358"/>
      <c r="THJ31" s="358"/>
      <c r="THK31" s="358"/>
      <c r="THL31" s="358"/>
      <c r="THM31" s="358"/>
      <c r="THN31" s="358"/>
      <c r="THO31" s="358"/>
      <c r="THP31" s="358"/>
      <c r="THQ31" s="358"/>
      <c r="THR31" s="358"/>
      <c r="THS31" s="358"/>
      <c r="THT31" s="358"/>
      <c r="THU31" s="358"/>
      <c r="THV31" s="358"/>
      <c r="THW31" s="358"/>
      <c r="THX31" s="358"/>
      <c r="THY31" s="358"/>
      <c r="THZ31" s="358"/>
      <c r="TIA31" s="358"/>
      <c r="TIB31" s="358"/>
      <c r="TIC31" s="358"/>
      <c r="TID31" s="358"/>
      <c r="TIE31" s="358"/>
      <c r="TIF31" s="358"/>
      <c r="TIG31" s="358"/>
      <c r="TIH31" s="358"/>
      <c r="TII31" s="358"/>
      <c r="TIJ31" s="358"/>
      <c r="TIK31" s="358"/>
      <c r="TIL31" s="358"/>
      <c r="TIM31" s="358"/>
      <c r="TIN31" s="358"/>
      <c r="TIO31" s="358"/>
      <c r="TIP31" s="358"/>
      <c r="TIQ31" s="358"/>
      <c r="TIR31" s="358"/>
      <c r="TIS31" s="358"/>
      <c r="TIT31" s="358"/>
      <c r="TIU31" s="358"/>
      <c r="TIV31" s="358"/>
      <c r="TIW31" s="358"/>
      <c r="TIX31" s="358"/>
      <c r="TIY31" s="358"/>
      <c r="TIZ31" s="358"/>
      <c r="TJA31" s="358"/>
      <c r="TJB31" s="358"/>
      <c r="TJC31" s="358"/>
      <c r="TJD31" s="358"/>
      <c r="TJE31" s="358"/>
      <c r="TJF31" s="358"/>
      <c r="TJG31" s="358"/>
      <c r="TJH31" s="358"/>
      <c r="TJI31" s="358"/>
      <c r="TJJ31" s="358"/>
      <c r="TJK31" s="358"/>
      <c r="TJL31" s="358"/>
      <c r="TJM31" s="358"/>
      <c r="TJN31" s="358"/>
      <c r="TJO31" s="358"/>
      <c r="TJP31" s="358"/>
      <c r="TJQ31" s="358"/>
      <c r="TJR31" s="358"/>
      <c r="TJS31" s="358"/>
      <c r="TJT31" s="358"/>
      <c r="TJU31" s="358"/>
      <c r="TJV31" s="358"/>
      <c r="TJW31" s="358"/>
      <c r="TJX31" s="358"/>
      <c r="TJY31" s="358"/>
      <c r="TJZ31" s="358"/>
      <c r="TKA31" s="358"/>
      <c r="TKB31" s="358"/>
      <c r="TKC31" s="358"/>
      <c r="TKD31" s="358"/>
      <c r="TKE31" s="358"/>
      <c r="TKF31" s="358"/>
      <c r="TKG31" s="358"/>
      <c r="TKH31" s="358"/>
      <c r="TKI31" s="358"/>
      <c r="TKJ31" s="358"/>
      <c r="TKK31" s="358"/>
      <c r="TKL31" s="358"/>
      <c r="TKM31" s="358"/>
      <c r="TKN31" s="358"/>
      <c r="TKO31" s="358"/>
      <c r="TKP31" s="358"/>
      <c r="TKQ31" s="358"/>
      <c r="TKR31" s="358"/>
      <c r="TKS31" s="358"/>
      <c r="TKT31" s="358"/>
      <c r="TKU31" s="358"/>
      <c r="TKV31" s="358"/>
      <c r="TKW31" s="358"/>
      <c r="TKX31" s="358"/>
      <c r="TKY31" s="358"/>
      <c r="TKZ31" s="358"/>
      <c r="TLA31" s="358"/>
      <c r="TLB31" s="358"/>
      <c r="TLC31" s="358"/>
      <c r="TLD31" s="358"/>
      <c r="TLE31" s="358"/>
      <c r="TLF31" s="358"/>
      <c r="TLG31" s="358"/>
      <c r="TLH31" s="358"/>
      <c r="TLI31" s="358"/>
      <c r="TLJ31" s="358"/>
      <c r="TLK31" s="358"/>
      <c r="TLL31" s="358"/>
      <c r="TLM31" s="358"/>
      <c r="TLN31" s="358"/>
      <c r="TLO31" s="358"/>
      <c r="TLP31" s="358"/>
      <c r="TLQ31" s="358"/>
      <c r="TLR31" s="358"/>
      <c r="TLS31" s="358"/>
      <c r="TLT31" s="358"/>
      <c r="TLU31" s="358"/>
      <c r="TLV31" s="358"/>
      <c r="TLW31" s="358"/>
      <c r="TLX31" s="358"/>
      <c r="TLY31" s="358"/>
      <c r="TLZ31" s="358"/>
      <c r="TMA31" s="358"/>
      <c r="TMB31" s="358"/>
      <c r="TMC31" s="358"/>
      <c r="TMD31" s="358"/>
      <c r="TME31" s="358"/>
      <c r="TMF31" s="358"/>
      <c r="TMG31" s="358"/>
      <c r="TMH31" s="358"/>
      <c r="TMI31" s="358"/>
      <c r="TMJ31" s="358"/>
      <c r="TMK31" s="358"/>
      <c r="TML31" s="358"/>
      <c r="TMM31" s="358"/>
      <c r="TMN31" s="358"/>
      <c r="TMO31" s="358"/>
      <c r="TMP31" s="358"/>
      <c r="TMQ31" s="358"/>
      <c r="TMR31" s="358"/>
      <c r="TMS31" s="358"/>
      <c r="TMT31" s="358"/>
      <c r="TMU31" s="358"/>
      <c r="TMV31" s="358"/>
      <c r="TMW31" s="358"/>
      <c r="TMX31" s="358"/>
      <c r="TMY31" s="358"/>
      <c r="TMZ31" s="358"/>
      <c r="TNA31" s="358"/>
      <c r="TNB31" s="358"/>
      <c r="TNC31" s="358"/>
      <c r="TND31" s="358"/>
      <c r="TNE31" s="358"/>
      <c r="TNF31" s="358"/>
      <c r="TNG31" s="358"/>
      <c r="TNH31" s="358"/>
      <c r="TNI31" s="358"/>
      <c r="TNJ31" s="358"/>
      <c r="TNK31" s="358"/>
      <c r="TNL31" s="358"/>
      <c r="TNM31" s="358"/>
      <c r="TNN31" s="358"/>
      <c r="TNO31" s="358"/>
      <c r="TNP31" s="358"/>
      <c r="TNQ31" s="358"/>
      <c r="TNR31" s="358"/>
      <c r="TNS31" s="358"/>
      <c r="TNT31" s="358"/>
      <c r="TNU31" s="358"/>
      <c r="TNV31" s="358"/>
      <c r="TNW31" s="358"/>
      <c r="TNX31" s="358"/>
      <c r="TNY31" s="358"/>
      <c r="TNZ31" s="358"/>
      <c r="TOA31" s="358"/>
      <c r="TOB31" s="358"/>
      <c r="TOC31" s="358"/>
      <c r="TOD31" s="358"/>
      <c r="TOE31" s="358"/>
      <c r="TOF31" s="358"/>
      <c r="TOG31" s="358"/>
      <c r="TOH31" s="358"/>
      <c r="TOI31" s="358"/>
      <c r="TOJ31" s="358"/>
      <c r="TOK31" s="358"/>
      <c r="TOL31" s="358"/>
      <c r="TOM31" s="358"/>
      <c r="TON31" s="358"/>
      <c r="TOO31" s="358"/>
      <c r="TOP31" s="358"/>
      <c r="TOQ31" s="358"/>
      <c r="TOR31" s="358"/>
      <c r="TOS31" s="358"/>
      <c r="TOT31" s="358"/>
      <c r="TOU31" s="358"/>
      <c r="TOV31" s="358"/>
      <c r="TOW31" s="358"/>
      <c r="TOX31" s="358"/>
      <c r="TOY31" s="358"/>
      <c r="TOZ31" s="358"/>
      <c r="TPA31" s="358"/>
      <c r="TPB31" s="358"/>
      <c r="TPC31" s="358"/>
      <c r="TPD31" s="358"/>
      <c r="TPE31" s="358"/>
      <c r="TPF31" s="358"/>
      <c r="TPG31" s="358"/>
      <c r="TPH31" s="358"/>
      <c r="TPI31" s="358"/>
      <c r="TPJ31" s="358"/>
      <c r="TPK31" s="358"/>
      <c r="TPL31" s="358"/>
      <c r="TPM31" s="358"/>
      <c r="TPN31" s="358"/>
      <c r="TPO31" s="358"/>
      <c r="TPP31" s="358"/>
      <c r="TPQ31" s="358"/>
      <c r="TPR31" s="358"/>
      <c r="TPS31" s="358"/>
      <c r="TPT31" s="358"/>
      <c r="TPU31" s="358"/>
      <c r="TPV31" s="358"/>
      <c r="TPW31" s="358"/>
      <c r="TPX31" s="358"/>
      <c r="TPY31" s="358"/>
      <c r="TPZ31" s="358"/>
      <c r="TQA31" s="358"/>
      <c r="TQB31" s="358"/>
      <c r="TQC31" s="358"/>
      <c r="TQD31" s="358"/>
      <c r="TQE31" s="358"/>
      <c r="TQF31" s="358"/>
      <c r="TQG31" s="358"/>
      <c r="TQH31" s="358"/>
      <c r="TQI31" s="358"/>
      <c r="TQJ31" s="358"/>
      <c r="TQK31" s="358"/>
      <c r="TQL31" s="358"/>
      <c r="TQM31" s="358"/>
      <c r="TQN31" s="358"/>
      <c r="TQO31" s="358"/>
      <c r="TQP31" s="358"/>
      <c r="TQQ31" s="358"/>
      <c r="TQR31" s="358"/>
      <c r="TQS31" s="358"/>
      <c r="TQT31" s="358"/>
      <c r="TQU31" s="358"/>
      <c r="TQV31" s="358"/>
      <c r="TQW31" s="358"/>
      <c r="TQX31" s="358"/>
      <c r="TQY31" s="358"/>
      <c r="TQZ31" s="358"/>
      <c r="TRA31" s="358"/>
      <c r="TRB31" s="358"/>
      <c r="TRC31" s="358"/>
      <c r="TRD31" s="358"/>
      <c r="TRE31" s="358"/>
      <c r="TRF31" s="358"/>
      <c r="TRG31" s="358"/>
      <c r="TRH31" s="358"/>
      <c r="TRI31" s="358"/>
      <c r="TRJ31" s="358"/>
      <c r="TRK31" s="358"/>
      <c r="TRL31" s="358"/>
      <c r="TRM31" s="358"/>
      <c r="TRN31" s="358"/>
      <c r="TRO31" s="358"/>
      <c r="TRP31" s="358"/>
      <c r="TRQ31" s="358"/>
      <c r="TRR31" s="358"/>
      <c r="TRS31" s="358"/>
      <c r="TRT31" s="358"/>
      <c r="TRU31" s="358"/>
      <c r="TRV31" s="358"/>
      <c r="TRW31" s="358"/>
      <c r="TRX31" s="358"/>
      <c r="TRY31" s="358"/>
      <c r="TRZ31" s="358"/>
      <c r="TSA31" s="358"/>
      <c r="TSB31" s="358"/>
      <c r="TSC31" s="358"/>
      <c r="TSD31" s="358"/>
      <c r="TSE31" s="358"/>
      <c r="TSF31" s="358"/>
      <c r="TSG31" s="358"/>
      <c r="TSH31" s="358"/>
      <c r="TSI31" s="358"/>
      <c r="TSJ31" s="358"/>
      <c r="TSK31" s="358"/>
      <c r="TSL31" s="358"/>
      <c r="TSM31" s="358"/>
      <c r="TSN31" s="358"/>
      <c r="TSO31" s="358"/>
      <c r="TSP31" s="358"/>
      <c r="TSQ31" s="358"/>
      <c r="TSR31" s="358"/>
      <c r="TSS31" s="358"/>
      <c r="TST31" s="358"/>
      <c r="TSU31" s="358"/>
      <c r="TSV31" s="358"/>
      <c r="TSW31" s="358"/>
      <c r="TSX31" s="358"/>
      <c r="TSY31" s="358"/>
      <c r="TSZ31" s="358"/>
      <c r="TTA31" s="358"/>
      <c r="TTB31" s="358"/>
      <c r="TTC31" s="358"/>
      <c r="TTD31" s="358"/>
      <c r="TTE31" s="358"/>
      <c r="TTF31" s="358"/>
      <c r="TTG31" s="358"/>
      <c r="TTH31" s="358"/>
      <c r="TTI31" s="358"/>
      <c r="TTJ31" s="358"/>
      <c r="TTK31" s="358"/>
      <c r="TTL31" s="358"/>
      <c r="TTM31" s="358"/>
      <c r="TTN31" s="358"/>
      <c r="TTO31" s="358"/>
      <c r="TTP31" s="358"/>
      <c r="TTQ31" s="358"/>
      <c r="TTR31" s="358"/>
      <c r="TTS31" s="358"/>
      <c r="TTT31" s="358"/>
      <c r="TTU31" s="358"/>
      <c r="TTV31" s="358"/>
      <c r="TTW31" s="358"/>
      <c r="TTX31" s="358"/>
      <c r="TTY31" s="358"/>
      <c r="TTZ31" s="358"/>
      <c r="TUA31" s="358"/>
      <c r="TUB31" s="358"/>
      <c r="TUC31" s="358"/>
      <c r="TUD31" s="358"/>
      <c r="TUE31" s="358"/>
      <c r="TUF31" s="358"/>
      <c r="TUG31" s="358"/>
      <c r="TUH31" s="358"/>
      <c r="TUI31" s="358"/>
      <c r="TUJ31" s="358"/>
      <c r="TUK31" s="358"/>
      <c r="TUL31" s="358"/>
      <c r="TUM31" s="358"/>
      <c r="TUN31" s="358"/>
      <c r="TUO31" s="358"/>
      <c r="TUP31" s="358"/>
      <c r="TUQ31" s="358"/>
      <c r="TUR31" s="358"/>
      <c r="TUS31" s="358"/>
      <c r="TUT31" s="358"/>
      <c r="TUU31" s="358"/>
      <c r="TUV31" s="358"/>
      <c r="TUW31" s="358"/>
      <c r="TUX31" s="358"/>
      <c r="TUY31" s="358"/>
      <c r="TUZ31" s="358"/>
      <c r="TVA31" s="358"/>
      <c r="TVB31" s="358"/>
      <c r="TVC31" s="358"/>
      <c r="TVD31" s="358"/>
      <c r="TVE31" s="358"/>
      <c r="TVF31" s="358"/>
      <c r="TVG31" s="358"/>
      <c r="TVH31" s="358"/>
      <c r="TVI31" s="358"/>
      <c r="TVJ31" s="358"/>
      <c r="TVK31" s="358"/>
      <c r="TVL31" s="358"/>
      <c r="TVM31" s="358"/>
      <c r="TVN31" s="358"/>
      <c r="TVO31" s="358"/>
      <c r="TVP31" s="358"/>
      <c r="TVQ31" s="358"/>
      <c r="TVR31" s="358"/>
      <c r="TVS31" s="358"/>
      <c r="TVT31" s="358"/>
      <c r="TVU31" s="358"/>
      <c r="TVV31" s="358"/>
      <c r="TVW31" s="358"/>
      <c r="TVX31" s="358"/>
      <c r="TVY31" s="358"/>
      <c r="TVZ31" s="358"/>
      <c r="TWA31" s="358"/>
      <c r="TWB31" s="358"/>
      <c r="TWC31" s="358"/>
      <c r="TWD31" s="358"/>
      <c r="TWE31" s="358"/>
      <c r="TWF31" s="358"/>
      <c r="TWG31" s="358"/>
      <c r="TWH31" s="358"/>
      <c r="TWI31" s="358"/>
      <c r="TWJ31" s="358"/>
      <c r="TWK31" s="358"/>
      <c r="TWL31" s="358"/>
      <c r="TWM31" s="358"/>
      <c r="TWN31" s="358"/>
      <c r="TWO31" s="358"/>
      <c r="TWP31" s="358"/>
      <c r="TWQ31" s="358"/>
      <c r="TWR31" s="358"/>
      <c r="TWS31" s="358"/>
      <c r="TWT31" s="358"/>
      <c r="TWU31" s="358"/>
      <c r="TWV31" s="358"/>
      <c r="TWW31" s="358"/>
      <c r="TWX31" s="358"/>
      <c r="TWY31" s="358"/>
      <c r="TWZ31" s="358"/>
      <c r="TXA31" s="358"/>
      <c r="TXB31" s="358"/>
      <c r="TXC31" s="358"/>
      <c r="TXD31" s="358"/>
      <c r="TXE31" s="358"/>
      <c r="TXF31" s="358"/>
      <c r="TXG31" s="358"/>
      <c r="TXH31" s="358"/>
      <c r="TXI31" s="358"/>
      <c r="TXJ31" s="358"/>
      <c r="TXK31" s="358"/>
      <c r="TXL31" s="358"/>
      <c r="TXM31" s="358"/>
      <c r="TXN31" s="358"/>
      <c r="TXO31" s="358"/>
      <c r="TXP31" s="358"/>
      <c r="TXQ31" s="358"/>
      <c r="TXR31" s="358"/>
      <c r="TXS31" s="358"/>
      <c r="TXT31" s="358"/>
      <c r="TXU31" s="358"/>
      <c r="TXV31" s="358"/>
      <c r="TXW31" s="358"/>
      <c r="TXX31" s="358"/>
      <c r="TXY31" s="358"/>
      <c r="TXZ31" s="358"/>
      <c r="TYA31" s="358"/>
      <c r="TYB31" s="358"/>
      <c r="TYC31" s="358"/>
      <c r="TYD31" s="358"/>
      <c r="TYE31" s="358"/>
      <c r="TYF31" s="358"/>
      <c r="TYG31" s="358"/>
      <c r="TYH31" s="358"/>
      <c r="TYI31" s="358"/>
      <c r="TYJ31" s="358"/>
      <c r="TYK31" s="358"/>
      <c r="TYL31" s="358"/>
      <c r="TYM31" s="358"/>
      <c r="TYN31" s="358"/>
      <c r="TYO31" s="358"/>
      <c r="TYP31" s="358"/>
      <c r="TYQ31" s="358"/>
      <c r="TYR31" s="358"/>
      <c r="TYS31" s="358"/>
      <c r="TYT31" s="358"/>
      <c r="TYU31" s="358"/>
      <c r="TYV31" s="358"/>
      <c r="TYW31" s="358"/>
      <c r="TYX31" s="358"/>
      <c r="TYY31" s="358"/>
      <c r="TYZ31" s="358"/>
      <c r="TZA31" s="358"/>
      <c r="TZB31" s="358"/>
      <c r="TZC31" s="358"/>
      <c r="TZD31" s="358"/>
      <c r="TZE31" s="358"/>
      <c r="TZF31" s="358"/>
      <c r="TZG31" s="358"/>
      <c r="TZH31" s="358"/>
      <c r="TZI31" s="358"/>
      <c r="TZJ31" s="358"/>
      <c r="TZK31" s="358"/>
      <c r="TZL31" s="358"/>
      <c r="TZM31" s="358"/>
      <c r="TZN31" s="358"/>
      <c r="TZO31" s="358"/>
      <c r="TZP31" s="358"/>
      <c r="TZQ31" s="358"/>
      <c r="TZR31" s="358"/>
      <c r="TZS31" s="358"/>
      <c r="TZT31" s="358"/>
      <c r="TZU31" s="358"/>
      <c r="TZV31" s="358"/>
      <c r="TZW31" s="358"/>
      <c r="TZX31" s="358"/>
      <c r="TZY31" s="358"/>
      <c r="TZZ31" s="358"/>
      <c r="UAA31" s="358"/>
      <c r="UAB31" s="358"/>
      <c r="UAC31" s="358"/>
      <c r="UAD31" s="358"/>
      <c r="UAE31" s="358"/>
      <c r="UAF31" s="358"/>
      <c r="UAG31" s="358"/>
      <c r="UAH31" s="358"/>
      <c r="UAI31" s="358"/>
      <c r="UAJ31" s="358"/>
      <c r="UAK31" s="358"/>
      <c r="UAL31" s="358"/>
      <c r="UAM31" s="358"/>
      <c r="UAN31" s="358"/>
      <c r="UAO31" s="358"/>
      <c r="UAP31" s="358"/>
      <c r="UAQ31" s="358"/>
      <c r="UAR31" s="358"/>
      <c r="UAS31" s="358"/>
      <c r="UAT31" s="358"/>
      <c r="UAU31" s="358"/>
      <c r="UAV31" s="358"/>
      <c r="UAW31" s="358"/>
      <c r="UAX31" s="358"/>
      <c r="UAY31" s="358"/>
      <c r="UAZ31" s="358"/>
      <c r="UBA31" s="358"/>
      <c r="UBB31" s="358"/>
      <c r="UBC31" s="358"/>
      <c r="UBD31" s="358"/>
      <c r="UBE31" s="358"/>
      <c r="UBF31" s="358"/>
      <c r="UBG31" s="358"/>
      <c r="UBH31" s="358"/>
      <c r="UBI31" s="358"/>
      <c r="UBJ31" s="358"/>
      <c r="UBK31" s="358"/>
      <c r="UBL31" s="358"/>
      <c r="UBM31" s="358"/>
      <c r="UBN31" s="358"/>
      <c r="UBO31" s="358"/>
      <c r="UBP31" s="358"/>
      <c r="UBQ31" s="358"/>
      <c r="UBR31" s="358"/>
      <c r="UBS31" s="358"/>
      <c r="UBT31" s="358"/>
      <c r="UBU31" s="358"/>
      <c r="UBV31" s="358"/>
      <c r="UBW31" s="358"/>
      <c r="UBX31" s="358"/>
      <c r="UBY31" s="358"/>
      <c r="UBZ31" s="358"/>
      <c r="UCA31" s="358"/>
      <c r="UCB31" s="358"/>
      <c r="UCC31" s="358"/>
      <c r="UCD31" s="358"/>
      <c r="UCE31" s="358"/>
      <c r="UCF31" s="358"/>
      <c r="UCG31" s="358"/>
      <c r="UCH31" s="358"/>
      <c r="UCI31" s="358"/>
      <c r="UCJ31" s="358"/>
      <c r="UCK31" s="358"/>
      <c r="UCL31" s="358"/>
      <c r="UCM31" s="358"/>
      <c r="UCN31" s="358"/>
      <c r="UCO31" s="358"/>
      <c r="UCP31" s="358"/>
      <c r="UCQ31" s="358"/>
      <c r="UCR31" s="358"/>
      <c r="UCS31" s="358"/>
      <c r="UCT31" s="358"/>
      <c r="UCU31" s="358"/>
      <c r="UCV31" s="358"/>
      <c r="UCW31" s="358"/>
      <c r="UCX31" s="358"/>
      <c r="UCY31" s="358"/>
      <c r="UCZ31" s="358"/>
      <c r="UDA31" s="358"/>
      <c r="UDB31" s="358"/>
      <c r="UDC31" s="358"/>
      <c r="UDD31" s="358"/>
      <c r="UDE31" s="358"/>
      <c r="UDF31" s="358"/>
      <c r="UDG31" s="358"/>
      <c r="UDH31" s="358"/>
      <c r="UDI31" s="358"/>
      <c r="UDJ31" s="358"/>
      <c r="UDK31" s="358"/>
      <c r="UDL31" s="358"/>
      <c r="UDM31" s="358"/>
      <c r="UDN31" s="358"/>
      <c r="UDO31" s="358"/>
      <c r="UDP31" s="358"/>
      <c r="UDQ31" s="358"/>
      <c r="UDR31" s="358"/>
      <c r="UDS31" s="358"/>
      <c r="UDT31" s="358"/>
      <c r="UDU31" s="358"/>
      <c r="UDV31" s="358"/>
      <c r="UDW31" s="358"/>
      <c r="UDX31" s="358"/>
      <c r="UDY31" s="358"/>
      <c r="UDZ31" s="358"/>
      <c r="UEA31" s="358"/>
      <c r="UEB31" s="358"/>
      <c r="UEC31" s="358"/>
      <c r="UED31" s="358"/>
      <c r="UEE31" s="358"/>
      <c r="UEF31" s="358"/>
      <c r="UEG31" s="358"/>
      <c r="UEH31" s="358"/>
      <c r="UEI31" s="358"/>
      <c r="UEJ31" s="358"/>
      <c r="UEK31" s="358"/>
      <c r="UEL31" s="358"/>
      <c r="UEM31" s="358"/>
      <c r="UEN31" s="358"/>
      <c r="UEO31" s="358"/>
      <c r="UEP31" s="358"/>
      <c r="UEQ31" s="358"/>
      <c r="UER31" s="358"/>
      <c r="UES31" s="358"/>
      <c r="UET31" s="358"/>
      <c r="UEU31" s="358"/>
      <c r="UEV31" s="358"/>
      <c r="UEW31" s="358"/>
      <c r="UEX31" s="358"/>
      <c r="UEY31" s="358"/>
      <c r="UEZ31" s="358"/>
      <c r="UFA31" s="358"/>
      <c r="UFB31" s="358"/>
      <c r="UFC31" s="358"/>
      <c r="UFD31" s="358"/>
      <c r="UFE31" s="358"/>
      <c r="UFF31" s="358"/>
      <c r="UFG31" s="358"/>
      <c r="UFH31" s="358"/>
      <c r="UFI31" s="358"/>
      <c r="UFJ31" s="358"/>
      <c r="UFK31" s="358"/>
      <c r="UFL31" s="358"/>
      <c r="UFM31" s="358"/>
      <c r="UFN31" s="358"/>
      <c r="UFO31" s="358"/>
      <c r="UFP31" s="358"/>
      <c r="UFQ31" s="358"/>
      <c r="UFR31" s="358"/>
      <c r="UFS31" s="358"/>
      <c r="UFT31" s="358"/>
      <c r="UFU31" s="358"/>
      <c r="UFV31" s="358"/>
      <c r="UFW31" s="358"/>
      <c r="UFX31" s="358"/>
      <c r="UFY31" s="358"/>
      <c r="UFZ31" s="358"/>
      <c r="UGA31" s="358"/>
      <c r="UGB31" s="358"/>
      <c r="UGC31" s="358"/>
      <c r="UGD31" s="358"/>
      <c r="UGE31" s="358"/>
      <c r="UGF31" s="358"/>
      <c r="UGG31" s="358"/>
      <c r="UGH31" s="358"/>
      <c r="UGI31" s="358"/>
      <c r="UGJ31" s="358"/>
      <c r="UGK31" s="358"/>
      <c r="UGL31" s="358"/>
      <c r="UGM31" s="358"/>
      <c r="UGN31" s="358"/>
      <c r="UGO31" s="358"/>
      <c r="UGP31" s="358"/>
      <c r="UGQ31" s="358"/>
      <c r="UGR31" s="358"/>
      <c r="UGS31" s="358"/>
      <c r="UGT31" s="358"/>
      <c r="UGU31" s="358"/>
      <c r="UGV31" s="358"/>
      <c r="UGW31" s="358"/>
      <c r="UGX31" s="358"/>
      <c r="UGY31" s="358"/>
      <c r="UGZ31" s="358"/>
      <c r="UHA31" s="358"/>
      <c r="UHB31" s="358"/>
      <c r="UHC31" s="358"/>
      <c r="UHD31" s="358"/>
      <c r="UHE31" s="358"/>
      <c r="UHF31" s="358"/>
      <c r="UHG31" s="358"/>
      <c r="UHH31" s="358"/>
      <c r="UHI31" s="358"/>
      <c r="UHJ31" s="358"/>
      <c r="UHK31" s="358"/>
      <c r="UHL31" s="358"/>
      <c r="UHM31" s="358"/>
      <c r="UHN31" s="358"/>
      <c r="UHO31" s="358"/>
      <c r="UHP31" s="358"/>
      <c r="UHQ31" s="358"/>
      <c r="UHR31" s="358"/>
      <c r="UHS31" s="358"/>
      <c r="UHT31" s="358"/>
      <c r="UHU31" s="358"/>
      <c r="UHV31" s="358"/>
      <c r="UHW31" s="358"/>
      <c r="UHX31" s="358"/>
      <c r="UHY31" s="358"/>
      <c r="UHZ31" s="358"/>
      <c r="UIA31" s="358"/>
      <c r="UIB31" s="358"/>
      <c r="UIC31" s="358"/>
      <c r="UID31" s="358"/>
      <c r="UIE31" s="358"/>
      <c r="UIF31" s="358"/>
      <c r="UIG31" s="358"/>
      <c r="UIH31" s="358"/>
      <c r="UII31" s="358"/>
      <c r="UIJ31" s="358"/>
      <c r="UIK31" s="358"/>
      <c r="UIL31" s="358"/>
      <c r="UIM31" s="358"/>
      <c r="UIN31" s="358"/>
      <c r="UIO31" s="358"/>
      <c r="UIP31" s="358"/>
      <c r="UIQ31" s="358"/>
      <c r="UIR31" s="358"/>
      <c r="UIS31" s="358"/>
      <c r="UIT31" s="358"/>
      <c r="UIU31" s="358"/>
      <c r="UIV31" s="358"/>
      <c r="UIW31" s="358"/>
      <c r="UIX31" s="358"/>
      <c r="UIY31" s="358"/>
      <c r="UIZ31" s="358"/>
      <c r="UJA31" s="358"/>
      <c r="UJB31" s="358"/>
      <c r="UJC31" s="358"/>
      <c r="UJD31" s="358"/>
      <c r="UJE31" s="358"/>
      <c r="UJF31" s="358"/>
      <c r="UJG31" s="358"/>
      <c r="UJH31" s="358"/>
      <c r="UJI31" s="358"/>
      <c r="UJJ31" s="358"/>
      <c r="UJK31" s="358"/>
      <c r="UJL31" s="358"/>
      <c r="UJM31" s="358"/>
      <c r="UJN31" s="358"/>
      <c r="UJO31" s="358"/>
      <c r="UJP31" s="358"/>
      <c r="UJQ31" s="358"/>
      <c r="UJR31" s="358"/>
      <c r="UJS31" s="358"/>
      <c r="UJT31" s="358"/>
      <c r="UJU31" s="358"/>
      <c r="UJV31" s="358"/>
      <c r="UJW31" s="358"/>
      <c r="UJX31" s="358"/>
      <c r="UJY31" s="358"/>
      <c r="UJZ31" s="358"/>
      <c r="UKA31" s="358"/>
      <c r="UKB31" s="358"/>
      <c r="UKC31" s="358"/>
      <c r="UKD31" s="358"/>
      <c r="UKE31" s="358"/>
      <c r="UKF31" s="358"/>
      <c r="UKG31" s="358"/>
      <c r="UKH31" s="358"/>
      <c r="UKI31" s="358"/>
      <c r="UKJ31" s="358"/>
      <c r="UKK31" s="358"/>
      <c r="UKL31" s="358"/>
      <c r="UKM31" s="358"/>
      <c r="UKN31" s="358"/>
      <c r="UKO31" s="358"/>
      <c r="UKP31" s="358"/>
      <c r="UKQ31" s="358"/>
      <c r="UKR31" s="358"/>
      <c r="UKS31" s="358"/>
      <c r="UKT31" s="358"/>
      <c r="UKU31" s="358"/>
      <c r="UKV31" s="358"/>
      <c r="UKW31" s="358"/>
      <c r="UKX31" s="358"/>
      <c r="UKY31" s="358"/>
      <c r="UKZ31" s="358"/>
      <c r="ULA31" s="358"/>
      <c r="ULB31" s="358"/>
      <c r="ULC31" s="358"/>
      <c r="ULD31" s="358"/>
      <c r="ULE31" s="358"/>
      <c r="ULF31" s="358"/>
      <c r="ULG31" s="358"/>
      <c r="ULH31" s="358"/>
      <c r="ULI31" s="358"/>
      <c r="ULJ31" s="358"/>
      <c r="ULK31" s="358"/>
      <c r="ULL31" s="358"/>
      <c r="ULM31" s="358"/>
      <c r="ULN31" s="358"/>
      <c r="ULO31" s="358"/>
      <c r="ULP31" s="358"/>
      <c r="ULQ31" s="358"/>
      <c r="ULR31" s="358"/>
      <c r="ULS31" s="358"/>
      <c r="ULT31" s="358"/>
      <c r="ULU31" s="358"/>
      <c r="ULV31" s="358"/>
      <c r="ULW31" s="358"/>
      <c r="ULX31" s="358"/>
      <c r="ULY31" s="358"/>
      <c r="ULZ31" s="358"/>
      <c r="UMA31" s="358"/>
      <c r="UMB31" s="358"/>
      <c r="UMC31" s="358"/>
      <c r="UMD31" s="358"/>
      <c r="UME31" s="358"/>
      <c r="UMF31" s="358"/>
      <c r="UMG31" s="358"/>
      <c r="UMH31" s="358"/>
      <c r="UMI31" s="358"/>
      <c r="UMJ31" s="358"/>
      <c r="UMK31" s="358"/>
      <c r="UML31" s="358"/>
      <c r="UMM31" s="358"/>
      <c r="UMN31" s="358"/>
      <c r="UMO31" s="358"/>
      <c r="UMP31" s="358"/>
      <c r="UMQ31" s="358"/>
      <c r="UMR31" s="358"/>
      <c r="UMS31" s="358"/>
      <c r="UMT31" s="358"/>
      <c r="UMU31" s="358"/>
      <c r="UMV31" s="358"/>
      <c r="UMW31" s="358"/>
      <c r="UMX31" s="358"/>
      <c r="UMY31" s="358"/>
      <c r="UMZ31" s="358"/>
      <c r="UNA31" s="358"/>
      <c r="UNB31" s="358"/>
      <c r="UNC31" s="358"/>
      <c r="UND31" s="358"/>
      <c r="UNE31" s="358"/>
      <c r="UNF31" s="358"/>
      <c r="UNG31" s="358"/>
      <c r="UNH31" s="358"/>
      <c r="UNI31" s="358"/>
      <c r="UNJ31" s="358"/>
      <c r="UNK31" s="358"/>
      <c r="UNL31" s="358"/>
      <c r="UNM31" s="358"/>
      <c r="UNN31" s="358"/>
      <c r="UNO31" s="358"/>
      <c r="UNP31" s="358"/>
      <c r="UNQ31" s="358"/>
      <c r="UNR31" s="358"/>
      <c r="UNS31" s="358"/>
      <c r="UNT31" s="358"/>
      <c r="UNU31" s="358"/>
      <c r="UNV31" s="358"/>
      <c r="UNW31" s="358"/>
      <c r="UNX31" s="358"/>
      <c r="UNY31" s="358"/>
      <c r="UNZ31" s="358"/>
      <c r="UOA31" s="358"/>
      <c r="UOB31" s="358"/>
      <c r="UOC31" s="358"/>
      <c r="UOD31" s="358"/>
      <c r="UOE31" s="358"/>
      <c r="UOF31" s="358"/>
      <c r="UOG31" s="358"/>
      <c r="UOH31" s="358"/>
      <c r="UOI31" s="358"/>
      <c r="UOJ31" s="358"/>
      <c r="UOK31" s="358"/>
      <c r="UOL31" s="358"/>
      <c r="UOM31" s="358"/>
      <c r="UON31" s="358"/>
      <c r="UOO31" s="358"/>
      <c r="UOP31" s="358"/>
      <c r="UOQ31" s="358"/>
      <c r="UOR31" s="358"/>
      <c r="UOS31" s="358"/>
      <c r="UOT31" s="358"/>
      <c r="UOU31" s="358"/>
      <c r="UOV31" s="358"/>
      <c r="UOW31" s="358"/>
      <c r="UOX31" s="358"/>
      <c r="UOY31" s="358"/>
      <c r="UOZ31" s="358"/>
      <c r="UPA31" s="358"/>
      <c r="UPB31" s="358"/>
      <c r="UPC31" s="358"/>
      <c r="UPD31" s="358"/>
      <c r="UPE31" s="358"/>
      <c r="UPF31" s="358"/>
      <c r="UPG31" s="358"/>
      <c r="UPH31" s="358"/>
      <c r="UPI31" s="358"/>
      <c r="UPJ31" s="358"/>
      <c r="UPK31" s="358"/>
      <c r="UPL31" s="358"/>
      <c r="UPM31" s="358"/>
      <c r="UPN31" s="358"/>
      <c r="UPO31" s="358"/>
      <c r="UPP31" s="358"/>
      <c r="UPQ31" s="358"/>
      <c r="UPR31" s="358"/>
      <c r="UPS31" s="358"/>
      <c r="UPT31" s="358"/>
      <c r="UPU31" s="358"/>
      <c r="UPV31" s="358"/>
      <c r="UPW31" s="358"/>
      <c r="UPX31" s="358"/>
      <c r="UPY31" s="358"/>
      <c r="UPZ31" s="358"/>
      <c r="UQA31" s="358"/>
      <c r="UQB31" s="358"/>
      <c r="UQC31" s="358"/>
      <c r="UQD31" s="358"/>
      <c r="UQE31" s="358"/>
      <c r="UQF31" s="358"/>
      <c r="UQG31" s="358"/>
      <c r="UQH31" s="358"/>
      <c r="UQI31" s="358"/>
      <c r="UQJ31" s="358"/>
      <c r="UQK31" s="358"/>
      <c r="UQL31" s="358"/>
      <c r="UQM31" s="358"/>
      <c r="UQN31" s="358"/>
      <c r="UQO31" s="358"/>
      <c r="UQP31" s="358"/>
      <c r="UQQ31" s="358"/>
      <c r="UQR31" s="358"/>
      <c r="UQS31" s="358"/>
      <c r="UQT31" s="358"/>
      <c r="UQU31" s="358"/>
      <c r="UQV31" s="358"/>
      <c r="UQW31" s="358"/>
      <c r="UQX31" s="358"/>
      <c r="UQY31" s="358"/>
      <c r="UQZ31" s="358"/>
      <c r="URA31" s="358"/>
      <c r="URB31" s="358"/>
      <c r="URC31" s="358"/>
      <c r="URD31" s="358"/>
      <c r="URE31" s="358"/>
      <c r="URF31" s="358"/>
      <c r="URG31" s="358"/>
      <c r="URH31" s="358"/>
      <c r="URI31" s="358"/>
      <c r="URJ31" s="358"/>
      <c r="URK31" s="358"/>
      <c r="URL31" s="358"/>
      <c r="URM31" s="358"/>
      <c r="URN31" s="358"/>
      <c r="URO31" s="358"/>
      <c r="URP31" s="358"/>
      <c r="URQ31" s="358"/>
      <c r="URR31" s="358"/>
      <c r="URS31" s="358"/>
      <c r="URT31" s="358"/>
      <c r="URU31" s="358"/>
      <c r="URV31" s="358"/>
      <c r="URW31" s="358"/>
      <c r="URX31" s="358"/>
      <c r="URY31" s="358"/>
      <c r="URZ31" s="358"/>
      <c r="USA31" s="358"/>
      <c r="USB31" s="358"/>
      <c r="USC31" s="358"/>
      <c r="USD31" s="358"/>
      <c r="USE31" s="358"/>
      <c r="USF31" s="358"/>
      <c r="USG31" s="358"/>
      <c r="USH31" s="358"/>
      <c r="USI31" s="358"/>
      <c r="USJ31" s="358"/>
      <c r="USK31" s="358"/>
      <c r="USL31" s="358"/>
      <c r="USM31" s="358"/>
      <c r="USN31" s="358"/>
      <c r="USO31" s="358"/>
      <c r="USP31" s="358"/>
      <c r="USQ31" s="358"/>
      <c r="USR31" s="358"/>
      <c r="USS31" s="358"/>
      <c r="UST31" s="358"/>
      <c r="USU31" s="358"/>
      <c r="USV31" s="358"/>
      <c r="USW31" s="358"/>
      <c r="USX31" s="358"/>
      <c r="USY31" s="358"/>
      <c r="USZ31" s="358"/>
      <c r="UTA31" s="358"/>
      <c r="UTB31" s="358"/>
      <c r="UTC31" s="358"/>
      <c r="UTD31" s="358"/>
      <c r="UTE31" s="358"/>
      <c r="UTF31" s="358"/>
      <c r="UTG31" s="358"/>
      <c r="UTH31" s="358"/>
      <c r="UTI31" s="358"/>
      <c r="UTJ31" s="358"/>
      <c r="UTK31" s="358"/>
      <c r="UTL31" s="358"/>
      <c r="UTM31" s="358"/>
      <c r="UTN31" s="358"/>
      <c r="UTO31" s="358"/>
      <c r="UTP31" s="358"/>
      <c r="UTQ31" s="358"/>
      <c r="UTR31" s="358"/>
      <c r="UTS31" s="358"/>
      <c r="UTT31" s="358"/>
      <c r="UTU31" s="358"/>
      <c r="UTV31" s="358"/>
      <c r="UTW31" s="358"/>
      <c r="UTX31" s="358"/>
      <c r="UTY31" s="358"/>
      <c r="UTZ31" s="358"/>
      <c r="UUA31" s="358"/>
      <c r="UUB31" s="358"/>
      <c r="UUC31" s="358"/>
      <c r="UUD31" s="358"/>
      <c r="UUE31" s="358"/>
      <c r="UUF31" s="358"/>
      <c r="UUG31" s="358"/>
      <c r="UUH31" s="358"/>
      <c r="UUI31" s="358"/>
      <c r="UUJ31" s="358"/>
      <c r="UUK31" s="358"/>
      <c r="UUL31" s="358"/>
      <c r="UUM31" s="358"/>
      <c r="UUN31" s="358"/>
      <c r="UUO31" s="358"/>
      <c r="UUP31" s="358"/>
      <c r="UUQ31" s="358"/>
      <c r="UUR31" s="358"/>
      <c r="UUS31" s="358"/>
      <c r="UUT31" s="358"/>
      <c r="UUU31" s="358"/>
      <c r="UUV31" s="358"/>
      <c r="UUW31" s="358"/>
      <c r="UUX31" s="358"/>
      <c r="UUY31" s="358"/>
      <c r="UUZ31" s="358"/>
      <c r="UVA31" s="358"/>
      <c r="UVB31" s="358"/>
      <c r="UVC31" s="358"/>
      <c r="UVD31" s="358"/>
      <c r="UVE31" s="358"/>
      <c r="UVF31" s="358"/>
      <c r="UVG31" s="358"/>
      <c r="UVH31" s="358"/>
      <c r="UVI31" s="358"/>
      <c r="UVJ31" s="358"/>
      <c r="UVK31" s="358"/>
      <c r="UVL31" s="358"/>
      <c r="UVM31" s="358"/>
      <c r="UVN31" s="358"/>
      <c r="UVO31" s="358"/>
      <c r="UVP31" s="358"/>
      <c r="UVQ31" s="358"/>
      <c r="UVR31" s="358"/>
      <c r="UVS31" s="358"/>
      <c r="UVT31" s="358"/>
      <c r="UVU31" s="358"/>
      <c r="UVV31" s="358"/>
      <c r="UVW31" s="358"/>
      <c r="UVX31" s="358"/>
      <c r="UVY31" s="358"/>
      <c r="UVZ31" s="358"/>
      <c r="UWA31" s="358"/>
      <c r="UWB31" s="358"/>
      <c r="UWC31" s="358"/>
      <c r="UWD31" s="358"/>
      <c r="UWE31" s="358"/>
      <c r="UWF31" s="358"/>
      <c r="UWG31" s="358"/>
      <c r="UWH31" s="358"/>
      <c r="UWI31" s="358"/>
      <c r="UWJ31" s="358"/>
      <c r="UWK31" s="358"/>
      <c r="UWL31" s="358"/>
      <c r="UWM31" s="358"/>
      <c r="UWN31" s="358"/>
      <c r="UWO31" s="358"/>
      <c r="UWP31" s="358"/>
      <c r="UWQ31" s="358"/>
      <c r="UWR31" s="358"/>
      <c r="UWS31" s="358"/>
      <c r="UWT31" s="358"/>
      <c r="UWU31" s="358"/>
      <c r="UWV31" s="358"/>
      <c r="UWW31" s="358"/>
      <c r="UWX31" s="358"/>
      <c r="UWY31" s="358"/>
      <c r="UWZ31" s="358"/>
      <c r="UXA31" s="358"/>
      <c r="UXB31" s="358"/>
      <c r="UXC31" s="358"/>
      <c r="UXD31" s="358"/>
      <c r="UXE31" s="358"/>
      <c r="UXF31" s="358"/>
      <c r="UXG31" s="358"/>
      <c r="UXH31" s="358"/>
      <c r="UXI31" s="358"/>
      <c r="UXJ31" s="358"/>
      <c r="UXK31" s="358"/>
      <c r="UXL31" s="358"/>
      <c r="UXM31" s="358"/>
      <c r="UXN31" s="358"/>
      <c r="UXO31" s="358"/>
      <c r="UXP31" s="358"/>
      <c r="UXQ31" s="358"/>
      <c r="UXR31" s="358"/>
      <c r="UXS31" s="358"/>
      <c r="UXT31" s="358"/>
      <c r="UXU31" s="358"/>
      <c r="UXV31" s="358"/>
      <c r="UXW31" s="358"/>
      <c r="UXX31" s="358"/>
      <c r="UXY31" s="358"/>
      <c r="UXZ31" s="358"/>
      <c r="UYA31" s="358"/>
      <c r="UYB31" s="358"/>
      <c r="UYC31" s="358"/>
      <c r="UYD31" s="358"/>
      <c r="UYE31" s="358"/>
      <c r="UYF31" s="358"/>
      <c r="UYG31" s="358"/>
      <c r="UYH31" s="358"/>
      <c r="UYI31" s="358"/>
      <c r="UYJ31" s="358"/>
      <c r="UYK31" s="358"/>
      <c r="UYL31" s="358"/>
      <c r="UYM31" s="358"/>
      <c r="UYN31" s="358"/>
      <c r="UYO31" s="358"/>
      <c r="UYP31" s="358"/>
      <c r="UYQ31" s="358"/>
      <c r="UYR31" s="358"/>
      <c r="UYS31" s="358"/>
      <c r="UYT31" s="358"/>
      <c r="UYU31" s="358"/>
      <c r="UYV31" s="358"/>
      <c r="UYW31" s="358"/>
      <c r="UYX31" s="358"/>
      <c r="UYY31" s="358"/>
      <c r="UYZ31" s="358"/>
      <c r="UZA31" s="358"/>
      <c r="UZB31" s="358"/>
      <c r="UZC31" s="358"/>
      <c r="UZD31" s="358"/>
      <c r="UZE31" s="358"/>
      <c r="UZF31" s="358"/>
      <c r="UZG31" s="358"/>
      <c r="UZH31" s="358"/>
      <c r="UZI31" s="358"/>
      <c r="UZJ31" s="358"/>
      <c r="UZK31" s="358"/>
      <c r="UZL31" s="358"/>
      <c r="UZM31" s="358"/>
      <c r="UZN31" s="358"/>
      <c r="UZO31" s="358"/>
      <c r="UZP31" s="358"/>
      <c r="UZQ31" s="358"/>
      <c r="UZR31" s="358"/>
      <c r="UZS31" s="358"/>
      <c r="UZT31" s="358"/>
      <c r="UZU31" s="358"/>
      <c r="UZV31" s="358"/>
      <c r="UZW31" s="358"/>
      <c r="UZX31" s="358"/>
      <c r="UZY31" s="358"/>
      <c r="UZZ31" s="358"/>
      <c r="VAA31" s="358"/>
      <c r="VAB31" s="358"/>
      <c r="VAC31" s="358"/>
      <c r="VAD31" s="358"/>
      <c r="VAE31" s="358"/>
      <c r="VAF31" s="358"/>
      <c r="VAG31" s="358"/>
      <c r="VAH31" s="358"/>
      <c r="VAI31" s="358"/>
      <c r="VAJ31" s="358"/>
      <c r="VAK31" s="358"/>
      <c r="VAL31" s="358"/>
      <c r="VAM31" s="358"/>
      <c r="VAN31" s="358"/>
      <c r="VAO31" s="358"/>
      <c r="VAP31" s="358"/>
      <c r="VAQ31" s="358"/>
      <c r="VAR31" s="358"/>
      <c r="VAS31" s="358"/>
      <c r="VAT31" s="358"/>
      <c r="VAU31" s="358"/>
      <c r="VAV31" s="358"/>
      <c r="VAW31" s="358"/>
      <c r="VAX31" s="358"/>
      <c r="VAY31" s="358"/>
      <c r="VAZ31" s="358"/>
      <c r="VBA31" s="358"/>
      <c r="VBB31" s="358"/>
      <c r="VBC31" s="358"/>
      <c r="VBD31" s="358"/>
      <c r="VBE31" s="358"/>
      <c r="VBF31" s="358"/>
      <c r="VBG31" s="358"/>
      <c r="VBH31" s="358"/>
      <c r="VBI31" s="358"/>
      <c r="VBJ31" s="358"/>
      <c r="VBK31" s="358"/>
      <c r="VBL31" s="358"/>
      <c r="VBM31" s="358"/>
      <c r="VBN31" s="358"/>
      <c r="VBO31" s="358"/>
      <c r="VBP31" s="358"/>
      <c r="VBQ31" s="358"/>
      <c r="VBR31" s="358"/>
      <c r="VBS31" s="358"/>
      <c r="VBT31" s="358"/>
      <c r="VBU31" s="358"/>
      <c r="VBV31" s="358"/>
      <c r="VBW31" s="358"/>
      <c r="VBX31" s="358"/>
      <c r="VBY31" s="358"/>
      <c r="VBZ31" s="358"/>
      <c r="VCA31" s="358"/>
      <c r="VCB31" s="358"/>
      <c r="VCC31" s="358"/>
      <c r="VCD31" s="358"/>
      <c r="VCE31" s="358"/>
      <c r="VCF31" s="358"/>
      <c r="VCG31" s="358"/>
      <c r="VCH31" s="358"/>
      <c r="VCI31" s="358"/>
      <c r="VCJ31" s="358"/>
      <c r="VCK31" s="358"/>
      <c r="VCL31" s="358"/>
      <c r="VCM31" s="358"/>
      <c r="VCN31" s="358"/>
      <c r="VCO31" s="358"/>
      <c r="VCP31" s="358"/>
      <c r="VCQ31" s="358"/>
      <c r="VCR31" s="358"/>
      <c r="VCS31" s="358"/>
      <c r="VCT31" s="358"/>
      <c r="VCU31" s="358"/>
      <c r="VCV31" s="358"/>
      <c r="VCW31" s="358"/>
      <c r="VCX31" s="358"/>
      <c r="VCY31" s="358"/>
      <c r="VCZ31" s="358"/>
      <c r="VDA31" s="358"/>
      <c r="VDB31" s="358"/>
      <c r="VDC31" s="358"/>
      <c r="VDD31" s="358"/>
      <c r="VDE31" s="358"/>
      <c r="VDF31" s="358"/>
      <c r="VDG31" s="358"/>
      <c r="VDH31" s="358"/>
      <c r="VDI31" s="358"/>
      <c r="VDJ31" s="358"/>
      <c r="VDK31" s="358"/>
      <c r="VDL31" s="358"/>
      <c r="VDM31" s="358"/>
      <c r="VDN31" s="358"/>
      <c r="VDO31" s="358"/>
      <c r="VDP31" s="358"/>
      <c r="VDQ31" s="358"/>
      <c r="VDR31" s="358"/>
      <c r="VDS31" s="358"/>
      <c r="VDT31" s="358"/>
      <c r="VDU31" s="358"/>
      <c r="VDV31" s="358"/>
      <c r="VDW31" s="358"/>
      <c r="VDX31" s="358"/>
      <c r="VDY31" s="358"/>
      <c r="VDZ31" s="358"/>
      <c r="VEA31" s="358"/>
      <c r="VEB31" s="358"/>
      <c r="VEC31" s="358"/>
      <c r="VED31" s="358"/>
      <c r="VEE31" s="358"/>
      <c r="VEF31" s="358"/>
      <c r="VEG31" s="358"/>
      <c r="VEH31" s="358"/>
      <c r="VEI31" s="358"/>
      <c r="VEJ31" s="358"/>
      <c r="VEK31" s="358"/>
      <c r="VEL31" s="358"/>
      <c r="VEM31" s="358"/>
      <c r="VEN31" s="358"/>
      <c r="VEO31" s="358"/>
      <c r="VEP31" s="358"/>
      <c r="VEQ31" s="358"/>
      <c r="VER31" s="358"/>
      <c r="VES31" s="358"/>
      <c r="VET31" s="358"/>
      <c r="VEU31" s="358"/>
      <c r="VEV31" s="358"/>
      <c r="VEW31" s="358"/>
      <c r="VEX31" s="358"/>
      <c r="VEY31" s="358"/>
      <c r="VEZ31" s="358"/>
      <c r="VFA31" s="358"/>
      <c r="VFB31" s="358"/>
      <c r="VFC31" s="358"/>
      <c r="VFD31" s="358"/>
      <c r="VFE31" s="358"/>
      <c r="VFF31" s="358"/>
      <c r="VFG31" s="358"/>
      <c r="VFH31" s="358"/>
      <c r="VFI31" s="358"/>
      <c r="VFJ31" s="358"/>
      <c r="VFK31" s="358"/>
      <c r="VFL31" s="358"/>
      <c r="VFM31" s="358"/>
      <c r="VFN31" s="358"/>
      <c r="VFO31" s="358"/>
      <c r="VFP31" s="358"/>
      <c r="VFQ31" s="358"/>
      <c r="VFR31" s="358"/>
      <c r="VFS31" s="358"/>
      <c r="VFT31" s="358"/>
      <c r="VFU31" s="358"/>
      <c r="VFV31" s="358"/>
      <c r="VFW31" s="358"/>
      <c r="VFX31" s="358"/>
      <c r="VFY31" s="358"/>
      <c r="VFZ31" s="358"/>
      <c r="VGA31" s="358"/>
      <c r="VGB31" s="358"/>
      <c r="VGC31" s="358"/>
      <c r="VGD31" s="358"/>
      <c r="VGE31" s="358"/>
      <c r="VGF31" s="358"/>
      <c r="VGG31" s="358"/>
      <c r="VGH31" s="358"/>
      <c r="VGI31" s="358"/>
      <c r="VGJ31" s="358"/>
      <c r="VGK31" s="358"/>
      <c r="VGL31" s="358"/>
      <c r="VGM31" s="358"/>
      <c r="VGN31" s="358"/>
      <c r="VGO31" s="358"/>
      <c r="VGP31" s="358"/>
      <c r="VGQ31" s="358"/>
      <c r="VGR31" s="358"/>
      <c r="VGS31" s="358"/>
      <c r="VGT31" s="358"/>
      <c r="VGU31" s="358"/>
      <c r="VGV31" s="358"/>
      <c r="VGW31" s="358"/>
      <c r="VGX31" s="358"/>
      <c r="VGY31" s="358"/>
      <c r="VGZ31" s="358"/>
      <c r="VHA31" s="358"/>
      <c r="VHB31" s="358"/>
      <c r="VHC31" s="358"/>
      <c r="VHD31" s="358"/>
      <c r="VHE31" s="358"/>
      <c r="VHF31" s="358"/>
      <c r="VHG31" s="358"/>
      <c r="VHH31" s="358"/>
      <c r="VHI31" s="358"/>
      <c r="VHJ31" s="358"/>
      <c r="VHK31" s="358"/>
      <c r="VHL31" s="358"/>
      <c r="VHM31" s="358"/>
      <c r="VHN31" s="358"/>
      <c r="VHO31" s="358"/>
      <c r="VHP31" s="358"/>
      <c r="VHQ31" s="358"/>
      <c r="VHR31" s="358"/>
      <c r="VHS31" s="358"/>
      <c r="VHT31" s="358"/>
      <c r="VHU31" s="358"/>
      <c r="VHV31" s="358"/>
      <c r="VHW31" s="358"/>
      <c r="VHX31" s="358"/>
      <c r="VHY31" s="358"/>
      <c r="VHZ31" s="358"/>
      <c r="VIA31" s="358"/>
      <c r="VIB31" s="358"/>
      <c r="VIC31" s="358"/>
      <c r="VID31" s="358"/>
      <c r="VIE31" s="358"/>
      <c r="VIF31" s="358"/>
      <c r="VIG31" s="358"/>
      <c r="VIH31" s="358"/>
      <c r="VII31" s="358"/>
      <c r="VIJ31" s="358"/>
      <c r="VIK31" s="358"/>
      <c r="VIL31" s="358"/>
      <c r="VIM31" s="358"/>
      <c r="VIN31" s="358"/>
      <c r="VIO31" s="358"/>
      <c r="VIP31" s="358"/>
      <c r="VIQ31" s="358"/>
      <c r="VIR31" s="358"/>
      <c r="VIS31" s="358"/>
      <c r="VIT31" s="358"/>
      <c r="VIU31" s="358"/>
      <c r="VIV31" s="358"/>
      <c r="VIW31" s="358"/>
      <c r="VIX31" s="358"/>
      <c r="VIY31" s="358"/>
      <c r="VIZ31" s="358"/>
      <c r="VJA31" s="358"/>
      <c r="VJB31" s="358"/>
      <c r="VJC31" s="358"/>
      <c r="VJD31" s="358"/>
      <c r="VJE31" s="358"/>
      <c r="VJF31" s="358"/>
      <c r="VJG31" s="358"/>
      <c r="VJH31" s="358"/>
      <c r="VJI31" s="358"/>
      <c r="VJJ31" s="358"/>
      <c r="VJK31" s="358"/>
      <c r="VJL31" s="358"/>
      <c r="VJM31" s="358"/>
      <c r="VJN31" s="358"/>
      <c r="VJO31" s="358"/>
      <c r="VJP31" s="358"/>
      <c r="VJQ31" s="358"/>
      <c r="VJR31" s="358"/>
      <c r="VJS31" s="358"/>
      <c r="VJT31" s="358"/>
      <c r="VJU31" s="358"/>
      <c r="VJV31" s="358"/>
      <c r="VJW31" s="358"/>
      <c r="VJX31" s="358"/>
      <c r="VJY31" s="358"/>
      <c r="VJZ31" s="358"/>
      <c r="VKA31" s="358"/>
      <c r="VKB31" s="358"/>
      <c r="VKC31" s="358"/>
      <c r="VKD31" s="358"/>
      <c r="VKE31" s="358"/>
      <c r="VKF31" s="358"/>
      <c r="VKG31" s="358"/>
      <c r="VKH31" s="358"/>
      <c r="VKI31" s="358"/>
      <c r="VKJ31" s="358"/>
      <c r="VKK31" s="358"/>
      <c r="VKL31" s="358"/>
      <c r="VKM31" s="358"/>
      <c r="VKN31" s="358"/>
      <c r="VKO31" s="358"/>
      <c r="VKP31" s="358"/>
      <c r="VKQ31" s="358"/>
      <c r="VKR31" s="358"/>
      <c r="VKS31" s="358"/>
      <c r="VKT31" s="358"/>
      <c r="VKU31" s="358"/>
      <c r="VKV31" s="358"/>
      <c r="VKW31" s="358"/>
      <c r="VKX31" s="358"/>
      <c r="VKY31" s="358"/>
      <c r="VKZ31" s="358"/>
      <c r="VLA31" s="358"/>
      <c r="VLB31" s="358"/>
      <c r="VLC31" s="358"/>
      <c r="VLD31" s="358"/>
      <c r="VLE31" s="358"/>
      <c r="VLF31" s="358"/>
      <c r="VLG31" s="358"/>
      <c r="VLH31" s="358"/>
      <c r="VLI31" s="358"/>
      <c r="VLJ31" s="358"/>
      <c r="VLK31" s="358"/>
      <c r="VLL31" s="358"/>
      <c r="VLM31" s="358"/>
      <c r="VLN31" s="358"/>
      <c r="VLO31" s="358"/>
      <c r="VLP31" s="358"/>
      <c r="VLQ31" s="358"/>
      <c r="VLR31" s="358"/>
      <c r="VLS31" s="358"/>
      <c r="VLT31" s="358"/>
      <c r="VLU31" s="358"/>
      <c r="VLV31" s="358"/>
      <c r="VLW31" s="358"/>
      <c r="VLX31" s="358"/>
      <c r="VLY31" s="358"/>
      <c r="VLZ31" s="358"/>
      <c r="VMA31" s="358"/>
      <c r="VMB31" s="358"/>
      <c r="VMC31" s="358"/>
      <c r="VMD31" s="358"/>
      <c r="VME31" s="358"/>
      <c r="VMF31" s="358"/>
      <c r="VMG31" s="358"/>
      <c r="VMH31" s="358"/>
      <c r="VMI31" s="358"/>
      <c r="VMJ31" s="358"/>
      <c r="VMK31" s="358"/>
      <c r="VML31" s="358"/>
      <c r="VMM31" s="358"/>
      <c r="VMN31" s="358"/>
      <c r="VMO31" s="358"/>
      <c r="VMP31" s="358"/>
      <c r="VMQ31" s="358"/>
      <c r="VMR31" s="358"/>
      <c r="VMS31" s="358"/>
      <c r="VMT31" s="358"/>
      <c r="VMU31" s="358"/>
      <c r="VMV31" s="358"/>
      <c r="VMW31" s="358"/>
      <c r="VMX31" s="358"/>
      <c r="VMY31" s="358"/>
      <c r="VMZ31" s="358"/>
      <c r="VNA31" s="358"/>
      <c r="VNB31" s="358"/>
      <c r="VNC31" s="358"/>
      <c r="VND31" s="358"/>
      <c r="VNE31" s="358"/>
      <c r="VNF31" s="358"/>
      <c r="VNG31" s="358"/>
      <c r="VNH31" s="358"/>
      <c r="VNI31" s="358"/>
      <c r="VNJ31" s="358"/>
      <c r="VNK31" s="358"/>
      <c r="VNL31" s="358"/>
      <c r="VNM31" s="358"/>
      <c r="VNN31" s="358"/>
      <c r="VNO31" s="358"/>
      <c r="VNP31" s="358"/>
      <c r="VNQ31" s="358"/>
      <c r="VNR31" s="358"/>
      <c r="VNS31" s="358"/>
      <c r="VNT31" s="358"/>
      <c r="VNU31" s="358"/>
      <c r="VNV31" s="358"/>
      <c r="VNW31" s="358"/>
      <c r="VNX31" s="358"/>
      <c r="VNY31" s="358"/>
      <c r="VNZ31" s="358"/>
      <c r="VOA31" s="358"/>
      <c r="VOB31" s="358"/>
      <c r="VOC31" s="358"/>
      <c r="VOD31" s="358"/>
      <c r="VOE31" s="358"/>
      <c r="VOF31" s="358"/>
      <c r="VOG31" s="358"/>
      <c r="VOH31" s="358"/>
      <c r="VOI31" s="358"/>
      <c r="VOJ31" s="358"/>
      <c r="VOK31" s="358"/>
      <c r="VOL31" s="358"/>
      <c r="VOM31" s="358"/>
      <c r="VON31" s="358"/>
      <c r="VOO31" s="358"/>
      <c r="VOP31" s="358"/>
      <c r="VOQ31" s="358"/>
      <c r="VOR31" s="358"/>
      <c r="VOS31" s="358"/>
      <c r="VOT31" s="358"/>
      <c r="VOU31" s="358"/>
      <c r="VOV31" s="358"/>
      <c r="VOW31" s="358"/>
      <c r="VOX31" s="358"/>
      <c r="VOY31" s="358"/>
      <c r="VOZ31" s="358"/>
      <c r="VPA31" s="358"/>
      <c r="VPB31" s="358"/>
      <c r="VPC31" s="358"/>
      <c r="VPD31" s="358"/>
      <c r="VPE31" s="358"/>
      <c r="VPF31" s="358"/>
      <c r="VPG31" s="358"/>
      <c r="VPH31" s="358"/>
      <c r="VPI31" s="358"/>
      <c r="VPJ31" s="358"/>
      <c r="VPK31" s="358"/>
      <c r="VPL31" s="358"/>
      <c r="VPM31" s="358"/>
      <c r="VPN31" s="358"/>
      <c r="VPO31" s="358"/>
      <c r="VPP31" s="358"/>
      <c r="VPQ31" s="358"/>
      <c r="VPR31" s="358"/>
      <c r="VPS31" s="358"/>
      <c r="VPT31" s="358"/>
      <c r="VPU31" s="358"/>
      <c r="VPV31" s="358"/>
      <c r="VPW31" s="358"/>
      <c r="VPX31" s="358"/>
      <c r="VPY31" s="358"/>
      <c r="VPZ31" s="358"/>
      <c r="VQA31" s="358"/>
      <c r="VQB31" s="358"/>
      <c r="VQC31" s="358"/>
      <c r="VQD31" s="358"/>
      <c r="VQE31" s="358"/>
      <c r="VQF31" s="358"/>
      <c r="VQG31" s="358"/>
      <c r="VQH31" s="358"/>
      <c r="VQI31" s="358"/>
      <c r="VQJ31" s="358"/>
      <c r="VQK31" s="358"/>
      <c r="VQL31" s="358"/>
      <c r="VQM31" s="358"/>
      <c r="VQN31" s="358"/>
      <c r="VQO31" s="358"/>
      <c r="VQP31" s="358"/>
      <c r="VQQ31" s="358"/>
      <c r="VQR31" s="358"/>
      <c r="VQS31" s="358"/>
      <c r="VQT31" s="358"/>
      <c r="VQU31" s="358"/>
      <c r="VQV31" s="358"/>
      <c r="VQW31" s="358"/>
      <c r="VQX31" s="358"/>
      <c r="VQY31" s="358"/>
      <c r="VQZ31" s="358"/>
      <c r="VRA31" s="358"/>
      <c r="VRB31" s="358"/>
      <c r="VRC31" s="358"/>
      <c r="VRD31" s="358"/>
      <c r="VRE31" s="358"/>
      <c r="VRF31" s="358"/>
      <c r="VRG31" s="358"/>
      <c r="VRH31" s="358"/>
      <c r="VRI31" s="358"/>
      <c r="VRJ31" s="358"/>
      <c r="VRK31" s="358"/>
      <c r="VRL31" s="358"/>
      <c r="VRM31" s="358"/>
      <c r="VRN31" s="358"/>
      <c r="VRO31" s="358"/>
      <c r="VRP31" s="358"/>
      <c r="VRQ31" s="358"/>
      <c r="VRR31" s="358"/>
      <c r="VRS31" s="358"/>
      <c r="VRT31" s="358"/>
      <c r="VRU31" s="358"/>
      <c r="VRV31" s="358"/>
      <c r="VRW31" s="358"/>
      <c r="VRX31" s="358"/>
      <c r="VRY31" s="358"/>
      <c r="VRZ31" s="358"/>
      <c r="VSA31" s="358"/>
      <c r="VSB31" s="358"/>
      <c r="VSC31" s="358"/>
      <c r="VSD31" s="358"/>
      <c r="VSE31" s="358"/>
      <c r="VSF31" s="358"/>
      <c r="VSG31" s="358"/>
      <c r="VSH31" s="358"/>
      <c r="VSI31" s="358"/>
      <c r="VSJ31" s="358"/>
      <c r="VSK31" s="358"/>
      <c r="VSL31" s="358"/>
      <c r="VSM31" s="358"/>
      <c r="VSN31" s="358"/>
      <c r="VSO31" s="358"/>
      <c r="VSP31" s="358"/>
      <c r="VSQ31" s="358"/>
      <c r="VSR31" s="358"/>
      <c r="VSS31" s="358"/>
      <c r="VST31" s="358"/>
      <c r="VSU31" s="358"/>
      <c r="VSV31" s="358"/>
      <c r="VSW31" s="358"/>
      <c r="VSX31" s="358"/>
      <c r="VSY31" s="358"/>
      <c r="VSZ31" s="358"/>
      <c r="VTA31" s="358"/>
      <c r="VTB31" s="358"/>
      <c r="VTC31" s="358"/>
      <c r="VTD31" s="358"/>
      <c r="VTE31" s="358"/>
      <c r="VTF31" s="358"/>
      <c r="VTG31" s="358"/>
      <c r="VTH31" s="358"/>
      <c r="VTI31" s="358"/>
      <c r="VTJ31" s="358"/>
      <c r="VTK31" s="358"/>
      <c r="VTL31" s="358"/>
      <c r="VTM31" s="358"/>
      <c r="VTN31" s="358"/>
      <c r="VTO31" s="358"/>
      <c r="VTP31" s="358"/>
      <c r="VTQ31" s="358"/>
      <c r="VTR31" s="358"/>
      <c r="VTS31" s="358"/>
      <c r="VTT31" s="358"/>
      <c r="VTU31" s="358"/>
      <c r="VTV31" s="358"/>
      <c r="VTW31" s="358"/>
      <c r="VTX31" s="358"/>
      <c r="VTY31" s="358"/>
      <c r="VTZ31" s="358"/>
      <c r="VUA31" s="358"/>
      <c r="VUB31" s="358"/>
      <c r="VUC31" s="358"/>
      <c r="VUD31" s="358"/>
      <c r="VUE31" s="358"/>
      <c r="VUF31" s="358"/>
      <c r="VUG31" s="358"/>
      <c r="VUH31" s="358"/>
      <c r="VUI31" s="358"/>
      <c r="VUJ31" s="358"/>
      <c r="VUK31" s="358"/>
      <c r="VUL31" s="358"/>
      <c r="VUM31" s="358"/>
      <c r="VUN31" s="358"/>
      <c r="VUO31" s="358"/>
      <c r="VUP31" s="358"/>
      <c r="VUQ31" s="358"/>
      <c r="VUR31" s="358"/>
      <c r="VUS31" s="358"/>
      <c r="VUT31" s="358"/>
      <c r="VUU31" s="358"/>
      <c r="VUV31" s="358"/>
      <c r="VUW31" s="358"/>
      <c r="VUX31" s="358"/>
      <c r="VUY31" s="358"/>
      <c r="VUZ31" s="358"/>
      <c r="VVA31" s="358"/>
      <c r="VVB31" s="358"/>
      <c r="VVC31" s="358"/>
      <c r="VVD31" s="358"/>
      <c r="VVE31" s="358"/>
      <c r="VVF31" s="358"/>
      <c r="VVG31" s="358"/>
      <c r="VVH31" s="358"/>
      <c r="VVI31" s="358"/>
      <c r="VVJ31" s="358"/>
      <c r="VVK31" s="358"/>
      <c r="VVL31" s="358"/>
      <c r="VVM31" s="358"/>
      <c r="VVN31" s="358"/>
      <c r="VVO31" s="358"/>
      <c r="VVP31" s="358"/>
      <c r="VVQ31" s="358"/>
      <c r="VVR31" s="358"/>
      <c r="VVS31" s="358"/>
      <c r="VVT31" s="358"/>
      <c r="VVU31" s="358"/>
      <c r="VVV31" s="358"/>
      <c r="VVW31" s="358"/>
      <c r="VVX31" s="358"/>
      <c r="VVY31" s="358"/>
      <c r="VVZ31" s="358"/>
      <c r="VWA31" s="358"/>
      <c r="VWB31" s="358"/>
      <c r="VWC31" s="358"/>
      <c r="VWD31" s="358"/>
      <c r="VWE31" s="358"/>
      <c r="VWF31" s="358"/>
      <c r="VWG31" s="358"/>
      <c r="VWH31" s="358"/>
      <c r="VWI31" s="358"/>
      <c r="VWJ31" s="358"/>
      <c r="VWK31" s="358"/>
      <c r="VWL31" s="358"/>
      <c r="VWM31" s="358"/>
      <c r="VWN31" s="358"/>
      <c r="VWO31" s="358"/>
      <c r="VWP31" s="358"/>
      <c r="VWQ31" s="358"/>
      <c r="VWR31" s="358"/>
      <c r="VWS31" s="358"/>
      <c r="VWT31" s="358"/>
      <c r="VWU31" s="358"/>
      <c r="VWV31" s="358"/>
      <c r="VWW31" s="358"/>
      <c r="VWX31" s="358"/>
      <c r="VWY31" s="358"/>
      <c r="VWZ31" s="358"/>
      <c r="VXA31" s="358"/>
      <c r="VXB31" s="358"/>
      <c r="VXC31" s="358"/>
      <c r="VXD31" s="358"/>
      <c r="VXE31" s="358"/>
      <c r="VXF31" s="358"/>
      <c r="VXG31" s="358"/>
      <c r="VXH31" s="358"/>
      <c r="VXI31" s="358"/>
      <c r="VXJ31" s="358"/>
      <c r="VXK31" s="358"/>
      <c r="VXL31" s="358"/>
      <c r="VXM31" s="358"/>
      <c r="VXN31" s="358"/>
      <c r="VXO31" s="358"/>
      <c r="VXP31" s="358"/>
      <c r="VXQ31" s="358"/>
      <c r="VXR31" s="358"/>
      <c r="VXS31" s="358"/>
      <c r="VXT31" s="358"/>
      <c r="VXU31" s="358"/>
      <c r="VXV31" s="358"/>
      <c r="VXW31" s="358"/>
      <c r="VXX31" s="358"/>
      <c r="VXY31" s="358"/>
      <c r="VXZ31" s="358"/>
      <c r="VYA31" s="358"/>
      <c r="VYB31" s="358"/>
      <c r="VYC31" s="358"/>
      <c r="VYD31" s="358"/>
      <c r="VYE31" s="358"/>
      <c r="VYF31" s="358"/>
      <c r="VYG31" s="358"/>
      <c r="VYH31" s="358"/>
      <c r="VYI31" s="358"/>
      <c r="VYJ31" s="358"/>
      <c r="VYK31" s="358"/>
      <c r="VYL31" s="358"/>
      <c r="VYM31" s="358"/>
      <c r="VYN31" s="358"/>
      <c r="VYO31" s="358"/>
      <c r="VYP31" s="358"/>
      <c r="VYQ31" s="358"/>
      <c r="VYR31" s="358"/>
      <c r="VYS31" s="358"/>
      <c r="VYT31" s="358"/>
      <c r="VYU31" s="358"/>
      <c r="VYV31" s="358"/>
      <c r="VYW31" s="358"/>
      <c r="VYX31" s="358"/>
      <c r="VYY31" s="358"/>
      <c r="VYZ31" s="358"/>
      <c r="VZA31" s="358"/>
      <c r="VZB31" s="358"/>
      <c r="VZC31" s="358"/>
      <c r="VZD31" s="358"/>
      <c r="VZE31" s="358"/>
      <c r="VZF31" s="358"/>
      <c r="VZG31" s="358"/>
      <c r="VZH31" s="358"/>
      <c r="VZI31" s="358"/>
      <c r="VZJ31" s="358"/>
      <c r="VZK31" s="358"/>
      <c r="VZL31" s="358"/>
      <c r="VZM31" s="358"/>
      <c r="VZN31" s="358"/>
      <c r="VZO31" s="358"/>
      <c r="VZP31" s="358"/>
      <c r="VZQ31" s="358"/>
      <c r="VZR31" s="358"/>
      <c r="VZS31" s="358"/>
      <c r="VZT31" s="358"/>
      <c r="VZU31" s="358"/>
      <c r="VZV31" s="358"/>
      <c r="VZW31" s="358"/>
      <c r="VZX31" s="358"/>
      <c r="VZY31" s="358"/>
      <c r="VZZ31" s="358"/>
      <c r="WAA31" s="358"/>
      <c r="WAB31" s="358"/>
      <c r="WAC31" s="358"/>
      <c r="WAD31" s="358"/>
      <c r="WAE31" s="358"/>
      <c r="WAF31" s="358"/>
      <c r="WAG31" s="358"/>
      <c r="WAH31" s="358"/>
      <c r="WAI31" s="358"/>
      <c r="WAJ31" s="358"/>
      <c r="WAK31" s="358"/>
      <c r="WAL31" s="358"/>
      <c r="WAM31" s="358"/>
      <c r="WAN31" s="358"/>
      <c r="WAO31" s="358"/>
      <c r="WAP31" s="358"/>
      <c r="WAQ31" s="358"/>
      <c r="WAR31" s="358"/>
      <c r="WAS31" s="358"/>
      <c r="WAT31" s="358"/>
      <c r="WAU31" s="358"/>
      <c r="WAV31" s="358"/>
      <c r="WAW31" s="358"/>
      <c r="WAX31" s="358"/>
      <c r="WAY31" s="358"/>
      <c r="WAZ31" s="358"/>
      <c r="WBA31" s="358"/>
      <c r="WBB31" s="358"/>
      <c r="WBC31" s="358"/>
      <c r="WBD31" s="358"/>
      <c r="WBE31" s="358"/>
      <c r="WBF31" s="358"/>
      <c r="WBG31" s="358"/>
      <c r="WBH31" s="358"/>
      <c r="WBI31" s="358"/>
      <c r="WBJ31" s="358"/>
      <c r="WBK31" s="358"/>
      <c r="WBL31" s="358"/>
      <c r="WBM31" s="358"/>
      <c r="WBN31" s="358"/>
      <c r="WBO31" s="358"/>
      <c r="WBP31" s="358"/>
      <c r="WBQ31" s="358"/>
      <c r="WBR31" s="358"/>
      <c r="WBS31" s="358"/>
      <c r="WBT31" s="358"/>
      <c r="WBU31" s="358"/>
      <c r="WBV31" s="358"/>
      <c r="WBW31" s="358"/>
      <c r="WBX31" s="358"/>
      <c r="WBY31" s="358"/>
      <c r="WBZ31" s="358"/>
      <c r="WCA31" s="358"/>
      <c r="WCB31" s="358"/>
      <c r="WCC31" s="358"/>
      <c r="WCD31" s="358"/>
      <c r="WCE31" s="358"/>
      <c r="WCF31" s="358"/>
      <c r="WCG31" s="358"/>
      <c r="WCH31" s="358"/>
      <c r="WCI31" s="358"/>
      <c r="WCJ31" s="358"/>
      <c r="WCK31" s="358"/>
      <c r="WCL31" s="358"/>
      <c r="WCM31" s="358"/>
      <c r="WCN31" s="358"/>
      <c r="WCO31" s="358"/>
      <c r="WCP31" s="358"/>
      <c r="WCQ31" s="358"/>
      <c r="WCR31" s="358"/>
      <c r="WCS31" s="358"/>
      <c r="WCT31" s="358"/>
      <c r="WCU31" s="358"/>
      <c r="WCV31" s="358"/>
      <c r="WCW31" s="358"/>
      <c r="WCX31" s="358"/>
      <c r="WCY31" s="358"/>
      <c r="WCZ31" s="358"/>
      <c r="WDA31" s="358"/>
      <c r="WDB31" s="358"/>
      <c r="WDC31" s="358"/>
      <c r="WDD31" s="358"/>
      <c r="WDE31" s="358"/>
      <c r="WDF31" s="358"/>
      <c r="WDG31" s="358"/>
      <c r="WDH31" s="358"/>
      <c r="WDI31" s="358"/>
      <c r="WDJ31" s="358"/>
      <c r="WDK31" s="358"/>
      <c r="WDL31" s="358"/>
      <c r="WDM31" s="358"/>
      <c r="WDN31" s="358"/>
      <c r="WDO31" s="358"/>
      <c r="WDP31" s="358"/>
      <c r="WDQ31" s="358"/>
      <c r="WDR31" s="358"/>
      <c r="WDS31" s="358"/>
      <c r="WDT31" s="358"/>
      <c r="WDU31" s="358"/>
      <c r="WDV31" s="358"/>
      <c r="WDW31" s="358"/>
      <c r="WDX31" s="358"/>
      <c r="WDY31" s="358"/>
      <c r="WDZ31" s="358"/>
      <c r="WEA31" s="358"/>
      <c r="WEB31" s="358"/>
      <c r="WEC31" s="358"/>
      <c r="WED31" s="358"/>
      <c r="WEE31" s="358"/>
      <c r="WEF31" s="358"/>
      <c r="WEG31" s="358"/>
      <c r="WEH31" s="358"/>
      <c r="WEI31" s="358"/>
      <c r="WEJ31" s="358"/>
      <c r="WEK31" s="358"/>
      <c r="WEL31" s="358"/>
      <c r="WEM31" s="358"/>
      <c r="WEN31" s="358"/>
      <c r="WEO31" s="358"/>
      <c r="WEP31" s="358"/>
      <c r="WEQ31" s="358"/>
      <c r="WER31" s="358"/>
      <c r="WES31" s="358"/>
      <c r="WET31" s="358"/>
      <c r="WEU31" s="358"/>
      <c r="WEV31" s="358"/>
      <c r="WEW31" s="358"/>
      <c r="WEX31" s="358"/>
      <c r="WEY31" s="358"/>
      <c r="WEZ31" s="358"/>
      <c r="WFA31" s="358"/>
      <c r="WFB31" s="358"/>
      <c r="WFC31" s="358"/>
      <c r="WFD31" s="358"/>
      <c r="WFE31" s="358"/>
      <c r="WFF31" s="358"/>
      <c r="WFG31" s="358"/>
      <c r="WFH31" s="358"/>
      <c r="WFI31" s="358"/>
      <c r="WFJ31" s="358"/>
      <c r="WFK31" s="358"/>
      <c r="WFL31" s="358"/>
      <c r="WFM31" s="358"/>
      <c r="WFN31" s="358"/>
      <c r="WFO31" s="358"/>
      <c r="WFP31" s="358"/>
      <c r="WFQ31" s="358"/>
      <c r="WFR31" s="358"/>
      <c r="WFS31" s="358"/>
      <c r="WFT31" s="358"/>
      <c r="WFU31" s="358"/>
      <c r="WFV31" s="358"/>
      <c r="WFW31" s="358"/>
      <c r="WFX31" s="358"/>
      <c r="WFY31" s="358"/>
      <c r="WFZ31" s="358"/>
      <c r="WGA31" s="358"/>
      <c r="WGB31" s="358"/>
      <c r="WGC31" s="358"/>
      <c r="WGD31" s="358"/>
      <c r="WGE31" s="358"/>
      <c r="WGF31" s="358"/>
      <c r="WGG31" s="358"/>
      <c r="WGH31" s="358"/>
      <c r="WGI31" s="358"/>
      <c r="WGJ31" s="358"/>
      <c r="WGK31" s="358"/>
      <c r="WGL31" s="358"/>
      <c r="WGM31" s="358"/>
      <c r="WGN31" s="358"/>
      <c r="WGO31" s="358"/>
      <c r="WGP31" s="358"/>
      <c r="WGQ31" s="358"/>
      <c r="WGR31" s="358"/>
      <c r="WGS31" s="358"/>
      <c r="WGT31" s="358"/>
      <c r="WGU31" s="358"/>
      <c r="WGV31" s="358"/>
      <c r="WGW31" s="358"/>
      <c r="WGX31" s="358"/>
      <c r="WGY31" s="358"/>
      <c r="WGZ31" s="358"/>
      <c r="WHA31" s="358"/>
      <c r="WHB31" s="358"/>
      <c r="WHC31" s="358"/>
      <c r="WHD31" s="358"/>
      <c r="WHE31" s="358"/>
      <c r="WHF31" s="358"/>
      <c r="WHG31" s="358"/>
      <c r="WHH31" s="358"/>
      <c r="WHI31" s="358"/>
      <c r="WHJ31" s="358"/>
      <c r="WHK31" s="358"/>
      <c r="WHL31" s="358"/>
      <c r="WHM31" s="358"/>
      <c r="WHN31" s="358"/>
      <c r="WHO31" s="358"/>
      <c r="WHP31" s="358"/>
      <c r="WHQ31" s="358"/>
      <c r="WHR31" s="358"/>
      <c r="WHS31" s="358"/>
      <c r="WHT31" s="358"/>
      <c r="WHU31" s="358"/>
      <c r="WHV31" s="358"/>
      <c r="WHW31" s="358"/>
      <c r="WHX31" s="358"/>
      <c r="WHY31" s="358"/>
      <c r="WHZ31" s="358"/>
      <c r="WIA31" s="358"/>
      <c r="WIB31" s="358"/>
      <c r="WIC31" s="358"/>
      <c r="WID31" s="358"/>
      <c r="WIE31" s="358"/>
      <c r="WIF31" s="358"/>
      <c r="WIG31" s="358"/>
      <c r="WIH31" s="358"/>
      <c r="WII31" s="358"/>
      <c r="WIJ31" s="358"/>
      <c r="WIK31" s="358"/>
      <c r="WIL31" s="358"/>
      <c r="WIM31" s="358"/>
      <c r="WIN31" s="358"/>
      <c r="WIO31" s="358"/>
      <c r="WIP31" s="358"/>
      <c r="WIQ31" s="358"/>
      <c r="WIR31" s="358"/>
      <c r="WIS31" s="358"/>
      <c r="WIT31" s="358"/>
      <c r="WIU31" s="358"/>
      <c r="WIV31" s="358"/>
      <c r="WIW31" s="358"/>
      <c r="WIX31" s="358"/>
      <c r="WIY31" s="358"/>
      <c r="WIZ31" s="358"/>
      <c r="WJA31" s="358"/>
      <c r="WJB31" s="358"/>
      <c r="WJC31" s="358"/>
      <c r="WJD31" s="358"/>
      <c r="WJE31" s="358"/>
      <c r="WJF31" s="358"/>
      <c r="WJG31" s="358"/>
      <c r="WJH31" s="358"/>
      <c r="WJI31" s="358"/>
      <c r="WJJ31" s="358"/>
      <c r="WJK31" s="358"/>
      <c r="WJL31" s="358"/>
      <c r="WJM31" s="358"/>
      <c r="WJN31" s="358"/>
      <c r="WJO31" s="358"/>
      <c r="WJP31" s="358"/>
      <c r="WJQ31" s="358"/>
      <c r="WJR31" s="358"/>
      <c r="WJS31" s="358"/>
      <c r="WJT31" s="358"/>
      <c r="WJU31" s="358"/>
      <c r="WJV31" s="358"/>
      <c r="WJW31" s="358"/>
      <c r="WJX31" s="358"/>
      <c r="WJY31" s="358"/>
      <c r="WJZ31" s="358"/>
      <c r="WKA31" s="358"/>
      <c r="WKB31" s="358"/>
      <c r="WKC31" s="358"/>
      <c r="WKD31" s="358"/>
      <c r="WKE31" s="358"/>
      <c r="WKF31" s="358"/>
      <c r="WKG31" s="358"/>
      <c r="WKH31" s="358"/>
      <c r="WKI31" s="358"/>
      <c r="WKJ31" s="358"/>
      <c r="WKK31" s="358"/>
      <c r="WKL31" s="358"/>
      <c r="WKM31" s="358"/>
      <c r="WKN31" s="358"/>
      <c r="WKO31" s="358"/>
      <c r="WKP31" s="358"/>
      <c r="WKQ31" s="358"/>
      <c r="WKR31" s="358"/>
      <c r="WKS31" s="358"/>
      <c r="WKT31" s="358"/>
      <c r="WKU31" s="358"/>
      <c r="WKV31" s="358"/>
      <c r="WKW31" s="358"/>
      <c r="WKX31" s="358"/>
      <c r="WKY31" s="358"/>
      <c r="WKZ31" s="358"/>
      <c r="WLA31" s="358"/>
      <c r="WLB31" s="358"/>
      <c r="WLC31" s="358"/>
      <c r="WLD31" s="358"/>
      <c r="WLE31" s="358"/>
      <c r="WLF31" s="358"/>
      <c r="WLG31" s="358"/>
      <c r="WLH31" s="358"/>
      <c r="WLI31" s="358"/>
      <c r="WLJ31" s="358"/>
      <c r="WLK31" s="358"/>
      <c r="WLL31" s="358"/>
      <c r="WLM31" s="358"/>
      <c r="WLN31" s="358"/>
      <c r="WLO31" s="358"/>
      <c r="WLP31" s="358"/>
      <c r="WLQ31" s="358"/>
      <c r="WLR31" s="358"/>
      <c r="WLS31" s="358"/>
      <c r="WLT31" s="358"/>
      <c r="WLU31" s="358"/>
      <c r="WLV31" s="358"/>
      <c r="WLW31" s="358"/>
      <c r="WLX31" s="358"/>
      <c r="WLY31" s="358"/>
      <c r="WLZ31" s="358"/>
      <c r="WMA31" s="358"/>
      <c r="WMB31" s="358"/>
      <c r="WMC31" s="358"/>
      <c r="WMD31" s="358"/>
      <c r="WME31" s="358"/>
      <c r="WMF31" s="358"/>
      <c r="WMG31" s="358"/>
      <c r="WMH31" s="358"/>
      <c r="WMI31" s="358"/>
      <c r="WMJ31" s="358"/>
      <c r="WMK31" s="358"/>
      <c r="WML31" s="358"/>
      <c r="WMM31" s="358"/>
      <c r="WMN31" s="358"/>
      <c r="WMO31" s="358"/>
      <c r="WMP31" s="358"/>
      <c r="WMQ31" s="358"/>
      <c r="WMR31" s="358"/>
      <c r="WMS31" s="358"/>
      <c r="WMT31" s="358"/>
      <c r="WMU31" s="358"/>
      <c r="WMV31" s="358"/>
      <c r="WMW31" s="358"/>
      <c r="WMX31" s="358"/>
      <c r="WMY31" s="358"/>
      <c r="WMZ31" s="358"/>
      <c r="WNA31" s="358"/>
      <c r="WNB31" s="358"/>
      <c r="WNC31" s="358"/>
      <c r="WND31" s="358"/>
      <c r="WNE31" s="358"/>
      <c r="WNF31" s="358"/>
      <c r="WNG31" s="358"/>
      <c r="WNH31" s="358"/>
      <c r="WNI31" s="358"/>
      <c r="WNJ31" s="358"/>
      <c r="WNK31" s="358"/>
      <c r="WNL31" s="358"/>
      <c r="WNM31" s="358"/>
      <c r="WNN31" s="358"/>
      <c r="WNO31" s="358"/>
      <c r="WNP31" s="358"/>
      <c r="WNQ31" s="358"/>
      <c r="WNR31" s="358"/>
      <c r="WNS31" s="358"/>
      <c r="WNT31" s="358"/>
      <c r="WNU31" s="358"/>
      <c r="WNV31" s="358"/>
      <c r="WNW31" s="358"/>
      <c r="WNX31" s="358"/>
      <c r="WNY31" s="358"/>
      <c r="WNZ31" s="358"/>
      <c r="WOA31" s="358"/>
      <c r="WOB31" s="358"/>
      <c r="WOC31" s="358"/>
      <c r="WOD31" s="358"/>
      <c r="WOE31" s="358"/>
      <c r="WOF31" s="358"/>
      <c r="WOG31" s="358"/>
      <c r="WOH31" s="358"/>
      <c r="WOI31" s="358"/>
      <c r="WOJ31" s="358"/>
      <c r="WOK31" s="358"/>
      <c r="WOL31" s="358"/>
      <c r="WOM31" s="358"/>
      <c r="WON31" s="358"/>
      <c r="WOO31" s="358"/>
      <c r="WOP31" s="358"/>
      <c r="WOQ31" s="358"/>
      <c r="WOR31" s="358"/>
      <c r="WOS31" s="358"/>
      <c r="WOT31" s="358"/>
      <c r="WOU31" s="358"/>
      <c r="WOV31" s="358"/>
      <c r="WOW31" s="358"/>
      <c r="WOX31" s="358"/>
      <c r="WOY31" s="358"/>
      <c r="WOZ31" s="358"/>
      <c r="WPA31" s="358"/>
      <c r="WPB31" s="358"/>
      <c r="WPC31" s="358"/>
      <c r="WPD31" s="358"/>
      <c r="WPE31" s="358"/>
      <c r="WPF31" s="358"/>
      <c r="WPG31" s="358"/>
      <c r="WPH31" s="358"/>
      <c r="WPI31" s="358"/>
      <c r="WPJ31" s="358"/>
      <c r="WPK31" s="358"/>
      <c r="WPL31" s="358"/>
      <c r="WPM31" s="358"/>
      <c r="WPN31" s="358"/>
      <c r="WPO31" s="358"/>
      <c r="WPP31" s="358"/>
      <c r="WPQ31" s="358"/>
      <c r="WPR31" s="358"/>
      <c r="WPS31" s="358"/>
      <c r="WPT31" s="358"/>
      <c r="WPU31" s="358"/>
      <c r="WPV31" s="358"/>
      <c r="WPW31" s="358"/>
      <c r="WPX31" s="358"/>
      <c r="WPY31" s="358"/>
      <c r="WPZ31" s="358"/>
      <c r="WQA31" s="358"/>
      <c r="WQB31" s="358"/>
      <c r="WQC31" s="358"/>
      <c r="WQD31" s="358"/>
      <c r="WQE31" s="358"/>
      <c r="WQF31" s="358"/>
      <c r="WQG31" s="358"/>
      <c r="WQH31" s="358"/>
      <c r="WQI31" s="358"/>
      <c r="WQJ31" s="358"/>
      <c r="WQK31" s="358"/>
      <c r="WQL31" s="358"/>
      <c r="WQM31" s="358"/>
      <c r="WQN31" s="358"/>
      <c r="WQO31" s="358"/>
      <c r="WQP31" s="358"/>
      <c r="WQQ31" s="358"/>
      <c r="WQR31" s="358"/>
      <c r="WQS31" s="358"/>
      <c r="WQT31" s="358"/>
      <c r="WQU31" s="358"/>
      <c r="WQV31" s="358"/>
      <c r="WQW31" s="358"/>
      <c r="WQX31" s="358"/>
      <c r="WQY31" s="358"/>
      <c r="WQZ31" s="358"/>
      <c r="WRA31" s="358"/>
      <c r="WRB31" s="358"/>
      <c r="WRC31" s="358"/>
      <c r="WRD31" s="358"/>
      <c r="WRE31" s="358"/>
      <c r="WRF31" s="358"/>
      <c r="WRG31" s="358"/>
      <c r="WRH31" s="358"/>
      <c r="WRI31" s="358"/>
      <c r="WRJ31" s="358"/>
      <c r="WRK31" s="358"/>
      <c r="WRL31" s="358"/>
      <c r="WRM31" s="358"/>
      <c r="WRN31" s="358"/>
      <c r="WRO31" s="358"/>
      <c r="WRP31" s="358"/>
      <c r="WRQ31" s="358"/>
      <c r="WRR31" s="358"/>
      <c r="WRS31" s="358"/>
      <c r="WRT31" s="358"/>
      <c r="WRU31" s="358"/>
      <c r="WRV31" s="358"/>
      <c r="WRW31" s="358"/>
      <c r="WRX31" s="358"/>
      <c r="WRY31" s="358"/>
      <c r="WRZ31" s="358"/>
      <c r="WSA31" s="358"/>
      <c r="WSB31" s="358"/>
      <c r="WSC31" s="358"/>
      <c r="WSD31" s="358"/>
      <c r="WSE31" s="358"/>
      <c r="WSF31" s="358"/>
      <c r="WSG31" s="358"/>
      <c r="WSH31" s="358"/>
      <c r="WSI31" s="358"/>
      <c r="WSJ31" s="358"/>
      <c r="WSK31" s="358"/>
      <c r="WSL31" s="358"/>
      <c r="WSM31" s="358"/>
      <c r="WSN31" s="358"/>
      <c r="WSO31" s="358"/>
      <c r="WSP31" s="358"/>
      <c r="WSQ31" s="358"/>
      <c r="WSR31" s="358"/>
      <c r="WSS31" s="358"/>
      <c r="WST31" s="358"/>
      <c r="WSU31" s="358"/>
      <c r="WSV31" s="358"/>
      <c r="WSW31" s="358"/>
      <c r="WSX31" s="358"/>
      <c r="WSY31" s="358"/>
      <c r="WSZ31" s="358"/>
      <c r="WTA31" s="358"/>
      <c r="WTB31" s="358"/>
      <c r="WTC31" s="358"/>
      <c r="WTD31" s="358"/>
      <c r="WTE31" s="358"/>
      <c r="WTF31" s="358"/>
      <c r="WTG31" s="358"/>
      <c r="WTH31" s="358"/>
      <c r="WTI31" s="358"/>
      <c r="WTJ31" s="358"/>
      <c r="WTK31" s="358"/>
      <c r="WTL31" s="358"/>
      <c r="WTM31" s="358"/>
      <c r="WTN31" s="358"/>
      <c r="WTO31" s="358"/>
      <c r="WTP31" s="358"/>
      <c r="WTQ31" s="358"/>
      <c r="WTR31" s="358"/>
      <c r="WTS31" s="358"/>
      <c r="WTT31" s="358"/>
      <c r="WTU31" s="358"/>
      <c r="WTV31" s="358"/>
      <c r="WTW31" s="358"/>
      <c r="WTX31" s="358"/>
      <c r="WTY31" s="358"/>
      <c r="WTZ31" s="358"/>
      <c r="WUA31" s="358"/>
      <c r="WUB31" s="358"/>
      <c r="WUC31" s="358"/>
      <c r="WUD31" s="358"/>
      <c r="WUE31" s="358"/>
      <c r="WUF31" s="358"/>
      <c r="WUG31" s="358"/>
      <c r="WUH31" s="358"/>
      <c r="WUI31" s="358"/>
      <c r="WUJ31" s="358"/>
      <c r="WUK31" s="358"/>
      <c r="WUL31" s="358"/>
      <c r="WUM31" s="358"/>
      <c r="WUN31" s="358"/>
      <c r="WUO31" s="358"/>
      <c r="WUP31" s="358"/>
      <c r="WUQ31" s="358"/>
      <c r="WUR31" s="358"/>
      <c r="WUS31" s="358"/>
      <c r="WUT31" s="358"/>
      <c r="WUU31" s="358"/>
      <c r="WUV31" s="358"/>
      <c r="WUW31" s="358"/>
      <c r="WUX31" s="358"/>
      <c r="WUY31" s="358"/>
      <c r="WUZ31" s="358"/>
      <c r="WVA31" s="358"/>
      <c r="WVB31" s="358"/>
      <c r="WVC31" s="358"/>
      <c r="WVD31" s="358"/>
      <c r="WVE31" s="358"/>
      <c r="WVF31" s="358"/>
      <c r="WVG31" s="358"/>
      <c r="WVH31" s="358"/>
      <c r="WVI31" s="358"/>
      <c r="WVJ31" s="358"/>
      <c r="WVK31" s="358"/>
      <c r="WVL31" s="358"/>
      <c r="WVM31" s="358"/>
      <c r="WVN31" s="358"/>
      <c r="WVO31" s="358"/>
      <c r="WVP31" s="358"/>
      <c r="WVQ31" s="358"/>
      <c r="WVR31" s="358"/>
      <c r="WVS31" s="358"/>
      <c r="WVT31" s="358"/>
      <c r="WVU31" s="358"/>
      <c r="WVV31" s="358"/>
      <c r="WVW31" s="358"/>
      <c r="WVX31" s="358"/>
      <c r="WVY31" s="358"/>
      <c r="WVZ31" s="358"/>
      <c r="WWA31" s="358"/>
      <c r="WWB31" s="358"/>
      <c r="WWC31" s="358"/>
      <c r="WWD31" s="358"/>
      <c r="WWE31" s="358"/>
      <c r="WWF31" s="358"/>
      <c r="WWG31" s="358"/>
      <c r="WWH31" s="358"/>
      <c r="WWI31" s="358"/>
      <c r="WWJ31" s="358"/>
      <c r="WWK31" s="358"/>
      <c r="WWL31" s="358"/>
      <c r="WWM31" s="358"/>
      <c r="WWN31" s="358"/>
      <c r="WWO31" s="358"/>
      <c r="WWP31" s="358"/>
      <c r="WWQ31" s="358"/>
      <c r="WWR31" s="358"/>
      <c r="WWS31" s="358"/>
      <c r="WWT31" s="358"/>
      <c r="WWU31" s="358"/>
      <c r="WWV31" s="358"/>
      <c r="WWW31" s="358"/>
      <c r="WWX31" s="358"/>
      <c r="WWY31" s="358"/>
      <c r="WWZ31" s="358"/>
      <c r="WXA31" s="358"/>
      <c r="WXB31" s="358"/>
      <c r="WXC31" s="358"/>
      <c r="WXD31" s="358"/>
      <c r="WXE31" s="358"/>
      <c r="WXF31" s="358"/>
      <c r="WXG31" s="358"/>
      <c r="WXH31" s="358"/>
      <c r="WXI31" s="358"/>
      <c r="WXJ31" s="358"/>
      <c r="WXK31" s="358"/>
      <c r="WXL31" s="358"/>
      <c r="WXM31" s="358"/>
      <c r="WXN31" s="358"/>
      <c r="WXO31" s="358"/>
      <c r="WXP31" s="358"/>
      <c r="WXQ31" s="358"/>
      <c r="WXR31" s="358"/>
      <c r="WXS31" s="358"/>
      <c r="WXT31" s="358"/>
      <c r="WXU31" s="358"/>
      <c r="WXV31" s="358"/>
      <c r="WXW31" s="358"/>
      <c r="WXX31" s="358"/>
      <c r="WXY31" s="358"/>
      <c r="WXZ31" s="358"/>
      <c r="WYA31" s="358"/>
      <c r="WYB31" s="358"/>
      <c r="WYC31" s="358"/>
      <c r="WYD31" s="358"/>
      <c r="WYE31" s="358"/>
      <c r="WYF31" s="358"/>
      <c r="WYG31" s="358"/>
      <c r="WYH31" s="358"/>
      <c r="WYI31" s="358"/>
      <c r="WYJ31" s="358"/>
      <c r="WYK31" s="358"/>
      <c r="WYL31" s="358"/>
      <c r="WYM31" s="358"/>
      <c r="WYN31" s="358"/>
      <c r="WYO31" s="358"/>
      <c r="WYP31" s="358"/>
      <c r="WYQ31" s="358"/>
      <c r="WYR31" s="358"/>
      <c r="WYS31" s="358"/>
      <c r="WYT31" s="358"/>
      <c r="WYU31" s="358"/>
      <c r="WYV31" s="358"/>
      <c r="WYW31" s="358"/>
      <c r="WYX31" s="358"/>
      <c r="WYY31" s="358"/>
      <c r="WYZ31" s="358"/>
      <c r="WZA31" s="358"/>
      <c r="WZB31" s="358"/>
      <c r="WZC31" s="358"/>
      <c r="WZD31" s="358"/>
      <c r="WZE31" s="358"/>
      <c r="WZF31" s="358"/>
      <c r="WZG31" s="358"/>
      <c r="WZH31" s="358"/>
      <c r="WZI31" s="358"/>
      <c r="WZJ31" s="358"/>
      <c r="WZK31" s="358"/>
      <c r="WZL31" s="358"/>
      <c r="WZM31" s="358"/>
      <c r="WZN31" s="358"/>
      <c r="WZO31" s="358"/>
      <c r="WZP31" s="358"/>
      <c r="WZQ31" s="358"/>
      <c r="WZR31" s="358"/>
      <c r="WZS31" s="358"/>
      <c r="WZT31" s="358"/>
      <c r="WZU31" s="358"/>
      <c r="WZV31" s="358"/>
      <c r="WZW31" s="358"/>
      <c r="WZX31" s="358"/>
      <c r="WZY31" s="358"/>
      <c r="WZZ31" s="358"/>
      <c r="XAA31" s="358"/>
      <c r="XAB31" s="358"/>
      <c r="XAC31" s="358"/>
      <c r="XAD31" s="358"/>
      <c r="XAE31" s="358"/>
      <c r="XAF31" s="358"/>
      <c r="XAG31" s="358"/>
      <c r="XAH31" s="358"/>
      <c r="XAI31" s="358"/>
      <c r="XAJ31" s="358"/>
      <c r="XAK31" s="358"/>
      <c r="XAL31" s="358"/>
      <c r="XAM31" s="358"/>
      <c r="XAN31" s="358"/>
      <c r="XAO31" s="358"/>
      <c r="XAP31" s="358"/>
      <c r="XAQ31" s="358"/>
      <c r="XAR31" s="358"/>
      <c r="XAS31" s="358"/>
      <c r="XAT31" s="358"/>
      <c r="XAU31" s="358"/>
      <c r="XAV31" s="358"/>
      <c r="XAW31" s="358"/>
      <c r="XAX31" s="358"/>
      <c r="XAY31" s="358"/>
      <c r="XAZ31" s="358"/>
      <c r="XBA31" s="358"/>
      <c r="XBB31" s="358"/>
      <c r="XBC31" s="358"/>
      <c r="XBD31" s="358"/>
      <c r="XBE31" s="358"/>
      <c r="XBF31" s="358"/>
      <c r="XBG31" s="358"/>
      <c r="XBH31" s="358"/>
      <c r="XBI31" s="358"/>
      <c r="XBJ31" s="358"/>
      <c r="XBK31" s="358"/>
      <c r="XBL31" s="358"/>
      <c r="XBM31" s="358"/>
      <c r="XBN31" s="358"/>
      <c r="XBO31" s="358"/>
      <c r="XBP31" s="358"/>
      <c r="XBQ31" s="358"/>
      <c r="XBR31" s="358"/>
      <c r="XBS31" s="358"/>
      <c r="XBT31" s="358"/>
      <c r="XBU31" s="358"/>
      <c r="XBV31" s="358"/>
      <c r="XBW31" s="358"/>
      <c r="XBX31" s="358"/>
      <c r="XBY31" s="358"/>
      <c r="XBZ31" s="358"/>
      <c r="XCA31" s="358"/>
      <c r="XCB31" s="358"/>
      <c r="XCC31" s="358"/>
      <c r="XCD31" s="358"/>
      <c r="XCE31" s="358"/>
      <c r="XCF31" s="358"/>
      <c r="XCG31" s="358"/>
      <c r="XCH31" s="358"/>
      <c r="XCI31" s="358"/>
      <c r="XCJ31" s="358"/>
      <c r="XCK31" s="358"/>
      <c r="XCL31" s="358"/>
      <c r="XCM31" s="358"/>
      <c r="XCN31" s="358"/>
      <c r="XCO31" s="358"/>
      <c r="XCP31" s="358"/>
      <c r="XCQ31" s="358"/>
      <c r="XCR31" s="358"/>
      <c r="XCS31" s="358"/>
      <c r="XCT31" s="358"/>
      <c r="XCU31" s="358"/>
      <c r="XCV31" s="358"/>
      <c r="XCW31" s="358"/>
      <c r="XCX31" s="358"/>
      <c r="XCY31" s="358"/>
      <c r="XCZ31" s="358"/>
      <c r="XDA31" s="358"/>
      <c r="XDB31" s="358"/>
      <c r="XDC31" s="358"/>
      <c r="XDD31" s="358"/>
      <c r="XDE31" s="358"/>
      <c r="XDF31" s="358"/>
      <c r="XDG31" s="358"/>
      <c r="XDH31" s="358"/>
      <c r="XDI31" s="358"/>
      <c r="XDJ31" s="358"/>
      <c r="XDK31" s="358"/>
      <c r="XDL31" s="358"/>
      <c r="XDM31" s="358"/>
      <c r="XDN31" s="358"/>
      <c r="XDO31" s="358"/>
      <c r="XDP31" s="358"/>
      <c r="XDQ31" s="358"/>
      <c r="XDR31" s="358"/>
      <c r="XDS31" s="358"/>
      <c r="XDT31" s="358"/>
      <c r="XDU31" s="358"/>
      <c r="XDV31" s="358"/>
      <c r="XDW31" s="358"/>
      <c r="XDX31" s="358"/>
      <c r="XDY31" s="358"/>
      <c r="XDZ31" s="358"/>
      <c r="XEA31" s="358"/>
    </row>
    <row r="32" s="657" customFormat="1" ht="18" customHeight="1" spans="1:16384">
      <c r="A32" s="681" t="s">
        <v>36</v>
      </c>
      <c r="B32" s="418">
        <f>SUM(B33:B37)</f>
        <v>50000</v>
      </c>
      <c r="C32" s="436">
        <f t="shared" si="0"/>
        <v>50000</v>
      </c>
      <c r="D32" s="672">
        <v>2590.11</v>
      </c>
      <c r="E32" s="669">
        <f t="shared" si="1"/>
        <v>5.46322718740752</v>
      </c>
      <c r="F32" s="670"/>
      <c r="G32" s="682">
        <v>47409.89</v>
      </c>
      <c r="H32" s="385"/>
      <c r="I32" s="385"/>
      <c r="J32" s="385"/>
      <c r="K32" s="385"/>
      <c r="L32" s="385"/>
      <c r="M32" s="385"/>
      <c r="N32" s="385"/>
      <c r="O32" s="385"/>
      <c r="P32" s="385"/>
      <c r="Q32" s="385"/>
      <c r="R32" s="385"/>
      <c r="S32" s="385"/>
      <c r="T32" s="385"/>
      <c r="U32" s="385"/>
      <c r="V32" s="385"/>
      <c r="W32" s="385"/>
      <c r="X32" s="385"/>
      <c r="Y32" s="385"/>
      <c r="Z32" s="385"/>
      <c r="AA32" s="385"/>
      <c r="AB32" s="385"/>
      <c r="AC32" s="385"/>
      <c r="AD32" s="385"/>
      <c r="AE32" s="385"/>
      <c r="AF32" s="385"/>
      <c r="AG32" s="385"/>
      <c r="AH32" s="385"/>
      <c r="AI32" s="385"/>
      <c r="AJ32" s="385"/>
      <c r="AK32" s="385"/>
      <c r="AL32" s="385"/>
      <c r="AM32" s="385"/>
      <c r="AN32" s="385"/>
      <c r="AO32" s="385"/>
      <c r="AP32" s="385"/>
      <c r="AQ32" s="385"/>
      <c r="AR32" s="385"/>
      <c r="AS32" s="385"/>
      <c r="AT32" s="385"/>
      <c r="AU32" s="385"/>
      <c r="AV32" s="385"/>
      <c r="AW32" s="385"/>
      <c r="AX32" s="385"/>
      <c r="AY32" s="385"/>
      <c r="AZ32" s="385"/>
      <c r="BA32" s="385"/>
      <c r="BB32" s="385"/>
      <c r="BC32" s="385"/>
      <c r="BD32" s="385"/>
      <c r="BE32" s="385"/>
      <c r="BF32" s="385"/>
      <c r="BG32" s="385"/>
      <c r="BH32" s="385"/>
      <c r="BI32" s="385"/>
      <c r="BJ32" s="385"/>
      <c r="BK32" s="385"/>
      <c r="BL32" s="385"/>
      <c r="BM32" s="385"/>
      <c r="BN32" s="385"/>
      <c r="BO32" s="385"/>
      <c r="BP32" s="385"/>
      <c r="BQ32" s="385"/>
      <c r="BR32" s="385"/>
      <c r="BS32" s="385"/>
      <c r="BT32" s="385"/>
      <c r="BU32" s="385"/>
      <c r="BV32" s="385"/>
      <c r="BW32" s="385"/>
      <c r="BX32" s="385"/>
      <c r="BY32" s="385"/>
      <c r="BZ32" s="385"/>
      <c r="CA32" s="385"/>
      <c r="CB32" s="385"/>
      <c r="CC32" s="385"/>
      <c r="CD32" s="385"/>
      <c r="CE32" s="385"/>
      <c r="CF32" s="385"/>
      <c r="CG32" s="385"/>
      <c r="CH32" s="385"/>
      <c r="CI32" s="385"/>
      <c r="CJ32" s="385"/>
      <c r="CK32" s="385"/>
      <c r="CL32" s="385"/>
      <c r="CM32" s="385"/>
      <c r="CN32" s="385"/>
      <c r="CO32" s="385"/>
      <c r="CP32" s="385"/>
      <c r="CQ32" s="385"/>
      <c r="CR32" s="385"/>
      <c r="CS32" s="385"/>
      <c r="CT32" s="385"/>
      <c r="CU32" s="385"/>
      <c r="CV32" s="385"/>
      <c r="CW32" s="385"/>
      <c r="CX32" s="385"/>
      <c r="CY32" s="385"/>
      <c r="CZ32" s="385"/>
      <c r="DA32" s="385"/>
      <c r="DB32" s="385"/>
      <c r="DC32" s="385"/>
      <c r="DD32" s="385"/>
      <c r="DE32" s="385"/>
      <c r="DF32" s="385"/>
      <c r="DG32" s="385"/>
      <c r="DH32" s="385"/>
      <c r="DI32" s="385"/>
      <c r="DJ32" s="385"/>
      <c r="DK32" s="385"/>
      <c r="DL32" s="385"/>
      <c r="DM32" s="385"/>
      <c r="DN32" s="385"/>
      <c r="DO32" s="385"/>
      <c r="DP32" s="385"/>
      <c r="DQ32" s="385"/>
      <c r="DR32" s="385"/>
      <c r="DS32" s="385"/>
      <c r="DT32" s="385"/>
      <c r="DU32" s="385"/>
      <c r="DV32" s="385"/>
      <c r="DW32" s="385"/>
      <c r="DX32" s="385"/>
      <c r="DY32" s="385"/>
      <c r="DZ32" s="385"/>
      <c r="EA32" s="385"/>
      <c r="EB32" s="385"/>
      <c r="EC32" s="385"/>
      <c r="ED32" s="385"/>
      <c r="EE32" s="385"/>
      <c r="EF32" s="385"/>
      <c r="EG32" s="385"/>
      <c r="EH32" s="385"/>
      <c r="EI32" s="385"/>
      <c r="EJ32" s="385"/>
      <c r="EK32" s="385"/>
      <c r="EL32" s="385"/>
      <c r="EM32" s="385"/>
      <c r="EN32" s="385"/>
      <c r="EO32" s="385"/>
      <c r="EP32" s="385"/>
      <c r="EQ32" s="385"/>
      <c r="ER32" s="385"/>
      <c r="ES32" s="385"/>
      <c r="ET32" s="385"/>
      <c r="EU32" s="385"/>
      <c r="EV32" s="385"/>
      <c r="EW32" s="385"/>
      <c r="EX32" s="385"/>
      <c r="EY32" s="385"/>
      <c r="EZ32" s="385"/>
      <c r="FA32" s="385"/>
      <c r="FB32" s="385"/>
      <c r="FC32" s="385"/>
      <c r="FD32" s="385"/>
      <c r="FE32" s="385"/>
      <c r="FF32" s="385"/>
      <c r="FG32" s="385"/>
      <c r="FH32" s="385"/>
      <c r="FI32" s="385"/>
      <c r="FJ32" s="385"/>
      <c r="FK32" s="385"/>
      <c r="FL32" s="385"/>
      <c r="FM32" s="385"/>
      <c r="FN32" s="385"/>
      <c r="FO32" s="385"/>
      <c r="FP32" s="385"/>
      <c r="FQ32" s="385"/>
      <c r="FR32" s="385"/>
      <c r="FS32" s="385"/>
      <c r="FT32" s="385"/>
      <c r="FU32" s="385"/>
      <c r="FV32" s="385"/>
      <c r="FW32" s="385"/>
      <c r="FX32" s="385"/>
      <c r="FY32" s="385"/>
      <c r="FZ32" s="385"/>
      <c r="GA32" s="385"/>
      <c r="GB32" s="385"/>
      <c r="GC32" s="385"/>
      <c r="GD32" s="385"/>
      <c r="GE32" s="385"/>
      <c r="GF32" s="385"/>
      <c r="GG32" s="385"/>
      <c r="GH32" s="385"/>
      <c r="GI32" s="385"/>
      <c r="GJ32" s="385"/>
      <c r="GK32" s="385"/>
      <c r="GL32" s="385"/>
      <c r="GM32" s="385"/>
      <c r="GN32" s="385"/>
      <c r="GO32" s="385"/>
      <c r="GP32" s="385"/>
      <c r="GQ32" s="385"/>
      <c r="GR32" s="385"/>
      <c r="GS32" s="385"/>
      <c r="GT32" s="385"/>
      <c r="GU32" s="385"/>
      <c r="GV32" s="385"/>
      <c r="GW32" s="385"/>
      <c r="GX32" s="385"/>
      <c r="GY32" s="385"/>
      <c r="GZ32" s="385"/>
      <c r="HA32" s="385"/>
      <c r="HB32" s="385"/>
      <c r="HC32" s="385"/>
      <c r="HD32" s="385"/>
      <c r="HE32" s="385"/>
      <c r="HF32" s="385"/>
      <c r="HG32" s="385"/>
      <c r="HH32" s="385"/>
      <c r="HI32" s="385"/>
      <c r="HJ32" s="385"/>
      <c r="HK32" s="385"/>
      <c r="HL32" s="385"/>
      <c r="HM32" s="385"/>
      <c r="HN32" s="385"/>
      <c r="HO32" s="385"/>
      <c r="HP32" s="385"/>
      <c r="HQ32" s="385"/>
      <c r="HR32" s="385"/>
      <c r="HS32" s="385"/>
      <c r="HT32" s="385"/>
      <c r="HU32" s="385"/>
      <c r="HV32" s="385"/>
      <c r="HW32" s="385"/>
      <c r="HX32" s="385"/>
      <c r="HY32" s="385"/>
      <c r="HZ32" s="385"/>
      <c r="IA32" s="385"/>
      <c r="IB32" s="385"/>
      <c r="IC32" s="385"/>
      <c r="ID32" s="385"/>
      <c r="IE32" s="385"/>
      <c r="IF32" s="385"/>
      <c r="IG32" s="385"/>
      <c r="IH32" s="385"/>
      <c r="II32" s="385"/>
      <c r="IJ32" s="385"/>
      <c r="IK32" s="385"/>
      <c r="IL32" s="385"/>
      <c r="IM32" s="385"/>
      <c r="IN32" s="385"/>
      <c r="IO32" s="385"/>
      <c r="IP32" s="385"/>
      <c r="IQ32" s="385"/>
      <c r="IR32" s="385"/>
      <c r="IS32" s="385"/>
      <c r="IT32" s="385"/>
      <c r="IU32" s="385"/>
      <c r="IV32" s="385"/>
      <c r="IW32" s="385"/>
      <c r="IX32" s="385"/>
      <c r="IY32" s="385"/>
      <c r="IZ32" s="385"/>
      <c r="JA32" s="385"/>
      <c r="JB32" s="385"/>
      <c r="JC32" s="385"/>
      <c r="JD32" s="385"/>
      <c r="JE32" s="385"/>
      <c r="JF32" s="385"/>
      <c r="JG32" s="385"/>
      <c r="JH32" s="385"/>
      <c r="JI32" s="385"/>
      <c r="JJ32" s="385"/>
      <c r="JK32" s="385"/>
      <c r="JL32" s="385"/>
      <c r="JM32" s="385"/>
      <c r="JN32" s="385"/>
      <c r="JO32" s="385"/>
      <c r="JP32" s="385"/>
      <c r="JQ32" s="385"/>
      <c r="JR32" s="385"/>
      <c r="JS32" s="385"/>
      <c r="JT32" s="385"/>
      <c r="JU32" s="385"/>
      <c r="JV32" s="385"/>
      <c r="JW32" s="385"/>
      <c r="JX32" s="385"/>
      <c r="JY32" s="385"/>
      <c r="JZ32" s="385"/>
      <c r="KA32" s="385"/>
      <c r="KB32" s="385"/>
      <c r="KC32" s="385"/>
      <c r="KD32" s="385"/>
      <c r="KE32" s="385"/>
      <c r="KF32" s="385"/>
      <c r="KG32" s="385"/>
      <c r="KH32" s="385"/>
      <c r="KI32" s="385"/>
      <c r="KJ32" s="385"/>
      <c r="KK32" s="385"/>
      <c r="KL32" s="385"/>
      <c r="KM32" s="385"/>
      <c r="KN32" s="385"/>
      <c r="KO32" s="385"/>
      <c r="KP32" s="385"/>
      <c r="KQ32" s="385"/>
      <c r="KR32" s="385"/>
      <c r="KS32" s="385"/>
      <c r="KT32" s="385"/>
      <c r="KU32" s="385"/>
      <c r="KV32" s="385"/>
      <c r="KW32" s="385"/>
      <c r="KX32" s="385"/>
      <c r="KY32" s="385"/>
      <c r="KZ32" s="385"/>
      <c r="LA32" s="385"/>
      <c r="LB32" s="385"/>
      <c r="LC32" s="385"/>
      <c r="LD32" s="385"/>
      <c r="LE32" s="385"/>
      <c r="LF32" s="385"/>
      <c r="LG32" s="385"/>
      <c r="LH32" s="385"/>
      <c r="LI32" s="385"/>
      <c r="LJ32" s="385"/>
      <c r="LK32" s="385"/>
      <c r="LL32" s="385"/>
      <c r="LM32" s="385"/>
      <c r="LN32" s="385"/>
      <c r="LO32" s="385"/>
      <c r="LP32" s="385"/>
      <c r="LQ32" s="385"/>
      <c r="LR32" s="385"/>
      <c r="LS32" s="385"/>
      <c r="LT32" s="385"/>
      <c r="LU32" s="385"/>
      <c r="LV32" s="385"/>
      <c r="LW32" s="385"/>
      <c r="LX32" s="385"/>
      <c r="LY32" s="385"/>
      <c r="LZ32" s="385"/>
      <c r="MA32" s="385"/>
      <c r="MB32" s="385"/>
      <c r="MC32" s="385"/>
      <c r="MD32" s="385"/>
      <c r="ME32" s="385"/>
      <c r="MF32" s="385"/>
      <c r="MG32" s="385"/>
      <c r="MH32" s="385"/>
      <c r="MI32" s="385"/>
      <c r="MJ32" s="385"/>
      <c r="MK32" s="385"/>
      <c r="ML32" s="385"/>
      <c r="MM32" s="385"/>
      <c r="MN32" s="385"/>
      <c r="MO32" s="385"/>
      <c r="MP32" s="385"/>
      <c r="MQ32" s="385"/>
      <c r="MR32" s="385"/>
      <c r="MS32" s="385"/>
      <c r="MT32" s="385"/>
      <c r="MU32" s="385"/>
      <c r="MV32" s="385"/>
      <c r="MW32" s="385"/>
      <c r="MX32" s="385"/>
      <c r="MY32" s="385"/>
      <c r="MZ32" s="385"/>
      <c r="NA32" s="385"/>
      <c r="NB32" s="385"/>
      <c r="NC32" s="385"/>
      <c r="ND32" s="385"/>
      <c r="NE32" s="385"/>
      <c r="NF32" s="385"/>
      <c r="NG32" s="385"/>
      <c r="NH32" s="385"/>
      <c r="NI32" s="385"/>
      <c r="NJ32" s="385"/>
      <c r="NK32" s="385"/>
      <c r="NL32" s="385"/>
      <c r="NM32" s="385"/>
      <c r="NN32" s="385"/>
      <c r="NO32" s="385"/>
      <c r="NP32" s="385"/>
      <c r="NQ32" s="385"/>
      <c r="NR32" s="385"/>
      <c r="NS32" s="385"/>
      <c r="NT32" s="385"/>
      <c r="NU32" s="385"/>
      <c r="NV32" s="385"/>
      <c r="NW32" s="385"/>
      <c r="NX32" s="385"/>
      <c r="NY32" s="385"/>
      <c r="NZ32" s="385"/>
      <c r="OA32" s="385"/>
      <c r="OB32" s="385"/>
      <c r="OC32" s="385"/>
      <c r="OD32" s="385"/>
      <c r="OE32" s="385"/>
      <c r="OF32" s="385"/>
      <c r="OG32" s="385"/>
      <c r="OH32" s="385"/>
      <c r="OI32" s="385"/>
      <c r="OJ32" s="385"/>
      <c r="OK32" s="385"/>
      <c r="OL32" s="385"/>
      <c r="OM32" s="385"/>
      <c r="ON32" s="385"/>
      <c r="OO32" s="385"/>
      <c r="OP32" s="385"/>
      <c r="OQ32" s="385"/>
      <c r="OR32" s="385"/>
      <c r="OS32" s="385"/>
      <c r="OT32" s="385"/>
      <c r="OU32" s="385"/>
      <c r="OV32" s="385"/>
      <c r="OW32" s="385"/>
      <c r="OX32" s="385"/>
      <c r="OY32" s="385"/>
      <c r="OZ32" s="385"/>
      <c r="PA32" s="385"/>
      <c r="PB32" s="385"/>
      <c r="PC32" s="385"/>
      <c r="PD32" s="385"/>
      <c r="PE32" s="385"/>
      <c r="PF32" s="385"/>
      <c r="PG32" s="385"/>
      <c r="PH32" s="385"/>
      <c r="PI32" s="385"/>
      <c r="PJ32" s="385"/>
      <c r="PK32" s="385"/>
      <c r="PL32" s="385"/>
      <c r="PM32" s="385"/>
      <c r="PN32" s="385"/>
      <c r="PO32" s="385"/>
      <c r="PP32" s="385"/>
      <c r="PQ32" s="385"/>
      <c r="PR32" s="385"/>
      <c r="PS32" s="385"/>
      <c r="PT32" s="385"/>
      <c r="PU32" s="385"/>
      <c r="PV32" s="385"/>
      <c r="PW32" s="385"/>
      <c r="PX32" s="385"/>
      <c r="PY32" s="385"/>
      <c r="PZ32" s="385"/>
      <c r="QA32" s="385"/>
      <c r="QB32" s="385"/>
      <c r="QC32" s="385"/>
      <c r="QD32" s="385"/>
      <c r="QE32" s="385"/>
      <c r="QF32" s="385"/>
      <c r="QG32" s="385"/>
      <c r="QH32" s="385"/>
      <c r="QI32" s="385"/>
      <c r="QJ32" s="385"/>
      <c r="QK32" s="385"/>
      <c r="QL32" s="385"/>
      <c r="QM32" s="385"/>
      <c r="QN32" s="385"/>
      <c r="QO32" s="385"/>
      <c r="QP32" s="385"/>
      <c r="QQ32" s="385"/>
      <c r="QR32" s="385"/>
      <c r="QS32" s="385"/>
      <c r="QT32" s="385"/>
      <c r="QU32" s="385"/>
      <c r="QV32" s="385"/>
      <c r="QW32" s="385"/>
      <c r="QX32" s="385"/>
      <c r="QY32" s="385"/>
      <c r="QZ32" s="385"/>
      <c r="RA32" s="385"/>
      <c r="RB32" s="385"/>
      <c r="RC32" s="385"/>
      <c r="RD32" s="385"/>
      <c r="RE32" s="385"/>
      <c r="RF32" s="385"/>
      <c r="RG32" s="385"/>
      <c r="RH32" s="385"/>
      <c r="RI32" s="385"/>
      <c r="RJ32" s="385"/>
      <c r="RK32" s="385"/>
      <c r="RL32" s="385"/>
      <c r="RM32" s="385"/>
      <c r="RN32" s="385"/>
      <c r="RO32" s="385"/>
      <c r="RP32" s="385"/>
      <c r="RQ32" s="385"/>
      <c r="RR32" s="385"/>
      <c r="RS32" s="385"/>
      <c r="RT32" s="385"/>
      <c r="RU32" s="385"/>
      <c r="RV32" s="385"/>
      <c r="RW32" s="385"/>
      <c r="RX32" s="385"/>
      <c r="RY32" s="385"/>
      <c r="RZ32" s="385"/>
      <c r="SA32" s="385"/>
      <c r="SB32" s="385"/>
      <c r="SC32" s="385"/>
      <c r="SD32" s="385"/>
      <c r="SE32" s="385"/>
      <c r="SF32" s="385"/>
      <c r="SG32" s="385"/>
      <c r="SH32" s="385"/>
      <c r="SI32" s="385"/>
      <c r="SJ32" s="385"/>
      <c r="SK32" s="385"/>
      <c r="SL32" s="385"/>
      <c r="SM32" s="385"/>
      <c r="SN32" s="385"/>
      <c r="SO32" s="385"/>
      <c r="SP32" s="385"/>
      <c r="SQ32" s="385"/>
      <c r="SR32" s="385"/>
      <c r="SS32" s="385"/>
      <c r="ST32" s="385"/>
      <c r="SU32" s="385"/>
      <c r="SV32" s="385"/>
      <c r="SW32" s="385"/>
      <c r="SX32" s="385"/>
      <c r="SY32" s="385"/>
      <c r="SZ32" s="385"/>
      <c r="TA32" s="385"/>
      <c r="TB32" s="385"/>
      <c r="TC32" s="385"/>
      <c r="TD32" s="385"/>
      <c r="TE32" s="385"/>
      <c r="TF32" s="385"/>
      <c r="TG32" s="385"/>
      <c r="TH32" s="385"/>
      <c r="TI32" s="385"/>
      <c r="TJ32" s="385"/>
      <c r="TK32" s="385"/>
      <c r="TL32" s="385"/>
      <c r="TM32" s="385"/>
      <c r="TN32" s="385"/>
      <c r="TO32" s="385"/>
      <c r="TP32" s="385"/>
      <c r="TQ32" s="385"/>
      <c r="TR32" s="385"/>
      <c r="TS32" s="385"/>
      <c r="TT32" s="385"/>
      <c r="TU32" s="385"/>
      <c r="TV32" s="385"/>
      <c r="TW32" s="385"/>
      <c r="TX32" s="385"/>
      <c r="TY32" s="385"/>
      <c r="TZ32" s="385"/>
      <c r="UA32" s="385"/>
      <c r="UB32" s="385"/>
      <c r="UC32" s="385"/>
      <c r="UD32" s="385"/>
      <c r="UE32" s="385"/>
      <c r="UF32" s="385"/>
      <c r="UG32" s="385"/>
      <c r="UH32" s="385"/>
      <c r="UI32" s="385"/>
      <c r="UJ32" s="385"/>
      <c r="UK32" s="385"/>
      <c r="UL32" s="385"/>
      <c r="UM32" s="385"/>
      <c r="UN32" s="385"/>
      <c r="UO32" s="385"/>
      <c r="UP32" s="385"/>
      <c r="UQ32" s="385"/>
      <c r="UR32" s="385"/>
      <c r="US32" s="385"/>
      <c r="UT32" s="385"/>
      <c r="UU32" s="385"/>
      <c r="UV32" s="385"/>
      <c r="UW32" s="385"/>
      <c r="UX32" s="385"/>
      <c r="UY32" s="385"/>
      <c r="UZ32" s="385"/>
      <c r="VA32" s="385"/>
      <c r="VB32" s="385"/>
      <c r="VC32" s="385"/>
      <c r="VD32" s="385"/>
      <c r="VE32" s="385"/>
      <c r="VF32" s="385"/>
      <c r="VG32" s="385"/>
      <c r="VH32" s="385"/>
      <c r="VI32" s="385"/>
      <c r="VJ32" s="385"/>
      <c r="VK32" s="385"/>
      <c r="VL32" s="385"/>
      <c r="VM32" s="385"/>
      <c r="VN32" s="385"/>
      <c r="VO32" s="385"/>
      <c r="VP32" s="385"/>
      <c r="VQ32" s="385"/>
      <c r="VR32" s="385"/>
      <c r="VS32" s="385"/>
      <c r="VT32" s="385"/>
      <c r="VU32" s="385"/>
      <c r="VV32" s="385"/>
      <c r="VW32" s="385"/>
      <c r="VX32" s="385"/>
      <c r="VY32" s="385"/>
      <c r="VZ32" s="385"/>
      <c r="WA32" s="385"/>
      <c r="WB32" s="385"/>
      <c r="WC32" s="385"/>
      <c r="WD32" s="385"/>
      <c r="WE32" s="385"/>
      <c r="WF32" s="385"/>
      <c r="WG32" s="385"/>
      <c r="WH32" s="385"/>
      <c r="WI32" s="385"/>
      <c r="WJ32" s="385"/>
      <c r="WK32" s="385"/>
      <c r="WL32" s="385"/>
      <c r="WM32" s="385"/>
      <c r="WN32" s="385"/>
      <c r="WO32" s="385"/>
      <c r="WP32" s="385"/>
      <c r="WQ32" s="385"/>
      <c r="WR32" s="385"/>
      <c r="WS32" s="385"/>
      <c r="WT32" s="385"/>
      <c r="WU32" s="385"/>
      <c r="WV32" s="385"/>
      <c r="WW32" s="385"/>
      <c r="WX32" s="385"/>
      <c r="WY32" s="385"/>
      <c r="WZ32" s="385"/>
      <c r="XA32" s="385"/>
      <c r="XB32" s="385"/>
      <c r="XC32" s="385"/>
      <c r="XD32" s="385"/>
      <c r="XE32" s="385"/>
      <c r="XF32" s="385"/>
      <c r="XG32" s="385"/>
      <c r="XH32" s="385"/>
      <c r="XI32" s="385"/>
      <c r="XJ32" s="385"/>
      <c r="XK32" s="385"/>
      <c r="XL32" s="385"/>
      <c r="XM32" s="385"/>
      <c r="XN32" s="385"/>
      <c r="XO32" s="385"/>
      <c r="XP32" s="385"/>
      <c r="XQ32" s="385"/>
      <c r="XR32" s="385"/>
      <c r="XS32" s="385"/>
      <c r="XT32" s="385"/>
      <c r="XU32" s="385"/>
      <c r="XV32" s="385"/>
      <c r="XW32" s="385"/>
      <c r="XX32" s="385"/>
      <c r="XY32" s="385"/>
      <c r="XZ32" s="385"/>
      <c r="YA32" s="385"/>
      <c r="YB32" s="385"/>
      <c r="YC32" s="385"/>
      <c r="YD32" s="385"/>
      <c r="YE32" s="385"/>
      <c r="YF32" s="385"/>
      <c r="YG32" s="385"/>
      <c r="YH32" s="385"/>
      <c r="YI32" s="385"/>
      <c r="YJ32" s="385"/>
      <c r="YK32" s="385"/>
      <c r="YL32" s="385"/>
      <c r="YM32" s="385"/>
      <c r="YN32" s="385"/>
      <c r="YO32" s="385"/>
      <c r="YP32" s="385"/>
      <c r="YQ32" s="385"/>
      <c r="YR32" s="385"/>
      <c r="YS32" s="385"/>
      <c r="YT32" s="385"/>
      <c r="YU32" s="385"/>
      <c r="YV32" s="385"/>
      <c r="YW32" s="385"/>
      <c r="YX32" s="385"/>
      <c r="YY32" s="385"/>
      <c r="YZ32" s="385"/>
      <c r="ZA32" s="385"/>
      <c r="ZB32" s="385"/>
      <c r="ZC32" s="385"/>
      <c r="ZD32" s="385"/>
      <c r="ZE32" s="385"/>
      <c r="ZF32" s="385"/>
      <c r="ZG32" s="385"/>
      <c r="ZH32" s="385"/>
      <c r="ZI32" s="385"/>
      <c r="ZJ32" s="385"/>
      <c r="ZK32" s="385"/>
      <c r="ZL32" s="385"/>
      <c r="ZM32" s="385"/>
      <c r="ZN32" s="385"/>
      <c r="ZO32" s="385"/>
      <c r="ZP32" s="385"/>
      <c r="ZQ32" s="385"/>
      <c r="ZR32" s="385"/>
      <c r="ZS32" s="385"/>
      <c r="ZT32" s="385"/>
      <c r="ZU32" s="385"/>
      <c r="ZV32" s="385"/>
      <c r="ZW32" s="385"/>
      <c r="ZX32" s="385"/>
      <c r="ZY32" s="385"/>
      <c r="ZZ32" s="385"/>
      <c r="AAA32" s="385"/>
      <c r="AAB32" s="385"/>
      <c r="AAC32" s="385"/>
      <c r="AAD32" s="385"/>
      <c r="AAE32" s="385"/>
      <c r="AAF32" s="385"/>
      <c r="AAG32" s="385"/>
      <c r="AAH32" s="385"/>
      <c r="AAI32" s="385"/>
      <c r="AAJ32" s="385"/>
      <c r="AAK32" s="385"/>
      <c r="AAL32" s="385"/>
      <c r="AAM32" s="385"/>
      <c r="AAN32" s="385"/>
      <c r="AAO32" s="385"/>
      <c r="AAP32" s="385"/>
      <c r="AAQ32" s="385"/>
      <c r="AAR32" s="385"/>
      <c r="AAS32" s="385"/>
      <c r="AAT32" s="385"/>
      <c r="AAU32" s="385"/>
      <c r="AAV32" s="385"/>
      <c r="AAW32" s="385"/>
      <c r="AAX32" s="385"/>
      <c r="AAY32" s="385"/>
      <c r="AAZ32" s="385"/>
      <c r="ABA32" s="385"/>
      <c r="ABB32" s="385"/>
      <c r="ABC32" s="385"/>
      <c r="ABD32" s="385"/>
      <c r="ABE32" s="385"/>
      <c r="ABF32" s="385"/>
      <c r="ABG32" s="385"/>
      <c r="ABH32" s="385"/>
      <c r="ABI32" s="385"/>
      <c r="ABJ32" s="385"/>
      <c r="ABK32" s="385"/>
      <c r="ABL32" s="385"/>
      <c r="ABM32" s="385"/>
      <c r="ABN32" s="385"/>
      <c r="ABO32" s="385"/>
      <c r="ABP32" s="385"/>
      <c r="ABQ32" s="385"/>
      <c r="ABR32" s="385"/>
      <c r="ABS32" s="385"/>
      <c r="ABT32" s="385"/>
      <c r="ABU32" s="385"/>
      <c r="ABV32" s="385"/>
      <c r="ABW32" s="385"/>
      <c r="ABX32" s="385"/>
      <c r="ABY32" s="385"/>
      <c r="ABZ32" s="385"/>
      <c r="ACA32" s="385"/>
      <c r="ACB32" s="385"/>
      <c r="ACC32" s="385"/>
      <c r="ACD32" s="385"/>
      <c r="ACE32" s="385"/>
      <c r="ACF32" s="385"/>
      <c r="ACG32" s="385"/>
      <c r="ACH32" s="385"/>
      <c r="ACI32" s="385"/>
      <c r="ACJ32" s="385"/>
      <c r="ACK32" s="385"/>
      <c r="ACL32" s="385"/>
      <c r="ACM32" s="385"/>
      <c r="ACN32" s="385"/>
      <c r="ACO32" s="385"/>
      <c r="ACP32" s="385"/>
      <c r="ACQ32" s="385"/>
      <c r="ACR32" s="385"/>
      <c r="ACS32" s="385"/>
      <c r="ACT32" s="385"/>
      <c r="ACU32" s="385"/>
      <c r="ACV32" s="385"/>
      <c r="ACW32" s="385"/>
      <c r="ACX32" s="385"/>
      <c r="ACY32" s="385"/>
      <c r="ACZ32" s="385"/>
      <c r="ADA32" s="385"/>
      <c r="ADB32" s="385"/>
      <c r="ADC32" s="385"/>
      <c r="ADD32" s="385"/>
      <c r="ADE32" s="385"/>
      <c r="ADF32" s="385"/>
      <c r="ADG32" s="385"/>
      <c r="ADH32" s="385"/>
      <c r="ADI32" s="385"/>
      <c r="ADJ32" s="385"/>
      <c r="ADK32" s="385"/>
      <c r="ADL32" s="385"/>
      <c r="ADM32" s="385"/>
      <c r="ADN32" s="385"/>
      <c r="ADO32" s="385"/>
      <c r="ADP32" s="385"/>
      <c r="ADQ32" s="385"/>
      <c r="ADR32" s="385"/>
      <c r="ADS32" s="385"/>
      <c r="ADT32" s="385"/>
      <c r="ADU32" s="385"/>
      <c r="ADV32" s="385"/>
      <c r="ADW32" s="385"/>
      <c r="ADX32" s="385"/>
      <c r="ADY32" s="385"/>
      <c r="ADZ32" s="385"/>
      <c r="AEA32" s="385"/>
      <c r="AEB32" s="385"/>
      <c r="AEC32" s="385"/>
      <c r="AED32" s="385"/>
      <c r="AEE32" s="385"/>
      <c r="AEF32" s="385"/>
      <c r="AEG32" s="385"/>
      <c r="AEH32" s="385"/>
      <c r="AEI32" s="385"/>
      <c r="AEJ32" s="385"/>
      <c r="AEK32" s="385"/>
      <c r="AEL32" s="385"/>
      <c r="AEM32" s="385"/>
      <c r="AEN32" s="385"/>
      <c r="AEO32" s="385"/>
      <c r="AEP32" s="385"/>
      <c r="AEQ32" s="385"/>
      <c r="AER32" s="385"/>
      <c r="AES32" s="385"/>
      <c r="AET32" s="385"/>
      <c r="AEU32" s="385"/>
      <c r="AEV32" s="385"/>
      <c r="AEW32" s="385"/>
      <c r="AEX32" s="385"/>
      <c r="AEY32" s="385"/>
      <c r="AEZ32" s="385"/>
      <c r="AFA32" s="385"/>
      <c r="AFB32" s="385"/>
      <c r="AFC32" s="385"/>
      <c r="AFD32" s="385"/>
      <c r="AFE32" s="385"/>
      <c r="AFF32" s="385"/>
      <c r="AFG32" s="385"/>
      <c r="AFH32" s="385"/>
      <c r="AFI32" s="385"/>
      <c r="AFJ32" s="385"/>
      <c r="AFK32" s="385"/>
      <c r="AFL32" s="385"/>
      <c r="AFM32" s="385"/>
      <c r="AFN32" s="385"/>
      <c r="AFO32" s="385"/>
      <c r="AFP32" s="385"/>
      <c r="AFQ32" s="385"/>
      <c r="AFR32" s="385"/>
      <c r="AFS32" s="385"/>
      <c r="AFT32" s="385"/>
      <c r="AFU32" s="385"/>
      <c r="AFV32" s="385"/>
      <c r="AFW32" s="385"/>
      <c r="AFX32" s="385"/>
      <c r="AFY32" s="385"/>
      <c r="AFZ32" s="385"/>
      <c r="AGA32" s="385"/>
      <c r="AGB32" s="385"/>
      <c r="AGC32" s="385"/>
      <c r="AGD32" s="385"/>
      <c r="AGE32" s="385"/>
      <c r="AGF32" s="385"/>
      <c r="AGG32" s="385"/>
      <c r="AGH32" s="385"/>
      <c r="AGI32" s="385"/>
      <c r="AGJ32" s="385"/>
      <c r="AGK32" s="385"/>
      <c r="AGL32" s="385"/>
      <c r="AGM32" s="385"/>
      <c r="AGN32" s="385"/>
      <c r="AGO32" s="385"/>
      <c r="AGP32" s="385"/>
      <c r="AGQ32" s="385"/>
      <c r="AGR32" s="385"/>
      <c r="AGS32" s="385"/>
      <c r="AGT32" s="385"/>
      <c r="AGU32" s="385"/>
      <c r="AGV32" s="385"/>
      <c r="AGW32" s="385"/>
      <c r="AGX32" s="385"/>
      <c r="AGY32" s="385"/>
      <c r="AGZ32" s="385"/>
      <c r="AHA32" s="385"/>
      <c r="AHB32" s="385"/>
      <c r="AHC32" s="385"/>
      <c r="AHD32" s="385"/>
      <c r="AHE32" s="385"/>
      <c r="AHF32" s="385"/>
      <c r="AHG32" s="385"/>
      <c r="AHH32" s="385"/>
      <c r="AHI32" s="385"/>
      <c r="AHJ32" s="385"/>
      <c r="AHK32" s="385"/>
      <c r="AHL32" s="385"/>
      <c r="AHM32" s="385"/>
      <c r="AHN32" s="385"/>
      <c r="AHO32" s="385"/>
      <c r="AHP32" s="385"/>
      <c r="AHQ32" s="385"/>
      <c r="AHR32" s="385"/>
      <c r="AHS32" s="385"/>
      <c r="AHT32" s="385"/>
      <c r="AHU32" s="385"/>
      <c r="AHV32" s="385"/>
      <c r="AHW32" s="385"/>
      <c r="AHX32" s="385"/>
      <c r="AHY32" s="385"/>
      <c r="AHZ32" s="385"/>
      <c r="AIA32" s="385"/>
      <c r="AIB32" s="385"/>
      <c r="AIC32" s="385"/>
      <c r="AID32" s="385"/>
      <c r="AIE32" s="385"/>
      <c r="AIF32" s="385"/>
      <c r="AIG32" s="385"/>
      <c r="AIH32" s="385"/>
      <c r="AII32" s="385"/>
      <c r="AIJ32" s="385"/>
      <c r="AIK32" s="385"/>
      <c r="AIL32" s="385"/>
      <c r="AIM32" s="385"/>
      <c r="AIN32" s="385"/>
      <c r="AIO32" s="385"/>
      <c r="AIP32" s="385"/>
      <c r="AIQ32" s="385"/>
      <c r="AIR32" s="385"/>
      <c r="AIS32" s="385"/>
      <c r="AIT32" s="385"/>
      <c r="AIU32" s="385"/>
      <c r="AIV32" s="385"/>
      <c r="AIW32" s="385"/>
      <c r="AIX32" s="385"/>
      <c r="AIY32" s="385"/>
      <c r="AIZ32" s="385"/>
      <c r="AJA32" s="385"/>
      <c r="AJB32" s="385"/>
      <c r="AJC32" s="385"/>
      <c r="AJD32" s="385"/>
      <c r="AJE32" s="385"/>
      <c r="AJF32" s="385"/>
      <c r="AJG32" s="385"/>
      <c r="AJH32" s="385"/>
      <c r="AJI32" s="385"/>
      <c r="AJJ32" s="385"/>
      <c r="AJK32" s="385"/>
      <c r="AJL32" s="385"/>
      <c r="AJM32" s="385"/>
      <c r="AJN32" s="385"/>
      <c r="AJO32" s="385"/>
      <c r="AJP32" s="385"/>
      <c r="AJQ32" s="385"/>
      <c r="AJR32" s="385"/>
      <c r="AJS32" s="385"/>
      <c r="AJT32" s="385"/>
      <c r="AJU32" s="385"/>
      <c r="AJV32" s="385"/>
      <c r="AJW32" s="385"/>
      <c r="AJX32" s="385"/>
      <c r="AJY32" s="385"/>
      <c r="AJZ32" s="385"/>
      <c r="AKA32" s="385"/>
      <c r="AKB32" s="385"/>
      <c r="AKC32" s="385"/>
      <c r="AKD32" s="385"/>
      <c r="AKE32" s="385"/>
      <c r="AKF32" s="385"/>
      <c r="AKG32" s="385"/>
      <c r="AKH32" s="385"/>
      <c r="AKI32" s="385"/>
      <c r="AKJ32" s="385"/>
      <c r="AKK32" s="385"/>
      <c r="AKL32" s="385"/>
      <c r="AKM32" s="385"/>
      <c r="AKN32" s="385"/>
      <c r="AKO32" s="385"/>
      <c r="AKP32" s="385"/>
      <c r="AKQ32" s="385"/>
      <c r="AKR32" s="385"/>
      <c r="AKS32" s="385"/>
      <c r="AKT32" s="385"/>
      <c r="AKU32" s="385"/>
      <c r="AKV32" s="385"/>
      <c r="AKW32" s="385"/>
      <c r="AKX32" s="385"/>
      <c r="AKY32" s="385"/>
      <c r="AKZ32" s="385"/>
      <c r="ALA32" s="385"/>
      <c r="ALB32" s="385"/>
      <c r="ALC32" s="385"/>
      <c r="ALD32" s="385"/>
      <c r="ALE32" s="385"/>
      <c r="ALF32" s="385"/>
      <c r="ALG32" s="385"/>
      <c r="ALH32" s="385"/>
      <c r="ALI32" s="385"/>
      <c r="ALJ32" s="385"/>
      <c r="ALK32" s="385"/>
      <c r="ALL32" s="385"/>
      <c r="ALM32" s="385"/>
      <c r="ALN32" s="385"/>
      <c r="ALO32" s="385"/>
      <c r="ALP32" s="385"/>
      <c r="ALQ32" s="385"/>
      <c r="ALR32" s="385"/>
      <c r="ALS32" s="385"/>
      <c r="ALT32" s="385"/>
      <c r="ALU32" s="385"/>
      <c r="ALV32" s="385"/>
      <c r="ALW32" s="385"/>
      <c r="ALX32" s="385"/>
      <c r="ALY32" s="385"/>
      <c r="ALZ32" s="385"/>
      <c r="AMA32" s="385"/>
      <c r="AMB32" s="385"/>
      <c r="AMC32" s="385"/>
      <c r="AMD32" s="385"/>
      <c r="AME32" s="385"/>
      <c r="AMF32" s="385"/>
      <c r="AMG32" s="385"/>
      <c r="AMH32" s="385"/>
      <c r="AMI32" s="385"/>
      <c r="AMJ32" s="385"/>
      <c r="AMK32" s="385"/>
      <c r="AML32" s="385"/>
      <c r="AMM32" s="385"/>
      <c r="AMN32" s="385"/>
      <c r="AMO32" s="385"/>
      <c r="AMP32" s="385"/>
      <c r="AMQ32" s="385"/>
      <c r="AMR32" s="385"/>
      <c r="AMS32" s="385"/>
      <c r="AMT32" s="385"/>
      <c r="AMU32" s="385"/>
      <c r="AMV32" s="385"/>
      <c r="AMW32" s="385"/>
      <c r="AMX32" s="385"/>
      <c r="AMY32" s="385"/>
      <c r="AMZ32" s="385"/>
      <c r="ANA32" s="385"/>
      <c r="ANB32" s="385"/>
      <c r="ANC32" s="385"/>
      <c r="AND32" s="385"/>
      <c r="ANE32" s="385"/>
      <c r="ANF32" s="385"/>
      <c r="ANG32" s="385"/>
      <c r="ANH32" s="385"/>
      <c r="ANI32" s="385"/>
      <c r="ANJ32" s="385"/>
      <c r="ANK32" s="385"/>
      <c r="ANL32" s="385"/>
      <c r="ANM32" s="385"/>
      <c r="ANN32" s="385"/>
      <c r="ANO32" s="385"/>
      <c r="ANP32" s="385"/>
      <c r="ANQ32" s="385"/>
      <c r="ANR32" s="385"/>
      <c r="ANS32" s="385"/>
      <c r="ANT32" s="385"/>
      <c r="ANU32" s="385"/>
      <c r="ANV32" s="385"/>
      <c r="ANW32" s="385"/>
      <c r="ANX32" s="385"/>
      <c r="ANY32" s="385"/>
      <c r="ANZ32" s="385"/>
      <c r="AOA32" s="385"/>
      <c r="AOB32" s="385"/>
      <c r="AOC32" s="385"/>
      <c r="AOD32" s="385"/>
      <c r="AOE32" s="385"/>
      <c r="AOF32" s="385"/>
      <c r="AOG32" s="385"/>
      <c r="AOH32" s="385"/>
      <c r="AOI32" s="385"/>
      <c r="AOJ32" s="385"/>
      <c r="AOK32" s="385"/>
      <c r="AOL32" s="385"/>
      <c r="AOM32" s="385"/>
      <c r="AON32" s="385"/>
      <c r="AOO32" s="385"/>
      <c r="AOP32" s="385"/>
      <c r="AOQ32" s="385"/>
      <c r="AOR32" s="385"/>
      <c r="AOS32" s="385"/>
      <c r="AOT32" s="385"/>
      <c r="AOU32" s="385"/>
      <c r="AOV32" s="385"/>
      <c r="AOW32" s="385"/>
      <c r="AOX32" s="385"/>
      <c r="AOY32" s="385"/>
      <c r="AOZ32" s="385"/>
      <c r="APA32" s="385"/>
      <c r="APB32" s="385"/>
      <c r="APC32" s="385"/>
      <c r="APD32" s="385"/>
      <c r="APE32" s="385"/>
      <c r="APF32" s="385"/>
      <c r="APG32" s="385"/>
      <c r="APH32" s="385"/>
      <c r="API32" s="385"/>
      <c r="APJ32" s="385"/>
      <c r="APK32" s="385"/>
      <c r="APL32" s="385"/>
      <c r="APM32" s="385"/>
      <c r="APN32" s="385"/>
      <c r="APO32" s="385"/>
      <c r="APP32" s="385"/>
      <c r="APQ32" s="385"/>
      <c r="APR32" s="385"/>
      <c r="APS32" s="385"/>
      <c r="APT32" s="385"/>
      <c r="APU32" s="385"/>
      <c r="APV32" s="385"/>
      <c r="APW32" s="385"/>
      <c r="APX32" s="385"/>
      <c r="APY32" s="385"/>
      <c r="APZ32" s="385"/>
      <c r="AQA32" s="385"/>
      <c r="AQB32" s="385"/>
      <c r="AQC32" s="385"/>
      <c r="AQD32" s="385"/>
      <c r="AQE32" s="385"/>
      <c r="AQF32" s="385"/>
      <c r="AQG32" s="385"/>
      <c r="AQH32" s="385"/>
      <c r="AQI32" s="385"/>
      <c r="AQJ32" s="385"/>
      <c r="AQK32" s="385"/>
      <c r="AQL32" s="385"/>
      <c r="AQM32" s="385"/>
      <c r="AQN32" s="385"/>
      <c r="AQO32" s="385"/>
      <c r="AQP32" s="385"/>
      <c r="AQQ32" s="385"/>
      <c r="AQR32" s="385"/>
      <c r="AQS32" s="385"/>
      <c r="AQT32" s="385"/>
      <c r="AQU32" s="385"/>
      <c r="AQV32" s="385"/>
      <c r="AQW32" s="385"/>
      <c r="AQX32" s="385"/>
      <c r="AQY32" s="385"/>
      <c r="AQZ32" s="385"/>
      <c r="ARA32" s="385"/>
      <c r="ARB32" s="385"/>
      <c r="ARC32" s="385"/>
      <c r="ARD32" s="385"/>
      <c r="ARE32" s="385"/>
      <c r="ARF32" s="385"/>
      <c r="ARG32" s="385"/>
      <c r="ARH32" s="385"/>
      <c r="ARI32" s="385"/>
      <c r="ARJ32" s="385"/>
      <c r="ARK32" s="385"/>
      <c r="ARL32" s="385"/>
      <c r="ARM32" s="385"/>
      <c r="ARN32" s="385"/>
      <c r="ARO32" s="385"/>
      <c r="ARP32" s="385"/>
      <c r="ARQ32" s="385"/>
      <c r="ARR32" s="385"/>
      <c r="ARS32" s="385"/>
      <c r="ART32" s="385"/>
      <c r="ARU32" s="385"/>
      <c r="ARV32" s="385"/>
      <c r="ARW32" s="385"/>
      <c r="ARX32" s="385"/>
      <c r="ARY32" s="385"/>
      <c r="ARZ32" s="385"/>
      <c r="ASA32" s="385"/>
      <c r="ASB32" s="385"/>
      <c r="ASC32" s="385"/>
      <c r="ASD32" s="385"/>
      <c r="ASE32" s="385"/>
      <c r="ASF32" s="385"/>
      <c r="ASG32" s="385"/>
      <c r="ASH32" s="385"/>
      <c r="ASI32" s="385"/>
      <c r="ASJ32" s="385"/>
      <c r="ASK32" s="385"/>
      <c r="ASL32" s="385"/>
      <c r="ASM32" s="385"/>
      <c r="ASN32" s="385"/>
      <c r="ASO32" s="385"/>
      <c r="ASP32" s="385"/>
      <c r="ASQ32" s="385"/>
      <c r="ASR32" s="385"/>
      <c r="ASS32" s="385"/>
      <c r="AST32" s="385"/>
      <c r="ASU32" s="385"/>
      <c r="ASV32" s="385"/>
      <c r="ASW32" s="385"/>
      <c r="ASX32" s="385"/>
      <c r="ASY32" s="385"/>
      <c r="ASZ32" s="385"/>
      <c r="ATA32" s="385"/>
      <c r="ATB32" s="385"/>
      <c r="ATC32" s="385"/>
      <c r="ATD32" s="385"/>
      <c r="ATE32" s="385"/>
      <c r="ATF32" s="385"/>
      <c r="ATG32" s="385"/>
      <c r="ATH32" s="385"/>
      <c r="ATI32" s="385"/>
      <c r="ATJ32" s="385"/>
      <c r="ATK32" s="385"/>
      <c r="ATL32" s="385"/>
      <c r="ATM32" s="385"/>
      <c r="ATN32" s="385"/>
      <c r="ATO32" s="385"/>
      <c r="ATP32" s="385"/>
      <c r="ATQ32" s="385"/>
      <c r="ATR32" s="385"/>
      <c r="ATS32" s="385"/>
      <c r="ATT32" s="385"/>
      <c r="ATU32" s="385"/>
      <c r="ATV32" s="385"/>
      <c r="ATW32" s="385"/>
      <c r="ATX32" s="385"/>
      <c r="ATY32" s="385"/>
      <c r="ATZ32" s="385"/>
      <c r="AUA32" s="385"/>
      <c r="AUB32" s="385"/>
      <c r="AUC32" s="385"/>
      <c r="AUD32" s="385"/>
      <c r="AUE32" s="385"/>
      <c r="AUF32" s="385"/>
      <c r="AUG32" s="385"/>
      <c r="AUH32" s="385"/>
      <c r="AUI32" s="385"/>
      <c r="AUJ32" s="385"/>
      <c r="AUK32" s="385"/>
      <c r="AUL32" s="385"/>
      <c r="AUM32" s="385"/>
      <c r="AUN32" s="385"/>
      <c r="AUO32" s="385"/>
      <c r="AUP32" s="385"/>
      <c r="AUQ32" s="385"/>
      <c r="AUR32" s="385"/>
      <c r="AUS32" s="385"/>
      <c r="AUT32" s="385"/>
      <c r="AUU32" s="385"/>
      <c r="AUV32" s="385"/>
      <c r="AUW32" s="385"/>
      <c r="AUX32" s="385"/>
      <c r="AUY32" s="385"/>
      <c r="AUZ32" s="385"/>
      <c r="AVA32" s="385"/>
      <c r="AVB32" s="385"/>
      <c r="AVC32" s="385"/>
      <c r="AVD32" s="385"/>
      <c r="AVE32" s="385"/>
      <c r="AVF32" s="385"/>
      <c r="AVG32" s="385"/>
      <c r="AVH32" s="385"/>
      <c r="AVI32" s="385"/>
      <c r="AVJ32" s="385"/>
      <c r="AVK32" s="385"/>
      <c r="AVL32" s="385"/>
      <c r="AVM32" s="385"/>
      <c r="AVN32" s="385"/>
      <c r="AVO32" s="385"/>
      <c r="AVP32" s="385"/>
      <c r="AVQ32" s="385"/>
      <c r="AVR32" s="385"/>
      <c r="AVS32" s="385"/>
      <c r="AVT32" s="385"/>
      <c r="AVU32" s="385"/>
      <c r="AVV32" s="385"/>
      <c r="AVW32" s="385"/>
      <c r="AVX32" s="385"/>
      <c r="AVY32" s="385"/>
      <c r="AVZ32" s="385"/>
      <c r="AWA32" s="385"/>
      <c r="AWB32" s="385"/>
      <c r="AWC32" s="385"/>
      <c r="AWD32" s="385"/>
      <c r="AWE32" s="385"/>
      <c r="AWF32" s="385"/>
      <c r="AWG32" s="385"/>
      <c r="AWH32" s="385"/>
      <c r="AWI32" s="385"/>
      <c r="AWJ32" s="385"/>
      <c r="AWK32" s="385"/>
      <c r="AWL32" s="385"/>
      <c r="AWM32" s="385"/>
      <c r="AWN32" s="385"/>
      <c r="AWO32" s="385"/>
      <c r="AWP32" s="385"/>
      <c r="AWQ32" s="385"/>
      <c r="AWR32" s="385"/>
      <c r="AWS32" s="385"/>
      <c r="AWT32" s="385"/>
      <c r="AWU32" s="385"/>
      <c r="AWV32" s="385"/>
      <c r="AWW32" s="385"/>
      <c r="AWX32" s="385"/>
      <c r="AWY32" s="385"/>
      <c r="AWZ32" s="385"/>
      <c r="AXA32" s="385"/>
      <c r="AXB32" s="385"/>
      <c r="AXC32" s="385"/>
      <c r="AXD32" s="385"/>
      <c r="AXE32" s="385"/>
      <c r="AXF32" s="385"/>
      <c r="AXG32" s="385"/>
      <c r="AXH32" s="385"/>
      <c r="AXI32" s="385"/>
      <c r="AXJ32" s="385"/>
      <c r="AXK32" s="385"/>
      <c r="AXL32" s="385"/>
      <c r="AXM32" s="385"/>
      <c r="AXN32" s="385"/>
      <c r="AXO32" s="385"/>
      <c r="AXP32" s="385"/>
      <c r="AXQ32" s="385"/>
      <c r="AXR32" s="385"/>
      <c r="AXS32" s="385"/>
      <c r="AXT32" s="385"/>
      <c r="AXU32" s="385"/>
      <c r="AXV32" s="385"/>
      <c r="AXW32" s="385"/>
      <c r="AXX32" s="385"/>
      <c r="AXY32" s="385"/>
      <c r="AXZ32" s="385"/>
      <c r="AYA32" s="385"/>
      <c r="AYB32" s="385"/>
      <c r="AYC32" s="385"/>
      <c r="AYD32" s="385"/>
      <c r="AYE32" s="385"/>
      <c r="AYF32" s="385"/>
      <c r="AYG32" s="385"/>
      <c r="AYH32" s="385"/>
      <c r="AYI32" s="385"/>
      <c r="AYJ32" s="385"/>
      <c r="AYK32" s="385"/>
      <c r="AYL32" s="385"/>
      <c r="AYM32" s="385"/>
      <c r="AYN32" s="385"/>
      <c r="AYO32" s="385"/>
      <c r="AYP32" s="385"/>
      <c r="AYQ32" s="385"/>
      <c r="AYR32" s="385"/>
      <c r="AYS32" s="385"/>
      <c r="AYT32" s="385"/>
      <c r="AYU32" s="385"/>
      <c r="AYV32" s="385"/>
      <c r="AYW32" s="385"/>
      <c r="AYX32" s="385"/>
      <c r="AYY32" s="385"/>
      <c r="AYZ32" s="385"/>
      <c r="AZA32" s="385"/>
      <c r="AZB32" s="385"/>
      <c r="AZC32" s="385"/>
      <c r="AZD32" s="385"/>
      <c r="AZE32" s="385"/>
      <c r="AZF32" s="385"/>
      <c r="AZG32" s="385"/>
      <c r="AZH32" s="385"/>
      <c r="AZI32" s="385"/>
      <c r="AZJ32" s="385"/>
      <c r="AZK32" s="385"/>
      <c r="AZL32" s="385"/>
      <c r="AZM32" s="385"/>
      <c r="AZN32" s="385"/>
      <c r="AZO32" s="385"/>
      <c r="AZP32" s="385"/>
      <c r="AZQ32" s="385"/>
      <c r="AZR32" s="385"/>
      <c r="AZS32" s="385"/>
      <c r="AZT32" s="385"/>
      <c r="AZU32" s="385"/>
      <c r="AZV32" s="385"/>
      <c r="AZW32" s="385"/>
      <c r="AZX32" s="385"/>
      <c r="AZY32" s="385"/>
      <c r="AZZ32" s="385"/>
      <c r="BAA32" s="385"/>
      <c r="BAB32" s="385"/>
      <c r="BAC32" s="385"/>
      <c r="BAD32" s="385"/>
      <c r="BAE32" s="385"/>
      <c r="BAF32" s="385"/>
      <c r="BAG32" s="385"/>
      <c r="BAH32" s="385"/>
      <c r="BAI32" s="385"/>
      <c r="BAJ32" s="385"/>
      <c r="BAK32" s="385"/>
      <c r="BAL32" s="385"/>
      <c r="BAM32" s="385"/>
      <c r="BAN32" s="385"/>
      <c r="BAO32" s="385"/>
      <c r="BAP32" s="385"/>
      <c r="BAQ32" s="385"/>
      <c r="BAR32" s="385"/>
      <c r="BAS32" s="385"/>
      <c r="BAT32" s="385"/>
      <c r="BAU32" s="385"/>
      <c r="BAV32" s="385"/>
      <c r="BAW32" s="385"/>
      <c r="BAX32" s="385"/>
      <c r="BAY32" s="385"/>
      <c r="BAZ32" s="385"/>
      <c r="BBA32" s="385"/>
      <c r="BBB32" s="385"/>
      <c r="BBC32" s="385"/>
      <c r="BBD32" s="385"/>
      <c r="BBE32" s="385"/>
      <c r="BBF32" s="385"/>
      <c r="BBG32" s="385"/>
      <c r="BBH32" s="385"/>
      <c r="BBI32" s="385"/>
      <c r="BBJ32" s="385"/>
      <c r="BBK32" s="385"/>
      <c r="BBL32" s="385"/>
      <c r="BBM32" s="385"/>
      <c r="BBN32" s="385"/>
      <c r="BBO32" s="385"/>
      <c r="BBP32" s="385"/>
      <c r="BBQ32" s="385"/>
      <c r="BBR32" s="385"/>
      <c r="BBS32" s="385"/>
      <c r="BBT32" s="385"/>
      <c r="BBU32" s="385"/>
      <c r="BBV32" s="385"/>
      <c r="BBW32" s="385"/>
      <c r="BBX32" s="385"/>
      <c r="BBY32" s="385"/>
      <c r="BBZ32" s="385"/>
      <c r="BCA32" s="385"/>
      <c r="BCB32" s="385"/>
      <c r="BCC32" s="385"/>
      <c r="BCD32" s="385"/>
      <c r="BCE32" s="385"/>
      <c r="BCF32" s="385"/>
      <c r="BCG32" s="385"/>
      <c r="BCH32" s="385"/>
      <c r="BCI32" s="385"/>
      <c r="BCJ32" s="385"/>
      <c r="BCK32" s="385"/>
      <c r="BCL32" s="385"/>
      <c r="BCM32" s="385"/>
      <c r="BCN32" s="385"/>
      <c r="BCO32" s="385"/>
      <c r="BCP32" s="385"/>
      <c r="BCQ32" s="385"/>
      <c r="BCR32" s="385"/>
      <c r="BCS32" s="385"/>
      <c r="BCT32" s="385"/>
      <c r="BCU32" s="385"/>
      <c r="BCV32" s="385"/>
      <c r="BCW32" s="385"/>
      <c r="BCX32" s="385"/>
      <c r="BCY32" s="385"/>
      <c r="BCZ32" s="385"/>
      <c r="BDA32" s="385"/>
      <c r="BDB32" s="385"/>
      <c r="BDC32" s="385"/>
      <c r="BDD32" s="385"/>
      <c r="BDE32" s="385"/>
      <c r="BDF32" s="385"/>
      <c r="BDG32" s="385"/>
      <c r="BDH32" s="385"/>
      <c r="BDI32" s="385"/>
      <c r="BDJ32" s="385"/>
      <c r="BDK32" s="385"/>
      <c r="BDL32" s="385"/>
      <c r="BDM32" s="385"/>
      <c r="BDN32" s="385"/>
      <c r="BDO32" s="385"/>
      <c r="BDP32" s="385"/>
      <c r="BDQ32" s="385"/>
      <c r="BDR32" s="385"/>
      <c r="BDS32" s="385"/>
      <c r="BDT32" s="385"/>
      <c r="BDU32" s="385"/>
      <c r="BDV32" s="385"/>
      <c r="BDW32" s="385"/>
      <c r="BDX32" s="385"/>
      <c r="BDY32" s="385"/>
      <c r="BDZ32" s="385"/>
      <c r="BEA32" s="385"/>
      <c r="BEB32" s="385"/>
      <c r="BEC32" s="385"/>
      <c r="BED32" s="385"/>
      <c r="BEE32" s="385"/>
      <c r="BEF32" s="385"/>
      <c r="BEG32" s="385"/>
      <c r="BEH32" s="385"/>
      <c r="BEI32" s="385"/>
      <c r="BEJ32" s="385"/>
      <c r="BEK32" s="385"/>
      <c r="BEL32" s="385"/>
      <c r="BEM32" s="385"/>
      <c r="BEN32" s="385"/>
      <c r="BEO32" s="385"/>
      <c r="BEP32" s="385"/>
      <c r="BEQ32" s="385"/>
      <c r="BER32" s="385"/>
      <c r="BES32" s="385"/>
      <c r="BET32" s="385"/>
      <c r="BEU32" s="385"/>
      <c r="BEV32" s="385"/>
      <c r="BEW32" s="385"/>
      <c r="BEX32" s="385"/>
      <c r="BEY32" s="385"/>
      <c r="BEZ32" s="385"/>
      <c r="BFA32" s="385"/>
      <c r="BFB32" s="385"/>
      <c r="BFC32" s="385"/>
      <c r="BFD32" s="385"/>
      <c r="BFE32" s="385"/>
      <c r="BFF32" s="385"/>
      <c r="BFG32" s="385"/>
      <c r="BFH32" s="385"/>
      <c r="BFI32" s="385"/>
      <c r="BFJ32" s="385"/>
      <c r="BFK32" s="385"/>
      <c r="BFL32" s="385"/>
      <c r="BFM32" s="385"/>
      <c r="BFN32" s="385"/>
      <c r="BFO32" s="385"/>
      <c r="BFP32" s="385"/>
      <c r="BFQ32" s="385"/>
      <c r="BFR32" s="385"/>
      <c r="BFS32" s="385"/>
      <c r="BFT32" s="385"/>
      <c r="BFU32" s="385"/>
      <c r="BFV32" s="385"/>
      <c r="BFW32" s="385"/>
      <c r="BFX32" s="385"/>
      <c r="BFY32" s="385"/>
      <c r="BFZ32" s="385"/>
      <c r="BGA32" s="385"/>
      <c r="BGB32" s="385"/>
      <c r="BGC32" s="385"/>
      <c r="BGD32" s="385"/>
      <c r="BGE32" s="385"/>
      <c r="BGF32" s="385"/>
      <c r="BGG32" s="385"/>
      <c r="BGH32" s="385"/>
      <c r="BGI32" s="385"/>
      <c r="BGJ32" s="385"/>
      <c r="BGK32" s="385"/>
      <c r="BGL32" s="385"/>
      <c r="BGM32" s="385"/>
      <c r="BGN32" s="385"/>
      <c r="BGO32" s="385"/>
      <c r="BGP32" s="385"/>
      <c r="BGQ32" s="385"/>
      <c r="BGR32" s="385"/>
      <c r="BGS32" s="385"/>
      <c r="BGT32" s="385"/>
      <c r="BGU32" s="385"/>
      <c r="BGV32" s="385"/>
      <c r="BGW32" s="385"/>
      <c r="BGX32" s="385"/>
      <c r="BGY32" s="385"/>
      <c r="BGZ32" s="385"/>
      <c r="BHA32" s="385"/>
      <c r="BHB32" s="385"/>
      <c r="BHC32" s="385"/>
      <c r="BHD32" s="385"/>
      <c r="BHE32" s="385"/>
      <c r="BHF32" s="385"/>
      <c r="BHG32" s="385"/>
      <c r="BHH32" s="385"/>
      <c r="BHI32" s="385"/>
      <c r="BHJ32" s="385"/>
      <c r="BHK32" s="385"/>
      <c r="BHL32" s="385"/>
      <c r="BHM32" s="385"/>
      <c r="BHN32" s="385"/>
      <c r="BHO32" s="385"/>
      <c r="BHP32" s="385"/>
      <c r="BHQ32" s="385"/>
      <c r="BHR32" s="385"/>
      <c r="BHS32" s="385"/>
      <c r="BHT32" s="385"/>
      <c r="BHU32" s="385"/>
      <c r="BHV32" s="385"/>
      <c r="BHW32" s="385"/>
      <c r="BHX32" s="385"/>
      <c r="BHY32" s="385"/>
      <c r="BHZ32" s="385"/>
      <c r="BIA32" s="385"/>
      <c r="BIB32" s="385"/>
      <c r="BIC32" s="385"/>
      <c r="BID32" s="385"/>
      <c r="BIE32" s="385"/>
      <c r="BIF32" s="385"/>
      <c r="BIG32" s="385"/>
      <c r="BIH32" s="385"/>
      <c r="BII32" s="385"/>
      <c r="BIJ32" s="385"/>
      <c r="BIK32" s="385"/>
      <c r="BIL32" s="385"/>
      <c r="BIM32" s="385"/>
      <c r="BIN32" s="385"/>
      <c r="BIO32" s="385"/>
      <c r="BIP32" s="385"/>
      <c r="BIQ32" s="385"/>
      <c r="BIR32" s="385"/>
      <c r="BIS32" s="385"/>
      <c r="BIT32" s="385"/>
      <c r="BIU32" s="385"/>
      <c r="BIV32" s="385"/>
      <c r="BIW32" s="385"/>
      <c r="BIX32" s="385"/>
      <c r="BIY32" s="385"/>
      <c r="BIZ32" s="385"/>
      <c r="BJA32" s="385"/>
      <c r="BJB32" s="385"/>
      <c r="BJC32" s="385"/>
      <c r="BJD32" s="385"/>
      <c r="BJE32" s="385"/>
      <c r="BJF32" s="385"/>
      <c r="BJG32" s="385"/>
      <c r="BJH32" s="385"/>
      <c r="BJI32" s="385"/>
      <c r="BJJ32" s="385"/>
      <c r="BJK32" s="385"/>
      <c r="BJL32" s="385"/>
      <c r="BJM32" s="385"/>
      <c r="BJN32" s="385"/>
      <c r="BJO32" s="385"/>
      <c r="BJP32" s="385"/>
      <c r="BJQ32" s="385"/>
      <c r="BJR32" s="385"/>
      <c r="BJS32" s="385"/>
      <c r="BJT32" s="385"/>
      <c r="BJU32" s="385"/>
      <c r="BJV32" s="385"/>
      <c r="BJW32" s="385"/>
      <c r="BJX32" s="385"/>
      <c r="BJY32" s="385"/>
      <c r="BJZ32" s="385"/>
      <c r="BKA32" s="385"/>
      <c r="BKB32" s="385"/>
      <c r="BKC32" s="385"/>
      <c r="BKD32" s="385"/>
      <c r="BKE32" s="385"/>
      <c r="BKF32" s="385"/>
      <c r="BKG32" s="385"/>
      <c r="BKH32" s="385"/>
      <c r="BKI32" s="385"/>
      <c r="BKJ32" s="385"/>
      <c r="BKK32" s="385"/>
      <c r="BKL32" s="385"/>
      <c r="BKM32" s="385"/>
      <c r="BKN32" s="385"/>
      <c r="BKO32" s="385"/>
      <c r="BKP32" s="385"/>
      <c r="BKQ32" s="385"/>
      <c r="BKR32" s="385"/>
      <c r="BKS32" s="385"/>
      <c r="BKT32" s="385"/>
      <c r="BKU32" s="385"/>
      <c r="BKV32" s="385"/>
      <c r="BKW32" s="385"/>
      <c r="BKX32" s="385"/>
      <c r="BKY32" s="385"/>
      <c r="BKZ32" s="385"/>
      <c r="BLA32" s="385"/>
      <c r="BLB32" s="385"/>
      <c r="BLC32" s="385"/>
      <c r="BLD32" s="385"/>
      <c r="BLE32" s="385"/>
      <c r="BLF32" s="385"/>
      <c r="BLG32" s="385"/>
      <c r="BLH32" s="385"/>
      <c r="BLI32" s="385"/>
      <c r="BLJ32" s="385"/>
      <c r="BLK32" s="385"/>
      <c r="BLL32" s="385"/>
      <c r="BLM32" s="385"/>
      <c r="BLN32" s="385"/>
      <c r="BLO32" s="385"/>
      <c r="BLP32" s="385"/>
      <c r="BLQ32" s="385"/>
      <c r="BLR32" s="385"/>
      <c r="BLS32" s="385"/>
      <c r="BLT32" s="385"/>
      <c r="BLU32" s="385"/>
      <c r="BLV32" s="385"/>
      <c r="BLW32" s="385"/>
      <c r="BLX32" s="385"/>
      <c r="BLY32" s="385"/>
      <c r="BLZ32" s="385"/>
      <c r="BMA32" s="385"/>
      <c r="BMB32" s="385"/>
      <c r="BMC32" s="385"/>
      <c r="BMD32" s="385"/>
      <c r="BME32" s="385"/>
      <c r="BMF32" s="385"/>
      <c r="BMG32" s="385"/>
      <c r="BMH32" s="385"/>
      <c r="BMI32" s="385"/>
      <c r="BMJ32" s="385"/>
      <c r="BMK32" s="385"/>
      <c r="BML32" s="385"/>
      <c r="BMM32" s="385"/>
      <c r="BMN32" s="385"/>
      <c r="BMO32" s="385"/>
      <c r="BMP32" s="385"/>
      <c r="BMQ32" s="385"/>
      <c r="BMR32" s="385"/>
      <c r="BMS32" s="385"/>
      <c r="BMT32" s="385"/>
      <c r="BMU32" s="385"/>
      <c r="BMV32" s="385"/>
      <c r="BMW32" s="385"/>
      <c r="BMX32" s="385"/>
      <c r="BMY32" s="385"/>
      <c r="BMZ32" s="385"/>
      <c r="BNA32" s="385"/>
      <c r="BNB32" s="385"/>
      <c r="BNC32" s="385"/>
      <c r="BND32" s="385"/>
      <c r="BNE32" s="385"/>
      <c r="BNF32" s="385"/>
      <c r="BNG32" s="385"/>
      <c r="BNH32" s="385"/>
      <c r="BNI32" s="385"/>
      <c r="BNJ32" s="385"/>
      <c r="BNK32" s="385"/>
      <c r="BNL32" s="385"/>
      <c r="BNM32" s="385"/>
      <c r="BNN32" s="385"/>
      <c r="BNO32" s="385"/>
      <c r="BNP32" s="385"/>
      <c r="BNQ32" s="385"/>
      <c r="BNR32" s="385"/>
      <c r="BNS32" s="385"/>
      <c r="BNT32" s="385"/>
      <c r="BNU32" s="385"/>
      <c r="BNV32" s="385"/>
      <c r="BNW32" s="385"/>
      <c r="BNX32" s="385"/>
      <c r="BNY32" s="385"/>
      <c r="BNZ32" s="385"/>
      <c r="BOA32" s="385"/>
      <c r="BOB32" s="385"/>
      <c r="BOC32" s="385"/>
      <c r="BOD32" s="385"/>
      <c r="BOE32" s="385"/>
      <c r="BOF32" s="385"/>
      <c r="BOG32" s="385"/>
      <c r="BOH32" s="385"/>
      <c r="BOI32" s="385"/>
      <c r="BOJ32" s="385"/>
      <c r="BOK32" s="385"/>
      <c r="BOL32" s="385"/>
      <c r="BOM32" s="385"/>
      <c r="BON32" s="385"/>
      <c r="BOO32" s="385"/>
      <c r="BOP32" s="385"/>
      <c r="BOQ32" s="385"/>
      <c r="BOR32" s="385"/>
      <c r="BOS32" s="385"/>
      <c r="BOT32" s="385"/>
      <c r="BOU32" s="385"/>
      <c r="BOV32" s="385"/>
      <c r="BOW32" s="385"/>
      <c r="BOX32" s="385"/>
      <c r="BOY32" s="385"/>
      <c r="BOZ32" s="385"/>
      <c r="BPA32" s="385"/>
      <c r="BPB32" s="385"/>
      <c r="BPC32" s="385"/>
      <c r="BPD32" s="385"/>
      <c r="BPE32" s="385"/>
      <c r="BPF32" s="385"/>
      <c r="BPG32" s="385"/>
      <c r="BPH32" s="385"/>
      <c r="BPI32" s="385"/>
      <c r="BPJ32" s="385"/>
      <c r="BPK32" s="385"/>
      <c r="BPL32" s="385"/>
      <c r="BPM32" s="385"/>
      <c r="BPN32" s="385"/>
      <c r="BPO32" s="385"/>
      <c r="BPP32" s="385"/>
      <c r="BPQ32" s="385"/>
      <c r="BPR32" s="385"/>
      <c r="BPS32" s="385"/>
      <c r="BPT32" s="385"/>
      <c r="BPU32" s="385"/>
      <c r="BPV32" s="385"/>
      <c r="BPW32" s="385"/>
      <c r="BPX32" s="385"/>
      <c r="BPY32" s="385"/>
      <c r="BPZ32" s="385"/>
      <c r="BQA32" s="385"/>
      <c r="BQB32" s="385"/>
      <c r="BQC32" s="385"/>
      <c r="BQD32" s="385"/>
      <c r="BQE32" s="385"/>
      <c r="BQF32" s="385"/>
      <c r="BQG32" s="385"/>
      <c r="BQH32" s="385"/>
      <c r="BQI32" s="385"/>
      <c r="BQJ32" s="385"/>
      <c r="BQK32" s="385"/>
      <c r="BQL32" s="385"/>
      <c r="BQM32" s="385"/>
      <c r="BQN32" s="385"/>
      <c r="BQO32" s="385"/>
      <c r="BQP32" s="385"/>
      <c r="BQQ32" s="385"/>
      <c r="BQR32" s="385"/>
      <c r="BQS32" s="385"/>
      <c r="BQT32" s="385"/>
      <c r="BQU32" s="385"/>
      <c r="BQV32" s="385"/>
      <c r="BQW32" s="385"/>
      <c r="BQX32" s="385"/>
      <c r="BQY32" s="385"/>
      <c r="BQZ32" s="385"/>
      <c r="BRA32" s="385"/>
      <c r="BRB32" s="385"/>
      <c r="BRC32" s="385"/>
      <c r="BRD32" s="385"/>
      <c r="BRE32" s="385"/>
      <c r="BRF32" s="385"/>
      <c r="BRG32" s="385"/>
      <c r="BRH32" s="385"/>
      <c r="BRI32" s="385"/>
      <c r="BRJ32" s="385"/>
      <c r="BRK32" s="385"/>
      <c r="BRL32" s="385"/>
      <c r="BRM32" s="385"/>
      <c r="BRN32" s="385"/>
      <c r="BRO32" s="385"/>
      <c r="BRP32" s="385"/>
      <c r="BRQ32" s="385"/>
      <c r="BRR32" s="385"/>
      <c r="BRS32" s="385"/>
      <c r="BRT32" s="385"/>
      <c r="BRU32" s="385"/>
      <c r="BRV32" s="385"/>
      <c r="BRW32" s="385"/>
      <c r="BRX32" s="385"/>
      <c r="BRY32" s="385"/>
      <c r="BRZ32" s="385"/>
      <c r="BSA32" s="385"/>
      <c r="BSB32" s="385"/>
      <c r="BSC32" s="385"/>
      <c r="BSD32" s="385"/>
      <c r="BSE32" s="385"/>
      <c r="BSF32" s="385"/>
      <c r="BSG32" s="385"/>
      <c r="BSH32" s="385"/>
      <c r="BSI32" s="385"/>
      <c r="BSJ32" s="385"/>
      <c r="BSK32" s="385"/>
      <c r="BSL32" s="385"/>
      <c r="BSM32" s="385"/>
      <c r="BSN32" s="385"/>
      <c r="BSO32" s="385"/>
      <c r="BSP32" s="385"/>
      <c r="BSQ32" s="385"/>
      <c r="BSR32" s="385"/>
      <c r="BSS32" s="385"/>
      <c r="BST32" s="385"/>
      <c r="BSU32" s="385"/>
      <c r="BSV32" s="385"/>
      <c r="BSW32" s="385"/>
      <c r="BSX32" s="385"/>
      <c r="BSY32" s="385"/>
      <c r="BSZ32" s="385"/>
      <c r="BTA32" s="385"/>
      <c r="BTB32" s="385"/>
      <c r="BTC32" s="385"/>
      <c r="BTD32" s="385"/>
      <c r="BTE32" s="385"/>
      <c r="BTF32" s="385"/>
      <c r="BTG32" s="385"/>
      <c r="BTH32" s="385"/>
      <c r="BTI32" s="385"/>
      <c r="BTJ32" s="385"/>
      <c r="BTK32" s="385"/>
      <c r="BTL32" s="385"/>
      <c r="BTM32" s="385"/>
      <c r="BTN32" s="385"/>
      <c r="BTO32" s="385"/>
      <c r="BTP32" s="385"/>
      <c r="BTQ32" s="385"/>
      <c r="BTR32" s="385"/>
      <c r="BTS32" s="385"/>
      <c r="BTT32" s="385"/>
      <c r="BTU32" s="385"/>
      <c r="BTV32" s="385"/>
      <c r="BTW32" s="385"/>
      <c r="BTX32" s="385"/>
      <c r="BTY32" s="385"/>
      <c r="BTZ32" s="385"/>
      <c r="BUA32" s="385"/>
      <c r="BUB32" s="385"/>
      <c r="BUC32" s="385"/>
      <c r="BUD32" s="385"/>
      <c r="BUE32" s="385"/>
      <c r="BUF32" s="385"/>
      <c r="BUG32" s="385"/>
      <c r="BUH32" s="385"/>
      <c r="BUI32" s="385"/>
      <c r="BUJ32" s="385"/>
      <c r="BUK32" s="385"/>
      <c r="BUL32" s="385"/>
      <c r="BUM32" s="385"/>
      <c r="BUN32" s="385"/>
      <c r="BUO32" s="385"/>
      <c r="BUP32" s="385"/>
      <c r="BUQ32" s="385"/>
      <c r="BUR32" s="385"/>
      <c r="BUS32" s="385"/>
      <c r="BUT32" s="385"/>
      <c r="BUU32" s="385"/>
      <c r="BUV32" s="385"/>
      <c r="BUW32" s="385"/>
      <c r="BUX32" s="385"/>
      <c r="BUY32" s="385"/>
      <c r="BUZ32" s="385"/>
      <c r="BVA32" s="385"/>
      <c r="BVB32" s="385"/>
      <c r="BVC32" s="385"/>
      <c r="BVD32" s="385"/>
      <c r="BVE32" s="385"/>
      <c r="BVF32" s="385"/>
      <c r="BVG32" s="385"/>
      <c r="BVH32" s="385"/>
      <c r="BVI32" s="385"/>
      <c r="BVJ32" s="385"/>
      <c r="BVK32" s="385"/>
      <c r="BVL32" s="385"/>
      <c r="BVM32" s="385"/>
      <c r="BVN32" s="385"/>
      <c r="BVO32" s="385"/>
      <c r="BVP32" s="385"/>
      <c r="BVQ32" s="385"/>
      <c r="BVR32" s="385"/>
      <c r="BVS32" s="385"/>
      <c r="BVT32" s="385"/>
      <c r="BVU32" s="385"/>
      <c r="BVV32" s="385"/>
      <c r="BVW32" s="385"/>
      <c r="BVX32" s="385"/>
      <c r="BVY32" s="385"/>
      <c r="BVZ32" s="385"/>
      <c r="BWA32" s="385"/>
      <c r="BWB32" s="385"/>
      <c r="BWC32" s="385"/>
      <c r="BWD32" s="385"/>
      <c r="BWE32" s="385"/>
      <c r="BWF32" s="385"/>
      <c r="BWG32" s="385"/>
      <c r="BWH32" s="385"/>
      <c r="BWI32" s="385"/>
      <c r="BWJ32" s="385"/>
      <c r="BWK32" s="385"/>
      <c r="BWL32" s="385"/>
      <c r="BWM32" s="385"/>
      <c r="BWN32" s="385"/>
      <c r="BWO32" s="385"/>
      <c r="BWP32" s="385"/>
      <c r="BWQ32" s="385"/>
      <c r="BWR32" s="385"/>
      <c r="BWS32" s="385"/>
      <c r="BWT32" s="385"/>
      <c r="BWU32" s="385"/>
      <c r="BWV32" s="385"/>
      <c r="BWW32" s="385"/>
      <c r="BWX32" s="385"/>
      <c r="BWY32" s="385"/>
      <c r="BWZ32" s="385"/>
      <c r="BXA32" s="385"/>
      <c r="BXB32" s="385"/>
      <c r="BXC32" s="385"/>
      <c r="BXD32" s="385"/>
      <c r="BXE32" s="385"/>
      <c r="BXF32" s="385"/>
      <c r="BXG32" s="385"/>
      <c r="BXH32" s="385"/>
      <c r="BXI32" s="385"/>
      <c r="BXJ32" s="385"/>
      <c r="BXK32" s="385"/>
      <c r="BXL32" s="385"/>
      <c r="BXM32" s="385"/>
      <c r="BXN32" s="385"/>
      <c r="BXO32" s="385"/>
      <c r="BXP32" s="385"/>
      <c r="BXQ32" s="385"/>
      <c r="BXR32" s="385"/>
      <c r="BXS32" s="385"/>
      <c r="BXT32" s="385"/>
      <c r="BXU32" s="385"/>
      <c r="BXV32" s="385"/>
      <c r="BXW32" s="385"/>
      <c r="BXX32" s="385"/>
      <c r="BXY32" s="385"/>
      <c r="BXZ32" s="385"/>
      <c r="BYA32" s="385"/>
      <c r="BYB32" s="385"/>
      <c r="BYC32" s="385"/>
      <c r="BYD32" s="385"/>
      <c r="BYE32" s="385"/>
      <c r="BYF32" s="385"/>
      <c r="BYG32" s="385"/>
      <c r="BYH32" s="385"/>
      <c r="BYI32" s="385"/>
      <c r="BYJ32" s="385"/>
      <c r="BYK32" s="385"/>
      <c r="BYL32" s="385"/>
      <c r="BYM32" s="385"/>
      <c r="BYN32" s="385"/>
      <c r="BYO32" s="385"/>
      <c r="BYP32" s="385"/>
      <c r="BYQ32" s="385"/>
      <c r="BYR32" s="385"/>
      <c r="BYS32" s="385"/>
      <c r="BYT32" s="385"/>
      <c r="BYU32" s="385"/>
      <c r="BYV32" s="385"/>
      <c r="BYW32" s="385"/>
      <c r="BYX32" s="385"/>
      <c r="BYY32" s="385"/>
      <c r="BYZ32" s="385"/>
      <c r="BZA32" s="385"/>
      <c r="BZB32" s="385"/>
      <c r="BZC32" s="385"/>
      <c r="BZD32" s="385"/>
      <c r="BZE32" s="385"/>
      <c r="BZF32" s="385"/>
      <c r="BZG32" s="385"/>
      <c r="BZH32" s="385"/>
      <c r="BZI32" s="385"/>
      <c r="BZJ32" s="385"/>
      <c r="BZK32" s="385"/>
      <c r="BZL32" s="385"/>
      <c r="BZM32" s="385"/>
      <c r="BZN32" s="385"/>
      <c r="BZO32" s="385"/>
      <c r="BZP32" s="385"/>
      <c r="BZQ32" s="385"/>
      <c r="BZR32" s="385"/>
      <c r="BZS32" s="385"/>
      <c r="BZT32" s="385"/>
      <c r="BZU32" s="385"/>
      <c r="BZV32" s="385"/>
      <c r="BZW32" s="385"/>
      <c r="BZX32" s="385"/>
      <c r="BZY32" s="385"/>
      <c r="BZZ32" s="385"/>
      <c r="CAA32" s="385"/>
      <c r="CAB32" s="385"/>
      <c r="CAC32" s="385"/>
      <c r="CAD32" s="385"/>
      <c r="CAE32" s="385"/>
      <c r="CAF32" s="385"/>
      <c r="CAG32" s="385"/>
      <c r="CAH32" s="385"/>
      <c r="CAI32" s="385"/>
      <c r="CAJ32" s="385"/>
      <c r="CAK32" s="385"/>
      <c r="CAL32" s="385"/>
      <c r="CAM32" s="385"/>
      <c r="CAN32" s="385"/>
      <c r="CAO32" s="385"/>
      <c r="CAP32" s="385"/>
      <c r="CAQ32" s="385"/>
      <c r="CAR32" s="385"/>
      <c r="CAS32" s="385"/>
      <c r="CAT32" s="385"/>
      <c r="CAU32" s="385"/>
      <c r="CAV32" s="385"/>
      <c r="CAW32" s="385"/>
      <c r="CAX32" s="385"/>
      <c r="CAY32" s="385"/>
      <c r="CAZ32" s="385"/>
      <c r="CBA32" s="385"/>
      <c r="CBB32" s="385"/>
      <c r="CBC32" s="385"/>
      <c r="CBD32" s="385"/>
      <c r="CBE32" s="385"/>
      <c r="CBF32" s="385"/>
      <c r="CBG32" s="385"/>
      <c r="CBH32" s="385"/>
      <c r="CBI32" s="385"/>
      <c r="CBJ32" s="385"/>
      <c r="CBK32" s="385"/>
      <c r="CBL32" s="385"/>
      <c r="CBM32" s="385"/>
      <c r="CBN32" s="385"/>
      <c r="CBO32" s="385"/>
      <c r="CBP32" s="385"/>
      <c r="CBQ32" s="385"/>
      <c r="CBR32" s="385"/>
      <c r="CBS32" s="385"/>
      <c r="CBT32" s="385"/>
      <c r="CBU32" s="385"/>
      <c r="CBV32" s="385"/>
      <c r="CBW32" s="385"/>
      <c r="CBX32" s="385"/>
      <c r="CBY32" s="385"/>
      <c r="CBZ32" s="385"/>
      <c r="CCA32" s="385"/>
      <c r="CCB32" s="385"/>
      <c r="CCC32" s="385"/>
      <c r="CCD32" s="385"/>
      <c r="CCE32" s="385"/>
      <c r="CCF32" s="385"/>
      <c r="CCG32" s="385"/>
      <c r="CCH32" s="385"/>
      <c r="CCI32" s="385"/>
      <c r="CCJ32" s="385"/>
      <c r="CCK32" s="385"/>
      <c r="CCL32" s="385"/>
      <c r="CCM32" s="385"/>
      <c r="CCN32" s="385"/>
      <c r="CCO32" s="385"/>
      <c r="CCP32" s="385"/>
      <c r="CCQ32" s="385"/>
      <c r="CCR32" s="385"/>
      <c r="CCS32" s="385"/>
      <c r="CCT32" s="385"/>
      <c r="CCU32" s="385"/>
      <c r="CCV32" s="385"/>
      <c r="CCW32" s="385"/>
      <c r="CCX32" s="385"/>
      <c r="CCY32" s="385"/>
      <c r="CCZ32" s="385"/>
      <c r="CDA32" s="385"/>
      <c r="CDB32" s="385"/>
      <c r="CDC32" s="385"/>
      <c r="CDD32" s="385"/>
      <c r="CDE32" s="385"/>
      <c r="CDF32" s="385"/>
      <c r="CDG32" s="385"/>
      <c r="CDH32" s="385"/>
      <c r="CDI32" s="385"/>
      <c r="CDJ32" s="385"/>
      <c r="CDK32" s="385"/>
      <c r="CDL32" s="385"/>
      <c r="CDM32" s="385"/>
      <c r="CDN32" s="385"/>
      <c r="CDO32" s="385"/>
      <c r="CDP32" s="385"/>
      <c r="CDQ32" s="385"/>
      <c r="CDR32" s="385"/>
      <c r="CDS32" s="385"/>
      <c r="CDT32" s="385"/>
      <c r="CDU32" s="385"/>
      <c r="CDV32" s="385"/>
      <c r="CDW32" s="385"/>
      <c r="CDX32" s="385"/>
      <c r="CDY32" s="385"/>
      <c r="CDZ32" s="385"/>
      <c r="CEA32" s="385"/>
      <c r="CEB32" s="385"/>
      <c r="CEC32" s="385"/>
      <c r="CED32" s="385"/>
      <c r="CEE32" s="385"/>
      <c r="CEF32" s="385"/>
      <c r="CEG32" s="385"/>
      <c r="CEH32" s="385"/>
      <c r="CEI32" s="385"/>
      <c r="CEJ32" s="385"/>
      <c r="CEK32" s="385"/>
      <c r="CEL32" s="385"/>
      <c r="CEM32" s="385"/>
      <c r="CEN32" s="385"/>
      <c r="CEO32" s="385"/>
      <c r="CEP32" s="385"/>
      <c r="CEQ32" s="385"/>
      <c r="CER32" s="385"/>
      <c r="CES32" s="385"/>
      <c r="CET32" s="385"/>
      <c r="CEU32" s="385"/>
      <c r="CEV32" s="385"/>
      <c r="CEW32" s="385"/>
      <c r="CEX32" s="385"/>
      <c r="CEY32" s="385"/>
      <c r="CEZ32" s="385"/>
      <c r="CFA32" s="385"/>
      <c r="CFB32" s="385"/>
      <c r="CFC32" s="385"/>
      <c r="CFD32" s="385"/>
      <c r="CFE32" s="385"/>
      <c r="CFF32" s="385"/>
      <c r="CFG32" s="385"/>
      <c r="CFH32" s="385"/>
      <c r="CFI32" s="385"/>
      <c r="CFJ32" s="385"/>
      <c r="CFK32" s="385"/>
      <c r="CFL32" s="385"/>
      <c r="CFM32" s="385"/>
      <c r="CFN32" s="385"/>
      <c r="CFO32" s="385"/>
      <c r="CFP32" s="385"/>
      <c r="CFQ32" s="385"/>
      <c r="CFR32" s="385"/>
      <c r="CFS32" s="385"/>
      <c r="CFT32" s="385"/>
      <c r="CFU32" s="385"/>
      <c r="CFV32" s="385"/>
      <c r="CFW32" s="385"/>
      <c r="CFX32" s="385"/>
      <c r="CFY32" s="385"/>
      <c r="CFZ32" s="385"/>
      <c r="CGA32" s="385"/>
      <c r="CGB32" s="385"/>
      <c r="CGC32" s="385"/>
      <c r="CGD32" s="385"/>
      <c r="CGE32" s="385"/>
      <c r="CGF32" s="385"/>
      <c r="CGG32" s="385"/>
      <c r="CGH32" s="385"/>
      <c r="CGI32" s="385"/>
      <c r="CGJ32" s="385"/>
      <c r="CGK32" s="385"/>
      <c r="CGL32" s="385"/>
      <c r="CGM32" s="385"/>
      <c r="CGN32" s="385"/>
      <c r="CGO32" s="385"/>
      <c r="CGP32" s="385"/>
      <c r="CGQ32" s="385"/>
      <c r="CGR32" s="385"/>
      <c r="CGS32" s="385"/>
      <c r="CGT32" s="385"/>
      <c r="CGU32" s="385"/>
      <c r="CGV32" s="385"/>
      <c r="CGW32" s="385"/>
      <c r="CGX32" s="385"/>
      <c r="CGY32" s="385"/>
      <c r="CGZ32" s="385"/>
      <c r="CHA32" s="385"/>
      <c r="CHB32" s="385"/>
      <c r="CHC32" s="385"/>
      <c r="CHD32" s="385"/>
      <c r="CHE32" s="385"/>
      <c r="CHF32" s="385"/>
      <c r="CHG32" s="385"/>
      <c r="CHH32" s="385"/>
      <c r="CHI32" s="385"/>
      <c r="CHJ32" s="385"/>
      <c r="CHK32" s="385"/>
      <c r="CHL32" s="385"/>
      <c r="CHM32" s="385"/>
      <c r="CHN32" s="385"/>
      <c r="CHO32" s="385"/>
      <c r="CHP32" s="385"/>
      <c r="CHQ32" s="385"/>
      <c r="CHR32" s="385"/>
      <c r="CHS32" s="385"/>
      <c r="CHT32" s="385"/>
      <c r="CHU32" s="385"/>
      <c r="CHV32" s="385"/>
      <c r="CHW32" s="385"/>
      <c r="CHX32" s="385"/>
      <c r="CHY32" s="385"/>
      <c r="CHZ32" s="385"/>
      <c r="CIA32" s="385"/>
      <c r="CIB32" s="385"/>
      <c r="CIC32" s="385"/>
      <c r="CID32" s="385"/>
      <c r="CIE32" s="385"/>
      <c r="CIF32" s="385"/>
      <c r="CIG32" s="385"/>
      <c r="CIH32" s="385"/>
      <c r="CII32" s="385"/>
      <c r="CIJ32" s="385"/>
      <c r="CIK32" s="385"/>
      <c r="CIL32" s="385"/>
      <c r="CIM32" s="385"/>
      <c r="CIN32" s="385"/>
      <c r="CIO32" s="385"/>
      <c r="CIP32" s="385"/>
      <c r="CIQ32" s="385"/>
      <c r="CIR32" s="385"/>
      <c r="CIS32" s="385"/>
      <c r="CIT32" s="385"/>
      <c r="CIU32" s="385"/>
      <c r="CIV32" s="385"/>
      <c r="CIW32" s="385"/>
      <c r="CIX32" s="385"/>
      <c r="CIY32" s="385"/>
      <c r="CIZ32" s="385"/>
      <c r="CJA32" s="385"/>
      <c r="CJB32" s="385"/>
      <c r="CJC32" s="385"/>
      <c r="CJD32" s="385"/>
      <c r="CJE32" s="385"/>
      <c r="CJF32" s="385"/>
      <c r="CJG32" s="385"/>
      <c r="CJH32" s="385"/>
      <c r="CJI32" s="385"/>
      <c r="CJJ32" s="385"/>
      <c r="CJK32" s="385"/>
      <c r="CJL32" s="385"/>
      <c r="CJM32" s="385"/>
      <c r="CJN32" s="385"/>
      <c r="CJO32" s="385"/>
      <c r="CJP32" s="385"/>
      <c r="CJQ32" s="385"/>
      <c r="CJR32" s="385"/>
      <c r="CJS32" s="385"/>
      <c r="CJT32" s="385"/>
      <c r="CJU32" s="385"/>
      <c r="CJV32" s="385"/>
      <c r="CJW32" s="385"/>
      <c r="CJX32" s="385"/>
      <c r="CJY32" s="385"/>
      <c r="CJZ32" s="385"/>
      <c r="CKA32" s="385"/>
      <c r="CKB32" s="385"/>
      <c r="CKC32" s="385"/>
      <c r="CKD32" s="385"/>
      <c r="CKE32" s="385"/>
      <c r="CKF32" s="385"/>
      <c r="CKG32" s="385"/>
      <c r="CKH32" s="385"/>
      <c r="CKI32" s="385"/>
      <c r="CKJ32" s="385"/>
      <c r="CKK32" s="385"/>
      <c r="CKL32" s="385"/>
      <c r="CKM32" s="385"/>
      <c r="CKN32" s="385"/>
      <c r="CKO32" s="385"/>
      <c r="CKP32" s="385"/>
      <c r="CKQ32" s="385"/>
      <c r="CKR32" s="385"/>
      <c r="CKS32" s="385"/>
      <c r="CKT32" s="385"/>
      <c r="CKU32" s="385"/>
      <c r="CKV32" s="385"/>
      <c r="CKW32" s="385"/>
      <c r="CKX32" s="385"/>
      <c r="CKY32" s="385"/>
      <c r="CKZ32" s="385"/>
      <c r="CLA32" s="385"/>
      <c r="CLB32" s="385"/>
      <c r="CLC32" s="385"/>
      <c r="CLD32" s="385"/>
      <c r="CLE32" s="385"/>
      <c r="CLF32" s="385"/>
      <c r="CLG32" s="385"/>
      <c r="CLH32" s="385"/>
      <c r="CLI32" s="385"/>
      <c r="CLJ32" s="385"/>
      <c r="CLK32" s="385"/>
      <c r="CLL32" s="385"/>
      <c r="CLM32" s="385"/>
      <c r="CLN32" s="385"/>
      <c r="CLO32" s="385"/>
      <c r="CLP32" s="385"/>
      <c r="CLQ32" s="385"/>
      <c r="CLR32" s="385"/>
      <c r="CLS32" s="385"/>
      <c r="CLT32" s="385"/>
      <c r="CLU32" s="385"/>
      <c r="CLV32" s="385"/>
      <c r="CLW32" s="385"/>
      <c r="CLX32" s="385"/>
      <c r="CLY32" s="385"/>
      <c r="CLZ32" s="385"/>
      <c r="CMA32" s="385"/>
      <c r="CMB32" s="385"/>
      <c r="CMC32" s="385"/>
      <c r="CMD32" s="385"/>
      <c r="CME32" s="385"/>
      <c r="CMF32" s="385"/>
      <c r="CMG32" s="385"/>
      <c r="CMH32" s="385"/>
      <c r="CMI32" s="385"/>
      <c r="CMJ32" s="385"/>
      <c r="CMK32" s="385"/>
      <c r="CML32" s="385"/>
      <c r="CMM32" s="385"/>
      <c r="CMN32" s="385"/>
      <c r="CMO32" s="385"/>
      <c r="CMP32" s="385"/>
      <c r="CMQ32" s="385"/>
      <c r="CMR32" s="385"/>
      <c r="CMS32" s="385"/>
      <c r="CMT32" s="385"/>
      <c r="CMU32" s="385"/>
      <c r="CMV32" s="385"/>
      <c r="CMW32" s="385"/>
      <c r="CMX32" s="385"/>
      <c r="CMY32" s="385"/>
      <c r="CMZ32" s="385"/>
      <c r="CNA32" s="385"/>
      <c r="CNB32" s="385"/>
      <c r="CNC32" s="385"/>
      <c r="CND32" s="385"/>
      <c r="CNE32" s="385"/>
      <c r="CNF32" s="385"/>
      <c r="CNG32" s="385"/>
      <c r="CNH32" s="385"/>
      <c r="CNI32" s="385"/>
      <c r="CNJ32" s="385"/>
      <c r="CNK32" s="385"/>
      <c r="CNL32" s="385"/>
      <c r="CNM32" s="385"/>
      <c r="CNN32" s="385"/>
      <c r="CNO32" s="385"/>
      <c r="CNP32" s="385"/>
      <c r="CNQ32" s="385"/>
      <c r="CNR32" s="385"/>
      <c r="CNS32" s="385"/>
      <c r="CNT32" s="385"/>
      <c r="CNU32" s="385"/>
      <c r="CNV32" s="385"/>
      <c r="CNW32" s="385"/>
      <c r="CNX32" s="385"/>
      <c r="CNY32" s="385"/>
      <c r="CNZ32" s="385"/>
      <c r="COA32" s="385"/>
      <c r="COB32" s="385"/>
      <c r="COC32" s="385"/>
      <c r="COD32" s="385"/>
      <c r="COE32" s="385"/>
      <c r="COF32" s="385"/>
      <c r="COG32" s="385"/>
      <c r="COH32" s="385"/>
      <c r="COI32" s="385"/>
      <c r="COJ32" s="385"/>
      <c r="COK32" s="385"/>
      <c r="COL32" s="385"/>
      <c r="COM32" s="385"/>
      <c r="CON32" s="385"/>
      <c r="COO32" s="385"/>
      <c r="COP32" s="385"/>
      <c r="COQ32" s="385"/>
      <c r="COR32" s="385"/>
      <c r="COS32" s="385"/>
      <c r="COT32" s="385"/>
      <c r="COU32" s="385"/>
      <c r="COV32" s="385"/>
      <c r="COW32" s="385"/>
      <c r="COX32" s="385"/>
      <c r="COY32" s="385"/>
      <c r="COZ32" s="385"/>
      <c r="CPA32" s="385"/>
      <c r="CPB32" s="385"/>
      <c r="CPC32" s="385"/>
      <c r="CPD32" s="385"/>
      <c r="CPE32" s="385"/>
      <c r="CPF32" s="385"/>
      <c r="CPG32" s="385"/>
      <c r="CPH32" s="385"/>
      <c r="CPI32" s="385"/>
      <c r="CPJ32" s="385"/>
      <c r="CPK32" s="385"/>
      <c r="CPL32" s="385"/>
      <c r="CPM32" s="385"/>
      <c r="CPN32" s="385"/>
      <c r="CPO32" s="385"/>
      <c r="CPP32" s="385"/>
      <c r="CPQ32" s="385"/>
      <c r="CPR32" s="385"/>
      <c r="CPS32" s="385"/>
      <c r="CPT32" s="385"/>
      <c r="CPU32" s="385"/>
      <c r="CPV32" s="385"/>
      <c r="CPW32" s="385"/>
      <c r="CPX32" s="385"/>
      <c r="CPY32" s="385"/>
      <c r="CPZ32" s="385"/>
      <c r="CQA32" s="385"/>
      <c r="CQB32" s="385"/>
      <c r="CQC32" s="385"/>
      <c r="CQD32" s="385"/>
      <c r="CQE32" s="385"/>
      <c r="CQF32" s="385"/>
      <c r="CQG32" s="385"/>
      <c r="CQH32" s="385"/>
      <c r="CQI32" s="385"/>
      <c r="CQJ32" s="385"/>
      <c r="CQK32" s="385"/>
      <c r="CQL32" s="385"/>
      <c r="CQM32" s="385"/>
      <c r="CQN32" s="385"/>
      <c r="CQO32" s="385"/>
      <c r="CQP32" s="385"/>
      <c r="CQQ32" s="385"/>
      <c r="CQR32" s="385"/>
      <c r="CQS32" s="385"/>
      <c r="CQT32" s="385"/>
      <c r="CQU32" s="385"/>
      <c r="CQV32" s="385"/>
      <c r="CQW32" s="385"/>
      <c r="CQX32" s="385"/>
      <c r="CQY32" s="385"/>
      <c r="CQZ32" s="385"/>
      <c r="CRA32" s="385"/>
      <c r="CRB32" s="385"/>
      <c r="CRC32" s="385"/>
      <c r="CRD32" s="385"/>
      <c r="CRE32" s="385"/>
      <c r="CRF32" s="385"/>
      <c r="CRG32" s="385"/>
      <c r="CRH32" s="385"/>
      <c r="CRI32" s="385"/>
      <c r="CRJ32" s="385"/>
      <c r="CRK32" s="385"/>
      <c r="CRL32" s="385"/>
      <c r="CRM32" s="385"/>
      <c r="CRN32" s="385"/>
      <c r="CRO32" s="385"/>
      <c r="CRP32" s="385"/>
      <c r="CRQ32" s="385"/>
      <c r="CRR32" s="385"/>
      <c r="CRS32" s="385"/>
      <c r="CRT32" s="385"/>
      <c r="CRU32" s="385"/>
      <c r="CRV32" s="385"/>
      <c r="CRW32" s="385"/>
      <c r="CRX32" s="385"/>
      <c r="CRY32" s="385"/>
      <c r="CRZ32" s="385"/>
      <c r="CSA32" s="385"/>
      <c r="CSB32" s="385"/>
      <c r="CSC32" s="385"/>
      <c r="CSD32" s="385"/>
      <c r="CSE32" s="385"/>
      <c r="CSF32" s="385"/>
      <c r="CSG32" s="385"/>
      <c r="CSH32" s="385"/>
      <c r="CSI32" s="385"/>
      <c r="CSJ32" s="385"/>
      <c r="CSK32" s="385"/>
      <c r="CSL32" s="385"/>
      <c r="CSM32" s="385"/>
      <c r="CSN32" s="385"/>
      <c r="CSO32" s="385"/>
      <c r="CSP32" s="385"/>
      <c r="CSQ32" s="385"/>
      <c r="CSR32" s="385"/>
      <c r="CSS32" s="385"/>
      <c r="CST32" s="385"/>
      <c r="CSU32" s="385"/>
      <c r="CSV32" s="385"/>
      <c r="CSW32" s="385"/>
      <c r="CSX32" s="385"/>
      <c r="CSY32" s="385"/>
      <c r="CSZ32" s="385"/>
      <c r="CTA32" s="385"/>
      <c r="CTB32" s="385"/>
      <c r="CTC32" s="385"/>
      <c r="CTD32" s="385"/>
      <c r="CTE32" s="385"/>
      <c r="CTF32" s="385"/>
      <c r="CTG32" s="385"/>
      <c r="CTH32" s="385"/>
      <c r="CTI32" s="385"/>
      <c r="CTJ32" s="385"/>
      <c r="CTK32" s="385"/>
      <c r="CTL32" s="385"/>
      <c r="CTM32" s="385"/>
      <c r="CTN32" s="385"/>
      <c r="CTO32" s="385"/>
      <c r="CTP32" s="385"/>
      <c r="CTQ32" s="385"/>
      <c r="CTR32" s="385"/>
      <c r="CTS32" s="385"/>
      <c r="CTT32" s="385"/>
      <c r="CTU32" s="385"/>
      <c r="CTV32" s="385"/>
      <c r="CTW32" s="385"/>
      <c r="CTX32" s="385"/>
      <c r="CTY32" s="385"/>
      <c r="CTZ32" s="385"/>
      <c r="CUA32" s="385"/>
      <c r="CUB32" s="385"/>
      <c r="CUC32" s="385"/>
      <c r="CUD32" s="385"/>
      <c r="CUE32" s="385"/>
      <c r="CUF32" s="385"/>
      <c r="CUG32" s="385"/>
      <c r="CUH32" s="385"/>
      <c r="CUI32" s="385"/>
      <c r="CUJ32" s="385"/>
      <c r="CUK32" s="385"/>
      <c r="CUL32" s="385"/>
      <c r="CUM32" s="385"/>
      <c r="CUN32" s="385"/>
      <c r="CUO32" s="385"/>
      <c r="CUP32" s="385"/>
      <c r="CUQ32" s="385"/>
      <c r="CUR32" s="385"/>
      <c r="CUS32" s="385"/>
      <c r="CUT32" s="385"/>
      <c r="CUU32" s="385"/>
      <c r="CUV32" s="385"/>
      <c r="CUW32" s="385"/>
      <c r="CUX32" s="385"/>
      <c r="CUY32" s="385"/>
      <c r="CUZ32" s="385"/>
      <c r="CVA32" s="385"/>
      <c r="CVB32" s="385"/>
      <c r="CVC32" s="385"/>
      <c r="CVD32" s="385"/>
      <c r="CVE32" s="385"/>
      <c r="CVF32" s="385"/>
      <c r="CVG32" s="385"/>
      <c r="CVH32" s="385"/>
      <c r="CVI32" s="385"/>
      <c r="CVJ32" s="385"/>
      <c r="CVK32" s="385"/>
      <c r="CVL32" s="385"/>
      <c r="CVM32" s="385"/>
      <c r="CVN32" s="385"/>
      <c r="CVO32" s="385"/>
      <c r="CVP32" s="385"/>
      <c r="CVQ32" s="385"/>
      <c r="CVR32" s="385"/>
      <c r="CVS32" s="385"/>
      <c r="CVT32" s="385"/>
      <c r="CVU32" s="385"/>
      <c r="CVV32" s="385"/>
      <c r="CVW32" s="385"/>
      <c r="CVX32" s="385"/>
      <c r="CVY32" s="385"/>
      <c r="CVZ32" s="385"/>
      <c r="CWA32" s="385"/>
      <c r="CWB32" s="385"/>
      <c r="CWC32" s="385"/>
      <c r="CWD32" s="385"/>
      <c r="CWE32" s="385"/>
      <c r="CWF32" s="385"/>
      <c r="CWG32" s="385"/>
      <c r="CWH32" s="385"/>
      <c r="CWI32" s="385"/>
      <c r="CWJ32" s="385"/>
      <c r="CWK32" s="385"/>
      <c r="CWL32" s="385"/>
      <c r="CWM32" s="385"/>
      <c r="CWN32" s="385"/>
      <c r="CWO32" s="385"/>
      <c r="CWP32" s="385"/>
      <c r="CWQ32" s="385"/>
      <c r="CWR32" s="385"/>
      <c r="CWS32" s="385"/>
      <c r="CWT32" s="385"/>
      <c r="CWU32" s="385"/>
      <c r="CWV32" s="385"/>
      <c r="CWW32" s="385"/>
      <c r="CWX32" s="385"/>
      <c r="CWY32" s="385"/>
      <c r="CWZ32" s="385"/>
      <c r="CXA32" s="385"/>
      <c r="CXB32" s="385"/>
      <c r="CXC32" s="385"/>
      <c r="CXD32" s="385"/>
      <c r="CXE32" s="385"/>
      <c r="CXF32" s="385"/>
      <c r="CXG32" s="385"/>
      <c r="CXH32" s="385"/>
      <c r="CXI32" s="385"/>
      <c r="CXJ32" s="385"/>
      <c r="CXK32" s="385"/>
      <c r="CXL32" s="385"/>
      <c r="CXM32" s="385"/>
      <c r="CXN32" s="385"/>
      <c r="CXO32" s="385"/>
      <c r="CXP32" s="385"/>
      <c r="CXQ32" s="385"/>
      <c r="CXR32" s="385"/>
      <c r="CXS32" s="385"/>
      <c r="CXT32" s="385"/>
      <c r="CXU32" s="385"/>
      <c r="CXV32" s="385"/>
      <c r="CXW32" s="385"/>
      <c r="CXX32" s="385"/>
      <c r="CXY32" s="385"/>
      <c r="CXZ32" s="385"/>
      <c r="CYA32" s="385"/>
      <c r="CYB32" s="385"/>
      <c r="CYC32" s="385"/>
      <c r="CYD32" s="385"/>
      <c r="CYE32" s="385"/>
      <c r="CYF32" s="385"/>
      <c r="CYG32" s="385"/>
      <c r="CYH32" s="385"/>
      <c r="CYI32" s="385"/>
      <c r="CYJ32" s="385"/>
      <c r="CYK32" s="385"/>
      <c r="CYL32" s="385"/>
      <c r="CYM32" s="385"/>
      <c r="CYN32" s="385"/>
      <c r="CYO32" s="385"/>
      <c r="CYP32" s="385"/>
      <c r="CYQ32" s="385"/>
      <c r="CYR32" s="385"/>
      <c r="CYS32" s="385"/>
      <c r="CYT32" s="385"/>
      <c r="CYU32" s="385"/>
      <c r="CYV32" s="385"/>
      <c r="CYW32" s="385"/>
      <c r="CYX32" s="385"/>
      <c r="CYY32" s="385"/>
      <c r="CYZ32" s="385"/>
      <c r="CZA32" s="385"/>
      <c r="CZB32" s="385"/>
      <c r="CZC32" s="385"/>
      <c r="CZD32" s="385"/>
      <c r="CZE32" s="385"/>
      <c r="CZF32" s="385"/>
      <c r="CZG32" s="385"/>
      <c r="CZH32" s="385"/>
      <c r="CZI32" s="385"/>
      <c r="CZJ32" s="385"/>
      <c r="CZK32" s="385"/>
      <c r="CZL32" s="385"/>
      <c r="CZM32" s="385"/>
      <c r="CZN32" s="385"/>
      <c r="CZO32" s="385"/>
      <c r="CZP32" s="385"/>
      <c r="CZQ32" s="385"/>
      <c r="CZR32" s="385"/>
      <c r="CZS32" s="385"/>
      <c r="CZT32" s="385"/>
      <c r="CZU32" s="385"/>
      <c r="CZV32" s="385"/>
      <c r="CZW32" s="385"/>
      <c r="CZX32" s="385"/>
      <c r="CZY32" s="385"/>
      <c r="CZZ32" s="385"/>
      <c r="DAA32" s="385"/>
      <c r="DAB32" s="385"/>
      <c r="DAC32" s="385"/>
      <c r="DAD32" s="385"/>
      <c r="DAE32" s="385"/>
      <c r="DAF32" s="385"/>
      <c r="DAG32" s="385"/>
      <c r="DAH32" s="385"/>
      <c r="DAI32" s="385"/>
      <c r="DAJ32" s="385"/>
      <c r="DAK32" s="385"/>
      <c r="DAL32" s="385"/>
      <c r="DAM32" s="385"/>
      <c r="DAN32" s="385"/>
      <c r="DAO32" s="385"/>
      <c r="DAP32" s="385"/>
      <c r="DAQ32" s="385"/>
      <c r="DAR32" s="385"/>
      <c r="DAS32" s="385"/>
      <c r="DAT32" s="385"/>
      <c r="DAU32" s="385"/>
      <c r="DAV32" s="385"/>
      <c r="DAW32" s="385"/>
      <c r="DAX32" s="385"/>
      <c r="DAY32" s="385"/>
      <c r="DAZ32" s="385"/>
      <c r="DBA32" s="385"/>
      <c r="DBB32" s="385"/>
      <c r="DBC32" s="385"/>
      <c r="DBD32" s="385"/>
      <c r="DBE32" s="385"/>
      <c r="DBF32" s="385"/>
      <c r="DBG32" s="385"/>
      <c r="DBH32" s="385"/>
      <c r="DBI32" s="385"/>
      <c r="DBJ32" s="385"/>
      <c r="DBK32" s="385"/>
      <c r="DBL32" s="385"/>
      <c r="DBM32" s="385"/>
      <c r="DBN32" s="385"/>
      <c r="DBO32" s="385"/>
      <c r="DBP32" s="385"/>
      <c r="DBQ32" s="385"/>
      <c r="DBR32" s="385"/>
      <c r="DBS32" s="385"/>
      <c r="DBT32" s="385"/>
      <c r="DBU32" s="385"/>
      <c r="DBV32" s="385"/>
      <c r="DBW32" s="385"/>
      <c r="DBX32" s="385"/>
      <c r="DBY32" s="385"/>
      <c r="DBZ32" s="385"/>
      <c r="DCA32" s="385"/>
      <c r="DCB32" s="385"/>
      <c r="DCC32" s="385"/>
      <c r="DCD32" s="385"/>
      <c r="DCE32" s="385"/>
      <c r="DCF32" s="385"/>
      <c r="DCG32" s="385"/>
      <c r="DCH32" s="385"/>
      <c r="DCI32" s="385"/>
      <c r="DCJ32" s="385"/>
      <c r="DCK32" s="385"/>
      <c r="DCL32" s="385"/>
      <c r="DCM32" s="385"/>
      <c r="DCN32" s="385"/>
      <c r="DCO32" s="385"/>
      <c r="DCP32" s="385"/>
      <c r="DCQ32" s="385"/>
      <c r="DCR32" s="385"/>
      <c r="DCS32" s="385"/>
      <c r="DCT32" s="385"/>
      <c r="DCU32" s="385"/>
      <c r="DCV32" s="385"/>
      <c r="DCW32" s="385"/>
      <c r="DCX32" s="385"/>
      <c r="DCY32" s="385"/>
      <c r="DCZ32" s="385"/>
      <c r="DDA32" s="385"/>
      <c r="DDB32" s="385"/>
      <c r="DDC32" s="385"/>
      <c r="DDD32" s="385"/>
      <c r="DDE32" s="385"/>
      <c r="DDF32" s="385"/>
      <c r="DDG32" s="385"/>
      <c r="DDH32" s="385"/>
      <c r="DDI32" s="385"/>
      <c r="DDJ32" s="385"/>
      <c r="DDK32" s="385"/>
      <c r="DDL32" s="385"/>
      <c r="DDM32" s="385"/>
      <c r="DDN32" s="385"/>
      <c r="DDO32" s="385"/>
      <c r="DDP32" s="385"/>
      <c r="DDQ32" s="385"/>
      <c r="DDR32" s="385"/>
      <c r="DDS32" s="385"/>
      <c r="DDT32" s="385"/>
      <c r="DDU32" s="385"/>
      <c r="DDV32" s="385"/>
      <c r="DDW32" s="385"/>
      <c r="DDX32" s="385"/>
      <c r="DDY32" s="385"/>
      <c r="DDZ32" s="385"/>
      <c r="DEA32" s="385"/>
      <c r="DEB32" s="385"/>
      <c r="DEC32" s="385"/>
      <c r="DED32" s="385"/>
      <c r="DEE32" s="385"/>
      <c r="DEF32" s="385"/>
      <c r="DEG32" s="385"/>
      <c r="DEH32" s="385"/>
      <c r="DEI32" s="385"/>
      <c r="DEJ32" s="385"/>
      <c r="DEK32" s="385"/>
      <c r="DEL32" s="385"/>
      <c r="DEM32" s="385"/>
      <c r="DEN32" s="385"/>
      <c r="DEO32" s="385"/>
      <c r="DEP32" s="385"/>
      <c r="DEQ32" s="385"/>
      <c r="DER32" s="385"/>
      <c r="DES32" s="385"/>
      <c r="DET32" s="385"/>
      <c r="DEU32" s="385"/>
      <c r="DEV32" s="385"/>
      <c r="DEW32" s="385"/>
      <c r="DEX32" s="385"/>
      <c r="DEY32" s="385"/>
      <c r="DEZ32" s="385"/>
      <c r="DFA32" s="385"/>
      <c r="DFB32" s="385"/>
      <c r="DFC32" s="385"/>
      <c r="DFD32" s="385"/>
      <c r="DFE32" s="385"/>
      <c r="DFF32" s="385"/>
      <c r="DFG32" s="385"/>
      <c r="DFH32" s="385"/>
      <c r="DFI32" s="385"/>
      <c r="DFJ32" s="385"/>
      <c r="DFK32" s="385"/>
      <c r="DFL32" s="385"/>
      <c r="DFM32" s="385"/>
      <c r="DFN32" s="385"/>
      <c r="DFO32" s="385"/>
      <c r="DFP32" s="385"/>
      <c r="DFQ32" s="385"/>
      <c r="DFR32" s="385"/>
      <c r="DFS32" s="385"/>
      <c r="DFT32" s="385"/>
      <c r="DFU32" s="385"/>
      <c r="DFV32" s="385"/>
      <c r="DFW32" s="385"/>
      <c r="DFX32" s="385"/>
      <c r="DFY32" s="385"/>
      <c r="DFZ32" s="385"/>
      <c r="DGA32" s="385"/>
      <c r="DGB32" s="385"/>
      <c r="DGC32" s="385"/>
      <c r="DGD32" s="385"/>
      <c r="DGE32" s="385"/>
      <c r="DGF32" s="385"/>
      <c r="DGG32" s="385"/>
      <c r="DGH32" s="385"/>
      <c r="DGI32" s="385"/>
      <c r="DGJ32" s="385"/>
      <c r="DGK32" s="385"/>
      <c r="DGL32" s="385"/>
      <c r="DGM32" s="385"/>
      <c r="DGN32" s="385"/>
      <c r="DGO32" s="385"/>
      <c r="DGP32" s="385"/>
      <c r="DGQ32" s="385"/>
      <c r="DGR32" s="385"/>
      <c r="DGS32" s="385"/>
      <c r="DGT32" s="385"/>
      <c r="DGU32" s="385"/>
      <c r="DGV32" s="385"/>
      <c r="DGW32" s="385"/>
      <c r="DGX32" s="385"/>
      <c r="DGY32" s="385"/>
      <c r="DGZ32" s="385"/>
      <c r="DHA32" s="385"/>
      <c r="DHB32" s="385"/>
      <c r="DHC32" s="385"/>
      <c r="DHD32" s="385"/>
      <c r="DHE32" s="385"/>
      <c r="DHF32" s="385"/>
      <c r="DHG32" s="385"/>
      <c r="DHH32" s="385"/>
      <c r="DHI32" s="385"/>
      <c r="DHJ32" s="385"/>
      <c r="DHK32" s="385"/>
      <c r="DHL32" s="385"/>
      <c r="DHM32" s="385"/>
      <c r="DHN32" s="385"/>
      <c r="DHO32" s="385"/>
      <c r="DHP32" s="385"/>
      <c r="DHQ32" s="385"/>
      <c r="DHR32" s="385"/>
      <c r="DHS32" s="385"/>
      <c r="DHT32" s="385"/>
      <c r="DHU32" s="385"/>
      <c r="DHV32" s="385"/>
      <c r="DHW32" s="385"/>
      <c r="DHX32" s="385"/>
      <c r="DHY32" s="385"/>
      <c r="DHZ32" s="385"/>
      <c r="DIA32" s="385"/>
      <c r="DIB32" s="385"/>
      <c r="DIC32" s="385"/>
      <c r="DID32" s="385"/>
      <c r="DIE32" s="385"/>
      <c r="DIF32" s="385"/>
      <c r="DIG32" s="385"/>
      <c r="DIH32" s="385"/>
      <c r="DII32" s="385"/>
      <c r="DIJ32" s="385"/>
      <c r="DIK32" s="385"/>
      <c r="DIL32" s="385"/>
      <c r="DIM32" s="385"/>
      <c r="DIN32" s="385"/>
      <c r="DIO32" s="385"/>
      <c r="DIP32" s="385"/>
      <c r="DIQ32" s="385"/>
      <c r="DIR32" s="385"/>
      <c r="DIS32" s="385"/>
      <c r="DIT32" s="385"/>
      <c r="DIU32" s="385"/>
      <c r="DIV32" s="385"/>
      <c r="DIW32" s="385"/>
      <c r="DIX32" s="385"/>
      <c r="DIY32" s="385"/>
      <c r="DIZ32" s="385"/>
      <c r="DJA32" s="385"/>
      <c r="DJB32" s="385"/>
      <c r="DJC32" s="385"/>
      <c r="DJD32" s="385"/>
      <c r="DJE32" s="385"/>
      <c r="DJF32" s="385"/>
      <c r="DJG32" s="385"/>
      <c r="DJH32" s="385"/>
      <c r="DJI32" s="385"/>
      <c r="DJJ32" s="385"/>
      <c r="DJK32" s="385"/>
      <c r="DJL32" s="385"/>
      <c r="DJM32" s="385"/>
      <c r="DJN32" s="385"/>
      <c r="DJO32" s="385"/>
      <c r="DJP32" s="385"/>
      <c r="DJQ32" s="385"/>
      <c r="DJR32" s="385"/>
      <c r="DJS32" s="385"/>
      <c r="DJT32" s="385"/>
      <c r="DJU32" s="385"/>
      <c r="DJV32" s="385"/>
      <c r="DJW32" s="385"/>
      <c r="DJX32" s="385"/>
      <c r="DJY32" s="385"/>
      <c r="DJZ32" s="385"/>
      <c r="DKA32" s="385"/>
      <c r="DKB32" s="385"/>
      <c r="DKC32" s="385"/>
      <c r="DKD32" s="385"/>
      <c r="DKE32" s="385"/>
      <c r="DKF32" s="385"/>
      <c r="DKG32" s="385"/>
      <c r="DKH32" s="385"/>
      <c r="DKI32" s="385"/>
      <c r="DKJ32" s="385"/>
      <c r="DKK32" s="385"/>
      <c r="DKL32" s="385"/>
      <c r="DKM32" s="385"/>
      <c r="DKN32" s="385"/>
      <c r="DKO32" s="385"/>
      <c r="DKP32" s="385"/>
      <c r="DKQ32" s="385"/>
      <c r="DKR32" s="385"/>
      <c r="DKS32" s="385"/>
      <c r="DKT32" s="385"/>
      <c r="DKU32" s="385"/>
      <c r="DKV32" s="385"/>
      <c r="DKW32" s="385"/>
      <c r="DKX32" s="385"/>
      <c r="DKY32" s="385"/>
      <c r="DKZ32" s="385"/>
      <c r="DLA32" s="385"/>
      <c r="DLB32" s="385"/>
      <c r="DLC32" s="385"/>
      <c r="DLD32" s="385"/>
      <c r="DLE32" s="385"/>
      <c r="DLF32" s="385"/>
      <c r="DLG32" s="385"/>
      <c r="DLH32" s="385"/>
      <c r="DLI32" s="385"/>
      <c r="DLJ32" s="385"/>
      <c r="DLK32" s="385"/>
      <c r="DLL32" s="385"/>
      <c r="DLM32" s="385"/>
      <c r="DLN32" s="385"/>
      <c r="DLO32" s="385"/>
      <c r="DLP32" s="385"/>
      <c r="DLQ32" s="385"/>
      <c r="DLR32" s="385"/>
      <c r="DLS32" s="385"/>
      <c r="DLT32" s="385"/>
      <c r="DLU32" s="385"/>
      <c r="DLV32" s="385"/>
      <c r="DLW32" s="385"/>
      <c r="DLX32" s="385"/>
      <c r="DLY32" s="385"/>
      <c r="DLZ32" s="385"/>
      <c r="DMA32" s="385"/>
      <c r="DMB32" s="385"/>
      <c r="DMC32" s="385"/>
      <c r="DMD32" s="385"/>
      <c r="DME32" s="385"/>
      <c r="DMF32" s="385"/>
      <c r="DMG32" s="385"/>
      <c r="DMH32" s="385"/>
      <c r="DMI32" s="385"/>
      <c r="DMJ32" s="385"/>
      <c r="DMK32" s="385"/>
      <c r="DML32" s="385"/>
      <c r="DMM32" s="385"/>
      <c r="DMN32" s="385"/>
      <c r="DMO32" s="385"/>
      <c r="DMP32" s="385"/>
      <c r="DMQ32" s="385"/>
      <c r="DMR32" s="385"/>
      <c r="DMS32" s="385"/>
      <c r="DMT32" s="385"/>
      <c r="DMU32" s="385"/>
      <c r="DMV32" s="385"/>
      <c r="DMW32" s="385"/>
      <c r="DMX32" s="385"/>
      <c r="DMY32" s="385"/>
      <c r="DMZ32" s="385"/>
      <c r="DNA32" s="385"/>
      <c r="DNB32" s="385"/>
      <c r="DNC32" s="385"/>
      <c r="DND32" s="385"/>
      <c r="DNE32" s="385"/>
      <c r="DNF32" s="385"/>
      <c r="DNG32" s="385"/>
      <c r="DNH32" s="385"/>
      <c r="DNI32" s="385"/>
      <c r="DNJ32" s="385"/>
      <c r="DNK32" s="385"/>
      <c r="DNL32" s="385"/>
      <c r="DNM32" s="385"/>
      <c r="DNN32" s="385"/>
      <c r="DNO32" s="385"/>
      <c r="DNP32" s="385"/>
      <c r="DNQ32" s="385"/>
      <c r="DNR32" s="385"/>
      <c r="DNS32" s="385"/>
      <c r="DNT32" s="385"/>
      <c r="DNU32" s="385"/>
      <c r="DNV32" s="385"/>
      <c r="DNW32" s="385"/>
      <c r="DNX32" s="385"/>
      <c r="DNY32" s="385"/>
      <c r="DNZ32" s="385"/>
      <c r="DOA32" s="385"/>
      <c r="DOB32" s="385"/>
      <c r="DOC32" s="385"/>
      <c r="DOD32" s="385"/>
      <c r="DOE32" s="385"/>
      <c r="DOF32" s="385"/>
      <c r="DOG32" s="385"/>
      <c r="DOH32" s="385"/>
      <c r="DOI32" s="385"/>
      <c r="DOJ32" s="385"/>
      <c r="DOK32" s="385"/>
      <c r="DOL32" s="385"/>
      <c r="DOM32" s="385"/>
      <c r="DON32" s="385"/>
      <c r="DOO32" s="385"/>
      <c r="DOP32" s="385"/>
      <c r="DOQ32" s="385"/>
      <c r="DOR32" s="385"/>
      <c r="DOS32" s="385"/>
      <c r="DOT32" s="385"/>
      <c r="DOU32" s="385"/>
      <c r="DOV32" s="385"/>
      <c r="DOW32" s="385"/>
      <c r="DOX32" s="385"/>
      <c r="DOY32" s="385"/>
      <c r="DOZ32" s="385"/>
      <c r="DPA32" s="385"/>
      <c r="DPB32" s="385"/>
      <c r="DPC32" s="385"/>
      <c r="DPD32" s="385"/>
      <c r="DPE32" s="385"/>
      <c r="DPF32" s="385"/>
      <c r="DPG32" s="385"/>
      <c r="DPH32" s="385"/>
      <c r="DPI32" s="385"/>
      <c r="DPJ32" s="385"/>
      <c r="DPK32" s="385"/>
      <c r="DPL32" s="385"/>
      <c r="DPM32" s="385"/>
      <c r="DPN32" s="385"/>
      <c r="DPO32" s="385"/>
      <c r="DPP32" s="385"/>
      <c r="DPQ32" s="385"/>
      <c r="DPR32" s="385"/>
      <c r="DPS32" s="385"/>
      <c r="DPT32" s="385"/>
      <c r="DPU32" s="385"/>
      <c r="DPV32" s="385"/>
      <c r="DPW32" s="385"/>
      <c r="DPX32" s="385"/>
      <c r="DPY32" s="385"/>
      <c r="DPZ32" s="385"/>
      <c r="DQA32" s="385"/>
      <c r="DQB32" s="385"/>
      <c r="DQC32" s="385"/>
      <c r="DQD32" s="385"/>
      <c r="DQE32" s="385"/>
      <c r="DQF32" s="385"/>
      <c r="DQG32" s="385"/>
      <c r="DQH32" s="385"/>
      <c r="DQI32" s="385"/>
      <c r="DQJ32" s="385"/>
      <c r="DQK32" s="385"/>
      <c r="DQL32" s="385"/>
      <c r="DQM32" s="385"/>
      <c r="DQN32" s="385"/>
      <c r="DQO32" s="385"/>
      <c r="DQP32" s="385"/>
      <c r="DQQ32" s="385"/>
      <c r="DQR32" s="385"/>
      <c r="DQS32" s="385"/>
      <c r="DQT32" s="385"/>
      <c r="DQU32" s="385"/>
      <c r="DQV32" s="385"/>
      <c r="DQW32" s="385"/>
      <c r="DQX32" s="385"/>
      <c r="DQY32" s="385"/>
      <c r="DQZ32" s="385"/>
      <c r="DRA32" s="385"/>
      <c r="DRB32" s="385"/>
      <c r="DRC32" s="385"/>
      <c r="DRD32" s="385"/>
      <c r="DRE32" s="385"/>
      <c r="DRF32" s="385"/>
      <c r="DRG32" s="385"/>
      <c r="DRH32" s="385"/>
      <c r="DRI32" s="385"/>
      <c r="DRJ32" s="385"/>
      <c r="DRK32" s="385"/>
      <c r="DRL32" s="385"/>
      <c r="DRM32" s="385"/>
      <c r="DRN32" s="385"/>
      <c r="DRO32" s="385"/>
      <c r="DRP32" s="385"/>
      <c r="DRQ32" s="385"/>
      <c r="DRR32" s="385"/>
      <c r="DRS32" s="385"/>
      <c r="DRT32" s="385"/>
      <c r="DRU32" s="385"/>
      <c r="DRV32" s="385"/>
      <c r="DRW32" s="385"/>
      <c r="DRX32" s="385"/>
      <c r="DRY32" s="385"/>
      <c r="DRZ32" s="385"/>
      <c r="DSA32" s="385"/>
      <c r="DSB32" s="385"/>
      <c r="DSC32" s="385"/>
      <c r="DSD32" s="385"/>
      <c r="DSE32" s="385"/>
      <c r="DSF32" s="385"/>
      <c r="DSG32" s="385"/>
      <c r="DSH32" s="385"/>
      <c r="DSI32" s="385"/>
      <c r="DSJ32" s="385"/>
      <c r="DSK32" s="385"/>
      <c r="DSL32" s="385"/>
      <c r="DSM32" s="385"/>
      <c r="DSN32" s="385"/>
      <c r="DSO32" s="385"/>
      <c r="DSP32" s="385"/>
      <c r="DSQ32" s="385"/>
      <c r="DSR32" s="385"/>
      <c r="DSS32" s="385"/>
      <c r="DST32" s="385"/>
      <c r="DSU32" s="385"/>
      <c r="DSV32" s="385"/>
      <c r="DSW32" s="385"/>
      <c r="DSX32" s="385"/>
      <c r="DSY32" s="385"/>
      <c r="DSZ32" s="385"/>
      <c r="DTA32" s="385"/>
      <c r="DTB32" s="385"/>
      <c r="DTC32" s="385"/>
      <c r="DTD32" s="385"/>
      <c r="DTE32" s="385"/>
      <c r="DTF32" s="385"/>
      <c r="DTG32" s="385"/>
      <c r="DTH32" s="385"/>
      <c r="DTI32" s="385"/>
      <c r="DTJ32" s="385"/>
      <c r="DTK32" s="385"/>
      <c r="DTL32" s="385"/>
      <c r="DTM32" s="385"/>
      <c r="DTN32" s="385"/>
      <c r="DTO32" s="385"/>
      <c r="DTP32" s="385"/>
      <c r="DTQ32" s="385"/>
      <c r="DTR32" s="385"/>
      <c r="DTS32" s="385"/>
      <c r="DTT32" s="385"/>
      <c r="DTU32" s="385"/>
      <c r="DTV32" s="385"/>
      <c r="DTW32" s="385"/>
      <c r="DTX32" s="385"/>
      <c r="DTY32" s="385"/>
      <c r="DTZ32" s="385"/>
      <c r="DUA32" s="385"/>
      <c r="DUB32" s="385"/>
      <c r="DUC32" s="385"/>
      <c r="DUD32" s="385"/>
      <c r="DUE32" s="385"/>
      <c r="DUF32" s="385"/>
      <c r="DUG32" s="385"/>
      <c r="DUH32" s="385"/>
      <c r="DUI32" s="385"/>
      <c r="DUJ32" s="385"/>
      <c r="DUK32" s="385"/>
      <c r="DUL32" s="385"/>
      <c r="DUM32" s="385"/>
      <c r="DUN32" s="385"/>
      <c r="DUO32" s="385"/>
      <c r="DUP32" s="385"/>
      <c r="DUQ32" s="385"/>
      <c r="DUR32" s="385"/>
      <c r="DUS32" s="385"/>
      <c r="DUT32" s="385"/>
      <c r="DUU32" s="385"/>
      <c r="DUV32" s="385"/>
      <c r="DUW32" s="385"/>
      <c r="DUX32" s="385"/>
      <c r="DUY32" s="385"/>
      <c r="DUZ32" s="385"/>
      <c r="DVA32" s="385"/>
      <c r="DVB32" s="385"/>
      <c r="DVC32" s="385"/>
      <c r="DVD32" s="385"/>
      <c r="DVE32" s="385"/>
      <c r="DVF32" s="385"/>
      <c r="DVG32" s="385"/>
      <c r="DVH32" s="385"/>
      <c r="DVI32" s="385"/>
      <c r="DVJ32" s="385"/>
      <c r="DVK32" s="385"/>
      <c r="DVL32" s="385"/>
      <c r="DVM32" s="385"/>
      <c r="DVN32" s="385"/>
      <c r="DVO32" s="385"/>
      <c r="DVP32" s="385"/>
      <c r="DVQ32" s="385"/>
      <c r="DVR32" s="385"/>
      <c r="DVS32" s="385"/>
      <c r="DVT32" s="385"/>
      <c r="DVU32" s="385"/>
      <c r="DVV32" s="385"/>
      <c r="DVW32" s="385"/>
      <c r="DVX32" s="385"/>
      <c r="DVY32" s="385"/>
      <c r="DVZ32" s="385"/>
      <c r="DWA32" s="385"/>
      <c r="DWB32" s="385"/>
      <c r="DWC32" s="385"/>
      <c r="DWD32" s="385"/>
      <c r="DWE32" s="385"/>
      <c r="DWF32" s="385"/>
      <c r="DWG32" s="385"/>
      <c r="DWH32" s="385"/>
      <c r="DWI32" s="385"/>
      <c r="DWJ32" s="385"/>
      <c r="DWK32" s="385"/>
      <c r="DWL32" s="385"/>
      <c r="DWM32" s="385"/>
      <c r="DWN32" s="385"/>
      <c r="DWO32" s="385"/>
      <c r="DWP32" s="385"/>
      <c r="DWQ32" s="385"/>
      <c r="DWR32" s="385"/>
      <c r="DWS32" s="385"/>
      <c r="DWT32" s="385"/>
      <c r="DWU32" s="385"/>
      <c r="DWV32" s="385"/>
      <c r="DWW32" s="385"/>
      <c r="DWX32" s="385"/>
      <c r="DWY32" s="385"/>
      <c r="DWZ32" s="385"/>
      <c r="DXA32" s="385"/>
      <c r="DXB32" s="385"/>
      <c r="DXC32" s="385"/>
      <c r="DXD32" s="385"/>
      <c r="DXE32" s="385"/>
      <c r="DXF32" s="385"/>
      <c r="DXG32" s="385"/>
      <c r="DXH32" s="385"/>
      <c r="DXI32" s="385"/>
      <c r="DXJ32" s="385"/>
      <c r="DXK32" s="385"/>
      <c r="DXL32" s="385"/>
      <c r="DXM32" s="385"/>
      <c r="DXN32" s="385"/>
      <c r="DXO32" s="385"/>
      <c r="DXP32" s="385"/>
      <c r="DXQ32" s="385"/>
      <c r="DXR32" s="385"/>
      <c r="DXS32" s="385"/>
      <c r="DXT32" s="385"/>
      <c r="DXU32" s="385"/>
      <c r="DXV32" s="385"/>
      <c r="DXW32" s="385"/>
      <c r="DXX32" s="385"/>
      <c r="DXY32" s="385"/>
      <c r="DXZ32" s="385"/>
      <c r="DYA32" s="385"/>
      <c r="DYB32" s="385"/>
      <c r="DYC32" s="385"/>
      <c r="DYD32" s="385"/>
      <c r="DYE32" s="385"/>
      <c r="DYF32" s="385"/>
      <c r="DYG32" s="385"/>
      <c r="DYH32" s="385"/>
      <c r="DYI32" s="385"/>
      <c r="DYJ32" s="385"/>
      <c r="DYK32" s="385"/>
      <c r="DYL32" s="385"/>
      <c r="DYM32" s="385"/>
      <c r="DYN32" s="385"/>
      <c r="DYO32" s="385"/>
      <c r="DYP32" s="385"/>
      <c r="DYQ32" s="385"/>
      <c r="DYR32" s="385"/>
      <c r="DYS32" s="385"/>
      <c r="DYT32" s="385"/>
      <c r="DYU32" s="385"/>
      <c r="DYV32" s="385"/>
      <c r="DYW32" s="385"/>
      <c r="DYX32" s="385"/>
      <c r="DYY32" s="385"/>
      <c r="DYZ32" s="385"/>
      <c r="DZA32" s="385"/>
      <c r="DZB32" s="385"/>
      <c r="DZC32" s="385"/>
      <c r="DZD32" s="385"/>
      <c r="DZE32" s="385"/>
      <c r="DZF32" s="385"/>
      <c r="DZG32" s="385"/>
      <c r="DZH32" s="385"/>
      <c r="DZI32" s="385"/>
      <c r="DZJ32" s="385"/>
      <c r="DZK32" s="385"/>
      <c r="DZL32" s="385"/>
      <c r="DZM32" s="385"/>
      <c r="DZN32" s="385"/>
      <c r="DZO32" s="385"/>
      <c r="DZP32" s="385"/>
      <c r="DZQ32" s="385"/>
      <c r="DZR32" s="385"/>
      <c r="DZS32" s="385"/>
      <c r="DZT32" s="385"/>
      <c r="DZU32" s="385"/>
      <c r="DZV32" s="385"/>
      <c r="DZW32" s="385"/>
      <c r="DZX32" s="385"/>
      <c r="DZY32" s="385"/>
      <c r="DZZ32" s="385"/>
      <c r="EAA32" s="385"/>
      <c r="EAB32" s="385"/>
      <c r="EAC32" s="385"/>
      <c r="EAD32" s="385"/>
      <c r="EAE32" s="385"/>
      <c r="EAF32" s="385"/>
      <c r="EAG32" s="385"/>
      <c r="EAH32" s="385"/>
      <c r="EAI32" s="385"/>
      <c r="EAJ32" s="385"/>
      <c r="EAK32" s="385"/>
      <c r="EAL32" s="385"/>
      <c r="EAM32" s="385"/>
      <c r="EAN32" s="385"/>
      <c r="EAO32" s="385"/>
      <c r="EAP32" s="385"/>
      <c r="EAQ32" s="385"/>
      <c r="EAR32" s="385"/>
      <c r="EAS32" s="385"/>
      <c r="EAT32" s="385"/>
      <c r="EAU32" s="385"/>
      <c r="EAV32" s="385"/>
      <c r="EAW32" s="385"/>
      <c r="EAX32" s="385"/>
      <c r="EAY32" s="385"/>
      <c r="EAZ32" s="385"/>
      <c r="EBA32" s="385"/>
      <c r="EBB32" s="385"/>
      <c r="EBC32" s="385"/>
      <c r="EBD32" s="385"/>
      <c r="EBE32" s="385"/>
      <c r="EBF32" s="385"/>
      <c r="EBG32" s="385"/>
      <c r="EBH32" s="385"/>
      <c r="EBI32" s="385"/>
      <c r="EBJ32" s="385"/>
      <c r="EBK32" s="385"/>
      <c r="EBL32" s="385"/>
      <c r="EBM32" s="385"/>
      <c r="EBN32" s="385"/>
      <c r="EBO32" s="385"/>
      <c r="EBP32" s="385"/>
      <c r="EBQ32" s="385"/>
      <c r="EBR32" s="385"/>
      <c r="EBS32" s="385"/>
      <c r="EBT32" s="385"/>
      <c r="EBU32" s="385"/>
      <c r="EBV32" s="385"/>
      <c r="EBW32" s="385"/>
      <c r="EBX32" s="385"/>
      <c r="EBY32" s="385"/>
      <c r="EBZ32" s="385"/>
      <c r="ECA32" s="385"/>
      <c r="ECB32" s="385"/>
      <c r="ECC32" s="385"/>
      <c r="ECD32" s="385"/>
      <c r="ECE32" s="385"/>
      <c r="ECF32" s="385"/>
      <c r="ECG32" s="385"/>
      <c r="ECH32" s="385"/>
      <c r="ECI32" s="385"/>
      <c r="ECJ32" s="385"/>
      <c r="ECK32" s="385"/>
      <c r="ECL32" s="385"/>
      <c r="ECM32" s="385"/>
      <c r="ECN32" s="385"/>
      <c r="ECO32" s="385"/>
      <c r="ECP32" s="385"/>
      <c r="ECQ32" s="385"/>
      <c r="ECR32" s="385"/>
      <c r="ECS32" s="385"/>
      <c r="ECT32" s="385"/>
      <c r="ECU32" s="385"/>
      <c r="ECV32" s="385"/>
      <c r="ECW32" s="385"/>
      <c r="ECX32" s="385"/>
      <c r="ECY32" s="385"/>
      <c r="ECZ32" s="385"/>
      <c r="EDA32" s="385"/>
      <c r="EDB32" s="385"/>
      <c r="EDC32" s="385"/>
      <c r="EDD32" s="385"/>
      <c r="EDE32" s="385"/>
      <c r="EDF32" s="385"/>
      <c r="EDG32" s="385"/>
      <c r="EDH32" s="385"/>
      <c r="EDI32" s="385"/>
      <c r="EDJ32" s="385"/>
      <c r="EDK32" s="385"/>
      <c r="EDL32" s="385"/>
      <c r="EDM32" s="385"/>
      <c r="EDN32" s="385"/>
      <c r="EDO32" s="385"/>
      <c r="EDP32" s="385"/>
      <c r="EDQ32" s="385"/>
      <c r="EDR32" s="385"/>
      <c r="EDS32" s="385"/>
      <c r="EDT32" s="385"/>
      <c r="EDU32" s="385"/>
      <c r="EDV32" s="385"/>
      <c r="EDW32" s="385"/>
      <c r="EDX32" s="385"/>
      <c r="EDY32" s="385"/>
      <c r="EDZ32" s="385"/>
      <c r="EEA32" s="385"/>
      <c r="EEB32" s="385"/>
      <c r="EEC32" s="385"/>
      <c r="EED32" s="385"/>
      <c r="EEE32" s="385"/>
      <c r="EEF32" s="385"/>
      <c r="EEG32" s="385"/>
      <c r="EEH32" s="385"/>
      <c r="EEI32" s="385"/>
      <c r="EEJ32" s="385"/>
      <c r="EEK32" s="385"/>
      <c r="EEL32" s="385"/>
      <c r="EEM32" s="385"/>
      <c r="EEN32" s="385"/>
      <c r="EEO32" s="385"/>
      <c r="EEP32" s="385"/>
      <c r="EEQ32" s="385"/>
      <c r="EER32" s="385"/>
      <c r="EES32" s="385"/>
      <c r="EET32" s="385"/>
      <c r="EEU32" s="385"/>
      <c r="EEV32" s="385"/>
      <c r="EEW32" s="385"/>
      <c r="EEX32" s="385"/>
      <c r="EEY32" s="385"/>
      <c r="EEZ32" s="385"/>
      <c r="EFA32" s="385"/>
      <c r="EFB32" s="385"/>
      <c r="EFC32" s="385"/>
      <c r="EFD32" s="385"/>
      <c r="EFE32" s="385"/>
      <c r="EFF32" s="385"/>
      <c r="EFG32" s="385"/>
      <c r="EFH32" s="385"/>
      <c r="EFI32" s="385"/>
      <c r="EFJ32" s="385"/>
      <c r="EFK32" s="385"/>
      <c r="EFL32" s="385"/>
      <c r="EFM32" s="385"/>
      <c r="EFN32" s="385"/>
      <c r="EFO32" s="385"/>
      <c r="EFP32" s="385"/>
      <c r="EFQ32" s="385"/>
      <c r="EFR32" s="385"/>
      <c r="EFS32" s="385"/>
      <c r="EFT32" s="385"/>
      <c r="EFU32" s="385"/>
      <c r="EFV32" s="385"/>
      <c r="EFW32" s="385"/>
      <c r="EFX32" s="385"/>
      <c r="EFY32" s="385"/>
      <c r="EFZ32" s="385"/>
      <c r="EGA32" s="385"/>
      <c r="EGB32" s="385"/>
      <c r="EGC32" s="385"/>
      <c r="EGD32" s="385"/>
      <c r="EGE32" s="385"/>
      <c r="EGF32" s="385"/>
      <c r="EGG32" s="385"/>
      <c r="EGH32" s="385"/>
      <c r="EGI32" s="385"/>
      <c r="EGJ32" s="385"/>
      <c r="EGK32" s="385"/>
      <c r="EGL32" s="385"/>
      <c r="EGM32" s="385"/>
      <c r="EGN32" s="385"/>
      <c r="EGO32" s="385"/>
      <c r="EGP32" s="385"/>
      <c r="EGQ32" s="385"/>
      <c r="EGR32" s="385"/>
      <c r="EGS32" s="385"/>
      <c r="EGT32" s="385"/>
      <c r="EGU32" s="385"/>
      <c r="EGV32" s="385"/>
      <c r="EGW32" s="385"/>
      <c r="EGX32" s="385"/>
      <c r="EGY32" s="385"/>
      <c r="EGZ32" s="385"/>
      <c r="EHA32" s="385"/>
      <c r="EHB32" s="385"/>
      <c r="EHC32" s="385"/>
      <c r="EHD32" s="385"/>
      <c r="EHE32" s="385"/>
      <c r="EHF32" s="385"/>
      <c r="EHG32" s="385"/>
      <c r="EHH32" s="385"/>
      <c r="EHI32" s="385"/>
      <c r="EHJ32" s="385"/>
      <c r="EHK32" s="385"/>
      <c r="EHL32" s="385"/>
      <c r="EHM32" s="385"/>
      <c r="EHN32" s="385"/>
      <c r="EHO32" s="385"/>
      <c r="EHP32" s="385"/>
      <c r="EHQ32" s="385"/>
      <c r="EHR32" s="385"/>
      <c r="EHS32" s="385"/>
      <c r="EHT32" s="385"/>
      <c r="EHU32" s="385"/>
      <c r="EHV32" s="385"/>
      <c r="EHW32" s="385"/>
      <c r="EHX32" s="385"/>
      <c r="EHY32" s="385"/>
      <c r="EHZ32" s="385"/>
      <c r="EIA32" s="385"/>
      <c r="EIB32" s="385"/>
      <c r="EIC32" s="385"/>
      <c r="EID32" s="385"/>
      <c r="EIE32" s="385"/>
      <c r="EIF32" s="385"/>
      <c r="EIG32" s="385"/>
      <c r="EIH32" s="385"/>
      <c r="EII32" s="385"/>
      <c r="EIJ32" s="385"/>
      <c r="EIK32" s="385"/>
      <c r="EIL32" s="385"/>
      <c r="EIM32" s="385"/>
      <c r="EIN32" s="385"/>
      <c r="EIO32" s="385"/>
      <c r="EIP32" s="385"/>
      <c r="EIQ32" s="385"/>
      <c r="EIR32" s="385"/>
      <c r="EIS32" s="385"/>
      <c r="EIT32" s="385"/>
      <c r="EIU32" s="385"/>
      <c r="EIV32" s="385"/>
      <c r="EIW32" s="385"/>
      <c r="EIX32" s="385"/>
      <c r="EIY32" s="385"/>
      <c r="EIZ32" s="385"/>
      <c r="EJA32" s="385"/>
      <c r="EJB32" s="385"/>
      <c r="EJC32" s="385"/>
      <c r="EJD32" s="385"/>
      <c r="EJE32" s="385"/>
      <c r="EJF32" s="385"/>
      <c r="EJG32" s="385"/>
      <c r="EJH32" s="385"/>
      <c r="EJI32" s="385"/>
      <c r="EJJ32" s="385"/>
      <c r="EJK32" s="385"/>
      <c r="EJL32" s="385"/>
      <c r="EJM32" s="385"/>
      <c r="EJN32" s="385"/>
      <c r="EJO32" s="385"/>
      <c r="EJP32" s="385"/>
      <c r="EJQ32" s="385"/>
      <c r="EJR32" s="385"/>
      <c r="EJS32" s="385"/>
      <c r="EJT32" s="385"/>
      <c r="EJU32" s="385"/>
      <c r="EJV32" s="385"/>
      <c r="EJW32" s="385"/>
      <c r="EJX32" s="385"/>
      <c r="EJY32" s="385"/>
      <c r="EJZ32" s="385"/>
      <c r="EKA32" s="385"/>
      <c r="EKB32" s="385"/>
      <c r="EKC32" s="385"/>
      <c r="EKD32" s="385"/>
      <c r="EKE32" s="385"/>
      <c r="EKF32" s="385"/>
      <c r="EKG32" s="385"/>
      <c r="EKH32" s="385"/>
      <c r="EKI32" s="385"/>
      <c r="EKJ32" s="385"/>
      <c r="EKK32" s="385"/>
      <c r="EKL32" s="385"/>
      <c r="EKM32" s="385"/>
      <c r="EKN32" s="385"/>
      <c r="EKO32" s="385"/>
      <c r="EKP32" s="385"/>
      <c r="EKQ32" s="385"/>
      <c r="EKR32" s="385"/>
      <c r="EKS32" s="385"/>
      <c r="EKT32" s="385"/>
      <c r="EKU32" s="385"/>
      <c r="EKV32" s="385"/>
      <c r="EKW32" s="385"/>
      <c r="EKX32" s="385"/>
      <c r="EKY32" s="385"/>
      <c r="EKZ32" s="385"/>
      <c r="ELA32" s="385"/>
      <c r="ELB32" s="385"/>
      <c r="ELC32" s="385"/>
      <c r="ELD32" s="385"/>
      <c r="ELE32" s="385"/>
      <c r="ELF32" s="385"/>
      <c r="ELG32" s="385"/>
      <c r="ELH32" s="385"/>
      <c r="ELI32" s="385"/>
      <c r="ELJ32" s="385"/>
      <c r="ELK32" s="385"/>
      <c r="ELL32" s="385"/>
      <c r="ELM32" s="385"/>
      <c r="ELN32" s="385"/>
      <c r="ELO32" s="385"/>
      <c r="ELP32" s="385"/>
      <c r="ELQ32" s="385"/>
      <c r="ELR32" s="385"/>
      <c r="ELS32" s="385"/>
      <c r="ELT32" s="385"/>
      <c r="ELU32" s="385"/>
      <c r="ELV32" s="385"/>
      <c r="ELW32" s="385"/>
      <c r="ELX32" s="385"/>
      <c r="ELY32" s="385"/>
      <c r="ELZ32" s="385"/>
      <c r="EMA32" s="385"/>
      <c r="EMB32" s="385"/>
      <c r="EMC32" s="385"/>
      <c r="EMD32" s="385"/>
      <c r="EME32" s="385"/>
      <c r="EMF32" s="385"/>
      <c r="EMG32" s="385"/>
      <c r="EMH32" s="385"/>
      <c r="EMI32" s="385"/>
      <c r="EMJ32" s="385"/>
      <c r="EMK32" s="385"/>
      <c r="EML32" s="385"/>
      <c r="EMM32" s="385"/>
      <c r="EMN32" s="385"/>
      <c r="EMO32" s="385"/>
      <c r="EMP32" s="385"/>
      <c r="EMQ32" s="385"/>
      <c r="EMR32" s="385"/>
      <c r="EMS32" s="385"/>
      <c r="EMT32" s="385"/>
      <c r="EMU32" s="385"/>
      <c r="EMV32" s="385"/>
      <c r="EMW32" s="385"/>
      <c r="EMX32" s="385"/>
      <c r="EMY32" s="385"/>
      <c r="EMZ32" s="385"/>
      <c r="ENA32" s="385"/>
      <c r="ENB32" s="385"/>
      <c r="ENC32" s="385"/>
      <c r="END32" s="385"/>
      <c r="ENE32" s="385"/>
      <c r="ENF32" s="385"/>
      <c r="ENG32" s="385"/>
      <c r="ENH32" s="385"/>
      <c r="ENI32" s="385"/>
      <c r="ENJ32" s="385"/>
      <c r="ENK32" s="385"/>
      <c r="ENL32" s="385"/>
      <c r="ENM32" s="385"/>
      <c r="ENN32" s="385"/>
      <c r="ENO32" s="385"/>
      <c r="ENP32" s="385"/>
      <c r="ENQ32" s="385"/>
      <c r="ENR32" s="385"/>
      <c r="ENS32" s="385"/>
      <c r="ENT32" s="385"/>
      <c r="ENU32" s="385"/>
      <c r="ENV32" s="385"/>
      <c r="ENW32" s="385"/>
      <c r="ENX32" s="385"/>
      <c r="ENY32" s="385"/>
      <c r="ENZ32" s="385"/>
      <c r="EOA32" s="385"/>
      <c r="EOB32" s="385"/>
      <c r="EOC32" s="385"/>
      <c r="EOD32" s="385"/>
      <c r="EOE32" s="385"/>
      <c r="EOF32" s="385"/>
      <c r="EOG32" s="385"/>
      <c r="EOH32" s="385"/>
      <c r="EOI32" s="385"/>
      <c r="EOJ32" s="385"/>
      <c r="EOK32" s="385"/>
      <c r="EOL32" s="385"/>
      <c r="EOM32" s="385"/>
      <c r="EON32" s="385"/>
      <c r="EOO32" s="385"/>
      <c r="EOP32" s="385"/>
      <c r="EOQ32" s="385"/>
      <c r="EOR32" s="385"/>
      <c r="EOS32" s="385"/>
      <c r="EOT32" s="385"/>
      <c r="EOU32" s="385"/>
      <c r="EOV32" s="385"/>
      <c r="EOW32" s="385"/>
      <c r="EOX32" s="385"/>
      <c r="EOY32" s="385"/>
      <c r="EOZ32" s="385"/>
      <c r="EPA32" s="385"/>
      <c r="EPB32" s="385"/>
      <c r="EPC32" s="385"/>
      <c r="EPD32" s="385"/>
      <c r="EPE32" s="385"/>
      <c r="EPF32" s="385"/>
      <c r="EPG32" s="385"/>
      <c r="EPH32" s="385"/>
      <c r="EPI32" s="385"/>
      <c r="EPJ32" s="385"/>
      <c r="EPK32" s="385"/>
      <c r="EPL32" s="385"/>
      <c r="EPM32" s="385"/>
      <c r="EPN32" s="385"/>
      <c r="EPO32" s="385"/>
      <c r="EPP32" s="385"/>
      <c r="EPQ32" s="385"/>
      <c r="EPR32" s="385"/>
      <c r="EPS32" s="385"/>
      <c r="EPT32" s="385"/>
      <c r="EPU32" s="385"/>
      <c r="EPV32" s="385"/>
      <c r="EPW32" s="385"/>
      <c r="EPX32" s="385"/>
      <c r="EPY32" s="385"/>
      <c r="EPZ32" s="385"/>
      <c r="EQA32" s="385"/>
      <c r="EQB32" s="385"/>
      <c r="EQC32" s="385"/>
      <c r="EQD32" s="385"/>
      <c r="EQE32" s="385"/>
      <c r="EQF32" s="385"/>
      <c r="EQG32" s="385"/>
      <c r="EQH32" s="385"/>
      <c r="EQI32" s="385"/>
      <c r="EQJ32" s="385"/>
      <c r="EQK32" s="385"/>
      <c r="EQL32" s="385"/>
      <c r="EQM32" s="385"/>
      <c r="EQN32" s="385"/>
      <c r="EQO32" s="385"/>
      <c r="EQP32" s="385"/>
      <c r="EQQ32" s="385"/>
      <c r="EQR32" s="385"/>
      <c r="EQS32" s="385"/>
      <c r="EQT32" s="385"/>
      <c r="EQU32" s="385"/>
      <c r="EQV32" s="385"/>
      <c r="EQW32" s="385"/>
      <c r="EQX32" s="385"/>
      <c r="EQY32" s="385"/>
      <c r="EQZ32" s="385"/>
      <c r="ERA32" s="385"/>
      <c r="ERB32" s="385"/>
      <c r="ERC32" s="385"/>
      <c r="ERD32" s="385"/>
      <c r="ERE32" s="385"/>
      <c r="ERF32" s="385"/>
      <c r="ERG32" s="385"/>
      <c r="ERH32" s="385"/>
      <c r="ERI32" s="385"/>
      <c r="ERJ32" s="385"/>
      <c r="ERK32" s="385"/>
      <c r="ERL32" s="385"/>
      <c r="ERM32" s="385"/>
      <c r="ERN32" s="385"/>
      <c r="ERO32" s="385"/>
      <c r="ERP32" s="385"/>
      <c r="ERQ32" s="385"/>
      <c r="ERR32" s="385"/>
      <c r="ERS32" s="385"/>
      <c r="ERT32" s="385"/>
      <c r="ERU32" s="385"/>
      <c r="ERV32" s="385"/>
      <c r="ERW32" s="385"/>
      <c r="ERX32" s="385"/>
      <c r="ERY32" s="385"/>
      <c r="ERZ32" s="385"/>
      <c r="ESA32" s="385"/>
      <c r="ESB32" s="385"/>
      <c r="ESC32" s="385"/>
      <c r="ESD32" s="385"/>
      <c r="ESE32" s="385"/>
      <c r="ESF32" s="385"/>
      <c r="ESG32" s="385"/>
      <c r="ESH32" s="385"/>
      <c r="ESI32" s="385"/>
      <c r="ESJ32" s="385"/>
      <c r="ESK32" s="385"/>
      <c r="ESL32" s="385"/>
      <c r="ESM32" s="385"/>
      <c r="ESN32" s="385"/>
      <c r="ESO32" s="385"/>
      <c r="ESP32" s="385"/>
      <c r="ESQ32" s="385"/>
      <c r="ESR32" s="385"/>
      <c r="ESS32" s="385"/>
      <c r="EST32" s="385"/>
      <c r="ESU32" s="385"/>
      <c r="ESV32" s="385"/>
      <c r="ESW32" s="385"/>
      <c r="ESX32" s="385"/>
      <c r="ESY32" s="385"/>
      <c r="ESZ32" s="385"/>
      <c r="ETA32" s="385"/>
      <c r="ETB32" s="385"/>
      <c r="ETC32" s="385"/>
      <c r="ETD32" s="385"/>
      <c r="ETE32" s="385"/>
      <c r="ETF32" s="385"/>
      <c r="ETG32" s="385"/>
      <c r="ETH32" s="385"/>
      <c r="ETI32" s="385"/>
      <c r="ETJ32" s="385"/>
      <c r="ETK32" s="385"/>
      <c r="ETL32" s="385"/>
      <c r="ETM32" s="385"/>
      <c r="ETN32" s="385"/>
      <c r="ETO32" s="385"/>
      <c r="ETP32" s="385"/>
      <c r="ETQ32" s="385"/>
      <c r="ETR32" s="385"/>
      <c r="ETS32" s="385"/>
      <c r="ETT32" s="385"/>
      <c r="ETU32" s="385"/>
      <c r="ETV32" s="385"/>
      <c r="ETW32" s="385"/>
      <c r="ETX32" s="385"/>
      <c r="ETY32" s="385"/>
      <c r="ETZ32" s="385"/>
      <c r="EUA32" s="385"/>
      <c r="EUB32" s="385"/>
      <c r="EUC32" s="385"/>
      <c r="EUD32" s="385"/>
      <c r="EUE32" s="385"/>
      <c r="EUF32" s="385"/>
      <c r="EUG32" s="385"/>
      <c r="EUH32" s="385"/>
      <c r="EUI32" s="385"/>
      <c r="EUJ32" s="385"/>
      <c r="EUK32" s="385"/>
      <c r="EUL32" s="385"/>
      <c r="EUM32" s="385"/>
      <c r="EUN32" s="385"/>
      <c r="EUO32" s="385"/>
      <c r="EUP32" s="385"/>
      <c r="EUQ32" s="385"/>
      <c r="EUR32" s="385"/>
      <c r="EUS32" s="385"/>
      <c r="EUT32" s="385"/>
      <c r="EUU32" s="385"/>
      <c r="EUV32" s="385"/>
      <c r="EUW32" s="385"/>
      <c r="EUX32" s="385"/>
      <c r="EUY32" s="385"/>
      <c r="EUZ32" s="385"/>
      <c r="EVA32" s="385"/>
      <c r="EVB32" s="385"/>
      <c r="EVC32" s="385"/>
      <c r="EVD32" s="385"/>
      <c r="EVE32" s="385"/>
      <c r="EVF32" s="385"/>
      <c r="EVG32" s="385"/>
      <c r="EVH32" s="385"/>
      <c r="EVI32" s="385"/>
      <c r="EVJ32" s="385"/>
      <c r="EVK32" s="385"/>
      <c r="EVL32" s="385"/>
      <c r="EVM32" s="385"/>
      <c r="EVN32" s="385"/>
      <c r="EVO32" s="385"/>
      <c r="EVP32" s="385"/>
      <c r="EVQ32" s="385"/>
      <c r="EVR32" s="385"/>
      <c r="EVS32" s="385"/>
      <c r="EVT32" s="385"/>
      <c r="EVU32" s="385"/>
      <c r="EVV32" s="385"/>
      <c r="EVW32" s="385"/>
      <c r="EVX32" s="385"/>
      <c r="EVY32" s="385"/>
      <c r="EVZ32" s="385"/>
      <c r="EWA32" s="385"/>
      <c r="EWB32" s="385"/>
      <c r="EWC32" s="385"/>
      <c r="EWD32" s="385"/>
      <c r="EWE32" s="385"/>
      <c r="EWF32" s="385"/>
      <c r="EWG32" s="385"/>
      <c r="EWH32" s="385"/>
      <c r="EWI32" s="385"/>
      <c r="EWJ32" s="385"/>
      <c r="EWK32" s="385"/>
      <c r="EWL32" s="385"/>
      <c r="EWM32" s="385"/>
      <c r="EWN32" s="385"/>
      <c r="EWO32" s="385"/>
      <c r="EWP32" s="385"/>
      <c r="EWQ32" s="385"/>
      <c r="EWR32" s="385"/>
      <c r="EWS32" s="385"/>
      <c r="EWT32" s="385"/>
      <c r="EWU32" s="385"/>
      <c r="EWV32" s="385"/>
      <c r="EWW32" s="385"/>
      <c r="EWX32" s="385"/>
      <c r="EWY32" s="385"/>
      <c r="EWZ32" s="385"/>
      <c r="EXA32" s="385"/>
      <c r="EXB32" s="385"/>
      <c r="EXC32" s="385"/>
      <c r="EXD32" s="385"/>
      <c r="EXE32" s="385"/>
      <c r="EXF32" s="385"/>
      <c r="EXG32" s="385"/>
      <c r="EXH32" s="385"/>
      <c r="EXI32" s="385"/>
      <c r="EXJ32" s="385"/>
      <c r="EXK32" s="385"/>
      <c r="EXL32" s="385"/>
      <c r="EXM32" s="385"/>
      <c r="EXN32" s="385"/>
      <c r="EXO32" s="385"/>
      <c r="EXP32" s="385"/>
      <c r="EXQ32" s="385"/>
      <c r="EXR32" s="385"/>
      <c r="EXS32" s="385"/>
      <c r="EXT32" s="385"/>
      <c r="EXU32" s="385"/>
      <c r="EXV32" s="385"/>
      <c r="EXW32" s="385"/>
      <c r="EXX32" s="385"/>
      <c r="EXY32" s="385"/>
      <c r="EXZ32" s="385"/>
      <c r="EYA32" s="385"/>
      <c r="EYB32" s="385"/>
      <c r="EYC32" s="385"/>
      <c r="EYD32" s="385"/>
      <c r="EYE32" s="385"/>
      <c r="EYF32" s="385"/>
      <c r="EYG32" s="385"/>
      <c r="EYH32" s="385"/>
      <c r="EYI32" s="385"/>
      <c r="EYJ32" s="385"/>
      <c r="EYK32" s="385"/>
      <c r="EYL32" s="385"/>
      <c r="EYM32" s="385"/>
      <c r="EYN32" s="385"/>
      <c r="EYO32" s="385"/>
      <c r="EYP32" s="385"/>
      <c r="EYQ32" s="385"/>
      <c r="EYR32" s="385"/>
      <c r="EYS32" s="385"/>
      <c r="EYT32" s="385"/>
      <c r="EYU32" s="385"/>
      <c r="EYV32" s="385"/>
      <c r="EYW32" s="385"/>
      <c r="EYX32" s="385"/>
      <c r="EYY32" s="385"/>
      <c r="EYZ32" s="385"/>
      <c r="EZA32" s="385"/>
      <c r="EZB32" s="385"/>
      <c r="EZC32" s="385"/>
      <c r="EZD32" s="385"/>
      <c r="EZE32" s="385"/>
      <c r="EZF32" s="385"/>
      <c r="EZG32" s="385"/>
      <c r="EZH32" s="385"/>
      <c r="EZI32" s="385"/>
      <c r="EZJ32" s="385"/>
      <c r="EZK32" s="385"/>
      <c r="EZL32" s="385"/>
      <c r="EZM32" s="385"/>
      <c r="EZN32" s="385"/>
      <c r="EZO32" s="385"/>
      <c r="EZP32" s="385"/>
      <c r="EZQ32" s="385"/>
      <c r="EZR32" s="385"/>
      <c r="EZS32" s="385"/>
      <c r="EZT32" s="385"/>
      <c r="EZU32" s="385"/>
      <c r="EZV32" s="385"/>
      <c r="EZW32" s="385"/>
      <c r="EZX32" s="385"/>
      <c r="EZY32" s="385"/>
      <c r="EZZ32" s="385"/>
      <c r="FAA32" s="385"/>
      <c r="FAB32" s="385"/>
      <c r="FAC32" s="385"/>
      <c r="FAD32" s="385"/>
      <c r="FAE32" s="385"/>
      <c r="FAF32" s="385"/>
      <c r="FAG32" s="385"/>
      <c r="FAH32" s="385"/>
      <c r="FAI32" s="385"/>
      <c r="FAJ32" s="385"/>
      <c r="FAK32" s="385"/>
      <c r="FAL32" s="385"/>
      <c r="FAM32" s="385"/>
      <c r="FAN32" s="385"/>
      <c r="FAO32" s="385"/>
      <c r="FAP32" s="385"/>
      <c r="FAQ32" s="385"/>
      <c r="FAR32" s="385"/>
      <c r="FAS32" s="385"/>
      <c r="FAT32" s="385"/>
      <c r="FAU32" s="385"/>
      <c r="FAV32" s="385"/>
      <c r="FAW32" s="385"/>
      <c r="FAX32" s="385"/>
      <c r="FAY32" s="385"/>
      <c r="FAZ32" s="385"/>
      <c r="FBA32" s="385"/>
      <c r="FBB32" s="385"/>
      <c r="FBC32" s="385"/>
      <c r="FBD32" s="385"/>
      <c r="FBE32" s="385"/>
      <c r="FBF32" s="385"/>
      <c r="FBG32" s="385"/>
      <c r="FBH32" s="385"/>
      <c r="FBI32" s="385"/>
      <c r="FBJ32" s="385"/>
      <c r="FBK32" s="385"/>
      <c r="FBL32" s="385"/>
      <c r="FBM32" s="385"/>
      <c r="FBN32" s="385"/>
      <c r="FBO32" s="385"/>
      <c r="FBP32" s="385"/>
      <c r="FBQ32" s="385"/>
      <c r="FBR32" s="385"/>
      <c r="FBS32" s="385"/>
      <c r="FBT32" s="385"/>
      <c r="FBU32" s="385"/>
      <c r="FBV32" s="385"/>
      <c r="FBW32" s="385"/>
      <c r="FBX32" s="385"/>
      <c r="FBY32" s="385"/>
      <c r="FBZ32" s="385"/>
      <c r="FCA32" s="385"/>
      <c r="FCB32" s="385"/>
      <c r="FCC32" s="385"/>
      <c r="FCD32" s="385"/>
      <c r="FCE32" s="385"/>
      <c r="FCF32" s="385"/>
      <c r="FCG32" s="385"/>
      <c r="FCH32" s="385"/>
      <c r="FCI32" s="385"/>
      <c r="FCJ32" s="385"/>
      <c r="FCK32" s="385"/>
      <c r="FCL32" s="385"/>
      <c r="FCM32" s="385"/>
      <c r="FCN32" s="385"/>
      <c r="FCO32" s="385"/>
      <c r="FCP32" s="385"/>
      <c r="FCQ32" s="385"/>
      <c r="FCR32" s="385"/>
      <c r="FCS32" s="385"/>
      <c r="FCT32" s="385"/>
      <c r="FCU32" s="385"/>
      <c r="FCV32" s="385"/>
      <c r="FCW32" s="385"/>
      <c r="FCX32" s="385"/>
      <c r="FCY32" s="385"/>
      <c r="FCZ32" s="385"/>
      <c r="FDA32" s="385"/>
      <c r="FDB32" s="385"/>
      <c r="FDC32" s="385"/>
      <c r="FDD32" s="385"/>
      <c r="FDE32" s="385"/>
      <c r="FDF32" s="385"/>
      <c r="FDG32" s="385"/>
      <c r="FDH32" s="385"/>
      <c r="FDI32" s="385"/>
      <c r="FDJ32" s="385"/>
      <c r="FDK32" s="385"/>
      <c r="FDL32" s="385"/>
      <c r="FDM32" s="385"/>
      <c r="FDN32" s="385"/>
      <c r="FDO32" s="385"/>
      <c r="FDP32" s="385"/>
      <c r="FDQ32" s="385"/>
      <c r="FDR32" s="385"/>
      <c r="FDS32" s="385"/>
      <c r="FDT32" s="385"/>
      <c r="FDU32" s="385"/>
      <c r="FDV32" s="385"/>
      <c r="FDW32" s="385"/>
      <c r="FDX32" s="385"/>
      <c r="FDY32" s="385"/>
      <c r="FDZ32" s="385"/>
      <c r="FEA32" s="385"/>
      <c r="FEB32" s="385"/>
      <c r="FEC32" s="385"/>
      <c r="FED32" s="385"/>
      <c r="FEE32" s="385"/>
      <c r="FEF32" s="385"/>
      <c r="FEG32" s="385"/>
      <c r="FEH32" s="385"/>
      <c r="FEI32" s="385"/>
      <c r="FEJ32" s="385"/>
      <c r="FEK32" s="385"/>
      <c r="FEL32" s="385"/>
      <c r="FEM32" s="385"/>
      <c r="FEN32" s="385"/>
      <c r="FEO32" s="385"/>
      <c r="FEP32" s="385"/>
      <c r="FEQ32" s="385"/>
      <c r="FER32" s="385"/>
      <c r="FES32" s="385"/>
      <c r="FET32" s="385"/>
      <c r="FEU32" s="385"/>
      <c r="FEV32" s="385"/>
      <c r="FEW32" s="385"/>
      <c r="FEX32" s="385"/>
      <c r="FEY32" s="385"/>
      <c r="FEZ32" s="385"/>
      <c r="FFA32" s="385"/>
      <c r="FFB32" s="385"/>
      <c r="FFC32" s="385"/>
      <c r="FFD32" s="385"/>
      <c r="FFE32" s="385"/>
      <c r="FFF32" s="385"/>
      <c r="FFG32" s="385"/>
      <c r="FFH32" s="385"/>
      <c r="FFI32" s="385"/>
      <c r="FFJ32" s="385"/>
      <c r="FFK32" s="385"/>
      <c r="FFL32" s="385"/>
      <c r="FFM32" s="385"/>
      <c r="FFN32" s="385"/>
      <c r="FFO32" s="385"/>
      <c r="FFP32" s="385"/>
      <c r="FFQ32" s="385"/>
      <c r="FFR32" s="385"/>
      <c r="FFS32" s="385"/>
      <c r="FFT32" s="385"/>
      <c r="FFU32" s="385"/>
      <c r="FFV32" s="385"/>
      <c r="FFW32" s="385"/>
      <c r="FFX32" s="385"/>
      <c r="FFY32" s="385"/>
      <c r="FFZ32" s="385"/>
      <c r="FGA32" s="385"/>
      <c r="FGB32" s="385"/>
      <c r="FGC32" s="385"/>
      <c r="FGD32" s="385"/>
      <c r="FGE32" s="385"/>
      <c r="FGF32" s="385"/>
      <c r="FGG32" s="385"/>
      <c r="FGH32" s="385"/>
      <c r="FGI32" s="385"/>
      <c r="FGJ32" s="385"/>
      <c r="FGK32" s="385"/>
      <c r="FGL32" s="385"/>
      <c r="FGM32" s="385"/>
      <c r="FGN32" s="385"/>
      <c r="FGO32" s="385"/>
      <c r="FGP32" s="385"/>
      <c r="FGQ32" s="385"/>
      <c r="FGR32" s="385"/>
      <c r="FGS32" s="385"/>
      <c r="FGT32" s="385"/>
      <c r="FGU32" s="385"/>
      <c r="FGV32" s="385"/>
      <c r="FGW32" s="385"/>
      <c r="FGX32" s="385"/>
      <c r="FGY32" s="385"/>
      <c r="FGZ32" s="385"/>
      <c r="FHA32" s="385"/>
      <c r="FHB32" s="385"/>
      <c r="FHC32" s="385"/>
      <c r="FHD32" s="385"/>
      <c r="FHE32" s="385"/>
      <c r="FHF32" s="385"/>
      <c r="FHG32" s="385"/>
      <c r="FHH32" s="385"/>
      <c r="FHI32" s="385"/>
      <c r="FHJ32" s="385"/>
      <c r="FHK32" s="385"/>
      <c r="FHL32" s="385"/>
      <c r="FHM32" s="385"/>
      <c r="FHN32" s="385"/>
      <c r="FHO32" s="385"/>
      <c r="FHP32" s="385"/>
      <c r="FHQ32" s="385"/>
      <c r="FHR32" s="385"/>
      <c r="FHS32" s="385"/>
      <c r="FHT32" s="385"/>
      <c r="FHU32" s="385"/>
      <c r="FHV32" s="385"/>
      <c r="FHW32" s="385"/>
      <c r="FHX32" s="385"/>
      <c r="FHY32" s="385"/>
      <c r="FHZ32" s="385"/>
      <c r="FIA32" s="385"/>
      <c r="FIB32" s="385"/>
      <c r="FIC32" s="385"/>
      <c r="FID32" s="385"/>
      <c r="FIE32" s="385"/>
      <c r="FIF32" s="385"/>
      <c r="FIG32" s="385"/>
      <c r="FIH32" s="385"/>
      <c r="FII32" s="385"/>
      <c r="FIJ32" s="385"/>
      <c r="FIK32" s="385"/>
      <c r="FIL32" s="385"/>
      <c r="FIM32" s="385"/>
      <c r="FIN32" s="385"/>
      <c r="FIO32" s="385"/>
      <c r="FIP32" s="385"/>
      <c r="FIQ32" s="385"/>
      <c r="FIR32" s="385"/>
      <c r="FIS32" s="385"/>
      <c r="FIT32" s="385"/>
      <c r="FIU32" s="385"/>
      <c r="FIV32" s="385"/>
      <c r="FIW32" s="385"/>
      <c r="FIX32" s="385"/>
      <c r="FIY32" s="385"/>
      <c r="FIZ32" s="385"/>
      <c r="FJA32" s="385"/>
      <c r="FJB32" s="385"/>
      <c r="FJC32" s="385"/>
      <c r="FJD32" s="385"/>
      <c r="FJE32" s="385"/>
      <c r="FJF32" s="385"/>
      <c r="FJG32" s="385"/>
      <c r="FJH32" s="385"/>
      <c r="FJI32" s="385"/>
      <c r="FJJ32" s="385"/>
      <c r="FJK32" s="385"/>
      <c r="FJL32" s="385"/>
      <c r="FJM32" s="385"/>
      <c r="FJN32" s="385"/>
      <c r="FJO32" s="385"/>
      <c r="FJP32" s="385"/>
      <c r="FJQ32" s="385"/>
      <c r="FJR32" s="385"/>
      <c r="FJS32" s="385"/>
      <c r="FJT32" s="385"/>
      <c r="FJU32" s="385"/>
      <c r="FJV32" s="385"/>
      <c r="FJW32" s="385"/>
      <c r="FJX32" s="385"/>
      <c r="FJY32" s="385"/>
      <c r="FJZ32" s="385"/>
      <c r="FKA32" s="385"/>
      <c r="FKB32" s="385"/>
      <c r="FKC32" s="385"/>
      <c r="FKD32" s="385"/>
      <c r="FKE32" s="385"/>
      <c r="FKF32" s="385"/>
      <c r="FKG32" s="385"/>
      <c r="FKH32" s="385"/>
      <c r="FKI32" s="385"/>
      <c r="FKJ32" s="385"/>
      <c r="FKK32" s="385"/>
      <c r="FKL32" s="385"/>
      <c r="FKM32" s="385"/>
      <c r="FKN32" s="385"/>
      <c r="FKO32" s="385"/>
      <c r="FKP32" s="385"/>
      <c r="FKQ32" s="385"/>
      <c r="FKR32" s="385"/>
      <c r="FKS32" s="385"/>
      <c r="FKT32" s="385"/>
      <c r="FKU32" s="385"/>
      <c r="FKV32" s="385"/>
      <c r="FKW32" s="385"/>
      <c r="FKX32" s="385"/>
      <c r="FKY32" s="385"/>
      <c r="FKZ32" s="385"/>
      <c r="FLA32" s="385"/>
      <c r="FLB32" s="385"/>
      <c r="FLC32" s="385"/>
      <c r="FLD32" s="385"/>
      <c r="FLE32" s="385"/>
      <c r="FLF32" s="385"/>
      <c r="FLG32" s="385"/>
      <c r="FLH32" s="385"/>
      <c r="FLI32" s="385"/>
      <c r="FLJ32" s="385"/>
      <c r="FLK32" s="385"/>
      <c r="FLL32" s="385"/>
      <c r="FLM32" s="385"/>
      <c r="FLN32" s="385"/>
      <c r="FLO32" s="385"/>
      <c r="FLP32" s="385"/>
      <c r="FLQ32" s="385"/>
      <c r="FLR32" s="385"/>
      <c r="FLS32" s="385"/>
      <c r="FLT32" s="385"/>
      <c r="FLU32" s="385"/>
      <c r="FLV32" s="385"/>
      <c r="FLW32" s="385"/>
      <c r="FLX32" s="385"/>
      <c r="FLY32" s="385"/>
      <c r="FLZ32" s="385"/>
      <c r="FMA32" s="385"/>
      <c r="FMB32" s="385"/>
      <c r="FMC32" s="385"/>
      <c r="FMD32" s="385"/>
      <c r="FME32" s="385"/>
      <c r="FMF32" s="385"/>
      <c r="FMG32" s="385"/>
      <c r="FMH32" s="385"/>
      <c r="FMI32" s="385"/>
      <c r="FMJ32" s="385"/>
      <c r="FMK32" s="385"/>
      <c r="FML32" s="385"/>
      <c r="FMM32" s="385"/>
      <c r="FMN32" s="385"/>
      <c r="FMO32" s="385"/>
      <c r="FMP32" s="385"/>
      <c r="FMQ32" s="385"/>
      <c r="FMR32" s="385"/>
      <c r="FMS32" s="385"/>
      <c r="FMT32" s="385"/>
      <c r="FMU32" s="385"/>
      <c r="FMV32" s="385"/>
      <c r="FMW32" s="385"/>
      <c r="FMX32" s="385"/>
      <c r="FMY32" s="385"/>
      <c r="FMZ32" s="385"/>
      <c r="FNA32" s="385"/>
      <c r="FNB32" s="385"/>
      <c r="FNC32" s="385"/>
      <c r="FND32" s="385"/>
      <c r="FNE32" s="385"/>
      <c r="FNF32" s="385"/>
      <c r="FNG32" s="385"/>
      <c r="FNH32" s="385"/>
      <c r="FNI32" s="385"/>
      <c r="FNJ32" s="385"/>
      <c r="FNK32" s="385"/>
      <c r="FNL32" s="385"/>
      <c r="FNM32" s="385"/>
      <c r="FNN32" s="385"/>
      <c r="FNO32" s="385"/>
      <c r="FNP32" s="385"/>
      <c r="FNQ32" s="385"/>
      <c r="FNR32" s="385"/>
      <c r="FNS32" s="385"/>
      <c r="FNT32" s="385"/>
      <c r="FNU32" s="385"/>
      <c r="FNV32" s="385"/>
      <c r="FNW32" s="385"/>
      <c r="FNX32" s="385"/>
      <c r="FNY32" s="385"/>
      <c r="FNZ32" s="385"/>
      <c r="FOA32" s="385"/>
      <c r="FOB32" s="385"/>
      <c r="FOC32" s="385"/>
      <c r="FOD32" s="385"/>
      <c r="FOE32" s="385"/>
      <c r="FOF32" s="385"/>
      <c r="FOG32" s="385"/>
      <c r="FOH32" s="385"/>
      <c r="FOI32" s="385"/>
      <c r="FOJ32" s="385"/>
      <c r="FOK32" s="385"/>
      <c r="FOL32" s="385"/>
      <c r="FOM32" s="385"/>
      <c r="FON32" s="385"/>
      <c r="FOO32" s="385"/>
      <c r="FOP32" s="385"/>
      <c r="FOQ32" s="385"/>
      <c r="FOR32" s="385"/>
      <c r="FOS32" s="385"/>
      <c r="FOT32" s="385"/>
      <c r="FOU32" s="385"/>
      <c r="FOV32" s="385"/>
      <c r="FOW32" s="385"/>
      <c r="FOX32" s="385"/>
      <c r="FOY32" s="385"/>
      <c r="FOZ32" s="385"/>
      <c r="FPA32" s="385"/>
      <c r="FPB32" s="385"/>
      <c r="FPC32" s="385"/>
      <c r="FPD32" s="385"/>
      <c r="FPE32" s="385"/>
      <c r="FPF32" s="385"/>
      <c r="FPG32" s="385"/>
      <c r="FPH32" s="385"/>
      <c r="FPI32" s="385"/>
      <c r="FPJ32" s="385"/>
      <c r="FPK32" s="385"/>
      <c r="FPL32" s="385"/>
      <c r="FPM32" s="385"/>
      <c r="FPN32" s="385"/>
      <c r="FPO32" s="385"/>
      <c r="FPP32" s="385"/>
      <c r="FPQ32" s="385"/>
      <c r="FPR32" s="385"/>
      <c r="FPS32" s="385"/>
      <c r="FPT32" s="385"/>
      <c r="FPU32" s="385"/>
      <c r="FPV32" s="385"/>
      <c r="FPW32" s="385"/>
      <c r="FPX32" s="385"/>
      <c r="FPY32" s="385"/>
      <c r="FPZ32" s="385"/>
      <c r="FQA32" s="385"/>
      <c r="FQB32" s="385"/>
      <c r="FQC32" s="385"/>
      <c r="FQD32" s="385"/>
      <c r="FQE32" s="385"/>
      <c r="FQF32" s="385"/>
      <c r="FQG32" s="385"/>
      <c r="FQH32" s="385"/>
      <c r="FQI32" s="385"/>
      <c r="FQJ32" s="385"/>
      <c r="FQK32" s="385"/>
      <c r="FQL32" s="385"/>
      <c r="FQM32" s="385"/>
      <c r="FQN32" s="385"/>
      <c r="FQO32" s="385"/>
      <c r="FQP32" s="385"/>
      <c r="FQQ32" s="385"/>
      <c r="FQR32" s="385"/>
      <c r="FQS32" s="385"/>
      <c r="FQT32" s="385"/>
      <c r="FQU32" s="385"/>
      <c r="FQV32" s="385"/>
      <c r="FQW32" s="385"/>
      <c r="FQX32" s="385"/>
      <c r="FQY32" s="385"/>
      <c r="FQZ32" s="385"/>
      <c r="FRA32" s="385"/>
      <c r="FRB32" s="385"/>
      <c r="FRC32" s="385"/>
      <c r="FRD32" s="385"/>
      <c r="FRE32" s="385"/>
      <c r="FRF32" s="385"/>
      <c r="FRG32" s="385"/>
      <c r="FRH32" s="385"/>
      <c r="FRI32" s="385"/>
      <c r="FRJ32" s="385"/>
      <c r="FRK32" s="385"/>
      <c r="FRL32" s="385"/>
      <c r="FRM32" s="385"/>
      <c r="FRN32" s="385"/>
      <c r="FRO32" s="385"/>
      <c r="FRP32" s="385"/>
      <c r="FRQ32" s="385"/>
      <c r="FRR32" s="385"/>
      <c r="FRS32" s="385"/>
      <c r="FRT32" s="385"/>
      <c r="FRU32" s="385"/>
      <c r="FRV32" s="385"/>
      <c r="FRW32" s="385"/>
      <c r="FRX32" s="385"/>
      <c r="FRY32" s="385"/>
      <c r="FRZ32" s="385"/>
      <c r="FSA32" s="385"/>
      <c r="FSB32" s="385"/>
      <c r="FSC32" s="385"/>
      <c r="FSD32" s="385"/>
      <c r="FSE32" s="385"/>
      <c r="FSF32" s="385"/>
      <c r="FSG32" s="385"/>
      <c r="FSH32" s="385"/>
      <c r="FSI32" s="385"/>
      <c r="FSJ32" s="385"/>
      <c r="FSK32" s="385"/>
      <c r="FSL32" s="385"/>
      <c r="FSM32" s="385"/>
      <c r="FSN32" s="385"/>
      <c r="FSO32" s="385"/>
      <c r="FSP32" s="385"/>
      <c r="FSQ32" s="385"/>
      <c r="FSR32" s="385"/>
      <c r="FSS32" s="385"/>
      <c r="FST32" s="385"/>
      <c r="FSU32" s="385"/>
      <c r="FSV32" s="385"/>
      <c r="FSW32" s="385"/>
      <c r="FSX32" s="385"/>
      <c r="FSY32" s="385"/>
      <c r="FSZ32" s="385"/>
      <c r="FTA32" s="385"/>
      <c r="FTB32" s="385"/>
      <c r="FTC32" s="385"/>
      <c r="FTD32" s="385"/>
      <c r="FTE32" s="385"/>
      <c r="FTF32" s="385"/>
      <c r="FTG32" s="385"/>
      <c r="FTH32" s="385"/>
      <c r="FTI32" s="385"/>
      <c r="FTJ32" s="385"/>
      <c r="FTK32" s="385"/>
      <c r="FTL32" s="385"/>
      <c r="FTM32" s="385"/>
      <c r="FTN32" s="385"/>
      <c r="FTO32" s="385"/>
      <c r="FTP32" s="385"/>
      <c r="FTQ32" s="385"/>
      <c r="FTR32" s="385"/>
      <c r="FTS32" s="385"/>
      <c r="FTT32" s="385"/>
      <c r="FTU32" s="385"/>
      <c r="FTV32" s="385"/>
      <c r="FTW32" s="385"/>
      <c r="FTX32" s="385"/>
      <c r="FTY32" s="385"/>
      <c r="FTZ32" s="385"/>
      <c r="FUA32" s="385"/>
      <c r="FUB32" s="385"/>
      <c r="FUC32" s="385"/>
      <c r="FUD32" s="385"/>
      <c r="FUE32" s="385"/>
      <c r="FUF32" s="385"/>
      <c r="FUG32" s="385"/>
      <c r="FUH32" s="385"/>
      <c r="FUI32" s="385"/>
      <c r="FUJ32" s="385"/>
      <c r="FUK32" s="385"/>
      <c r="FUL32" s="385"/>
      <c r="FUM32" s="385"/>
      <c r="FUN32" s="385"/>
      <c r="FUO32" s="385"/>
      <c r="FUP32" s="385"/>
      <c r="FUQ32" s="385"/>
      <c r="FUR32" s="385"/>
      <c r="FUS32" s="385"/>
      <c r="FUT32" s="385"/>
      <c r="FUU32" s="385"/>
      <c r="FUV32" s="385"/>
      <c r="FUW32" s="385"/>
      <c r="FUX32" s="385"/>
      <c r="FUY32" s="385"/>
      <c r="FUZ32" s="385"/>
      <c r="FVA32" s="385"/>
      <c r="FVB32" s="385"/>
      <c r="FVC32" s="385"/>
      <c r="FVD32" s="385"/>
      <c r="FVE32" s="385"/>
      <c r="FVF32" s="385"/>
      <c r="FVG32" s="385"/>
      <c r="FVH32" s="385"/>
      <c r="FVI32" s="385"/>
      <c r="FVJ32" s="385"/>
      <c r="FVK32" s="385"/>
      <c r="FVL32" s="385"/>
      <c r="FVM32" s="385"/>
      <c r="FVN32" s="385"/>
      <c r="FVO32" s="385"/>
      <c r="FVP32" s="385"/>
      <c r="FVQ32" s="385"/>
      <c r="FVR32" s="385"/>
      <c r="FVS32" s="385"/>
      <c r="FVT32" s="385"/>
      <c r="FVU32" s="385"/>
      <c r="FVV32" s="385"/>
      <c r="FVW32" s="385"/>
      <c r="FVX32" s="385"/>
      <c r="FVY32" s="385"/>
      <c r="FVZ32" s="385"/>
      <c r="FWA32" s="385"/>
      <c r="FWB32" s="385"/>
      <c r="FWC32" s="385"/>
      <c r="FWD32" s="385"/>
      <c r="FWE32" s="385"/>
      <c r="FWF32" s="385"/>
      <c r="FWG32" s="385"/>
      <c r="FWH32" s="385"/>
      <c r="FWI32" s="385"/>
      <c r="FWJ32" s="385"/>
      <c r="FWK32" s="385"/>
      <c r="FWL32" s="385"/>
      <c r="FWM32" s="385"/>
      <c r="FWN32" s="385"/>
      <c r="FWO32" s="385"/>
      <c r="FWP32" s="385"/>
      <c r="FWQ32" s="385"/>
      <c r="FWR32" s="385"/>
      <c r="FWS32" s="385"/>
      <c r="FWT32" s="385"/>
      <c r="FWU32" s="385"/>
      <c r="FWV32" s="385"/>
      <c r="FWW32" s="385"/>
      <c r="FWX32" s="385"/>
      <c r="FWY32" s="385"/>
      <c r="FWZ32" s="385"/>
      <c r="FXA32" s="385"/>
      <c r="FXB32" s="385"/>
      <c r="FXC32" s="385"/>
      <c r="FXD32" s="385"/>
      <c r="FXE32" s="385"/>
      <c r="FXF32" s="385"/>
      <c r="FXG32" s="385"/>
      <c r="FXH32" s="385"/>
      <c r="FXI32" s="385"/>
      <c r="FXJ32" s="385"/>
      <c r="FXK32" s="385"/>
      <c r="FXL32" s="385"/>
      <c r="FXM32" s="385"/>
      <c r="FXN32" s="385"/>
      <c r="FXO32" s="385"/>
      <c r="FXP32" s="385"/>
      <c r="FXQ32" s="385"/>
      <c r="FXR32" s="385"/>
      <c r="FXS32" s="385"/>
      <c r="FXT32" s="385"/>
      <c r="FXU32" s="385"/>
      <c r="FXV32" s="385"/>
      <c r="FXW32" s="385"/>
      <c r="FXX32" s="385"/>
      <c r="FXY32" s="385"/>
      <c r="FXZ32" s="385"/>
      <c r="FYA32" s="385"/>
      <c r="FYB32" s="385"/>
      <c r="FYC32" s="385"/>
      <c r="FYD32" s="385"/>
      <c r="FYE32" s="385"/>
      <c r="FYF32" s="385"/>
      <c r="FYG32" s="385"/>
      <c r="FYH32" s="385"/>
      <c r="FYI32" s="385"/>
      <c r="FYJ32" s="385"/>
      <c r="FYK32" s="385"/>
      <c r="FYL32" s="385"/>
      <c r="FYM32" s="385"/>
      <c r="FYN32" s="385"/>
      <c r="FYO32" s="385"/>
      <c r="FYP32" s="385"/>
      <c r="FYQ32" s="385"/>
      <c r="FYR32" s="385"/>
      <c r="FYS32" s="385"/>
      <c r="FYT32" s="385"/>
      <c r="FYU32" s="385"/>
      <c r="FYV32" s="385"/>
      <c r="FYW32" s="385"/>
      <c r="FYX32" s="385"/>
      <c r="FYY32" s="385"/>
      <c r="FYZ32" s="385"/>
      <c r="FZA32" s="385"/>
      <c r="FZB32" s="385"/>
      <c r="FZC32" s="385"/>
      <c r="FZD32" s="385"/>
      <c r="FZE32" s="385"/>
      <c r="FZF32" s="385"/>
      <c r="FZG32" s="385"/>
      <c r="FZH32" s="385"/>
      <c r="FZI32" s="385"/>
      <c r="FZJ32" s="385"/>
      <c r="FZK32" s="385"/>
      <c r="FZL32" s="385"/>
      <c r="FZM32" s="385"/>
      <c r="FZN32" s="385"/>
      <c r="FZO32" s="385"/>
      <c r="FZP32" s="385"/>
      <c r="FZQ32" s="385"/>
      <c r="FZR32" s="385"/>
      <c r="FZS32" s="385"/>
      <c r="FZT32" s="385"/>
      <c r="FZU32" s="385"/>
      <c r="FZV32" s="385"/>
      <c r="FZW32" s="385"/>
      <c r="FZX32" s="385"/>
      <c r="FZY32" s="385"/>
      <c r="FZZ32" s="385"/>
      <c r="GAA32" s="385"/>
      <c r="GAB32" s="385"/>
      <c r="GAC32" s="385"/>
      <c r="GAD32" s="385"/>
      <c r="GAE32" s="385"/>
      <c r="GAF32" s="385"/>
      <c r="GAG32" s="385"/>
      <c r="GAH32" s="385"/>
      <c r="GAI32" s="385"/>
      <c r="GAJ32" s="385"/>
      <c r="GAK32" s="385"/>
      <c r="GAL32" s="385"/>
      <c r="GAM32" s="385"/>
      <c r="GAN32" s="385"/>
      <c r="GAO32" s="385"/>
      <c r="GAP32" s="385"/>
      <c r="GAQ32" s="385"/>
      <c r="GAR32" s="385"/>
      <c r="GAS32" s="385"/>
      <c r="GAT32" s="385"/>
      <c r="GAU32" s="385"/>
      <c r="GAV32" s="385"/>
      <c r="GAW32" s="385"/>
      <c r="GAX32" s="385"/>
      <c r="GAY32" s="385"/>
      <c r="GAZ32" s="385"/>
      <c r="GBA32" s="385"/>
      <c r="GBB32" s="385"/>
      <c r="GBC32" s="385"/>
      <c r="GBD32" s="385"/>
      <c r="GBE32" s="385"/>
      <c r="GBF32" s="385"/>
      <c r="GBG32" s="385"/>
      <c r="GBH32" s="385"/>
      <c r="GBI32" s="385"/>
      <c r="GBJ32" s="385"/>
      <c r="GBK32" s="385"/>
      <c r="GBL32" s="385"/>
      <c r="GBM32" s="385"/>
      <c r="GBN32" s="385"/>
      <c r="GBO32" s="385"/>
      <c r="GBP32" s="385"/>
      <c r="GBQ32" s="385"/>
      <c r="GBR32" s="385"/>
      <c r="GBS32" s="385"/>
      <c r="GBT32" s="385"/>
      <c r="GBU32" s="385"/>
      <c r="GBV32" s="385"/>
      <c r="GBW32" s="385"/>
      <c r="GBX32" s="385"/>
      <c r="GBY32" s="385"/>
      <c r="GBZ32" s="385"/>
      <c r="GCA32" s="385"/>
      <c r="GCB32" s="385"/>
      <c r="GCC32" s="385"/>
      <c r="GCD32" s="385"/>
      <c r="GCE32" s="385"/>
      <c r="GCF32" s="385"/>
      <c r="GCG32" s="385"/>
      <c r="GCH32" s="385"/>
      <c r="GCI32" s="385"/>
      <c r="GCJ32" s="385"/>
      <c r="GCK32" s="385"/>
      <c r="GCL32" s="385"/>
      <c r="GCM32" s="385"/>
      <c r="GCN32" s="385"/>
      <c r="GCO32" s="385"/>
      <c r="GCP32" s="385"/>
      <c r="GCQ32" s="385"/>
      <c r="GCR32" s="385"/>
      <c r="GCS32" s="385"/>
      <c r="GCT32" s="385"/>
      <c r="GCU32" s="385"/>
      <c r="GCV32" s="385"/>
      <c r="GCW32" s="385"/>
      <c r="GCX32" s="385"/>
      <c r="GCY32" s="385"/>
      <c r="GCZ32" s="385"/>
      <c r="GDA32" s="385"/>
      <c r="GDB32" s="385"/>
      <c r="GDC32" s="385"/>
      <c r="GDD32" s="385"/>
      <c r="GDE32" s="385"/>
      <c r="GDF32" s="385"/>
      <c r="GDG32" s="385"/>
      <c r="GDH32" s="385"/>
      <c r="GDI32" s="385"/>
      <c r="GDJ32" s="385"/>
      <c r="GDK32" s="385"/>
      <c r="GDL32" s="385"/>
      <c r="GDM32" s="385"/>
      <c r="GDN32" s="385"/>
      <c r="GDO32" s="385"/>
      <c r="GDP32" s="385"/>
      <c r="GDQ32" s="385"/>
      <c r="GDR32" s="385"/>
      <c r="GDS32" s="385"/>
      <c r="GDT32" s="385"/>
      <c r="GDU32" s="385"/>
      <c r="GDV32" s="385"/>
      <c r="GDW32" s="385"/>
      <c r="GDX32" s="385"/>
      <c r="GDY32" s="385"/>
      <c r="GDZ32" s="385"/>
      <c r="GEA32" s="385"/>
      <c r="GEB32" s="385"/>
      <c r="GEC32" s="385"/>
      <c r="GED32" s="385"/>
      <c r="GEE32" s="385"/>
      <c r="GEF32" s="385"/>
      <c r="GEG32" s="385"/>
      <c r="GEH32" s="385"/>
      <c r="GEI32" s="385"/>
      <c r="GEJ32" s="385"/>
      <c r="GEK32" s="385"/>
      <c r="GEL32" s="385"/>
      <c r="GEM32" s="385"/>
      <c r="GEN32" s="385"/>
      <c r="GEO32" s="385"/>
      <c r="GEP32" s="385"/>
      <c r="GEQ32" s="385"/>
      <c r="GER32" s="385"/>
      <c r="GES32" s="385"/>
      <c r="GET32" s="385"/>
      <c r="GEU32" s="385"/>
      <c r="GEV32" s="385"/>
      <c r="GEW32" s="385"/>
      <c r="GEX32" s="385"/>
      <c r="GEY32" s="385"/>
      <c r="GEZ32" s="385"/>
      <c r="GFA32" s="385"/>
      <c r="GFB32" s="385"/>
      <c r="GFC32" s="385"/>
      <c r="GFD32" s="385"/>
      <c r="GFE32" s="385"/>
      <c r="GFF32" s="385"/>
      <c r="GFG32" s="385"/>
      <c r="GFH32" s="385"/>
      <c r="GFI32" s="385"/>
      <c r="GFJ32" s="385"/>
      <c r="GFK32" s="385"/>
      <c r="GFL32" s="385"/>
      <c r="GFM32" s="385"/>
      <c r="GFN32" s="385"/>
      <c r="GFO32" s="385"/>
      <c r="GFP32" s="385"/>
      <c r="GFQ32" s="385"/>
      <c r="GFR32" s="385"/>
      <c r="GFS32" s="385"/>
      <c r="GFT32" s="385"/>
      <c r="GFU32" s="385"/>
      <c r="GFV32" s="385"/>
      <c r="GFW32" s="385"/>
      <c r="GFX32" s="385"/>
      <c r="GFY32" s="385"/>
      <c r="GFZ32" s="385"/>
      <c r="GGA32" s="385"/>
      <c r="GGB32" s="385"/>
      <c r="GGC32" s="385"/>
      <c r="GGD32" s="385"/>
      <c r="GGE32" s="385"/>
      <c r="GGF32" s="385"/>
      <c r="GGG32" s="385"/>
      <c r="GGH32" s="385"/>
      <c r="GGI32" s="385"/>
      <c r="GGJ32" s="385"/>
      <c r="GGK32" s="385"/>
      <c r="GGL32" s="385"/>
      <c r="GGM32" s="385"/>
      <c r="GGN32" s="385"/>
      <c r="GGO32" s="385"/>
      <c r="GGP32" s="385"/>
      <c r="GGQ32" s="385"/>
      <c r="GGR32" s="385"/>
      <c r="GGS32" s="385"/>
      <c r="GGT32" s="385"/>
      <c r="GGU32" s="385"/>
      <c r="GGV32" s="385"/>
      <c r="GGW32" s="385"/>
      <c r="GGX32" s="385"/>
      <c r="GGY32" s="385"/>
      <c r="GGZ32" s="385"/>
      <c r="GHA32" s="385"/>
      <c r="GHB32" s="385"/>
      <c r="GHC32" s="385"/>
      <c r="GHD32" s="385"/>
      <c r="GHE32" s="385"/>
      <c r="GHF32" s="385"/>
      <c r="GHG32" s="385"/>
      <c r="GHH32" s="385"/>
      <c r="GHI32" s="385"/>
      <c r="GHJ32" s="385"/>
      <c r="GHK32" s="385"/>
      <c r="GHL32" s="385"/>
      <c r="GHM32" s="385"/>
      <c r="GHN32" s="385"/>
      <c r="GHO32" s="385"/>
      <c r="GHP32" s="385"/>
      <c r="GHQ32" s="385"/>
      <c r="GHR32" s="385"/>
      <c r="GHS32" s="385"/>
      <c r="GHT32" s="385"/>
      <c r="GHU32" s="385"/>
      <c r="GHV32" s="385"/>
      <c r="GHW32" s="385"/>
      <c r="GHX32" s="385"/>
      <c r="GHY32" s="385"/>
      <c r="GHZ32" s="385"/>
      <c r="GIA32" s="385"/>
      <c r="GIB32" s="385"/>
      <c r="GIC32" s="385"/>
      <c r="GID32" s="385"/>
      <c r="GIE32" s="385"/>
      <c r="GIF32" s="385"/>
      <c r="GIG32" s="385"/>
      <c r="GIH32" s="385"/>
      <c r="GII32" s="385"/>
      <c r="GIJ32" s="385"/>
      <c r="GIK32" s="385"/>
      <c r="GIL32" s="385"/>
      <c r="GIM32" s="385"/>
      <c r="GIN32" s="385"/>
      <c r="GIO32" s="385"/>
      <c r="GIP32" s="385"/>
      <c r="GIQ32" s="385"/>
      <c r="GIR32" s="385"/>
      <c r="GIS32" s="385"/>
      <c r="GIT32" s="385"/>
      <c r="GIU32" s="385"/>
      <c r="GIV32" s="385"/>
      <c r="GIW32" s="385"/>
      <c r="GIX32" s="385"/>
      <c r="GIY32" s="385"/>
      <c r="GIZ32" s="385"/>
      <c r="GJA32" s="385"/>
      <c r="GJB32" s="385"/>
      <c r="GJC32" s="385"/>
      <c r="GJD32" s="385"/>
      <c r="GJE32" s="385"/>
      <c r="GJF32" s="385"/>
      <c r="GJG32" s="385"/>
      <c r="GJH32" s="385"/>
      <c r="GJI32" s="385"/>
      <c r="GJJ32" s="385"/>
      <c r="GJK32" s="385"/>
      <c r="GJL32" s="385"/>
      <c r="GJM32" s="385"/>
      <c r="GJN32" s="385"/>
      <c r="GJO32" s="385"/>
      <c r="GJP32" s="385"/>
      <c r="GJQ32" s="385"/>
      <c r="GJR32" s="385"/>
      <c r="GJS32" s="385"/>
      <c r="GJT32" s="385"/>
      <c r="GJU32" s="385"/>
      <c r="GJV32" s="385"/>
      <c r="GJW32" s="385"/>
      <c r="GJX32" s="385"/>
      <c r="GJY32" s="385"/>
      <c r="GJZ32" s="385"/>
      <c r="GKA32" s="385"/>
      <c r="GKB32" s="385"/>
      <c r="GKC32" s="385"/>
      <c r="GKD32" s="385"/>
      <c r="GKE32" s="385"/>
      <c r="GKF32" s="385"/>
      <c r="GKG32" s="385"/>
      <c r="GKH32" s="385"/>
      <c r="GKI32" s="385"/>
      <c r="GKJ32" s="385"/>
      <c r="GKK32" s="385"/>
      <c r="GKL32" s="385"/>
      <c r="GKM32" s="385"/>
      <c r="GKN32" s="385"/>
      <c r="GKO32" s="385"/>
      <c r="GKP32" s="385"/>
      <c r="GKQ32" s="385"/>
      <c r="GKR32" s="385"/>
      <c r="GKS32" s="385"/>
      <c r="GKT32" s="385"/>
      <c r="GKU32" s="385"/>
      <c r="GKV32" s="385"/>
      <c r="GKW32" s="385"/>
      <c r="GKX32" s="385"/>
      <c r="GKY32" s="385"/>
      <c r="GKZ32" s="385"/>
      <c r="GLA32" s="385"/>
      <c r="GLB32" s="385"/>
      <c r="GLC32" s="385"/>
      <c r="GLD32" s="385"/>
      <c r="GLE32" s="385"/>
      <c r="GLF32" s="385"/>
      <c r="GLG32" s="385"/>
      <c r="GLH32" s="385"/>
      <c r="GLI32" s="385"/>
      <c r="GLJ32" s="385"/>
      <c r="GLK32" s="385"/>
      <c r="GLL32" s="385"/>
      <c r="GLM32" s="385"/>
      <c r="GLN32" s="385"/>
      <c r="GLO32" s="385"/>
      <c r="GLP32" s="385"/>
      <c r="GLQ32" s="385"/>
      <c r="GLR32" s="385"/>
      <c r="GLS32" s="385"/>
      <c r="GLT32" s="385"/>
      <c r="GLU32" s="385"/>
      <c r="GLV32" s="385"/>
      <c r="GLW32" s="385"/>
      <c r="GLX32" s="385"/>
      <c r="GLY32" s="385"/>
      <c r="GLZ32" s="385"/>
      <c r="GMA32" s="385"/>
      <c r="GMB32" s="385"/>
      <c r="GMC32" s="385"/>
      <c r="GMD32" s="385"/>
      <c r="GME32" s="385"/>
      <c r="GMF32" s="385"/>
      <c r="GMG32" s="385"/>
      <c r="GMH32" s="385"/>
      <c r="GMI32" s="385"/>
      <c r="GMJ32" s="385"/>
      <c r="GMK32" s="385"/>
      <c r="GML32" s="385"/>
      <c r="GMM32" s="385"/>
      <c r="GMN32" s="385"/>
      <c r="GMO32" s="385"/>
      <c r="GMP32" s="385"/>
      <c r="GMQ32" s="385"/>
      <c r="GMR32" s="385"/>
      <c r="GMS32" s="385"/>
      <c r="GMT32" s="385"/>
      <c r="GMU32" s="385"/>
      <c r="GMV32" s="385"/>
      <c r="GMW32" s="385"/>
      <c r="GMX32" s="385"/>
      <c r="GMY32" s="385"/>
      <c r="GMZ32" s="385"/>
      <c r="GNA32" s="385"/>
      <c r="GNB32" s="385"/>
      <c r="GNC32" s="385"/>
      <c r="GND32" s="385"/>
      <c r="GNE32" s="385"/>
      <c r="GNF32" s="385"/>
      <c r="GNG32" s="385"/>
      <c r="GNH32" s="385"/>
      <c r="GNI32" s="385"/>
      <c r="GNJ32" s="385"/>
      <c r="GNK32" s="385"/>
      <c r="GNL32" s="385"/>
      <c r="GNM32" s="385"/>
      <c r="GNN32" s="385"/>
      <c r="GNO32" s="385"/>
      <c r="GNP32" s="385"/>
      <c r="GNQ32" s="385"/>
      <c r="GNR32" s="385"/>
      <c r="GNS32" s="385"/>
      <c r="GNT32" s="385"/>
      <c r="GNU32" s="385"/>
      <c r="GNV32" s="385"/>
      <c r="GNW32" s="385"/>
      <c r="GNX32" s="385"/>
      <c r="GNY32" s="385"/>
      <c r="GNZ32" s="385"/>
      <c r="GOA32" s="385"/>
      <c r="GOB32" s="385"/>
      <c r="GOC32" s="385"/>
      <c r="GOD32" s="385"/>
      <c r="GOE32" s="385"/>
      <c r="GOF32" s="385"/>
      <c r="GOG32" s="385"/>
      <c r="GOH32" s="385"/>
      <c r="GOI32" s="385"/>
      <c r="GOJ32" s="385"/>
      <c r="GOK32" s="385"/>
      <c r="GOL32" s="385"/>
      <c r="GOM32" s="385"/>
      <c r="GON32" s="385"/>
      <c r="GOO32" s="385"/>
      <c r="GOP32" s="385"/>
      <c r="GOQ32" s="385"/>
      <c r="GOR32" s="385"/>
      <c r="GOS32" s="385"/>
      <c r="GOT32" s="385"/>
      <c r="GOU32" s="385"/>
      <c r="GOV32" s="385"/>
      <c r="GOW32" s="385"/>
      <c r="GOX32" s="385"/>
      <c r="GOY32" s="385"/>
      <c r="GOZ32" s="385"/>
      <c r="GPA32" s="385"/>
      <c r="GPB32" s="385"/>
      <c r="GPC32" s="385"/>
      <c r="GPD32" s="385"/>
      <c r="GPE32" s="385"/>
      <c r="GPF32" s="385"/>
      <c r="GPG32" s="385"/>
      <c r="GPH32" s="385"/>
      <c r="GPI32" s="385"/>
      <c r="GPJ32" s="385"/>
      <c r="GPK32" s="385"/>
      <c r="GPL32" s="385"/>
      <c r="GPM32" s="385"/>
      <c r="GPN32" s="385"/>
      <c r="GPO32" s="385"/>
      <c r="GPP32" s="385"/>
      <c r="GPQ32" s="385"/>
      <c r="GPR32" s="385"/>
      <c r="GPS32" s="385"/>
      <c r="GPT32" s="385"/>
      <c r="GPU32" s="385"/>
      <c r="GPV32" s="385"/>
      <c r="GPW32" s="385"/>
      <c r="GPX32" s="385"/>
      <c r="GPY32" s="385"/>
      <c r="GPZ32" s="385"/>
      <c r="GQA32" s="385"/>
      <c r="GQB32" s="385"/>
      <c r="GQC32" s="385"/>
      <c r="GQD32" s="385"/>
      <c r="GQE32" s="385"/>
      <c r="GQF32" s="385"/>
      <c r="GQG32" s="385"/>
      <c r="GQH32" s="385"/>
      <c r="GQI32" s="385"/>
      <c r="GQJ32" s="385"/>
      <c r="GQK32" s="385"/>
      <c r="GQL32" s="385"/>
      <c r="GQM32" s="385"/>
      <c r="GQN32" s="385"/>
      <c r="GQO32" s="385"/>
      <c r="GQP32" s="385"/>
      <c r="GQQ32" s="385"/>
      <c r="GQR32" s="385"/>
      <c r="GQS32" s="385"/>
      <c r="GQT32" s="385"/>
      <c r="GQU32" s="385"/>
      <c r="GQV32" s="385"/>
      <c r="GQW32" s="385"/>
      <c r="GQX32" s="385"/>
      <c r="GQY32" s="385"/>
      <c r="GQZ32" s="385"/>
      <c r="GRA32" s="385"/>
      <c r="GRB32" s="385"/>
      <c r="GRC32" s="385"/>
      <c r="GRD32" s="385"/>
      <c r="GRE32" s="385"/>
      <c r="GRF32" s="385"/>
      <c r="GRG32" s="385"/>
      <c r="GRH32" s="385"/>
      <c r="GRI32" s="385"/>
      <c r="GRJ32" s="385"/>
      <c r="GRK32" s="385"/>
      <c r="GRL32" s="385"/>
      <c r="GRM32" s="385"/>
      <c r="GRN32" s="385"/>
      <c r="GRO32" s="385"/>
      <c r="GRP32" s="385"/>
      <c r="GRQ32" s="385"/>
      <c r="GRR32" s="385"/>
      <c r="GRS32" s="385"/>
      <c r="GRT32" s="385"/>
      <c r="GRU32" s="385"/>
      <c r="GRV32" s="385"/>
      <c r="GRW32" s="385"/>
      <c r="GRX32" s="385"/>
      <c r="GRY32" s="385"/>
      <c r="GRZ32" s="385"/>
      <c r="GSA32" s="385"/>
      <c r="GSB32" s="385"/>
      <c r="GSC32" s="385"/>
      <c r="GSD32" s="385"/>
      <c r="GSE32" s="385"/>
      <c r="GSF32" s="385"/>
      <c r="GSG32" s="385"/>
      <c r="GSH32" s="385"/>
      <c r="GSI32" s="385"/>
      <c r="GSJ32" s="385"/>
      <c r="GSK32" s="385"/>
      <c r="GSL32" s="385"/>
      <c r="GSM32" s="385"/>
      <c r="GSN32" s="385"/>
      <c r="GSO32" s="385"/>
      <c r="GSP32" s="385"/>
      <c r="GSQ32" s="385"/>
      <c r="GSR32" s="385"/>
      <c r="GSS32" s="385"/>
      <c r="GST32" s="385"/>
      <c r="GSU32" s="385"/>
      <c r="GSV32" s="385"/>
      <c r="GSW32" s="385"/>
      <c r="GSX32" s="385"/>
      <c r="GSY32" s="385"/>
      <c r="GSZ32" s="385"/>
      <c r="GTA32" s="385"/>
      <c r="GTB32" s="385"/>
      <c r="GTC32" s="385"/>
      <c r="GTD32" s="385"/>
      <c r="GTE32" s="385"/>
      <c r="GTF32" s="385"/>
      <c r="GTG32" s="385"/>
      <c r="GTH32" s="385"/>
      <c r="GTI32" s="385"/>
      <c r="GTJ32" s="385"/>
      <c r="GTK32" s="385"/>
      <c r="GTL32" s="385"/>
      <c r="GTM32" s="385"/>
      <c r="GTN32" s="385"/>
      <c r="GTO32" s="385"/>
      <c r="GTP32" s="385"/>
      <c r="GTQ32" s="385"/>
      <c r="GTR32" s="385"/>
      <c r="GTS32" s="385"/>
      <c r="GTT32" s="385"/>
      <c r="GTU32" s="385"/>
      <c r="GTV32" s="385"/>
      <c r="GTW32" s="385"/>
      <c r="GTX32" s="385"/>
      <c r="GTY32" s="385"/>
      <c r="GTZ32" s="385"/>
      <c r="GUA32" s="385"/>
      <c r="GUB32" s="385"/>
      <c r="GUC32" s="385"/>
      <c r="GUD32" s="385"/>
      <c r="GUE32" s="385"/>
      <c r="GUF32" s="385"/>
      <c r="GUG32" s="385"/>
      <c r="GUH32" s="385"/>
      <c r="GUI32" s="385"/>
      <c r="GUJ32" s="385"/>
      <c r="GUK32" s="385"/>
      <c r="GUL32" s="385"/>
      <c r="GUM32" s="385"/>
      <c r="GUN32" s="385"/>
      <c r="GUO32" s="385"/>
      <c r="GUP32" s="385"/>
      <c r="GUQ32" s="385"/>
      <c r="GUR32" s="385"/>
      <c r="GUS32" s="385"/>
      <c r="GUT32" s="385"/>
      <c r="GUU32" s="385"/>
      <c r="GUV32" s="385"/>
      <c r="GUW32" s="385"/>
      <c r="GUX32" s="385"/>
      <c r="GUY32" s="385"/>
      <c r="GUZ32" s="385"/>
      <c r="GVA32" s="385"/>
      <c r="GVB32" s="385"/>
      <c r="GVC32" s="385"/>
      <c r="GVD32" s="385"/>
      <c r="GVE32" s="385"/>
      <c r="GVF32" s="385"/>
      <c r="GVG32" s="385"/>
      <c r="GVH32" s="385"/>
      <c r="GVI32" s="385"/>
      <c r="GVJ32" s="385"/>
      <c r="GVK32" s="385"/>
      <c r="GVL32" s="385"/>
      <c r="GVM32" s="385"/>
      <c r="GVN32" s="385"/>
      <c r="GVO32" s="385"/>
      <c r="GVP32" s="385"/>
      <c r="GVQ32" s="385"/>
      <c r="GVR32" s="385"/>
      <c r="GVS32" s="385"/>
      <c r="GVT32" s="385"/>
      <c r="GVU32" s="385"/>
      <c r="GVV32" s="385"/>
      <c r="GVW32" s="385"/>
      <c r="GVX32" s="385"/>
      <c r="GVY32" s="385"/>
      <c r="GVZ32" s="385"/>
      <c r="GWA32" s="385"/>
      <c r="GWB32" s="385"/>
      <c r="GWC32" s="385"/>
      <c r="GWD32" s="385"/>
      <c r="GWE32" s="385"/>
      <c r="GWF32" s="385"/>
      <c r="GWG32" s="385"/>
      <c r="GWH32" s="385"/>
      <c r="GWI32" s="385"/>
      <c r="GWJ32" s="385"/>
      <c r="GWK32" s="385"/>
      <c r="GWL32" s="385"/>
      <c r="GWM32" s="385"/>
      <c r="GWN32" s="385"/>
      <c r="GWO32" s="385"/>
      <c r="GWP32" s="385"/>
      <c r="GWQ32" s="385"/>
      <c r="GWR32" s="385"/>
      <c r="GWS32" s="385"/>
      <c r="GWT32" s="385"/>
      <c r="GWU32" s="385"/>
      <c r="GWV32" s="385"/>
      <c r="GWW32" s="385"/>
      <c r="GWX32" s="385"/>
      <c r="GWY32" s="385"/>
      <c r="GWZ32" s="385"/>
      <c r="GXA32" s="385"/>
      <c r="GXB32" s="385"/>
      <c r="GXC32" s="385"/>
      <c r="GXD32" s="385"/>
      <c r="GXE32" s="385"/>
      <c r="GXF32" s="385"/>
      <c r="GXG32" s="385"/>
      <c r="GXH32" s="385"/>
      <c r="GXI32" s="385"/>
      <c r="GXJ32" s="385"/>
      <c r="GXK32" s="385"/>
      <c r="GXL32" s="385"/>
      <c r="GXM32" s="385"/>
      <c r="GXN32" s="385"/>
      <c r="GXO32" s="385"/>
      <c r="GXP32" s="385"/>
      <c r="GXQ32" s="385"/>
      <c r="GXR32" s="385"/>
      <c r="GXS32" s="385"/>
      <c r="GXT32" s="385"/>
      <c r="GXU32" s="385"/>
      <c r="GXV32" s="385"/>
      <c r="GXW32" s="385"/>
      <c r="GXX32" s="385"/>
      <c r="GXY32" s="385"/>
      <c r="GXZ32" s="385"/>
      <c r="GYA32" s="385"/>
      <c r="GYB32" s="385"/>
      <c r="GYC32" s="385"/>
      <c r="GYD32" s="385"/>
      <c r="GYE32" s="385"/>
      <c r="GYF32" s="385"/>
      <c r="GYG32" s="385"/>
      <c r="GYH32" s="385"/>
      <c r="GYI32" s="385"/>
      <c r="GYJ32" s="385"/>
      <c r="GYK32" s="385"/>
      <c r="GYL32" s="385"/>
      <c r="GYM32" s="385"/>
      <c r="GYN32" s="385"/>
      <c r="GYO32" s="385"/>
      <c r="GYP32" s="385"/>
      <c r="GYQ32" s="385"/>
      <c r="GYR32" s="385"/>
      <c r="GYS32" s="385"/>
      <c r="GYT32" s="385"/>
      <c r="GYU32" s="385"/>
      <c r="GYV32" s="385"/>
      <c r="GYW32" s="385"/>
      <c r="GYX32" s="385"/>
      <c r="GYY32" s="385"/>
      <c r="GYZ32" s="385"/>
      <c r="GZA32" s="385"/>
      <c r="GZB32" s="385"/>
      <c r="GZC32" s="385"/>
      <c r="GZD32" s="385"/>
      <c r="GZE32" s="385"/>
      <c r="GZF32" s="385"/>
      <c r="GZG32" s="385"/>
      <c r="GZH32" s="385"/>
      <c r="GZI32" s="385"/>
      <c r="GZJ32" s="385"/>
      <c r="GZK32" s="385"/>
      <c r="GZL32" s="385"/>
      <c r="GZM32" s="385"/>
      <c r="GZN32" s="385"/>
      <c r="GZO32" s="385"/>
      <c r="GZP32" s="385"/>
      <c r="GZQ32" s="385"/>
      <c r="GZR32" s="385"/>
      <c r="GZS32" s="385"/>
      <c r="GZT32" s="385"/>
      <c r="GZU32" s="385"/>
      <c r="GZV32" s="385"/>
      <c r="GZW32" s="385"/>
      <c r="GZX32" s="385"/>
      <c r="GZY32" s="385"/>
      <c r="GZZ32" s="385"/>
      <c r="HAA32" s="385"/>
      <c r="HAB32" s="385"/>
      <c r="HAC32" s="385"/>
      <c r="HAD32" s="385"/>
      <c r="HAE32" s="385"/>
      <c r="HAF32" s="385"/>
      <c r="HAG32" s="385"/>
      <c r="HAH32" s="385"/>
      <c r="HAI32" s="385"/>
      <c r="HAJ32" s="385"/>
      <c r="HAK32" s="385"/>
      <c r="HAL32" s="385"/>
      <c r="HAM32" s="385"/>
      <c r="HAN32" s="385"/>
      <c r="HAO32" s="385"/>
      <c r="HAP32" s="385"/>
      <c r="HAQ32" s="385"/>
      <c r="HAR32" s="385"/>
      <c r="HAS32" s="385"/>
      <c r="HAT32" s="385"/>
      <c r="HAU32" s="385"/>
      <c r="HAV32" s="385"/>
      <c r="HAW32" s="385"/>
      <c r="HAX32" s="385"/>
      <c r="HAY32" s="385"/>
      <c r="HAZ32" s="385"/>
      <c r="HBA32" s="385"/>
      <c r="HBB32" s="385"/>
      <c r="HBC32" s="385"/>
      <c r="HBD32" s="385"/>
      <c r="HBE32" s="385"/>
      <c r="HBF32" s="385"/>
      <c r="HBG32" s="385"/>
      <c r="HBH32" s="385"/>
      <c r="HBI32" s="385"/>
      <c r="HBJ32" s="385"/>
      <c r="HBK32" s="385"/>
      <c r="HBL32" s="385"/>
      <c r="HBM32" s="385"/>
      <c r="HBN32" s="385"/>
      <c r="HBO32" s="385"/>
      <c r="HBP32" s="385"/>
      <c r="HBQ32" s="385"/>
      <c r="HBR32" s="385"/>
      <c r="HBS32" s="385"/>
      <c r="HBT32" s="385"/>
      <c r="HBU32" s="385"/>
      <c r="HBV32" s="385"/>
      <c r="HBW32" s="385"/>
      <c r="HBX32" s="385"/>
      <c r="HBY32" s="385"/>
      <c r="HBZ32" s="385"/>
      <c r="HCA32" s="385"/>
      <c r="HCB32" s="385"/>
      <c r="HCC32" s="385"/>
      <c r="HCD32" s="385"/>
      <c r="HCE32" s="385"/>
      <c r="HCF32" s="385"/>
      <c r="HCG32" s="385"/>
      <c r="HCH32" s="385"/>
      <c r="HCI32" s="385"/>
      <c r="HCJ32" s="385"/>
      <c r="HCK32" s="385"/>
      <c r="HCL32" s="385"/>
      <c r="HCM32" s="385"/>
      <c r="HCN32" s="385"/>
      <c r="HCO32" s="385"/>
      <c r="HCP32" s="385"/>
      <c r="HCQ32" s="385"/>
      <c r="HCR32" s="385"/>
      <c r="HCS32" s="385"/>
      <c r="HCT32" s="385"/>
      <c r="HCU32" s="385"/>
      <c r="HCV32" s="385"/>
      <c r="HCW32" s="385"/>
      <c r="HCX32" s="385"/>
      <c r="HCY32" s="385"/>
      <c r="HCZ32" s="385"/>
      <c r="HDA32" s="385"/>
      <c r="HDB32" s="385"/>
      <c r="HDC32" s="385"/>
      <c r="HDD32" s="385"/>
      <c r="HDE32" s="385"/>
      <c r="HDF32" s="385"/>
      <c r="HDG32" s="385"/>
      <c r="HDH32" s="385"/>
      <c r="HDI32" s="385"/>
      <c r="HDJ32" s="385"/>
      <c r="HDK32" s="385"/>
      <c r="HDL32" s="385"/>
      <c r="HDM32" s="385"/>
      <c r="HDN32" s="385"/>
      <c r="HDO32" s="385"/>
      <c r="HDP32" s="385"/>
      <c r="HDQ32" s="385"/>
      <c r="HDR32" s="385"/>
      <c r="HDS32" s="385"/>
      <c r="HDT32" s="385"/>
      <c r="HDU32" s="385"/>
      <c r="HDV32" s="385"/>
      <c r="HDW32" s="385"/>
      <c r="HDX32" s="385"/>
      <c r="HDY32" s="385"/>
      <c r="HDZ32" s="385"/>
      <c r="HEA32" s="385"/>
      <c r="HEB32" s="385"/>
      <c r="HEC32" s="385"/>
      <c r="HED32" s="385"/>
      <c r="HEE32" s="385"/>
      <c r="HEF32" s="385"/>
      <c r="HEG32" s="385"/>
      <c r="HEH32" s="385"/>
      <c r="HEI32" s="385"/>
      <c r="HEJ32" s="385"/>
      <c r="HEK32" s="385"/>
      <c r="HEL32" s="385"/>
      <c r="HEM32" s="385"/>
      <c r="HEN32" s="385"/>
      <c r="HEO32" s="385"/>
      <c r="HEP32" s="385"/>
      <c r="HEQ32" s="385"/>
      <c r="HER32" s="385"/>
      <c r="HES32" s="385"/>
      <c r="HET32" s="385"/>
      <c r="HEU32" s="385"/>
      <c r="HEV32" s="385"/>
      <c r="HEW32" s="385"/>
      <c r="HEX32" s="385"/>
      <c r="HEY32" s="385"/>
      <c r="HEZ32" s="385"/>
      <c r="HFA32" s="385"/>
      <c r="HFB32" s="385"/>
      <c r="HFC32" s="385"/>
      <c r="HFD32" s="385"/>
      <c r="HFE32" s="385"/>
      <c r="HFF32" s="385"/>
      <c r="HFG32" s="385"/>
      <c r="HFH32" s="385"/>
      <c r="HFI32" s="385"/>
      <c r="HFJ32" s="385"/>
      <c r="HFK32" s="385"/>
      <c r="HFL32" s="385"/>
      <c r="HFM32" s="385"/>
      <c r="HFN32" s="385"/>
      <c r="HFO32" s="385"/>
      <c r="HFP32" s="385"/>
      <c r="HFQ32" s="385"/>
      <c r="HFR32" s="385"/>
      <c r="HFS32" s="385"/>
      <c r="HFT32" s="385"/>
      <c r="HFU32" s="385"/>
      <c r="HFV32" s="385"/>
      <c r="HFW32" s="385"/>
      <c r="HFX32" s="385"/>
      <c r="HFY32" s="385"/>
      <c r="HFZ32" s="385"/>
      <c r="HGA32" s="385"/>
      <c r="HGB32" s="385"/>
      <c r="HGC32" s="385"/>
      <c r="HGD32" s="385"/>
      <c r="HGE32" s="385"/>
      <c r="HGF32" s="385"/>
      <c r="HGG32" s="385"/>
      <c r="HGH32" s="385"/>
      <c r="HGI32" s="385"/>
      <c r="HGJ32" s="385"/>
      <c r="HGK32" s="385"/>
      <c r="HGL32" s="385"/>
      <c r="HGM32" s="385"/>
      <c r="HGN32" s="385"/>
      <c r="HGO32" s="385"/>
      <c r="HGP32" s="385"/>
      <c r="HGQ32" s="385"/>
      <c r="HGR32" s="385"/>
      <c r="HGS32" s="385"/>
      <c r="HGT32" s="385"/>
      <c r="HGU32" s="385"/>
      <c r="HGV32" s="385"/>
      <c r="HGW32" s="385"/>
      <c r="HGX32" s="385"/>
      <c r="HGY32" s="385"/>
      <c r="HGZ32" s="385"/>
      <c r="HHA32" s="385"/>
      <c r="HHB32" s="385"/>
      <c r="HHC32" s="385"/>
      <c r="HHD32" s="385"/>
      <c r="HHE32" s="385"/>
      <c r="HHF32" s="385"/>
      <c r="HHG32" s="385"/>
      <c r="HHH32" s="385"/>
      <c r="HHI32" s="385"/>
      <c r="HHJ32" s="385"/>
      <c r="HHK32" s="385"/>
      <c r="HHL32" s="385"/>
      <c r="HHM32" s="385"/>
      <c r="HHN32" s="385"/>
      <c r="HHO32" s="385"/>
      <c r="HHP32" s="385"/>
      <c r="HHQ32" s="385"/>
      <c r="HHR32" s="385"/>
      <c r="HHS32" s="385"/>
      <c r="HHT32" s="385"/>
      <c r="HHU32" s="385"/>
      <c r="HHV32" s="385"/>
      <c r="HHW32" s="385"/>
      <c r="HHX32" s="385"/>
      <c r="HHY32" s="385"/>
      <c r="HHZ32" s="385"/>
      <c r="HIA32" s="385"/>
      <c r="HIB32" s="385"/>
      <c r="HIC32" s="385"/>
      <c r="HID32" s="385"/>
      <c r="HIE32" s="385"/>
      <c r="HIF32" s="385"/>
      <c r="HIG32" s="385"/>
      <c r="HIH32" s="385"/>
      <c r="HII32" s="385"/>
      <c r="HIJ32" s="385"/>
      <c r="HIK32" s="385"/>
      <c r="HIL32" s="385"/>
      <c r="HIM32" s="385"/>
      <c r="HIN32" s="385"/>
      <c r="HIO32" s="385"/>
      <c r="HIP32" s="385"/>
      <c r="HIQ32" s="385"/>
      <c r="HIR32" s="385"/>
      <c r="HIS32" s="385"/>
      <c r="HIT32" s="385"/>
      <c r="HIU32" s="385"/>
      <c r="HIV32" s="385"/>
      <c r="HIW32" s="385"/>
      <c r="HIX32" s="385"/>
      <c r="HIY32" s="385"/>
      <c r="HIZ32" s="385"/>
      <c r="HJA32" s="385"/>
      <c r="HJB32" s="385"/>
      <c r="HJC32" s="385"/>
      <c r="HJD32" s="385"/>
      <c r="HJE32" s="385"/>
      <c r="HJF32" s="385"/>
      <c r="HJG32" s="385"/>
      <c r="HJH32" s="385"/>
      <c r="HJI32" s="385"/>
      <c r="HJJ32" s="385"/>
      <c r="HJK32" s="385"/>
      <c r="HJL32" s="385"/>
      <c r="HJM32" s="385"/>
      <c r="HJN32" s="385"/>
      <c r="HJO32" s="385"/>
      <c r="HJP32" s="385"/>
      <c r="HJQ32" s="385"/>
      <c r="HJR32" s="385"/>
      <c r="HJS32" s="385"/>
      <c r="HJT32" s="385"/>
      <c r="HJU32" s="385"/>
      <c r="HJV32" s="385"/>
      <c r="HJW32" s="385"/>
      <c r="HJX32" s="385"/>
      <c r="HJY32" s="385"/>
      <c r="HJZ32" s="385"/>
      <c r="HKA32" s="385"/>
      <c r="HKB32" s="385"/>
      <c r="HKC32" s="385"/>
      <c r="HKD32" s="385"/>
      <c r="HKE32" s="385"/>
      <c r="HKF32" s="385"/>
      <c r="HKG32" s="385"/>
      <c r="HKH32" s="385"/>
      <c r="HKI32" s="385"/>
      <c r="HKJ32" s="385"/>
      <c r="HKK32" s="385"/>
      <c r="HKL32" s="385"/>
      <c r="HKM32" s="385"/>
      <c r="HKN32" s="385"/>
      <c r="HKO32" s="385"/>
      <c r="HKP32" s="385"/>
      <c r="HKQ32" s="385"/>
      <c r="HKR32" s="385"/>
      <c r="HKS32" s="385"/>
      <c r="HKT32" s="385"/>
      <c r="HKU32" s="385"/>
      <c r="HKV32" s="385"/>
      <c r="HKW32" s="385"/>
      <c r="HKX32" s="385"/>
      <c r="HKY32" s="385"/>
      <c r="HKZ32" s="385"/>
      <c r="HLA32" s="385"/>
      <c r="HLB32" s="385"/>
      <c r="HLC32" s="385"/>
      <c r="HLD32" s="385"/>
      <c r="HLE32" s="385"/>
      <c r="HLF32" s="385"/>
      <c r="HLG32" s="385"/>
      <c r="HLH32" s="385"/>
      <c r="HLI32" s="385"/>
      <c r="HLJ32" s="385"/>
      <c r="HLK32" s="385"/>
      <c r="HLL32" s="385"/>
      <c r="HLM32" s="385"/>
      <c r="HLN32" s="385"/>
      <c r="HLO32" s="385"/>
      <c r="HLP32" s="385"/>
      <c r="HLQ32" s="385"/>
      <c r="HLR32" s="385"/>
      <c r="HLS32" s="385"/>
      <c r="HLT32" s="385"/>
      <c r="HLU32" s="385"/>
      <c r="HLV32" s="385"/>
      <c r="HLW32" s="385"/>
      <c r="HLX32" s="385"/>
      <c r="HLY32" s="385"/>
      <c r="HLZ32" s="385"/>
      <c r="HMA32" s="385"/>
      <c r="HMB32" s="385"/>
      <c r="HMC32" s="385"/>
      <c r="HMD32" s="385"/>
      <c r="HME32" s="385"/>
      <c r="HMF32" s="385"/>
      <c r="HMG32" s="385"/>
      <c r="HMH32" s="385"/>
      <c r="HMI32" s="385"/>
      <c r="HMJ32" s="385"/>
      <c r="HMK32" s="385"/>
      <c r="HML32" s="385"/>
      <c r="HMM32" s="385"/>
      <c r="HMN32" s="385"/>
      <c r="HMO32" s="385"/>
      <c r="HMP32" s="385"/>
      <c r="HMQ32" s="385"/>
      <c r="HMR32" s="385"/>
      <c r="HMS32" s="385"/>
      <c r="HMT32" s="385"/>
      <c r="HMU32" s="385"/>
      <c r="HMV32" s="385"/>
      <c r="HMW32" s="385"/>
      <c r="HMX32" s="385"/>
      <c r="HMY32" s="385"/>
      <c r="HMZ32" s="385"/>
      <c r="HNA32" s="385"/>
      <c r="HNB32" s="385"/>
      <c r="HNC32" s="385"/>
      <c r="HND32" s="385"/>
      <c r="HNE32" s="385"/>
      <c r="HNF32" s="385"/>
      <c r="HNG32" s="385"/>
      <c r="HNH32" s="385"/>
      <c r="HNI32" s="385"/>
      <c r="HNJ32" s="385"/>
      <c r="HNK32" s="385"/>
      <c r="HNL32" s="385"/>
      <c r="HNM32" s="385"/>
      <c r="HNN32" s="385"/>
      <c r="HNO32" s="385"/>
      <c r="HNP32" s="385"/>
      <c r="HNQ32" s="385"/>
      <c r="HNR32" s="385"/>
      <c r="HNS32" s="385"/>
      <c r="HNT32" s="385"/>
      <c r="HNU32" s="385"/>
      <c r="HNV32" s="385"/>
      <c r="HNW32" s="385"/>
      <c r="HNX32" s="385"/>
      <c r="HNY32" s="385"/>
      <c r="HNZ32" s="385"/>
      <c r="HOA32" s="385"/>
      <c r="HOB32" s="385"/>
      <c r="HOC32" s="385"/>
      <c r="HOD32" s="385"/>
      <c r="HOE32" s="385"/>
      <c r="HOF32" s="385"/>
      <c r="HOG32" s="385"/>
      <c r="HOH32" s="385"/>
      <c r="HOI32" s="385"/>
      <c r="HOJ32" s="385"/>
      <c r="HOK32" s="385"/>
      <c r="HOL32" s="385"/>
      <c r="HOM32" s="385"/>
      <c r="HON32" s="385"/>
      <c r="HOO32" s="385"/>
      <c r="HOP32" s="385"/>
      <c r="HOQ32" s="385"/>
      <c r="HOR32" s="385"/>
      <c r="HOS32" s="385"/>
      <c r="HOT32" s="385"/>
      <c r="HOU32" s="385"/>
      <c r="HOV32" s="385"/>
      <c r="HOW32" s="385"/>
      <c r="HOX32" s="385"/>
      <c r="HOY32" s="385"/>
      <c r="HOZ32" s="385"/>
      <c r="HPA32" s="385"/>
      <c r="HPB32" s="385"/>
      <c r="HPC32" s="385"/>
      <c r="HPD32" s="385"/>
      <c r="HPE32" s="385"/>
      <c r="HPF32" s="385"/>
      <c r="HPG32" s="385"/>
      <c r="HPH32" s="385"/>
      <c r="HPI32" s="385"/>
      <c r="HPJ32" s="385"/>
      <c r="HPK32" s="385"/>
      <c r="HPL32" s="385"/>
      <c r="HPM32" s="385"/>
      <c r="HPN32" s="385"/>
      <c r="HPO32" s="385"/>
      <c r="HPP32" s="385"/>
      <c r="HPQ32" s="385"/>
      <c r="HPR32" s="385"/>
      <c r="HPS32" s="385"/>
      <c r="HPT32" s="385"/>
      <c r="HPU32" s="385"/>
      <c r="HPV32" s="385"/>
      <c r="HPW32" s="385"/>
      <c r="HPX32" s="385"/>
      <c r="HPY32" s="385"/>
      <c r="HPZ32" s="385"/>
      <c r="HQA32" s="385"/>
      <c r="HQB32" s="385"/>
      <c r="HQC32" s="385"/>
      <c r="HQD32" s="385"/>
      <c r="HQE32" s="385"/>
      <c r="HQF32" s="385"/>
      <c r="HQG32" s="385"/>
      <c r="HQH32" s="385"/>
      <c r="HQI32" s="385"/>
      <c r="HQJ32" s="385"/>
      <c r="HQK32" s="385"/>
      <c r="HQL32" s="385"/>
      <c r="HQM32" s="385"/>
      <c r="HQN32" s="385"/>
      <c r="HQO32" s="385"/>
      <c r="HQP32" s="385"/>
      <c r="HQQ32" s="385"/>
      <c r="HQR32" s="385"/>
      <c r="HQS32" s="385"/>
      <c r="HQT32" s="385"/>
      <c r="HQU32" s="385"/>
      <c r="HQV32" s="385"/>
      <c r="HQW32" s="385"/>
      <c r="HQX32" s="385"/>
      <c r="HQY32" s="385"/>
      <c r="HQZ32" s="385"/>
      <c r="HRA32" s="385"/>
      <c r="HRB32" s="385"/>
      <c r="HRC32" s="385"/>
      <c r="HRD32" s="385"/>
      <c r="HRE32" s="385"/>
      <c r="HRF32" s="385"/>
      <c r="HRG32" s="385"/>
      <c r="HRH32" s="385"/>
      <c r="HRI32" s="385"/>
      <c r="HRJ32" s="385"/>
      <c r="HRK32" s="385"/>
      <c r="HRL32" s="385"/>
      <c r="HRM32" s="385"/>
      <c r="HRN32" s="385"/>
      <c r="HRO32" s="385"/>
      <c r="HRP32" s="385"/>
      <c r="HRQ32" s="385"/>
      <c r="HRR32" s="385"/>
      <c r="HRS32" s="385"/>
      <c r="HRT32" s="385"/>
      <c r="HRU32" s="385"/>
      <c r="HRV32" s="385"/>
      <c r="HRW32" s="385"/>
      <c r="HRX32" s="385"/>
      <c r="HRY32" s="385"/>
      <c r="HRZ32" s="385"/>
      <c r="HSA32" s="385"/>
      <c r="HSB32" s="385"/>
      <c r="HSC32" s="385"/>
      <c r="HSD32" s="385"/>
      <c r="HSE32" s="385"/>
      <c r="HSF32" s="385"/>
      <c r="HSG32" s="385"/>
      <c r="HSH32" s="385"/>
      <c r="HSI32" s="385"/>
      <c r="HSJ32" s="385"/>
      <c r="HSK32" s="385"/>
      <c r="HSL32" s="385"/>
      <c r="HSM32" s="385"/>
      <c r="HSN32" s="385"/>
      <c r="HSO32" s="385"/>
      <c r="HSP32" s="385"/>
      <c r="HSQ32" s="385"/>
      <c r="HSR32" s="385"/>
      <c r="HSS32" s="385"/>
      <c r="HST32" s="385"/>
      <c r="HSU32" s="385"/>
      <c r="HSV32" s="385"/>
      <c r="HSW32" s="385"/>
      <c r="HSX32" s="385"/>
      <c r="HSY32" s="385"/>
      <c r="HSZ32" s="385"/>
      <c r="HTA32" s="385"/>
      <c r="HTB32" s="385"/>
      <c r="HTC32" s="385"/>
      <c r="HTD32" s="385"/>
      <c r="HTE32" s="385"/>
      <c r="HTF32" s="385"/>
      <c r="HTG32" s="385"/>
      <c r="HTH32" s="385"/>
      <c r="HTI32" s="385"/>
      <c r="HTJ32" s="385"/>
      <c r="HTK32" s="385"/>
      <c r="HTL32" s="385"/>
      <c r="HTM32" s="385"/>
      <c r="HTN32" s="385"/>
      <c r="HTO32" s="385"/>
      <c r="HTP32" s="385"/>
      <c r="HTQ32" s="385"/>
      <c r="HTR32" s="385"/>
      <c r="HTS32" s="385"/>
      <c r="HTT32" s="385"/>
      <c r="HTU32" s="385"/>
      <c r="HTV32" s="385"/>
      <c r="HTW32" s="385"/>
      <c r="HTX32" s="385"/>
      <c r="HTY32" s="385"/>
      <c r="HTZ32" s="385"/>
      <c r="HUA32" s="385"/>
      <c r="HUB32" s="385"/>
      <c r="HUC32" s="385"/>
      <c r="HUD32" s="385"/>
      <c r="HUE32" s="385"/>
      <c r="HUF32" s="385"/>
      <c r="HUG32" s="385"/>
      <c r="HUH32" s="385"/>
      <c r="HUI32" s="385"/>
      <c r="HUJ32" s="385"/>
      <c r="HUK32" s="385"/>
      <c r="HUL32" s="385"/>
      <c r="HUM32" s="385"/>
      <c r="HUN32" s="385"/>
      <c r="HUO32" s="385"/>
      <c r="HUP32" s="385"/>
      <c r="HUQ32" s="385"/>
      <c r="HUR32" s="385"/>
      <c r="HUS32" s="385"/>
      <c r="HUT32" s="385"/>
      <c r="HUU32" s="385"/>
      <c r="HUV32" s="385"/>
      <c r="HUW32" s="385"/>
      <c r="HUX32" s="385"/>
      <c r="HUY32" s="385"/>
      <c r="HUZ32" s="385"/>
      <c r="HVA32" s="385"/>
      <c r="HVB32" s="385"/>
      <c r="HVC32" s="385"/>
      <c r="HVD32" s="385"/>
      <c r="HVE32" s="385"/>
      <c r="HVF32" s="385"/>
      <c r="HVG32" s="385"/>
      <c r="HVH32" s="385"/>
      <c r="HVI32" s="385"/>
      <c r="HVJ32" s="385"/>
      <c r="HVK32" s="385"/>
      <c r="HVL32" s="385"/>
      <c r="HVM32" s="385"/>
      <c r="HVN32" s="385"/>
      <c r="HVO32" s="385"/>
      <c r="HVP32" s="385"/>
      <c r="HVQ32" s="385"/>
      <c r="HVR32" s="385"/>
      <c r="HVS32" s="385"/>
      <c r="HVT32" s="385"/>
      <c r="HVU32" s="385"/>
      <c r="HVV32" s="385"/>
      <c r="HVW32" s="385"/>
      <c r="HVX32" s="385"/>
      <c r="HVY32" s="385"/>
      <c r="HVZ32" s="385"/>
      <c r="HWA32" s="385"/>
      <c r="HWB32" s="385"/>
      <c r="HWC32" s="385"/>
      <c r="HWD32" s="385"/>
      <c r="HWE32" s="385"/>
      <c r="HWF32" s="385"/>
      <c r="HWG32" s="385"/>
      <c r="HWH32" s="385"/>
      <c r="HWI32" s="385"/>
      <c r="HWJ32" s="385"/>
      <c r="HWK32" s="385"/>
      <c r="HWL32" s="385"/>
      <c r="HWM32" s="385"/>
      <c r="HWN32" s="385"/>
      <c r="HWO32" s="385"/>
      <c r="HWP32" s="385"/>
      <c r="HWQ32" s="385"/>
      <c r="HWR32" s="385"/>
      <c r="HWS32" s="385"/>
      <c r="HWT32" s="385"/>
      <c r="HWU32" s="385"/>
      <c r="HWV32" s="385"/>
      <c r="HWW32" s="385"/>
      <c r="HWX32" s="385"/>
      <c r="HWY32" s="385"/>
      <c r="HWZ32" s="385"/>
      <c r="HXA32" s="385"/>
      <c r="HXB32" s="385"/>
      <c r="HXC32" s="385"/>
      <c r="HXD32" s="385"/>
      <c r="HXE32" s="385"/>
      <c r="HXF32" s="385"/>
      <c r="HXG32" s="385"/>
      <c r="HXH32" s="385"/>
      <c r="HXI32" s="385"/>
      <c r="HXJ32" s="385"/>
      <c r="HXK32" s="385"/>
      <c r="HXL32" s="385"/>
      <c r="HXM32" s="385"/>
      <c r="HXN32" s="385"/>
      <c r="HXO32" s="385"/>
      <c r="HXP32" s="385"/>
      <c r="HXQ32" s="385"/>
      <c r="HXR32" s="385"/>
      <c r="HXS32" s="385"/>
      <c r="HXT32" s="385"/>
      <c r="HXU32" s="385"/>
      <c r="HXV32" s="385"/>
      <c r="HXW32" s="385"/>
      <c r="HXX32" s="385"/>
      <c r="HXY32" s="385"/>
      <c r="HXZ32" s="385"/>
      <c r="HYA32" s="385"/>
      <c r="HYB32" s="385"/>
      <c r="HYC32" s="385"/>
      <c r="HYD32" s="385"/>
      <c r="HYE32" s="385"/>
      <c r="HYF32" s="385"/>
      <c r="HYG32" s="385"/>
      <c r="HYH32" s="385"/>
      <c r="HYI32" s="385"/>
      <c r="HYJ32" s="385"/>
      <c r="HYK32" s="385"/>
      <c r="HYL32" s="385"/>
      <c r="HYM32" s="385"/>
      <c r="HYN32" s="385"/>
      <c r="HYO32" s="385"/>
      <c r="HYP32" s="385"/>
      <c r="HYQ32" s="385"/>
      <c r="HYR32" s="385"/>
      <c r="HYS32" s="385"/>
      <c r="HYT32" s="385"/>
      <c r="HYU32" s="385"/>
      <c r="HYV32" s="385"/>
      <c r="HYW32" s="385"/>
      <c r="HYX32" s="385"/>
      <c r="HYY32" s="385"/>
      <c r="HYZ32" s="385"/>
      <c r="HZA32" s="385"/>
      <c r="HZB32" s="385"/>
      <c r="HZC32" s="385"/>
      <c r="HZD32" s="385"/>
      <c r="HZE32" s="385"/>
      <c r="HZF32" s="385"/>
      <c r="HZG32" s="385"/>
      <c r="HZH32" s="385"/>
      <c r="HZI32" s="385"/>
      <c r="HZJ32" s="385"/>
      <c r="HZK32" s="385"/>
      <c r="HZL32" s="385"/>
      <c r="HZM32" s="385"/>
      <c r="HZN32" s="385"/>
      <c r="HZO32" s="385"/>
      <c r="HZP32" s="385"/>
      <c r="HZQ32" s="385"/>
      <c r="HZR32" s="385"/>
      <c r="HZS32" s="385"/>
      <c r="HZT32" s="385"/>
      <c r="HZU32" s="385"/>
      <c r="HZV32" s="385"/>
      <c r="HZW32" s="385"/>
      <c r="HZX32" s="385"/>
      <c r="HZY32" s="385"/>
      <c r="HZZ32" s="385"/>
      <c r="IAA32" s="385"/>
      <c r="IAB32" s="385"/>
      <c r="IAC32" s="385"/>
      <c r="IAD32" s="385"/>
      <c r="IAE32" s="385"/>
      <c r="IAF32" s="385"/>
      <c r="IAG32" s="385"/>
      <c r="IAH32" s="385"/>
      <c r="IAI32" s="385"/>
      <c r="IAJ32" s="385"/>
      <c r="IAK32" s="385"/>
      <c r="IAL32" s="385"/>
      <c r="IAM32" s="385"/>
      <c r="IAN32" s="385"/>
      <c r="IAO32" s="385"/>
      <c r="IAP32" s="385"/>
      <c r="IAQ32" s="385"/>
      <c r="IAR32" s="385"/>
      <c r="IAS32" s="385"/>
      <c r="IAT32" s="385"/>
      <c r="IAU32" s="385"/>
      <c r="IAV32" s="385"/>
      <c r="IAW32" s="385"/>
      <c r="IAX32" s="385"/>
      <c r="IAY32" s="385"/>
      <c r="IAZ32" s="385"/>
      <c r="IBA32" s="385"/>
      <c r="IBB32" s="385"/>
      <c r="IBC32" s="385"/>
      <c r="IBD32" s="385"/>
      <c r="IBE32" s="385"/>
      <c r="IBF32" s="385"/>
      <c r="IBG32" s="385"/>
      <c r="IBH32" s="385"/>
      <c r="IBI32" s="385"/>
      <c r="IBJ32" s="385"/>
      <c r="IBK32" s="385"/>
      <c r="IBL32" s="385"/>
      <c r="IBM32" s="385"/>
      <c r="IBN32" s="385"/>
      <c r="IBO32" s="385"/>
      <c r="IBP32" s="385"/>
      <c r="IBQ32" s="385"/>
      <c r="IBR32" s="385"/>
      <c r="IBS32" s="385"/>
      <c r="IBT32" s="385"/>
      <c r="IBU32" s="385"/>
      <c r="IBV32" s="385"/>
      <c r="IBW32" s="385"/>
      <c r="IBX32" s="385"/>
      <c r="IBY32" s="385"/>
      <c r="IBZ32" s="385"/>
      <c r="ICA32" s="385"/>
      <c r="ICB32" s="385"/>
      <c r="ICC32" s="385"/>
      <c r="ICD32" s="385"/>
      <c r="ICE32" s="385"/>
      <c r="ICF32" s="385"/>
      <c r="ICG32" s="385"/>
      <c r="ICH32" s="385"/>
      <c r="ICI32" s="385"/>
      <c r="ICJ32" s="385"/>
      <c r="ICK32" s="385"/>
      <c r="ICL32" s="385"/>
      <c r="ICM32" s="385"/>
      <c r="ICN32" s="385"/>
      <c r="ICO32" s="385"/>
      <c r="ICP32" s="385"/>
      <c r="ICQ32" s="385"/>
      <c r="ICR32" s="385"/>
      <c r="ICS32" s="385"/>
      <c r="ICT32" s="385"/>
      <c r="ICU32" s="385"/>
      <c r="ICV32" s="385"/>
      <c r="ICW32" s="385"/>
      <c r="ICX32" s="385"/>
      <c r="ICY32" s="385"/>
      <c r="ICZ32" s="385"/>
      <c r="IDA32" s="385"/>
      <c r="IDB32" s="385"/>
      <c r="IDC32" s="385"/>
      <c r="IDD32" s="385"/>
      <c r="IDE32" s="385"/>
      <c r="IDF32" s="385"/>
      <c r="IDG32" s="385"/>
      <c r="IDH32" s="385"/>
      <c r="IDI32" s="385"/>
      <c r="IDJ32" s="385"/>
      <c r="IDK32" s="385"/>
      <c r="IDL32" s="385"/>
      <c r="IDM32" s="385"/>
      <c r="IDN32" s="385"/>
      <c r="IDO32" s="385"/>
      <c r="IDP32" s="385"/>
      <c r="IDQ32" s="385"/>
      <c r="IDR32" s="385"/>
      <c r="IDS32" s="385"/>
      <c r="IDT32" s="385"/>
      <c r="IDU32" s="385"/>
      <c r="IDV32" s="385"/>
      <c r="IDW32" s="385"/>
      <c r="IDX32" s="385"/>
      <c r="IDY32" s="385"/>
      <c r="IDZ32" s="385"/>
      <c r="IEA32" s="385"/>
      <c r="IEB32" s="385"/>
      <c r="IEC32" s="385"/>
      <c r="IED32" s="385"/>
      <c r="IEE32" s="385"/>
      <c r="IEF32" s="385"/>
      <c r="IEG32" s="385"/>
      <c r="IEH32" s="385"/>
      <c r="IEI32" s="385"/>
      <c r="IEJ32" s="385"/>
      <c r="IEK32" s="385"/>
      <c r="IEL32" s="385"/>
      <c r="IEM32" s="385"/>
      <c r="IEN32" s="385"/>
      <c r="IEO32" s="385"/>
      <c r="IEP32" s="385"/>
      <c r="IEQ32" s="385"/>
      <c r="IER32" s="385"/>
      <c r="IES32" s="385"/>
      <c r="IET32" s="385"/>
      <c r="IEU32" s="385"/>
      <c r="IEV32" s="385"/>
      <c r="IEW32" s="385"/>
      <c r="IEX32" s="385"/>
      <c r="IEY32" s="385"/>
      <c r="IEZ32" s="385"/>
      <c r="IFA32" s="385"/>
      <c r="IFB32" s="385"/>
      <c r="IFC32" s="385"/>
      <c r="IFD32" s="385"/>
      <c r="IFE32" s="385"/>
      <c r="IFF32" s="385"/>
      <c r="IFG32" s="385"/>
      <c r="IFH32" s="385"/>
      <c r="IFI32" s="385"/>
      <c r="IFJ32" s="385"/>
      <c r="IFK32" s="385"/>
      <c r="IFL32" s="385"/>
      <c r="IFM32" s="385"/>
      <c r="IFN32" s="385"/>
      <c r="IFO32" s="385"/>
      <c r="IFP32" s="385"/>
      <c r="IFQ32" s="385"/>
      <c r="IFR32" s="385"/>
      <c r="IFS32" s="385"/>
      <c r="IFT32" s="385"/>
      <c r="IFU32" s="385"/>
      <c r="IFV32" s="385"/>
      <c r="IFW32" s="385"/>
      <c r="IFX32" s="385"/>
      <c r="IFY32" s="385"/>
      <c r="IFZ32" s="385"/>
      <c r="IGA32" s="385"/>
      <c r="IGB32" s="385"/>
      <c r="IGC32" s="385"/>
      <c r="IGD32" s="385"/>
      <c r="IGE32" s="385"/>
      <c r="IGF32" s="385"/>
      <c r="IGG32" s="385"/>
      <c r="IGH32" s="385"/>
      <c r="IGI32" s="385"/>
      <c r="IGJ32" s="385"/>
      <c r="IGK32" s="385"/>
      <c r="IGL32" s="385"/>
      <c r="IGM32" s="385"/>
      <c r="IGN32" s="385"/>
      <c r="IGO32" s="385"/>
      <c r="IGP32" s="385"/>
      <c r="IGQ32" s="385"/>
      <c r="IGR32" s="385"/>
      <c r="IGS32" s="385"/>
      <c r="IGT32" s="385"/>
      <c r="IGU32" s="385"/>
      <c r="IGV32" s="385"/>
      <c r="IGW32" s="385"/>
      <c r="IGX32" s="385"/>
      <c r="IGY32" s="385"/>
      <c r="IGZ32" s="385"/>
      <c r="IHA32" s="385"/>
      <c r="IHB32" s="385"/>
      <c r="IHC32" s="385"/>
      <c r="IHD32" s="385"/>
      <c r="IHE32" s="385"/>
      <c r="IHF32" s="385"/>
      <c r="IHG32" s="385"/>
      <c r="IHH32" s="385"/>
      <c r="IHI32" s="385"/>
      <c r="IHJ32" s="385"/>
      <c r="IHK32" s="385"/>
      <c r="IHL32" s="385"/>
      <c r="IHM32" s="385"/>
      <c r="IHN32" s="385"/>
      <c r="IHO32" s="385"/>
      <c r="IHP32" s="385"/>
      <c r="IHQ32" s="385"/>
      <c r="IHR32" s="385"/>
      <c r="IHS32" s="385"/>
      <c r="IHT32" s="385"/>
      <c r="IHU32" s="385"/>
      <c r="IHV32" s="385"/>
      <c r="IHW32" s="385"/>
      <c r="IHX32" s="385"/>
      <c r="IHY32" s="385"/>
      <c r="IHZ32" s="385"/>
      <c r="IIA32" s="385"/>
      <c r="IIB32" s="385"/>
      <c r="IIC32" s="385"/>
      <c r="IID32" s="385"/>
      <c r="IIE32" s="385"/>
      <c r="IIF32" s="385"/>
      <c r="IIG32" s="385"/>
      <c r="IIH32" s="385"/>
      <c r="III32" s="385"/>
      <c r="IIJ32" s="385"/>
      <c r="IIK32" s="385"/>
      <c r="IIL32" s="385"/>
      <c r="IIM32" s="385"/>
      <c r="IIN32" s="385"/>
      <c r="IIO32" s="385"/>
      <c r="IIP32" s="385"/>
      <c r="IIQ32" s="385"/>
      <c r="IIR32" s="385"/>
      <c r="IIS32" s="385"/>
      <c r="IIT32" s="385"/>
      <c r="IIU32" s="385"/>
      <c r="IIV32" s="385"/>
      <c r="IIW32" s="385"/>
      <c r="IIX32" s="385"/>
      <c r="IIY32" s="385"/>
      <c r="IIZ32" s="385"/>
      <c r="IJA32" s="385"/>
      <c r="IJB32" s="385"/>
      <c r="IJC32" s="385"/>
      <c r="IJD32" s="385"/>
      <c r="IJE32" s="385"/>
      <c r="IJF32" s="385"/>
      <c r="IJG32" s="385"/>
      <c r="IJH32" s="385"/>
      <c r="IJI32" s="385"/>
      <c r="IJJ32" s="385"/>
      <c r="IJK32" s="385"/>
      <c r="IJL32" s="385"/>
      <c r="IJM32" s="385"/>
      <c r="IJN32" s="385"/>
      <c r="IJO32" s="385"/>
      <c r="IJP32" s="385"/>
      <c r="IJQ32" s="385"/>
      <c r="IJR32" s="385"/>
      <c r="IJS32" s="385"/>
      <c r="IJT32" s="385"/>
      <c r="IJU32" s="385"/>
      <c r="IJV32" s="385"/>
      <c r="IJW32" s="385"/>
      <c r="IJX32" s="385"/>
      <c r="IJY32" s="385"/>
      <c r="IJZ32" s="385"/>
      <c r="IKA32" s="385"/>
      <c r="IKB32" s="385"/>
      <c r="IKC32" s="385"/>
      <c r="IKD32" s="385"/>
      <c r="IKE32" s="385"/>
      <c r="IKF32" s="385"/>
      <c r="IKG32" s="385"/>
      <c r="IKH32" s="385"/>
      <c r="IKI32" s="385"/>
      <c r="IKJ32" s="385"/>
      <c r="IKK32" s="385"/>
      <c r="IKL32" s="385"/>
      <c r="IKM32" s="385"/>
      <c r="IKN32" s="385"/>
      <c r="IKO32" s="385"/>
      <c r="IKP32" s="385"/>
      <c r="IKQ32" s="385"/>
      <c r="IKR32" s="385"/>
      <c r="IKS32" s="385"/>
      <c r="IKT32" s="385"/>
      <c r="IKU32" s="385"/>
      <c r="IKV32" s="385"/>
      <c r="IKW32" s="385"/>
      <c r="IKX32" s="385"/>
      <c r="IKY32" s="385"/>
      <c r="IKZ32" s="385"/>
      <c r="ILA32" s="385"/>
      <c r="ILB32" s="385"/>
      <c r="ILC32" s="385"/>
      <c r="ILD32" s="385"/>
      <c r="ILE32" s="385"/>
      <c r="ILF32" s="385"/>
      <c r="ILG32" s="385"/>
      <c r="ILH32" s="385"/>
      <c r="ILI32" s="385"/>
      <c r="ILJ32" s="385"/>
      <c r="ILK32" s="385"/>
      <c r="ILL32" s="385"/>
      <c r="ILM32" s="385"/>
      <c r="ILN32" s="385"/>
      <c r="ILO32" s="385"/>
      <c r="ILP32" s="385"/>
      <c r="ILQ32" s="385"/>
      <c r="ILR32" s="385"/>
      <c r="ILS32" s="385"/>
      <c r="ILT32" s="385"/>
      <c r="ILU32" s="385"/>
      <c r="ILV32" s="385"/>
      <c r="ILW32" s="385"/>
      <c r="ILX32" s="385"/>
      <c r="ILY32" s="385"/>
      <c r="ILZ32" s="385"/>
      <c r="IMA32" s="385"/>
      <c r="IMB32" s="385"/>
      <c r="IMC32" s="385"/>
      <c r="IMD32" s="385"/>
      <c r="IME32" s="385"/>
      <c r="IMF32" s="385"/>
      <c r="IMG32" s="385"/>
      <c r="IMH32" s="385"/>
      <c r="IMI32" s="385"/>
      <c r="IMJ32" s="385"/>
      <c r="IMK32" s="385"/>
      <c r="IML32" s="385"/>
      <c r="IMM32" s="385"/>
      <c r="IMN32" s="385"/>
      <c r="IMO32" s="385"/>
      <c r="IMP32" s="385"/>
      <c r="IMQ32" s="385"/>
      <c r="IMR32" s="385"/>
      <c r="IMS32" s="385"/>
      <c r="IMT32" s="385"/>
      <c r="IMU32" s="385"/>
      <c r="IMV32" s="385"/>
      <c r="IMW32" s="385"/>
      <c r="IMX32" s="385"/>
      <c r="IMY32" s="385"/>
      <c r="IMZ32" s="385"/>
      <c r="INA32" s="385"/>
      <c r="INB32" s="385"/>
      <c r="INC32" s="385"/>
      <c r="IND32" s="385"/>
      <c r="INE32" s="385"/>
      <c r="INF32" s="385"/>
      <c r="ING32" s="385"/>
      <c r="INH32" s="385"/>
      <c r="INI32" s="385"/>
      <c r="INJ32" s="385"/>
      <c r="INK32" s="385"/>
      <c r="INL32" s="385"/>
      <c r="INM32" s="385"/>
      <c r="INN32" s="385"/>
      <c r="INO32" s="385"/>
      <c r="INP32" s="385"/>
      <c r="INQ32" s="385"/>
      <c r="INR32" s="385"/>
      <c r="INS32" s="385"/>
      <c r="INT32" s="385"/>
      <c r="INU32" s="385"/>
      <c r="INV32" s="385"/>
      <c r="INW32" s="385"/>
      <c r="INX32" s="385"/>
      <c r="INY32" s="385"/>
      <c r="INZ32" s="385"/>
      <c r="IOA32" s="385"/>
      <c r="IOB32" s="385"/>
      <c r="IOC32" s="385"/>
      <c r="IOD32" s="385"/>
      <c r="IOE32" s="385"/>
      <c r="IOF32" s="385"/>
      <c r="IOG32" s="385"/>
      <c r="IOH32" s="385"/>
      <c r="IOI32" s="385"/>
      <c r="IOJ32" s="385"/>
      <c r="IOK32" s="385"/>
      <c r="IOL32" s="385"/>
      <c r="IOM32" s="385"/>
      <c r="ION32" s="385"/>
      <c r="IOO32" s="385"/>
      <c r="IOP32" s="385"/>
      <c r="IOQ32" s="385"/>
      <c r="IOR32" s="385"/>
      <c r="IOS32" s="385"/>
      <c r="IOT32" s="385"/>
      <c r="IOU32" s="385"/>
      <c r="IOV32" s="385"/>
      <c r="IOW32" s="385"/>
      <c r="IOX32" s="385"/>
      <c r="IOY32" s="385"/>
      <c r="IOZ32" s="385"/>
      <c r="IPA32" s="385"/>
      <c r="IPB32" s="385"/>
      <c r="IPC32" s="385"/>
      <c r="IPD32" s="385"/>
      <c r="IPE32" s="385"/>
      <c r="IPF32" s="385"/>
      <c r="IPG32" s="385"/>
      <c r="IPH32" s="385"/>
      <c r="IPI32" s="385"/>
      <c r="IPJ32" s="385"/>
      <c r="IPK32" s="385"/>
      <c r="IPL32" s="385"/>
      <c r="IPM32" s="385"/>
      <c r="IPN32" s="385"/>
      <c r="IPO32" s="385"/>
      <c r="IPP32" s="385"/>
      <c r="IPQ32" s="385"/>
      <c r="IPR32" s="385"/>
      <c r="IPS32" s="385"/>
      <c r="IPT32" s="385"/>
      <c r="IPU32" s="385"/>
      <c r="IPV32" s="385"/>
      <c r="IPW32" s="385"/>
      <c r="IPX32" s="385"/>
      <c r="IPY32" s="385"/>
      <c r="IPZ32" s="385"/>
      <c r="IQA32" s="385"/>
      <c r="IQB32" s="385"/>
      <c r="IQC32" s="385"/>
      <c r="IQD32" s="385"/>
      <c r="IQE32" s="385"/>
      <c r="IQF32" s="385"/>
      <c r="IQG32" s="385"/>
      <c r="IQH32" s="385"/>
      <c r="IQI32" s="385"/>
      <c r="IQJ32" s="385"/>
      <c r="IQK32" s="385"/>
      <c r="IQL32" s="385"/>
      <c r="IQM32" s="385"/>
      <c r="IQN32" s="385"/>
      <c r="IQO32" s="385"/>
      <c r="IQP32" s="385"/>
      <c r="IQQ32" s="385"/>
      <c r="IQR32" s="385"/>
      <c r="IQS32" s="385"/>
      <c r="IQT32" s="385"/>
      <c r="IQU32" s="385"/>
      <c r="IQV32" s="385"/>
      <c r="IQW32" s="385"/>
      <c r="IQX32" s="385"/>
      <c r="IQY32" s="385"/>
      <c r="IQZ32" s="385"/>
      <c r="IRA32" s="385"/>
      <c r="IRB32" s="385"/>
      <c r="IRC32" s="385"/>
      <c r="IRD32" s="385"/>
      <c r="IRE32" s="385"/>
      <c r="IRF32" s="385"/>
      <c r="IRG32" s="385"/>
      <c r="IRH32" s="385"/>
      <c r="IRI32" s="385"/>
      <c r="IRJ32" s="385"/>
      <c r="IRK32" s="385"/>
      <c r="IRL32" s="385"/>
      <c r="IRM32" s="385"/>
      <c r="IRN32" s="385"/>
      <c r="IRO32" s="385"/>
      <c r="IRP32" s="385"/>
      <c r="IRQ32" s="385"/>
      <c r="IRR32" s="385"/>
      <c r="IRS32" s="385"/>
      <c r="IRT32" s="385"/>
      <c r="IRU32" s="385"/>
      <c r="IRV32" s="385"/>
      <c r="IRW32" s="385"/>
      <c r="IRX32" s="385"/>
      <c r="IRY32" s="385"/>
      <c r="IRZ32" s="385"/>
      <c r="ISA32" s="385"/>
      <c r="ISB32" s="385"/>
      <c r="ISC32" s="385"/>
      <c r="ISD32" s="385"/>
      <c r="ISE32" s="385"/>
      <c r="ISF32" s="385"/>
      <c r="ISG32" s="385"/>
      <c r="ISH32" s="385"/>
      <c r="ISI32" s="385"/>
      <c r="ISJ32" s="385"/>
      <c r="ISK32" s="385"/>
      <c r="ISL32" s="385"/>
      <c r="ISM32" s="385"/>
      <c r="ISN32" s="385"/>
      <c r="ISO32" s="385"/>
      <c r="ISP32" s="385"/>
      <c r="ISQ32" s="385"/>
      <c r="ISR32" s="385"/>
      <c r="ISS32" s="385"/>
      <c r="IST32" s="385"/>
      <c r="ISU32" s="385"/>
      <c r="ISV32" s="385"/>
      <c r="ISW32" s="385"/>
      <c r="ISX32" s="385"/>
      <c r="ISY32" s="385"/>
      <c r="ISZ32" s="385"/>
      <c r="ITA32" s="385"/>
      <c r="ITB32" s="385"/>
      <c r="ITC32" s="385"/>
      <c r="ITD32" s="385"/>
      <c r="ITE32" s="385"/>
      <c r="ITF32" s="385"/>
      <c r="ITG32" s="385"/>
      <c r="ITH32" s="385"/>
      <c r="ITI32" s="385"/>
      <c r="ITJ32" s="385"/>
      <c r="ITK32" s="385"/>
      <c r="ITL32" s="385"/>
      <c r="ITM32" s="385"/>
      <c r="ITN32" s="385"/>
      <c r="ITO32" s="385"/>
      <c r="ITP32" s="385"/>
      <c r="ITQ32" s="385"/>
      <c r="ITR32" s="385"/>
      <c r="ITS32" s="385"/>
      <c r="ITT32" s="385"/>
      <c r="ITU32" s="385"/>
      <c r="ITV32" s="385"/>
      <c r="ITW32" s="385"/>
      <c r="ITX32" s="385"/>
      <c r="ITY32" s="385"/>
      <c r="ITZ32" s="385"/>
      <c r="IUA32" s="385"/>
      <c r="IUB32" s="385"/>
      <c r="IUC32" s="385"/>
      <c r="IUD32" s="385"/>
      <c r="IUE32" s="385"/>
      <c r="IUF32" s="385"/>
      <c r="IUG32" s="385"/>
      <c r="IUH32" s="385"/>
      <c r="IUI32" s="385"/>
      <c r="IUJ32" s="385"/>
      <c r="IUK32" s="385"/>
      <c r="IUL32" s="385"/>
      <c r="IUM32" s="385"/>
      <c r="IUN32" s="385"/>
      <c r="IUO32" s="385"/>
      <c r="IUP32" s="385"/>
      <c r="IUQ32" s="385"/>
      <c r="IUR32" s="385"/>
      <c r="IUS32" s="385"/>
      <c r="IUT32" s="385"/>
      <c r="IUU32" s="385"/>
      <c r="IUV32" s="385"/>
      <c r="IUW32" s="385"/>
      <c r="IUX32" s="385"/>
      <c r="IUY32" s="385"/>
      <c r="IUZ32" s="385"/>
      <c r="IVA32" s="385"/>
      <c r="IVB32" s="385"/>
      <c r="IVC32" s="385"/>
      <c r="IVD32" s="385"/>
      <c r="IVE32" s="385"/>
      <c r="IVF32" s="385"/>
      <c r="IVG32" s="385"/>
      <c r="IVH32" s="385"/>
      <c r="IVI32" s="385"/>
      <c r="IVJ32" s="385"/>
      <c r="IVK32" s="385"/>
      <c r="IVL32" s="385"/>
      <c r="IVM32" s="385"/>
      <c r="IVN32" s="385"/>
      <c r="IVO32" s="385"/>
      <c r="IVP32" s="385"/>
      <c r="IVQ32" s="385"/>
      <c r="IVR32" s="385"/>
      <c r="IVS32" s="385"/>
      <c r="IVT32" s="385"/>
      <c r="IVU32" s="385"/>
      <c r="IVV32" s="385"/>
      <c r="IVW32" s="385"/>
      <c r="IVX32" s="385"/>
      <c r="IVY32" s="385"/>
      <c r="IVZ32" s="385"/>
      <c r="IWA32" s="385"/>
      <c r="IWB32" s="385"/>
      <c r="IWC32" s="385"/>
      <c r="IWD32" s="385"/>
      <c r="IWE32" s="385"/>
      <c r="IWF32" s="385"/>
      <c r="IWG32" s="385"/>
      <c r="IWH32" s="385"/>
      <c r="IWI32" s="385"/>
      <c r="IWJ32" s="385"/>
      <c r="IWK32" s="385"/>
      <c r="IWL32" s="385"/>
      <c r="IWM32" s="385"/>
      <c r="IWN32" s="385"/>
      <c r="IWO32" s="385"/>
      <c r="IWP32" s="385"/>
      <c r="IWQ32" s="385"/>
      <c r="IWR32" s="385"/>
      <c r="IWS32" s="385"/>
      <c r="IWT32" s="385"/>
      <c r="IWU32" s="385"/>
      <c r="IWV32" s="385"/>
      <c r="IWW32" s="385"/>
      <c r="IWX32" s="385"/>
      <c r="IWY32" s="385"/>
      <c r="IWZ32" s="385"/>
      <c r="IXA32" s="385"/>
      <c r="IXB32" s="385"/>
      <c r="IXC32" s="385"/>
      <c r="IXD32" s="385"/>
      <c r="IXE32" s="385"/>
      <c r="IXF32" s="385"/>
      <c r="IXG32" s="385"/>
      <c r="IXH32" s="385"/>
      <c r="IXI32" s="385"/>
      <c r="IXJ32" s="385"/>
      <c r="IXK32" s="385"/>
      <c r="IXL32" s="385"/>
      <c r="IXM32" s="385"/>
      <c r="IXN32" s="385"/>
      <c r="IXO32" s="385"/>
      <c r="IXP32" s="385"/>
      <c r="IXQ32" s="385"/>
      <c r="IXR32" s="385"/>
      <c r="IXS32" s="385"/>
      <c r="IXT32" s="385"/>
      <c r="IXU32" s="385"/>
      <c r="IXV32" s="385"/>
      <c r="IXW32" s="385"/>
      <c r="IXX32" s="385"/>
      <c r="IXY32" s="385"/>
      <c r="IXZ32" s="385"/>
      <c r="IYA32" s="385"/>
      <c r="IYB32" s="385"/>
      <c r="IYC32" s="385"/>
      <c r="IYD32" s="385"/>
      <c r="IYE32" s="385"/>
      <c r="IYF32" s="385"/>
      <c r="IYG32" s="385"/>
      <c r="IYH32" s="385"/>
      <c r="IYI32" s="385"/>
      <c r="IYJ32" s="385"/>
      <c r="IYK32" s="385"/>
      <c r="IYL32" s="385"/>
      <c r="IYM32" s="385"/>
      <c r="IYN32" s="385"/>
      <c r="IYO32" s="385"/>
      <c r="IYP32" s="385"/>
      <c r="IYQ32" s="385"/>
      <c r="IYR32" s="385"/>
      <c r="IYS32" s="385"/>
      <c r="IYT32" s="385"/>
      <c r="IYU32" s="385"/>
      <c r="IYV32" s="385"/>
      <c r="IYW32" s="385"/>
      <c r="IYX32" s="385"/>
      <c r="IYY32" s="385"/>
      <c r="IYZ32" s="385"/>
      <c r="IZA32" s="385"/>
      <c r="IZB32" s="385"/>
      <c r="IZC32" s="385"/>
      <c r="IZD32" s="385"/>
      <c r="IZE32" s="385"/>
      <c r="IZF32" s="385"/>
      <c r="IZG32" s="385"/>
      <c r="IZH32" s="385"/>
      <c r="IZI32" s="385"/>
      <c r="IZJ32" s="385"/>
      <c r="IZK32" s="385"/>
      <c r="IZL32" s="385"/>
      <c r="IZM32" s="385"/>
      <c r="IZN32" s="385"/>
      <c r="IZO32" s="385"/>
      <c r="IZP32" s="385"/>
      <c r="IZQ32" s="385"/>
      <c r="IZR32" s="385"/>
      <c r="IZS32" s="385"/>
      <c r="IZT32" s="385"/>
      <c r="IZU32" s="385"/>
      <c r="IZV32" s="385"/>
      <c r="IZW32" s="385"/>
      <c r="IZX32" s="385"/>
      <c r="IZY32" s="385"/>
      <c r="IZZ32" s="385"/>
      <c r="JAA32" s="385"/>
      <c r="JAB32" s="385"/>
      <c r="JAC32" s="385"/>
      <c r="JAD32" s="385"/>
      <c r="JAE32" s="385"/>
      <c r="JAF32" s="385"/>
      <c r="JAG32" s="385"/>
      <c r="JAH32" s="385"/>
      <c r="JAI32" s="385"/>
      <c r="JAJ32" s="385"/>
      <c r="JAK32" s="385"/>
      <c r="JAL32" s="385"/>
      <c r="JAM32" s="385"/>
      <c r="JAN32" s="385"/>
      <c r="JAO32" s="385"/>
      <c r="JAP32" s="385"/>
      <c r="JAQ32" s="385"/>
      <c r="JAR32" s="385"/>
      <c r="JAS32" s="385"/>
      <c r="JAT32" s="385"/>
      <c r="JAU32" s="385"/>
      <c r="JAV32" s="385"/>
      <c r="JAW32" s="385"/>
      <c r="JAX32" s="385"/>
      <c r="JAY32" s="385"/>
      <c r="JAZ32" s="385"/>
      <c r="JBA32" s="385"/>
      <c r="JBB32" s="385"/>
      <c r="JBC32" s="385"/>
      <c r="JBD32" s="385"/>
      <c r="JBE32" s="385"/>
      <c r="JBF32" s="385"/>
      <c r="JBG32" s="385"/>
      <c r="JBH32" s="385"/>
      <c r="JBI32" s="385"/>
      <c r="JBJ32" s="385"/>
      <c r="JBK32" s="385"/>
      <c r="JBL32" s="385"/>
      <c r="JBM32" s="385"/>
      <c r="JBN32" s="385"/>
      <c r="JBO32" s="385"/>
      <c r="JBP32" s="385"/>
      <c r="JBQ32" s="385"/>
      <c r="JBR32" s="385"/>
      <c r="JBS32" s="385"/>
      <c r="JBT32" s="385"/>
      <c r="JBU32" s="385"/>
      <c r="JBV32" s="385"/>
      <c r="JBW32" s="385"/>
      <c r="JBX32" s="385"/>
      <c r="JBY32" s="385"/>
      <c r="JBZ32" s="385"/>
      <c r="JCA32" s="385"/>
      <c r="JCB32" s="385"/>
      <c r="JCC32" s="385"/>
      <c r="JCD32" s="385"/>
      <c r="JCE32" s="385"/>
      <c r="JCF32" s="385"/>
      <c r="JCG32" s="385"/>
      <c r="JCH32" s="385"/>
      <c r="JCI32" s="385"/>
      <c r="JCJ32" s="385"/>
      <c r="JCK32" s="385"/>
      <c r="JCL32" s="385"/>
      <c r="JCM32" s="385"/>
      <c r="JCN32" s="385"/>
      <c r="JCO32" s="385"/>
      <c r="JCP32" s="385"/>
      <c r="JCQ32" s="385"/>
      <c r="JCR32" s="385"/>
      <c r="JCS32" s="385"/>
      <c r="JCT32" s="385"/>
      <c r="JCU32" s="385"/>
      <c r="JCV32" s="385"/>
      <c r="JCW32" s="385"/>
      <c r="JCX32" s="385"/>
      <c r="JCY32" s="385"/>
      <c r="JCZ32" s="385"/>
      <c r="JDA32" s="385"/>
      <c r="JDB32" s="385"/>
      <c r="JDC32" s="385"/>
      <c r="JDD32" s="385"/>
      <c r="JDE32" s="385"/>
      <c r="JDF32" s="385"/>
      <c r="JDG32" s="385"/>
      <c r="JDH32" s="385"/>
      <c r="JDI32" s="385"/>
      <c r="JDJ32" s="385"/>
      <c r="JDK32" s="385"/>
      <c r="JDL32" s="385"/>
      <c r="JDM32" s="385"/>
      <c r="JDN32" s="385"/>
      <c r="JDO32" s="385"/>
      <c r="JDP32" s="385"/>
      <c r="JDQ32" s="385"/>
      <c r="JDR32" s="385"/>
      <c r="JDS32" s="385"/>
      <c r="JDT32" s="385"/>
      <c r="JDU32" s="385"/>
      <c r="JDV32" s="385"/>
      <c r="JDW32" s="385"/>
      <c r="JDX32" s="385"/>
      <c r="JDY32" s="385"/>
      <c r="JDZ32" s="385"/>
      <c r="JEA32" s="385"/>
      <c r="JEB32" s="385"/>
      <c r="JEC32" s="385"/>
      <c r="JED32" s="385"/>
      <c r="JEE32" s="385"/>
      <c r="JEF32" s="385"/>
      <c r="JEG32" s="385"/>
      <c r="JEH32" s="385"/>
      <c r="JEI32" s="385"/>
      <c r="JEJ32" s="385"/>
      <c r="JEK32" s="385"/>
      <c r="JEL32" s="385"/>
      <c r="JEM32" s="385"/>
      <c r="JEN32" s="385"/>
      <c r="JEO32" s="385"/>
      <c r="JEP32" s="385"/>
      <c r="JEQ32" s="385"/>
      <c r="JER32" s="385"/>
      <c r="JES32" s="385"/>
      <c r="JET32" s="385"/>
      <c r="JEU32" s="385"/>
      <c r="JEV32" s="385"/>
      <c r="JEW32" s="385"/>
      <c r="JEX32" s="385"/>
      <c r="JEY32" s="385"/>
      <c r="JEZ32" s="385"/>
      <c r="JFA32" s="385"/>
      <c r="JFB32" s="385"/>
      <c r="JFC32" s="385"/>
      <c r="JFD32" s="385"/>
      <c r="JFE32" s="385"/>
      <c r="JFF32" s="385"/>
      <c r="JFG32" s="385"/>
      <c r="JFH32" s="385"/>
      <c r="JFI32" s="385"/>
      <c r="JFJ32" s="385"/>
      <c r="JFK32" s="385"/>
      <c r="JFL32" s="385"/>
      <c r="JFM32" s="385"/>
      <c r="JFN32" s="385"/>
      <c r="JFO32" s="385"/>
      <c r="JFP32" s="385"/>
      <c r="JFQ32" s="385"/>
      <c r="JFR32" s="385"/>
      <c r="JFS32" s="385"/>
      <c r="JFT32" s="385"/>
      <c r="JFU32" s="385"/>
      <c r="JFV32" s="385"/>
      <c r="JFW32" s="385"/>
      <c r="JFX32" s="385"/>
      <c r="JFY32" s="385"/>
      <c r="JFZ32" s="385"/>
      <c r="JGA32" s="385"/>
      <c r="JGB32" s="385"/>
      <c r="JGC32" s="385"/>
      <c r="JGD32" s="385"/>
      <c r="JGE32" s="385"/>
      <c r="JGF32" s="385"/>
      <c r="JGG32" s="385"/>
      <c r="JGH32" s="385"/>
      <c r="JGI32" s="385"/>
      <c r="JGJ32" s="385"/>
      <c r="JGK32" s="385"/>
      <c r="JGL32" s="385"/>
      <c r="JGM32" s="385"/>
      <c r="JGN32" s="385"/>
      <c r="JGO32" s="385"/>
      <c r="JGP32" s="385"/>
      <c r="JGQ32" s="385"/>
      <c r="JGR32" s="385"/>
      <c r="JGS32" s="385"/>
      <c r="JGT32" s="385"/>
      <c r="JGU32" s="385"/>
      <c r="JGV32" s="385"/>
      <c r="JGW32" s="385"/>
      <c r="JGX32" s="385"/>
      <c r="JGY32" s="385"/>
      <c r="JGZ32" s="385"/>
      <c r="JHA32" s="385"/>
      <c r="JHB32" s="385"/>
      <c r="JHC32" s="385"/>
      <c r="JHD32" s="385"/>
      <c r="JHE32" s="385"/>
      <c r="JHF32" s="385"/>
      <c r="JHG32" s="385"/>
      <c r="JHH32" s="385"/>
      <c r="JHI32" s="385"/>
      <c r="JHJ32" s="385"/>
      <c r="JHK32" s="385"/>
      <c r="JHL32" s="385"/>
      <c r="JHM32" s="385"/>
      <c r="JHN32" s="385"/>
      <c r="JHO32" s="385"/>
      <c r="JHP32" s="385"/>
      <c r="JHQ32" s="385"/>
      <c r="JHR32" s="385"/>
      <c r="JHS32" s="385"/>
      <c r="JHT32" s="385"/>
      <c r="JHU32" s="385"/>
      <c r="JHV32" s="385"/>
      <c r="JHW32" s="385"/>
      <c r="JHX32" s="385"/>
      <c r="JHY32" s="385"/>
      <c r="JHZ32" s="385"/>
      <c r="JIA32" s="385"/>
      <c r="JIB32" s="385"/>
      <c r="JIC32" s="385"/>
      <c r="JID32" s="385"/>
      <c r="JIE32" s="385"/>
      <c r="JIF32" s="385"/>
      <c r="JIG32" s="385"/>
      <c r="JIH32" s="385"/>
      <c r="JII32" s="385"/>
      <c r="JIJ32" s="385"/>
      <c r="JIK32" s="385"/>
      <c r="JIL32" s="385"/>
      <c r="JIM32" s="385"/>
      <c r="JIN32" s="385"/>
      <c r="JIO32" s="385"/>
      <c r="JIP32" s="385"/>
      <c r="JIQ32" s="385"/>
      <c r="JIR32" s="385"/>
      <c r="JIS32" s="385"/>
      <c r="JIT32" s="385"/>
      <c r="JIU32" s="385"/>
      <c r="JIV32" s="385"/>
      <c r="JIW32" s="385"/>
      <c r="JIX32" s="385"/>
      <c r="JIY32" s="385"/>
      <c r="JIZ32" s="385"/>
      <c r="JJA32" s="385"/>
      <c r="JJB32" s="385"/>
      <c r="JJC32" s="385"/>
      <c r="JJD32" s="385"/>
      <c r="JJE32" s="385"/>
      <c r="JJF32" s="385"/>
      <c r="JJG32" s="385"/>
      <c r="JJH32" s="385"/>
      <c r="JJI32" s="385"/>
      <c r="JJJ32" s="385"/>
      <c r="JJK32" s="385"/>
      <c r="JJL32" s="385"/>
      <c r="JJM32" s="385"/>
      <c r="JJN32" s="385"/>
      <c r="JJO32" s="385"/>
      <c r="JJP32" s="385"/>
      <c r="JJQ32" s="385"/>
      <c r="JJR32" s="385"/>
      <c r="JJS32" s="385"/>
      <c r="JJT32" s="385"/>
      <c r="JJU32" s="385"/>
      <c r="JJV32" s="385"/>
      <c r="JJW32" s="385"/>
      <c r="JJX32" s="385"/>
      <c r="JJY32" s="385"/>
      <c r="JJZ32" s="385"/>
      <c r="JKA32" s="385"/>
      <c r="JKB32" s="385"/>
      <c r="JKC32" s="385"/>
      <c r="JKD32" s="385"/>
      <c r="JKE32" s="385"/>
      <c r="JKF32" s="385"/>
      <c r="JKG32" s="385"/>
      <c r="JKH32" s="385"/>
      <c r="JKI32" s="385"/>
      <c r="JKJ32" s="385"/>
      <c r="JKK32" s="385"/>
      <c r="JKL32" s="385"/>
      <c r="JKM32" s="385"/>
      <c r="JKN32" s="385"/>
      <c r="JKO32" s="385"/>
      <c r="JKP32" s="385"/>
      <c r="JKQ32" s="385"/>
      <c r="JKR32" s="385"/>
      <c r="JKS32" s="385"/>
      <c r="JKT32" s="385"/>
      <c r="JKU32" s="385"/>
      <c r="JKV32" s="385"/>
      <c r="JKW32" s="385"/>
      <c r="JKX32" s="385"/>
      <c r="JKY32" s="385"/>
      <c r="JKZ32" s="385"/>
      <c r="JLA32" s="385"/>
      <c r="JLB32" s="385"/>
      <c r="JLC32" s="385"/>
      <c r="JLD32" s="385"/>
      <c r="JLE32" s="385"/>
      <c r="JLF32" s="385"/>
      <c r="JLG32" s="385"/>
      <c r="JLH32" s="385"/>
      <c r="JLI32" s="385"/>
      <c r="JLJ32" s="385"/>
      <c r="JLK32" s="385"/>
      <c r="JLL32" s="385"/>
      <c r="JLM32" s="385"/>
      <c r="JLN32" s="385"/>
      <c r="JLO32" s="385"/>
      <c r="JLP32" s="385"/>
      <c r="JLQ32" s="385"/>
      <c r="JLR32" s="385"/>
      <c r="JLS32" s="385"/>
      <c r="JLT32" s="385"/>
      <c r="JLU32" s="385"/>
      <c r="JLV32" s="385"/>
      <c r="JLW32" s="385"/>
      <c r="JLX32" s="385"/>
      <c r="JLY32" s="385"/>
      <c r="JLZ32" s="385"/>
      <c r="JMA32" s="385"/>
      <c r="JMB32" s="385"/>
      <c r="JMC32" s="385"/>
      <c r="JMD32" s="385"/>
      <c r="JME32" s="385"/>
      <c r="JMF32" s="385"/>
      <c r="JMG32" s="385"/>
      <c r="JMH32" s="385"/>
      <c r="JMI32" s="385"/>
      <c r="JMJ32" s="385"/>
      <c r="JMK32" s="385"/>
      <c r="JML32" s="385"/>
      <c r="JMM32" s="385"/>
      <c r="JMN32" s="385"/>
      <c r="JMO32" s="385"/>
      <c r="JMP32" s="385"/>
      <c r="JMQ32" s="385"/>
      <c r="JMR32" s="385"/>
      <c r="JMS32" s="385"/>
      <c r="JMT32" s="385"/>
      <c r="JMU32" s="385"/>
      <c r="JMV32" s="385"/>
      <c r="JMW32" s="385"/>
      <c r="JMX32" s="385"/>
      <c r="JMY32" s="385"/>
      <c r="JMZ32" s="385"/>
      <c r="JNA32" s="385"/>
      <c r="JNB32" s="385"/>
      <c r="JNC32" s="385"/>
      <c r="JND32" s="385"/>
      <c r="JNE32" s="385"/>
      <c r="JNF32" s="385"/>
      <c r="JNG32" s="385"/>
      <c r="JNH32" s="385"/>
      <c r="JNI32" s="385"/>
      <c r="JNJ32" s="385"/>
      <c r="JNK32" s="385"/>
      <c r="JNL32" s="385"/>
      <c r="JNM32" s="385"/>
      <c r="JNN32" s="385"/>
      <c r="JNO32" s="385"/>
      <c r="JNP32" s="385"/>
      <c r="JNQ32" s="385"/>
      <c r="JNR32" s="385"/>
      <c r="JNS32" s="385"/>
      <c r="JNT32" s="385"/>
      <c r="JNU32" s="385"/>
      <c r="JNV32" s="385"/>
      <c r="JNW32" s="385"/>
      <c r="JNX32" s="385"/>
      <c r="JNY32" s="385"/>
      <c r="JNZ32" s="385"/>
      <c r="JOA32" s="385"/>
      <c r="JOB32" s="385"/>
      <c r="JOC32" s="385"/>
      <c r="JOD32" s="385"/>
      <c r="JOE32" s="385"/>
      <c r="JOF32" s="385"/>
      <c r="JOG32" s="385"/>
      <c r="JOH32" s="385"/>
      <c r="JOI32" s="385"/>
      <c r="JOJ32" s="385"/>
      <c r="JOK32" s="385"/>
      <c r="JOL32" s="385"/>
      <c r="JOM32" s="385"/>
      <c r="JON32" s="385"/>
      <c r="JOO32" s="385"/>
      <c r="JOP32" s="385"/>
      <c r="JOQ32" s="385"/>
      <c r="JOR32" s="385"/>
      <c r="JOS32" s="385"/>
      <c r="JOT32" s="385"/>
      <c r="JOU32" s="385"/>
      <c r="JOV32" s="385"/>
      <c r="JOW32" s="385"/>
      <c r="JOX32" s="385"/>
      <c r="JOY32" s="385"/>
      <c r="JOZ32" s="385"/>
      <c r="JPA32" s="385"/>
      <c r="JPB32" s="385"/>
      <c r="JPC32" s="385"/>
      <c r="JPD32" s="385"/>
      <c r="JPE32" s="385"/>
      <c r="JPF32" s="385"/>
      <c r="JPG32" s="385"/>
      <c r="JPH32" s="385"/>
      <c r="JPI32" s="385"/>
      <c r="JPJ32" s="385"/>
      <c r="JPK32" s="385"/>
      <c r="JPL32" s="385"/>
      <c r="JPM32" s="385"/>
      <c r="JPN32" s="385"/>
      <c r="JPO32" s="385"/>
      <c r="JPP32" s="385"/>
      <c r="JPQ32" s="385"/>
      <c r="JPR32" s="385"/>
      <c r="JPS32" s="385"/>
      <c r="JPT32" s="385"/>
      <c r="JPU32" s="385"/>
      <c r="JPV32" s="385"/>
      <c r="JPW32" s="385"/>
      <c r="JPX32" s="385"/>
      <c r="JPY32" s="385"/>
      <c r="JPZ32" s="385"/>
      <c r="JQA32" s="385"/>
      <c r="JQB32" s="385"/>
      <c r="JQC32" s="385"/>
      <c r="JQD32" s="385"/>
      <c r="JQE32" s="385"/>
      <c r="JQF32" s="385"/>
      <c r="JQG32" s="385"/>
      <c r="JQH32" s="385"/>
      <c r="JQI32" s="385"/>
      <c r="JQJ32" s="385"/>
      <c r="JQK32" s="385"/>
      <c r="JQL32" s="385"/>
      <c r="JQM32" s="385"/>
      <c r="JQN32" s="385"/>
      <c r="JQO32" s="385"/>
      <c r="JQP32" s="385"/>
      <c r="JQQ32" s="385"/>
      <c r="JQR32" s="385"/>
      <c r="JQS32" s="385"/>
      <c r="JQT32" s="385"/>
      <c r="JQU32" s="385"/>
      <c r="JQV32" s="385"/>
      <c r="JQW32" s="385"/>
      <c r="JQX32" s="385"/>
      <c r="JQY32" s="385"/>
      <c r="JQZ32" s="385"/>
      <c r="JRA32" s="385"/>
      <c r="JRB32" s="385"/>
      <c r="JRC32" s="385"/>
      <c r="JRD32" s="385"/>
      <c r="JRE32" s="385"/>
      <c r="JRF32" s="385"/>
      <c r="JRG32" s="385"/>
      <c r="JRH32" s="385"/>
      <c r="JRI32" s="385"/>
      <c r="JRJ32" s="385"/>
      <c r="JRK32" s="385"/>
      <c r="JRL32" s="385"/>
      <c r="JRM32" s="385"/>
      <c r="JRN32" s="385"/>
      <c r="JRO32" s="385"/>
      <c r="JRP32" s="385"/>
      <c r="JRQ32" s="385"/>
      <c r="JRR32" s="385"/>
      <c r="JRS32" s="385"/>
      <c r="JRT32" s="385"/>
      <c r="JRU32" s="385"/>
      <c r="JRV32" s="385"/>
      <c r="JRW32" s="385"/>
      <c r="JRX32" s="385"/>
      <c r="JRY32" s="385"/>
      <c r="JRZ32" s="385"/>
      <c r="JSA32" s="385"/>
      <c r="JSB32" s="385"/>
      <c r="JSC32" s="385"/>
      <c r="JSD32" s="385"/>
      <c r="JSE32" s="385"/>
      <c r="JSF32" s="385"/>
      <c r="JSG32" s="385"/>
      <c r="JSH32" s="385"/>
      <c r="JSI32" s="385"/>
      <c r="JSJ32" s="385"/>
      <c r="JSK32" s="385"/>
      <c r="JSL32" s="385"/>
      <c r="JSM32" s="385"/>
      <c r="JSN32" s="385"/>
      <c r="JSO32" s="385"/>
      <c r="JSP32" s="385"/>
      <c r="JSQ32" s="385"/>
      <c r="JSR32" s="385"/>
      <c r="JSS32" s="385"/>
      <c r="JST32" s="385"/>
      <c r="JSU32" s="385"/>
      <c r="JSV32" s="385"/>
      <c r="JSW32" s="385"/>
      <c r="JSX32" s="385"/>
      <c r="JSY32" s="385"/>
      <c r="JSZ32" s="385"/>
      <c r="JTA32" s="385"/>
      <c r="JTB32" s="385"/>
      <c r="JTC32" s="385"/>
      <c r="JTD32" s="385"/>
      <c r="JTE32" s="385"/>
      <c r="JTF32" s="385"/>
      <c r="JTG32" s="385"/>
      <c r="JTH32" s="385"/>
      <c r="JTI32" s="385"/>
      <c r="JTJ32" s="385"/>
      <c r="JTK32" s="385"/>
      <c r="JTL32" s="385"/>
      <c r="JTM32" s="385"/>
      <c r="JTN32" s="385"/>
      <c r="JTO32" s="385"/>
      <c r="JTP32" s="385"/>
      <c r="JTQ32" s="385"/>
      <c r="JTR32" s="385"/>
      <c r="JTS32" s="385"/>
      <c r="JTT32" s="385"/>
      <c r="JTU32" s="385"/>
      <c r="JTV32" s="385"/>
      <c r="JTW32" s="385"/>
      <c r="JTX32" s="385"/>
      <c r="JTY32" s="385"/>
      <c r="JTZ32" s="385"/>
      <c r="JUA32" s="385"/>
      <c r="JUB32" s="385"/>
      <c r="JUC32" s="385"/>
      <c r="JUD32" s="385"/>
      <c r="JUE32" s="385"/>
      <c r="JUF32" s="385"/>
      <c r="JUG32" s="385"/>
      <c r="JUH32" s="385"/>
      <c r="JUI32" s="385"/>
      <c r="JUJ32" s="385"/>
      <c r="JUK32" s="385"/>
      <c r="JUL32" s="385"/>
      <c r="JUM32" s="385"/>
      <c r="JUN32" s="385"/>
      <c r="JUO32" s="385"/>
      <c r="JUP32" s="385"/>
      <c r="JUQ32" s="385"/>
      <c r="JUR32" s="385"/>
      <c r="JUS32" s="385"/>
      <c r="JUT32" s="385"/>
      <c r="JUU32" s="385"/>
      <c r="JUV32" s="385"/>
      <c r="JUW32" s="385"/>
      <c r="JUX32" s="385"/>
      <c r="JUY32" s="385"/>
      <c r="JUZ32" s="385"/>
      <c r="JVA32" s="385"/>
      <c r="JVB32" s="385"/>
      <c r="JVC32" s="385"/>
      <c r="JVD32" s="385"/>
      <c r="JVE32" s="385"/>
      <c r="JVF32" s="385"/>
      <c r="JVG32" s="385"/>
      <c r="JVH32" s="385"/>
      <c r="JVI32" s="385"/>
      <c r="JVJ32" s="385"/>
      <c r="JVK32" s="385"/>
      <c r="JVL32" s="385"/>
      <c r="JVM32" s="385"/>
      <c r="JVN32" s="385"/>
      <c r="JVO32" s="385"/>
      <c r="JVP32" s="385"/>
      <c r="JVQ32" s="385"/>
      <c r="JVR32" s="385"/>
      <c r="JVS32" s="385"/>
      <c r="JVT32" s="385"/>
      <c r="JVU32" s="385"/>
      <c r="JVV32" s="385"/>
      <c r="JVW32" s="385"/>
      <c r="JVX32" s="385"/>
      <c r="JVY32" s="385"/>
      <c r="JVZ32" s="385"/>
      <c r="JWA32" s="385"/>
      <c r="JWB32" s="385"/>
      <c r="JWC32" s="385"/>
      <c r="JWD32" s="385"/>
      <c r="JWE32" s="385"/>
      <c r="JWF32" s="385"/>
      <c r="JWG32" s="385"/>
      <c r="JWH32" s="385"/>
      <c r="JWI32" s="385"/>
      <c r="JWJ32" s="385"/>
      <c r="JWK32" s="385"/>
      <c r="JWL32" s="385"/>
      <c r="JWM32" s="385"/>
      <c r="JWN32" s="385"/>
      <c r="JWO32" s="385"/>
      <c r="JWP32" s="385"/>
      <c r="JWQ32" s="385"/>
      <c r="JWR32" s="385"/>
      <c r="JWS32" s="385"/>
      <c r="JWT32" s="385"/>
      <c r="JWU32" s="385"/>
      <c r="JWV32" s="385"/>
      <c r="JWW32" s="385"/>
      <c r="JWX32" s="385"/>
      <c r="JWY32" s="385"/>
      <c r="JWZ32" s="385"/>
      <c r="JXA32" s="385"/>
      <c r="JXB32" s="385"/>
      <c r="JXC32" s="385"/>
      <c r="JXD32" s="385"/>
      <c r="JXE32" s="385"/>
      <c r="JXF32" s="385"/>
      <c r="JXG32" s="385"/>
      <c r="JXH32" s="385"/>
      <c r="JXI32" s="385"/>
      <c r="JXJ32" s="385"/>
      <c r="JXK32" s="385"/>
      <c r="JXL32" s="385"/>
      <c r="JXM32" s="385"/>
      <c r="JXN32" s="385"/>
      <c r="JXO32" s="385"/>
      <c r="JXP32" s="385"/>
      <c r="JXQ32" s="385"/>
      <c r="JXR32" s="385"/>
      <c r="JXS32" s="385"/>
      <c r="JXT32" s="385"/>
      <c r="JXU32" s="385"/>
      <c r="JXV32" s="385"/>
      <c r="JXW32" s="385"/>
      <c r="JXX32" s="385"/>
      <c r="JXY32" s="385"/>
      <c r="JXZ32" s="385"/>
      <c r="JYA32" s="385"/>
      <c r="JYB32" s="385"/>
      <c r="JYC32" s="385"/>
      <c r="JYD32" s="385"/>
      <c r="JYE32" s="385"/>
      <c r="JYF32" s="385"/>
      <c r="JYG32" s="385"/>
      <c r="JYH32" s="385"/>
      <c r="JYI32" s="385"/>
      <c r="JYJ32" s="385"/>
      <c r="JYK32" s="385"/>
      <c r="JYL32" s="385"/>
      <c r="JYM32" s="385"/>
      <c r="JYN32" s="385"/>
      <c r="JYO32" s="385"/>
      <c r="JYP32" s="385"/>
      <c r="JYQ32" s="385"/>
      <c r="JYR32" s="385"/>
      <c r="JYS32" s="385"/>
      <c r="JYT32" s="385"/>
      <c r="JYU32" s="385"/>
      <c r="JYV32" s="385"/>
      <c r="JYW32" s="385"/>
      <c r="JYX32" s="385"/>
      <c r="JYY32" s="385"/>
      <c r="JYZ32" s="385"/>
      <c r="JZA32" s="385"/>
      <c r="JZB32" s="385"/>
      <c r="JZC32" s="385"/>
      <c r="JZD32" s="385"/>
      <c r="JZE32" s="385"/>
      <c r="JZF32" s="385"/>
      <c r="JZG32" s="385"/>
      <c r="JZH32" s="385"/>
      <c r="JZI32" s="385"/>
      <c r="JZJ32" s="385"/>
      <c r="JZK32" s="385"/>
      <c r="JZL32" s="385"/>
      <c r="JZM32" s="385"/>
      <c r="JZN32" s="385"/>
      <c r="JZO32" s="385"/>
      <c r="JZP32" s="385"/>
      <c r="JZQ32" s="385"/>
      <c r="JZR32" s="385"/>
      <c r="JZS32" s="385"/>
      <c r="JZT32" s="385"/>
      <c r="JZU32" s="385"/>
      <c r="JZV32" s="385"/>
      <c r="JZW32" s="385"/>
      <c r="JZX32" s="385"/>
      <c r="JZY32" s="385"/>
      <c r="JZZ32" s="385"/>
      <c r="KAA32" s="385"/>
      <c r="KAB32" s="385"/>
      <c r="KAC32" s="385"/>
      <c r="KAD32" s="385"/>
      <c r="KAE32" s="385"/>
      <c r="KAF32" s="385"/>
      <c r="KAG32" s="385"/>
      <c r="KAH32" s="385"/>
      <c r="KAI32" s="385"/>
      <c r="KAJ32" s="385"/>
      <c r="KAK32" s="385"/>
      <c r="KAL32" s="385"/>
      <c r="KAM32" s="385"/>
      <c r="KAN32" s="385"/>
      <c r="KAO32" s="385"/>
      <c r="KAP32" s="385"/>
      <c r="KAQ32" s="385"/>
      <c r="KAR32" s="385"/>
      <c r="KAS32" s="385"/>
      <c r="KAT32" s="385"/>
      <c r="KAU32" s="385"/>
      <c r="KAV32" s="385"/>
      <c r="KAW32" s="385"/>
      <c r="KAX32" s="385"/>
      <c r="KAY32" s="385"/>
      <c r="KAZ32" s="385"/>
      <c r="KBA32" s="385"/>
      <c r="KBB32" s="385"/>
      <c r="KBC32" s="385"/>
      <c r="KBD32" s="385"/>
      <c r="KBE32" s="385"/>
      <c r="KBF32" s="385"/>
      <c r="KBG32" s="385"/>
      <c r="KBH32" s="385"/>
      <c r="KBI32" s="385"/>
      <c r="KBJ32" s="385"/>
      <c r="KBK32" s="385"/>
      <c r="KBL32" s="385"/>
      <c r="KBM32" s="385"/>
      <c r="KBN32" s="385"/>
      <c r="KBO32" s="385"/>
      <c r="KBP32" s="385"/>
      <c r="KBQ32" s="385"/>
      <c r="KBR32" s="385"/>
      <c r="KBS32" s="385"/>
      <c r="KBT32" s="385"/>
      <c r="KBU32" s="385"/>
      <c r="KBV32" s="385"/>
      <c r="KBW32" s="385"/>
      <c r="KBX32" s="385"/>
      <c r="KBY32" s="385"/>
      <c r="KBZ32" s="385"/>
      <c r="KCA32" s="385"/>
      <c r="KCB32" s="385"/>
      <c r="KCC32" s="385"/>
      <c r="KCD32" s="385"/>
      <c r="KCE32" s="385"/>
      <c r="KCF32" s="385"/>
      <c r="KCG32" s="385"/>
      <c r="KCH32" s="385"/>
      <c r="KCI32" s="385"/>
      <c r="KCJ32" s="385"/>
      <c r="KCK32" s="385"/>
      <c r="KCL32" s="385"/>
      <c r="KCM32" s="385"/>
      <c r="KCN32" s="385"/>
      <c r="KCO32" s="385"/>
      <c r="KCP32" s="385"/>
      <c r="KCQ32" s="385"/>
      <c r="KCR32" s="385"/>
      <c r="KCS32" s="385"/>
      <c r="KCT32" s="385"/>
      <c r="KCU32" s="385"/>
      <c r="KCV32" s="385"/>
      <c r="KCW32" s="385"/>
      <c r="KCX32" s="385"/>
      <c r="KCY32" s="385"/>
      <c r="KCZ32" s="385"/>
      <c r="KDA32" s="385"/>
      <c r="KDB32" s="385"/>
      <c r="KDC32" s="385"/>
      <c r="KDD32" s="385"/>
      <c r="KDE32" s="385"/>
      <c r="KDF32" s="385"/>
      <c r="KDG32" s="385"/>
      <c r="KDH32" s="385"/>
      <c r="KDI32" s="385"/>
      <c r="KDJ32" s="385"/>
      <c r="KDK32" s="385"/>
      <c r="KDL32" s="385"/>
      <c r="KDM32" s="385"/>
      <c r="KDN32" s="385"/>
      <c r="KDO32" s="385"/>
      <c r="KDP32" s="385"/>
      <c r="KDQ32" s="385"/>
      <c r="KDR32" s="385"/>
      <c r="KDS32" s="385"/>
      <c r="KDT32" s="385"/>
      <c r="KDU32" s="385"/>
      <c r="KDV32" s="385"/>
      <c r="KDW32" s="385"/>
      <c r="KDX32" s="385"/>
      <c r="KDY32" s="385"/>
      <c r="KDZ32" s="385"/>
      <c r="KEA32" s="385"/>
      <c r="KEB32" s="385"/>
      <c r="KEC32" s="385"/>
      <c r="KED32" s="385"/>
      <c r="KEE32" s="385"/>
      <c r="KEF32" s="385"/>
      <c r="KEG32" s="385"/>
      <c r="KEH32" s="385"/>
      <c r="KEI32" s="385"/>
      <c r="KEJ32" s="385"/>
      <c r="KEK32" s="385"/>
      <c r="KEL32" s="385"/>
      <c r="KEM32" s="385"/>
      <c r="KEN32" s="385"/>
      <c r="KEO32" s="385"/>
      <c r="KEP32" s="385"/>
      <c r="KEQ32" s="385"/>
      <c r="KER32" s="385"/>
      <c r="KES32" s="385"/>
      <c r="KET32" s="385"/>
      <c r="KEU32" s="385"/>
      <c r="KEV32" s="385"/>
      <c r="KEW32" s="385"/>
      <c r="KEX32" s="385"/>
      <c r="KEY32" s="385"/>
      <c r="KEZ32" s="385"/>
      <c r="KFA32" s="385"/>
      <c r="KFB32" s="385"/>
      <c r="KFC32" s="385"/>
      <c r="KFD32" s="385"/>
      <c r="KFE32" s="385"/>
      <c r="KFF32" s="385"/>
      <c r="KFG32" s="385"/>
      <c r="KFH32" s="385"/>
      <c r="KFI32" s="385"/>
      <c r="KFJ32" s="385"/>
      <c r="KFK32" s="385"/>
      <c r="KFL32" s="385"/>
      <c r="KFM32" s="385"/>
      <c r="KFN32" s="385"/>
      <c r="KFO32" s="385"/>
      <c r="KFP32" s="385"/>
      <c r="KFQ32" s="385"/>
      <c r="KFR32" s="385"/>
      <c r="KFS32" s="385"/>
      <c r="KFT32" s="385"/>
      <c r="KFU32" s="385"/>
      <c r="KFV32" s="385"/>
      <c r="KFW32" s="385"/>
      <c r="KFX32" s="385"/>
      <c r="KFY32" s="385"/>
      <c r="KFZ32" s="385"/>
      <c r="KGA32" s="385"/>
      <c r="KGB32" s="385"/>
      <c r="KGC32" s="385"/>
      <c r="KGD32" s="385"/>
      <c r="KGE32" s="385"/>
      <c r="KGF32" s="385"/>
      <c r="KGG32" s="385"/>
      <c r="KGH32" s="385"/>
      <c r="KGI32" s="385"/>
      <c r="KGJ32" s="385"/>
      <c r="KGK32" s="385"/>
      <c r="KGL32" s="385"/>
      <c r="KGM32" s="385"/>
      <c r="KGN32" s="385"/>
      <c r="KGO32" s="385"/>
      <c r="KGP32" s="385"/>
      <c r="KGQ32" s="385"/>
      <c r="KGR32" s="385"/>
      <c r="KGS32" s="385"/>
      <c r="KGT32" s="385"/>
      <c r="KGU32" s="385"/>
      <c r="KGV32" s="385"/>
      <c r="KGW32" s="385"/>
      <c r="KGX32" s="385"/>
      <c r="KGY32" s="385"/>
      <c r="KGZ32" s="385"/>
      <c r="KHA32" s="385"/>
      <c r="KHB32" s="385"/>
      <c r="KHC32" s="385"/>
      <c r="KHD32" s="385"/>
      <c r="KHE32" s="385"/>
      <c r="KHF32" s="385"/>
      <c r="KHG32" s="385"/>
      <c r="KHH32" s="385"/>
      <c r="KHI32" s="385"/>
      <c r="KHJ32" s="385"/>
      <c r="KHK32" s="385"/>
      <c r="KHL32" s="385"/>
      <c r="KHM32" s="385"/>
      <c r="KHN32" s="385"/>
      <c r="KHO32" s="385"/>
      <c r="KHP32" s="385"/>
      <c r="KHQ32" s="385"/>
      <c r="KHR32" s="385"/>
      <c r="KHS32" s="385"/>
      <c r="KHT32" s="385"/>
      <c r="KHU32" s="385"/>
      <c r="KHV32" s="385"/>
      <c r="KHW32" s="385"/>
      <c r="KHX32" s="385"/>
      <c r="KHY32" s="385"/>
      <c r="KHZ32" s="385"/>
      <c r="KIA32" s="385"/>
      <c r="KIB32" s="385"/>
      <c r="KIC32" s="385"/>
      <c r="KID32" s="385"/>
      <c r="KIE32" s="385"/>
      <c r="KIF32" s="385"/>
      <c r="KIG32" s="385"/>
      <c r="KIH32" s="385"/>
      <c r="KII32" s="385"/>
      <c r="KIJ32" s="385"/>
      <c r="KIK32" s="385"/>
      <c r="KIL32" s="385"/>
      <c r="KIM32" s="385"/>
      <c r="KIN32" s="385"/>
      <c r="KIO32" s="385"/>
      <c r="KIP32" s="385"/>
      <c r="KIQ32" s="385"/>
      <c r="KIR32" s="385"/>
      <c r="KIS32" s="385"/>
      <c r="KIT32" s="385"/>
      <c r="KIU32" s="385"/>
      <c r="KIV32" s="385"/>
      <c r="KIW32" s="385"/>
      <c r="KIX32" s="385"/>
      <c r="KIY32" s="385"/>
      <c r="KIZ32" s="385"/>
      <c r="KJA32" s="385"/>
      <c r="KJB32" s="385"/>
      <c r="KJC32" s="385"/>
      <c r="KJD32" s="385"/>
      <c r="KJE32" s="385"/>
      <c r="KJF32" s="385"/>
      <c r="KJG32" s="385"/>
      <c r="KJH32" s="385"/>
      <c r="KJI32" s="385"/>
      <c r="KJJ32" s="385"/>
      <c r="KJK32" s="385"/>
      <c r="KJL32" s="385"/>
      <c r="KJM32" s="385"/>
      <c r="KJN32" s="385"/>
      <c r="KJO32" s="385"/>
      <c r="KJP32" s="385"/>
      <c r="KJQ32" s="385"/>
      <c r="KJR32" s="385"/>
      <c r="KJS32" s="385"/>
      <c r="KJT32" s="385"/>
      <c r="KJU32" s="385"/>
      <c r="KJV32" s="385"/>
      <c r="KJW32" s="385"/>
      <c r="KJX32" s="385"/>
      <c r="KJY32" s="385"/>
      <c r="KJZ32" s="385"/>
      <c r="KKA32" s="385"/>
      <c r="KKB32" s="385"/>
      <c r="KKC32" s="385"/>
      <c r="KKD32" s="385"/>
      <c r="KKE32" s="385"/>
      <c r="KKF32" s="385"/>
      <c r="KKG32" s="385"/>
      <c r="KKH32" s="385"/>
      <c r="KKI32" s="385"/>
      <c r="KKJ32" s="385"/>
      <c r="KKK32" s="385"/>
      <c r="KKL32" s="385"/>
      <c r="KKM32" s="385"/>
      <c r="KKN32" s="385"/>
      <c r="KKO32" s="385"/>
      <c r="KKP32" s="385"/>
      <c r="KKQ32" s="385"/>
      <c r="KKR32" s="385"/>
      <c r="KKS32" s="385"/>
      <c r="KKT32" s="385"/>
      <c r="KKU32" s="385"/>
      <c r="KKV32" s="385"/>
      <c r="KKW32" s="385"/>
      <c r="KKX32" s="385"/>
      <c r="KKY32" s="385"/>
      <c r="KKZ32" s="385"/>
      <c r="KLA32" s="385"/>
      <c r="KLB32" s="385"/>
      <c r="KLC32" s="385"/>
      <c r="KLD32" s="385"/>
      <c r="KLE32" s="385"/>
      <c r="KLF32" s="385"/>
      <c r="KLG32" s="385"/>
      <c r="KLH32" s="385"/>
      <c r="KLI32" s="385"/>
      <c r="KLJ32" s="385"/>
      <c r="KLK32" s="385"/>
      <c r="KLL32" s="385"/>
      <c r="KLM32" s="385"/>
      <c r="KLN32" s="385"/>
      <c r="KLO32" s="385"/>
      <c r="KLP32" s="385"/>
      <c r="KLQ32" s="385"/>
      <c r="KLR32" s="385"/>
      <c r="KLS32" s="385"/>
      <c r="KLT32" s="385"/>
      <c r="KLU32" s="385"/>
      <c r="KLV32" s="385"/>
      <c r="KLW32" s="385"/>
      <c r="KLX32" s="385"/>
      <c r="KLY32" s="385"/>
      <c r="KLZ32" s="385"/>
      <c r="KMA32" s="385"/>
      <c r="KMB32" s="385"/>
      <c r="KMC32" s="385"/>
      <c r="KMD32" s="385"/>
      <c r="KME32" s="385"/>
      <c r="KMF32" s="385"/>
      <c r="KMG32" s="385"/>
      <c r="KMH32" s="385"/>
      <c r="KMI32" s="385"/>
      <c r="KMJ32" s="385"/>
      <c r="KMK32" s="385"/>
      <c r="KML32" s="385"/>
      <c r="KMM32" s="385"/>
      <c r="KMN32" s="385"/>
      <c r="KMO32" s="385"/>
      <c r="KMP32" s="385"/>
      <c r="KMQ32" s="385"/>
      <c r="KMR32" s="385"/>
      <c r="KMS32" s="385"/>
      <c r="KMT32" s="385"/>
      <c r="KMU32" s="385"/>
      <c r="KMV32" s="385"/>
      <c r="KMW32" s="385"/>
      <c r="KMX32" s="385"/>
      <c r="KMY32" s="385"/>
      <c r="KMZ32" s="385"/>
      <c r="KNA32" s="385"/>
      <c r="KNB32" s="385"/>
      <c r="KNC32" s="385"/>
      <c r="KND32" s="385"/>
      <c r="KNE32" s="385"/>
      <c r="KNF32" s="385"/>
      <c r="KNG32" s="385"/>
      <c r="KNH32" s="385"/>
      <c r="KNI32" s="385"/>
      <c r="KNJ32" s="385"/>
      <c r="KNK32" s="385"/>
      <c r="KNL32" s="385"/>
      <c r="KNM32" s="385"/>
      <c r="KNN32" s="385"/>
      <c r="KNO32" s="385"/>
      <c r="KNP32" s="385"/>
      <c r="KNQ32" s="385"/>
      <c r="KNR32" s="385"/>
      <c r="KNS32" s="385"/>
      <c r="KNT32" s="385"/>
      <c r="KNU32" s="385"/>
      <c r="KNV32" s="385"/>
      <c r="KNW32" s="385"/>
      <c r="KNX32" s="385"/>
      <c r="KNY32" s="385"/>
      <c r="KNZ32" s="385"/>
      <c r="KOA32" s="385"/>
      <c r="KOB32" s="385"/>
      <c r="KOC32" s="385"/>
      <c r="KOD32" s="385"/>
      <c r="KOE32" s="385"/>
      <c r="KOF32" s="385"/>
      <c r="KOG32" s="385"/>
      <c r="KOH32" s="385"/>
      <c r="KOI32" s="385"/>
      <c r="KOJ32" s="385"/>
      <c r="KOK32" s="385"/>
      <c r="KOL32" s="385"/>
      <c r="KOM32" s="385"/>
      <c r="KON32" s="385"/>
      <c r="KOO32" s="385"/>
      <c r="KOP32" s="385"/>
      <c r="KOQ32" s="385"/>
      <c r="KOR32" s="385"/>
      <c r="KOS32" s="385"/>
      <c r="KOT32" s="385"/>
      <c r="KOU32" s="385"/>
      <c r="KOV32" s="385"/>
      <c r="KOW32" s="385"/>
      <c r="KOX32" s="385"/>
      <c r="KOY32" s="385"/>
      <c r="KOZ32" s="385"/>
      <c r="KPA32" s="385"/>
      <c r="KPB32" s="385"/>
      <c r="KPC32" s="385"/>
      <c r="KPD32" s="385"/>
      <c r="KPE32" s="385"/>
      <c r="KPF32" s="385"/>
      <c r="KPG32" s="385"/>
      <c r="KPH32" s="385"/>
      <c r="KPI32" s="385"/>
      <c r="KPJ32" s="385"/>
      <c r="KPK32" s="385"/>
      <c r="KPL32" s="385"/>
      <c r="KPM32" s="385"/>
      <c r="KPN32" s="385"/>
      <c r="KPO32" s="385"/>
      <c r="KPP32" s="385"/>
      <c r="KPQ32" s="385"/>
      <c r="KPR32" s="385"/>
      <c r="KPS32" s="385"/>
      <c r="KPT32" s="385"/>
      <c r="KPU32" s="385"/>
      <c r="KPV32" s="385"/>
      <c r="KPW32" s="385"/>
      <c r="KPX32" s="385"/>
      <c r="KPY32" s="385"/>
      <c r="KPZ32" s="385"/>
      <c r="KQA32" s="385"/>
      <c r="KQB32" s="385"/>
      <c r="KQC32" s="385"/>
      <c r="KQD32" s="385"/>
      <c r="KQE32" s="385"/>
      <c r="KQF32" s="385"/>
      <c r="KQG32" s="385"/>
      <c r="KQH32" s="385"/>
      <c r="KQI32" s="385"/>
      <c r="KQJ32" s="385"/>
      <c r="KQK32" s="385"/>
      <c r="KQL32" s="385"/>
      <c r="KQM32" s="385"/>
      <c r="KQN32" s="385"/>
      <c r="KQO32" s="385"/>
      <c r="KQP32" s="385"/>
      <c r="KQQ32" s="385"/>
      <c r="KQR32" s="385"/>
      <c r="KQS32" s="385"/>
      <c r="KQT32" s="385"/>
      <c r="KQU32" s="385"/>
      <c r="KQV32" s="385"/>
      <c r="KQW32" s="385"/>
      <c r="KQX32" s="385"/>
      <c r="KQY32" s="385"/>
      <c r="KQZ32" s="385"/>
      <c r="KRA32" s="385"/>
      <c r="KRB32" s="385"/>
      <c r="KRC32" s="385"/>
      <c r="KRD32" s="385"/>
      <c r="KRE32" s="385"/>
      <c r="KRF32" s="385"/>
      <c r="KRG32" s="385"/>
      <c r="KRH32" s="385"/>
      <c r="KRI32" s="385"/>
      <c r="KRJ32" s="385"/>
      <c r="KRK32" s="385"/>
      <c r="KRL32" s="385"/>
      <c r="KRM32" s="385"/>
      <c r="KRN32" s="385"/>
      <c r="KRO32" s="385"/>
      <c r="KRP32" s="385"/>
      <c r="KRQ32" s="385"/>
      <c r="KRR32" s="385"/>
      <c r="KRS32" s="385"/>
      <c r="KRT32" s="385"/>
      <c r="KRU32" s="385"/>
      <c r="KRV32" s="385"/>
      <c r="KRW32" s="385"/>
      <c r="KRX32" s="385"/>
      <c r="KRY32" s="385"/>
      <c r="KRZ32" s="385"/>
      <c r="KSA32" s="385"/>
      <c r="KSB32" s="385"/>
      <c r="KSC32" s="385"/>
      <c r="KSD32" s="385"/>
      <c r="KSE32" s="385"/>
      <c r="KSF32" s="385"/>
      <c r="KSG32" s="385"/>
      <c r="KSH32" s="385"/>
      <c r="KSI32" s="385"/>
      <c r="KSJ32" s="385"/>
      <c r="KSK32" s="385"/>
      <c r="KSL32" s="385"/>
      <c r="KSM32" s="385"/>
      <c r="KSN32" s="385"/>
      <c r="KSO32" s="385"/>
      <c r="KSP32" s="385"/>
      <c r="KSQ32" s="385"/>
      <c r="KSR32" s="385"/>
      <c r="KSS32" s="385"/>
      <c r="KST32" s="385"/>
      <c r="KSU32" s="385"/>
      <c r="KSV32" s="385"/>
      <c r="KSW32" s="385"/>
      <c r="KSX32" s="385"/>
      <c r="KSY32" s="385"/>
      <c r="KSZ32" s="385"/>
      <c r="KTA32" s="385"/>
      <c r="KTB32" s="385"/>
      <c r="KTC32" s="385"/>
      <c r="KTD32" s="385"/>
      <c r="KTE32" s="385"/>
      <c r="KTF32" s="385"/>
      <c r="KTG32" s="385"/>
      <c r="KTH32" s="385"/>
      <c r="KTI32" s="385"/>
      <c r="KTJ32" s="385"/>
      <c r="KTK32" s="385"/>
      <c r="KTL32" s="385"/>
      <c r="KTM32" s="385"/>
      <c r="KTN32" s="385"/>
      <c r="KTO32" s="385"/>
      <c r="KTP32" s="385"/>
      <c r="KTQ32" s="385"/>
      <c r="KTR32" s="385"/>
      <c r="KTS32" s="385"/>
      <c r="KTT32" s="385"/>
      <c r="KTU32" s="385"/>
      <c r="KTV32" s="385"/>
      <c r="KTW32" s="385"/>
      <c r="KTX32" s="385"/>
      <c r="KTY32" s="385"/>
      <c r="KTZ32" s="385"/>
      <c r="KUA32" s="385"/>
      <c r="KUB32" s="385"/>
      <c r="KUC32" s="385"/>
      <c r="KUD32" s="385"/>
      <c r="KUE32" s="385"/>
      <c r="KUF32" s="385"/>
      <c r="KUG32" s="385"/>
      <c r="KUH32" s="385"/>
      <c r="KUI32" s="385"/>
      <c r="KUJ32" s="385"/>
      <c r="KUK32" s="385"/>
      <c r="KUL32" s="385"/>
      <c r="KUM32" s="385"/>
      <c r="KUN32" s="385"/>
      <c r="KUO32" s="385"/>
      <c r="KUP32" s="385"/>
      <c r="KUQ32" s="385"/>
      <c r="KUR32" s="385"/>
      <c r="KUS32" s="385"/>
      <c r="KUT32" s="385"/>
      <c r="KUU32" s="385"/>
      <c r="KUV32" s="385"/>
      <c r="KUW32" s="385"/>
      <c r="KUX32" s="385"/>
      <c r="KUY32" s="385"/>
      <c r="KUZ32" s="385"/>
      <c r="KVA32" s="385"/>
      <c r="KVB32" s="385"/>
      <c r="KVC32" s="385"/>
      <c r="KVD32" s="385"/>
      <c r="KVE32" s="385"/>
      <c r="KVF32" s="385"/>
      <c r="KVG32" s="385"/>
      <c r="KVH32" s="385"/>
      <c r="KVI32" s="385"/>
      <c r="KVJ32" s="385"/>
      <c r="KVK32" s="385"/>
      <c r="KVL32" s="385"/>
      <c r="KVM32" s="385"/>
      <c r="KVN32" s="385"/>
      <c r="KVO32" s="385"/>
      <c r="KVP32" s="385"/>
      <c r="KVQ32" s="385"/>
      <c r="KVR32" s="385"/>
      <c r="KVS32" s="385"/>
      <c r="KVT32" s="385"/>
      <c r="KVU32" s="385"/>
      <c r="KVV32" s="385"/>
      <c r="KVW32" s="385"/>
      <c r="KVX32" s="385"/>
      <c r="KVY32" s="385"/>
      <c r="KVZ32" s="385"/>
      <c r="KWA32" s="385"/>
      <c r="KWB32" s="385"/>
      <c r="KWC32" s="385"/>
      <c r="KWD32" s="385"/>
      <c r="KWE32" s="385"/>
      <c r="KWF32" s="385"/>
      <c r="KWG32" s="385"/>
      <c r="KWH32" s="385"/>
      <c r="KWI32" s="385"/>
      <c r="KWJ32" s="385"/>
      <c r="KWK32" s="385"/>
      <c r="KWL32" s="385"/>
      <c r="KWM32" s="385"/>
      <c r="KWN32" s="385"/>
      <c r="KWO32" s="385"/>
      <c r="KWP32" s="385"/>
      <c r="KWQ32" s="385"/>
      <c r="KWR32" s="385"/>
      <c r="KWS32" s="385"/>
      <c r="KWT32" s="385"/>
      <c r="KWU32" s="385"/>
      <c r="KWV32" s="385"/>
      <c r="KWW32" s="385"/>
      <c r="KWX32" s="385"/>
      <c r="KWY32" s="385"/>
      <c r="KWZ32" s="385"/>
      <c r="KXA32" s="385"/>
      <c r="KXB32" s="385"/>
      <c r="KXC32" s="385"/>
      <c r="KXD32" s="385"/>
      <c r="KXE32" s="385"/>
      <c r="KXF32" s="385"/>
      <c r="KXG32" s="385"/>
      <c r="KXH32" s="385"/>
      <c r="KXI32" s="385"/>
      <c r="KXJ32" s="385"/>
      <c r="KXK32" s="385"/>
      <c r="KXL32" s="385"/>
      <c r="KXM32" s="385"/>
      <c r="KXN32" s="385"/>
      <c r="KXO32" s="385"/>
      <c r="KXP32" s="385"/>
      <c r="KXQ32" s="385"/>
      <c r="KXR32" s="385"/>
      <c r="KXS32" s="385"/>
      <c r="KXT32" s="385"/>
      <c r="KXU32" s="385"/>
      <c r="KXV32" s="385"/>
      <c r="KXW32" s="385"/>
      <c r="KXX32" s="385"/>
      <c r="KXY32" s="385"/>
      <c r="KXZ32" s="385"/>
      <c r="KYA32" s="385"/>
      <c r="KYB32" s="385"/>
      <c r="KYC32" s="385"/>
      <c r="KYD32" s="385"/>
      <c r="KYE32" s="385"/>
      <c r="KYF32" s="385"/>
      <c r="KYG32" s="385"/>
      <c r="KYH32" s="385"/>
      <c r="KYI32" s="385"/>
      <c r="KYJ32" s="385"/>
      <c r="KYK32" s="385"/>
      <c r="KYL32" s="385"/>
      <c r="KYM32" s="385"/>
      <c r="KYN32" s="385"/>
      <c r="KYO32" s="385"/>
      <c r="KYP32" s="385"/>
      <c r="KYQ32" s="385"/>
      <c r="KYR32" s="385"/>
      <c r="KYS32" s="385"/>
      <c r="KYT32" s="385"/>
      <c r="KYU32" s="385"/>
      <c r="KYV32" s="385"/>
      <c r="KYW32" s="385"/>
      <c r="KYX32" s="385"/>
      <c r="KYY32" s="385"/>
      <c r="KYZ32" s="385"/>
      <c r="KZA32" s="385"/>
      <c r="KZB32" s="385"/>
      <c r="KZC32" s="385"/>
      <c r="KZD32" s="385"/>
      <c r="KZE32" s="385"/>
      <c r="KZF32" s="385"/>
      <c r="KZG32" s="385"/>
      <c r="KZH32" s="385"/>
      <c r="KZI32" s="385"/>
      <c r="KZJ32" s="385"/>
      <c r="KZK32" s="385"/>
      <c r="KZL32" s="385"/>
      <c r="KZM32" s="385"/>
      <c r="KZN32" s="385"/>
      <c r="KZO32" s="385"/>
      <c r="KZP32" s="385"/>
      <c r="KZQ32" s="385"/>
      <c r="KZR32" s="385"/>
      <c r="KZS32" s="385"/>
      <c r="KZT32" s="385"/>
      <c r="KZU32" s="385"/>
      <c r="KZV32" s="385"/>
      <c r="KZW32" s="385"/>
      <c r="KZX32" s="385"/>
      <c r="KZY32" s="385"/>
      <c r="KZZ32" s="385"/>
      <c r="LAA32" s="385"/>
      <c r="LAB32" s="385"/>
      <c r="LAC32" s="385"/>
      <c r="LAD32" s="385"/>
      <c r="LAE32" s="385"/>
      <c r="LAF32" s="385"/>
      <c r="LAG32" s="385"/>
      <c r="LAH32" s="385"/>
      <c r="LAI32" s="385"/>
      <c r="LAJ32" s="385"/>
      <c r="LAK32" s="385"/>
      <c r="LAL32" s="385"/>
      <c r="LAM32" s="385"/>
      <c r="LAN32" s="385"/>
      <c r="LAO32" s="385"/>
      <c r="LAP32" s="385"/>
      <c r="LAQ32" s="385"/>
      <c r="LAR32" s="385"/>
      <c r="LAS32" s="385"/>
      <c r="LAT32" s="385"/>
      <c r="LAU32" s="385"/>
      <c r="LAV32" s="385"/>
      <c r="LAW32" s="385"/>
      <c r="LAX32" s="385"/>
      <c r="LAY32" s="385"/>
      <c r="LAZ32" s="385"/>
      <c r="LBA32" s="385"/>
      <c r="LBB32" s="385"/>
      <c r="LBC32" s="385"/>
      <c r="LBD32" s="385"/>
      <c r="LBE32" s="385"/>
      <c r="LBF32" s="385"/>
      <c r="LBG32" s="385"/>
      <c r="LBH32" s="385"/>
      <c r="LBI32" s="385"/>
      <c r="LBJ32" s="385"/>
      <c r="LBK32" s="385"/>
      <c r="LBL32" s="385"/>
      <c r="LBM32" s="385"/>
      <c r="LBN32" s="385"/>
      <c r="LBO32" s="385"/>
      <c r="LBP32" s="385"/>
      <c r="LBQ32" s="385"/>
      <c r="LBR32" s="385"/>
      <c r="LBS32" s="385"/>
      <c r="LBT32" s="385"/>
      <c r="LBU32" s="385"/>
      <c r="LBV32" s="385"/>
      <c r="LBW32" s="385"/>
      <c r="LBX32" s="385"/>
      <c r="LBY32" s="385"/>
      <c r="LBZ32" s="385"/>
      <c r="LCA32" s="385"/>
      <c r="LCB32" s="385"/>
      <c r="LCC32" s="385"/>
      <c r="LCD32" s="385"/>
      <c r="LCE32" s="385"/>
      <c r="LCF32" s="385"/>
      <c r="LCG32" s="385"/>
      <c r="LCH32" s="385"/>
      <c r="LCI32" s="385"/>
      <c r="LCJ32" s="385"/>
      <c r="LCK32" s="385"/>
      <c r="LCL32" s="385"/>
      <c r="LCM32" s="385"/>
      <c r="LCN32" s="385"/>
      <c r="LCO32" s="385"/>
      <c r="LCP32" s="385"/>
      <c r="LCQ32" s="385"/>
      <c r="LCR32" s="385"/>
      <c r="LCS32" s="385"/>
      <c r="LCT32" s="385"/>
      <c r="LCU32" s="385"/>
      <c r="LCV32" s="385"/>
      <c r="LCW32" s="385"/>
      <c r="LCX32" s="385"/>
      <c r="LCY32" s="385"/>
      <c r="LCZ32" s="385"/>
      <c r="LDA32" s="385"/>
      <c r="LDB32" s="385"/>
      <c r="LDC32" s="385"/>
      <c r="LDD32" s="385"/>
      <c r="LDE32" s="385"/>
      <c r="LDF32" s="385"/>
      <c r="LDG32" s="385"/>
      <c r="LDH32" s="385"/>
      <c r="LDI32" s="385"/>
      <c r="LDJ32" s="385"/>
      <c r="LDK32" s="385"/>
      <c r="LDL32" s="385"/>
      <c r="LDM32" s="385"/>
      <c r="LDN32" s="385"/>
      <c r="LDO32" s="385"/>
      <c r="LDP32" s="385"/>
      <c r="LDQ32" s="385"/>
      <c r="LDR32" s="385"/>
      <c r="LDS32" s="385"/>
      <c r="LDT32" s="385"/>
      <c r="LDU32" s="385"/>
      <c r="LDV32" s="385"/>
      <c r="LDW32" s="385"/>
      <c r="LDX32" s="385"/>
      <c r="LDY32" s="385"/>
      <c r="LDZ32" s="385"/>
      <c r="LEA32" s="385"/>
      <c r="LEB32" s="385"/>
      <c r="LEC32" s="385"/>
      <c r="LED32" s="385"/>
      <c r="LEE32" s="385"/>
      <c r="LEF32" s="385"/>
      <c r="LEG32" s="385"/>
      <c r="LEH32" s="385"/>
      <c r="LEI32" s="385"/>
      <c r="LEJ32" s="385"/>
      <c r="LEK32" s="385"/>
      <c r="LEL32" s="385"/>
      <c r="LEM32" s="385"/>
      <c r="LEN32" s="385"/>
      <c r="LEO32" s="385"/>
      <c r="LEP32" s="385"/>
      <c r="LEQ32" s="385"/>
      <c r="LER32" s="385"/>
      <c r="LES32" s="385"/>
      <c r="LET32" s="385"/>
      <c r="LEU32" s="385"/>
      <c r="LEV32" s="385"/>
      <c r="LEW32" s="385"/>
      <c r="LEX32" s="385"/>
      <c r="LEY32" s="385"/>
      <c r="LEZ32" s="385"/>
      <c r="LFA32" s="385"/>
      <c r="LFB32" s="385"/>
      <c r="LFC32" s="385"/>
      <c r="LFD32" s="385"/>
      <c r="LFE32" s="385"/>
      <c r="LFF32" s="385"/>
      <c r="LFG32" s="385"/>
      <c r="LFH32" s="385"/>
      <c r="LFI32" s="385"/>
      <c r="LFJ32" s="385"/>
      <c r="LFK32" s="385"/>
      <c r="LFL32" s="385"/>
      <c r="LFM32" s="385"/>
      <c r="LFN32" s="385"/>
      <c r="LFO32" s="385"/>
      <c r="LFP32" s="385"/>
      <c r="LFQ32" s="385"/>
      <c r="LFR32" s="385"/>
      <c r="LFS32" s="385"/>
      <c r="LFT32" s="385"/>
      <c r="LFU32" s="385"/>
      <c r="LFV32" s="385"/>
      <c r="LFW32" s="385"/>
      <c r="LFX32" s="385"/>
      <c r="LFY32" s="385"/>
      <c r="LFZ32" s="385"/>
      <c r="LGA32" s="385"/>
      <c r="LGB32" s="385"/>
      <c r="LGC32" s="385"/>
      <c r="LGD32" s="385"/>
      <c r="LGE32" s="385"/>
      <c r="LGF32" s="385"/>
      <c r="LGG32" s="385"/>
      <c r="LGH32" s="385"/>
      <c r="LGI32" s="385"/>
      <c r="LGJ32" s="385"/>
      <c r="LGK32" s="385"/>
      <c r="LGL32" s="385"/>
      <c r="LGM32" s="385"/>
      <c r="LGN32" s="385"/>
      <c r="LGO32" s="385"/>
      <c r="LGP32" s="385"/>
      <c r="LGQ32" s="385"/>
      <c r="LGR32" s="385"/>
      <c r="LGS32" s="385"/>
      <c r="LGT32" s="385"/>
      <c r="LGU32" s="385"/>
      <c r="LGV32" s="385"/>
      <c r="LGW32" s="385"/>
      <c r="LGX32" s="385"/>
      <c r="LGY32" s="385"/>
      <c r="LGZ32" s="385"/>
      <c r="LHA32" s="385"/>
      <c r="LHB32" s="385"/>
      <c r="LHC32" s="385"/>
      <c r="LHD32" s="385"/>
      <c r="LHE32" s="385"/>
      <c r="LHF32" s="385"/>
      <c r="LHG32" s="385"/>
      <c r="LHH32" s="385"/>
      <c r="LHI32" s="385"/>
      <c r="LHJ32" s="385"/>
      <c r="LHK32" s="385"/>
      <c r="LHL32" s="385"/>
      <c r="LHM32" s="385"/>
      <c r="LHN32" s="385"/>
      <c r="LHO32" s="385"/>
      <c r="LHP32" s="385"/>
      <c r="LHQ32" s="385"/>
      <c r="LHR32" s="385"/>
      <c r="LHS32" s="385"/>
      <c r="LHT32" s="385"/>
      <c r="LHU32" s="385"/>
      <c r="LHV32" s="385"/>
      <c r="LHW32" s="385"/>
      <c r="LHX32" s="385"/>
      <c r="LHY32" s="385"/>
      <c r="LHZ32" s="385"/>
      <c r="LIA32" s="385"/>
      <c r="LIB32" s="385"/>
      <c r="LIC32" s="385"/>
      <c r="LID32" s="385"/>
      <c r="LIE32" s="385"/>
      <c r="LIF32" s="385"/>
      <c r="LIG32" s="385"/>
      <c r="LIH32" s="385"/>
      <c r="LII32" s="385"/>
      <c r="LIJ32" s="385"/>
      <c r="LIK32" s="385"/>
      <c r="LIL32" s="385"/>
      <c r="LIM32" s="385"/>
      <c r="LIN32" s="385"/>
      <c r="LIO32" s="385"/>
      <c r="LIP32" s="385"/>
      <c r="LIQ32" s="385"/>
      <c r="LIR32" s="385"/>
      <c r="LIS32" s="385"/>
      <c r="LIT32" s="385"/>
      <c r="LIU32" s="385"/>
      <c r="LIV32" s="385"/>
      <c r="LIW32" s="385"/>
      <c r="LIX32" s="385"/>
      <c r="LIY32" s="385"/>
      <c r="LIZ32" s="385"/>
      <c r="LJA32" s="385"/>
      <c r="LJB32" s="385"/>
      <c r="LJC32" s="385"/>
      <c r="LJD32" s="385"/>
      <c r="LJE32" s="385"/>
      <c r="LJF32" s="385"/>
      <c r="LJG32" s="385"/>
      <c r="LJH32" s="385"/>
      <c r="LJI32" s="385"/>
      <c r="LJJ32" s="385"/>
      <c r="LJK32" s="385"/>
      <c r="LJL32" s="385"/>
      <c r="LJM32" s="385"/>
      <c r="LJN32" s="385"/>
      <c r="LJO32" s="385"/>
      <c r="LJP32" s="385"/>
      <c r="LJQ32" s="385"/>
      <c r="LJR32" s="385"/>
      <c r="LJS32" s="385"/>
      <c r="LJT32" s="385"/>
      <c r="LJU32" s="385"/>
      <c r="LJV32" s="385"/>
      <c r="LJW32" s="385"/>
      <c r="LJX32" s="385"/>
      <c r="LJY32" s="385"/>
      <c r="LJZ32" s="385"/>
      <c r="LKA32" s="385"/>
      <c r="LKB32" s="385"/>
      <c r="LKC32" s="385"/>
      <c r="LKD32" s="385"/>
      <c r="LKE32" s="385"/>
      <c r="LKF32" s="385"/>
      <c r="LKG32" s="385"/>
      <c r="LKH32" s="385"/>
      <c r="LKI32" s="385"/>
      <c r="LKJ32" s="385"/>
      <c r="LKK32" s="385"/>
      <c r="LKL32" s="385"/>
      <c r="LKM32" s="385"/>
      <c r="LKN32" s="385"/>
      <c r="LKO32" s="385"/>
      <c r="LKP32" s="385"/>
      <c r="LKQ32" s="385"/>
      <c r="LKR32" s="385"/>
      <c r="LKS32" s="385"/>
      <c r="LKT32" s="385"/>
      <c r="LKU32" s="385"/>
      <c r="LKV32" s="385"/>
      <c r="LKW32" s="385"/>
      <c r="LKX32" s="385"/>
      <c r="LKY32" s="385"/>
      <c r="LKZ32" s="385"/>
      <c r="LLA32" s="385"/>
      <c r="LLB32" s="385"/>
      <c r="LLC32" s="385"/>
      <c r="LLD32" s="385"/>
      <c r="LLE32" s="385"/>
      <c r="LLF32" s="385"/>
      <c r="LLG32" s="385"/>
      <c r="LLH32" s="385"/>
      <c r="LLI32" s="385"/>
      <c r="LLJ32" s="385"/>
      <c r="LLK32" s="385"/>
      <c r="LLL32" s="385"/>
      <c r="LLM32" s="385"/>
      <c r="LLN32" s="385"/>
      <c r="LLO32" s="385"/>
      <c r="LLP32" s="385"/>
      <c r="LLQ32" s="385"/>
      <c r="LLR32" s="385"/>
      <c r="LLS32" s="385"/>
      <c r="LLT32" s="385"/>
      <c r="LLU32" s="385"/>
      <c r="LLV32" s="385"/>
      <c r="LLW32" s="385"/>
      <c r="LLX32" s="385"/>
      <c r="LLY32" s="385"/>
      <c r="LLZ32" s="385"/>
      <c r="LMA32" s="385"/>
      <c r="LMB32" s="385"/>
      <c r="LMC32" s="385"/>
      <c r="LMD32" s="385"/>
      <c r="LME32" s="385"/>
      <c r="LMF32" s="385"/>
      <c r="LMG32" s="385"/>
      <c r="LMH32" s="385"/>
      <c r="LMI32" s="385"/>
      <c r="LMJ32" s="385"/>
      <c r="LMK32" s="385"/>
      <c r="LML32" s="385"/>
      <c r="LMM32" s="385"/>
      <c r="LMN32" s="385"/>
      <c r="LMO32" s="385"/>
      <c r="LMP32" s="385"/>
      <c r="LMQ32" s="385"/>
      <c r="LMR32" s="385"/>
      <c r="LMS32" s="385"/>
      <c r="LMT32" s="385"/>
      <c r="LMU32" s="385"/>
      <c r="LMV32" s="385"/>
      <c r="LMW32" s="385"/>
      <c r="LMX32" s="385"/>
      <c r="LMY32" s="385"/>
      <c r="LMZ32" s="385"/>
      <c r="LNA32" s="385"/>
      <c r="LNB32" s="385"/>
      <c r="LNC32" s="385"/>
      <c r="LND32" s="385"/>
      <c r="LNE32" s="385"/>
      <c r="LNF32" s="385"/>
      <c r="LNG32" s="385"/>
      <c r="LNH32" s="385"/>
      <c r="LNI32" s="385"/>
      <c r="LNJ32" s="385"/>
      <c r="LNK32" s="385"/>
      <c r="LNL32" s="385"/>
      <c r="LNM32" s="385"/>
      <c r="LNN32" s="385"/>
      <c r="LNO32" s="385"/>
      <c r="LNP32" s="385"/>
      <c r="LNQ32" s="385"/>
      <c r="LNR32" s="385"/>
      <c r="LNS32" s="385"/>
      <c r="LNT32" s="385"/>
      <c r="LNU32" s="385"/>
      <c r="LNV32" s="385"/>
      <c r="LNW32" s="385"/>
      <c r="LNX32" s="385"/>
      <c r="LNY32" s="385"/>
      <c r="LNZ32" s="385"/>
      <c r="LOA32" s="385"/>
      <c r="LOB32" s="385"/>
      <c r="LOC32" s="385"/>
      <c r="LOD32" s="385"/>
      <c r="LOE32" s="385"/>
      <c r="LOF32" s="385"/>
      <c r="LOG32" s="385"/>
      <c r="LOH32" s="385"/>
      <c r="LOI32" s="385"/>
      <c r="LOJ32" s="385"/>
      <c r="LOK32" s="385"/>
      <c r="LOL32" s="385"/>
      <c r="LOM32" s="385"/>
      <c r="LON32" s="385"/>
      <c r="LOO32" s="385"/>
      <c r="LOP32" s="385"/>
      <c r="LOQ32" s="385"/>
      <c r="LOR32" s="385"/>
      <c r="LOS32" s="385"/>
      <c r="LOT32" s="385"/>
      <c r="LOU32" s="385"/>
      <c r="LOV32" s="385"/>
      <c r="LOW32" s="385"/>
      <c r="LOX32" s="385"/>
      <c r="LOY32" s="385"/>
      <c r="LOZ32" s="385"/>
      <c r="LPA32" s="385"/>
      <c r="LPB32" s="385"/>
      <c r="LPC32" s="385"/>
      <c r="LPD32" s="385"/>
      <c r="LPE32" s="385"/>
      <c r="LPF32" s="385"/>
      <c r="LPG32" s="385"/>
      <c r="LPH32" s="385"/>
      <c r="LPI32" s="385"/>
      <c r="LPJ32" s="385"/>
      <c r="LPK32" s="385"/>
      <c r="LPL32" s="385"/>
      <c r="LPM32" s="385"/>
      <c r="LPN32" s="385"/>
      <c r="LPO32" s="385"/>
      <c r="LPP32" s="385"/>
      <c r="LPQ32" s="385"/>
      <c r="LPR32" s="385"/>
      <c r="LPS32" s="385"/>
      <c r="LPT32" s="385"/>
      <c r="LPU32" s="385"/>
      <c r="LPV32" s="385"/>
      <c r="LPW32" s="385"/>
      <c r="LPX32" s="385"/>
      <c r="LPY32" s="385"/>
      <c r="LPZ32" s="385"/>
      <c r="LQA32" s="385"/>
      <c r="LQB32" s="385"/>
      <c r="LQC32" s="385"/>
      <c r="LQD32" s="385"/>
      <c r="LQE32" s="385"/>
      <c r="LQF32" s="385"/>
      <c r="LQG32" s="385"/>
      <c r="LQH32" s="385"/>
      <c r="LQI32" s="385"/>
      <c r="LQJ32" s="385"/>
      <c r="LQK32" s="385"/>
      <c r="LQL32" s="385"/>
      <c r="LQM32" s="385"/>
      <c r="LQN32" s="385"/>
      <c r="LQO32" s="385"/>
      <c r="LQP32" s="385"/>
      <c r="LQQ32" s="385"/>
      <c r="LQR32" s="385"/>
      <c r="LQS32" s="385"/>
      <c r="LQT32" s="385"/>
      <c r="LQU32" s="385"/>
      <c r="LQV32" s="385"/>
      <c r="LQW32" s="385"/>
      <c r="LQX32" s="385"/>
      <c r="LQY32" s="385"/>
      <c r="LQZ32" s="385"/>
      <c r="LRA32" s="385"/>
      <c r="LRB32" s="385"/>
      <c r="LRC32" s="385"/>
      <c r="LRD32" s="385"/>
      <c r="LRE32" s="385"/>
      <c r="LRF32" s="385"/>
      <c r="LRG32" s="385"/>
      <c r="LRH32" s="385"/>
      <c r="LRI32" s="385"/>
      <c r="LRJ32" s="385"/>
      <c r="LRK32" s="385"/>
      <c r="LRL32" s="385"/>
      <c r="LRM32" s="385"/>
      <c r="LRN32" s="385"/>
      <c r="LRO32" s="385"/>
      <c r="LRP32" s="385"/>
      <c r="LRQ32" s="385"/>
      <c r="LRR32" s="385"/>
      <c r="LRS32" s="385"/>
      <c r="LRT32" s="385"/>
      <c r="LRU32" s="385"/>
      <c r="LRV32" s="385"/>
      <c r="LRW32" s="385"/>
      <c r="LRX32" s="385"/>
      <c r="LRY32" s="385"/>
      <c r="LRZ32" s="385"/>
      <c r="LSA32" s="385"/>
      <c r="LSB32" s="385"/>
      <c r="LSC32" s="385"/>
      <c r="LSD32" s="385"/>
      <c r="LSE32" s="385"/>
      <c r="LSF32" s="385"/>
      <c r="LSG32" s="385"/>
      <c r="LSH32" s="385"/>
      <c r="LSI32" s="385"/>
      <c r="LSJ32" s="385"/>
      <c r="LSK32" s="385"/>
      <c r="LSL32" s="385"/>
      <c r="LSM32" s="385"/>
      <c r="LSN32" s="385"/>
      <c r="LSO32" s="385"/>
      <c r="LSP32" s="385"/>
      <c r="LSQ32" s="385"/>
      <c r="LSR32" s="385"/>
      <c r="LSS32" s="385"/>
      <c r="LST32" s="385"/>
      <c r="LSU32" s="385"/>
      <c r="LSV32" s="385"/>
      <c r="LSW32" s="385"/>
      <c r="LSX32" s="385"/>
      <c r="LSY32" s="385"/>
      <c r="LSZ32" s="385"/>
      <c r="LTA32" s="385"/>
      <c r="LTB32" s="385"/>
      <c r="LTC32" s="385"/>
      <c r="LTD32" s="385"/>
      <c r="LTE32" s="385"/>
      <c r="LTF32" s="385"/>
      <c r="LTG32" s="385"/>
      <c r="LTH32" s="385"/>
      <c r="LTI32" s="385"/>
      <c r="LTJ32" s="385"/>
      <c r="LTK32" s="385"/>
      <c r="LTL32" s="385"/>
      <c r="LTM32" s="385"/>
      <c r="LTN32" s="385"/>
      <c r="LTO32" s="385"/>
      <c r="LTP32" s="385"/>
      <c r="LTQ32" s="385"/>
      <c r="LTR32" s="385"/>
      <c r="LTS32" s="385"/>
      <c r="LTT32" s="385"/>
      <c r="LTU32" s="385"/>
      <c r="LTV32" s="385"/>
      <c r="LTW32" s="385"/>
      <c r="LTX32" s="385"/>
      <c r="LTY32" s="385"/>
      <c r="LTZ32" s="385"/>
      <c r="LUA32" s="385"/>
      <c r="LUB32" s="385"/>
      <c r="LUC32" s="385"/>
      <c r="LUD32" s="385"/>
      <c r="LUE32" s="385"/>
      <c r="LUF32" s="385"/>
      <c r="LUG32" s="385"/>
      <c r="LUH32" s="385"/>
      <c r="LUI32" s="385"/>
      <c r="LUJ32" s="385"/>
      <c r="LUK32" s="385"/>
      <c r="LUL32" s="385"/>
      <c r="LUM32" s="385"/>
      <c r="LUN32" s="385"/>
      <c r="LUO32" s="385"/>
      <c r="LUP32" s="385"/>
      <c r="LUQ32" s="385"/>
      <c r="LUR32" s="385"/>
      <c r="LUS32" s="385"/>
      <c r="LUT32" s="385"/>
      <c r="LUU32" s="385"/>
      <c r="LUV32" s="385"/>
      <c r="LUW32" s="385"/>
      <c r="LUX32" s="385"/>
      <c r="LUY32" s="385"/>
      <c r="LUZ32" s="385"/>
      <c r="LVA32" s="385"/>
      <c r="LVB32" s="385"/>
      <c r="LVC32" s="385"/>
      <c r="LVD32" s="385"/>
      <c r="LVE32" s="385"/>
      <c r="LVF32" s="385"/>
      <c r="LVG32" s="385"/>
      <c r="LVH32" s="385"/>
      <c r="LVI32" s="385"/>
      <c r="LVJ32" s="385"/>
      <c r="LVK32" s="385"/>
      <c r="LVL32" s="385"/>
      <c r="LVM32" s="385"/>
      <c r="LVN32" s="385"/>
      <c r="LVO32" s="385"/>
      <c r="LVP32" s="385"/>
      <c r="LVQ32" s="385"/>
      <c r="LVR32" s="385"/>
      <c r="LVS32" s="385"/>
      <c r="LVT32" s="385"/>
      <c r="LVU32" s="385"/>
      <c r="LVV32" s="385"/>
      <c r="LVW32" s="385"/>
      <c r="LVX32" s="385"/>
      <c r="LVY32" s="385"/>
      <c r="LVZ32" s="385"/>
      <c r="LWA32" s="385"/>
      <c r="LWB32" s="385"/>
      <c r="LWC32" s="385"/>
      <c r="LWD32" s="385"/>
      <c r="LWE32" s="385"/>
      <c r="LWF32" s="385"/>
      <c r="LWG32" s="385"/>
      <c r="LWH32" s="385"/>
      <c r="LWI32" s="385"/>
      <c r="LWJ32" s="385"/>
      <c r="LWK32" s="385"/>
      <c r="LWL32" s="385"/>
      <c r="LWM32" s="385"/>
      <c r="LWN32" s="385"/>
      <c r="LWO32" s="385"/>
      <c r="LWP32" s="385"/>
      <c r="LWQ32" s="385"/>
      <c r="LWR32" s="385"/>
      <c r="LWS32" s="385"/>
      <c r="LWT32" s="385"/>
      <c r="LWU32" s="385"/>
      <c r="LWV32" s="385"/>
      <c r="LWW32" s="385"/>
      <c r="LWX32" s="385"/>
      <c r="LWY32" s="385"/>
      <c r="LWZ32" s="385"/>
      <c r="LXA32" s="385"/>
      <c r="LXB32" s="385"/>
      <c r="LXC32" s="385"/>
      <c r="LXD32" s="385"/>
      <c r="LXE32" s="385"/>
      <c r="LXF32" s="385"/>
      <c r="LXG32" s="385"/>
      <c r="LXH32" s="385"/>
      <c r="LXI32" s="385"/>
      <c r="LXJ32" s="385"/>
      <c r="LXK32" s="385"/>
      <c r="LXL32" s="385"/>
      <c r="LXM32" s="385"/>
      <c r="LXN32" s="385"/>
      <c r="LXO32" s="385"/>
      <c r="LXP32" s="385"/>
      <c r="LXQ32" s="385"/>
      <c r="LXR32" s="385"/>
      <c r="LXS32" s="385"/>
      <c r="LXT32" s="385"/>
      <c r="LXU32" s="385"/>
      <c r="LXV32" s="385"/>
      <c r="LXW32" s="385"/>
      <c r="LXX32" s="385"/>
      <c r="LXY32" s="385"/>
      <c r="LXZ32" s="385"/>
      <c r="LYA32" s="385"/>
      <c r="LYB32" s="385"/>
      <c r="LYC32" s="385"/>
      <c r="LYD32" s="385"/>
      <c r="LYE32" s="385"/>
      <c r="LYF32" s="385"/>
      <c r="LYG32" s="385"/>
      <c r="LYH32" s="385"/>
      <c r="LYI32" s="385"/>
      <c r="LYJ32" s="385"/>
      <c r="LYK32" s="385"/>
      <c r="LYL32" s="385"/>
      <c r="LYM32" s="385"/>
      <c r="LYN32" s="385"/>
      <c r="LYO32" s="385"/>
      <c r="LYP32" s="385"/>
      <c r="LYQ32" s="385"/>
      <c r="LYR32" s="385"/>
      <c r="LYS32" s="385"/>
      <c r="LYT32" s="385"/>
      <c r="LYU32" s="385"/>
      <c r="LYV32" s="385"/>
      <c r="LYW32" s="385"/>
      <c r="LYX32" s="385"/>
      <c r="LYY32" s="385"/>
      <c r="LYZ32" s="385"/>
      <c r="LZA32" s="385"/>
      <c r="LZB32" s="385"/>
      <c r="LZC32" s="385"/>
      <c r="LZD32" s="385"/>
      <c r="LZE32" s="385"/>
      <c r="LZF32" s="385"/>
      <c r="LZG32" s="385"/>
      <c r="LZH32" s="385"/>
      <c r="LZI32" s="385"/>
      <c r="LZJ32" s="385"/>
      <c r="LZK32" s="385"/>
      <c r="LZL32" s="385"/>
      <c r="LZM32" s="385"/>
      <c r="LZN32" s="385"/>
      <c r="LZO32" s="385"/>
      <c r="LZP32" s="385"/>
      <c r="LZQ32" s="385"/>
      <c r="LZR32" s="385"/>
      <c r="LZS32" s="385"/>
      <c r="LZT32" s="385"/>
      <c r="LZU32" s="385"/>
      <c r="LZV32" s="385"/>
      <c r="LZW32" s="385"/>
      <c r="LZX32" s="385"/>
      <c r="LZY32" s="385"/>
      <c r="LZZ32" s="385"/>
      <c r="MAA32" s="385"/>
      <c r="MAB32" s="385"/>
      <c r="MAC32" s="385"/>
      <c r="MAD32" s="385"/>
      <c r="MAE32" s="385"/>
      <c r="MAF32" s="385"/>
      <c r="MAG32" s="385"/>
      <c r="MAH32" s="385"/>
      <c r="MAI32" s="385"/>
      <c r="MAJ32" s="385"/>
      <c r="MAK32" s="385"/>
      <c r="MAL32" s="385"/>
      <c r="MAM32" s="385"/>
      <c r="MAN32" s="385"/>
      <c r="MAO32" s="385"/>
      <c r="MAP32" s="385"/>
      <c r="MAQ32" s="385"/>
      <c r="MAR32" s="385"/>
      <c r="MAS32" s="385"/>
      <c r="MAT32" s="385"/>
      <c r="MAU32" s="385"/>
      <c r="MAV32" s="385"/>
      <c r="MAW32" s="385"/>
      <c r="MAX32" s="385"/>
      <c r="MAY32" s="385"/>
      <c r="MAZ32" s="385"/>
      <c r="MBA32" s="385"/>
      <c r="MBB32" s="385"/>
      <c r="MBC32" s="385"/>
      <c r="MBD32" s="385"/>
      <c r="MBE32" s="385"/>
      <c r="MBF32" s="385"/>
      <c r="MBG32" s="385"/>
      <c r="MBH32" s="385"/>
      <c r="MBI32" s="385"/>
      <c r="MBJ32" s="385"/>
      <c r="MBK32" s="385"/>
      <c r="MBL32" s="385"/>
      <c r="MBM32" s="385"/>
      <c r="MBN32" s="385"/>
      <c r="MBO32" s="385"/>
      <c r="MBP32" s="385"/>
      <c r="MBQ32" s="385"/>
      <c r="MBR32" s="385"/>
      <c r="MBS32" s="385"/>
      <c r="MBT32" s="385"/>
      <c r="MBU32" s="385"/>
      <c r="MBV32" s="385"/>
      <c r="MBW32" s="385"/>
      <c r="MBX32" s="385"/>
      <c r="MBY32" s="385"/>
      <c r="MBZ32" s="385"/>
      <c r="MCA32" s="385"/>
      <c r="MCB32" s="385"/>
      <c r="MCC32" s="385"/>
      <c r="MCD32" s="385"/>
      <c r="MCE32" s="385"/>
      <c r="MCF32" s="385"/>
      <c r="MCG32" s="385"/>
      <c r="MCH32" s="385"/>
      <c r="MCI32" s="385"/>
      <c r="MCJ32" s="385"/>
      <c r="MCK32" s="385"/>
      <c r="MCL32" s="385"/>
      <c r="MCM32" s="385"/>
      <c r="MCN32" s="385"/>
      <c r="MCO32" s="385"/>
      <c r="MCP32" s="385"/>
      <c r="MCQ32" s="385"/>
      <c r="MCR32" s="385"/>
      <c r="MCS32" s="385"/>
      <c r="MCT32" s="385"/>
      <c r="MCU32" s="385"/>
      <c r="MCV32" s="385"/>
      <c r="MCW32" s="385"/>
      <c r="MCX32" s="385"/>
      <c r="MCY32" s="385"/>
      <c r="MCZ32" s="385"/>
      <c r="MDA32" s="385"/>
      <c r="MDB32" s="385"/>
      <c r="MDC32" s="385"/>
      <c r="MDD32" s="385"/>
      <c r="MDE32" s="385"/>
      <c r="MDF32" s="385"/>
      <c r="MDG32" s="385"/>
      <c r="MDH32" s="385"/>
      <c r="MDI32" s="385"/>
      <c r="MDJ32" s="385"/>
      <c r="MDK32" s="385"/>
      <c r="MDL32" s="385"/>
      <c r="MDM32" s="385"/>
      <c r="MDN32" s="385"/>
      <c r="MDO32" s="385"/>
      <c r="MDP32" s="385"/>
      <c r="MDQ32" s="385"/>
      <c r="MDR32" s="385"/>
      <c r="MDS32" s="385"/>
      <c r="MDT32" s="385"/>
      <c r="MDU32" s="385"/>
      <c r="MDV32" s="385"/>
      <c r="MDW32" s="385"/>
      <c r="MDX32" s="385"/>
      <c r="MDY32" s="385"/>
      <c r="MDZ32" s="385"/>
      <c r="MEA32" s="385"/>
      <c r="MEB32" s="385"/>
      <c r="MEC32" s="385"/>
      <c r="MED32" s="385"/>
      <c r="MEE32" s="385"/>
      <c r="MEF32" s="385"/>
      <c r="MEG32" s="385"/>
      <c r="MEH32" s="385"/>
      <c r="MEI32" s="385"/>
      <c r="MEJ32" s="385"/>
      <c r="MEK32" s="385"/>
      <c r="MEL32" s="385"/>
      <c r="MEM32" s="385"/>
      <c r="MEN32" s="385"/>
      <c r="MEO32" s="385"/>
      <c r="MEP32" s="385"/>
      <c r="MEQ32" s="385"/>
      <c r="MER32" s="385"/>
      <c r="MES32" s="385"/>
      <c r="MET32" s="385"/>
      <c r="MEU32" s="385"/>
      <c r="MEV32" s="385"/>
      <c r="MEW32" s="385"/>
      <c r="MEX32" s="385"/>
      <c r="MEY32" s="385"/>
      <c r="MEZ32" s="385"/>
      <c r="MFA32" s="385"/>
      <c r="MFB32" s="385"/>
      <c r="MFC32" s="385"/>
      <c r="MFD32" s="385"/>
      <c r="MFE32" s="385"/>
      <c r="MFF32" s="385"/>
      <c r="MFG32" s="385"/>
      <c r="MFH32" s="385"/>
      <c r="MFI32" s="385"/>
      <c r="MFJ32" s="385"/>
      <c r="MFK32" s="385"/>
      <c r="MFL32" s="385"/>
      <c r="MFM32" s="385"/>
      <c r="MFN32" s="385"/>
      <c r="MFO32" s="385"/>
      <c r="MFP32" s="385"/>
      <c r="MFQ32" s="385"/>
      <c r="MFR32" s="385"/>
      <c r="MFS32" s="385"/>
      <c r="MFT32" s="385"/>
      <c r="MFU32" s="385"/>
      <c r="MFV32" s="385"/>
      <c r="MFW32" s="385"/>
      <c r="MFX32" s="385"/>
      <c r="MFY32" s="385"/>
      <c r="MFZ32" s="385"/>
      <c r="MGA32" s="385"/>
      <c r="MGB32" s="385"/>
      <c r="MGC32" s="385"/>
      <c r="MGD32" s="385"/>
      <c r="MGE32" s="385"/>
      <c r="MGF32" s="385"/>
      <c r="MGG32" s="385"/>
      <c r="MGH32" s="385"/>
      <c r="MGI32" s="385"/>
      <c r="MGJ32" s="385"/>
      <c r="MGK32" s="385"/>
      <c r="MGL32" s="385"/>
      <c r="MGM32" s="385"/>
      <c r="MGN32" s="385"/>
      <c r="MGO32" s="385"/>
      <c r="MGP32" s="385"/>
      <c r="MGQ32" s="385"/>
      <c r="MGR32" s="385"/>
      <c r="MGS32" s="385"/>
      <c r="MGT32" s="385"/>
      <c r="MGU32" s="385"/>
      <c r="MGV32" s="385"/>
      <c r="MGW32" s="385"/>
      <c r="MGX32" s="385"/>
      <c r="MGY32" s="385"/>
      <c r="MGZ32" s="385"/>
      <c r="MHA32" s="385"/>
      <c r="MHB32" s="385"/>
      <c r="MHC32" s="385"/>
      <c r="MHD32" s="385"/>
      <c r="MHE32" s="385"/>
      <c r="MHF32" s="385"/>
      <c r="MHG32" s="385"/>
      <c r="MHH32" s="385"/>
      <c r="MHI32" s="385"/>
      <c r="MHJ32" s="385"/>
      <c r="MHK32" s="385"/>
      <c r="MHL32" s="385"/>
      <c r="MHM32" s="385"/>
      <c r="MHN32" s="385"/>
      <c r="MHO32" s="385"/>
      <c r="MHP32" s="385"/>
      <c r="MHQ32" s="385"/>
      <c r="MHR32" s="385"/>
      <c r="MHS32" s="385"/>
      <c r="MHT32" s="385"/>
      <c r="MHU32" s="385"/>
      <c r="MHV32" s="385"/>
      <c r="MHW32" s="385"/>
      <c r="MHX32" s="385"/>
      <c r="MHY32" s="385"/>
      <c r="MHZ32" s="385"/>
      <c r="MIA32" s="385"/>
      <c r="MIB32" s="385"/>
      <c r="MIC32" s="385"/>
      <c r="MID32" s="385"/>
      <c r="MIE32" s="385"/>
      <c r="MIF32" s="385"/>
      <c r="MIG32" s="385"/>
      <c r="MIH32" s="385"/>
      <c r="MII32" s="385"/>
      <c r="MIJ32" s="385"/>
      <c r="MIK32" s="385"/>
      <c r="MIL32" s="385"/>
      <c r="MIM32" s="385"/>
      <c r="MIN32" s="385"/>
      <c r="MIO32" s="385"/>
      <c r="MIP32" s="385"/>
      <c r="MIQ32" s="385"/>
      <c r="MIR32" s="385"/>
      <c r="MIS32" s="385"/>
      <c r="MIT32" s="385"/>
      <c r="MIU32" s="385"/>
      <c r="MIV32" s="385"/>
      <c r="MIW32" s="385"/>
      <c r="MIX32" s="385"/>
      <c r="MIY32" s="385"/>
      <c r="MIZ32" s="385"/>
      <c r="MJA32" s="385"/>
      <c r="MJB32" s="385"/>
      <c r="MJC32" s="385"/>
      <c r="MJD32" s="385"/>
      <c r="MJE32" s="385"/>
      <c r="MJF32" s="385"/>
      <c r="MJG32" s="385"/>
      <c r="MJH32" s="385"/>
      <c r="MJI32" s="385"/>
      <c r="MJJ32" s="385"/>
      <c r="MJK32" s="385"/>
      <c r="MJL32" s="385"/>
      <c r="MJM32" s="385"/>
      <c r="MJN32" s="385"/>
      <c r="MJO32" s="385"/>
      <c r="MJP32" s="385"/>
      <c r="MJQ32" s="385"/>
      <c r="MJR32" s="385"/>
      <c r="MJS32" s="385"/>
      <c r="MJT32" s="385"/>
      <c r="MJU32" s="385"/>
      <c r="MJV32" s="385"/>
      <c r="MJW32" s="385"/>
      <c r="MJX32" s="385"/>
      <c r="MJY32" s="385"/>
      <c r="MJZ32" s="385"/>
      <c r="MKA32" s="385"/>
      <c r="MKB32" s="385"/>
      <c r="MKC32" s="385"/>
      <c r="MKD32" s="385"/>
      <c r="MKE32" s="385"/>
      <c r="MKF32" s="385"/>
      <c r="MKG32" s="385"/>
      <c r="MKH32" s="385"/>
      <c r="MKI32" s="385"/>
      <c r="MKJ32" s="385"/>
      <c r="MKK32" s="385"/>
      <c r="MKL32" s="385"/>
      <c r="MKM32" s="385"/>
      <c r="MKN32" s="385"/>
      <c r="MKO32" s="385"/>
      <c r="MKP32" s="385"/>
      <c r="MKQ32" s="385"/>
      <c r="MKR32" s="385"/>
      <c r="MKS32" s="385"/>
      <c r="MKT32" s="385"/>
      <c r="MKU32" s="385"/>
      <c r="MKV32" s="385"/>
      <c r="MKW32" s="385"/>
      <c r="MKX32" s="385"/>
      <c r="MKY32" s="385"/>
      <c r="MKZ32" s="385"/>
      <c r="MLA32" s="385"/>
      <c r="MLB32" s="385"/>
      <c r="MLC32" s="385"/>
      <c r="MLD32" s="385"/>
      <c r="MLE32" s="385"/>
      <c r="MLF32" s="385"/>
      <c r="MLG32" s="385"/>
      <c r="MLH32" s="385"/>
      <c r="MLI32" s="385"/>
      <c r="MLJ32" s="385"/>
      <c r="MLK32" s="385"/>
      <c r="MLL32" s="385"/>
      <c r="MLM32" s="385"/>
      <c r="MLN32" s="385"/>
      <c r="MLO32" s="385"/>
      <c r="MLP32" s="385"/>
      <c r="MLQ32" s="385"/>
      <c r="MLR32" s="385"/>
      <c r="MLS32" s="385"/>
      <c r="MLT32" s="385"/>
      <c r="MLU32" s="385"/>
      <c r="MLV32" s="385"/>
      <c r="MLW32" s="385"/>
      <c r="MLX32" s="385"/>
      <c r="MLY32" s="385"/>
      <c r="MLZ32" s="385"/>
      <c r="MMA32" s="385"/>
      <c r="MMB32" s="385"/>
      <c r="MMC32" s="385"/>
      <c r="MMD32" s="385"/>
      <c r="MME32" s="385"/>
      <c r="MMF32" s="385"/>
      <c r="MMG32" s="385"/>
      <c r="MMH32" s="385"/>
      <c r="MMI32" s="385"/>
      <c r="MMJ32" s="385"/>
      <c r="MMK32" s="385"/>
      <c r="MML32" s="385"/>
      <c r="MMM32" s="385"/>
      <c r="MMN32" s="385"/>
      <c r="MMO32" s="385"/>
      <c r="MMP32" s="385"/>
      <c r="MMQ32" s="385"/>
      <c r="MMR32" s="385"/>
      <c r="MMS32" s="385"/>
      <c r="MMT32" s="385"/>
      <c r="MMU32" s="385"/>
      <c r="MMV32" s="385"/>
      <c r="MMW32" s="385"/>
      <c r="MMX32" s="385"/>
      <c r="MMY32" s="385"/>
      <c r="MMZ32" s="385"/>
      <c r="MNA32" s="385"/>
      <c r="MNB32" s="385"/>
      <c r="MNC32" s="385"/>
      <c r="MND32" s="385"/>
      <c r="MNE32" s="385"/>
      <c r="MNF32" s="385"/>
      <c r="MNG32" s="385"/>
      <c r="MNH32" s="385"/>
      <c r="MNI32" s="385"/>
      <c r="MNJ32" s="385"/>
      <c r="MNK32" s="385"/>
      <c r="MNL32" s="385"/>
      <c r="MNM32" s="385"/>
      <c r="MNN32" s="385"/>
      <c r="MNO32" s="385"/>
      <c r="MNP32" s="385"/>
      <c r="MNQ32" s="385"/>
      <c r="MNR32" s="385"/>
      <c r="MNS32" s="385"/>
      <c r="MNT32" s="385"/>
      <c r="MNU32" s="385"/>
      <c r="MNV32" s="385"/>
      <c r="MNW32" s="385"/>
      <c r="MNX32" s="385"/>
      <c r="MNY32" s="385"/>
      <c r="MNZ32" s="385"/>
      <c r="MOA32" s="385"/>
      <c r="MOB32" s="385"/>
      <c r="MOC32" s="385"/>
      <c r="MOD32" s="385"/>
      <c r="MOE32" s="385"/>
      <c r="MOF32" s="385"/>
      <c r="MOG32" s="385"/>
      <c r="MOH32" s="385"/>
      <c r="MOI32" s="385"/>
      <c r="MOJ32" s="385"/>
      <c r="MOK32" s="385"/>
      <c r="MOL32" s="385"/>
      <c r="MOM32" s="385"/>
      <c r="MON32" s="385"/>
      <c r="MOO32" s="385"/>
      <c r="MOP32" s="385"/>
      <c r="MOQ32" s="385"/>
      <c r="MOR32" s="385"/>
      <c r="MOS32" s="385"/>
      <c r="MOT32" s="385"/>
      <c r="MOU32" s="385"/>
      <c r="MOV32" s="385"/>
      <c r="MOW32" s="385"/>
      <c r="MOX32" s="385"/>
      <c r="MOY32" s="385"/>
      <c r="MOZ32" s="385"/>
      <c r="MPA32" s="385"/>
      <c r="MPB32" s="385"/>
      <c r="MPC32" s="385"/>
      <c r="MPD32" s="385"/>
      <c r="MPE32" s="385"/>
      <c r="MPF32" s="385"/>
      <c r="MPG32" s="385"/>
      <c r="MPH32" s="385"/>
      <c r="MPI32" s="385"/>
      <c r="MPJ32" s="385"/>
      <c r="MPK32" s="385"/>
      <c r="MPL32" s="385"/>
      <c r="MPM32" s="385"/>
      <c r="MPN32" s="385"/>
      <c r="MPO32" s="385"/>
      <c r="MPP32" s="385"/>
      <c r="MPQ32" s="385"/>
      <c r="MPR32" s="385"/>
      <c r="MPS32" s="385"/>
      <c r="MPT32" s="385"/>
      <c r="MPU32" s="385"/>
      <c r="MPV32" s="385"/>
      <c r="MPW32" s="385"/>
      <c r="MPX32" s="385"/>
      <c r="MPY32" s="385"/>
      <c r="MPZ32" s="385"/>
      <c r="MQA32" s="385"/>
      <c r="MQB32" s="385"/>
      <c r="MQC32" s="385"/>
      <c r="MQD32" s="385"/>
      <c r="MQE32" s="385"/>
      <c r="MQF32" s="385"/>
      <c r="MQG32" s="385"/>
      <c r="MQH32" s="385"/>
      <c r="MQI32" s="385"/>
      <c r="MQJ32" s="385"/>
      <c r="MQK32" s="385"/>
      <c r="MQL32" s="385"/>
      <c r="MQM32" s="385"/>
      <c r="MQN32" s="385"/>
      <c r="MQO32" s="385"/>
      <c r="MQP32" s="385"/>
      <c r="MQQ32" s="385"/>
      <c r="MQR32" s="385"/>
      <c r="MQS32" s="385"/>
      <c r="MQT32" s="385"/>
      <c r="MQU32" s="385"/>
      <c r="MQV32" s="385"/>
      <c r="MQW32" s="385"/>
      <c r="MQX32" s="385"/>
      <c r="MQY32" s="385"/>
      <c r="MQZ32" s="385"/>
      <c r="MRA32" s="385"/>
      <c r="MRB32" s="385"/>
      <c r="MRC32" s="385"/>
      <c r="MRD32" s="385"/>
      <c r="MRE32" s="385"/>
      <c r="MRF32" s="385"/>
      <c r="MRG32" s="385"/>
      <c r="MRH32" s="385"/>
      <c r="MRI32" s="385"/>
      <c r="MRJ32" s="385"/>
      <c r="MRK32" s="385"/>
      <c r="MRL32" s="385"/>
      <c r="MRM32" s="385"/>
      <c r="MRN32" s="385"/>
      <c r="MRO32" s="385"/>
      <c r="MRP32" s="385"/>
      <c r="MRQ32" s="385"/>
      <c r="MRR32" s="385"/>
      <c r="MRS32" s="385"/>
      <c r="MRT32" s="385"/>
      <c r="MRU32" s="385"/>
      <c r="MRV32" s="385"/>
      <c r="MRW32" s="385"/>
      <c r="MRX32" s="385"/>
      <c r="MRY32" s="385"/>
      <c r="MRZ32" s="385"/>
      <c r="MSA32" s="385"/>
      <c r="MSB32" s="385"/>
      <c r="MSC32" s="385"/>
      <c r="MSD32" s="385"/>
      <c r="MSE32" s="385"/>
      <c r="MSF32" s="385"/>
      <c r="MSG32" s="385"/>
      <c r="MSH32" s="385"/>
      <c r="MSI32" s="385"/>
      <c r="MSJ32" s="385"/>
      <c r="MSK32" s="385"/>
      <c r="MSL32" s="385"/>
      <c r="MSM32" s="385"/>
      <c r="MSN32" s="385"/>
      <c r="MSO32" s="385"/>
      <c r="MSP32" s="385"/>
      <c r="MSQ32" s="385"/>
      <c r="MSR32" s="385"/>
      <c r="MSS32" s="385"/>
      <c r="MST32" s="385"/>
      <c r="MSU32" s="385"/>
      <c r="MSV32" s="385"/>
      <c r="MSW32" s="385"/>
      <c r="MSX32" s="385"/>
      <c r="MSY32" s="385"/>
      <c r="MSZ32" s="385"/>
      <c r="MTA32" s="385"/>
      <c r="MTB32" s="385"/>
      <c r="MTC32" s="385"/>
      <c r="MTD32" s="385"/>
      <c r="MTE32" s="385"/>
      <c r="MTF32" s="385"/>
      <c r="MTG32" s="385"/>
      <c r="MTH32" s="385"/>
      <c r="MTI32" s="385"/>
      <c r="MTJ32" s="385"/>
      <c r="MTK32" s="385"/>
      <c r="MTL32" s="385"/>
      <c r="MTM32" s="385"/>
      <c r="MTN32" s="385"/>
      <c r="MTO32" s="385"/>
      <c r="MTP32" s="385"/>
      <c r="MTQ32" s="385"/>
      <c r="MTR32" s="385"/>
      <c r="MTS32" s="385"/>
      <c r="MTT32" s="385"/>
      <c r="MTU32" s="385"/>
      <c r="MTV32" s="385"/>
      <c r="MTW32" s="385"/>
      <c r="MTX32" s="385"/>
      <c r="MTY32" s="385"/>
      <c r="MTZ32" s="385"/>
      <c r="MUA32" s="385"/>
      <c r="MUB32" s="385"/>
      <c r="MUC32" s="385"/>
      <c r="MUD32" s="385"/>
      <c r="MUE32" s="385"/>
      <c r="MUF32" s="385"/>
      <c r="MUG32" s="385"/>
      <c r="MUH32" s="385"/>
      <c r="MUI32" s="385"/>
      <c r="MUJ32" s="385"/>
      <c r="MUK32" s="385"/>
      <c r="MUL32" s="385"/>
      <c r="MUM32" s="385"/>
      <c r="MUN32" s="385"/>
      <c r="MUO32" s="385"/>
      <c r="MUP32" s="385"/>
      <c r="MUQ32" s="385"/>
      <c r="MUR32" s="385"/>
      <c r="MUS32" s="385"/>
      <c r="MUT32" s="385"/>
      <c r="MUU32" s="385"/>
      <c r="MUV32" s="385"/>
      <c r="MUW32" s="385"/>
      <c r="MUX32" s="385"/>
      <c r="MUY32" s="385"/>
      <c r="MUZ32" s="385"/>
      <c r="MVA32" s="385"/>
      <c r="MVB32" s="385"/>
      <c r="MVC32" s="385"/>
      <c r="MVD32" s="385"/>
      <c r="MVE32" s="385"/>
      <c r="MVF32" s="385"/>
      <c r="MVG32" s="385"/>
      <c r="MVH32" s="385"/>
      <c r="MVI32" s="385"/>
      <c r="MVJ32" s="385"/>
      <c r="MVK32" s="385"/>
      <c r="MVL32" s="385"/>
      <c r="MVM32" s="385"/>
      <c r="MVN32" s="385"/>
      <c r="MVO32" s="385"/>
      <c r="MVP32" s="385"/>
      <c r="MVQ32" s="385"/>
      <c r="MVR32" s="385"/>
      <c r="MVS32" s="385"/>
      <c r="MVT32" s="385"/>
      <c r="MVU32" s="385"/>
      <c r="MVV32" s="385"/>
      <c r="MVW32" s="385"/>
      <c r="MVX32" s="385"/>
      <c r="MVY32" s="385"/>
      <c r="MVZ32" s="385"/>
      <c r="MWA32" s="385"/>
      <c r="MWB32" s="385"/>
      <c r="MWC32" s="385"/>
      <c r="MWD32" s="385"/>
      <c r="MWE32" s="385"/>
      <c r="MWF32" s="385"/>
      <c r="MWG32" s="385"/>
      <c r="MWH32" s="385"/>
      <c r="MWI32" s="385"/>
      <c r="MWJ32" s="385"/>
      <c r="MWK32" s="385"/>
      <c r="MWL32" s="385"/>
      <c r="MWM32" s="385"/>
      <c r="MWN32" s="385"/>
      <c r="MWO32" s="385"/>
      <c r="MWP32" s="385"/>
      <c r="MWQ32" s="385"/>
      <c r="MWR32" s="385"/>
      <c r="MWS32" s="385"/>
      <c r="MWT32" s="385"/>
      <c r="MWU32" s="385"/>
      <c r="MWV32" s="385"/>
      <c r="MWW32" s="385"/>
      <c r="MWX32" s="385"/>
      <c r="MWY32" s="385"/>
      <c r="MWZ32" s="385"/>
      <c r="MXA32" s="385"/>
      <c r="MXB32" s="385"/>
      <c r="MXC32" s="385"/>
      <c r="MXD32" s="385"/>
      <c r="MXE32" s="385"/>
      <c r="MXF32" s="385"/>
      <c r="MXG32" s="385"/>
      <c r="MXH32" s="385"/>
      <c r="MXI32" s="385"/>
      <c r="MXJ32" s="385"/>
      <c r="MXK32" s="385"/>
      <c r="MXL32" s="385"/>
      <c r="MXM32" s="385"/>
      <c r="MXN32" s="385"/>
      <c r="MXO32" s="385"/>
      <c r="MXP32" s="385"/>
      <c r="MXQ32" s="385"/>
      <c r="MXR32" s="385"/>
      <c r="MXS32" s="385"/>
      <c r="MXT32" s="385"/>
      <c r="MXU32" s="385"/>
      <c r="MXV32" s="385"/>
      <c r="MXW32" s="385"/>
      <c r="MXX32" s="385"/>
      <c r="MXY32" s="385"/>
      <c r="MXZ32" s="385"/>
      <c r="MYA32" s="385"/>
      <c r="MYB32" s="385"/>
      <c r="MYC32" s="385"/>
      <c r="MYD32" s="385"/>
      <c r="MYE32" s="385"/>
      <c r="MYF32" s="385"/>
      <c r="MYG32" s="385"/>
      <c r="MYH32" s="385"/>
      <c r="MYI32" s="385"/>
      <c r="MYJ32" s="385"/>
      <c r="MYK32" s="385"/>
      <c r="MYL32" s="385"/>
      <c r="MYM32" s="385"/>
      <c r="MYN32" s="385"/>
      <c r="MYO32" s="385"/>
      <c r="MYP32" s="385"/>
      <c r="MYQ32" s="385"/>
      <c r="MYR32" s="385"/>
      <c r="MYS32" s="385"/>
      <c r="MYT32" s="385"/>
      <c r="MYU32" s="385"/>
      <c r="MYV32" s="385"/>
      <c r="MYW32" s="385"/>
      <c r="MYX32" s="385"/>
      <c r="MYY32" s="385"/>
      <c r="MYZ32" s="385"/>
      <c r="MZA32" s="385"/>
      <c r="MZB32" s="385"/>
      <c r="MZC32" s="385"/>
      <c r="MZD32" s="385"/>
      <c r="MZE32" s="385"/>
      <c r="MZF32" s="385"/>
      <c r="MZG32" s="385"/>
      <c r="MZH32" s="385"/>
      <c r="MZI32" s="385"/>
      <c r="MZJ32" s="385"/>
      <c r="MZK32" s="385"/>
      <c r="MZL32" s="385"/>
      <c r="MZM32" s="385"/>
      <c r="MZN32" s="385"/>
      <c r="MZO32" s="385"/>
      <c r="MZP32" s="385"/>
      <c r="MZQ32" s="385"/>
      <c r="MZR32" s="385"/>
      <c r="MZS32" s="385"/>
      <c r="MZT32" s="385"/>
      <c r="MZU32" s="385"/>
      <c r="MZV32" s="385"/>
      <c r="MZW32" s="385"/>
      <c r="MZX32" s="385"/>
      <c r="MZY32" s="385"/>
      <c r="MZZ32" s="385"/>
      <c r="NAA32" s="385"/>
      <c r="NAB32" s="385"/>
      <c r="NAC32" s="385"/>
      <c r="NAD32" s="385"/>
      <c r="NAE32" s="385"/>
      <c r="NAF32" s="385"/>
      <c r="NAG32" s="385"/>
      <c r="NAH32" s="385"/>
      <c r="NAI32" s="385"/>
      <c r="NAJ32" s="385"/>
      <c r="NAK32" s="385"/>
      <c r="NAL32" s="385"/>
      <c r="NAM32" s="385"/>
      <c r="NAN32" s="385"/>
      <c r="NAO32" s="385"/>
      <c r="NAP32" s="385"/>
      <c r="NAQ32" s="385"/>
      <c r="NAR32" s="385"/>
      <c r="NAS32" s="385"/>
      <c r="NAT32" s="385"/>
      <c r="NAU32" s="385"/>
      <c r="NAV32" s="385"/>
      <c r="NAW32" s="385"/>
      <c r="NAX32" s="385"/>
      <c r="NAY32" s="385"/>
      <c r="NAZ32" s="385"/>
      <c r="NBA32" s="385"/>
      <c r="NBB32" s="385"/>
      <c r="NBC32" s="385"/>
      <c r="NBD32" s="385"/>
      <c r="NBE32" s="385"/>
      <c r="NBF32" s="385"/>
      <c r="NBG32" s="385"/>
      <c r="NBH32" s="385"/>
      <c r="NBI32" s="385"/>
      <c r="NBJ32" s="385"/>
      <c r="NBK32" s="385"/>
      <c r="NBL32" s="385"/>
      <c r="NBM32" s="385"/>
      <c r="NBN32" s="385"/>
      <c r="NBO32" s="385"/>
      <c r="NBP32" s="385"/>
      <c r="NBQ32" s="385"/>
      <c r="NBR32" s="385"/>
      <c r="NBS32" s="385"/>
      <c r="NBT32" s="385"/>
      <c r="NBU32" s="385"/>
      <c r="NBV32" s="385"/>
      <c r="NBW32" s="385"/>
      <c r="NBX32" s="385"/>
      <c r="NBY32" s="385"/>
      <c r="NBZ32" s="385"/>
      <c r="NCA32" s="385"/>
      <c r="NCB32" s="385"/>
      <c r="NCC32" s="385"/>
      <c r="NCD32" s="385"/>
      <c r="NCE32" s="385"/>
      <c r="NCF32" s="385"/>
      <c r="NCG32" s="385"/>
      <c r="NCH32" s="385"/>
      <c r="NCI32" s="385"/>
      <c r="NCJ32" s="385"/>
      <c r="NCK32" s="385"/>
      <c r="NCL32" s="385"/>
      <c r="NCM32" s="385"/>
      <c r="NCN32" s="385"/>
      <c r="NCO32" s="385"/>
      <c r="NCP32" s="385"/>
      <c r="NCQ32" s="385"/>
      <c r="NCR32" s="385"/>
      <c r="NCS32" s="385"/>
      <c r="NCT32" s="385"/>
      <c r="NCU32" s="385"/>
      <c r="NCV32" s="385"/>
      <c r="NCW32" s="385"/>
      <c r="NCX32" s="385"/>
      <c r="NCY32" s="385"/>
      <c r="NCZ32" s="385"/>
      <c r="NDA32" s="385"/>
      <c r="NDB32" s="385"/>
      <c r="NDC32" s="385"/>
      <c r="NDD32" s="385"/>
      <c r="NDE32" s="385"/>
      <c r="NDF32" s="385"/>
      <c r="NDG32" s="385"/>
      <c r="NDH32" s="385"/>
      <c r="NDI32" s="385"/>
      <c r="NDJ32" s="385"/>
      <c r="NDK32" s="385"/>
      <c r="NDL32" s="385"/>
      <c r="NDM32" s="385"/>
      <c r="NDN32" s="385"/>
      <c r="NDO32" s="385"/>
      <c r="NDP32" s="385"/>
      <c r="NDQ32" s="385"/>
      <c r="NDR32" s="385"/>
      <c r="NDS32" s="385"/>
      <c r="NDT32" s="385"/>
      <c r="NDU32" s="385"/>
      <c r="NDV32" s="385"/>
      <c r="NDW32" s="385"/>
      <c r="NDX32" s="385"/>
      <c r="NDY32" s="385"/>
      <c r="NDZ32" s="385"/>
      <c r="NEA32" s="385"/>
      <c r="NEB32" s="385"/>
      <c r="NEC32" s="385"/>
      <c r="NED32" s="385"/>
      <c r="NEE32" s="385"/>
      <c r="NEF32" s="385"/>
      <c r="NEG32" s="385"/>
      <c r="NEH32" s="385"/>
      <c r="NEI32" s="385"/>
      <c r="NEJ32" s="385"/>
      <c r="NEK32" s="385"/>
      <c r="NEL32" s="385"/>
      <c r="NEM32" s="385"/>
      <c r="NEN32" s="385"/>
      <c r="NEO32" s="385"/>
      <c r="NEP32" s="385"/>
      <c r="NEQ32" s="385"/>
      <c r="NER32" s="385"/>
      <c r="NES32" s="385"/>
      <c r="NET32" s="385"/>
      <c r="NEU32" s="385"/>
      <c r="NEV32" s="385"/>
      <c r="NEW32" s="385"/>
      <c r="NEX32" s="385"/>
      <c r="NEY32" s="385"/>
      <c r="NEZ32" s="385"/>
      <c r="NFA32" s="385"/>
      <c r="NFB32" s="385"/>
      <c r="NFC32" s="385"/>
      <c r="NFD32" s="385"/>
      <c r="NFE32" s="385"/>
      <c r="NFF32" s="385"/>
      <c r="NFG32" s="385"/>
      <c r="NFH32" s="385"/>
      <c r="NFI32" s="385"/>
      <c r="NFJ32" s="385"/>
      <c r="NFK32" s="385"/>
      <c r="NFL32" s="385"/>
      <c r="NFM32" s="385"/>
      <c r="NFN32" s="385"/>
      <c r="NFO32" s="385"/>
      <c r="NFP32" s="385"/>
      <c r="NFQ32" s="385"/>
      <c r="NFR32" s="385"/>
      <c r="NFS32" s="385"/>
      <c r="NFT32" s="385"/>
      <c r="NFU32" s="385"/>
      <c r="NFV32" s="385"/>
      <c r="NFW32" s="385"/>
      <c r="NFX32" s="385"/>
      <c r="NFY32" s="385"/>
      <c r="NFZ32" s="385"/>
      <c r="NGA32" s="385"/>
      <c r="NGB32" s="385"/>
      <c r="NGC32" s="385"/>
      <c r="NGD32" s="385"/>
      <c r="NGE32" s="385"/>
      <c r="NGF32" s="385"/>
      <c r="NGG32" s="385"/>
      <c r="NGH32" s="385"/>
      <c r="NGI32" s="385"/>
      <c r="NGJ32" s="385"/>
      <c r="NGK32" s="385"/>
      <c r="NGL32" s="385"/>
      <c r="NGM32" s="385"/>
      <c r="NGN32" s="385"/>
      <c r="NGO32" s="385"/>
      <c r="NGP32" s="385"/>
      <c r="NGQ32" s="385"/>
      <c r="NGR32" s="385"/>
      <c r="NGS32" s="385"/>
      <c r="NGT32" s="385"/>
      <c r="NGU32" s="385"/>
      <c r="NGV32" s="385"/>
      <c r="NGW32" s="385"/>
      <c r="NGX32" s="385"/>
      <c r="NGY32" s="385"/>
      <c r="NGZ32" s="385"/>
      <c r="NHA32" s="385"/>
      <c r="NHB32" s="385"/>
      <c r="NHC32" s="385"/>
      <c r="NHD32" s="385"/>
      <c r="NHE32" s="385"/>
      <c r="NHF32" s="385"/>
      <c r="NHG32" s="385"/>
      <c r="NHH32" s="385"/>
      <c r="NHI32" s="385"/>
      <c r="NHJ32" s="385"/>
      <c r="NHK32" s="385"/>
      <c r="NHL32" s="385"/>
      <c r="NHM32" s="385"/>
      <c r="NHN32" s="385"/>
      <c r="NHO32" s="385"/>
      <c r="NHP32" s="385"/>
      <c r="NHQ32" s="385"/>
      <c r="NHR32" s="385"/>
      <c r="NHS32" s="385"/>
      <c r="NHT32" s="385"/>
      <c r="NHU32" s="385"/>
      <c r="NHV32" s="385"/>
      <c r="NHW32" s="385"/>
      <c r="NHX32" s="385"/>
      <c r="NHY32" s="385"/>
      <c r="NHZ32" s="385"/>
      <c r="NIA32" s="385"/>
      <c r="NIB32" s="385"/>
      <c r="NIC32" s="385"/>
      <c r="NID32" s="385"/>
      <c r="NIE32" s="385"/>
      <c r="NIF32" s="385"/>
      <c r="NIG32" s="385"/>
      <c r="NIH32" s="385"/>
      <c r="NII32" s="385"/>
      <c r="NIJ32" s="385"/>
      <c r="NIK32" s="385"/>
      <c r="NIL32" s="385"/>
      <c r="NIM32" s="385"/>
      <c r="NIN32" s="385"/>
      <c r="NIO32" s="385"/>
      <c r="NIP32" s="385"/>
      <c r="NIQ32" s="385"/>
      <c r="NIR32" s="385"/>
      <c r="NIS32" s="385"/>
      <c r="NIT32" s="385"/>
      <c r="NIU32" s="385"/>
      <c r="NIV32" s="385"/>
      <c r="NIW32" s="385"/>
      <c r="NIX32" s="385"/>
      <c r="NIY32" s="385"/>
      <c r="NIZ32" s="385"/>
      <c r="NJA32" s="385"/>
      <c r="NJB32" s="385"/>
      <c r="NJC32" s="385"/>
      <c r="NJD32" s="385"/>
      <c r="NJE32" s="385"/>
      <c r="NJF32" s="385"/>
      <c r="NJG32" s="385"/>
      <c r="NJH32" s="385"/>
      <c r="NJI32" s="385"/>
      <c r="NJJ32" s="385"/>
      <c r="NJK32" s="385"/>
      <c r="NJL32" s="385"/>
      <c r="NJM32" s="385"/>
      <c r="NJN32" s="385"/>
      <c r="NJO32" s="385"/>
      <c r="NJP32" s="385"/>
      <c r="NJQ32" s="385"/>
      <c r="NJR32" s="385"/>
      <c r="NJS32" s="385"/>
      <c r="NJT32" s="385"/>
      <c r="NJU32" s="385"/>
      <c r="NJV32" s="385"/>
      <c r="NJW32" s="385"/>
      <c r="NJX32" s="385"/>
      <c r="NJY32" s="385"/>
      <c r="NJZ32" s="385"/>
      <c r="NKA32" s="385"/>
      <c r="NKB32" s="385"/>
      <c r="NKC32" s="385"/>
      <c r="NKD32" s="385"/>
      <c r="NKE32" s="385"/>
      <c r="NKF32" s="385"/>
      <c r="NKG32" s="385"/>
      <c r="NKH32" s="385"/>
      <c r="NKI32" s="385"/>
      <c r="NKJ32" s="385"/>
      <c r="NKK32" s="385"/>
      <c r="NKL32" s="385"/>
      <c r="NKM32" s="385"/>
      <c r="NKN32" s="385"/>
      <c r="NKO32" s="385"/>
      <c r="NKP32" s="385"/>
      <c r="NKQ32" s="385"/>
      <c r="NKR32" s="385"/>
      <c r="NKS32" s="385"/>
      <c r="NKT32" s="385"/>
      <c r="NKU32" s="385"/>
      <c r="NKV32" s="385"/>
      <c r="NKW32" s="385"/>
      <c r="NKX32" s="385"/>
      <c r="NKY32" s="385"/>
      <c r="NKZ32" s="385"/>
      <c r="NLA32" s="385"/>
      <c r="NLB32" s="385"/>
      <c r="NLC32" s="385"/>
      <c r="NLD32" s="385"/>
      <c r="NLE32" s="385"/>
      <c r="NLF32" s="385"/>
      <c r="NLG32" s="385"/>
      <c r="NLH32" s="385"/>
      <c r="NLI32" s="385"/>
      <c r="NLJ32" s="385"/>
      <c r="NLK32" s="385"/>
      <c r="NLL32" s="385"/>
      <c r="NLM32" s="385"/>
      <c r="NLN32" s="385"/>
      <c r="NLO32" s="385"/>
      <c r="NLP32" s="385"/>
      <c r="NLQ32" s="385"/>
      <c r="NLR32" s="385"/>
      <c r="NLS32" s="385"/>
      <c r="NLT32" s="385"/>
      <c r="NLU32" s="385"/>
      <c r="NLV32" s="385"/>
      <c r="NLW32" s="385"/>
      <c r="NLX32" s="385"/>
      <c r="NLY32" s="385"/>
      <c r="NLZ32" s="385"/>
      <c r="NMA32" s="385"/>
      <c r="NMB32" s="385"/>
      <c r="NMC32" s="385"/>
      <c r="NMD32" s="385"/>
      <c r="NME32" s="385"/>
      <c r="NMF32" s="385"/>
      <c r="NMG32" s="385"/>
      <c r="NMH32" s="385"/>
      <c r="NMI32" s="385"/>
      <c r="NMJ32" s="385"/>
      <c r="NMK32" s="385"/>
      <c r="NML32" s="385"/>
      <c r="NMM32" s="385"/>
      <c r="NMN32" s="385"/>
      <c r="NMO32" s="385"/>
      <c r="NMP32" s="385"/>
      <c r="NMQ32" s="385"/>
      <c r="NMR32" s="385"/>
      <c r="NMS32" s="385"/>
      <c r="NMT32" s="385"/>
      <c r="NMU32" s="385"/>
      <c r="NMV32" s="385"/>
      <c r="NMW32" s="385"/>
      <c r="NMX32" s="385"/>
      <c r="NMY32" s="385"/>
      <c r="NMZ32" s="385"/>
      <c r="NNA32" s="385"/>
      <c r="NNB32" s="385"/>
      <c r="NNC32" s="385"/>
      <c r="NND32" s="385"/>
      <c r="NNE32" s="385"/>
      <c r="NNF32" s="385"/>
      <c r="NNG32" s="385"/>
      <c r="NNH32" s="385"/>
      <c r="NNI32" s="385"/>
      <c r="NNJ32" s="385"/>
      <c r="NNK32" s="385"/>
      <c r="NNL32" s="385"/>
      <c r="NNM32" s="385"/>
      <c r="NNN32" s="385"/>
      <c r="NNO32" s="385"/>
      <c r="NNP32" s="385"/>
      <c r="NNQ32" s="385"/>
      <c r="NNR32" s="385"/>
      <c r="NNS32" s="385"/>
      <c r="NNT32" s="385"/>
      <c r="NNU32" s="385"/>
      <c r="NNV32" s="385"/>
      <c r="NNW32" s="385"/>
      <c r="NNX32" s="385"/>
      <c r="NNY32" s="385"/>
      <c r="NNZ32" s="385"/>
      <c r="NOA32" s="385"/>
      <c r="NOB32" s="385"/>
      <c r="NOC32" s="385"/>
      <c r="NOD32" s="385"/>
      <c r="NOE32" s="385"/>
      <c r="NOF32" s="385"/>
      <c r="NOG32" s="385"/>
      <c r="NOH32" s="385"/>
      <c r="NOI32" s="385"/>
      <c r="NOJ32" s="385"/>
      <c r="NOK32" s="385"/>
      <c r="NOL32" s="385"/>
      <c r="NOM32" s="385"/>
      <c r="NON32" s="385"/>
      <c r="NOO32" s="385"/>
      <c r="NOP32" s="385"/>
      <c r="NOQ32" s="385"/>
      <c r="NOR32" s="385"/>
      <c r="NOS32" s="385"/>
      <c r="NOT32" s="385"/>
      <c r="NOU32" s="385"/>
      <c r="NOV32" s="385"/>
      <c r="NOW32" s="385"/>
      <c r="NOX32" s="385"/>
      <c r="NOY32" s="385"/>
      <c r="NOZ32" s="385"/>
      <c r="NPA32" s="385"/>
      <c r="NPB32" s="385"/>
      <c r="NPC32" s="385"/>
      <c r="NPD32" s="385"/>
      <c r="NPE32" s="385"/>
      <c r="NPF32" s="385"/>
      <c r="NPG32" s="385"/>
      <c r="NPH32" s="385"/>
      <c r="NPI32" s="385"/>
      <c r="NPJ32" s="385"/>
      <c r="NPK32" s="385"/>
      <c r="NPL32" s="385"/>
      <c r="NPM32" s="385"/>
      <c r="NPN32" s="385"/>
      <c r="NPO32" s="385"/>
      <c r="NPP32" s="385"/>
      <c r="NPQ32" s="385"/>
      <c r="NPR32" s="385"/>
      <c r="NPS32" s="385"/>
      <c r="NPT32" s="385"/>
      <c r="NPU32" s="385"/>
      <c r="NPV32" s="385"/>
      <c r="NPW32" s="385"/>
      <c r="NPX32" s="385"/>
      <c r="NPY32" s="385"/>
      <c r="NPZ32" s="385"/>
      <c r="NQA32" s="385"/>
      <c r="NQB32" s="385"/>
      <c r="NQC32" s="385"/>
      <c r="NQD32" s="385"/>
      <c r="NQE32" s="385"/>
      <c r="NQF32" s="385"/>
      <c r="NQG32" s="385"/>
      <c r="NQH32" s="385"/>
      <c r="NQI32" s="385"/>
      <c r="NQJ32" s="385"/>
      <c r="NQK32" s="385"/>
      <c r="NQL32" s="385"/>
      <c r="NQM32" s="385"/>
      <c r="NQN32" s="385"/>
      <c r="NQO32" s="385"/>
      <c r="NQP32" s="385"/>
      <c r="NQQ32" s="385"/>
      <c r="NQR32" s="385"/>
      <c r="NQS32" s="385"/>
      <c r="NQT32" s="385"/>
      <c r="NQU32" s="385"/>
      <c r="NQV32" s="385"/>
      <c r="NQW32" s="385"/>
      <c r="NQX32" s="385"/>
      <c r="NQY32" s="385"/>
      <c r="NQZ32" s="385"/>
      <c r="NRA32" s="385"/>
      <c r="NRB32" s="385"/>
      <c r="NRC32" s="385"/>
      <c r="NRD32" s="385"/>
      <c r="NRE32" s="385"/>
      <c r="NRF32" s="385"/>
      <c r="NRG32" s="385"/>
      <c r="NRH32" s="385"/>
      <c r="NRI32" s="385"/>
      <c r="NRJ32" s="385"/>
      <c r="NRK32" s="385"/>
      <c r="NRL32" s="385"/>
      <c r="NRM32" s="385"/>
      <c r="NRN32" s="385"/>
      <c r="NRO32" s="385"/>
      <c r="NRP32" s="385"/>
      <c r="NRQ32" s="385"/>
      <c r="NRR32" s="385"/>
      <c r="NRS32" s="385"/>
      <c r="NRT32" s="385"/>
      <c r="NRU32" s="385"/>
      <c r="NRV32" s="385"/>
      <c r="NRW32" s="385"/>
      <c r="NRX32" s="385"/>
      <c r="NRY32" s="385"/>
      <c r="NRZ32" s="385"/>
      <c r="NSA32" s="385"/>
      <c r="NSB32" s="385"/>
      <c r="NSC32" s="385"/>
      <c r="NSD32" s="385"/>
      <c r="NSE32" s="385"/>
      <c r="NSF32" s="385"/>
      <c r="NSG32" s="385"/>
      <c r="NSH32" s="385"/>
      <c r="NSI32" s="385"/>
      <c r="NSJ32" s="385"/>
      <c r="NSK32" s="385"/>
      <c r="NSL32" s="385"/>
      <c r="NSM32" s="385"/>
      <c r="NSN32" s="385"/>
      <c r="NSO32" s="385"/>
      <c r="NSP32" s="385"/>
      <c r="NSQ32" s="385"/>
      <c r="NSR32" s="385"/>
      <c r="NSS32" s="385"/>
      <c r="NST32" s="385"/>
      <c r="NSU32" s="385"/>
      <c r="NSV32" s="385"/>
      <c r="NSW32" s="385"/>
      <c r="NSX32" s="385"/>
      <c r="NSY32" s="385"/>
      <c r="NSZ32" s="385"/>
      <c r="NTA32" s="385"/>
      <c r="NTB32" s="385"/>
      <c r="NTC32" s="385"/>
      <c r="NTD32" s="385"/>
      <c r="NTE32" s="385"/>
      <c r="NTF32" s="385"/>
      <c r="NTG32" s="385"/>
      <c r="NTH32" s="385"/>
      <c r="NTI32" s="385"/>
      <c r="NTJ32" s="385"/>
      <c r="NTK32" s="385"/>
      <c r="NTL32" s="385"/>
      <c r="NTM32" s="385"/>
      <c r="NTN32" s="385"/>
      <c r="NTO32" s="385"/>
      <c r="NTP32" s="385"/>
      <c r="NTQ32" s="385"/>
      <c r="NTR32" s="385"/>
      <c r="NTS32" s="385"/>
      <c r="NTT32" s="385"/>
      <c r="NTU32" s="385"/>
      <c r="NTV32" s="385"/>
      <c r="NTW32" s="385"/>
      <c r="NTX32" s="385"/>
      <c r="NTY32" s="385"/>
      <c r="NTZ32" s="385"/>
      <c r="NUA32" s="385"/>
      <c r="NUB32" s="385"/>
      <c r="NUC32" s="385"/>
      <c r="NUD32" s="385"/>
      <c r="NUE32" s="385"/>
      <c r="NUF32" s="385"/>
      <c r="NUG32" s="385"/>
      <c r="NUH32" s="385"/>
      <c r="NUI32" s="385"/>
      <c r="NUJ32" s="385"/>
      <c r="NUK32" s="385"/>
      <c r="NUL32" s="385"/>
      <c r="NUM32" s="385"/>
      <c r="NUN32" s="385"/>
      <c r="NUO32" s="385"/>
      <c r="NUP32" s="385"/>
      <c r="NUQ32" s="385"/>
      <c r="NUR32" s="385"/>
      <c r="NUS32" s="385"/>
      <c r="NUT32" s="385"/>
      <c r="NUU32" s="385"/>
      <c r="NUV32" s="385"/>
      <c r="NUW32" s="385"/>
      <c r="NUX32" s="385"/>
      <c r="NUY32" s="385"/>
      <c r="NUZ32" s="385"/>
      <c r="NVA32" s="385"/>
      <c r="NVB32" s="385"/>
      <c r="NVC32" s="385"/>
      <c r="NVD32" s="385"/>
      <c r="NVE32" s="385"/>
      <c r="NVF32" s="385"/>
      <c r="NVG32" s="385"/>
      <c r="NVH32" s="385"/>
      <c r="NVI32" s="385"/>
      <c r="NVJ32" s="385"/>
      <c r="NVK32" s="385"/>
      <c r="NVL32" s="385"/>
      <c r="NVM32" s="385"/>
      <c r="NVN32" s="385"/>
      <c r="NVO32" s="385"/>
      <c r="NVP32" s="385"/>
      <c r="NVQ32" s="385"/>
      <c r="NVR32" s="385"/>
      <c r="NVS32" s="385"/>
      <c r="NVT32" s="385"/>
      <c r="NVU32" s="385"/>
      <c r="NVV32" s="385"/>
      <c r="NVW32" s="385"/>
      <c r="NVX32" s="385"/>
      <c r="NVY32" s="385"/>
      <c r="NVZ32" s="385"/>
      <c r="NWA32" s="385"/>
      <c r="NWB32" s="385"/>
      <c r="NWC32" s="385"/>
      <c r="NWD32" s="385"/>
      <c r="NWE32" s="385"/>
      <c r="NWF32" s="385"/>
      <c r="NWG32" s="385"/>
      <c r="NWH32" s="385"/>
      <c r="NWI32" s="385"/>
      <c r="NWJ32" s="385"/>
      <c r="NWK32" s="385"/>
      <c r="NWL32" s="385"/>
      <c r="NWM32" s="385"/>
      <c r="NWN32" s="385"/>
      <c r="NWO32" s="385"/>
      <c r="NWP32" s="385"/>
      <c r="NWQ32" s="385"/>
      <c r="NWR32" s="385"/>
      <c r="NWS32" s="385"/>
      <c r="NWT32" s="385"/>
      <c r="NWU32" s="385"/>
      <c r="NWV32" s="385"/>
      <c r="NWW32" s="385"/>
      <c r="NWX32" s="385"/>
      <c r="NWY32" s="385"/>
      <c r="NWZ32" s="385"/>
      <c r="NXA32" s="385"/>
      <c r="NXB32" s="385"/>
      <c r="NXC32" s="385"/>
      <c r="NXD32" s="385"/>
      <c r="NXE32" s="385"/>
      <c r="NXF32" s="385"/>
      <c r="NXG32" s="385"/>
      <c r="NXH32" s="385"/>
      <c r="NXI32" s="385"/>
      <c r="NXJ32" s="385"/>
      <c r="NXK32" s="385"/>
      <c r="NXL32" s="385"/>
      <c r="NXM32" s="385"/>
      <c r="NXN32" s="385"/>
      <c r="NXO32" s="385"/>
      <c r="NXP32" s="385"/>
      <c r="NXQ32" s="385"/>
      <c r="NXR32" s="385"/>
      <c r="NXS32" s="385"/>
      <c r="NXT32" s="385"/>
      <c r="NXU32" s="385"/>
      <c r="NXV32" s="385"/>
      <c r="NXW32" s="385"/>
      <c r="NXX32" s="385"/>
      <c r="NXY32" s="385"/>
      <c r="NXZ32" s="385"/>
      <c r="NYA32" s="385"/>
      <c r="NYB32" s="385"/>
      <c r="NYC32" s="385"/>
      <c r="NYD32" s="385"/>
      <c r="NYE32" s="385"/>
      <c r="NYF32" s="385"/>
      <c r="NYG32" s="385"/>
      <c r="NYH32" s="385"/>
      <c r="NYI32" s="385"/>
      <c r="NYJ32" s="385"/>
      <c r="NYK32" s="385"/>
      <c r="NYL32" s="385"/>
      <c r="NYM32" s="385"/>
      <c r="NYN32" s="385"/>
      <c r="NYO32" s="385"/>
      <c r="NYP32" s="385"/>
      <c r="NYQ32" s="385"/>
      <c r="NYR32" s="385"/>
      <c r="NYS32" s="385"/>
      <c r="NYT32" s="385"/>
      <c r="NYU32" s="385"/>
      <c r="NYV32" s="385"/>
      <c r="NYW32" s="385"/>
      <c r="NYX32" s="385"/>
      <c r="NYY32" s="385"/>
      <c r="NYZ32" s="385"/>
      <c r="NZA32" s="385"/>
      <c r="NZB32" s="385"/>
      <c r="NZC32" s="385"/>
      <c r="NZD32" s="385"/>
      <c r="NZE32" s="385"/>
      <c r="NZF32" s="385"/>
      <c r="NZG32" s="385"/>
      <c r="NZH32" s="385"/>
      <c r="NZI32" s="385"/>
      <c r="NZJ32" s="385"/>
      <c r="NZK32" s="385"/>
      <c r="NZL32" s="385"/>
      <c r="NZM32" s="385"/>
      <c r="NZN32" s="385"/>
      <c r="NZO32" s="385"/>
      <c r="NZP32" s="385"/>
      <c r="NZQ32" s="385"/>
      <c r="NZR32" s="385"/>
      <c r="NZS32" s="385"/>
      <c r="NZT32" s="385"/>
      <c r="NZU32" s="385"/>
      <c r="NZV32" s="385"/>
      <c r="NZW32" s="385"/>
      <c r="NZX32" s="385"/>
      <c r="NZY32" s="385"/>
      <c r="NZZ32" s="385"/>
      <c r="OAA32" s="385"/>
      <c r="OAB32" s="385"/>
      <c r="OAC32" s="385"/>
      <c r="OAD32" s="385"/>
      <c r="OAE32" s="385"/>
      <c r="OAF32" s="385"/>
      <c r="OAG32" s="385"/>
      <c r="OAH32" s="385"/>
      <c r="OAI32" s="385"/>
      <c r="OAJ32" s="385"/>
      <c r="OAK32" s="385"/>
      <c r="OAL32" s="385"/>
      <c r="OAM32" s="385"/>
      <c r="OAN32" s="385"/>
      <c r="OAO32" s="385"/>
      <c r="OAP32" s="385"/>
      <c r="OAQ32" s="385"/>
      <c r="OAR32" s="385"/>
      <c r="OAS32" s="385"/>
      <c r="OAT32" s="385"/>
      <c r="OAU32" s="385"/>
      <c r="OAV32" s="385"/>
      <c r="OAW32" s="385"/>
      <c r="OAX32" s="385"/>
      <c r="OAY32" s="385"/>
      <c r="OAZ32" s="385"/>
      <c r="OBA32" s="385"/>
      <c r="OBB32" s="385"/>
      <c r="OBC32" s="385"/>
      <c r="OBD32" s="385"/>
      <c r="OBE32" s="385"/>
      <c r="OBF32" s="385"/>
      <c r="OBG32" s="385"/>
      <c r="OBH32" s="385"/>
      <c r="OBI32" s="385"/>
      <c r="OBJ32" s="385"/>
      <c r="OBK32" s="385"/>
      <c r="OBL32" s="385"/>
      <c r="OBM32" s="385"/>
      <c r="OBN32" s="385"/>
      <c r="OBO32" s="385"/>
      <c r="OBP32" s="385"/>
      <c r="OBQ32" s="385"/>
      <c r="OBR32" s="385"/>
      <c r="OBS32" s="385"/>
      <c r="OBT32" s="385"/>
      <c r="OBU32" s="385"/>
      <c r="OBV32" s="385"/>
      <c r="OBW32" s="385"/>
      <c r="OBX32" s="385"/>
      <c r="OBY32" s="385"/>
      <c r="OBZ32" s="385"/>
      <c r="OCA32" s="385"/>
      <c r="OCB32" s="385"/>
      <c r="OCC32" s="385"/>
      <c r="OCD32" s="385"/>
      <c r="OCE32" s="385"/>
      <c r="OCF32" s="385"/>
      <c r="OCG32" s="385"/>
      <c r="OCH32" s="385"/>
      <c r="OCI32" s="385"/>
      <c r="OCJ32" s="385"/>
      <c r="OCK32" s="385"/>
      <c r="OCL32" s="385"/>
      <c r="OCM32" s="385"/>
      <c r="OCN32" s="385"/>
      <c r="OCO32" s="385"/>
      <c r="OCP32" s="385"/>
      <c r="OCQ32" s="385"/>
      <c r="OCR32" s="385"/>
      <c r="OCS32" s="385"/>
      <c r="OCT32" s="385"/>
      <c r="OCU32" s="385"/>
      <c r="OCV32" s="385"/>
      <c r="OCW32" s="385"/>
      <c r="OCX32" s="385"/>
      <c r="OCY32" s="385"/>
      <c r="OCZ32" s="385"/>
      <c r="ODA32" s="385"/>
      <c r="ODB32" s="385"/>
      <c r="ODC32" s="385"/>
      <c r="ODD32" s="385"/>
      <c r="ODE32" s="385"/>
      <c r="ODF32" s="385"/>
      <c r="ODG32" s="385"/>
      <c r="ODH32" s="385"/>
      <c r="ODI32" s="385"/>
      <c r="ODJ32" s="385"/>
      <c r="ODK32" s="385"/>
      <c r="ODL32" s="385"/>
      <c r="ODM32" s="385"/>
      <c r="ODN32" s="385"/>
      <c r="ODO32" s="385"/>
      <c r="ODP32" s="385"/>
      <c r="ODQ32" s="385"/>
      <c r="ODR32" s="385"/>
      <c r="ODS32" s="385"/>
      <c r="ODT32" s="385"/>
      <c r="ODU32" s="385"/>
      <c r="ODV32" s="385"/>
      <c r="ODW32" s="385"/>
      <c r="ODX32" s="385"/>
      <c r="ODY32" s="385"/>
      <c r="ODZ32" s="385"/>
      <c r="OEA32" s="385"/>
      <c r="OEB32" s="385"/>
      <c r="OEC32" s="385"/>
      <c r="OED32" s="385"/>
      <c r="OEE32" s="385"/>
      <c r="OEF32" s="385"/>
      <c r="OEG32" s="385"/>
      <c r="OEH32" s="385"/>
      <c r="OEI32" s="385"/>
      <c r="OEJ32" s="385"/>
      <c r="OEK32" s="385"/>
      <c r="OEL32" s="385"/>
      <c r="OEM32" s="385"/>
      <c r="OEN32" s="385"/>
      <c r="OEO32" s="385"/>
      <c r="OEP32" s="385"/>
      <c r="OEQ32" s="385"/>
      <c r="OER32" s="385"/>
      <c r="OES32" s="385"/>
      <c r="OET32" s="385"/>
      <c r="OEU32" s="385"/>
      <c r="OEV32" s="385"/>
      <c r="OEW32" s="385"/>
      <c r="OEX32" s="385"/>
      <c r="OEY32" s="385"/>
      <c r="OEZ32" s="385"/>
      <c r="OFA32" s="385"/>
      <c r="OFB32" s="385"/>
      <c r="OFC32" s="385"/>
      <c r="OFD32" s="385"/>
      <c r="OFE32" s="385"/>
      <c r="OFF32" s="385"/>
      <c r="OFG32" s="385"/>
      <c r="OFH32" s="385"/>
      <c r="OFI32" s="385"/>
      <c r="OFJ32" s="385"/>
      <c r="OFK32" s="385"/>
      <c r="OFL32" s="385"/>
      <c r="OFM32" s="385"/>
      <c r="OFN32" s="385"/>
      <c r="OFO32" s="385"/>
      <c r="OFP32" s="385"/>
      <c r="OFQ32" s="385"/>
      <c r="OFR32" s="385"/>
      <c r="OFS32" s="385"/>
      <c r="OFT32" s="385"/>
      <c r="OFU32" s="385"/>
      <c r="OFV32" s="385"/>
      <c r="OFW32" s="385"/>
      <c r="OFX32" s="385"/>
      <c r="OFY32" s="385"/>
      <c r="OFZ32" s="385"/>
      <c r="OGA32" s="385"/>
      <c r="OGB32" s="385"/>
      <c r="OGC32" s="385"/>
      <c r="OGD32" s="385"/>
      <c r="OGE32" s="385"/>
      <c r="OGF32" s="385"/>
      <c r="OGG32" s="385"/>
      <c r="OGH32" s="385"/>
      <c r="OGI32" s="385"/>
      <c r="OGJ32" s="385"/>
      <c r="OGK32" s="385"/>
      <c r="OGL32" s="385"/>
      <c r="OGM32" s="385"/>
      <c r="OGN32" s="385"/>
      <c r="OGO32" s="385"/>
      <c r="OGP32" s="385"/>
      <c r="OGQ32" s="385"/>
      <c r="OGR32" s="385"/>
      <c r="OGS32" s="385"/>
      <c r="OGT32" s="385"/>
      <c r="OGU32" s="385"/>
      <c r="OGV32" s="385"/>
      <c r="OGW32" s="385"/>
      <c r="OGX32" s="385"/>
      <c r="OGY32" s="385"/>
      <c r="OGZ32" s="385"/>
      <c r="OHA32" s="385"/>
      <c r="OHB32" s="385"/>
      <c r="OHC32" s="385"/>
      <c r="OHD32" s="385"/>
      <c r="OHE32" s="385"/>
      <c r="OHF32" s="385"/>
      <c r="OHG32" s="385"/>
      <c r="OHH32" s="385"/>
      <c r="OHI32" s="385"/>
      <c r="OHJ32" s="385"/>
      <c r="OHK32" s="385"/>
      <c r="OHL32" s="385"/>
      <c r="OHM32" s="385"/>
      <c r="OHN32" s="385"/>
      <c r="OHO32" s="385"/>
      <c r="OHP32" s="385"/>
      <c r="OHQ32" s="385"/>
      <c r="OHR32" s="385"/>
      <c r="OHS32" s="385"/>
      <c r="OHT32" s="385"/>
      <c r="OHU32" s="385"/>
      <c r="OHV32" s="385"/>
      <c r="OHW32" s="385"/>
      <c r="OHX32" s="385"/>
      <c r="OHY32" s="385"/>
      <c r="OHZ32" s="385"/>
      <c r="OIA32" s="385"/>
      <c r="OIB32" s="385"/>
      <c r="OIC32" s="385"/>
      <c r="OID32" s="385"/>
      <c r="OIE32" s="385"/>
      <c r="OIF32" s="385"/>
      <c r="OIG32" s="385"/>
      <c r="OIH32" s="385"/>
      <c r="OII32" s="385"/>
      <c r="OIJ32" s="385"/>
      <c r="OIK32" s="385"/>
      <c r="OIL32" s="385"/>
      <c r="OIM32" s="385"/>
      <c r="OIN32" s="385"/>
      <c r="OIO32" s="385"/>
      <c r="OIP32" s="385"/>
      <c r="OIQ32" s="385"/>
      <c r="OIR32" s="385"/>
      <c r="OIS32" s="385"/>
      <c r="OIT32" s="385"/>
      <c r="OIU32" s="385"/>
      <c r="OIV32" s="385"/>
      <c r="OIW32" s="385"/>
      <c r="OIX32" s="385"/>
      <c r="OIY32" s="385"/>
      <c r="OIZ32" s="385"/>
      <c r="OJA32" s="385"/>
      <c r="OJB32" s="385"/>
      <c r="OJC32" s="385"/>
      <c r="OJD32" s="385"/>
      <c r="OJE32" s="385"/>
      <c r="OJF32" s="385"/>
      <c r="OJG32" s="385"/>
      <c r="OJH32" s="385"/>
      <c r="OJI32" s="385"/>
      <c r="OJJ32" s="385"/>
      <c r="OJK32" s="385"/>
      <c r="OJL32" s="385"/>
      <c r="OJM32" s="385"/>
      <c r="OJN32" s="385"/>
      <c r="OJO32" s="385"/>
      <c r="OJP32" s="385"/>
      <c r="OJQ32" s="385"/>
      <c r="OJR32" s="385"/>
      <c r="OJS32" s="385"/>
      <c r="OJT32" s="385"/>
      <c r="OJU32" s="385"/>
      <c r="OJV32" s="385"/>
      <c r="OJW32" s="385"/>
      <c r="OJX32" s="385"/>
      <c r="OJY32" s="385"/>
      <c r="OJZ32" s="385"/>
      <c r="OKA32" s="385"/>
      <c r="OKB32" s="385"/>
      <c r="OKC32" s="385"/>
      <c r="OKD32" s="385"/>
      <c r="OKE32" s="385"/>
      <c r="OKF32" s="385"/>
      <c r="OKG32" s="385"/>
      <c r="OKH32" s="385"/>
      <c r="OKI32" s="385"/>
      <c r="OKJ32" s="385"/>
      <c r="OKK32" s="385"/>
      <c r="OKL32" s="385"/>
      <c r="OKM32" s="385"/>
      <c r="OKN32" s="385"/>
      <c r="OKO32" s="385"/>
      <c r="OKP32" s="385"/>
      <c r="OKQ32" s="385"/>
      <c r="OKR32" s="385"/>
      <c r="OKS32" s="385"/>
      <c r="OKT32" s="385"/>
      <c r="OKU32" s="385"/>
      <c r="OKV32" s="385"/>
      <c r="OKW32" s="385"/>
      <c r="OKX32" s="385"/>
      <c r="OKY32" s="385"/>
      <c r="OKZ32" s="385"/>
      <c r="OLA32" s="385"/>
      <c r="OLB32" s="385"/>
      <c r="OLC32" s="385"/>
      <c r="OLD32" s="385"/>
      <c r="OLE32" s="385"/>
      <c r="OLF32" s="385"/>
      <c r="OLG32" s="385"/>
      <c r="OLH32" s="385"/>
      <c r="OLI32" s="385"/>
      <c r="OLJ32" s="385"/>
      <c r="OLK32" s="385"/>
      <c r="OLL32" s="385"/>
      <c r="OLM32" s="385"/>
      <c r="OLN32" s="385"/>
      <c r="OLO32" s="385"/>
      <c r="OLP32" s="385"/>
      <c r="OLQ32" s="385"/>
      <c r="OLR32" s="385"/>
      <c r="OLS32" s="385"/>
      <c r="OLT32" s="385"/>
      <c r="OLU32" s="385"/>
      <c r="OLV32" s="385"/>
      <c r="OLW32" s="385"/>
      <c r="OLX32" s="385"/>
      <c r="OLY32" s="385"/>
      <c r="OLZ32" s="385"/>
      <c r="OMA32" s="385"/>
      <c r="OMB32" s="385"/>
      <c r="OMC32" s="385"/>
      <c r="OMD32" s="385"/>
      <c r="OME32" s="385"/>
      <c r="OMF32" s="385"/>
      <c r="OMG32" s="385"/>
      <c r="OMH32" s="385"/>
      <c r="OMI32" s="385"/>
      <c r="OMJ32" s="385"/>
      <c r="OMK32" s="385"/>
      <c r="OML32" s="385"/>
      <c r="OMM32" s="385"/>
      <c r="OMN32" s="385"/>
      <c r="OMO32" s="385"/>
      <c r="OMP32" s="385"/>
      <c r="OMQ32" s="385"/>
      <c r="OMR32" s="385"/>
      <c r="OMS32" s="385"/>
      <c r="OMT32" s="385"/>
      <c r="OMU32" s="385"/>
      <c r="OMV32" s="385"/>
      <c r="OMW32" s="385"/>
      <c r="OMX32" s="385"/>
      <c r="OMY32" s="385"/>
      <c r="OMZ32" s="385"/>
      <c r="ONA32" s="385"/>
      <c r="ONB32" s="385"/>
      <c r="ONC32" s="385"/>
      <c r="OND32" s="385"/>
      <c r="ONE32" s="385"/>
      <c r="ONF32" s="385"/>
      <c r="ONG32" s="385"/>
      <c r="ONH32" s="385"/>
      <c r="ONI32" s="385"/>
      <c r="ONJ32" s="385"/>
      <c r="ONK32" s="385"/>
      <c r="ONL32" s="385"/>
      <c r="ONM32" s="385"/>
      <c r="ONN32" s="385"/>
      <c r="ONO32" s="385"/>
      <c r="ONP32" s="385"/>
      <c r="ONQ32" s="385"/>
      <c r="ONR32" s="385"/>
      <c r="ONS32" s="385"/>
      <c r="ONT32" s="385"/>
      <c r="ONU32" s="385"/>
      <c r="ONV32" s="385"/>
      <c r="ONW32" s="385"/>
      <c r="ONX32" s="385"/>
      <c r="ONY32" s="385"/>
      <c r="ONZ32" s="385"/>
      <c r="OOA32" s="385"/>
      <c r="OOB32" s="385"/>
      <c r="OOC32" s="385"/>
      <c r="OOD32" s="385"/>
      <c r="OOE32" s="385"/>
      <c r="OOF32" s="385"/>
      <c r="OOG32" s="385"/>
      <c r="OOH32" s="385"/>
      <c r="OOI32" s="385"/>
      <c r="OOJ32" s="385"/>
      <c r="OOK32" s="385"/>
      <c r="OOL32" s="385"/>
      <c r="OOM32" s="385"/>
      <c r="OON32" s="385"/>
      <c r="OOO32" s="385"/>
      <c r="OOP32" s="385"/>
      <c r="OOQ32" s="385"/>
      <c r="OOR32" s="385"/>
      <c r="OOS32" s="385"/>
      <c r="OOT32" s="385"/>
      <c r="OOU32" s="385"/>
      <c r="OOV32" s="385"/>
      <c r="OOW32" s="385"/>
      <c r="OOX32" s="385"/>
      <c r="OOY32" s="385"/>
      <c r="OOZ32" s="385"/>
      <c r="OPA32" s="385"/>
      <c r="OPB32" s="385"/>
      <c r="OPC32" s="385"/>
      <c r="OPD32" s="385"/>
      <c r="OPE32" s="385"/>
      <c r="OPF32" s="385"/>
      <c r="OPG32" s="385"/>
      <c r="OPH32" s="385"/>
      <c r="OPI32" s="385"/>
      <c r="OPJ32" s="385"/>
      <c r="OPK32" s="385"/>
      <c r="OPL32" s="385"/>
      <c r="OPM32" s="385"/>
      <c r="OPN32" s="385"/>
      <c r="OPO32" s="385"/>
      <c r="OPP32" s="385"/>
      <c r="OPQ32" s="385"/>
      <c r="OPR32" s="385"/>
      <c r="OPS32" s="385"/>
      <c r="OPT32" s="385"/>
      <c r="OPU32" s="385"/>
      <c r="OPV32" s="385"/>
      <c r="OPW32" s="385"/>
      <c r="OPX32" s="385"/>
      <c r="OPY32" s="385"/>
      <c r="OPZ32" s="385"/>
      <c r="OQA32" s="385"/>
      <c r="OQB32" s="385"/>
      <c r="OQC32" s="385"/>
      <c r="OQD32" s="385"/>
      <c r="OQE32" s="385"/>
      <c r="OQF32" s="385"/>
      <c r="OQG32" s="385"/>
      <c r="OQH32" s="385"/>
      <c r="OQI32" s="385"/>
      <c r="OQJ32" s="385"/>
      <c r="OQK32" s="385"/>
      <c r="OQL32" s="385"/>
      <c r="OQM32" s="385"/>
      <c r="OQN32" s="385"/>
      <c r="OQO32" s="385"/>
      <c r="OQP32" s="385"/>
      <c r="OQQ32" s="385"/>
      <c r="OQR32" s="385"/>
      <c r="OQS32" s="385"/>
      <c r="OQT32" s="385"/>
      <c r="OQU32" s="385"/>
      <c r="OQV32" s="385"/>
      <c r="OQW32" s="385"/>
      <c r="OQX32" s="385"/>
      <c r="OQY32" s="385"/>
      <c r="OQZ32" s="385"/>
      <c r="ORA32" s="385"/>
      <c r="ORB32" s="385"/>
      <c r="ORC32" s="385"/>
      <c r="ORD32" s="385"/>
      <c r="ORE32" s="385"/>
      <c r="ORF32" s="385"/>
      <c r="ORG32" s="385"/>
      <c r="ORH32" s="385"/>
      <c r="ORI32" s="385"/>
      <c r="ORJ32" s="385"/>
      <c r="ORK32" s="385"/>
      <c r="ORL32" s="385"/>
      <c r="ORM32" s="385"/>
      <c r="ORN32" s="385"/>
      <c r="ORO32" s="385"/>
      <c r="ORP32" s="385"/>
      <c r="ORQ32" s="385"/>
      <c r="ORR32" s="385"/>
      <c r="ORS32" s="385"/>
      <c r="ORT32" s="385"/>
      <c r="ORU32" s="385"/>
      <c r="ORV32" s="385"/>
      <c r="ORW32" s="385"/>
      <c r="ORX32" s="385"/>
      <c r="ORY32" s="385"/>
      <c r="ORZ32" s="385"/>
      <c r="OSA32" s="385"/>
      <c r="OSB32" s="385"/>
      <c r="OSC32" s="385"/>
      <c r="OSD32" s="385"/>
      <c r="OSE32" s="385"/>
      <c r="OSF32" s="385"/>
      <c r="OSG32" s="385"/>
      <c r="OSH32" s="385"/>
      <c r="OSI32" s="385"/>
      <c r="OSJ32" s="385"/>
      <c r="OSK32" s="385"/>
      <c r="OSL32" s="385"/>
      <c r="OSM32" s="385"/>
      <c r="OSN32" s="385"/>
      <c r="OSO32" s="385"/>
      <c r="OSP32" s="385"/>
      <c r="OSQ32" s="385"/>
      <c r="OSR32" s="385"/>
      <c r="OSS32" s="385"/>
      <c r="OST32" s="385"/>
      <c r="OSU32" s="385"/>
      <c r="OSV32" s="385"/>
      <c r="OSW32" s="385"/>
      <c r="OSX32" s="385"/>
      <c r="OSY32" s="385"/>
      <c r="OSZ32" s="385"/>
      <c r="OTA32" s="385"/>
      <c r="OTB32" s="385"/>
      <c r="OTC32" s="385"/>
      <c r="OTD32" s="385"/>
      <c r="OTE32" s="385"/>
      <c r="OTF32" s="385"/>
      <c r="OTG32" s="385"/>
      <c r="OTH32" s="385"/>
      <c r="OTI32" s="385"/>
      <c r="OTJ32" s="385"/>
      <c r="OTK32" s="385"/>
      <c r="OTL32" s="385"/>
      <c r="OTM32" s="385"/>
      <c r="OTN32" s="385"/>
      <c r="OTO32" s="385"/>
      <c r="OTP32" s="385"/>
      <c r="OTQ32" s="385"/>
      <c r="OTR32" s="385"/>
      <c r="OTS32" s="385"/>
      <c r="OTT32" s="385"/>
      <c r="OTU32" s="385"/>
      <c r="OTV32" s="385"/>
      <c r="OTW32" s="385"/>
      <c r="OTX32" s="385"/>
      <c r="OTY32" s="385"/>
      <c r="OTZ32" s="385"/>
      <c r="OUA32" s="385"/>
      <c r="OUB32" s="385"/>
      <c r="OUC32" s="385"/>
      <c r="OUD32" s="385"/>
      <c r="OUE32" s="385"/>
      <c r="OUF32" s="385"/>
      <c r="OUG32" s="385"/>
      <c r="OUH32" s="385"/>
      <c r="OUI32" s="385"/>
      <c r="OUJ32" s="385"/>
      <c r="OUK32" s="385"/>
      <c r="OUL32" s="385"/>
      <c r="OUM32" s="385"/>
      <c r="OUN32" s="385"/>
      <c r="OUO32" s="385"/>
      <c r="OUP32" s="385"/>
      <c r="OUQ32" s="385"/>
      <c r="OUR32" s="385"/>
      <c r="OUS32" s="385"/>
      <c r="OUT32" s="385"/>
      <c r="OUU32" s="385"/>
      <c r="OUV32" s="385"/>
      <c r="OUW32" s="385"/>
      <c r="OUX32" s="385"/>
      <c r="OUY32" s="385"/>
      <c r="OUZ32" s="385"/>
      <c r="OVA32" s="385"/>
      <c r="OVB32" s="385"/>
      <c r="OVC32" s="385"/>
      <c r="OVD32" s="385"/>
      <c r="OVE32" s="385"/>
      <c r="OVF32" s="385"/>
      <c r="OVG32" s="385"/>
      <c r="OVH32" s="385"/>
      <c r="OVI32" s="385"/>
      <c r="OVJ32" s="385"/>
      <c r="OVK32" s="385"/>
      <c r="OVL32" s="385"/>
      <c r="OVM32" s="385"/>
      <c r="OVN32" s="385"/>
      <c r="OVO32" s="385"/>
      <c r="OVP32" s="385"/>
      <c r="OVQ32" s="385"/>
      <c r="OVR32" s="385"/>
      <c r="OVS32" s="385"/>
      <c r="OVT32" s="385"/>
      <c r="OVU32" s="385"/>
      <c r="OVV32" s="385"/>
      <c r="OVW32" s="385"/>
      <c r="OVX32" s="385"/>
      <c r="OVY32" s="385"/>
      <c r="OVZ32" s="385"/>
      <c r="OWA32" s="385"/>
      <c r="OWB32" s="385"/>
      <c r="OWC32" s="385"/>
      <c r="OWD32" s="385"/>
      <c r="OWE32" s="385"/>
      <c r="OWF32" s="385"/>
      <c r="OWG32" s="385"/>
      <c r="OWH32" s="385"/>
      <c r="OWI32" s="385"/>
      <c r="OWJ32" s="385"/>
      <c r="OWK32" s="385"/>
      <c r="OWL32" s="385"/>
      <c r="OWM32" s="385"/>
      <c r="OWN32" s="385"/>
      <c r="OWO32" s="385"/>
      <c r="OWP32" s="385"/>
      <c r="OWQ32" s="385"/>
      <c r="OWR32" s="385"/>
      <c r="OWS32" s="385"/>
      <c r="OWT32" s="385"/>
      <c r="OWU32" s="385"/>
      <c r="OWV32" s="385"/>
      <c r="OWW32" s="385"/>
      <c r="OWX32" s="385"/>
      <c r="OWY32" s="385"/>
      <c r="OWZ32" s="385"/>
      <c r="OXA32" s="385"/>
      <c r="OXB32" s="385"/>
      <c r="OXC32" s="385"/>
      <c r="OXD32" s="385"/>
      <c r="OXE32" s="385"/>
      <c r="OXF32" s="385"/>
      <c r="OXG32" s="385"/>
      <c r="OXH32" s="385"/>
      <c r="OXI32" s="385"/>
      <c r="OXJ32" s="385"/>
      <c r="OXK32" s="385"/>
      <c r="OXL32" s="385"/>
      <c r="OXM32" s="385"/>
      <c r="OXN32" s="385"/>
      <c r="OXO32" s="385"/>
      <c r="OXP32" s="385"/>
      <c r="OXQ32" s="385"/>
      <c r="OXR32" s="385"/>
      <c r="OXS32" s="385"/>
      <c r="OXT32" s="385"/>
      <c r="OXU32" s="385"/>
      <c r="OXV32" s="385"/>
      <c r="OXW32" s="385"/>
      <c r="OXX32" s="385"/>
      <c r="OXY32" s="385"/>
      <c r="OXZ32" s="385"/>
      <c r="OYA32" s="385"/>
      <c r="OYB32" s="385"/>
      <c r="OYC32" s="385"/>
      <c r="OYD32" s="385"/>
      <c r="OYE32" s="385"/>
      <c r="OYF32" s="385"/>
      <c r="OYG32" s="385"/>
      <c r="OYH32" s="385"/>
      <c r="OYI32" s="385"/>
      <c r="OYJ32" s="385"/>
      <c r="OYK32" s="385"/>
      <c r="OYL32" s="385"/>
      <c r="OYM32" s="385"/>
      <c r="OYN32" s="385"/>
      <c r="OYO32" s="385"/>
      <c r="OYP32" s="385"/>
      <c r="OYQ32" s="385"/>
      <c r="OYR32" s="385"/>
      <c r="OYS32" s="385"/>
      <c r="OYT32" s="385"/>
      <c r="OYU32" s="385"/>
      <c r="OYV32" s="385"/>
      <c r="OYW32" s="385"/>
      <c r="OYX32" s="385"/>
      <c r="OYY32" s="385"/>
      <c r="OYZ32" s="385"/>
      <c r="OZA32" s="385"/>
      <c r="OZB32" s="385"/>
      <c r="OZC32" s="385"/>
      <c r="OZD32" s="385"/>
      <c r="OZE32" s="385"/>
      <c r="OZF32" s="385"/>
      <c r="OZG32" s="385"/>
      <c r="OZH32" s="385"/>
      <c r="OZI32" s="385"/>
      <c r="OZJ32" s="385"/>
      <c r="OZK32" s="385"/>
      <c r="OZL32" s="385"/>
      <c r="OZM32" s="385"/>
      <c r="OZN32" s="385"/>
      <c r="OZO32" s="385"/>
      <c r="OZP32" s="385"/>
      <c r="OZQ32" s="385"/>
      <c r="OZR32" s="385"/>
      <c r="OZS32" s="385"/>
      <c r="OZT32" s="385"/>
      <c r="OZU32" s="385"/>
      <c r="OZV32" s="385"/>
      <c r="OZW32" s="385"/>
      <c r="OZX32" s="385"/>
      <c r="OZY32" s="385"/>
      <c r="OZZ32" s="385"/>
      <c r="PAA32" s="385"/>
      <c r="PAB32" s="385"/>
      <c r="PAC32" s="385"/>
      <c r="PAD32" s="385"/>
      <c r="PAE32" s="385"/>
      <c r="PAF32" s="385"/>
      <c r="PAG32" s="385"/>
      <c r="PAH32" s="385"/>
      <c r="PAI32" s="385"/>
      <c r="PAJ32" s="385"/>
      <c r="PAK32" s="385"/>
      <c r="PAL32" s="385"/>
      <c r="PAM32" s="385"/>
      <c r="PAN32" s="385"/>
      <c r="PAO32" s="385"/>
      <c r="PAP32" s="385"/>
      <c r="PAQ32" s="385"/>
      <c r="PAR32" s="385"/>
      <c r="PAS32" s="385"/>
      <c r="PAT32" s="385"/>
      <c r="PAU32" s="385"/>
      <c r="PAV32" s="385"/>
      <c r="PAW32" s="385"/>
      <c r="PAX32" s="385"/>
      <c r="PAY32" s="385"/>
      <c r="PAZ32" s="385"/>
      <c r="PBA32" s="385"/>
      <c r="PBB32" s="385"/>
      <c r="PBC32" s="385"/>
      <c r="PBD32" s="385"/>
      <c r="PBE32" s="385"/>
      <c r="PBF32" s="385"/>
      <c r="PBG32" s="385"/>
      <c r="PBH32" s="385"/>
      <c r="PBI32" s="385"/>
      <c r="PBJ32" s="385"/>
      <c r="PBK32" s="385"/>
      <c r="PBL32" s="385"/>
      <c r="PBM32" s="385"/>
      <c r="PBN32" s="385"/>
      <c r="PBO32" s="385"/>
      <c r="PBP32" s="385"/>
      <c r="PBQ32" s="385"/>
      <c r="PBR32" s="385"/>
      <c r="PBS32" s="385"/>
      <c r="PBT32" s="385"/>
      <c r="PBU32" s="385"/>
      <c r="PBV32" s="385"/>
      <c r="PBW32" s="385"/>
      <c r="PBX32" s="385"/>
      <c r="PBY32" s="385"/>
      <c r="PBZ32" s="385"/>
      <c r="PCA32" s="385"/>
      <c r="PCB32" s="385"/>
      <c r="PCC32" s="385"/>
      <c r="PCD32" s="385"/>
      <c r="PCE32" s="385"/>
      <c r="PCF32" s="385"/>
      <c r="PCG32" s="385"/>
      <c r="PCH32" s="385"/>
      <c r="PCI32" s="385"/>
      <c r="PCJ32" s="385"/>
      <c r="PCK32" s="385"/>
      <c r="PCL32" s="385"/>
      <c r="PCM32" s="385"/>
      <c r="PCN32" s="385"/>
      <c r="PCO32" s="385"/>
      <c r="PCP32" s="385"/>
      <c r="PCQ32" s="385"/>
      <c r="PCR32" s="385"/>
      <c r="PCS32" s="385"/>
      <c r="PCT32" s="385"/>
      <c r="PCU32" s="385"/>
      <c r="PCV32" s="385"/>
      <c r="PCW32" s="385"/>
      <c r="PCX32" s="385"/>
      <c r="PCY32" s="385"/>
      <c r="PCZ32" s="385"/>
      <c r="PDA32" s="385"/>
      <c r="PDB32" s="385"/>
      <c r="PDC32" s="385"/>
      <c r="PDD32" s="385"/>
      <c r="PDE32" s="385"/>
      <c r="PDF32" s="385"/>
      <c r="PDG32" s="385"/>
      <c r="PDH32" s="385"/>
      <c r="PDI32" s="385"/>
      <c r="PDJ32" s="385"/>
      <c r="PDK32" s="385"/>
      <c r="PDL32" s="385"/>
      <c r="PDM32" s="385"/>
      <c r="PDN32" s="385"/>
      <c r="PDO32" s="385"/>
      <c r="PDP32" s="385"/>
      <c r="PDQ32" s="385"/>
      <c r="PDR32" s="385"/>
      <c r="PDS32" s="385"/>
      <c r="PDT32" s="385"/>
      <c r="PDU32" s="385"/>
      <c r="PDV32" s="385"/>
      <c r="PDW32" s="385"/>
      <c r="PDX32" s="385"/>
      <c r="PDY32" s="385"/>
      <c r="PDZ32" s="385"/>
      <c r="PEA32" s="385"/>
      <c r="PEB32" s="385"/>
      <c r="PEC32" s="385"/>
      <c r="PED32" s="385"/>
      <c r="PEE32" s="385"/>
      <c r="PEF32" s="385"/>
      <c r="PEG32" s="385"/>
      <c r="PEH32" s="385"/>
      <c r="PEI32" s="385"/>
      <c r="PEJ32" s="385"/>
      <c r="PEK32" s="385"/>
      <c r="PEL32" s="385"/>
      <c r="PEM32" s="385"/>
      <c r="PEN32" s="385"/>
      <c r="PEO32" s="385"/>
      <c r="PEP32" s="385"/>
      <c r="PEQ32" s="385"/>
      <c r="PER32" s="385"/>
      <c r="PES32" s="385"/>
      <c r="PET32" s="385"/>
      <c r="PEU32" s="385"/>
      <c r="PEV32" s="385"/>
      <c r="PEW32" s="385"/>
      <c r="PEX32" s="385"/>
      <c r="PEY32" s="385"/>
      <c r="PEZ32" s="385"/>
      <c r="PFA32" s="385"/>
      <c r="PFB32" s="385"/>
      <c r="PFC32" s="385"/>
      <c r="PFD32" s="385"/>
      <c r="PFE32" s="385"/>
      <c r="PFF32" s="385"/>
      <c r="PFG32" s="385"/>
      <c r="PFH32" s="385"/>
      <c r="PFI32" s="385"/>
      <c r="PFJ32" s="385"/>
      <c r="PFK32" s="385"/>
      <c r="PFL32" s="385"/>
      <c r="PFM32" s="385"/>
      <c r="PFN32" s="385"/>
      <c r="PFO32" s="385"/>
      <c r="PFP32" s="385"/>
      <c r="PFQ32" s="385"/>
      <c r="PFR32" s="385"/>
      <c r="PFS32" s="385"/>
      <c r="PFT32" s="385"/>
      <c r="PFU32" s="385"/>
      <c r="PFV32" s="385"/>
      <c r="PFW32" s="385"/>
      <c r="PFX32" s="385"/>
      <c r="PFY32" s="385"/>
      <c r="PFZ32" s="385"/>
      <c r="PGA32" s="385"/>
      <c r="PGB32" s="385"/>
      <c r="PGC32" s="385"/>
      <c r="PGD32" s="385"/>
      <c r="PGE32" s="385"/>
      <c r="PGF32" s="385"/>
      <c r="PGG32" s="385"/>
      <c r="PGH32" s="385"/>
      <c r="PGI32" s="385"/>
      <c r="PGJ32" s="385"/>
      <c r="PGK32" s="385"/>
      <c r="PGL32" s="385"/>
      <c r="PGM32" s="385"/>
      <c r="PGN32" s="385"/>
      <c r="PGO32" s="385"/>
      <c r="PGP32" s="385"/>
      <c r="PGQ32" s="385"/>
      <c r="PGR32" s="385"/>
      <c r="PGS32" s="385"/>
      <c r="PGT32" s="385"/>
      <c r="PGU32" s="385"/>
      <c r="PGV32" s="385"/>
      <c r="PGW32" s="385"/>
      <c r="PGX32" s="385"/>
      <c r="PGY32" s="385"/>
      <c r="PGZ32" s="385"/>
      <c r="PHA32" s="385"/>
      <c r="PHB32" s="385"/>
      <c r="PHC32" s="385"/>
      <c r="PHD32" s="385"/>
      <c r="PHE32" s="385"/>
      <c r="PHF32" s="385"/>
      <c r="PHG32" s="385"/>
      <c r="PHH32" s="385"/>
      <c r="PHI32" s="385"/>
      <c r="PHJ32" s="385"/>
      <c r="PHK32" s="385"/>
      <c r="PHL32" s="385"/>
      <c r="PHM32" s="385"/>
      <c r="PHN32" s="385"/>
      <c r="PHO32" s="385"/>
      <c r="PHP32" s="385"/>
      <c r="PHQ32" s="385"/>
      <c r="PHR32" s="385"/>
      <c r="PHS32" s="385"/>
      <c r="PHT32" s="385"/>
      <c r="PHU32" s="385"/>
      <c r="PHV32" s="385"/>
      <c r="PHW32" s="385"/>
      <c r="PHX32" s="385"/>
      <c r="PHY32" s="385"/>
      <c r="PHZ32" s="385"/>
      <c r="PIA32" s="385"/>
      <c r="PIB32" s="385"/>
      <c r="PIC32" s="385"/>
      <c r="PID32" s="385"/>
      <c r="PIE32" s="385"/>
      <c r="PIF32" s="385"/>
      <c r="PIG32" s="385"/>
      <c r="PIH32" s="385"/>
      <c r="PII32" s="385"/>
      <c r="PIJ32" s="385"/>
      <c r="PIK32" s="385"/>
      <c r="PIL32" s="385"/>
      <c r="PIM32" s="385"/>
      <c r="PIN32" s="385"/>
      <c r="PIO32" s="385"/>
      <c r="PIP32" s="385"/>
      <c r="PIQ32" s="385"/>
      <c r="PIR32" s="385"/>
      <c r="PIS32" s="385"/>
      <c r="PIT32" s="385"/>
      <c r="PIU32" s="385"/>
      <c r="PIV32" s="385"/>
      <c r="PIW32" s="385"/>
      <c r="PIX32" s="385"/>
      <c r="PIY32" s="385"/>
      <c r="PIZ32" s="385"/>
      <c r="PJA32" s="385"/>
      <c r="PJB32" s="385"/>
      <c r="PJC32" s="385"/>
      <c r="PJD32" s="385"/>
      <c r="PJE32" s="385"/>
      <c r="PJF32" s="385"/>
      <c r="PJG32" s="385"/>
      <c r="PJH32" s="385"/>
      <c r="PJI32" s="385"/>
      <c r="PJJ32" s="385"/>
      <c r="PJK32" s="385"/>
      <c r="PJL32" s="385"/>
      <c r="PJM32" s="385"/>
      <c r="PJN32" s="385"/>
      <c r="PJO32" s="385"/>
      <c r="PJP32" s="385"/>
      <c r="PJQ32" s="385"/>
      <c r="PJR32" s="385"/>
      <c r="PJS32" s="385"/>
      <c r="PJT32" s="385"/>
      <c r="PJU32" s="385"/>
      <c r="PJV32" s="385"/>
      <c r="PJW32" s="385"/>
      <c r="PJX32" s="385"/>
      <c r="PJY32" s="385"/>
      <c r="PJZ32" s="385"/>
      <c r="PKA32" s="385"/>
      <c r="PKB32" s="385"/>
      <c r="PKC32" s="385"/>
      <c r="PKD32" s="385"/>
      <c r="PKE32" s="385"/>
      <c r="PKF32" s="385"/>
      <c r="PKG32" s="385"/>
      <c r="PKH32" s="385"/>
      <c r="PKI32" s="385"/>
      <c r="PKJ32" s="385"/>
      <c r="PKK32" s="385"/>
      <c r="PKL32" s="385"/>
      <c r="PKM32" s="385"/>
      <c r="PKN32" s="385"/>
      <c r="PKO32" s="385"/>
      <c r="PKP32" s="385"/>
      <c r="PKQ32" s="385"/>
      <c r="PKR32" s="385"/>
      <c r="PKS32" s="385"/>
      <c r="PKT32" s="385"/>
      <c r="PKU32" s="385"/>
      <c r="PKV32" s="385"/>
      <c r="PKW32" s="385"/>
      <c r="PKX32" s="385"/>
      <c r="PKY32" s="385"/>
      <c r="PKZ32" s="385"/>
      <c r="PLA32" s="385"/>
      <c r="PLB32" s="385"/>
      <c r="PLC32" s="385"/>
      <c r="PLD32" s="385"/>
      <c r="PLE32" s="385"/>
      <c r="PLF32" s="385"/>
      <c r="PLG32" s="385"/>
      <c r="PLH32" s="385"/>
      <c r="PLI32" s="385"/>
      <c r="PLJ32" s="385"/>
      <c r="PLK32" s="385"/>
      <c r="PLL32" s="385"/>
      <c r="PLM32" s="385"/>
      <c r="PLN32" s="385"/>
      <c r="PLO32" s="385"/>
      <c r="PLP32" s="385"/>
      <c r="PLQ32" s="385"/>
      <c r="PLR32" s="385"/>
      <c r="PLS32" s="385"/>
      <c r="PLT32" s="385"/>
      <c r="PLU32" s="385"/>
      <c r="PLV32" s="385"/>
      <c r="PLW32" s="385"/>
      <c r="PLX32" s="385"/>
      <c r="PLY32" s="385"/>
      <c r="PLZ32" s="385"/>
      <c r="PMA32" s="385"/>
      <c r="PMB32" s="385"/>
      <c r="PMC32" s="385"/>
      <c r="PMD32" s="385"/>
      <c r="PME32" s="385"/>
      <c r="PMF32" s="385"/>
      <c r="PMG32" s="385"/>
      <c r="PMH32" s="385"/>
      <c r="PMI32" s="385"/>
      <c r="PMJ32" s="385"/>
      <c r="PMK32" s="385"/>
      <c r="PML32" s="385"/>
      <c r="PMM32" s="385"/>
      <c r="PMN32" s="385"/>
      <c r="PMO32" s="385"/>
      <c r="PMP32" s="385"/>
      <c r="PMQ32" s="385"/>
      <c r="PMR32" s="385"/>
      <c r="PMS32" s="385"/>
      <c r="PMT32" s="385"/>
      <c r="PMU32" s="385"/>
      <c r="PMV32" s="385"/>
      <c r="PMW32" s="385"/>
      <c r="PMX32" s="385"/>
      <c r="PMY32" s="385"/>
      <c r="PMZ32" s="385"/>
      <c r="PNA32" s="385"/>
      <c r="PNB32" s="385"/>
      <c r="PNC32" s="385"/>
      <c r="PND32" s="385"/>
      <c r="PNE32" s="385"/>
      <c r="PNF32" s="385"/>
      <c r="PNG32" s="385"/>
      <c r="PNH32" s="385"/>
      <c r="PNI32" s="385"/>
      <c r="PNJ32" s="385"/>
      <c r="PNK32" s="385"/>
      <c r="PNL32" s="385"/>
      <c r="PNM32" s="385"/>
      <c r="PNN32" s="385"/>
      <c r="PNO32" s="385"/>
      <c r="PNP32" s="385"/>
      <c r="PNQ32" s="385"/>
      <c r="PNR32" s="385"/>
      <c r="PNS32" s="385"/>
      <c r="PNT32" s="385"/>
      <c r="PNU32" s="385"/>
      <c r="PNV32" s="385"/>
      <c r="PNW32" s="385"/>
      <c r="PNX32" s="385"/>
      <c r="PNY32" s="385"/>
      <c r="PNZ32" s="385"/>
      <c r="POA32" s="385"/>
      <c r="POB32" s="385"/>
      <c r="POC32" s="385"/>
      <c r="POD32" s="385"/>
      <c r="POE32" s="385"/>
      <c r="POF32" s="385"/>
      <c r="POG32" s="385"/>
      <c r="POH32" s="385"/>
      <c r="POI32" s="385"/>
      <c r="POJ32" s="385"/>
      <c r="POK32" s="385"/>
      <c r="POL32" s="385"/>
      <c r="POM32" s="385"/>
      <c r="PON32" s="385"/>
      <c r="POO32" s="385"/>
      <c r="POP32" s="385"/>
      <c r="POQ32" s="385"/>
      <c r="POR32" s="385"/>
      <c r="POS32" s="385"/>
      <c r="POT32" s="385"/>
      <c r="POU32" s="385"/>
      <c r="POV32" s="385"/>
      <c r="POW32" s="385"/>
      <c r="POX32" s="385"/>
      <c r="POY32" s="385"/>
      <c r="POZ32" s="385"/>
      <c r="PPA32" s="385"/>
      <c r="PPB32" s="385"/>
      <c r="PPC32" s="385"/>
      <c r="PPD32" s="385"/>
      <c r="PPE32" s="385"/>
      <c r="PPF32" s="385"/>
      <c r="PPG32" s="385"/>
      <c r="PPH32" s="385"/>
      <c r="PPI32" s="385"/>
      <c r="PPJ32" s="385"/>
      <c r="PPK32" s="385"/>
      <c r="PPL32" s="385"/>
      <c r="PPM32" s="385"/>
      <c r="PPN32" s="385"/>
      <c r="PPO32" s="385"/>
      <c r="PPP32" s="385"/>
      <c r="PPQ32" s="385"/>
      <c r="PPR32" s="385"/>
      <c r="PPS32" s="385"/>
      <c r="PPT32" s="385"/>
      <c r="PPU32" s="385"/>
      <c r="PPV32" s="385"/>
      <c r="PPW32" s="385"/>
      <c r="PPX32" s="385"/>
      <c r="PPY32" s="385"/>
      <c r="PPZ32" s="385"/>
      <c r="PQA32" s="385"/>
      <c r="PQB32" s="385"/>
      <c r="PQC32" s="385"/>
      <c r="PQD32" s="385"/>
      <c r="PQE32" s="385"/>
      <c r="PQF32" s="385"/>
      <c r="PQG32" s="385"/>
      <c r="PQH32" s="385"/>
      <c r="PQI32" s="385"/>
      <c r="PQJ32" s="385"/>
      <c r="PQK32" s="385"/>
      <c r="PQL32" s="385"/>
      <c r="PQM32" s="385"/>
      <c r="PQN32" s="385"/>
      <c r="PQO32" s="385"/>
      <c r="PQP32" s="385"/>
      <c r="PQQ32" s="385"/>
      <c r="PQR32" s="385"/>
      <c r="PQS32" s="385"/>
      <c r="PQT32" s="385"/>
      <c r="PQU32" s="385"/>
      <c r="PQV32" s="385"/>
      <c r="PQW32" s="385"/>
      <c r="PQX32" s="385"/>
      <c r="PQY32" s="385"/>
      <c r="PQZ32" s="385"/>
      <c r="PRA32" s="385"/>
      <c r="PRB32" s="385"/>
      <c r="PRC32" s="385"/>
      <c r="PRD32" s="385"/>
      <c r="PRE32" s="385"/>
      <c r="PRF32" s="385"/>
      <c r="PRG32" s="385"/>
      <c r="PRH32" s="385"/>
      <c r="PRI32" s="385"/>
      <c r="PRJ32" s="385"/>
      <c r="PRK32" s="385"/>
      <c r="PRL32" s="385"/>
      <c r="PRM32" s="385"/>
      <c r="PRN32" s="385"/>
      <c r="PRO32" s="385"/>
      <c r="PRP32" s="385"/>
      <c r="PRQ32" s="385"/>
      <c r="PRR32" s="385"/>
      <c r="PRS32" s="385"/>
      <c r="PRT32" s="385"/>
      <c r="PRU32" s="385"/>
      <c r="PRV32" s="385"/>
      <c r="PRW32" s="385"/>
      <c r="PRX32" s="385"/>
      <c r="PRY32" s="385"/>
      <c r="PRZ32" s="385"/>
      <c r="PSA32" s="385"/>
      <c r="PSB32" s="385"/>
      <c r="PSC32" s="385"/>
      <c r="PSD32" s="385"/>
      <c r="PSE32" s="385"/>
      <c r="PSF32" s="385"/>
      <c r="PSG32" s="385"/>
      <c r="PSH32" s="385"/>
      <c r="PSI32" s="385"/>
      <c r="PSJ32" s="385"/>
      <c r="PSK32" s="385"/>
      <c r="PSL32" s="385"/>
      <c r="PSM32" s="385"/>
      <c r="PSN32" s="385"/>
      <c r="PSO32" s="385"/>
      <c r="PSP32" s="385"/>
      <c r="PSQ32" s="385"/>
      <c r="PSR32" s="385"/>
      <c r="PSS32" s="385"/>
      <c r="PST32" s="385"/>
      <c r="PSU32" s="385"/>
      <c r="PSV32" s="385"/>
      <c r="PSW32" s="385"/>
      <c r="PSX32" s="385"/>
      <c r="PSY32" s="385"/>
      <c r="PSZ32" s="385"/>
      <c r="PTA32" s="385"/>
      <c r="PTB32" s="385"/>
      <c r="PTC32" s="385"/>
      <c r="PTD32" s="385"/>
      <c r="PTE32" s="385"/>
      <c r="PTF32" s="385"/>
      <c r="PTG32" s="385"/>
      <c r="PTH32" s="385"/>
      <c r="PTI32" s="385"/>
      <c r="PTJ32" s="385"/>
      <c r="PTK32" s="385"/>
      <c r="PTL32" s="385"/>
      <c r="PTM32" s="385"/>
      <c r="PTN32" s="385"/>
      <c r="PTO32" s="385"/>
      <c r="PTP32" s="385"/>
      <c r="PTQ32" s="385"/>
      <c r="PTR32" s="385"/>
      <c r="PTS32" s="385"/>
      <c r="PTT32" s="385"/>
      <c r="PTU32" s="385"/>
      <c r="PTV32" s="385"/>
      <c r="PTW32" s="385"/>
      <c r="PTX32" s="385"/>
      <c r="PTY32" s="385"/>
      <c r="PTZ32" s="385"/>
      <c r="PUA32" s="385"/>
      <c r="PUB32" s="385"/>
      <c r="PUC32" s="385"/>
      <c r="PUD32" s="385"/>
      <c r="PUE32" s="385"/>
      <c r="PUF32" s="385"/>
      <c r="PUG32" s="385"/>
      <c r="PUH32" s="385"/>
      <c r="PUI32" s="385"/>
      <c r="PUJ32" s="385"/>
      <c r="PUK32" s="385"/>
      <c r="PUL32" s="385"/>
      <c r="PUM32" s="385"/>
      <c r="PUN32" s="385"/>
      <c r="PUO32" s="385"/>
      <c r="PUP32" s="385"/>
      <c r="PUQ32" s="385"/>
      <c r="PUR32" s="385"/>
      <c r="PUS32" s="385"/>
      <c r="PUT32" s="385"/>
      <c r="PUU32" s="385"/>
      <c r="PUV32" s="385"/>
      <c r="PUW32" s="385"/>
      <c r="PUX32" s="385"/>
      <c r="PUY32" s="385"/>
      <c r="PUZ32" s="385"/>
      <c r="PVA32" s="385"/>
      <c r="PVB32" s="385"/>
      <c r="PVC32" s="385"/>
      <c r="PVD32" s="385"/>
      <c r="PVE32" s="385"/>
      <c r="PVF32" s="385"/>
      <c r="PVG32" s="385"/>
      <c r="PVH32" s="385"/>
      <c r="PVI32" s="385"/>
      <c r="PVJ32" s="385"/>
      <c r="PVK32" s="385"/>
      <c r="PVL32" s="385"/>
      <c r="PVM32" s="385"/>
      <c r="PVN32" s="385"/>
      <c r="PVO32" s="385"/>
      <c r="PVP32" s="385"/>
      <c r="PVQ32" s="385"/>
      <c r="PVR32" s="385"/>
      <c r="PVS32" s="385"/>
      <c r="PVT32" s="385"/>
      <c r="PVU32" s="385"/>
      <c r="PVV32" s="385"/>
      <c r="PVW32" s="385"/>
      <c r="PVX32" s="385"/>
      <c r="PVY32" s="385"/>
      <c r="PVZ32" s="385"/>
      <c r="PWA32" s="385"/>
      <c r="PWB32" s="385"/>
      <c r="PWC32" s="385"/>
      <c r="PWD32" s="385"/>
      <c r="PWE32" s="385"/>
      <c r="PWF32" s="385"/>
      <c r="PWG32" s="385"/>
      <c r="PWH32" s="385"/>
      <c r="PWI32" s="385"/>
      <c r="PWJ32" s="385"/>
      <c r="PWK32" s="385"/>
      <c r="PWL32" s="385"/>
      <c r="PWM32" s="385"/>
      <c r="PWN32" s="385"/>
      <c r="PWO32" s="385"/>
      <c r="PWP32" s="385"/>
      <c r="PWQ32" s="385"/>
      <c r="PWR32" s="385"/>
      <c r="PWS32" s="385"/>
      <c r="PWT32" s="385"/>
      <c r="PWU32" s="385"/>
      <c r="PWV32" s="385"/>
      <c r="PWW32" s="385"/>
      <c r="PWX32" s="385"/>
      <c r="PWY32" s="385"/>
      <c r="PWZ32" s="385"/>
      <c r="PXA32" s="385"/>
      <c r="PXB32" s="385"/>
      <c r="PXC32" s="385"/>
      <c r="PXD32" s="385"/>
      <c r="PXE32" s="385"/>
      <c r="PXF32" s="385"/>
      <c r="PXG32" s="385"/>
      <c r="PXH32" s="385"/>
      <c r="PXI32" s="385"/>
      <c r="PXJ32" s="385"/>
      <c r="PXK32" s="385"/>
      <c r="PXL32" s="385"/>
      <c r="PXM32" s="385"/>
      <c r="PXN32" s="385"/>
      <c r="PXO32" s="385"/>
      <c r="PXP32" s="385"/>
      <c r="PXQ32" s="385"/>
      <c r="PXR32" s="385"/>
      <c r="PXS32" s="385"/>
      <c r="PXT32" s="385"/>
      <c r="PXU32" s="385"/>
      <c r="PXV32" s="385"/>
      <c r="PXW32" s="385"/>
      <c r="PXX32" s="385"/>
      <c r="PXY32" s="385"/>
      <c r="PXZ32" s="385"/>
      <c r="PYA32" s="385"/>
      <c r="PYB32" s="385"/>
      <c r="PYC32" s="385"/>
      <c r="PYD32" s="385"/>
      <c r="PYE32" s="385"/>
      <c r="PYF32" s="385"/>
      <c r="PYG32" s="385"/>
      <c r="PYH32" s="385"/>
      <c r="PYI32" s="385"/>
      <c r="PYJ32" s="385"/>
      <c r="PYK32" s="385"/>
      <c r="PYL32" s="385"/>
      <c r="PYM32" s="385"/>
      <c r="PYN32" s="385"/>
      <c r="PYO32" s="385"/>
      <c r="PYP32" s="385"/>
      <c r="PYQ32" s="385"/>
      <c r="PYR32" s="385"/>
      <c r="PYS32" s="385"/>
      <c r="PYT32" s="385"/>
      <c r="PYU32" s="385"/>
      <c r="PYV32" s="385"/>
      <c r="PYW32" s="385"/>
      <c r="PYX32" s="385"/>
      <c r="PYY32" s="385"/>
      <c r="PYZ32" s="385"/>
      <c r="PZA32" s="385"/>
      <c r="PZB32" s="385"/>
      <c r="PZC32" s="385"/>
      <c r="PZD32" s="385"/>
      <c r="PZE32" s="385"/>
      <c r="PZF32" s="385"/>
      <c r="PZG32" s="385"/>
      <c r="PZH32" s="385"/>
      <c r="PZI32" s="385"/>
      <c r="PZJ32" s="385"/>
      <c r="PZK32" s="385"/>
      <c r="PZL32" s="385"/>
      <c r="PZM32" s="385"/>
      <c r="PZN32" s="385"/>
      <c r="PZO32" s="385"/>
      <c r="PZP32" s="385"/>
      <c r="PZQ32" s="385"/>
      <c r="PZR32" s="385"/>
      <c r="PZS32" s="385"/>
      <c r="PZT32" s="385"/>
      <c r="PZU32" s="385"/>
      <c r="PZV32" s="385"/>
      <c r="PZW32" s="385"/>
      <c r="PZX32" s="385"/>
      <c r="PZY32" s="385"/>
      <c r="PZZ32" s="385"/>
      <c r="QAA32" s="385"/>
      <c r="QAB32" s="385"/>
      <c r="QAC32" s="385"/>
      <c r="QAD32" s="385"/>
      <c r="QAE32" s="385"/>
      <c r="QAF32" s="385"/>
      <c r="QAG32" s="385"/>
      <c r="QAH32" s="385"/>
      <c r="QAI32" s="385"/>
      <c r="QAJ32" s="385"/>
      <c r="QAK32" s="385"/>
      <c r="QAL32" s="385"/>
      <c r="QAM32" s="385"/>
      <c r="QAN32" s="385"/>
      <c r="QAO32" s="385"/>
      <c r="QAP32" s="385"/>
      <c r="QAQ32" s="385"/>
      <c r="QAR32" s="385"/>
      <c r="QAS32" s="385"/>
      <c r="QAT32" s="385"/>
      <c r="QAU32" s="385"/>
      <c r="QAV32" s="385"/>
      <c r="QAW32" s="385"/>
      <c r="QAX32" s="385"/>
      <c r="QAY32" s="385"/>
      <c r="QAZ32" s="385"/>
      <c r="QBA32" s="385"/>
      <c r="QBB32" s="385"/>
      <c r="QBC32" s="385"/>
      <c r="QBD32" s="385"/>
      <c r="QBE32" s="385"/>
      <c r="QBF32" s="385"/>
      <c r="QBG32" s="385"/>
      <c r="QBH32" s="385"/>
      <c r="QBI32" s="385"/>
      <c r="QBJ32" s="385"/>
      <c r="QBK32" s="385"/>
      <c r="QBL32" s="385"/>
      <c r="QBM32" s="385"/>
      <c r="QBN32" s="385"/>
      <c r="QBO32" s="385"/>
      <c r="QBP32" s="385"/>
      <c r="QBQ32" s="385"/>
      <c r="QBR32" s="385"/>
      <c r="QBS32" s="385"/>
      <c r="QBT32" s="385"/>
      <c r="QBU32" s="385"/>
      <c r="QBV32" s="385"/>
      <c r="QBW32" s="385"/>
      <c r="QBX32" s="385"/>
      <c r="QBY32" s="385"/>
      <c r="QBZ32" s="385"/>
      <c r="QCA32" s="385"/>
      <c r="QCB32" s="385"/>
      <c r="QCC32" s="385"/>
      <c r="QCD32" s="385"/>
      <c r="QCE32" s="385"/>
      <c r="QCF32" s="385"/>
      <c r="QCG32" s="385"/>
      <c r="QCH32" s="385"/>
      <c r="QCI32" s="385"/>
      <c r="QCJ32" s="385"/>
      <c r="QCK32" s="385"/>
      <c r="QCL32" s="385"/>
      <c r="QCM32" s="385"/>
      <c r="QCN32" s="385"/>
      <c r="QCO32" s="385"/>
      <c r="QCP32" s="385"/>
      <c r="QCQ32" s="385"/>
      <c r="QCR32" s="385"/>
      <c r="QCS32" s="385"/>
      <c r="QCT32" s="385"/>
      <c r="QCU32" s="385"/>
      <c r="QCV32" s="385"/>
      <c r="QCW32" s="385"/>
      <c r="QCX32" s="385"/>
      <c r="QCY32" s="385"/>
      <c r="QCZ32" s="385"/>
      <c r="QDA32" s="385"/>
      <c r="QDB32" s="385"/>
      <c r="QDC32" s="385"/>
      <c r="QDD32" s="385"/>
      <c r="QDE32" s="385"/>
      <c r="QDF32" s="385"/>
      <c r="QDG32" s="385"/>
      <c r="QDH32" s="385"/>
      <c r="QDI32" s="385"/>
      <c r="QDJ32" s="385"/>
      <c r="QDK32" s="385"/>
      <c r="QDL32" s="385"/>
      <c r="QDM32" s="385"/>
      <c r="QDN32" s="385"/>
      <c r="QDO32" s="385"/>
      <c r="QDP32" s="385"/>
      <c r="QDQ32" s="385"/>
      <c r="QDR32" s="385"/>
      <c r="QDS32" s="385"/>
      <c r="QDT32" s="385"/>
      <c r="QDU32" s="385"/>
      <c r="QDV32" s="385"/>
      <c r="QDW32" s="385"/>
      <c r="QDX32" s="385"/>
      <c r="QDY32" s="385"/>
      <c r="QDZ32" s="385"/>
      <c r="QEA32" s="385"/>
      <c r="QEB32" s="385"/>
      <c r="QEC32" s="385"/>
      <c r="QED32" s="385"/>
      <c r="QEE32" s="385"/>
      <c r="QEF32" s="385"/>
      <c r="QEG32" s="385"/>
      <c r="QEH32" s="385"/>
      <c r="QEI32" s="385"/>
      <c r="QEJ32" s="385"/>
      <c r="QEK32" s="385"/>
      <c r="QEL32" s="385"/>
      <c r="QEM32" s="385"/>
      <c r="QEN32" s="385"/>
      <c r="QEO32" s="385"/>
      <c r="QEP32" s="385"/>
      <c r="QEQ32" s="385"/>
      <c r="QER32" s="385"/>
      <c r="QES32" s="385"/>
      <c r="QET32" s="385"/>
      <c r="QEU32" s="385"/>
      <c r="QEV32" s="385"/>
      <c r="QEW32" s="385"/>
      <c r="QEX32" s="385"/>
      <c r="QEY32" s="385"/>
      <c r="QEZ32" s="385"/>
      <c r="QFA32" s="385"/>
      <c r="QFB32" s="385"/>
      <c r="QFC32" s="385"/>
      <c r="QFD32" s="385"/>
      <c r="QFE32" s="385"/>
      <c r="QFF32" s="385"/>
      <c r="QFG32" s="385"/>
      <c r="QFH32" s="385"/>
      <c r="QFI32" s="385"/>
      <c r="QFJ32" s="385"/>
      <c r="QFK32" s="385"/>
      <c r="QFL32" s="385"/>
      <c r="QFM32" s="385"/>
      <c r="QFN32" s="385"/>
      <c r="QFO32" s="385"/>
      <c r="QFP32" s="385"/>
      <c r="QFQ32" s="385"/>
      <c r="QFR32" s="385"/>
      <c r="QFS32" s="385"/>
      <c r="QFT32" s="385"/>
      <c r="QFU32" s="385"/>
      <c r="QFV32" s="385"/>
      <c r="QFW32" s="385"/>
      <c r="QFX32" s="385"/>
      <c r="QFY32" s="385"/>
      <c r="QFZ32" s="385"/>
      <c r="QGA32" s="385"/>
      <c r="QGB32" s="385"/>
      <c r="QGC32" s="385"/>
      <c r="QGD32" s="385"/>
      <c r="QGE32" s="385"/>
      <c r="QGF32" s="385"/>
      <c r="QGG32" s="385"/>
      <c r="QGH32" s="385"/>
      <c r="QGI32" s="385"/>
      <c r="QGJ32" s="385"/>
      <c r="QGK32" s="385"/>
      <c r="QGL32" s="385"/>
      <c r="QGM32" s="385"/>
      <c r="QGN32" s="385"/>
      <c r="QGO32" s="385"/>
      <c r="QGP32" s="385"/>
      <c r="QGQ32" s="385"/>
      <c r="QGR32" s="385"/>
      <c r="QGS32" s="385"/>
      <c r="QGT32" s="385"/>
      <c r="QGU32" s="385"/>
      <c r="QGV32" s="385"/>
      <c r="QGW32" s="385"/>
      <c r="QGX32" s="385"/>
      <c r="QGY32" s="385"/>
      <c r="QGZ32" s="385"/>
      <c r="QHA32" s="385"/>
      <c r="QHB32" s="385"/>
      <c r="QHC32" s="385"/>
      <c r="QHD32" s="385"/>
      <c r="QHE32" s="385"/>
      <c r="QHF32" s="385"/>
      <c r="QHG32" s="385"/>
      <c r="QHH32" s="385"/>
      <c r="QHI32" s="385"/>
      <c r="QHJ32" s="385"/>
      <c r="QHK32" s="385"/>
      <c r="QHL32" s="385"/>
      <c r="QHM32" s="385"/>
      <c r="QHN32" s="385"/>
      <c r="QHO32" s="385"/>
      <c r="QHP32" s="385"/>
      <c r="QHQ32" s="385"/>
      <c r="QHR32" s="385"/>
      <c r="QHS32" s="385"/>
      <c r="QHT32" s="385"/>
      <c r="QHU32" s="385"/>
      <c r="QHV32" s="385"/>
      <c r="QHW32" s="385"/>
      <c r="QHX32" s="385"/>
      <c r="QHY32" s="385"/>
      <c r="QHZ32" s="385"/>
      <c r="QIA32" s="385"/>
      <c r="QIB32" s="385"/>
      <c r="QIC32" s="385"/>
      <c r="QID32" s="385"/>
      <c r="QIE32" s="385"/>
      <c r="QIF32" s="385"/>
      <c r="QIG32" s="385"/>
      <c r="QIH32" s="385"/>
      <c r="QII32" s="385"/>
      <c r="QIJ32" s="385"/>
      <c r="QIK32" s="385"/>
      <c r="QIL32" s="385"/>
      <c r="QIM32" s="385"/>
      <c r="QIN32" s="385"/>
      <c r="QIO32" s="385"/>
      <c r="QIP32" s="385"/>
      <c r="QIQ32" s="385"/>
      <c r="QIR32" s="385"/>
      <c r="QIS32" s="385"/>
      <c r="QIT32" s="385"/>
      <c r="QIU32" s="385"/>
      <c r="QIV32" s="385"/>
      <c r="QIW32" s="385"/>
      <c r="QIX32" s="385"/>
      <c r="QIY32" s="385"/>
      <c r="QIZ32" s="385"/>
      <c r="QJA32" s="385"/>
      <c r="QJB32" s="385"/>
      <c r="QJC32" s="385"/>
      <c r="QJD32" s="385"/>
      <c r="QJE32" s="385"/>
      <c r="QJF32" s="385"/>
      <c r="QJG32" s="385"/>
      <c r="QJH32" s="385"/>
      <c r="QJI32" s="385"/>
      <c r="QJJ32" s="385"/>
      <c r="QJK32" s="385"/>
      <c r="QJL32" s="385"/>
      <c r="QJM32" s="385"/>
      <c r="QJN32" s="385"/>
      <c r="QJO32" s="385"/>
      <c r="QJP32" s="385"/>
      <c r="QJQ32" s="385"/>
      <c r="QJR32" s="385"/>
      <c r="QJS32" s="385"/>
      <c r="QJT32" s="385"/>
      <c r="QJU32" s="385"/>
      <c r="QJV32" s="385"/>
      <c r="QJW32" s="385"/>
      <c r="QJX32" s="385"/>
      <c r="QJY32" s="385"/>
      <c r="QJZ32" s="385"/>
      <c r="QKA32" s="385"/>
      <c r="QKB32" s="385"/>
      <c r="QKC32" s="385"/>
      <c r="QKD32" s="385"/>
      <c r="QKE32" s="385"/>
      <c r="QKF32" s="385"/>
      <c r="QKG32" s="385"/>
      <c r="QKH32" s="385"/>
      <c r="QKI32" s="385"/>
      <c r="QKJ32" s="385"/>
      <c r="QKK32" s="385"/>
      <c r="QKL32" s="385"/>
      <c r="QKM32" s="385"/>
      <c r="QKN32" s="385"/>
      <c r="QKO32" s="385"/>
      <c r="QKP32" s="385"/>
      <c r="QKQ32" s="385"/>
      <c r="QKR32" s="385"/>
      <c r="QKS32" s="385"/>
      <c r="QKT32" s="385"/>
      <c r="QKU32" s="385"/>
      <c r="QKV32" s="385"/>
      <c r="QKW32" s="385"/>
      <c r="QKX32" s="385"/>
      <c r="QKY32" s="385"/>
      <c r="QKZ32" s="385"/>
      <c r="QLA32" s="385"/>
      <c r="QLB32" s="385"/>
      <c r="QLC32" s="385"/>
      <c r="QLD32" s="385"/>
      <c r="QLE32" s="385"/>
      <c r="QLF32" s="385"/>
      <c r="QLG32" s="385"/>
      <c r="QLH32" s="385"/>
      <c r="QLI32" s="385"/>
      <c r="QLJ32" s="385"/>
      <c r="QLK32" s="385"/>
      <c r="QLL32" s="385"/>
      <c r="QLM32" s="385"/>
      <c r="QLN32" s="385"/>
      <c r="QLO32" s="385"/>
      <c r="QLP32" s="385"/>
      <c r="QLQ32" s="385"/>
      <c r="QLR32" s="385"/>
      <c r="QLS32" s="385"/>
      <c r="QLT32" s="385"/>
      <c r="QLU32" s="385"/>
      <c r="QLV32" s="385"/>
      <c r="QLW32" s="385"/>
      <c r="QLX32" s="385"/>
      <c r="QLY32" s="385"/>
      <c r="QLZ32" s="385"/>
      <c r="QMA32" s="385"/>
      <c r="QMB32" s="385"/>
      <c r="QMC32" s="385"/>
      <c r="QMD32" s="385"/>
      <c r="QME32" s="385"/>
      <c r="QMF32" s="385"/>
      <c r="QMG32" s="385"/>
      <c r="QMH32" s="385"/>
      <c r="QMI32" s="385"/>
      <c r="QMJ32" s="385"/>
      <c r="QMK32" s="385"/>
      <c r="QML32" s="385"/>
      <c r="QMM32" s="385"/>
      <c r="QMN32" s="385"/>
      <c r="QMO32" s="385"/>
      <c r="QMP32" s="385"/>
      <c r="QMQ32" s="385"/>
      <c r="QMR32" s="385"/>
      <c r="QMS32" s="385"/>
      <c r="QMT32" s="385"/>
      <c r="QMU32" s="385"/>
      <c r="QMV32" s="385"/>
      <c r="QMW32" s="385"/>
      <c r="QMX32" s="385"/>
      <c r="QMY32" s="385"/>
      <c r="QMZ32" s="385"/>
      <c r="QNA32" s="385"/>
      <c r="QNB32" s="385"/>
      <c r="QNC32" s="385"/>
      <c r="QND32" s="385"/>
      <c r="QNE32" s="385"/>
      <c r="QNF32" s="385"/>
      <c r="QNG32" s="385"/>
      <c r="QNH32" s="385"/>
      <c r="QNI32" s="385"/>
      <c r="QNJ32" s="385"/>
      <c r="QNK32" s="385"/>
      <c r="QNL32" s="385"/>
      <c r="QNM32" s="385"/>
      <c r="QNN32" s="385"/>
      <c r="QNO32" s="385"/>
      <c r="QNP32" s="385"/>
      <c r="QNQ32" s="385"/>
      <c r="QNR32" s="385"/>
      <c r="QNS32" s="385"/>
      <c r="QNT32" s="385"/>
      <c r="QNU32" s="385"/>
      <c r="QNV32" s="385"/>
      <c r="QNW32" s="385"/>
      <c r="QNX32" s="385"/>
      <c r="QNY32" s="385"/>
      <c r="QNZ32" s="385"/>
      <c r="QOA32" s="385"/>
      <c r="QOB32" s="385"/>
      <c r="QOC32" s="385"/>
      <c r="QOD32" s="385"/>
      <c r="QOE32" s="385"/>
      <c r="QOF32" s="385"/>
      <c r="QOG32" s="385"/>
      <c r="QOH32" s="385"/>
      <c r="QOI32" s="385"/>
      <c r="QOJ32" s="385"/>
      <c r="QOK32" s="385"/>
      <c r="QOL32" s="385"/>
      <c r="QOM32" s="385"/>
      <c r="QON32" s="385"/>
      <c r="QOO32" s="385"/>
      <c r="QOP32" s="385"/>
      <c r="QOQ32" s="385"/>
      <c r="QOR32" s="385"/>
      <c r="QOS32" s="385"/>
      <c r="QOT32" s="385"/>
      <c r="QOU32" s="385"/>
      <c r="QOV32" s="385"/>
      <c r="QOW32" s="385"/>
      <c r="QOX32" s="385"/>
      <c r="QOY32" s="385"/>
      <c r="QOZ32" s="385"/>
      <c r="QPA32" s="385"/>
      <c r="QPB32" s="385"/>
      <c r="QPC32" s="385"/>
      <c r="QPD32" s="385"/>
      <c r="QPE32" s="385"/>
      <c r="QPF32" s="385"/>
      <c r="QPG32" s="385"/>
      <c r="QPH32" s="385"/>
      <c r="QPI32" s="385"/>
      <c r="QPJ32" s="385"/>
      <c r="QPK32" s="385"/>
      <c r="QPL32" s="385"/>
      <c r="QPM32" s="385"/>
      <c r="QPN32" s="385"/>
      <c r="QPO32" s="385"/>
      <c r="QPP32" s="385"/>
      <c r="QPQ32" s="385"/>
      <c r="QPR32" s="385"/>
      <c r="QPS32" s="385"/>
      <c r="QPT32" s="385"/>
      <c r="QPU32" s="385"/>
      <c r="QPV32" s="385"/>
      <c r="QPW32" s="385"/>
      <c r="QPX32" s="385"/>
      <c r="QPY32" s="385"/>
      <c r="QPZ32" s="385"/>
      <c r="QQA32" s="385"/>
      <c r="QQB32" s="385"/>
      <c r="QQC32" s="385"/>
      <c r="QQD32" s="385"/>
      <c r="QQE32" s="385"/>
      <c r="QQF32" s="385"/>
      <c r="QQG32" s="385"/>
      <c r="QQH32" s="385"/>
      <c r="QQI32" s="385"/>
      <c r="QQJ32" s="385"/>
      <c r="QQK32" s="385"/>
      <c r="QQL32" s="385"/>
      <c r="QQM32" s="385"/>
      <c r="QQN32" s="385"/>
      <c r="QQO32" s="385"/>
      <c r="QQP32" s="385"/>
      <c r="QQQ32" s="385"/>
      <c r="QQR32" s="385"/>
      <c r="QQS32" s="385"/>
      <c r="QQT32" s="385"/>
      <c r="QQU32" s="385"/>
      <c r="QQV32" s="385"/>
      <c r="QQW32" s="385"/>
      <c r="QQX32" s="385"/>
      <c r="QQY32" s="385"/>
      <c r="QQZ32" s="385"/>
      <c r="QRA32" s="385"/>
      <c r="QRB32" s="385"/>
      <c r="QRC32" s="385"/>
      <c r="QRD32" s="385"/>
      <c r="QRE32" s="385"/>
      <c r="QRF32" s="385"/>
      <c r="QRG32" s="385"/>
      <c r="QRH32" s="385"/>
      <c r="QRI32" s="385"/>
      <c r="QRJ32" s="385"/>
      <c r="QRK32" s="385"/>
      <c r="QRL32" s="385"/>
      <c r="QRM32" s="385"/>
      <c r="QRN32" s="385"/>
      <c r="QRO32" s="385"/>
      <c r="QRP32" s="385"/>
      <c r="QRQ32" s="385"/>
      <c r="QRR32" s="385"/>
      <c r="QRS32" s="385"/>
      <c r="QRT32" s="385"/>
      <c r="QRU32" s="385"/>
      <c r="QRV32" s="385"/>
      <c r="QRW32" s="385"/>
      <c r="QRX32" s="385"/>
      <c r="QRY32" s="385"/>
      <c r="QRZ32" s="385"/>
      <c r="QSA32" s="385"/>
      <c r="QSB32" s="385"/>
      <c r="QSC32" s="385"/>
      <c r="QSD32" s="385"/>
      <c r="QSE32" s="385"/>
      <c r="QSF32" s="385"/>
      <c r="QSG32" s="385"/>
      <c r="QSH32" s="385"/>
      <c r="QSI32" s="385"/>
      <c r="QSJ32" s="385"/>
      <c r="QSK32" s="385"/>
      <c r="QSL32" s="385"/>
      <c r="QSM32" s="385"/>
      <c r="QSN32" s="385"/>
      <c r="QSO32" s="385"/>
      <c r="QSP32" s="385"/>
      <c r="QSQ32" s="385"/>
      <c r="QSR32" s="385"/>
      <c r="QSS32" s="385"/>
      <c r="QST32" s="385"/>
      <c r="QSU32" s="385"/>
      <c r="QSV32" s="385"/>
      <c r="QSW32" s="385"/>
      <c r="QSX32" s="385"/>
      <c r="QSY32" s="385"/>
      <c r="QSZ32" s="385"/>
      <c r="QTA32" s="385"/>
      <c r="QTB32" s="385"/>
      <c r="QTC32" s="385"/>
      <c r="QTD32" s="385"/>
      <c r="QTE32" s="385"/>
      <c r="QTF32" s="385"/>
      <c r="QTG32" s="385"/>
      <c r="QTH32" s="385"/>
      <c r="QTI32" s="385"/>
      <c r="QTJ32" s="385"/>
      <c r="QTK32" s="385"/>
      <c r="QTL32" s="385"/>
      <c r="QTM32" s="385"/>
      <c r="QTN32" s="385"/>
      <c r="QTO32" s="385"/>
      <c r="QTP32" s="385"/>
      <c r="QTQ32" s="385"/>
      <c r="QTR32" s="385"/>
      <c r="QTS32" s="385"/>
      <c r="QTT32" s="385"/>
      <c r="QTU32" s="385"/>
      <c r="QTV32" s="385"/>
      <c r="QTW32" s="385"/>
      <c r="QTX32" s="385"/>
      <c r="QTY32" s="385"/>
      <c r="QTZ32" s="385"/>
      <c r="QUA32" s="385"/>
      <c r="QUB32" s="385"/>
      <c r="QUC32" s="385"/>
      <c r="QUD32" s="385"/>
      <c r="QUE32" s="385"/>
      <c r="QUF32" s="385"/>
      <c r="QUG32" s="385"/>
      <c r="QUH32" s="385"/>
      <c r="QUI32" s="385"/>
      <c r="QUJ32" s="385"/>
      <c r="QUK32" s="385"/>
      <c r="QUL32" s="385"/>
      <c r="QUM32" s="385"/>
      <c r="QUN32" s="385"/>
      <c r="QUO32" s="385"/>
      <c r="QUP32" s="385"/>
      <c r="QUQ32" s="385"/>
      <c r="QUR32" s="385"/>
      <c r="QUS32" s="385"/>
      <c r="QUT32" s="385"/>
      <c r="QUU32" s="385"/>
      <c r="QUV32" s="385"/>
      <c r="QUW32" s="385"/>
      <c r="QUX32" s="385"/>
      <c r="QUY32" s="385"/>
      <c r="QUZ32" s="385"/>
      <c r="QVA32" s="385"/>
      <c r="QVB32" s="385"/>
      <c r="QVC32" s="385"/>
      <c r="QVD32" s="385"/>
      <c r="QVE32" s="385"/>
      <c r="QVF32" s="385"/>
      <c r="QVG32" s="385"/>
      <c r="QVH32" s="385"/>
      <c r="QVI32" s="385"/>
      <c r="QVJ32" s="385"/>
      <c r="QVK32" s="385"/>
      <c r="QVL32" s="385"/>
      <c r="QVM32" s="385"/>
      <c r="QVN32" s="385"/>
      <c r="QVO32" s="385"/>
      <c r="QVP32" s="385"/>
      <c r="QVQ32" s="385"/>
      <c r="QVR32" s="385"/>
      <c r="QVS32" s="385"/>
      <c r="QVT32" s="385"/>
      <c r="QVU32" s="385"/>
      <c r="QVV32" s="385"/>
      <c r="QVW32" s="385"/>
      <c r="QVX32" s="385"/>
      <c r="QVY32" s="385"/>
      <c r="QVZ32" s="385"/>
      <c r="QWA32" s="385"/>
      <c r="QWB32" s="385"/>
      <c r="QWC32" s="385"/>
      <c r="QWD32" s="385"/>
      <c r="QWE32" s="385"/>
      <c r="QWF32" s="385"/>
      <c r="QWG32" s="385"/>
      <c r="QWH32" s="385"/>
      <c r="QWI32" s="385"/>
      <c r="QWJ32" s="385"/>
      <c r="QWK32" s="385"/>
      <c r="QWL32" s="385"/>
      <c r="QWM32" s="385"/>
      <c r="QWN32" s="385"/>
      <c r="QWO32" s="385"/>
      <c r="QWP32" s="385"/>
      <c r="QWQ32" s="385"/>
      <c r="QWR32" s="385"/>
      <c r="QWS32" s="385"/>
      <c r="QWT32" s="385"/>
      <c r="QWU32" s="385"/>
      <c r="QWV32" s="385"/>
      <c r="QWW32" s="385"/>
      <c r="QWX32" s="385"/>
      <c r="QWY32" s="385"/>
      <c r="QWZ32" s="385"/>
      <c r="QXA32" s="385"/>
      <c r="QXB32" s="385"/>
      <c r="QXC32" s="385"/>
      <c r="QXD32" s="385"/>
      <c r="QXE32" s="385"/>
      <c r="QXF32" s="385"/>
      <c r="QXG32" s="385"/>
      <c r="QXH32" s="385"/>
      <c r="QXI32" s="385"/>
      <c r="QXJ32" s="385"/>
      <c r="QXK32" s="385"/>
      <c r="QXL32" s="385"/>
      <c r="QXM32" s="385"/>
      <c r="QXN32" s="385"/>
      <c r="QXO32" s="385"/>
      <c r="QXP32" s="385"/>
      <c r="QXQ32" s="385"/>
      <c r="QXR32" s="385"/>
      <c r="QXS32" s="385"/>
      <c r="QXT32" s="385"/>
      <c r="QXU32" s="385"/>
      <c r="QXV32" s="385"/>
      <c r="QXW32" s="385"/>
      <c r="QXX32" s="385"/>
      <c r="QXY32" s="385"/>
      <c r="QXZ32" s="385"/>
      <c r="QYA32" s="385"/>
      <c r="QYB32" s="385"/>
      <c r="QYC32" s="385"/>
      <c r="QYD32" s="385"/>
      <c r="QYE32" s="385"/>
      <c r="QYF32" s="385"/>
      <c r="QYG32" s="385"/>
      <c r="QYH32" s="385"/>
      <c r="QYI32" s="385"/>
      <c r="QYJ32" s="385"/>
      <c r="QYK32" s="385"/>
      <c r="QYL32" s="385"/>
      <c r="QYM32" s="385"/>
      <c r="QYN32" s="385"/>
      <c r="QYO32" s="385"/>
      <c r="QYP32" s="385"/>
      <c r="QYQ32" s="385"/>
      <c r="QYR32" s="385"/>
      <c r="QYS32" s="385"/>
      <c r="QYT32" s="385"/>
      <c r="QYU32" s="385"/>
      <c r="QYV32" s="385"/>
      <c r="QYW32" s="385"/>
      <c r="QYX32" s="385"/>
      <c r="QYY32" s="385"/>
      <c r="QYZ32" s="385"/>
      <c r="QZA32" s="385"/>
      <c r="QZB32" s="385"/>
      <c r="QZC32" s="385"/>
      <c r="QZD32" s="385"/>
      <c r="QZE32" s="385"/>
      <c r="QZF32" s="385"/>
      <c r="QZG32" s="385"/>
      <c r="QZH32" s="385"/>
      <c r="QZI32" s="385"/>
      <c r="QZJ32" s="385"/>
      <c r="QZK32" s="385"/>
      <c r="QZL32" s="385"/>
      <c r="QZM32" s="385"/>
      <c r="QZN32" s="385"/>
      <c r="QZO32" s="385"/>
      <c r="QZP32" s="385"/>
      <c r="QZQ32" s="385"/>
      <c r="QZR32" s="385"/>
      <c r="QZS32" s="385"/>
      <c r="QZT32" s="385"/>
      <c r="QZU32" s="385"/>
      <c r="QZV32" s="385"/>
      <c r="QZW32" s="385"/>
      <c r="QZX32" s="385"/>
      <c r="QZY32" s="385"/>
      <c r="QZZ32" s="385"/>
      <c r="RAA32" s="385"/>
      <c r="RAB32" s="385"/>
      <c r="RAC32" s="385"/>
      <c r="RAD32" s="385"/>
      <c r="RAE32" s="385"/>
      <c r="RAF32" s="385"/>
      <c r="RAG32" s="385"/>
      <c r="RAH32" s="385"/>
      <c r="RAI32" s="385"/>
      <c r="RAJ32" s="385"/>
      <c r="RAK32" s="385"/>
      <c r="RAL32" s="385"/>
      <c r="RAM32" s="385"/>
      <c r="RAN32" s="385"/>
      <c r="RAO32" s="385"/>
      <c r="RAP32" s="385"/>
      <c r="RAQ32" s="385"/>
      <c r="RAR32" s="385"/>
      <c r="RAS32" s="385"/>
      <c r="RAT32" s="385"/>
      <c r="RAU32" s="385"/>
      <c r="RAV32" s="385"/>
      <c r="RAW32" s="385"/>
      <c r="RAX32" s="385"/>
      <c r="RAY32" s="385"/>
      <c r="RAZ32" s="385"/>
      <c r="RBA32" s="385"/>
      <c r="RBB32" s="385"/>
      <c r="RBC32" s="385"/>
      <c r="RBD32" s="385"/>
      <c r="RBE32" s="385"/>
      <c r="RBF32" s="385"/>
      <c r="RBG32" s="385"/>
      <c r="RBH32" s="385"/>
      <c r="RBI32" s="385"/>
      <c r="RBJ32" s="385"/>
      <c r="RBK32" s="385"/>
      <c r="RBL32" s="385"/>
      <c r="RBM32" s="385"/>
      <c r="RBN32" s="385"/>
      <c r="RBO32" s="385"/>
      <c r="RBP32" s="385"/>
      <c r="RBQ32" s="385"/>
      <c r="RBR32" s="385"/>
      <c r="RBS32" s="385"/>
      <c r="RBT32" s="385"/>
      <c r="RBU32" s="385"/>
      <c r="RBV32" s="385"/>
      <c r="RBW32" s="385"/>
      <c r="RBX32" s="385"/>
      <c r="RBY32" s="385"/>
      <c r="RBZ32" s="385"/>
      <c r="RCA32" s="385"/>
      <c r="RCB32" s="385"/>
      <c r="RCC32" s="385"/>
      <c r="RCD32" s="385"/>
      <c r="RCE32" s="385"/>
      <c r="RCF32" s="385"/>
      <c r="RCG32" s="385"/>
      <c r="RCH32" s="385"/>
      <c r="RCI32" s="385"/>
      <c r="RCJ32" s="385"/>
      <c r="RCK32" s="385"/>
      <c r="RCL32" s="385"/>
      <c r="RCM32" s="385"/>
      <c r="RCN32" s="385"/>
      <c r="RCO32" s="385"/>
      <c r="RCP32" s="385"/>
      <c r="RCQ32" s="385"/>
      <c r="RCR32" s="385"/>
      <c r="RCS32" s="385"/>
      <c r="RCT32" s="385"/>
      <c r="RCU32" s="385"/>
      <c r="RCV32" s="385"/>
      <c r="RCW32" s="385"/>
      <c r="RCX32" s="385"/>
      <c r="RCY32" s="385"/>
      <c r="RCZ32" s="385"/>
      <c r="RDA32" s="385"/>
      <c r="RDB32" s="385"/>
      <c r="RDC32" s="385"/>
      <c r="RDD32" s="385"/>
      <c r="RDE32" s="385"/>
      <c r="RDF32" s="385"/>
      <c r="RDG32" s="385"/>
      <c r="RDH32" s="385"/>
      <c r="RDI32" s="385"/>
      <c r="RDJ32" s="385"/>
      <c r="RDK32" s="385"/>
      <c r="RDL32" s="385"/>
      <c r="RDM32" s="385"/>
      <c r="RDN32" s="385"/>
      <c r="RDO32" s="385"/>
      <c r="RDP32" s="385"/>
      <c r="RDQ32" s="385"/>
      <c r="RDR32" s="385"/>
      <c r="RDS32" s="385"/>
      <c r="RDT32" s="385"/>
      <c r="RDU32" s="385"/>
      <c r="RDV32" s="385"/>
      <c r="RDW32" s="385"/>
      <c r="RDX32" s="385"/>
      <c r="RDY32" s="385"/>
      <c r="RDZ32" s="385"/>
      <c r="REA32" s="385"/>
      <c r="REB32" s="385"/>
      <c r="REC32" s="385"/>
      <c r="RED32" s="385"/>
      <c r="REE32" s="385"/>
      <c r="REF32" s="385"/>
      <c r="REG32" s="385"/>
      <c r="REH32" s="385"/>
      <c r="REI32" s="385"/>
      <c r="REJ32" s="385"/>
      <c r="REK32" s="385"/>
      <c r="REL32" s="385"/>
      <c r="REM32" s="385"/>
      <c r="REN32" s="385"/>
      <c r="REO32" s="385"/>
      <c r="REP32" s="385"/>
      <c r="REQ32" s="385"/>
      <c r="RER32" s="385"/>
      <c r="RES32" s="385"/>
      <c r="RET32" s="385"/>
      <c r="REU32" s="385"/>
      <c r="REV32" s="385"/>
      <c r="REW32" s="385"/>
      <c r="REX32" s="385"/>
      <c r="REY32" s="385"/>
      <c r="REZ32" s="385"/>
      <c r="RFA32" s="385"/>
      <c r="RFB32" s="385"/>
      <c r="RFC32" s="385"/>
      <c r="RFD32" s="385"/>
      <c r="RFE32" s="385"/>
      <c r="RFF32" s="385"/>
      <c r="RFG32" s="385"/>
      <c r="RFH32" s="385"/>
      <c r="RFI32" s="385"/>
      <c r="RFJ32" s="385"/>
      <c r="RFK32" s="385"/>
      <c r="RFL32" s="385"/>
      <c r="RFM32" s="385"/>
      <c r="RFN32" s="385"/>
      <c r="RFO32" s="385"/>
      <c r="RFP32" s="385"/>
      <c r="RFQ32" s="385"/>
      <c r="RFR32" s="385"/>
      <c r="RFS32" s="385"/>
      <c r="RFT32" s="385"/>
      <c r="RFU32" s="385"/>
      <c r="RFV32" s="385"/>
      <c r="RFW32" s="385"/>
      <c r="RFX32" s="385"/>
      <c r="RFY32" s="385"/>
      <c r="RFZ32" s="385"/>
      <c r="RGA32" s="385"/>
      <c r="RGB32" s="385"/>
      <c r="RGC32" s="385"/>
      <c r="RGD32" s="385"/>
      <c r="RGE32" s="385"/>
      <c r="RGF32" s="385"/>
      <c r="RGG32" s="385"/>
      <c r="RGH32" s="385"/>
      <c r="RGI32" s="385"/>
      <c r="RGJ32" s="385"/>
      <c r="RGK32" s="385"/>
      <c r="RGL32" s="385"/>
      <c r="RGM32" s="385"/>
      <c r="RGN32" s="385"/>
      <c r="RGO32" s="385"/>
      <c r="RGP32" s="385"/>
      <c r="RGQ32" s="385"/>
      <c r="RGR32" s="385"/>
      <c r="RGS32" s="385"/>
      <c r="RGT32" s="385"/>
      <c r="RGU32" s="385"/>
      <c r="RGV32" s="385"/>
      <c r="RGW32" s="385"/>
      <c r="RGX32" s="385"/>
      <c r="RGY32" s="385"/>
      <c r="RGZ32" s="385"/>
      <c r="RHA32" s="385"/>
      <c r="RHB32" s="385"/>
      <c r="RHC32" s="385"/>
      <c r="RHD32" s="385"/>
      <c r="RHE32" s="385"/>
      <c r="RHF32" s="385"/>
      <c r="RHG32" s="385"/>
      <c r="RHH32" s="385"/>
      <c r="RHI32" s="385"/>
      <c r="RHJ32" s="385"/>
      <c r="RHK32" s="385"/>
      <c r="RHL32" s="385"/>
      <c r="RHM32" s="385"/>
      <c r="RHN32" s="385"/>
      <c r="RHO32" s="385"/>
      <c r="RHP32" s="385"/>
      <c r="RHQ32" s="385"/>
      <c r="RHR32" s="385"/>
      <c r="RHS32" s="385"/>
      <c r="RHT32" s="385"/>
      <c r="RHU32" s="385"/>
      <c r="RHV32" s="385"/>
      <c r="RHW32" s="385"/>
      <c r="RHX32" s="385"/>
      <c r="RHY32" s="385"/>
      <c r="RHZ32" s="385"/>
      <c r="RIA32" s="385"/>
      <c r="RIB32" s="385"/>
      <c r="RIC32" s="385"/>
      <c r="RID32" s="385"/>
      <c r="RIE32" s="385"/>
      <c r="RIF32" s="385"/>
      <c r="RIG32" s="385"/>
      <c r="RIH32" s="385"/>
      <c r="RII32" s="385"/>
      <c r="RIJ32" s="385"/>
      <c r="RIK32" s="385"/>
      <c r="RIL32" s="385"/>
      <c r="RIM32" s="385"/>
      <c r="RIN32" s="385"/>
      <c r="RIO32" s="385"/>
      <c r="RIP32" s="385"/>
      <c r="RIQ32" s="385"/>
      <c r="RIR32" s="385"/>
      <c r="RIS32" s="385"/>
      <c r="RIT32" s="385"/>
      <c r="RIU32" s="385"/>
      <c r="RIV32" s="385"/>
      <c r="RIW32" s="385"/>
      <c r="RIX32" s="385"/>
      <c r="RIY32" s="385"/>
      <c r="RIZ32" s="385"/>
      <c r="RJA32" s="385"/>
      <c r="RJB32" s="385"/>
      <c r="RJC32" s="385"/>
      <c r="RJD32" s="385"/>
      <c r="RJE32" s="385"/>
      <c r="RJF32" s="385"/>
      <c r="RJG32" s="385"/>
      <c r="RJH32" s="385"/>
      <c r="RJI32" s="385"/>
      <c r="RJJ32" s="385"/>
      <c r="RJK32" s="385"/>
      <c r="RJL32" s="385"/>
      <c r="RJM32" s="385"/>
      <c r="RJN32" s="385"/>
      <c r="RJO32" s="385"/>
      <c r="RJP32" s="385"/>
      <c r="RJQ32" s="385"/>
      <c r="RJR32" s="385"/>
      <c r="RJS32" s="385"/>
      <c r="RJT32" s="385"/>
      <c r="RJU32" s="385"/>
      <c r="RJV32" s="385"/>
      <c r="RJW32" s="385"/>
      <c r="RJX32" s="385"/>
      <c r="RJY32" s="385"/>
      <c r="RJZ32" s="385"/>
      <c r="RKA32" s="385"/>
      <c r="RKB32" s="385"/>
      <c r="RKC32" s="385"/>
      <c r="RKD32" s="385"/>
      <c r="RKE32" s="385"/>
      <c r="RKF32" s="385"/>
      <c r="RKG32" s="385"/>
      <c r="RKH32" s="385"/>
      <c r="RKI32" s="385"/>
      <c r="RKJ32" s="385"/>
      <c r="RKK32" s="385"/>
      <c r="RKL32" s="385"/>
      <c r="RKM32" s="385"/>
      <c r="RKN32" s="385"/>
      <c r="RKO32" s="385"/>
      <c r="RKP32" s="385"/>
      <c r="RKQ32" s="385"/>
      <c r="RKR32" s="385"/>
      <c r="RKS32" s="385"/>
      <c r="RKT32" s="385"/>
      <c r="RKU32" s="385"/>
      <c r="RKV32" s="385"/>
      <c r="RKW32" s="385"/>
      <c r="RKX32" s="385"/>
      <c r="RKY32" s="385"/>
      <c r="RKZ32" s="385"/>
      <c r="RLA32" s="385"/>
      <c r="RLB32" s="385"/>
      <c r="RLC32" s="385"/>
      <c r="RLD32" s="385"/>
      <c r="RLE32" s="385"/>
      <c r="RLF32" s="385"/>
      <c r="RLG32" s="385"/>
      <c r="RLH32" s="385"/>
      <c r="RLI32" s="385"/>
      <c r="RLJ32" s="385"/>
      <c r="RLK32" s="385"/>
      <c r="RLL32" s="385"/>
      <c r="RLM32" s="385"/>
      <c r="RLN32" s="385"/>
      <c r="RLO32" s="385"/>
      <c r="RLP32" s="385"/>
      <c r="RLQ32" s="385"/>
      <c r="RLR32" s="385"/>
      <c r="RLS32" s="385"/>
      <c r="RLT32" s="385"/>
      <c r="RLU32" s="385"/>
      <c r="RLV32" s="385"/>
      <c r="RLW32" s="385"/>
      <c r="RLX32" s="385"/>
      <c r="RLY32" s="385"/>
      <c r="RLZ32" s="385"/>
      <c r="RMA32" s="385"/>
      <c r="RMB32" s="385"/>
      <c r="RMC32" s="385"/>
      <c r="RMD32" s="385"/>
      <c r="RME32" s="385"/>
      <c r="RMF32" s="385"/>
      <c r="RMG32" s="385"/>
      <c r="RMH32" s="385"/>
      <c r="RMI32" s="385"/>
      <c r="RMJ32" s="385"/>
      <c r="RMK32" s="385"/>
      <c r="RML32" s="385"/>
      <c r="RMM32" s="385"/>
      <c r="RMN32" s="385"/>
      <c r="RMO32" s="385"/>
      <c r="RMP32" s="385"/>
      <c r="RMQ32" s="385"/>
      <c r="RMR32" s="385"/>
      <c r="RMS32" s="385"/>
      <c r="RMT32" s="385"/>
      <c r="RMU32" s="385"/>
      <c r="RMV32" s="385"/>
      <c r="RMW32" s="385"/>
      <c r="RMX32" s="385"/>
      <c r="RMY32" s="385"/>
      <c r="RMZ32" s="385"/>
      <c r="RNA32" s="385"/>
      <c r="RNB32" s="385"/>
      <c r="RNC32" s="385"/>
      <c r="RND32" s="385"/>
      <c r="RNE32" s="385"/>
      <c r="RNF32" s="385"/>
      <c r="RNG32" s="385"/>
      <c r="RNH32" s="385"/>
      <c r="RNI32" s="385"/>
      <c r="RNJ32" s="385"/>
      <c r="RNK32" s="385"/>
      <c r="RNL32" s="385"/>
      <c r="RNM32" s="385"/>
      <c r="RNN32" s="385"/>
      <c r="RNO32" s="385"/>
      <c r="RNP32" s="385"/>
      <c r="RNQ32" s="385"/>
      <c r="RNR32" s="385"/>
      <c r="RNS32" s="385"/>
      <c r="RNT32" s="385"/>
      <c r="RNU32" s="385"/>
      <c r="RNV32" s="385"/>
      <c r="RNW32" s="385"/>
      <c r="RNX32" s="385"/>
      <c r="RNY32" s="385"/>
      <c r="RNZ32" s="385"/>
      <c r="ROA32" s="385"/>
      <c r="ROB32" s="385"/>
      <c r="ROC32" s="385"/>
      <c r="ROD32" s="385"/>
      <c r="ROE32" s="385"/>
      <c r="ROF32" s="385"/>
      <c r="ROG32" s="385"/>
      <c r="ROH32" s="385"/>
      <c r="ROI32" s="385"/>
      <c r="ROJ32" s="385"/>
      <c r="ROK32" s="385"/>
      <c r="ROL32" s="385"/>
      <c r="ROM32" s="385"/>
      <c r="RON32" s="385"/>
      <c r="ROO32" s="385"/>
      <c r="ROP32" s="385"/>
      <c r="ROQ32" s="385"/>
      <c r="ROR32" s="385"/>
      <c r="ROS32" s="385"/>
      <c r="ROT32" s="385"/>
      <c r="ROU32" s="385"/>
      <c r="ROV32" s="385"/>
      <c r="ROW32" s="385"/>
      <c r="ROX32" s="385"/>
      <c r="ROY32" s="385"/>
      <c r="ROZ32" s="385"/>
      <c r="RPA32" s="385"/>
      <c r="RPB32" s="385"/>
      <c r="RPC32" s="385"/>
      <c r="RPD32" s="385"/>
      <c r="RPE32" s="385"/>
      <c r="RPF32" s="385"/>
      <c r="RPG32" s="385"/>
      <c r="RPH32" s="385"/>
      <c r="RPI32" s="385"/>
      <c r="RPJ32" s="385"/>
      <c r="RPK32" s="385"/>
      <c r="RPL32" s="385"/>
      <c r="RPM32" s="385"/>
      <c r="RPN32" s="385"/>
      <c r="RPO32" s="385"/>
      <c r="RPP32" s="385"/>
      <c r="RPQ32" s="385"/>
      <c r="RPR32" s="385"/>
      <c r="RPS32" s="385"/>
      <c r="RPT32" s="385"/>
      <c r="RPU32" s="385"/>
      <c r="RPV32" s="385"/>
      <c r="RPW32" s="385"/>
      <c r="RPX32" s="385"/>
      <c r="RPY32" s="385"/>
      <c r="RPZ32" s="385"/>
      <c r="RQA32" s="385"/>
      <c r="RQB32" s="385"/>
      <c r="RQC32" s="385"/>
      <c r="RQD32" s="385"/>
      <c r="RQE32" s="385"/>
      <c r="RQF32" s="385"/>
      <c r="RQG32" s="385"/>
      <c r="RQH32" s="385"/>
      <c r="RQI32" s="385"/>
      <c r="RQJ32" s="385"/>
      <c r="RQK32" s="385"/>
      <c r="RQL32" s="385"/>
      <c r="RQM32" s="385"/>
      <c r="RQN32" s="385"/>
      <c r="RQO32" s="385"/>
      <c r="RQP32" s="385"/>
      <c r="RQQ32" s="385"/>
      <c r="RQR32" s="385"/>
      <c r="RQS32" s="385"/>
      <c r="RQT32" s="385"/>
      <c r="RQU32" s="385"/>
      <c r="RQV32" s="385"/>
      <c r="RQW32" s="385"/>
      <c r="RQX32" s="385"/>
      <c r="RQY32" s="385"/>
      <c r="RQZ32" s="385"/>
      <c r="RRA32" s="385"/>
      <c r="RRB32" s="385"/>
      <c r="RRC32" s="385"/>
      <c r="RRD32" s="385"/>
      <c r="RRE32" s="385"/>
      <c r="RRF32" s="385"/>
      <c r="RRG32" s="385"/>
      <c r="RRH32" s="385"/>
      <c r="RRI32" s="385"/>
      <c r="RRJ32" s="385"/>
      <c r="RRK32" s="385"/>
      <c r="RRL32" s="385"/>
      <c r="RRM32" s="385"/>
      <c r="RRN32" s="385"/>
      <c r="RRO32" s="385"/>
      <c r="RRP32" s="385"/>
      <c r="RRQ32" s="385"/>
      <c r="RRR32" s="385"/>
      <c r="RRS32" s="385"/>
      <c r="RRT32" s="385"/>
      <c r="RRU32" s="385"/>
      <c r="RRV32" s="385"/>
      <c r="RRW32" s="385"/>
      <c r="RRX32" s="385"/>
      <c r="RRY32" s="385"/>
      <c r="RRZ32" s="385"/>
      <c r="RSA32" s="385"/>
      <c r="RSB32" s="385"/>
      <c r="RSC32" s="385"/>
      <c r="RSD32" s="385"/>
      <c r="RSE32" s="385"/>
      <c r="RSF32" s="385"/>
      <c r="RSG32" s="385"/>
      <c r="RSH32" s="385"/>
      <c r="RSI32" s="385"/>
      <c r="RSJ32" s="385"/>
      <c r="RSK32" s="385"/>
      <c r="RSL32" s="385"/>
      <c r="RSM32" s="385"/>
      <c r="RSN32" s="385"/>
      <c r="RSO32" s="385"/>
      <c r="RSP32" s="385"/>
      <c r="RSQ32" s="385"/>
      <c r="RSR32" s="385"/>
      <c r="RSS32" s="385"/>
      <c r="RST32" s="385"/>
      <c r="RSU32" s="385"/>
      <c r="RSV32" s="385"/>
      <c r="RSW32" s="385"/>
      <c r="RSX32" s="385"/>
      <c r="RSY32" s="385"/>
      <c r="RSZ32" s="385"/>
      <c r="RTA32" s="385"/>
      <c r="RTB32" s="385"/>
      <c r="RTC32" s="385"/>
      <c r="RTD32" s="385"/>
      <c r="RTE32" s="385"/>
      <c r="RTF32" s="385"/>
      <c r="RTG32" s="385"/>
      <c r="RTH32" s="385"/>
      <c r="RTI32" s="385"/>
      <c r="RTJ32" s="385"/>
      <c r="RTK32" s="385"/>
      <c r="RTL32" s="385"/>
      <c r="RTM32" s="385"/>
      <c r="RTN32" s="385"/>
      <c r="RTO32" s="385"/>
      <c r="RTP32" s="385"/>
      <c r="RTQ32" s="385"/>
      <c r="RTR32" s="385"/>
      <c r="RTS32" s="385"/>
      <c r="RTT32" s="385"/>
      <c r="RTU32" s="385"/>
      <c r="RTV32" s="385"/>
      <c r="RTW32" s="385"/>
      <c r="RTX32" s="385"/>
      <c r="RTY32" s="385"/>
      <c r="RTZ32" s="385"/>
      <c r="RUA32" s="385"/>
      <c r="RUB32" s="385"/>
      <c r="RUC32" s="385"/>
      <c r="RUD32" s="385"/>
      <c r="RUE32" s="385"/>
      <c r="RUF32" s="385"/>
      <c r="RUG32" s="385"/>
      <c r="RUH32" s="385"/>
      <c r="RUI32" s="385"/>
      <c r="RUJ32" s="385"/>
      <c r="RUK32" s="385"/>
      <c r="RUL32" s="385"/>
      <c r="RUM32" s="385"/>
      <c r="RUN32" s="385"/>
      <c r="RUO32" s="385"/>
      <c r="RUP32" s="385"/>
      <c r="RUQ32" s="385"/>
      <c r="RUR32" s="385"/>
      <c r="RUS32" s="385"/>
      <c r="RUT32" s="385"/>
      <c r="RUU32" s="385"/>
      <c r="RUV32" s="385"/>
      <c r="RUW32" s="385"/>
      <c r="RUX32" s="385"/>
      <c r="RUY32" s="385"/>
      <c r="RUZ32" s="385"/>
      <c r="RVA32" s="385"/>
      <c r="RVB32" s="385"/>
      <c r="RVC32" s="385"/>
      <c r="RVD32" s="385"/>
      <c r="RVE32" s="385"/>
      <c r="RVF32" s="385"/>
      <c r="RVG32" s="385"/>
      <c r="RVH32" s="385"/>
      <c r="RVI32" s="385"/>
      <c r="RVJ32" s="385"/>
      <c r="RVK32" s="385"/>
      <c r="RVL32" s="385"/>
      <c r="RVM32" s="385"/>
      <c r="RVN32" s="385"/>
      <c r="RVO32" s="385"/>
      <c r="RVP32" s="385"/>
      <c r="RVQ32" s="385"/>
      <c r="RVR32" s="385"/>
      <c r="RVS32" s="385"/>
      <c r="RVT32" s="385"/>
      <c r="RVU32" s="385"/>
      <c r="RVV32" s="385"/>
      <c r="RVW32" s="385"/>
      <c r="RVX32" s="385"/>
      <c r="RVY32" s="385"/>
      <c r="RVZ32" s="385"/>
      <c r="RWA32" s="385"/>
      <c r="RWB32" s="385"/>
      <c r="RWC32" s="385"/>
      <c r="RWD32" s="385"/>
      <c r="RWE32" s="385"/>
      <c r="RWF32" s="385"/>
      <c r="RWG32" s="385"/>
      <c r="RWH32" s="385"/>
      <c r="RWI32" s="385"/>
      <c r="RWJ32" s="385"/>
      <c r="RWK32" s="385"/>
      <c r="RWL32" s="385"/>
      <c r="RWM32" s="385"/>
      <c r="RWN32" s="385"/>
      <c r="RWO32" s="385"/>
      <c r="RWP32" s="385"/>
      <c r="RWQ32" s="385"/>
      <c r="RWR32" s="385"/>
      <c r="RWS32" s="385"/>
      <c r="RWT32" s="385"/>
      <c r="RWU32" s="385"/>
      <c r="RWV32" s="385"/>
      <c r="RWW32" s="385"/>
      <c r="RWX32" s="385"/>
      <c r="RWY32" s="385"/>
      <c r="RWZ32" s="385"/>
      <c r="RXA32" s="385"/>
      <c r="RXB32" s="385"/>
      <c r="RXC32" s="385"/>
      <c r="RXD32" s="385"/>
      <c r="RXE32" s="385"/>
      <c r="RXF32" s="385"/>
      <c r="RXG32" s="385"/>
      <c r="RXH32" s="385"/>
      <c r="RXI32" s="385"/>
      <c r="RXJ32" s="385"/>
      <c r="RXK32" s="385"/>
      <c r="RXL32" s="385"/>
      <c r="RXM32" s="385"/>
      <c r="RXN32" s="385"/>
      <c r="RXO32" s="385"/>
      <c r="RXP32" s="385"/>
      <c r="RXQ32" s="385"/>
      <c r="RXR32" s="385"/>
      <c r="RXS32" s="385"/>
      <c r="RXT32" s="385"/>
      <c r="RXU32" s="385"/>
      <c r="RXV32" s="385"/>
      <c r="RXW32" s="385"/>
      <c r="RXX32" s="385"/>
      <c r="RXY32" s="385"/>
      <c r="RXZ32" s="385"/>
      <c r="RYA32" s="385"/>
      <c r="RYB32" s="385"/>
      <c r="RYC32" s="385"/>
      <c r="RYD32" s="385"/>
      <c r="RYE32" s="385"/>
      <c r="RYF32" s="385"/>
      <c r="RYG32" s="385"/>
      <c r="RYH32" s="385"/>
      <c r="RYI32" s="385"/>
      <c r="RYJ32" s="385"/>
      <c r="RYK32" s="385"/>
      <c r="RYL32" s="385"/>
      <c r="RYM32" s="385"/>
      <c r="RYN32" s="385"/>
      <c r="RYO32" s="385"/>
      <c r="RYP32" s="385"/>
      <c r="RYQ32" s="385"/>
      <c r="RYR32" s="385"/>
      <c r="RYS32" s="385"/>
      <c r="RYT32" s="385"/>
      <c r="RYU32" s="385"/>
      <c r="RYV32" s="385"/>
      <c r="RYW32" s="385"/>
      <c r="RYX32" s="385"/>
      <c r="RYY32" s="385"/>
      <c r="RYZ32" s="385"/>
      <c r="RZA32" s="385"/>
      <c r="RZB32" s="385"/>
      <c r="RZC32" s="385"/>
      <c r="RZD32" s="385"/>
      <c r="RZE32" s="385"/>
      <c r="RZF32" s="385"/>
      <c r="RZG32" s="385"/>
      <c r="RZH32" s="385"/>
      <c r="RZI32" s="385"/>
      <c r="RZJ32" s="385"/>
      <c r="RZK32" s="385"/>
      <c r="RZL32" s="385"/>
      <c r="RZM32" s="385"/>
      <c r="RZN32" s="385"/>
      <c r="RZO32" s="385"/>
      <c r="RZP32" s="385"/>
      <c r="RZQ32" s="385"/>
      <c r="RZR32" s="385"/>
      <c r="RZS32" s="385"/>
      <c r="RZT32" s="385"/>
      <c r="RZU32" s="385"/>
      <c r="RZV32" s="385"/>
      <c r="RZW32" s="385"/>
      <c r="RZX32" s="385"/>
      <c r="RZY32" s="385"/>
      <c r="RZZ32" s="385"/>
      <c r="SAA32" s="385"/>
      <c r="SAB32" s="385"/>
      <c r="SAC32" s="385"/>
      <c r="SAD32" s="385"/>
      <c r="SAE32" s="385"/>
      <c r="SAF32" s="385"/>
      <c r="SAG32" s="385"/>
      <c r="SAH32" s="385"/>
      <c r="SAI32" s="385"/>
      <c r="SAJ32" s="385"/>
      <c r="SAK32" s="385"/>
      <c r="SAL32" s="385"/>
      <c r="SAM32" s="385"/>
      <c r="SAN32" s="385"/>
      <c r="SAO32" s="385"/>
      <c r="SAP32" s="385"/>
      <c r="SAQ32" s="385"/>
      <c r="SAR32" s="385"/>
      <c r="SAS32" s="385"/>
      <c r="SAT32" s="385"/>
      <c r="SAU32" s="385"/>
      <c r="SAV32" s="385"/>
      <c r="SAW32" s="385"/>
      <c r="SAX32" s="385"/>
      <c r="SAY32" s="385"/>
      <c r="SAZ32" s="385"/>
      <c r="SBA32" s="385"/>
      <c r="SBB32" s="385"/>
      <c r="SBC32" s="385"/>
      <c r="SBD32" s="385"/>
      <c r="SBE32" s="385"/>
      <c r="SBF32" s="385"/>
      <c r="SBG32" s="385"/>
      <c r="SBH32" s="385"/>
      <c r="SBI32" s="385"/>
      <c r="SBJ32" s="385"/>
      <c r="SBK32" s="385"/>
      <c r="SBL32" s="385"/>
      <c r="SBM32" s="385"/>
      <c r="SBN32" s="385"/>
      <c r="SBO32" s="385"/>
      <c r="SBP32" s="385"/>
      <c r="SBQ32" s="385"/>
      <c r="SBR32" s="385"/>
      <c r="SBS32" s="385"/>
      <c r="SBT32" s="385"/>
      <c r="SBU32" s="385"/>
      <c r="SBV32" s="385"/>
      <c r="SBW32" s="385"/>
      <c r="SBX32" s="385"/>
      <c r="SBY32" s="385"/>
      <c r="SBZ32" s="385"/>
      <c r="SCA32" s="385"/>
      <c r="SCB32" s="385"/>
      <c r="SCC32" s="385"/>
      <c r="SCD32" s="385"/>
      <c r="SCE32" s="385"/>
      <c r="SCF32" s="385"/>
      <c r="SCG32" s="385"/>
      <c r="SCH32" s="385"/>
      <c r="SCI32" s="385"/>
      <c r="SCJ32" s="385"/>
      <c r="SCK32" s="385"/>
      <c r="SCL32" s="385"/>
      <c r="SCM32" s="385"/>
      <c r="SCN32" s="385"/>
      <c r="SCO32" s="385"/>
      <c r="SCP32" s="385"/>
      <c r="SCQ32" s="385"/>
      <c r="SCR32" s="385"/>
      <c r="SCS32" s="385"/>
      <c r="SCT32" s="385"/>
      <c r="SCU32" s="385"/>
      <c r="SCV32" s="385"/>
      <c r="SCW32" s="385"/>
      <c r="SCX32" s="385"/>
      <c r="SCY32" s="385"/>
      <c r="SCZ32" s="385"/>
      <c r="SDA32" s="385"/>
      <c r="SDB32" s="385"/>
      <c r="SDC32" s="385"/>
      <c r="SDD32" s="385"/>
      <c r="SDE32" s="385"/>
      <c r="SDF32" s="385"/>
      <c r="SDG32" s="385"/>
      <c r="SDH32" s="385"/>
      <c r="SDI32" s="385"/>
      <c r="SDJ32" s="385"/>
      <c r="SDK32" s="385"/>
      <c r="SDL32" s="385"/>
      <c r="SDM32" s="385"/>
      <c r="SDN32" s="385"/>
      <c r="SDO32" s="385"/>
      <c r="SDP32" s="385"/>
      <c r="SDQ32" s="385"/>
      <c r="SDR32" s="385"/>
      <c r="SDS32" s="385"/>
      <c r="SDT32" s="385"/>
      <c r="SDU32" s="385"/>
      <c r="SDV32" s="385"/>
      <c r="SDW32" s="385"/>
      <c r="SDX32" s="385"/>
      <c r="SDY32" s="385"/>
      <c r="SDZ32" s="385"/>
      <c r="SEA32" s="385"/>
      <c r="SEB32" s="385"/>
      <c r="SEC32" s="385"/>
      <c r="SED32" s="385"/>
      <c r="SEE32" s="385"/>
      <c r="SEF32" s="385"/>
      <c r="SEG32" s="385"/>
      <c r="SEH32" s="385"/>
      <c r="SEI32" s="385"/>
      <c r="SEJ32" s="385"/>
      <c r="SEK32" s="385"/>
      <c r="SEL32" s="385"/>
      <c r="SEM32" s="385"/>
      <c r="SEN32" s="385"/>
      <c r="SEO32" s="385"/>
      <c r="SEP32" s="385"/>
      <c r="SEQ32" s="385"/>
      <c r="SER32" s="385"/>
      <c r="SES32" s="385"/>
      <c r="SET32" s="385"/>
      <c r="SEU32" s="385"/>
      <c r="SEV32" s="385"/>
      <c r="SEW32" s="385"/>
      <c r="SEX32" s="385"/>
      <c r="SEY32" s="385"/>
      <c r="SEZ32" s="385"/>
      <c r="SFA32" s="385"/>
      <c r="SFB32" s="385"/>
      <c r="SFC32" s="385"/>
      <c r="SFD32" s="385"/>
      <c r="SFE32" s="385"/>
      <c r="SFF32" s="385"/>
      <c r="SFG32" s="385"/>
      <c r="SFH32" s="385"/>
      <c r="SFI32" s="385"/>
      <c r="SFJ32" s="385"/>
      <c r="SFK32" s="385"/>
      <c r="SFL32" s="385"/>
      <c r="SFM32" s="385"/>
      <c r="SFN32" s="385"/>
      <c r="SFO32" s="385"/>
      <c r="SFP32" s="385"/>
      <c r="SFQ32" s="385"/>
      <c r="SFR32" s="385"/>
      <c r="SFS32" s="385"/>
      <c r="SFT32" s="385"/>
      <c r="SFU32" s="385"/>
      <c r="SFV32" s="385"/>
      <c r="SFW32" s="385"/>
      <c r="SFX32" s="385"/>
      <c r="SFY32" s="385"/>
      <c r="SFZ32" s="385"/>
      <c r="SGA32" s="385"/>
      <c r="SGB32" s="385"/>
      <c r="SGC32" s="385"/>
      <c r="SGD32" s="385"/>
      <c r="SGE32" s="385"/>
      <c r="SGF32" s="385"/>
      <c r="SGG32" s="385"/>
      <c r="SGH32" s="385"/>
      <c r="SGI32" s="385"/>
      <c r="SGJ32" s="385"/>
      <c r="SGK32" s="385"/>
      <c r="SGL32" s="385"/>
      <c r="SGM32" s="385"/>
      <c r="SGN32" s="385"/>
      <c r="SGO32" s="385"/>
      <c r="SGP32" s="385"/>
      <c r="SGQ32" s="385"/>
      <c r="SGR32" s="385"/>
      <c r="SGS32" s="385"/>
      <c r="SGT32" s="385"/>
      <c r="SGU32" s="385"/>
      <c r="SGV32" s="385"/>
      <c r="SGW32" s="385"/>
      <c r="SGX32" s="385"/>
      <c r="SGY32" s="385"/>
      <c r="SGZ32" s="385"/>
      <c r="SHA32" s="385"/>
      <c r="SHB32" s="385"/>
      <c r="SHC32" s="385"/>
      <c r="SHD32" s="385"/>
      <c r="SHE32" s="385"/>
      <c r="SHF32" s="385"/>
      <c r="SHG32" s="385"/>
      <c r="SHH32" s="385"/>
      <c r="SHI32" s="385"/>
      <c r="SHJ32" s="385"/>
      <c r="SHK32" s="385"/>
      <c r="SHL32" s="385"/>
      <c r="SHM32" s="385"/>
      <c r="SHN32" s="385"/>
      <c r="SHO32" s="385"/>
      <c r="SHP32" s="385"/>
      <c r="SHQ32" s="385"/>
      <c r="SHR32" s="385"/>
      <c r="SHS32" s="385"/>
      <c r="SHT32" s="385"/>
      <c r="SHU32" s="385"/>
      <c r="SHV32" s="385"/>
      <c r="SHW32" s="385"/>
      <c r="SHX32" s="385"/>
      <c r="SHY32" s="385"/>
      <c r="SHZ32" s="385"/>
      <c r="SIA32" s="385"/>
      <c r="SIB32" s="385"/>
      <c r="SIC32" s="385"/>
      <c r="SID32" s="385"/>
      <c r="SIE32" s="385"/>
      <c r="SIF32" s="385"/>
      <c r="SIG32" s="385"/>
      <c r="SIH32" s="385"/>
      <c r="SII32" s="385"/>
      <c r="SIJ32" s="385"/>
      <c r="SIK32" s="385"/>
      <c r="SIL32" s="385"/>
      <c r="SIM32" s="385"/>
      <c r="SIN32" s="385"/>
      <c r="SIO32" s="385"/>
      <c r="SIP32" s="385"/>
      <c r="SIQ32" s="385"/>
      <c r="SIR32" s="385"/>
      <c r="SIS32" s="385"/>
      <c r="SIT32" s="385"/>
      <c r="SIU32" s="385"/>
      <c r="SIV32" s="385"/>
      <c r="SIW32" s="385"/>
      <c r="SIX32" s="385"/>
      <c r="SIY32" s="385"/>
      <c r="SIZ32" s="385"/>
      <c r="SJA32" s="385"/>
      <c r="SJB32" s="385"/>
      <c r="SJC32" s="385"/>
      <c r="SJD32" s="385"/>
      <c r="SJE32" s="385"/>
      <c r="SJF32" s="385"/>
      <c r="SJG32" s="385"/>
      <c r="SJH32" s="385"/>
      <c r="SJI32" s="385"/>
      <c r="SJJ32" s="385"/>
      <c r="SJK32" s="385"/>
      <c r="SJL32" s="385"/>
      <c r="SJM32" s="385"/>
      <c r="SJN32" s="385"/>
      <c r="SJO32" s="385"/>
      <c r="SJP32" s="385"/>
      <c r="SJQ32" s="385"/>
      <c r="SJR32" s="385"/>
      <c r="SJS32" s="385"/>
      <c r="SJT32" s="385"/>
      <c r="SJU32" s="385"/>
      <c r="SJV32" s="385"/>
      <c r="SJW32" s="385"/>
      <c r="SJX32" s="385"/>
      <c r="SJY32" s="385"/>
      <c r="SJZ32" s="385"/>
      <c r="SKA32" s="385"/>
      <c r="SKB32" s="385"/>
      <c r="SKC32" s="385"/>
      <c r="SKD32" s="385"/>
      <c r="SKE32" s="385"/>
      <c r="SKF32" s="385"/>
      <c r="SKG32" s="385"/>
      <c r="SKH32" s="385"/>
      <c r="SKI32" s="385"/>
      <c r="SKJ32" s="385"/>
      <c r="SKK32" s="385"/>
      <c r="SKL32" s="385"/>
      <c r="SKM32" s="385"/>
      <c r="SKN32" s="385"/>
      <c r="SKO32" s="385"/>
      <c r="SKP32" s="385"/>
      <c r="SKQ32" s="385"/>
      <c r="SKR32" s="385"/>
      <c r="SKS32" s="385"/>
      <c r="SKT32" s="385"/>
      <c r="SKU32" s="385"/>
      <c r="SKV32" s="385"/>
      <c r="SKW32" s="385"/>
      <c r="SKX32" s="385"/>
      <c r="SKY32" s="385"/>
      <c r="SKZ32" s="385"/>
      <c r="SLA32" s="385"/>
      <c r="SLB32" s="385"/>
      <c r="SLC32" s="385"/>
      <c r="SLD32" s="385"/>
      <c r="SLE32" s="385"/>
      <c r="SLF32" s="385"/>
      <c r="SLG32" s="385"/>
      <c r="SLH32" s="385"/>
      <c r="SLI32" s="385"/>
      <c r="SLJ32" s="385"/>
      <c r="SLK32" s="385"/>
      <c r="SLL32" s="385"/>
      <c r="SLM32" s="385"/>
      <c r="SLN32" s="385"/>
      <c r="SLO32" s="385"/>
      <c r="SLP32" s="385"/>
      <c r="SLQ32" s="385"/>
      <c r="SLR32" s="385"/>
      <c r="SLS32" s="385"/>
      <c r="SLT32" s="385"/>
      <c r="SLU32" s="385"/>
      <c r="SLV32" s="385"/>
      <c r="SLW32" s="385"/>
      <c r="SLX32" s="385"/>
      <c r="SLY32" s="385"/>
      <c r="SLZ32" s="385"/>
      <c r="SMA32" s="385"/>
      <c r="SMB32" s="385"/>
      <c r="SMC32" s="385"/>
      <c r="SMD32" s="385"/>
      <c r="SME32" s="385"/>
      <c r="SMF32" s="385"/>
      <c r="SMG32" s="385"/>
      <c r="SMH32" s="385"/>
      <c r="SMI32" s="385"/>
      <c r="SMJ32" s="385"/>
      <c r="SMK32" s="385"/>
      <c r="SML32" s="385"/>
      <c r="SMM32" s="385"/>
      <c r="SMN32" s="385"/>
      <c r="SMO32" s="385"/>
      <c r="SMP32" s="385"/>
      <c r="SMQ32" s="385"/>
      <c r="SMR32" s="385"/>
      <c r="SMS32" s="385"/>
      <c r="SMT32" s="385"/>
      <c r="SMU32" s="385"/>
      <c r="SMV32" s="385"/>
      <c r="SMW32" s="385"/>
      <c r="SMX32" s="385"/>
      <c r="SMY32" s="385"/>
      <c r="SMZ32" s="385"/>
      <c r="SNA32" s="385"/>
      <c r="SNB32" s="385"/>
      <c r="SNC32" s="385"/>
      <c r="SND32" s="385"/>
      <c r="SNE32" s="385"/>
      <c r="SNF32" s="385"/>
      <c r="SNG32" s="385"/>
      <c r="SNH32" s="385"/>
      <c r="SNI32" s="385"/>
      <c r="SNJ32" s="385"/>
      <c r="SNK32" s="385"/>
      <c r="SNL32" s="385"/>
      <c r="SNM32" s="385"/>
      <c r="SNN32" s="385"/>
      <c r="SNO32" s="385"/>
      <c r="SNP32" s="385"/>
      <c r="SNQ32" s="385"/>
      <c r="SNR32" s="385"/>
      <c r="SNS32" s="385"/>
      <c r="SNT32" s="385"/>
      <c r="SNU32" s="385"/>
      <c r="SNV32" s="385"/>
      <c r="SNW32" s="385"/>
      <c r="SNX32" s="385"/>
      <c r="SNY32" s="385"/>
      <c r="SNZ32" s="385"/>
      <c r="SOA32" s="385"/>
      <c r="SOB32" s="385"/>
      <c r="SOC32" s="385"/>
      <c r="SOD32" s="385"/>
      <c r="SOE32" s="385"/>
      <c r="SOF32" s="385"/>
      <c r="SOG32" s="385"/>
      <c r="SOH32" s="385"/>
      <c r="SOI32" s="385"/>
      <c r="SOJ32" s="385"/>
      <c r="SOK32" s="385"/>
      <c r="SOL32" s="385"/>
      <c r="SOM32" s="385"/>
      <c r="SON32" s="385"/>
      <c r="SOO32" s="385"/>
      <c r="SOP32" s="385"/>
      <c r="SOQ32" s="385"/>
      <c r="SOR32" s="385"/>
      <c r="SOS32" s="385"/>
      <c r="SOT32" s="385"/>
      <c r="SOU32" s="385"/>
      <c r="SOV32" s="385"/>
      <c r="SOW32" s="385"/>
      <c r="SOX32" s="385"/>
      <c r="SOY32" s="385"/>
      <c r="SOZ32" s="385"/>
      <c r="SPA32" s="385"/>
      <c r="SPB32" s="385"/>
      <c r="SPC32" s="385"/>
      <c r="SPD32" s="385"/>
      <c r="SPE32" s="385"/>
      <c r="SPF32" s="385"/>
      <c r="SPG32" s="385"/>
      <c r="SPH32" s="385"/>
      <c r="SPI32" s="385"/>
      <c r="SPJ32" s="385"/>
      <c r="SPK32" s="385"/>
      <c r="SPL32" s="385"/>
      <c r="SPM32" s="385"/>
      <c r="SPN32" s="385"/>
      <c r="SPO32" s="385"/>
      <c r="SPP32" s="385"/>
      <c r="SPQ32" s="385"/>
      <c r="SPR32" s="385"/>
      <c r="SPS32" s="385"/>
      <c r="SPT32" s="385"/>
      <c r="SPU32" s="385"/>
      <c r="SPV32" s="385"/>
      <c r="SPW32" s="385"/>
      <c r="SPX32" s="385"/>
      <c r="SPY32" s="385"/>
      <c r="SPZ32" s="385"/>
      <c r="SQA32" s="385"/>
      <c r="SQB32" s="385"/>
      <c r="SQC32" s="385"/>
      <c r="SQD32" s="385"/>
      <c r="SQE32" s="385"/>
      <c r="SQF32" s="385"/>
      <c r="SQG32" s="385"/>
      <c r="SQH32" s="385"/>
      <c r="SQI32" s="385"/>
      <c r="SQJ32" s="385"/>
      <c r="SQK32" s="385"/>
      <c r="SQL32" s="385"/>
      <c r="SQM32" s="385"/>
      <c r="SQN32" s="385"/>
      <c r="SQO32" s="385"/>
      <c r="SQP32" s="385"/>
      <c r="SQQ32" s="385"/>
      <c r="SQR32" s="385"/>
      <c r="SQS32" s="385"/>
      <c r="SQT32" s="385"/>
      <c r="SQU32" s="385"/>
      <c r="SQV32" s="385"/>
      <c r="SQW32" s="385"/>
      <c r="SQX32" s="385"/>
      <c r="SQY32" s="385"/>
      <c r="SQZ32" s="385"/>
      <c r="SRA32" s="385"/>
      <c r="SRB32" s="385"/>
      <c r="SRC32" s="385"/>
      <c r="SRD32" s="385"/>
      <c r="SRE32" s="385"/>
      <c r="SRF32" s="385"/>
      <c r="SRG32" s="385"/>
      <c r="SRH32" s="385"/>
      <c r="SRI32" s="385"/>
      <c r="SRJ32" s="385"/>
      <c r="SRK32" s="385"/>
      <c r="SRL32" s="385"/>
      <c r="SRM32" s="385"/>
      <c r="SRN32" s="385"/>
      <c r="SRO32" s="385"/>
      <c r="SRP32" s="385"/>
      <c r="SRQ32" s="385"/>
      <c r="SRR32" s="385"/>
      <c r="SRS32" s="385"/>
      <c r="SRT32" s="385"/>
      <c r="SRU32" s="385"/>
      <c r="SRV32" s="385"/>
      <c r="SRW32" s="385"/>
      <c r="SRX32" s="385"/>
      <c r="SRY32" s="385"/>
      <c r="SRZ32" s="385"/>
      <c r="SSA32" s="385"/>
      <c r="SSB32" s="385"/>
      <c r="SSC32" s="385"/>
      <c r="SSD32" s="385"/>
      <c r="SSE32" s="385"/>
      <c r="SSF32" s="385"/>
      <c r="SSG32" s="385"/>
      <c r="SSH32" s="385"/>
      <c r="SSI32" s="385"/>
      <c r="SSJ32" s="385"/>
      <c r="SSK32" s="385"/>
      <c r="SSL32" s="385"/>
      <c r="SSM32" s="385"/>
      <c r="SSN32" s="385"/>
      <c r="SSO32" s="385"/>
      <c r="SSP32" s="385"/>
      <c r="SSQ32" s="385"/>
      <c r="SSR32" s="385"/>
      <c r="SSS32" s="385"/>
      <c r="SST32" s="385"/>
      <c r="SSU32" s="385"/>
      <c r="SSV32" s="385"/>
      <c r="SSW32" s="385"/>
      <c r="SSX32" s="385"/>
      <c r="SSY32" s="385"/>
      <c r="SSZ32" s="385"/>
      <c r="STA32" s="385"/>
      <c r="STB32" s="385"/>
      <c r="STC32" s="385"/>
      <c r="STD32" s="385"/>
      <c r="STE32" s="385"/>
      <c r="STF32" s="385"/>
      <c r="STG32" s="385"/>
      <c r="STH32" s="385"/>
      <c r="STI32" s="385"/>
      <c r="STJ32" s="385"/>
      <c r="STK32" s="385"/>
      <c r="STL32" s="385"/>
      <c r="STM32" s="385"/>
      <c r="STN32" s="385"/>
      <c r="STO32" s="385"/>
      <c r="STP32" s="385"/>
      <c r="STQ32" s="385"/>
      <c r="STR32" s="385"/>
      <c r="STS32" s="385"/>
      <c r="STT32" s="385"/>
      <c r="STU32" s="385"/>
      <c r="STV32" s="385"/>
      <c r="STW32" s="385"/>
      <c r="STX32" s="385"/>
      <c r="STY32" s="385"/>
      <c r="STZ32" s="385"/>
      <c r="SUA32" s="385"/>
      <c r="SUB32" s="385"/>
      <c r="SUC32" s="385"/>
      <c r="SUD32" s="385"/>
      <c r="SUE32" s="385"/>
      <c r="SUF32" s="385"/>
      <c r="SUG32" s="385"/>
      <c r="SUH32" s="385"/>
      <c r="SUI32" s="385"/>
      <c r="SUJ32" s="385"/>
      <c r="SUK32" s="385"/>
      <c r="SUL32" s="385"/>
      <c r="SUM32" s="385"/>
      <c r="SUN32" s="385"/>
      <c r="SUO32" s="385"/>
      <c r="SUP32" s="385"/>
      <c r="SUQ32" s="385"/>
      <c r="SUR32" s="385"/>
      <c r="SUS32" s="385"/>
      <c r="SUT32" s="385"/>
      <c r="SUU32" s="385"/>
      <c r="SUV32" s="385"/>
      <c r="SUW32" s="385"/>
      <c r="SUX32" s="385"/>
      <c r="SUY32" s="385"/>
      <c r="SUZ32" s="385"/>
      <c r="SVA32" s="385"/>
      <c r="SVB32" s="385"/>
      <c r="SVC32" s="385"/>
      <c r="SVD32" s="385"/>
      <c r="SVE32" s="385"/>
      <c r="SVF32" s="385"/>
      <c r="SVG32" s="385"/>
      <c r="SVH32" s="385"/>
      <c r="SVI32" s="385"/>
      <c r="SVJ32" s="385"/>
      <c r="SVK32" s="385"/>
      <c r="SVL32" s="385"/>
      <c r="SVM32" s="385"/>
      <c r="SVN32" s="385"/>
      <c r="SVO32" s="385"/>
      <c r="SVP32" s="385"/>
      <c r="SVQ32" s="385"/>
      <c r="SVR32" s="385"/>
      <c r="SVS32" s="385"/>
      <c r="SVT32" s="385"/>
      <c r="SVU32" s="385"/>
      <c r="SVV32" s="385"/>
      <c r="SVW32" s="385"/>
      <c r="SVX32" s="385"/>
      <c r="SVY32" s="385"/>
      <c r="SVZ32" s="385"/>
      <c r="SWA32" s="385"/>
      <c r="SWB32" s="385"/>
      <c r="SWC32" s="385"/>
      <c r="SWD32" s="385"/>
      <c r="SWE32" s="385"/>
      <c r="SWF32" s="385"/>
      <c r="SWG32" s="385"/>
      <c r="SWH32" s="385"/>
      <c r="SWI32" s="385"/>
      <c r="SWJ32" s="385"/>
      <c r="SWK32" s="385"/>
      <c r="SWL32" s="385"/>
      <c r="SWM32" s="385"/>
      <c r="SWN32" s="385"/>
      <c r="SWO32" s="385"/>
      <c r="SWP32" s="385"/>
      <c r="SWQ32" s="385"/>
      <c r="SWR32" s="385"/>
      <c r="SWS32" s="385"/>
      <c r="SWT32" s="385"/>
      <c r="SWU32" s="385"/>
      <c r="SWV32" s="385"/>
      <c r="SWW32" s="385"/>
      <c r="SWX32" s="385"/>
      <c r="SWY32" s="385"/>
      <c r="SWZ32" s="385"/>
      <c r="SXA32" s="385"/>
      <c r="SXB32" s="385"/>
      <c r="SXC32" s="385"/>
      <c r="SXD32" s="385"/>
      <c r="SXE32" s="385"/>
      <c r="SXF32" s="385"/>
      <c r="SXG32" s="385"/>
      <c r="SXH32" s="385"/>
      <c r="SXI32" s="385"/>
      <c r="SXJ32" s="385"/>
      <c r="SXK32" s="385"/>
      <c r="SXL32" s="385"/>
      <c r="SXM32" s="385"/>
      <c r="SXN32" s="385"/>
      <c r="SXO32" s="385"/>
      <c r="SXP32" s="385"/>
      <c r="SXQ32" s="385"/>
      <c r="SXR32" s="385"/>
      <c r="SXS32" s="385"/>
      <c r="SXT32" s="385"/>
      <c r="SXU32" s="385"/>
      <c r="SXV32" s="385"/>
      <c r="SXW32" s="385"/>
      <c r="SXX32" s="385"/>
      <c r="SXY32" s="385"/>
      <c r="SXZ32" s="385"/>
      <c r="SYA32" s="385"/>
      <c r="SYB32" s="385"/>
      <c r="SYC32" s="385"/>
      <c r="SYD32" s="385"/>
      <c r="SYE32" s="385"/>
      <c r="SYF32" s="385"/>
      <c r="SYG32" s="385"/>
      <c r="SYH32" s="385"/>
      <c r="SYI32" s="385"/>
      <c r="SYJ32" s="385"/>
      <c r="SYK32" s="385"/>
      <c r="SYL32" s="385"/>
      <c r="SYM32" s="385"/>
      <c r="SYN32" s="385"/>
      <c r="SYO32" s="385"/>
      <c r="SYP32" s="385"/>
      <c r="SYQ32" s="385"/>
      <c r="SYR32" s="385"/>
      <c r="SYS32" s="385"/>
      <c r="SYT32" s="385"/>
      <c r="SYU32" s="385"/>
      <c r="SYV32" s="385"/>
      <c r="SYW32" s="385"/>
      <c r="SYX32" s="385"/>
      <c r="SYY32" s="385"/>
      <c r="SYZ32" s="385"/>
      <c r="SZA32" s="385"/>
      <c r="SZB32" s="385"/>
      <c r="SZC32" s="385"/>
      <c r="SZD32" s="385"/>
      <c r="SZE32" s="385"/>
      <c r="SZF32" s="385"/>
      <c r="SZG32" s="385"/>
      <c r="SZH32" s="385"/>
      <c r="SZI32" s="385"/>
      <c r="SZJ32" s="385"/>
      <c r="SZK32" s="385"/>
      <c r="SZL32" s="385"/>
      <c r="SZM32" s="385"/>
      <c r="SZN32" s="385"/>
      <c r="SZO32" s="385"/>
      <c r="SZP32" s="385"/>
      <c r="SZQ32" s="385"/>
      <c r="SZR32" s="385"/>
      <c r="SZS32" s="385"/>
      <c r="SZT32" s="385"/>
      <c r="SZU32" s="385"/>
      <c r="SZV32" s="385"/>
      <c r="SZW32" s="385"/>
      <c r="SZX32" s="385"/>
      <c r="SZY32" s="385"/>
      <c r="SZZ32" s="385"/>
      <c r="TAA32" s="385"/>
      <c r="TAB32" s="385"/>
      <c r="TAC32" s="385"/>
      <c r="TAD32" s="385"/>
      <c r="TAE32" s="385"/>
      <c r="TAF32" s="385"/>
      <c r="TAG32" s="385"/>
      <c r="TAH32" s="385"/>
      <c r="TAI32" s="385"/>
      <c r="TAJ32" s="385"/>
      <c r="TAK32" s="385"/>
      <c r="TAL32" s="385"/>
      <c r="TAM32" s="385"/>
      <c r="TAN32" s="385"/>
      <c r="TAO32" s="385"/>
      <c r="TAP32" s="385"/>
      <c r="TAQ32" s="385"/>
      <c r="TAR32" s="385"/>
      <c r="TAS32" s="385"/>
      <c r="TAT32" s="385"/>
      <c r="TAU32" s="385"/>
      <c r="TAV32" s="385"/>
      <c r="TAW32" s="385"/>
      <c r="TAX32" s="385"/>
      <c r="TAY32" s="385"/>
      <c r="TAZ32" s="385"/>
      <c r="TBA32" s="385"/>
      <c r="TBB32" s="385"/>
      <c r="TBC32" s="385"/>
      <c r="TBD32" s="385"/>
      <c r="TBE32" s="385"/>
      <c r="TBF32" s="385"/>
      <c r="TBG32" s="385"/>
      <c r="TBH32" s="385"/>
      <c r="TBI32" s="385"/>
      <c r="TBJ32" s="385"/>
      <c r="TBK32" s="385"/>
      <c r="TBL32" s="385"/>
      <c r="TBM32" s="385"/>
      <c r="TBN32" s="385"/>
      <c r="TBO32" s="385"/>
      <c r="TBP32" s="385"/>
      <c r="TBQ32" s="385"/>
      <c r="TBR32" s="385"/>
      <c r="TBS32" s="385"/>
      <c r="TBT32" s="385"/>
      <c r="TBU32" s="385"/>
      <c r="TBV32" s="385"/>
      <c r="TBW32" s="385"/>
      <c r="TBX32" s="385"/>
      <c r="TBY32" s="385"/>
      <c r="TBZ32" s="385"/>
      <c r="TCA32" s="385"/>
      <c r="TCB32" s="385"/>
      <c r="TCC32" s="385"/>
      <c r="TCD32" s="385"/>
      <c r="TCE32" s="385"/>
      <c r="TCF32" s="385"/>
      <c r="TCG32" s="385"/>
      <c r="TCH32" s="385"/>
      <c r="TCI32" s="385"/>
      <c r="TCJ32" s="385"/>
      <c r="TCK32" s="385"/>
      <c r="TCL32" s="385"/>
      <c r="TCM32" s="385"/>
      <c r="TCN32" s="385"/>
      <c r="TCO32" s="385"/>
      <c r="TCP32" s="385"/>
      <c r="TCQ32" s="385"/>
      <c r="TCR32" s="385"/>
      <c r="TCS32" s="385"/>
      <c r="TCT32" s="385"/>
      <c r="TCU32" s="385"/>
      <c r="TCV32" s="385"/>
      <c r="TCW32" s="385"/>
      <c r="TCX32" s="385"/>
      <c r="TCY32" s="385"/>
      <c r="TCZ32" s="385"/>
      <c r="TDA32" s="385"/>
      <c r="TDB32" s="385"/>
      <c r="TDC32" s="385"/>
      <c r="TDD32" s="385"/>
      <c r="TDE32" s="385"/>
      <c r="TDF32" s="385"/>
      <c r="TDG32" s="385"/>
      <c r="TDH32" s="385"/>
      <c r="TDI32" s="385"/>
      <c r="TDJ32" s="385"/>
      <c r="TDK32" s="385"/>
      <c r="TDL32" s="385"/>
      <c r="TDM32" s="385"/>
      <c r="TDN32" s="385"/>
      <c r="TDO32" s="385"/>
      <c r="TDP32" s="385"/>
      <c r="TDQ32" s="385"/>
      <c r="TDR32" s="385"/>
      <c r="TDS32" s="385"/>
      <c r="TDT32" s="385"/>
      <c r="TDU32" s="385"/>
      <c r="TDV32" s="385"/>
      <c r="TDW32" s="385"/>
      <c r="TDX32" s="385"/>
      <c r="TDY32" s="385"/>
      <c r="TDZ32" s="385"/>
      <c r="TEA32" s="385"/>
      <c r="TEB32" s="385"/>
      <c r="TEC32" s="385"/>
      <c r="TED32" s="385"/>
      <c r="TEE32" s="385"/>
      <c r="TEF32" s="385"/>
      <c r="TEG32" s="385"/>
      <c r="TEH32" s="385"/>
      <c r="TEI32" s="385"/>
      <c r="TEJ32" s="385"/>
      <c r="TEK32" s="385"/>
      <c r="TEL32" s="385"/>
      <c r="TEM32" s="385"/>
      <c r="TEN32" s="385"/>
      <c r="TEO32" s="385"/>
      <c r="TEP32" s="385"/>
      <c r="TEQ32" s="385"/>
      <c r="TER32" s="385"/>
      <c r="TES32" s="385"/>
      <c r="TET32" s="385"/>
      <c r="TEU32" s="385"/>
      <c r="TEV32" s="385"/>
      <c r="TEW32" s="385"/>
      <c r="TEX32" s="385"/>
      <c r="TEY32" s="385"/>
      <c r="TEZ32" s="385"/>
      <c r="TFA32" s="385"/>
      <c r="TFB32" s="385"/>
      <c r="TFC32" s="385"/>
      <c r="TFD32" s="385"/>
      <c r="TFE32" s="385"/>
      <c r="TFF32" s="385"/>
      <c r="TFG32" s="385"/>
      <c r="TFH32" s="385"/>
      <c r="TFI32" s="385"/>
      <c r="TFJ32" s="385"/>
      <c r="TFK32" s="385"/>
      <c r="TFL32" s="385"/>
      <c r="TFM32" s="385"/>
      <c r="TFN32" s="385"/>
      <c r="TFO32" s="385"/>
      <c r="TFP32" s="385"/>
      <c r="TFQ32" s="385"/>
      <c r="TFR32" s="385"/>
      <c r="TFS32" s="385"/>
      <c r="TFT32" s="385"/>
      <c r="TFU32" s="385"/>
      <c r="TFV32" s="385"/>
      <c r="TFW32" s="385"/>
      <c r="TFX32" s="385"/>
      <c r="TFY32" s="385"/>
      <c r="TFZ32" s="385"/>
      <c r="TGA32" s="385"/>
      <c r="TGB32" s="385"/>
      <c r="TGC32" s="385"/>
      <c r="TGD32" s="385"/>
      <c r="TGE32" s="385"/>
      <c r="TGF32" s="385"/>
      <c r="TGG32" s="385"/>
      <c r="TGH32" s="385"/>
      <c r="TGI32" s="385"/>
      <c r="TGJ32" s="385"/>
      <c r="TGK32" s="385"/>
      <c r="TGL32" s="385"/>
      <c r="TGM32" s="385"/>
      <c r="TGN32" s="385"/>
      <c r="TGO32" s="385"/>
      <c r="TGP32" s="385"/>
      <c r="TGQ32" s="385"/>
      <c r="TGR32" s="385"/>
      <c r="TGS32" s="385"/>
      <c r="TGT32" s="385"/>
      <c r="TGU32" s="385"/>
      <c r="TGV32" s="385"/>
      <c r="TGW32" s="385"/>
      <c r="TGX32" s="385"/>
      <c r="TGY32" s="385"/>
      <c r="TGZ32" s="385"/>
      <c r="THA32" s="385"/>
      <c r="THB32" s="385"/>
      <c r="THC32" s="385"/>
      <c r="THD32" s="385"/>
      <c r="THE32" s="385"/>
      <c r="THF32" s="385"/>
      <c r="THG32" s="385"/>
      <c r="THH32" s="385"/>
      <c r="THI32" s="385"/>
      <c r="THJ32" s="385"/>
      <c r="THK32" s="385"/>
      <c r="THL32" s="385"/>
      <c r="THM32" s="385"/>
      <c r="THN32" s="385"/>
      <c r="THO32" s="385"/>
      <c r="THP32" s="385"/>
      <c r="THQ32" s="385"/>
      <c r="THR32" s="385"/>
      <c r="THS32" s="385"/>
      <c r="THT32" s="385"/>
      <c r="THU32" s="385"/>
      <c r="THV32" s="385"/>
      <c r="THW32" s="385"/>
      <c r="THX32" s="385"/>
      <c r="THY32" s="385"/>
      <c r="THZ32" s="385"/>
      <c r="TIA32" s="385"/>
      <c r="TIB32" s="385"/>
      <c r="TIC32" s="385"/>
      <c r="TID32" s="385"/>
      <c r="TIE32" s="385"/>
      <c r="TIF32" s="385"/>
      <c r="TIG32" s="385"/>
      <c r="TIH32" s="385"/>
      <c r="TII32" s="385"/>
      <c r="TIJ32" s="385"/>
      <c r="TIK32" s="385"/>
      <c r="TIL32" s="385"/>
      <c r="TIM32" s="385"/>
      <c r="TIN32" s="385"/>
      <c r="TIO32" s="385"/>
      <c r="TIP32" s="385"/>
      <c r="TIQ32" s="385"/>
      <c r="TIR32" s="385"/>
      <c r="TIS32" s="385"/>
      <c r="TIT32" s="385"/>
      <c r="TIU32" s="385"/>
      <c r="TIV32" s="385"/>
      <c r="TIW32" s="385"/>
      <c r="TIX32" s="385"/>
      <c r="TIY32" s="385"/>
      <c r="TIZ32" s="385"/>
      <c r="TJA32" s="385"/>
      <c r="TJB32" s="385"/>
      <c r="TJC32" s="385"/>
      <c r="TJD32" s="385"/>
      <c r="TJE32" s="385"/>
      <c r="TJF32" s="385"/>
      <c r="TJG32" s="385"/>
      <c r="TJH32" s="385"/>
      <c r="TJI32" s="385"/>
      <c r="TJJ32" s="385"/>
      <c r="TJK32" s="385"/>
      <c r="TJL32" s="385"/>
      <c r="TJM32" s="385"/>
      <c r="TJN32" s="385"/>
      <c r="TJO32" s="385"/>
      <c r="TJP32" s="385"/>
      <c r="TJQ32" s="385"/>
      <c r="TJR32" s="385"/>
      <c r="TJS32" s="385"/>
      <c r="TJT32" s="385"/>
      <c r="TJU32" s="385"/>
      <c r="TJV32" s="385"/>
      <c r="TJW32" s="385"/>
      <c r="TJX32" s="385"/>
      <c r="TJY32" s="385"/>
      <c r="TJZ32" s="385"/>
      <c r="TKA32" s="385"/>
      <c r="TKB32" s="385"/>
      <c r="TKC32" s="385"/>
      <c r="TKD32" s="385"/>
      <c r="TKE32" s="385"/>
      <c r="TKF32" s="385"/>
      <c r="TKG32" s="385"/>
      <c r="TKH32" s="385"/>
      <c r="TKI32" s="385"/>
      <c r="TKJ32" s="385"/>
      <c r="TKK32" s="385"/>
      <c r="TKL32" s="385"/>
      <c r="TKM32" s="385"/>
      <c r="TKN32" s="385"/>
      <c r="TKO32" s="385"/>
      <c r="TKP32" s="385"/>
      <c r="TKQ32" s="385"/>
      <c r="TKR32" s="385"/>
      <c r="TKS32" s="385"/>
      <c r="TKT32" s="385"/>
      <c r="TKU32" s="385"/>
      <c r="TKV32" s="385"/>
      <c r="TKW32" s="385"/>
      <c r="TKX32" s="385"/>
      <c r="TKY32" s="385"/>
      <c r="TKZ32" s="385"/>
      <c r="TLA32" s="385"/>
      <c r="TLB32" s="385"/>
      <c r="TLC32" s="385"/>
      <c r="TLD32" s="385"/>
      <c r="TLE32" s="385"/>
      <c r="TLF32" s="385"/>
      <c r="TLG32" s="385"/>
      <c r="TLH32" s="385"/>
      <c r="TLI32" s="385"/>
      <c r="TLJ32" s="385"/>
      <c r="TLK32" s="385"/>
      <c r="TLL32" s="385"/>
      <c r="TLM32" s="385"/>
      <c r="TLN32" s="385"/>
      <c r="TLO32" s="385"/>
      <c r="TLP32" s="385"/>
      <c r="TLQ32" s="385"/>
      <c r="TLR32" s="385"/>
      <c r="TLS32" s="385"/>
      <c r="TLT32" s="385"/>
      <c r="TLU32" s="385"/>
      <c r="TLV32" s="385"/>
      <c r="TLW32" s="385"/>
      <c r="TLX32" s="385"/>
      <c r="TLY32" s="385"/>
      <c r="TLZ32" s="385"/>
      <c r="TMA32" s="385"/>
      <c r="TMB32" s="385"/>
      <c r="TMC32" s="385"/>
      <c r="TMD32" s="385"/>
      <c r="TME32" s="385"/>
      <c r="TMF32" s="385"/>
      <c r="TMG32" s="385"/>
      <c r="TMH32" s="385"/>
      <c r="TMI32" s="385"/>
      <c r="TMJ32" s="385"/>
      <c r="TMK32" s="385"/>
      <c r="TML32" s="385"/>
      <c r="TMM32" s="385"/>
      <c r="TMN32" s="385"/>
      <c r="TMO32" s="385"/>
      <c r="TMP32" s="385"/>
      <c r="TMQ32" s="385"/>
      <c r="TMR32" s="385"/>
      <c r="TMS32" s="385"/>
      <c r="TMT32" s="385"/>
      <c r="TMU32" s="385"/>
      <c r="TMV32" s="385"/>
      <c r="TMW32" s="385"/>
      <c r="TMX32" s="385"/>
      <c r="TMY32" s="385"/>
      <c r="TMZ32" s="385"/>
      <c r="TNA32" s="385"/>
      <c r="TNB32" s="385"/>
      <c r="TNC32" s="385"/>
      <c r="TND32" s="385"/>
      <c r="TNE32" s="385"/>
      <c r="TNF32" s="385"/>
      <c r="TNG32" s="385"/>
      <c r="TNH32" s="385"/>
      <c r="TNI32" s="385"/>
      <c r="TNJ32" s="385"/>
      <c r="TNK32" s="385"/>
      <c r="TNL32" s="385"/>
      <c r="TNM32" s="385"/>
      <c r="TNN32" s="385"/>
      <c r="TNO32" s="385"/>
      <c r="TNP32" s="385"/>
      <c r="TNQ32" s="385"/>
      <c r="TNR32" s="385"/>
      <c r="TNS32" s="385"/>
      <c r="TNT32" s="385"/>
      <c r="TNU32" s="385"/>
      <c r="TNV32" s="385"/>
      <c r="TNW32" s="385"/>
      <c r="TNX32" s="385"/>
      <c r="TNY32" s="385"/>
      <c r="TNZ32" s="385"/>
      <c r="TOA32" s="385"/>
      <c r="TOB32" s="385"/>
      <c r="TOC32" s="385"/>
      <c r="TOD32" s="385"/>
      <c r="TOE32" s="385"/>
      <c r="TOF32" s="385"/>
      <c r="TOG32" s="385"/>
      <c r="TOH32" s="385"/>
      <c r="TOI32" s="385"/>
      <c r="TOJ32" s="385"/>
      <c r="TOK32" s="385"/>
      <c r="TOL32" s="385"/>
      <c r="TOM32" s="385"/>
      <c r="TON32" s="385"/>
      <c r="TOO32" s="385"/>
      <c r="TOP32" s="385"/>
      <c r="TOQ32" s="385"/>
      <c r="TOR32" s="385"/>
      <c r="TOS32" s="385"/>
      <c r="TOT32" s="385"/>
      <c r="TOU32" s="385"/>
      <c r="TOV32" s="385"/>
      <c r="TOW32" s="385"/>
      <c r="TOX32" s="385"/>
      <c r="TOY32" s="385"/>
      <c r="TOZ32" s="385"/>
      <c r="TPA32" s="385"/>
      <c r="TPB32" s="385"/>
      <c r="TPC32" s="385"/>
      <c r="TPD32" s="385"/>
      <c r="TPE32" s="385"/>
      <c r="TPF32" s="385"/>
      <c r="TPG32" s="385"/>
      <c r="TPH32" s="385"/>
      <c r="TPI32" s="385"/>
      <c r="TPJ32" s="385"/>
      <c r="TPK32" s="385"/>
      <c r="TPL32" s="385"/>
      <c r="TPM32" s="385"/>
      <c r="TPN32" s="385"/>
      <c r="TPO32" s="385"/>
      <c r="TPP32" s="385"/>
      <c r="TPQ32" s="385"/>
      <c r="TPR32" s="385"/>
      <c r="TPS32" s="385"/>
      <c r="TPT32" s="385"/>
      <c r="TPU32" s="385"/>
      <c r="TPV32" s="385"/>
      <c r="TPW32" s="385"/>
      <c r="TPX32" s="385"/>
      <c r="TPY32" s="385"/>
      <c r="TPZ32" s="385"/>
      <c r="TQA32" s="385"/>
      <c r="TQB32" s="385"/>
      <c r="TQC32" s="385"/>
      <c r="TQD32" s="385"/>
      <c r="TQE32" s="385"/>
      <c r="TQF32" s="385"/>
      <c r="TQG32" s="385"/>
      <c r="TQH32" s="385"/>
      <c r="TQI32" s="385"/>
      <c r="TQJ32" s="385"/>
      <c r="TQK32" s="385"/>
      <c r="TQL32" s="385"/>
      <c r="TQM32" s="385"/>
      <c r="TQN32" s="385"/>
      <c r="TQO32" s="385"/>
      <c r="TQP32" s="385"/>
      <c r="TQQ32" s="385"/>
      <c r="TQR32" s="385"/>
      <c r="TQS32" s="385"/>
      <c r="TQT32" s="385"/>
      <c r="TQU32" s="385"/>
      <c r="TQV32" s="385"/>
      <c r="TQW32" s="385"/>
      <c r="TQX32" s="385"/>
      <c r="TQY32" s="385"/>
      <c r="TQZ32" s="385"/>
      <c r="TRA32" s="385"/>
      <c r="TRB32" s="385"/>
      <c r="TRC32" s="385"/>
      <c r="TRD32" s="385"/>
      <c r="TRE32" s="385"/>
      <c r="TRF32" s="385"/>
      <c r="TRG32" s="385"/>
      <c r="TRH32" s="385"/>
      <c r="TRI32" s="385"/>
      <c r="TRJ32" s="385"/>
      <c r="TRK32" s="385"/>
      <c r="TRL32" s="385"/>
      <c r="TRM32" s="385"/>
      <c r="TRN32" s="385"/>
      <c r="TRO32" s="385"/>
      <c r="TRP32" s="385"/>
      <c r="TRQ32" s="385"/>
      <c r="TRR32" s="385"/>
      <c r="TRS32" s="385"/>
      <c r="TRT32" s="385"/>
      <c r="TRU32" s="385"/>
      <c r="TRV32" s="385"/>
      <c r="TRW32" s="385"/>
      <c r="TRX32" s="385"/>
      <c r="TRY32" s="385"/>
      <c r="TRZ32" s="385"/>
      <c r="TSA32" s="385"/>
      <c r="TSB32" s="385"/>
      <c r="TSC32" s="385"/>
      <c r="TSD32" s="385"/>
      <c r="TSE32" s="385"/>
      <c r="TSF32" s="385"/>
      <c r="TSG32" s="385"/>
      <c r="TSH32" s="385"/>
      <c r="TSI32" s="385"/>
      <c r="TSJ32" s="385"/>
      <c r="TSK32" s="385"/>
      <c r="TSL32" s="385"/>
      <c r="TSM32" s="385"/>
      <c r="TSN32" s="385"/>
      <c r="TSO32" s="385"/>
      <c r="TSP32" s="385"/>
      <c r="TSQ32" s="385"/>
      <c r="TSR32" s="385"/>
      <c r="TSS32" s="385"/>
      <c r="TST32" s="385"/>
      <c r="TSU32" s="385"/>
      <c r="TSV32" s="385"/>
      <c r="TSW32" s="385"/>
      <c r="TSX32" s="385"/>
      <c r="TSY32" s="385"/>
      <c r="TSZ32" s="385"/>
      <c r="TTA32" s="385"/>
      <c r="TTB32" s="385"/>
      <c r="TTC32" s="385"/>
      <c r="TTD32" s="385"/>
      <c r="TTE32" s="385"/>
      <c r="TTF32" s="385"/>
      <c r="TTG32" s="385"/>
      <c r="TTH32" s="385"/>
      <c r="TTI32" s="385"/>
      <c r="TTJ32" s="385"/>
      <c r="TTK32" s="385"/>
      <c r="TTL32" s="385"/>
      <c r="TTM32" s="385"/>
      <c r="TTN32" s="385"/>
      <c r="TTO32" s="385"/>
      <c r="TTP32" s="385"/>
      <c r="TTQ32" s="385"/>
      <c r="TTR32" s="385"/>
      <c r="TTS32" s="385"/>
      <c r="TTT32" s="385"/>
      <c r="TTU32" s="385"/>
      <c r="TTV32" s="385"/>
      <c r="TTW32" s="385"/>
      <c r="TTX32" s="385"/>
      <c r="TTY32" s="385"/>
      <c r="TTZ32" s="385"/>
      <c r="TUA32" s="385"/>
      <c r="TUB32" s="385"/>
      <c r="TUC32" s="385"/>
      <c r="TUD32" s="385"/>
      <c r="TUE32" s="385"/>
      <c r="TUF32" s="385"/>
      <c r="TUG32" s="385"/>
      <c r="TUH32" s="385"/>
      <c r="TUI32" s="385"/>
      <c r="TUJ32" s="385"/>
      <c r="TUK32" s="385"/>
      <c r="TUL32" s="385"/>
      <c r="TUM32" s="385"/>
      <c r="TUN32" s="385"/>
      <c r="TUO32" s="385"/>
      <c r="TUP32" s="385"/>
      <c r="TUQ32" s="385"/>
      <c r="TUR32" s="385"/>
      <c r="TUS32" s="385"/>
      <c r="TUT32" s="385"/>
      <c r="TUU32" s="385"/>
      <c r="TUV32" s="385"/>
      <c r="TUW32" s="385"/>
      <c r="TUX32" s="385"/>
      <c r="TUY32" s="385"/>
      <c r="TUZ32" s="385"/>
      <c r="TVA32" s="385"/>
      <c r="TVB32" s="385"/>
      <c r="TVC32" s="385"/>
      <c r="TVD32" s="385"/>
      <c r="TVE32" s="385"/>
      <c r="TVF32" s="385"/>
      <c r="TVG32" s="385"/>
      <c r="TVH32" s="385"/>
      <c r="TVI32" s="385"/>
      <c r="TVJ32" s="385"/>
      <c r="TVK32" s="385"/>
      <c r="TVL32" s="385"/>
      <c r="TVM32" s="385"/>
      <c r="TVN32" s="385"/>
      <c r="TVO32" s="385"/>
      <c r="TVP32" s="385"/>
      <c r="TVQ32" s="385"/>
      <c r="TVR32" s="385"/>
      <c r="TVS32" s="385"/>
      <c r="TVT32" s="385"/>
      <c r="TVU32" s="385"/>
      <c r="TVV32" s="385"/>
      <c r="TVW32" s="385"/>
      <c r="TVX32" s="385"/>
      <c r="TVY32" s="385"/>
      <c r="TVZ32" s="385"/>
      <c r="TWA32" s="385"/>
      <c r="TWB32" s="385"/>
      <c r="TWC32" s="385"/>
      <c r="TWD32" s="385"/>
      <c r="TWE32" s="385"/>
      <c r="TWF32" s="385"/>
      <c r="TWG32" s="385"/>
      <c r="TWH32" s="385"/>
      <c r="TWI32" s="385"/>
      <c r="TWJ32" s="385"/>
      <c r="TWK32" s="385"/>
      <c r="TWL32" s="385"/>
      <c r="TWM32" s="385"/>
      <c r="TWN32" s="385"/>
      <c r="TWO32" s="385"/>
      <c r="TWP32" s="385"/>
      <c r="TWQ32" s="385"/>
      <c r="TWR32" s="385"/>
      <c r="TWS32" s="385"/>
      <c r="TWT32" s="385"/>
      <c r="TWU32" s="385"/>
      <c r="TWV32" s="385"/>
      <c r="TWW32" s="385"/>
      <c r="TWX32" s="385"/>
      <c r="TWY32" s="385"/>
      <c r="TWZ32" s="385"/>
      <c r="TXA32" s="385"/>
      <c r="TXB32" s="385"/>
      <c r="TXC32" s="385"/>
      <c r="TXD32" s="385"/>
      <c r="TXE32" s="385"/>
      <c r="TXF32" s="385"/>
      <c r="TXG32" s="385"/>
      <c r="TXH32" s="385"/>
      <c r="TXI32" s="385"/>
      <c r="TXJ32" s="385"/>
      <c r="TXK32" s="385"/>
      <c r="TXL32" s="385"/>
      <c r="TXM32" s="385"/>
      <c r="TXN32" s="385"/>
      <c r="TXO32" s="385"/>
      <c r="TXP32" s="385"/>
      <c r="TXQ32" s="385"/>
      <c r="TXR32" s="385"/>
      <c r="TXS32" s="385"/>
      <c r="TXT32" s="385"/>
      <c r="TXU32" s="385"/>
      <c r="TXV32" s="385"/>
      <c r="TXW32" s="385"/>
      <c r="TXX32" s="385"/>
      <c r="TXY32" s="385"/>
      <c r="TXZ32" s="385"/>
      <c r="TYA32" s="385"/>
      <c r="TYB32" s="385"/>
      <c r="TYC32" s="385"/>
      <c r="TYD32" s="385"/>
      <c r="TYE32" s="385"/>
      <c r="TYF32" s="385"/>
      <c r="TYG32" s="385"/>
      <c r="TYH32" s="385"/>
      <c r="TYI32" s="385"/>
      <c r="TYJ32" s="385"/>
      <c r="TYK32" s="385"/>
      <c r="TYL32" s="385"/>
      <c r="TYM32" s="385"/>
      <c r="TYN32" s="385"/>
      <c r="TYO32" s="385"/>
      <c r="TYP32" s="385"/>
      <c r="TYQ32" s="385"/>
      <c r="TYR32" s="385"/>
      <c r="TYS32" s="385"/>
      <c r="TYT32" s="385"/>
      <c r="TYU32" s="385"/>
      <c r="TYV32" s="385"/>
      <c r="TYW32" s="385"/>
      <c r="TYX32" s="385"/>
      <c r="TYY32" s="385"/>
      <c r="TYZ32" s="385"/>
      <c r="TZA32" s="385"/>
      <c r="TZB32" s="385"/>
      <c r="TZC32" s="385"/>
      <c r="TZD32" s="385"/>
      <c r="TZE32" s="385"/>
      <c r="TZF32" s="385"/>
      <c r="TZG32" s="385"/>
      <c r="TZH32" s="385"/>
      <c r="TZI32" s="385"/>
      <c r="TZJ32" s="385"/>
      <c r="TZK32" s="385"/>
      <c r="TZL32" s="385"/>
      <c r="TZM32" s="385"/>
      <c r="TZN32" s="385"/>
      <c r="TZO32" s="385"/>
      <c r="TZP32" s="385"/>
      <c r="TZQ32" s="385"/>
      <c r="TZR32" s="385"/>
      <c r="TZS32" s="385"/>
      <c r="TZT32" s="385"/>
      <c r="TZU32" s="385"/>
      <c r="TZV32" s="385"/>
      <c r="TZW32" s="385"/>
      <c r="TZX32" s="385"/>
      <c r="TZY32" s="385"/>
      <c r="TZZ32" s="385"/>
      <c r="UAA32" s="385"/>
      <c r="UAB32" s="385"/>
      <c r="UAC32" s="385"/>
      <c r="UAD32" s="385"/>
      <c r="UAE32" s="385"/>
      <c r="UAF32" s="385"/>
      <c r="UAG32" s="385"/>
      <c r="UAH32" s="385"/>
      <c r="UAI32" s="385"/>
      <c r="UAJ32" s="385"/>
      <c r="UAK32" s="385"/>
      <c r="UAL32" s="385"/>
      <c r="UAM32" s="385"/>
      <c r="UAN32" s="385"/>
      <c r="UAO32" s="385"/>
      <c r="UAP32" s="385"/>
      <c r="UAQ32" s="385"/>
      <c r="UAR32" s="385"/>
      <c r="UAS32" s="385"/>
      <c r="UAT32" s="385"/>
      <c r="UAU32" s="385"/>
      <c r="UAV32" s="385"/>
      <c r="UAW32" s="385"/>
      <c r="UAX32" s="385"/>
      <c r="UAY32" s="385"/>
      <c r="UAZ32" s="385"/>
      <c r="UBA32" s="385"/>
      <c r="UBB32" s="385"/>
      <c r="UBC32" s="385"/>
      <c r="UBD32" s="385"/>
      <c r="UBE32" s="385"/>
      <c r="UBF32" s="385"/>
      <c r="UBG32" s="385"/>
      <c r="UBH32" s="385"/>
      <c r="UBI32" s="385"/>
      <c r="UBJ32" s="385"/>
      <c r="UBK32" s="385"/>
      <c r="UBL32" s="385"/>
      <c r="UBM32" s="385"/>
      <c r="UBN32" s="385"/>
      <c r="UBO32" s="385"/>
      <c r="UBP32" s="385"/>
      <c r="UBQ32" s="385"/>
      <c r="UBR32" s="385"/>
      <c r="UBS32" s="385"/>
      <c r="UBT32" s="385"/>
      <c r="UBU32" s="385"/>
      <c r="UBV32" s="385"/>
      <c r="UBW32" s="385"/>
      <c r="UBX32" s="385"/>
      <c r="UBY32" s="385"/>
      <c r="UBZ32" s="385"/>
      <c r="UCA32" s="385"/>
      <c r="UCB32" s="385"/>
      <c r="UCC32" s="385"/>
      <c r="UCD32" s="385"/>
      <c r="UCE32" s="385"/>
      <c r="UCF32" s="385"/>
      <c r="UCG32" s="385"/>
      <c r="UCH32" s="385"/>
      <c r="UCI32" s="385"/>
      <c r="UCJ32" s="385"/>
      <c r="UCK32" s="385"/>
      <c r="UCL32" s="385"/>
      <c r="UCM32" s="385"/>
      <c r="UCN32" s="385"/>
      <c r="UCO32" s="385"/>
      <c r="UCP32" s="385"/>
      <c r="UCQ32" s="385"/>
      <c r="UCR32" s="385"/>
      <c r="UCS32" s="385"/>
      <c r="UCT32" s="385"/>
      <c r="UCU32" s="385"/>
      <c r="UCV32" s="385"/>
      <c r="UCW32" s="385"/>
      <c r="UCX32" s="385"/>
      <c r="UCY32" s="385"/>
      <c r="UCZ32" s="385"/>
      <c r="UDA32" s="385"/>
      <c r="UDB32" s="385"/>
      <c r="UDC32" s="385"/>
      <c r="UDD32" s="385"/>
      <c r="UDE32" s="385"/>
      <c r="UDF32" s="385"/>
      <c r="UDG32" s="385"/>
      <c r="UDH32" s="385"/>
      <c r="UDI32" s="385"/>
      <c r="UDJ32" s="385"/>
      <c r="UDK32" s="385"/>
      <c r="UDL32" s="385"/>
      <c r="UDM32" s="385"/>
      <c r="UDN32" s="385"/>
      <c r="UDO32" s="385"/>
      <c r="UDP32" s="385"/>
      <c r="UDQ32" s="385"/>
      <c r="UDR32" s="385"/>
      <c r="UDS32" s="385"/>
      <c r="UDT32" s="385"/>
      <c r="UDU32" s="385"/>
      <c r="UDV32" s="385"/>
      <c r="UDW32" s="385"/>
      <c r="UDX32" s="385"/>
      <c r="UDY32" s="385"/>
      <c r="UDZ32" s="385"/>
      <c r="UEA32" s="385"/>
      <c r="UEB32" s="385"/>
      <c r="UEC32" s="385"/>
      <c r="UED32" s="385"/>
      <c r="UEE32" s="385"/>
      <c r="UEF32" s="385"/>
      <c r="UEG32" s="385"/>
      <c r="UEH32" s="385"/>
      <c r="UEI32" s="385"/>
      <c r="UEJ32" s="385"/>
      <c r="UEK32" s="385"/>
      <c r="UEL32" s="385"/>
      <c r="UEM32" s="385"/>
      <c r="UEN32" s="385"/>
      <c r="UEO32" s="385"/>
      <c r="UEP32" s="385"/>
      <c r="UEQ32" s="385"/>
      <c r="UER32" s="385"/>
      <c r="UES32" s="385"/>
      <c r="UET32" s="385"/>
      <c r="UEU32" s="385"/>
      <c r="UEV32" s="385"/>
      <c r="UEW32" s="385"/>
      <c r="UEX32" s="385"/>
      <c r="UEY32" s="385"/>
      <c r="UEZ32" s="385"/>
      <c r="UFA32" s="385"/>
      <c r="UFB32" s="385"/>
      <c r="UFC32" s="385"/>
      <c r="UFD32" s="385"/>
      <c r="UFE32" s="385"/>
      <c r="UFF32" s="385"/>
      <c r="UFG32" s="385"/>
      <c r="UFH32" s="385"/>
      <c r="UFI32" s="385"/>
      <c r="UFJ32" s="385"/>
      <c r="UFK32" s="385"/>
      <c r="UFL32" s="385"/>
      <c r="UFM32" s="385"/>
      <c r="UFN32" s="385"/>
      <c r="UFO32" s="385"/>
      <c r="UFP32" s="385"/>
      <c r="UFQ32" s="385"/>
      <c r="UFR32" s="385"/>
      <c r="UFS32" s="385"/>
      <c r="UFT32" s="385"/>
      <c r="UFU32" s="385"/>
      <c r="UFV32" s="385"/>
      <c r="UFW32" s="385"/>
      <c r="UFX32" s="385"/>
      <c r="UFY32" s="385"/>
      <c r="UFZ32" s="385"/>
      <c r="UGA32" s="385"/>
      <c r="UGB32" s="385"/>
      <c r="UGC32" s="385"/>
      <c r="UGD32" s="385"/>
      <c r="UGE32" s="385"/>
      <c r="UGF32" s="385"/>
      <c r="UGG32" s="385"/>
      <c r="UGH32" s="385"/>
      <c r="UGI32" s="385"/>
      <c r="UGJ32" s="385"/>
      <c r="UGK32" s="385"/>
      <c r="UGL32" s="385"/>
      <c r="UGM32" s="385"/>
      <c r="UGN32" s="385"/>
      <c r="UGO32" s="385"/>
      <c r="UGP32" s="385"/>
      <c r="UGQ32" s="385"/>
      <c r="UGR32" s="385"/>
      <c r="UGS32" s="385"/>
      <c r="UGT32" s="385"/>
      <c r="UGU32" s="385"/>
      <c r="UGV32" s="385"/>
      <c r="UGW32" s="385"/>
      <c r="UGX32" s="385"/>
      <c r="UGY32" s="385"/>
      <c r="UGZ32" s="385"/>
      <c r="UHA32" s="385"/>
      <c r="UHB32" s="385"/>
      <c r="UHC32" s="385"/>
      <c r="UHD32" s="385"/>
      <c r="UHE32" s="385"/>
      <c r="UHF32" s="385"/>
      <c r="UHG32" s="385"/>
      <c r="UHH32" s="385"/>
      <c r="UHI32" s="385"/>
      <c r="UHJ32" s="385"/>
      <c r="UHK32" s="385"/>
      <c r="UHL32" s="385"/>
      <c r="UHM32" s="385"/>
      <c r="UHN32" s="385"/>
      <c r="UHO32" s="385"/>
      <c r="UHP32" s="385"/>
      <c r="UHQ32" s="385"/>
      <c r="UHR32" s="385"/>
      <c r="UHS32" s="385"/>
      <c r="UHT32" s="385"/>
      <c r="UHU32" s="385"/>
      <c r="UHV32" s="385"/>
      <c r="UHW32" s="385"/>
      <c r="UHX32" s="385"/>
      <c r="UHY32" s="385"/>
      <c r="UHZ32" s="385"/>
      <c r="UIA32" s="385"/>
      <c r="UIB32" s="385"/>
      <c r="UIC32" s="385"/>
      <c r="UID32" s="385"/>
      <c r="UIE32" s="385"/>
      <c r="UIF32" s="385"/>
      <c r="UIG32" s="385"/>
      <c r="UIH32" s="385"/>
      <c r="UII32" s="385"/>
      <c r="UIJ32" s="385"/>
      <c r="UIK32" s="385"/>
      <c r="UIL32" s="385"/>
      <c r="UIM32" s="385"/>
      <c r="UIN32" s="385"/>
      <c r="UIO32" s="385"/>
      <c r="UIP32" s="385"/>
      <c r="UIQ32" s="385"/>
      <c r="UIR32" s="385"/>
      <c r="UIS32" s="385"/>
      <c r="UIT32" s="385"/>
      <c r="UIU32" s="385"/>
      <c r="UIV32" s="385"/>
      <c r="UIW32" s="385"/>
      <c r="UIX32" s="385"/>
      <c r="UIY32" s="385"/>
      <c r="UIZ32" s="385"/>
      <c r="UJA32" s="385"/>
      <c r="UJB32" s="385"/>
      <c r="UJC32" s="385"/>
      <c r="UJD32" s="385"/>
      <c r="UJE32" s="385"/>
      <c r="UJF32" s="385"/>
      <c r="UJG32" s="385"/>
      <c r="UJH32" s="385"/>
      <c r="UJI32" s="385"/>
      <c r="UJJ32" s="385"/>
      <c r="UJK32" s="385"/>
      <c r="UJL32" s="385"/>
      <c r="UJM32" s="385"/>
      <c r="UJN32" s="385"/>
      <c r="UJO32" s="385"/>
      <c r="UJP32" s="385"/>
      <c r="UJQ32" s="385"/>
      <c r="UJR32" s="385"/>
      <c r="UJS32" s="385"/>
      <c r="UJT32" s="385"/>
      <c r="UJU32" s="385"/>
      <c r="UJV32" s="385"/>
      <c r="UJW32" s="385"/>
      <c r="UJX32" s="385"/>
      <c r="UJY32" s="385"/>
      <c r="UJZ32" s="385"/>
      <c r="UKA32" s="385"/>
      <c r="UKB32" s="385"/>
      <c r="UKC32" s="385"/>
      <c r="UKD32" s="385"/>
      <c r="UKE32" s="385"/>
      <c r="UKF32" s="385"/>
      <c r="UKG32" s="385"/>
      <c r="UKH32" s="385"/>
      <c r="UKI32" s="385"/>
      <c r="UKJ32" s="385"/>
      <c r="UKK32" s="385"/>
      <c r="UKL32" s="385"/>
      <c r="UKM32" s="385"/>
      <c r="UKN32" s="385"/>
      <c r="UKO32" s="385"/>
      <c r="UKP32" s="385"/>
      <c r="UKQ32" s="385"/>
      <c r="UKR32" s="385"/>
      <c r="UKS32" s="385"/>
      <c r="UKT32" s="385"/>
      <c r="UKU32" s="385"/>
      <c r="UKV32" s="385"/>
      <c r="UKW32" s="385"/>
      <c r="UKX32" s="385"/>
      <c r="UKY32" s="385"/>
      <c r="UKZ32" s="385"/>
      <c r="ULA32" s="385"/>
      <c r="ULB32" s="385"/>
      <c r="ULC32" s="385"/>
      <c r="ULD32" s="385"/>
      <c r="ULE32" s="385"/>
      <c r="ULF32" s="385"/>
      <c r="ULG32" s="385"/>
      <c r="ULH32" s="385"/>
      <c r="ULI32" s="385"/>
      <c r="ULJ32" s="385"/>
      <c r="ULK32" s="385"/>
      <c r="ULL32" s="385"/>
      <c r="ULM32" s="385"/>
      <c r="ULN32" s="385"/>
      <c r="ULO32" s="385"/>
      <c r="ULP32" s="385"/>
      <c r="ULQ32" s="385"/>
      <c r="ULR32" s="385"/>
      <c r="ULS32" s="385"/>
      <c r="ULT32" s="385"/>
      <c r="ULU32" s="385"/>
      <c r="ULV32" s="385"/>
      <c r="ULW32" s="385"/>
      <c r="ULX32" s="385"/>
      <c r="ULY32" s="385"/>
      <c r="ULZ32" s="385"/>
      <c r="UMA32" s="385"/>
      <c r="UMB32" s="385"/>
      <c r="UMC32" s="385"/>
      <c r="UMD32" s="385"/>
      <c r="UME32" s="385"/>
      <c r="UMF32" s="385"/>
      <c r="UMG32" s="385"/>
      <c r="UMH32" s="385"/>
      <c r="UMI32" s="385"/>
      <c r="UMJ32" s="385"/>
      <c r="UMK32" s="385"/>
      <c r="UML32" s="385"/>
      <c r="UMM32" s="385"/>
      <c r="UMN32" s="385"/>
      <c r="UMO32" s="385"/>
      <c r="UMP32" s="385"/>
      <c r="UMQ32" s="385"/>
      <c r="UMR32" s="385"/>
      <c r="UMS32" s="385"/>
      <c r="UMT32" s="385"/>
      <c r="UMU32" s="385"/>
      <c r="UMV32" s="385"/>
      <c r="UMW32" s="385"/>
      <c r="UMX32" s="385"/>
      <c r="UMY32" s="385"/>
      <c r="UMZ32" s="385"/>
      <c r="UNA32" s="385"/>
      <c r="UNB32" s="385"/>
      <c r="UNC32" s="385"/>
      <c r="UND32" s="385"/>
      <c r="UNE32" s="385"/>
      <c r="UNF32" s="385"/>
      <c r="UNG32" s="385"/>
      <c r="UNH32" s="385"/>
      <c r="UNI32" s="385"/>
      <c r="UNJ32" s="385"/>
      <c r="UNK32" s="385"/>
      <c r="UNL32" s="385"/>
      <c r="UNM32" s="385"/>
      <c r="UNN32" s="385"/>
      <c r="UNO32" s="385"/>
      <c r="UNP32" s="385"/>
      <c r="UNQ32" s="385"/>
      <c r="UNR32" s="385"/>
      <c r="UNS32" s="385"/>
      <c r="UNT32" s="385"/>
      <c r="UNU32" s="385"/>
      <c r="UNV32" s="385"/>
      <c r="UNW32" s="385"/>
      <c r="UNX32" s="385"/>
      <c r="UNY32" s="385"/>
      <c r="UNZ32" s="385"/>
      <c r="UOA32" s="385"/>
      <c r="UOB32" s="385"/>
      <c r="UOC32" s="385"/>
      <c r="UOD32" s="385"/>
      <c r="UOE32" s="385"/>
      <c r="UOF32" s="385"/>
      <c r="UOG32" s="385"/>
      <c r="UOH32" s="385"/>
      <c r="UOI32" s="385"/>
      <c r="UOJ32" s="385"/>
      <c r="UOK32" s="385"/>
      <c r="UOL32" s="385"/>
      <c r="UOM32" s="385"/>
      <c r="UON32" s="385"/>
      <c r="UOO32" s="385"/>
      <c r="UOP32" s="385"/>
      <c r="UOQ32" s="385"/>
      <c r="UOR32" s="385"/>
      <c r="UOS32" s="385"/>
      <c r="UOT32" s="385"/>
      <c r="UOU32" s="385"/>
      <c r="UOV32" s="385"/>
      <c r="UOW32" s="385"/>
      <c r="UOX32" s="385"/>
      <c r="UOY32" s="385"/>
      <c r="UOZ32" s="385"/>
      <c r="UPA32" s="385"/>
      <c r="UPB32" s="385"/>
      <c r="UPC32" s="385"/>
      <c r="UPD32" s="385"/>
      <c r="UPE32" s="385"/>
      <c r="UPF32" s="385"/>
      <c r="UPG32" s="385"/>
      <c r="UPH32" s="385"/>
      <c r="UPI32" s="385"/>
      <c r="UPJ32" s="385"/>
      <c r="UPK32" s="385"/>
      <c r="UPL32" s="385"/>
      <c r="UPM32" s="385"/>
      <c r="UPN32" s="385"/>
      <c r="UPO32" s="385"/>
      <c r="UPP32" s="385"/>
      <c r="UPQ32" s="385"/>
      <c r="UPR32" s="385"/>
      <c r="UPS32" s="385"/>
      <c r="UPT32" s="385"/>
      <c r="UPU32" s="385"/>
      <c r="UPV32" s="385"/>
      <c r="UPW32" s="385"/>
      <c r="UPX32" s="385"/>
      <c r="UPY32" s="385"/>
      <c r="UPZ32" s="385"/>
      <c r="UQA32" s="385"/>
      <c r="UQB32" s="385"/>
      <c r="UQC32" s="385"/>
      <c r="UQD32" s="385"/>
      <c r="UQE32" s="385"/>
      <c r="UQF32" s="385"/>
      <c r="UQG32" s="385"/>
      <c r="UQH32" s="385"/>
      <c r="UQI32" s="385"/>
      <c r="UQJ32" s="385"/>
      <c r="UQK32" s="385"/>
      <c r="UQL32" s="385"/>
      <c r="UQM32" s="385"/>
      <c r="UQN32" s="385"/>
      <c r="UQO32" s="385"/>
      <c r="UQP32" s="385"/>
      <c r="UQQ32" s="385"/>
      <c r="UQR32" s="385"/>
      <c r="UQS32" s="385"/>
      <c r="UQT32" s="385"/>
      <c r="UQU32" s="385"/>
      <c r="UQV32" s="385"/>
      <c r="UQW32" s="385"/>
      <c r="UQX32" s="385"/>
      <c r="UQY32" s="385"/>
      <c r="UQZ32" s="385"/>
      <c r="URA32" s="385"/>
      <c r="URB32" s="385"/>
      <c r="URC32" s="385"/>
      <c r="URD32" s="385"/>
      <c r="URE32" s="385"/>
      <c r="URF32" s="385"/>
      <c r="URG32" s="385"/>
      <c r="URH32" s="385"/>
      <c r="URI32" s="385"/>
      <c r="URJ32" s="385"/>
      <c r="URK32" s="385"/>
      <c r="URL32" s="385"/>
      <c r="URM32" s="385"/>
      <c r="URN32" s="385"/>
      <c r="URO32" s="385"/>
      <c r="URP32" s="385"/>
      <c r="URQ32" s="385"/>
      <c r="URR32" s="385"/>
      <c r="URS32" s="385"/>
      <c r="URT32" s="385"/>
      <c r="URU32" s="385"/>
      <c r="URV32" s="385"/>
      <c r="URW32" s="385"/>
      <c r="URX32" s="385"/>
      <c r="URY32" s="385"/>
      <c r="URZ32" s="385"/>
      <c r="USA32" s="385"/>
      <c r="USB32" s="385"/>
      <c r="USC32" s="385"/>
      <c r="USD32" s="385"/>
      <c r="USE32" s="385"/>
      <c r="USF32" s="385"/>
      <c r="USG32" s="385"/>
      <c r="USH32" s="385"/>
      <c r="USI32" s="385"/>
      <c r="USJ32" s="385"/>
      <c r="USK32" s="385"/>
      <c r="USL32" s="385"/>
      <c r="USM32" s="385"/>
      <c r="USN32" s="385"/>
      <c r="USO32" s="385"/>
      <c r="USP32" s="385"/>
      <c r="USQ32" s="385"/>
      <c r="USR32" s="385"/>
      <c r="USS32" s="385"/>
      <c r="UST32" s="385"/>
      <c r="USU32" s="385"/>
      <c r="USV32" s="385"/>
      <c r="USW32" s="385"/>
      <c r="USX32" s="385"/>
      <c r="USY32" s="385"/>
      <c r="USZ32" s="385"/>
      <c r="UTA32" s="385"/>
      <c r="UTB32" s="385"/>
      <c r="UTC32" s="385"/>
      <c r="UTD32" s="385"/>
      <c r="UTE32" s="385"/>
      <c r="UTF32" s="385"/>
      <c r="UTG32" s="385"/>
      <c r="UTH32" s="385"/>
      <c r="UTI32" s="385"/>
      <c r="UTJ32" s="385"/>
      <c r="UTK32" s="385"/>
      <c r="UTL32" s="385"/>
      <c r="UTM32" s="385"/>
      <c r="UTN32" s="385"/>
      <c r="UTO32" s="385"/>
      <c r="UTP32" s="385"/>
      <c r="UTQ32" s="385"/>
      <c r="UTR32" s="385"/>
      <c r="UTS32" s="385"/>
      <c r="UTT32" s="385"/>
      <c r="UTU32" s="385"/>
      <c r="UTV32" s="385"/>
      <c r="UTW32" s="385"/>
      <c r="UTX32" s="385"/>
      <c r="UTY32" s="385"/>
      <c r="UTZ32" s="385"/>
      <c r="UUA32" s="385"/>
      <c r="UUB32" s="385"/>
      <c r="UUC32" s="385"/>
      <c r="UUD32" s="385"/>
      <c r="UUE32" s="385"/>
      <c r="UUF32" s="385"/>
      <c r="UUG32" s="385"/>
      <c r="UUH32" s="385"/>
      <c r="UUI32" s="385"/>
      <c r="UUJ32" s="385"/>
      <c r="UUK32" s="385"/>
      <c r="UUL32" s="385"/>
      <c r="UUM32" s="385"/>
      <c r="UUN32" s="385"/>
      <c r="UUO32" s="385"/>
      <c r="UUP32" s="385"/>
      <c r="UUQ32" s="385"/>
      <c r="UUR32" s="385"/>
      <c r="UUS32" s="385"/>
      <c r="UUT32" s="385"/>
      <c r="UUU32" s="385"/>
      <c r="UUV32" s="385"/>
      <c r="UUW32" s="385"/>
      <c r="UUX32" s="385"/>
      <c r="UUY32" s="385"/>
      <c r="UUZ32" s="385"/>
      <c r="UVA32" s="385"/>
      <c r="UVB32" s="385"/>
      <c r="UVC32" s="385"/>
      <c r="UVD32" s="385"/>
      <c r="UVE32" s="385"/>
      <c r="UVF32" s="385"/>
      <c r="UVG32" s="385"/>
      <c r="UVH32" s="385"/>
      <c r="UVI32" s="385"/>
      <c r="UVJ32" s="385"/>
      <c r="UVK32" s="385"/>
      <c r="UVL32" s="385"/>
      <c r="UVM32" s="385"/>
      <c r="UVN32" s="385"/>
      <c r="UVO32" s="385"/>
      <c r="UVP32" s="385"/>
      <c r="UVQ32" s="385"/>
      <c r="UVR32" s="385"/>
      <c r="UVS32" s="385"/>
      <c r="UVT32" s="385"/>
      <c r="UVU32" s="385"/>
      <c r="UVV32" s="385"/>
      <c r="UVW32" s="385"/>
      <c r="UVX32" s="385"/>
      <c r="UVY32" s="385"/>
      <c r="UVZ32" s="385"/>
      <c r="UWA32" s="385"/>
      <c r="UWB32" s="385"/>
      <c r="UWC32" s="385"/>
      <c r="UWD32" s="385"/>
      <c r="UWE32" s="385"/>
      <c r="UWF32" s="385"/>
      <c r="UWG32" s="385"/>
      <c r="UWH32" s="385"/>
      <c r="UWI32" s="385"/>
      <c r="UWJ32" s="385"/>
      <c r="UWK32" s="385"/>
      <c r="UWL32" s="385"/>
      <c r="UWM32" s="385"/>
      <c r="UWN32" s="385"/>
      <c r="UWO32" s="385"/>
      <c r="UWP32" s="385"/>
      <c r="UWQ32" s="385"/>
      <c r="UWR32" s="385"/>
      <c r="UWS32" s="385"/>
      <c r="UWT32" s="385"/>
      <c r="UWU32" s="385"/>
      <c r="UWV32" s="385"/>
      <c r="UWW32" s="385"/>
      <c r="UWX32" s="385"/>
      <c r="UWY32" s="385"/>
      <c r="UWZ32" s="385"/>
      <c r="UXA32" s="385"/>
      <c r="UXB32" s="385"/>
      <c r="UXC32" s="385"/>
      <c r="UXD32" s="385"/>
      <c r="UXE32" s="385"/>
      <c r="UXF32" s="385"/>
      <c r="UXG32" s="385"/>
      <c r="UXH32" s="385"/>
      <c r="UXI32" s="385"/>
      <c r="UXJ32" s="385"/>
      <c r="UXK32" s="385"/>
      <c r="UXL32" s="385"/>
      <c r="UXM32" s="385"/>
      <c r="UXN32" s="385"/>
      <c r="UXO32" s="385"/>
      <c r="UXP32" s="385"/>
      <c r="UXQ32" s="385"/>
      <c r="UXR32" s="385"/>
      <c r="UXS32" s="385"/>
      <c r="UXT32" s="385"/>
      <c r="UXU32" s="385"/>
      <c r="UXV32" s="385"/>
      <c r="UXW32" s="385"/>
      <c r="UXX32" s="385"/>
      <c r="UXY32" s="385"/>
      <c r="UXZ32" s="385"/>
      <c r="UYA32" s="385"/>
      <c r="UYB32" s="385"/>
      <c r="UYC32" s="385"/>
      <c r="UYD32" s="385"/>
      <c r="UYE32" s="385"/>
      <c r="UYF32" s="385"/>
      <c r="UYG32" s="385"/>
      <c r="UYH32" s="385"/>
      <c r="UYI32" s="385"/>
      <c r="UYJ32" s="385"/>
      <c r="UYK32" s="385"/>
      <c r="UYL32" s="385"/>
      <c r="UYM32" s="385"/>
      <c r="UYN32" s="385"/>
      <c r="UYO32" s="385"/>
      <c r="UYP32" s="385"/>
      <c r="UYQ32" s="385"/>
      <c r="UYR32" s="385"/>
      <c r="UYS32" s="385"/>
      <c r="UYT32" s="385"/>
      <c r="UYU32" s="385"/>
      <c r="UYV32" s="385"/>
      <c r="UYW32" s="385"/>
      <c r="UYX32" s="385"/>
      <c r="UYY32" s="385"/>
      <c r="UYZ32" s="385"/>
      <c r="UZA32" s="385"/>
      <c r="UZB32" s="385"/>
      <c r="UZC32" s="385"/>
      <c r="UZD32" s="385"/>
      <c r="UZE32" s="385"/>
      <c r="UZF32" s="385"/>
      <c r="UZG32" s="385"/>
      <c r="UZH32" s="385"/>
      <c r="UZI32" s="385"/>
      <c r="UZJ32" s="385"/>
      <c r="UZK32" s="385"/>
      <c r="UZL32" s="385"/>
      <c r="UZM32" s="385"/>
      <c r="UZN32" s="385"/>
      <c r="UZO32" s="385"/>
      <c r="UZP32" s="385"/>
      <c r="UZQ32" s="385"/>
      <c r="UZR32" s="385"/>
      <c r="UZS32" s="385"/>
      <c r="UZT32" s="385"/>
      <c r="UZU32" s="385"/>
      <c r="UZV32" s="385"/>
      <c r="UZW32" s="385"/>
      <c r="UZX32" s="385"/>
      <c r="UZY32" s="385"/>
      <c r="UZZ32" s="385"/>
      <c r="VAA32" s="385"/>
      <c r="VAB32" s="385"/>
      <c r="VAC32" s="385"/>
      <c r="VAD32" s="385"/>
      <c r="VAE32" s="385"/>
      <c r="VAF32" s="385"/>
      <c r="VAG32" s="385"/>
      <c r="VAH32" s="385"/>
      <c r="VAI32" s="385"/>
      <c r="VAJ32" s="385"/>
      <c r="VAK32" s="385"/>
      <c r="VAL32" s="385"/>
      <c r="VAM32" s="385"/>
      <c r="VAN32" s="385"/>
      <c r="VAO32" s="385"/>
      <c r="VAP32" s="385"/>
      <c r="VAQ32" s="385"/>
      <c r="VAR32" s="385"/>
      <c r="VAS32" s="385"/>
      <c r="VAT32" s="385"/>
      <c r="VAU32" s="385"/>
      <c r="VAV32" s="385"/>
      <c r="VAW32" s="385"/>
      <c r="VAX32" s="385"/>
      <c r="VAY32" s="385"/>
      <c r="VAZ32" s="385"/>
      <c r="VBA32" s="385"/>
      <c r="VBB32" s="385"/>
      <c r="VBC32" s="385"/>
      <c r="VBD32" s="385"/>
      <c r="VBE32" s="385"/>
      <c r="VBF32" s="385"/>
      <c r="VBG32" s="385"/>
      <c r="VBH32" s="385"/>
      <c r="VBI32" s="385"/>
      <c r="VBJ32" s="385"/>
      <c r="VBK32" s="385"/>
      <c r="VBL32" s="385"/>
      <c r="VBM32" s="385"/>
      <c r="VBN32" s="385"/>
      <c r="VBO32" s="385"/>
      <c r="VBP32" s="385"/>
      <c r="VBQ32" s="385"/>
      <c r="VBR32" s="385"/>
      <c r="VBS32" s="385"/>
      <c r="VBT32" s="385"/>
      <c r="VBU32" s="385"/>
      <c r="VBV32" s="385"/>
      <c r="VBW32" s="385"/>
      <c r="VBX32" s="385"/>
      <c r="VBY32" s="385"/>
      <c r="VBZ32" s="385"/>
      <c r="VCA32" s="385"/>
      <c r="VCB32" s="385"/>
      <c r="VCC32" s="385"/>
      <c r="VCD32" s="385"/>
      <c r="VCE32" s="385"/>
      <c r="VCF32" s="385"/>
      <c r="VCG32" s="385"/>
      <c r="VCH32" s="385"/>
      <c r="VCI32" s="385"/>
      <c r="VCJ32" s="385"/>
      <c r="VCK32" s="385"/>
      <c r="VCL32" s="385"/>
      <c r="VCM32" s="385"/>
      <c r="VCN32" s="385"/>
      <c r="VCO32" s="385"/>
      <c r="VCP32" s="385"/>
      <c r="VCQ32" s="385"/>
      <c r="VCR32" s="385"/>
      <c r="VCS32" s="385"/>
      <c r="VCT32" s="385"/>
      <c r="VCU32" s="385"/>
      <c r="VCV32" s="385"/>
      <c r="VCW32" s="385"/>
      <c r="VCX32" s="385"/>
      <c r="VCY32" s="385"/>
      <c r="VCZ32" s="385"/>
      <c r="VDA32" s="385"/>
      <c r="VDB32" s="385"/>
      <c r="VDC32" s="385"/>
      <c r="VDD32" s="385"/>
      <c r="VDE32" s="385"/>
      <c r="VDF32" s="385"/>
      <c r="VDG32" s="385"/>
      <c r="VDH32" s="385"/>
      <c r="VDI32" s="385"/>
      <c r="VDJ32" s="385"/>
      <c r="VDK32" s="385"/>
      <c r="VDL32" s="385"/>
      <c r="VDM32" s="385"/>
      <c r="VDN32" s="385"/>
      <c r="VDO32" s="385"/>
      <c r="VDP32" s="385"/>
      <c r="VDQ32" s="385"/>
      <c r="VDR32" s="385"/>
      <c r="VDS32" s="385"/>
      <c r="VDT32" s="385"/>
      <c r="VDU32" s="385"/>
      <c r="VDV32" s="385"/>
      <c r="VDW32" s="385"/>
      <c r="VDX32" s="385"/>
      <c r="VDY32" s="385"/>
      <c r="VDZ32" s="385"/>
      <c r="VEA32" s="385"/>
      <c r="VEB32" s="385"/>
      <c r="VEC32" s="385"/>
      <c r="VED32" s="385"/>
      <c r="VEE32" s="385"/>
      <c r="VEF32" s="385"/>
      <c r="VEG32" s="385"/>
      <c r="VEH32" s="385"/>
      <c r="VEI32" s="385"/>
      <c r="VEJ32" s="385"/>
      <c r="VEK32" s="385"/>
      <c r="VEL32" s="385"/>
      <c r="VEM32" s="385"/>
      <c r="VEN32" s="385"/>
      <c r="VEO32" s="385"/>
      <c r="VEP32" s="385"/>
      <c r="VEQ32" s="385"/>
      <c r="VER32" s="385"/>
      <c r="VES32" s="385"/>
      <c r="VET32" s="385"/>
      <c r="VEU32" s="385"/>
      <c r="VEV32" s="385"/>
      <c r="VEW32" s="385"/>
      <c r="VEX32" s="385"/>
      <c r="VEY32" s="385"/>
      <c r="VEZ32" s="385"/>
      <c r="VFA32" s="385"/>
      <c r="VFB32" s="385"/>
      <c r="VFC32" s="385"/>
      <c r="VFD32" s="385"/>
      <c r="VFE32" s="385"/>
      <c r="VFF32" s="385"/>
      <c r="VFG32" s="385"/>
      <c r="VFH32" s="385"/>
      <c r="VFI32" s="385"/>
      <c r="VFJ32" s="385"/>
      <c r="VFK32" s="385"/>
      <c r="VFL32" s="385"/>
      <c r="VFM32" s="385"/>
      <c r="VFN32" s="385"/>
      <c r="VFO32" s="385"/>
      <c r="VFP32" s="385"/>
      <c r="VFQ32" s="385"/>
      <c r="VFR32" s="385"/>
      <c r="VFS32" s="385"/>
      <c r="VFT32" s="385"/>
      <c r="VFU32" s="385"/>
      <c r="VFV32" s="385"/>
      <c r="VFW32" s="385"/>
      <c r="VFX32" s="385"/>
      <c r="VFY32" s="385"/>
      <c r="VFZ32" s="385"/>
      <c r="VGA32" s="385"/>
      <c r="VGB32" s="385"/>
      <c r="VGC32" s="385"/>
      <c r="VGD32" s="385"/>
      <c r="VGE32" s="385"/>
      <c r="VGF32" s="385"/>
      <c r="VGG32" s="385"/>
      <c r="VGH32" s="385"/>
      <c r="VGI32" s="385"/>
      <c r="VGJ32" s="385"/>
      <c r="VGK32" s="385"/>
      <c r="VGL32" s="385"/>
      <c r="VGM32" s="385"/>
      <c r="VGN32" s="385"/>
      <c r="VGO32" s="385"/>
      <c r="VGP32" s="385"/>
      <c r="VGQ32" s="385"/>
      <c r="VGR32" s="385"/>
      <c r="VGS32" s="385"/>
      <c r="VGT32" s="385"/>
      <c r="VGU32" s="385"/>
      <c r="VGV32" s="385"/>
      <c r="VGW32" s="385"/>
      <c r="VGX32" s="385"/>
      <c r="VGY32" s="385"/>
      <c r="VGZ32" s="385"/>
      <c r="VHA32" s="385"/>
      <c r="VHB32" s="385"/>
      <c r="VHC32" s="385"/>
      <c r="VHD32" s="385"/>
      <c r="VHE32" s="385"/>
      <c r="VHF32" s="385"/>
      <c r="VHG32" s="385"/>
      <c r="VHH32" s="385"/>
      <c r="VHI32" s="385"/>
      <c r="VHJ32" s="385"/>
      <c r="VHK32" s="385"/>
      <c r="VHL32" s="385"/>
      <c r="VHM32" s="385"/>
      <c r="VHN32" s="385"/>
      <c r="VHO32" s="385"/>
      <c r="VHP32" s="385"/>
      <c r="VHQ32" s="385"/>
      <c r="VHR32" s="385"/>
      <c r="VHS32" s="385"/>
      <c r="VHT32" s="385"/>
      <c r="VHU32" s="385"/>
      <c r="VHV32" s="385"/>
      <c r="VHW32" s="385"/>
      <c r="VHX32" s="385"/>
      <c r="VHY32" s="385"/>
      <c r="VHZ32" s="385"/>
      <c r="VIA32" s="385"/>
      <c r="VIB32" s="385"/>
      <c r="VIC32" s="385"/>
      <c r="VID32" s="385"/>
      <c r="VIE32" s="385"/>
      <c r="VIF32" s="385"/>
      <c r="VIG32" s="385"/>
      <c r="VIH32" s="385"/>
      <c r="VII32" s="385"/>
      <c r="VIJ32" s="385"/>
      <c r="VIK32" s="385"/>
      <c r="VIL32" s="385"/>
      <c r="VIM32" s="385"/>
      <c r="VIN32" s="385"/>
      <c r="VIO32" s="385"/>
      <c r="VIP32" s="385"/>
      <c r="VIQ32" s="385"/>
      <c r="VIR32" s="385"/>
      <c r="VIS32" s="385"/>
      <c r="VIT32" s="385"/>
      <c r="VIU32" s="385"/>
      <c r="VIV32" s="385"/>
      <c r="VIW32" s="385"/>
      <c r="VIX32" s="385"/>
      <c r="VIY32" s="385"/>
      <c r="VIZ32" s="385"/>
      <c r="VJA32" s="385"/>
      <c r="VJB32" s="385"/>
      <c r="VJC32" s="385"/>
      <c r="VJD32" s="385"/>
      <c r="VJE32" s="385"/>
      <c r="VJF32" s="385"/>
      <c r="VJG32" s="385"/>
      <c r="VJH32" s="385"/>
      <c r="VJI32" s="385"/>
      <c r="VJJ32" s="385"/>
      <c r="VJK32" s="385"/>
      <c r="VJL32" s="385"/>
      <c r="VJM32" s="385"/>
      <c r="VJN32" s="385"/>
      <c r="VJO32" s="385"/>
      <c r="VJP32" s="385"/>
      <c r="VJQ32" s="385"/>
      <c r="VJR32" s="385"/>
      <c r="VJS32" s="385"/>
      <c r="VJT32" s="385"/>
      <c r="VJU32" s="385"/>
      <c r="VJV32" s="385"/>
      <c r="VJW32" s="385"/>
      <c r="VJX32" s="385"/>
      <c r="VJY32" s="385"/>
      <c r="VJZ32" s="385"/>
      <c r="VKA32" s="385"/>
      <c r="VKB32" s="385"/>
      <c r="VKC32" s="385"/>
      <c r="VKD32" s="385"/>
      <c r="VKE32" s="385"/>
      <c r="VKF32" s="385"/>
      <c r="VKG32" s="385"/>
      <c r="VKH32" s="385"/>
      <c r="VKI32" s="385"/>
      <c r="VKJ32" s="385"/>
      <c r="VKK32" s="385"/>
      <c r="VKL32" s="385"/>
      <c r="VKM32" s="385"/>
      <c r="VKN32" s="385"/>
      <c r="VKO32" s="385"/>
      <c r="VKP32" s="385"/>
      <c r="VKQ32" s="385"/>
      <c r="VKR32" s="385"/>
      <c r="VKS32" s="385"/>
      <c r="VKT32" s="385"/>
      <c r="VKU32" s="385"/>
      <c r="VKV32" s="385"/>
      <c r="VKW32" s="385"/>
      <c r="VKX32" s="385"/>
      <c r="VKY32" s="385"/>
      <c r="VKZ32" s="385"/>
      <c r="VLA32" s="385"/>
      <c r="VLB32" s="385"/>
      <c r="VLC32" s="385"/>
      <c r="VLD32" s="385"/>
      <c r="VLE32" s="385"/>
      <c r="VLF32" s="385"/>
      <c r="VLG32" s="385"/>
      <c r="VLH32" s="385"/>
      <c r="VLI32" s="385"/>
      <c r="VLJ32" s="385"/>
      <c r="VLK32" s="385"/>
      <c r="VLL32" s="385"/>
      <c r="VLM32" s="385"/>
      <c r="VLN32" s="385"/>
      <c r="VLO32" s="385"/>
      <c r="VLP32" s="385"/>
      <c r="VLQ32" s="385"/>
      <c r="VLR32" s="385"/>
      <c r="VLS32" s="385"/>
      <c r="VLT32" s="385"/>
      <c r="VLU32" s="385"/>
      <c r="VLV32" s="385"/>
      <c r="VLW32" s="385"/>
      <c r="VLX32" s="385"/>
      <c r="VLY32" s="385"/>
      <c r="VLZ32" s="385"/>
      <c r="VMA32" s="385"/>
      <c r="VMB32" s="385"/>
      <c r="VMC32" s="385"/>
      <c r="VMD32" s="385"/>
      <c r="VME32" s="385"/>
      <c r="VMF32" s="385"/>
      <c r="VMG32" s="385"/>
      <c r="VMH32" s="385"/>
      <c r="VMI32" s="385"/>
      <c r="VMJ32" s="385"/>
      <c r="VMK32" s="385"/>
      <c r="VML32" s="385"/>
      <c r="VMM32" s="385"/>
      <c r="VMN32" s="385"/>
      <c r="VMO32" s="385"/>
      <c r="VMP32" s="385"/>
      <c r="VMQ32" s="385"/>
      <c r="VMR32" s="385"/>
      <c r="VMS32" s="385"/>
      <c r="VMT32" s="385"/>
      <c r="VMU32" s="385"/>
      <c r="VMV32" s="385"/>
      <c r="VMW32" s="385"/>
      <c r="VMX32" s="385"/>
      <c r="VMY32" s="385"/>
      <c r="VMZ32" s="385"/>
      <c r="VNA32" s="385"/>
      <c r="VNB32" s="385"/>
      <c r="VNC32" s="385"/>
      <c r="VND32" s="385"/>
      <c r="VNE32" s="385"/>
      <c r="VNF32" s="385"/>
      <c r="VNG32" s="385"/>
      <c r="VNH32" s="385"/>
      <c r="VNI32" s="385"/>
      <c r="VNJ32" s="385"/>
      <c r="VNK32" s="385"/>
      <c r="VNL32" s="385"/>
      <c r="VNM32" s="385"/>
      <c r="VNN32" s="385"/>
      <c r="VNO32" s="385"/>
      <c r="VNP32" s="385"/>
      <c r="VNQ32" s="385"/>
      <c r="VNR32" s="385"/>
      <c r="VNS32" s="385"/>
      <c r="VNT32" s="385"/>
      <c r="VNU32" s="385"/>
      <c r="VNV32" s="385"/>
      <c r="VNW32" s="385"/>
      <c r="VNX32" s="385"/>
      <c r="VNY32" s="385"/>
      <c r="VNZ32" s="385"/>
      <c r="VOA32" s="385"/>
      <c r="VOB32" s="385"/>
      <c r="VOC32" s="385"/>
      <c r="VOD32" s="385"/>
      <c r="VOE32" s="385"/>
      <c r="VOF32" s="385"/>
      <c r="VOG32" s="385"/>
      <c r="VOH32" s="385"/>
      <c r="VOI32" s="385"/>
      <c r="VOJ32" s="385"/>
      <c r="VOK32" s="385"/>
      <c r="VOL32" s="385"/>
      <c r="VOM32" s="385"/>
      <c r="VON32" s="385"/>
      <c r="VOO32" s="385"/>
      <c r="VOP32" s="385"/>
      <c r="VOQ32" s="385"/>
      <c r="VOR32" s="385"/>
      <c r="VOS32" s="385"/>
      <c r="VOT32" s="385"/>
      <c r="VOU32" s="385"/>
      <c r="VOV32" s="385"/>
      <c r="VOW32" s="385"/>
      <c r="VOX32" s="385"/>
      <c r="VOY32" s="385"/>
      <c r="VOZ32" s="385"/>
      <c r="VPA32" s="385"/>
      <c r="VPB32" s="385"/>
      <c r="VPC32" s="385"/>
      <c r="VPD32" s="385"/>
      <c r="VPE32" s="385"/>
      <c r="VPF32" s="385"/>
      <c r="VPG32" s="385"/>
      <c r="VPH32" s="385"/>
      <c r="VPI32" s="385"/>
      <c r="VPJ32" s="385"/>
      <c r="VPK32" s="385"/>
      <c r="VPL32" s="385"/>
      <c r="VPM32" s="385"/>
      <c r="VPN32" s="385"/>
      <c r="VPO32" s="385"/>
      <c r="VPP32" s="385"/>
      <c r="VPQ32" s="385"/>
      <c r="VPR32" s="385"/>
      <c r="VPS32" s="385"/>
      <c r="VPT32" s="385"/>
      <c r="VPU32" s="385"/>
      <c r="VPV32" s="385"/>
      <c r="VPW32" s="385"/>
      <c r="VPX32" s="385"/>
      <c r="VPY32" s="385"/>
      <c r="VPZ32" s="385"/>
      <c r="VQA32" s="385"/>
      <c r="VQB32" s="385"/>
      <c r="VQC32" s="385"/>
      <c r="VQD32" s="385"/>
      <c r="VQE32" s="385"/>
      <c r="VQF32" s="385"/>
      <c r="VQG32" s="385"/>
      <c r="VQH32" s="385"/>
      <c r="VQI32" s="385"/>
      <c r="VQJ32" s="385"/>
      <c r="VQK32" s="385"/>
      <c r="VQL32" s="385"/>
      <c r="VQM32" s="385"/>
      <c r="VQN32" s="385"/>
      <c r="VQO32" s="385"/>
      <c r="VQP32" s="385"/>
      <c r="VQQ32" s="385"/>
      <c r="VQR32" s="385"/>
      <c r="VQS32" s="385"/>
      <c r="VQT32" s="385"/>
      <c r="VQU32" s="385"/>
      <c r="VQV32" s="385"/>
      <c r="VQW32" s="385"/>
      <c r="VQX32" s="385"/>
      <c r="VQY32" s="385"/>
      <c r="VQZ32" s="385"/>
      <c r="VRA32" s="385"/>
      <c r="VRB32" s="385"/>
      <c r="VRC32" s="385"/>
      <c r="VRD32" s="385"/>
      <c r="VRE32" s="385"/>
      <c r="VRF32" s="385"/>
      <c r="VRG32" s="385"/>
      <c r="VRH32" s="385"/>
      <c r="VRI32" s="385"/>
      <c r="VRJ32" s="385"/>
      <c r="VRK32" s="385"/>
      <c r="VRL32" s="385"/>
      <c r="VRM32" s="385"/>
      <c r="VRN32" s="385"/>
      <c r="VRO32" s="385"/>
      <c r="VRP32" s="385"/>
      <c r="VRQ32" s="385"/>
      <c r="VRR32" s="385"/>
      <c r="VRS32" s="385"/>
      <c r="VRT32" s="385"/>
      <c r="VRU32" s="385"/>
      <c r="VRV32" s="385"/>
      <c r="VRW32" s="385"/>
      <c r="VRX32" s="385"/>
      <c r="VRY32" s="385"/>
      <c r="VRZ32" s="385"/>
      <c r="VSA32" s="385"/>
      <c r="VSB32" s="385"/>
      <c r="VSC32" s="385"/>
      <c r="VSD32" s="385"/>
      <c r="VSE32" s="385"/>
      <c r="VSF32" s="385"/>
      <c r="VSG32" s="385"/>
      <c r="VSH32" s="385"/>
      <c r="VSI32" s="385"/>
      <c r="VSJ32" s="385"/>
      <c r="VSK32" s="385"/>
      <c r="VSL32" s="385"/>
      <c r="VSM32" s="385"/>
      <c r="VSN32" s="385"/>
      <c r="VSO32" s="385"/>
      <c r="VSP32" s="385"/>
      <c r="VSQ32" s="385"/>
      <c r="VSR32" s="385"/>
      <c r="VSS32" s="385"/>
      <c r="VST32" s="385"/>
      <c r="VSU32" s="385"/>
      <c r="VSV32" s="385"/>
      <c r="VSW32" s="385"/>
      <c r="VSX32" s="385"/>
      <c r="VSY32" s="385"/>
      <c r="VSZ32" s="385"/>
      <c r="VTA32" s="385"/>
      <c r="VTB32" s="385"/>
      <c r="VTC32" s="385"/>
      <c r="VTD32" s="385"/>
      <c r="VTE32" s="385"/>
      <c r="VTF32" s="385"/>
      <c r="VTG32" s="385"/>
      <c r="VTH32" s="385"/>
      <c r="VTI32" s="385"/>
      <c r="VTJ32" s="385"/>
      <c r="VTK32" s="385"/>
      <c r="VTL32" s="385"/>
      <c r="VTM32" s="385"/>
      <c r="VTN32" s="385"/>
      <c r="VTO32" s="385"/>
      <c r="VTP32" s="385"/>
      <c r="VTQ32" s="385"/>
      <c r="VTR32" s="385"/>
      <c r="VTS32" s="385"/>
      <c r="VTT32" s="385"/>
      <c r="VTU32" s="385"/>
      <c r="VTV32" s="385"/>
      <c r="VTW32" s="385"/>
      <c r="VTX32" s="385"/>
      <c r="VTY32" s="385"/>
      <c r="VTZ32" s="385"/>
      <c r="VUA32" s="385"/>
      <c r="VUB32" s="385"/>
      <c r="VUC32" s="385"/>
      <c r="VUD32" s="385"/>
      <c r="VUE32" s="385"/>
      <c r="VUF32" s="385"/>
      <c r="VUG32" s="385"/>
      <c r="VUH32" s="385"/>
      <c r="VUI32" s="385"/>
      <c r="VUJ32" s="385"/>
      <c r="VUK32" s="385"/>
      <c r="VUL32" s="385"/>
      <c r="VUM32" s="385"/>
      <c r="VUN32" s="385"/>
      <c r="VUO32" s="385"/>
      <c r="VUP32" s="385"/>
      <c r="VUQ32" s="385"/>
      <c r="VUR32" s="385"/>
      <c r="VUS32" s="385"/>
      <c r="VUT32" s="385"/>
      <c r="VUU32" s="385"/>
      <c r="VUV32" s="385"/>
      <c r="VUW32" s="385"/>
      <c r="VUX32" s="385"/>
      <c r="VUY32" s="385"/>
      <c r="VUZ32" s="385"/>
      <c r="VVA32" s="385"/>
      <c r="VVB32" s="385"/>
      <c r="VVC32" s="385"/>
      <c r="VVD32" s="385"/>
      <c r="VVE32" s="385"/>
      <c r="VVF32" s="385"/>
      <c r="VVG32" s="385"/>
      <c r="VVH32" s="385"/>
      <c r="VVI32" s="385"/>
      <c r="VVJ32" s="385"/>
      <c r="VVK32" s="385"/>
      <c r="VVL32" s="385"/>
      <c r="VVM32" s="385"/>
      <c r="VVN32" s="385"/>
      <c r="VVO32" s="385"/>
      <c r="VVP32" s="385"/>
      <c r="VVQ32" s="385"/>
      <c r="VVR32" s="385"/>
      <c r="VVS32" s="385"/>
      <c r="VVT32" s="385"/>
      <c r="VVU32" s="385"/>
      <c r="VVV32" s="385"/>
      <c r="VVW32" s="385"/>
      <c r="VVX32" s="385"/>
      <c r="VVY32" s="385"/>
      <c r="VVZ32" s="385"/>
      <c r="VWA32" s="385"/>
      <c r="VWB32" s="385"/>
      <c r="VWC32" s="385"/>
      <c r="VWD32" s="385"/>
      <c r="VWE32" s="385"/>
      <c r="VWF32" s="385"/>
      <c r="VWG32" s="385"/>
      <c r="VWH32" s="385"/>
      <c r="VWI32" s="385"/>
      <c r="VWJ32" s="385"/>
      <c r="VWK32" s="385"/>
      <c r="VWL32" s="385"/>
      <c r="VWM32" s="385"/>
      <c r="VWN32" s="385"/>
      <c r="VWO32" s="385"/>
      <c r="VWP32" s="385"/>
      <c r="VWQ32" s="385"/>
      <c r="VWR32" s="385"/>
      <c r="VWS32" s="385"/>
      <c r="VWT32" s="385"/>
      <c r="VWU32" s="385"/>
      <c r="VWV32" s="385"/>
      <c r="VWW32" s="385"/>
      <c r="VWX32" s="385"/>
      <c r="VWY32" s="385"/>
      <c r="VWZ32" s="385"/>
      <c r="VXA32" s="385"/>
      <c r="VXB32" s="385"/>
      <c r="VXC32" s="385"/>
      <c r="VXD32" s="385"/>
      <c r="VXE32" s="385"/>
      <c r="VXF32" s="385"/>
      <c r="VXG32" s="385"/>
      <c r="VXH32" s="385"/>
      <c r="VXI32" s="385"/>
      <c r="VXJ32" s="385"/>
      <c r="VXK32" s="385"/>
      <c r="VXL32" s="385"/>
      <c r="VXM32" s="385"/>
      <c r="VXN32" s="385"/>
      <c r="VXO32" s="385"/>
      <c r="VXP32" s="385"/>
      <c r="VXQ32" s="385"/>
      <c r="VXR32" s="385"/>
      <c r="VXS32" s="385"/>
      <c r="VXT32" s="385"/>
      <c r="VXU32" s="385"/>
      <c r="VXV32" s="385"/>
      <c r="VXW32" s="385"/>
      <c r="VXX32" s="385"/>
      <c r="VXY32" s="385"/>
      <c r="VXZ32" s="385"/>
      <c r="VYA32" s="385"/>
      <c r="VYB32" s="385"/>
      <c r="VYC32" s="385"/>
      <c r="VYD32" s="385"/>
      <c r="VYE32" s="385"/>
      <c r="VYF32" s="385"/>
      <c r="VYG32" s="385"/>
      <c r="VYH32" s="385"/>
      <c r="VYI32" s="385"/>
      <c r="VYJ32" s="385"/>
      <c r="VYK32" s="385"/>
      <c r="VYL32" s="385"/>
      <c r="VYM32" s="385"/>
      <c r="VYN32" s="385"/>
      <c r="VYO32" s="385"/>
      <c r="VYP32" s="385"/>
      <c r="VYQ32" s="385"/>
      <c r="VYR32" s="385"/>
      <c r="VYS32" s="385"/>
      <c r="VYT32" s="385"/>
      <c r="VYU32" s="385"/>
      <c r="VYV32" s="385"/>
      <c r="VYW32" s="385"/>
      <c r="VYX32" s="385"/>
      <c r="VYY32" s="385"/>
      <c r="VYZ32" s="385"/>
      <c r="VZA32" s="385"/>
      <c r="VZB32" s="385"/>
      <c r="VZC32" s="385"/>
      <c r="VZD32" s="385"/>
      <c r="VZE32" s="385"/>
      <c r="VZF32" s="385"/>
      <c r="VZG32" s="385"/>
      <c r="VZH32" s="385"/>
      <c r="VZI32" s="385"/>
      <c r="VZJ32" s="385"/>
      <c r="VZK32" s="385"/>
      <c r="VZL32" s="385"/>
      <c r="VZM32" s="385"/>
      <c r="VZN32" s="385"/>
      <c r="VZO32" s="385"/>
      <c r="VZP32" s="385"/>
      <c r="VZQ32" s="385"/>
      <c r="VZR32" s="385"/>
      <c r="VZS32" s="385"/>
      <c r="VZT32" s="385"/>
      <c r="VZU32" s="385"/>
      <c r="VZV32" s="385"/>
      <c r="VZW32" s="385"/>
      <c r="VZX32" s="385"/>
      <c r="VZY32" s="385"/>
      <c r="VZZ32" s="385"/>
      <c r="WAA32" s="385"/>
      <c r="WAB32" s="385"/>
      <c r="WAC32" s="385"/>
      <c r="WAD32" s="385"/>
      <c r="WAE32" s="385"/>
      <c r="WAF32" s="385"/>
      <c r="WAG32" s="385"/>
      <c r="WAH32" s="385"/>
      <c r="WAI32" s="385"/>
      <c r="WAJ32" s="385"/>
      <c r="WAK32" s="385"/>
      <c r="WAL32" s="385"/>
      <c r="WAM32" s="385"/>
      <c r="WAN32" s="385"/>
      <c r="WAO32" s="385"/>
      <c r="WAP32" s="385"/>
      <c r="WAQ32" s="385"/>
      <c r="WAR32" s="385"/>
      <c r="WAS32" s="385"/>
      <c r="WAT32" s="385"/>
      <c r="WAU32" s="385"/>
      <c r="WAV32" s="385"/>
      <c r="WAW32" s="385"/>
      <c r="WAX32" s="385"/>
      <c r="WAY32" s="385"/>
      <c r="WAZ32" s="385"/>
      <c r="WBA32" s="385"/>
      <c r="WBB32" s="385"/>
      <c r="WBC32" s="385"/>
      <c r="WBD32" s="385"/>
      <c r="WBE32" s="385"/>
      <c r="WBF32" s="385"/>
      <c r="WBG32" s="385"/>
      <c r="WBH32" s="385"/>
      <c r="WBI32" s="385"/>
      <c r="WBJ32" s="385"/>
      <c r="WBK32" s="385"/>
      <c r="WBL32" s="385"/>
      <c r="WBM32" s="385"/>
      <c r="WBN32" s="385"/>
      <c r="WBO32" s="385"/>
      <c r="WBP32" s="385"/>
      <c r="WBQ32" s="385"/>
      <c r="WBR32" s="385"/>
      <c r="WBS32" s="385"/>
      <c r="WBT32" s="385"/>
      <c r="WBU32" s="385"/>
      <c r="WBV32" s="385"/>
      <c r="WBW32" s="385"/>
      <c r="WBX32" s="385"/>
      <c r="WBY32" s="385"/>
      <c r="WBZ32" s="385"/>
      <c r="WCA32" s="385"/>
      <c r="WCB32" s="385"/>
      <c r="WCC32" s="385"/>
      <c r="WCD32" s="385"/>
      <c r="WCE32" s="385"/>
      <c r="WCF32" s="385"/>
      <c r="WCG32" s="385"/>
      <c r="WCH32" s="385"/>
      <c r="WCI32" s="385"/>
      <c r="WCJ32" s="385"/>
      <c r="WCK32" s="385"/>
      <c r="WCL32" s="385"/>
      <c r="WCM32" s="385"/>
      <c r="WCN32" s="385"/>
      <c r="WCO32" s="385"/>
      <c r="WCP32" s="385"/>
      <c r="WCQ32" s="385"/>
      <c r="WCR32" s="385"/>
      <c r="WCS32" s="385"/>
      <c r="WCT32" s="385"/>
      <c r="WCU32" s="385"/>
      <c r="WCV32" s="385"/>
      <c r="WCW32" s="385"/>
      <c r="WCX32" s="385"/>
      <c r="WCY32" s="385"/>
      <c r="WCZ32" s="385"/>
      <c r="WDA32" s="385"/>
      <c r="WDB32" s="385"/>
      <c r="WDC32" s="385"/>
      <c r="WDD32" s="385"/>
      <c r="WDE32" s="385"/>
      <c r="WDF32" s="385"/>
      <c r="WDG32" s="385"/>
      <c r="WDH32" s="385"/>
      <c r="WDI32" s="385"/>
      <c r="WDJ32" s="385"/>
      <c r="WDK32" s="385"/>
      <c r="WDL32" s="385"/>
      <c r="WDM32" s="385"/>
      <c r="WDN32" s="385"/>
      <c r="WDO32" s="385"/>
      <c r="WDP32" s="385"/>
      <c r="WDQ32" s="385"/>
      <c r="WDR32" s="385"/>
      <c r="WDS32" s="385"/>
      <c r="WDT32" s="385"/>
      <c r="WDU32" s="385"/>
      <c r="WDV32" s="385"/>
      <c r="WDW32" s="385"/>
      <c r="WDX32" s="385"/>
      <c r="WDY32" s="385"/>
      <c r="WDZ32" s="385"/>
      <c r="WEA32" s="385"/>
      <c r="WEB32" s="385"/>
      <c r="WEC32" s="385"/>
      <c r="WED32" s="385"/>
      <c r="WEE32" s="385"/>
      <c r="WEF32" s="385"/>
      <c r="WEG32" s="385"/>
      <c r="WEH32" s="385"/>
      <c r="WEI32" s="385"/>
      <c r="WEJ32" s="385"/>
      <c r="WEK32" s="385"/>
      <c r="WEL32" s="385"/>
      <c r="WEM32" s="385"/>
      <c r="WEN32" s="385"/>
      <c r="WEO32" s="385"/>
      <c r="WEP32" s="385"/>
      <c r="WEQ32" s="385"/>
      <c r="WER32" s="385"/>
      <c r="WES32" s="385"/>
      <c r="WET32" s="385"/>
      <c r="WEU32" s="385"/>
      <c r="WEV32" s="385"/>
      <c r="WEW32" s="385"/>
      <c r="WEX32" s="385"/>
      <c r="WEY32" s="385"/>
      <c r="WEZ32" s="385"/>
      <c r="WFA32" s="385"/>
      <c r="WFB32" s="385"/>
      <c r="WFC32" s="385"/>
      <c r="WFD32" s="385"/>
      <c r="WFE32" s="385"/>
      <c r="WFF32" s="385"/>
      <c r="WFG32" s="385"/>
      <c r="WFH32" s="385"/>
      <c r="WFI32" s="385"/>
      <c r="WFJ32" s="385"/>
      <c r="WFK32" s="385"/>
      <c r="WFL32" s="385"/>
      <c r="WFM32" s="385"/>
      <c r="WFN32" s="385"/>
      <c r="WFO32" s="385"/>
      <c r="WFP32" s="385"/>
      <c r="WFQ32" s="385"/>
      <c r="WFR32" s="385"/>
      <c r="WFS32" s="385"/>
      <c r="WFT32" s="385"/>
      <c r="WFU32" s="385"/>
      <c r="WFV32" s="385"/>
      <c r="WFW32" s="385"/>
      <c r="WFX32" s="385"/>
      <c r="WFY32" s="385"/>
      <c r="WFZ32" s="385"/>
      <c r="WGA32" s="385"/>
      <c r="WGB32" s="385"/>
      <c r="WGC32" s="385"/>
      <c r="WGD32" s="385"/>
      <c r="WGE32" s="385"/>
      <c r="WGF32" s="385"/>
      <c r="WGG32" s="385"/>
      <c r="WGH32" s="385"/>
      <c r="WGI32" s="385"/>
      <c r="WGJ32" s="385"/>
      <c r="WGK32" s="385"/>
      <c r="WGL32" s="385"/>
      <c r="WGM32" s="385"/>
      <c r="WGN32" s="385"/>
      <c r="WGO32" s="385"/>
      <c r="WGP32" s="385"/>
      <c r="WGQ32" s="385"/>
      <c r="WGR32" s="385"/>
      <c r="WGS32" s="385"/>
      <c r="WGT32" s="385"/>
      <c r="WGU32" s="385"/>
      <c r="WGV32" s="385"/>
      <c r="WGW32" s="385"/>
      <c r="WGX32" s="385"/>
      <c r="WGY32" s="385"/>
      <c r="WGZ32" s="385"/>
      <c r="WHA32" s="385"/>
      <c r="WHB32" s="385"/>
      <c r="WHC32" s="385"/>
      <c r="WHD32" s="385"/>
      <c r="WHE32" s="385"/>
      <c r="WHF32" s="385"/>
      <c r="WHG32" s="385"/>
      <c r="WHH32" s="385"/>
      <c r="WHI32" s="385"/>
      <c r="WHJ32" s="385"/>
      <c r="WHK32" s="385"/>
      <c r="WHL32" s="385"/>
      <c r="WHM32" s="385"/>
      <c r="WHN32" s="385"/>
      <c r="WHO32" s="385"/>
      <c r="WHP32" s="385"/>
      <c r="WHQ32" s="385"/>
      <c r="WHR32" s="385"/>
      <c r="WHS32" s="385"/>
      <c r="WHT32" s="385"/>
      <c r="WHU32" s="385"/>
      <c r="WHV32" s="385"/>
      <c r="WHW32" s="385"/>
      <c r="WHX32" s="385"/>
      <c r="WHY32" s="385"/>
      <c r="WHZ32" s="385"/>
      <c r="WIA32" s="385"/>
      <c r="WIB32" s="385"/>
      <c r="WIC32" s="385"/>
      <c r="WID32" s="385"/>
      <c r="WIE32" s="385"/>
      <c r="WIF32" s="385"/>
      <c r="WIG32" s="385"/>
      <c r="WIH32" s="385"/>
      <c r="WII32" s="385"/>
      <c r="WIJ32" s="385"/>
      <c r="WIK32" s="385"/>
      <c r="WIL32" s="385"/>
      <c r="WIM32" s="385"/>
      <c r="WIN32" s="385"/>
      <c r="WIO32" s="385"/>
      <c r="WIP32" s="385"/>
      <c r="WIQ32" s="385"/>
      <c r="WIR32" s="385"/>
      <c r="WIS32" s="385"/>
      <c r="WIT32" s="385"/>
      <c r="WIU32" s="385"/>
      <c r="WIV32" s="385"/>
      <c r="WIW32" s="385"/>
      <c r="WIX32" s="385"/>
      <c r="WIY32" s="385"/>
      <c r="WIZ32" s="385"/>
      <c r="WJA32" s="385"/>
      <c r="WJB32" s="385"/>
      <c r="WJC32" s="385"/>
      <c r="WJD32" s="385"/>
      <c r="WJE32" s="385"/>
      <c r="WJF32" s="385"/>
      <c r="WJG32" s="385"/>
      <c r="WJH32" s="385"/>
      <c r="WJI32" s="385"/>
      <c r="WJJ32" s="385"/>
      <c r="WJK32" s="385"/>
      <c r="WJL32" s="385"/>
      <c r="WJM32" s="385"/>
      <c r="WJN32" s="385"/>
      <c r="WJO32" s="385"/>
      <c r="WJP32" s="385"/>
      <c r="WJQ32" s="385"/>
      <c r="WJR32" s="385"/>
      <c r="WJS32" s="385"/>
      <c r="WJT32" s="385"/>
      <c r="WJU32" s="385"/>
      <c r="WJV32" s="385"/>
      <c r="WJW32" s="385"/>
      <c r="WJX32" s="385"/>
      <c r="WJY32" s="385"/>
      <c r="WJZ32" s="385"/>
      <c r="WKA32" s="385"/>
      <c r="WKB32" s="385"/>
      <c r="WKC32" s="385"/>
      <c r="WKD32" s="385"/>
      <c r="WKE32" s="385"/>
      <c r="WKF32" s="385"/>
      <c r="WKG32" s="385"/>
      <c r="WKH32" s="385"/>
      <c r="WKI32" s="385"/>
      <c r="WKJ32" s="385"/>
      <c r="WKK32" s="385"/>
      <c r="WKL32" s="385"/>
      <c r="WKM32" s="385"/>
      <c r="WKN32" s="385"/>
      <c r="WKO32" s="385"/>
      <c r="WKP32" s="385"/>
      <c r="WKQ32" s="385"/>
      <c r="WKR32" s="385"/>
      <c r="WKS32" s="385"/>
      <c r="WKT32" s="385"/>
      <c r="WKU32" s="385"/>
      <c r="WKV32" s="385"/>
      <c r="WKW32" s="385"/>
      <c r="WKX32" s="385"/>
      <c r="WKY32" s="385"/>
      <c r="WKZ32" s="385"/>
      <c r="WLA32" s="385"/>
      <c r="WLB32" s="385"/>
      <c r="WLC32" s="385"/>
      <c r="WLD32" s="385"/>
      <c r="WLE32" s="385"/>
      <c r="WLF32" s="385"/>
      <c r="WLG32" s="385"/>
      <c r="WLH32" s="385"/>
      <c r="WLI32" s="385"/>
      <c r="WLJ32" s="385"/>
      <c r="WLK32" s="385"/>
      <c r="WLL32" s="385"/>
      <c r="WLM32" s="385"/>
      <c r="WLN32" s="385"/>
      <c r="WLO32" s="385"/>
      <c r="WLP32" s="385"/>
      <c r="WLQ32" s="385"/>
      <c r="WLR32" s="385"/>
      <c r="WLS32" s="385"/>
      <c r="WLT32" s="385"/>
      <c r="WLU32" s="385"/>
      <c r="WLV32" s="385"/>
      <c r="WLW32" s="385"/>
      <c r="WLX32" s="385"/>
      <c r="WLY32" s="385"/>
      <c r="WLZ32" s="385"/>
      <c r="WMA32" s="385"/>
      <c r="WMB32" s="385"/>
      <c r="WMC32" s="385"/>
      <c r="WMD32" s="385"/>
      <c r="WME32" s="385"/>
      <c r="WMF32" s="385"/>
      <c r="WMG32" s="385"/>
      <c r="WMH32" s="385"/>
      <c r="WMI32" s="385"/>
      <c r="WMJ32" s="385"/>
      <c r="WMK32" s="385"/>
      <c r="WML32" s="385"/>
      <c r="WMM32" s="385"/>
      <c r="WMN32" s="385"/>
      <c r="WMO32" s="385"/>
      <c r="WMP32" s="385"/>
      <c r="WMQ32" s="385"/>
      <c r="WMR32" s="385"/>
      <c r="WMS32" s="385"/>
      <c r="WMT32" s="385"/>
      <c r="WMU32" s="385"/>
      <c r="WMV32" s="385"/>
      <c r="WMW32" s="385"/>
      <c r="WMX32" s="385"/>
      <c r="WMY32" s="385"/>
      <c r="WMZ32" s="385"/>
      <c r="WNA32" s="385"/>
      <c r="WNB32" s="385"/>
      <c r="WNC32" s="385"/>
      <c r="WND32" s="385"/>
      <c r="WNE32" s="385"/>
      <c r="WNF32" s="385"/>
      <c r="WNG32" s="385"/>
      <c r="WNH32" s="385"/>
      <c r="WNI32" s="385"/>
      <c r="WNJ32" s="385"/>
      <c r="WNK32" s="385"/>
      <c r="WNL32" s="385"/>
      <c r="WNM32" s="385"/>
      <c r="WNN32" s="385"/>
      <c r="WNO32" s="385"/>
      <c r="WNP32" s="385"/>
      <c r="WNQ32" s="385"/>
      <c r="WNR32" s="385"/>
      <c r="WNS32" s="385"/>
      <c r="WNT32" s="385"/>
      <c r="WNU32" s="385"/>
      <c r="WNV32" s="385"/>
      <c r="WNW32" s="385"/>
      <c r="WNX32" s="385"/>
      <c r="WNY32" s="385"/>
      <c r="WNZ32" s="385"/>
      <c r="WOA32" s="385"/>
      <c r="WOB32" s="385"/>
      <c r="WOC32" s="385"/>
      <c r="WOD32" s="385"/>
      <c r="WOE32" s="385"/>
      <c r="WOF32" s="385"/>
      <c r="WOG32" s="385"/>
      <c r="WOH32" s="385"/>
      <c r="WOI32" s="385"/>
      <c r="WOJ32" s="385"/>
      <c r="WOK32" s="385"/>
      <c r="WOL32" s="385"/>
      <c r="WOM32" s="385"/>
      <c r="WON32" s="385"/>
      <c r="WOO32" s="385"/>
      <c r="WOP32" s="385"/>
      <c r="WOQ32" s="385"/>
      <c r="WOR32" s="385"/>
      <c r="WOS32" s="385"/>
      <c r="WOT32" s="385"/>
      <c r="WOU32" s="385"/>
      <c r="WOV32" s="385"/>
      <c r="WOW32" s="385"/>
      <c r="WOX32" s="385"/>
      <c r="WOY32" s="385"/>
      <c r="WOZ32" s="385"/>
      <c r="WPA32" s="385"/>
      <c r="WPB32" s="385"/>
      <c r="WPC32" s="385"/>
      <c r="WPD32" s="385"/>
      <c r="WPE32" s="385"/>
      <c r="WPF32" s="385"/>
      <c r="WPG32" s="385"/>
      <c r="WPH32" s="385"/>
      <c r="WPI32" s="385"/>
      <c r="WPJ32" s="385"/>
      <c r="WPK32" s="385"/>
      <c r="WPL32" s="385"/>
      <c r="WPM32" s="385"/>
      <c r="WPN32" s="385"/>
      <c r="WPO32" s="385"/>
      <c r="WPP32" s="385"/>
      <c r="WPQ32" s="385"/>
      <c r="WPR32" s="385"/>
      <c r="WPS32" s="385"/>
      <c r="WPT32" s="385"/>
      <c r="WPU32" s="385"/>
      <c r="WPV32" s="385"/>
      <c r="WPW32" s="385"/>
      <c r="WPX32" s="385"/>
      <c r="WPY32" s="385"/>
      <c r="WPZ32" s="385"/>
      <c r="WQA32" s="385"/>
      <c r="WQB32" s="385"/>
      <c r="WQC32" s="385"/>
      <c r="WQD32" s="385"/>
      <c r="WQE32" s="385"/>
      <c r="WQF32" s="385"/>
      <c r="WQG32" s="385"/>
      <c r="WQH32" s="385"/>
      <c r="WQI32" s="385"/>
      <c r="WQJ32" s="385"/>
      <c r="WQK32" s="385"/>
      <c r="WQL32" s="385"/>
      <c r="WQM32" s="385"/>
      <c r="WQN32" s="385"/>
      <c r="WQO32" s="385"/>
      <c r="WQP32" s="385"/>
      <c r="WQQ32" s="385"/>
      <c r="WQR32" s="385"/>
      <c r="WQS32" s="385"/>
      <c r="WQT32" s="385"/>
      <c r="WQU32" s="385"/>
      <c r="WQV32" s="385"/>
      <c r="WQW32" s="385"/>
      <c r="WQX32" s="385"/>
      <c r="WQY32" s="385"/>
      <c r="WQZ32" s="385"/>
      <c r="WRA32" s="385"/>
      <c r="WRB32" s="385"/>
      <c r="WRC32" s="385"/>
      <c r="WRD32" s="385"/>
      <c r="WRE32" s="385"/>
      <c r="WRF32" s="385"/>
      <c r="WRG32" s="385"/>
      <c r="WRH32" s="385"/>
      <c r="WRI32" s="385"/>
      <c r="WRJ32" s="385"/>
      <c r="WRK32" s="385"/>
      <c r="WRL32" s="385"/>
      <c r="WRM32" s="385"/>
      <c r="WRN32" s="385"/>
      <c r="WRO32" s="385"/>
      <c r="WRP32" s="385"/>
      <c r="WRQ32" s="385"/>
      <c r="WRR32" s="385"/>
      <c r="WRS32" s="385"/>
      <c r="WRT32" s="385"/>
      <c r="WRU32" s="385"/>
      <c r="WRV32" s="385"/>
      <c r="WRW32" s="385"/>
      <c r="WRX32" s="385"/>
      <c r="WRY32" s="385"/>
      <c r="WRZ32" s="385"/>
      <c r="WSA32" s="385"/>
      <c r="WSB32" s="385"/>
      <c r="WSC32" s="385"/>
      <c r="WSD32" s="385"/>
      <c r="WSE32" s="385"/>
      <c r="WSF32" s="385"/>
      <c r="WSG32" s="385"/>
      <c r="WSH32" s="385"/>
      <c r="WSI32" s="385"/>
      <c r="WSJ32" s="385"/>
      <c r="WSK32" s="385"/>
      <c r="WSL32" s="385"/>
      <c r="WSM32" s="385"/>
      <c r="WSN32" s="385"/>
      <c r="WSO32" s="385"/>
      <c r="WSP32" s="385"/>
      <c r="WSQ32" s="385"/>
      <c r="WSR32" s="385"/>
      <c r="WSS32" s="385"/>
      <c r="WST32" s="385"/>
      <c r="WSU32" s="385"/>
      <c r="WSV32" s="385"/>
      <c r="WSW32" s="385"/>
      <c r="WSX32" s="385"/>
      <c r="WSY32" s="385"/>
      <c r="WSZ32" s="385"/>
      <c r="WTA32" s="385"/>
      <c r="WTB32" s="385"/>
      <c r="WTC32" s="385"/>
      <c r="WTD32" s="385"/>
      <c r="WTE32" s="385"/>
      <c r="WTF32" s="385"/>
      <c r="WTG32" s="385"/>
      <c r="WTH32" s="385"/>
      <c r="WTI32" s="385"/>
      <c r="WTJ32" s="385"/>
      <c r="WTK32" s="385"/>
      <c r="WTL32" s="385"/>
      <c r="WTM32" s="385"/>
      <c r="WTN32" s="385"/>
      <c r="WTO32" s="385"/>
      <c r="WTP32" s="385"/>
      <c r="WTQ32" s="385"/>
      <c r="WTR32" s="385"/>
      <c r="WTS32" s="385"/>
      <c r="WTT32" s="385"/>
      <c r="WTU32" s="385"/>
      <c r="WTV32" s="385"/>
      <c r="WTW32" s="385"/>
      <c r="WTX32" s="385"/>
      <c r="WTY32" s="385"/>
      <c r="WTZ32" s="385"/>
      <c r="WUA32" s="385"/>
      <c r="WUB32" s="385"/>
      <c r="WUC32" s="385"/>
      <c r="WUD32" s="385"/>
      <c r="WUE32" s="385"/>
      <c r="WUF32" s="385"/>
      <c r="WUG32" s="385"/>
      <c r="WUH32" s="385"/>
      <c r="WUI32" s="385"/>
      <c r="WUJ32" s="385"/>
      <c r="WUK32" s="385"/>
      <c r="WUL32" s="385"/>
      <c r="WUM32" s="385"/>
      <c r="WUN32" s="385"/>
      <c r="WUO32" s="385"/>
      <c r="WUP32" s="385"/>
      <c r="WUQ32" s="385"/>
      <c r="WUR32" s="385"/>
      <c r="WUS32" s="385"/>
      <c r="WUT32" s="385"/>
      <c r="WUU32" s="385"/>
      <c r="WUV32" s="385"/>
      <c r="WUW32" s="385"/>
      <c r="WUX32" s="385"/>
      <c r="WUY32" s="385"/>
      <c r="WUZ32" s="385"/>
      <c r="WVA32" s="385"/>
      <c r="WVB32" s="385"/>
      <c r="WVC32" s="385"/>
      <c r="WVD32" s="385"/>
      <c r="WVE32" s="385"/>
      <c r="WVF32" s="385"/>
      <c r="WVG32" s="385"/>
      <c r="WVH32" s="385"/>
      <c r="WVI32" s="385"/>
      <c r="WVJ32" s="385"/>
      <c r="WVK32" s="385"/>
      <c r="WVL32" s="385"/>
      <c r="WVM32" s="385"/>
      <c r="WVN32" s="385"/>
      <c r="WVO32" s="385"/>
      <c r="WVP32" s="385"/>
      <c r="WVQ32" s="385"/>
      <c r="WVR32" s="385"/>
      <c r="WVS32" s="385"/>
      <c r="WVT32" s="385"/>
      <c r="WVU32" s="385"/>
      <c r="WVV32" s="385"/>
      <c r="WVW32" s="385"/>
      <c r="WVX32" s="385"/>
      <c r="WVY32" s="385"/>
      <c r="WVZ32" s="385"/>
      <c r="WWA32" s="385"/>
      <c r="WWB32" s="385"/>
      <c r="WWC32" s="385"/>
      <c r="WWD32" s="385"/>
      <c r="WWE32" s="385"/>
      <c r="WWF32" s="385"/>
      <c r="WWG32" s="385"/>
      <c r="WWH32" s="385"/>
      <c r="WWI32" s="385"/>
      <c r="WWJ32" s="385"/>
      <c r="WWK32" s="385"/>
      <c r="WWL32" s="385"/>
      <c r="WWM32" s="385"/>
      <c r="WWN32" s="385"/>
      <c r="WWO32" s="385"/>
      <c r="WWP32" s="385"/>
      <c r="WWQ32" s="385"/>
      <c r="WWR32" s="385"/>
      <c r="WWS32" s="385"/>
      <c r="WWT32" s="385"/>
      <c r="WWU32" s="385"/>
      <c r="WWV32" s="385"/>
      <c r="WWW32" s="385"/>
      <c r="WWX32" s="385"/>
      <c r="WWY32" s="385"/>
      <c r="WWZ32" s="385"/>
      <c r="WXA32" s="385"/>
      <c r="WXB32" s="385"/>
      <c r="WXC32" s="385"/>
      <c r="WXD32" s="385"/>
      <c r="WXE32" s="385"/>
      <c r="WXF32" s="385"/>
      <c r="WXG32" s="385"/>
      <c r="WXH32" s="385"/>
      <c r="WXI32" s="385"/>
      <c r="WXJ32" s="385"/>
      <c r="WXK32" s="385"/>
      <c r="WXL32" s="385"/>
      <c r="WXM32" s="385"/>
      <c r="WXN32" s="385"/>
      <c r="WXO32" s="385"/>
      <c r="WXP32" s="385"/>
      <c r="WXQ32" s="385"/>
      <c r="WXR32" s="385"/>
      <c r="WXS32" s="385"/>
      <c r="WXT32" s="385"/>
      <c r="WXU32" s="385"/>
      <c r="WXV32" s="385"/>
      <c r="WXW32" s="385"/>
      <c r="WXX32" s="385"/>
      <c r="WXY32" s="385"/>
      <c r="WXZ32" s="385"/>
      <c r="WYA32" s="385"/>
      <c r="WYB32" s="385"/>
      <c r="WYC32" s="385"/>
      <c r="WYD32" s="385"/>
      <c r="WYE32" s="385"/>
      <c r="WYF32" s="385"/>
      <c r="WYG32" s="385"/>
      <c r="WYH32" s="385"/>
      <c r="WYI32" s="385"/>
      <c r="WYJ32" s="385"/>
      <c r="WYK32" s="385"/>
      <c r="WYL32" s="385"/>
      <c r="WYM32" s="385"/>
      <c r="WYN32" s="385"/>
      <c r="WYO32" s="385"/>
      <c r="WYP32" s="385"/>
      <c r="WYQ32" s="385"/>
      <c r="WYR32" s="385"/>
      <c r="WYS32" s="385"/>
      <c r="WYT32" s="385"/>
      <c r="WYU32" s="385"/>
      <c r="WYV32" s="385"/>
      <c r="WYW32" s="385"/>
      <c r="WYX32" s="385"/>
      <c r="WYY32" s="385"/>
      <c r="WYZ32" s="385"/>
      <c r="WZA32" s="385"/>
      <c r="WZB32" s="385"/>
      <c r="WZC32" s="385"/>
      <c r="WZD32" s="385"/>
      <c r="WZE32" s="385"/>
      <c r="WZF32" s="385"/>
      <c r="WZG32" s="385"/>
      <c r="WZH32" s="385"/>
      <c r="WZI32" s="385"/>
      <c r="WZJ32" s="385"/>
      <c r="WZK32" s="385"/>
      <c r="WZL32" s="385"/>
      <c r="WZM32" s="385"/>
      <c r="WZN32" s="385"/>
      <c r="WZO32" s="385"/>
      <c r="WZP32" s="385"/>
      <c r="WZQ32" s="385"/>
      <c r="WZR32" s="385"/>
      <c r="WZS32" s="385"/>
      <c r="WZT32" s="385"/>
      <c r="WZU32" s="385"/>
      <c r="WZV32" s="385"/>
      <c r="WZW32" s="385"/>
      <c r="WZX32" s="385"/>
      <c r="WZY32" s="385"/>
      <c r="WZZ32" s="385"/>
      <c r="XAA32" s="385"/>
      <c r="XAB32" s="385"/>
      <c r="XAC32" s="385"/>
      <c r="XAD32" s="385"/>
      <c r="XAE32" s="385"/>
      <c r="XAF32" s="385"/>
      <c r="XAG32" s="385"/>
      <c r="XAH32" s="385"/>
      <c r="XAI32" s="385"/>
      <c r="XAJ32" s="385"/>
      <c r="XAK32" s="385"/>
      <c r="XAL32" s="385"/>
      <c r="XAM32" s="385"/>
      <c r="XAN32" s="385"/>
      <c r="XAO32" s="385"/>
      <c r="XAP32" s="385"/>
      <c r="XAQ32" s="385"/>
      <c r="XAR32" s="385"/>
      <c r="XAS32" s="385"/>
      <c r="XAT32" s="385"/>
      <c r="XAU32" s="385"/>
      <c r="XAV32" s="385"/>
      <c r="XAW32" s="385"/>
      <c r="XAX32" s="385"/>
      <c r="XAY32" s="385"/>
      <c r="XAZ32" s="385"/>
      <c r="XBA32" s="385"/>
      <c r="XBB32" s="385"/>
      <c r="XBC32" s="385"/>
      <c r="XBD32" s="385"/>
      <c r="XBE32" s="385"/>
      <c r="XBF32" s="385"/>
      <c r="XBG32" s="385"/>
      <c r="XBH32" s="385"/>
      <c r="XBI32" s="385"/>
      <c r="XBJ32" s="385"/>
      <c r="XBK32" s="385"/>
      <c r="XBL32" s="385"/>
      <c r="XBM32" s="385"/>
      <c r="XBN32" s="385"/>
      <c r="XBO32" s="385"/>
      <c r="XBP32" s="385"/>
      <c r="XBQ32" s="385"/>
      <c r="XBR32" s="385"/>
      <c r="XBS32" s="385"/>
      <c r="XBT32" s="385"/>
      <c r="XBU32" s="385"/>
      <c r="XBV32" s="385"/>
      <c r="XBW32" s="385"/>
      <c r="XBX32" s="385"/>
      <c r="XBY32" s="385"/>
      <c r="XBZ32" s="385"/>
      <c r="XCA32" s="385"/>
      <c r="XCB32" s="385"/>
      <c r="XCC32" s="385"/>
      <c r="XCD32" s="385"/>
      <c r="XCE32" s="385"/>
      <c r="XCF32" s="385"/>
      <c r="XCG32" s="385"/>
      <c r="XCH32" s="385"/>
      <c r="XCI32" s="385"/>
      <c r="XCJ32" s="385"/>
      <c r="XCK32" s="385"/>
      <c r="XCL32" s="385"/>
      <c r="XCM32" s="385"/>
      <c r="XCN32" s="385"/>
      <c r="XCO32" s="385"/>
      <c r="XCP32" s="385"/>
      <c r="XCQ32" s="385"/>
      <c r="XCR32" s="385"/>
      <c r="XCS32" s="385"/>
      <c r="XCT32" s="385"/>
      <c r="XCU32" s="385"/>
      <c r="XCV32" s="385"/>
      <c r="XCW32" s="385"/>
      <c r="XCX32" s="385"/>
      <c r="XCY32" s="385"/>
      <c r="XCZ32" s="385"/>
      <c r="XDA32" s="385"/>
      <c r="XDB32" s="385"/>
      <c r="XDC32" s="385"/>
      <c r="XDD32" s="385"/>
      <c r="XDE32" s="385"/>
      <c r="XDF32" s="385"/>
      <c r="XDG32" s="385"/>
      <c r="XDH32" s="385"/>
      <c r="XDI32" s="385"/>
      <c r="XDJ32" s="385"/>
      <c r="XDK32" s="385"/>
      <c r="XDL32" s="385"/>
      <c r="XDM32" s="385"/>
      <c r="XDN32" s="385"/>
      <c r="XDO32" s="385"/>
      <c r="XDP32" s="385"/>
      <c r="XDQ32" s="385"/>
      <c r="XDR32" s="385"/>
      <c r="XDS32" s="385"/>
      <c r="XDT32" s="385"/>
      <c r="XDU32" s="385"/>
      <c r="XDV32" s="385"/>
      <c r="XDW32" s="385"/>
      <c r="XDX32" s="385"/>
      <c r="XDY32" s="385"/>
      <c r="XDZ32" s="385"/>
      <c r="XEA32" s="385"/>
      <c r="XEB32" s="407"/>
      <c r="XEC32" s="407"/>
      <c r="XED32" s="407"/>
      <c r="XEE32" s="407"/>
      <c r="XEF32" s="407"/>
      <c r="XEG32" s="407"/>
      <c r="XEH32" s="407"/>
      <c r="XEI32" s="407"/>
      <c r="XEJ32" s="407"/>
      <c r="XEK32" s="407"/>
      <c r="XEL32" s="407"/>
      <c r="XEM32" s="407"/>
      <c r="XEN32" s="407"/>
      <c r="XEO32" s="407"/>
      <c r="XEP32" s="407"/>
      <c r="XEQ32" s="407"/>
      <c r="XER32" s="407"/>
      <c r="XES32" s="407"/>
      <c r="XET32" s="407"/>
      <c r="XEU32" s="407"/>
      <c r="XEV32" s="407"/>
      <c r="XEW32" s="407"/>
      <c r="XEX32" s="407"/>
      <c r="XEY32" s="407"/>
      <c r="XEZ32" s="407"/>
      <c r="XFA32" s="407"/>
      <c r="XFB32" s="407"/>
      <c r="XFC32" s="407"/>
      <c r="XFD32" s="407"/>
    </row>
    <row r="33" ht="18" customHeight="1" spans="1:7">
      <c r="A33" s="439" t="s">
        <v>37</v>
      </c>
      <c r="B33" s="429">
        <f>B8</f>
        <v>28080</v>
      </c>
      <c r="C33" s="429">
        <f t="shared" si="0"/>
        <v>28080</v>
      </c>
      <c r="D33" s="674">
        <v>5919</v>
      </c>
      <c r="E33" s="675">
        <f t="shared" si="1"/>
        <v>26.7090835251117</v>
      </c>
      <c r="F33" s="676"/>
      <c r="G33" s="680">
        <v>22161</v>
      </c>
    </row>
    <row r="34" ht="18" customHeight="1" spans="1:7">
      <c r="A34" s="437" t="s">
        <v>38</v>
      </c>
      <c r="B34" s="429"/>
      <c r="C34" s="429">
        <f t="shared" si="0"/>
        <v>0</v>
      </c>
      <c r="D34" s="674">
        <v>-6</v>
      </c>
      <c r="E34" s="675">
        <f t="shared" si="1"/>
        <v>-100</v>
      </c>
      <c r="F34" s="676"/>
      <c r="G34" s="680">
        <v>6</v>
      </c>
    </row>
    <row r="35" ht="18" customHeight="1" spans="1:7">
      <c r="A35" s="437" t="s">
        <v>39</v>
      </c>
      <c r="B35" s="429">
        <f>B9/0.4*0.6</f>
        <v>17220</v>
      </c>
      <c r="C35" s="429">
        <f t="shared" si="0"/>
        <v>17220</v>
      </c>
      <c r="D35" s="674">
        <v>-2831.895</v>
      </c>
      <c r="E35" s="675">
        <f t="shared" si="1"/>
        <v>-14.1228297874091</v>
      </c>
      <c r="F35" s="676"/>
      <c r="G35" s="680">
        <v>20051.895</v>
      </c>
    </row>
    <row r="36" ht="18" customHeight="1" spans="1:7">
      <c r="A36" s="400" t="s">
        <v>40</v>
      </c>
      <c r="B36" s="429">
        <f>B10/0.4*0.6</f>
        <v>3000</v>
      </c>
      <c r="C36" s="429">
        <f t="shared" si="0"/>
        <v>3000</v>
      </c>
      <c r="D36" s="674">
        <v>-91.9949999999999</v>
      </c>
      <c r="E36" s="675">
        <f t="shared" si="1"/>
        <v>-2.9752635434404</v>
      </c>
      <c r="F36" s="676"/>
      <c r="G36" s="680">
        <v>3091.995</v>
      </c>
    </row>
    <row r="37" s="408" customFormat="1" ht="18" customHeight="1" spans="1:16355">
      <c r="A37" s="427" t="s">
        <v>41</v>
      </c>
      <c r="B37" s="429">
        <v>1700</v>
      </c>
      <c r="C37" s="683">
        <f t="shared" si="0"/>
        <v>1700</v>
      </c>
      <c r="D37" s="674">
        <v>-399</v>
      </c>
      <c r="E37" s="675">
        <f t="shared" si="1"/>
        <v>-19.0090519294902</v>
      </c>
      <c r="F37" s="676"/>
      <c r="G37" s="673">
        <v>2099</v>
      </c>
      <c r="H37" s="441"/>
      <c r="I37" s="441"/>
      <c r="J37" s="441"/>
      <c r="K37" s="441"/>
      <c r="L37" s="441"/>
      <c r="M37" s="441"/>
      <c r="N37" s="441"/>
      <c r="O37" s="441"/>
      <c r="P37" s="441"/>
      <c r="Q37" s="441"/>
      <c r="R37" s="441"/>
      <c r="S37" s="441"/>
      <c r="T37" s="441"/>
      <c r="U37" s="441"/>
      <c r="V37" s="441"/>
      <c r="W37" s="441"/>
      <c r="X37" s="441"/>
      <c r="Y37" s="441"/>
      <c r="Z37" s="441"/>
      <c r="AA37" s="441"/>
      <c r="AB37" s="441"/>
      <c r="AC37" s="441"/>
      <c r="AD37" s="441"/>
      <c r="AE37" s="441"/>
      <c r="AF37" s="441"/>
      <c r="AG37" s="441"/>
      <c r="AH37" s="441"/>
      <c r="AI37" s="441"/>
      <c r="AJ37" s="441"/>
      <c r="AK37" s="441"/>
      <c r="AL37" s="441"/>
      <c r="AM37" s="441"/>
      <c r="AN37" s="441"/>
      <c r="AO37" s="441"/>
      <c r="AP37" s="441"/>
      <c r="AQ37" s="441"/>
      <c r="AR37" s="441"/>
      <c r="AS37" s="441"/>
      <c r="AT37" s="441"/>
      <c r="AU37" s="441"/>
      <c r="AV37" s="441"/>
      <c r="AW37" s="441"/>
      <c r="AX37" s="441"/>
      <c r="AY37" s="441"/>
      <c r="AZ37" s="441"/>
      <c r="BA37" s="441"/>
      <c r="BB37" s="441"/>
      <c r="BC37" s="441"/>
      <c r="BD37" s="441"/>
      <c r="BE37" s="441"/>
      <c r="BF37" s="441"/>
      <c r="BG37" s="441"/>
      <c r="BH37" s="441"/>
      <c r="BI37" s="441"/>
      <c r="BJ37" s="441"/>
      <c r="BK37" s="441"/>
      <c r="BL37" s="441"/>
      <c r="BM37" s="441"/>
      <c r="BN37" s="441"/>
      <c r="BO37" s="441"/>
      <c r="BP37" s="441"/>
      <c r="BQ37" s="441"/>
      <c r="BR37" s="441"/>
      <c r="BS37" s="441"/>
      <c r="BT37" s="441"/>
      <c r="BU37" s="441"/>
      <c r="BV37" s="441"/>
      <c r="BW37" s="441"/>
      <c r="BX37" s="441"/>
      <c r="BY37" s="441"/>
      <c r="BZ37" s="441"/>
      <c r="CA37" s="441"/>
      <c r="CB37" s="441"/>
      <c r="CC37" s="441"/>
      <c r="CD37" s="441"/>
      <c r="CE37" s="441"/>
      <c r="CF37" s="441"/>
      <c r="CG37" s="441"/>
      <c r="CH37" s="441"/>
      <c r="CI37" s="441"/>
      <c r="CJ37" s="441"/>
      <c r="CK37" s="441"/>
      <c r="CL37" s="441"/>
      <c r="CM37" s="441"/>
      <c r="CN37" s="441"/>
      <c r="CO37" s="441"/>
      <c r="CP37" s="441"/>
      <c r="CQ37" s="441"/>
      <c r="CR37" s="441"/>
      <c r="CS37" s="441"/>
      <c r="CT37" s="441"/>
      <c r="CU37" s="441"/>
      <c r="CV37" s="441"/>
      <c r="CW37" s="441"/>
      <c r="CX37" s="441"/>
      <c r="CY37" s="441"/>
      <c r="CZ37" s="441"/>
      <c r="DA37" s="441"/>
      <c r="DB37" s="441"/>
      <c r="DC37" s="441"/>
      <c r="DD37" s="441"/>
      <c r="DE37" s="441"/>
      <c r="DF37" s="441"/>
      <c r="DG37" s="441"/>
      <c r="DH37" s="441"/>
      <c r="DI37" s="441"/>
      <c r="DJ37" s="441"/>
      <c r="DK37" s="441"/>
      <c r="DL37" s="441"/>
      <c r="DM37" s="441"/>
      <c r="DN37" s="441"/>
      <c r="DO37" s="441"/>
      <c r="DP37" s="441"/>
      <c r="DQ37" s="441"/>
      <c r="DR37" s="441"/>
      <c r="DS37" s="441"/>
      <c r="DT37" s="441"/>
      <c r="DU37" s="441"/>
      <c r="DV37" s="441"/>
      <c r="DW37" s="441"/>
      <c r="DX37" s="441"/>
      <c r="DY37" s="441"/>
      <c r="DZ37" s="441"/>
      <c r="EA37" s="441"/>
      <c r="EB37" s="441"/>
      <c r="EC37" s="441"/>
      <c r="ED37" s="441"/>
      <c r="EE37" s="441"/>
      <c r="EF37" s="441"/>
      <c r="EG37" s="441"/>
      <c r="EH37" s="441"/>
      <c r="EI37" s="441"/>
      <c r="EJ37" s="441"/>
      <c r="EK37" s="441"/>
      <c r="EL37" s="441"/>
      <c r="EM37" s="441"/>
      <c r="EN37" s="441"/>
      <c r="EO37" s="441"/>
      <c r="EP37" s="441"/>
      <c r="EQ37" s="441"/>
      <c r="ER37" s="441"/>
      <c r="ES37" s="441"/>
      <c r="ET37" s="441"/>
      <c r="EU37" s="441"/>
      <c r="EV37" s="441"/>
      <c r="EW37" s="441"/>
      <c r="EX37" s="441"/>
      <c r="EY37" s="441"/>
      <c r="EZ37" s="441"/>
      <c r="FA37" s="441"/>
      <c r="FB37" s="441"/>
      <c r="FC37" s="441"/>
      <c r="FD37" s="441"/>
      <c r="FE37" s="441"/>
      <c r="FF37" s="441"/>
      <c r="FG37" s="441"/>
      <c r="FH37" s="441"/>
      <c r="FI37" s="441"/>
      <c r="FJ37" s="441"/>
      <c r="FK37" s="441"/>
      <c r="FL37" s="441"/>
      <c r="FM37" s="441"/>
      <c r="FN37" s="441"/>
      <c r="FO37" s="441"/>
      <c r="FP37" s="441"/>
      <c r="FQ37" s="441"/>
      <c r="FR37" s="441"/>
      <c r="FS37" s="441"/>
      <c r="FT37" s="441"/>
      <c r="FU37" s="441"/>
      <c r="FV37" s="441"/>
      <c r="FW37" s="441"/>
      <c r="FX37" s="441"/>
      <c r="FY37" s="441"/>
      <c r="FZ37" s="441"/>
      <c r="GA37" s="441"/>
      <c r="GB37" s="441"/>
      <c r="GC37" s="441"/>
      <c r="GD37" s="441"/>
      <c r="GE37" s="441"/>
      <c r="GF37" s="441"/>
      <c r="GG37" s="441"/>
      <c r="GH37" s="441"/>
      <c r="GI37" s="441"/>
      <c r="GJ37" s="441"/>
      <c r="GK37" s="441"/>
      <c r="GL37" s="441"/>
      <c r="GM37" s="441"/>
      <c r="GN37" s="441"/>
      <c r="GO37" s="441"/>
      <c r="GP37" s="441"/>
      <c r="GQ37" s="441"/>
      <c r="GR37" s="441"/>
      <c r="GS37" s="441"/>
      <c r="GT37" s="441"/>
      <c r="GU37" s="441"/>
      <c r="GV37" s="441"/>
      <c r="GW37" s="441"/>
      <c r="GX37" s="441"/>
      <c r="GY37" s="441"/>
      <c r="GZ37" s="441"/>
      <c r="HA37" s="441"/>
      <c r="HB37" s="441"/>
      <c r="HC37" s="441"/>
      <c r="HD37" s="441"/>
      <c r="HE37" s="441"/>
      <c r="HF37" s="441"/>
      <c r="HG37" s="441"/>
      <c r="HH37" s="441"/>
      <c r="HI37" s="441"/>
      <c r="HJ37" s="441"/>
      <c r="HK37" s="441"/>
      <c r="HL37" s="441"/>
      <c r="HM37" s="441"/>
      <c r="HN37" s="441"/>
      <c r="HO37" s="441"/>
      <c r="HP37" s="441"/>
      <c r="HQ37" s="441"/>
      <c r="HR37" s="441"/>
      <c r="HS37" s="441"/>
      <c r="HT37" s="441"/>
      <c r="HU37" s="441"/>
      <c r="HV37" s="441"/>
      <c r="HW37" s="441"/>
      <c r="HX37" s="441"/>
      <c r="HY37" s="441"/>
      <c r="HZ37" s="441"/>
      <c r="IA37" s="441"/>
      <c r="IB37" s="441"/>
      <c r="IC37" s="441"/>
      <c r="ID37" s="441"/>
      <c r="IE37" s="441"/>
      <c r="IF37" s="441"/>
      <c r="IG37" s="441"/>
      <c r="IH37" s="441"/>
      <c r="II37" s="441"/>
      <c r="IJ37" s="441"/>
      <c r="IK37" s="441"/>
      <c r="IL37" s="441"/>
      <c r="IM37" s="441"/>
      <c r="IN37" s="441"/>
      <c r="IO37" s="441"/>
      <c r="IP37" s="441"/>
      <c r="IQ37" s="441"/>
      <c r="IR37" s="441"/>
      <c r="IS37" s="441"/>
      <c r="IT37" s="441"/>
      <c r="IU37" s="441"/>
      <c r="IV37" s="441"/>
      <c r="IW37" s="441"/>
      <c r="IX37" s="441"/>
      <c r="IY37" s="441"/>
      <c r="IZ37" s="441"/>
      <c r="JA37" s="441"/>
      <c r="JB37" s="441"/>
      <c r="JC37" s="441"/>
      <c r="JD37" s="441"/>
      <c r="JE37" s="441"/>
      <c r="JF37" s="441"/>
      <c r="JG37" s="441"/>
      <c r="JH37" s="441"/>
      <c r="JI37" s="441"/>
      <c r="JJ37" s="441"/>
      <c r="JK37" s="441"/>
      <c r="JL37" s="441"/>
      <c r="JM37" s="441"/>
      <c r="JN37" s="441"/>
      <c r="JO37" s="441"/>
      <c r="JP37" s="441"/>
      <c r="JQ37" s="441"/>
      <c r="JR37" s="441"/>
      <c r="JS37" s="441"/>
      <c r="JT37" s="441"/>
      <c r="JU37" s="441"/>
      <c r="JV37" s="441"/>
      <c r="JW37" s="441"/>
      <c r="JX37" s="441"/>
      <c r="JY37" s="441"/>
      <c r="JZ37" s="441"/>
      <c r="KA37" s="441"/>
      <c r="KB37" s="441"/>
      <c r="KC37" s="441"/>
      <c r="KD37" s="441"/>
      <c r="KE37" s="441"/>
      <c r="KF37" s="441"/>
      <c r="KG37" s="441"/>
      <c r="KH37" s="441"/>
      <c r="KI37" s="441"/>
      <c r="KJ37" s="441"/>
      <c r="KK37" s="441"/>
      <c r="KL37" s="441"/>
      <c r="KM37" s="441"/>
      <c r="KN37" s="441"/>
      <c r="KO37" s="441"/>
      <c r="KP37" s="441"/>
      <c r="KQ37" s="441"/>
      <c r="KR37" s="441"/>
      <c r="KS37" s="441"/>
      <c r="KT37" s="441"/>
      <c r="KU37" s="441"/>
      <c r="KV37" s="441"/>
      <c r="KW37" s="441"/>
      <c r="KX37" s="441"/>
      <c r="KY37" s="441"/>
      <c r="KZ37" s="441"/>
      <c r="LA37" s="441"/>
      <c r="LB37" s="441"/>
      <c r="LC37" s="441"/>
      <c r="LD37" s="441"/>
      <c r="LE37" s="441"/>
      <c r="LF37" s="441"/>
      <c r="LG37" s="441"/>
      <c r="LH37" s="441"/>
      <c r="LI37" s="441"/>
      <c r="LJ37" s="441"/>
      <c r="LK37" s="441"/>
      <c r="LL37" s="441"/>
      <c r="LM37" s="441"/>
      <c r="LN37" s="441"/>
      <c r="LO37" s="441"/>
      <c r="LP37" s="441"/>
      <c r="LQ37" s="441"/>
      <c r="LR37" s="441"/>
      <c r="LS37" s="441"/>
      <c r="LT37" s="441"/>
      <c r="LU37" s="441"/>
      <c r="LV37" s="441"/>
      <c r="LW37" s="441"/>
      <c r="LX37" s="441"/>
      <c r="LY37" s="441"/>
      <c r="LZ37" s="441"/>
      <c r="MA37" s="441"/>
      <c r="MB37" s="441"/>
      <c r="MC37" s="441"/>
      <c r="MD37" s="441"/>
      <c r="ME37" s="441"/>
      <c r="MF37" s="441"/>
      <c r="MG37" s="441"/>
      <c r="MH37" s="441"/>
      <c r="MI37" s="441"/>
      <c r="MJ37" s="441"/>
      <c r="MK37" s="441"/>
      <c r="ML37" s="441"/>
      <c r="MM37" s="441"/>
      <c r="MN37" s="441"/>
      <c r="MO37" s="441"/>
      <c r="MP37" s="441"/>
      <c r="MQ37" s="441"/>
      <c r="MR37" s="441"/>
      <c r="MS37" s="441"/>
      <c r="MT37" s="441"/>
      <c r="MU37" s="441"/>
      <c r="MV37" s="441"/>
      <c r="MW37" s="441"/>
      <c r="MX37" s="441"/>
      <c r="MY37" s="441"/>
      <c r="MZ37" s="441"/>
      <c r="NA37" s="441"/>
      <c r="NB37" s="441"/>
      <c r="NC37" s="441"/>
      <c r="ND37" s="441"/>
      <c r="NE37" s="441"/>
      <c r="NF37" s="441"/>
      <c r="NG37" s="441"/>
      <c r="NH37" s="441"/>
      <c r="NI37" s="441"/>
      <c r="NJ37" s="441"/>
      <c r="NK37" s="441"/>
      <c r="NL37" s="441"/>
      <c r="NM37" s="441"/>
      <c r="NN37" s="441"/>
      <c r="NO37" s="441"/>
      <c r="NP37" s="441"/>
      <c r="NQ37" s="441"/>
      <c r="NR37" s="441"/>
      <c r="NS37" s="441"/>
      <c r="NT37" s="441"/>
      <c r="NU37" s="441"/>
      <c r="NV37" s="441"/>
      <c r="NW37" s="441"/>
      <c r="NX37" s="441"/>
      <c r="NY37" s="441"/>
      <c r="NZ37" s="441"/>
      <c r="OA37" s="441"/>
      <c r="OB37" s="441"/>
      <c r="OC37" s="441"/>
      <c r="OD37" s="441"/>
      <c r="OE37" s="441"/>
      <c r="OF37" s="441"/>
      <c r="OG37" s="441"/>
      <c r="OH37" s="441"/>
      <c r="OI37" s="441"/>
      <c r="OJ37" s="441"/>
      <c r="OK37" s="441"/>
      <c r="OL37" s="441"/>
      <c r="OM37" s="441"/>
      <c r="ON37" s="441"/>
      <c r="OO37" s="441"/>
      <c r="OP37" s="441"/>
      <c r="OQ37" s="441"/>
      <c r="OR37" s="441"/>
      <c r="OS37" s="441"/>
      <c r="OT37" s="441"/>
      <c r="OU37" s="441"/>
      <c r="OV37" s="441"/>
      <c r="OW37" s="441"/>
      <c r="OX37" s="441"/>
      <c r="OY37" s="441"/>
      <c r="OZ37" s="441"/>
      <c r="PA37" s="441"/>
      <c r="PB37" s="441"/>
      <c r="PC37" s="441"/>
      <c r="PD37" s="441"/>
      <c r="PE37" s="441"/>
      <c r="PF37" s="441"/>
      <c r="PG37" s="441"/>
      <c r="PH37" s="441"/>
      <c r="PI37" s="441"/>
      <c r="PJ37" s="441"/>
      <c r="PK37" s="441"/>
      <c r="PL37" s="441"/>
      <c r="PM37" s="441"/>
      <c r="PN37" s="441"/>
      <c r="PO37" s="441"/>
      <c r="PP37" s="441"/>
      <c r="PQ37" s="441"/>
      <c r="PR37" s="441"/>
      <c r="PS37" s="441"/>
      <c r="PT37" s="441"/>
      <c r="PU37" s="441"/>
      <c r="PV37" s="441"/>
      <c r="PW37" s="441"/>
      <c r="PX37" s="441"/>
      <c r="PY37" s="441"/>
      <c r="PZ37" s="441"/>
      <c r="QA37" s="441"/>
      <c r="QB37" s="441"/>
      <c r="QC37" s="441"/>
      <c r="QD37" s="441"/>
      <c r="QE37" s="441"/>
      <c r="QF37" s="441"/>
      <c r="QG37" s="441"/>
      <c r="QH37" s="441"/>
      <c r="QI37" s="441"/>
      <c r="QJ37" s="441"/>
      <c r="QK37" s="441"/>
      <c r="QL37" s="441"/>
      <c r="QM37" s="441"/>
      <c r="QN37" s="441"/>
      <c r="QO37" s="441"/>
      <c r="QP37" s="441"/>
      <c r="QQ37" s="441"/>
      <c r="QR37" s="441"/>
      <c r="QS37" s="441"/>
      <c r="QT37" s="441"/>
      <c r="QU37" s="441"/>
      <c r="QV37" s="441"/>
      <c r="QW37" s="441"/>
      <c r="QX37" s="441"/>
      <c r="QY37" s="441"/>
      <c r="QZ37" s="441"/>
      <c r="RA37" s="441"/>
      <c r="RB37" s="441"/>
      <c r="RC37" s="441"/>
      <c r="RD37" s="441"/>
      <c r="RE37" s="441"/>
      <c r="RF37" s="441"/>
      <c r="RG37" s="441"/>
      <c r="RH37" s="441"/>
      <c r="RI37" s="441"/>
      <c r="RJ37" s="441"/>
      <c r="RK37" s="441"/>
      <c r="RL37" s="441"/>
      <c r="RM37" s="441"/>
      <c r="RN37" s="441"/>
      <c r="RO37" s="441"/>
      <c r="RP37" s="441"/>
      <c r="RQ37" s="441"/>
      <c r="RR37" s="441"/>
      <c r="RS37" s="441"/>
      <c r="RT37" s="441"/>
      <c r="RU37" s="441"/>
      <c r="RV37" s="441"/>
      <c r="RW37" s="441"/>
      <c r="RX37" s="441"/>
      <c r="RY37" s="441"/>
      <c r="RZ37" s="441"/>
      <c r="SA37" s="441"/>
      <c r="SB37" s="441"/>
      <c r="SC37" s="441"/>
      <c r="SD37" s="441"/>
      <c r="SE37" s="441"/>
      <c r="SF37" s="441"/>
      <c r="SG37" s="441"/>
      <c r="SH37" s="441"/>
      <c r="SI37" s="441"/>
      <c r="SJ37" s="441"/>
      <c r="SK37" s="441"/>
      <c r="SL37" s="441"/>
      <c r="SM37" s="441"/>
      <c r="SN37" s="441"/>
      <c r="SO37" s="441"/>
      <c r="SP37" s="441"/>
      <c r="SQ37" s="441"/>
      <c r="SR37" s="441"/>
      <c r="SS37" s="441"/>
      <c r="ST37" s="441"/>
      <c r="SU37" s="441"/>
      <c r="SV37" s="441"/>
      <c r="SW37" s="441"/>
      <c r="SX37" s="441"/>
      <c r="SY37" s="441"/>
      <c r="SZ37" s="441"/>
      <c r="TA37" s="441"/>
      <c r="TB37" s="441"/>
      <c r="TC37" s="441"/>
      <c r="TD37" s="441"/>
      <c r="TE37" s="441"/>
      <c r="TF37" s="441"/>
      <c r="TG37" s="441"/>
      <c r="TH37" s="441"/>
      <c r="TI37" s="441"/>
      <c r="TJ37" s="441"/>
      <c r="TK37" s="441"/>
      <c r="TL37" s="441"/>
      <c r="TM37" s="441"/>
      <c r="TN37" s="441"/>
      <c r="TO37" s="441"/>
      <c r="TP37" s="441"/>
      <c r="TQ37" s="441"/>
      <c r="TR37" s="441"/>
      <c r="TS37" s="441"/>
      <c r="TT37" s="441"/>
      <c r="TU37" s="441"/>
      <c r="TV37" s="441"/>
      <c r="TW37" s="441"/>
      <c r="TX37" s="441"/>
      <c r="TY37" s="441"/>
      <c r="TZ37" s="441"/>
      <c r="UA37" s="441"/>
      <c r="UB37" s="441"/>
      <c r="UC37" s="441"/>
      <c r="UD37" s="441"/>
      <c r="UE37" s="441"/>
      <c r="UF37" s="441"/>
      <c r="UG37" s="441"/>
      <c r="UH37" s="441"/>
      <c r="UI37" s="441"/>
      <c r="UJ37" s="441"/>
      <c r="UK37" s="441"/>
      <c r="UL37" s="441"/>
      <c r="UM37" s="441"/>
      <c r="UN37" s="441"/>
      <c r="UO37" s="441"/>
      <c r="UP37" s="441"/>
      <c r="UQ37" s="441"/>
      <c r="UR37" s="441"/>
      <c r="US37" s="441"/>
      <c r="UT37" s="441"/>
      <c r="UU37" s="441"/>
      <c r="UV37" s="441"/>
      <c r="UW37" s="441"/>
      <c r="UX37" s="441"/>
      <c r="UY37" s="441"/>
      <c r="UZ37" s="441"/>
      <c r="VA37" s="441"/>
      <c r="VB37" s="441"/>
      <c r="VC37" s="441"/>
      <c r="VD37" s="441"/>
      <c r="VE37" s="441"/>
      <c r="VF37" s="441"/>
      <c r="VG37" s="441"/>
      <c r="VH37" s="441"/>
      <c r="VI37" s="441"/>
      <c r="VJ37" s="441"/>
      <c r="VK37" s="441"/>
      <c r="VL37" s="441"/>
      <c r="VM37" s="441"/>
      <c r="VN37" s="441"/>
      <c r="VO37" s="441"/>
      <c r="VP37" s="441"/>
      <c r="VQ37" s="441"/>
      <c r="VR37" s="441"/>
      <c r="VS37" s="441"/>
      <c r="VT37" s="441"/>
      <c r="VU37" s="441"/>
      <c r="VV37" s="441"/>
      <c r="VW37" s="441"/>
      <c r="VX37" s="441"/>
      <c r="VY37" s="441"/>
      <c r="VZ37" s="441"/>
      <c r="WA37" s="441"/>
      <c r="WB37" s="441"/>
      <c r="WC37" s="441"/>
      <c r="WD37" s="441"/>
      <c r="WE37" s="441"/>
      <c r="WF37" s="441"/>
      <c r="WG37" s="441"/>
      <c r="WH37" s="441"/>
      <c r="WI37" s="441"/>
      <c r="WJ37" s="441"/>
      <c r="WK37" s="441"/>
      <c r="WL37" s="441"/>
      <c r="WM37" s="441"/>
      <c r="WN37" s="441"/>
      <c r="WO37" s="441"/>
      <c r="WP37" s="441"/>
      <c r="WQ37" s="441"/>
      <c r="WR37" s="441"/>
      <c r="WS37" s="441"/>
      <c r="WT37" s="441"/>
      <c r="WU37" s="441"/>
      <c r="WV37" s="441"/>
      <c r="WW37" s="441"/>
      <c r="WX37" s="441"/>
      <c r="WY37" s="441"/>
      <c r="WZ37" s="441"/>
      <c r="XA37" s="441"/>
      <c r="XB37" s="441"/>
      <c r="XC37" s="441"/>
      <c r="XD37" s="441"/>
      <c r="XE37" s="441"/>
      <c r="XF37" s="441"/>
      <c r="XG37" s="441"/>
      <c r="XH37" s="441"/>
      <c r="XI37" s="441"/>
      <c r="XJ37" s="441"/>
      <c r="XK37" s="441"/>
      <c r="XL37" s="441"/>
      <c r="XM37" s="441"/>
      <c r="XN37" s="441"/>
      <c r="XO37" s="441"/>
      <c r="XP37" s="441"/>
      <c r="XQ37" s="441"/>
      <c r="XR37" s="441"/>
      <c r="XS37" s="441"/>
      <c r="XT37" s="441"/>
      <c r="XU37" s="441"/>
      <c r="XV37" s="441"/>
      <c r="XW37" s="441"/>
      <c r="XX37" s="441"/>
      <c r="XY37" s="441"/>
      <c r="XZ37" s="441"/>
      <c r="YA37" s="441"/>
      <c r="YB37" s="441"/>
      <c r="YC37" s="441"/>
      <c r="YD37" s="441"/>
      <c r="YE37" s="441"/>
      <c r="YF37" s="441"/>
      <c r="YG37" s="441"/>
      <c r="YH37" s="441"/>
      <c r="YI37" s="441"/>
      <c r="YJ37" s="441"/>
      <c r="YK37" s="441"/>
      <c r="YL37" s="441"/>
      <c r="YM37" s="441"/>
      <c r="YN37" s="441"/>
      <c r="YO37" s="441"/>
      <c r="YP37" s="441"/>
      <c r="YQ37" s="441"/>
      <c r="YR37" s="441"/>
      <c r="YS37" s="441"/>
      <c r="YT37" s="441"/>
      <c r="YU37" s="441"/>
      <c r="YV37" s="441"/>
      <c r="YW37" s="441"/>
      <c r="YX37" s="441"/>
      <c r="YY37" s="441"/>
      <c r="YZ37" s="441"/>
      <c r="ZA37" s="441"/>
      <c r="ZB37" s="441"/>
      <c r="ZC37" s="441"/>
      <c r="ZD37" s="441"/>
      <c r="ZE37" s="441"/>
      <c r="ZF37" s="441"/>
      <c r="ZG37" s="441"/>
      <c r="ZH37" s="441"/>
      <c r="ZI37" s="441"/>
      <c r="ZJ37" s="441"/>
      <c r="ZK37" s="441"/>
      <c r="ZL37" s="441"/>
      <c r="ZM37" s="441"/>
      <c r="ZN37" s="441"/>
      <c r="ZO37" s="441"/>
      <c r="ZP37" s="441"/>
      <c r="ZQ37" s="441"/>
      <c r="ZR37" s="441"/>
      <c r="ZS37" s="441"/>
      <c r="ZT37" s="441"/>
      <c r="ZU37" s="441"/>
      <c r="ZV37" s="441"/>
      <c r="ZW37" s="441"/>
      <c r="ZX37" s="441"/>
      <c r="ZY37" s="441"/>
      <c r="ZZ37" s="441"/>
      <c r="AAA37" s="441"/>
      <c r="AAB37" s="441"/>
      <c r="AAC37" s="441"/>
      <c r="AAD37" s="441"/>
      <c r="AAE37" s="441"/>
      <c r="AAF37" s="441"/>
      <c r="AAG37" s="441"/>
      <c r="AAH37" s="441"/>
      <c r="AAI37" s="441"/>
      <c r="AAJ37" s="441"/>
      <c r="AAK37" s="441"/>
      <c r="AAL37" s="441"/>
      <c r="AAM37" s="441"/>
      <c r="AAN37" s="441"/>
      <c r="AAO37" s="441"/>
      <c r="AAP37" s="441"/>
      <c r="AAQ37" s="441"/>
      <c r="AAR37" s="441"/>
      <c r="AAS37" s="441"/>
      <c r="AAT37" s="441"/>
      <c r="AAU37" s="441"/>
      <c r="AAV37" s="441"/>
      <c r="AAW37" s="441"/>
      <c r="AAX37" s="441"/>
      <c r="AAY37" s="441"/>
      <c r="AAZ37" s="441"/>
      <c r="ABA37" s="441"/>
      <c r="ABB37" s="441"/>
      <c r="ABC37" s="441"/>
      <c r="ABD37" s="441"/>
      <c r="ABE37" s="441"/>
      <c r="ABF37" s="441"/>
      <c r="ABG37" s="441"/>
      <c r="ABH37" s="441"/>
      <c r="ABI37" s="441"/>
      <c r="ABJ37" s="441"/>
      <c r="ABK37" s="441"/>
      <c r="ABL37" s="441"/>
      <c r="ABM37" s="441"/>
      <c r="ABN37" s="441"/>
      <c r="ABO37" s="441"/>
      <c r="ABP37" s="441"/>
      <c r="ABQ37" s="441"/>
      <c r="ABR37" s="441"/>
      <c r="ABS37" s="441"/>
      <c r="ABT37" s="441"/>
      <c r="ABU37" s="441"/>
      <c r="ABV37" s="441"/>
      <c r="ABW37" s="441"/>
      <c r="ABX37" s="441"/>
      <c r="ABY37" s="441"/>
      <c r="ABZ37" s="441"/>
      <c r="ACA37" s="441"/>
      <c r="ACB37" s="441"/>
      <c r="ACC37" s="441"/>
      <c r="ACD37" s="441"/>
      <c r="ACE37" s="441"/>
      <c r="ACF37" s="441"/>
      <c r="ACG37" s="441"/>
      <c r="ACH37" s="441"/>
      <c r="ACI37" s="441"/>
      <c r="ACJ37" s="441"/>
      <c r="ACK37" s="441"/>
      <c r="ACL37" s="441"/>
      <c r="ACM37" s="441"/>
      <c r="ACN37" s="441"/>
      <c r="ACO37" s="441"/>
      <c r="ACP37" s="441"/>
      <c r="ACQ37" s="441"/>
      <c r="ACR37" s="441"/>
      <c r="ACS37" s="441"/>
      <c r="ACT37" s="441"/>
      <c r="ACU37" s="441"/>
      <c r="ACV37" s="441"/>
      <c r="ACW37" s="441"/>
      <c r="ACX37" s="441"/>
      <c r="ACY37" s="441"/>
      <c r="ACZ37" s="441"/>
      <c r="ADA37" s="441"/>
      <c r="ADB37" s="441"/>
      <c r="ADC37" s="441"/>
      <c r="ADD37" s="441"/>
      <c r="ADE37" s="441"/>
      <c r="ADF37" s="441"/>
      <c r="ADG37" s="441"/>
      <c r="ADH37" s="441"/>
      <c r="ADI37" s="441"/>
      <c r="ADJ37" s="441"/>
      <c r="ADK37" s="441"/>
      <c r="ADL37" s="441"/>
      <c r="ADM37" s="441"/>
      <c r="ADN37" s="441"/>
      <c r="ADO37" s="441"/>
      <c r="ADP37" s="441"/>
      <c r="ADQ37" s="441"/>
      <c r="ADR37" s="441"/>
      <c r="ADS37" s="441"/>
      <c r="ADT37" s="441"/>
      <c r="ADU37" s="441"/>
      <c r="ADV37" s="441"/>
      <c r="ADW37" s="441"/>
      <c r="ADX37" s="441"/>
      <c r="ADY37" s="441"/>
      <c r="ADZ37" s="441"/>
      <c r="AEA37" s="441"/>
      <c r="AEB37" s="441"/>
      <c r="AEC37" s="441"/>
      <c r="AED37" s="441"/>
      <c r="AEE37" s="441"/>
      <c r="AEF37" s="441"/>
      <c r="AEG37" s="441"/>
      <c r="AEH37" s="441"/>
      <c r="AEI37" s="441"/>
      <c r="AEJ37" s="441"/>
      <c r="AEK37" s="441"/>
      <c r="AEL37" s="441"/>
      <c r="AEM37" s="441"/>
      <c r="AEN37" s="441"/>
      <c r="AEO37" s="441"/>
      <c r="AEP37" s="441"/>
      <c r="AEQ37" s="441"/>
      <c r="AER37" s="441"/>
      <c r="AES37" s="441"/>
      <c r="AET37" s="441"/>
      <c r="AEU37" s="441"/>
      <c r="AEV37" s="441"/>
      <c r="AEW37" s="441"/>
      <c r="AEX37" s="441"/>
      <c r="AEY37" s="441"/>
      <c r="AEZ37" s="441"/>
      <c r="AFA37" s="441"/>
      <c r="AFB37" s="441"/>
      <c r="AFC37" s="441"/>
      <c r="AFD37" s="441"/>
      <c r="AFE37" s="441"/>
      <c r="AFF37" s="441"/>
      <c r="AFG37" s="441"/>
      <c r="AFH37" s="441"/>
      <c r="AFI37" s="441"/>
      <c r="AFJ37" s="441"/>
      <c r="AFK37" s="441"/>
      <c r="AFL37" s="441"/>
      <c r="AFM37" s="441"/>
      <c r="AFN37" s="441"/>
      <c r="AFO37" s="441"/>
      <c r="AFP37" s="441"/>
      <c r="AFQ37" s="441"/>
      <c r="AFR37" s="441"/>
      <c r="AFS37" s="441"/>
      <c r="AFT37" s="441"/>
      <c r="AFU37" s="441"/>
      <c r="AFV37" s="441"/>
      <c r="AFW37" s="441"/>
      <c r="AFX37" s="441"/>
      <c r="AFY37" s="441"/>
      <c r="AFZ37" s="441"/>
      <c r="AGA37" s="441"/>
      <c r="AGB37" s="441"/>
      <c r="AGC37" s="441"/>
      <c r="AGD37" s="441"/>
      <c r="AGE37" s="441"/>
      <c r="AGF37" s="441"/>
      <c r="AGG37" s="441"/>
      <c r="AGH37" s="441"/>
      <c r="AGI37" s="441"/>
      <c r="AGJ37" s="441"/>
      <c r="AGK37" s="441"/>
      <c r="AGL37" s="441"/>
      <c r="AGM37" s="441"/>
      <c r="AGN37" s="441"/>
      <c r="AGO37" s="441"/>
      <c r="AGP37" s="441"/>
      <c r="AGQ37" s="441"/>
      <c r="AGR37" s="441"/>
      <c r="AGS37" s="441"/>
      <c r="AGT37" s="441"/>
      <c r="AGU37" s="441"/>
      <c r="AGV37" s="441"/>
      <c r="AGW37" s="441"/>
      <c r="AGX37" s="441"/>
      <c r="AGY37" s="441"/>
      <c r="AGZ37" s="441"/>
      <c r="AHA37" s="441"/>
      <c r="AHB37" s="441"/>
      <c r="AHC37" s="441"/>
      <c r="AHD37" s="441"/>
      <c r="AHE37" s="441"/>
      <c r="AHF37" s="441"/>
      <c r="AHG37" s="441"/>
      <c r="AHH37" s="441"/>
      <c r="AHI37" s="441"/>
      <c r="AHJ37" s="441"/>
      <c r="AHK37" s="441"/>
      <c r="AHL37" s="441"/>
      <c r="AHM37" s="441"/>
      <c r="AHN37" s="441"/>
      <c r="AHO37" s="441"/>
      <c r="AHP37" s="441"/>
      <c r="AHQ37" s="441"/>
      <c r="AHR37" s="441"/>
      <c r="AHS37" s="441"/>
      <c r="AHT37" s="441"/>
      <c r="AHU37" s="441"/>
      <c r="AHV37" s="441"/>
      <c r="AHW37" s="441"/>
      <c r="AHX37" s="441"/>
      <c r="AHY37" s="441"/>
      <c r="AHZ37" s="441"/>
      <c r="AIA37" s="441"/>
      <c r="AIB37" s="441"/>
      <c r="AIC37" s="441"/>
      <c r="AID37" s="441"/>
      <c r="AIE37" s="441"/>
      <c r="AIF37" s="441"/>
      <c r="AIG37" s="441"/>
      <c r="AIH37" s="441"/>
      <c r="AII37" s="441"/>
      <c r="AIJ37" s="441"/>
      <c r="AIK37" s="441"/>
      <c r="AIL37" s="441"/>
      <c r="AIM37" s="441"/>
      <c r="AIN37" s="441"/>
      <c r="AIO37" s="441"/>
      <c r="AIP37" s="441"/>
      <c r="AIQ37" s="441"/>
      <c r="AIR37" s="441"/>
      <c r="AIS37" s="441"/>
      <c r="AIT37" s="441"/>
      <c r="AIU37" s="441"/>
      <c r="AIV37" s="441"/>
      <c r="AIW37" s="441"/>
      <c r="AIX37" s="441"/>
      <c r="AIY37" s="441"/>
      <c r="AIZ37" s="441"/>
      <c r="AJA37" s="441"/>
      <c r="AJB37" s="441"/>
      <c r="AJC37" s="441"/>
      <c r="AJD37" s="441"/>
      <c r="AJE37" s="441"/>
      <c r="AJF37" s="441"/>
      <c r="AJG37" s="441"/>
      <c r="AJH37" s="441"/>
      <c r="AJI37" s="441"/>
      <c r="AJJ37" s="441"/>
      <c r="AJK37" s="441"/>
      <c r="AJL37" s="441"/>
      <c r="AJM37" s="441"/>
      <c r="AJN37" s="441"/>
      <c r="AJO37" s="441"/>
      <c r="AJP37" s="441"/>
      <c r="AJQ37" s="441"/>
      <c r="AJR37" s="441"/>
      <c r="AJS37" s="441"/>
      <c r="AJT37" s="441"/>
      <c r="AJU37" s="441"/>
      <c r="AJV37" s="441"/>
      <c r="AJW37" s="441"/>
      <c r="AJX37" s="441"/>
      <c r="AJY37" s="441"/>
      <c r="AJZ37" s="441"/>
      <c r="AKA37" s="441"/>
      <c r="AKB37" s="441"/>
      <c r="AKC37" s="441"/>
      <c r="AKD37" s="441"/>
      <c r="AKE37" s="441"/>
      <c r="AKF37" s="441"/>
      <c r="AKG37" s="441"/>
      <c r="AKH37" s="441"/>
      <c r="AKI37" s="441"/>
      <c r="AKJ37" s="441"/>
      <c r="AKK37" s="441"/>
      <c r="AKL37" s="441"/>
      <c r="AKM37" s="441"/>
      <c r="AKN37" s="441"/>
      <c r="AKO37" s="441"/>
      <c r="AKP37" s="441"/>
      <c r="AKQ37" s="441"/>
      <c r="AKR37" s="441"/>
      <c r="AKS37" s="441"/>
      <c r="AKT37" s="441"/>
      <c r="AKU37" s="441"/>
      <c r="AKV37" s="441"/>
      <c r="AKW37" s="441"/>
      <c r="AKX37" s="441"/>
      <c r="AKY37" s="441"/>
      <c r="AKZ37" s="441"/>
      <c r="ALA37" s="441"/>
      <c r="ALB37" s="441"/>
      <c r="ALC37" s="441"/>
      <c r="ALD37" s="441"/>
      <c r="ALE37" s="441"/>
      <c r="ALF37" s="441"/>
      <c r="ALG37" s="441"/>
      <c r="ALH37" s="441"/>
      <c r="ALI37" s="441"/>
      <c r="ALJ37" s="441"/>
      <c r="ALK37" s="441"/>
      <c r="ALL37" s="441"/>
      <c r="ALM37" s="441"/>
      <c r="ALN37" s="441"/>
      <c r="ALO37" s="441"/>
      <c r="ALP37" s="441"/>
      <c r="ALQ37" s="441"/>
      <c r="ALR37" s="441"/>
      <c r="ALS37" s="441"/>
      <c r="ALT37" s="441"/>
      <c r="ALU37" s="441"/>
      <c r="ALV37" s="441"/>
      <c r="ALW37" s="441"/>
      <c r="ALX37" s="441"/>
      <c r="ALY37" s="441"/>
      <c r="ALZ37" s="441"/>
      <c r="AMA37" s="441"/>
      <c r="AMB37" s="441"/>
      <c r="AMC37" s="441"/>
      <c r="AMD37" s="441"/>
      <c r="AME37" s="441"/>
      <c r="AMF37" s="441"/>
      <c r="AMG37" s="441"/>
      <c r="AMH37" s="441"/>
      <c r="AMI37" s="441"/>
      <c r="AMJ37" s="441"/>
      <c r="AMK37" s="441"/>
      <c r="AML37" s="441"/>
      <c r="AMM37" s="441"/>
      <c r="AMN37" s="441"/>
      <c r="AMO37" s="441"/>
      <c r="AMP37" s="441"/>
      <c r="AMQ37" s="441"/>
      <c r="AMR37" s="441"/>
      <c r="AMS37" s="441"/>
      <c r="AMT37" s="441"/>
      <c r="AMU37" s="441"/>
      <c r="AMV37" s="441"/>
      <c r="AMW37" s="441"/>
      <c r="AMX37" s="441"/>
      <c r="AMY37" s="441"/>
      <c r="AMZ37" s="441"/>
      <c r="ANA37" s="441"/>
      <c r="ANB37" s="441"/>
      <c r="ANC37" s="441"/>
      <c r="AND37" s="441"/>
      <c r="ANE37" s="441"/>
      <c r="ANF37" s="441"/>
      <c r="ANG37" s="441"/>
      <c r="ANH37" s="441"/>
      <c r="ANI37" s="441"/>
      <c r="ANJ37" s="441"/>
      <c r="ANK37" s="441"/>
      <c r="ANL37" s="441"/>
      <c r="ANM37" s="441"/>
      <c r="ANN37" s="441"/>
      <c r="ANO37" s="441"/>
      <c r="ANP37" s="441"/>
      <c r="ANQ37" s="441"/>
      <c r="ANR37" s="441"/>
      <c r="ANS37" s="441"/>
      <c r="ANT37" s="441"/>
      <c r="ANU37" s="441"/>
      <c r="ANV37" s="441"/>
      <c r="ANW37" s="441"/>
      <c r="ANX37" s="441"/>
      <c r="ANY37" s="441"/>
      <c r="ANZ37" s="441"/>
      <c r="AOA37" s="441"/>
      <c r="AOB37" s="441"/>
      <c r="AOC37" s="441"/>
      <c r="AOD37" s="441"/>
      <c r="AOE37" s="441"/>
      <c r="AOF37" s="441"/>
      <c r="AOG37" s="441"/>
      <c r="AOH37" s="441"/>
      <c r="AOI37" s="441"/>
      <c r="AOJ37" s="441"/>
      <c r="AOK37" s="441"/>
      <c r="AOL37" s="441"/>
      <c r="AOM37" s="441"/>
      <c r="AON37" s="441"/>
      <c r="AOO37" s="441"/>
      <c r="AOP37" s="441"/>
      <c r="AOQ37" s="441"/>
      <c r="AOR37" s="441"/>
      <c r="AOS37" s="441"/>
      <c r="AOT37" s="441"/>
      <c r="AOU37" s="441"/>
      <c r="AOV37" s="441"/>
      <c r="AOW37" s="441"/>
      <c r="AOX37" s="441"/>
      <c r="AOY37" s="441"/>
      <c r="AOZ37" s="441"/>
      <c r="APA37" s="441"/>
      <c r="APB37" s="441"/>
      <c r="APC37" s="441"/>
      <c r="APD37" s="441"/>
      <c r="APE37" s="441"/>
      <c r="APF37" s="441"/>
      <c r="APG37" s="441"/>
      <c r="APH37" s="441"/>
      <c r="API37" s="441"/>
      <c r="APJ37" s="441"/>
      <c r="APK37" s="441"/>
      <c r="APL37" s="441"/>
      <c r="APM37" s="441"/>
      <c r="APN37" s="441"/>
      <c r="APO37" s="441"/>
      <c r="APP37" s="441"/>
      <c r="APQ37" s="441"/>
      <c r="APR37" s="441"/>
      <c r="APS37" s="441"/>
      <c r="APT37" s="441"/>
      <c r="APU37" s="441"/>
      <c r="APV37" s="441"/>
      <c r="APW37" s="441"/>
      <c r="APX37" s="441"/>
      <c r="APY37" s="441"/>
      <c r="APZ37" s="441"/>
      <c r="AQA37" s="441"/>
      <c r="AQB37" s="441"/>
      <c r="AQC37" s="441"/>
      <c r="AQD37" s="441"/>
      <c r="AQE37" s="441"/>
      <c r="AQF37" s="441"/>
      <c r="AQG37" s="441"/>
      <c r="AQH37" s="441"/>
      <c r="AQI37" s="441"/>
      <c r="AQJ37" s="441"/>
      <c r="AQK37" s="441"/>
      <c r="AQL37" s="441"/>
      <c r="AQM37" s="441"/>
      <c r="AQN37" s="441"/>
      <c r="AQO37" s="441"/>
      <c r="AQP37" s="441"/>
      <c r="AQQ37" s="441"/>
      <c r="AQR37" s="441"/>
      <c r="AQS37" s="441"/>
      <c r="AQT37" s="441"/>
      <c r="AQU37" s="441"/>
      <c r="AQV37" s="441"/>
      <c r="AQW37" s="441"/>
      <c r="AQX37" s="441"/>
      <c r="AQY37" s="441"/>
      <c r="AQZ37" s="441"/>
      <c r="ARA37" s="441"/>
      <c r="ARB37" s="441"/>
      <c r="ARC37" s="441"/>
      <c r="ARD37" s="441"/>
      <c r="ARE37" s="441"/>
      <c r="ARF37" s="441"/>
      <c r="ARG37" s="441"/>
      <c r="ARH37" s="441"/>
      <c r="ARI37" s="441"/>
      <c r="ARJ37" s="441"/>
      <c r="ARK37" s="441"/>
      <c r="ARL37" s="441"/>
      <c r="ARM37" s="441"/>
      <c r="ARN37" s="441"/>
      <c r="ARO37" s="441"/>
      <c r="ARP37" s="441"/>
      <c r="ARQ37" s="441"/>
      <c r="ARR37" s="441"/>
      <c r="ARS37" s="441"/>
      <c r="ART37" s="441"/>
      <c r="ARU37" s="441"/>
      <c r="ARV37" s="441"/>
      <c r="ARW37" s="441"/>
      <c r="ARX37" s="441"/>
      <c r="ARY37" s="441"/>
      <c r="ARZ37" s="441"/>
      <c r="ASA37" s="441"/>
      <c r="ASB37" s="441"/>
      <c r="ASC37" s="441"/>
      <c r="ASD37" s="441"/>
      <c r="ASE37" s="441"/>
      <c r="ASF37" s="441"/>
      <c r="ASG37" s="441"/>
      <c r="ASH37" s="441"/>
      <c r="ASI37" s="441"/>
      <c r="ASJ37" s="441"/>
      <c r="ASK37" s="441"/>
      <c r="ASL37" s="441"/>
      <c r="ASM37" s="441"/>
      <c r="ASN37" s="441"/>
      <c r="ASO37" s="441"/>
      <c r="ASP37" s="441"/>
      <c r="ASQ37" s="441"/>
      <c r="ASR37" s="441"/>
      <c r="ASS37" s="441"/>
      <c r="AST37" s="441"/>
      <c r="ASU37" s="441"/>
      <c r="ASV37" s="441"/>
      <c r="ASW37" s="441"/>
      <c r="ASX37" s="441"/>
      <c r="ASY37" s="441"/>
      <c r="ASZ37" s="441"/>
      <c r="ATA37" s="441"/>
      <c r="ATB37" s="441"/>
      <c r="ATC37" s="441"/>
      <c r="ATD37" s="441"/>
      <c r="ATE37" s="441"/>
      <c r="ATF37" s="441"/>
      <c r="ATG37" s="441"/>
      <c r="ATH37" s="441"/>
      <c r="ATI37" s="441"/>
      <c r="ATJ37" s="441"/>
      <c r="ATK37" s="441"/>
      <c r="ATL37" s="441"/>
      <c r="ATM37" s="441"/>
      <c r="ATN37" s="441"/>
      <c r="ATO37" s="441"/>
      <c r="ATP37" s="441"/>
      <c r="ATQ37" s="441"/>
      <c r="ATR37" s="441"/>
      <c r="ATS37" s="441"/>
      <c r="ATT37" s="441"/>
      <c r="ATU37" s="441"/>
      <c r="ATV37" s="441"/>
      <c r="ATW37" s="441"/>
      <c r="ATX37" s="441"/>
      <c r="ATY37" s="441"/>
      <c r="ATZ37" s="441"/>
      <c r="AUA37" s="441"/>
      <c r="AUB37" s="441"/>
      <c r="AUC37" s="441"/>
      <c r="AUD37" s="441"/>
      <c r="AUE37" s="441"/>
      <c r="AUF37" s="441"/>
      <c r="AUG37" s="441"/>
      <c r="AUH37" s="441"/>
      <c r="AUI37" s="441"/>
      <c r="AUJ37" s="441"/>
      <c r="AUK37" s="441"/>
      <c r="AUL37" s="441"/>
      <c r="AUM37" s="441"/>
      <c r="AUN37" s="441"/>
      <c r="AUO37" s="441"/>
      <c r="AUP37" s="441"/>
      <c r="AUQ37" s="441"/>
      <c r="AUR37" s="441"/>
      <c r="AUS37" s="441"/>
      <c r="AUT37" s="441"/>
      <c r="AUU37" s="441"/>
      <c r="AUV37" s="441"/>
      <c r="AUW37" s="441"/>
      <c r="AUX37" s="441"/>
      <c r="AUY37" s="441"/>
      <c r="AUZ37" s="441"/>
      <c r="AVA37" s="441"/>
      <c r="AVB37" s="441"/>
      <c r="AVC37" s="441"/>
      <c r="AVD37" s="441"/>
      <c r="AVE37" s="441"/>
      <c r="AVF37" s="441"/>
      <c r="AVG37" s="441"/>
      <c r="AVH37" s="441"/>
      <c r="AVI37" s="441"/>
      <c r="AVJ37" s="441"/>
      <c r="AVK37" s="441"/>
      <c r="AVL37" s="441"/>
      <c r="AVM37" s="441"/>
      <c r="AVN37" s="441"/>
      <c r="AVO37" s="441"/>
      <c r="AVP37" s="441"/>
      <c r="AVQ37" s="441"/>
      <c r="AVR37" s="441"/>
      <c r="AVS37" s="441"/>
      <c r="AVT37" s="441"/>
      <c r="AVU37" s="441"/>
      <c r="AVV37" s="441"/>
      <c r="AVW37" s="441"/>
      <c r="AVX37" s="441"/>
      <c r="AVY37" s="441"/>
      <c r="AVZ37" s="441"/>
      <c r="AWA37" s="441"/>
      <c r="AWB37" s="441"/>
      <c r="AWC37" s="441"/>
      <c r="AWD37" s="441"/>
      <c r="AWE37" s="441"/>
      <c r="AWF37" s="441"/>
      <c r="AWG37" s="441"/>
      <c r="AWH37" s="441"/>
      <c r="AWI37" s="441"/>
      <c r="AWJ37" s="441"/>
      <c r="AWK37" s="441"/>
      <c r="AWL37" s="441"/>
      <c r="AWM37" s="441"/>
      <c r="AWN37" s="441"/>
      <c r="AWO37" s="441"/>
      <c r="AWP37" s="441"/>
      <c r="AWQ37" s="441"/>
      <c r="AWR37" s="441"/>
      <c r="AWS37" s="441"/>
      <c r="AWT37" s="441"/>
      <c r="AWU37" s="441"/>
      <c r="AWV37" s="441"/>
      <c r="AWW37" s="441"/>
      <c r="AWX37" s="441"/>
      <c r="AWY37" s="441"/>
      <c r="AWZ37" s="441"/>
      <c r="AXA37" s="441"/>
      <c r="AXB37" s="441"/>
      <c r="AXC37" s="441"/>
      <c r="AXD37" s="441"/>
      <c r="AXE37" s="441"/>
      <c r="AXF37" s="441"/>
      <c r="AXG37" s="441"/>
      <c r="AXH37" s="441"/>
      <c r="AXI37" s="441"/>
      <c r="AXJ37" s="441"/>
      <c r="AXK37" s="441"/>
      <c r="AXL37" s="441"/>
      <c r="AXM37" s="441"/>
      <c r="AXN37" s="441"/>
      <c r="AXO37" s="441"/>
      <c r="AXP37" s="441"/>
      <c r="AXQ37" s="441"/>
      <c r="AXR37" s="441"/>
      <c r="AXS37" s="441"/>
      <c r="AXT37" s="441"/>
      <c r="AXU37" s="441"/>
      <c r="AXV37" s="441"/>
      <c r="AXW37" s="441"/>
      <c r="AXX37" s="441"/>
      <c r="AXY37" s="441"/>
      <c r="AXZ37" s="441"/>
      <c r="AYA37" s="441"/>
      <c r="AYB37" s="441"/>
      <c r="AYC37" s="441"/>
      <c r="AYD37" s="441"/>
      <c r="AYE37" s="441"/>
      <c r="AYF37" s="441"/>
      <c r="AYG37" s="441"/>
      <c r="AYH37" s="441"/>
      <c r="AYI37" s="441"/>
      <c r="AYJ37" s="441"/>
      <c r="AYK37" s="441"/>
      <c r="AYL37" s="441"/>
      <c r="AYM37" s="441"/>
      <c r="AYN37" s="441"/>
      <c r="AYO37" s="441"/>
      <c r="AYP37" s="441"/>
      <c r="AYQ37" s="441"/>
      <c r="AYR37" s="441"/>
      <c r="AYS37" s="441"/>
      <c r="AYT37" s="441"/>
      <c r="AYU37" s="441"/>
      <c r="AYV37" s="441"/>
      <c r="AYW37" s="441"/>
      <c r="AYX37" s="441"/>
      <c r="AYY37" s="441"/>
      <c r="AYZ37" s="441"/>
      <c r="AZA37" s="441"/>
      <c r="AZB37" s="441"/>
      <c r="AZC37" s="441"/>
      <c r="AZD37" s="441"/>
      <c r="AZE37" s="441"/>
      <c r="AZF37" s="441"/>
      <c r="AZG37" s="441"/>
      <c r="AZH37" s="441"/>
      <c r="AZI37" s="441"/>
      <c r="AZJ37" s="441"/>
      <c r="AZK37" s="441"/>
      <c r="AZL37" s="441"/>
      <c r="AZM37" s="441"/>
      <c r="AZN37" s="441"/>
      <c r="AZO37" s="441"/>
      <c r="AZP37" s="441"/>
      <c r="AZQ37" s="441"/>
      <c r="AZR37" s="441"/>
      <c r="AZS37" s="441"/>
      <c r="AZT37" s="441"/>
      <c r="AZU37" s="441"/>
      <c r="AZV37" s="441"/>
      <c r="AZW37" s="441"/>
      <c r="AZX37" s="441"/>
      <c r="AZY37" s="441"/>
      <c r="AZZ37" s="441"/>
      <c r="BAA37" s="441"/>
      <c r="BAB37" s="441"/>
      <c r="BAC37" s="441"/>
      <c r="BAD37" s="441"/>
      <c r="BAE37" s="441"/>
      <c r="BAF37" s="441"/>
      <c r="BAG37" s="441"/>
      <c r="BAH37" s="441"/>
      <c r="BAI37" s="441"/>
      <c r="BAJ37" s="441"/>
      <c r="BAK37" s="441"/>
      <c r="BAL37" s="441"/>
      <c r="BAM37" s="441"/>
      <c r="BAN37" s="441"/>
      <c r="BAO37" s="441"/>
      <c r="BAP37" s="441"/>
      <c r="BAQ37" s="441"/>
      <c r="BAR37" s="441"/>
      <c r="BAS37" s="441"/>
      <c r="BAT37" s="441"/>
      <c r="BAU37" s="441"/>
      <c r="BAV37" s="441"/>
      <c r="BAW37" s="441"/>
      <c r="BAX37" s="441"/>
      <c r="BAY37" s="441"/>
      <c r="BAZ37" s="441"/>
      <c r="BBA37" s="441"/>
      <c r="BBB37" s="441"/>
      <c r="BBC37" s="441"/>
      <c r="BBD37" s="441"/>
      <c r="BBE37" s="441"/>
      <c r="BBF37" s="441"/>
      <c r="BBG37" s="441"/>
      <c r="BBH37" s="441"/>
      <c r="BBI37" s="441"/>
      <c r="BBJ37" s="441"/>
      <c r="BBK37" s="441"/>
      <c r="BBL37" s="441"/>
      <c r="BBM37" s="441"/>
      <c r="BBN37" s="441"/>
      <c r="BBO37" s="441"/>
      <c r="BBP37" s="441"/>
      <c r="BBQ37" s="441"/>
      <c r="BBR37" s="441"/>
      <c r="BBS37" s="441"/>
      <c r="BBT37" s="441"/>
      <c r="BBU37" s="441"/>
      <c r="BBV37" s="441"/>
      <c r="BBW37" s="441"/>
      <c r="BBX37" s="441"/>
      <c r="BBY37" s="441"/>
      <c r="BBZ37" s="441"/>
      <c r="BCA37" s="441"/>
      <c r="BCB37" s="441"/>
      <c r="BCC37" s="441"/>
      <c r="BCD37" s="441"/>
      <c r="BCE37" s="441"/>
      <c r="BCF37" s="441"/>
      <c r="BCG37" s="441"/>
      <c r="BCH37" s="441"/>
      <c r="BCI37" s="441"/>
      <c r="BCJ37" s="441"/>
      <c r="BCK37" s="441"/>
      <c r="BCL37" s="441"/>
      <c r="BCM37" s="441"/>
      <c r="BCN37" s="441"/>
      <c r="BCO37" s="441"/>
      <c r="BCP37" s="441"/>
      <c r="BCQ37" s="441"/>
      <c r="BCR37" s="441"/>
      <c r="BCS37" s="441"/>
      <c r="BCT37" s="441"/>
      <c r="BCU37" s="441"/>
      <c r="BCV37" s="441"/>
      <c r="BCW37" s="441"/>
      <c r="BCX37" s="441"/>
      <c r="BCY37" s="441"/>
      <c r="BCZ37" s="441"/>
      <c r="BDA37" s="441"/>
      <c r="BDB37" s="441"/>
      <c r="BDC37" s="441"/>
      <c r="BDD37" s="441"/>
      <c r="BDE37" s="441"/>
      <c r="BDF37" s="441"/>
      <c r="BDG37" s="441"/>
      <c r="BDH37" s="441"/>
      <c r="BDI37" s="441"/>
      <c r="BDJ37" s="441"/>
      <c r="BDK37" s="441"/>
      <c r="BDL37" s="441"/>
      <c r="BDM37" s="441"/>
      <c r="BDN37" s="441"/>
      <c r="BDO37" s="441"/>
      <c r="BDP37" s="441"/>
      <c r="BDQ37" s="441"/>
      <c r="BDR37" s="441"/>
      <c r="BDS37" s="441"/>
      <c r="BDT37" s="441"/>
      <c r="BDU37" s="441"/>
      <c r="BDV37" s="441"/>
      <c r="BDW37" s="441"/>
      <c r="BDX37" s="441"/>
      <c r="BDY37" s="441"/>
      <c r="BDZ37" s="441"/>
      <c r="BEA37" s="441"/>
      <c r="BEB37" s="441"/>
      <c r="BEC37" s="441"/>
      <c r="BED37" s="441"/>
      <c r="BEE37" s="441"/>
      <c r="BEF37" s="441"/>
      <c r="BEG37" s="441"/>
      <c r="BEH37" s="441"/>
      <c r="BEI37" s="441"/>
      <c r="BEJ37" s="441"/>
      <c r="BEK37" s="441"/>
      <c r="BEL37" s="441"/>
      <c r="BEM37" s="441"/>
      <c r="BEN37" s="441"/>
      <c r="BEO37" s="441"/>
      <c r="BEP37" s="441"/>
      <c r="BEQ37" s="441"/>
      <c r="BER37" s="441"/>
      <c r="BES37" s="441"/>
      <c r="BET37" s="441"/>
      <c r="BEU37" s="441"/>
      <c r="BEV37" s="441"/>
      <c r="BEW37" s="441"/>
      <c r="BEX37" s="441"/>
      <c r="BEY37" s="441"/>
      <c r="BEZ37" s="441"/>
      <c r="BFA37" s="441"/>
      <c r="BFB37" s="441"/>
      <c r="BFC37" s="441"/>
      <c r="BFD37" s="441"/>
      <c r="BFE37" s="441"/>
      <c r="BFF37" s="441"/>
      <c r="BFG37" s="441"/>
      <c r="BFH37" s="441"/>
      <c r="BFI37" s="441"/>
      <c r="BFJ37" s="441"/>
      <c r="BFK37" s="441"/>
      <c r="BFL37" s="441"/>
      <c r="BFM37" s="441"/>
      <c r="BFN37" s="441"/>
      <c r="BFO37" s="441"/>
      <c r="BFP37" s="441"/>
      <c r="BFQ37" s="441"/>
      <c r="BFR37" s="441"/>
      <c r="BFS37" s="441"/>
      <c r="BFT37" s="441"/>
      <c r="BFU37" s="441"/>
      <c r="BFV37" s="441"/>
      <c r="BFW37" s="441"/>
      <c r="BFX37" s="441"/>
      <c r="BFY37" s="441"/>
      <c r="BFZ37" s="441"/>
      <c r="BGA37" s="441"/>
      <c r="BGB37" s="441"/>
      <c r="BGC37" s="441"/>
      <c r="BGD37" s="441"/>
      <c r="BGE37" s="441"/>
      <c r="BGF37" s="441"/>
      <c r="BGG37" s="441"/>
      <c r="BGH37" s="441"/>
      <c r="BGI37" s="441"/>
      <c r="BGJ37" s="441"/>
      <c r="BGK37" s="441"/>
      <c r="BGL37" s="441"/>
      <c r="BGM37" s="441"/>
      <c r="BGN37" s="441"/>
      <c r="BGO37" s="441"/>
      <c r="BGP37" s="441"/>
      <c r="BGQ37" s="441"/>
      <c r="BGR37" s="441"/>
      <c r="BGS37" s="441"/>
      <c r="BGT37" s="441"/>
      <c r="BGU37" s="441"/>
      <c r="BGV37" s="441"/>
      <c r="BGW37" s="441"/>
      <c r="BGX37" s="441"/>
      <c r="BGY37" s="441"/>
      <c r="BGZ37" s="441"/>
      <c r="BHA37" s="441"/>
      <c r="BHB37" s="441"/>
      <c r="BHC37" s="441"/>
      <c r="BHD37" s="441"/>
      <c r="BHE37" s="441"/>
      <c r="BHF37" s="441"/>
      <c r="BHG37" s="441"/>
      <c r="BHH37" s="441"/>
      <c r="BHI37" s="441"/>
      <c r="BHJ37" s="441"/>
      <c r="BHK37" s="441"/>
      <c r="BHL37" s="441"/>
      <c r="BHM37" s="441"/>
      <c r="BHN37" s="441"/>
      <c r="BHO37" s="441"/>
      <c r="BHP37" s="441"/>
      <c r="BHQ37" s="441"/>
      <c r="BHR37" s="441"/>
      <c r="BHS37" s="441"/>
      <c r="BHT37" s="441"/>
      <c r="BHU37" s="441"/>
      <c r="BHV37" s="441"/>
      <c r="BHW37" s="441"/>
      <c r="BHX37" s="441"/>
      <c r="BHY37" s="441"/>
      <c r="BHZ37" s="441"/>
      <c r="BIA37" s="441"/>
      <c r="BIB37" s="441"/>
      <c r="BIC37" s="441"/>
      <c r="BID37" s="441"/>
      <c r="BIE37" s="441"/>
      <c r="BIF37" s="441"/>
      <c r="BIG37" s="441"/>
      <c r="BIH37" s="441"/>
      <c r="BII37" s="441"/>
      <c r="BIJ37" s="441"/>
      <c r="BIK37" s="441"/>
      <c r="BIL37" s="441"/>
      <c r="BIM37" s="441"/>
      <c r="BIN37" s="441"/>
      <c r="BIO37" s="441"/>
      <c r="BIP37" s="441"/>
      <c r="BIQ37" s="441"/>
      <c r="BIR37" s="441"/>
      <c r="BIS37" s="441"/>
      <c r="BIT37" s="441"/>
      <c r="BIU37" s="441"/>
      <c r="BIV37" s="441"/>
      <c r="BIW37" s="441"/>
      <c r="BIX37" s="441"/>
      <c r="BIY37" s="441"/>
      <c r="BIZ37" s="441"/>
      <c r="BJA37" s="441"/>
      <c r="BJB37" s="441"/>
      <c r="BJC37" s="441"/>
      <c r="BJD37" s="441"/>
      <c r="BJE37" s="441"/>
      <c r="BJF37" s="441"/>
      <c r="BJG37" s="441"/>
      <c r="BJH37" s="441"/>
      <c r="BJI37" s="441"/>
      <c r="BJJ37" s="441"/>
      <c r="BJK37" s="441"/>
      <c r="BJL37" s="441"/>
      <c r="BJM37" s="441"/>
      <c r="BJN37" s="441"/>
      <c r="BJO37" s="441"/>
      <c r="BJP37" s="441"/>
      <c r="BJQ37" s="441"/>
      <c r="BJR37" s="441"/>
      <c r="BJS37" s="441"/>
      <c r="BJT37" s="441"/>
      <c r="BJU37" s="441"/>
      <c r="BJV37" s="441"/>
      <c r="BJW37" s="441"/>
      <c r="BJX37" s="441"/>
      <c r="BJY37" s="441"/>
      <c r="BJZ37" s="441"/>
      <c r="BKA37" s="441"/>
      <c r="BKB37" s="441"/>
      <c r="BKC37" s="441"/>
      <c r="BKD37" s="441"/>
      <c r="BKE37" s="441"/>
      <c r="BKF37" s="441"/>
      <c r="BKG37" s="441"/>
      <c r="BKH37" s="441"/>
      <c r="BKI37" s="441"/>
      <c r="BKJ37" s="441"/>
      <c r="BKK37" s="441"/>
      <c r="BKL37" s="441"/>
      <c r="BKM37" s="441"/>
      <c r="BKN37" s="441"/>
      <c r="BKO37" s="441"/>
      <c r="BKP37" s="441"/>
      <c r="BKQ37" s="441"/>
      <c r="BKR37" s="441"/>
      <c r="BKS37" s="441"/>
      <c r="BKT37" s="441"/>
      <c r="BKU37" s="441"/>
      <c r="BKV37" s="441"/>
      <c r="BKW37" s="441"/>
      <c r="BKX37" s="441"/>
      <c r="BKY37" s="441"/>
      <c r="BKZ37" s="441"/>
      <c r="BLA37" s="441"/>
      <c r="BLB37" s="441"/>
      <c r="BLC37" s="441"/>
      <c r="BLD37" s="441"/>
      <c r="BLE37" s="441"/>
      <c r="BLF37" s="441"/>
      <c r="BLG37" s="441"/>
      <c r="BLH37" s="441"/>
      <c r="BLI37" s="441"/>
      <c r="BLJ37" s="441"/>
      <c r="BLK37" s="441"/>
      <c r="BLL37" s="441"/>
      <c r="BLM37" s="441"/>
      <c r="BLN37" s="441"/>
      <c r="BLO37" s="441"/>
      <c r="BLP37" s="441"/>
      <c r="BLQ37" s="441"/>
      <c r="BLR37" s="441"/>
      <c r="BLS37" s="441"/>
      <c r="BLT37" s="441"/>
      <c r="BLU37" s="441"/>
      <c r="BLV37" s="441"/>
      <c r="BLW37" s="441"/>
      <c r="BLX37" s="441"/>
      <c r="BLY37" s="441"/>
      <c r="BLZ37" s="441"/>
      <c r="BMA37" s="441"/>
      <c r="BMB37" s="441"/>
      <c r="BMC37" s="441"/>
      <c r="BMD37" s="441"/>
      <c r="BME37" s="441"/>
      <c r="BMF37" s="441"/>
      <c r="BMG37" s="441"/>
      <c r="BMH37" s="441"/>
      <c r="BMI37" s="441"/>
      <c r="BMJ37" s="441"/>
      <c r="BMK37" s="441"/>
      <c r="BML37" s="441"/>
      <c r="BMM37" s="441"/>
      <c r="BMN37" s="441"/>
      <c r="BMO37" s="441"/>
      <c r="BMP37" s="441"/>
      <c r="BMQ37" s="441"/>
      <c r="BMR37" s="441"/>
      <c r="BMS37" s="441"/>
      <c r="BMT37" s="441"/>
      <c r="BMU37" s="441"/>
      <c r="BMV37" s="441"/>
      <c r="BMW37" s="441"/>
      <c r="BMX37" s="441"/>
      <c r="BMY37" s="441"/>
      <c r="BMZ37" s="441"/>
      <c r="BNA37" s="441"/>
      <c r="BNB37" s="441"/>
      <c r="BNC37" s="441"/>
      <c r="BND37" s="441"/>
      <c r="BNE37" s="441"/>
      <c r="BNF37" s="441"/>
      <c r="BNG37" s="441"/>
      <c r="BNH37" s="441"/>
      <c r="BNI37" s="441"/>
      <c r="BNJ37" s="441"/>
      <c r="BNK37" s="441"/>
      <c r="BNL37" s="441"/>
      <c r="BNM37" s="441"/>
      <c r="BNN37" s="441"/>
      <c r="BNO37" s="441"/>
      <c r="BNP37" s="441"/>
      <c r="BNQ37" s="441"/>
      <c r="BNR37" s="441"/>
      <c r="BNS37" s="441"/>
      <c r="BNT37" s="441"/>
      <c r="BNU37" s="441"/>
      <c r="BNV37" s="441"/>
      <c r="BNW37" s="441"/>
      <c r="BNX37" s="441"/>
      <c r="BNY37" s="441"/>
      <c r="BNZ37" s="441"/>
      <c r="BOA37" s="441"/>
      <c r="BOB37" s="441"/>
      <c r="BOC37" s="441"/>
      <c r="BOD37" s="441"/>
      <c r="BOE37" s="441"/>
      <c r="BOF37" s="441"/>
      <c r="BOG37" s="441"/>
      <c r="BOH37" s="441"/>
      <c r="BOI37" s="441"/>
      <c r="BOJ37" s="441"/>
      <c r="BOK37" s="441"/>
      <c r="BOL37" s="441"/>
      <c r="BOM37" s="441"/>
      <c r="BON37" s="441"/>
      <c r="BOO37" s="441"/>
      <c r="BOP37" s="441"/>
      <c r="BOQ37" s="441"/>
      <c r="BOR37" s="441"/>
      <c r="BOS37" s="441"/>
      <c r="BOT37" s="441"/>
      <c r="BOU37" s="441"/>
      <c r="BOV37" s="441"/>
      <c r="BOW37" s="441"/>
      <c r="BOX37" s="441"/>
      <c r="BOY37" s="441"/>
      <c r="BOZ37" s="441"/>
      <c r="BPA37" s="441"/>
      <c r="BPB37" s="441"/>
      <c r="BPC37" s="441"/>
      <c r="BPD37" s="441"/>
      <c r="BPE37" s="441"/>
      <c r="BPF37" s="441"/>
      <c r="BPG37" s="441"/>
      <c r="BPH37" s="441"/>
      <c r="BPI37" s="441"/>
      <c r="BPJ37" s="441"/>
      <c r="BPK37" s="441"/>
      <c r="BPL37" s="441"/>
      <c r="BPM37" s="441"/>
      <c r="BPN37" s="441"/>
      <c r="BPO37" s="441"/>
      <c r="BPP37" s="441"/>
      <c r="BPQ37" s="441"/>
      <c r="BPR37" s="441"/>
      <c r="BPS37" s="441"/>
      <c r="BPT37" s="441"/>
      <c r="BPU37" s="441"/>
      <c r="BPV37" s="441"/>
      <c r="BPW37" s="441"/>
      <c r="BPX37" s="441"/>
      <c r="BPY37" s="441"/>
      <c r="BPZ37" s="441"/>
      <c r="BQA37" s="441"/>
      <c r="BQB37" s="441"/>
      <c r="BQC37" s="441"/>
      <c r="BQD37" s="441"/>
      <c r="BQE37" s="441"/>
      <c r="BQF37" s="441"/>
      <c r="BQG37" s="441"/>
      <c r="BQH37" s="441"/>
      <c r="BQI37" s="441"/>
      <c r="BQJ37" s="441"/>
      <c r="BQK37" s="441"/>
      <c r="BQL37" s="441"/>
      <c r="BQM37" s="441"/>
      <c r="BQN37" s="441"/>
      <c r="BQO37" s="441"/>
      <c r="BQP37" s="441"/>
      <c r="BQQ37" s="441"/>
      <c r="BQR37" s="441"/>
      <c r="BQS37" s="441"/>
      <c r="BQT37" s="441"/>
      <c r="BQU37" s="441"/>
      <c r="BQV37" s="441"/>
      <c r="BQW37" s="441"/>
      <c r="BQX37" s="441"/>
      <c r="BQY37" s="441"/>
      <c r="BQZ37" s="441"/>
      <c r="BRA37" s="441"/>
      <c r="BRB37" s="441"/>
      <c r="BRC37" s="441"/>
      <c r="BRD37" s="441"/>
      <c r="BRE37" s="441"/>
      <c r="BRF37" s="441"/>
      <c r="BRG37" s="441"/>
      <c r="BRH37" s="441"/>
      <c r="BRI37" s="441"/>
      <c r="BRJ37" s="441"/>
      <c r="BRK37" s="441"/>
      <c r="BRL37" s="441"/>
      <c r="BRM37" s="441"/>
      <c r="BRN37" s="441"/>
      <c r="BRO37" s="441"/>
      <c r="BRP37" s="441"/>
      <c r="BRQ37" s="441"/>
      <c r="BRR37" s="441"/>
      <c r="BRS37" s="441"/>
      <c r="BRT37" s="441"/>
      <c r="BRU37" s="441"/>
      <c r="BRV37" s="441"/>
      <c r="BRW37" s="441"/>
      <c r="BRX37" s="441"/>
      <c r="BRY37" s="441"/>
      <c r="BRZ37" s="441"/>
      <c r="BSA37" s="441"/>
      <c r="BSB37" s="441"/>
      <c r="BSC37" s="441"/>
      <c r="BSD37" s="441"/>
      <c r="BSE37" s="441"/>
      <c r="BSF37" s="441"/>
      <c r="BSG37" s="441"/>
      <c r="BSH37" s="441"/>
      <c r="BSI37" s="441"/>
      <c r="BSJ37" s="441"/>
      <c r="BSK37" s="441"/>
      <c r="BSL37" s="441"/>
      <c r="BSM37" s="441"/>
      <c r="BSN37" s="441"/>
      <c r="BSO37" s="441"/>
      <c r="BSP37" s="441"/>
      <c r="BSQ37" s="441"/>
      <c r="BSR37" s="441"/>
      <c r="BSS37" s="441"/>
      <c r="BST37" s="441"/>
      <c r="BSU37" s="441"/>
      <c r="BSV37" s="441"/>
      <c r="BSW37" s="441"/>
      <c r="BSX37" s="441"/>
      <c r="BSY37" s="441"/>
      <c r="BSZ37" s="441"/>
      <c r="BTA37" s="441"/>
      <c r="BTB37" s="441"/>
      <c r="BTC37" s="441"/>
      <c r="BTD37" s="441"/>
      <c r="BTE37" s="441"/>
      <c r="BTF37" s="441"/>
      <c r="BTG37" s="441"/>
      <c r="BTH37" s="441"/>
      <c r="BTI37" s="441"/>
      <c r="BTJ37" s="441"/>
      <c r="BTK37" s="441"/>
      <c r="BTL37" s="441"/>
      <c r="BTM37" s="441"/>
      <c r="BTN37" s="441"/>
      <c r="BTO37" s="441"/>
      <c r="BTP37" s="441"/>
      <c r="BTQ37" s="441"/>
      <c r="BTR37" s="441"/>
      <c r="BTS37" s="441"/>
      <c r="BTT37" s="441"/>
      <c r="BTU37" s="441"/>
      <c r="BTV37" s="441"/>
      <c r="BTW37" s="441"/>
      <c r="BTX37" s="441"/>
      <c r="BTY37" s="441"/>
      <c r="BTZ37" s="441"/>
      <c r="BUA37" s="441"/>
      <c r="BUB37" s="441"/>
      <c r="BUC37" s="441"/>
      <c r="BUD37" s="441"/>
      <c r="BUE37" s="441"/>
      <c r="BUF37" s="441"/>
      <c r="BUG37" s="441"/>
      <c r="BUH37" s="441"/>
      <c r="BUI37" s="441"/>
      <c r="BUJ37" s="441"/>
      <c r="BUK37" s="441"/>
      <c r="BUL37" s="441"/>
      <c r="BUM37" s="441"/>
      <c r="BUN37" s="441"/>
      <c r="BUO37" s="441"/>
      <c r="BUP37" s="441"/>
      <c r="BUQ37" s="441"/>
      <c r="BUR37" s="441"/>
      <c r="BUS37" s="441"/>
      <c r="BUT37" s="441"/>
      <c r="BUU37" s="441"/>
      <c r="BUV37" s="441"/>
      <c r="BUW37" s="441"/>
      <c r="BUX37" s="441"/>
      <c r="BUY37" s="441"/>
      <c r="BUZ37" s="441"/>
      <c r="BVA37" s="441"/>
      <c r="BVB37" s="441"/>
      <c r="BVC37" s="441"/>
      <c r="BVD37" s="441"/>
      <c r="BVE37" s="441"/>
      <c r="BVF37" s="441"/>
      <c r="BVG37" s="441"/>
      <c r="BVH37" s="441"/>
      <c r="BVI37" s="441"/>
      <c r="BVJ37" s="441"/>
      <c r="BVK37" s="441"/>
      <c r="BVL37" s="441"/>
      <c r="BVM37" s="441"/>
      <c r="BVN37" s="441"/>
      <c r="BVO37" s="441"/>
      <c r="BVP37" s="441"/>
      <c r="BVQ37" s="441"/>
      <c r="BVR37" s="441"/>
      <c r="BVS37" s="441"/>
      <c r="BVT37" s="441"/>
      <c r="BVU37" s="441"/>
      <c r="BVV37" s="441"/>
      <c r="BVW37" s="441"/>
      <c r="BVX37" s="441"/>
      <c r="BVY37" s="441"/>
      <c r="BVZ37" s="441"/>
      <c r="BWA37" s="441"/>
      <c r="BWB37" s="441"/>
      <c r="BWC37" s="441"/>
      <c r="BWD37" s="441"/>
      <c r="BWE37" s="441"/>
      <c r="BWF37" s="441"/>
      <c r="BWG37" s="441"/>
      <c r="BWH37" s="441"/>
      <c r="BWI37" s="441"/>
      <c r="BWJ37" s="441"/>
      <c r="BWK37" s="441"/>
      <c r="BWL37" s="441"/>
      <c r="BWM37" s="441"/>
      <c r="BWN37" s="441"/>
      <c r="BWO37" s="441"/>
      <c r="BWP37" s="441"/>
      <c r="BWQ37" s="441"/>
      <c r="BWR37" s="441"/>
      <c r="BWS37" s="441"/>
      <c r="BWT37" s="441"/>
      <c r="BWU37" s="441"/>
      <c r="BWV37" s="441"/>
      <c r="BWW37" s="441"/>
      <c r="BWX37" s="441"/>
      <c r="BWY37" s="441"/>
      <c r="BWZ37" s="441"/>
      <c r="BXA37" s="441"/>
      <c r="BXB37" s="441"/>
      <c r="BXC37" s="441"/>
      <c r="BXD37" s="441"/>
      <c r="BXE37" s="441"/>
      <c r="BXF37" s="441"/>
      <c r="BXG37" s="441"/>
      <c r="BXH37" s="441"/>
      <c r="BXI37" s="441"/>
      <c r="BXJ37" s="441"/>
      <c r="BXK37" s="441"/>
      <c r="BXL37" s="441"/>
      <c r="BXM37" s="441"/>
      <c r="BXN37" s="441"/>
      <c r="BXO37" s="441"/>
      <c r="BXP37" s="441"/>
      <c r="BXQ37" s="441"/>
      <c r="BXR37" s="441"/>
      <c r="BXS37" s="441"/>
      <c r="BXT37" s="441"/>
      <c r="BXU37" s="441"/>
      <c r="BXV37" s="441"/>
      <c r="BXW37" s="441"/>
      <c r="BXX37" s="441"/>
      <c r="BXY37" s="441"/>
      <c r="BXZ37" s="441"/>
      <c r="BYA37" s="441"/>
      <c r="BYB37" s="441"/>
      <c r="BYC37" s="441"/>
      <c r="BYD37" s="441"/>
      <c r="BYE37" s="441"/>
      <c r="BYF37" s="441"/>
      <c r="BYG37" s="441"/>
      <c r="BYH37" s="441"/>
      <c r="BYI37" s="441"/>
      <c r="BYJ37" s="441"/>
      <c r="BYK37" s="441"/>
      <c r="BYL37" s="441"/>
      <c r="BYM37" s="441"/>
      <c r="BYN37" s="441"/>
      <c r="BYO37" s="441"/>
      <c r="BYP37" s="441"/>
      <c r="BYQ37" s="441"/>
      <c r="BYR37" s="441"/>
      <c r="BYS37" s="441"/>
      <c r="BYT37" s="441"/>
      <c r="BYU37" s="441"/>
      <c r="BYV37" s="441"/>
      <c r="BYW37" s="441"/>
      <c r="BYX37" s="441"/>
      <c r="BYY37" s="441"/>
      <c r="BYZ37" s="441"/>
      <c r="BZA37" s="441"/>
      <c r="BZB37" s="441"/>
      <c r="BZC37" s="441"/>
      <c r="BZD37" s="441"/>
      <c r="BZE37" s="441"/>
      <c r="BZF37" s="441"/>
      <c r="BZG37" s="441"/>
      <c r="BZH37" s="441"/>
      <c r="BZI37" s="441"/>
      <c r="BZJ37" s="441"/>
      <c r="BZK37" s="441"/>
      <c r="BZL37" s="441"/>
      <c r="BZM37" s="441"/>
      <c r="BZN37" s="441"/>
      <c r="BZO37" s="441"/>
      <c r="BZP37" s="441"/>
      <c r="BZQ37" s="441"/>
      <c r="BZR37" s="441"/>
      <c r="BZS37" s="441"/>
      <c r="BZT37" s="441"/>
      <c r="BZU37" s="441"/>
      <c r="BZV37" s="441"/>
      <c r="BZW37" s="441"/>
      <c r="BZX37" s="441"/>
      <c r="BZY37" s="441"/>
      <c r="BZZ37" s="441"/>
      <c r="CAA37" s="441"/>
      <c r="CAB37" s="441"/>
      <c r="CAC37" s="441"/>
      <c r="CAD37" s="441"/>
      <c r="CAE37" s="441"/>
      <c r="CAF37" s="441"/>
      <c r="CAG37" s="441"/>
      <c r="CAH37" s="441"/>
      <c r="CAI37" s="441"/>
      <c r="CAJ37" s="441"/>
      <c r="CAK37" s="441"/>
      <c r="CAL37" s="441"/>
      <c r="CAM37" s="441"/>
      <c r="CAN37" s="441"/>
      <c r="CAO37" s="441"/>
      <c r="CAP37" s="441"/>
      <c r="CAQ37" s="441"/>
      <c r="CAR37" s="441"/>
      <c r="CAS37" s="441"/>
      <c r="CAT37" s="441"/>
      <c r="CAU37" s="441"/>
      <c r="CAV37" s="441"/>
      <c r="CAW37" s="441"/>
      <c r="CAX37" s="441"/>
      <c r="CAY37" s="441"/>
      <c r="CAZ37" s="441"/>
      <c r="CBA37" s="441"/>
      <c r="CBB37" s="441"/>
      <c r="CBC37" s="441"/>
      <c r="CBD37" s="441"/>
      <c r="CBE37" s="441"/>
      <c r="CBF37" s="441"/>
      <c r="CBG37" s="441"/>
      <c r="CBH37" s="441"/>
      <c r="CBI37" s="441"/>
      <c r="CBJ37" s="441"/>
      <c r="CBK37" s="441"/>
      <c r="CBL37" s="441"/>
      <c r="CBM37" s="441"/>
      <c r="CBN37" s="441"/>
      <c r="CBO37" s="441"/>
      <c r="CBP37" s="441"/>
      <c r="CBQ37" s="441"/>
      <c r="CBR37" s="441"/>
      <c r="CBS37" s="441"/>
      <c r="CBT37" s="441"/>
      <c r="CBU37" s="441"/>
      <c r="CBV37" s="441"/>
      <c r="CBW37" s="441"/>
      <c r="CBX37" s="441"/>
      <c r="CBY37" s="441"/>
      <c r="CBZ37" s="441"/>
      <c r="CCA37" s="441"/>
      <c r="CCB37" s="441"/>
      <c r="CCC37" s="441"/>
      <c r="CCD37" s="441"/>
      <c r="CCE37" s="441"/>
      <c r="CCF37" s="441"/>
      <c r="CCG37" s="441"/>
      <c r="CCH37" s="441"/>
      <c r="CCI37" s="441"/>
      <c r="CCJ37" s="441"/>
      <c r="CCK37" s="441"/>
      <c r="CCL37" s="441"/>
      <c r="CCM37" s="441"/>
      <c r="CCN37" s="441"/>
      <c r="CCO37" s="441"/>
      <c r="CCP37" s="441"/>
      <c r="CCQ37" s="441"/>
      <c r="CCR37" s="441"/>
      <c r="CCS37" s="441"/>
      <c r="CCT37" s="441"/>
      <c r="CCU37" s="441"/>
      <c r="CCV37" s="441"/>
      <c r="CCW37" s="441"/>
      <c r="CCX37" s="441"/>
      <c r="CCY37" s="441"/>
      <c r="CCZ37" s="441"/>
      <c r="CDA37" s="441"/>
      <c r="CDB37" s="441"/>
      <c r="CDC37" s="441"/>
      <c r="CDD37" s="441"/>
      <c r="CDE37" s="441"/>
      <c r="CDF37" s="441"/>
      <c r="CDG37" s="441"/>
      <c r="CDH37" s="441"/>
      <c r="CDI37" s="441"/>
      <c r="CDJ37" s="441"/>
      <c r="CDK37" s="441"/>
      <c r="CDL37" s="441"/>
      <c r="CDM37" s="441"/>
      <c r="CDN37" s="441"/>
      <c r="CDO37" s="441"/>
      <c r="CDP37" s="441"/>
      <c r="CDQ37" s="441"/>
      <c r="CDR37" s="441"/>
      <c r="CDS37" s="441"/>
      <c r="CDT37" s="441"/>
      <c r="CDU37" s="441"/>
      <c r="CDV37" s="441"/>
      <c r="CDW37" s="441"/>
      <c r="CDX37" s="441"/>
      <c r="CDY37" s="441"/>
      <c r="CDZ37" s="441"/>
      <c r="CEA37" s="441"/>
      <c r="CEB37" s="441"/>
      <c r="CEC37" s="441"/>
      <c r="CED37" s="441"/>
      <c r="CEE37" s="441"/>
      <c r="CEF37" s="441"/>
      <c r="CEG37" s="441"/>
      <c r="CEH37" s="441"/>
      <c r="CEI37" s="441"/>
      <c r="CEJ37" s="441"/>
      <c r="CEK37" s="441"/>
      <c r="CEL37" s="441"/>
      <c r="CEM37" s="441"/>
      <c r="CEN37" s="441"/>
      <c r="CEO37" s="441"/>
      <c r="CEP37" s="441"/>
      <c r="CEQ37" s="441"/>
      <c r="CER37" s="441"/>
      <c r="CES37" s="441"/>
      <c r="CET37" s="441"/>
      <c r="CEU37" s="441"/>
      <c r="CEV37" s="441"/>
      <c r="CEW37" s="441"/>
      <c r="CEX37" s="441"/>
      <c r="CEY37" s="441"/>
      <c r="CEZ37" s="441"/>
      <c r="CFA37" s="441"/>
      <c r="CFB37" s="441"/>
      <c r="CFC37" s="441"/>
      <c r="CFD37" s="441"/>
      <c r="CFE37" s="441"/>
      <c r="CFF37" s="441"/>
      <c r="CFG37" s="441"/>
      <c r="CFH37" s="441"/>
      <c r="CFI37" s="441"/>
      <c r="CFJ37" s="441"/>
      <c r="CFK37" s="441"/>
      <c r="CFL37" s="441"/>
      <c r="CFM37" s="441"/>
      <c r="CFN37" s="441"/>
      <c r="CFO37" s="441"/>
      <c r="CFP37" s="441"/>
      <c r="CFQ37" s="441"/>
      <c r="CFR37" s="441"/>
      <c r="CFS37" s="441"/>
      <c r="CFT37" s="441"/>
      <c r="CFU37" s="441"/>
      <c r="CFV37" s="441"/>
      <c r="CFW37" s="441"/>
      <c r="CFX37" s="441"/>
      <c r="CFY37" s="441"/>
      <c r="CFZ37" s="441"/>
      <c r="CGA37" s="441"/>
      <c r="CGB37" s="441"/>
      <c r="CGC37" s="441"/>
      <c r="CGD37" s="441"/>
      <c r="CGE37" s="441"/>
      <c r="CGF37" s="441"/>
      <c r="CGG37" s="441"/>
      <c r="CGH37" s="441"/>
      <c r="CGI37" s="441"/>
      <c r="CGJ37" s="441"/>
      <c r="CGK37" s="441"/>
      <c r="CGL37" s="441"/>
      <c r="CGM37" s="441"/>
      <c r="CGN37" s="441"/>
      <c r="CGO37" s="441"/>
      <c r="CGP37" s="441"/>
      <c r="CGQ37" s="441"/>
      <c r="CGR37" s="441"/>
      <c r="CGS37" s="441"/>
      <c r="CGT37" s="441"/>
      <c r="CGU37" s="441"/>
      <c r="CGV37" s="441"/>
      <c r="CGW37" s="441"/>
      <c r="CGX37" s="441"/>
      <c r="CGY37" s="441"/>
      <c r="CGZ37" s="441"/>
      <c r="CHA37" s="441"/>
      <c r="CHB37" s="441"/>
      <c r="CHC37" s="441"/>
      <c r="CHD37" s="441"/>
      <c r="CHE37" s="441"/>
      <c r="CHF37" s="441"/>
      <c r="CHG37" s="441"/>
      <c r="CHH37" s="441"/>
      <c r="CHI37" s="441"/>
      <c r="CHJ37" s="441"/>
      <c r="CHK37" s="441"/>
      <c r="CHL37" s="441"/>
      <c r="CHM37" s="441"/>
      <c r="CHN37" s="441"/>
      <c r="CHO37" s="441"/>
      <c r="CHP37" s="441"/>
      <c r="CHQ37" s="441"/>
      <c r="CHR37" s="441"/>
      <c r="CHS37" s="441"/>
      <c r="CHT37" s="441"/>
      <c r="CHU37" s="441"/>
      <c r="CHV37" s="441"/>
      <c r="CHW37" s="441"/>
      <c r="CHX37" s="441"/>
      <c r="CHY37" s="441"/>
      <c r="CHZ37" s="441"/>
      <c r="CIA37" s="441"/>
      <c r="CIB37" s="441"/>
      <c r="CIC37" s="441"/>
      <c r="CID37" s="441"/>
      <c r="CIE37" s="441"/>
      <c r="CIF37" s="441"/>
      <c r="CIG37" s="441"/>
      <c r="CIH37" s="441"/>
      <c r="CII37" s="441"/>
      <c r="CIJ37" s="441"/>
      <c r="CIK37" s="441"/>
      <c r="CIL37" s="441"/>
      <c r="CIM37" s="441"/>
      <c r="CIN37" s="441"/>
      <c r="CIO37" s="441"/>
      <c r="CIP37" s="441"/>
      <c r="CIQ37" s="441"/>
      <c r="CIR37" s="441"/>
      <c r="CIS37" s="441"/>
      <c r="CIT37" s="441"/>
      <c r="CIU37" s="441"/>
      <c r="CIV37" s="441"/>
      <c r="CIW37" s="441"/>
      <c r="CIX37" s="441"/>
      <c r="CIY37" s="441"/>
      <c r="CIZ37" s="441"/>
      <c r="CJA37" s="441"/>
      <c r="CJB37" s="441"/>
      <c r="CJC37" s="441"/>
      <c r="CJD37" s="441"/>
      <c r="CJE37" s="441"/>
      <c r="CJF37" s="441"/>
      <c r="CJG37" s="441"/>
      <c r="CJH37" s="441"/>
      <c r="CJI37" s="441"/>
      <c r="CJJ37" s="441"/>
      <c r="CJK37" s="441"/>
      <c r="CJL37" s="441"/>
      <c r="CJM37" s="441"/>
      <c r="CJN37" s="441"/>
      <c r="CJO37" s="441"/>
      <c r="CJP37" s="441"/>
      <c r="CJQ37" s="441"/>
      <c r="CJR37" s="441"/>
      <c r="CJS37" s="441"/>
      <c r="CJT37" s="441"/>
      <c r="CJU37" s="441"/>
      <c r="CJV37" s="441"/>
      <c r="CJW37" s="441"/>
      <c r="CJX37" s="441"/>
      <c r="CJY37" s="441"/>
      <c r="CJZ37" s="441"/>
      <c r="CKA37" s="441"/>
      <c r="CKB37" s="441"/>
      <c r="CKC37" s="441"/>
      <c r="CKD37" s="441"/>
      <c r="CKE37" s="441"/>
      <c r="CKF37" s="441"/>
      <c r="CKG37" s="441"/>
      <c r="CKH37" s="441"/>
      <c r="CKI37" s="441"/>
      <c r="CKJ37" s="441"/>
      <c r="CKK37" s="441"/>
      <c r="CKL37" s="441"/>
      <c r="CKM37" s="441"/>
      <c r="CKN37" s="441"/>
      <c r="CKO37" s="441"/>
      <c r="CKP37" s="441"/>
      <c r="CKQ37" s="441"/>
      <c r="CKR37" s="441"/>
      <c r="CKS37" s="441"/>
      <c r="CKT37" s="441"/>
      <c r="CKU37" s="441"/>
      <c r="CKV37" s="441"/>
      <c r="CKW37" s="441"/>
      <c r="CKX37" s="441"/>
      <c r="CKY37" s="441"/>
      <c r="CKZ37" s="441"/>
      <c r="CLA37" s="441"/>
      <c r="CLB37" s="441"/>
      <c r="CLC37" s="441"/>
      <c r="CLD37" s="441"/>
      <c r="CLE37" s="441"/>
      <c r="CLF37" s="441"/>
      <c r="CLG37" s="441"/>
      <c r="CLH37" s="441"/>
      <c r="CLI37" s="441"/>
      <c r="CLJ37" s="441"/>
      <c r="CLK37" s="441"/>
      <c r="CLL37" s="441"/>
      <c r="CLM37" s="441"/>
      <c r="CLN37" s="441"/>
      <c r="CLO37" s="441"/>
      <c r="CLP37" s="441"/>
      <c r="CLQ37" s="441"/>
      <c r="CLR37" s="441"/>
      <c r="CLS37" s="441"/>
      <c r="CLT37" s="441"/>
      <c r="CLU37" s="441"/>
      <c r="CLV37" s="441"/>
      <c r="CLW37" s="441"/>
      <c r="CLX37" s="441"/>
      <c r="CLY37" s="441"/>
      <c r="CLZ37" s="441"/>
      <c r="CMA37" s="441"/>
      <c r="CMB37" s="441"/>
      <c r="CMC37" s="441"/>
      <c r="CMD37" s="441"/>
      <c r="CME37" s="441"/>
      <c r="CMF37" s="441"/>
      <c r="CMG37" s="441"/>
      <c r="CMH37" s="441"/>
      <c r="CMI37" s="441"/>
      <c r="CMJ37" s="441"/>
      <c r="CMK37" s="441"/>
      <c r="CML37" s="441"/>
      <c r="CMM37" s="441"/>
      <c r="CMN37" s="441"/>
      <c r="CMO37" s="441"/>
      <c r="CMP37" s="441"/>
      <c r="CMQ37" s="441"/>
      <c r="CMR37" s="441"/>
      <c r="CMS37" s="441"/>
      <c r="CMT37" s="441"/>
      <c r="CMU37" s="441"/>
      <c r="CMV37" s="441"/>
      <c r="CMW37" s="441"/>
      <c r="CMX37" s="441"/>
      <c r="CMY37" s="441"/>
      <c r="CMZ37" s="441"/>
      <c r="CNA37" s="441"/>
      <c r="CNB37" s="441"/>
      <c r="CNC37" s="441"/>
      <c r="CND37" s="441"/>
      <c r="CNE37" s="441"/>
      <c r="CNF37" s="441"/>
      <c r="CNG37" s="441"/>
      <c r="CNH37" s="441"/>
      <c r="CNI37" s="441"/>
      <c r="CNJ37" s="441"/>
      <c r="CNK37" s="441"/>
      <c r="CNL37" s="441"/>
      <c r="CNM37" s="441"/>
      <c r="CNN37" s="441"/>
      <c r="CNO37" s="441"/>
      <c r="CNP37" s="441"/>
      <c r="CNQ37" s="441"/>
      <c r="CNR37" s="441"/>
      <c r="CNS37" s="441"/>
      <c r="CNT37" s="441"/>
      <c r="CNU37" s="441"/>
      <c r="CNV37" s="441"/>
      <c r="CNW37" s="441"/>
      <c r="CNX37" s="441"/>
      <c r="CNY37" s="441"/>
      <c r="CNZ37" s="441"/>
      <c r="COA37" s="441"/>
      <c r="COB37" s="441"/>
      <c r="COC37" s="441"/>
      <c r="COD37" s="441"/>
      <c r="COE37" s="441"/>
      <c r="COF37" s="441"/>
      <c r="COG37" s="441"/>
      <c r="COH37" s="441"/>
      <c r="COI37" s="441"/>
      <c r="COJ37" s="441"/>
      <c r="COK37" s="441"/>
      <c r="COL37" s="441"/>
      <c r="COM37" s="441"/>
      <c r="CON37" s="441"/>
      <c r="COO37" s="441"/>
      <c r="COP37" s="441"/>
      <c r="COQ37" s="441"/>
      <c r="COR37" s="441"/>
      <c r="COS37" s="441"/>
      <c r="COT37" s="441"/>
      <c r="COU37" s="441"/>
      <c r="COV37" s="441"/>
      <c r="COW37" s="441"/>
      <c r="COX37" s="441"/>
      <c r="COY37" s="441"/>
      <c r="COZ37" s="441"/>
      <c r="CPA37" s="441"/>
      <c r="CPB37" s="441"/>
      <c r="CPC37" s="441"/>
      <c r="CPD37" s="441"/>
      <c r="CPE37" s="441"/>
      <c r="CPF37" s="441"/>
      <c r="CPG37" s="441"/>
      <c r="CPH37" s="441"/>
      <c r="CPI37" s="441"/>
      <c r="CPJ37" s="441"/>
      <c r="CPK37" s="441"/>
      <c r="CPL37" s="441"/>
      <c r="CPM37" s="441"/>
      <c r="CPN37" s="441"/>
      <c r="CPO37" s="441"/>
      <c r="CPP37" s="441"/>
      <c r="CPQ37" s="441"/>
      <c r="CPR37" s="441"/>
      <c r="CPS37" s="441"/>
      <c r="CPT37" s="441"/>
      <c r="CPU37" s="441"/>
      <c r="CPV37" s="441"/>
      <c r="CPW37" s="441"/>
      <c r="CPX37" s="441"/>
      <c r="CPY37" s="441"/>
      <c r="CPZ37" s="441"/>
      <c r="CQA37" s="441"/>
      <c r="CQB37" s="441"/>
      <c r="CQC37" s="441"/>
      <c r="CQD37" s="441"/>
      <c r="CQE37" s="441"/>
      <c r="CQF37" s="441"/>
      <c r="CQG37" s="441"/>
      <c r="CQH37" s="441"/>
      <c r="CQI37" s="441"/>
      <c r="CQJ37" s="441"/>
      <c r="CQK37" s="441"/>
      <c r="CQL37" s="441"/>
      <c r="CQM37" s="441"/>
      <c r="CQN37" s="441"/>
      <c r="CQO37" s="441"/>
      <c r="CQP37" s="441"/>
      <c r="CQQ37" s="441"/>
      <c r="CQR37" s="441"/>
      <c r="CQS37" s="441"/>
      <c r="CQT37" s="441"/>
      <c r="CQU37" s="441"/>
      <c r="CQV37" s="441"/>
      <c r="CQW37" s="441"/>
      <c r="CQX37" s="441"/>
      <c r="CQY37" s="441"/>
      <c r="CQZ37" s="441"/>
      <c r="CRA37" s="441"/>
      <c r="CRB37" s="441"/>
      <c r="CRC37" s="441"/>
      <c r="CRD37" s="441"/>
      <c r="CRE37" s="441"/>
      <c r="CRF37" s="441"/>
      <c r="CRG37" s="441"/>
      <c r="CRH37" s="441"/>
      <c r="CRI37" s="441"/>
      <c r="CRJ37" s="441"/>
      <c r="CRK37" s="441"/>
      <c r="CRL37" s="441"/>
      <c r="CRM37" s="441"/>
      <c r="CRN37" s="441"/>
      <c r="CRO37" s="441"/>
      <c r="CRP37" s="441"/>
      <c r="CRQ37" s="441"/>
      <c r="CRR37" s="441"/>
      <c r="CRS37" s="441"/>
      <c r="CRT37" s="441"/>
      <c r="CRU37" s="441"/>
      <c r="CRV37" s="441"/>
      <c r="CRW37" s="441"/>
      <c r="CRX37" s="441"/>
      <c r="CRY37" s="441"/>
      <c r="CRZ37" s="441"/>
      <c r="CSA37" s="441"/>
      <c r="CSB37" s="441"/>
      <c r="CSC37" s="441"/>
      <c r="CSD37" s="441"/>
      <c r="CSE37" s="441"/>
      <c r="CSF37" s="441"/>
      <c r="CSG37" s="441"/>
      <c r="CSH37" s="441"/>
      <c r="CSI37" s="441"/>
      <c r="CSJ37" s="441"/>
      <c r="CSK37" s="441"/>
      <c r="CSL37" s="441"/>
      <c r="CSM37" s="441"/>
      <c r="CSN37" s="441"/>
      <c r="CSO37" s="441"/>
      <c r="CSP37" s="441"/>
      <c r="CSQ37" s="441"/>
      <c r="CSR37" s="441"/>
      <c r="CSS37" s="441"/>
      <c r="CST37" s="441"/>
      <c r="CSU37" s="441"/>
      <c r="CSV37" s="441"/>
      <c r="CSW37" s="441"/>
      <c r="CSX37" s="441"/>
      <c r="CSY37" s="441"/>
      <c r="CSZ37" s="441"/>
      <c r="CTA37" s="441"/>
      <c r="CTB37" s="441"/>
      <c r="CTC37" s="441"/>
      <c r="CTD37" s="441"/>
      <c r="CTE37" s="441"/>
      <c r="CTF37" s="441"/>
      <c r="CTG37" s="441"/>
      <c r="CTH37" s="441"/>
      <c r="CTI37" s="441"/>
      <c r="CTJ37" s="441"/>
      <c r="CTK37" s="441"/>
      <c r="CTL37" s="441"/>
      <c r="CTM37" s="441"/>
      <c r="CTN37" s="441"/>
      <c r="CTO37" s="441"/>
      <c r="CTP37" s="441"/>
      <c r="CTQ37" s="441"/>
      <c r="CTR37" s="441"/>
      <c r="CTS37" s="441"/>
      <c r="CTT37" s="441"/>
      <c r="CTU37" s="441"/>
      <c r="CTV37" s="441"/>
      <c r="CTW37" s="441"/>
      <c r="CTX37" s="441"/>
      <c r="CTY37" s="441"/>
      <c r="CTZ37" s="441"/>
      <c r="CUA37" s="441"/>
      <c r="CUB37" s="441"/>
      <c r="CUC37" s="441"/>
      <c r="CUD37" s="441"/>
      <c r="CUE37" s="441"/>
      <c r="CUF37" s="441"/>
      <c r="CUG37" s="441"/>
      <c r="CUH37" s="441"/>
      <c r="CUI37" s="441"/>
      <c r="CUJ37" s="441"/>
      <c r="CUK37" s="441"/>
      <c r="CUL37" s="441"/>
      <c r="CUM37" s="441"/>
      <c r="CUN37" s="441"/>
      <c r="CUO37" s="441"/>
      <c r="CUP37" s="441"/>
      <c r="CUQ37" s="441"/>
      <c r="CUR37" s="441"/>
      <c r="CUS37" s="441"/>
      <c r="CUT37" s="441"/>
      <c r="CUU37" s="441"/>
      <c r="CUV37" s="441"/>
      <c r="CUW37" s="441"/>
      <c r="CUX37" s="441"/>
      <c r="CUY37" s="441"/>
      <c r="CUZ37" s="441"/>
      <c r="CVA37" s="441"/>
      <c r="CVB37" s="441"/>
      <c r="CVC37" s="441"/>
      <c r="CVD37" s="441"/>
      <c r="CVE37" s="441"/>
      <c r="CVF37" s="441"/>
      <c r="CVG37" s="441"/>
      <c r="CVH37" s="441"/>
      <c r="CVI37" s="441"/>
      <c r="CVJ37" s="441"/>
      <c r="CVK37" s="441"/>
      <c r="CVL37" s="441"/>
      <c r="CVM37" s="441"/>
      <c r="CVN37" s="441"/>
      <c r="CVO37" s="441"/>
      <c r="CVP37" s="441"/>
      <c r="CVQ37" s="441"/>
      <c r="CVR37" s="441"/>
      <c r="CVS37" s="441"/>
      <c r="CVT37" s="441"/>
      <c r="CVU37" s="441"/>
      <c r="CVV37" s="441"/>
      <c r="CVW37" s="441"/>
      <c r="CVX37" s="441"/>
      <c r="CVY37" s="441"/>
      <c r="CVZ37" s="441"/>
      <c r="CWA37" s="441"/>
      <c r="CWB37" s="441"/>
      <c r="CWC37" s="441"/>
      <c r="CWD37" s="441"/>
      <c r="CWE37" s="441"/>
      <c r="CWF37" s="441"/>
      <c r="CWG37" s="441"/>
      <c r="CWH37" s="441"/>
      <c r="CWI37" s="441"/>
      <c r="CWJ37" s="441"/>
      <c r="CWK37" s="441"/>
      <c r="CWL37" s="441"/>
      <c r="CWM37" s="441"/>
      <c r="CWN37" s="441"/>
      <c r="CWO37" s="441"/>
      <c r="CWP37" s="441"/>
      <c r="CWQ37" s="441"/>
      <c r="CWR37" s="441"/>
      <c r="CWS37" s="441"/>
      <c r="CWT37" s="441"/>
      <c r="CWU37" s="441"/>
      <c r="CWV37" s="441"/>
      <c r="CWW37" s="441"/>
      <c r="CWX37" s="441"/>
      <c r="CWY37" s="441"/>
      <c r="CWZ37" s="441"/>
      <c r="CXA37" s="441"/>
      <c r="CXB37" s="441"/>
      <c r="CXC37" s="441"/>
      <c r="CXD37" s="441"/>
      <c r="CXE37" s="441"/>
      <c r="CXF37" s="441"/>
      <c r="CXG37" s="441"/>
      <c r="CXH37" s="441"/>
      <c r="CXI37" s="441"/>
      <c r="CXJ37" s="441"/>
      <c r="CXK37" s="441"/>
      <c r="CXL37" s="441"/>
      <c r="CXM37" s="441"/>
      <c r="CXN37" s="441"/>
      <c r="CXO37" s="441"/>
      <c r="CXP37" s="441"/>
      <c r="CXQ37" s="441"/>
      <c r="CXR37" s="441"/>
      <c r="CXS37" s="441"/>
      <c r="CXT37" s="441"/>
      <c r="CXU37" s="441"/>
      <c r="CXV37" s="441"/>
      <c r="CXW37" s="441"/>
      <c r="CXX37" s="441"/>
      <c r="CXY37" s="441"/>
      <c r="CXZ37" s="441"/>
      <c r="CYA37" s="441"/>
      <c r="CYB37" s="441"/>
      <c r="CYC37" s="441"/>
      <c r="CYD37" s="441"/>
      <c r="CYE37" s="441"/>
      <c r="CYF37" s="441"/>
      <c r="CYG37" s="441"/>
      <c r="CYH37" s="441"/>
      <c r="CYI37" s="441"/>
      <c r="CYJ37" s="441"/>
      <c r="CYK37" s="441"/>
      <c r="CYL37" s="441"/>
      <c r="CYM37" s="441"/>
      <c r="CYN37" s="441"/>
      <c r="CYO37" s="441"/>
      <c r="CYP37" s="441"/>
      <c r="CYQ37" s="441"/>
      <c r="CYR37" s="441"/>
      <c r="CYS37" s="441"/>
      <c r="CYT37" s="441"/>
      <c r="CYU37" s="441"/>
      <c r="CYV37" s="441"/>
      <c r="CYW37" s="441"/>
      <c r="CYX37" s="441"/>
      <c r="CYY37" s="441"/>
      <c r="CYZ37" s="441"/>
      <c r="CZA37" s="441"/>
      <c r="CZB37" s="441"/>
      <c r="CZC37" s="441"/>
      <c r="CZD37" s="441"/>
      <c r="CZE37" s="441"/>
      <c r="CZF37" s="441"/>
      <c r="CZG37" s="441"/>
      <c r="CZH37" s="441"/>
      <c r="CZI37" s="441"/>
      <c r="CZJ37" s="441"/>
      <c r="CZK37" s="441"/>
      <c r="CZL37" s="441"/>
      <c r="CZM37" s="441"/>
      <c r="CZN37" s="441"/>
      <c r="CZO37" s="441"/>
      <c r="CZP37" s="441"/>
      <c r="CZQ37" s="441"/>
      <c r="CZR37" s="441"/>
      <c r="CZS37" s="441"/>
      <c r="CZT37" s="441"/>
      <c r="CZU37" s="441"/>
      <c r="CZV37" s="441"/>
      <c r="CZW37" s="441"/>
      <c r="CZX37" s="441"/>
      <c r="CZY37" s="441"/>
      <c r="CZZ37" s="441"/>
      <c r="DAA37" s="441"/>
      <c r="DAB37" s="441"/>
      <c r="DAC37" s="441"/>
      <c r="DAD37" s="441"/>
      <c r="DAE37" s="441"/>
      <c r="DAF37" s="441"/>
      <c r="DAG37" s="441"/>
      <c r="DAH37" s="441"/>
      <c r="DAI37" s="441"/>
      <c r="DAJ37" s="441"/>
      <c r="DAK37" s="441"/>
      <c r="DAL37" s="441"/>
      <c r="DAM37" s="441"/>
      <c r="DAN37" s="441"/>
      <c r="DAO37" s="441"/>
      <c r="DAP37" s="441"/>
      <c r="DAQ37" s="441"/>
      <c r="DAR37" s="441"/>
      <c r="DAS37" s="441"/>
      <c r="DAT37" s="441"/>
      <c r="DAU37" s="441"/>
      <c r="DAV37" s="441"/>
      <c r="DAW37" s="441"/>
      <c r="DAX37" s="441"/>
      <c r="DAY37" s="441"/>
      <c r="DAZ37" s="441"/>
      <c r="DBA37" s="441"/>
      <c r="DBB37" s="441"/>
      <c r="DBC37" s="441"/>
      <c r="DBD37" s="441"/>
      <c r="DBE37" s="441"/>
      <c r="DBF37" s="441"/>
      <c r="DBG37" s="441"/>
      <c r="DBH37" s="441"/>
      <c r="DBI37" s="441"/>
      <c r="DBJ37" s="441"/>
      <c r="DBK37" s="441"/>
      <c r="DBL37" s="441"/>
      <c r="DBM37" s="441"/>
      <c r="DBN37" s="441"/>
      <c r="DBO37" s="441"/>
      <c r="DBP37" s="441"/>
      <c r="DBQ37" s="441"/>
      <c r="DBR37" s="441"/>
      <c r="DBS37" s="441"/>
      <c r="DBT37" s="441"/>
      <c r="DBU37" s="441"/>
      <c r="DBV37" s="441"/>
      <c r="DBW37" s="441"/>
      <c r="DBX37" s="441"/>
      <c r="DBY37" s="441"/>
      <c r="DBZ37" s="441"/>
      <c r="DCA37" s="441"/>
      <c r="DCB37" s="441"/>
      <c r="DCC37" s="441"/>
      <c r="DCD37" s="441"/>
      <c r="DCE37" s="441"/>
      <c r="DCF37" s="441"/>
      <c r="DCG37" s="441"/>
      <c r="DCH37" s="441"/>
      <c r="DCI37" s="441"/>
      <c r="DCJ37" s="441"/>
      <c r="DCK37" s="441"/>
      <c r="DCL37" s="441"/>
      <c r="DCM37" s="441"/>
      <c r="DCN37" s="441"/>
      <c r="DCO37" s="441"/>
      <c r="DCP37" s="441"/>
      <c r="DCQ37" s="441"/>
      <c r="DCR37" s="441"/>
      <c r="DCS37" s="441"/>
      <c r="DCT37" s="441"/>
      <c r="DCU37" s="441"/>
      <c r="DCV37" s="441"/>
      <c r="DCW37" s="441"/>
      <c r="DCX37" s="441"/>
      <c r="DCY37" s="441"/>
      <c r="DCZ37" s="441"/>
      <c r="DDA37" s="441"/>
      <c r="DDB37" s="441"/>
      <c r="DDC37" s="441"/>
      <c r="DDD37" s="441"/>
      <c r="DDE37" s="441"/>
      <c r="DDF37" s="441"/>
      <c r="DDG37" s="441"/>
      <c r="DDH37" s="441"/>
      <c r="DDI37" s="441"/>
      <c r="DDJ37" s="441"/>
      <c r="DDK37" s="441"/>
      <c r="DDL37" s="441"/>
      <c r="DDM37" s="441"/>
      <c r="DDN37" s="441"/>
      <c r="DDO37" s="441"/>
      <c r="DDP37" s="441"/>
      <c r="DDQ37" s="441"/>
      <c r="DDR37" s="441"/>
      <c r="DDS37" s="441"/>
      <c r="DDT37" s="441"/>
      <c r="DDU37" s="441"/>
      <c r="DDV37" s="441"/>
      <c r="DDW37" s="441"/>
      <c r="DDX37" s="441"/>
      <c r="DDY37" s="441"/>
      <c r="DDZ37" s="441"/>
      <c r="DEA37" s="441"/>
      <c r="DEB37" s="441"/>
      <c r="DEC37" s="441"/>
      <c r="DED37" s="441"/>
      <c r="DEE37" s="441"/>
      <c r="DEF37" s="441"/>
      <c r="DEG37" s="441"/>
      <c r="DEH37" s="441"/>
      <c r="DEI37" s="441"/>
      <c r="DEJ37" s="441"/>
      <c r="DEK37" s="441"/>
      <c r="DEL37" s="441"/>
      <c r="DEM37" s="441"/>
      <c r="DEN37" s="441"/>
      <c r="DEO37" s="441"/>
      <c r="DEP37" s="441"/>
      <c r="DEQ37" s="441"/>
      <c r="DER37" s="441"/>
      <c r="DES37" s="441"/>
      <c r="DET37" s="441"/>
      <c r="DEU37" s="441"/>
      <c r="DEV37" s="441"/>
      <c r="DEW37" s="441"/>
      <c r="DEX37" s="441"/>
      <c r="DEY37" s="441"/>
      <c r="DEZ37" s="441"/>
      <c r="DFA37" s="441"/>
      <c r="DFB37" s="441"/>
      <c r="DFC37" s="441"/>
      <c r="DFD37" s="441"/>
      <c r="DFE37" s="441"/>
      <c r="DFF37" s="441"/>
      <c r="DFG37" s="441"/>
      <c r="DFH37" s="441"/>
      <c r="DFI37" s="441"/>
      <c r="DFJ37" s="441"/>
      <c r="DFK37" s="441"/>
      <c r="DFL37" s="441"/>
      <c r="DFM37" s="441"/>
      <c r="DFN37" s="441"/>
      <c r="DFO37" s="441"/>
      <c r="DFP37" s="441"/>
      <c r="DFQ37" s="441"/>
      <c r="DFR37" s="441"/>
      <c r="DFS37" s="441"/>
      <c r="DFT37" s="441"/>
      <c r="DFU37" s="441"/>
      <c r="DFV37" s="441"/>
      <c r="DFW37" s="441"/>
      <c r="DFX37" s="441"/>
      <c r="DFY37" s="441"/>
      <c r="DFZ37" s="441"/>
      <c r="DGA37" s="441"/>
      <c r="DGB37" s="441"/>
      <c r="DGC37" s="441"/>
      <c r="DGD37" s="441"/>
      <c r="DGE37" s="441"/>
      <c r="DGF37" s="441"/>
      <c r="DGG37" s="441"/>
      <c r="DGH37" s="441"/>
      <c r="DGI37" s="441"/>
      <c r="DGJ37" s="441"/>
      <c r="DGK37" s="441"/>
      <c r="DGL37" s="441"/>
      <c r="DGM37" s="441"/>
      <c r="DGN37" s="441"/>
      <c r="DGO37" s="441"/>
      <c r="DGP37" s="441"/>
      <c r="DGQ37" s="441"/>
      <c r="DGR37" s="441"/>
      <c r="DGS37" s="441"/>
      <c r="DGT37" s="441"/>
      <c r="DGU37" s="441"/>
      <c r="DGV37" s="441"/>
      <c r="DGW37" s="441"/>
      <c r="DGX37" s="441"/>
      <c r="DGY37" s="441"/>
      <c r="DGZ37" s="441"/>
      <c r="DHA37" s="441"/>
      <c r="DHB37" s="441"/>
      <c r="DHC37" s="441"/>
      <c r="DHD37" s="441"/>
      <c r="DHE37" s="441"/>
      <c r="DHF37" s="441"/>
      <c r="DHG37" s="441"/>
      <c r="DHH37" s="441"/>
      <c r="DHI37" s="441"/>
      <c r="DHJ37" s="441"/>
      <c r="DHK37" s="441"/>
      <c r="DHL37" s="441"/>
      <c r="DHM37" s="441"/>
      <c r="DHN37" s="441"/>
      <c r="DHO37" s="441"/>
      <c r="DHP37" s="441"/>
      <c r="DHQ37" s="441"/>
      <c r="DHR37" s="441"/>
      <c r="DHS37" s="441"/>
      <c r="DHT37" s="441"/>
      <c r="DHU37" s="441"/>
      <c r="DHV37" s="441"/>
      <c r="DHW37" s="441"/>
      <c r="DHX37" s="441"/>
      <c r="DHY37" s="441"/>
      <c r="DHZ37" s="441"/>
      <c r="DIA37" s="441"/>
      <c r="DIB37" s="441"/>
      <c r="DIC37" s="441"/>
      <c r="DID37" s="441"/>
      <c r="DIE37" s="441"/>
      <c r="DIF37" s="441"/>
      <c r="DIG37" s="441"/>
      <c r="DIH37" s="441"/>
      <c r="DII37" s="441"/>
      <c r="DIJ37" s="441"/>
      <c r="DIK37" s="441"/>
      <c r="DIL37" s="441"/>
      <c r="DIM37" s="441"/>
      <c r="DIN37" s="441"/>
      <c r="DIO37" s="441"/>
      <c r="DIP37" s="441"/>
      <c r="DIQ37" s="441"/>
      <c r="DIR37" s="441"/>
      <c r="DIS37" s="441"/>
      <c r="DIT37" s="441"/>
      <c r="DIU37" s="441"/>
      <c r="DIV37" s="441"/>
      <c r="DIW37" s="441"/>
      <c r="DIX37" s="441"/>
      <c r="DIY37" s="441"/>
      <c r="DIZ37" s="441"/>
      <c r="DJA37" s="441"/>
      <c r="DJB37" s="441"/>
      <c r="DJC37" s="441"/>
      <c r="DJD37" s="441"/>
      <c r="DJE37" s="441"/>
      <c r="DJF37" s="441"/>
      <c r="DJG37" s="441"/>
      <c r="DJH37" s="441"/>
      <c r="DJI37" s="441"/>
      <c r="DJJ37" s="441"/>
      <c r="DJK37" s="441"/>
      <c r="DJL37" s="441"/>
      <c r="DJM37" s="441"/>
      <c r="DJN37" s="441"/>
      <c r="DJO37" s="441"/>
      <c r="DJP37" s="441"/>
      <c r="DJQ37" s="441"/>
      <c r="DJR37" s="441"/>
      <c r="DJS37" s="441"/>
      <c r="DJT37" s="441"/>
      <c r="DJU37" s="441"/>
      <c r="DJV37" s="441"/>
      <c r="DJW37" s="441"/>
      <c r="DJX37" s="441"/>
      <c r="DJY37" s="441"/>
      <c r="DJZ37" s="441"/>
      <c r="DKA37" s="441"/>
      <c r="DKB37" s="441"/>
      <c r="DKC37" s="441"/>
      <c r="DKD37" s="441"/>
      <c r="DKE37" s="441"/>
      <c r="DKF37" s="441"/>
      <c r="DKG37" s="441"/>
      <c r="DKH37" s="441"/>
      <c r="DKI37" s="441"/>
      <c r="DKJ37" s="441"/>
      <c r="DKK37" s="441"/>
      <c r="DKL37" s="441"/>
      <c r="DKM37" s="441"/>
      <c r="DKN37" s="441"/>
      <c r="DKO37" s="441"/>
      <c r="DKP37" s="441"/>
      <c r="DKQ37" s="441"/>
      <c r="DKR37" s="441"/>
      <c r="DKS37" s="441"/>
      <c r="DKT37" s="441"/>
      <c r="DKU37" s="441"/>
      <c r="DKV37" s="441"/>
      <c r="DKW37" s="441"/>
      <c r="DKX37" s="441"/>
      <c r="DKY37" s="441"/>
      <c r="DKZ37" s="441"/>
      <c r="DLA37" s="441"/>
      <c r="DLB37" s="441"/>
      <c r="DLC37" s="441"/>
      <c r="DLD37" s="441"/>
      <c r="DLE37" s="441"/>
      <c r="DLF37" s="441"/>
      <c r="DLG37" s="441"/>
      <c r="DLH37" s="441"/>
      <c r="DLI37" s="441"/>
      <c r="DLJ37" s="441"/>
      <c r="DLK37" s="441"/>
      <c r="DLL37" s="441"/>
      <c r="DLM37" s="441"/>
      <c r="DLN37" s="441"/>
      <c r="DLO37" s="441"/>
      <c r="DLP37" s="441"/>
      <c r="DLQ37" s="441"/>
      <c r="DLR37" s="441"/>
      <c r="DLS37" s="441"/>
      <c r="DLT37" s="441"/>
      <c r="DLU37" s="441"/>
      <c r="DLV37" s="441"/>
      <c r="DLW37" s="441"/>
      <c r="DLX37" s="441"/>
      <c r="DLY37" s="441"/>
      <c r="DLZ37" s="441"/>
      <c r="DMA37" s="441"/>
      <c r="DMB37" s="441"/>
      <c r="DMC37" s="441"/>
      <c r="DMD37" s="441"/>
      <c r="DME37" s="441"/>
      <c r="DMF37" s="441"/>
      <c r="DMG37" s="441"/>
      <c r="DMH37" s="441"/>
      <c r="DMI37" s="441"/>
      <c r="DMJ37" s="441"/>
      <c r="DMK37" s="441"/>
      <c r="DML37" s="441"/>
      <c r="DMM37" s="441"/>
      <c r="DMN37" s="441"/>
      <c r="DMO37" s="441"/>
      <c r="DMP37" s="441"/>
      <c r="DMQ37" s="441"/>
      <c r="DMR37" s="441"/>
      <c r="DMS37" s="441"/>
      <c r="DMT37" s="441"/>
      <c r="DMU37" s="441"/>
      <c r="DMV37" s="441"/>
      <c r="DMW37" s="441"/>
      <c r="DMX37" s="441"/>
      <c r="DMY37" s="441"/>
      <c r="DMZ37" s="441"/>
      <c r="DNA37" s="441"/>
      <c r="DNB37" s="441"/>
      <c r="DNC37" s="441"/>
      <c r="DND37" s="441"/>
      <c r="DNE37" s="441"/>
      <c r="DNF37" s="441"/>
      <c r="DNG37" s="441"/>
      <c r="DNH37" s="441"/>
      <c r="DNI37" s="441"/>
      <c r="DNJ37" s="441"/>
      <c r="DNK37" s="441"/>
      <c r="DNL37" s="441"/>
      <c r="DNM37" s="441"/>
      <c r="DNN37" s="441"/>
      <c r="DNO37" s="441"/>
      <c r="DNP37" s="441"/>
      <c r="DNQ37" s="441"/>
      <c r="DNR37" s="441"/>
      <c r="DNS37" s="441"/>
      <c r="DNT37" s="441"/>
      <c r="DNU37" s="441"/>
      <c r="DNV37" s="441"/>
      <c r="DNW37" s="441"/>
      <c r="DNX37" s="441"/>
      <c r="DNY37" s="441"/>
      <c r="DNZ37" s="441"/>
      <c r="DOA37" s="441"/>
      <c r="DOB37" s="441"/>
      <c r="DOC37" s="441"/>
      <c r="DOD37" s="441"/>
      <c r="DOE37" s="441"/>
      <c r="DOF37" s="441"/>
      <c r="DOG37" s="441"/>
      <c r="DOH37" s="441"/>
      <c r="DOI37" s="441"/>
      <c r="DOJ37" s="441"/>
      <c r="DOK37" s="441"/>
      <c r="DOL37" s="441"/>
      <c r="DOM37" s="441"/>
      <c r="DON37" s="441"/>
      <c r="DOO37" s="441"/>
      <c r="DOP37" s="441"/>
      <c r="DOQ37" s="441"/>
      <c r="DOR37" s="441"/>
      <c r="DOS37" s="441"/>
      <c r="DOT37" s="441"/>
      <c r="DOU37" s="441"/>
      <c r="DOV37" s="441"/>
      <c r="DOW37" s="441"/>
      <c r="DOX37" s="441"/>
      <c r="DOY37" s="441"/>
      <c r="DOZ37" s="441"/>
      <c r="DPA37" s="441"/>
      <c r="DPB37" s="441"/>
      <c r="DPC37" s="441"/>
      <c r="DPD37" s="441"/>
      <c r="DPE37" s="441"/>
      <c r="DPF37" s="441"/>
      <c r="DPG37" s="441"/>
      <c r="DPH37" s="441"/>
      <c r="DPI37" s="441"/>
      <c r="DPJ37" s="441"/>
      <c r="DPK37" s="441"/>
      <c r="DPL37" s="441"/>
      <c r="DPM37" s="441"/>
      <c r="DPN37" s="441"/>
      <c r="DPO37" s="441"/>
      <c r="DPP37" s="441"/>
      <c r="DPQ37" s="441"/>
      <c r="DPR37" s="441"/>
      <c r="DPS37" s="441"/>
      <c r="DPT37" s="441"/>
      <c r="DPU37" s="441"/>
      <c r="DPV37" s="441"/>
      <c r="DPW37" s="441"/>
      <c r="DPX37" s="441"/>
      <c r="DPY37" s="441"/>
      <c r="DPZ37" s="441"/>
      <c r="DQA37" s="441"/>
      <c r="DQB37" s="441"/>
      <c r="DQC37" s="441"/>
      <c r="DQD37" s="441"/>
      <c r="DQE37" s="441"/>
      <c r="DQF37" s="441"/>
      <c r="DQG37" s="441"/>
      <c r="DQH37" s="441"/>
      <c r="DQI37" s="441"/>
      <c r="DQJ37" s="441"/>
      <c r="DQK37" s="441"/>
      <c r="DQL37" s="441"/>
      <c r="DQM37" s="441"/>
      <c r="DQN37" s="441"/>
      <c r="DQO37" s="441"/>
      <c r="DQP37" s="441"/>
      <c r="DQQ37" s="441"/>
      <c r="DQR37" s="441"/>
      <c r="DQS37" s="441"/>
      <c r="DQT37" s="441"/>
      <c r="DQU37" s="441"/>
      <c r="DQV37" s="441"/>
      <c r="DQW37" s="441"/>
      <c r="DQX37" s="441"/>
      <c r="DQY37" s="441"/>
      <c r="DQZ37" s="441"/>
      <c r="DRA37" s="441"/>
      <c r="DRB37" s="441"/>
      <c r="DRC37" s="441"/>
      <c r="DRD37" s="441"/>
      <c r="DRE37" s="441"/>
      <c r="DRF37" s="441"/>
      <c r="DRG37" s="441"/>
      <c r="DRH37" s="441"/>
      <c r="DRI37" s="441"/>
      <c r="DRJ37" s="441"/>
      <c r="DRK37" s="441"/>
      <c r="DRL37" s="441"/>
      <c r="DRM37" s="441"/>
      <c r="DRN37" s="441"/>
      <c r="DRO37" s="441"/>
      <c r="DRP37" s="441"/>
      <c r="DRQ37" s="441"/>
      <c r="DRR37" s="441"/>
      <c r="DRS37" s="441"/>
      <c r="DRT37" s="441"/>
      <c r="DRU37" s="441"/>
      <c r="DRV37" s="441"/>
      <c r="DRW37" s="441"/>
      <c r="DRX37" s="441"/>
      <c r="DRY37" s="441"/>
      <c r="DRZ37" s="441"/>
      <c r="DSA37" s="441"/>
      <c r="DSB37" s="441"/>
      <c r="DSC37" s="441"/>
      <c r="DSD37" s="441"/>
      <c r="DSE37" s="441"/>
      <c r="DSF37" s="441"/>
      <c r="DSG37" s="441"/>
      <c r="DSH37" s="441"/>
      <c r="DSI37" s="441"/>
      <c r="DSJ37" s="441"/>
      <c r="DSK37" s="441"/>
      <c r="DSL37" s="441"/>
      <c r="DSM37" s="441"/>
      <c r="DSN37" s="441"/>
      <c r="DSO37" s="441"/>
      <c r="DSP37" s="441"/>
      <c r="DSQ37" s="441"/>
      <c r="DSR37" s="441"/>
      <c r="DSS37" s="441"/>
      <c r="DST37" s="441"/>
      <c r="DSU37" s="441"/>
      <c r="DSV37" s="441"/>
      <c r="DSW37" s="441"/>
      <c r="DSX37" s="441"/>
      <c r="DSY37" s="441"/>
      <c r="DSZ37" s="441"/>
      <c r="DTA37" s="441"/>
      <c r="DTB37" s="441"/>
      <c r="DTC37" s="441"/>
      <c r="DTD37" s="441"/>
      <c r="DTE37" s="441"/>
      <c r="DTF37" s="441"/>
      <c r="DTG37" s="441"/>
      <c r="DTH37" s="441"/>
      <c r="DTI37" s="441"/>
      <c r="DTJ37" s="441"/>
      <c r="DTK37" s="441"/>
      <c r="DTL37" s="441"/>
      <c r="DTM37" s="441"/>
      <c r="DTN37" s="441"/>
      <c r="DTO37" s="441"/>
      <c r="DTP37" s="441"/>
      <c r="DTQ37" s="441"/>
      <c r="DTR37" s="441"/>
      <c r="DTS37" s="441"/>
      <c r="DTT37" s="441"/>
      <c r="DTU37" s="441"/>
      <c r="DTV37" s="441"/>
      <c r="DTW37" s="441"/>
      <c r="DTX37" s="441"/>
      <c r="DTY37" s="441"/>
      <c r="DTZ37" s="441"/>
      <c r="DUA37" s="441"/>
      <c r="DUB37" s="441"/>
      <c r="DUC37" s="441"/>
      <c r="DUD37" s="441"/>
      <c r="DUE37" s="441"/>
      <c r="DUF37" s="441"/>
      <c r="DUG37" s="441"/>
      <c r="DUH37" s="441"/>
      <c r="DUI37" s="441"/>
      <c r="DUJ37" s="441"/>
      <c r="DUK37" s="441"/>
      <c r="DUL37" s="441"/>
      <c r="DUM37" s="441"/>
      <c r="DUN37" s="441"/>
      <c r="DUO37" s="441"/>
      <c r="DUP37" s="441"/>
      <c r="DUQ37" s="441"/>
      <c r="DUR37" s="441"/>
      <c r="DUS37" s="441"/>
      <c r="DUT37" s="441"/>
      <c r="DUU37" s="441"/>
      <c r="DUV37" s="441"/>
      <c r="DUW37" s="441"/>
      <c r="DUX37" s="441"/>
      <c r="DUY37" s="441"/>
      <c r="DUZ37" s="441"/>
      <c r="DVA37" s="441"/>
      <c r="DVB37" s="441"/>
      <c r="DVC37" s="441"/>
      <c r="DVD37" s="441"/>
      <c r="DVE37" s="441"/>
      <c r="DVF37" s="441"/>
      <c r="DVG37" s="441"/>
      <c r="DVH37" s="441"/>
      <c r="DVI37" s="441"/>
      <c r="DVJ37" s="441"/>
      <c r="DVK37" s="441"/>
      <c r="DVL37" s="441"/>
      <c r="DVM37" s="441"/>
      <c r="DVN37" s="441"/>
      <c r="DVO37" s="441"/>
      <c r="DVP37" s="441"/>
      <c r="DVQ37" s="441"/>
      <c r="DVR37" s="441"/>
      <c r="DVS37" s="441"/>
      <c r="DVT37" s="441"/>
      <c r="DVU37" s="441"/>
      <c r="DVV37" s="441"/>
      <c r="DVW37" s="441"/>
      <c r="DVX37" s="441"/>
      <c r="DVY37" s="441"/>
      <c r="DVZ37" s="441"/>
      <c r="DWA37" s="441"/>
      <c r="DWB37" s="441"/>
      <c r="DWC37" s="441"/>
      <c r="DWD37" s="441"/>
      <c r="DWE37" s="441"/>
      <c r="DWF37" s="441"/>
      <c r="DWG37" s="441"/>
      <c r="DWH37" s="441"/>
      <c r="DWI37" s="441"/>
      <c r="DWJ37" s="441"/>
      <c r="DWK37" s="441"/>
      <c r="DWL37" s="441"/>
      <c r="DWM37" s="441"/>
      <c r="DWN37" s="441"/>
      <c r="DWO37" s="441"/>
      <c r="DWP37" s="441"/>
      <c r="DWQ37" s="441"/>
      <c r="DWR37" s="441"/>
      <c r="DWS37" s="441"/>
      <c r="DWT37" s="441"/>
      <c r="DWU37" s="441"/>
      <c r="DWV37" s="441"/>
      <c r="DWW37" s="441"/>
      <c r="DWX37" s="441"/>
      <c r="DWY37" s="441"/>
      <c r="DWZ37" s="441"/>
      <c r="DXA37" s="441"/>
      <c r="DXB37" s="441"/>
      <c r="DXC37" s="441"/>
      <c r="DXD37" s="441"/>
      <c r="DXE37" s="441"/>
      <c r="DXF37" s="441"/>
      <c r="DXG37" s="441"/>
      <c r="DXH37" s="441"/>
      <c r="DXI37" s="441"/>
      <c r="DXJ37" s="441"/>
      <c r="DXK37" s="441"/>
      <c r="DXL37" s="441"/>
      <c r="DXM37" s="441"/>
      <c r="DXN37" s="441"/>
      <c r="DXO37" s="441"/>
      <c r="DXP37" s="441"/>
      <c r="DXQ37" s="441"/>
      <c r="DXR37" s="441"/>
      <c r="DXS37" s="441"/>
      <c r="DXT37" s="441"/>
      <c r="DXU37" s="441"/>
      <c r="DXV37" s="441"/>
      <c r="DXW37" s="441"/>
      <c r="DXX37" s="441"/>
      <c r="DXY37" s="441"/>
      <c r="DXZ37" s="441"/>
      <c r="DYA37" s="441"/>
      <c r="DYB37" s="441"/>
      <c r="DYC37" s="441"/>
      <c r="DYD37" s="441"/>
      <c r="DYE37" s="441"/>
      <c r="DYF37" s="441"/>
      <c r="DYG37" s="441"/>
      <c r="DYH37" s="441"/>
      <c r="DYI37" s="441"/>
      <c r="DYJ37" s="441"/>
      <c r="DYK37" s="441"/>
      <c r="DYL37" s="441"/>
      <c r="DYM37" s="441"/>
      <c r="DYN37" s="441"/>
      <c r="DYO37" s="441"/>
      <c r="DYP37" s="441"/>
      <c r="DYQ37" s="441"/>
      <c r="DYR37" s="441"/>
      <c r="DYS37" s="441"/>
      <c r="DYT37" s="441"/>
      <c r="DYU37" s="441"/>
      <c r="DYV37" s="441"/>
      <c r="DYW37" s="441"/>
      <c r="DYX37" s="441"/>
      <c r="DYY37" s="441"/>
      <c r="DYZ37" s="441"/>
      <c r="DZA37" s="441"/>
      <c r="DZB37" s="441"/>
      <c r="DZC37" s="441"/>
      <c r="DZD37" s="441"/>
      <c r="DZE37" s="441"/>
      <c r="DZF37" s="441"/>
      <c r="DZG37" s="441"/>
      <c r="DZH37" s="441"/>
      <c r="DZI37" s="441"/>
      <c r="DZJ37" s="441"/>
      <c r="DZK37" s="441"/>
      <c r="DZL37" s="441"/>
      <c r="DZM37" s="441"/>
      <c r="DZN37" s="441"/>
      <c r="DZO37" s="441"/>
      <c r="DZP37" s="441"/>
      <c r="DZQ37" s="441"/>
      <c r="DZR37" s="441"/>
      <c r="DZS37" s="441"/>
      <c r="DZT37" s="441"/>
      <c r="DZU37" s="441"/>
      <c r="DZV37" s="441"/>
      <c r="DZW37" s="441"/>
      <c r="DZX37" s="441"/>
      <c r="DZY37" s="441"/>
      <c r="DZZ37" s="441"/>
      <c r="EAA37" s="441"/>
      <c r="EAB37" s="441"/>
      <c r="EAC37" s="441"/>
      <c r="EAD37" s="441"/>
      <c r="EAE37" s="441"/>
      <c r="EAF37" s="441"/>
      <c r="EAG37" s="441"/>
      <c r="EAH37" s="441"/>
      <c r="EAI37" s="441"/>
      <c r="EAJ37" s="441"/>
      <c r="EAK37" s="441"/>
      <c r="EAL37" s="441"/>
      <c r="EAM37" s="441"/>
      <c r="EAN37" s="441"/>
      <c r="EAO37" s="441"/>
      <c r="EAP37" s="441"/>
      <c r="EAQ37" s="441"/>
      <c r="EAR37" s="441"/>
      <c r="EAS37" s="441"/>
      <c r="EAT37" s="441"/>
      <c r="EAU37" s="441"/>
      <c r="EAV37" s="441"/>
      <c r="EAW37" s="441"/>
      <c r="EAX37" s="441"/>
      <c r="EAY37" s="441"/>
      <c r="EAZ37" s="441"/>
      <c r="EBA37" s="441"/>
      <c r="EBB37" s="441"/>
      <c r="EBC37" s="441"/>
      <c r="EBD37" s="441"/>
      <c r="EBE37" s="441"/>
      <c r="EBF37" s="441"/>
      <c r="EBG37" s="441"/>
      <c r="EBH37" s="441"/>
      <c r="EBI37" s="441"/>
      <c r="EBJ37" s="441"/>
      <c r="EBK37" s="441"/>
      <c r="EBL37" s="441"/>
      <c r="EBM37" s="441"/>
      <c r="EBN37" s="441"/>
      <c r="EBO37" s="441"/>
      <c r="EBP37" s="441"/>
      <c r="EBQ37" s="441"/>
      <c r="EBR37" s="441"/>
      <c r="EBS37" s="441"/>
      <c r="EBT37" s="441"/>
      <c r="EBU37" s="441"/>
      <c r="EBV37" s="441"/>
      <c r="EBW37" s="441"/>
      <c r="EBX37" s="441"/>
      <c r="EBY37" s="441"/>
      <c r="EBZ37" s="441"/>
      <c r="ECA37" s="441"/>
      <c r="ECB37" s="441"/>
      <c r="ECC37" s="441"/>
      <c r="ECD37" s="441"/>
      <c r="ECE37" s="441"/>
      <c r="ECF37" s="441"/>
      <c r="ECG37" s="441"/>
      <c r="ECH37" s="441"/>
      <c r="ECI37" s="441"/>
      <c r="ECJ37" s="441"/>
      <c r="ECK37" s="441"/>
      <c r="ECL37" s="441"/>
      <c r="ECM37" s="441"/>
      <c r="ECN37" s="441"/>
      <c r="ECO37" s="441"/>
      <c r="ECP37" s="441"/>
      <c r="ECQ37" s="441"/>
      <c r="ECR37" s="441"/>
      <c r="ECS37" s="441"/>
      <c r="ECT37" s="441"/>
      <c r="ECU37" s="441"/>
      <c r="ECV37" s="441"/>
      <c r="ECW37" s="441"/>
      <c r="ECX37" s="441"/>
      <c r="ECY37" s="441"/>
      <c r="ECZ37" s="441"/>
      <c r="EDA37" s="441"/>
      <c r="EDB37" s="441"/>
      <c r="EDC37" s="441"/>
      <c r="EDD37" s="441"/>
      <c r="EDE37" s="441"/>
      <c r="EDF37" s="441"/>
      <c r="EDG37" s="441"/>
      <c r="EDH37" s="441"/>
      <c r="EDI37" s="441"/>
      <c r="EDJ37" s="441"/>
      <c r="EDK37" s="441"/>
      <c r="EDL37" s="441"/>
      <c r="EDM37" s="441"/>
      <c r="EDN37" s="441"/>
      <c r="EDO37" s="441"/>
      <c r="EDP37" s="441"/>
      <c r="EDQ37" s="441"/>
      <c r="EDR37" s="441"/>
      <c r="EDS37" s="441"/>
      <c r="EDT37" s="441"/>
      <c r="EDU37" s="441"/>
      <c r="EDV37" s="441"/>
      <c r="EDW37" s="441"/>
      <c r="EDX37" s="441"/>
      <c r="EDY37" s="441"/>
      <c r="EDZ37" s="441"/>
      <c r="EEA37" s="441"/>
      <c r="EEB37" s="441"/>
      <c r="EEC37" s="441"/>
      <c r="EED37" s="441"/>
      <c r="EEE37" s="441"/>
      <c r="EEF37" s="441"/>
      <c r="EEG37" s="441"/>
      <c r="EEH37" s="441"/>
      <c r="EEI37" s="441"/>
      <c r="EEJ37" s="441"/>
      <c r="EEK37" s="441"/>
      <c r="EEL37" s="441"/>
      <c r="EEM37" s="441"/>
      <c r="EEN37" s="441"/>
      <c r="EEO37" s="441"/>
      <c r="EEP37" s="441"/>
      <c r="EEQ37" s="441"/>
      <c r="EER37" s="441"/>
      <c r="EES37" s="441"/>
      <c r="EET37" s="441"/>
      <c r="EEU37" s="441"/>
      <c r="EEV37" s="441"/>
      <c r="EEW37" s="441"/>
      <c r="EEX37" s="441"/>
      <c r="EEY37" s="441"/>
      <c r="EEZ37" s="441"/>
      <c r="EFA37" s="441"/>
      <c r="EFB37" s="441"/>
      <c r="EFC37" s="441"/>
      <c r="EFD37" s="441"/>
      <c r="EFE37" s="441"/>
      <c r="EFF37" s="441"/>
      <c r="EFG37" s="441"/>
      <c r="EFH37" s="441"/>
      <c r="EFI37" s="441"/>
      <c r="EFJ37" s="441"/>
      <c r="EFK37" s="441"/>
      <c r="EFL37" s="441"/>
      <c r="EFM37" s="441"/>
      <c r="EFN37" s="441"/>
      <c r="EFO37" s="441"/>
      <c r="EFP37" s="441"/>
      <c r="EFQ37" s="441"/>
      <c r="EFR37" s="441"/>
      <c r="EFS37" s="441"/>
      <c r="EFT37" s="441"/>
      <c r="EFU37" s="441"/>
      <c r="EFV37" s="441"/>
      <c r="EFW37" s="441"/>
      <c r="EFX37" s="441"/>
      <c r="EFY37" s="441"/>
      <c r="EFZ37" s="441"/>
      <c r="EGA37" s="441"/>
      <c r="EGB37" s="441"/>
      <c r="EGC37" s="441"/>
      <c r="EGD37" s="441"/>
      <c r="EGE37" s="441"/>
      <c r="EGF37" s="441"/>
      <c r="EGG37" s="441"/>
      <c r="EGH37" s="441"/>
      <c r="EGI37" s="441"/>
      <c r="EGJ37" s="441"/>
      <c r="EGK37" s="441"/>
      <c r="EGL37" s="441"/>
      <c r="EGM37" s="441"/>
      <c r="EGN37" s="441"/>
      <c r="EGO37" s="441"/>
      <c r="EGP37" s="441"/>
      <c r="EGQ37" s="441"/>
      <c r="EGR37" s="441"/>
      <c r="EGS37" s="441"/>
      <c r="EGT37" s="441"/>
      <c r="EGU37" s="441"/>
      <c r="EGV37" s="441"/>
      <c r="EGW37" s="441"/>
      <c r="EGX37" s="441"/>
      <c r="EGY37" s="441"/>
      <c r="EGZ37" s="441"/>
      <c r="EHA37" s="441"/>
      <c r="EHB37" s="441"/>
      <c r="EHC37" s="441"/>
      <c r="EHD37" s="441"/>
      <c r="EHE37" s="441"/>
      <c r="EHF37" s="441"/>
      <c r="EHG37" s="441"/>
      <c r="EHH37" s="441"/>
      <c r="EHI37" s="441"/>
      <c r="EHJ37" s="441"/>
      <c r="EHK37" s="441"/>
      <c r="EHL37" s="441"/>
      <c r="EHM37" s="441"/>
      <c r="EHN37" s="441"/>
      <c r="EHO37" s="441"/>
      <c r="EHP37" s="441"/>
      <c r="EHQ37" s="441"/>
      <c r="EHR37" s="441"/>
      <c r="EHS37" s="441"/>
      <c r="EHT37" s="441"/>
      <c r="EHU37" s="441"/>
      <c r="EHV37" s="441"/>
      <c r="EHW37" s="441"/>
      <c r="EHX37" s="441"/>
      <c r="EHY37" s="441"/>
      <c r="EHZ37" s="441"/>
      <c r="EIA37" s="441"/>
      <c r="EIB37" s="441"/>
      <c r="EIC37" s="441"/>
      <c r="EID37" s="441"/>
      <c r="EIE37" s="441"/>
      <c r="EIF37" s="441"/>
      <c r="EIG37" s="441"/>
      <c r="EIH37" s="441"/>
      <c r="EII37" s="441"/>
      <c r="EIJ37" s="441"/>
      <c r="EIK37" s="441"/>
      <c r="EIL37" s="441"/>
      <c r="EIM37" s="441"/>
      <c r="EIN37" s="441"/>
      <c r="EIO37" s="441"/>
      <c r="EIP37" s="441"/>
      <c r="EIQ37" s="441"/>
      <c r="EIR37" s="441"/>
      <c r="EIS37" s="441"/>
      <c r="EIT37" s="441"/>
      <c r="EIU37" s="441"/>
      <c r="EIV37" s="441"/>
      <c r="EIW37" s="441"/>
      <c r="EIX37" s="441"/>
      <c r="EIY37" s="441"/>
      <c r="EIZ37" s="441"/>
      <c r="EJA37" s="441"/>
      <c r="EJB37" s="441"/>
      <c r="EJC37" s="441"/>
      <c r="EJD37" s="441"/>
      <c r="EJE37" s="441"/>
      <c r="EJF37" s="441"/>
      <c r="EJG37" s="441"/>
      <c r="EJH37" s="441"/>
      <c r="EJI37" s="441"/>
      <c r="EJJ37" s="441"/>
      <c r="EJK37" s="441"/>
      <c r="EJL37" s="441"/>
      <c r="EJM37" s="441"/>
      <c r="EJN37" s="441"/>
      <c r="EJO37" s="441"/>
      <c r="EJP37" s="441"/>
      <c r="EJQ37" s="441"/>
      <c r="EJR37" s="441"/>
      <c r="EJS37" s="441"/>
      <c r="EJT37" s="441"/>
      <c r="EJU37" s="441"/>
      <c r="EJV37" s="441"/>
      <c r="EJW37" s="441"/>
      <c r="EJX37" s="441"/>
      <c r="EJY37" s="441"/>
      <c r="EJZ37" s="441"/>
      <c r="EKA37" s="441"/>
      <c r="EKB37" s="441"/>
      <c r="EKC37" s="441"/>
      <c r="EKD37" s="441"/>
      <c r="EKE37" s="441"/>
      <c r="EKF37" s="441"/>
      <c r="EKG37" s="441"/>
      <c r="EKH37" s="441"/>
      <c r="EKI37" s="441"/>
      <c r="EKJ37" s="441"/>
      <c r="EKK37" s="441"/>
      <c r="EKL37" s="441"/>
      <c r="EKM37" s="441"/>
      <c r="EKN37" s="441"/>
      <c r="EKO37" s="441"/>
      <c r="EKP37" s="441"/>
      <c r="EKQ37" s="441"/>
      <c r="EKR37" s="441"/>
      <c r="EKS37" s="441"/>
      <c r="EKT37" s="441"/>
      <c r="EKU37" s="441"/>
      <c r="EKV37" s="441"/>
      <c r="EKW37" s="441"/>
      <c r="EKX37" s="441"/>
      <c r="EKY37" s="441"/>
      <c r="EKZ37" s="441"/>
      <c r="ELA37" s="441"/>
      <c r="ELB37" s="441"/>
      <c r="ELC37" s="441"/>
      <c r="ELD37" s="441"/>
      <c r="ELE37" s="441"/>
      <c r="ELF37" s="441"/>
      <c r="ELG37" s="441"/>
      <c r="ELH37" s="441"/>
      <c r="ELI37" s="441"/>
      <c r="ELJ37" s="441"/>
      <c r="ELK37" s="441"/>
      <c r="ELL37" s="441"/>
      <c r="ELM37" s="441"/>
      <c r="ELN37" s="441"/>
      <c r="ELO37" s="441"/>
      <c r="ELP37" s="441"/>
      <c r="ELQ37" s="441"/>
      <c r="ELR37" s="441"/>
      <c r="ELS37" s="441"/>
      <c r="ELT37" s="441"/>
      <c r="ELU37" s="441"/>
      <c r="ELV37" s="441"/>
      <c r="ELW37" s="441"/>
      <c r="ELX37" s="441"/>
      <c r="ELY37" s="441"/>
      <c r="ELZ37" s="441"/>
      <c r="EMA37" s="441"/>
      <c r="EMB37" s="441"/>
      <c r="EMC37" s="441"/>
      <c r="EMD37" s="441"/>
      <c r="EME37" s="441"/>
      <c r="EMF37" s="441"/>
      <c r="EMG37" s="441"/>
      <c r="EMH37" s="441"/>
      <c r="EMI37" s="441"/>
      <c r="EMJ37" s="441"/>
      <c r="EMK37" s="441"/>
      <c r="EML37" s="441"/>
      <c r="EMM37" s="441"/>
      <c r="EMN37" s="441"/>
      <c r="EMO37" s="441"/>
      <c r="EMP37" s="441"/>
      <c r="EMQ37" s="441"/>
      <c r="EMR37" s="441"/>
      <c r="EMS37" s="441"/>
      <c r="EMT37" s="441"/>
      <c r="EMU37" s="441"/>
      <c r="EMV37" s="441"/>
      <c r="EMW37" s="441"/>
      <c r="EMX37" s="441"/>
      <c r="EMY37" s="441"/>
      <c r="EMZ37" s="441"/>
      <c r="ENA37" s="441"/>
      <c r="ENB37" s="441"/>
      <c r="ENC37" s="441"/>
      <c r="END37" s="441"/>
      <c r="ENE37" s="441"/>
      <c r="ENF37" s="441"/>
      <c r="ENG37" s="441"/>
      <c r="ENH37" s="441"/>
      <c r="ENI37" s="441"/>
      <c r="ENJ37" s="441"/>
      <c r="ENK37" s="441"/>
      <c r="ENL37" s="441"/>
      <c r="ENM37" s="441"/>
      <c r="ENN37" s="441"/>
      <c r="ENO37" s="441"/>
      <c r="ENP37" s="441"/>
      <c r="ENQ37" s="441"/>
      <c r="ENR37" s="441"/>
      <c r="ENS37" s="441"/>
      <c r="ENT37" s="441"/>
      <c r="ENU37" s="441"/>
      <c r="ENV37" s="441"/>
      <c r="ENW37" s="441"/>
      <c r="ENX37" s="441"/>
      <c r="ENY37" s="441"/>
      <c r="ENZ37" s="441"/>
      <c r="EOA37" s="441"/>
      <c r="EOB37" s="441"/>
      <c r="EOC37" s="441"/>
      <c r="EOD37" s="441"/>
      <c r="EOE37" s="441"/>
      <c r="EOF37" s="441"/>
      <c r="EOG37" s="441"/>
      <c r="EOH37" s="441"/>
      <c r="EOI37" s="441"/>
      <c r="EOJ37" s="441"/>
      <c r="EOK37" s="441"/>
      <c r="EOL37" s="441"/>
      <c r="EOM37" s="441"/>
      <c r="EON37" s="441"/>
      <c r="EOO37" s="441"/>
      <c r="EOP37" s="441"/>
      <c r="EOQ37" s="441"/>
      <c r="EOR37" s="441"/>
      <c r="EOS37" s="441"/>
      <c r="EOT37" s="441"/>
      <c r="EOU37" s="441"/>
      <c r="EOV37" s="441"/>
      <c r="EOW37" s="441"/>
      <c r="EOX37" s="441"/>
      <c r="EOY37" s="441"/>
      <c r="EOZ37" s="441"/>
      <c r="EPA37" s="441"/>
      <c r="EPB37" s="441"/>
      <c r="EPC37" s="441"/>
      <c r="EPD37" s="441"/>
      <c r="EPE37" s="441"/>
      <c r="EPF37" s="441"/>
      <c r="EPG37" s="441"/>
      <c r="EPH37" s="441"/>
      <c r="EPI37" s="441"/>
      <c r="EPJ37" s="441"/>
      <c r="EPK37" s="441"/>
      <c r="EPL37" s="441"/>
      <c r="EPM37" s="441"/>
      <c r="EPN37" s="441"/>
      <c r="EPO37" s="441"/>
      <c r="EPP37" s="441"/>
      <c r="EPQ37" s="441"/>
      <c r="EPR37" s="441"/>
      <c r="EPS37" s="441"/>
      <c r="EPT37" s="441"/>
      <c r="EPU37" s="441"/>
      <c r="EPV37" s="441"/>
      <c r="EPW37" s="441"/>
      <c r="EPX37" s="441"/>
      <c r="EPY37" s="441"/>
      <c r="EPZ37" s="441"/>
      <c r="EQA37" s="441"/>
      <c r="EQB37" s="441"/>
      <c r="EQC37" s="441"/>
      <c r="EQD37" s="441"/>
      <c r="EQE37" s="441"/>
      <c r="EQF37" s="441"/>
      <c r="EQG37" s="441"/>
      <c r="EQH37" s="441"/>
      <c r="EQI37" s="441"/>
      <c r="EQJ37" s="441"/>
      <c r="EQK37" s="441"/>
      <c r="EQL37" s="441"/>
      <c r="EQM37" s="441"/>
      <c r="EQN37" s="441"/>
      <c r="EQO37" s="441"/>
      <c r="EQP37" s="441"/>
      <c r="EQQ37" s="441"/>
      <c r="EQR37" s="441"/>
      <c r="EQS37" s="441"/>
      <c r="EQT37" s="441"/>
      <c r="EQU37" s="441"/>
      <c r="EQV37" s="441"/>
      <c r="EQW37" s="441"/>
      <c r="EQX37" s="441"/>
      <c r="EQY37" s="441"/>
      <c r="EQZ37" s="441"/>
      <c r="ERA37" s="441"/>
      <c r="ERB37" s="441"/>
      <c r="ERC37" s="441"/>
      <c r="ERD37" s="441"/>
      <c r="ERE37" s="441"/>
      <c r="ERF37" s="441"/>
      <c r="ERG37" s="441"/>
      <c r="ERH37" s="441"/>
      <c r="ERI37" s="441"/>
      <c r="ERJ37" s="441"/>
      <c r="ERK37" s="441"/>
      <c r="ERL37" s="441"/>
      <c r="ERM37" s="441"/>
      <c r="ERN37" s="441"/>
      <c r="ERO37" s="441"/>
      <c r="ERP37" s="441"/>
      <c r="ERQ37" s="441"/>
      <c r="ERR37" s="441"/>
      <c r="ERS37" s="441"/>
      <c r="ERT37" s="441"/>
      <c r="ERU37" s="441"/>
      <c r="ERV37" s="441"/>
      <c r="ERW37" s="441"/>
      <c r="ERX37" s="441"/>
      <c r="ERY37" s="441"/>
      <c r="ERZ37" s="441"/>
      <c r="ESA37" s="441"/>
      <c r="ESB37" s="441"/>
      <c r="ESC37" s="441"/>
      <c r="ESD37" s="441"/>
      <c r="ESE37" s="441"/>
      <c r="ESF37" s="441"/>
      <c r="ESG37" s="441"/>
      <c r="ESH37" s="441"/>
      <c r="ESI37" s="441"/>
      <c r="ESJ37" s="441"/>
      <c r="ESK37" s="441"/>
      <c r="ESL37" s="441"/>
      <c r="ESM37" s="441"/>
      <c r="ESN37" s="441"/>
      <c r="ESO37" s="441"/>
      <c r="ESP37" s="441"/>
      <c r="ESQ37" s="441"/>
      <c r="ESR37" s="441"/>
      <c r="ESS37" s="441"/>
      <c r="EST37" s="441"/>
      <c r="ESU37" s="441"/>
      <c r="ESV37" s="441"/>
      <c r="ESW37" s="441"/>
      <c r="ESX37" s="441"/>
      <c r="ESY37" s="441"/>
      <c r="ESZ37" s="441"/>
      <c r="ETA37" s="441"/>
      <c r="ETB37" s="441"/>
      <c r="ETC37" s="441"/>
      <c r="ETD37" s="441"/>
      <c r="ETE37" s="441"/>
      <c r="ETF37" s="441"/>
      <c r="ETG37" s="441"/>
      <c r="ETH37" s="441"/>
      <c r="ETI37" s="441"/>
      <c r="ETJ37" s="441"/>
      <c r="ETK37" s="441"/>
      <c r="ETL37" s="441"/>
      <c r="ETM37" s="441"/>
      <c r="ETN37" s="441"/>
      <c r="ETO37" s="441"/>
      <c r="ETP37" s="441"/>
      <c r="ETQ37" s="441"/>
      <c r="ETR37" s="441"/>
      <c r="ETS37" s="441"/>
      <c r="ETT37" s="441"/>
      <c r="ETU37" s="441"/>
      <c r="ETV37" s="441"/>
      <c r="ETW37" s="441"/>
      <c r="ETX37" s="441"/>
      <c r="ETY37" s="441"/>
      <c r="ETZ37" s="441"/>
      <c r="EUA37" s="441"/>
      <c r="EUB37" s="441"/>
      <c r="EUC37" s="441"/>
      <c r="EUD37" s="441"/>
      <c r="EUE37" s="441"/>
      <c r="EUF37" s="441"/>
      <c r="EUG37" s="441"/>
      <c r="EUH37" s="441"/>
      <c r="EUI37" s="441"/>
      <c r="EUJ37" s="441"/>
      <c r="EUK37" s="441"/>
      <c r="EUL37" s="441"/>
      <c r="EUM37" s="441"/>
      <c r="EUN37" s="441"/>
      <c r="EUO37" s="441"/>
      <c r="EUP37" s="441"/>
      <c r="EUQ37" s="441"/>
      <c r="EUR37" s="441"/>
      <c r="EUS37" s="441"/>
      <c r="EUT37" s="441"/>
      <c r="EUU37" s="441"/>
      <c r="EUV37" s="441"/>
      <c r="EUW37" s="441"/>
      <c r="EUX37" s="441"/>
      <c r="EUY37" s="441"/>
      <c r="EUZ37" s="441"/>
      <c r="EVA37" s="441"/>
      <c r="EVB37" s="441"/>
      <c r="EVC37" s="441"/>
      <c r="EVD37" s="441"/>
      <c r="EVE37" s="441"/>
      <c r="EVF37" s="441"/>
      <c r="EVG37" s="441"/>
      <c r="EVH37" s="441"/>
      <c r="EVI37" s="441"/>
      <c r="EVJ37" s="441"/>
      <c r="EVK37" s="441"/>
      <c r="EVL37" s="441"/>
      <c r="EVM37" s="441"/>
      <c r="EVN37" s="441"/>
      <c r="EVO37" s="441"/>
      <c r="EVP37" s="441"/>
      <c r="EVQ37" s="441"/>
      <c r="EVR37" s="441"/>
      <c r="EVS37" s="441"/>
      <c r="EVT37" s="441"/>
      <c r="EVU37" s="441"/>
      <c r="EVV37" s="441"/>
      <c r="EVW37" s="441"/>
      <c r="EVX37" s="441"/>
      <c r="EVY37" s="441"/>
      <c r="EVZ37" s="441"/>
      <c r="EWA37" s="441"/>
      <c r="EWB37" s="441"/>
      <c r="EWC37" s="441"/>
      <c r="EWD37" s="441"/>
      <c r="EWE37" s="441"/>
      <c r="EWF37" s="441"/>
      <c r="EWG37" s="441"/>
      <c r="EWH37" s="441"/>
      <c r="EWI37" s="441"/>
      <c r="EWJ37" s="441"/>
      <c r="EWK37" s="441"/>
      <c r="EWL37" s="441"/>
      <c r="EWM37" s="441"/>
      <c r="EWN37" s="441"/>
      <c r="EWO37" s="441"/>
      <c r="EWP37" s="441"/>
      <c r="EWQ37" s="441"/>
      <c r="EWR37" s="441"/>
      <c r="EWS37" s="441"/>
      <c r="EWT37" s="441"/>
      <c r="EWU37" s="441"/>
      <c r="EWV37" s="441"/>
      <c r="EWW37" s="441"/>
      <c r="EWX37" s="441"/>
      <c r="EWY37" s="441"/>
      <c r="EWZ37" s="441"/>
      <c r="EXA37" s="441"/>
      <c r="EXB37" s="441"/>
      <c r="EXC37" s="441"/>
      <c r="EXD37" s="441"/>
      <c r="EXE37" s="441"/>
      <c r="EXF37" s="441"/>
      <c r="EXG37" s="441"/>
      <c r="EXH37" s="441"/>
      <c r="EXI37" s="441"/>
      <c r="EXJ37" s="441"/>
      <c r="EXK37" s="441"/>
      <c r="EXL37" s="441"/>
      <c r="EXM37" s="441"/>
      <c r="EXN37" s="441"/>
      <c r="EXO37" s="441"/>
      <c r="EXP37" s="441"/>
      <c r="EXQ37" s="441"/>
      <c r="EXR37" s="441"/>
      <c r="EXS37" s="441"/>
      <c r="EXT37" s="441"/>
      <c r="EXU37" s="441"/>
      <c r="EXV37" s="441"/>
      <c r="EXW37" s="441"/>
      <c r="EXX37" s="441"/>
      <c r="EXY37" s="441"/>
      <c r="EXZ37" s="441"/>
      <c r="EYA37" s="441"/>
      <c r="EYB37" s="441"/>
      <c r="EYC37" s="441"/>
      <c r="EYD37" s="441"/>
      <c r="EYE37" s="441"/>
      <c r="EYF37" s="441"/>
      <c r="EYG37" s="441"/>
      <c r="EYH37" s="441"/>
      <c r="EYI37" s="441"/>
      <c r="EYJ37" s="441"/>
      <c r="EYK37" s="441"/>
      <c r="EYL37" s="441"/>
      <c r="EYM37" s="441"/>
      <c r="EYN37" s="441"/>
      <c r="EYO37" s="441"/>
      <c r="EYP37" s="441"/>
      <c r="EYQ37" s="441"/>
      <c r="EYR37" s="441"/>
      <c r="EYS37" s="441"/>
      <c r="EYT37" s="441"/>
      <c r="EYU37" s="441"/>
      <c r="EYV37" s="441"/>
      <c r="EYW37" s="441"/>
      <c r="EYX37" s="441"/>
      <c r="EYY37" s="441"/>
      <c r="EYZ37" s="441"/>
      <c r="EZA37" s="441"/>
      <c r="EZB37" s="441"/>
      <c r="EZC37" s="441"/>
      <c r="EZD37" s="441"/>
      <c r="EZE37" s="441"/>
      <c r="EZF37" s="441"/>
      <c r="EZG37" s="441"/>
      <c r="EZH37" s="441"/>
      <c r="EZI37" s="441"/>
      <c r="EZJ37" s="441"/>
      <c r="EZK37" s="441"/>
      <c r="EZL37" s="441"/>
      <c r="EZM37" s="441"/>
      <c r="EZN37" s="441"/>
      <c r="EZO37" s="441"/>
      <c r="EZP37" s="441"/>
      <c r="EZQ37" s="441"/>
      <c r="EZR37" s="441"/>
      <c r="EZS37" s="441"/>
      <c r="EZT37" s="441"/>
      <c r="EZU37" s="441"/>
      <c r="EZV37" s="441"/>
      <c r="EZW37" s="441"/>
      <c r="EZX37" s="441"/>
      <c r="EZY37" s="441"/>
      <c r="EZZ37" s="441"/>
      <c r="FAA37" s="441"/>
      <c r="FAB37" s="441"/>
      <c r="FAC37" s="441"/>
      <c r="FAD37" s="441"/>
      <c r="FAE37" s="441"/>
      <c r="FAF37" s="441"/>
      <c r="FAG37" s="441"/>
      <c r="FAH37" s="441"/>
      <c r="FAI37" s="441"/>
      <c r="FAJ37" s="441"/>
      <c r="FAK37" s="441"/>
      <c r="FAL37" s="441"/>
      <c r="FAM37" s="441"/>
      <c r="FAN37" s="441"/>
      <c r="FAO37" s="441"/>
      <c r="FAP37" s="441"/>
      <c r="FAQ37" s="441"/>
      <c r="FAR37" s="441"/>
      <c r="FAS37" s="441"/>
      <c r="FAT37" s="441"/>
      <c r="FAU37" s="441"/>
      <c r="FAV37" s="441"/>
      <c r="FAW37" s="441"/>
      <c r="FAX37" s="441"/>
      <c r="FAY37" s="441"/>
      <c r="FAZ37" s="441"/>
      <c r="FBA37" s="441"/>
      <c r="FBB37" s="441"/>
      <c r="FBC37" s="441"/>
      <c r="FBD37" s="441"/>
      <c r="FBE37" s="441"/>
      <c r="FBF37" s="441"/>
      <c r="FBG37" s="441"/>
      <c r="FBH37" s="441"/>
      <c r="FBI37" s="441"/>
      <c r="FBJ37" s="441"/>
      <c r="FBK37" s="441"/>
      <c r="FBL37" s="441"/>
      <c r="FBM37" s="441"/>
      <c r="FBN37" s="441"/>
      <c r="FBO37" s="441"/>
      <c r="FBP37" s="441"/>
      <c r="FBQ37" s="441"/>
      <c r="FBR37" s="441"/>
      <c r="FBS37" s="441"/>
      <c r="FBT37" s="441"/>
      <c r="FBU37" s="441"/>
      <c r="FBV37" s="441"/>
      <c r="FBW37" s="441"/>
      <c r="FBX37" s="441"/>
      <c r="FBY37" s="441"/>
      <c r="FBZ37" s="441"/>
      <c r="FCA37" s="441"/>
      <c r="FCB37" s="441"/>
      <c r="FCC37" s="441"/>
      <c r="FCD37" s="441"/>
      <c r="FCE37" s="441"/>
      <c r="FCF37" s="441"/>
      <c r="FCG37" s="441"/>
      <c r="FCH37" s="441"/>
      <c r="FCI37" s="441"/>
      <c r="FCJ37" s="441"/>
      <c r="FCK37" s="441"/>
      <c r="FCL37" s="441"/>
      <c r="FCM37" s="441"/>
      <c r="FCN37" s="441"/>
      <c r="FCO37" s="441"/>
      <c r="FCP37" s="441"/>
      <c r="FCQ37" s="441"/>
      <c r="FCR37" s="441"/>
      <c r="FCS37" s="441"/>
      <c r="FCT37" s="441"/>
      <c r="FCU37" s="441"/>
      <c r="FCV37" s="441"/>
      <c r="FCW37" s="441"/>
      <c r="FCX37" s="441"/>
      <c r="FCY37" s="441"/>
      <c r="FCZ37" s="441"/>
      <c r="FDA37" s="441"/>
      <c r="FDB37" s="441"/>
      <c r="FDC37" s="441"/>
      <c r="FDD37" s="441"/>
      <c r="FDE37" s="441"/>
      <c r="FDF37" s="441"/>
      <c r="FDG37" s="441"/>
      <c r="FDH37" s="441"/>
      <c r="FDI37" s="441"/>
      <c r="FDJ37" s="441"/>
      <c r="FDK37" s="441"/>
      <c r="FDL37" s="441"/>
      <c r="FDM37" s="441"/>
      <c r="FDN37" s="441"/>
      <c r="FDO37" s="441"/>
      <c r="FDP37" s="441"/>
      <c r="FDQ37" s="441"/>
      <c r="FDR37" s="441"/>
      <c r="FDS37" s="441"/>
      <c r="FDT37" s="441"/>
      <c r="FDU37" s="441"/>
      <c r="FDV37" s="441"/>
      <c r="FDW37" s="441"/>
      <c r="FDX37" s="441"/>
      <c r="FDY37" s="441"/>
      <c r="FDZ37" s="441"/>
      <c r="FEA37" s="441"/>
      <c r="FEB37" s="441"/>
      <c r="FEC37" s="441"/>
      <c r="FED37" s="441"/>
      <c r="FEE37" s="441"/>
      <c r="FEF37" s="441"/>
      <c r="FEG37" s="441"/>
      <c r="FEH37" s="441"/>
      <c r="FEI37" s="441"/>
      <c r="FEJ37" s="441"/>
      <c r="FEK37" s="441"/>
      <c r="FEL37" s="441"/>
      <c r="FEM37" s="441"/>
      <c r="FEN37" s="441"/>
      <c r="FEO37" s="441"/>
      <c r="FEP37" s="441"/>
      <c r="FEQ37" s="441"/>
      <c r="FER37" s="441"/>
      <c r="FES37" s="441"/>
      <c r="FET37" s="441"/>
      <c r="FEU37" s="441"/>
      <c r="FEV37" s="441"/>
      <c r="FEW37" s="441"/>
      <c r="FEX37" s="441"/>
      <c r="FEY37" s="441"/>
      <c r="FEZ37" s="441"/>
      <c r="FFA37" s="441"/>
      <c r="FFB37" s="441"/>
      <c r="FFC37" s="441"/>
      <c r="FFD37" s="441"/>
      <c r="FFE37" s="441"/>
      <c r="FFF37" s="441"/>
      <c r="FFG37" s="441"/>
      <c r="FFH37" s="441"/>
      <c r="FFI37" s="441"/>
      <c r="FFJ37" s="441"/>
      <c r="FFK37" s="441"/>
      <c r="FFL37" s="441"/>
      <c r="FFM37" s="441"/>
      <c r="FFN37" s="441"/>
      <c r="FFO37" s="441"/>
      <c r="FFP37" s="441"/>
      <c r="FFQ37" s="441"/>
      <c r="FFR37" s="441"/>
      <c r="FFS37" s="441"/>
      <c r="FFT37" s="441"/>
      <c r="FFU37" s="441"/>
      <c r="FFV37" s="441"/>
      <c r="FFW37" s="441"/>
      <c r="FFX37" s="441"/>
      <c r="FFY37" s="441"/>
      <c r="FFZ37" s="441"/>
      <c r="FGA37" s="441"/>
      <c r="FGB37" s="441"/>
      <c r="FGC37" s="441"/>
      <c r="FGD37" s="441"/>
      <c r="FGE37" s="441"/>
      <c r="FGF37" s="441"/>
      <c r="FGG37" s="441"/>
      <c r="FGH37" s="441"/>
      <c r="FGI37" s="441"/>
      <c r="FGJ37" s="441"/>
      <c r="FGK37" s="441"/>
      <c r="FGL37" s="441"/>
      <c r="FGM37" s="441"/>
      <c r="FGN37" s="441"/>
      <c r="FGO37" s="441"/>
      <c r="FGP37" s="441"/>
      <c r="FGQ37" s="441"/>
      <c r="FGR37" s="441"/>
      <c r="FGS37" s="441"/>
      <c r="FGT37" s="441"/>
      <c r="FGU37" s="441"/>
      <c r="FGV37" s="441"/>
      <c r="FGW37" s="441"/>
      <c r="FGX37" s="441"/>
      <c r="FGY37" s="441"/>
      <c r="FGZ37" s="441"/>
      <c r="FHA37" s="441"/>
      <c r="FHB37" s="441"/>
      <c r="FHC37" s="441"/>
      <c r="FHD37" s="441"/>
      <c r="FHE37" s="441"/>
      <c r="FHF37" s="441"/>
      <c r="FHG37" s="441"/>
      <c r="FHH37" s="441"/>
      <c r="FHI37" s="441"/>
      <c r="FHJ37" s="441"/>
      <c r="FHK37" s="441"/>
      <c r="FHL37" s="441"/>
      <c r="FHM37" s="441"/>
      <c r="FHN37" s="441"/>
      <c r="FHO37" s="441"/>
      <c r="FHP37" s="441"/>
      <c r="FHQ37" s="441"/>
      <c r="FHR37" s="441"/>
      <c r="FHS37" s="441"/>
      <c r="FHT37" s="441"/>
      <c r="FHU37" s="441"/>
      <c r="FHV37" s="441"/>
      <c r="FHW37" s="441"/>
      <c r="FHX37" s="441"/>
      <c r="FHY37" s="441"/>
      <c r="FHZ37" s="441"/>
      <c r="FIA37" s="441"/>
      <c r="FIB37" s="441"/>
      <c r="FIC37" s="441"/>
      <c r="FID37" s="441"/>
      <c r="FIE37" s="441"/>
      <c r="FIF37" s="441"/>
      <c r="FIG37" s="441"/>
      <c r="FIH37" s="441"/>
      <c r="FII37" s="441"/>
      <c r="FIJ37" s="441"/>
      <c r="FIK37" s="441"/>
      <c r="FIL37" s="441"/>
      <c r="FIM37" s="441"/>
      <c r="FIN37" s="441"/>
      <c r="FIO37" s="441"/>
      <c r="FIP37" s="441"/>
      <c r="FIQ37" s="441"/>
      <c r="FIR37" s="441"/>
      <c r="FIS37" s="441"/>
      <c r="FIT37" s="441"/>
      <c r="FIU37" s="441"/>
      <c r="FIV37" s="441"/>
      <c r="FIW37" s="441"/>
      <c r="FIX37" s="441"/>
      <c r="FIY37" s="441"/>
      <c r="FIZ37" s="441"/>
      <c r="FJA37" s="441"/>
      <c r="FJB37" s="441"/>
      <c r="FJC37" s="441"/>
      <c r="FJD37" s="441"/>
      <c r="FJE37" s="441"/>
      <c r="FJF37" s="441"/>
      <c r="FJG37" s="441"/>
      <c r="FJH37" s="441"/>
      <c r="FJI37" s="441"/>
      <c r="FJJ37" s="441"/>
      <c r="FJK37" s="441"/>
      <c r="FJL37" s="441"/>
      <c r="FJM37" s="441"/>
      <c r="FJN37" s="441"/>
      <c r="FJO37" s="441"/>
      <c r="FJP37" s="441"/>
      <c r="FJQ37" s="441"/>
      <c r="FJR37" s="441"/>
      <c r="FJS37" s="441"/>
      <c r="FJT37" s="441"/>
      <c r="FJU37" s="441"/>
      <c r="FJV37" s="441"/>
      <c r="FJW37" s="441"/>
      <c r="FJX37" s="441"/>
      <c r="FJY37" s="441"/>
      <c r="FJZ37" s="441"/>
      <c r="FKA37" s="441"/>
      <c r="FKB37" s="441"/>
      <c r="FKC37" s="441"/>
      <c r="FKD37" s="441"/>
      <c r="FKE37" s="441"/>
      <c r="FKF37" s="441"/>
      <c r="FKG37" s="441"/>
      <c r="FKH37" s="441"/>
      <c r="FKI37" s="441"/>
      <c r="FKJ37" s="441"/>
      <c r="FKK37" s="441"/>
      <c r="FKL37" s="441"/>
      <c r="FKM37" s="441"/>
      <c r="FKN37" s="441"/>
      <c r="FKO37" s="441"/>
      <c r="FKP37" s="441"/>
      <c r="FKQ37" s="441"/>
      <c r="FKR37" s="441"/>
      <c r="FKS37" s="441"/>
      <c r="FKT37" s="441"/>
      <c r="FKU37" s="441"/>
      <c r="FKV37" s="441"/>
      <c r="FKW37" s="441"/>
      <c r="FKX37" s="441"/>
      <c r="FKY37" s="441"/>
      <c r="FKZ37" s="441"/>
      <c r="FLA37" s="441"/>
      <c r="FLB37" s="441"/>
      <c r="FLC37" s="441"/>
      <c r="FLD37" s="441"/>
      <c r="FLE37" s="441"/>
      <c r="FLF37" s="441"/>
      <c r="FLG37" s="441"/>
      <c r="FLH37" s="441"/>
      <c r="FLI37" s="441"/>
      <c r="FLJ37" s="441"/>
      <c r="FLK37" s="441"/>
      <c r="FLL37" s="441"/>
      <c r="FLM37" s="441"/>
      <c r="FLN37" s="441"/>
      <c r="FLO37" s="441"/>
      <c r="FLP37" s="441"/>
      <c r="FLQ37" s="441"/>
      <c r="FLR37" s="441"/>
      <c r="FLS37" s="441"/>
      <c r="FLT37" s="441"/>
      <c r="FLU37" s="441"/>
      <c r="FLV37" s="441"/>
      <c r="FLW37" s="441"/>
      <c r="FLX37" s="441"/>
      <c r="FLY37" s="441"/>
      <c r="FLZ37" s="441"/>
      <c r="FMA37" s="441"/>
      <c r="FMB37" s="441"/>
      <c r="FMC37" s="441"/>
      <c r="FMD37" s="441"/>
      <c r="FME37" s="441"/>
      <c r="FMF37" s="441"/>
      <c r="FMG37" s="441"/>
      <c r="FMH37" s="441"/>
      <c r="FMI37" s="441"/>
      <c r="FMJ37" s="441"/>
      <c r="FMK37" s="441"/>
      <c r="FML37" s="441"/>
      <c r="FMM37" s="441"/>
      <c r="FMN37" s="441"/>
      <c r="FMO37" s="441"/>
      <c r="FMP37" s="441"/>
      <c r="FMQ37" s="441"/>
      <c r="FMR37" s="441"/>
      <c r="FMS37" s="441"/>
      <c r="FMT37" s="441"/>
      <c r="FMU37" s="441"/>
      <c r="FMV37" s="441"/>
      <c r="FMW37" s="441"/>
      <c r="FMX37" s="441"/>
      <c r="FMY37" s="441"/>
      <c r="FMZ37" s="441"/>
      <c r="FNA37" s="441"/>
      <c r="FNB37" s="441"/>
      <c r="FNC37" s="441"/>
      <c r="FND37" s="441"/>
      <c r="FNE37" s="441"/>
      <c r="FNF37" s="441"/>
      <c r="FNG37" s="441"/>
      <c r="FNH37" s="441"/>
      <c r="FNI37" s="441"/>
      <c r="FNJ37" s="441"/>
      <c r="FNK37" s="441"/>
      <c r="FNL37" s="441"/>
      <c r="FNM37" s="441"/>
      <c r="FNN37" s="441"/>
      <c r="FNO37" s="441"/>
      <c r="FNP37" s="441"/>
      <c r="FNQ37" s="441"/>
      <c r="FNR37" s="441"/>
      <c r="FNS37" s="441"/>
      <c r="FNT37" s="441"/>
      <c r="FNU37" s="441"/>
      <c r="FNV37" s="441"/>
      <c r="FNW37" s="441"/>
      <c r="FNX37" s="441"/>
      <c r="FNY37" s="441"/>
      <c r="FNZ37" s="441"/>
      <c r="FOA37" s="441"/>
      <c r="FOB37" s="441"/>
      <c r="FOC37" s="441"/>
      <c r="FOD37" s="441"/>
      <c r="FOE37" s="441"/>
      <c r="FOF37" s="441"/>
      <c r="FOG37" s="441"/>
      <c r="FOH37" s="441"/>
      <c r="FOI37" s="441"/>
      <c r="FOJ37" s="441"/>
      <c r="FOK37" s="441"/>
      <c r="FOL37" s="441"/>
      <c r="FOM37" s="441"/>
      <c r="FON37" s="441"/>
      <c r="FOO37" s="441"/>
      <c r="FOP37" s="441"/>
      <c r="FOQ37" s="441"/>
      <c r="FOR37" s="441"/>
      <c r="FOS37" s="441"/>
      <c r="FOT37" s="441"/>
      <c r="FOU37" s="441"/>
      <c r="FOV37" s="441"/>
      <c r="FOW37" s="441"/>
      <c r="FOX37" s="441"/>
      <c r="FOY37" s="441"/>
      <c r="FOZ37" s="441"/>
      <c r="FPA37" s="441"/>
      <c r="FPB37" s="441"/>
      <c r="FPC37" s="441"/>
      <c r="FPD37" s="441"/>
      <c r="FPE37" s="441"/>
      <c r="FPF37" s="441"/>
      <c r="FPG37" s="441"/>
      <c r="FPH37" s="441"/>
      <c r="FPI37" s="441"/>
      <c r="FPJ37" s="441"/>
      <c r="FPK37" s="441"/>
      <c r="FPL37" s="441"/>
      <c r="FPM37" s="441"/>
      <c r="FPN37" s="441"/>
      <c r="FPO37" s="441"/>
      <c r="FPP37" s="441"/>
      <c r="FPQ37" s="441"/>
      <c r="FPR37" s="441"/>
      <c r="FPS37" s="441"/>
      <c r="FPT37" s="441"/>
      <c r="FPU37" s="441"/>
      <c r="FPV37" s="441"/>
      <c r="FPW37" s="441"/>
      <c r="FPX37" s="441"/>
      <c r="FPY37" s="441"/>
      <c r="FPZ37" s="441"/>
      <c r="FQA37" s="441"/>
      <c r="FQB37" s="441"/>
      <c r="FQC37" s="441"/>
      <c r="FQD37" s="441"/>
      <c r="FQE37" s="441"/>
      <c r="FQF37" s="441"/>
      <c r="FQG37" s="441"/>
      <c r="FQH37" s="441"/>
      <c r="FQI37" s="441"/>
      <c r="FQJ37" s="441"/>
      <c r="FQK37" s="441"/>
      <c r="FQL37" s="441"/>
      <c r="FQM37" s="441"/>
      <c r="FQN37" s="441"/>
      <c r="FQO37" s="441"/>
      <c r="FQP37" s="441"/>
      <c r="FQQ37" s="441"/>
      <c r="FQR37" s="441"/>
      <c r="FQS37" s="441"/>
      <c r="FQT37" s="441"/>
      <c r="FQU37" s="441"/>
      <c r="FQV37" s="441"/>
      <c r="FQW37" s="441"/>
      <c r="FQX37" s="441"/>
      <c r="FQY37" s="441"/>
      <c r="FQZ37" s="441"/>
      <c r="FRA37" s="441"/>
      <c r="FRB37" s="441"/>
      <c r="FRC37" s="441"/>
      <c r="FRD37" s="441"/>
      <c r="FRE37" s="441"/>
      <c r="FRF37" s="441"/>
      <c r="FRG37" s="441"/>
      <c r="FRH37" s="441"/>
      <c r="FRI37" s="441"/>
      <c r="FRJ37" s="441"/>
      <c r="FRK37" s="441"/>
      <c r="FRL37" s="441"/>
      <c r="FRM37" s="441"/>
      <c r="FRN37" s="441"/>
      <c r="FRO37" s="441"/>
      <c r="FRP37" s="441"/>
      <c r="FRQ37" s="441"/>
      <c r="FRR37" s="441"/>
      <c r="FRS37" s="441"/>
      <c r="FRT37" s="441"/>
      <c r="FRU37" s="441"/>
      <c r="FRV37" s="441"/>
      <c r="FRW37" s="441"/>
      <c r="FRX37" s="441"/>
      <c r="FRY37" s="441"/>
      <c r="FRZ37" s="441"/>
      <c r="FSA37" s="441"/>
      <c r="FSB37" s="441"/>
      <c r="FSC37" s="441"/>
      <c r="FSD37" s="441"/>
      <c r="FSE37" s="441"/>
      <c r="FSF37" s="441"/>
      <c r="FSG37" s="441"/>
      <c r="FSH37" s="441"/>
      <c r="FSI37" s="441"/>
      <c r="FSJ37" s="441"/>
      <c r="FSK37" s="441"/>
      <c r="FSL37" s="441"/>
      <c r="FSM37" s="441"/>
      <c r="FSN37" s="441"/>
      <c r="FSO37" s="441"/>
      <c r="FSP37" s="441"/>
      <c r="FSQ37" s="441"/>
      <c r="FSR37" s="441"/>
      <c r="FSS37" s="441"/>
      <c r="FST37" s="441"/>
      <c r="FSU37" s="441"/>
      <c r="FSV37" s="441"/>
      <c r="FSW37" s="441"/>
      <c r="FSX37" s="441"/>
      <c r="FSY37" s="441"/>
      <c r="FSZ37" s="441"/>
      <c r="FTA37" s="441"/>
      <c r="FTB37" s="441"/>
      <c r="FTC37" s="441"/>
      <c r="FTD37" s="441"/>
      <c r="FTE37" s="441"/>
      <c r="FTF37" s="441"/>
      <c r="FTG37" s="441"/>
      <c r="FTH37" s="441"/>
      <c r="FTI37" s="441"/>
      <c r="FTJ37" s="441"/>
      <c r="FTK37" s="441"/>
      <c r="FTL37" s="441"/>
      <c r="FTM37" s="441"/>
      <c r="FTN37" s="441"/>
      <c r="FTO37" s="441"/>
      <c r="FTP37" s="441"/>
      <c r="FTQ37" s="441"/>
      <c r="FTR37" s="441"/>
      <c r="FTS37" s="441"/>
      <c r="FTT37" s="441"/>
      <c r="FTU37" s="441"/>
      <c r="FTV37" s="441"/>
      <c r="FTW37" s="441"/>
      <c r="FTX37" s="441"/>
      <c r="FTY37" s="441"/>
      <c r="FTZ37" s="441"/>
      <c r="FUA37" s="441"/>
      <c r="FUB37" s="441"/>
      <c r="FUC37" s="441"/>
      <c r="FUD37" s="441"/>
      <c r="FUE37" s="441"/>
      <c r="FUF37" s="441"/>
      <c r="FUG37" s="441"/>
      <c r="FUH37" s="441"/>
      <c r="FUI37" s="441"/>
      <c r="FUJ37" s="441"/>
      <c r="FUK37" s="441"/>
      <c r="FUL37" s="441"/>
      <c r="FUM37" s="441"/>
      <c r="FUN37" s="441"/>
      <c r="FUO37" s="441"/>
      <c r="FUP37" s="441"/>
      <c r="FUQ37" s="441"/>
      <c r="FUR37" s="441"/>
      <c r="FUS37" s="441"/>
      <c r="FUT37" s="441"/>
      <c r="FUU37" s="441"/>
      <c r="FUV37" s="441"/>
      <c r="FUW37" s="441"/>
      <c r="FUX37" s="441"/>
      <c r="FUY37" s="441"/>
      <c r="FUZ37" s="441"/>
      <c r="FVA37" s="441"/>
      <c r="FVB37" s="441"/>
      <c r="FVC37" s="441"/>
      <c r="FVD37" s="441"/>
      <c r="FVE37" s="441"/>
      <c r="FVF37" s="441"/>
      <c r="FVG37" s="441"/>
      <c r="FVH37" s="441"/>
      <c r="FVI37" s="441"/>
      <c r="FVJ37" s="441"/>
      <c r="FVK37" s="441"/>
      <c r="FVL37" s="441"/>
      <c r="FVM37" s="441"/>
      <c r="FVN37" s="441"/>
      <c r="FVO37" s="441"/>
      <c r="FVP37" s="441"/>
      <c r="FVQ37" s="441"/>
      <c r="FVR37" s="441"/>
      <c r="FVS37" s="441"/>
      <c r="FVT37" s="441"/>
      <c r="FVU37" s="441"/>
      <c r="FVV37" s="441"/>
      <c r="FVW37" s="441"/>
      <c r="FVX37" s="441"/>
      <c r="FVY37" s="441"/>
      <c r="FVZ37" s="441"/>
      <c r="FWA37" s="441"/>
      <c r="FWB37" s="441"/>
      <c r="FWC37" s="441"/>
      <c r="FWD37" s="441"/>
      <c r="FWE37" s="441"/>
      <c r="FWF37" s="441"/>
      <c r="FWG37" s="441"/>
      <c r="FWH37" s="441"/>
      <c r="FWI37" s="441"/>
      <c r="FWJ37" s="441"/>
      <c r="FWK37" s="441"/>
      <c r="FWL37" s="441"/>
      <c r="FWM37" s="441"/>
      <c r="FWN37" s="441"/>
      <c r="FWO37" s="441"/>
      <c r="FWP37" s="441"/>
      <c r="FWQ37" s="441"/>
      <c r="FWR37" s="441"/>
      <c r="FWS37" s="441"/>
      <c r="FWT37" s="441"/>
      <c r="FWU37" s="441"/>
      <c r="FWV37" s="441"/>
      <c r="FWW37" s="441"/>
      <c r="FWX37" s="441"/>
      <c r="FWY37" s="441"/>
      <c r="FWZ37" s="441"/>
      <c r="FXA37" s="441"/>
      <c r="FXB37" s="441"/>
      <c r="FXC37" s="441"/>
      <c r="FXD37" s="441"/>
      <c r="FXE37" s="441"/>
      <c r="FXF37" s="441"/>
      <c r="FXG37" s="441"/>
      <c r="FXH37" s="441"/>
      <c r="FXI37" s="441"/>
      <c r="FXJ37" s="441"/>
      <c r="FXK37" s="441"/>
      <c r="FXL37" s="441"/>
      <c r="FXM37" s="441"/>
      <c r="FXN37" s="441"/>
      <c r="FXO37" s="441"/>
      <c r="FXP37" s="441"/>
      <c r="FXQ37" s="441"/>
      <c r="FXR37" s="441"/>
      <c r="FXS37" s="441"/>
      <c r="FXT37" s="441"/>
      <c r="FXU37" s="441"/>
      <c r="FXV37" s="441"/>
      <c r="FXW37" s="441"/>
      <c r="FXX37" s="441"/>
      <c r="FXY37" s="441"/>
      <c r="FXZ37" s="441"/>
      <c r="FYA37" s="441"/>
      <c r="FYB37" s="441"/>
      <c r="FYC37" s="441"/>
      <c r="FYD37" s="441"/>
      <c r="FYE37" s="441"/>
      <c r="FYF37" s="441"/>
      <c r="FYG37" s="441"/>
      <c r="FYH37" s="441"/>
      <c r="FYI37" s="441"/>
      <c r="FYJ37" s="441"/>
      <c r="FYK37" s="441"/>
      <c r="FYL37" s="441"/>
      <c r="FYM37" s="441"/>
      <c r="FYN37" s="441"/>
      <c r="FYO37" s="441"/>
      <c r="FYP37" s="441"/>
      <c r="FYQ37" s="441"/>
      <c r="FYR37" s="441"/>
      <c r="FYS37" s="441"/>
      <c r="FYT37" s="441"/>
      <c r="FYU37" s="441"/>
      <c r="FYV37" s="441"/>
      <c r="FYW37" s="441"/>
      <c r="FYX37" s="441"/>
      <c r="FYY37" s="441"/>
      <c r="FYZ37" s="441"/>
      <c r="FZA37" s="441"/>
      <c r="FZB37" s="441"/>
      <c r="FZC37" s="441"/>
      <c r="FZD37" s="441"/>
      <c r="FZE37" s="441"/>
      <c r="FZF37" s="441"/>
      <c r="FZG37" s="441"/>
      <c r="FZH37" s="441"/>
      <c r="FZI37" s="441"/>
      <c r="FZJ37" s="441"/>
      <c r="FZK37" s="441"/>
      <c r="FZL37" s="441"/>
      <c r="FZM37" s="441"/>
      <c r="FZN37" s="441"/>
      <c r="FZO37" s="441"/>
      <c r="FZP37" s="441"/>
      <c r="FZQ37" s="441"/>
      <c r="FZR37" s="441"/>
      <c r="FZS37" s="441"/>
      <c r="FZT37" s="441"/>
      <c r="FZU37" s="441"/>
      <c r="FZV37" s="441"/>
      <c r="FZW37" s="441"/>
      <c r="FZX37" s="441"/>
      <c r="FZY37" s="441"/>
      <c r="FZZ37" s="441"/>
      <c r="GAA37" s="441"/>
      <c r="GAB37" s="441"/>
      <c r="GAC37" s="441"/>
      <c r="GAD37" s="441"/>
      <c r="GAE37" s="441"/>
      <c r="GAF37" s="441"/>
      <c r="GAG37" s="441"/>
      <c r="GAH37" s="441"/>
      <c r="GAI37" s="441"/>
      <c r="GAJ37" s="441"/>
      <c r="GAK37" s="441"/>
      <c r="GAL37" s="441"/>
      <c r="GAM37" s="441"/>
      <c r="GAN37" s="441"/>
      <c r="GAO37" s="441"/>
      <c r="GAP37" s="441"/>
      <c r="GAQ37" s="441"/>
      <c r="GAR37" s="441"/>
      <c r="GAS37" s="441"/>
      <c r="GAT37" s="441"/>
      <c r="GAU37" s="441"/>
      <c r="GAV37" s="441"/>
      <c r="GAW37" s="441"/>
      <c r="GAX37" s="441"/>
      <c r="GAY37" s="441"/>
      <c r="GAZ37" s="441"/>
      <c r="GBA37" s="441"/>
      <c r="GBB37" s="441"/>
      <c r="GBC37" s="441"/>
      <c r="GBD37" s="441"/>
      <c r="GBE37" s="441"/>
      <c r="GBF37" s="441"/>
      <c r="GBG37" s="441"/>
      <c r="GBH37" s="441"/>
      <c r="GBI37" s="441"/>
      <c r="GBJ37" s="441"/>
      <c r="GBK37" s="441"/>
      <c r="GBL37" s="441"/>
      <c r="GBM37" s="441"/>
      <c r="GBN37" s="441"/>
      <c r="GBO37" s="441"/>
      <c r="GBP37" s="441"/>
      <c r="GBQ37" s="441"/>
      <c r="GBR37" s="441"/>
      <c r="GBS37" s="441"/>
      <c r="GBT37" s="441"/>
      <c r="GBU37" s="441"/>
      <c r="GBV37" s="441"/>
      <c r="GBW37" s="441"/>
      <c r="GBX37" s="441"/>
      <c r="GBY37" s="441"/>
      <c r="GBZ37" s="441"/>
      <c r="GCA37" s="441"/>
      <c r="GCB37" s="441"/>
      <c r="GCC37" s="441"/>
      <c r="GCD37" s="441"/>
      <c r="GCE37" s="441"/>
      <c r="GCF37" s="441"/>
      <c r="GCG37" s="441"/>
      <c r="GCH37" s="441"/>
      <c r="GCI37" s="441"/>
      <c r="GCJ37" s="441"/>
      <c r="GCK37" s="441"/>
      <c r="GCL37" s="441"/>
      <c r="GCM37" s="441"/>
      <c r="GCN37" s="441"/>
      <c r="GCO37" s="441"/>
      <c r="GCP37" s="441"/>
      <c r="GCQ37" s="441"/>
      <c r="GCR37" s="441"/>
      <c r="GCS37" s="441"/>
      <c r="GCT37" s="441"/>
      <c r="GCU37" s="441"/>
      <c r="GCV37" s="441"/>
      <c r="GCW37" s="441"/>
      <c r="GCX37" s="441"/>
      <c r="GCY37" s="441"/>
      <c r="GCZ37" s="441"/>
      <c r="GDA37" s="441"/>
      <c r="GDB37" s="441"/>
      <c r="GDC37" s="441"/>
      <c r="GDD37" s="441"/>
      <c r="GDE37" s="441"/>
      <c r="GDF37" s="441"/>
      <c r="GDG37" s="441"/>
      <c r="GDH37" s="441"/>
      <c r="GDI37" s="441"/>
      <c r="GDJ37" s="441"/>
      <c r="GDK37" s="441"/>
      <c r="GDL37" s="441"/>
      <c r="GDM37" s="441"/>
      <c r="GDN37" s="441"/>
      <c r="GDO37" s="441"/>
      <c r="GDP37" s="441"/>
      <c r="GDQ37" s="441"/>
      <c r="GDR37" s="441"/>
      <c r="GDS37" s="441"/>
      <c r="GDT37" s="441"/>
      <c r="GDU37" s="441"/>
      <c r="GDV37" s="441"/>
      <c r="GDW37" s="441"/>
      <c r="GDX37" s="441"/>
      <c r="GDY37" s="441"/>
      <c r="GDZ37" s="441"/>
      <c r="GEA37" s="441"/>
      <c r="GEB37" s="441"/>
      <c r="GEC37" s="441"/>
      <c r="GED37" s="441"/>
      <c r="GEE37" s="441"/>
      <c r="GEF37" s="441"/>
      <c r="GEG37" s="441"/>
      <c r="GEH37" s="441"/>
      <c r="GEI37" s="441"/>
      <c r="GEJ37" s="441"/>
      <c r="GEK37" s="441"/>
      <c r="GEL37" s="441"/>
      <c r="GEM37" s="441"/>
      <c r="GEN37" s="441"/>
      <c r="GEO37" s="441"/>
      <c r="GEP37" s="441"/>
      <c r="GEQ37" s="441"/>
      <c r="GER37" s="441"/>
      <c r="GES37" s="441"/>
      <c r="GET37" s="441"/>
      <c r="GEU37" s="441"/>
      <c r="GEV37" s="441"/>
      <c r="GEW37" s="441"/>
      <c r="GEX37" s="441"/>
      <c r="GEY37" s="441"/>
      <c r="GEZ37" s="441"/>
      <c r="GFA37" s="441"/>
      <c r="GFB37" s="441"/>
      <c r="GFC37" s="441"/>
      <c r="GFD37" s="441"/>
      <c r="GFE37" s="441"/>
      <c r="GFF37" s="441"/>
      <c r="GFG37" s="441"/>
      <c r="GFH37" s="441"/>
      <c r="GFI37" s="441"/>
      <c r="GFJ37" s="441"/>
      <c r="GFK37" s="441"/>
      <c r="GFL37" s="441"/>
      <c r="GFM37" s="441"/>
      <c r="GFN37" s="441"/>
      <c r="GFO37" s="441"/>
      <c r="GFP37" s="441"/>
      <c r="GFQ37" s="441"/>
      <c r="GFR37" s="441"/>
      <c r="GFS37" s="441"/>
      <c r="GFT37" s="441"/>
      <c r="GFU37" s="441"/>
      <c r="GFV37" s="441"/>
      <c r="GFW37" s="441"/>
      <c r="GFX37" s="441"/>
      <c r="GFY37" s="441"/>
      <c r="GFZ37" s="441"/>
      <c r="GGA37" s="441"/>
      <c r="GGB37" s="441"/>
      <c r="GGC37" s="441"/>
      <c r="GGD37" s="441"/>
      <c r="GGE37" s="441"/>
      <c r="GGF37" s="441"/>
      <c r="GGG37" s="441"/>
      <c r="GGH37" s="441"/>
      <c r="GGI37" s="441"/>
      <c r="GGJ37" s="441"/>
      <c r="GGK37" s="441"/>
      <c r="GGL37" s="441"/>
      <c r="GGM37" s="441"/>
      <c r="GGN37" s="441"/>
      <c r="GGO37" s="441"/>
      <c r="GGP37" s="441"/>
      <c r="GGQ37" s="441"/>
      <c r="GGR37" s="441"/>
      <c r="GGS37" s="441"/>
      <c r="GGT37" s="441"/>
      <c r="GGU37" s="441"/>
      <c r="GGV37" s="441"/>
      <c r="GGW37" s="441"/>
      <c r="GGX37" s="441"/>
      <c r="GGY37" s="441"/>
      <c r="GGZ37" s="441"/>
      <c r="GHA37" s="441"/>
      <c r="GHB37" s="441"/>
      <c r="GHC37" s="441"/>
      <c r="GHD37" s="441"/>
      <c r="GHE37" s="441"/>
      <c r="GHF37" s="441"/>
      <c r="GHG37" s="441"/>
      <c r="GHH37" s="441"/>
      <c r="GHI37" s="441"/>
      <c r="GHJ37" s="441"/>
      <c r="GHK37" s="441"/>
      <c r="GHL37" s="441"/>
      <c r="GHM37" s="441"/>
      <c r="GHN37" s="441"/>
      <c r="GHO37" s="441"/>
      <c r="GHP37" s="441"/>
      <c r="GHQ37" s="441"/>
      <c r="GHR37" s="441"/>
      <c r="GHS37" s="441"/>
      <c r="GHT37" s="441"/>
      <c r="GHU37" s="441"/>
      <c r="GHV37" s="441"/>
      <c r="GHW37" s="441"/>
      <c r="GHX37" s="441"/>
      <c r="GHY37" s="441"/>
      <c r="GHZ37" s="441"/>
      <c r="GIA37" s="441"/>
      <c r="GIB37" s="441"/>
      <c r="GIC37" s="441"/>
      <c r="GID37" s="441"/>
      <c r="GIE37" s="441"/>
      <c r="GIF37" s="441"/>
      <c r="GIG37" s="441"/>
      <c r="GIH37" s="441"/>
      <c r="GII37" s="441"/>
      <c r="GIJ37" s="441"/>
      <c r="GIK37" s="441"/>
      <c r="GIL37" s="441"/>
      <c r="GIM37" s="441"/>
      <c r="GIN37" s="441"/>
      <c r="GIO37" s="441"/>
      <c r="GIP37" s="441"/>
      <c r="GIQ37" s="441"/>
      <c r="GIR37" s="441"/>
      <c r="GIS37" s="441"/>
      <c r="GIT37" s="441"/>
      <c r="GIU37" s="441"/>
      <c r="GIV37" s="441"/>
      <c r="GIW37" s="441"/>
      <c r="GIX37" s="441"/>
      <c r="GIY37" s="441"/>
      <c r="GIZ37" s="441"/>
      <c r="GJA37" s="441"/>
      <c r="GJB37" s="441"/>
      <c r="GJC37" s="441"/>
      <c r="GJD37" s="441"/>
      <c r="GJE37" s="441"/>
      <c r="GJF37" s="441"/>
      <c r="GJG37" s="441"/>
      <c r="GJH37" s="441"/>
      <c r="GJI37" s="441"/>
      <c r="GJJ37" s="441"/>
      <c r="GJK37" s="441"/>
      <c r="GJL37" s="441"/>
      <c r="GJM37" s="441"/>
      <c r="GJN37" s="441"/>
      <c r="GJO37" s="441"/>
      <c r="GJP37" s="441"/>
      <c r="GJQ37" s="441"/>
      <c r="GJR37" s="441"/>
      <c r="GJS37" s="441"/>
      <c r="GJT37" s="441"/>
      <c r="GJU37" s="441"/>
      <c r="GJV37" s="441"/>
      <c r="GJW37" s="441"/>
      <c r="GJX37" s="441"/>
      <c r="GJY37" s="441"/>
      <c r="GJZ37" s="441"/>
      <c r="GKA37" s="441"/>
      <c r="GKB37" s="441"/>
      <c r="GKC37" s="441"/>
      <c r="GKD37" s="441"/>
      <c r="GKE37" s="441"/>
      <c r="GKF37" s="441"/>
      <c r="GKG37" s="441"/>
      <c r="GKH37" s="441"/>
      <c r="GKI37" s="441"/>
      <c r="GKJ37" s="441"/>
      <c r="GKK37" s="441"/>
      <c r="GKL37" s="441"/>
      <c r="GKM37" s="441"/>
      <c r="GKN37" s="441"/>
      <c r="GKO37" s="441"/>
      <c r="GKP37" s="441"/>
      <c r="GKQ37" s="441"/>
      <c r="GKR37" s="441"/>
      <c r="GKS37" s="441"/>
      <c r="GKT37" s="441"/>
      <c r="GKU37" s="441"/>
      <c r="GKV37" s="441"/>
      <c r="GKW37" s="441"/>
      <c r="GKX37" s="441"/>
      <c r="GKY37" s="441"/>
      <c r="GKZ37" s="441"/>
      <c r="GLA37" s="441"/>
      <c r="GLB37" s="441"/>
      <c r="GLC37" s="441"/>
      <c r="GLD37" s="441"/>
      <c r="GLE37" s="441"/>
      <c r="GLF37" s="441"/>
      <c r="GLG37" s="441"/>
      <c r="GLH37" s="441"/>
      <c r="GLI37" s="441"/>
      <c r="GLJ37" s="441"/>
      <c r="GLK37" s="441"/>
      <c r="GLL37" s="441"/>
      <c r="GLM37" s="441"/>
      <c r="GLN37" s="441"/>
      <c r="GLO37" s="441"/>
      <c r="GLP37" s="441"/>
      <c r="GLQ37" s="441"/>
      <c r="GLR37" s="441"/>
      <c r="GLS37" s="441"/>
      <c r="GLT37" s="441"/>
      <c r="GLU37" s="441"/>
      <c r="GLV37" s="441"/>
      <c r="GLW37" s="441"/>
      <c r="GLX37" s="441"/>
      <c r="GLY37" s="441"/>
      <c r="GLZ37" s="441"/>
      <c r="GMA37" s="441"/>
      <c r="GMB37" s="441"/>
      <c r="GMC37" s="441"/>
      <c r="GMD37" s="441"/>
      <c r="GME37" s="441"/>
      <c r="GMF37" s="441"/>
      <c r="GMG37" s="441"/>
      <c r="GMH37" s="441"/>
      <c r="GMI37" s="441"/>
      <c r="GMJ37" s="441"/>
      <c r="GMK37" s="441"/>
      <c r="GML37" s="441"/>
      <c r="GMM37" s="441"/>
      <c r="GMN37" s="441"/>
      <c r="GMO37" s="441"/>
      <c r="GMP37" s="441"/>
      <c r="GMQ37" s="441"/>
      <c r="GMR37" s="441"/>
      <c r="GMS37" s="441"/>
      <c r="GMT37" s="441"/>
      <c r="GMU37" s="441"/>
      <c r="GMV37" s="441"/>
      <c r="GMW37" s="441"/>
      <c r="GMX37" s="441"/>
      <c r="GMY37" s="441"/>
      <c r="GMZ37" s="441"/>
      <c r="GNA37" s="441"/>
      <c r="GNB37" s="441"/>
      <c r="GNC37" s="441"/>
      <c r="GND37" s="441"/>
      <c r="GNE37" s="441"/>
      <c r="GNF37" s="441"/>
      <c r="GNG37" s="441"/>
      <c r="GNH37" s="441"/>
      <c r="GNI37" s="441"/>
      <c r="GNJ37" s="441"/>
      <c r="GNK37" s="441"/>
      <c r="GNL37" s="441"/>
      <c r="GNM37" s="441"/>
      <c r="GNN37" s="441"/>
      <c r="GNO37" s="441"/>
      <c r="GNP37" s="441"/>
      <c r="GNQ37" s="441"/>
      <c r="GNR37" s="441"/>
      <c r="GNS37" s="441"/>
      <c r="GNT37" s="441"/>
      <c r="GNU37" s="441"/>
      <c r="GNV37" s="441"/>
      <c r="GNW37" s="441"/>
      <c r="GNX37" s="441"/>
      <c r="GNY37" s="441"/>
      <c r="GNZ37" s="441"/>
      <c r="GOA37" s="441"/>
      <c r="GOB37" s="441"/>
      <c r="GOC37" s="441"/>
      <c r="GOD37" s="441"/>
      <c r="GOE37" s="441"/>
      <c r="GOF37" s="441"/>
      <c r="GOG37" s="441"/>
      <c r="GOH37" s="441"/>
      <c r="GOI37" s="441"/>
      <c r="GOJ37" s="441"/>
      <c r="GOK37" s="441"/>
      <c r="GOL37" s="441"/>
      <c r="GOM37" s="441"/>
      <c r="GON37" s="441"/>
      <c r="GOO37" s="441"/>
      <c r="GOP37" s="441"/>
      <c r="GOQ37" s="441"/>
      <c r="GOR37" s="441"/>
      <c r="GOS37" s="441"/>
      <c r="GOT37" s="441"/>
      <c r="GOU37" s="441"/>
      <c r="GOV37" s="441"/>
      <c r="GOW37" s="441"/>
      <c r="GOX37" s="441"/>
      <c r="GOY37" s="441"/>
      <c r="GOZ37" s="441"/>
      <c r="GPA37" s="441"/>
      <c r="GPB37" s="441"/>
      <c r="GPC37" s="441"/>
      <c r="GPD37" s="441"/>
      <c r="GPE37" s="441"/>
      <c r="GPF37" s="441"/>
      <c r="GPG37" s="441"/>
      <c r="GPH37" s="441"/>
      <c r="GPI37" s="441"/>
      <c r="GPJ37" s="441"/>
      <c r="GPK37" s="441"/>
      <c r="GPL37" s="441"/>
      <c r="GPM37" s="441"/>
      <c r="GPN37" s="441"/>
      <c r="GPO37" s="441"/>
      <c r="GPP37" s="441"/>
      <c r="GPQ37" s="441"/>
      <c r="GPR37" s="441"/>
      <c r="GPS37" s="441"/>
      <c r="GPT37" s="441"/>
      <c r="GPU37" s="441"/>
      <c r="GPV37" s="441"/>
      <c r="GPW37" s="441"/>
      <c r="GPX37" s="441"/>
      <c r="GPY37" s="441"/>
      <c r="GPZ37" s="441"/>
      <c r="GQA37" s="441"/>
      <c r="GQB37" s="441"/>
      <c r="GQC37" s="441"/>
      <c r="GQD37" s="441"/>
      <c r="GQE37" s="441"/>
      <c r="GQF37" s="441"/>
      <c r="GQG37" s="441"/>
      <c r="GQH37" s="441"/>
      <c r="GQI37" s="441"/>
      <c r="GQJ37" s="441"/>
      <c r="GQK37" s="441"/>
      <c r="GQL37" s="441"/>
      <c r="GQM37" s="441"/>
      <c r="GQN37" s="441"/>
      <c r="GQO37" s="441"/>
      <c r="GQP37" s="441"/>
      <c r="GQQ37" s="441"/>
      <c r="GQR37" s="441"/>
      <c r="GQS37" s="441"/>
      <c r="GQT37" s="441"/>
      <c r="GQU37" s="441"/>
      <c r="GQV37" s="441"/>
      <c r="GQW37" s="441"/>
      <c r="GQX37" s="441"/>
      <c r="GQY37" s="441"/>
      <c r="GQZ37" s="441"/>
      <c r="GRA37" s="441"/>
      <c r="GRB37" s="441"/>
      <c r="GRC37" s="441"/>
      <c r="GRD37" s="441"/>
      <c r="GRE37" s="441"/>
      <c r="GRF37" s="441"/>
      <c r="GRG37" s="441"/>
      <c r="GRH37" s="441"/>
      <c r="GRI37" s="441"/>
      <c r="GRJ37" s="441"/>
      <c r="GRK37" s="441"/>
      <c r="GRL37" s="441"/>
      <c r="GRM37" s="441"/>
      <c r="GRN37" s="441"/>
      <c r="GRO37" s="441"/>
      <c r="GRP37" s="441"/>
      <c r="GRQ37" s="441"/>
      <c r="GRR37" s="441"/>
      <c r="GRS37" s="441"/>
      <c r="GRT37" s="441"/>
      <c r="GRU37" s="441"/>
      <c r="GRV37" s="441"/>
      <c r="GRW37" s="441"/>
      <c r="GRX37" s="441"/>
      <c r="GRY37" s="441"/>
      <c r="GRZ37" s="441"/>
      <c r="GSA37" s="441"/>
      <c r="GSB37" s="441"/>
      <c r="GSC37" s="441"/>
      <c r="GSD37" s="441"/>
      <c r="GSE37" s="441"/>
      <c r="GSF37" s="441"/>
      <c r="GSG37" s="441"/>
      <c r="GSH37" s="441"/>
      <c r="GSI37" s="441"/>
      <c r="GSJ37" s="441"/>
      <c r="GSK37" s="441"/>
      <c r="GSL37" s="441"/>
      <c r="GSM37" s="441"/>
      <c r="GSN37" s="441"/>
      <c r="GSO37" s="441"/>
      <c r="GSP37" s="441"/>
      <c r="GSQ37" s="441"/>
      <c r="GSR37" s="441"/>
      <c r="GSS37" s="441"/>
      <c r="GST37" s="441"/>
      <c r="GSU37" s="441"/>
      <c r="GSV37" s="441"/>
      <c r="GSW37" s="441"/>
      <c r="GSX37" s="441"/>
      <c r="GSY37" s="441"/>
      <c r="GSZ37" s="441"/>
      <c r="GTA37" s="441"/>
      <c r="GTB37" s="441"/>
      <c r="GTC37" s="441"/>
      <c r="GTD37" s="441"/>
      <c r="GTE37" s="441"/>
      <c r="GTF37" s="441"/>
      <c r="GTG37" s="441"/>
      <c r="GTH37" s="441"/>
      <c r="GTI37" s="441"/>
      <c r="GTJ37" s="441"/>
      <c r="GTK37" s="441"/>
      <c r="GTL37" s="441"/>
      <c r="GTM37" s="441"/>
      <c r="GTN37" s="441"/>
      <c r="GTO37" s="441"/>
      <c r="GTP37" s="441"/>
      <c r="GTQ37" s="441"/>
      <c r="GTR37" s="441"/>
      <c r="GTS37" s="441"/>
      <c r="GTT37" s="441"/>
      <c r="GTU37" s="441"/>
      <c r="GTV37" s="441"/>
      <c r="GTW37" s="441"/>
      <c r="GTX37" s="441"/>
      <c r="GTY37" s="441"/>
      <c r="GTZ37" s="441"/>
      <c r="GUA37" s="441"/>
      <c r="GUB37" s="441"/>
      <c r="GUC37" s="441"/>
      <c r="GUD37" s="441"/>
      <c r="GUE37" s="441"/>
      <c r="GUF37" s="441"/>
      <c r="GUG37" s="441"/>
      <c r="GUH37" s="441"/>
      <c r="GUI37" s="441"/>
      <c r="GUJ37" s="441"/>
      <c r="GUK37" s="441"/>
      <c r="GUL37" s="441"/>
      <c r="GUM37" s="441"/>
      <c r="GUN37" s="441"/>
      <c r="GUO37" s="441"/>
      <c r="GUP37" s="441"/>
      <c r="GUQ37" s="441"/>
      <c r="GUR37" s="441"/>
      <c r="GUS37" s="441"/>
      <c r="GUT37" s="441"/>
      <c r="GUU37" s="441"/>
      <c r="GUV37" s="441"/>
      <c r="GUW37" s="441"/>
      <c r="GUX37" s="441"/>
      <c r="GUY37" s="441"/>
      <c r="GUZ37" s="441"/>
      <c r="GVA37" s="441"/>
      <c r="GVB37" s="441"/>
      <c r="GVC37" s="441"/>
      <c r="GVD37" s="441"/>
      <c r="GVE37" s="441"/>
      <c r="GVF37" s="441"/>
      <c r="GVG37" s="441"/>
      <c r="GVH37" s="441"/>
      <c r="GVI37" s="441"/>
      <c r="GVJ37" s="441"/>
      <c r="GVK37" s="441"/>
      <c r="GVL37" s="441"/>
      <c r="GVM37" s="441"/>
      <c r="GVN37" s="441"/>
      <c r="GVO37" s="441"/>
      <c r="GVP37" s="441"/>
      <c r="GVQ37" s="441"/>
      <c r="GVR37" s="441"/>
      <c r="GVS37" s="441"/>
      <c r="GVT37" s="441"/>
      <c r="GVU37" s="441"/>
      <c r="GVV37" s="441"/>
      <c r="GVW37" s="441"/>
      <c r="GVX37" s="441"/>
      <c r="GVY37" s="441"/>
      <c r="GVZ37" s="441"/>
      <c r="GWA37" s="441"/>
      <c r="GWB37" s="441"/>
      <c r="GWC37" s="441"/>
      <c r="GWD37" s="441"/>
      <c r="GWE37" s="441"/>
      <c r="GWF37" s="441"/>
      <c r="GWG37" s="441"/>
      <c r="GWH37" s="441"/>
      <c r="GWI37" s="441"/>
      <c r="GWJ37" s="441"/>
      <c r="GWK37" s="441"/>
      <c r="GWL37" s="441"/>
      <c r="GWM37" s="441"/>
      <c r="GWN37" s="441"/>
      <c r="GWO37" s="441"/>
      <c r="GWP37" s="441"/>
      <c r="GWQ37" s="441"/>
      <c r="GWR37" s="441"/>
      <c r="GWS37" s="441"/>
      <c r="GWT37" s="441"/>
      <c r="GWU37" s="441"/>
      <c r="GWV37" s="441"/>
      <c r="GWW37" s="441"/>
      <c r="GWX37" s="441"/>
      <c r="GWY37" s="441"/>
      <c r="GWZ37" s="441"/>
      <c r="GXA37" s="441"/>
      <c r="GXB37" s="441"/>
      <c r="GXC37" s="441"/>
      <c r="GXD37" s="441"/>
      <c r="GXE37" s="441"/>
      <c r="GXF37" s="441"/>
      <c r="GXG37" s="441"/>
      <c r="GXH37" s="441"/>
      <c r="GXI37" s="441"/>
      <c r="GXJ37" s="441"/>
      <c r="GXK37" s="441"/>
      <c r="GXL37" s="441"/>
      <c r="GXM37" s="441"/>
      <c r="GXN37" s="441"/>
      <c r="GXO37" s="441"/>
      <c r="GXP37" s="441"/>
      <c r="GXQ37" s="441"/>
      <c r="GXR37" s="441"/>
      <c r="GXS37" s="441"/>
      <c r="GXT37" s="441"/>
      <c r="GXU37" s="441"/>
      <c r="GXV37" s="441"/>
      <c r="GXW37" s="441"/>
      <c r="GXX37" s="441"/>
      <c r="GXY37" s="441"/>
      <c r="GXZ37" s="441"/>
      <c r="GYA37" s="441"/>
      <c r="GYB37" s="441"/>
      <c r="GYC37" s="441"/>
      <c r="GYD37" s="441"/>
      <c r="GYE37" s="441"/>
      <c r="GYF37" s="441"/>
      <c r="GYG37" s="441"/>
      <c r="GYH37" s="441"/>
      <c r="GYI37" s="441"/>
      <c r="GYJ37" s="441"/>
      <c r="GYK37" s="441"/>
      <c r="GYL37" s="441"/>
      <c r="GYM37" s="441"/>
      <c r="GYN37" s="441"/>
      <c r="GYO37" s="441"/>
      <c r="GYP37" s="441"/>
      <c r="GYQ37" s="441"/>
      <c r="GYR37" s="441"/>
      <c r="GYS37" s="441"/>
      <c r="GYT37" s="441"/>
      <c r="GYU37" s="441"/>
      <c r="GYV37" s="441"/>
      <c r="GYW37" s="441"/>
      <c r="GYX37" s="441"/>
      <c r="GYY37" s="441"/>
      <c r="GYZ37" s="441"/>
      <c r="GZA37" s="441"/>
      <c r="GZB37" s="441"/>
      <c r="GZC37" s="441"/>
      <c r="GZD37" s="441"/>
      <c r="GZE37" s="441"/>
      <c r="GZF37" s="441"/>
      <c r="GZG37" s="441"/>
      <c r="GZH37" s="441"/>
      <c r="GZI37" s="441"/>
      <c r="GZJ37" s="441"/>
      <c r="GZK37" s="441"/>
      <c r="GZL37" s="441"/>
      <c r="GZM37" s="441"/>
      <c r="GZN37" s="441"/>
      <c r="GZO37" s="441"/>
      <c r="GZP37" s="441"/>
      <c r="GZQ37" s="441"/>
      <c r="GZR37" s="441"/>
      <c r="GZS37" s="441"/>
      <c r="GZT37" s="441"/>
      <c r="GZU37" s="441"/>
      <c r="GZV37" s="441"/>
      <c r="GZW37" s="441"/>
      <c r="GZX37" s="441"/>
      <c r="GZY37" s="441"/>
      <c r="GZZ37" s="441"/>
      <c r="HAA37" s="441"/>
      <c r="HAB37" s="441"/>
      <c r="HAC37" s="441"/>
      <c r="HAD37" s="441"/>
      <c r="HAE37" s="441"/>
      <c r="HAF37" s="441"/>
      <c r="HAG37" s="441"/>
      <c r="HAH37" s="441"/>
      <c r="HAI37" s="441"/>
      <c r="HAJ37" s="441"/>
      <c r="HAK37" s="441"/>
      <c r="HAL37" s="441"/>
      <c r="HAM37" s="441"/>
      <c r="HAN37" s="441"/>
      <c r="HAO37" s="441"/>
      <c r="HAP37" s="441"/>
      <c r="HAQ37" s="441"/>
      <c r="HAR37" s="441"/>
      <c r="HAS37" s="441"/>
      <c r="HAT37" s="441"/>
      <c r="HAU37" s="441"/>
      <c r="HAV37" s="441"/>
      <c r="HAW37" s="441"/>
      <c r="HAX37" s="441"/>
      <c r="HAY37" s="441"/>
      <c r="HAZ37" s="441"/>
      <c r="HBA37" s="441"/>
      <c r="HBB37" s="441"/>
      <c r="HBC37" s="441"/>
      <c r="HBD37" s="441"/>
      <c r="HBE37" s="441"/>
      <c r="HBF37" s="441"/>
      <c r="HBG37" s="441"/>
      <c r="HBH37" s="441"/>
      <c r="HBI37" s="441"/>
      <c r="HBJ37" s="441"/>
      <c r="HBK37" s="441"/>
      <c r="HBL37" s="441"/>
      <c r="HBM37" s="441"/>
      <c r="HBN37" s="441"/>
      <c r="HBO37" s="441"/>
      <c r="HBP37" s="441"/>
      <c r="HBQ37" s="441"/>
      <c r="HBR37" s="441"/>
      <c r="HBS37" s="441"/>
      <c r="HBT37" s="441"/>
      <c r="HBU37" s="441"/>
      <c r="HBV37" s="441"/>
      <c r="HBW37" s="441"/>
      <c r="HBX37" s="441"/>
      <c r="HBY37" s="441"/>
      <c r="HBZ37" s="441"/>
      <c r="HCA37" s="441"/>
      <c r="HCB37" s="441"/>
      <c r="HCC37" s="441"/>
      <c r="HCD37" s="441"/>
      <c r="HCE37" s="441"/>
      <c r="HCF37" s="441"/>
      <c r="HCG37" s="441"/>
      <c r="HCH37" s="441"/>
      <c r="HCI37" s="441"/>
      <c r="HCJ37" s="441"/>
      <c r="HCK37" s="441"/>
      <c r="HCL37" s="441"/>
      <c r="HCM37" s="441"/>
      <c r="HCN37" s="441"/>
      <c r="HCO37" s="441"/>
      <c r="HCP37" s="441"/>
      <c r="HCQ37" s="441"/>
      <c r="HCR37" s="441"/>
      <c r="HCS37" s="441"/>
      <c r="HCT37" s="441"/>
      <c r="HCU37" s="441"/>
      <c r="HCV37" s="441"/>
      <c r="HCW37" s="441"/>
      <c r="HCX37" s="441"/>
      <c r="HCY37" s="441"/>
      <c r="HCZ37" s="441"/>
      <c r="HDA37" s="441"/>
      <c r="HDB37" s="441"/>
      <c r="HDC37" s="441"/>
      <c r="HDD37" s="441"/>
      <c r="HDE37" s="441"/>
      <c r="HDF37" s="441"/>
      <c r="HDG37" s="441"/>
      <c r="HDH37" s="441"/>
      <c r="HDI37" s="441"/>
      <c r="HDJ37" s="441"/>
      <c r="HDK37" s="441"/>
      <c r="HDL37" s="441"/>
      <c r="HDM37" s="441"/>
      <c r="HDN37" s="441"/>
      <c r="HDO37" s="441"/>
      <c r="HDP37" s="441"/>
      <c r="HDQ37" s="441"/>
      <c r="HDR37" s="441"/>
      <c r="HDS37" s="441"/>
      <c r="HDT37" s="441"/>
      <c r="HDU37" s="441"/>
      <c r="HDV37" s="441"/>
      <c r="HDW37" s="441"/>
      <c r="HDX37" s="441"/>
      <c r="HDY37" s="441"/>
      <c r="HDZ37" s="441"/>
      <c r="HEA37" s="441"/>
      <c r="HEB37" s="441"/>
      <c r="HEC37" s="441"/>
      <c r="HED37" s="441"/>
      <c r="HEE37" s="441"/>
      <c r="HEF37" s="441"/>
      <c r="HEG37" s="441"/>
      <c r="HEH37" s="441"/>
      <c r="HEI37" s="441"/>
      <c r="HEJ37" s="441"/>
      <c r="HEK37" s="441"/>
      <c r="HEL37" s="441"/>
      <c r="HEM37" s="441"/>
      <c r="HEN37" s="441"/>
      <c r="HEO37" s="441"/>
      <c r="HEP37" s="441"/>
      <c r="HEQ37" s="441"/>
      <c r="HER37" s="441"/>
      <c r="HES37" s="441"/>
      <c r="HET37" s="441"/>
      <c r="HEU37" s="441"/>
      <c r="HEV37" s="441"/>
      <c r="HEW37" s="441"/>
      <c r="HEX37" s="441"/>
      <c r="HEY37" s="441"/>
      <c r="HEZ37" s="441"/>
      <c r="HFA37" s="441"/>
      <c r="HFB37" s="441"/>
      <c r="HFC37" s="441"/>
      <c r="HFD37" s="441"/>
      <c r="HFE37" s="441"/>
      <c r="HFF37" s="441"/>
      <c r="HFG37" s="441"/>
      <c r="HFH37" s="441"/>
      <c r="HFI37" s="441"/>
      <c r="HFJ37" s="441"/>
      <c r="HFK37" s="441"/>
      <c r="HFL37" s="441"/>
      <c r="HFM37" s="441"/>
      <c r="HFN37" s="441"/>
      <c r="HFO37" s="441"/>
      <c r="HFP37" s="441"/>
      <c r="HFQ37" s="441"/>
      <c r="HFR37" s="441"/>
      <c r="HFS37" s="441"/>
      <c r="HFT37" s="441"/>
      <c r="HFU37" s="441"/>
      <c r="HFV37" s="441"/>
      <c r="HFW37" s="441"/>
      <c r="HFX37" s="441"/>
      <c r="HFY37" s="441"/>
      <c r="HFZ37" s="441"/>
      <c r="HGA37" s="441"/>
      <c r="HGB37" s="441"/>
      <c r="HGC37" s="441"/>
      <c r="HGD37" s="441"/>
      <c r="HGE37" s="441"/>
      <c r="HGF37" s="441"/>
      <c r="HGG37" s="441"/>
      <c r="HGH37" s="441"/>
      <c r="HGI37" s="441"/>
      <c r="HGJ37" s="441"/>
      <c r="HGK37" s="441"/>
      <c r="HGL37" s="441"/>
      <c r="HGM37" s="441"/>
      <c r="HGN37" s="441"/>
      <c r="HGO37" s="441"/>
      <c r="HGP37" s="441"/>
      <c r="HGQ37" s="441"/>
      <c r="HGR37" s="441"/>
      <c r="HGS37" s="441"/>
      <c r="HGT37" s="441"/>
      <c r="HGU37" s="441"/>
      <c r="HGV37" s="441"/>
      <c r="HGW37" s="441"/>
      <c r="HGX37" s="441"/>
      <c r="HGY37" s="441"/>
      <c r="HGZ37" s="441"/>
      <c r="HHA37" s="441"/>
      <c r="HHB37" s="441"/>
      <c r="HHC37" s="441"/>
      <c r="HHD37" s="441"/>
      <c r="HHE37" s="441"/>
      <c r="HHF37" s="441"/>
      <c r="HHG37" s="441"/>
      <c r="HHH37" s="441"/>
      <c r="HHI37" s="441"/>
      <c r="HHJ37" s="441"/>
      <c r="HHK37" s="441"/>
      <c r="HHL37" s="441"/>
      <c r="HHM37" s="441"/>
      <c r="HHN37" s="441"/>
      <c r="HHO37" s="441"/>
      <c r="HHP37" s="441"/>
      <c r="HHQ37" s="441"/>
      <c r="HHR37" s="441"/>
      <c r="HHS37" s="441"/>
      <c r="HHT37" s="441"/>
      <c r="HHU37" s="441"/>
      <c r="HHV37" s="441"/>
      <c r="HHW37" s="441"/>
      <c r="HHX37" s="441"/>
      <c r="HHY37" s="441"/>
      <c r="HHZ37" s="441"/>
      <c r="HIA37" s="441"/>
      <c r="HIB37" s="441"/>
      <c r="HIC37" s="441"/>
      <c r="HID37" s="441"/>
      <c r="HIE37" s="441"/>
      <c r="HIF37" s="441"/>
      <c r="HIG37" s="441"/>
      <c r="HIH37" s="441"/>
      <c r="HII37" s="441"/>
      <c r="HIJ37" s="441"/>
      <c r="HIK37" s="441"/>
      <c r="HIL37" s="441"/>
      <c r="HIM37" s="441"/>
      <c r="HIN37" s="441"/>
      <c r="HIO37" s="441"/>
      <c r="HIP37" s="441"/>
      <c r="HIQ37" s="441"/>
      <c r="HIR37" s="441"/>
      <c r="HIS37" s="441"/>
      <c r="HIT37" s="441"/>
      <c r="HIU37" s="441"/>
      <c r="HIV37" s="441"/>
      <c r="HIW37" s="441"/>
      <c r="HIX37" s="441"/>
      <c r="HIY37" s="441"/>
      <c r="HIZ37" s="441"/>
      <c r="HJA37" s="441"/>
      <c r="HJB37" s="441"/>
      <c r="HJC37" s="441"/>
      <c r="HJD37" s="441"/>
      <c r="HJE37" s="441"/>
      <c r="HJF37" s="441"/>
      <c r="HJG37" s="441"/>
      <c r="HJH37" s="441"/>
      <c r="HJI37" s="441"/>
      <c r="HJJ37" s="441"/>
      <c r="HJK37" s="441"/>
      <c r="HJL37" s="441"/>
      <c r="HJM37" s="441"/>
      <c r="HJN37" s="441"/>
      <c r="HJO37" s="441"/>
      <c r="HJP37" s="441"/>
      <c r="HJQ37" s="441"/>
      <c r="HJR37" s="441"/>
      <c r="HJS37" s="441"/>
      <c r="HJT37" s="441"/>
      <c r="HJU37" s="441"/>
      <c r="HJV37" s="441"/>
      <c r="HJW37" s="441"/>
      <c r="HJX37" s="441"/>
      <c r="HJY37" s="441"/>
      <c r="HJZ37" s="441"/>
      <c r="HKA37" s="441"/>
      <c r="HKB37" s="441"/>
      <c r="HKC37" s="441"/>
      <c r="HKD37" s="441"/>
      <c r="HKE37" s="441"/>
      <c r="HKF37" s="441"/>
      <c r="HKG37" s="441"/>
      <c r="HKH37" s="441"/>
      <c r="HKI37" s="441"/>
      <c r="HKJ37" s="441"/>
      <c r="HKK37" s="441"/>
      <c r="HKL37" s="441"/>
      <c r="HKM37" s="441"/>
      <c r="HKN37" s="441"/>
      <c r="HKO37" s="441"/>
      <c r="HKP37" s="441"/>
      <c r="HKQ37" s="441"/>
      <c r="HKR37" s="441"/>
      <c r="HKS37" s="441"/>
      <c r="HKT37" s="441"/>
      <c r="HKU37" s="441"/>
      <c r="HKV37" s="441"/>
      <c r="HKW37" s="441"/>
      <c r="HKX37" s="441"/>
      <c r="HKY37" s="441"/>
      <c r="HKZ37" s="441"/>
      <c r="HLA37" s="441"/>
      <c r="HLB37" s="441"/>
      <c r="HLC37" s="441"/>
      <c r="HLD37" s="441"/>
      <c r="HLE37" s="441"/>
      <c r="HLF37" s="441"/>
      <c r="HLG37" s="441"/>
      <c r="HLH37" s="441"/>
      <c r="HLI37" s="441"/>
      <c r="HLJ37" s="441"/>
      <c r="HLK37" s="441"/>
      <c r="HLL37" s="441"/>
      <c r="HLM37" s="441"/>
      <c r="HLN37" s="441"/>
      <c r="HLO37" s="441"/>
      <c r="HLP37" s="441"/>
      <c r="HLQ37" s="441"/>
      <c r="HLR37" s="441"/>
      <c r="HLS37" s="441"/>
      <c r="HLT37" s="441"/>
      <c r="HLU37" s="441"/>
      <c r="HLV37" s="441"/>
      <c r="HLW37" s="441"/>
      <c r="HLX37" s="441"/>
      <c r="HLY37" s="441"/>
      <c r="HLZ37" s="441"/>
      <c r="HMA37" s="441"/>
      <c r="HMB37" s="441"/>
      <c r="HMC37" s="441"/>
      <c r="HMD37" s="441"/>
      <c r="HME37" s="441"/>
      <c r="HMF37" s="441"/>
      <c r="HMG37" s="441"/>
      <c r="HMH37" s="441"/>
      <c r="HMI37" s="441"/>
      <c r="HMJ37" s="441"/>
      <c r="HMK37" s="441"/>
      <c r="HML37" s="441"/>
      <c r="HMM37" s="441"/>
      <c r="HMN37" s="441"/>
      <c r="HMO37" s="441"/>
      <c r="HMP37" s="441"/>
      <c r="HMQ37" s="441"/>
      <c r="HMR37" s="441"/>
      <c r="HMS37" s="441"/>
      <c r="HMT37" s="441"/>
      <c r="HMU37" s="441"/>
      <c r="HMV37" s="441"/>
      <c r="HMW37" s="441"/>
      <c r="HMX37" s="441"/>
      <c r="HMY37" s="441"/>
      <c r="HMZ37" s="441"/>
      <c r="HNA37" s="441"/>
      <c r="HNB37" s="441"/>
      <c r="HNC37" s="441"/>
      <c r="HND37" s="441"/>
      <c r="HNE37" s="441"/>
      <c r="HNF37" s="441"/>
      <c r="HNG37" s="441"/>
      <c r="HNH37" s="441"/>
      <c r="HNI37" s="441"/>
      <c r="HNJ37" s="441"/>
      <c r="HNK37" s="441"/>
      <c r="HNL37" s="441"/>
      <c r="HNM37" s="441"/>
      <c r="HNN37" s="441"/>
      <c r="HNO37" s="441"/>
      <c r="HNP37" s="441"/>
      <c r="HNQ37" s="441"/>
      <c r="HNR37" s="441"/>
      <c r="HNS37" s="441"/>
      <c r="HNT37" s="441"/>
      <c r="HNU37" s="441"/>
      <c r="HNV37" s="441"/>
      <c r="HNW37" s="441"/>
      <c r="HNX37" s="441"/>
      <c r="HNY37" s="441"/>
      <c r="HNZ37" s="441"/>
      <c r="HOA37" s="441"/>
      <c r="HOB37" s="441"/>
      <c r="HOC37" s="441"/>
      <c r="HOD37" s="441"/>
      <c r="HOE37" s="441"/>
      <c r="HOF37" s="441"/>
      <c r="HOG37" s="441"/>
      <c r="HOH37" s="441"/>
      <c r="HOI37" s="441"/>
      <c r="HOJ37" s="441"/>
      <c r="HOK37" s="441"/>
      <c r="HOL37" s="441"/>
      <c r="HOM37" s="441"/>
      <c r="HON37" s="441"/>
      <c r="HOO37" s="441"/>
      <c r="HOP37" s="441"/>
      <c r="HOQ37" s="441"/>
      <c r="HOR37" s="441"/>
      <c r="HOS37" s="441"/>
      <c r="HOT37" s="441"/>
      <c r="HOU37" s="441"/>
      <c r="HOV37" s="441"/>
      <c r="HOW37" s="441"/>
      <c r="HOX37" s="441"/>
      <c r="HOY37" s="441"/>
      <c r="HOZ37" s="441"/>
      <c r="HPA37" s="441"/>
      <c r="HPB37" s="441"/>
      <c r="HPC37" s="441"/>
      <c r="HPD37" s="441"/>
      <c r="HPE37" s="441"/>
      <c r="HPF37" s="441"/>
      <c r="HPG37" s="441"/>
      <c r="HPH37" s="441"/>
      <c r="HPI37" s="441"/>
      <c r="HPJ37" s="441"/>
      <c r="HPK37" s="441"/>
      <c r="HPL37" s="441"/>
      <c r="HPM37" s="441"/>
      <c r="HPN37" s="441"/>
      <c r="HPO37" s="441"/>
      <c r="HPP37" s="441"/>
      <c r="HPQ37" s="441"/>
      <c r="HPR37" s="441"/>
      <c r="HPS37" s="441"/>
      <c r="HPT37" s="441"/>
      <c r="HPU37" s="441"/>
      <c r="HPV37" s="441"/>
      <c r="HPW37" s="441"/>
      <c r="HPX37" s="441"/>
      <c r="HPY37" s="441"/>
      <c r="HPZ37" s="441"/>
      <c r="HQA37" s="441"/>
      <c r="HQB37" s="441"/>
      <c r="HQC37" s="441"/>
      <c r="HQD37" s="441"/>
      <c r="HQE37" s="441"/>
      <c r="HQF37" s="441"/>
      <c r="HQG37" s="441"/>
      <c r="HQH37" s="441"/>
      <c r="HQI37" s="441"/>
      <c r="HQJ37" s="441"/>
      <c r="HQK37" s="441"/>
      <c r="HQL37" s="441"/>
      <c r="HQM37" s="441"/>
      <c r="HQN37" s="441"/>
      <c r="HQO37" s="441"/>
      <c r="HQP37" s="441"/>
      <c r="HQQ37" s="441"/>
      <c r="HQR37" s="441"/>
      <c r="HQS37" s="441"/>
      <c r="HQT37" s="441"/>
      <c r="HQU37" s="441"/>
      <c r="HQV37" s="441"/>
      <c r="HQW37" s="441"/>
      <c r="HQX37" s="441"/>
      <c r="HQY37" s="441"/>
      <c r="HQZ37" s="441"/>
      <c r="HRA37" s="441"/>
      <c r="HRB37" s="441"/>
      <c r="HRC37" s="441"/>
      <c r="HRD37" s="441"/>
      <c r="HRE37" s="441"/>
      <c r="HRF37" s="441"/>
      <c r="HRG37" s="441"/>
      <c r="HRH37" s="441"/>
      <c r="HRI37" s="441"/>
      <c r="HRJ37" s="441"/>
      <c r="HRK37" s="441"/>
      <c r="HRL37" s="441"/>
      <c r="HRM37" s="441"/>
      <c r="HRN37" s="441"/>
      <c r="HRO37" s="441"/>
      <c r="HRP37" s="441"/>
      <c r="HRQ37" s="441"/>
      <c r="HRR37" s="441"/>
      <c r="HRS37" s="441"/>
      <c r="HRT37" s="441"/>
      <c r="HRU37" s="441"/>
      <c r="HRV37" s="441"/>
      <c r="HRW37" s="441"/>
      <c r="HRX37" s="441"/>
      <c r="HRY37" s="441"/>
      <c r="HRZ37" s="441"/>
      <c r="HSA37" s="441"/>
      <c r="HSB37" s="441"/>
      <c r="HSC37" s="441"/>
      <c r="HSD37" s="441"/>
      <c r="HSE37" s="441"/>
      <c r="HSF37" s="441"/>
      <c r="HSG37" s="441"/>
      <c r="HSH37" s="441"/>
      <c r="HSI37" s="441"/>
      <c r="HSJ37" s="441"/>
      <c r="HSK37" s="441"/>
      <c r="HSL37" s="441"/>
      <c r="HSM37" s="441"/>
      <c r="HSN37" s="441"/>
      <c r="HSO37" s="441"/>
      <c r="HSP37" s="441"/>
      <c r="HSQ37" s="441"/>
      <c r="HSR37" s="441"/>
      <c r="HSS37" s="441"/>
      <c r="HST37" s="441"/>
      <c r="HSU37" s="441"/>
      <c r="HSV37" s="441"/>
      <c r="HSW37" s="441"/>
      <c r="HSX37" s="441"/>
      <c r="HSY37" s="441"/>
      <c r="HSZ37" s="441"/>
      <c r="HTA37" s="441"/>
      <c r="HTB37" s="441"/>
      <c r="HTC37" s="441"/>
      <c r="HTD37" s="441"/>
      <c r="HTE37" s="441"/>
      <c r="HTF37" s="441"/>
      <c r="HTG37" s="441"/>
      <c r="HTH37" s="441"/>
      <c r="HTI37" s="441"/>
      <c r="HTJ37" s="441"/>
      <c r="HTK37" s="441"/>
      <c r="HTL37" s="441"/>
      <c r="HTM37" s="441"/>
      <c r="HTN37" s="441"/>
      <c r="HTO37" s="441"/>
      <c r="HTP37" s="441"/>
      <c r="HTQ37" s="441"/>
      <c r="HTR37" s="441"/>
      <c r="HTS37" s="441"/>
      <c r="HTT37" s="441"/>
      <c r="HTU37" s="441"/>
      <c r="HTV37" s="441"/>
      <c r="HTW37" s="441"/>
      <c r="HTX37" s="441"/>
      <c r="HTY37" s="441"/>
      <c r="HTZ37" s="441"/>
      <c r="HUA37" s="441"/>
      <c r="HUB37" s="441"/>
      <c r="HUC37" s="441"/>
      <c r="HUD37" s="441"/>
      <c r="HUE37" s="441"/>
      <c r="HUF37" s="441"/>
      <c r="HUG37" s="441"/>
      <c r="HUH37" s="441"/>
      <c r="HUI37" s="441"/>
      <c r="HUJ37" s="441"/>
      <c r="HUK37" s="441"/>
      <c r="HUL37" s="441"/>
      <c r="HUM37" s="441"/>
      <c r="HUN37" s="441"/>
      <c r="HUO37" s="441"/>
      <c r="HUP37" s="441"/>
      <c r="HUQ37" s="441"/>
      <c r="HUR37" s="441"/>
      <c r="HUS37" s="441"/>
      <c r="HUT37" s="441"/>
      <c r="HUU37" s="441"/>
      <c r="HUV37" s="441"/>
      <c r="HUW37" s="441"/>
      <c r="HUX37" s="441"/>
      <c r="HUY37" s="441"/>
      <c r="HUZ37" s="441"/>
      <c r="HVA37" s="441"/>
      <c r="HVB37" s="441"/>
      <c r="HVC37" s="441"/>
      <c r="HVD37" s="441"/>
      <c r="HVE37" s="441"/>
      <c r="HVF37" s="441"/>
      <c r="HVG37" s="441"/>
      <c r="HVH37" s="441"/>
      <c r="HVI37" s="441"/>
      <c r="HVJ37" s="441"/>
      <c r="HVK37" s="441"/>
      <c r="HVL37" s="441"/>
      <c r="HVM37" s="441"/>
      <c r="HVN37" s="441"/>
      <c r="HVO37" s="441"/>
      <c r="HVP37" s="441"/>
      <c r="HVQ37" s="441"/>
      <c r="HVR37" s="441"/>
      <c r="HVS37" s="441"/>
      <c r="HVT37" s="441"/>
      <c r="HVU37" s="441"/>
      <c r="HVV37" s="441"/>
      <c r="HVW37" s="441"/>
      <c r="HVX37" s="441"/>
      <c r="HVY37" s="441"/>
      <c r="HVZ37" s="441"/>
      <c r="HWA37" s="441"/>
      <c r="HWB37" s="441"/>
      <c r="HWC37" s="441"/>
      <c r="HWD37" s="441"/>
      <c r="HWE37" s="441"/>
      <c r="HWF37" s="441"/>
      <c r="HWG37" s="441"/>
      <c r="HWH37" s="441"/>
      <c r="HWI37" s="441"/>
      <c r="HWJ37" s="441"/>
      <c r="HWK37" s="441"/>
      <c r="HWL37" s="441"/>
      <c r="HWM37" s="441"/>
      <c r="HWN37" s="441"/>
      <c r="HWO37" s="441"/>
      <c r="HWP37" s="441"/>
      <c r="HWQ37" s="441"/>
      <c r="HWR37" s="441"/>
      <c r="HWS37" s="441"/>
      <c r="HWT37" s="441"/>
      <c r="HWU37" s="441"/>
      <c r="HWV37" s="441"/>
      <c r="HWW37" s="441"/>
      <c r="HWX37" s="441"/>
      <c r="HWY37" s="441"/>
      <c r="HWZ37" s="441"/>
      <c r="HXA37" s="441"/>
      <c r="HXB37" s="441"/>
      <c r="HXC37" s="441"/>
      <c r="HXD37" s="441"/>
      <c r="HXE37" s="441"/>
      <c r="HXF37" s="441"/>
      <c r="HXG37" s="441"/>
      <c r="HXH37" s="441"/>
      <c r="HXI37" s="441"/>
      <c r="HXJ37" s="441"/>
      <c r="HXK37" s="441"/>
      <c r="HXL37" s="441"/>
      <c r="HXM37" s="441"/>
      <c r="HXN37" s="441"/>
      <c r="HXO37" s="441"/>
      <c r="HXP37" s="441"/>
      <c r="HXQ37" s="441"/>
      <c r="HXR37" s="441"/>
      <c r="HXS37" s="441"/>
      <c r="HXT37" s="441"/>
      <c r="HXU37" s="441"/>
      <c r="HXV37" s="441"/>
      <c r="HXW37" s="441"/>
      <c r="HXX37" s="441"/>
      <c r="HXY37" s="441"/>
      <c r="HXZ37" s="441"/>
      <c r="HYA37" s="441"/>
      <c r="HYB37" s="441"/>
      <c r="HYC37" s="441"/>
      <c r="HYD37" s="441"/>
      <c r="HYE37" s="441"/>
      <c r="HYF37" s="441"/>
      <c r="HYG37" s="441"/>
      <c r="HYH37" s="441"/>
      <c r="HYI37" s="441"/>
      <c r="HYJ37" s="441"/>
      <c r="HYK37" s="441"/>
      <c r="HYL37" s="441"/>
      <c r="HYM37" s="441"/>
      <c r="HYN37" s="441"/>
      <c r="HYO37" s="441"/>
      <c r="HYP37" s="441"/>
      <c r="HYQ37" s="441"/>
      <c r="HYR37" s="441"/>
      <c r="HYS37" s="441"/>
      <c r="HYT37" s="441"/>
      <c r="HYU37" s="441"/>
      <c r="HYV37" s="441"/>
      <c r="HYW37" s="441"/>
      <c r="HYX37" s="441"/>
      <c r="HYY37" s="441"/>
      <c r="HYZ37" s="441"/>
      <c r="HZA37" s="441"/>
      <c r="HZB37" s="441"/>
      <c r="HZC37" s="441"/>
      <c r="HZD37" s="441"/>
      <c r="HZE37" s="441"/>
      <c r="HZF37" s="441"/>
      <c r="HZG37" s="441"/>
      <c r="HZH37" s="441"/>
      <c r="HZI37" s="441"/>
      <c r="HZJ37" s="441"/>
      <c r="HZK37" s="441"/>
      <c r="HZL37" s="441"/>
      <c r="HZM37" s="441"/>
      <c r="HZN37" s="441"/>
      <c r="HZO37" s="441"/>
      <c r="HZP37" s="441"/>
      <c r="HZQ37" s="441"/>
      <c r="HZR37" s="441"/>
      <c r="HZS37" s="441"/>
      <c r="HZT37" s="441"/>
      <c r="HZU37" s="441"/>
      <c r="HZV37" s="441"/>
      <c r="HZW37" s="441"/>
      <c r="HZX37" s="441"/>
      <c r="HZY37" s="441"/>
      <c r="HZZ37" s="441"/>
      <c r="IAA37" s="441"/>
      <c r="IAB37" s="441"/>
      <c r="IAC37" s="441"/>
      <c r="IAD37" s="441"/>
      <c r="IAE37" s="441"/>
      <c r="IAF37" s="441"/>
      <c r="IAG37" s="441"/>
      <c r="IAH37" s="441"/>
      <c r="IAI37" s="441"/>
      <c r="IAJ37" s="441"/>
      <c r="IAK37" s="441"/>
      <c r="IAL37" s="441"/>
      <c r="IAM37" s="441"/>
      <c r="IAN37" s="441"/>
      <c r="IAO37" s="441"/>
      <c r="IAP37" s="441"/>
      <c r="IAQ37" s="441"/>
      <c r="IAR37" s="441"/>
      <c r="IAS37" s="441"/>
      <c r="IAT37" s="441"/>
      <c r="IAU37" s="441"/>
      <c r="IAV37" s="441"/>
      <c r="IAW37" s="441"/>
      <c r="IAX37" s="441"/>
      <c r="IAY37" s="441"/>
      <c r="IAZ37" s="441"/>
      <c r="IBA37" s="441"/>
      <c r="IBB37" s="441"/>
      <c r="IBC37" s="441"/>
      <c r="IBD37" s="441"/>
      <c r="IBE37" s="441"/>
      <c r="IBF37" s="441"/>
      <c r="IBG37" s="441"/>
      <c r="IBH37" s="441"/>
      <c r="IBI37" s="441"/>
      <c r="IBJ37" s="441"/>
      <c r="IBK37" s="441"/>
      <c r="IBL37" s="441"/>
      <c r="IBM37" s="441"/>
      <c r="IBN37" s="441"/>
      <c r="IBO37" s="441"/>
      <c r="IBP37" s="441"/>
      <c r="IBQ37" s="441"/>
      <c r="IBR37" s="441"/>
      <c r="IBS37" s="441"/>
      <c r="IBT37" s="441"/>
      <c r="IBU37" s="441"/>
      <c r="IBV37" s="441"/>
      <c r="IBW37" s="441"/>
      <c r="IBX37" s="441"/>
      <c r="IBY37" s="441"/>
      <c r="IBZ37" s="441"/>
      <c r="ICA37" s="441"/>
      <c r="ICB37" s="441"/>
      <c r="ICC37" s="441"/>
      <c r="ICD37" s="441"/>
      <c r="ICE37" s="441"/>
      <c r="ICF37" s="441"/>
      <c r="ICG37" s="441"/>
      <c r="ICH37" s="441"/>
      <c r="ICI37" s="441"/>
      <c r="ICJ37" s="441"/>
      <c r="ICK37" s="441"/>
      <c r="ICL37" s="441"/>
      <c r="ICM37" s="441"/>
      <c r="ICN37" s="441"/>
      <c r="ICO37" s="441"/>
      <c r="ICP37" s="441"/>
      <c r="ICQ37" s="441"/>
      <c r="ICR37" s="441"/>
      <c r="ICS37" s="441"/>
      <c r="ICT37" s="441"/>
      <c r="ICU37" s="441"/>
      <c r="ICV37" s="441"/>
      <c r="ICW37" s="441"/>
      <c r="ICX37" s="441"/>
      <c r="ICY37" s="441"/>
      <c r="ICZ37" s="441"/>
      <c r="IDA37" s="441"/>
      <c r="IDB37" s="441"/>
      <c r="IDC37" s="441"/>
      <c r="IDD37" s="441"/>
      <c r="IDE37" s="441"/>
      <c r="IDF37" s="441"/>
      <c r="IDG37" s="441"/>
      <c r="IDH37" s="441"/>
      <c r="IDI37" s="441"/>
      <c r="IDJ37" s="441"/>
      <c r="IDK37" s="441"/>
      <c r="IDL37" s="441"/>
      <c r="IDM37" s="441"/>
      <c r="IDN37" s="441"/>
      <c r="IDO37" s="441"/>
      <c r="IDP37" s="441"/>
      <c r="IDQ37" s="441"/>
      <c r="IDR37" s="441"/>
      <c r="IDS37" s="441"/>
      <c r="IDT37" s="441"/>
      <c r="IDU37" s="441"/>
      <c r="IDV37" s="441"/>
      <c r="IDW37" s="441"/>
      <c r="IDX37" s="441"/>
      <c r="IDY37" s="441"/>
      <c r="IDZ37" s="441"/>
      <c r="IEA37" s="441"/>
      <c r="IEB37" s="441"/>
      <c r="IEC37" s="441"/>
      <c r="IED37" s="441"/>
      <c r="IEE37" s="441"/>
      <c r="IEF37" s="441"/>
      <c r="IEG37" s="441"/>
      <c r="IEH37" s="441"/>
      <c r="IEI37" s="441"/>
      <c r="IEJ37" s="441"/>
      <c r="IEK37" s="441"/>
      <c r="IEL37" s="441"/>
      <c r="IEM37" s="441"/>
      <c r="IEN37" s="441"/>
      <c r="IEO37" s="441"/>
      <c r="IEP37" s="441"/>
      <c r="IEQ37" s="441"/>
      <c r="IER37" s="441"/>
      <c r="IES37" s="441"/>
      <c r="IET37" s="441"/>
      <c r="IEU37" s="441"/>
      <c r="IEV37" s="441"/>
      <c r="IEW37" s="441"/>
      <c r="IEX37" s="441"/>
      <c r="IEY37" s="441"/>
      <c r="IEZ37" s="441"/>
      <c r="IFA37" s="441"/>
      <c r="IFB37" s="441"/>
      <c r="IFC37" s="441"/>
      <c r="IFD37" s="441"/>
      <c r="IFE37" s="441"/>
      <c r="IFF37" s="441"/>
      <c r="IFG37" s="441"/>
      <c r="IFH37" s="441"/>
      <c r="IFI37" s="441"/>
      <c r="IFJ37" s="441"/>
      <c r="IFK37" s="441"/>
      <c r="IFL37" s="441"/>
      <c r="IFM37" s="441"/>
      <c r="IFN37" s="441"/>
      <c r="IFO37" s="441"/>
      <c r="IFP37" s="441"/>
      <c r="IFQ37" s="441"/>
      <c r="IFR37" s="441"/>
      <c r="IFS37" s="441"/>
      <c r="IFT37" s="441"/>
      <c r="IFU37" s="441"/>
      <c r="IFV37" s="441"/>
      <c r="IFW37" s="441"/>
      <c r="IFX37" s="441"/>
      <c r="IFY37" s="441"/>
      <c r="IFZ37" s="441"/>
      <c r="IGA37" s="441"/>
      <c r="IGB37" s="441"/>
      <c r="IGC37" s="441"/>
      <c r="IGD37" s="441"/>
      <c r="IGE37" s="441"/>
      <c r="IGF37" s="441"/>
      <c r="IGG37" s="441"/>
      <c r="IGH37" s="441"/>
      <c r="IGI37" s="441"/>
      <c r="IGJ37" s="441"/>
      <c r="IGK37" s="441"/>
      <c r="IGL37" s="441"/>
      <c r="IGM37" s="441"/>
      <c r="IGN37" s="441"/>
      <c r="IGO37" s="441"/>
      <c r="IGP37" s="441"/>
      <c r="IGQ37" s="441"/>
      <c r="IGR37" s="441"/>
      <c r="IGS37" s="441"/>
      <c r="IGT37" s="441"/>
      <c r="IGU37" s="441"/>
      <c r="IGV37" s="441"/>
      <c r="IGW37" s="441"/>
      <c r="IGX37" s="441"/>
      <c r="IGY37" s="441"/>
      <c r="IGZ37" s="441"/>
      <c r="IHA37" s="441"/>
      <c r="IHB37" s="441"/>
      <c r="IHC37" s="441"/>
      <c r="IHD37" s="441"/>
      <c r="IHE37" s="441"/>
      <c r="IHF37" s="441"/>
      <c r="IHG37" s="441"/>
      <c r="IHH37" s="441"/>
      <c r="IHI37" s="441"/>
      <c r="IHJ37" s="441"/>
      <c r="IHK37" s="441"/>
      <c r="IHL37" s="441"/>
      <c r="IHM37" s="441"/>
      <c r="IHN37" s="441"/>
      <c r="IHO37" s="441"/>
      <c r="IHP37" s="441"/>
      <c r="IHQ37" s="441"/>
      <c r="IHR37" s="441"/>
      <c r="IHS37" s="441"/>
      <c r="IHT37" s="441"/>
      <c r="IHU37" s="441"/>
      <c r="IHV37" s="441"/>
      <c r="IHW37" s="441"/>
      <c r="IHX37" s="441"/>
      <c r="IHY37" s="441"/>
      <c r="IHZ37" s="441"/>
      <c r="IIA37" s="441"/>
      <c r="IIB37" s="441"/>
      <c r="IIC37" s="441"/>
      <c r="IID37" s="441"/>
      <c r="IIE37" s="441"/>
      <c r="IIF37" s="441"/>
      <c r="IIG37" s="441"/>
      <c r="IIH37" s="441"/>
      <c r="III37" s="441"/>
      <c r="IIJ37" s="441"/>
      <c r="IIK37" s="441"/>
      <c r="IIL37" s="441"/>
      <c r="IIM37" s="441"/>
      <c r="IIN37" s="441"/>
      <c r="IIO37" s="441"/>
      <c r="IIP37" s="441"/>
      <c r="IIQ37" s="441"/>
      <c r="IIR37" s="441"/>
      <c r="IIS37" s="441"/>
      <c r="IIT37" s="441"/>
      <c r="IIU37" s="441"/>
      <c r="IIV37" s="441"/>
      <c r="IIW37" s="441"/>
      <c r="IIX37" s="441"/>
      <c r="IIY37" s="441"/>
      <c r="IIZ37" s="441"/>
      <c r="IJA37" s="441"/>
      <c r="IJB37" s="441"/>
      <c r="IJC37" s="441"/>
      <c r="IJD37" s="441"/>
      <c r="IJE37" s="441"/>
      <c r="IJF37" s="441"/>
      <c r="IJG37" s="441"/>
      <c r="IJH37" s="441"/>
      <c r="IJI37" s="441"/>
      <c r="IJJ37" s="441"/>
      <c r="IJK37" s="441"/>
      <c r="IJL37" s="441"/>
      <c r="IJM37" s="441"/>
      <c r="IJN37" s="441"/>
      <c r="IJO37" s="441"/>
      <c r="IJP37" s="441"/>
      <c r="IJQ37" s="441"/>
      <c r="IJR37" s="441"/>
      <c r="IJS37" s="441"/>
      <c r="IJT37" s="441"/>
      <c r="IJU37" s="441"/>
      <c r="IJV37" s="441"/>
      <c r="IJW37" s="441"/>
      <c r="IJX37" s="441"/>
      <c r="IJY37" s="441"/>
      <c r="IJZ37" s="441"/>
      <c r="IKA37" s="441"/>
      <c r="IKB37" s="441"/>
      <c r="IKC37" s="441"/>
      <c r="IKD37" s="441"/>
      <c r="IKE37" s="441"/>
      <c r="IKF37" s="441"/>
      <c r="IKG37" s="441"/>
      <c r="IKH37" s="441"/>
      <c r="IKI37" s="441"/>
      <c r="IKJ37" s="441"/>
      <c r="IKK37" s="441"/>
      <c r="IKL37" s="441"/>
      <c r="IKM37" s="441"/>
      <c r="IKN37" s="441"/>
      <c r="IKO37" s="441"/>
      <c r="IKP37" s="441"/>
      <c r="IKQ37" s="441"/>
      <c r="IKR37" s="441"/>
      <c r="IKS37" s="441"/>
      <c r="IKT37" s="441"/>
      <c r="IKU37" s="441"/>
      <c r="IKV37" s="441"/>
      <c r="IKW37" s="441"/>
      <c r="IKX37" s="441"/>
      <c r="IKY37" s="441"/>
      <c r="IKZ37" s="441"/>
      <c r="ILA37" s="441"/>
      <c r="ILB37" s="441"/>
      <c r="ILC37" s="441"/>
      <c r="ILD37" s="441"/>
      <c r="ILE37" s="441"/>
      <c r="ILF37" s="441"/>
      <c r="ILG37" s="441"/>
      <c r="ILH37" s="441"/>
      <c r="ILI37" s="441"/>
      <c r="ILJ37" s="441"/>
      <c r="ILK37" s="441"/>
      <c r="ILL37" s="441"/>
      <c r="ILM37" s="441"/>
      <c r="ILN37" s="441"/>
      <c r="ILO37" s="441"/>
      <c r="ILP37" s="441"/>
      <c r="ILQ37" s="441"/>
      <c r="ILR37" s="441"/>
      <c r="ILS37" s="441"/>
      <c r="ILT37" s="441"/>
      <c r="ILU37" s="441"/>
      <c r="ILV37" s="441"/>
      <c r="ILW37" s="441"/>
      <c r="ILX37" s="441"/>
      <c r="ILY37" s="441"/>
      <c r="ILZ37" s="441"/>
      <c r="IMA37" s="441"/>
      <c r="IMB37" s="441"/>
      <c r="IMC37" s="441"/>
      <c r="IMD37" s="441"/>
      <c r="IME37" s="441"/>
      <c r="IMF37" s="441"/>
      <c r="IMG37" s="441"/>
      <c r="IMH37" s="441"/>
      <c r="IMI37" s="441"/>
      <c r="IMJ37" s="441"/>
      <c r="IMK37" s="441"/>
      <c r="IML37" s="441"/>
      <c r="IMM37" s="441"/>
      <c r="IMN37" s="441"/>
      <c r="IMO37" s="441"/>
      <c r="IMP37" s="441"/>
      <c r="IMQ37" s="441"/>
      <c r="IMR37" s="441"/>
      <c r="IMS37" s="441"/>
      <c r="IMT37" s="441"/>
      <c r="IMU37" s="441"/>
      <c r="IMV37" s="441"/>
      <c r="IMW37" s="441"/>
      <c r="IMX37" s="441"/>
      <c r="IMY37" s="441"/>
      <c r="IMZ37" s="441"/>
      <c r="INA37" s="441"/>
      <c r="INB37" s="441"/>
      <c r="INC37" s="441"/>
      <c r="IND37" s="441"/>
      <c r="INE37" s="441"/>
      <c r="INF37" s="441"/>
      <c r="ING37" s="441"/>
      <c r="INH37" s="441"/>
      <c r="INI37" s="441"/>
      <c r="INJ37" s="441"/>
      <c r="INK37" s="441"/>
      <c r="INL37" s="441"/>
      <c r="INM37" s="441"/>
      <c r="INN37" s="441"/>
      <c r="INO37" s="441"/>
      <c r="INP37" s="441"/>
      <c r="INQ37" s="441"/>
      <c r="INR37" s="441"/>
      <c r="INS37" s="441"/>
      <c r="INT37" s="441"/>
      <c r="INU37" s="441"/>
      <c r="INV37" s="441"/>
      <c r="INW37" s="441"/>
      <c r="INX37" s="441"/>
      <c r="INY37" s="441"/>
      <c r="INZ37" s="441"/>
      <c r="IOA37" s="441"/>
      <c r="IOB37" s="441"/>
      <c r="IOC37" s="441"/>
      <c r="IOD37" s="441"/>
      <c r="IOE37" s="441"/>
      <c r="IOF37" s="441"/>
      <c r="IOG37" s="441"/>
      <c r="IOH37" s="441"/>
      <c r="IOI37" s="441"/>
      <c r="IOJ37" s="441"/>
      <c r="IOK37" s="441"/>
      <c r="IOL37" s="441"/>
      <c r="IOM37" s="441"/>
      <c r="ION37" s="441"/>
      <c r="IOO37" s="441"/>
      <c r="IOP37" s="441"/>
      <c r="IOQ37" s="441"/>
      <c r="IOR37" s="441"/>
      <c r="IOS37" s="441"/>
      <c r="IOT37" s="441"/>
      <c r="IOU37" s="441"/>
      <c r="IOV37" s="441"/>
      <c r="IOW37" s="441"/>
      <c r="IOX37" s="441"/>
      <c r="IOY37" s="441"/>
      <c r="IOZ37" s="441"/>
      <c r="IPA37" s="441"/>
      <c r="IPB37" s="441"/>
      <c r="IPC37" s="441"/>
      <c r="IPD37" s="441"/>
      <c r="IPE37" s="441"/>
      <c r="IPF37" s="441"/>
      <c r="IPG37" s="441"/>
      <c r="IPH37" s="441"/>
      <c r="IPI37" s="441"/>
      <c r="IPJ37" s="441"/>
      <c r="IPK37" s="441"/>
      <c r="IPL37" s="441"/>
      <c r="IPM37" s="441"/>
      <c r="IPN37" s="441"/>
      <c r="IPO37" s="441"/>
      <c r="IPP37" s="441"/>
      <c r="IPQ37" s="441"/>
      <c r="IPR37" s="441"/>
      <c r="IPS37" s="441"/>
      <c r="IPT37" s="441"/>
      <c r="IPU37" s="441"/>
      <c r="IPV37" s="441"/>
      <c r="IPW37" s="441"/>
      <c r="IPX37" s="441"/>
      <c r="IPY37" s="441"/>
      <c r="IPZ37" s="441"/>
      <c r="IQA37" s="441"/>
      <c r="IQB37" s="441"/>
      <c r="IQC37" s="441"/>
      <c r="IQD37" s="441"/>
      <c r="IQE37" s="441"/>
      <c r="IQF37" s="441"/>
      <c r="IQG37" s="441"/>
      <c r="IQH37" s="441"/>
      <c r="IQI37" s="441"/>
      <c r="IQJ37" s="441"/>
      <c r="IQK37" s="441"/>
      <c r="IQL37" s="441"/>
      <c r="IQM37" s="441"/>
      <c r="IQN37" s="441"/>
      <c r="IQO37" s="441"/>
      <c r="IQP37" s="441"/>
      <c r="IQQ37" s="441"/>
      <c r="IQR37" s="441"/>
      <c r="IQS37" s="441"/>
      <c r="IQT37" s="441"/>
      <c r="IQU37" s="441"/>
      <c r="IQV37" s="441"/>
      <c r="IQW37" s="441"/>
      <c r="IQX37" s="441"/>
      <c r="IQY37" s="441"/>
      <c r="IQZ37" s="441"/>
      <c r="IRA37" s="441"/>
      <c r="IRB37" s="441"/>
      <c r="IRC37" s="441"/>
      <c r="IRD37" s="441"/>
      <c r="IRE37" s="441"/>
      <c r="IRF37" s="441"/>
      <c r="IRG37" s="441"/>
      <c r="IRH37" s="441"/>
      <c r="IRI37" s="441"/>
      <c r="IRJ37" s="441"/>
      <c r="IRK37" s="441"/>
      <c r="IRL37" s="441"/>
      <c r="IRM37" s="441"/>
      <c r="IRN37" s="441"/>
      <c r="IRO37" s="441"/>
      <c r="IRP37" s="441"/>
      <c r="IRQ37" s="441"/>
      <c r="IRR37" s="441"/>
      <c r="IRS37" s="441"/>
      <c r="IRT37" s="441"/>
      <c r="IRU37" s="441"/>
      <c r="IRV37" s="441"/>
      <c r="IRW37" s="441"/>
      <c r="IRX37" s="441"/>
      <c r="IRY37" s="441"/>
      <c r="IRZ37" s="441"/>
      <c r="ISA37" s="441"/>
      <c r="ISB37" s="441"/>
      <c r="ISC37" s="441"/>
      <c r="ISD37" s="441"/>
      <c r="ISE37" s="441"/>
      <c r="ISF37" s="441"/>
      <c r="ISG37" s="441"/>
      <c r="ISH37" s="441"/>
      <c r="ISI37" s="441"/>
      <c r="ISJ37" s="441"/>
      <c r="ISK37" s="441"/>
      <c r="ISL37" s="441"/>
      <c r="ISM37" s="441"/>
      <c r="ISN37" s="441"/>
      <c r="ISO37" s="441"/>
      <c r="ISP37" s="441"/>
      <c r="ISQ37" s="441"/>
      <c r="ISR37" s="441"/>
      <c r="ISS37" s="441"/>
      <c r="IST37" s="441"/>
      <c r="ISU37" s="441"/>
      <c r="ISV37" s="441"/>
      <c r="ISW37" s="441"/>
      <c r="ISX37" s="441"/>
      <c r="ISY37" s="441"/>
      <c r="ISZ37" s="441"/>
      <c r="ITA37" s="441"/>
      <c r="ITB37" s="441"/>
      <c r="ITC37" s="441"/>
      <c r="ITD37" s="441"/>
      <c r="ITE37" s="441"/>
      <c r="ITF37" s="441"/>
      <c r="ITG37" s="441"/>
      <c r="ITH37" s="441"/>
      <c r="ITI37" s="441"/>
      <c r="ITJ37" s="441"/>
      <c r="ITK37" s="441"/>
      <c r="ITL37" s="441"/>
      <c r="ITM37" s="441"/>
      <c r="ITN37" s="441"/>
      <c r="ITO37" s="441"/>
      <c r="ITP37" s="441"/>
      <c r="ITQ37" s="441"/>
      <c r="ITR37" s="441"/>
      <c r="ITS37" s="441"/>
      <c r="ITT37" s="441"/>
      <c r="ITU37" s="441"/>
      <c r="ITV37" s="441"/>
      <c r="ITW37" s="441"/>
      <c r="ITX37" s="441"/>
      <c r="ITY37" s="441"/>
      <c r="ITZ37" s="441"/>
      <c r="IUA37" s="441"/>
      <c r="IUB37" s="441"/>
      <c r="IUC37" s="441"/>
      <c r="IUD37" s="441"/>
      <c r="IUE37" s="441"/>
      <c r="IUF37" s="441"/>
      <c r="IUG37" s="441"/>
      <c r="IUH37" s="441"/>
      <c r="IUI37" s="441"/>
      <c r="IUJ37" s="441"/>
      <c r="IUK37" s="441"/>
      <c r="IUL37" s="441"/>
      <c r="IUM37" s="441"/>
      <c r="IUN37" s="441"/>
      <c r="IUO37" s="441"/>
      <c r="IUP37" s="441"/>
      <c r="IUQ37" s="441"/>
      <c r="IUR37" s="441"/>
      <c r="IUS37" s="441"/>
      <c r="IUT37" s="441"/>
      <c r="IUU37" s="441"/>
      <c r="IUV37" s="441"/>
      <c r="IUW37" s="441"/>
      <c r="IUX37" s="441"/>
      <c r="IUY37" s="441"/>
      <c r="IUZ37" s="441"/>
      <c r="IVA37" s="441"/>
      <c r="IVB37" s="441"/>
      <c r="IVC37" s="441"/>
      <c r="IVD37" s="441"/>
      <c r="IVE37" s="441"/>
      <c r="IVF37" s="441"/>
      <c r="IVG37" s="441"/>
      <c r="IVH37" s="441"/>
      <c r="IVI37" s="441"/>
      <c r="IVJ37" s="441"/>
      <c r="IVK37" s="441"/>
      <c r="IVL37" s="441"/>
      <c r="IVM37" s="441"/>
      <c r="IVN37" s="441"/>
      <c r="IVO37" s="441"/>
      <c r="IVP37" s="441"/>
      <c r="IVQ37" s="441"/>
      <c r="IVR37" s="441"/>
      <c r="IVS37" s="441"/>
      <c r="IVT37" s="441"/>
      <c r="IVU37" s="441"/>
      <c r="IVV37" s="441"/>
      <c r="IVW37" s="441"/>
      <c r="IVX37" s="441"/>
      <c r="IVY37" s="441"/>
      <c r="IVZ37" s="441"/>
      <c r="IWA37" s="441"/>
      <c r="IWB37" s="441"/>
      <c r="IWC37" s="441"/>
      <c r="IWD37" s="441"/>
      <c r="IWE37" s="441"/>
      <c r="IWF37" s="441"/>
      <c r="IWG37" s="441"/>
      <c r="IWH37" s="441"/>
      <c r="IWI37" s="441"/>
      <c r="IWJ37" s="441"/>
      <c r="IWK37" s="441"/>
      <c r="IWL37" s="441"/>
      <c r="IWM37" s="441"/>
      <c r="IWN37" s="441"/>
      <c r="IWO37" s="441"/>
      <c r="IWP37" s="441"/>
      <c r="IWQ37" s="441"/>
      <c r="IWR37" s="441"/>
      <c r="IWS37" s="441"/>
      <c r="IWT37" s="441"/>
      <c r="IWU37" s="441"/>
      <c r="IWV37" s="441"/>
      <c r="IWW37" s="441"/>
      <c r="IWX37" s="441"/>
      <c r="IWY37" s="441"/>
      <c r="IWZ37" s="441"/>
      <c r="IXA37" s="441"/>
      <c r="IXB37" s="441"/>
      <c r="IXC37" s="441"/>
      <c r="IXD37" s="441"/>
      <c r="IXE37" s="441"/>
      <c r="IXF37" s="441"/>
      <c r="IXG37" s="441"/>
      <c r="IXH37" s="441"/>
      <c r="IXI37" s="441"/>
      <c r="IXJ37" s="441"/>
      <c r="IXK37" s="441"/>
      <c r="IXL37" s="441"/>
      <c r="IXM37" s="441"/>
      <c r="IXN37" s="441"/>
      <c r="IXO37" s="441"/>
      <c r="IXP37" s="441"/>
      <c r="IXQ37" s="441"/>
      <c r="IXR37" s="441"/>
      <c r="IXS37" s="441"/>
      <c r="IXT37" s="441"/>
      <c r="IXU37" s="441"/>
      <c r="IXV37" s="441"/>
      <c r="IXW37" s="441"/>
      <c r="IXX37" s="441"/>
      <c r="IXY37" s="441"/>
      <c r="IXZ37" s="441"/>
      <c r="IYA37" s="441"/>
      <c r="IYB37" s="441"/>
      <c r="IYC37" s="441"/>
      <c r="IYD37" s="441"/>
      <c r="IYE37" s="441"/>
      <c r="IYF37" s="441"/>
      <c r="IYG37" s="441"/>
      <c r="IYH37" s="441"/>
      <c r="IYI37" s="441"/>
      <c r="IYJ37" s="441"/>
      <c r="IYK37" s="441"/>
      <c r="IYL37" s="441"/>
      <c r="IYM37" s="441"/>
      <c r="IYN37" s="441"/>
      <c r="IYO37" s="441"/>
      <c r="IYP37" s="441"/>
      <c r="IYQ37" s="441"/>
      <c r="IYR37" s="441"/>
      <c r="IYS37" s="441"/>
      <c r="IYT37" s="441"/>
      <c r="IYU37" s="441"/>
      <c r="IYV37" s="441"/>
      <c r="IYW37" s="441"/>
      <c r="IYX37" s="441"/>
      <c r="IYY37" s="441"/>
      <c r="IYZ37" s="441"/>
      <c r="IZA37" s="441"/>
      <c r="IZB37" s="441"/>
      <c r="IZC37" s="441"/>
      <c r="IZD37" s="441"/>
      <c r="IZE37" s="441"/>
      <c r="IZF37" s="441"/>
      <c r="IZG37" s="441"/>
      <c r="IZH37" s="441"/>
      <c r="IZI37" s="441"/>
      <c r="IZJ37" s="441"/>
      <c r="IZK37" s="441"/>
      <c r="IZL37" s="441"/>
      <c r="IZM37" s="441"/>
      <c r="IZN37" s="441"/>
      <c r="IZO37" s="441"/>
      <c r="IZP37" s="441"/>
      <c r="IZQ37" s="441"/>
      <c r="IZR37" s="441"/>
      <c r="IZS37" s="441"/>
      <c r="IZT37" s="441"/>
      <c r="IZU37" s="441"/>
      <c r="IZV37" s="441"/>
      <c r="IZW37" s="441"/>
      <c r="IZX37" s="441"/>
      <c r="IZY37" s="441"/>
      <c r="IZZ37" s="441"/>
      <c r="JAA37" s="441"/>
      <c r="JAB37" s="441"/>
      <c r="JAC37" s="441"/>
      <c r="JAD37" s="441"/>
      <c r="JAE37" s="441"/>
      <c r="JAF37" s="441"/>
      <c r="JAG37" s="441"/>
      <c r="JAH37" s="441"/>
      <c r="JAI37" s="441"/>
      <c r="JAJ37" s="441"/>
      <c r="JAK37" s="441"/>
      <c r="JAL37" s="441"/>
      <c r="JAM37" s="441"/>
      <c r="JAN37" s="441"/>
      <c r="JAO37" s="441"/>
      <c r="JAP37" s="441"/>
      <c r="JAQ37" s="441"/>
      <c r="JAR37" s="441"/>
      <c r="JAS37" s="441"/>
      <c r="JAT37" s="441"/>
      <c r="JAU37" s="441"/>
      <c r="JAV37" s="441"/>
      <c r="JAW37" s="441"/>
      <c r="JAX37" s="441"/>
      <c r="JAY37" s="441"/>
      <c r="JAZ37" s="441"/>
      <c r="JBA37" s="441"/>
      <c r="JBB37" s="441"/>
      <c r="JBC37" s="441"/>
      <c r="JBD37" s="441"/>
      <c r="JBE37" s="441"/>
      <c r="JBF37" s="441"/>
      <c r="JBG37" s="441"/>
      <c r="JBH37" s="441"/>
      <c r="JBI37" s="441"/>
      <c r="JBJ37" s="441"/>
      <c r="JBK37" s="441"/>
      <c r="JBL37" s="441"/>
      <c r="JBM37" s="441"/>
      <c r="JBN37" s="441"/>
      <c r="JBO37" s="441"/>
      <c r="JBP37" s="441"/>
      <c r="JBQ37" s="441"/>
      <c r="JBR37" s="441"/>
      <c r="JBS37" s="441"/>
      <c r="JBT37" s="441"/>
      <c r="JBU37" s="441"/>
      <c r="JBV37" s="441"/>
      <c r="JBW37" s="441"/>
      <c r="JBX37" s="441"/>
      <c r="JBY37" s="441"/>
      <c r="JBZ37" s="441"/>
      <c r="JCA37" s="441"/>
      <c r="JCB37" s="441"/>
      <c r="JCC37" s="441"/>
      <c r="JCD37" s="441"/>
      <c r="JCE37" s="441"/>
      <c r="JCF37" s="441"/>
      <c r="JCG37" s="441"/>
      <c r="JCH37" s="441"/>
      <c r="JCI37" s="441"/>
      <c r="JCJ37" s="441"/>
      <c r="JCK37" s="441"/>
      <c r="JCL37" s="441"/>
      <c r="JCM37" s="441"/>
      <c r="JCN37" s="441"/>
      <c r="JCO37" s="441"/>
      <c r="JCP37" s="441"/>
      <c r="JCQ37" s="441"/>
      <c r="JCR37" s="441"/>
      <c r="JCS37" s="441"/>
      <c r="JCT37" s="441"/>
      <c r="JCU37" s="441"/>
      <c r="JCV37" s="441"/>
      <c r="JCW37" s="441"/>
      <c r="JCX37" s="441"/>
      <c r="JCY37" s="441"/>
      <c r="JCZ37" s="441"/>
      <c r="JDA37" s="441"/>
      <c r="JDB37" s="441"/>
      <c r="JDC37" s="441"/>
      <c r="JDD37" s="441"/>
      <c r="JDE37" s="441"/>
      <c r="JDF37" s="441"/>
      <c r="JDG37" s="441"/>
      <c r="JDH37" s="441"/>
      <c r="JDI37" s="441"/>
      <c r="JDJ37" s="441"/>
      <c r="JDK37" s="441"/>
      <c r="JDL37" s="441"/>
      <c r="JDM37" s="441"/>
      <c r="JDN37" s="441"/>
      <c r="JDO37" s="441"/>
      <c r="JDP37" s="441"/>
      <c r="JDQ37" s="441"/>
      <c r="JDR37" s="441"/>
      <c r="JDS37" s="441"/>
      <c r="JDT37" s="441"/>
      <c r="JDU37" s="441"/>
      <c r="JDV37" s="441"/>
      <c r="JDW37" s="441"/>
      <c r="JDX37" s="441"/>
      <c r="JDY37" s="441"/>
      <c r="JDZ37" s="441"/>
      <c r="JEA37" s="441"/>
      <c r="JEB37" s="441"/>
      <c r="JEC37" s="441"/>
      <c r="JED37" s="441"/>
      <c r="JEE37" s="441"/>
      <c r="JEF37" s="441"/>
      <c r="JEG37" s="441"/>
      <c r="JEH37" s="441"/>
      <c r="JEI37" s="441"/>
      <c r="JEJ37" s="441"/>
      <c r="JEK37" s="441"/>
      <c r="JEL37" s="441"/>
      <c r="JEM37" s="441"/>
      <c r="JEN37" s="441"/>
      <c r="JEO37" s="441"/>
      <c r="JEP37" s="441"/>
      <c r="JEQ37" s="441"/>
      <c r="JER37" s="441"/>
      <c r="JES37" s="441"/>
      <c r="JET37" s="441"/>
      <c r="JEU37" s="441"/>
      <c r="JEV37" s="441"/>
      <c r="JEW37" s="441"/>
      <c r="JEX37" s="441"/>
      <c r="JEY37" s="441"/>
      <c r="JEZ37" s="441"/>
      <c r="JFA37" s="441"/>
      <c r="JFB37" s="441"/>
      <c r="JFC37" s="441"/>
      <c r="JFD37" s="441"/>
      <c r="JFE37" s="441"/>
      <c r="JFF37" s="441"/>
      <c r="JFG37" s="441"/>
      <c r="JFH37" s="441"/>
      <c r="JFI37" s="441"/>
      <c r="JFJ37" s="441"/>
      <c r="JFK37" s="441"/>
      <c r="JFL37" s="441"/>
      <c r="JFM37" s="441"/>
      <c r="JFN37" s="441"/>
      <c r="JFO37" s="441"/>
      <c r="JFP37" s="441"/>
      <c r="JFQ37" s="441"/>
      <c r="JFR37" s="441"/>
      <c r="JFS37" s="441"/>
      <c r="JFT37" s="441"/>
      <c r="JFU37" s="441"/>
      <c r="JFV37" s="441"/>
      <c r="JFW37" s="441"/>
      <c r="JFX37" s="441"/>
      <c r="JFY37" s="441"/>
      <c r="JFZ37" s="441"/>
      <c r="JGA37" s="441"/>
      <c r="JGB37" s="441"/>
      <c r="JGC37" s="441"/>
      <c r="JGD37" s="441"/>
      <c r="JGE37" s="441"/>
      <c r="JGF37" s="441"/>
      <c r="JGG37" s="441"/>
      <c r="JGH37" s="441"/>
      <c r="JGI37" s="441"/>
      <c r="JGJ37" s="441"/>
      <c r="JGK37" s="441"/>
      <c r="JGL37" s="441"/>
      <c r="JGM37" s="441"/>
      <c r="JGN37" s="441"/>
      <c r="JGO37" s="441"/>
      <c r="JGP37" s="441"/>
      <c r="JGQ37" s="441"/>
      <c r="JGR37" s="441"/>
      <c r="JGS37" s="441"/>
      <c r="JGT37" s="441"/>
      <c r="JGU37" s="441"/>
      <c r="JGV37" s="441"/>
      <c r="JGW37" s="441"/>
      <c r="JGX37" s="441"/>
      <c r="JGY37" s="441"/>
      <c r="JGZ37" s="441"/>
      <c r="JHA37" s="441"/>
      <c r="JHB37" s="441"/>
      <c r="JHC37" s="441"/>
      <c r="JHD37" s="441"/>
      <c r="JHE37" s="441"/>
      <c r="JHF37" s="441"/>
      <c r="JHG37" s="441"/>
      <c r="JHH37" s="441"/>
      <c r="JHI37" s="441"/>
      <c r="JHJ37" s="441"/>
      <c r="JHK37" s="441"/>
      <c r="JHL37" s="441"/>
      <c r="JHM37" s="441"/>
      <c r="JHN37" s="441"/>
      <c r="JHO37" s="441"/>
      <c r="JHP37" s="441"/>
      <c r="JHQ37" s="441"/>
      <c r="JHR37" s="441"/>
      <c r="JHS37" s="441"/>
      <c r="JHT37" s="441"/>
      <c r="JHU37" s="441"/>
      <c r="JHV37" s="441"/>
      <c r="JHW37" s="441"/>
      <c r="JHX37" s="441"/>
      <c r="JHY37" s="441"/>
      <c r="JHZ37" s="441"/>
      <c r="JIA37" s="441"/>
      <c r="JIB37" s="441"/>
      <c r="JIC37" s="441"/>
      <c r="JID37" s="441"/>
      <c r="JIE37" s="441"/>
      <c r="JIF37" s="441"/>
      <c r="JIG37" s="441"/>
      <c r="JIH37" s="441"/>
      <c r="JII37" s="441"/>
      <c r="JIJ37" s="441"/>
      <c r="JIK37" s="441"/>
      <c r="JIL37" s="441"/>
      <c r="JIM37" s="441"/>
      <c r="JIN37" s="441"/>
      <c r="JIO37" s="441"/>
      <c r="JIP37" s="441"/>
      <c r="JIQ37" s="441"/>
      <c r="JIR37" s="441"/>
      <c r="JIS37" s="441"/>
      <c r="JIT37" s="441"/>
      <c r="JIU37" s="441"/>
      <c r="JIV37" s="441"/>
      <c r="JIW37" s="441"/>
      <c r="JIX37" s="441"/>
      <c r="JIY37" s="441"/>
      <c r="JIZ37" s="441"/>
      <c r="JJA37" s="441"/>
      <c r="JJB37" s="441"/>
      <c r="JJC37" s="441"/>
      <c r="JJD37" s="441"/>
      <c r="JJE37" s="441"/>
      <c r="JJF37" s="441"/>
      <c r="JJG37" s="441"/>
      <c r="JJH37" s="441"/>
      <c r="JJI37" s="441"/>
      <c r="JJJ37" s="441"/>
      <c r="JJK37" s="441"/>
      <c r="JJL37" s="441"/>
      <c r="JJM37" s="441"/>
      <c r="JJN37" s="441"/>
      <c r="JJO37" s="441"/>
      <c r="JJP37" s="441"/>
      <c r="JJQ37" s="441"/>
      <c r="JJR37" s="441"/>
      <c r="JJS37" s="441"/>
      <c r="JJT37" s="441"/>
      <c r="JJU37" s="441"/>
      <c r="JJV37" s="441"/>
      <c r="JJW37" s="441"/>
      <c r="JJX37" s="441"/>
      <c r="JJY37" s="441"/>
      <c r="JJZ37" s="441"/>
      <c r="JKA37" s="441"/>
      <c r="JKB37" s="441"/>
      <c r="JKC37" s="441"/>
      <c r="JKD37" s="441"/>
      <c r="JKE37" s="441"/>
      <c r="JKF37" s="441"/>
      <c r="JKG37" s="441"/>
      <c r="JKH37" s="441"/>
      <c r="JKI37" s="441"/>
      <c r="JKJ37" s="441"/>
      <c r="JKK37" s="441"/>
      <c r="JKL37" s="441"/>
      <c r="JKM37" s="441"/>
      <c r="JKN37" s="441"/>
      <c r="JKO37" s="441"/>
      <c r="JKP37" s="441"/>
      <c r="JKQ37" s="441"/>
      <c r="JKR37" s="441"/>
      <c r="JKS37" s="441"/>
      <c r="JKT37" s="441"/>
      <c r="JKU37" s="441"/>
      <c r="JKV37" s="441"/>
      <c r="JKW37" s="441"/>
      <c r="JKX37" s="441"/>
      <c r="JKY37" s="441"/>
      <c r="JKZ37" s="441"/>
      <c r="JLA37" s="441"/>
      <c r="JLB37" s="441"/>
      <c r="JLC37" s="441"/>
      <c r="JLD37" s="441"/>
      <c r="JLE37" s="441"/>
      <c r="JLF37" s="441"/>
      <c r="JLG37" s="441"/>
      <c r="JLH37" s="441"/>
      <c r="JLI37" s="441"/>
      <c r="JLJ37" s="441"/>
      <c r="JLK37" s="441"/>
      <c r="JLL37" s="441"/>
      <c r="JLM37" s="441"/>
      <c r="JLN37" s="441"/>
      <c r="JLO37" s="441"/>
      <c r="JLP37" s="441"/>
      <c r="JLQ37" s="441"/>
      <c r="JLR37" s="441"/>
      <c r="JLS37" s="441"/>
      <c r="JLT37" s="441"/>
      <c r="JLU37" s="441"/>
      <c r="JLV37" s="441"/>
      <c r="JLW37" s="441"/>
      <c r="JLX37" s="441"/>
      <c r="JLY37" s="441"/>
      <c r="JLZ37" s="441"/>
      <c r="JMA37" s="441"/>
      <c r="JMB37" s="441"/>
      <c r="JMC37" s="441"/>
      <c r="JMD37" s="441"/>
      <c r="JME37" s="441"/>
      <c r="JMF37" s="441"/>
      <c r="JMG37" s="441"/>
      <c r="JMH37" s="441"/>
      <c r="JMI37" s="441"/>
      <c r="JMJ37" s="441"/>
      <c r="JMK37" s="441"/>
      <c r="JML37" s="441"/>
      <c r="JMM37" s="441"/>
      <c r="JMN37" s="441"/>
      <c r="JMO37" s="441"/>
      <c r="JMP37" s="441"/>
      <c r="JMQ37" s="441"/>
      <c r="JMR37" s="441"/>
      <c r="JMS37" s="441"/>
      <c r="JMT37" s="441"/>
      <c r="JMU37" s="441"/>
      <c r="JMV37" s="441"/>
      <c r="JMW37" s="441"/>
      <c r="JMX37" s="441"/>
      <c r="JMY37" s="441"/>
      <c r="JMZ37" s="441"/>
      <c r="JNA37" s="441"/>
      <c r="JNB37" s="441"/>
      <c r="JNC37" s="441"/>
      <c r="JND37" s="441"/>
      <c r="JNE37" s="441"/>
      <c r="JNF37" s="441"/>
      <c r="JNG37" s="441"/>
      <c r="JNH37" s="441"/>
      <c r="JNI37" s="441"/>
      <c r="JNJ37" s="441"/>
      <c r="JNK37" s="441"/>
      <c r="JNL37" s="441"/>
      <c r="JNM37" s="441"/>
      <c r="JNN37" s="441"/>
      <c r="JNO37" s="441"/>
      <c r="JNP37" s="441"/>
      <c r="JNQ37" s="441"/>
      <c r="JNR37" s="441"/>
      <c r="JNS37" s="441"/>
      <c r="JNT37" s="441"/>
      <c r="JNU37" s="441"/>
      <c r="JNV37" s="441"/>
      <c r="JNW37" s="441"/>
      <c r="JNX37" s="441"/>
      <c r="JNY37" s="441"/>
      <c r="JNZ37" s="441"/>
      <c r="JOA37" s="441"/>
      <c r="JOB37" s="441"/>
      <c r="JOC37" s="441"/>
      <c r="JOD37" s="441"/>
      <c r="JOE37" s="441"/>
      <c r="JOF37" s="441"/>
      <c r="JOG37" s="441"/>
      <c r="JOH37" s="441"/>
      <c r="JOI37" s="441"/>
      <c r="JOJ37" s="441"/>
      <c r="JOK37" s="441"/>
      <c r="JOL37" s="441"/>
      <c r="JOM37" s="441"/>
      <c r="JON37" s="441"/>
      <c r="JOO37" s="441"/>
      <c r="JOP37" s="441"/>
      <c r="JOQ37" s="441"/>
      <c r="JOR37" s="441"/>
      <c r="JOS37" s="441"/>
      <c r="JOT37" s="441"/>
      <c r="JOU37" s="441"/>
      <c r="JOV37" s="441"/>
      <c r="JOW37" s="441"/>
      <c r="JOX37" s="441"/>
      <c r="JOY37" s="441"/>
      <c r="JOZ37" s="441"/>
      <c r="JPA37" s="441"/>
      <c r="JPB37" s="441"/>
      <c r="JPC37" s="441"/>
      <c r="JPD37" s="441"/>
      <c r="JPE37" s="441"/>
      <c r="JPF37" s="441"/>
      <c r="JPG37" s="441"/>
      <c r="JPH37" s="441"/>
      <c r="JPI37" s="441"/>
      <c r="JPJ37" s="441"/>
      <c r="JPK37" s="441"/>
      <c r="JPL37" s="441"/>
      <c r="JPM37" s="441"/>
      <c r="JPN37" s="441"/>
      <c r="JPO37" s="441"/>
      <c r="JPP37" s="441"/>
      <c r="JPQ37" s="441"/>
      <c r="JPR37" s="441"/>
      <c r="JPS37" s="441"/>
      <c r="JPT37" s="441"/>
      <c r="JPU37" s="441"/>
      <c r="JPV37" s="441"/>
      <c r="JPW37" s="441"/>
      <c r="JPX37" s="441"/>
      <c r="JPY37" s="441"/>
      <c r="JPZ37" s="441"/>
      <c r="JQA37" s="441"/>
      <c r="JQB37" s="441"/>
      <c r="JQC37" s="441"/>
      <c r="JQD37" s="441"/>
      <c r="JQE37" s="441"/>
      <c r="JQF37" s="441"/>
      <c r="JQG37" s="441"/>
      <c r="JQH37" s="441"/>
      <c r="JQI37" s="441"/>
      <c r="JQJ37" s="441"/>
      <c r="JQK37" s="441"/>
      <c r="JQL37" s="441"/>
      <c r="JQM37" s="441"/>
      <c r="JQN37" s="441"/>
      <c r="JQO37" s="441"/>
      <c r="JQP37" s="441"/>
      <c r="JQQ37" s="441"/>
      <c r="JQR37" s="441"/>
      <c r="JQS37" s="441"/>
      <c r="JQT37" s="441"/>
      <c r="JQU37" s="441"/>
      <c r="JQV37" s="441"/>
      <c r="JQW37" s="441"/>
      <c r="JQX37" s="441"/>
      <c r="JQY37" s="441"/>
      <c r="JQZ37" s="441"/>
      <c r="JRA37" s="441"/>
      <c r="JRB37" s="441"/>
      <c r="JRC37" s="441"/>
      <c r="JRD37" s="441"/>
      <c r="JRE37" s="441"/>
      <c r="JRF37" s="441"/>
      <c r="JRG37" s="441"/>
      <c r="JRH37" s="441"/>
      <c r="JRI37" s="441"/>
      <c r="JRJ37" s="441"/>
      <c r="JRK37" s="441"/>
      <c r="JRL37" s="441"/>
      <c r="JRM37" s="441"/>
      <c r="JRN37" s="441"/>
      <c r="JRO37" s="441"/>
      <c r="JRP37" s="441"/>
      <c r="JRQ37" s="441"/>
      <c r="JRR37" s="441"/>
      <c r="JRS37" s="441"/>
      <c r="JRT37" s="441"/>
      <c r="JRU37" s="441"/>
      <c r="JRV37" s="441"/>
      <c r="JRW37" s="441"/>
      <c r="JRX37" s="441"/>
      <c r="JRY37" s="441"/>
      <c r="JRZ37" s="441"/>
      <c r="JSA37" s="441"/>
      <c r="JSB37" s="441"/>
      <c r="JSC37" s="441"/>
      <c r="JSD37" s="441"/>
      <c r="JSE37" s="441"/>
      <c r="JSF37" s="441"/>
      <c r="JSG37" s="441"/>
      <c r="JSH37" s="441"/>
      <c r="JSI37" s="441"/>
      <c r="JSJ37" s="441"/>
      <c r="JSK37" s="441"/>
      <c r="JSL37" s="441"/>
      <c r="JSM37" s="441"/>
      <c r="JSN37" s="441"/>
      <c r="JSO37" s="441"/>
      <c r="JSP37" s="441"/>
      <c r="JSQ37" s="441"/>
      <c r="JSR37" s="441"/>
      <c r="JSS37" s="441"/>
      <c r="JST37" s="441"/>
      <c r="JSU37" s="441"/>
      <c r="JSV37" s="441"/>
      <c r="JSW37" s="441"/>
      <c r="JSX37" s="441"/>
      <c r="JSY37" s="441"/>
      <c r="JSZ37" s="441"/>
      <c r="JTA37" s="441"/>
      <c r="JTB37" s="441"/>
      <c r="JTC37" s="441"/>
      <c r="JTD37" s="441"/>
      <c r="JTE37" s="441"/>
      <c r="JTF37" s="441"/>
      <c r="JTG37" s="441"/>
      <c r="JTH37" s="441"/>
      <c r="JTI37" s="441"/>
      <c r="JTJ37" s="441"/>
      <c r="JTK37" s="441"/>
      <c r="JTL37" s="441"/>
      <c r="JTM37" s="441"/>
      <c r="JTN37" s="441"/>
      <c r="JTO37" s="441"/>
      <c r="JTP37" s="441"/>
      <c r="JTQ37" s="441"/>
      <c r="JTR37" s="441"/>
      <c r="JTS37" s="441"/>
      <c r="JTT37" s="441"/>
      <c r="JTU37" s="441"/>
      <c r="JTV37" s="441"/>
      <c r="JTW37" s="441"/>
      <c r="JTX37" s="441"/>
      <c r="JTY37" s="441"/>
      <c r="JTZ37" s="441"/>
      <c r="JUA37" s="441"/>
      <c r="JUB37" s="441"/>
      <c r="JUC37" s="441"/>
      <c r="JUD37" s="441"/>
      <c r="JUE37" s="441"/>
      <c r="JUF37" s="441"/>
      <c r="JUG37" s="441"/>
      <c r="JUH37" s="441"/>
      <c r="JUI37" s="441"/>
      <c r="JUJ37" s="441"/>
      <c r="JUK37" s="441"/>
      <c r="JUL37" s="441"/>
      <c r="JUM37" s="441"/>
      <c r="JUN37" s="441"/>
      <c r="JUO37" s="441"/>
      <c r="JUP37" s="441"/>
      <c r="JUQ37" s="441"/>
      <c r="JUR37" s="441"/>
      <c r="JUS37" s="441"/>
      <c r="JUT37" s="441"/>
      <c r="JUU37" s="441"/>
      <c r="JUV37" s="441"/>
      <c r="JUW37" s="441"/>
      <c r="JUX37" s="441"/>
      <c r="JUY37" s="441"/>
      <c r="JUZ37" s="441"/>
      <c r="JVA37" s="441"/>
      <c r="JVB37" s="441"/>
      <c r="JVC37" s="441"/>
      <c r="JVD37" s="441"/>
      <c r="JVE37" s="441"/>
      <c r="JVF37" s="441"/>
      <c r="JVG37" s="441"/>
      <c r="JVH37" s="441"/>
      <c r="JVI37" s="441"/>
      <c r="JVJ37" s="441"/>
      <c r="JVK37" s="441"/>
      <c r="JVL37" s="441"/>
      <c r="JVM37" s="441"/>
      <c r="JVN37" s="441"/>
      <c r="JVO37" s="441"/>
      <c r="JVP37" s="441"/>
      <c r="JVQ37" s="441"/>
      <c r="JVR37" s="441"/>
      <c r="JVS37" s="441"/>
      <c r="JVT37" s="441"/>
      <c r="JVU37" s="441"/>
      <c r="JVV37" s="441"/>
      <c r="JVW37" s="441"/>
      <c r="JVX37" s="441"/>
      <c r="JVY37" s="441"/>
      <c r="JVZ37" s="441"/>
      <c r="JWA37" s="441"/>
      <c r="JWB37" s="441"/>
      <c r="JWC37" s="441"/>
      <c r="JWD37" s="441"/>
      <c r="JWE37" s="441"/>
      <c r="JWF37" s="441"/>
      <c r="JWG37" s="441"/>
      <c r="JWH37" s="441"/>
      <c r="JWI37" s="441"/>
      <c r="JWJ37" s="441"/>
      <c r="JWK37" s="441"/>
      <c r="JWL37" s="441"/>
      <c r="JWM37" s="441"/>
      <c r="JWN37" s="441"/>
      <c r="JWO37" s="441"/>
      <c r="JWP37" s="441"/>
      <c r="JWQ37" s="441"/>
      <c r="JWR37" s="441"/>
      <c r="JWS37" s="441"/>
      <c r="JWT37" s="441"/>
      <c r="JWU37" s="441"/>
      <c r="JWV37" s="441"/>
      <c r="JWW37" s="441"/>
      <c r="JWX37" s="441"/>
      <c r="JWY37" s="441"/>
      <c r="JWZ37" s="441"/>
      <c r="JXA37" s="441"/>
      <c r="JXB37" s="441"/>
      <c r="JXC37" s="441"/>
      <c r="JXD37" s="441"/>
      <c r="JXE37" s="441"/>
      <c r="JXF37" s="441"/>
      <c r="JXG37" s="441"/>
      <c r="JXH37" s="441"/>
      <c r="JXI37" s="441"/>
      <c r="JXJ37" s="441"/>
      <c r="JXK37" s="441"/>
      <c r="JXL37" s="441"/>
      <c r="JXM37" s="441"/>
      <c r="JXN37" s="441"/>
      <c r="JXO37" s="441"/>
      <c r="JXP37" s="441"/>
      <c r="JXQ37" s="441"/>
      <c r="JXR37" s="441"/>
      <c r="JXS37" s="441"/>
      <c r="JXT37" s="441"/>
      <c r="JXU37" s="441"/>
      <c r="JXV37" s="441"/>
      <c r="JXW37" s="441"/>
      <c r="JXX37" s="441"/>
      <c r="JXY37" s="441"/>
      <c r="JXZ37" s="441"/>
      <c r="JYA37" s="441"/>
      <c r="JYB37" s="441"/>
      <c r="JYC37" s="441"/>
      <c r="JYD37" s="441"/>
      <c r="JYE37" s="441"/>
      <c r="JYF37" s="441"/>
      <c r="JYG37" s="441"/>
      <c r="JYH37" s="441"/>
      <c r="JYI37" s="441"/>
      <c r="JYJ37" s="441"/>
      <c r="JYK37" s="441"/>
      <c r="JYL37" s="441"/>
      <c r="JYM37" s="441"/>
      <c r="JYN37" s="441"/>
      <c r="JYO37" s="441"/>
      <c r="JYP37" s="441"/>
      <c r="JYQ37" s="441"/>
      <c r="JYR37" s="441"/>
      <c r="JYS37" s="441"/>
      <c r="JYT37" s="441"/>
      <c r="JYU37" s="441"/>
      <c r="JYV37" s="441"/>
      <c r="JYW37" s="441"/>
      <c r="JYX37" s="441"/>
      <c r="JYY37" s="441"/>
      <c r="JYZ37" s="441"/>
      <c r="JZA37" s="441"/>
      <c r="JZB37" s="441"/>
      <c r="JZC37" s="441"/>
      <c r="JZD37" s="441"/>
      <c r="JZE37" s="441"/>
      <c r="JZF37" s="441"/>
      <c r="JZG37" s="441"/>
      <c r="JZH37" s="441"/>
      <c r="JZI37" s="441"/>
      <c r="JZJ37" s="441"/>
      <c r="JZK37" s="441"/>
      <c r="JZL37" s="441"/>
      <c r="JZM37" s="441"/>
      <c r="JZN37" s="441"/>
      <c r="JZO37" s="441"/>
      <c r="JZP37" s="441"/>
      <c r="JZQ37" s="441"/>
      <c r="JZR37" s="441"/>
      <c r="JZS37" s="441"/>
      <c r="JZT37" s="441"/>
      <c r="JZU37" s="441"/>
      <c r="JZV37" s="441"/>
      <c r="JZW37" s="441"/>
      <c r="JZX37" s="441"/>
      <c r="JZY37" s="441"/>
      <c r="JZZ37" s="441"/>
      <c r="KAA37" s="441"/>
      <c r="KAB37" s="441"/>
      <c r="KAC37" s="441"/>
      <c r="KAD37" s="441"/>
      <c r="KAE37" s="441"/>
      <c r="KAF37" s="441"/>
      <c r="KAG37" s="441"/>
      <c r="KAH37" s="441"/>
      <c r="KAI37" s="441"/>
      <c r="KAJ37" s="441"/>
      <c r="KAK37" s="441"/>
      <c r="KAL37" s="441"/>
      <c r="KAM37" s="441"/>
      <c r="KAN37" s="441"/>
      <c r="KAO37" s="441"/>
      <c r="KAP37" s="441"/>
      <c r="KAQ37" s="441"/>
      <c r="KAR37" s="441"/>
      <c r="KAS37" s="441"/>
      <c r="KAT37" s="441"/>
      <c r="KAU37" s="441"/>
      <c r="KAV37" s="441"/>
      <c r="KAW37" s="441"/>
      <c r="KAX37" s="441"/>
      <c r="KAY37" s="441"/>
      <c r="KAZ37" s="441"/>
      <c r="KBA37" s="441"/>
      <c r="KBB37" s="441"/>
      <c r="KBC37" s="441"/>
      <c r="KBD37" s="441"/>
      <c r="KBE37" s="441"/>
      <c r="KBF37" s="441"/>
      <c r="KBG37" s="441"/>
      <c r="KBH37" s="441"/>
      <c r="KBI37" s="441"/>
      <c r="KBJ37" s="441"/>
      <c r="KBK37" s="441"/>
      <c r="KBL37" s="441"/>
      <c r="KBM37" s="441"/>
      <c r="KBN37" s="441"/>
      <c r="KBO37" s="441"/>
      <c r="KBP37" s="441"/>
      <c r="KBQ37" s="441"/>
      <c r="KBR37" s="441"/>
      <c r="KBS37" s="441"/>
      <c r="KBT37" s="441"/>
      <c r="KBU37" s="441"/>
      <c r="KBV37" s="441"/>
      <c r="KBW37" s="441"/>
      <c r="KBX37" s="441"/>
      <c r="KBY37" s="441"/>
      <c r="KBZ37" s="441"/>
      <c r="KCA37" s="441"/>
      <c r="KCB37" s="441"/>
      <c r="KCC37" s="441"/>
      <c r="KCD37" s="441"/>
      <c r="KCE37" s="441"/>
      <c r="KCF37" s="441"/>
      <c r="KCG37" s="441"/>
      <c r="KCH37" s="441"/>
      <c r="KCI37" s="441"/>
      <c r="KCJ37" s="441"/>
      <c r="KCK37" s="441"/>
      <c r="KCL37" s="441"/>
      <c r="KCM37" s="441"/>
      <c r="KCN37" s="441"/>
      <c r="KCO37" s="441"/>
      <c r="KCP37" s="441"/>
      <c r="KCQ37" s="441"/>
      <c r="KCR37" s="441"/>
      <c r="KCS37" s="441"/>
      <c r="KCT37" s="441"/>
      <c r="KCU37" s="441"/>
      <c r="KCV37" s="441"/>
      <c r="KCW37" s="441"/>
      <c r="KCX37" s="441"/>
      <c r="KCY37" s="441"/>
      <c r="KCZ37" s="441"/>
      <c r="KDA37" s="441"/>
      <c r="KDB37" s="441"/>
      <c r="KDC37" s="441"/>
      <c r="KDD37" s="441"/>
      <c r="KDE37" s="441"/>
      <c r="KDF37" s="441"/>
      <c r="KDG37" s="441"/>
      <c r="KDH37" s="441"/>
      <c r="KDI37" s="441"/>
      <c r="KDJ37" s="441"/>
      <c r="KDK37" s="441"/>
      <c r="KDL37" s="441"/>
      <c r="KDM37" s="441"/>
      <c r="KDN37" s="441"/>
      <c r="KDO37" s="441"/>
      <c r="KDP37" s="441"/>
      <c r="KDQ37" s="441"/>
      <c r="KDR37" s="441"/>
      <c r="KDS37" s="441"/>
      <c r="KDT37" s="441"/>
      <c r="KDU37" s="441"/>
      <c r="KDV37" s="441"/>
      <c r="KDW37" s="441"/>
      <c r="KDX37" s="441"/>
      <c r="KDY37" s="441"/>
      <c r="KDZ37" s="441"/>
      <c r="KEA37" s="441"/>
      <c r="KEB37" s="441"/>
      <c r="KEC37" s="441"/>
      <c r="KED37" s="441"/>
      <c r="KEE37" s="441"/>
      <c r="KEF37" s="441"/>
      <c r="KEG37" s="441"/>
      <c r="KEH37" s="441"/>
      <c r="KEI37" s="441"/>
      <c r="KEJ37" s="441"/>
      <c r="KEK37" s="441"/>
      <c r="KEL37" s="441"/>
      <c r="KEM37" s="441"/>
      <c r="KEN37" s="441"/>
      <c r="KEO37" s="441"/>
      <c r="KEP37" s="441"/>
      <c r="KEQ37" s="441"/>
      <c r="KER37" s="441"/>
      <c r="KES37" s="441"/>
      <c r="KET37" s="441"/>
      <c r="KEU37" s="441"/>
      <c r="KEV37" s="441"/>
      <c r="KEW37" s="441"/>
      <c r="KEX37" s="441"/>
      <c r="KEY37" s="441"/>
      <c r="KEZ37" s="441"/>
      <c r="KFA37" s="441"/>
      <c r="KFB37" s="441"/>
      <c r="KFC37" s="441"/>
      <c r="KFD37" s="441"/>
      <c r="KFE37" s="441"/>
      <c r="KFF37" s="441"/>
      <c r="KFG37" s="441"/>
      <c r="KFH37" s="441"/>
      <c r="KFI37" s="441"/>
      <c r="KFJ37" s="441"/>
      <c r="KFK37" s="441"/>
      <c r="KFL37" s="441"/>
      <c r="KFM37" s="441"/>
      <c r="KFN37" s="441"/>
      <c r="KFO37" s="441"/>
      <c r="KFP37" s="441"/>
      <c r="KFQ37" s="441"/>
      <c r="KFR37" s="441"/>
      <c r="KFS37" s="441"/>
      <c r="KFT37" s="441"/>
      <c r="KFU37" s="441"/>
      <c r="KFV37" s="441"/>
      <c r="KFW37" s="441"/>
      <c r="KFX37" s="441"/>
      <c r="KFY37" s="441"/>
      <c r="KFZ37" s="441"/>
      <c r="KGA37" s="441"/>
      <c r="KGB37" s="441"/>
      <c r="KGC37" s="441"/>
      <c r="KGD37" s="441"/>
      <c r="KGE37" s="441"/>
      <c r="KGF37" s="441"/>
      <c r="KGG37" s="441"/>
      <c r="KGH37" s="441"/>
      <c r="KGI37" s="441"/>
      <c r="KGJ37" s="441"/>
      <c r="KGK37" s="441"/>
      <c r="KGL37" s="441"/>
      <c r="KGM37" s="441"/>
      <c r="KGN37" s="441"/>
      <c r="KGO37" s="441"/>
      <c r="KGP37" s="441"/>
      <c r="KGQ37" s="441"/>
      <c r="KGR37" s="441"/>
      <c r="KGS37" s="441"/>
      <c r="KGT37" s="441"/>
      <c r="KGU37" s="441"/>
      <c r="KGV37" s="441"/>
      <c r="KGW37" s="441"/>
      <c r="KGX37" s="441"/>
      <c r="KGY37" s="441"/>
      <c r="KGZ37" s="441"/>
      <c r="KHA37" s="441"/>
      <c r="KHB37" s="441"/>
      <c r="KHC37" s="441"/>
      <c r="KHD37" s="441"/>
      <c r="KHE37" s="441"/>
      <c r="KHF37" s="441"/>
      <c r="KHG37" s="441"/>
      <c r="KHH37" s="441"/>
      <c r="KHI37" s="441"/>
      <c r="KHJ37" s="441"/>
      <c r="KHK37" s="441"/>
      <c r="KHL37" s="441"/>
      <c r="KHM37" s="441"/>
      <c r="KHN37" s="441"/>
      <c r="KHO37" s="441"/>
      <c r="KHP37" s="441"/>
      <c r="KHQ37" s="441"/>
      <c r="KHR37" s="441"/>
      <c r="KHS37" s="441"/>
      <c r="KHT37" s="441"/>
      <c r="KHU37" s="441"/>
      <c r="KHV37" s="441"/>
      <c r="KHW37" s="441"/>
      <c r="KHX37" s="441"/>
      <c r="KHY37" s="441"/>
      <c r="KHZ37" s="441"/>
      <c r="KIA37" s="441"/>
      <c r="KIB37" s="441"/>
      <c r="KIC37" s="441"/>
      <c r="KID37" s="441"/>
      <c r="KIE37" s="441"/>
      <c r="KIF37" s="441"/>
      <c r="KIG37" s="441"/>
      <c r="KIH37" s="441"/>
      <c r="KII37" s="441"/>
      <c r="KIJ37" s="441"/>
      <c r="KIK37" s="441"/>
      <c r="KIL37" s="441"/>
      <c r="KIM37" s="441"/>
      <c r="KIN37" s="441"/>
      <c r="KIO37" s="441"/>
      <c r="KIP37" s="441"/>
      <c r="KIQ37" s="441"/>
      <c r="KIR37" s="441"/>
      <c r="KIS37" s="441"/>
      <c r="KIT37" s="441"/>
      <c r="KIU37" s="441"/>
      <c r="KIV37" s="441"/>
      <c r="KIW37" s="441"/>
      <c r="KIX37" s="441"/>
      <c r="KIY37" s="441"/>
      <c r="KIZ37" s="441"/>
      <c r="KJA37" s="441"/>
      <c r="KJB37" s="441"/>
      <c r="KJC37" s="441"/>
      <c r="KJD37" s="441"/>
      <c r="KJE37" s="441"/>
      <c r="KJF37" s="441"/>
      <c r="KJG37" s="441"/>
      <c r="KJH37" s="441"/>
      <c r="KJI37" s="441"/>
      <c r="KJJ37" s="441"/>
      <c r="KJK37" s="441"/>
      <c r="KJL37" s="441"/>
      <c r="KJM37" s="441"/>
      <c r="KJN37" s="441"/>
      <c r="KJO37" s="441"/>
      <c r="KJP37" s="441"/>
      <c r="KJQ37" s="441"/>
      <c r="KJR37" s="441"/>
      <c r="KJS37" s="441"/>
      <c r="KJT37" s="441"/>
      <c r="KJU37" s="441"/>
      <c r="KJV37" s="441"/>
      <c r="KJW37" s="441"/>
      <c r="KJX37" s="441"/>
      <c r="KJY37" s="441"/>
      <c r="KJZ37" s="441"/>
      <c r="KKA37" s="441"/>
      <c r="KKB37" s="441"/>
      <c r="KKC37" s="441"/>
      <c r="KKD37" s="441"/>
      <c r="KKE37" s="441"/>
      <c r="KKF37" s="441"/>
      <c r="KKG37" s="441"/>
      <c r="KKH37" s="441"/>
      <c r="KKI37" s="441"/>
      <c r="KKJ37" s="441"/>
      <c r="KKK37" s="441"/>
      <c r="KKL37" s="441"/>
      <c r="KKM37" s="441"/>
      <c r="KKN37" s="441"/>
      <c r="KKO37" s="441"/>
      <c r="KKP37" s="441"/>
      <c r="KKQ37" s="441"/>
      <c r="KKR37" s="441"/>
      <c r="KKS37" s="441"/>
      <c r="KKT37" s="441"/>
      <c r="KKU37" s="441"/>
      <c r="KKV37" s="441"/>
      <c r="KKW37" s="441"/>
      <c r="KKX37" s="441"/>
      <c r="KKY37" s="441"/>
      <c r="KKZ37" s="441"/>
      <c r="KLA37" s="441"/>
      <c r="KLB37" s="441"/>
      <c r="KLC37" s="441"/>
      <c r="KLD37" s="441"/>
      <c r="KLE37" s="441"/>
      <c r="KLF37" s="441"/>
      <c r="KLG37" s="441"/>
      <c r="KLH37" s="441"/>
      <c r="KLI37" s="441"/>
      <c r="KLJ37" s="441"/>
      <c r="KLK37" s="441"/>
      <c r="KLL37" s="441"/>
      <c r="KLM37" s="441"/>
      <c r="KLN37" s="441"/>
      <c r="KLO37" s="441"/>
      <c r="KLP37" s="441"/>
      <c r="KLQ37" s="441"/>
      <c r="KLR37" s="441"/>
      <c r="KLS37" s="441"/>
      <c r="KLT37" s="441"/>
      <c r="KLU37" s="441"/>
      <c r="KLV37" s="441"/>
      <c r="KLW37" s="441"/>
      <c r="KLX37" s="441"/>
      <c r="KLY37" s="441"/>
      <c r="KLZ37" s="441"/>
      <c r="KMA37" s="441"/>
      <c r="KMB37" s="441"/>
      <c r="KMC37" s="441"/>
      <c r="KMD37" s="441"/>
      <c r="KME37" s="441"/>
      <c r="KMF37" s="441"/>
      <c r="KMG37" s="441"/>
      <c r="KMH37" s="441"/>
      <c r="KMI37" s="441"/>
      <c r="KMJ37" s="441"/>
      <c r="KMK37" s="441"/>
      <c r="KML37" s="441"/>
      <c r="KMM37" s="441"/>
      <c r="KMN37" s="441"/>
      <c r="KMO37" s="441"/>
      <c r="KMP37" s="441"/>
      <c r="KMQ37" s="441"/>
      <c r="KMR37" s="441"/>
      <c r="KMS37" s="441"/>
      <c r="KMT37" s="441"/>
      <c r="KMU37" s="441"/>
      <c r="KMV37" s="441"/>
      <c r="KMW37" s="441"/>
      <c r="KMX37" s="441"/>
      <c r="KMY37" s="441"/>
      <c r="KMZ37" s="441"/>
      <c r="KNA37" s="441"/>
      <c r="KNB37" s="441"/>
      <c r="KNC37" s="441"/>
      <c r="KND37" s="441"/>
      <c r="KNE37" s="441"/>
      <c r="KNF37" s="441"/>
      <c r="KNG37" s="441"/>
      <c r="KNH37" s="441"/>
      <c r="KNI37" s="441"/>
      <c r="KNJ37" s="441"/>
      <c r="KNK37" s="441"/>
      <c r="KNL37" s="441"/>
      <c r="KNM37" s="441"/>
      <c r="KNN37" s="441"/>
      <c r="KNO37" s="441"/>
      <c r="KNP37" s="441"/>
      <c r="KNQ37" s="441"/>
      <c r="KNR37" s="441"/>
      <c r="KNS37" s="441"/>
      <c r="KNT37" s="441"/>
      <c r="KNU37" s="441"/>
      <c r="KNV37" s="441"/>
      <c r="KNW37" s="441"/>
      <c r="KNX37" s="441"/>
      <c r="KNY37" s="441"/>
      <c r="KNZ37" s="441"/>
      <c r="KOA37" s="441"/>
      <c r="KOB37" s="441"/>
      <c r="KOC37" s="441"/>
      <c r="KOD37" s="441"/>
      <c r="KOE37" s="441"/>
      <c r="KOF37" s="441"/>
      <c r="KOG37" s="441"/>
      <c r="KOH37" s="441"/>
      <c r="KOI37" s="441"/>
      <c r="KOJ37" s="441"/>
      <c r="KOK37" s="441"/>
      <c r="KOL37" s="441"/>
      <c r="KOM37" s="441"/>
      <c r="KON37" s="441"/>
      <c r="KOO37" s="441"/>
      <c r="KOP37" s="441"/>
      <c r="KOQ37" s="441"/>
      <c r="KOR37" s="441"/>
      <c r="KOS37" s="441"/>
      <c r="KOT37" s="441"/>
      <c r="KOU37" s="441"/>
      <c r="KOV37" s="441"/>
      <c r="KOW37" s="441"/>
      <c r="KOX37" s="441"/>
      <c r="KOY37" s="441"/>
      <c r="KOZ37" s="441"/>
      <c r="KPA37" s="441"/>
      <c r="KPB37" s="441"/>
      <c r="KPC37" s="441"/>
      <c r="KPD37" s="441"/>
      <c r="KPE37" s="441"/>
      <c r="KPF37" s="441"/>
      <c r="KPG37" s="441"/>
      <c r="KPH37" s="441"/>
      <c r="KPI37" s="441"/>
      <c r="KPJ37" s="441"/>
      <c r="KPK37" s="441"/>
      <c r="KPL37" s="441"/>
      <c r="KPM37" s="441"/>
      <c r="KPN37" s="441"/>
      <c r="KPO37" s="441"/>
      <c r="KPP37" s="441"/>
      <c r="KPQ37" s="441"/>
      <c r="KPR37" s="441"/>
      <c r="KPS37" s="441"/>
      <c r="KPT37" s="441"/>
      <c r="KPU37" s="441"/>
      <c r="KPV37" s="441"/>
      <c r="KPW37" s="441"/>
      <c r="KPX37" s="441"/>
      <c r="KPY37" s="441"/>
      <c r="KPZ37" s="441"/>
      <c r="KQA37" s="441"/>
      <c r="KQB37" s="441"/>
      <c r="KQC37" s="441"/>
      <c r="KQD37" s="441"/>
      <c r="KQE37" s="441"/>
      <c r="KQF37" s="441"/>
      <c r="KQG37" s="441"/>
      <c r="KQH37" s="441"/>
      <c r="KQI37" s="441"/>
      <c r="KQJ37" s="441"/>
      <c r="KQK37" s="441"/>
      <c r="KQL37" s="441"/>
      <c r="KQM37" s="441"/>
      <c r="KQN37" s="441"/>
      <c r="KQO37" s="441"/>
      <c r="KQP37" s="441"/>
      <c r="KQQ37" s="441"/>
      <c r="KQR37" s="441"/>
      <c r="KQS37" s="441"/>
      <c r="KQT37" s="441"/>
      <c r="KQU37" s="441"/>
      <c r="KQV37" s="441"/>
      <c r="KQW37" s="441"/>
      <c r="KQX37" s="441"/>
      <c r="KQY37" s="441"/>
      <c r="KQZ37" s="441"/>
      <c r="KRA37" s="441"/>
      <c r="KRB37" s="441"/>
      <c r="KRC37" s="441"/>
      <c r="KRD37" s="441"/>
      <c r="KRE37" s="441"/>
      <c r="KRF37" s="441"/>
      <c r="KRG37" s="441"/>
      <c r="KRH37" s="441"/>
      <c r="KRI37" s="441"/>
      <c r="KRJ37" s="441"/>
      <c r="KRK37" s="441"/>
      <c r="KRL37" s="441"/>
      <c r="KRM37" s="441"/>
      <c r="KRN37" s="441"/>
      <c r="KRO37" s="441"/>
      <c r="KRP37" s="441"/>
      <c r="KRQ37" s="441"/>
      <c r="KRR37" s="441"/>
      <c r="KRS37" s="441"/>
      <c r="KRT37" s="441"/>
      <c r="KRU37" s="441"/>
      <c r="KRV37" s="441"/>
      <c r="KRW37" s="441"/>
      <c r="KRX37" s="441"/>
      <c r="KRY37" s="441"/>
      <c r="KRZ37" s="441"/>
      <c r="KSA37" s="441"/>
      <c r="KSB37" s="441"/>
      <c r="KSC37" s="441"/>
      <c r="KSD37" s="441"/>
      <c r="KSE37" s="441"/>
      <c r="KSF37" s="441"/>
      <c r="KSG37" s="441"/>
      <c r="KSH37" s="441"/>
      <c r="KSI37" s="441"/>
      <c r="KSJ37" s="441"/>
      <c r="KSK37" s="441"/>
      <c r="KSL37" s="441"/>
      <c r="KSM37" s="441"/>
      <c r="KSN37" s="441"/>
      <c r="KSO37" s="441"/>
      <c r="KSP37" s="441"/>
      <c r="KSQ37" s="441"/>
      <c r="KSR37" s="441"/>
      <c r="KSS37" s="441"/>
      <c r="KST37" s="441"/>
      <c r="KSU37" s="441"/>
      <c r="KSV37" s="441"/>
      <c r="KSW37" s="441"/>
      <c r="KSX37" s="441"/>
      <c r="KSY37" s="441"/>
      <c r="KSZ37" s="441"/>
      <c r="KTA37" s="441"/>
      <c r="KTB37" s="441"/>
      <c r="KTC37" s="441"/>
      <c r="KTD37" s="441"/>
      <c r="KTE37" s="441"/>
      <c r="KTF37" s="441"/>
      <c r="KTG37" s="441"/>
      <c r="KTH37" s="441"/>
      <c r="KTI37" s="441"/>
      <c r="KTJ37" s="441"/>
      <c r="KTK37" s="441"/>
      <c r="KTL37" s="441"/>
      <c r="KTM37" s="441"/>
      <c r="KTN37" s="441"/>
      <c r="KTO37" s="441"/>
      <c r="KTP37" s="441"/>
      <c r="KTQ37" s="441"/>
      <c r="KTR37" s="441"/>
      <c r="KTS37" s="441"/>
      <c r="KTT37" s="441"/>
      <c r="KTU37" s="441"/>
      <c r="KTV37" s="441"/>
      <c r="KTW37" s="441"/>
      <c r="KTX37" s="441"/>
      <c r="KTY37" s="441"/>
      <c r="KTZ37" s="441"/>
      <c r="KUA37" s="441"/>
      <c r="KUB37" s="441"/>
      <c r="KUC37" s="441"/>
      <c r="KUD37" s="441"/>
      <c r="KUE37" s="441"/>
      <c r="KUF37" s="441"/>
      <c r="KUG37" s="441"/>
      <c r="KUH37" s="441"/>
      <c r="KUI37" s="441"/>
      <c r="KUJ37" s="441"/>
      <c r="KUK37" s="441"/>
      <c r="KUL37" s="441"/>
      <c r="KUM37" s="441"/>
      <c r="KUN37" s="441"/>
      <c r="KUO37" s="441"/>
      <c r="KUP37" s="441"/>
      <c r="KUQ37" s="441"/>
      <c r="KUR37" s="441"/>
      <c r="KUS37" s="441"/>
      <c r="KUT37" s="441"/>
      <c r="KUU37" s="441"/>
      <c r="KUV37" s="441"/>
      <c r="KUW37" s="441"/>
      <c r="KUX37" s="441"/>
      <c r="KUY37" s="441"/>
      <c r="KUZ37" s="441"/>
      <c r="KVA37" s="441"/>
      <c r="KVB37" s="441"/>
      <c r="KVC37" s="441"/>
      <c r="KVD37" s="441"/>
      <c r="KVE37" s="441"/>
      <c r="KVF37" s="441"/>
      <c r="KVG37" s="441"/>
      <c r="KVH37" s="441"/>
      <c r="KVI37" s="441"/>
      <c r="KVJ37" s="441"/>
      <c r="KVK37" s="441"/>
      <c r="KVL37" s="441"/>
      <c r="KVM37" s="441"/>
      <c r="KVN37" s="441"/>
      <c r="KVO37" s="441"/>
      <c r="KVP37" s="441"/>
      <c r="KVQ37" s="441"/>
      <c r="KVR37" s="441"/>
      <c r="KVS37" s="441"/>
      <c r="KVT37" s="441"/>
      <c r="KVU37" s="441"/>
      <c r="KVV37" s="441"/>
      <c r="KVW37" s="441"/>
      <c r="KVX37" s="441"/>
      <c r="KVY37" s="441"/>
      <c r="KVZ37" s="441"/>
      <c r="KWA37" s="441"/>
      <c r="KWB37" s="441"/>
      <c r="KWC37" s="441"/>
      <c r="KWD37" s="441"/>
      <c r="KWE37" s="441"/>
      <c r="KWF37" s="441"/>
      <c r="KWG37" s="441"/>
      <c r="KWH37" s="441"/>
      <c r="KWI37" s="441"/>
      <c r="KWJ37" s="441"/>
      <c r="KWK37" s="441"/>
      <c r="KWL37" s="441"/>
      <c r="KWM37" s="441"/>
      <c r="KWN37" s="441"/>
      <c r="KWO37" s="441"/>
      <c r="KWP37" s="441"/>
      <c r="KWQ37" s="441"/>
      <c r="KWR37" s="441"/>
      <c r="KWS37" s="441"/>
      <c r="KWT37" s="441"/>
      <c r="KWU37" s="441"/>
      <c r="KWV37" s="441"/>
      <c r="KWW37" s="441"/>
      <c r="KWX37" s="441"/>
      <c r="KWY37" s="441"/>
      <c r="KWZ37" s="441"/>
      <c r="KXA37" s="441"/>
      <c r="KXB37" s="441"/>
      <c r="KXC37" s="441"/>
      <c r="KXD37" s="441"/>
      <c r="KXE37" s="441"/>
      <c r="KXF37" s="441"/>
      <c r="KXG37" s="441"/>
      <c r="KXH37" s="441"/>
      <c r="KXI37" s="441"/>
      <c r="KXJ37" s="441"/>
      <c r="KXK37" s="441"/>
      <c r="KXL37" s="441"/>
      <c r="KXM37" s="441"/>
      <c r="KXN37" s="441"/>
      <c r="KXO37" s="441"/>
      <c r="KXP37" s="441"/>
      <c r="KXQ37" s="441"/>
      <c r="KXR37" s="441"/>
      <c r="KXS37" s="441"/>
      <c r="KXT37" s="441"/>
      <c r="KXU37" s="441"/>
      <c r="KXV37" s="441"/>
      <c r="KXW37" s="441"/>
      <c r="KXX37" s="441"/>
      <c r="KXY37" s="441"/>
      <c r="KXZ37" s="441"/>
      <c r="KYA37" s="441"/>
      <c r="KYB37" s="441"/>
      <c r="KYC37" s="441"/>
      <c r="KYD37" s="441"/>
      <c r="KYE37" s="441"/>
      <c r="KYF37" s="441"/>
      <c r="KYG37" s="441"/>
      <c r="KYH37" s="441"/>
      <c r="KYI37" s="441"/>
      <c r="KYJ37" s="441"/>
      <c r="KYK37" s="441"/>
      <c r="KYL37" s="441"/>
      <c r="KYM37" s="441"/>
      <c r="KYN37" s="441"/>
      <c r="KYO37" s="441"/>
      <c r="KYP37" s="441"/>
      <c r="KYQ37" s="441"/>
      <c r="KYR37" s="441"/>
      <c r="KYS37" s="441"/>
      <c r="KYT37" s="441"/>
      <c r="KYU37" s="441"/>
      <c r="KYV37" s="441"/>
      <c r="KYW37" s="441"/>
      <c r="KYX37" s="441"/>
      <c r="KYY37" s="441"/>
      <c r="KYZ37" s="441"/>
      <c r="KZA37" s="441"/>
      <c r="KZB37" s="441"/>
      <c r="KZC37" s="441"/>
      <c r="KZD37" s="441"/>
      <c r="KZE37" s="441"/>
      <c r="KZF37" s="441"/>
      <c r="KZG37" s="441"/>
      <c r="KZH37" s="441"/>
      <c r="KZI37" s="441"/>
      <c r="KZJ37" s="441"/>
      <c r="KZK37" s="441"/>
      <c r="KZL37" s="441"/>
      <c r="KZM37" s="441"/>
      <c r="KZN37" s="441"/>
      <c r="KZO37" s="441"/>
      <c r="KZP37" s="441"/>
      <c r="KZQ37" s="441"/>
      <c r="KZR37" s="441"/>
      <c r="KZS37" s="441"/>
      <c r="KZT37" s="441"/>
      <c r="KZU37" s="441"/>
      <c r="KZV37" s="441"/>
      <c r="KZW37" s="441"/>
      <c r="KZX37" s="441"/>
      <c r="KZY37" s="441"/>
      <c r="KZZ37" s="441"/>
      <c r="LAA37" s="441"/>
      <c r="LAB37" s="441"/>
      <c r="LAC37" s="441"/>
      <c r="LAD37" s="441"/>
      <c r="LAE37" s="441"/>
      <c r="LAF37" s="441"/>
      <c r="LAG37" s="441"/>
      <c r="LAH37" s="441"/>
      <c r="LAI37" s="441"/>
      <c r="LAJ37" s="441"/>
      <c r="LAK37" s="441"/>
      <c r="LAL37" s="441"/>
      <c r="LAM37" s="441"/>
      <c r="LAN37" s="441"/>
      <c r="LAO37" s="441"/>
      <c r="LAP37" s="441"/>
      <c r="LAQ37" s="441"/>
      <c r="LAR37" s="441"/>
      <c r="LAS37" s="441"/>
      <c r="LAT37" s="441"/>
      <c r="LAU37" s="441"/>
      <c r="LAV37" s="441"/>
      <c r="LAW37" s="441"/>
      <c r="LAX37" s="441"/>
      <c r="LAY37" s="441"/>
      <c r="LAZ37" s="441"/>
      <c r="LBA37" s="441"/>
      <c r="LBB37" s="441"/>
      <c r="LBC37" s="441"/>
      <c r="LBD37" s="441"/>
      <c r="LBE37" s="441"/>
      <c r="LBF37" s="441"/>
      <c r="LBG37" s="441"/>
      <c r="LBH37" s="441"/>
      <c r="LBI37" s="441"/>
      <c r="LBJ37" s="441"/>
      <c r="LBK37" s="441"/>
      <c r="LBL37" s="441"/>
      <c r="LBM37" s="441"/>
      <c r="LBN37" s="441"/>
      <c r="LBO37" s="441"/>
      <c r="LBP37" s="441"/>
      <c r="LBQ37" s="441"/>
      <c r="LBR37" s="441"/>
      <c r="LBS37" s="441"/>
      <c r="LBT37" s="441"/>
      <c r="LBU37" s="441"/>
      <c r="LBV37" s="441"/>
      <c r="LBW37" s="441"/>
      <c r="LBX37" s="441"/>
      <c r="LBY37" s="441"/>
      <c r="LBZ37" s="441"/>
      <c r="LCA37" s="441"/>
      <c r="LCB37" s="441"/>
      <c r="LCC37" s="441"/>
      <c r="LCD37" s="441"/>
      <c r="LCE37" s="441"/>
      <c r="LCF37" s="441"/>
      <c r="LCG37" s="441"/>
      <c r="LCH37" s="441"/>
      <c r="LCI37" s="441"/>
      <c r="LCJ37" s="441"/>
      <c r="LCK37" s="441"/>
      <c r="LCL37" s="441"/>
      <c r="LCM37" s="441"/>
      <c r="LCN37" s="441"/>
      <c r="LCO37" s="441"/>
      <c r="LCP37" s="441"/>
      <c r="LCQ37" s="441"/>
      <c r="LCR37" s="441"/>
      <c r="LCS37" s="441"/>
      <c r="LCT37" s="441"/>
      <c r="LCU37" s="441"/>
      <c r="LCV37" s="441"/>
      <c r="LCW37" s="441"/>
      <c r="LCX37" s="441"/>
      <c r="LCY37" s="441"/>
      <c r="LCZ37" s="441"/>
      <c r="LDA37" s="441"/>
      <c r="LDB37" s="441"/>
      <c r="LDC37" s="441"/>
      <c r="LDD37" s="441"/>
      <c r="LDE37" s="441"/>
      <c r="LDF37" s="441"/>
      <c r="LDG37" s="441"/>
      <c r="LDH37" s="441"/>
      <c r="LDI37" s="441"/>
      <c r="LDJ37" s="441"/>
      <c r="LDK37" s="441"/>
      <c r="LDL37" s="441"/>
      <c r="LDM37" s="441"/>
      <c r="LDN37" s="441"/>
      <c r="LDO37" s="441"/>
      <c r="LDP37" s="441"/>
      <c r="LDQ37" s="441"/>
      <c r="LDR37" s="441"/>
      <c r="LDS37" s="441"/>
      <c r="LDT37" s="441"/>
      <c r="LDU37" s="441"/>
      <c r="LDV37" s="441"/>
      <c r="LDW37" s="441"/>
      <c r="LDX37" s="441"/>
      <c r="LDY37" s="441"/>
      <c r="LDZ37" s="441"/>
      <c r="LEA37" s="441"/>
      <c r="LEB37" s="441"/>
      <c r="LEC37" s="441"/>
      <c r="LED37" s="441"/>
      <c r="LEE37" s="441"/>
      <c r="LEF37" s="441"/>
      <c r="LEG37" s="441"/>
      <c r="LEH37" s="441"/>
      <c r="LEI37" s="441"/>
      <c r="LEJ37" s="441"/>
      <c r="LEK37" s="441"/>
      <c r="LEL37" s="441"/>
      <c r="LEM37" s="441"/>
      <c r="LEN37" s="441"/>
      <c r="LEO37" s="441"/>
      <c r="LEP37" s="441"/>
      <c r="LEQ37" s="441"/>
      <c r="LER37" s="441"/>
      <c r="LES37" s="441"/>
      <c r="LET37" s="441"/>
      <c r="LEU37" s="441"/>
      <c r="LEV37" s="441"/>
      <c r="LEW37" s="441"/>
      <c r="LEX37" s="441"/>
      <c r="LEY37" s="441"/>
      <c r="LEZ37" s="441"/>
      <c r="LFA37" s="441"/>
      <c r="LFB37" s="441"/>
      <c r="LFC37" s="441"/>
      <c r="LFD37" s="441"/>
      <c r="LFE37" s="441"/>
      <c r="LFF37" s="441"/>
      <c r="LFG37" s="441"/>
      <c r="LFH37" s="441"/>
      <c r="LFI37" s="441"/>
      <c r="LFJ37" s="441"/>
      <c r="LFK37" s="441"/>
      <c r="LFL37" s="441"/>
      <c r="LFM37" s="441"/>
      <c r="LFN37" s="441"/>
      <c r="LFO37" s="441"/>
      <c r="LFP37" s="441"/>
      <c r="LFQ37" s="441"/>
      <c r="LFR37" s="441"/>
      <c r="LFS37" s="441"/>
      <c r="LFT37" s="441"/>
      <c r="LFU37" s="441"/>
      <c r="LFV37" s="441"/>
      <c r="LFW37" s="441"/>
      <c r="LFX37" s="441"/>
      <c r="LFY37" s="441"/>
      <c r="LFZ37" s="441"/>
      <c r="LGA37" s="441"/>
      <c r="LGB37" s="441"/>
      <c r="LGC37" s="441"/>
      <c r="LGD37" s="441"/>
      <c r="LGE37" s="441"/>
      <c r="LGF37" s="441"/>
      <c r="LGG37" s="441"/>
      <c r="LGH37" s="441"/>
      <c r="LGI37" s="441"/>
      <c r="LGJ37" s="441"/>
      <c r="LGK37" s="441"/>
      <c r="LGL37" s="441"/>
      <c r="LGM37" s="441"/>
      <c r="LGN37" s="441"/>
      <c r="LGO37" s="441"/>
      <c r="LGP37" s="441"/>
      <c r="LGQ37" s="441"/>
      <c r="LGR37" s="441"/>
      <c r="LGS37" s="441"/>
      <c r="LGT37" s="441"/>
      <c r="LGU37" s="441"/>
      <c r="LGV37" s="441"/>
      <c r="LGW37" s="441"/>
      <c r="LGX37" s="441"/>
      <c r="LGY37" s="441"/>
      <c r="LGZ37" s="441"/>
      <c r="LHA37" s="441"/>
      <c r="LHB37" s="441"/>
      <c r="LHC37" s="441"/>
      <c r="LHD37" s="441"/>
      <c r="LHE37" s="441"/>
      <c r="LHF37" s="441"/>
      <c r="LHG37" s="441"/>
      <c r="LHH37" s="441"/>
      <c r="LHI37" s="441"/>
      <c r="LHJ37" s="441"/>
      <c r="LHK37" s="441"/>
      <c r="LHL37" s="441"/>
      <c r="LHM37" s="441"/>
      <c r="LHN37" s="441"/>
      <c r="LHO37" s="441"/>
      <c r="LHP37" s="441"/>
      <c r="LHQ37" s="441"/>
      <c r="LHR37" s="441"/>
      <c r="LHS37" s="441"/>
      <c r="LHT37" s="441"/>
      <c r="LHU37" s="441"/>
      <c r="LHV37" s="441"/>
      <c r="LHW37" s="441"/>
      <c r="LHX37" s="441"/>
      <c r="LHY37" s="441"/>
      <c r="LHZ37" s="441"/>
      <c r="LIA37" s="441"/>
      <c r="LIB37" s="441"/>
      <c r="LIC37" s="441"/>
      <c r="LID37" s="441"/>
      <c r="LIE37" s="441"/>
      <c r="LIF37" s="441"/>
      <c r="LIG37" s="441"/>
      <c r="LIH37" s="441"/>
      <c r="LII37" s="441"/>
      <c r="LIJ37" s="441"/>
      <c r="LIK37" s="441"/>
      <c r="LIL37" s="441"/>
      <c r="LIM37" s="441"/>
      <c r="LIN37" s="441"/>
      <c r="LIO37" s="441"/>
      <c r="LIP37" s="441"/>
      <c r="LIQ37" s="441"/>
      <c r="LIR37" s="441"/>
      <c r="LIS37" s="441"/>
      <c r="LIT37" s="441"/>
      <c r="LIU37" s="441"/>
      <c r="LIV37" s="441"/>
      <c r="LIW37" s="441"/>
      <c r="LIX37" s="441"/>
      <c r="LIY37" s="441"/>
      <c r="LIZ37" s="441"/>
      <c r="LJA37" s="441"/>
      <c r="LJB37" s="441"/>
      <c r="LJC37" s="441"/>
      <c r="LJD37" s="441"/>
      <c r="LJE37" s="441"/>
      <c r="LJF37" s="441"/>
      <c r="LJG37" s="441"/>
      <c r="LJH37" s="441"/>
      <c r="LJI37" s="441"/>
      <c r="LJJ37" s="441"/>
      <c r="LJK37" s="441"/>
      <c r="LJL37" s="441"/>
      <c r="LJM37" s="441"/>
      <c r="LJN37" s="441"/>
      <c r="LJO37" s="441"/>
      <c r="LJP37" s="441"/>
      <c r="LJQ37" s="441"/>
      <c r="LJR37" s="441"/>
      <c r="LJS37" s="441"/>
      <c r="LJT37" s="441"/>
      <c r="LJU37" s="441"/>
      <c r="LJV37" s="441"/>
      <c r="LJW37" s="441"/>
      <c r="LJX37" s="441"/>
      <c r="LJY37" s="441"/>
      <c r="LJZ37" s="441"/>
      <c r="LKA37" s="441"/>
      <c r="LKB37" s="441"/>
      <c r="LKC37" s="441"/>
      <c r="LKD37" s="441"/>
      <c r="LKE37" s="441"/>
      <c r="LKF37" s="441"/>
      <c r="LKG37" s="441"/>
      <c r="LKH37" s="441"/>
      <c r="LKI37" s="441"/>
      <c r="LKJ37" s="441"/>
      <c r="LKK37" s="441"/>
      <c r="LKL37" s="441"/>
      <c r="LKM37" s="441"/>
      <c r="LKN37" s="441"/>
      <c r="LKO37" s="441"/>
      <c r="LKP37" s="441"/>
      <c r="LKQ37" s="441"/>
      <c r="LKR37" s="441"/>
      <c r="LKS37" s="441"/>
      <c r="LKT37" s="441"/>
      <c r="LKU37" s="441"/>
      <c r="LKV37" s="441"/>
      <c r="LKW37" s="441"/>
      <c r="LKX37" s="441"/>
      <c r="LKY37" s="441"/>
      <c r="LKZ37" s="441"/>
      <c r="LLA37" s="441"/>
      <c r="LLB37" s="441"/>
      <c r="LLC37" s="441"/>
      <c r="LLD37" s="441"/>
      <c r="LLE37" s="441"/>
      <c r="LLF37" s="441"/>
      <c r="LLG37" s="441"/>
      <c r="LLH37" s="441"/>
      <c r="LLI37" s="441"/>
      <c r="LLJ37" s="441"/>
      <c r="LLK37" s="441"/>
      <c r="LLL37" s="441"/>
      <c r="LLM37" s="441"/>
      <c r="LLN37" s="441"/>
      <c r="LLO37" s="441"/>
      <c r="LLP37" s="441"/>
      <c r="LLQ37" s="441"/>
      <c r="LLR37" s="441"/>
      <c r="LLS37" s="441"/>
      <c r="LLT37" s="441"/>
      <c r="LLU37" s="441"/>
      <c r="LLV37" s="441"/>
      <c r="LLW37" s="441"/>
      <c r="LLX37" s="441"/>
      <c r="LLY37" s="441"/>
      <c r="LLZ37" s="441"/>
      <c r="LMA37" s="441"/>
      <c r="LMB37" s="441"/>
      <c r="LMC37" s="441"/>
      <c r="LMD37" s="441"/>
      <c r="LME37" s="441"/>
      <c r="LMF37" s="441"/>
      <c r="LMG37" s="441"/>
      <c r="LMH37" s="441"/>
      <c r="LMI37" s="441"/>
      <c r="LMJ37" s="441"/>
      <c r="LMK37" s="441"/>
      <c r="LML37" s="441"/>
      <c r="LMM37" s="441"/>
      <c r="LMN37" s="441"/>
      <c r="LMO37" s="441"/>
      <c r="LMP37" s="441"/>
      <c r="LMQ37" s="441"/>
      <c r="LMR37" s="441"/>
      <c r="LMS37" s="441"/>
      <c r="LMT37" s="441"/>
      <c r="LMU37" s="441"/>
      <c r="LMV37" s="441"/>
      <c r="LMW37" s="441"/>
      <c r="LMX37" s="441"/>
      <c r="LMY37" s="441"/>
      <c r="LMZ37" s="441"/>
      <c r="LNA37" s="441"/>
      <c r="LNB37" s="441"/>
      <c r="LNC37" s="441"/>
      <c r="LND37" s="441"/>
      <c r="LNE37" s="441"/>
      <c r="LNF37" s="441"/>
      <c r="LNG37" s="441"/>
      <c r="LNH37" s="441"/>
      <c r="LNI37" s="441"/>
      <c r="LNJ37" s="441"/>
      <c r="LNK37" s="441"/>
      <c r="LNL37" s="441"/>
      <c r="LNM37" s="441"/>
      <c r="LNN37" s="441"/>
      <c r="LNO37" s="441"/>
      <c r="LNP37" s="441"/>
      <c r="LNQ37" s="441"/>
      <c r="LNR37" s="441"/>
      <c r="LNS37" s="441"/>
      <c r="LNT37" s="441"/>
      <c r="LNU37" s="441"/>
      <c r="LNV37" s="441"/>
      <c r="LNW37" s="441"/>
      <c r="LNX37" s="441"/>
      <c r="LNY37" s="441"/>
      <c r="LNZ37" s="441"/>
      <c r="LOA37" s="441"/>
      <c r="LOB37" s="441"/>
      <c r="LOC37" s="441"/>
      <c r="LOD37" s="441"/>
      <c r="LOE37" s="441"/>
      <c r="LOF37" s="441"/>
      <c r="LOG37" s="441"/>
      <c r="LOH37" s="441"/>
      <c r="LOI37" s="441"/>
      <c r="LOJ37" s="441"/>
      <c r="LOK37" s="441"/>
      <c r="LOL37" s="441"/>
      <c r="LOM37" s="441"/>
      <c r="LON37" s="441"/>
      <c r="LOO37" s="441"/>
      <c r="LOP37" s="441"/>
      <c r="LOQ37" s="441"/>
      <c r="LOR37" s="441"/>
      <c r="LOS37" s="441"/>
      <c r="LOT37" s="441"/>
      <c r="LOU37" s="441"/>
      <c r="LOV37" s="441"/>
      <c r="LOW37" s="441"/>
      <c r="LOX37" s="441"/>
      <c r="LOY37" s="441"/>
      <c r="LOZ37" s="441"/>
      <c r="LPA37" s="441"/>
      <c r="LPB37" s="441"/>
      <c r="LPC37" s="441"/>
      <c r="LPD37" s="441"/>
      <c r="LPE37" s="441"/>
      <c r="LPF37" s="441"/>
      <c r="LPG37" s="441"/>
      <c r="LPH37" s="441"/>
      <c r="LPI37" s="441"/>
      <c r="LPJ37" s="441"/>
      <c r="LPK37" s="441"/>
      <c r="LPL37" s="441"/>
      <c r="LPM37" s="441"/>
      <c r="LPN37" s="441"/>
      <c r="LPO37" s="441"/>
      <c r="LPP37" s="441"/>
      <c r="LPQ37" s="441"/>
      <c r="LPR37" s="441"/>
      <c r="LPS37" s="441"/>
      <c r="LPT37" s="441"/>
      <c r="LPU37" s="441"/>
      <c r="LPV37" s="441"/>
      <c r="LPW37" s="441"/>
      <c r="LPX37" s="441"/>
      <c r="LPY37" s="441"/>
      <c r="LPZ37" s="441"/>
      <c r="LQA37" s="441"/>
      <c r="LQB37" s="441"/>
      <c r="LQC37" s="441"/>
      <c r="LQD37" s="441"/>
      <c r="LQE37" s="441"/>
      <c r="LQF37" s="441"/>
      <c r="LQG37" s="441"/>
      <c r="LQH37" s="441"/>
      <c r="LQI37" s="441"/>
      <c r="LQJ37" s="441"/>
      <c r="LQK37" s="441"/>
      <c r="LQL37" s="441"/>
      <c r="LQM37" s="441"/>
      <c r="LQN37" s="441"/>
      <c r="LQO37" s="441"/>
      <c r="LQP37" s="441"/>
      <c r="LQQ37" s="441"/>
      <c r="LQR37" s="441"/>
      <c r="LQS37" s="441"/>
      <c r="LQT37" s="441"/>
      <c r="LQU37" s="441"/>
      <c r="LQV37" s="441"/>
      <c r="LQW37" s="441"/>
      <c r="LQX37" s="441"/>
      <c r="LQY37" s="441"/>
      <c r="LQZ37" s="441"/>
      <c r="LRA37" s="441"/>
      <c r="LRB37" s="441"/>
      <c r="LRC37" s="441"/>
      <c r="LRD37" s="441"/>
      <c r="LRE37" s="441"/>
      <c r="LRF37" s="441"/>
      <c r="LRG37" s="441"/>
      <c r="LRH37" s="441"/>
      <c r="LRI37" s="441"/>
      <c r="LRJ37" s="441"/>
      <c r="LRK37" s="441"/>
      <c r="LRL37" s="441"/>
      <c r="LRM37" s="441"/>
      <c r="LRN37" s="441"/>
      <c r="LRO37" s="441"/>
      <c r="LRP37" s="441"/>
      <c r="LRQ37" s="441"/>
      <c r="LRR37" s="441"/>
      <c r="LRS37" s="441"/>
      <c r="LRT37" s="441"/>
      <c r="LRU37" s="441"/>
      <c r="LRV37" s="441"/>
      <c r="LRW37" s="441"/>
      <c r="LRX37" s="441"/>
      <c r="LRY37" s="441"/>
      <c r="LRZ37" s="441"/>
      <c r="LSA37" s="441"/>
      <c r="LSB37" s="441"/>
      <c r="LSC37" s="441"/>
      <c r="LSD37" s="441"/>
      <c r="LSE37" s="441"/>
      <c r="LSF37" s="441"/>
      <c r="LSG37" s="441"/>
      <c r="LSH37" s="441"/>
      <c r="LSI37" s="441"/>
      <c r="LSJ37" s="441"/>
      <c r="LSK37" s="441"/>
      <c r="LSL37" s="441"/>
      <c r="LSM37" s="441"/>
      <c r="LSN37" s="441"/>
      <c r="LSO37" s="441"/>
      <c r="LSP37" s="441"/>
      <c r="LSQ37" s="441"/>
      <c r="LSR37" s="441"/>
      <c r="LSS37" s="441"/>
      <c r="LST37" s="441"/>
      <c r="LSU37" s="441"/>
      <c r="LSV37" s="441"/>
      <c r="LSW37" s="441"/>
      <c r="LSX37" s="441"/>
      <c r="LSY37" s="441"/>
      <c r="LSZ37" s="441"/>
      <c r="LTA37" s="441"/>
      <c r="LTB37" s="441"/>
      <c r="LTC37" s="441"/>
      <c r="LTD37" s="441"/>
      <c r="LTE37" s="441"/>
      <c r="LTF37" s="441"/>
      <c r="LTG37" s="441"/>
      <c r="LTH37" s="441"/>
      <c r="LTI37" s="441"/>
      <c r="LTJ37" s="441"/>
      <c r="LTK37" s="441"/>
      <c r="LTL37" s="441"/>
      <c r="LTM37" s="441"/>
      <c r="LTN37" s="441"/>
      <c r="LTO37" s="441"/>
      <c r="LTP37" s="441"/>
      <c r="LTQ37" s="441"/>
      <c r="LTR37" s="441"/>
      <c r="LTS37" s="441"/>
      <c r="LTT37" s="441"/>
      <c r="LTU37" s="441"/>
      <c r="LTV37" s="441"/>
      <c r="LTW37" s="441"/>
      <c r="LTX37" s="441"/>
      <c r="LTY37" s="441"/>
      <c r="LTZ37" s="441"/>
      <c r="LUA37" s="441"/>
      <c r="LUB37" s="441"/>
      <c r="LUC37" s="441"/>
      <c r="LUD37" s="441"/>
      <c r="LUE37" s="441"/>
      <c r="LUF37" s="441"/>
      <c r="LUG37" s="441"/>
      <c r="LUH37" s="441"/>
      <c r="LUI37" s="441"/>
      <c r="LUJ37" s="441"/>
      <c r="LUK37" s="441"/>
      <c r="LUL37" s="441"/>
      <c r="LUM37" s="441"/>
      <c r="LUN37" s="441"/>
      <c r="LUO37" s="441"/>
      <c r="LUP37" s="441"/>
      <c r="LUQ37" s="441"/>
      <c r="LUR37" s="441"/>
      <c r="LUS37" s="441"/>
      <c r="LUT37" s="441"/>
      <c r="LUU37" s="441"/>
      <c r="LUV37" s="441"/>
      <c r="LUW37" s="441"/>
      <c r="LUX37" s="441"/>
      <c r="LUY37" s="441"/>
      <c r="LUZ37" s="441"/>
      <c r="LVA37" s="441"/>
      <c r="LVB37" s="441"/>
      <c r="LVC37" s="441"/>
      <c r="LVD37" s="441"/>
      <c r="LVE37" s="441"/>
      <c r="LVF37" s="441"/>
      <c r="LVG37" s="441"/>
      <c r="LVH37" s="441"/>
      <c r="LVI37" s="441"/>
      <c r="LVJ37" s="441"/>
      <c r="LVK37" s="441"/>
      <c r="LVL37" s="441"/>
      <c r="LVM37" s="441"/>
      <c r="LVN37" s="441"/>
      <c r="LVO37" s="441"/>
      <c r="LVP37" s="441"/>
      <c r="LVQ37" s="441"/>
      <c r="LVR37" s="441"/>
      <c r="LVS37" s="441"/>
      <c r="LVT37" s="441"/>
      <c r="LVU37" s="441"/>
      <c r="LVV37" s="441"/>
      <c r="LVW37" s="441"/>
      <c r="LVX37" s="441"/>
      <c r="LVY37" s="441"/>
      <c r="LVZ37" s="441"/>
      <c r="LWA37" s="441"/>
      <c r="LWB37" s="441"/>
      <c r="LWC37" s="441"/>
      <c r="LWD37" s="441"/>
      <c r="LWE37" s="441"/>
      <c r="LWF37" s="441"/>
      <c r="LWG37" s="441"/>
      <c r="LWH37" s="441"/>
      <c r="LWI37" s="441"/>
      <c r="LWJ37" s="441"/>
      <c r="LWK37" s="441"/>
      <c r="LWL37" s="441"/>
      <c r="LWM37" s="441"/>
      <c r="LWN37" s="441"/>
      <c r="LWO37" s="441"/>
      <c r="LWP37" s="441"/>
      <c r="LWQ37" s="441"/>
      <c r="LWR37" s="441"/>
      <c r="LWS37" s="441"/>
      <c r="LWT37" s="441"/>
      <c r="LWU37" s="441"/>
      <c r="LWV37" s="441"/>
      <c r="LWW37" s="441"/>
      <c r="LWX37" s="441"/>
      <c r="LWY37" s="441"/>
      <c r="LWZ37" s="441"/>
      <c r="LXA37" s="441"/>
      <c r="LXB37" s="441"/>
      <c r="LXC37" s="441"/>
      <c r="LXD37" s="441"/>
      <c r="LXE37" s="441"/>
      <c r="LXF37" s="441"/>
      <c r="LXG37" s="441"/>
      <c r="LXH37" s="441"/>
      <c r="LXI37" s="441"/>
      <c r="LXJ37" s="441"/>
      <c r="LXK37" s="441"/>
      <c r="LXL37" s="441"/>
      <c r="LXM37" s="441"/>
      <c r="LXN37" s="441"/>
      <c r="LXO37" s="441"/>
      <c r="LXP37" s="441"/>
      <c r="LXQ37" s="441"/>
      <c r="LXR37" s="441"/>
      <c r="LXS37" s="441"/>
      <c r="LXT37" s="441"/>
      <c r="LXU37" s="441"/>
      <c r="LXV37" s="441"/>
      <c r="LXW37" s="441"/>
      <c r="LXX37" s="441"/>
      <c r="LXY37" s="441"/>
      <c r="LXZ37" s="441"/>
      <c r="LYA37" s="441"/>
      <c r="LYB37" s="441"/>
      <c r="LYC37" s="441"/>
      <c r="LYD37" s="441"/>
      <c r="LYE37" s="441"/>
      <c r="LYF37" s="441"/>
      <c r="LYG37" s="441"/>
      <c r="LYH37" s="441"/>
      <c r="LYI37" s="441"/>
      <c r="LYJ37" s="441"/>
      <c r="LYK37" s="441"/>
      <c r="LYL37" s="441"/>
      <c r="LYM37" s="441"/>
      <c r="LYN37" s="441"/>
      <c r="LYO37" s="441"/>
      <c r="LYP37" s="441"/>
      <c r="LYQ37" s="441"/>
      <c r="LYR37" s="441"/>
      <c r="LYS37" s="441"/>
      <c r="LYT37" s="441"/>
      <c r="LYU37" s="441"/>
      <c r="LYV37" s="441"/>
      <c r="LYW37" s="441"/>
      <c r="LYX37" s="441"/>
      <c r="LYY37" s="441"/>
      <c r="LYZ37" s="441"/>
      <c r="LZA37" s="441"/>
      <c r="LZB37" s="441"/>
      <c r="LZC37" s="441"/>
      <c r="LZD37" s="441"/>
      <c r="LZE37" s="441"/>
      <c r="LZF37" s="441"/>
      <c r="LZG37" s="441"/>
      <c r="LZH37" s="441"/>
      <c r="LZI37" s="441"/>
      <c r="LZJ37" s="441"/>
      <c r="LZK37" s="441"/>
      <c r="LZL37" s="441"/>
      <c r="LZM37" s="441"/>
      <c r="LZN37" s="441"/>
      <c r="LZO37" s="441"/>
      <c r="LZP37" s="441"/>
      <c r="LZQ37" s="441"/>
      <c r="LZR37" s="441"/>
      <c r="LZS37" s="441"/>
      <c r="LZT37" s="441"/>
      <c r="LZU37" s="441"/>
      <c r="LZV37" s="441"/>
      <c r="LZW37" s="441"/>
      <c r="LZX37" s="441"/>
      <c r="LZY37" s="441"/>
      <c r="LZZ37" s="441"/>
      <c r="MAA37" s="441"/>
      <c r="MAB37" s="441"/>
      <c r="MAC37" s="441"/>
      <c r="MAD37" s="441"/>
      <c r="MAE37" s="441"/>
      <c r="MAF37" s="441"/>
      <c r="MAG37" s="441"/>
      <c r="MAH37" s="441"/>
      <c r="MAI37" s="441"/>
      <c r="MAJ37" s="441"/>
      <c r="MAK37" s="441"/>
      <c r="MAL37" s="441"/>
      <c r="MAM37" s="441"/>
      <c r="MAN37" s="441"/>
      <c r="MAO37" s="441"/>
      <c r="MAP37" s="441"/>
      <c r="MAQ37" s="441"/>
      <c r="MAR37" s="441"/>
      <c r="MAS37" s="441"/>
      <c r="MAT37" s="441"/>
      <c r="MAU37" s="441"/>
      <c r="MAV37" s="441"/>
      <c r="MAW37" s="441"/>
      <c r="MAX37" s="441"/>
      <c r="MAY37" s="441"/>
      <c r="MAZ37" s="441"/>
      <c r="MBA37" s="441"/>
      <c r="MBB37" s="441"/>
      <c r="MBC37" s="441"/>
      <c r="MBD37" s="441"/>
      <c r="MBE37" s="441"/>
      <c r="MBF37" s="441"/>
      <c r="MBG37" s="441"/>
      <c r="MBH37" s="441"/>
      <c r="MBI37" s="441"/>
      <c r="MBJ37" s="441"/>
      <c r="MBK37" s="441"/>
      <c r="MBL37" s="441"/>
      <c r="MBM37" s="441"/>
      <c r="MBN37" s="441"/>
      <c r="MBO37" s="441"/>
      <c r="MBP37" s="441"/>
      <c r="MBQ37" s="441"/>
      <c r="MBR37" s="441"/>
      <c r="MBS37" s="441"/>
      <c r="MBT37" s="441"/>
      <c r="MBU37" s="441"/>
      <c r="MBV37" s="441"/>
      <c r="MBW37" s="441"/>
      <c r="MBX37" s="441"/>
      <c r="MBY37" s="441"/>
      <c r="MBZ37" s="441"/>
      <c r="MCA37" s="441"/>
      <c r="MCB37" s="441"/>
      <c r="MCC37" s="441"/>
      <c r="MCD37" s="441"/>
      <c r="MCE37" s="441"/>
      <c r="MCF37" s="441"/>
      <c r="MCG37" s="441"/>
      <c r="MCH37" s="441"/>
      <c r="MCI37" s="441"/>
      <c r="MCJ37" s="441"/>
      <c r="MCK37" s="441"/>
      <c r="MCL37" s="441"/>
      <c r="MCM37" s="441"/>
      <c r="MCN37" s="441"/>
      <c r="MCO37" s="441"/>
      <c r="MCP37" s="441"/>
      <c r="MCQ37" s="441"/>
      <c r="MCR37" s="441"/>
      <c r="MCS37" s="441"/>
      <c r="MCT37" s="441"/>
      <c r="MCU37" s="441"/>
      <c r="MCV37" s="441"/>
      <c r="MCW37" s="441"/>
      <c r="MCX37" s="441"/>
      <c r="MCY37" s="441"/>
      <c r="MCZ37" s="441"/>
      <c r="MDA37" s="441"/>
      <c r="MDB37" s="441"/>
      <c r="MDC37" s="441"/>
      <c r="MDD37" s="441"/>
      <c r="MDE37" s="441"/>
      <c r="MDF37" s="441"/>
      <c r="MDG37" s="441"/>
      <c r="MDH37" s="441"/>
      <c r="MDI37" s="441"/>
      <c r="MDJ37" s="441"/>
      <c r="MDK37" s="441"/>
      <c r="MDL37" s="441"/>
      <c r="MDM37" s="441"/>
      <c r="MDN37" s="441"/>
      <c r="MDO37" s="441"/>
      <c r="MDP37" s="441"/>
      <c r="MDQ37" s="441"/>
      <c r="MDR37" s="441"/>
      <c r="MDS37" s="441"/>
      <c r="MDT37" s="441"/>
      <c r="MDU37" s="441"/>
      <c r="MDV37" s="441"/>
      <c r="MDW37" s="441"/>
      <c r="MDX37" s="441"/>
      <c r="MDY37" s="441"/>
      <c r="MDZ37" s="441"/>
      <c r="MEA37" s="441"/>
      <c r="MEB37" s="441"/>
      <c r="MEC37" s="441"/>
      <c r="MED37" s="441"/>
      <c r="MEE37" s="441"/>
      <c r="MEF37" s="441"/>
      <c r="MEG37" s="441"/>
      <c r="MEH37" s="441"/>
      <c r="MEI37" s="441"/>
      <c r="MEJ37" s="441"/>
      <c r="MEK37" s="441"/>
      <c r="MEL37" s="441"/>
      <c r="MEM37" s="441"/>
      <c r="MEN37" s="441"/>
      <c r="MEO37" s="441"/>
      <c r="MEP37" s="441"/>
      <c r="MEQ37" s="441"/>
      <c r="MER37" s="441"/>
      <c r="MES37" s="441"/>
      <c r="MET37" s="441"/>
      <c r="MEU37" s="441"/>
      <c r="MEV37" s="441"/>
      <c r="MEW37" s="441"/>
      <c r="MEX37" s="441"/>
      <c r="MEY37" s="441"/>
      <c r="MEZ37" s="441"/>
      <c r="MFA37" s="441"/>
      <c r="MFB37" s="441"/>
      <c r="MFC37" s="441"/>
      <c r="MFD37" s="441"/>
      <c r="MFE37" s="441"/>
      <c r="MFF37" s="441"/>
      <c r="MFG37" s="441"/>
      <c r="MFH37" s="441"/>
      <c r="MFI37" s="441"/>
      <c r="MFJ37" s="441"/>
      <c r="MFK37" s="441"/>
      <c r="MFL37" s="441"/>
      <c r="MFM37" s="441"/>
      <c r="MFN37" s="441"/>
      <c r="MFO37" s="441"/>
      <c r="MFP37" s="441"/>
      <c r="MFQ37" s="441"/>
      <c r="MFR37" s="441"/>
      <c r="MFS37" s="441"/>
      <c r="MFT37" s="441"/>
      <c r="MFU37" s="441"/>
      <c r="MFV37" s="441"/>
      <c r="MFW37" s="441"/>
      <c r="MFX37" s="441"/>
      <c r="MFY37" s="441"/>
      <c r="MFZ37" s="441"/>
      <c r="MGA37" s="441"/>
      <c r="MGB37" s="441"/>
      <c r="MGC37" s="441"/>
      <c r="MGD37" s="441"/>
      <c r="MGE37" s="441"/>
      <c r="MGF37" s="441"/>
      <c r="MGG37" s="441"/>
      <c r="MGH37" s="441"/>
      <c r="MGI37" s="441"/>
      <c r="MGJ37" s="441"/>
      <c r="MGK37" s="441"/>
      <c r="MGL37" s="441"/>
      <c r="MGM37" s="441"/>
      <c r="MGN37" s="441"/>
      <c r="MGO37" s="441"/>
      <c r="MGP37" s="441"/>
      <c r="MGQ37" s="441"/>
      <c r="MGR37" s="441"/>
      <c r="MGS37" s="441"/>
      <c r="MGT37" s="441"/>
      <c r="MGU37" s="441"/>
      <c r="MGV37" s="441"/>
      <c r="MGW37" s="441"/>
      <c r="MGX37" s="441"/>
      <c r="MGY37" s="441"/>
      <c r="MGZ37" s="441"/>
      <c r="MHA37" s="441"/>
      <c r="MHB37" s="441"/>
      <c r="MHC37" s="441"/>
      <c r="MHD37" s="441"/>
      <c r="MHE37" s="441"/>
      <c r="MHF37" s="441"/>
      <c r="MHG37" s="441"/>
      <c r="MHH37" s="441"/>
      <c r="MHI37" s="441"/>
      <c r="MHJ37" s="441"/>
      <c r="MHK37" s="441"/>
      <c r="MHL37" s="441"/>
      <c r="MHM37" s="441"/>
      <c r="MHN37" s="441"/>
      <c r="MHO37" s="441"/>
      <c r="MHP37" s="441"/>
      <c r="MHQ37" s="441"/>
      <c r="MHR37" s="441"/>
      <c r="MHS37" s="441"/>
      <c r="MHT37" s="441"/>
      <c r="MHU37" s="441"/>
      <c r="MHV37" s="441"/>
      <c r="MHW37" s="441"/>
      <c r="MHX37" s="441"/>
      <c r="MHY37" s="441"/>
      <c r="MHZ37" s="441"/>
      <c r="MIA37" s="441"/>
      <c r="MIB37" s="441"/>
      <c r="MIC37" s="441"/>
      <c r="MID37" s="441"/>
      <c r="MIE37" s="441"/>
      <c r="MIF37" s="441"/>
      <c r="MIG37" s="441"/>
      <c r="MIH37" s="441"/>
      <c r="MII37" s="441"/>
      <c r="MIJ37" s="441"/>
      <c r="MIK37" s="441"/>
      <c r="MIL37" s="441"/>
      <c r="MIM37" s="441"/>
      <c r="MIN37" s="441"/>
      <c r="MIO37" s="441"/>
      <c r="MIP37" s="441"/>
      <c r="MIQ37" s="441"/>
      <c r="MIR37" s="441"/>
      <c r="MIS37" s="441"/>
      <c r="MIT37" s="441"/>
      <c r="MIU37" s="441"/>
      <c r="MIV37" s="441"/>
      <c r="MIW37" s="441"/>
      <c r="MIX37" s="441"/>
      <c r="MIY37" s="441"/>
      <c r="MIZ37" s="441"/>
      <c r="MJA37" s="441"/>
      <c r="MJB37" s="441"/>
      <c r="MJC37" s="441"/>
      <c r="MJD37" s="441"/>
      <c r="MJE37" s="441"/>
      <c r="MJF37" s="441"/>
      <c r="MJG37" s="441"/>
      <c r="MJH37" s="441"/>
      <c r="MJI37" s="441"/>
      <c r="MJJ37" s="441"/>
      <c r="MJK37" s="441"/>
      <c r="MJL37" s="441"/>
      <c r="MJM37" s="441"/>
      <c r="MJN37" s="441"/>
      <c r="MJO37" s="441"/>
      <c r="MJP37" s="441"/>
      <c r="MJQ37" s="441"/>
      <c r="MJR37" s="441"/>
      <c r="MJS37" s="441"/>
      <c r="MJT37" s="441"/>
      <c r="MJU37" s="441"/>
      <c r="MJV37" s="441"/>
      <c r="MJW37" s="441"/>
      <c r="MJX37" s="441"/>
      <c r="MJY37" s="441"/>
      <c r="MJZ37" s="441"/>
      <c r="MKA37" s="441"/>
      <c r="MKB37" s="441"/>
      <c r="MKC37" s="441"/>
      <c r="MKD37" s="441"/>
      <c r="MKE37" s="441"/>
      <c r="MKF37" s="441"/>
      <c r="MKG37" s="441"/>
      <c r="MKH37" s="441"/>
      <c r="MKI37" s="441"/>
      <c r="MKJ37" s="441"/>
      <c r="MKK37" s="441"/>
      <c r="MKL37" s="441"/>
      <c r="MKM37" s="441"/>
      <c r="MKN37" s="441"/>
      <c r="MKO37" s="441"/>
      <c r="MKP37" s="441"/>
      <c r="MKQ37" s="441"/>
      <c r="MKR37" s="441"/>
      <c r="MKS37" s="441"/>
      <c r="MKT37" s="441"/>
      <c r="MKU37" s="441"/>
      <c r="MKV37" s="441"/>
      <c r="MKW37" s="441"/>
      <c r="MKX37" s="441"/>
      <c r="MKY37" s="441"/>
      <c r="MKZ37" s="441"/>
      <c r="MLA37" s="441"/>
      <c r="MLB37" s="441"/>
      <c r="MLC37" s="441"/>
      <c r="MLD37" s="441"/>
      <c r="MLE37" s="441"/>
      <c r="MLF37" s="441"/>
      <c r="MLG37" s="441"/>
      <c r="MLH37" s="441"/>
      <c r="MLI37" s="441"/>
      <c r="MLJ37" s="441"/>
      <c r="MLK37" s="441"/>
      <c r="MLL37" s="441"/>
      <c r="MLM37" s="441"/>
      <c r="MLN37" s="441"/>
      <c r="MLO37" s="441"/>
      <c r="MLP37" s="441"/>
      <c r="MLQ37" s="441"/>
      <c r="MLR37" s="441"/>
      <c r="MLS37" s="441"/>
      <c r="MLT37" s="441"/>
      <c r="MLU37" s="441"/>
      <c r="MLV37" s="441"/>
      <c r="MLW37" s="441"/>
      <c r="MLX37" s="441"/>
      <c r="MLY37" s="441"/>
      <c r="MLZ37" s="441"/>
      <c r="MMA37" s="441"/>
      <c r="MMB37" s="441"/>
      <c r="MMC37" s="441"/>
      <c r="MMD37" s="441"/>
      <c r="MME37" s="441"/>
      <c r="MMF37" s="441"/>
      <c r="MMG37" s="441"/>
      <c r="MMH37" s="441"/>
      <c r="MMI37" s="441"/>
      <c r="MMJ37" s="441"/>
      <c r="MMK37" s="441"/>
      <c r="MML37" s="441"/>
      <c r="MMM37" s="441"/>
      <c r="MMN37" s="441"/>
      <c r="MMO37" s="441"/>
      <c r="MMP37" s="441"/>
      <c r="MMQ37" s="441"/>
      <c r="MMR37" s="441"/>
      <c r="MMS37" s="441"/>
      <c r="MMT37" s="441"/>
      <c r="MMU37" s="441"/>
      <c r="MMV37" s="441"/>
      <c r="MMW37" s="441"/>
      <c r="MMX37" s="441"/>
      <c r="MMY37" s="441"/>
      <c r="MMZ37" s="441"/>
      <c r="MNA37" s="441"/>
      <c r="MNB37" s="441"/>
      <c r="MNC37" s="441"/>
      <c r="MND37" s="441"/>
      <c r="MNE37" s="441"/>
      <c r="MNF37" s="441"/>
      <c r="MNG37" s="441"/>
      <c r="MNH37" s="441"/>
      <c r="MNI37" s="441"/>
      <c r="MNJ37" s="441"/>
      <c r="MNK37" s="441"/>
      <c r="MNL37" s="441"/>
      <c r="MNM37" s="441"/>
      <c r="MNN37" s="441"/>
      <c r="MNO37" s="441"/>
      <c r="MNP37" s="441"/>
      <c r="MNQ37" s="441"/>
      <c r="MNR37" s="441"/>
      <c r="MNS37" s="441"/>
      <c r="MNT37" s="441"/>
      <c r="MNU37" s="441"/>
      <c r="MNV37" s="441"/>
      <c r="MNW37" s="441"/>
      <c r="MNX37" s="441"/>
      <c r="MNY37" s="441"/>
      <c r="MNZ37" s="441"/>
      <c r="MOA37" s="441"/>
      <c r="MOB37" s="441"/>
      <c r="MOC37" s="441"/>
      <c r="MOD37" s="441"/>
      <c r="MOE37" s="441"/>
      <c r="MOF37" s="441"/>
      <c r="MOG37" s="441"/>
      <c r="MOH37" s="441"/>
      <c r="MOI37" s="441"/>
      <c r="MOJ37" s="441"/>
      <c r="MOK37" s="441"/>
      <c r="MOL37" s="441"/>
      <c r="MOM37" s="441"/>
      <c r="MON37" s="441"/>
      <c r="MOO37" s="441"/>
      <c r="MOP37" s="441"/>
      <c r="MOQ37" s="441"/>
      <c r="MOR37" s="441"/>
      <c r="MOS37" s="441"/>
      <c r="MOT37" s="441"/>
      <c r="MOU37" s="441"/>
      <c r="MOV37" s="441"/>
      <c r="MOW37" s="441"/>
      <c r="MOX37" s="441"/>
      <c r="MOY37" s="441"/>
      <c r="MOZ37" s="441"/>
      <c r="MPA37" s="441"/>
      <c r="MPB37" s="441"/>
      <c r="MPC37" s="441"/>
      <c r="MPD37" s="441"/>
      <c r="MPE37" s="441"/>
      <c r="MPF37" s="441"/>
      <c r="MPG37" s="441"/>
      <c r="MPH37" s="441"/>
      <c r="MPI37" s="441"/>
      <c r="MPJ37" s="441"/>
      <c r="MPK37" s="441"/>
      <c r="MPL37" s="441"/>
      <c r="MPM37" s="441"/>
      <c r="MPN37" s="441"/>
      <c r="MPO37" s="441"/>
      <c r="MPP37" s="441"/>
      <c r="MPQ37" s="441"/>
      <c r="MPR37" s="441"/>
      <c r="MPS37" s="441"/>
      <c r="MPT37" s="441"/>
      <c r="MPU37" s="441"/>
      <c r="MPV37" s="441"/>
      <c r="MPW37" s="441"/>
      <c r="MPX37" s="441"/>
      <c r="MPY37" s="441"/>
      <c r="MPZ37" s="441"/>
      <c r="MQA37" s="441"/>
      <c r="MQB37" s="441"/>
      <c r="MQC37" s="441"/>
      <c r="MQD37" s="441"/>
      <c r="MQE37" s="441"/>
      <c r="MQF37" s="441"/>
      <c r="MQG37" s="441"/>
      <c r="MQH37" s="441"/>
      <c r="MQI37" s="441"/>
      <c r="MQJ37" s="441"/>
      <c r="MQK37" s="441"/>
      <c r="MQL37" s="441"/>
      <c r="MQM37" s="441"/>
      <c r="MQN37" s="441"/>
      <c r="MQO37" s="441"/>
      <c r="MQP37" s="441"/>
      <c r="MQQ37" s="441"/>
      <c r="MQR37" s="441"/>
      <c r="MQS37" s="441"/>
      <c r="MQT37" s="441"/>
      <c r="MQU37" s="441"/>
      <c r="MQV37" s="441"/>
      <c r="MQW37" s="441"/>
      <c r="MQX37" s="441"/>
      <c r="MQY37" s="441"/>
      <c r="MQZ37" s="441"/>
      <c r="MRA37" s="441"/>
      <c r="MRB37" s="441"/>
      <c r="MRC37" s="441"/>
      <c r="MRD37" s="441"/>
      <c r="MRE37" s="441"/>
      <c r="MRF37" s="441"/>
      <c r="MRG37" s="441"/>
      <c r="MRH37" s="441"/>
      <c r="MRI37" s="441"/>
      <c r="MRJ37" s="441"/>
      <c r="MRK37" s="441"/>
      <c r="MRL37" s="441"/>
      <c r="MRM37" s="441"/>
      <c r="MRN37" s="441"/>
      <c r="MRO37" s="441"/>
      <c r="MRP37" s="441"/>
      <c r="MRQ37" s="441"/>
      <c r="MRR37" s="441"/>
      <c r="MRS37" s="441"/>
      <c r="MRT37" s="441"/>
      <c r="MRU37" s="441"/>
      <c r="MRV37" s="441"/>
      <c r="MRW37" s="441"/>
      <c r="MRX37" s="441"/>
      <c r="MRY37" s="441"/>
      <c r="MRZ37" s="441"/>
      <c r="MSA37" s="441"/>
      <c r="MSB37" s="441"/>
      <c r="MSC37" s="441"/>
      <c r="MSD37" s="441"/>
      <c r="MSE37" s="441"/>
      <c r="MSF37" s="441"/>
      <c r="MSG37" s="441"/>
      <c r="MSH37" s="441"/>
      <c r="MSI37" s="441"/>
      <c r="MSJ37" s="441"/>
      <c r="MSK37" s="441"/>
      <c r="MSL37" s="441"/>
      <c r="MSM37" s="441"/>
      <c r="MSN37" s="441"/>
      <c r="MSO37" s="441"/>
      <c r="MSP37" s="441"/>
      <c r="MSQ37" s="441"/>
      <c r="MSR37" s="441"/>
      <c r="MSS37" s="441"/>
      <c r="MST37" s="441"/>
      <c r="MSU37" s="441"/>
      <c r="MSV37" s="441"/>
      <c r="MSW37" s="441"/>
      <c r="MSX37" s="441"/>
      <c r="MSY37" s="441"/>
      <c r="MSZ37" s="441"/>
      <c r="MTA37" s="441"/>
      <c r="MTB37" s="441"/>
      <c r="MTC37" s="441"/>
      <c r="MTD37" s="441"/>
      <c r="MTE37" s="441"/>
      <c r="MTF37" s="441"/>
      <c r="MTG37" s="441"/>
      <c r="MTH37" s="441"/>
      <c r="MTI37" s="441"/>
      <c r="MTJ37" s="441"/>
      <c r="MTK37" s="441"/>
      <c r="MTL37" s="441"/>
      <c r="MTM37" s="441"/>
      <c r="MTN37" s="441"/>
      <c r="MTO37" s="441"/>
      <c r="MTP37" s="441"/>
      <c r="MTQ37" s="441"/>
      <c r="MTR37" s="441"/>
      <c r="MTS37" s="441"/>
      <c r="MTT37" s="441"/>
      <c r="MTU37" s="441"/>
      <c r="MTV37" s="441"/>
      <c r="MTW37" s="441"/>
      <c r="MTX37" s="441"/>
      <c r="MTY37" s="441"/>
      <c r="MTZ37" s="441"/>
      <c r="MUA37" s="441"/>
      <c r="MUB37" s="441"/>
      <c r="MUC37" s="441"/>
      <c r="MUD37" s="441"/>
      <c r="MUE37" s="441"/>
      <c r="MUF37" s="441"/>
      <c r="MUG37" s="441"/>
      <c r="MUH37" s="441"/>
      <c r="MUI37" s="441"/>
      <c r="MUJ37" s="441"/>
      <c r="MUK37" s="441"/>
      <c r="MUL37" s="441"/>
      <c r="MUM37" s="441"/>
      <c r="MUN37" s="441"/>
      <c r="MUO37" s="441"/>
      <c r="MUP37" s="441"/>
      <c r="MUQ37" s="441"/>
      <c r="MUR37" s="441"/>
      <c r="MUS37" s="441"/>
      <c r="MUT37" s="441"/>
      <c r="MUU37" s="441"/>
      <c r="MUV37" s="441"/>
      <c r="MUW37" s="441"/>
      <c r="MUX37" s="441"/>
      <c r="MUY37" s="441"/>
      <c r="MUZ37" s="441"/>
      <c r="MVA37" s="441"/>
      <c r="MVB37" s="441"/>
      <c r="MVC37" s="441"/>
      <c r="MVD37" s="441"/>
      <c r="MVE37" s="441"/>
      <c r="MVF37" s="441"/>
      <c r="MVG37" s="441"/>
      <c r="MVH37" s="441"/>
      <c r="MVI37" s="441"/>
      <c r="MVJ37" s="441"/>
      <c r="MVK37" s="441"/>
      <c r="MVL37" s="441"/>
      <c r="MVM37" s="441"/>
      <c r="MVN37" s="441"/>
      <c r="MVO37" s="441"/>
      <c r="MVP37" s="441"/>
      <c r="MVQ37" s="441"/>
      <c r="MVR37" s="441"/>
      <c r="MVS37" s="441"/>
      <c r="MVT37" s="441"/>
      <c r="MVU37" s="441"/>
      <c r="MVV37" s="441"/>
      <c r="MVW37" s="441"/>
      <c r="MVX37" s="441"/>
      <c r="MVY37" s="441"/>
      <c r="MVZ37" s="441"/>
      <c r="MWA37" s="441"/>
      <c r="MWB37" s="441"/>
      <c r="MWC37" s="441"/>
      <c r="MWD37" s="441"/>
      <c r="MWE37" s="441"/>
      <c r="MWF37" s="441"/>
      <c r="MWG37" s="441"/>
      <c r="MWH37" s="441"/>
      <c r="MWI37" s="441"/>
      <c r="MWJ37" s="441"/>
      <c r="MWK37" s="441"/>
      <c r="MWL37" s="441"/>
      <c r="MWM37" s="441"/>
      <c r="MWN37" s="441"/>
      <c r="MWO37" s="441"/>
      <c r="MWP37" s="441"/>
      <c r="MWQ37" s="441"/>
      <c r="MWR37" s="441"/>
      <c r="MWS37" s="441"/>
      <c r="MWT37" s="441"/>
      <c r="MWU37" s="441"/>
      <c r="MWV37" s="441"/>
      <c r="MWW37" s="441"/>
      <c r="MWX37" s="441"/>
      <c r="MWY37" s="441"/>
      <c r="MWZ37" s="441"/>
      <c r="MXA37" s="441"/>
      <c r="MXB37" s="441"/>
      <c r="MXC37" s="441"/>
      <c r="MXD37" s="441"/>
      <c r="MXE37" s="441"/>
      <c r="MXF37" s="441"/>
      <c r="MXG37" s="441"/>
      <c r="MXH37" s="441"/>
      <c r="MXI37" s="441"/>
      <c r="MXJ37" s="441"/>
      <c r="MXK37" s="441"/>
      <c r="MXL37" s="441"/>
      <c r="MXM37" s="441"/>
      <c r="MXN37" s="441"/>
      <c r="MXO37" s="441"/>
      <c r="MXP37" s="441"/>
      <c r="MXQ37" s="441"/>
      <c r="MXR37" s="441"/>
      <c r="MXS37" s="441"/>
      <c r="MXT37" s="441"/>
      <c r="MXU37" s="441"/>
      <c r="MXV37" s="441"/>
      <c r="MXW37" s="441"/>
      <c r="MXX37" s="441"/>
      <c r="MXY37" s="441"/>
      <c r="MXZ37" s="441"/>
      <c r="MYA37" s="441"/>
      <c r="MYB37" s="441"/>
      <c r="MYC37" s="441"/>
      <c r="MYD37" s="441"/>
      <c r="MYE37" s="441"/>
      <c r="MYF37" s="441"/>
      <c r="MYG37" s="441"/>
      <c r="MYH37" s="441"/>
      <c r="MYI37" s="441"/>
      <c r="MYJ37" s="441"/>
      <c r="MYK37" s="441"/>
      <c r="MYL37" s="441"/>
      <c r="MYM37" s="441"/>
      <c r="MYN37" s="441"/>
      <c r="MYO37" s="441"/>
      <c r="MYP37" s="441"/>
      <c r="MYQ37" s="441"/>
      <c r="MYR37" s="441"/>
      <c r="MYS37" s="441"/>
      <c r="MYT37" s="441"/>
      <c r="MYU37" s="441"/>
      <c r="MYV37" s="441"/>
      <c r="MYW37" s="441"/>
      <c r="MYX37" s="441"/>
      <c r="MYY37" s="441"/>
      <c r="MYZ37" s="441"/>
      <c r="MZA37" s="441"/>
      <c r="MZB37" s="441"/>
      <c r="MZC37" s="441"/>
      <c r="MZD37" s="441"/>
      <c r="MZE37" s="441"/>
      <c r="MZF37" s="441"/>
      <c r="MZG37" s="441"/>
      <c r="MZH37" s="441"/>
      <c r="MZI37" s="441"/>
      <c r="MZJ37" s="441"/>
      <c r="MZK37" s="441"/>
      <c r="MZL37" s="441"/>
      <c r="MZM37" s="441"/>
      <c r="MZN37" s="441"/>
      <c r="MZO37" s="441"/>
      <c r="MZP37" s="441"/>
      <c r="MZQ37" s="441"/>
      <c r="MZR37" s="441"/>
      <c r="MZS37" s="441"/>
      <c r="MZT37" s="441"/>
      <c r="MZU37" s="441"/>
      <c r="MZV37" s="441"/>
      <c r="MZW37" s="441"/>
      <c r="MZX37" s="441"/>
      <c r="MZY37" s="441"/>
      <c r="MZZ37" s="441"/>
      <c r="NAA37" s="441"/>
      <c r="NAB37" s="441"/>
      <c r="NAC37" s="441"/>
      <c r="NAD37" s="441"/>
      <c r="NAE37" s="441"/>
      <c r="NAF37" s="441"/>
      <c r="NAG37" s="441"/>
      <c r="NAH37" s="441"/>
      <c r="NAI37" s="441"/>
      <c r="NAJ37" s="441"/>
      <c r="NAK37" s="441"/>
      <c r="NAL37" s="441"/>
      <c r="NAM37" s="441"/>
      <c r="NAN37" s="441"/>
      <c r="NAO37" s="441"/>
      <c r="NAP37" s="441"/>
      <c r="NAQ37" s="441"/>
      <c r="NAR37" s="441"/>
      <c r="NAS37" s="441"/>
      <c r="NAT37" s="441"/>
      <c r="NAU37" s="441"/>
      <c r="NAV37" s="441"/>
      <c r="NAW37" s="441"/>
      <c r="NAX37" s="441"/>
      <c r="NAY37" s="441"/>
      <c r="NAZ37" s="441"/>
      <c r="NBA37" s="441"/>
      <c r="NBB37" s="441"/>
      <c r="NBC37" s="441"/>
      <c r="NBD37" s="441"/>
      <c r="NBE37" s="441"/>
      <c r="NBF37" s="441"/>
      <c r="NBG37" s="441"/>
      <c r="NBH37" s="441"/>
      <c r="NBI37" s="441"/>
      <c r="NBJ37" s="441"/>
      <c r="NBK37" s="441"/>
      <c r="NBL37" s="441"/>
      <c r="NBM37" s="441"/>
      <c r="NBN37" s="441"/>
      <c r="NBO37" s="441"/>
      <c r="NBP37" s="441"/>
      <c r="NBQ37" s="441"/>
      <c r="NBR37" s="441"/>
      <c r="NBS37" s="441"/>
      <c r="NBT37" s="441"/>
      <c r="NBU37" s="441"/>
      <c r="NBV37" s="441"/>
      <c r="NBW37" s="441"/>
      <c r="NBX37" s="441"/>
      <c r="NBY37" s="441"/>
      <c r="NBZ37" s="441"/>
      <c r="NCA37" s="441"/>
      <c r="NCB37" s="441"/>
      <c r="NCC37" s="441"/>
      <c r="NCD37" s="441"/>
      <c r="NCE37" s="441"/>
      <c r="NCF37" s="441"/>
      <c r="NCG37" s="441"/>
      <c r="NCH37" s="441"/>
      <c r="NCI37" s="441"/>
      <c r="NCJ37" s="441"/>
      <c r="NCK37" s="441"/>
      <c r="NCL37" s="441"/>
      <c r="NCM37" s="441"/>
      <c r="NCN37" s="441"/>
      <c r="NCO37" s="441"/>
      <c r="NCP37" s="441"/>
      <c r="NCQ37" s="441"/>
      <c r="NCR37" s="441"/>
      <c r="NCS37" s="441"/>
      <c r="NCT37" s="441"/>
      <c r="NCU37" s="441"/>
      <c r="NCV37" s="441"/>
      <c r="NCW37" s="441"/>
      <c r="NCX37" s="441"/>
      <c r="NCY37" s="441"/>
      <c r="NCZ37" s="441"/>
      <c r="NDA37" s="441"/>
      <c r="NDB37" s="441"/>
      <c r="NDC37" s="441"/>
      <c r="NDD37" s="441"/>
      <c r="NDE37" s="441"/>
      <c r="NDF37" s="441"/>
      <c r="NDG37" s="441"/>
      <c r="NDH37" s="441"/>
      <c r="NDI37" s="441"/>
      <c r="NDJ37" s="441"/>
      <c r="NDK37" s="441"/>
      <c r="NDL37" s="441"/>
      <c r="NDM37" s="441"/>
      <c r="NDN37" s="441"/>
      <c r="NDO37" s="441"/>
      <c r="NDP37" s="441"/>
      <c r="NDQ37" s="441"/>
      <c r="NDR37" s="441"/>
      <c r="NDS37" s="441"/>
      <c r="NDT37" s="441"/>
      <c r="NDU37" s="441"/>
      <c r="NDV37" s="441"/>
      <c r="NDW37" s="441"/>
      <c r="NDX37" s="441"/>
      <c r="NDY37" s="441"/>
      <c r="NDZ37" s="441"/>
      <c r="NEA37" s="441"/>
      <c r="NEB37" s="441"/>
      <c r="NEC37" s="441"/>
      <c r="NED37" s="441"/>
      <c r="NEE37" s="441"/>
      <c r="NEF37" s="441"/>
      <c r="NEG37" s="441"/>
      <c r="NEH37" s="441"/>
      <c r="NEI37" s="441"/>
      <c r="NEJ37" s="441"/>
      <c r="NEK37" s="441"/>
      <c r="NEL37" s="441"/>
      <c r="NEM37" s="441"/>
      <c r="NEN37" s="441"/>
      <c r="NEO37" s="441"/>
      <c r="NEP37" s="441"/>
      <c r="NEQ37" s="441"/>
      <c r="NER37" s="441"/>
      <c r="NES37" s="441"/>
      <c r="NET37" s="441"/>
      <c r="NEU37" s="441"/>
      <c r="NEV37" s="441"/>
      <c r="NEW37" s="441"/>
      <c r="NEX37" s="441"/>
      <c r="NEY37" s="441"/>
      <c r="NEZ37" s="441"/>
      <c r="NFA37" s="441"/>
      <c r="NFB37" s="441"/>
      <c r="NFC37" s="441"/>
      <c r="NFD37" s="441"/>
      <c r="NFE37" s="441"/>
      <c r="NFF37" s="441"/>
      <c r="NFG37" s="441"/>
      <c r="NFH37" s="441"/>
      <c r="NFI37" s="441"/>
      <c r="NFJ37" s="441"/>
      <c r="NFK37" s="441"/>
      <c r="NFL37" s="441"/>
      <c r="NFM37" s="441"/>
      <c r="NFN37" s="441"/>
      <c r="NFO37" s="441"/>
      <c r="NFP37" s="441"/>
      <c r="NFQ37" s="441"/>
      <c r="NFR37" s="441"/>
      <c r="NFS37" s="441"/>
      <c r="NFT37" s="441"/>
      <c r="NFU37" s="441"/>
      <c r="NFV37" s="441"/>
      <c r="NFW37" s="441"/>
      <c r="NFX37" s="441"/>
      <c r="NFY37" s="441"/>
      <c r="NFZ37" s="441"/>
      <c r="NGA37" s="441"/>
      <c r="NGB37" s="441"/>
      <c r="NGC37" s="441"/>
      <c r="NGD37" s="441"/>
      <c r="NGE37" s="441"/>
      <c r="NGF37" s="441"/>
      <c r="NGG37" s="441"/>
      <c r="NGH37" s="441"/>
      <c r="NGI37" s="441"/>
      <c r="NGJ37" s="441"/>
      <c r="NGK37" s="441"/>
      <c r="NGL37" s="441"/>
      <c r="NGM37" s="441"/>
      <c r="NGN37" s="441"/>
      <c r="NGO37" s="441"/>
      <c r="NGP37" s="441"/>
      <c r="NGQ37" s="441"/>
      <c r="NGR37" s="441"/>
      <c r="NGS37" s="441"/>
      <c r="NGT37" s="441"/>
      <c r="NGU37" s="441"/>
      <c r="NGV37" s="441"/>
      <c r="NGW37" s="441"/>
      <c r="NGX37" s="441"/>
      <c r="NGY37" s="441"/>
      <c r="NGZ37" s="441"/>
      <c r="NHA37" s="441"/>
      <c r="NHB37" s="441"/>
      <c r="NHC37" s="441"/>
      <c r="NHD37" s="441"/>
      <c r="NHE37" s="441"/>
      <c r="NHF37" s="441"/>
      <c r="NHG37" s="441"/>
      <c r="NHH37" s="441"/>
      <c r="NHI37" s="441"/>
      <c r="NHJ37" s="441"/>
      <c r="NHK37" s="441"/>
      <c r="NHL37" s="441"/>
      <c r="NHM37" s="441"/>
      <c r="NHN37" s="441"/>
      <c r="NHO37" s="441"/>
      <c r="NHP37" s="441"/>
      <c r="NHQ37" s="441"/>
      <c r="NHR37" s="441"/>
      <c r="NHS37" s="441"/>
      <c r="NHT37" s="441"/>
      <c r="NHU37" s="441"/>
      <c r="NHV37" s="441"/>
      <c r="NHW37" s="441"/>
      <c r="NHX37" s="441"/>
      <c r="NHY37" s="441"/>
      <c r="NHZ37" s="441"/>
      <c r="NIA37" s="441"/>
      <c r="NIB37" s="441"/>
      <c r="NIC37" s="441"/>
      <c r="NID37" s="441"/>
      <c r="NIE37" s="441"/>
      <c r="NIF37" s="441"/>
      <c r="NIG37" s="441"/>
      <c r="NIH37" s="441"/>
      <c r="NII37" s="441"/>
      <c r="NIJ37" s="441"/>
      <c r="NIK37" s="441"/>
      <c r="NIL37" s="441"/>
      <c r="NIM37" s="441"/>
      <c r="NIN37" s="441"/>
      <c r="NIO37" s="441"/>
      <c r="NIP37" s="441"/>
      <c r="NIQ37" s="441"/>
      <c r="NIR37" s="441"/>
      <c r="NIS37" s="441"/>
      <c r="NIT37" s="441"/>
      <c r="NIU37" s="441"/>
      <c r="NIV37" s="441"/>
      <c r="NIW37" s="441"/>
      <c r="NIX37" s="441"/>
      <c r="NIY37" s="441"/>
      <c r="NIZ37" s="441"/>
      <c r="NJA37" s="441"/>
      <c r="NJB37" s="441"/>
      <c r="NJC37" s="441"/>
      <c r="NJD37" s="441"/>
      <c r="NJE37" s="441"/>
      <c r="NJF37" s="441"/>
      <c r="NJG37" s="441"/>
      <c r="NJH37" s="441"/>
      <c r="NJI37" s="441"/>
      <c r="NJJ37" s="441"/>
      <c r="NJK37" s="441"/>
      <c r="NJL37" s="441"/>
      <c r="NJM37" s="441"/>
      <c r="NJN37" s="441"/>
      <c r="NJO37" s="441"/>
      <c r="NJP37" s="441"/>
      <c r="NJQ37" s="441"/>
      <c r="NJR37" s="441"/>
      <c r="NJS37" s="441"/>
      <c r="NJT37" s="441"/>
      <c r="NJU37" s="441"/>
      <c r="NJV37" s="441"/>
      <c r="NJW37" s="441"/>
      <c r="NJX37" s="441"/>
      <c r="NJY37" s="441"/>
      <c r="NJZ37" s="441"/>
      <c r="NKA37" s="441"/>
      <c r="NKB37" s="441"/>
      <c r="NKC37" s="441"/>
      <c r="NKD37" s="441"/>
      <c r="NKE37" s="441"/>
      <c r="NKF37" s="441"/>
      <c r="NKG37" s="441"/>
      <c r="NKH37" s="441"/>
      <c r="NKI37" s="441"/>
      <c r="NKJ37" s="441"/>
      <c r="NKK37" s="441"/>
      <c r="NKL37" s="441"/>
      <c r="NKM37" s="441"/>
      <c r="NKN37" s="441"/>
      <c r="NKO37" s="441"/>
      <c r="NKP37" s="441"/>
      <c r="NKQ37" s="441"/>
      <c r="NKR37" s="441"/>
      <c r="NKS37" s="441"/>
      <c r="NKT37" s="441"/>
      <c r="NKU37" s="441"/>
      <c r="NKV37" s="441"/>
      <c r="NKW37" s="441"/>
      <c r="NKX37" s="441"/>
      <c r="NKY37" s="441"/>
      <c r="NKZ37" s="441"/>
      <c r="NLA37" s="441"/>
      <c r="NLB37" s="441"/>
      <c r="NLC37" s="441"/>
      <c r="NLD37" s="441"/>
      <c r="NLE37" s="441"/>
      <c r="NLF37" s="441"/>
      <c r="NLG37" s="441"/>
      <c r="NLH37" s="441"/>
      <c r="NLI37" s="441"/>
      <c r="NLJ37" s="441"/>
      <c r="NLK37" s="441"/>
      <c r="NLL37" s="441"/>
      <c r="NLM37" s="441"/>
      <c r="NLN37" s="441"/>
      <c r="NLO37" s="441"/>
      <c r="NLP37" s="441"/>
      <c r="NLQ37" s="441"/>
      <c r="NLR37" s="441"/>
      <c r="NLS37" s="441"/>
      <c r="NLT37" s="441"/>
      <c r="NLU37" s="441"/>
      <c r="NLV37" s="441"/>
      <c r="NLW37" s="441"/>
      <c r="NLX37" s="441"/>
      <c r="NLY37" s="441"/>
      <c r="NLZ37" s="441"/>
      <c r="NMA37" s="441"/>
      <c r="NMB37" s="441"/>
      <c r="NMC37" s="441"/>
      <c r="NMD37" s="441"/>
      <c r="NME37" s="441"/>
      <c r="NMF37" s="441"/>
      <c r="NMG37" s="441"/>
      <c r="NMH37" s="441"/>
      <c r="NMI37" s="441"/>
      <c r="NMJ37" s="441"/>
      <c r="NMK37" s="441"/>
      <c r="NML37" s="441"/>
      <c r="NMM37" s="441"/>
      <c r="NMN37" s="441"/>
      <c r="NMO37" s="441"/>
      <c r="NMP37" s="441"/>
      <c r="NMQ37" s="441"/>
      <c r="NMR37" s="441"/>
      <c r="NMS37" s="441"/>
      <c r="NMT37" s="441"/>
      <c r="NMU37" s="441"/>
      <c r="NMV37" s="441"/>
      <c r="NMW37" s="441"/>
      <c r="NMX37" s="441"/>
      <c r="NMY37" s="441"/>
      <c r="NMZ37" s="441"/>
      <c r="NNA37" s="441"/>
      <c r="NNB37" s="441"/>
      <c r="NNC37" s="441"/>
      <c r="NND37" s="441"/>
      <c r="NNE37" s="441"/>
      <c r="NNF37" s="441"/>
      <c r="NNG37" s="441"/>
      <c r="NNH37" s="441"/>
      <c r="NNI37" s="441"/>
      <c r="NNJ37" s="441"/>
      <c r="NNK37" s="441"/>
      <c r="NNL37" s="441"/>
      <c r="NNM37" s="441"/>
      <c r="NNN37" s="441"/>
      <c r="NNO37" s="441"/>
      <c r="NNP37" s="441"/>
      <c r="NNQ37" s="441"/>
      <c r="NNR37" s="441"/>
      <c r="NNS37" s="441"/>
      <c r="NNT37" s="441"/>
      <c r="NNU37" s="441"/>
      <c r="NNV37" s="441"/>
      <c r="NNW37" s="441"/>
      <c r="NNX37" s="441"/>
      <c r="NNY37" s="441"/>
      <c r="NNZ37" s="441"/>
      <c r="NOA37" s="441"/>
      <c r="NOB37" s="441"/>
      <c r="NOC37" s="441"/>
      <c r="NOD37" s="441"/>
      <c r="NOE37" s="441"/>
      <c r="NOF37" s="441"/>
      <c r="NOG37" s="441"/>
      <c r="NOH37" s="441"/>
      <c r="NOI37" s="441"/>
      <c r="NOJ37" s="441"/>
      <c r="NOK37" s="441"/>
      <c r="NOL37" s="441"/>
      <c r="NOM37" s="441"/>
      <c r="NON37" s="441"/>
      <c r="NOO37" s="441"/>
      <c r="NOP37" s="441"/>
      <c r="NOQ37" s="441"/>
      <c r="NOR37" s="441"/>
      <c r="NOS37" s="441"/>
      <c r="NOT37" s="441"/>
      <c r="NOU37" s="441"/>
      <c r="NOV37" s="441"/>
      <c r="NOW37" s="441"/>
      <c r="NOX37" s="441"/>
      <c r="NOY37" s="441"/>
      <c r="NOZ37" s="441"/>
      <c r="NPA37" s="441"/>
      <c r="NPB37" s="441"/>
      <c r="NPC37" s="441"/>
      <c r="NPD37" s="441"/>
      <c r="NPE37" s="441"/>
      <c r="NPF37" s="441"/>
      <c r="NPG37" s="441"/>
      <c r="NPH37" s="441"/>
      <c r="NPI37" s="441"/>
      <c r="NPJ37" s="441"/>
      <c r="NPK37" s="441"/>
      <c r="NPL37" s="441"/>
      <c r="NPM37" s="441"/>
      <c r="NPN37" s="441"/>
      <c r="NPO37" s="441"/>
      <c r="NPP37" s="441"/>
      <c r="NPQ37" s="441"/>
      <c r="NPR37" s="441"/>
      <c r="NPS37" s="441"/>
      <c r="NPT37" s="441"/>
      <c r="NPU37" s="441"/>
      <c r="NPV37" s="441"/>
      <c r="NPW37" s="441"/>
      <c r="NPX37" s="441"/>
      <c r="NPY37" s="441"/>
      <c r="NPZ37" s="441"/>
      <c r="NQA37" s="441"/>
      <c r="NQB37" s="441"/>
      <c r="NQC37" s="441"/>
      <c r="NQD37" s="441"/>
      <c r="NQE37" s="441"/>
      <c r="NQF37" s="441"/>
      <c r="NQG37" s="441"/>
      <c r="NQH37" s="441"/>
      <c r="NQI37" s="441"/>
      <c r="NQJ37" s="441"/>
      <c r="NQK37" s="441"/>
      <c r="NQL37" s="441"/>
      <c r="NQM37" s="441"/>
      <c r="NQN37" s="441"/>
      <c r="NQO37" s="441"/>
      <c r="NQP37" s="441"/>
      <c r="NQQ37" s="441"/>
      <c r="NQR37" s="441"/>
      <c r="NQS37" s="441"/>
      <c r="NQT37" s="441"/>
      <c r="NQU37" s="441"/>
      <c r="NQV37" s="441"/>
      <c r="NQW37" s="441"/>
      <c r="NQX37" s="441"/>
      <c r="NQY37" s="441"/>
      <c r="NQZ37" s="441"/>
      <c r="NRA37" s="441"/>
      <c r="NRB37" s="441"/>
      <c r="NRC37" s="441"/>
      <c r="NRD37" s="441"/>
      <c r="NRE37" s="441"/>
      <c r="NRF37" s="441"/>
      <c r="NRG37" s="441"/>
      <c r="NRH37" s="441"/>
      <c r="NRI37" s="441"/>
      <c r="NRJ37" s="441"/>
      <c r="NRK37" s="441"/>
      <c r="NRL37" s="441"/>
      <c r="NRM37" s="441"/>
      <c r="NRN37" s="441"/>
      <c r="NRO37" s="441"/>
      <c r="NRP37" s="441"/>
      <c r="NRQ37" s="441"/>
      <c r="NRR37" s="441"/>
      <c r="NRS37" s="441"/>
      <c r="NRT37" s="441"/>
      <c r="NRU37" s="441"/>
      <c r="NRV37" s="441"/>
      <c r="NRW37" s="441"/>
      <c r="NRX37" s="441"/>
      <c r="NRY37" s="441"/>
      <c r="NRZ37" s="441"/>
      <c r="NSA37" s="441"/>
      <c r="NSB37" s="441"/>
      <c r="NSC37" s="441"/>
      <c r="NSD37" s="441"/>
      <c r="NSE37" s="441"/>
      <c r="NSF37" s="441"/>
      <c r="NSG37" s="441"/>
      <c r="NSH37" s="441"/>
      <c r="NSI37" s="441"/>
      <c r="NSJ37" s="441"/>
      <c r="NSK37" s="441"/>
      <c r="NSL37" s="441"/>
      <c r="NSM37" s="441"/>
      <c r="NSN37" s="441"/>
      <c r="NSO37" s="441"/>
      <c r="NSP37" s="441"/>
      <c r="NSQ37" s="441"/>
      <c r="NSR37" s="441"/>
      <c r="NSS37" s="441"/>
      <c r="NST37" s="441"/>
      <c r="NSU37" s="441"/>
      <c r="NSV37" s="441"/>
      <c r="NSW37" s="441"/>
      <c r="NSX37" s="441"/>
      <c r="NSY37" s="441"/>
      <c r="NSZ37" s="441"/>
      <c r="NTA37" s="441"/>
      <c r="NTB37" s="441"/>
      <c r="NTC37" s="441"/>
      <c r="NTD37" s="441"/>
      <c r="NTE37" s="441"/>
      <c r="NTF37" s="441"/>
      <c r="NTG37" s="441"/>
      <c r="NTH37" s="441"/>
      <c r="NTI37" s="441"/>
      <c r="NTJ37" s="441"/>
      <c r="NTK37" s="441"/>
      <c r="NTL37" s="441"/>
      <c r="NTM37" s="441"/>
      <c r="NTN37" s="441"/>
      <c r="NTO37" s="441"/>
      <c r="NTP37" s="441"/>
      <c r="NTQ37" s="441"/>
      <c r="NTR37" s="441"/>
      <c r="NTS37" s="441"/>
      <c r="NTT37" s="441"/>
      <c r="NTU37" s="441"/>
      <c r="NTV37" s="441"/>
      <c r="NTW37" s="441"/>
      <c r="NTX37" s="441"/>
      <c r="NTY37" s="441"/>
      <c r="NTZ37" s="441"/>
      <c r="NUA37" s="441"/>
      <c r="NUB37" s="441"/>
      <c r="NUC37" s="441"/>
      <c r="NUD37" s="441"/>
      <c r="NUE37" s="441"/>
      <c r="NUF37" s="441"/>
      <c r="NUG37" s="441"/>
      <c r="NUH37" s="441"/>
      <c r="NUI37" s="441"/>
      <c r="NUJ37" s="441"/>
      <c r="NUK37" s="441"/>
      <c r="NUL37" s="441"/>
      <c r="NUM37" s="441"/>
      <c r="NUN37" s="441"/>
      <c r="NUO37" s="441"/>
      <c r="NUP37" s="441"/>
      <c r="NUQ37" s="441"/>
      <c r="NUR37" s="441"/>
      <c r="NUS37" s="441"/>
      <c r="NUT37" s="441"/>
      <c r="NUU37" s="441"/>
      <c r="NUV37" s="441"/>
      <c r="NUW37" s="441"/>
      <c r="NUX37" s="441"/>
      <c r="NUY37" s="441"/>
      <c r="NUZ37" s="441"/>
      <c r="NVA37" s="441"/>
      <c r="NVB37" s="441"/>
      <c r="NVC37" s="441"/>
      <c r="NVD37" s="441"/>
      <c r="NVE37" s="441"/>
      <c r="NVF37" s="441"/>
      <c r="NVG37" s="441"/>
      <c r="NVH37" s="441"/>
      <c r="NVI37" s="441"/>
      <c r="NVJ37" s="441"/>
      <c r="NVK37" s="441"/>
      <c r="NVL37" s="441"/>
      <c r="NVM37" s="441"/>
      <c r="NVN37" s="441"/>
      <c r="NVO37" s="441"/>
      <c r="NVP37" s="441"/>
      <c r="NVQ37" s="441"/>
      <c r="NVR37" s="441"/>
      <c r="NVS37" s="441"/>
      <c r="NVT37" s="441"/>
      <c r="NVU37" s="441"/>
      <c r="NVV37" s="441"/>
      <c r="NVW37" s="441"/>
      <c r="NVX37" s="441"/>
      <c r="NVY37" s="441"/>
      <c r="NVZ37" s="441"/>
      <c r="NWA37" s="441"/>
      <c r="NWB37" s="441"/>
      <c r="NWC37" s="441"/>
      <c r="NWD37" s="441"/>
      <c r="NWE37" s="441"/>
      <c r="NWF37" s="441"/>
      <c r="NWG37" s="441"/>
      <c r="NWH37" s="441"/>
      <c r="NWI37" s="441"/>
      <c r="NWJ37" s="441"/>
      <c r="NWK37" s="441"/>
      <c r="NWL37" s="441"/>
      <c r="NWM37" s="441"/>
      <c r="NWN37" s="441"/>
      <c r="NWO37" s="441"/>
      <c r="NWP37" s="441"/>
      <c r="NWQ37" s="441"/>
      <c r="NWR37" s="441"/>
      <c r="NWS37" s="441"/>
      <c r="NWT37" s="441"/>
      <c r="NWU37" s="441"/>
      <c r="NWV37" s="441"/>
      <c r="NWW37" s="441"/>
      <c r="NWX37" s="441"/>
      <c r="NWY37" s="441"/>
      <c r="NWZ37" s="441"/>
      <c r="NXA37" s="441"/>
      <c r="NXB37" s="441"/>
      <c r="NXC37" s="441"/>
      <c r="NXD37" s="441"/>
      <c r="NXE37" s="441"/>
      <c r="NXF37" s="441"/>
      <c r="NXG37" s="441"/>
      <c r="NXH37" s="441"/>
      <c r="NXI37" s="441"/>
      <c r="NXJ37" s="441"/>
      <c r="NXK37" s="441"/>
      <c r="NXL37" s="441"/>
      <c r="NXM37" s="441"/>
      <c r="NXN37" s="441"/>
      <c r="NXO37" s="441"/>
      <c r="NXP37" s="441"/>
      <c r="NXQ37" s="441"/>
      <c r="NXR37" s="441"/>
      <c r="NXS37" s="441"/>
      <c r="NXT37" s="441"/>
      <c r="NXU37" s="441"/>
      <c r="NXV37" s="441"/>
      <c r="NXW37" s="441"/>
      <c r="NXX37" s="441"/>
      <c r="NXY37" s="441"/>
      <c r="NXZ37" s="441"/>
      <c r="NYA37" s="441"/>
      <c r="NYB37" s="441"/>
      <c r="NYC37" s="441"/>
      <c r="NYD37" s="441"/>
      <c r="NYE37" s="441"/>
      <c r="NYF37" s="441"/>
      <c r="NYG37" s="441"/>
      <c r="NYH37" s="441"/>
      <c r="NYI37" s="441"/>
      <c r="NYJ37" s="441"/>
      <c r="NYK37" s="441"/>
      <c r="NYL37" s="441"/>
      <c r="NYM37" s="441"/>
      <c r="NYN37" s="441"/>
      <c r="NYO37" s="441"/>
      <c r="NYP37" s="441"/>
      <c r="NYQ37" s="441"/>
      <c r="NYR37" s="441"/>
      <c r="NYS37" s="441"/>
      <c r="NYT37" s="441"/>
      <c r="NYU37" s="441"/>
      <c r="NYV37" s="441"/>
      <c r="NYW37" s="441"/>
      <c r="NYX37" s="441"/>
      <c r="NYY37" s="441"/>
      <c r="NYZ37" s="441"/>
      <c r="NZA37" s="441"/>
      <c r="NZB37" s="441"/>
      <c r="NZC37" s="441"/>
      <c r="NZD37" s="441"/>
      <c r="NZE37" s="441"/>
      <c r="NZF37" s="441"/>
      <c r="NZG37" s="441"/>
      <c r="NZH37" s="441"/>
      <c r="NZI37" s="441"/>
      <c r="NZJ37" s="441"/>
      <c r="NZK37" s="441"/>
      <c r="NZL37" s="441"/>
      <c r="NZM37" s="441"/>
      <c r="NZN37" s="441"/>
      <c r="NZO37" s="441"/>
      <c r="NZP37" s="441"/>
      <c r="NZQ37" s="441"/>
      <c r="NZR37" s="441"/>
      <c r="NZS37" s="441"/>
      <c r="NZT37" s="441"/>
      <c r="NZU37" s="441"/>
      <c r="NZV37" s="441"/>
      <c r="NZW37" s="441"/>
      <c r="NZX37" s="441"/>
      <c r="NZY37" s="441"/>
      <c r="NZZ37" s="441"/>
      <c r="OAA37" s="441"/>
      <c r="OAB37" s="441"/>
      <c r="OAC37" s="441"/>
      <c r="OAD37" s="441"/>
      <c r="OAE37" s="441"/>
      <c r="OAF37" s="441"/>
      <c r="OAG37" s="441"/>
      <c r="OAH37" s="441"/>
      <c r="OAI37" s="441"/>
      <c r="OAJ37" s="441"/>
      <c r="OAK37" s="441"/>
      <c r="OAL37" s="441"/>
      <c r="OAM37" s="441"/>
      <c r="OAN37" s="441"/>
      <c r="OAO37" s="441"/>
      <c r="OAP37" s="441"/>
      <c r="OAQ37" s="441"/>
      <c r="OAR37" s="441"/>
      <c r="OAS37" s="441"/>
      <c r="OAT37" s="441"/>
      <c r="OAU37" s="441"/>
      <c r="OAV37" s="441"/>
      <c r="OAW37" s="441"/>
      <c r="OAX37" s="441"/>
      <c r="OAY37" s="441"/>
      <c r="OAZ37" s="441"/>
      <c r="OBA37" s="441"/>
      <c r="OBB37" s="441"/>
      <c r="OBC37" s="441"/>
      <c r="OBD37" s="441"/>
      <c r="OBE37" s="441"/>
      <c r="OBF37" s="441"/>
      <c r="OBG37" s="441"/>
      <c r="OBH37" s="441"/>
      <c r="OBI37" s="441"/>
      <c r="OBJ37" s="441"/>
      <c r="OBK37" s="441"/>
      <c r="OBL37" s="441"/>
      <c r="OBM37" s="441"/>
      <c r="OBN37" s="441"/>
      <c r="OBO37" s="441"/>
      <c r="OBP37" s="441"/>
      <c r="OBQ37" s="441"/>
      <c r="OBR37" s="441"/>
      <c r="OBS37" s="441"/>
      <c r="OBT37" s="441"/>
      <c r="OBU37" s="441"/>
      <c r="OBV37" s="441"/>
      <c r="OBW37" s="441"/>
      <c r="OBX37" s="441"/>
      <c r="OBY37" s="441"/>
      <c r="OBZ37" s="441"/>
      <c r="OCA37" s="441"/>
      <c r="OCB37" s="441"/>
      <c r="OCC37" s="441"/>
      <c r="OCD37" s="441"/>
      <c r="OCE37" s="441"/>
      <c r="OCF37" s="441"/>
      <c r="OCG37" s="441"/>
      <c r="OCH37" s="441"/>
      <c r="OCI37" s="441"/>
      <c r="OCJ37" s="441"/>
      <c r="OCK37" s="441"/>
      <c r="OCL37" s="441"/>
      <c r="OCM37" s="441"/>
      <c r="OCN37" s="441"/>
      <c r="OCO37" s="441"/>
      <c r="OCP37" s="441"/>
      <c r="OCQ37" s="441"/>
      <c r="OCR37" s="441"/>
      <c r="OCS37" s="441"/>
      <c r="OCT37" s="441"/>
      <c r="OCU37" s="441"/>
      <c r="OCV37" s="441"/>
      <c r="OCW37" s="441"/>
      <c r="OCX37" s="441"/>
      <c r="OCY37" s="441"/>
      <c r="OCZ37" s="441"/>
      <c r="ODA37" s="441"/>
      <c r="ODB37" s="441"/>
      <c r="ODC37" s="441"/>
      <c r="ODD37" s="441"/>
      <c r="ODE37" s="441"/>
      <c r="ODF37" s="441"/>
      <c r="ODG37" s="441"/>
      <c r="ODH37" s="441"/>
      <c r="ODI37" s="441"/>
      <c r="ODJ37" s="441"/>
      <c r="ODK37" s="441"/>
      <c r="ODL37" s="441"/>
      <c r="ODM37" s="441"/>
      <c r="ODN37" s="441"/>
      <c r="ODO37" s="441"/>
      <c r="ODP37" s="441"/>
      <c r="ODQ37" s="441"/>
      <c r="ODR37" s="441"/>
      <c r="ODS37" s="441"/>
      <c r="ODT37" s="441"/>
      <c r="ODU37" s="441"/>
      <c r="ODV37" s="441"/>
      <c r="ODW37" s="441"/>
      <c r="ODX37" s="441"/>
      <c r="ODY37" s="441"/>
      <c r="ODZ37" s="441"/>
      <c r="OEA37" s="441"/>
      <c r="OEB37" s="441"/>
      <c r="OEC37" s="441"/>
      <c r="OED37" s="441"/>
      <c r="OEE37" s="441"/>
      <c r="OEF37" s="441"/>
      <c r="OEG37" s="441"/>
      <c r="OEH37" s="441"/>
      <c r="OEI37" s="441"/>
      <c r="OEJ37" s="441"/>
      <c r="OEK37" s="441"/>
      <c r="OEL37" s="441"/>
      <c r="OEM37" s="441"/>
      <c r="OEN37" s="441"/>
      <c r="OEO37" s="441"/>
      <c r="OEP37" s="441"/>
      <c r="OEQ37" s="441"/>
      <c r="OER37" s="441"/>
      <c r="OES37" s="441"/>
      <c r="OET37" s="441"/>
      <c r="OEU37" s="441"/>
      <c r="OEV37" s="441"/>
      <c r="OEW37" s="441"/>
      <c r="OEX37" s="441"/>
      <c r="OEY37" s="441"/>
      <c r="OEZ37" s="441"/>
      <c r="OFA37" s="441"/>
      <c r="OFB37" s="441"/>
      <c r="OFC37" s="441"/>
      <c r="OFD37" s="441"/>
      <c r="OFE37" s="441"/>
      <c r="OFF37" s="441"/>
      <c r="OFG37" s="441"/>
      <c r="OFH37" s="441"/>
      <c r="OFI37" s="441"/>
      <c r="OFJ37" s="441"/>
      <c r="OFK37" s="441"/>
      <c r="OFL37" s="441"/>
      <c r="OFM37" s="441"/>
      <c r="OFN37" s="441"/>
      <c r="OFO37" s="441"/>
      <c r="OFP37" s="441"/>
      <c r="OFQ37" s="441"/>
      <c r="OFR37" s="441"/>
      <c r="OFS37" s="441"/>
      <c r="OFT37" s="441"/>
      <c r="OFU37" s="441"/>
      <c r="OFV37" s="441"/>
      <c r="OFW37" s="441"/>
      <c r="OFX37" s="441"/>
      <c r="OFY37" s="441"/>
      <c r="OFZ37" s="441"/>
      <c r="OGA37" s="441"/>
      <c r="OGB37" s="441"/>
      <c r="OGC37" s="441"/>
      <c r="OGD37" s="441"/>
      <c r="OGE37" s="441"/>
      <c r="OGF37" s="441"/>
      <c r="OGG37" s="441"/>
      <c r="OGH37" s="441"/>
      <c r="OGI37" s="441"/>
      <c r="OGJ37" s="441"/>
      <c r="OGK37" s="441"/>
      <c r="OGL37" s="441"/>
      <c r="OGM37" s="441"/>
      <c r="OGN37" s="441"/>
      <c r="OGO37" s="441"/>
      <c r="OGP37" s="441"/>
      <c r="OGQ37" s="441"/>
      <c r="OGR37" s="441"/>
      <c r="OGS37" s="441"/>
      <c r="OGT37" s="441"/>
      <c r="OGU37" s="441"/>
      <c r="OGV37" s="441"/>
      <c r="OGW37" s="441"/>
      <c r="OGX37" s="441"/>
      <c r="OGY37" s="441"/>
      <c r="OGZ37" s="441"/>
      <c r="OHA37" s="441"/>
      <c r="OHB37" s="441"/>
      <c r="OHC37" s="441"/>
      <c r="OHD37" s="441"/>
      <c r="OHE37" s="441"/>
      <c r="OHF37" s="441"/>
      <c r="OHG37" s="441"/>
      <c r="OHH37" s="441"/>
      <c r="OHI37" s="441"/>
      <c r="OHJ37" s="441"/>
      <c r="OHK37" s="441"/>
      <c r="OHL37" s="441"/>
      <c r="OHM37" s="441"/>
      <c r="OHN37" s="441"/>
      <c r="OHO37" s="441"/>
      <c r="OHP37" s="441"/>
      <c r="OHQ37" s="441"/>
      <c r="OHR37" s="441"/>
      <c r="OHS37" s="441"/>
      <c r="OHT37" s="441"/>
      <c r="OHU37" s="441"/>
      <c r="OHV37" s="441"/>
      <c r="OHW37" s="441"/>
      <c r="OHX37" s="441"/>
      <c r="OHY37" s="441"/>
      <c r="OHZ37" s="441"/>
      <c r="OIA37" s="441"/>
      <c r="OIB37" s="441"/>
      <c r="OIC37" s="441"/>
      <c r="OID37" s="441"/>
      <c r="OIE37" s="441"/>
      <c r="OIF37" s="441"/>
      <c r="OIG37" s="441"/>
      <c r="OIH37" s="441"/>
      <c r="OII37" s="441"/>
      <c r="OIJ37" s="441"/>
      <c r="OIK37" s="441"/>
      <c r="OIL37" s="441"/>
      <c r="OIM37" s="441"/>
      <c r="OIN37" s="441"/>
      <c r="OIO37" s="441"/>
      <c r="OIP37" s="441"/>
      <c r="OIQ37" s="441"/>
      <c r="OIR37" s="441"/>
      <c r="OIS37" s="441"/>
      <c r="OIT37" s="441"/>
      <c r="OIU37" s="441"/>
      <c r="OIV37" s="441"/>
      <c r="OIW37" s="441"/>
      <c r="OIX37" s="441"/>
      <c r="OIY37" s="441"/>
      <c r="OIZ37" s="441"/>
      <c r="OJA37" s="441"/>
      <c r="OJB37" s="441"/>
      <c r="OJC37" s="441"/>
      <c r="OJD37" s="441"/>
      <c r="OJE37" s="441"/>
      <c r="OJF37" s="441"/>
      <c r="OJG37" s="441"/>
      <c r="OJH37" s="441"/>
      <c r="OJI37" s="441"/>
      <c r="OJJ37" s="441"/>
      <c r="OJK37" s="441"/>
      <c r="OJL37" s="441"/>
      <c r="OJM37" s="441"/>
      <c r="OJN37" s="441"/>
      <c r="OJO37" s="441"/>
      <c r="OJP37" s="441"/>
      <c r="OJQ37" s="441"/>
      <c r="OJR37" s="441"/>
      <c r="OJS37" s="441"/>
      <c r="OJT37" s="441"/>
      <c r="OJU37" s="441"/>
      <c r="OJV37" s="441"/>
      <c r="OJW37" s="441"/>
      <c r="OJX37" s="441"/>
      <c r="OJY37" s="441"/>
      <c r="OJZ37" s="441"/>
      <c r="OKA37" s="441"/>
      <c r="OKB37" s="441"/>
      <c r="OKC37" s="441"/>
      <c r="OKD37" s="441"/>
      <c r="OKE37" s="441"/>
      <c r="OKF37" s="441"/>
      <c r="OKG37" s="441"/>
      <c r="OKH37" s="441"/>
      <c r="OKI37" s="441"/>
      <c r="OKJ37" s="441"/>
      <c r="OKK37" s="441"/>
      <c r="OKL37" s="441"/>
      <c r="OKM37" s="441"/>
      <c r="OKN37" s="441"/>
      <c r="OKO37" s="441"/>
      <c r="OKP37" s="441"/>
      <c r="OKQ37" s="441"/>
      <c r="OKR37" s="441"/>
      <c r="OKS37" s="441"/>
      <c r="OKT37" s="441"/>
      <c r="OKU37" s="441"/>
      <c r="OKV37" s="441"/>
      <c r="OKW37" s="441"/>
      <c r="OKX37" s="441"/>
      <c r="OKY37" s="441"/>
      <c r="OKZ37" s="441"/>
      <c r="OLA37" s="441"/>
      <c r="OLB37" s="441"/>
      <c r="OLC37" s="441"/>
      <c r="OLD37" s="441"/>
      <c r="OLE37" s="441"/>
      <c r="OLF37" s="441"/>
      <c r="OLG37" s="441"/>
      <c r="OLH37" s="441"/>
      <c r="OLI37" s="441"/>
      <c r="OLJ37" s="441"/>
      <c r="OLK37" s="441"/>
      <c r="OLL37" s="441"/>
      <c r="OLM37" s="441"/>
      <c r="OLN37" s="441"/>
      <c r="OLO37" s="441"/>
      <c r="OLP37" s="441"/>
      <c r="OLQ37" s="441"/>
      <c r="OLR37" s="441"/>
      <c r="OLS37" s="441"/>
      <c r="OLT37" s="441"/>
      <c r="OLU37" s="441"/>
      <c r="OLV37" s="441"/>
      <c r="OLW37" s="441"/>
      <c r="OLX37" s="441"/>
      <c r="OLY37" s="441"/>
      <c r="OLZ37" s="441"/>
      <c r="OMA37" s="441"/>
      <c r="OMB37" s="441"/>
      <c r="OMC37" s="441"/>
      <c r="OMD37" s="441"/>
      <c r="OME37" s="441"/>
      <c r="OMF37" s="441"/>
      <c r="OMG37" s="441"/>
      <c r="OMH37" s="441"/>
      <c r="OMI37" s="441"/>
      <c r="OMJ37" s="441"/>
      <c r="OMK37" s="441"/>
      <c r="OML37" s="441"/>
      <c r="OMM37" s="441"/>
      <c r="OMN37" s="441"/>
      <c r="OMO37" s="441"/>
      <c r="OMP37" s="441"/>
      <c r="OMQ37" s="441"/>
      <c r="OMR37" s="441"/>
      <c r="OMS37" s="441"/>
      <c r="OMT37" s="441"/>
      <c r="OMU37" s="441"/>
      <c r="OMV37" s="441"/>
      <c r="OMW37" s="441"/>
      <c r="OMX37" s="441"/>
      <c r="OMY37" s="441"/>
      <c r="OMZ37" s="441"/>
      <c r="ONA37" s="441"/>
      <c r="ONB37" s="441"/>
      <c r="ONC37" s="441"/>
      <c r="OND37" s="441"/>
      <c r="ONE37" s="441"/>
      <c r="ONF37" s="441"/>
      <c r="ONG37" s="441"/>
      <c r="ONH37" s="441"/>
      <c r="ONI37" s="441"/>
      <c r="ONJ37" s="441"/>
      <c r="ONK37" s="441"/>
      <c r="ONL37" s="441"/>
      <c r="ONM37" s="441"/>
      <c r="ONN37" s="441"/>
      <c r="ONO37" s="441"/>
      <c r="ONP37" s="441"/>
      <c r="ONQ37" s="441"/>
      <c r="ONR37" s="441"/>
      <c r="ONS37" s="441"/>
      <c r="ONT37" s="441"/>
      <c r="ONU37" s="441"/>
      <c r="ONV37" s="441"/>
      <c r="ONW37" s="441"/>
      <c r="ONX37" s="441"/>
      <c r="ONY37" s="441"/>
      <c r="ONZ37" s="441"/>
      <c r="OOA37" s="441"/>
      <c r="OOB37" s="441"/>
      <c r="OOC37" s="441"/>
      <c r="OOD37" s="441"/>
      <c r="OOE37" s="441"/>
      <c r="OOF37" s="441"/>
      <c r="OOG37" s="441"/>
      <c r="OOH37" s="441"/>
      <c r="OOI37" s="441"/>
      <c r="OOJ37" s="441"/>
      <c r="OOK37" s="441"/>
      <c r="OOL37" s="441"/>
      <c r="OOM37" s="441"/>
      <c r="OON37" s="441"/>
      <c r="OOO37" s="441"/>
      <c r="OOP37" s="441"/>
      <c r="OOQ37" s="441"/>
      <c r="OOR37" s="441"/>
      <c r="OOS37" s="441"/>
      <c r="OOT37" s="441"/>
      <c r="OOU37" s="441"/>
      <c r="OOV37" s="441"/>
      <c r="OOW37" s="441"/>
      <c r="OOX37" s="441"/>
      <c r="OOY37" s="441"/>
      <c r="OOZ37" s="441"/>
      <c r="OPA37" s="441"/>
      <c r="OPB37" s="441"/>
      <c r="OPC37" s="441"/>
      <c r="OPD37" s="441"/>
      <c r="OPE37" s="441"/>
      <c r="OPF37" s="441"/>
      <c r="OPG37" s="441"/>
      <c r="OPH37" s="441"/>
      <c r="OPI37" s="441"/>
      <c r="OPJ37" s="441"/>
      <c r="OPK37" s="441"/>
      <c r="OPL37" s="441"/>
      <c r="OPM37" s="441"/>
      <c r="OPN37" s="441"/>
      <c r="OPO37" s="441"/>
      <c r="OPP37" s="441"/>
      <c r="OPQ37" s="441"/>
      <c r="OPR37" s="441"/>
      <c r="OPS37" s="441"/>
      <c r="OPT37" s="441"/>
      <c r="OPU37" s="441"/>
      <c r="OPV37" s="441"/>
      <c r="OPW37" s="441"/>
      <c r="OPX37" s="441"/>
      <c r="OPY37" s="441"/>
      <c r="OPZ37" s="441"/>
      <c r="OQA37" s="441"/>
      <c r="OQB37" s="441"/>
      <c r="OQC37" s="441"/>
      <c r="OQD37" s="441"/>
      <c r="OQE37" s="441"/>
      <c r="OQF37" s="441"/>
      <c r="OQG37" s="441"/>
      <c r="OQH37" s="441"/>
      <c r="OQI37" s="441"/>
      <c r="OQJ37" s="441"/>
      <c r="OQK37" s="441"/>
      <c r="OQL37" s="441"/>
      <c r="OQM37" s="441"/>
      <c r="OQN37" s="441"/>
      <c r="OQO37" s="441"/>
      <c r="OQP37" s="441"/>
      <c r="OQQ37" s="441"/>
      <c r="OQR37" s="441"/>
      <c r="OQS37" s="441"/>
      <c r="OQT37" s="441"/>
      <c r="OQU37" s="441"/>
      <c r="OQV37" s="441"/>
      <c r="OQW37" s="441"/>
      <c r="OQX37" s="441"/>
      <c r="OQY37" s="441"/>
      <c r="OQZ37" s="441"/>
      <c r="ORA37" s="441"/>
      <c r="ORB37" s="441"/>
      <c r="ORC37" s="441"/>
      <c r="ORD37" s="441"/>
      <c r="ORE37" s="441"/>
      <c r="ORF37" s="441"/>
      <c r="ORG37" s="441"/>
      <c r="ORH37" s="441"/>
      <c r="ORI37" s="441"/>
      <c r="ORJ37" s="441"/>
      <c r="ORK37" s="441"/>
      <c r="ORL37" s="441"/>
      <c r="ORM37" s="441"/>
      <c r="ORN37" s="441"/>
      <c r="ORO37" s="441"/>
      <c r="ORP37" s="441"/>
      <c r="ORQ37" s="441"/>
      <c r="ORR37" s="441"/>
      <c r="ORS37" s="441"/>
      <c r="ORT37" s="441"/>
      <c r="ORU37" s="441"/>
      <c r="ORV37" s="441"/>
      <c r="ORW37" s="441"/>
      <c r="ORX37" s="441"/>
      <c r="ORY37" s="441"/>
      <c r="ORZ37" s="441"/>
      <c r="OSA37" s="441"/>
      <c r="OSB37" s="441"/>
      <c r="OSC37" s="441"/>
      <c r="OSD37" s="441"/>
      <c r="OSE37" s="441"/>
      <c r="OSF37" s="441"/>
      <c r="OSG37" s="441"/>
      <c r="OSH37" s="441"/>
      <c r="OSI37" s="441"/>
      <c r="OSJ37" s="441"/>
      <c r="OSK37" s="441"/>
      <c r="OSL37" s="441"/>
      <c r="OSM37" s="441"/>
      <c r="OSN37" s="441"/>
      <c r="OSO37" s="441"/>
      <c r="OSP37" s="441"/>
      <c r="OSQ37" s="441"/>
      <c r="OSR37" s="441"/>
      <c r="OSS37" s="441"/>
      <c r="OST37" s="441"/>
      <c r="OSU37" s="441"/>
      <c r="OSV37" s="441"/>
      <c r="OSW37" s="441"/>
      <c r="OSX37" s="441"/>
      <c r="OSY37" s="441"/>
      <c r="OSZ37" s="441"/>
      <c r="OTA37" s="441"/>
      <c r="OTB37" s="441"/>
      <c r="OTC37" s="441"/>
      <c r="OTD37" s="441"/>
      <c r="OTE37" s="441"/>
      <c r="OTF37" s="441"/>
      <c r="OTG37" s="441"/>
      <c r="OTH37" s="441"/>
      <c r="OTI37" s="441"/>
      <c r="OTJ37" s="441"/>
      <c r="OTK37" s="441"/>
      <c r="OTL37" s="441"/>
      <c r="OTM37" s="441"/>
      <c r="OTN37" s="441"/>
      <c r="OTO37" s="441"/>
      <c r="OTP37" s="441"/>
      <c r="OTQ37" s="441"/>
      <c r="OTR37" s="441"/>
      <c r="OTS37" s="441"/>
      <c r="OTT37" s="441"/>
      <c r="OTU37" s="441"/>
      <c r="OTV37" s="441"/>
      <c r="OTW37" s="441"/>
      <c r="OTX37" s="441"/>
      <c r="OTY37" s="441"/>
      <c r="OTZ37" s="441"/>
      <c r="OUA37" s="441"/>
      <c r="OUB37" s="441"/>
      <c r="OUC37" s="441"/>
      <c r="OUD37" s="441"/>
      <c r="OUE37" s="441"/>
      <c r="OUF37" s="441"/>
      <c r="OUG37" s="441"/>
      <c r="OUH37" s="441"/>
      <c r="OUI37" s="441"/>
      <c r="OUJ37" s="441"/>
      <c r="OUK37" s="441"/>
      <c r="OUL37" s="441"/>
      <c r="OUM37" s="441"/>
      <c r="OUN37" s="441"/>
      <c r="OUO37" s="441"/>
      <c r="OUP37" s="441"/>
      <c r="OUQ37" s="441"/>
      <c r="OUR37" s="441"/>
      <c r="OUS37" s="441"/>
      <c r="OUT37" s="441"/>
      <c r="OUU37" s="441"/>
      <c r="OUV37" s="441"/>
      <c r="OUW37" s="441"/>
      <c r="OUX37" s="441"/>
      <c r="OUY37" s="441"/>
      <c r="OUZ37" s="441"/>
      <c r="OVA37" s="441"/>
      <c r="OVB37" s="441"/>
      <c r="OVC37" s="441"/>
      <c r="OVD37" s="441"/>
      <c r="OVE37" s="441"/>
      <c r="OVF37" s="441"/>
      <c r="OVG37" s="441"/>
      <c r="OVH37" s="441"/>
      <c r="OVI37" s="441"/>
      <c r="OVJ37" s="441"/>
      <c r="OVK37" s="441"/>
      <c r="OVL37" s="441"/>
      <c r="OVM37" s="441"/>
      <c r="OVN37" s="441"/>
      <c r="OVO37" s="441"/>
      <c r="OVP37" s="441"/>
      <c r="OVQ37" s="441"/>
      <c r="OVR37" s="441"/>
      <c r="OVS37" s="441"/>
      <c r="OVT37" s="441"/>
      <c r="OVU37" s="441"/>
      <c r="OVV37" s="441"/>
      <c r="OVW37" s="441"/>
      <c r="OVX37" s="441"/>
      <c r="OVY37" s="441"/>
      <c r="OVZ37" s="441"/>
      <c r="OWA37" s="441"/>
      <c r="OWB37" s="441"/>
      <c r="OWC37" s="441"/>
      <c r="OWD37" s="441"/>
      <c r="OWE37" s="441"/>
      <c r="OWF37" s="441"/>
      <c r="OWG37" s="441"/>
      <c r="OWH37" s="441"/>
      <c r="OWI37" s="441"/>
      <c r="OWJ37" s="441"/>
      <c r="OWK37" s="441"/>
      <c r="OWL37" s="441"/>
      <c r="OWM37" s="441"/>
      <c r="OWN37" s="441"/>
      <c r="OWO37" s="441"/>
      <c r="OWP37" s="441"/>
      <c r="OWQ37" s="441"/>
      <c r="OWR37" s="441"/>
      <c r="OWS37" s="441"/>
      <c r="OWT37" s="441"/>
      <c r="OWU37" s="441"/>
      <c r="OWV37" s="441"/>
      <c r="OWW37" s="441"/>
      <c r="OWX37" s="441"/>
      <c r="OWY37" s="441"/>
      <c r="OWZ37" s="441"/>
      <c r="OXA37" s="441"/>
      <c r="OXB37" s="441"/>
      <c r="OXC37" s="441"/>
      <c r="OXD37" s="441"/>
      <c r="OXE37" s="441"/>
      <c r="OXF37" s="441"/>
      <c r="OXG37" s="441"/>
      <c r="OXH37" s="441"/>
      <c r="OXI37" s="441"/>
      <c r="OXJ37" s="441"/>
      <c r="OXK37" s="441"/>
      <c r="OXL37" s="441"/>
      <c r="OXM37" s="441"/>
      <c r="OXN37" s="441"/>
      <c r="OXO37" s="441"/>
      <c r="OXP37" s="441"/>
      <c r="OXQ37" s="441"/>
      <c r="OXR37" s="441"/>
      <c r="OXS37" s="441"/>
      <c r="OXT37" s="441"/>
      <c r="OXU37" s="441"/>
      <c r="OXV37" s="441"/>
      <c r="OXW37" s="441"/>
      <c r="OXX37" s="441"/>
      <c r="OXY37" s="441"/>
      <c r="OXZ37" s="441"/>
      <c r="OYA37" s="441"/>
      <c r="OYB37" s="441"/>
      <c r="OYC37" s="441"/>
      <c r="OYD37" s="441"/>
      <c r="OYE37" s="441"/>
      <c r="OYF37" s="441"/>
      <c r="OYG37" s="441"/>
      <c r="OYH37" s="441"/>
      <c r="OYI37" s="441"/>
      <c r="OYJ37" s="441"/>
      <c r="OYK37" s="441"/>
      <c r="OYL37" s="441"/>
      <c r="OYM37" s="441"/>
      <c r="OYN37" s="441"/>
      <c r="OYO37" s="441"/>
      <c r="OYP37" s="441"/>
      <c r="OYQ37" s="441"/>
      <c r="OYR37" s="441"/>
      <c r="OYS37" s="441"/>
      <c r="OYT37" s="441"/>
      <c r="OYU37" s="441"/>
      <c r="OYV37" s="441"/>
      <c r="OYW37" s="441"/>
      <c r="OYX37" s="441"/>
      <c r="OYY37" s="441"/>
      <c r="OYZ37" s="441"/>
      <c r="OZA37" s="441"/>
      <c r="OZB37" s="441"/>
      <c r="OZC37" s="441"/>
      <c r="OZD37" s="441"/>
      <c r="OZE37" s="441"/>
      <c r="OZF37" s="441"/>
      <c r="OZG37" s="441"/>
      <c r="OZH37" s="441"/>
      <c r="OZI37" s="441"/>
      <c r="OZJ37" s="441"/>
      <c r="OZK37" s="441"/>
      <c r="OZL37" s="441"/>
      <c r="OZM37" s="441"/>
      <c r="OZN37" s="441"/>
      <c r="OZO37" s="441"/>
      <c r="OZP37" s="441"/>
      <c r="OZQ37" s="441"/>
      <c r="OZR37" s="441"/>
      <c r="OZS37" s="441"/>
      <c r="OZT37" s="441"/>
      <c r="OZU37" s="441"/>
      <c r="OZV37" s="441"/>
      <c r="OZW37" s="441"/>
      <c r="OZX37" s="441"/>
      <c r="OZY37" s="441"/>
      <c r="OZZ37" s="441"/>
      <c r="PAA37" s="441"/>
      <c r="PAB37" s="441"/>
      <c r="PAC37" s="441"/>
      <c r="PAD37" s="441"/>
      <c r="PAE37" s="441"/>
      <c r="PAF37" s="441"/>
      <c r="PAG37" s="441"/>
      <c r="PAH37" s="441"/>
      <c r="PAI37" s="441"/>
      <c r="PAJ37" s="441"/>
      <c r="PAK37" s="441"/>
      <c r="PAL37" s="441"/>
      <c r="PAM37" s="441"/>
      <c r="PAN37" s="441"/>
      <c r="PAO37" s="441"/>
      <c r="PAP37" s="441"/>
      <c r="PAQ37" s="441"/>
      <c r="PAR37" s="441"/>
      <c r="PAS37" s="441"/>
      <c r="PAT37" s="441"/>
      <c r="PAU37" s="441"/>
      <c r="PAV37" s="441"/>
      <c r="PAW37" s="441"/>
      <c r="PAX37" s="441"/>
      <c r="PAY37" s="441"/>
      <c r="PAZ37" s="441"/>
      <c r="PBA37" s="441"/>
      <c r="PBB37" s="441"/>
      <c r="PBC37" s="441"/>
      <c r="PBD37" s="441"/>
      <c r="PBE37" s="441"/>
      <c r="PBF37" s="441"/>
      <c r="PBG37" s="441"/>
      <c r="PBH37" s="441"/>
      <c r="PBI37" s="441"/>
      <c r="PBJ37" s="441"/>
      <c r="PBK37" s="441"/>
      <c r="PBL37" s="441"/>
      <c r="PBM37" s="441"/>
      <c r="PBN37" s="441"/>
      <c r="PBO37" s="441"/>
      <c r="PBP37" s="441"/>
      <c r="PBQ37" s="441"/>
      <c r="PBR37" s="441"/>
      <c r="PBS37" s="441"/>
      <c r="PBT37" s="441"/>
      <c r="PBU37" s="441"/>
      <c r="PBV37" s="441"/>
      <c r="PBW37" s="441"/>
      <c r="PBX37" s="441"/>
      <c r="PBY37" s="441"/>
      <c r="PBZ37" s="441"/>
      <c r="PCA37" s="441"/>
      <c r="PCB37" s="441"/>
      <c r="PCC37" s="441"/>
      <c r="PCD37" s="441"/>
      <c r="PCE37" s="441"/>
      <c r="PCF37" s="441"/>
      <c r="PCG37" s="441"/>
      <c r="PCH37" s="441"/>
      <c r="PCI37" s="441"/>
      <c r="PCJ37" s="441"/>
      <c r="PCK37" s="441"/>
      <c r="PCL37" s="441"/>
      <c r="PCM37" s="441"/>
      <c r="PCN37" s="441"/>
      <c r="PCO37" s="441"/>
      <c r="PCP37" s="441"/>
      <c r="PCQ37" s="441"/>
      <c r="PCR37" s="441"/>
      <c r="PCS37" s="441"/>
      <c r="PCT37" s="441"/>
      <c r="PCU37" s="441"/>
      <c r="PCV37" s="441"/>
      <c r="PCW37" s="441"/>
      <c r="PCX37" s="441"/>
      <c r="PCY37" s="441"/>
      <c r="PCZ37" s="441"/>
      <c r="PDA37" s="441"/>
      <c r="PDB37" s="441"/>
      <c r="PDC37" s="441"/>
      <c r="PDD37" s="441"/>
      <c r="PDE37" s="441"/>
      <c r="PDF37" s="441"/>
      <c r="PDG37" s="441"/>
      <c r="PDH37" s="441"/>
      <c r="PDI37" s="441"/>
      <c r="PDJ37" s="441"/>
      <c r="PDK37" s="441"/>
      <c r="PDL37" s="441"/>
      <c r="PDM37" s="441"/>
      <c r="PDN37" s="441"/>
      <c r="PDO37" s="441"/>
      <c r="PDP37" s="441"/>
      <c r="PDQ37" s="441"/>
      <c r="PDR37" s="441"/>
      <c r="PDS37" s="441"/>
      <c r="PDT37" s="441"/>
      <c r="PDU37" s="441"/>
      <c r="PDV37" s="441"/>
      <c r="PDW37" s="441"/>
      <c r="PDX37" s="441"/>
      <c r="PDY37" s="441"/>
      <c r="PDZ37" s="441"/>
      <c r="PEA37" s="441"/>
      <c r="PEB37" s="441"/>
      <c r="PEC37" s="441"/>
      <c r="PED37" s="441"/>
      <c r="PEE37" s="441"/>
      <c r="PEF37" s="441"/>
      <c r="PEG37" s="441"/>
      <c r="PEH37" s="441"/>
      <c r="PEI37" s="441"/>
      <c r="PEJ37" s="441"/>
      <c r="PEK37" s="441"/>
      <c r="PEL37" s="441"/>
      <c r="PEM37" s="441"/>
      <c r="PEN37" s="441"/>
      <c r="PEO37" s="441"/>
      <c r="PEP37" s="441"/>
      <c r="PEQ37" s="441"/>
      <c r="PER37" s="441"/>
      <c r="PES37" s="441"/>
      <c r="PET37" s="441"/>
      <c r="PEU37" s="441"/>
      <c r="PEV37" s="441"/>
      <c r="PEW37" s="441"/>
      <c r="PEX37" s="441"/>
      <c r="PEY37" s="441"/>
      <c r="PEZ37" s="441"/>
      <c r="PFA37" s="441"/>
      <c r="PFB37" s="441"/>
      <c r="PFC37" s="441"/>
      <c r="PFD37" s="441"/>
      <c r="PFE37" s="441"/>
      <c r="PFF37" s="441"/>
      <c r="PFG37" s="441"/>
      <c r="PFH37" s="441"/>
      <c r="PFI37" s="441"/>
      <c r="PFJ37" s="441"/>
      <c r="PFK37" s="441"/>
      <c r="PFL37" s="441"/>
      <c r="PFM37" s="441"/>
      <c r="PFN37" s="441"/>
      <c r="PFO37" s="441"/>
      <c r="PFP37" s="441"/>
      <c r="PFQ37" s="441"/>
      <c r="PFR37" s="441"/>
      <c r="PFS37" s="441"/>
      <c r="PFT37" s="441"/>
      <c r="PFU37" s="441"/>
      <c r="PFV37" s="441"/>
      <c r="PFW37" s="441"/>
      <c r="PFX37" s="441"/>
      <c r="PFY37" s="441"/>
      <c r="PFZ37" s="441"/>
      <c r="PGA37" s="441"/>
      <c r="PGB37" s="441"/>
      <c r="PGC37" s="441"/>
      <c r="PGD37" s="441"/>
      <c r="PGE37" s="441"/>
      <c r="PGF37" s="441"/>
      <c r="PGG37" s="441"/>
      <c r="PGH37" s="441"/>
      <c r="PGI37" s="441"/>
      <c r="PGJ37" s="441"/>
      <c r="PGK37" s="441"/>
      <c r="PGL37" s="441"/>
      <c r="PGM37" s="441"/>
      <c r="PGN37" s="441"/>
      <c r="PGO37" s="441"/>
      <c r="PGP37" s="441"/>
      <c r="PGQ37" s="441"/>
      <c r="PGR37" s="441"/>
      <c r="PGS37" s="441"/>
      <c r="PGT37" s="441"/>
      <c r="PGU37" s="441"/>
      <c r="PGV37" s="441"/>
      <c r="PGW37" s="441"/>
      <c r="PGX37" s="441"/>
      <c r="PGY37" s="441"/>
      <c r="PGZ37" s="441"/>
      <c r="PHA37" s="441"/>
      <c r="PHB37" s="441"/>
      <c r="PHC37" s="441"/>
      <c r="PHD37" s="441"/>
      <c r="PHE37" s="441"/>
      <c r="PHF37" s="441"/>
      <c r="PHG37" s="441"/>
      <c r="PHH37" s="441"/>
      <c r="PHI37" s="441"/>
      <c r="PHJ37" s="441"/>
      <c r="PHK37" s="441"/>
      <c r="PHL37" s="441"/>
      <c r="PHM37" s="441"/>
      <c r="PHN37" s="441"/>
      <c r="PHO37" s="441"/>
      <c r="PHP37" s="441"/>
      <c r="PHQ37" s="441"/>
      <c r="PHR37" s="441"/>
      <c r="PHS37" s="441"/>
      <c r="PHT37" s="441"/>
      <c r="PHU37" s="441"/>
      <c r="PHV37" s="441"/>
      <c r="PHW37" s="441"/>
      <c r="PHX37" s="441"/>
      <c r="PHY37" s="441"/>
      <c r="PHZ37" s="441"/>
      <c r="PIA37" s="441"/>
      <c r="PIB37" s="441"/>
      <c r="PIC37" s="441"/>
      <c r="PID37" s="441"/>
      <c r="PIE37" s="441"/>
      <c r="PIF37" s="441"/>
      <c r="PIG37" s="441"/>
      <c r="PIH37" s="441"/>
      <c r="PII37" s="441"/>
      <c r="PIJ37" s="441"/>
      <c r="PIK37" s="441"/>
      <c r="PIL37" s="441"/>
      <c r="PIM37" s="441"/>
      <c r="PIN37" s="441"/>
      <c r="PIO37" s="441"/>
      <c r="PIP37" s="441"/>
      <c r="PIQ37" s="441"/>
      <c r="PIR37" s="441"/>
      <c r="PIS37" s="441"/>
      <c r="PIT37" s="441"/>
      <c r="PIU37" s="441"/>
      <c r="PIV37" s="441"/>
      <c r="PIW37" s="441"/>
      <c r="PIX37" s="441"/>
      <c r="PIY37" s="441"/>
      <c r="PIZ37" s="441"/>
      <c r="PJA37" s="441"/>
      <c r="PJB37" s="441"/>
      <c r="PJC37" s="441"/>
      <c r="PJD37" s="441"/>
      <c r="PJE37" s="441"/>
      <c r="PJF37" s="441"/>
      <c r="PJG37" s="441"/>
      <c r="PJH37" s="441"/>
      <c r="PJI37" s="441"/>
      <c r="PJJ37" s="441"/>
      <c r="PJK37" s="441"/>
      <c r="PJL37" s="441"/>
      <c r="PJM37" s="441"/>
      <c r="PJN37" s="441"/>
      <c r="PJO37" s="441"/>
      <c r="PJP37" s="441"/>
      <c r="PJQ37" s="441"/>
      <c r="PJR37" s="441"/>
      <c r="PJS37" s="441"/>
      <c r="PJT37" s="441"/>
      <c r="PJU37" s="441"/>
      <c r="PJV37" s="441"/>
      <c r="PJW37" s="441"/>
      <c r="PJX37" s="441"/>
      <c r="PJY37" s="441"/>
      <c r="PJZ37" s="441"/>
      <c r="PKA37" s="441"/>
      <c r="PKB37" s="441"/>
      <c r="PKC37" s="441"/>
      <c r="PKD37" s="441"/>
      <c r="PKE37" s="441"/>
      <c r="PKF37" s="441"/>
      <c r="PKG37" s="441"/>
      <c r="PKH37" s="441"/>
      <c r="PKI37" s="441"/>
      <c r="PKJ37" s="441"/>
      <c r="PKK37" s="441"/>
      <c r="PKL37" s="441"/>
      <c r="PKM37" s="441"/>
      <c r="PKN37" s="441"/>
      <c r="PKO37" s="441"/>
      <c r="PKP37" s="441"/>
      <c r="PKQ37" s="441"/>
      <c r="PKR37" s="441"/>
      <c r="PKS37" s="441"/>
      <c r="PKT37" s="441"/>
      <c r="PKU37" s="441"/>
      <c r="PKV37" s="441"/>
      <c r="PKW37" s="441"/>
      <c r="PKX37" s="441"/>
      <c r="PKY37" s="441"/>
      <c r="PKZ37" s="441"/>
      <c r="PLA37" s="441"/>
      <c r="PLB37" s="441"/>
      <c r="PLC37" s="441"/>
      <c r="PLD37" s="441"/>
      <c r="PLE37" s="441"/>
      <c r="PLF37" s="441"/>
      <c r="PLG37" s="441"/>
      <c r="PLH37" s="441"/>
      <c r="PLI37" s="441"/>
      <c r="PLJ37" s="441"/>
      <c r="PLK37" s="441"/>
      <c r="PLL37" s="441"/>
      <c r="PLM37" s="441"/>
      <c r="PLN37" s="441"/>
      <c r="PLO37" s="441"/>
      <c r="PLP37" s="441"/>
      <c r="PLQ37" s="441"/>
      <c r="PLR37" s="441"/>
      <c r="PLS37" s="441"/>
      <c r="PLT37" s="441"/>
      <c r="PLU37" s="441"/>
      <c r="PLV37" s="441"/>
      <c r="PLW37" s="441"/>
      <c r="PLX37" s="441"/>
      <c r="PLY37" s="441"/>
      <c r="PLZ37" s="441"/>
      <c r="PMA37" s="441"/>
      <c r="PMB37" s="441"/>
      <c r="PMC37" s="441"/>
      <c r="PMD37" s="441"/>
      <c r="PME37" s="441"/>
      <c r="PMF37" s="441"/>
      <c r="PMG37" s="441"/>
      <c r="PMH37" s="441"/>
      <c r="PMI37" s="441"/>
      <c r="PMJ37" s="441"/>
      <c r="PMK37" s="441"/>
      <c r="PML37" s="441"/>
      <c r="PMM37" s="441"/>
      <c r="PMN37" s="441"/>
      <c r="PMO37" s="441"/>
      <c r="PMP37" s="441"/>
      <c r="PMQ37" s="441"/>
      <c r="PMR37" s="441"/>
      <c r="PMS37" s="441"/>
      <c r="PMT37" s="441"/>
      <c r="PMU37" s="441"/>
      <c r="PMV37" s="441"/>
      <c r="PMW37" s="441"/>
      <c r="PMX37" s="441"/>
      <c r="PMY37" s="441"/>
      <c r="PMZ37" s="441"/>
      <c r="PNA37" s="441"/>
      <c r="PNB37" s="441"/>
      <c r="PNC37" s="441"/>
      <c r="PND37" s="441"/>
      <c r="PNE37" s="441"/>
      <c r="PNF37" s="441"/>
      <c r="PNG37" s="441"/>
      <c r="PNH37" s="441"/>
      <c r="PNI37" s="441"/>
      <c r="PNJ37" s="441"/>
      <c r="PNK37" s="441"/>
      <c r="PNL37" s="441"/>
      <c r="PNM37" s="441"/>
      <c r="PNN37" s="441"/>
      <c r="PNO37" s="441"/>
      <c r="PNP37" s="441"/>
      <c r="PNQ37" s="441"/>
      <c r="PNR37" s="441"/>
      <c r="PNS37" s="441"/>
      <c r="PNT37" s="441"/>
      <c r="PNU37" s="441"/>
      <c r="PNV37" s="441"/>
      <c r="PNW37" s="441"/>
      <c r="PNX37" s="441"/>
      <c r="PNY37" s="441"/>
      <c r="PNZ37" s="441"/>
      <c r="POA37" s="441"/>
      <c r="POB37" s="441"/>
      <c r="POC37" s="441"/>
      <c r="POD37" s="441"/>
      <c r="POE37" s="441"/>
      <c r="POF37" s="441"/>
      <c r="POG37" s="441"/>
      <c r="POH37" s="441"/>
      <c r="POI37" s="441"/>
      <c r="POJ37" s="441"/>
      <c r="POK37" s="441"/>
      <c r="POL37" s="441"/>
      <c r="POM37" s="441"/>
      <c r="PON37" s="441"/>
      <c r="POO37" s="441"/>
      <c r="POP37" s="441"/>
      <c r="POQ37" s="441"/>
      <c r="POR37" s="441"/>
      <c r="POS37" s="441"/>
      <c r="POT37" s="441"/>
      <c r="POU37" s="441"/>
      <c r="POV37" s="441"/>
      <c r="POW37" s="441"/>
      <c r="POX37" s="441"/>
      <c r="POY37" s="441"/>
      <c r="POZ37" s="441"/>
      <c r="PPA37" s="441"/>
      <c r="PPB37" s="441"/>
      <c r="PPC37" s="441"/>
      <c r="PPD37" s="441"/>
      <c r="PPE37" s="441"/>
      <c r="PPF37" s="441"/>
      <c r="PPG37" s="441"/>
      <c r="PPH37" s="441"/>
      <c r="PPI37" s="441"/>
      <c r="PPJ37" s="441"/>
      <c r="PPK37" s="441"/>
      <c r="PPL37" s="441"/>
      <c r="PPM37" s="441"/>
      <c r="PPN37" s="441"/>
      <c r="PPO37" s="441"/>
      <c r="PPP37" s="441"/>
      <c r="PPQ37" s="441"/>
      <c r="PPR37" s="441"/>
      <c r="PPS37" s="441"/>
      <c r="PPT37" s="441"/>
      <c r="PPU37" s="441"/>
      <c r="PPV37" s="441"/>
      <c r="PPW37" s="441"/>
      <c r="PPX37" s="441"/>
      <c r="PPY37" s="441"/>
      <c r="PPZ37" s="441"/>
      <c r="PQA37" s="441"/>
      <c r="PQB37" s="441"/>
      <c r="PQC37" s="441"/>
      <c r="PQD37" s="441"/>
      <c r="PQE37" s="441"/>
      <c r="PQF37" s="441"/>
      <c r="PQG37" s="441"/>
      <c r="PQH37" s="441"/>
      <c r="PQI37" s="441"/>
      <c r="PQJ37" s="441"/>
      <c r="PQK37" s="441"/>
      <c r="PQL37" s="441"/>
      <c r="PQM37" s="441"/>
      <c r="PQN37" s="441"/>
      <c r="PQO37" s="441"/>
      <c r="PQP37" s="441"/>
      <c r="PQQ37" s="441"/>
      <c r="PQR37" s="441"/>
      <c r="PQS37" s="441"/>
      <c r="PQT37" s="441"/>
      <c r="PQU37" s="441"/>
      <c r="PQV37" s="441"/>
      <c r="PQW37" s="441"/>
      <c r="PQX37" s="441"/>
      <c r="PQY37" s="441"/>
      <c r="PQZ37" s="441"/>
      <c r="PRA37" s="441"/>
      <c r="PRB37" s="441"/>
      <c r="PRC37" s="441"/>
      <c r="PRD37" s="441"/>
      <c r="PRE37" s="441"/>
      <c r="PRF37" s="441"/>
      <c r="PRG37" s="441"/>
      <c r="PRH37" s="441"/>
      <c r="PRI37" s="441"/>
      <c r="PRJ37" s="441"/>
      <c r="PRK37" s="441"/>
      <c r="PRL37" s="441"/>
      <c r="PRM37" s="441"/>
      <c r="PRN37" s="441"/>
      <c r="PRO37" s="441"/>
      <c r="PRP37" s="441"/>
      <c r="PRQ37" s="441"/>
      <c r="PRR37" s="441"/>
      <c r="PRS37" s="441"/>
      <c r="PRT37" s="441"/>
      <c r="PRU37" s="441"/>
      <c r="PRV37" s="441"/>
      <c r="PRW37" s="441"/>
      <c r="PRX37" s="441"/>
      <c r="PRY37" s="441"/>
      <c r="PRZ37" s="441"/>
      <c r="PSA37" s="441"/>
      <c r="PSB37" s="441"/>
      <c r="PSC37" s="441"/>
      <c r="PSD37" s="441"/>
      <c r="PSE37" s="441"/>
      <c r="PSF37" s="441"/>
      <c r="PSG37" s="441"/>
      <c r="PSH37" s="441"/>
      <c r="PSI37" s="441"/>
      <c r="PSJ37" s="441"/>
      <c r="PSK37" s="441"/>
      <c r="PSL37" s="441"/>
      <c r="PSM37" s="441"/>
      <c r="PSN37" s="441"/>
      <c r="PSO37" s="441"/>
      <c r="PSP37" s="441"/>
      <c r="PSQ37" s="441"/>
      <c r="PSR37" s="441"/>
      <c r="PSS37" s="441"/>
      <c r="PST37" s="441"/>
      <c r="PSU37" s="441"/>
      <c r="PSV37" s="441"/>
      <c r="PSW37" s="441"/>
      <c r="PSX37" s="441"/>
      <c r="PSY37" s="441"/>
      <c r="PSZ37" s="441"/>
      <c r="PTA37" s="441"/>
      <c r="PTB37" s="441"/>
      <c r="PTC37" s="441"/>
      <c r="PTD37" s="441"/>
      <c r="PTE37" s="441"/>
      <c r="PTF37" s="441"/>
      <c r="PTG37" s="441"/>
      <c r="PTH37" s="441"/>
      <c r="PTI37" s="441"/>
      <c r="PTJ37" s="441"/>
      <c r="PTK37" s="441"/>
      <c r="PTL37" s="441"/>
      <c r="PTM37" s="441"/>
      <c r="PTN37" s="441"/>
      <c r="PTO37" s="441"/>
      <c r="PTP37" s="441"/>
      <c r="PTQ37" s="441"/>
      <c r="PTR37" s="441"/>
      <c r="PTS37" s="441"/>
      <c r="PTT37" s="441"/>
      <c r="PTU37" s="441"/>
      <c r="PTV37" s="441"/>
      <c r="PTW37" s="441"/>
      <c r="PTX37" s="441"/>
      <c r="PTY37" s="441"/>
      <c r="PTZ37" s="441"/>
      <c r="PUA37" s="441"/>
      <c r="PUB37" s="441"/>
      <c r="PUC37" s="441"/>
      <c r="PUD37" s="441"/>
      <c r="PUE37" s="441"/>
      <c r="PUF37" s="441"/>
      <c r="PUG37" s="441"/>
      <c r="PUH37" s="441"/>
      <c r="PUI37" s="441"/>
      <c r="PUJ37" s="441"/>
      <c r="PUK37" s="441"/>
      <c r="PUL37" s="441"/>
      <c r="PUM37" s="441"/>
      <c r="PUN37" s="441"/>
      <c r="PUO37" s="441"/>
      <c r="PUP37" s="441"/>
      <c r="PUQ37" s="441"/>
      <c r="PUR37" s="441"/>
      <c r="PUS37" s="441"/>
      <c r="PUT37" s="441"/>
      <c r="PUU37" s="441"/>
      <c r="PUV37" s="441"/>
      <c r="PUW37" s="441"/>
      <c r="PUX37" s="441"/>
      <c r="PUY37" s="441"/>
      <c r="PUZ37" s="441"/>
      <c r="PVA37" s="441"/>
      <c r="PVB37" s="441"/>
      <c r="PVC37" s="441"/>
      <c r="PVD37" s="441"/>
      <c r="PVE37" s="441"/>
      <c r="PVF37" s="441"/>
      <c r="PVG37" s="441"/>
      <c r="PVH37" s="441"/>
      <c r="PVI37" s="441"/>
      <c r="PVJ37" s="441"/>
      <c r="PVK37" s="441"/>
      <c r="PVL37" s="441"/>
      <c r="PVM37" s="441"/>
      <c r="PVN37" s="441"/>
      <c r="PVO37" s="441"/>
      <c r="PVP37" s="441"/>
      <c r="PVQ37" s="441"/>
      <c r="PVR37" s="441"/>
      <c r="PVS37" s="441"/>
      <c r="PVT37" s="441"/>
      <c r="PVU37" s="441"/>
      <c r="PVV37" s="441"/>
      <c r="PVW37" s="441"/>
      <c r="PVX37" s="441"/>
      <c r="PVY37" s="441"/>
      <c r="PVZ37" s="441"/>
      <c r="PWA37" s="441"/>
      <c r="PWB37" s="441"/>
      <c r="PWC37" s="441"/>
      <c r="PWD37" s="441"/>
      <c r="PWE37" s="441"/>
      <c r="PWF37" s="441"/>
      <c r="PWG37" s="441"/>
      <c r="PWH37" s="441"/>
      <c r="PWI37" s="441"/>
      <c r="PWJ37" s="441"/>
      <c r="PWK37" s="441"/>
      <c r="PWL37" s="441"/>
      <c r="PWM37" s="441"/>
      <c r="PWN37" s="441"/>
      <c r="PWO37" s="441"/>
      <c r="PWP37" s="441"/>
      <c r="PWQ37" s="441"/>
      <c r="PWR37" s="441"/>
      <c r="PWS37" s="441"/>
      <c r="PWT37" s="441"/>
      <c r="PWU37" s="441"/>
      <c r="PWV37" s="441"/>
      <c r="PWW37" s="441"/>
      <c r="PWX37" s="441"/>
      <c r="PWY37" s="441"/>
      <c r="PWZ37" s="441"/>
      <c r="PXA37" s="441"/>
      <c r="PXB37" s="441"/>
      <c r="PXC37" s="441"/>
      <c r="PXD37" s="441"/>
      <c r="PXE37" s="441"/>
      <c r="PXF37" s="441"/>
      <c r="PXG37" s="441"/>
      <c r="PXH37" s="441"/>
      <c r="PXI37" s="441"/>
      <c r="PXJ37" s="441"/>
      <c r="PXK37" s="441"/>
      <c r="PXL37" s="441"/>
      <c r="PXM37" s="441"/>
      <c r="PXN37" s="441"/>
      <c r="PXO37" s="441"/>
      <c r="PXP37" s="441"/>
      <c r="PXQ37" s="441"/>
      <c r="PXR37" s="441"/>
      <c r="PXS37" s="441"/>
      <c r="PXT37" s="441"/>
      <c r="PXU37" s="441"/>
      <c r="PXV37" s="441"/>
      <c r="PXW37" s="441"/>
      <c r="PXX37" s="441"/>
      <c r="PXY37" s="441"/>
      <c r="PXZ37" s="441"/>
      <c r="PYA37" s="441"/>
      <c r="PYB37" s="441"/>
      <c r="PYC37" s="441"/>
      <c r="PYD37" s="441"/>
      <c r="PYE37" s="441"/>
      <c r="PYF37" s="441"/>
      <c r="PYG37" s="441"/>
      <c r="PYH37" s="441"/>
      <c r="PYI37" s="441"/>
      <c r="PYJ37" s="441"/>
      <c r="PYK37" s="441"/>
      <c r="PYL37" s="441"/>
      <c r="PYM37" s="441"/>
      <c r="PYN37" s="441"/>
      <c r="PYO37" s="441"/>
      <c r="PYP37" s="441"/>
      <c r="PYQ37" s="441"/>
      <c r="PYR37" s="441"/>
      <c r="PYS37" s="441"/>
      <c r="PYT37" s="441"/>
      <c r="PYU37" s="441"/>
      <c r="PYV37" s="441"/>
      <c r="PYW37" s="441"/>
      <c r="PYX37" s="441"/>
      <c r="PYY37" s="441"/>
      <c r="PYZ37" s="441"/>
      <c r="PZA37" s="441"/>
      <c r="PZB37" s="441"/>
      <c r="PZC37" s="441"/>
      <c r="PZD37" s="441"/>
      <c r="PZE37" s="441"/>
      <c r="PZF37" s="441"/>
      <c r="PZG37" s="441"/>
      <c r="PZH37" s="441"/>
      <c r="PZI37" s="441"/>
      <c r="PZJ37" s="441"/>
      <c r="PZK37" s="441"/>
      <c r="PZL37" s="441"/>
      <c r="PZM37" s="441"/>
      <c r="PZN37" s="441"/>
      <c r="PZO37" s="441"/>
      <c r="PZP37" s="441"/>
      <c r="PZQ37" s="441"/>
      <c r="PZR37" s="441"/>
      <c r="PZS37" s="441"/>
      <c r="PZT37" s="441"/>
      <c r="PZU37" s="441"/>
      <c r="PZV37" s="441"/>
      <c r="PZW37" s="441"/>
      <c r="PZX37" s="441"/>
      <c r="PZY37" s="441"/>
      <c r="PZZ37" s="441"/>
      <c r="QAA37" s="441"/>
      <c r="QAB37" s="441"/>
      <c r="QAC37" s="441"/>
      <c r="QAD37" s="441"/>
      <c r="QAE37" s="441"/>
      <c r="QAF37" s="441"/>
      <c r="QAG37" s="441"/>
      <c r="QAH37" s="441"/>
      <c r="QAI37" s="441"/>
      <c r="QAJ37" s="441"/>
      <c r="QAK37" s="441"/>
      <c r="QAL37" s="441"/>
      <c r="QAM37" s="441"/>
      <c r="QAN37" s="441"/>
      <c r="QAO37" s="441"/>
      <c r="QAP37" s="441"/>
      <c r="QAQ37" s="441"/>
      <c r="QAR37" s="441"/>
      <c r="QAS37" s="441"/>
      <c r="QAT37" s="441"/>
      <c r="QAU37" s="441"/>
      <c r="QAV37" s="441"/>
      <c r="QAW37" s="441"/>
      <c r="QAX37" s="441"/>
      <c r="QAY37" s="441"/>
      <c r="QAZ37" s="441"/>
      <c r="QBA37" s="441"/>
      <c r="QBB37" s="441"/>
      <c r="QBC37" s="441"/>
      <c r="QBD37" s="441"/>
      <c r="QBE37" s="441"/>
      <c r="QBF37" s="441"/>
      <c r="QBG37" s="441"/>
      <c r="QBH37" s="441"/>
      <c r="QBI37" s="441"/>
      <c r="QBJ37" s="441"/>
      <c r="QBK37" s="441"/>
      <c r="QBL37" s="441"/>
      <c r="QBM37" s="441"/>
      <c r="QBN37" s="441"/>
      <c r="QBO37" s="441"/>
      <c r="QBP37" s="441"/>
      <c r="QBQ37" s="441"/>
      <c r="QBR37" s="441"/>
      <c r="QBS37" s="441"/>
      <c r="QBT37" s="441"/>
      <c r="QBU37" s="441"/>
      <c r="QBV37" s="441"/>
      <c r="QBW37" s="441"/>
      <c r="QBX37" s="441"/>
      <c r="QBY37" s="441"/>
      <c r="QBZ37" s="441"/>
      <c r="QCA37" s="441"/>
      <c r="QCB37" s="441"/>
      <c r="QCC37" s="441"/>
      <c r="QCD37" s="441"/>
      <c r="QCE37" s="441"/>
      <c r="QCF37" s="441"/>
      <c r="QCG37" s="441"/>
      <c r="QCH37" s="441"/>
      <c r="QCI37" s="441"/>
      <c r="QCJ37" s="441"/>
      <c r="QCK37" s="441"/>
      <c r="QCL37" s="441"/>
      <c r="QCM37" s="441"/>
      <c r="QCN37" s="441"/>
      <c r="QCO37" s="441"/>
      <c r="QCP37" s="441"/>
      <c r="QCQ37" s="441"/>
      <c r="QCR37" s="441"/>
      <c r="QCS37" s="441"/>
      <c r="QCT37" s="441"/>
      <c r="QCU37" s="441"/>
      <c r="QCV37" s="441"/>
      <c r="QCW37" s="441"/>
      <c r="QCX37" s="441"/>
      <c r="QCY37" s="441"/>
      <c r="QCZ37" s="441"/>
      <c r="QDA37" s="441"/>
      <c r="QDB37" s="441"/>
      <c r="QDC37" s="441"/>
      <c r="QDD37" s="441"/>
      <c r="QDE37" s="441"/>
      <c r="QDF37" s="441"/>
      <c r="QDG37" s="441"/>
      <c r="QDH37" s="441"/>
      <c r="QDI37" s="441"/>
      <c r="QDJ37" s="441"/>
      <c r="QDK37" s="441"/>
      <c r="QDL37" s="441"/>
      <c r="QDM37" s="441"/>
      <c r="QDN37" s="441"/>
      <c r="QDO37" s="441"/>
      <c r="QDP37" s="441"/>
      <c r="QDQ37" s="441"/>
      <c r="QDR37" s="441"/>
      <c r="QDS37" s="441"/>
      <c r="QDT37" s="441"/>
      <c r="QDU37" s="441"/>
      <c r="QDV37" s="441"/>
      <c r="QDW37" s="441"/>
      <c r="QDX37" s="441"/>
      <c r="QDY37" s="441"/>
      <c r="QDZ37" s="441"/>
      <c r="QEA37" s="441"/>
      <c r="QEB37" s="441"/>
      <c r="QEC37" s="441"/>
      <c r="QED37" s="441"/>
      <c r="QEE37" s="441"/>
      <c r="QEF37" s="441"/>
      <c r="QEG37" s="441"/>
      <c r="QEH37" s="441"/>
      <c r="QEI37" s="441"/>
      <c r="QEJ37" s="441"/>
      <c r="QEK37" s="441"/>
      <c r="QEL37" s="441"/>
      <c r="QEM37" s="441"/>
      <c r="QEN37" s="441"/>
      <c r="QEO37" s="441"/>
      <c r="QEP37" s="441"/>
      <c r="QEQ37" s="441"/>
      <c r="QER37" s="441"/>
      <c r="QES37" s="441"/>
      <c r="QET37" s="441"/>
      <c r="QEU37" s="441"/>
      <c r="QEV37" s="441"/>
      <c r="QEW37" s="441"/>
      <c r="QEX37" s="441"/>
      <c r="QEY37" s="441"/>
      <c r="QEZ37" s="441"/>
      <c r="QFA37" s="441"/>
      <c r="QFB37" s="441"/>
      <c r="QFC37" s="441"/>
      <c r="QFD37" s="441"/>
      <c r="QFE37" s="441"/>
      <c r="QFF37" s="441"/>
      <c r="QFG37" s="441"/>
      <c r="QFH37" s="441"/>
      <c r="QFI37" s="441"/>
      <c r="QFJ37" s="441"/>
      <c r="QFK37" s="441"/>
      <c r="QFL37" s="441"/>
      <c r="QFM37" s="441"/>
      <c r="QFN37" s="441"/>
      <c r="QFO37" s="441"/>
      <c r="QFP37" s="441"/>
      <c r="QFQ37" s="441"/>
      <c r="QFR37" s="441"/>
      <c r="QFS37" s="441"/>
      <c r="QFT37" s="441"/>
      <c r="QFU37" s="441"/>
      <c r="QFV37" s="441"/>
      <c r="QFW37" s="441"/>
      <c r="QFX37" s="441"/>
      <c r="QFY37" s="441"/>
      <c r="QFZ37" s="441"/>
      <c r="QGA37" s="441"/>
      <c r="QGB37" s="441"/>
      <c r="QGC37" s="441"/>
      <c r="QGD37" s="441"/>
      <c r="QGE37" s="441"/>
      <c r="QGF37" s="441"/>
      <c r="QGG37" s="441"/>
      <c r="QGH37" s="441"/>
      <c r="QGI37" s="441"/>
      <c r="QGJ37" s="441"/>
      <c r="QGK37" s="441"/>
      <c r="QGL37" s="441"/>
      <c r="QGM37" s="441"/>
      <c r="QGN37" s="441"/>
      <c r="QGO37" s="441"/>
      <c r="QGP37" s="441"/>
      <c r="QGQ37" s="441"/>
      <c r="QGR37" s="441"/>
      <c r="QGS37" s="441"/>
      <c r="QGT37" s="441"/>
      <c r="QGU37" s="441"/>
      <c r="QGV37" s="441"/>
      <c r="QGW37" s="441"/>
      <c r="QGX37" s="441"/>
      <c r="QGY37" s="441"/>
      <c r="QGZ37" s="441"/>
      <c r="QHA37" s="441"/>
      <c r="QHB37" s="441"/>
      <c r="QHC37" s="441"/>
      <c r="QHD37" s="441"/>
      <c r="QHE37" s="441"/>
      <c r="QHF37" s="441"/>
      <c r="QHG37" s="441"/>
      <c r="QHH37" s="441"/>
      <c r="QHI37" s="441"/>
      <c r="QHJ37" s="441"/>
      <c r="QHK37" s="441"/>
      <c r="QHL37" s="441"/>
      <c r="QHM37" s="441"/>
      <c r="QHN37" s="441"/>
      <c r="QHO37" s="441"/>
      <c r="QHP37" s="441"/>
      <c r="QHQ37" s="441"/>
      <c r="QHR37" s="441"/>
      <c r="QHS37" s="441"/>
      <c r="QHT37" s="441"/>
      <c r="QHU37" s="441"/>
      <c r="QHV37" s="441"/>
      <c r="QHW37" s="441"/>
      <c r="QHX37" s="441"/>
      <c r="QHY37" s="441"/>
      <c r="QHZ37" s="441"/>
      <c r="QIA37" s="441"/>
      <c r="QIB37" s="441"/>
      <c r="QIC37" s="441"/>
      <c r="QID37" s="441"/>
      <c r="QIE37" s="441"/>
      <c r="QIF37" s="441"/>
      <c r="QIG37" s="441"/>
      <c r="QIH37" s="441"/>
      <c r="QII37" s="441"/>
      <c r="QIJ37" s="441"/>
      <c r="QIK37" s="441"/>
      <c r="QIL37" s="441"/>
      <c r="QIM37" s="441"/>
      <c r="QIN37" s="441"/>
      <c r="QIO37" s="441"/>
      <c r="QIP37" s="441"/>
      <c r="QIQ37" s="441"/>
      <c r="QIR37" s="441"/>
      <c r="QIS37" s="441"/>
      <c r="QIT37" s="441"/>
      <c r="QIU37" s="441"/>
      <c r="QIV37" s="441"/>
      <c r="QIW37" s="441"/>
      <c r="QIX37" s="441"/>
      <c r="QIY37" s="441"/>
      <c r="QIZ37" s="441"/>
      <c r="QJA37" s="441"/>
      <c r="QJB37" s="441"/>
      <c r="QJC37" s="441"/>
      <c r="QJD37" s="441"/>
      <c r="QJE37" s="441"/>
      <c r="QJF37" s="441"/>
      <c r="QJG37" s="441"/>
      <c r="QJH37" s="441"/>
      <c r="QJI37" s="441"/>
      <c r="QJJ37" s="441"/>
      <c r="QJK37" s="441"/>
      <c r="QJL37" s="441"/>
      <c r="QJM37" s="441"/>
      <c r="QJN37" s="441"/>
      <c r="QJO37" s="441"/>
      <c r="QJP37" s="441"/>
      <c r="QJQ37" s="441"/>
      <c r="QJR37" s="441"/>
      <c r="QJS37" s="441"/>
      <c r="QJT37" s="441"/>
      <c r="QJU37" s="441"/>
      <c r="QJV37" s="441"/>
      <c r="QJW37" s="441"/>
      <c r="QJX37" s="441"/>
      <c r="QJY37" s="441"/>
      <c r="QJZ37" s="441"/>
      <c r="QKA37" s="441"/>
      <c r="QKB37" s="441"/>
      <c r="QKC37" s="441"/>
      <c r="QKD37" s="441"/>
      <c r="QKE37" s="441"/>
      <c r="QKF37" s="441"/>
      <c r="QKG37" s="441"/>
      <c r="QKH37" s="441"/>
      <c r="QKI37" s="441"/>
      <c r="QKJ37" s="441"/>
      <c r="QKK37" s="441"/>
      <c r="QKL37" s="441"/>
      <c r="QKM37" s="441"/>
      <c r="QKN37" s="441"/>
      <c r="QKO37" s="441"/>
      <c r="QKP37" s="441"/>
      <c r="QKQ37" s="441"/>
      <c r="QKR37" s="441"/>
      <c r="QKS37" s="441"/>
      <c r="QKT37" s="441"/>
      <c r="QKU37" s="441"/>
      <c r="QKV37" s="441"/>
      <c r="QKW37" s="441"/>
      <c r="QKX37" s="441"/>
      <c r="QKY37" s="441"/>
      <c r="QKZ37" s="441"/>
      <c r="QLA37" s="441"/>
      <c r="QLB37" s="441"/>
      <c r="QLC37" s="441"/>
      <c r="QLD37" s="441"/>
      <c r="QLE37" s="441"/>
      <c r="QLF37" s="441"/>
      <c r="QLG37" s="441"/>
      <c r="QLH37" s="441"/>
      <c r="QLI37" s="441"/>
      <c r="QLJ37" s="441"/>
      <c r="QLK37" s="441"/>
      <c r="QLL37" s="441"/>
      <c r="QLM37" s="441"/>
      <c r="QLN37" s="441"/>
      <c r="QLO37" s="441"/>
      <c r="QLP37" s="441"/>
      <c r="QLQ37" s="441"/>
      <c r="QLR37" s="441"/>
      <c r="QLS37" s="441"/>
      <c r="QLT37" s="441"/>
      <c r="QLU37" s="441"/>
      <c r="QLV37" s="441"/>
      <c r="QLW37" s="441"/>
      <c r="QLX37" s="441"/>
      <c r="QLY37" s="441"/>
      <c r="QLZ37" s="441"/>
      <c r="QMA37" s="441"/>
      <c r="QMB37" s="441"/>
      <c r="QMC37" s="441"/>
      <c r="QMD37" s="441"/>
      <c r="QME37" s="441"/>
      <c r="QMF37" s="441"/>
      <c r="QMG37" s="441"/>
      <c r="QMH37" s="441"/>
      <c r="QMI37" s="441"/>
      <c r="QMJ37" s="441"/>
      <c r="QMK37" s="441"/>
      <c r="QML37" s="441"/>
      <c r="QMM37" s="441"/>
      <c r="QMN37" s="441"/>
      <c r="QMO37" s="441"/>
      <c r="QMP37" s="441"/>
      <c r="QMQ37" s="441"/>
      <c r="QMR37" s="441"/>
      <c r="QMS37" s="441"/>
      <c r="QMT37" s="441"/>
      <c r="QMU37" s="441"/>
      <c r="QMV37" s="441"/>
      <c r="QMW37" s="441"/>
      <c r="QMX37" s="441"/>
      <c r="QMY37" s="441"/>
      <c r="QMZ37" s="441"/>
      <c r="QNA37" s="441"/>
      <c r="QNB37" s="441"/>
      <c r="QNC37" s="441"/>
      <c r="QND37" s="441"/>
      <c r="QNE37" s="441"/>
      <c r="QNF37" s="441"/>
      <c r="QNG37" s="441"/>
      <c r="QNH37" s="441"/>
      <c r="QNI37" s="441"/>
      <c r="QNJ37" s="441"/>
      <c r="QNK37" s="441"/>
      <c r="QNL37" s="441"/>
      <c r="QNM37" s="441"/>
      <c r="QNN37" s="441"/>
      <c r="QNO37" s="441"/>
      <c r="QNP37" s="441"/>
      <c r="QNQ37" s="441"/>
      <c r="QNR37" s="441"/>
      <c r="QNS37" s="441"/>
      <c r="QNT37" s="441"/>
      <c r="QNU37" s="441"/>
      <c r="QNV37" s="441"/>
      <c r="QNW37" s="441"/>
      <c r="QNX37" s="441"/>
      <c r="QNY37" s="441"/>
      <c r="QNZ37" s="441"/>
      <c r="QOA37" s="441"/>
      <c r="QOB37" s="441"/>
      <c r="QOC37" s="441"/>
      <c r="QOD37" s="441"/>
      <c r="QOE37" s="441"/>
      <c r="QOF37" s="441"/>
      <c r="QOG37" s="441"/>
      <c r="QOH37" s="441"/>
      <c r="QOI37" s="441"/>
      <c r="QOJ37" s="441"/>
      <c r="QOK37" s="441"/>
      <c r="QOL37" s="441"/>
      <c r="QOM37" s="441"/>
      <c r="QON37" s="441"/>
      <c r="QOO37" s="441"/>
      <c r="QOP37" s="441"/>
      <c r="QOQ37" s="441"/>
      <c r="QOR37" s="441"/>
      <c r="QOS37" s="441"/>
      <c r="QOT37" s="441"/>
      <c r="QOU37" s="441"/>
      <c r="QOV37" s="441"/>
      <c r="QOW37" s="441"/>
      <c r="QOX37" s="441"/>
      <c r="QOY37" s="441"/>
      <c r="QOZ37" s="441"/>
      <c r="QPA37" s="441"/>
      <c r="QPB37" s="441"/>
      <c r="QPC37" s="441"/>
      <c r="QPD37" s="441"/>
      <c r="QPE37" s="441"/>
      <c r="QPF37" s="441"/>
      <c r="QPG37" s="441"/>
      <c r="QPH37" s="441"/>
      <c r="QPI37" s="441"/>
      <c r="QPJ37" s="441"/>
      <c r="QPK37" s="441"/>
      <c r="QPL37" s="441"/>
      <c r="QPM37" s="441"/>
      <c r="QPN37" s="441"/>
      <c r="QPO37" s="441"/>
      <c r="QPP37" s="441"/>
      <c r="QPQ37" s="441"/>
      <c r="QPR37" s="441"/>
      <c r="QPS37" s="441"/>
      <c r="QPT37" s="441"/>
      <c r="QPU37" s="441"/>
      <c r="QPV37" s="441"/>
      <c r="QPW37" s="441"/>
      <c r="QPX37" s="441"/>
      <c r="QPY37" s="441"/>
      <c r="QPZ37" s="441"/>
      <c r="QQA37" s="441"/>
      <c r="QQB37" s="441"/>
      <c r="QQC37" s="441"/>
      <c r="QQD37" s="441"/>
      <c r="QQE37" s="441"/>
      <c r="QQF37" s="441"/>
      <c r="QQG37" s="441"/>
      <c r="QQH37" s="441"/>
      <c r="QQI37" s="441"/>
      <c r="QQJ37" s="441"/>
      <c r="QQK37" s="441"/>
      <c r="QQL37" s="441"/>
      <c r="QQM37" s="441"/>
      <c r="QQN37" s="441"/>
      <c r="QQO37" s="441"/>
      <c r="QQP37" s="441"/>
      <c r="QQQ37" s="441"/>
      <c r="QQR37" s="441"/>
      <c r="QQS37" s="441"/>
      <c r="QQT37" s="441"/>
      <c r="QQU37" s="441"/>
      <c r="QQV37" s="441"/>
      <c r="QQW37" s="441"/>
      <c r="QQX37" s="441"/>
      <c r="QQY37" s="441"/>
      <c r="QQZ37" s="441"/>
      <c r="QRA37" s="441"/>
      <c r="QRB37" s="441"/>
      <c r="QRC37" s="441"/>
      <c r="QRD37" s="441"/>
      <c r="QRE37" s="441"/>
      <c r="QRF37" s="441"/>
      <c r="QRG37" s="441"/>
      <c r="QRH37" s="441"/>
      <c r="QRI37" s="441"/>
      <c r="QRJ37" s="441"/>
      <c r="QRK37" s="441"/>
      <c r="QRL37" s="441"/>
      <c r="QRM37" s="441"/>
      <c r="QRN37" s="441"/>
      <c r="QRO37" s="441"/>
      <c r="QRP37" s="441"/>
      <c r="QRQ37" s="441"/>
      <c r="QRR37" s="441"/>
      <c r="QRS37" s="441"/>
      <c r="QRT37" s="441"/>
      <c r="QRU37" s="441"/>
      <c r="QRV37" s="441"/>
      <c r="QRW37" s="441"/>
      <c r="QRX37" s="441"/>
      <c r="QRY37" s="441"/>
      <c r="QRZ37" s="441"/>
      <c r="QSA37" s="441"/>
      <c r="QSB37" s="441"/>
      <c r="QSC37" s="441"/>
      <c r="QSD37" s="441"/>
      <c r="QSE37" s="441"/>
      <c r="QSF37" s="441"/>
      <c r="QSG37" s="441"/>
      <c r="QSH37" s="441"/>
      <c r="QSI37" s="441"/>
      <c r="QSJ37" s="441"/>
      <c r="QSK37" s="441"/>
      <c r="QSL37" s="441"/>
      <c r="QSM37" s="441"/>
      <c r="QSN37" s="441"/>
      <c r="QSO37" s="441"/>
      <c r="QSP37" s="441"/>
      <c r="QSQ37" s="441"/>
      <c r="QSR37" s="441"/>
      <c r="QSS37" s="441"/>
      <c r="QST37" s="441"/>
      <c r="QSU37" s="441"/>
      <c r="QSV37" s="441"/>
      <c r="QSW37" s="441"/>
      <c r="QSX37" s="441"/>
      <c r="QSY37" s="441"/>
      <c r="QSZ37" s="441"/>
      <c r="QTA37" s="441"/>
      <c r="QTB37" s="441"/>
      <c r="QTC37" s="441"/>
      <c r="QTD37" s="441"/>
      <c r="QTE37" s="441"/>
      <c r="QTF37" s="441"/>
      <c r="QTG37" s="441"/>
      <c r="QTH37" s="441"/>
      <c r="QTI37" s="441"/>
      <c r="QTJ37" s="441"/>
      <c r="QTK37" s="441"/>
      <c r="QTL37" s="441"/>
      <c r="QTM37" s="441"/>
      <c r="QTN37" s="441"/>
      <c r="QTO37" s="441"/>
      <c r="QTP37" s="441"/>
      <c r="QTQ37" s="441"/>
      <c r="QTR37" s="441"/>
      <c r="QTS37" s="441"/>
      <c r="QTT37" s="441"/>
      <c r="QTU37" s="441"/>
      <c r="QTV37" s="441"/>
      <c r="QTW37" s="441"/>
      <c r="QTX37" s="441"/>
      <c r="QTY37" s="441"/>
      <c r="QTZ37" s="441"/>
      <c r="QUA37" s="441"/>
      <c r="QUB37" s="441"/>
      <c r="QUC37" s="441"/>
      <c r="QUD37" s="441"/>
      <c r="QUE37" s="441"/>
      <c r="QUF37" s="441"/>
      <c r="QUG37" s="441"/>
      <c r="QUH37" s="441"/>
      <c r="QUI37" s="441"/>
      <c r="QUJ37" s="441"/>
      <c r="QUK37" s="441"/>
      <c r="QUL37" s="441"/>
      <c r="QUM37" s="441"/>
      <c r="QUN37" s="441"/>
      <c r="QUO37" s="441"/>
      <c r="QUP37" s="441"/>
      <c r="QUQ37" s="441"/>
      <c r="QUR37" s="441"/>
      <c r="QUS37" s="441"/>
      <c r="QUT37" s="441"/>
      <c r="QUU37" s="441"/>
      <c r="QUV37" s="441"/>
      <c r="QUW37" s="441"/>
      <c r="QUX37" s="441"/>
      <c r="QUY37" s="441"/>
      <c r="QUZ37" s="441"/>
      <c r="QVA37" s="441"/>
      <c r="QVB37" s="441"/>
      <c r="QVC37" s="441"/>
      <c r="QVD37" s="441"/>
      <c r="QVE37" s="441"/>
      <c r="QVF37" s="441"/>
      <c r="QVG37" s="441"/>
      <c r="QVH37" s="441"/>
      <c r="QVI37" s="441"/>
      <c r="QVJ37" s="441"/>
      <c r="QVK37" s="441"/>
      <c r="QVL37" s="441"/>
      <c r="QVM37" s="441"/>
      <c r="QVN37" s="441"/>
      <c r="QVO37" s="441"/>
      <c r="QVP37" s="441"/>
      <c r="QVQ37" s="441"/>
      <c r="QVR37" s="441"/>
      <c r="QVS37" s="441"/>
      <c r="QVT37" s="441"/>
      <c r="QVU37" s="441"/>
      <c r="QVV37" s="441"/>
      <c r="QVW37" s="441"/>
      <c r="QVX37" s="441"/>
      <c r="QVY37" s="441"/>
      <c r="QVZ37" s="441"/>
      <c r="QWA37" s="441"/>
      <c r="QWB37" s="441"/>
      <c r="QWC37" s="441"/>
      <c r="QWD37" s="441"/>
      <c r="QWE37" s="441"/>
      <c r="QWF37" s="441"/>
      <c r="QWG37" s="441"/>
      <c r="QWH37" s="441"/>
      <c r="QWI37" s="441"/>
      <c r="QWJ37" s="441"/>
      <c r="QWK37" s="441"/>
      <c r="QWL37" s="441"/>
      <c r="QWM37" s="441"/>
      <c r="QWN37" s="441"/>
      <c r="QWO37" s="441"/>
      <c r="QWP37" s="441"/>
      <c r="QWQ37" s="441"/>
      <c r="QWR37" s="441"/>
      <c r="QWS37" s="441"/>
      <c r="QWT37" s="441"/>
      <c r="QWU37" s="441"/>
      <c r="QWV37" s="441"/>
      <c r="QWW37" s="441"/>
      <c r="QWX37" s="441"/>
      <c r="QWY37" s="441"/>
      <c r="QWZ37" s="441"/>
      <c r="QXA37" s="441"/>
      <c r="QXB37" s="441"/>
      <c r="QXC37" s="441"/>
      <c r="QXD37" s="441"/>
      <c r="QXE37" s="441"/>
      <c r="QXF37" s="441"/>
      <c r="QXG37" s="441"/>
      <c r="QXH37" s="441"/>
      <c r="QXI37" s="441"/>
      <c r="QXJ37" s="441"/>
      <c r="QXK37" s="441"/>
      <c r="QXL37" s="441"/>
      <c r="QXM37" s="441"/>
      <c r="QXN37" s="441"/>
      <c r="QXO37" s="441"/>
      <c r="QXP37" s="441"/>
      <c r="QXQ37" s="441"/>
      <c r="QXR37" s="441"/>
      <c r="QXS37" s="441"/>
      <c r="QXT37" s="441"/>
      <c r="QXU37" s="441"/>
      <c r="QXV37" s="441"/>
      <c r="QXW37" s="441"/>
      <c r="QXX37" s="441"/>
      <c r="QXY37" s="441"/>
      <c r="QXZ37" s="441"/>
      <c r="QYA37" s="441"/>
      <c r="QYB37" s="441"/>
      <c r="QYC37" s="441"/>
      <c r="QYD37" s="441"/>
      <c r="QYE37" s="441"/>
      <c r="QYF37" s="441"/>
      <c r="QYG37" s="441"/>
      <c r="QYH37" s="441"/>
      <c r="QYI37" s="441"/>
      <c r="QYJ37" s="441"/>
      <c r="QYK37" s="441"/>
      <c r="QYL37" s="441"/>
      <c r="QYM37" s="441"/>
      <c r="QYN37" s="441"/>
      <c r="QYO37" s="441"/>
      <c r="QYP37" s="441"/>
      <c r="QYQ37" s="441"/>
      <c r="QYR37" s="441"/>
      <c r="QYS37" s="441"/>
      <c r="QYT37" s="441"/>
      <c r="QYU37" s="441"/>
      <c r="QYV37" s="441"/>
      <c r="QYW37" s="441"/>
      <c r="QYX37" s="441"/>
      <c r="QYY37" s="441"/>
      <c r="QYZ37" s="441"/>
      <c r="QZA37" s="441"/>
      <c r="QZB37" s="441"/>
      <c r="QZC37" s="441"/>
      <c r="QZD37" s="441"/>
      <c r="QZE37" s="441"/>
      <c r="QZF37" s="441"/>
      <c r="QZG37" s="441"/>
      <c r="QZH37" s="441"/>
      <c r="QZI37" s="441"/>
      <c r="QZJ37" s="441"/>
      <c r="QZK37" s="441"/>
      <c r="QZL37" s="441"/>
      <c r="QZM37" s="441"/>
      <c r="QZN37" s="441"/>
      <c r="QZO37" s="441"/>
      <c r="QZP37" s="441"/>
      <c r="QZQ37" s="441"/>
      <c r="QZR37" s="441"/>
      <c r="QZS37" s="441"/>
      <c r="QZT37" s="441"/>
      <c r="QZU37" s="441"/>
      <c r="QZV37" s="441"/>
      <c r="QZW37" s="441"/>
      <c r="QZX37" s="441"/>
      <c r="QZY37" s="441"/>
      <c r="QZZ37" s="441"/>
      <c r="RAA37" s="441"/>
      <c r="RAB37" s="441"/>
      <c r="RAC37" s="441"/>
      <c r="RAD37" s="441"/>
      <c r="RAE37" s="441"/>
      <c r="RAF37" s="441"/>
      <c r="RAG37" s="441"/>
      <c r="RAH37" s="441"/>
      <c r="RAI37" s="441"/>
      <c r="RAJ37" s="441"/>
      <c r="RAK37" s="441"/>
      <c r="RAL37" s="441"/>
      <c r="RAM37" s="441"/>
      <c r="RAN37" s="441"/>
      <c r="RAO37" s="441"/>
      <c r="RAP37" s="441"/>
      <c r="RAQ37" s="441"/>
      <c r="RAR37" s="441"/>
      <c r="RAS37" s="441"/>
      <c r="RAT37" s="441"/>
      <c r="RAU37" s="441"/>
      <c r="RAV37" s="441"/>
      <c r="RAW37" s="441"/>
      <c r="RAX37" s="441"/>
      <c r="RAY37" s="441"/>
      <c r="RAZ37" s="441"/>
      <c r="RBA37" s="441"/>
      <c r="RBB37" s="441"/>
      <c r="RBC37" s="441"/>
      <c r="RBD37" s="441"/>
      <c r="RBE37" s="441"/>
      <c r="RBF37" s="441"/>
      <c r="RBG37" s="441"/>
      <c r="RBH37" s="441"/>
      <c r="RBI37" s="441"/>
      <c r="RBJ37" s="441"/>
      <c r="RBK37" s="441"/>
      <c r="RBL37" s="441"/>
      <c r="RBM37" s="441"/>
      <c r="RBN37" s="441"/>
      <c r="RBO37" s="441"/>
      <c r="RBP37" s="441"/>
      <c r="RBQ37" s="441"/>
      <c r="RBR37" s="441"/>
      <c r="RBS37" s="441"/>
      <c r="RBT37" s="441"/>
      <c r="RBU37" s="441"/>
      <c r="RBV37" s="441"/>
      <c r="RBW37" s="441"/>
      <c r="RBX37" s="441"/>
      <c r="RBY37" s="441"/>
      <c r="RBZ37" s="441"/>
      <c r="RCA37" s="441"/>
      <c r="RCB37" s="441"/>
      <c r="RCC37" s="441"/>
      <c r="RCD37" s="441"/>
      <c r="RCE37" s="441"/>
      <c r="RCF37" s="441"/>
      <c r="RCG37" s="441"/>
      <c r="RCH37" s="441"/>
      <c r="RCI37" s="441"/>
      <c r="RCJ37" s="441"/>
      <c r="RCK37" s="441"/>
      <c r="RCL37" s="441"/>
      <c r="RCM37" s="441"/>
      <c r="RCN37" s="441"/>
      <c r="RCO37" s="441"/>
      <c r="RCP37" s="441"/>
      <c r="RCQ37" s="441"/>
      <c r="RCR37" s="441"/>
      <c r="RCS37" s="441"/>
      <c r="RCT37" s="441"/>
      <c r="RCU37" s="441"/>
      <c r="RCV37" s="441"/>
      <c r="RCW37" s="441"/>
      <c r="RCX37" s="441"/>
      <c r="RCY37" s="441"/>
      <c r="RCZ37" s="441"/>
      <c r="RDA37" s="441"/>
      <c r="RDB37" s="441"/>
      <c r="RDC37" s="441"/>
      <c r="RDD37" s="441"/>
      <c r="RDE37" s="441"/>
      <c r="RDF37" s="441"/>
      <c r="RDG37" s="441"/>
      <c r="RDH37" s="441"/>
      <c r="RDI37" s="441"/>
      <c r="RDJ37" s="441"/>
      <c r="RDK37" s="441"/>
      <c r="RDL37" s="441"/>
      <c r="RDM37" s="441"/>
      <c r="RDN37" s="441"/>
      <c r="RDO37" s="441"/>
      <c r="RDP37" s="441"/>
      <c r="RDQ37" s="441"/>
      <c r="RDR37" s="441"/>
      <c r="RDS37" s="441"/>
      <c r="RDT37" s="441"/>
      <c r="RDU37" s="441"/>
      <c r="RDV37" s="441"/>
      <c r="RDW37" s="441"/>
      <c r="RDX37" s="441"/>
      <c r="RDY37" s="441"/>
      <c r="RDZ37" s="441"/>
      <c r="REA37" s="441"/>
      <c r="REB37" s="441"/>
      <c r="REC37" s="441"/>
      <c r="RED37" s="441"/>
      <c r="REE37" s="441"/>
      <c r="REF37" s="441"/>
      <c r="REG37" s="441"/>
      <c r="REH37" s="441"/>
      <c r="REI37" s="441"/>
      <c r="REJ37" s="441"/>
      <c r="REK37" s="441"/>
      <c r="REL37" s="441"/>
      <c r="REM37" s="441"/>
      <c r="REN37" s="441"/>
      <c r="REO37" s="441"/>
      <c r="REP37" s="441"/>
      <c r="REQ37" s="441"/>
      <c r="RER37" s="441"/>
      <c r="RES37" s="441"/>
      <c r="RET37" s="441"/>
      <c r="REU37" s="441"/>
      <c r="REV37" s="441"/>
      <c r="REW37" s="441"/>
      <c r="REX37" s="441"/>
      <c r="REY37" s="441"/>
      <c r="REZ37" s="441"/>
      <c r="RFA37" s="441"/>
      <c r="RFB37" s="441"/>
      <c r="RFC37" s="441"/>
      <c r="RFD37" s="441"/>
      <c r="RFE37" s="441"/>
      <c r="RFF37" s="441"/>
      <c r="RFG37" s="441"/>
      <c r="RFH37" s="441"/>
      <c r="RFI37" s="441"/>
      <c r="RFJ37" s="441"/>
      <c r="RFK37" s="441"/>
      <c r="RFL37" s="441"/>
      <c r="RFM37" s="441"/>
      <c r="RFN37" s="441"/>
      <c r="RFO37" s="441"/>
      <c r="RFP37" s="441"/>
      <c r="RFQ37" s="441"/>
      <c r="RFR37" s="441"/>
      <c r="RFS37" s="441"/>
      <c r="RFT37" s="441"/>
      <c r="RFU37" s="441"/>
      <c r="RFV37" s="441"/>
      <c r="RFW37" s="441"/>
      <c r="RFX37" s="441"/>
      <c r="RFY37" s="441"/>
      <c r="RFZ37" s="441"/>
      <c r="RGA37" s="441"/>
      <c r="RGB37" s="441"/>
      <c r="RGC37" s="441"/>
      <c r="RGD37" s="441"/>
      <c r="RGE37" s="441"/>
      <c r="RGF37" s="441"/>
      <c r="RGG37" s="441"/>
      <c r="RGH37" s="441"/>
      <c r="RGI37" s="441"/>
      <c r="RGJ37" s="441"/>
      <c r="RGK37" s="441"/>
      <c r="RGL37" s="441"/>
      <c r="RGM37" s="441"/>
      <c r="RGN37" s="441"/>
      <c r="RGO37" s="441"/>
      <c r="RGP37" s="441"/>
      <c r="RGQ37" s="441"/>
      <c r="RGR37" s="441"/>
      <c r="RGS37" s="441"/>
      <c r="RGT37" s="441"/>
      <c r="RGU37" s="441"/>
      <c r="RGV37" s="441"/>
      <c r="RGW37" s="441"/>
      <c r="RGX37" s="441"/>
      <c r="RGY37" s="441"/>
      <c r="RGZ37" s="441"/>
      <c r="RHA37" s="441"/>
      <c r="RHB37" s="441"/>
      <c r="RHC37" s="441"/>
      <c r="RHD37" s="441"/>
      <c r="RHE37" s="441"/>
      <c r="RHF37" s="441"/>
      <c r="RHG37" s="441"/>
      <c r="RHH37" s="441"/>
      <c r="RHI37" s="441"/>
      <c r="RHJ37" s="441"/>
      <c r="RHK37" s="441"/>
      <c r="RHL37" s="441"/>
      <c r="RHM37" s="441"/>
      <c r="RHN37" s="441"/>
      <c r="RHO37" s="441"/>
      <c r="RHP37" s="441"/>
      <c r="RHQ37" s="441"/>
      <c r="RHR37" s="441"/>
      <c r="RHS37" s="441"/>
      <c r="RHT37" s="441"/>
      <c r="RHU37" s="441"/>
      <c r="RHV37" s="441"/>
      <c r="RHW37" s="441"/>
      <c r="RHX37" s="441"/>
      <c r="RHY37" s="441"/>
      <c r="RHZ37" s="441"/>
      <c r="RIA37" s="441"/>
      <c r="RIB37" s="441"/>
      <c r="RIC37" s="441"/>
      <c r="RID37" s="441"/>
      <c r="RIE37" s="441"/>
      <c r="RIF37" s="441"/>
      <c r="RIG37" s="441"/>
      <c r="RIH37" s="441"/>
      <c r="RII37" s="441"/>
      <c r="RIJ37" s="441"/>
      <c r="RIK37" s="441"/>
      <c r="RIL37" s="441"/>
      <c r="RIM37" s="441"/>
      <c r="RIN37" s="441"/>
      <c r="RIO37" s="441"/>
      <c r="RIP37" s="441"/>
      <c r="RIQ37" s="441"/>
      <c r="RIR37" s="441"/>
      <c r="RIS37" s="441"/>
      <c r="RIT37" s="441"/>
      <c r="RIU37" s="441"/>
      <c r="RIV37" s="441"/>
      <c r="RIW37" s="441"/>
      <c r="RIX37" s="441"/>
      <c r="RIY37" s="441"/>
      <c r="RIZ37" s="441"/>
      <c r="RJA37" s="441"/>
      <c r="RJB37" s="441"/>
      <c r="RJC37" s="441"/>
      <c r="RJD37" s="441"/>
      <c r="RJE37" s="441"/>
      <c r="RJF37" s="441"/>
      <c r="RJG37" s="441"/>
      <c r="RJH37" s="441"/>
      <c r="RJI37" s="441"/>
      <c r="RJJ37" s="441"/>
      <c r="RJK37" s="441"/>
      <c r="RJL37" s="441"/>
      <c r="RJM37" s="441"/>
      <c r="RJN37" s="441"/>
      <c r="RJO37" s="441"/>
      <c r="RJP37" s="441"/>
      <c r="RJQ37" s="441"/>
      <c r="RJR37" s="441"/>
      <c r="RJS37" s="441"/>
      <c r="RJT37" s="441"/>
      <c r="RJU37" s="441"/>
      <c r="RJV37" s="441"/>
      <c r="RJW37" s="441"/>
      <c r="RJX37" s="441"/>
      <c r="RJY37" s="441"/>
      <c r="RJZ37" s="441"/>
      <c r="RKA37" s="441"/>
      <c r="RKB37" s="441"/>
      <c r="RKC37" s="441"/>
      <c r="RKD37" s="441"/>
      <c r="RKE37" s="441"/>
      <c r="RKF37" s="441"/>
      <c r="RKG37" s="441"/>
      <c r="RKH37" s="441"/>
      <c r="RKI37" s="441"/>
      <c r="RKJ37" s="441"/>
      <c r="RKK37" s="441"/>
      <c r="RKL37" s="441"/>
      <c r="RKM37" s="441"/>
      <c r="RKN37" s="441"/>
      <c r="RKO37" s="441"/>
      <c r="RKP37" s="441"/>
      <c r="RKQ37" s="441"/>
      <c r="RKR37" s="441"/>
      <c r="RKS37" s="441"/>
      <c r="RKT37" s="441"/>
      <c r="RKU37" s="441"/>
      <c r="RKV37" s="441"/>
      <c r="RKW37" s="441"/>
      <c r="RKX37" s="441"/>
      <c r="RKY37" s="441"/>
      <c r="RKZ37" s="441"/>
      <c r="RLA37" s="441"/>
      <c r="RLB37" s="441"/>
      <c r="RLC37" s="441"/>
      <c r="RLD37" s="441"/>
      <c r="RLE37" s="441"/>
      <c r="RLF37" s="441"/>
      <c r="RLG37" s="441"/>
      <c r="RLH37" s="441"/>
      <c r="RLI37" s="441"/>
      <c r="RLJ37" s="441"/>
      <c r="RLK37" s="441"/>
      <c r="RLL37" s="441"/>
      <c r="RLM37" s="441"/>
      <c r="RLN37" s="441"/>
      <c r="RLO37" s="441"/>
      <c r="RLP37" s="441"/>
      <c r="RLQ37" s="441"/>
      <c r="RLR37" s="441"/>
      <c r="RLS37" s="441"/>
      <c r="RLT37" s="441"/>
      <c r="RLU37" s="441"/>
      <c r="RLV37" s="441"/>
      <c r="RLW37" s="441"/>
      <c r="RLX37" s="441"/>
      <c r="RLY37" s="441"/>
      <c r="RLZ37" s="441"/>
      <c r="RMA37" s="441"/>
      <c r="RMB37" s="441"/>
      <c r="RMC37" s="441"/>
      <c r="RMD37" s="441"/>
      <c r="RME37" s="441"/>
      <c r="RMF37" s="441"/>
      <c r="RMG37" s="441"/>
      <c r="RMH37" s="441"/>
      <c r="RMI37" s="441"/>
      <c r="RMJ37" s="441"/>
      <c r="RMK37" s="441"/>
      <c r="RML37" s="441"/>
      <c r="RMM37" s="441"/>
      <c r="RMN37" s="441"/>
      <c r="RMO37" s="441"/>
      <c r="RMP37" s="441"/>
      <c r="RMQ37" s="441"/>
      <c r="RMR37" s="441"/>
      <c r="RMS37" s="441"/>
      <c r="RMT37" s="441"/>
      <c r="RMU37" s="441"/>
      <c r="RMV37" s="441"/>
      <c r="RMW37" s="441"/>
      <c r="RMX37" s="441"/>
      <c r="RMY37" s="441"/>
      <c r="RMZ37" s="441"/>
      <c r="RNA37" s="441"/>
      <c r="RNB37" s="441"/>
      <c r="RNC37" s="441"/>
      <c r="RND37" s="441"/>
      <c r="RNE37" s="441"/>
      <c r="RNF37" s="441"/>
      <c r="RNG37" s="441"/>
      <c r="RNH37" s="441"/>
      <c r="RNI37" s="441"/>
      <c r="RNJ37" s="441"/>
      <c r="RNK37" s="441"/>
      <c r="RNL37" s="441"/>
      <c r="RNM37" s="441"/>
      <c r="RNN37" s="441"/>
      <c r="RNO37" s="441"/>
      <c r="RNP37" s="441"/>
      <c r="RNQ37" s="441"/>
      <c r="RNR37" s="441"/>
      <c r="RNS37" s="441"/>
      <c r="RNT37" s="441"/>
      <c r="RNU37" s="441"/>
      <c r="RNV37" s="441"/>
      <c r="RNW37" s="441"/>
      <c r="RNX37" s="441"/>
      <c r="RNY37" s="441"/>
      <c r="RNZ37" s="441"/>
      <c r="ROA37" s="441"/>
      <c r="ROB37" s="441"/>
      <c r="ROC37" s="441"/>
      <c r="ROD37" s="441"/>
      <c r="ROE37" s="441"/>
      <c r="ROF37" s="441"/>
      <c r="ROG37" s="441"/>
      <c r="ROH37" s="441"/>
      <c r="ROI37" s="441"/>
      <c r="ROJ37" s="441"/>
      <c r="ROK37" s="441"/>
      <c r="ROL37" s="441"/>
      <c r="ROM37" s="441"/>
      <c r="RON37" s="441"/>
      <c r="ROO37" s="441"/>
      <c r="ROP37" s="441"/>
      <c r="ROQ37" s="441"/>
      <c r="ROR37" s="441"/>
      <c r="ROS37" s="441"/>
      <c r="ROT37" s="441"/>
      <c r="ROU37" s="441"/>
      <c r="ROV37" s="441"/>
      <c r="ROW37" s="441"/>
      <c r="ROX37" s="441"/>
      <c r="ROY37" s="441"/>
      <c r="ROZ37" s="441"/>
      <c r="RPA37" s="441"/>
      <c r="RPB37" s="441"/>
      <c r="RPC37" s="441"/>
      <c r="RPD37" s="441"/>
      <c r="RPE37" s="441"/>
      <c r="RPF37" s="441"/>
      <c r="RPG37" s="441"/>
      <c r="RPH37" s="441"/>
      <c r="RPI37" s="441"/>
      <c r="RPJ37" s="441"/>
      <c r="RPK37" s="441"/>
      <c r="RPL37" s="441"/>
      <c r="RPM37" s="441"/>
      <c r="RPN37" s="441"/>
      <c r="RPO37" s="441"/>
      <c r="RPP37" s="441"/>
      <c r="RPQ37" s="441"/>
      <c r="RPR37" s="441"/>
      <c r="RPS37" s="441"/>
      <c r="RPT37" s="441"/>
      <c r="RPU37" s="441"/>
      <c r="RPV37" s="441"/>
      <c r="RPW37" s="441"/>
      <c r="RPX37" s="441"/>
      <c r="RPY37" s="441"/>
      <c r="RPZ37" s="441"/>
      <c r="RQA37" s="441"/>
      <c r="RQB37" s="441"/>
      <c r="RQC37" s="441"/>
      <c r="RQD37" s="441"/>
      <c r="RQE37" s="441"/>
      <c r="RQF37" s="441"/>
      <c r="RQG37" s="441"/>
      <c r="RQH37" s="441"/>
      <c r="RQI37" s="441"/>
      <c r="RQJ37" s="441"/>
      <c r="RQK37" s="441"/>
      <c r="RQL37" s="441"/>
      <c r="RQM37" s="441"/>
      <c r="RQN37" s="441"/>
      <c r="RQO37" s="441"/>
      <c r="RQP37" s="441"/>
      <c r="RQQ37" s="441"/>
      <c r="RQR37" s="441"/>
      <c r="RQS37" s="441"/>
      <c r="RQT37" s="441"/>
      <c r="RQU37" s="441"/>
      <c r="RQV37" s="441"/>
      <c r="RQW37" s="441"/>
      <c r="RQX37" s="441"/>
      <c r="RQY37" s="441"/>
      <c r="RQZ37" s="441"/>
      <c r="RRA37" s="441"/>
      <c r="RRB37" s="441"/>
      <c r="RRC37" s="441"/>
      <c r="RRD37" s="441"/>
      <c r="RRE37" s="441"/>
      <c r="RRF37" s="441"/>
      <c r="RRG37" s="441"/>
      <c r="RRH37" s="441"/>
      <c r="RRI37" s="441"/>
      <c r="RRJ37" s="441"/>
      <c r="RRK37" s="441"/>
      <c r="RRL37" s="441"/>
      <c r="RRM37" s="441"/>
      <c r="RRN37" s="441"/>
      <c r="RRO37" s="441"/>
      <c r="RRP37" s="441"/>
      <c r="RRQ37" s="441"/>
      <c r="RRR37" s="441"/>
      <c r="RRS37" s="441"/>
      <c r="RRT37" s="441"/>
      <c r="RRU37" s="441"/>
      <c r="RRV37" s="441"/>
      <c r="RRW37" s="441"/>
      <c r="RRX37" s="441"/>
      <c r="RRY37" s="441"/>
      <c r="RRZ37" s="441"/>
      <c r="RSA37" s="441"/>
      <c r="RSB37" s="441"/>
      <c r="RSC37" s="441"/>
      <c r="RSD37" s="441"/>
      <c r="RSE37" s="441"/>
      <c r="RSF37" s="441"/>
      <c r="RSG37" s="441"/>
      <c r="RSH37" s="441"/>
      <c r="RSI37" s="441"/>
      <c r="RSJ37" s="441"/>
      <c r="RSK37" s="441"/>
      <c r="RSL37" s="441"/>
      <c r="RSM37" s="441"/>
      <c r="RSN37" s="441"/>
      <c r="RSO37" s="441"/>
      <c r="RSP37" s="441"/>
      <c r="RSQ37" s="441"/>
      <c r="RSR37" s="441"/>
      <c r="RSS37" s="441"/>
      <c r="RST37" s="441"/>
      <c r="RSU37" s="441"/>
      <c r="RSV37" s="441"/>
      <c r="RSW37" s="441"/>
      <c r="RSX37" s="441"/>
      <c r="RSY37" s="441"/>
      <c r="RSZ37" s="441"/>
      <c r="RTA37" s="441"/>
      <c r="RTB37" s="441"/>
      <c r="RTC37" s="441"/>
      <c r="RTD37" s="441"/>
      <c r="RTE37" s="441"/>
      <c r="RTF37" s="441"/>
      <c r="RTG37" s="441"/>
      <c r="RTH37" s="441"/>
      <c r="RTI37" s="441"/>
      <c r="RTJ37" s="441"/>
      <c r="RTK37" s="441"/>
      <c r="RTL37" s="441"/>
      <c r="RTM37" s="441"/>
      <c r="RTN37" s="441"/>
      <c r="RTO37" s="441"/>
      <c r="RTP37" s="441"/>
      <c r="RTQ37" s="441"/>
      <c r="RTR37" s="441"/>
      <c r="RTS37" s="441"/>
      <c r="RTT37" s="441"/>
      <c r="RTU37" s="441"/>
      <c r="RTV37" s="441"/>
      <c r="RTW37" s="441"/>
      <c r="RTX37" s="441"/>
      <c r="RTY37" s="441"/>
      <c r="RTZ37" s="441"/>
      <c r="RUA37" s="441"/>
      <c r="RUB37" s="441"/>
      <c r="RUC37" s="441"/>
      <c r="RUD37" s="441"/>
      <c r="RUE37" s="441"/>
      <c r="RUF37" s="441"/>
      <c r="RUG37" s="441"/>
      <c r="RUH37" s="441"/>
      <c r="RUI37" s="441"/>
      <c r="RUJ37" s="441"/>
      <c r="RUK37" s="441"/>
      <c r="RUL37" s="441"/>
      <c r="RUM37" s="441"/>
      <c r="RUN37" s="441"/>
      <c r="RUO37" s="441"/>
      <c r="RUP37" s="441"/>
      <c r="RUQ37" s="441"/>
      <c r="RUR37" s="441"/>
      <c r="RUS37" s="441"/>
      <c r="RUT37" s="441"/>
      <c r="RUU37" s="441"/>
      <c r="RUV37" s="441"/>
      <c r="RUW37" s="441"/>
      <c r="RUX37" s="441"/>
      <c r="RUY37" s="441"/>
      <c r="RUZ37" s="441"/>
      <c r="RVA37" s="441"/>
      <c r="RVB37" s="441"/>
      <c r="RVC37" s="441"/>
      <c r="RVD37" s="441"/>
      <c r="RVE37" s="441"/>
      <c r="RVF37" s="441"/>
      <c r="RVG37" s="441"/>
      <c r="RVH37" s="441"/>
      <c r="RVI37" s="441"/>
      <c r="RVJ37" s="441"/>
      <c r="RVK37" s="441"/>
      <c r="RVL37" s="441"/>
      <c r="RVM37" s="441"/>
      <c r="RVN37" s="441"/>
      <c r="RVO37" s="441"/>
      <c r="RVP37" s="441"/>
      <c r="RVQ37" s="441"/>
      <c r="RVR37" s="441"/>
      <c r="RVS37" s="441"/>
      <c r="RVT37" s="441"/>
      <c r="RVU37" s="441"/>
      <c r="RVV37" s="441"/>
      <c r="RVW37" s="441"/>
      <c r="RVX37" s="441"/>
      <c r="RVY37" s="441"/>
      <c r="RVZ37" s="441"/>
      <c r="RWA37" s="441"/>
      <c r="RWB37" s="441"/>
      <c r="RWC37" s="441"/>
      <c r="RWD37" s="441"/>
      <c r="RWE37" s="441"/>
      <c r="RWF37" s="441"/>
      <c r="RWG37" s="441"/>
      <c r="RWH37" s="441"/>
      <c r="RWI37" s="441"/>
      <c r="RWJ37" s="441"/>
      <c r="RWK37" s="441"/>
      <c r="RWL37" s="441"/>
      <c r="RWM37" s="441"/>
      <c r="RWN37" s="441"/>
      <c r="RWO37" s="441"/>
      <c r="RWP37" s="441"/>
      <c r="RWQ37" s="441"/>
      <c r="RWR37" s="441"/>
      <c r="RWS37" s="441"/>
      <c r="RWT37" s="441"/>
      <c r="RWU37" s="441"/>
      <c r="RWV37" s="441"/>
      <c r="RWW37" s="441"/>
      <c r="RWX37" s="441"/>
      <c r="RWY37" s="441"/>
      <c r="RWZ37" s="441"/>
      <c r="RXA37" s="441"/>
      <c r="RXB37" s="441"/>
      <c r="RXC37" s="441"/>
      <c r="RXD37" s="441"/>
      <c r="RXE37" s="441"/>
      <c r="RXF37" s="441"/>
      <c r="RXG37" s="441"/>
      <c r="RXH37" s="441"/>
      <c r="RXI37" s="441"/>
      <c r="RXJ37" s="441"/>
      <c r="RXK37" s="441"/>
      <c r="RXL37" s="441"/>
      <c r="RXM37" s="441"/>
      <c r="RXN37" s="441"/>
      <c r="RXO37" s="441"/>
      <c r="RXP37" s="441"/>
      <c r="RXQ37" s="441"/>
      <c r="RXR37" s="441"/>
      <c r="RXS37" s="441"/>
      <c r="RXT37" s="441"/>
      <c r="RXU37" s="441"/>
      <c r="RXV37" s="441"/>
      <c r="RXW37" s="441"/>
      <c r="RXX37" s="441"/>
      <c r="RXY37" s="441"/>
      <c r="RXZ37" s="441"/>
      <c r="RYA37" s="441"/>
      <c r="RYB37" s="441"/>
      <c r="RYC37" s="441"/>
      <c r="RYD37" s="441"/>
      <c r="RYE37" s="441"/>
      <c r="RYF37" s="441"/>
      <c r="RYG37" s="441"/>
      <c r="RYH37" s="441"/>
      <c r="RYI37" s="441"/>
      <c r="RYJ37" s="441"/>
      <c r="RYK37" s="441"/>
      <c r="RYL37" s="441"/>
      <c r="RYM37" s="441"/>
      <c r="RYN37" s="441"/>
      <c r="RYO37" s="441"/>
      <c r="RYP37" s="441"/>
      <c r="RYQ37" s="441"/>
      <c r="RYR37" s="441"/>
      <c r="RYS37" s="441"/>
      <c r="RYT37" s="441"/>
      <c r="RYU37" s="441"/>
      <c r="RYV37" s="441"/>
      <c r="RYW37" s="441"/>
      <c r="RYX37" s="441"/>
      <c r="RYY37" s="441"/>
      <c r="RYZ37" s="441"/>
      <c r="RZA37" s="441"/>
      <c r="RZB37" s="441"/>
      <c r="RZC37" s="441"/>
      <c r="RZD37" s="441"/>
      <c r="RZE37" s="441"/>
      <c r="RZF37" s="441"/>
      <c r="RZG37" s="441"/>
      <c r="RZH37" s="441"/>
      <c r="RZI37" s="441"/>
      <c r="RZJ37" s="441"/>
      <c r="RZK37" s="441"/>
      <c r="RZL37" s="441"/>
      <c r="RZM37" s="441"/>
      <c r="RZN37" s="441"/>
      <c r="RZO37" s="441"/>
      <c r="RZP37" s="441"/>
      <c r="RZQ37" s="441"/>
      <c r="RZR37" s="441"/>
      <c r="RZS37" s="441"/>
      <c r="RZT37" s="441"/>
      <c r="RZU37" s="441"/>
      <c r="RZV37" s="441"/>
      <c r="RZW37" s="441"/>
      <c r="RZX37" s="441"/>
      <c r="RZY37" s="441"/>
      <c r="RZZ37" s="441"/>
      <c r="SAA37" s="441"/>
      <c r="SAB37" s="441"/>
      <c r="SAC37" s="441"/>
      <c r="SAD37" s="441"/>
      <c r="SAE37" s="441"/>
      <c r="SAF37" s="441"/>
      <c r="SAG37" s="441"/>
      <c r="SAH37" s="441"/>
      <c r="SAI37" s="441"/>
      <c r="SAJ37" s="441"/>
      <c r="SAK37" s="441"/>
      <c r="SAL37" s="441"/>
      <c r="SAM37" s="441"/>
      <c r="SAN37" s="441"/>
      <c r="SAO37" s="441"/>
      <c r="SAP37" s="441"/>
      <c r="SAQ37" s="441"/>
      <c r="SAR37" s="441"/>
      <c r="SAS37" s="441"/>
      <c r="SAT37" s="441"/>
      <c r="SAU37" s="441"/>
      <c r="SAV37" s="441"/>
      <c r="SAW37" s="441"/>
      <c r="SAX37" s="441"/>
      <c r="SAY37" s="441"/>
      <c r="SAZ37" s="441"/>
      <c r="SBA37" s="441"/>
      <c r="SBB37" s="441"/>
      <c r="SBC37" s="441"/>
      <c r="SBD37" s="441"/>
      <c r="SBE37" s="441"/>
      <c r="SBF37" s="441"/>
      <c r="SBG37" s="441"/>
      <c r="SBH37" s="441"/>
      <c r="SBI37" s="441"/>
      <c r="SBJ37" s="441"/>
      <c r="SBK37" s="441"/>
      <c r="SBL37" s="441"/>
      <c r="SBM37" s="441"/>
      <c r="SBN37" s="441"/>
      <c r="SBO37" s="441"/>
      <c r="SBP37" s="441"/>
      <c r="SBQ37" s="441"/>
      <c r="SBR37" s="441"/>
      <c r="SBS37" s="441"/>
      <c r="SBT37" s="441"/>
      <c r="SBU37" s="441"/>
      <c r="SBV37" s="441"/>
      <c r="SBW37" s="441"/>
      <c r="SBX37" s="441"/>
      <c r="SBY37" s="441"/>
      <c r="SBZ37" s="441"/>
      <c r="SCA37" s="441"/>
      <c r="SCB37" s="441"/>
      <c r="SCC37" s="441"/>
      <c r="SCD37" s="441"/>
      <c r="SCE37" s="441"/>
      <c r="SCF37" s="441"/>
      <c r="SCG37" s="441"/>
      <c r="SCH37" s="441"/>
      <c r="SCI37" s="441"/>
      <c r="SCJ37" s="441"/>
      <c r="SCK37" s="441"/>
      <c r="SCL37" s="441"/>
      <c r="SCM37" s="441"/>
      <c r="SCN37" s="441"/>
      <c r="SCO37" s="441"/>
      <c r="SCP37" s="441"/>
      <c r="SCQ37" s="441"/>
      <c r="SCR37" s="441"/>
      <c r="SCS37" s="441"/>
      <c r="SCT37" s="441"/>
      <c r="SCU37" s="441"/>
      <c r="SCV37" s="441"/>
      <c r="SCW37" s="441"/>
      <c r="SCX37" s="441"/>
      <c r="SCY37" s="441"/>
      <c r="SCZ37" s="441"/>
      <c r="SDA37" s="441"/>
      <c r="SDB37" s="441"/>
      <c r="SDC37" s="441"/>
      <c r="SDD37" s="441"/>
      <c r="SDE37" s="441"/>
      <c r="SDF37" s="441"/>
      <c r="SDG37" s="441"/>
      <c r="SDH37" s="441"/>
      <c r="SDI37" s="441"/>
      <c r="SDJ37" s="441"/>
      <c r="SDK37" s="441"/>
      <c r="SDL37" s="441"/>
      <c r="SDM37" s="441"/>
      <c r="SDN37" s="441"/>
      <c r="SDO37" s="441"/>
      <c r="SDP37" s="441"/>
      <c r="SDQ37" s="441"/>
      <c r="SDR37" s="441"/>
      <c r="SDS37" s="441"/>
      <c r="SDT37" s="441"/>
      <c r="SDU37" s="441"/>
      <c r="SDV37" s="441"/>
      <c r="SDW37" s="441"/>
      <c r="SDX37" s="441"/>
      <c r="SDY37" s="441"/>
      <c r="SDZ37" s="441"/>
      <c r="SEA37" s="441"/>
      <c r="SEB37" s="441"/>
      <c r="SEC37" s="441"/>
      <c r="SED37" s="441"/>
      <c r="SEE37" s="441"/>
      <c r="SEF37" s="441"/>
      <c r="SEG37" s="441"/>
      <c r="SEH37" s="441"/>
      <c r="SEI37" s="441"/>
      <c r="SEJ37" s="441"/>
      <c r="SEK37" s="441"/>
      <c r="SEL37" s="441"/>
      <c r="SEM37" s="441"/>
      <c r="SEN37" s="441"/>
      <c r="SEO37" s="441"/>
      <c r="SEP37" s="441"/>
      <c r="SEQ37" s="441"/>
      <c r="SER37" s="441"/>
      <c r="SES37" s="441"/>
      <c r="SET37" s="441"/>
      <c r="SEU37" s="441"/>
      <c r="SEV37" s="441"/>
      <c r="SEW37" s="441"/>
      <c r="SEX37" s="441"/>
      <c r="SEY37" s="441"/>
      <c r="SEZ37" s="441"/>
      <c r="SFA37" s="441"/>
      <c r="SFB37" s="441"/>
      <c r="SFC37" s="441"/>
      <c r="SFD37" s="441"/>
      <c r="SFE37" s="441"/>
      <c r="SFF37" s="441"/>
      <c r="SFG37" s="441"/>
      <c r="SFH37" s="441"/>
      <c r="SFI37" s="441"/>
      <c r="SFJ37" s="441"/>
      <c r="SFK37" s="441"/>
      <c r="SFL37" s="441"/>
      <c r="SFM37" s="441"/>
      <c r="SFN37" s="441"/>
      <c r="SFO37" s="441"/>
      <c r="SFP37" s="441"/>
      <c r="SFQ37" s="441"/>
      <c r="SFR37" s="441"/>
      <c r="SFS37" s="441"/>
      <c r="SFT37" s="441"/>
      <c r="SFU37" s="441"/>
      <c r="SFV37" s="441"/>
      <c r="SFW37" s="441"/>
      <c r="SFX37" s="441"/>
      <c r="SFY37" s="441"/>
      <c r="SFZ37" s="441"/>
      <c r="SGA37" s="441"/>
      <c r="SGB37" s="441"/>
      <c r="SGC37" s="441"/>
      <c r="SGD37" s="441"/>
      <c r="SGE37" s="441"/>
      <c r="SGF37" s="441"/>
      <c r="SGG37" s="441"/>
      <c r="SGH37" s="441"/>
      <c r="SGI37" s="441"/>
      <c r="SGJ37" s="441"/>
      <c r="SGK37" s="441"/>
      <c r="SGL37" s="441"/>
      <c r="SGM37" s="441"/>
      <c r="SGN37" s="441"/>
      <c r="SGO37" s="441"/>
      <c r="SGP37" s="441"/>
      <c r="SGQ37" s="441"/>
      <c r="SGR37" s="441"/>
      <c r="SGS37" s="441"/>
      <c r="SGT37" s="441"/>
      <c r="SGU37" s="441"/>
      <c r="SGV37" s="441"/>
      <c r="SGW37" s="441"/>
      <c r="SGX37" s="441"/>
      <c r="SGY37" s="441"/>
      <c r="SGZ37" s="441"/>
      <c r="SHA37" s="441"/>
      <c r="SHB37" s="441"/>
      <c r="SHC37" s="441"/>
      <c r="SHD37" s="441"/>
      <c r="SHE37" s="441"/>
      <c r="SHF37" s="441"/>
      <c r="SHG37" s="441"/>
      <c r="SHH37" s="441"/>
      <c r="SHI37" s="441"/>
      <c r="SHJ37" s="441"/>
      <c r="SHK37" s="441"/>
      <c r="SHL37" s="441"/>
      <c r="SHM37" s="441"/>
      <c r="SHN37" s="441"/>
      <c r="SHO37" s="441"/>
      <c r="SHP37" s="441"/>
      <c r="SHQ37" s="441"/>
      <c r="SHR37" s="441"/>
      <c r="SHS37" s="441"/>
      <c r="SHT37" s="441"/>
      <c r="SHU37" s="441"/>
      <c r="SHV37" s="441"/>
      <c r="SHW37" s="441"/>
      <c r="SHX37" s="441"/>
      <c r="SHY37" s="441"/>
      <c r="SHZ37" s="441"/>
      <c r="SIA37" s="441"/>
      <c r="SIB37" s="441"/>
      <c r="SIC37" s="441"/>
      <c r="SID37" s="441"/>
      <c r="SIE37" s="441"/>
      <c r="SIF37" s="441"/>
      <c r="SIG37" s="441"/>
      <c r="SIH37" s="441"/>
      <c r="SII37" s="441"/>
      <c r="SIJ37" s="441"/>
      <c r="SIK37" s="441"/>
      <c r="SIL37" s="441"/>
      <c r="SIM37" s="441"/>
      <c r="SIN37" s="441"/>
      <c r="SIO37" s="441"/>
      <c r="SIP37" s="441"/>
      <c r="SIQ37" s="441"/>
      <c r="SIR37" s="441"/>
      <c r="SIS37" s="441"/>
      <c r="SIT37" s="441"/>
      <c r="SIU37" s="441"/>
      <c r="SIV37" s="441"/>
      <c r="SIW37" s="441"/>
      <c r="SIX37" s="441"/>
      <c r="SIY37" s="441"/>
      <c r="SIZ37" s="441"/>
      <c r="SJA37" s="441"/>
      <c r="SJB37" s="441"/>
      <c r="SJC37" s="441"/>
      <c r="SJD37" s="441"/>
      <c r="SJE37" s="441"/>
      <c r="SJF37" s="441"/>
      <c r="SJG37" s="441"/>
      <c r="SJH37" s="441"/>
      <c r="SJI37" s="441"/>
      <c r="SJJ37" s="441"/>
      <c r="SJK37" s="441"/>
      <c r="SJL37" s="441"/>
      <c r="SJM37" s="441"/>
      <c r="SJN37" s="441"/>
      <c r="SJO37" s="441"/>
      <c r="SJP37" s="441"/>
      <c r="SJQ37" s="441"/>
      <c r="SJR37" s="441"/>
      <c r="SJS37" s="441"/>
      <c r="SJT37" s="441"/>
      <c r="SJU37" s="441"/>
      <c r="SJV37" s="441"/>
      <c r="SJW37" s="441"/>
      <c r="SJX37" s="441"/>
      <c r="SJY37" s="441"/>
      <c r="SJZ37" s="441"/>
      <c r="SKA37" s="441"/>
      <c r="SKB37" s="441"/>
      <c r="SKC37" s="441"/>
      <c r="SKD37" s="441"/>
      <c r="SKE37" s="441"/>
      <c r="SKF37" s="441"/>
      <c r="SKG37" s="441"/>
      <c r="SKH37" s="441"/>
      <c r="SKI37" s="441"/>
      <c r="SKJ37" s="441"/>
      <c r="SKK37" s="441"/>
      <c r="SKL37" s="441"/>
      <c r="SKM37" s="441"/>
      <c r="SKN37" s="441"/>
      <c r="SKO37" s="441"/>
      <c r="SKP37" s="441"/>
      <c r="SKQ37" s="441"/>
      <c r="SKR37" s="441"/>
      <c r="SKS37" s="441"/>
      <c r="SKT37" s="441"/>
      <c r="SKU37" s="441"/>
      <c r="SKV37" s="441"/>
      <c r="SKW37" s="441"/>
      <c r="SKX37" s="441"/>
      <c r="SKY37" s="441"/>
      <c r="SKZ37" s="441"/>
      <c r="SLA37" s="441"/>
      <c r="SLB37" s="441"/>
      <c r="SLC37" s="441"/>
      <c r="SLD37" s="441"/>
      <c r="SLE37" s="441"/>
      <c r="SLF37" s="441"/>
      <c r="SLG37" s="441"/>
      <c r="SLH37" s="441"/>
      <c r="SLI37" s="441"/>
      <c r="SLJ37" s="441"/>
      <c r="SLK37" s="441"/>
      <c r="SLL37" s="441"/>
      <c r="SLM37" s="441"/>
      <c r="SLN37" s="441"/>
      <c r="SLO37" s="441"/>
      <c r="SLP37" s="441"/>
      <c r="SLQ37" s="441"/>
      <c r="SLR37" s="441"/>
      <c r="SLS37" s="441"/>
      <c r="SLT37" s="441"/>
      <c r="SLU37" s="441"/>
      <c r="SLV37" s="441"/>
      <c r="SLW37" s="441"/>
      <c r="SLX37" s="441"/>
      <c r="SLY37" s="441"/>
      <c r="SLZ37" s="441"/>
      <c r="SMA37" s="441"/>
      <c r="SMB37" s="441"/>
      <c r="SMC37" s="441"/>
      <c r="SMD37" s="441"/>
      <c r="SME37" s="441"/>
      <c r="SMF37" s="441"/>
      <c r="SMG37" s="441"/>
      <c r="SMH37" s="441"/>
      <c r="SMI37" s="441"/>
      <c r="SMJ37" s="441"/>
      <c r="SMK37" s="441"/>
      <c r="SML37" s="441"/>
      <c r="SMM37" s="441"/>
      <c r="SMN37" s="441"/>
      <c r="SMO37" s="441"/>
      <c r="SMP37" s="441"/>
      <c r="SMQ37" s="441"/>
      <c r="SMR37" s="441"/>
      <c r="SMS37" s="441"/>
      <c r="SMT37" s="441"/>
      <c r="SMU37" s="441"/>
      <c r="SMV37" s="441"/>
      <c r="SMW37" s="441"/>
      <c r="SMX37" s="441"/>
      <c r="SMY37" s="441"/>
      <c r="SMZ37" s="441"/>
      <c r="SNA37" s="441"/>
      <c r="SNB37" s="441"/>
      <c r="SNC37" s="441"/>
      <c r="SND37" s="441"/>
      <c r="SNE37" s="441"/>
      <c r="SNF37" s="441"/>
      <c r="SNG37" s="441"/>
      <c r="SNH37" s="441"/>
      <c r="SNI37" s="441"/>
      <c r="SNJ37" s="441"/>
      <c r="SNK37" s="441"/>
      <c r="SNL37" s="441"/>
      <c r="SNM37" s="441"/>
      <c r="SNN37" s="441"/>
      <c r="SNO37" s="441"/>
      <c r="SNP37" s="441"/>
      <c r="SNQ37" s="441"/>
      <c r="SNR37" s="441"/>
      <c r="SNS37" s="441"/>
      <c r="SNT37" s="441"/>
      <c r="SNU37" s="441"/>
      <c r="SNV37" s="441"/>
      <c r="SNW37" s="441"/>
      <c r="SNX37" s="441"/>
      <c r="SNY37" s="441"/>
      <c r="SNZ37" s="441"/>
      <c r="SOA37" s="441"/>
      <c r="SOB37" s="441"/>
      <c r="SOC37" s="441"/>
      <c r="SOD37" s="441"/>
      <c r="SOE37" s="441"/>
      <c r="SOF37" s="441"/>
      <c r="SOG37" s="441"/>
      <c r="SOH37" s="441"/>
      <c r="SOI37" s="441"/>
      <c r="SOJ37" s="441"/>
      <c r="SOK37" s="441"/>
      <c r="SOL37" s="441"/>
      <c r="SOM37" s="441"/>
      <c r="SON37" s="441"/>
      <c r="SOO37" s="441"/>
      <c r="SOP37" s="441"/>
      <c r="SOQ37" s="441"/>
      <c r="SOR37" s="441"/>
      <c r="SOS37" s="441"/>
      <c r="SOT37" s="441"/>
      <c r="SOU37" s="441"/>
      <c r="SOV37" s="441"/>
      <c r="SOW37" s="441"/>
      <c r="SOX37" s="441"/>
      <c r="SOY37" s="441"/>
      <c r="SOZ37" s="441"/>
      <c r="SPA37" s="441"/>
      <c r="SPB37" s="441"/>
      <c r="SPC37" s="441"/>
      <c r="SPD37" s="441"/>
      <c r="SPE37" s="441"/>
      <c r="SPF37" s="441"/>
      <c r="SPG37" s="441"/>
      <c r="SPH37" s="441"/>
      <c r="SPI37" s="441"/>
      <c r="SPJ37" s="441"/>
      <c r="SPK37" s="441"/>
      <c r="SPL37" s="441"/>
      <c r="SPM37" s="441"/>
      <c r="SPN37" s="441"/>
      <c r="SPO37" s="441"/>
      <c r="SPP37" s="441"/>
      <c r="SPQ37" s="441"/>
      <c r="SPR37" s="441"/>
      <c r="SPS37" s="441"/>
      <c r="SPT37" s="441"/>
      <c r="SPU37" s="441"/>
      <c r="SPV37" s="441"/>
      <c r="SPW37" s="441"/>
      <c r="SPX37" s="441"/>
      <c r="SPY37" s="441"/>
      <c r="SPZ37" s="441"/>
      <c r="SQA37" s="441"/>
      <c r="SQB37" s="441"/>
      <c r="SQC37" s="441"/>
      <c r="SQD37" s="441"/>
      <c r="SQE37" s="441"/>
      <c r="SQF37" s="441"/>
      <c r="SQG37" s="441"/>
      <c r="SQH37" s="441"/>
      <c r="SQI37" s="441"/>
      <c r="SQJ37" s="441"/>
      <c r="SQK37" s="441"/>
      <c r="SQL37" s="441"/>
      <c r="SQM37" s="441"/>
      <c r="SQN37" s="441"/>
      <c r="SQO37" s="441"/>
      <c r="SQP37" s="441"/>
      <c r="SQQ37" s="441"/>
      <c r="SQR37" s="441"/>
      <c r="SQS37" s="441"/>
      <c r="SQT37" s="441"/>
      <c r="SQU37" s="441"/>
      <c r="SQV37" s="441"/>
      <c r="SQW37" s="441"/>
      <c r="SQX37" s="441"/>
      <c r="SQY37" s="441"/>
      <c r="SQZ37" s="441"/>
      <c r="SRA37" s="441"/>
      <c r="SRB37" s="441"/>
      <c r="SRC37" s="441"/>
      <c r="SRD37" s="441"/>
      <c r="SRE37" s="441"/>
      <c r="SRF37" s="441"/>
      <c r="SRG37" s="441"/>
      <c r="SRH37" s="441"/>
      <c r="SRI37" s="441"/>
      <c r="SRJ37" s="441"/>
      <c r="SRK37" s="441"/>
      <c r="SRL37" s="441"/>
      <c r="SRM37" s="441"/>
      <c r="SRN37" s="441"/>
      <c r="SRO37" s="441"/>
      <c r="SRP37" s="441"/>
      <c r="SRQ37" s="441"/>
      <c r="SRR37" s="441"/>
      <c r="SRS37" s="441"/>
      <c r="SRT37" s="441"/>
      <c r="SRU37" s="441"/>
      <c r="SRV37" s="441"/>
      <c r="SRW37" s="441"/>
      <c r="SRX37" s="441"/>
      <c r="SRY37" s="441"/>
      <c r="SRZ37" s="441"/>
      <c r="SSA37" s="441"/>
      <c r="SSB37" s="441"/>
      <c r="SSC37" s="441"/>
      <c r="SSD37" s="441"/>
      <c r="SSE37" s="441"/>
      <c r="SSF37" s="441"/>
      <c r="SSG37" s="441"/>
      <c r="SSH37" s="441"/>
      <c r="SSI37" s="441"/>
      <c r="SSJ37" s="441"/>
      <c r="SSK37" s="441"/>
      <c r="SSL37" s="441"/>
      <c r="SSM37" s="441"/>
      <c r="SSN37" s="441"/>
      <c r="SSO37" s="441"/>
      <c r="SSP37" s="441"/>
      <c r="SSQ37" s="441"/>
      <c r="SSR37" s="441"/>
      <c r="SSS37" s="441"/>
      <c r="SST37" s="441"/>
      <c r="SSU37" s="441"/>
      <c r="SSV37" s="441"/>
      <c r="SSW37" s="441"/>
      <c r="SSX37" s="441"/>
      <c r="SSY37" s="441"/>
      <c r="SSZ37" s="441"/>
      <c r="STA37" s="441"/>
      <c r="STB37" s="441"/>
      <c r="STC37" s="441"/>
      <c r="STD37" s="441"/>
      <c r="STE37" s="441"/>
      <c r="STF37" s="441"/>
      <c r="STG37" s="441"/>
      <c r="STH37" s="441"/>
      <c r="STI37" s="441"/>
      <c r="STJ37" s="441"/>
      <c r="STK37" s="441"/>
      <c r="STL37" s="441"/>
      <c r="STM37" s="441"/>
      <c r="STN37" s="441"/>
      <c r="STO37" s="441"/>
      <c r="STP37" s="441"/>
      <c r="STQ37" s="441"/>
      <c r="STR37" s="441"/>
      <c r="STS37" s="441"/>
      <c r="STT37" s="441"/>
      <c r="STU37" s="441"/>
      <c r="STV37" s="441"/>
      <c r="STW37" s="441"/>
      <c r="STX37" s="441"/>
      <c r="STY37" s="441"/>
      <c r="STZ37" s="441"/>
      <c r="SUA37" s="441"/>
      <c r="SUB37" s="441"/>
      <c r="SUC37" s="441"/>
      <c r="SUD37" s="441"/>
      <c r="SUE37" s="441"/>
      <c r="SUF37" s="441"/>
      <c r="SUG37" s="441"/>
      <c r="SUH37" s="441"/>
      <c r="SUI37" s="441"/>
      <c r="SUJ37" s="441"/>
      <c r="SUK37" s="441"/>
      <c r="SUL37" s="441"/>
      <c r="SUM37" s="441"/>
      <c r="SUN37" s="441"/>
      <c r="SUO37" s="441"/>
      <c r="SUP37" s="441"/>
      <c r="SUQ37" s="441"/>
      <c r="SUR37" s="441"/>
      <c r="SUS37" s="441"/>
      <c r="SUT37" s="441"/>
      <c r="SUU37" s="441"/>
      <c r="SUV37" s="441"/>
      <c r="SUW37" s="441"/>
      <c r="SUX37" s="441"/>
      <c r="SUY37" s="441"/>
      <c r="SUZ37" s="441"/>
      <c r="SVA37" s="441"/>
      <c r="SVB37" s="441"/>
      <c r="SVC37" s="441"/>
      <c r="SVD37" s="441"/>
      <c r="SVE37" s="441"/>
      <c r="SVF37" s="441"/>
      <c r="SVG37" s="441"/>
      <c r="SVH37" s="441"/>
      <c r="SVI37" s="441"/>
      <c r="SVJ37" s="441"/>
      <c r="SVK37" s="441"/>
      <c r="SVL37" s="441"/>
      <c r="SVM37" s="441"/>
      <c r="SVN37" s="441"/>
      <c r="SVO37" s="441"/>
      <c r="SVP37" s="441"/>
      <c r="SVQ37" s="441"/>
      <c r="SVR37" s="441"/>
      <c r="SVS37" s="441"/>
      <c r="SVT37" s="441"/>
      <c r="SVU37" s="441"/>
      <c r="SVV37" s="441"/>
      <c r="SVW37" s="441"/>
      <c r="SVX37" s="441"/>
      <c r="SVY37" s="441"/>
      <c r="SVZ37" s="441"/>
      <c r="SWA37" s="441"/>
      <c r="SWB37" s="441"/>
      <c r="SWC37" s="441"/>
      <c r="SWD37" s="441"/>
      <c r="SWE37" s="441"/>
      <c r="SWF37" s="441"/>
      <c r="SWG37" s="441"/>
      <c r="SWH37" s="441"/>
      <c r="SWI37" s="441"/>
      <c r="SWJ37" s="441"/>
      <c r="SWK37" s="441"/>
      <c r="SWL37" s="441"/>
      <c r="SWM37" s="441"/>
      <c r="SWN37" s="441"/>
      <c r="SWO37" s="441"/>
      <c r="SWP37" s="441"/>
      <c r="SWQ37" s="441"/>
      <c r="SWR37" s="441"/>
      <c r="SWS37" s="441"/>
      <c r="SWT37" s="441"/>
      <c r="SWU37" s="441"/>
      <c r="SWV37" s="441"/>
      <c r="SWW37" s="441"/>
      <c r="SWX37" s="441"/>
      <c r="SWY37" s="441"/>
      <c r="SWZ37" s="441"/>
      <c r="SXA37" s="441"/>
      <c r="SXB37" s="441"/>
      <c r="SXC37" s="441"/>
      <c r="SXD37" s="441"/>
      <c r="SXE37" s="441"/>
      <c r="SXF37" s="441"/>
      <c r="SXG37" s="441"/>
      <c r="SXH37" s="441"/>
      <c r="SXI37" s="441"/>
      <c r="SXJ37" s="441"/>
      <c r="SXK37" s="441"/>
      <c r="SXL37" s="441"/>
      <c r="SXM37" s="441"/>
      <c r="SXN37" s="441"/>
      <c r="SXO37" s="441"/>
      <c r="SXP37" s="441"/>
      <c r="SXQ37" s="441"/>
      <c r="SXR37" s="441"/>
      <c r="SXS37" s="441"/>
      <c r="SXT37" s="441"/>
      <c r="SXU37" s="441"/>
      <c r="SXV37" s="441"/>
      <c r="SXW37" s="441"/>
      <c r="SXX37" s="441"/>
      <c r="SXY37" s="441"/>
      <c r="SXZ37" s="441"/>
      <c r="SYA37" s="441"/>
      <c r="SYB37" s="441"/>
      <c r="SYC37" s="441"/>
      <c r="SYD37" s="441"/>
      <c r="SYE37" s="441"/>
      <c r="SYF37" s="441"/>
      <c r="SYG37" s="441"/>
      <c r="SYH37" s="441"/>
      <c r="SYI37" s="441"/>
      <c r="SYJ37" s="441"/>
      <c r="SYK37" s="441"/>
      <c r="SYL37" s="441"/>
      <c r="SYM37" s="441"/>
      <c r="SYN37" s="441"/>
      <c r="SYO37" s="441"/>
      <c r="SYP37" s="441"/>
      <c r="SYQ37" s="441"/>
      <c r="SYR37" s="441"/>
      <c r="SYS37" s="441"/>
      <c r="SYT37" s="441"/>
      <c r="SYU37" s="441"/>
      <c r="SYV37" s="441"/>
      <c r="SYW37" s="441"/>
      <c r="SYX37" s="441"/>
      <c r="SYY37" s="441"/>
      <c r="SYZ37" s="441"/>
      <c r="SZA37" s="441"/>
      <c r="SZB37" s="441"/>
      <c r="SZC37" s="441"/>
      <c r="SZD37" s="441"/>
      <c r="SZE37" s="441"/>
      <c r="SZF37" s="441"/>
      <c r="SZG37" s="441"/>
      <c r="SZH37" s="441"/>
      <c r="SZI37" s="441"/>
      <c r="SZJ37" s="441"/>
      <c r="SZK37" s="441"/>
      <c r="SZL37" s="441"/>
      <c r="SZM37" s="441"/>
      <c r="SZN37" s="441"/>
      <c r="SZO37" s="441"/>
      <c r="SZP37" s="441"/>
      <c r="SZQ37" s="441"/>
      <c r="SZR37" s="441"/>
      <c r="SZS37" s="441"/>
      <c r="SZT37" s="441"/>
      <c r="SZU37" s="441"/>
      <c r="SZV37" s="441"/>
      <c r="SZW37" s="441"/>
      <c r="SZX37" s="441"/>
      <c r="SZY37" s="441"/>
      <c r="SZZ37" s="441"/>
      <c r="TAA37" s="441"/>
      <c r="TAB37" s="441"/>
      <c r="TAC37" s="441"/>
      <c r="TAD37" s="441"/>
      <c r="TAE37" s="441"/>
      <c r="TAF37" s="441"/>
      <c r="TAG37" s="441"/>
      <c r="TAH37" s="441"/>
      <c r="TAI37" s="441"/>
      <c r="TAJ37" s="441"/>
      <c r="TAK37" s="441"/>
      <c r="TAL37" s="441"/>
      <c r="TAM37" s="441"/>
      <c r="TAN37" s="441"/>
      <c r="TAO37" s="441"/>
      <c r="TAP37" s="441"/>
      <c r="TAQ37" s="441"/>
      <c r="TAR37" s="441"/>
      <c r="TAS37" s="441"/>
      <c r="TAT37" s="441"/>
      <c r="TAU37" s="441"/>
      <c r="TAV37" s="441"/>
      <c r="TAW37" s="441"/>
      <c r="TAX37" s="441"/>
      <c r="TAY37" s="441"/>
      <c r="TAZ37" s="441"/>
      <c r="TBA37" s="441"/>
      <c r="TBB37" s="441"/>
      <c r="TBC37" s="441"/>
      <c r="TBD37" s="441"/>
      <c r="TBE37" s="441"/>
      <c r="TBF37" s="441"/>
      <c r="TBG37" s="441"/>
      <c r="TBH37" s="441"/>
      <c r="TBI37" s="441"/>
      <c r="TBJ37" s="441"/>
      <c r="TBK37" s="441"/>
      <c r="TBL37" s="441"/>
      <c r="TBM37" s="441"/>
      <c r="TBN37" s="441"/>
      <c r="TBO37" s="441"/>
      <c r="TBP37" s="441"/>
      <c r="TBQ37" s="441"/>
      <c r="TBR37" s="441"/>
      <c r="TBS37" s="441"/>
      <c r="TBT37" s="441"/>
      <c r="TBU37" s="441"/>
      <c r="TBV37" s="441"/>
      <c r="TBW37" s="441"/>
      <c r="TBX37" s="441"/>
      <c r="TBY37" s="441"/>
      <c r="TBZ37" s="441"/>
      <c r="TCA37" s="441"/>
      <c r="TCB37" s="441"/>
      <c r="TCC37" s="441"/>
      <c r="TCD37" s="441"/>
      <c r="TCE37" s="441"/>
      <c r="TCF37" s="441"/>
      <c r="TCG37" s="441"/>
      <c r="TCH37" s="441"/>
      <c r="TCI37" s="441"/>
      <c r="TCJ37" s="441"/>
      <c r="TCK37" s="441"/>
      <c r="TCL37" s="441"/>
      <c r="TCM37" s="441"/>
      <c r="TCN37" s="441"/>
      <c r="TCO37" s="441"/>
      <c r="TCP37" s="441"/>
      <c r="TCQ37" s="441"/>
      <c r="TCR37" s="441"/>
      <c r="TCS37" s="441"/>
      <c r="TCT37" s="441"/>
      <c r="TCU37" s="441"/>
      <c r="TCV37" s="441"/>
      <c r="TCW37" s="441"/>
      <c r="TCX37" s="441"/>
      <c r="TCY37" s="441"/>
      <c r="TCZ37" s="441"/>
      <c r="TDA37" s="441"/>
      <c r="TDB37" s="441"/>
      <c r="TDC37" s="441"/>
      <c r="TDD37" s="441"/>
      <c r="TDE37" s="441"/>
      <c r="TDF37" s="441"/>
      <c r="TDG37" s="441"/>
      <c r="TDH37" s="441"/>
      <c r="TDI37" s="441"/>
      <c r="TDJ37" s="441"/>
      <c r="TDK37" s="441"/>
      <c r="TDL37" s="441"/>
      <c r="TDM37" s="441"/>
      <c r="TDN37" s="441"/>
      <c r="TDO37" s="441"/>
      <c r="TDP37" s="441"/>
      <c r="TDQ37" s="441"/>
      <c r="TDR37" s="441"/>
      <c r="TDS37" s="441"/>
      <c r="TDT37" s="441"/>
      <c r="TDU37" s="441"/>
      <c r="TDV37" s="441"/>
      <c r="TDW37" s="441"/>
      <c r="TDX37" s="441"/>
      <c r="TDY37" s="441"/>
      <c r="TDZ37" s="441"/>
      <c r="TEA37" s="441"/>
      <c r="TEB37" s="441"/>
      <c r="TEC37" s="441"/>
      <c r="TED37" s="441"/>
      <c r="TEE37" s="441"/>
      <c r="TEF37" s="441"/>
      <c r="TEG37" s="441"/>
      <c r="TEH37" s="441"/>
      <c r="TEI37" s="441"/>
      <c r="TEJ37" s="441"/>
      <c r="TEK37" s="441"/>
      <c r="TEL37" s="441"/>
      <c r="TEM37" s="441"/>
      <c r="TEN37" s="441"/>
      <c r="TEO37" s="441"/>
      <c r="TEP37" s="441"/>
      <c r="TEQ37" s="441"/>
      <c r="TER37" s="441"/>
      <c r="TES37" s="441"/>
      <c r="TET37" s="441"/>
      <c r="TEU37" s="441"/>
      <c r="TEV37" s="441"/>
      <c r="TEW37" s="441"/>
      <c r="TEX37" s="441"/>
      <c r="TEY37" s="441"/>
      <c r="TEZ37" s="441"/>
      <c r="TFA37" s="441"/>
      <c r="TFB37" s="441"/>
      <c r="TFC37" s="441"/>
      <c r="TFD37" s="441"/>
      <c r="TFE37" s="441"/>
      <c r="TFF37" s="441"/>
      <c r="TFG37" s="441"/>
      <c r="TFH37" s="441"/>
      <c r="TFI37" s="441"/>
      <c r="TFJ37" s="441"/>
      <c r="TFK37" s="441"/>
      <c r="TFL37" s="441"/>
      <c r="TFM37" s="441"/>
      <c r="TFN37" s="441"/>
      <c r="TFO37" s="441"/>
      <c r="TFP37" s="441"/>
      <c r="TFQ37" s="441"/>
      <c r="TFR37" s="441"/>
      <c r="TFS37" s="441"/>
      <c r="TFT37" s="441"/>
      <c r="TFU37" s="441"/>
      <c r="TFV37" s="441"/>
      <c r="TFW37" s="441"/>
      <c r="TFX37" s="441"/>
      <c r="TFY37" s="441"/>
      <c r="TFZ37" s="441"/>
      <c r="TGA37" s="441"/>
      <c r="TGB37" s="441"/>
      <c r="TGC37" s="441"/>
      <c r="TGD37" s="441"/>
      <c r="TGE37" s="441"/>
      <c r="TGF37" s="441"/>
      <c r="TGG37" s="441"/>
      <c r="TGH37" s="441"/>
      <c r="TGI37" s="441"/>
      <c r="TGJ37" s="441"/>
      <c r="TGK37" s="441"/>
      <c r="TGL37" s="441"/>
      <c r="TGM37" s="441"/>
      <c r="TGN37" s="441"/>
      <c r="TGO37" s="441"/>
      <c r="TGP37" s="441"/>
      <c r="TGQ37" s="441"/>
      <c r="TGR37" s="441"/>
      <c r="TGS37" s="441"/>
      <c r="TGT37" s="441"/>
      <c r="TGU37" s="441"/>
      <c r="TGV37" s="441"/>
      <c r="TGW37" s="441"/>
      <c r="TGX37" s="441"/>
      <c r="TGY37" s="441"/>
      <c r="TGZ37" s="441"/>
      <c r="THA37" s="441"/>
      <c r="THB37" s="441"/>
      <c r="THC37" s="441"/>
      <c r="THD37" s="441"/>
      <c r="THE37" s="441"/>
      <c r="THF37" s="441"/>
      <c r="THG37" s="441"/>
      <c r="THH37" s="441"/>
      <c r="THI37" s="441"/>
      <c r="THJ37" s="441"/>
      <c r="THK37" s="441"/>
      <c r="THL37" s="441"/>
      <c r="THM37" s="441"/>
      <c r="THN37" s="441"/>
      <c r="THO37" s="441"/>
      <c r="THP37" s="441"/>
      <c r="THQ37" s="441"/>
      <c r="THR37" s="441"/>
      <c r="THS37" s="441"/>
      <c r="THT37" s="441"/>
      <c r="THU37" s="441"/>
      <c r="THV37" s="441"/>
      <c r="THW37" s="441"/>
      <c r="THX37" s="441"/>
      <c r="THY37" s="441"/>
      <c r="THZ37" s="441"/>
      <c r="TIA37" s="441"/>
      <c r="TIB37" s="441"/>
      <c r="TIC37" s="441"/>
      <c r="TID37" s="441"/>
      <c r="TIE37" s="441"/>
      <c r="TIF37" s="441"/>
      <c r="TIG37" s="441"/>
      <c r="TIH37" s="441"/>
      <c r="TII37" s="441"/>
      <c r="TIJ37" s="441"/>
      <c r="TIK37" s="441"/>
      <c r="TIL37" s="441"/>
      <c r="TIM37" s="441"/>
      <c r="TIN37" s="441"/>
      <c r="TIO37" s="441"/>
      <c r="TIP37" s="441"/>
      <c r="TIQ37" s="441"/>
      <c r="TIR37" s="441"/>
      <c r="TIS37" s="441"/>
      <c r="TIT37" s="441"/>
      <c r="TIU37" s="441"/>
      <c r="TIV37" s="441"/>
      <c r="TIW37" s="441"/>
      <c r="TIX37" s="441"/>
      <c r="TIY37" s="441"/>
      <c r="TIZ37" s="441"/>
      <c r="TJA37" s="441"/>
      <c r="TJB37" s="441"/>
      <c r="TJC37" s="441"/>
      <c r="TJD37" s="441"/>
      <c r="TJE37" s="441"/>
      <c r="TJF37" s="441"/>
      <c r="TJG37" s="441"/>
      <c r="TJH37" s="441"/>
      <c r="TJI37" s="441"/>
      <c r="TJJ37" s="441"/>
      <c r="TJK37" s="441"/>
      <c r="TJL37" s="441"/>
      <c r="TJM37" s="441"/>
      <c r="TJN37" s="441"/>
      <c r="TJO37" s="441"/>
      <c r="TJP37" s="441"/>
      <c r="TJQ37" s="441"/>
      <c r="TJR37" s="441"/>
      <c r="TJS37" s="441"/>
      <c r="TJT37" s="441"/>
      <c r="TJU37" s="441"/>
      <c r="TJV37" s="441"/>
      <c r="TJW37" s="441"/>
      <c r="TJX37" s="441"/>
      <c r="TJY37" s="441"/>
      <c r="TJZ37" s="441"/>
      <c r="TKA37" s="441"/>
      <c r="TKB37" s="441"/>
      <c r="TKC37" s="441"/>
      <c r="TKD37" s="441"/>
      <c r="TKE37" s="441"/>
      <c r="TKF37" s="441"/>
      <c r="TKG37" s="441"/>
      <c r="TKH37" s="441"/>
      <c r="TKI37" s="441"/>
      <c r="TKJ37" s="441"/>
      <c r="TKK37" s="441"/>
      <c r="TKL37" s="441"/>
      <c r="TKM37" s="441"/>
      <c r="TKN37" s="441"/>
      <c r="TKO37" s="441"/>
      <c r="TKP37" s="441"/>
      <c r="TKQ37" s="441"/>
      <c r="TKR37" s="441"/>
      <c r="TKS37" s="441"/>
      <c r="TKT37" s="441"/>
      <c r="TKU37" s="441"/>
      <c r="TKV37" s="441"/>
      <c r="TKW37" s="441"/>
      <c r="TKX37" s="441"/>
      <c r="TKY37" s="441"/>
      <c r="TKZ37" s="441"/>
      <c r="TLA37" s="441"/>
      <c r="TLB37" s="441"/>
      <c r="TLC37" s="441"/>
      <c r="TLD37" s="441"/>
      <c r="TLE37" s="441"/>
      <c r="TLF37" s="441"/>
      <c r="TLG37" s="441"/>
      <c r="TLH37" s="441"/>
      <c r="TLI37" s="441"/>
      <c r="TLJ37" s="441"/>
      <c r="TLK37" s="441"/>
      <c r="TLL37" s="441"/>
      <c r="TLM37" s="441"/>
      <c r="TLN37" s="441"/>
      <c r="TLO37" s="441"/>
      <c r="TLP37" s="441"/>
      <c r="TLQ37" s="441"/>
      <c r="TLR37" s="441"/>
      <c r="TLS37" s="441"/>
      <c r="TLT37" s="441"/>
      <c r="TLU37" s="441"/>
      <c r="TLV37" s="441"/>
      <c r="TLW37" s="441"/>
      <c r="TLX37" s="441"/>
      <c r="TLY37" s="441"/>
      <c r="TLZ37" s="441"/>
      <c r="TMA37" s="441"/>
      <c r="TMB37" s="441"/>
      <c r="TMC37" s="441"/>
      <c r="TMD37" s="441"/>
      <c r="TME37" s="441"/>
      <c r="TMF37" s="441"/>
      <c r="TMG37" s="441"/>
      <c r="TMH37" s="441"/>
      <c r="TMI37" s="441"/>
      <c r="TMJ37" s="441"/>
      <c r="TMK37" s="441"/>
      <c r="TML37" s="441"/>
      <c r="TMM37" s="441"/>
      <c r="TMN37" s="441"/>
      <c r="TMO37" s="441"/>
      <c r="TMP37" s="441"/>
      <c r="TMQ37" s="441"/>
      <c r="TMR37" s="441"/>
      <c r="TMS37" s="441"/>
      <c r="TMT37" s="441"/>
      <c r="TMU37" s="441"/>
      <c r="TMV37" s="441"/>
      <c r="TMW37" s="441"/>
      <c r="TMX37" s="441"/>
      <c r="TMY37" s="441"/>
      <c r="TMZ37" s="441"/>
      <c r="TNA37" s="441"/>
      <c r="TNB37" s="441"/>
      <c r="TNC37" s="441"/>
      <c r="TND37" s="441"/>
      <c r="TNE37" s="441"/>
      <c r="TNF37" s="441"/>
      <c r="TNG37" s="441"/>
      <c r="TNH37" s="441"/>
      <c r="TNI37" s="441"/>
      <c r="TNJ37" s="441"/>
      <c r="TNK37" s="441"/>
      <c r="TNL37" s="441"/>
      <c r="TNM37" s="441"/>
      <c r="TNN37" s="441"/>
      <c r="TNO37" s="441"/>
      <c r="TNP37" s="441"/>
      <c r="TNQ37" s="441"/>
      <c r="TNR37" s="441"/>
      <c r="TNS37" s="441"/>
      <c r="TNT37" s="441"/>
      <c r="TNU37" s="441"/>
      <c r="TNV37" s="441"/>
      <c r="TNW37" s="441"/>
      <c r="TNX37" s="441"/>
      <c r="TNY37" s="441"/>
      <c r="TNZ37" s="441"/>
      <c r="TOA37" s="441"/>
      <c r="TOB37" s="441"/>
      <c r="TOC37" s="441"/>
      <c r="TOD37" s="441"/>
      <c r="TOE37" s="441"/>
      <c r="TOF37" s="441"/>
      <c r="TOG37" s="441"/>
      <c r="TOH37" s="441"/>
      <c r="TOI37" s="441"/>
      <c r="TOJ37" s="441"/>
      <c r="TOK37" s="441"/>
      <c r="TOL37" s="441"/>
      <c r="TOM37" s="441"/>
      <c r="TON37" s="441"/>
      <c r="TOO37" s="441"/>
      <c r="TOP37" s="441"/>
      <c r="TOQ37" s="441"/>
      <c r="TOR37" s="441"/>
      <c r="TOS37" s="441"/>
      <c r="TOT37" s="441"/>
      <c r="TOU37" s="441"/>
      <c r="TOV37" s="441"/>
      <c r="TOW37" s="441"/>
      <c r="TOX37" s="441"/>
      <c r="TOY37" s="441"/>
      <c r="TOZ37" s="441"/>
      <c r="TPA37" s="441"/>
      <c r="TPB37" s="441"/>
      <c r="TPC37" s="441"/>
      <c r="TPD37" s="441"/>
      <c r="TPE37" s="441"/>
      <c r="TPF37" s="441"/>
      <c r="TPG37" s="441"/>
      <c r="TPH37" s="441"/>
      <c r="TPI37" s="441"/>
      <c r="TPJ37" s="441"/>
      <c r="TPK37" s="441"/>
      <c r="TPL37" s="441"/>
      <c r="TPM37" s="441"/>
      <c r="TPN37" s="441"/>
      <c r="TPO37" s="441"/>
      <c r="TPP37" s="441"/>
      <c r="TPQ37" s="441"/>
      <c r="TPR37" s="441"/>
      <c r="TPS37" s="441"/>
      <c r="TPT37" s="441"/>
      <c r="TPU37" s="441"/>
      <c r="TPV37" s="441"/>
      <c r="TPW37" s="441"/>
      <c r="TPX37" s="441"/>
      <c r="TPY37" s="441"/>
      <c r="TPZ37" s="441"/>
      <c r="TQA37" s="441"/>
      <c r="TQB37" s="441"/>
      <c r="TQC37" s="441"/>
      <c r="TQD37" s="441"/>
      <c r="TQE37" s="441"/>
      <c r="TQF37" s="441"/>
      <c r="TQG37" s="441"/>
      <c r="TQH37" s="441"/>
      <c r="TQI37" s="441"/>
      <c r="TQJ37" s="441"/>
      <c r="TQK37" s="441"/>
      <c r="TQL37" s="441"/>
      <c r="TQM37" s="441"/>
      <c r="TQN37" s="441"/>
      <c r="TQO37" s="441"/>
      <c r="TQP37" s="441"/>
      <c r="TQQ37" s="441"/>
      <c r="TQR37" s="441"/>
      <c r="TQS37" s="441"/>
      <c r="TQT37" s="441"/>
      <c r="TQU37" s="441"/>
      <c r="TQV37" s="441"/>
      <c r="TQW37" s="441"/>
      <c r="TQX37" s="441"/>
      <c r="TQY37" s="441"/>
      <c r="TQZ37" s="441"/>
      <c r="TRA37" s="441"/>
      <c r="TRB37" s="441"/>
      <c r="TRC37" s="441"/>
      <c r="TRD37" s="441"/>
      <c r="TRE37" s="441"/>
      <c r="TRF37" s="441"/>
      <c r="TRG37" s="441"/>
      <c r="TRH37" s="441"/>
      <c r="TRI37" s="441"/>
      <c r="TRJ37" s="441"/>
      <c r="TRK37" s="441"/>
      <c r="TRL37" s="441"/>
      <c r="TRM37" s="441"/>
      <c r="TRN37" s="441"/>
      <c r="TRO37" s="441"/>
      <c r="TRP37" s="441"/>
      <c r="TRQ37" s="441"/>
      <c r="TRR37" s="441"/>
      <c r="TRS37" s="441"/>
      <c r="TRT37" s="441"/>
      <c r="TRU37" s="441"/>
      <c r="TRV37" s="441"/>
      <c r="TRW37" s="441"/>
      <c r="TRX37" s="441"/>
      <c r="TRY37" s="441"/>
      <c r="TRZ37" s="441"/>
      <c r="TSA37" s="441"/>
      <c r="TSB37" s="441"/>
      <c r="TSC37" s="441"/>
      <c r="TSD37" s="441"/>
      <c r="TSE37" s="441"/>
      <c r="TSF37" s="441"/>
      <c r="TSG37" s="441"/>
      <c r="TSH37" s="441"/>
      <c r="TSI37" s="441"/>
      <c r="TSJ37" s="441"/>
      <c r="TSK37" s="441"/>
      <c r="TSL37" s="441"/>
      <c r="TSM37" s="441"/>
      <c r="TSN37" s="441"/>
      <c r="TSO37" s="441"/>
      <c r="TSP37" s="441"/>
      <c r="TSQ37" s="441"/>
      <c r="TSR37" s="441"/>
      <c r="TSS37" s="441"/>
      <c r="TST37" s="441"/>
      <c r="TSU37" s="441"/>
      <c r="TSV37" s="441"/>
      <c r="TSW37" s="441"/>
      <c r="TSX37" s="441"/>
      <c r="TSY37" s="441"/>
      <c r="TSZ37" s="441"/>
      <c r="TTA37" s="441"/>
      <c r="TTB37" s="441"/>
      <c r="TTC37" s="441"/>
      <c r="TTD37" s="441"/>
      <c r="TTE37" s="441"/>
      <c r="TTF37" s="441"/>
      <c r="TTG37" s="441"/>
      <c r="TTH37" s="441"/>
      <c r="TTI37" s="441"/>
      <c r="TTJ37" s="441"/>
      <c r="TTK37" s="441"/>
      <c r="TTL37" s="441"/>
      <c r="TTM37" s="441"/>
      <c r="TTN37" s="441"/>
      <c r="TTO37" s="441"/>
      <c r="TTP37" s="441"/>
      <c r="TTQ37" s="441"/>
      <c r="TTR37" s="441"/>
      <c r="TTS37" s="441"/>
      <c r="TTT37" s="441"/>
      <c r="TTU37" s="441"/>
      <c r="TTV37" s="441"/>
      <c r="TTW37" s="441"/>
      <c r="TTX37" s="441"/>
      <c r="TTY37" s="441"/>
      <c r="TTZ37" s="441"/>
      <c r="TUA37" s="441"/>
      <c r="TUB37" s="441"/>
      <c r="TUC37" s="441"/>
      <c r="TUD37" s="441"/>
      <c r="TUE37" s="441"/>
      <c r="TUF37" s="441"/>
      <c r="TUG37" s="441"/>
      <c r="TUH37" s="441"/>
      <c r="TUI37" s="441"/>
      <c r="TUJ37" s="441"/>
      <c r="TUK37" s="441"/>
      <c r="TUL37" s="441"/>
      <c r="TUM37" s="441"/>
      <c r="TUN37" s="441"/>
      <c r="TUO37" s="441"/>
      <c r="TUP37" s="441"/>
      <c r="TUQ37" s="441"/>
      <c r="TUR37" s="441"/>
      <c r="TUS37" s="441"/>
      <c r="TUT37" s="441"/>
      <c r="TUU37" s="441"/>
      <c r="TUV37" s="441"/>
      <c r="TUW37" s="441"/>
      <c r="TUX37" s="441"/>
      <c r="TUY37" s="441"/>
      <c r="TUZ37" s="441"/>
      <c r="TVA37" s="441"/>
      <c r="TVB37" s="441"/>
      <c r="TVC37" s="441"/>
      <c r="TVD37" s="441"/>
      <c r="TVE37" s="441"/>
      <c r="TVF37" s="441"/>
      <c r="TVG37" s="441"/>
      <c r="TVH37" s="441"/>
      <c r="TVI37" s="441"/>
      <c r="TVJ37" s="441"/>
      <c r="TVK37" s="441"/>
      <c r="TVL37" s="441"/>
      <c r="TVM37" s="441"/>
      <c r="TVN37" s="441"/>
      <c r="TVO37" s="441"/>
      <c r="TVP37" s="441"/>
      <c r="TVQ37" s="441"/>
      <c r="TVR37" s="441"/>
      <c r="TVS37" s="441"/>
      <c r="TVT37" s="441"/>
      <c r="TVU37" s="441"/>
      <c r="TVV37" s="441"/>
      <c r="TVW37" s="441"/>
      <c r="TVX37" s="441"/>
      <c r="TVY37" s="441"/>
      <c r="TVZ37" s="441"/>
      <c r="TWA37" s="441"/>
      <c r="TWB37" s="441"/>
      <c r="TWC37" s="441"/>
      <c r="TWD37" s="441"/>
      <c r="TWE37" s="441"/>
      <c r="TWF37" s="441"/>
      <c r="TWG37" s="441"/>
      <c r="TWH37" s="441"/>
      <c r="TWI37" s="441"/>
      <c r="TWJ37" s="441"/>
      <c r="TWK37" s="441"/>
      <c r="TWL37" s="441"/>
      <c r="TWM37" s="441"/>
      <c r="TWN37" s="441"/>
      <c r="TWO37" s="441"/>
      <c r="TWP37" s="441"/>
      <c r="TWQ37" s="441"/>
      <c r="TWR37" s="441"/>
      <c r="TWS37" s="441"/>
      <c r="TWT37" s="441"/>
      <c r="TWU37" s="441"/>
      <c r="TWV37" s="441"/>
      <c r="TWW37" s="441"/>
      <c r="TWX37" s="441"/>
      <c r="TWY37" s="441"/>
      <c r="TWZ37" s="441"/>
      <c r="TXA37" s="441"/>
      <c r="TXB37" s="441"/>
      <c r="TXC37" s="441"/>
      <c r="TXD37" s="441"/>
      <c r="TXE37" s="441"/>
      <c r="TXF37" s="441"/>
      <c r="TXG37" s="441"/>
      <c r="TXH37" s="441"/>
      <c r="TXI37" s="441"/>
      <c r="TXJ37" s="441"/>
      <c r="TXK37" s="441"/>
      <c r="TXL37" s="441"/>
      <c r="TXM37" s="441"/>
      <c r="TXN37" s="441"/>
      <c r="TXO37" s="441"/>
      <c r="TXP37" s="441"/>
      <c r="TXQ37" s="441"/>
      <c r="TXR37" s="441"/>
      <c r="TXS37" s="441"/>
      <c r="TXT37" s="441"/>
      <c r="TXU37" s="441"/>
      <c r="TXV37" s="441"/>
      <c r="TXW37" s="441"/>
      <c r="TXX37" s="441"/>
      <c r="TXY37" s="441"/>
      <c r="TXZ37" s="441"/>
      <c r="TYA37" s="441"/>
      <c r="TYB37" s="441"/>
      <c r="TYC37" s="441"/>
      <c r="TYD37" s="441"/>
      <c r="TYE37" s="441"/>
      <c r="TYF37" s="441"/>
      <c r="TYG37" s="441"/>
      <c r="TYH37" s="441"/>
      <c r="TYI37" s="441"/>
      <c r="TYJ37" s="441"/>
      <c r="TYK37" s="441"/>
      <c r="TYL37" s="441"/>
      <c r="TYM37" s="441"/>
      <c r="TYN37" s="441"/>
      <c r="TYO37" s="441"/>
      <c r="TYP37" s="441"/>
      <c r="TYQ37" s="441"/>
      <c r="TYR37" s="441"/>
      <c r="TYS37" s="441"/>
      <c r="TYT37" s="441"/>
      <c r="TYU37" s="441"/>
      <c r="TYV37" s="441"/>
      <c r="TYW37" s="441"/>
      <c r="TYX37" s="441"/>
      <c r="TYY37" s="441"/>
      <c r="TYZ37" s="441"/>
      <c r="TZA37" s="441"/>
      <c r="TZB37" s="441"/>
      <c r="TZC37" s="441"/>
      <c r="TZD37" s="441"/>
      <c r="TZE37" s="441"/>
      <c r="TZF37" s="441"/>
      <c r="TZG37" s="441"/>
      <c r="TZH37" s="441"/>
      <c r="TZI37" s="441"/>
      <c r="TZJ37" s="441"/>
      <c r="TZK37" s="441"/>
      <c r="TZL37" s="441"/>
      <c r="TZM37" s="441"/>
      <c r="TZN37" s="441"/>
      <c r="TZO37" s="441"/>
      <c r="TZP37" s="441"/>
      <c r="TZQ37" s="441"/>
      <c r="TZR37" s="441"/>
      <c r="TZS37" s="441"/>
      <c r="TZT37" s="441"/>
      <c r="TZU37" s="441"/>
      <c r="TZV37" s="441"/>
      <c r="TZW37" s="441"/>
      <c r="TZX37" s="441"/>
      <c r="TZY37" s="441"/>
      <c r="TZZ37" s="441"/>
      <c r="UAA37" s="441"/>
      <c r="UAB37" s="441"/>
      <c r="UAC37" s="441"/>
      <c r="UAD37" s="441"/>
      <c r="UAE37" s="441"/>
      <c r="UAF37" s="441"/>
      <c r="UAG37" s="441"/>
      <c r="UAH37" s="441"/>
      <c r="UAI37" s="441"/>
      <c r="UAJ37" s="441"/>
      <c r="UAK37" s="441"/>
      <c r="UAL37" s="441"/>
      <c r="UAM37" s="441"/>
      <c r="UAN37" s="441"/>
      <c r="UAO37" s="441"/>
      <c r="UAP37" s="441"/>
      <c r="UAQ37" s="441"/>
      <c r="UAR37" s="441"/>
      <c r="UAS37" s="441"/>
      <c r="UAT37" s="441"/>
      <c r="UAU37" s="441"/>
      <c r="UAV37" s="441"/>
      <c r="UAW37" s="441"/>
      <c r="UAX37" s="441"/>
      <c r="UAY37" s="441"/>
      <c r="UAZ37" s="441"/>
      <c r="UBA37" s="441"/>
      <c r="UBB37" s="441"/>
      <c r="UBC37" s="441"/>
      <c r="UBD37" s="441"/>
      <c r="UBE37" s="441"/>
      <c r="UBF37" s="441"/>
      <c r="UBG37" s="441"/>
      <c r="UBH37" s="441"/>
      <c r="UBI37" s="441"/>
      <c r="UBJ37" s="441"/>
      <c r="UBK37" s="441"/>
      <c r="UBL37" s="441"/>
      <c r="UBM37" s="441"/>
      <c r="UBN37" s="441"/>
      <c r="UBO37" s="441"/>
      <c r="UBP37" s="441"/>
      <c r="UBQ37" s="441"/>
      <c r="UBR37" s="441"/>
      <c r="UBS37" s="441"/>
      <c r="UBT37" s="441"/>
      <c r="UBU37" s="441"/>
      <c r="UBV37" s="441"/>
      <c r="UBW37" s="441"/>
      <c r="UBX37" s="441"/>
      <c r="UBY37" s="441"/>
      <c r="UBZ37" s="441"/>
      <c r="UCA37" s="441"/>
      <c r="UCB37" s="441"/>
      <c r="UCC37" s="441"/>
      <c r="UCD37" s="441"/>
      <c r="UCE37" s="441"/>
      <c r="UCF37" s="441"/>
      <c r="UCG37" s="441"/>
      <c r="UCH37" s="441"/>
      <c r="UCI37" s="441"/>
      <c r="UCJ37" s="441"/>
      <c r="UCK37" s="441"/>
      <c r="UCL37" s="441"/>
      <c r="UCM37" s="441"/>
      <c r="UCN37" s="441"/>
      <c r="UCO37" s="441"/>
      <c r="UCP37" s="441"/>
      <c r="UCQ37" s="441"/>
      <c r="UCR37" s="441"/>
      <c r="UCS37" s="441"/>
      <c r="UCT37" s="441"/>
      <c r="UCU37" s="441"/>
      <c r="UCV37" s="441"/>
      <c r="UCW37" s="441"/>
      <c r="UCX37" s="441"/>
      <c r="UCY37" s="441"/>
      <c r="UCZ37" s="441"/>
      <c r="UDA37" s="441"/>
      <c r="UDB37" s="441"/>
      <c r="UDC37" s="441"/>
      <c r="UDD37" s="441"/>
      <c r="UDE37" s="441"/>
      <c r="UDF37" s="441"/>
      <c r="UDG37" s="441"/>
      <c r="UDH37" s="441"/>
      <c r="UDI37" s="441"/>
      <c r="UDJ37" s="441"/>
      <c r="UDK37" s="441"/>
      <c r="UDL37" s="441"/>
      <c r="UDM37" s="441"/>
      <c r="UDN37" s="441"/>
      <c r="UDO37" s="441"/>
      <c r="UDP37" s="441"/>
      <c r="UDQ37" s="441"/>
      <c r="UDR37" s="441"/>
      <c r="UDS37" s="441"/>
      <c r="UDT37" s="441"/>
      <c r="UDU37" s="441"/>
      <c r="UDV37" s="441"/>
      <c r="UDW37" s="441"/>
      <c r="UDX37" s="441"/>
      <c r="UDY37" s="441"/>
      <c r="UDZ37" s="441"/>
      <c r="UEA37" s="441"/>
      <c r="UEB37" s="441"/>
      <c r="UEC37" s="441"/>
      <c r="UED37" s="441"/>
      <c r="UEE37" s="441"/>
      <c r="UEF37" s="441"/>
      <c r="UEG37" s="441"/>
      <c r="UEH37" s="441"/>
      <c r="UEI37" s="441"/>
      <c r="UEJ37" s="441"/>
      <c r="UEK37" s="441"/>
      <c r="UEL37" s="441"/>
      <c r="UEM37" s="441"/>
      <c r="UEN37" s="441"/>
      <c r="UEO37" s="441"/>
      <c r="UEP37" s="441"/>
      <c r="UEQ37" s="441"/>
      <c r="UER37" s="441"/>
      <c r="UES37" s="441"/>
      <c r="UET37" s="441"/>
      <c r="UEU37" s="441"/>
      <c r="UEV37" s="441"/>
      <c r="UEW37" s="441"/>
      <c r="UEX37" s="441"/>
      <c r="UEY37" s="441"/>
      <c r="UEZ37" s="441"/>
      <c r="UFA37" s="441"/>
      <c r="UFB37" s="441"/>
      <c r="UFC37" s="441"/>
      <c r="UFD37" s="441"/>
      <c r="UFE37" s="441"/>
      <c r="UFF37" s="441"/>
      <c r="UFG37" s="441"/>
      <c r="UFH37" s="441"/>
      <c r="UFI37" s="441"/>
      <c r="UFJ37" s="441"/>
      <c r="UFK37" s="441"/>
      <c r="UFL37" s="441"/>
      <c r="UFM37" s="441"/>
      <c r="UFN37" s="441"/>
      <c r="UFO37" s="441"/>
      <c r="UFP37" s="441"/>
      <c r="UFQ37" s="441"/>
      <c r="UFR37" s="441"/>
      <c r="UFS37" s="441"/>
      <c r="UFT37" s="441"/>
      <c r="UFU37" s="441"/>
      <c r="UFV37" s="441"/>
      <c r="UFW37" s="441"/>
      <c r="UFX37" s="441"/>
      <c r="UFY37" s="441"/>
      <c r="UFZ37" s="441"/>
      <c r="UGA37" s="441"/>
      <c r="UGB37" s="441"/>
      <c r="UGC37" s="441"/>
      <c r="UGD37" s="441"/>
      <c r="UGE37" s="441"/>
      <c r="UGF37" s="441"/>
      <c r="UGG37" s="441"/>
      <c r="UGH37" s="441"/>
      <c r="UGI37" s="441"/>
      <c r="UGJ37" s="441"/>
      <c r="UGK37" s="441"/>
      <c r="UGL37" s="441"/>
      <c r="UGM37" s="441"/>
      <c r="UGN37" s="441"/>
      <c r="UGO37" s="441"/>
      <c r="UGP37" s="441"/>
      <c r="UGQ37" s="441"/>
      <c r="UGR37" s="441"/>
      <c r="UGS37" s="441"/>
      <c r="UGT37" s="441"/>
      <c r="UGU37" s="441"/>
      <c r="UGV37" s="441"/>
      <c r="UGW37" s="441"/>
      <c r="UGX37" s="441"/>
      <c r="UGY37" s="441"/>
      <c r="UGZ37" s="441"/>
      <c r="UHA37" s="441"/>
      <c r="UHB37" s="441"/>
      <c r="UHC37" s="441"/>
      <c r="UHD37" s="441"/>
      <c r="UHE37" s="441"/>
      <c r="UHF37" s="441"/>
      <c r="UHG37" s="441"/>
      <c r="UHH37" s="441"/>
      <c r="UHI37" s="441"/>
      <c r="UHJ37" s="441"/>
      <c r="UHK37" s="441"/>
      <c r="UHL37" s="441"/>
      <c r="UHM37" s="441"/>
      <c r="UHN37" s="441"/>
      <c r="UHO37" s="441"/>
      <c r="UHP37" s="441"/>
      <c r="UHQ37" s="441"/>
      <c r="UHR37" s="441"/>
      <c r="UHS37" s="441"/>
      <c r="UHT37" s="441"/>
      <c r="UHU37" s="441"/>
      <c r="UHV37" s="441"/>
      <c r="UHW37" s="441"/>
      <c r="UHX37" s="441"/>
      <c r="UHY37" s="441"/>
      <c r="UHZ37" s="441"/>
      <c r="UIA37" s="441"/>
      <c r="UIB37" s="441"/>
      <c r="UIC37" s="441"/>
      <c r="UID37" s="441"/>
      <c r="UIE37" s="441"/>
      <c r="UIF37" s="441"/>
      <c r="UIG37" s="441"/>
      <c r="UIH37" s="441"/>
      <c r="UII37" s="441"/>
      <c r="UIJ37" s="441"/>
      <c r="UIK37" s="441"/>
      <c r="UIL37" s="441"/>
      <c r="UIM37" s="441"/>
      <c r="UIN37" s="441"/>
      <c r="UIO37" s="441"/>
      <c r="UIP37" s="441"/>
      <c r="UIQ37" s="441"/>
      <c r="UIR37" s="441"/>
      <c r="UIS37" s="441"/>
      <c r="UIT37" s="441"/>
      <c r="UIU37" s="441"/>
      <c r="UIV37" s="441"/>
      <c r="UIW37" s="441"/>
      <c r="UIX37" s="441"/>
      <c r="UIY37" s="441"/>
      <c r="UIZ37" s="441"/>
      <c r="UJA37" s="441"/>
      <c r="UJB37" s="441"/>
      <c r="UJC37" s="441"/>
      <c r="UJD37" s="441"/>
      <c r="UJE37" s="441"/>
      <c r="UJF37" s="441"/>
      <c r="UJG37" s="441"/>
      <c r="UJH37" s="441"/>
      <c r="UJI37" s="441"/>
      <c r="UJJ37" s="441"/>
      <c r="UJK37" s="441"/>
      <c r="UJL37" s="441"/>
      <c r="UJM37" s="441"/>
      <c r="UJN37" s="441"/>
      <c r="UJO37" s="441"/>
      <c r="UJP37" s="441"/>
      <c r="UJQ37" s="441"/>
      <c r="UJR37" s="441"/>
      <c r="UJS37" s="441"/>
      <c r="UJT37" s="441"/>
      <c r="UJU37" s="441"/>
      <c r="UJV37" s="441"/>
      <c r="UJW37" s="441"/>
      <c r="UJX37" s="441"/>
      <c r="UJY37" s="441"/>
      <c r="UJZ37" s="441"/>
      <c r="UKA37" s="441"/>
      <c r="UKB37" s="441"/>
      <c r="UKC37" s="441"/>
      <c r="UKD37" s="441"/>
      <c r="UKE37" s="441"/>
      <c r="UKF37" s="441"/>
      <c r="UKG37" s="441"/>
      <c r="UKH37" s="441"/>
      <c r="UKI37" s="441"/>
      <c r="UKJ37" s="441"/>
      <c r="UKK37" s="441"/>
      <c r="UKL37" s="441"/>
      <c r="UKM37" s="441"/>
      <c r="UKN37" s="441"/>
      <c r="UKO37" s="441"/>
      <c r="UKP37" s="441"/>
      <c r="UKQ37" s="441"/>
      <c r="UKR37" s="441"/>
      <c r="UKS37" s="441"/>
      <c r="UKT37" s="441"/>
      <c r="UKU37" s="441"/>
      <c r="UKV37" s="441"/>
      <c r="UKW37" s="441"/>
      <c r="UKX37" s="441"/>
      <c r="UKY37" s="441"/>
      <c r="UKZ37" s="441"/>
      <c r="ULA37" s="441"/>
      <c r="ULB37" s="441"/>
      <c r="ULC37" s="441"/>
      <c r="ULD37" s="441"/>
      <c r="ULE37" s="441"/>
      <c r="ULF37" s="441"/>
      <c r="ULG37" s="441"/>
      <c r="ULH37" s="441"/>
      <c r="ULI37" s="441"/>
      <c r="ULJ37" s="441"/>
      <c r="ULK37" s="441"/>
      <c r="ULL37" s="441"/>
      <c r="ULM37" s="441"/>
      <c r="ULN37" s="441"/>
      <c r="ULO37" s="441"/>
      <c r="ULP37" s="441"/>
      <c r="ULQ37" s="441"/>
      <c r="ULR37" s="441"/>
      <c r="ULS37" s="441"/>
      <c r="ULT37" s="441"/>
      <c r="ULU37" s="441"/>
      <c r="ULV37" s="441"/>
      <c r="ULW37" s="441"/>
      <c r="ULX37" s="441"/>
      <c r="ULY37" s="441"/>
      <c r="ULZ37" s="441"/>
      <c r="UMA37" s="441"/>
      <c r="UMB37" s="441"/>
      <c r="UMC37" s="441"/>
      <c r="UMD37" s="441"/>
      <c r="UME37" s="441"/>
      <c r="UMF37" s="441"/>
      <c r="UMG37" s="441"/>
      <c r="UMH37" s="441"/>
      <c r="UMI37" s="441"/>
      <c r="UMJ37" s="441"/>
      <c r="UMK37" s="441"/>
      <c r="UML37" s="441"/>
      <c r="UMM37" s="441"/>
      <c r="UMN37" s="441"/>
      <c r="UMO37" s="441"/>
      <c r="UMP37" s="441"/>
      <c r="UMQ37" s="441"/>
      <c r="UMR37" s="441"/>
      <c r="UMS37" s="441"/>
      <c r="UMT37" s="441"/>
      <c r="UMU37" s="441"/>
      <c r="UMV37" s="441"/>
      <c r="UMW37" s="441"/>
      <c r="UMX37" s="441"/>
      <c r="UMY37" s="441"/>
      <c r="UMZ37" s="441"/>
      <c r="UNA37" s="441"/>
      <c r="UNB37" s="441"/>
      <c r="UNC37" s="441"/>
      <c r="UND37" s="441"/>
      <c r="UNE37" s="441"/>
      <c r="UNF37" s="441"/>
      <c r="UNG37" s="441"/>
      <c r="UNH37" s="441"/>
      <c r="UNI37" s="441"/>
      <c r="UNJ37" s="441"/>
      <c r="UNK37" s="441"/>
      <c r="UNL37" s="441"/>
      <c r="UNM37" s="441"/>
      <c r="UNN37" s="441"/>
      <c r="UNO37" s="441"/>
      <c r="UNP37" s="441"/>
      <c r="UNQ37" s="441"/>
      <c r="UNR37" s="441"/>
      <c r="UNS37" s="441"/>
      <c r="UNT37" s="441"/>
      <c r="UNU37" s="441"/>
      <c r="UNV37" s="441"/>
      <c r="UNW37" s="441"/>
      <c r="UNX37" s="441"/>
      <c r="UNY37" s="441"/>
      <c r="UNZ37" s="441"/>
      <c r="UOA37" s="441"/>
      <c r="UOB37" s="441"/>
      <c r="UOC37" s="441"/>
      <c r="UOD37" s="441"/>
      <c r="UOE37" s="441"/>
      <c r="UOF37" s="441"/>
      <c r="UOG37" s="441"/>
      <c r="UOH37" s="441"/>
      <c r="UOI37" s="441"/>
      <c r="UOJ37" s="441"/>
      <c r="UOK37" s="441"/>
      <c r="UOL37" s="441"/>
      <c r="UOM37" s="441"/>
      <c r="UON37" s="441"/>
      <c r="UOO37" s="441"/>
      <c r="UOP37" s="441"/>
      <c r="UOQ37" s="441"/>
      <c r="UOR37" s="441"/>
      <c r="UOS37" s="441"/>
      <c r="UOT37" s="441"/>
      <c r="UOU37" s="441"/>
      <c r="UOV37" s="441"/>
      <c r="UOW37" s="441"/>
      <c r="UOX37" s="441"/>
      <c r="UOY37" s="441"/>
      <c r="UOZ37" s="441"/>
      <c r="UPA37" s="441"/>
      <c r="UPB37" s="441"/>
      <c r="UPC37" s="441"/>
      <c r="UPD37" s="441"/>
      <c r="UPE37" s="441"/>
      <c r="UPF37" s="441"/>
      <c r="UPG37" s="441"/>
      <c r="UPH37" s="441"/>
      <c r="UPI37" s="441"/>
      <c r="UPJ37" s="441"/>
      <c r="UPK37" s="441"/>
      <c r="UPL37" s="441"/>
      <c r="UPM37" s="441"/>
      <c r="UPN37" s="441"/>
      <c r="UPO37" s="441"/>
      <c r="UPP37" s="441"/>
      <c r="UPQ37" s="441"/>
      <c r="UPR37" s="441"/>
      <c r="UPS37" s="441"/>
      <c r="UPT37" s="441"/>
      <c r="UPU37" s="441"/>
      <c r="UPV37" s="441"/>
      <c r="UPW37" s="441"/>
      <c r="UPX37" s="441"/>
      <c r="UPY37" s="441"/>
      <c r="UPZ37" s="441"/>
      <c r="UQA37" s="441"/>
      <c r="UQB37" s="441"/>
      <c r="UQC37" s="441"/>
      <c r="UQD37" s="441"/>
      <c r="UQE37" s="441"/>
      <c r="UQF37" s="441"/>
      <c r="UQG37" s="441"/>
      <c r="UQH37" s="441"/>
      <c r="UQI37" s="441"/>
      <c r="UQJ37" s="441"/>
      <c r="UQK37" s="441"/>
      <c r="UQL37" s="441"/>
      <c r="UQM37" s="441"/>
      <c r="UQN37" s="441"/>
      <c r="UQO37" s="441"/>
      <c r="UQP37" s="441"/>
      <c r="UQQ37" s="441"/>
      <c r="UQR37" s="441"/>
      <c r="UQS37" s="441"/>
      <c r="UQT37" s="441"/>
      <c r="UQU37" s="441"/>
      <c r="UQV37" s="441"/>
      <c r="UQW37" s="441"/>
      <c r="UQX37" s="441"/>
      <c r="UQY37" s="441"/>
      <c r="UQZ37" s="441"/>
      <c r="URA37" s="441"/>
      <c r="URB37" s="441"/>
      <c r="URC37" s="441"/>
      <c r="URD37" s="441"/>
      <c r="URE37" s="441"/>
      <c r="URF37" s="441"/>
      <c r="URG37" s="441"/>
      <c r="URH37" s="441"/>
      <c r="URI37" s="441"/>
      <c r="URJ37" s="441"/>
      <c r="URK37" s="441"/>
      <c r="URL37" s="441"/>
      <c r="URM37" s="441"/>
      <c r="URN37" s="441"/>
      <c r="URO37" s="441"/>
      <c r="URP37" s="441"/>
      <c r="URQ37" s="441"/>
      <c r="URR37" s="441"/>
      <c r="URS37" s="441"/>
      <c r="URT37" s="441"/>
      <c r="URU37" s="441"/>
      <c r="URV37" s="441"/>
      <c r="URW37" s="441"/>
      <c r="URX37" s="441"/>
      <c r="URY37" s="441"/>
      <c r="URZ37" s="441"/>
      <c r="USA37" s="441"/>
      <c r="USB37" s="441"/>
      <c r="USC37" s="441"/>
      <c r="USD37" s="441"/>
      <c r="USE37" s="441"/>
      <c r="USF37" s="441"/>
      <c r="USG37" s="441"/>
      <c r="USH37" s="441"/>
      <c r="USI37" s="441"/>
      <c r="USJ37" s="441"/>
      <c r="USK37" s="441"/>
      <c r="USL37" s="441"/>
      <c r="USM37" s="441"/>
      <c r="USN37" s="441"/>
      <c r="USO37" s="441"/>
      <c r="USP37" s="441"/>
      <c r="USQ37" s="441"/>
      <c r="USR37" s="441"/>
      <c r="USS37" s="441"/>
      <c r="UST37" s="441"/>
      <c r="USU37" s="441"/>
      <c r="USV37" s="441"/>
      <c r="USW37" s="441"/>
      <c r="USX37" s="441"/>
      <c r="USY37" s="441"/>
      <c r="USZ37" s="441"/>
      <c r="UTA37" s="441"/>
      <c r="UTB37" s="441"/>
      <c r="UTC37" s="441"/>
      <c r="UTD37" s="441"/>
      <c r="UTE37" s="441"/>
      <c r="UTF37" s="441"/>
      <c r="UTG37" s="441"/>
      <c r="UTH37" s="441"/>
      <c r="UTI37" s="441"/>
      <c r="UTJ37" s="441"/>
      <c r="UTK37" s="441"/>
      <c r="UTL37" s="441"/>
      <c r="UTM37" s="441"/>
      <c r="UTN37" s="441"/>
      <c r="UTO37" s="441"/>
      <c r="UTP37" s="441"/>
      <c r="UTQ37" s="441"/>
      <c r="UTR37" s="441"/>
      <c r="UTS37" s="441"/>
      <c r="UTT37" s="441"/>
      <c r="UTU37" s="441"/>
      <c r="UTV37" s="441"/>
      <c r="UTW37" s="441"/>
      <c r="UTX37" s="441"/>
      <c r="UTY37" s="441"/>
      <c r="UTZ37" s="441"/>
      <c r="UUA37" s="441"/>
      <c r="UUB37" s="441"/>
      <c r="UUC37" s="441"/>
      <c r="UUD37" s="441"/>
      <c r="UUE37" s="441"/>
      <c r="UUF37" s="441"/>
      <c r="UUG37" s="441"/>
      <c r="UUH37" s="441"/>
      <c r="UUI37" s="441"/>
      <c r="UUJ37" s="441"/>
      <c r="UUK37" s="441"/>
      <c r="UUL37" s="441"/>
      <c r="UUM37" s="441"/>
      <c r="UUN37" s="441"/>
      <c r="UUO37" s="441"/>
      <c r="UUP37" s="441"/>
      <c r="UUQ37" s="441"/>
      <c r="UUR37" s="441"/>
      <c r="UUS37" s="441"/>
      <c r="UUT37" s="441"/>
      <c r="UUU37" s="441"/>
      <c r="UUV37" s="441"/>
      <c r="UUW37" s="441"/>
      <c r="UUX37" s="441"/>
      <c r="UUY37" s="441"/>
      <c r="UUZ37" s="441"/>
      <c r="UVA37" s="441"/>
      <c r="UVB37" s="441"/>
      <c r="UVC37" s="441"/>
      <c r="UVD37" s="441"/>
      <c r="UVE37" s="441"/>
      <c r="UVF37" s="441"/>
      <c r="UVG37" s="441"/>
      <c r="UVH37" s="441"/>
      <c r="UVI37" s="441"/>
      <c r="UVJ37" s="441"/>
      <c r="UVK37" s="441"/>
      <c r="UVL37" s="441"/>
      <c r="UVM37" s="441"/>
      <c r="UVN37" s="441"/>
      <c r="UVO37" s="441"/>
      <c r="UVP37" s="441"/>
      <c r="UVQ37" s="441"/>
      <c r="UVR37" s="441"/>
      <c r="UVS37" s="441"/>
      <c r="UVT37" s="441"/>
      <c r="UVU37" s="441"/>
      <c r="UVV37" s="441"/>
      <c r="UVW37" s="441"/>
      <c r="UVX37" s="441"/>
      <c r="UVY37" s="441"/>
      <c r="UVZ37" s="441"/>
      <c r="UWA37" s="441"/>
      <c r="UWB37" s="441"/>
      <c r="UWC37" s="441"/>
      <c r="UWD37" s="441"/>
      <c r="UWE37" s="441"/>
      <c r="UWF37" s="441"/>
      <c r="UWG37" s="441"/>
      <c r="UWH37" s="441"/>
      <c r="UWI37" s="441"/>
      <c r="UWJ37" s="441"/>
      <c r="UWK37" s="441"/>
      <c r="UWL37" s="441"/>
      <c r="UWM37" s="441"/>
      <c r="UWN37" s="441"/>
      <c r="UWO37" s="441"/>
      <c r="UWP37" s="441"/>
      <c r="UWQ37" s="441"/>
      <c r="UWR37" s="441"/>
      <c r="UWS37" s="441"/>
      <c r="UWT37" s="441"/>
      <c r="UWU37" s="441"/>
      <c r="UWV37" s="441"/>
      <c r="UWW37" s="441"/>
      <c r="UWX37" s="441"/>
      <c r="UWY37" s="441"/>
      <c r="UWZ37" s="441"/>
      <c r="UXA37" s="441"/>
      <c r="UXB37" s="441"/>
      <c r="UXC37" s="441"/>
      <c r="UXD37" s="441"/>
      <c r="UXE37" s="441"/>
      <c r="UXF37" s="441"/>
      <c r="UXG37" s="441"/>
      <c r="UXH37" s="441"/>
      <c r="UXI37" s="441"/>
      <c r="UXJ37" s="441"/>
      <c r="UXK37" s="441"/>
      <c r="UXL37" s="441"/>
      <c r="UXM37" s="441"/>
      <c r="UXN37" s="441"/>
      <c r="UXO37" s="441"/>
      <c r="UXP37" s="441"/>
      <c r="UXQ37" s="441"/>
      <c r="UXR37" s="441"/>
      <c r="UXS37" s="441"/>
      <c r="UXT37" s="441"/>
      <c r="UXU37" s="441"/>
      <c r="UXV37" s="441"/>
      <c r="UXW37" s="441"/>
      <c r="UXX37" s="441"/>
      <c r="UXY37" s="441"/>
      <c r="UXZ37" s="441"/>
      <c r="UYA37" s="441"/>
      <c r="UYB37" s="441"/>
      <c r="UYC37" s="441"/>
      <c r="UYD37" s="441"/>
      <c r="UYE37" s="441"/>
      <c r="UYF37" s="441"/>
      <c r="UYG37" s="441"/>
      <c r="UYH37" s="441"/>
      <c r="UYI37" s="441"/>
      <c r="UYJ37" s="441"/>
      <c r="UYK37" s="441"/>
      <c r="UYL37" s="441"/>
      <c r="UYM37" s="441"/>
      <c r="UYN37" s="441"/>
      <c r="UYO37" s="441"/>
      <c r="UYP37" s="441"/>
      <c r="UYQ37" s="441"/>
      <c r="UYR37" s="441"/>
      <c r="UYS37" s="441"/>
      <c r="UYT37" s="441"/>
      <c r="UYU37" s="441"/>
      <c r="UYV37" s="441"/>
      <c r="UYW37" s="441"/>
      <c r="UYX37" s="441"/>
      <c r="UYY37" s="441"/>
      <c r="UYZ37" s="441"/>
      <c r="UZA37" s="441"/>
      <c r="UZB37" s="441"/>
      <c r="UZC37" s="441"/>
      <c r="UZD37" s="441"/>
      <c r="UZE37" s="441"/>
      <c r="UZF37" s="441"/>
      <c r="UZG37" s="441"/>
      <c r="UZH37" s="441"/>
      <c r="UZI37" s="441"/>
      <c r="UZJ37" s="441"/>
      <c r="UZK37" s="441"/>
      <c r="UZL37" s="441"/>
      <c r="UZM37" s="441"/>
      <c r="UZN37" s="441"/>
      <c r="UZO37" s="441"/>
      <c r="UZP37" s="441"/>
      <c r="UZQ37" s="441"/>
      <c r="UZR37" s="441"/>
      <c r="UZS37" s="441"/>
      <c r="UZT37" s="441"/>
      <c r="UZU37" s="441"/>
      <c r="UZV37" s="441"/>
      <c r="UZW37" s="441"/>
      <c r="UZX37" s="441"/>
      <c r="UZY37" s="441"/>
      <c r="UZZ37" s="441"/>
      <c r="VAA37" s="441"/>
      <c r="VAB37" s="441"/>
      <c r="VAC37" s="441"/>
      <c r="VAD37" s="441"/>
      <c r="VAE37" s="441"/>
      <c r="VAF37" s="441"/>
      <c r="VAG37" s="441"/>
      <c r="VAH37" s="441"/>
      <c r="VAI37" s="441"/>
      <c r="VAJ37" s="441"/>
      <c r="VAK37" s="441"/>
      <c r="VAL37" s="441"/>
      <c r="VAM37" s="441"/>
      <c r="VAN37" s="441"/>
      <c r="VAO37" s="441"/>
      <c r="VAP37" s="441"/>
      <c r="VAQ37" s="441"/>
      <c r="VAR37" s="441"/>
      <c r="VAS37" s="441"/>
      <c r="VAT37" s="441"/>
      <c r="VAU37" s="441"/>
      <c r="VAV37" s="441"/>
      <c r="VAW37" s="441"/>
      <c r="VAX37" s="441"/>
      <c r="VAY37" s="441"/>
      <c r="VAZ37" s="441"/>
      <c r="VBA37" s="441"/>
      <c r="VBB37" s="441"/>
      <c r="VBC37" s="441"/>
      <c r="VBD37" s="441"/>
      <c r="VBE37" s="441"/>
      <c r="VBF37" s="441"/>
      <c r="VBG37" s="441"/>
      <c r="VBH37" s="441"/>
      <c r="VBI37" s="441"/>
      <c r="VBJ37" s="441"/>
      <c r="VBK37" s="441"/>
      <c r="VBL37" s="441"/>
      <c r="VBM37" s="441"/>
      <c r="VBN37" s="441"/>
      <c r="VBO37" s="441"/>
      <c r="VBP37" s="441"/>
      <c r="VBQ37" s="441"/>
      <c r="VBR37" s="441"/>
      <c r="VBS37" s="441"/>
      <c r="VBT37" s="441"/>
      <c r="VBU37" s="441"/>
      <c r="VBV37" s="441"/>
      <c r="VBW37" s="441"/>
      <c r="VBX37" s="441"/>
      <c r="VBY37" s="441"/>
      <c r="VBZ37" s="441"/>
      <c r="VCA37" s="441"/>
      <c r="VCB37" s="441"/>
      <c r="VCC37" s="441"/>
      <c r="VCD37" s="441"/>
      <c r="VCE37" s="441"/>
      <c r="VCF37" s="441"/>
      <c r="VCG37" s="441"/>
      <c r="VCH37" s="441"/>
      <c r="VCI37" s="441"/>
      <c r="VCJ37" s="441"/>
      <c r="VCK37" s="441"/>
      <c r="VCL37" s="441"/>
      <c r="VCM37" s="441"/>
      <c r="VCN37" s="441"/>
      <c r="VCO37" s="441"/>
      <c r="VCP37" s="441"/>
      <c r="VCQ37" s="441"/>
      <c r="VCR37" s="441"/>
      <c r="VCS37" s="441"/>
      <c r="VCT37" s="441"/>
      <c r="VCU37" s="441"/>
      <c r="VCV37" s="441"/>
      <c r="VCW37" s="441"/>
      <c r="VCX37" s="441"/>
      <c r="VCY37" s="441"/>
      <c r="VCZ37" s="441"/>
      <c r="VDA37" s="441"/>
      <c r="VDB37" s="441"/>
      <c r="VDC37" s="441"/>
      <c r="VDD37" s="441"/>
      <c r="VDE37" s="441"/>
      <c r="VDF37" s="441"/>
      <c r="VDG37" s="441"/>
      <c r="VDH37" s="441"/>
      <c r="VDI37" s="441"/>
      <c r="VDJ37" s="441"/>
      <c r="VDK37" s="441"/>
      <c r="VDL37" s="441"/>
      <c r="VDM37" s="441"/>
      <c r="VDN37" s="441"/>
      <c r="VDO37" s="441"/>
      <c r="VDP37" s="441"/>
      <c r="VDQ37" s="441"/>
      <c r="VDR37" s="441"/>
      <c r="VDS37" s="441"/>
      <c r="VDT37" s="441"/>
      <c r="VDU37" s="441"/>
      <c r="VDV37" s="441"/>
      <c r="VDW37" s="441"/>
      <c r="VDX37" s="441"/>
      <c r="VDY37" s="441"/>
      <c r="VDZ37" s="441"/>
      <c r="VEA37" s="441"/>
      <c r="VEB37" s="441"/>
      <c r="VEC37" s="441"/>
      <c r="VED37" s="441"/>
      <c r="VEE37" s="441"/>
      <c r="VEF37" s="441"/>
      <c r="VEG37" s="441"/>
      <c r="VEH37" s="441"/>
      <c r="VEI37" s="441"/>
      <c r="VEJ37" s="441"/>
      <c r="VEK37" s="441"/>
      <c r="VEL37" s="441"/>
      <c r="VEM37" s="441"/>
      <c r="VEN37" s="441"/>
      <c r="VEO37" s="441"/>
      <c r="VEP37" s="441"/>
      <c r="VEQ37" s="441"/>
      <c r="VER37" s="441"/>
      <c r="VES37" s="441"/>
      <c r="VET37" s="441"/>
      <c r="VEU37" s="441"/>
      <c r="VEV37" s="441"/>
      <c r="VEW37" s="441"/>
      <c r="VEX37" s="441"/>
      <c r="VEY37" s="441"/>
      <c r="VEZ37" s="441"/>
      <c r="VFA37" s="441"/>
      <c r="VFB37" s="441"/>
      <c r="VFC37" s="441"/>
      <c r="VFD37" s="441"/>
      <c r="VFE37" s="441"/>
      <c r="VFF37" s="441"/>
      <c r="VFG37" s="441"/>
      <c r="VFH37" s="441"/>
      <c r="VFI37" s="441"/>
      <c r="VFJ37" s="441"/>
      <c r="VFK37" s="441"/>
      <c r="VFL37" s="441"/>
      <c r="VFM37" s="441"/>
      <c r="VFN37" s="441"/>
      <c r="VFO37" s="441"/>
      <c r="VFP37" s="441"/>
      <c r="VFQ37" s="441"/>
      <c r="VFR37" s="441"/>
      <c r="VFS37" s="441"/>
      <c r="VFT37" s="441"/>
      <c r="VFU37" s="441"/>
      <c r="VFV37" s="441"/>
      <c r="VFW37" s="441"/>
      <c r="VFX37" s="441"/>
      <c r="VFY37" s="441"/>
      <c r="VFZ37" s="441"/>
      <c r="VGA37" s="441"/>
      <c r="VGB37" s="441"/>
      <c r="VGC37" s="441"/>
      <c r="VGD37" s="441"/>
      <c r="VGE37" s="441"/>
      <c r="VGF37" s="441"/>
      <c r="VGG37" s="441"/>
      <c r="VGH37" s="441"/>
      <c r="VGI37" s="441"/>
      <c r="VGJ37" s="441"/>
      <c r="VGK37" s="441"/>
      <c r="VGL37" s="441"/>
      <c r="VGM37" s="441"/>
      <c r="VGN37" s="441"/>
      <c r="VGO37" s="441"/>
      <c r="VGP37" s="441"/>
      <c r="VGQ37" s="441"/>
      <c r="VGR37" s="441"/>
      <c r="VGS37" s="441"/>
      <c r="VGT37" s="441"/>
      <c r="VGU37" s="441"/>
      <c r="VGV37" s="441"/>
      <c r="VGW37" s="441"/>
      <c r="VGX37" s="441"/>
      <c r="VGY37" s="441"/>
      <c r="VGZ37" s="441"/>
      <c r="VHA37" s="441"/>
      <c r="VHB37" s="441"/>
      <c r="VHC37" s="441"/>
      <c r="VHD37" s="441"/>
      <c r="VHE37" s="441"/>
      <c r="VHF37" s="441"/>
      <c r="VHG37" s="441"/>
      <c r="VHH37" s="441"/>
      <c r="VHI37" s="441"/>
      <c r="VHJ37" s="441"/>
      <c r="VHK37" s="441"/>
      <c r="VHL37" s="441"/>
      <c r="VHM37" s="441"/>
      <c r="VHN37" s="441"/>
      <c r="VHO37" s="441"/>
      <c r="VHP37" s="441"/>
      <c r="VHQ37" s="441"/>
      <c r="VHR37" s="441"/>
      <c r="VHS37" s="441"/>
      <c r="VHT37" s="441"/>
      <c r="VHU37" s="441"/>
      <c r="VHV37" s="441"/>
      <c r="VHW37" s="441"/>
      <c r="VHX37" s="441"/>
      <c r="VHY37" s="441"/>
      <c r="VHZ37" s="441"/>
      <c r="VIA37" s="441"/>
      <c r="VIB37" s="441"/>
      <c r="VIC37" s="441"/>
      <c r="VID37" s="441"/>
      <c r="VIE37" s="441"/>
      <c r="VIF37" s="441"/>
      <c r="VIG37" s="441"/>
      <c r="VIH37" s="441"/>
      <c r="VII37" s="441"/>
      <c r="VIJ37" s="441"/>
      <c r="VIK37" s="441"/>
      <c r="VIL37" s="441"/>
      <c r="VIM37" s="441"/>
      <c r="VIN37" s="441"/>
      <c r="VIO37" s="441"/>
      <c r="VIP37" s="441"/>
      <c r="VIQ37" s="441"/>
      <c r="VIR37" s="441"/>
      <c r="VIS37" s="441"/>
      <c r="VIT37" s="441"/>
      <c r="VIU37" s="441"/>
      <c r="VIV37" s="441"/>
      <c r="VIW37" s="441"/>
      <c r="VIX37" s="441"/>
      <c r="VIY37" s="441"/>
      <c r="VIZ37" s="441"/>
      <c r="VJA37" s="441"/>
      <c r="VJB37" s="441"/>
      <c r="VJC37" s="441"/>
      <c r="VJD37" s="441"/>
      <c r="VJE37" s="441"/>
      <c r="VJF37" s="441"/>
      <c r="VJG37" s="441"/>
      <c r="VJH37" s="441"/>
      <c r="VJI37" s="441"/>
      <c r="VJJ37" s="441"/>
      <c r="VJK37" s="441"/>
      <c r="VJL37" s="441"/>
      <c r="VJM37" s="441"/>
      <c r="VJN37" s="441"/>
      <c r="VJO37" s="441"/>
      <c r="VJP37" s="441"/>
      <c r="VJQ37" s="441"/>
      <c r="VJR37" s="441"/>
      <c r="VJS37" s="441"/>
      <c r="VJT37" s="441"/>
      <c r="VJU37" s="441"/>
      <c r="VJV37" s="441"/>
      <c r="VJW37" s="441"/>
      <c r="VJX37" s="441"/>
      <c r="VJY37" s="441"/>
      <c r="VJZ37" s="441"/>
      <c r="VKA37" s="441"/>
      <c r="VKB37" s="441"/>
      <c r="VKC37" s="441"/>
      <c r="VKD37" s="441"/>
      <c r="VKE37" s="441"/>
      <c r="VKF37" s="441"/>
      <c r="VKG37" s="441"/>
      <c r="VKH37" s="441"/>
      <c r="VKI37" s="441"/>
      <c r="VKJ37" s="441"/>
      <c r="VKK37" s="441"/>
      <c r="VKL37" s="441"/>
      <c r="VKM37" s="441"/>
      <c r="VKN37" s="441"/>
      <c r="VKO37" s="441"/>
      <c r="VKP37" s="441"/>
      <c r="VKQ37" s="441"/>
      <c r="VKR37" s="441"/>
      <c r="VKS37" s="441"/>
      <c r="VKT37" s="441"/>
      <c r="VKU37" s="441"/>
      <c r="VKV37" s="441"/>
      <c r="VKW37" s="441"/>
      <c r="VKX37" s="441"/>
      <c r="VKY37" s="441"/>
      <c r="VKZ37" s="441"/>
      <c r="VLA37" s="441"/>
      <c r="VLB37" s="441"/>
      <c r="VLC37" s="441"/>
      <c r="VLD37" s="441"/>
      <c r="VLE37" s="441"/>
      <c r="VLF37" s="441"/>
      <c r="VLG37" s="441"/>
      <c r="VLH37" s="441"/>
      <c r="VLI37" s="441"/>
      <c r="VLJ37" s="441"/>
      <c r="VLK37" s="441"/>
      <c r="VLL37" s="441"/>
      <c r="VLM37" s="441"/>
      <c r="VLN37" s="441"/>
      <c r="VLO37" s="441"/>
      <c r="VLP37" s="441"/>
      <c r="VLQ37" s="441"/>
      <c r="VLR37" s="441"/>
      <c r="VLS37" s="441"/>
      <c r="VLT37" s="441"/>
      <c r="VLU37" s="441"/>
      <c r="VLV37" s="441"/>
      <c r="VLW37" s="441"/>
      <c r="VLX37" s="441"/>
      <c r="VLY37" s="441"/>
      <c r="VLZ37" s="441"/>
      <c r="VMA37" s="441"/>
      <c r="VMB37" s="441"/>
      <c r="VMC37" s="441"/>
      <c r="VMD37" s="441"/>
      <c r="VME37" s="441"/>
      <c r="VMF37" s="441"/>
      <c r="VMG37" s="441"/>
      <c r="VMH37" s="441"/>
      <c r="VMI37" s="441"/>
      <c r="VMJ37" s="441"/>
      <c r="VMK37" s="441"/>
      <c r="VML37" s="441"/>
      <c r="VMM37" s="441"/>
      <c r="VMN37" s="441"/>
      <c r="VMO37" s="441"/>
      <c r="VMP37" s="441"/>
      <c r="VMQ37" s="441"/>
      <c r="VMR37" s="441"/>
      <c r="VMS37" s="441"/>
      <c r="VMT37" s="441"/>
      <c r="VMU37" s="441"/>
      <c r="VMV37" s="441"/>
      <c r="VMW37" s="441"/>
      <c r="VMX37" s="441"/>
      <c r="VMY37" s="441"/>
      <c r="VMZ37" s="441"/>
      <c r="VNA37" s="441"/>
      <c r="VNB37" s="441"/>
      <c r="VNC37" s="441"/>
      <c r="VND37" s="441"/>
      <c r="VNE37" s="441"/>
      <c r="VNF37" s="441"/>
      <c r="VNG37" s="441"/>
      <c r="VNH37" s="441"/>
      <c r="VNI37" s="441"/>
      <c r="VNJ37" s="441"/>
      <c r="VNK37" s="441"/>
      <c r="VNL37" s="441"/>
      <c r="VNM37" s="441"/>
      <c r="VNN37" s="441"/>
      <c r="VNO37" s="441"/>
      <c r="VNP37" s="441"/>
      <c r="VNQ37" s="441"/>
      <c r="VNR37" s="441"/>
      <c r="VNS37" s="441"/>
      <c r="VNT37" s="441"/>
      <c r="VNU37" s="441"/>
      <c r="VNV37" s="441"/>
      <c r="VNW37" s="441"/>
      <c r="VNX37" s="441"/>
      <c r="VNY37" s="441"/>
      <c r="VNZ37" s="441"/>
      <c r="VOA37" s="441"/>
      <c r="VOB37" s="441"/>
      <c r="VOC37" s="441"/>
      <c r="VOD37" s="441"/>
      <c r="VOE37" s="441"/>
      <c r="VOF37" s="441"/>
      <c r="VOG37" s="441"/>
      <c r="VOH37" s="441"/>
      <c r="VOI37" s="441"/>
      <c r="VOJ37" s="441"/>
      <c r="VOK37" s="441"/>
      <c r="VOL37" s="441"/>
      <c r="VOM37" s="441"/>
      <c r="VON37" s="441"/>
      <c r="VOO37" s="441"/>
      <c r="VOP37" s="441"/>
      <c r="VOQ37" s="441"/>
      <c r="VOR37" s="441"/>
      <c r="VOS37" s="441"/>
      <c r="VOT37" s="441"/>
      <c r="VOU37" s="441"/>
      <c r="VOV37" s="441"/>
      <c r="VOW37" s="441"/>
      <c r="VOX37" s="441"/>
      <c r="VOY37" s="441"/>
      <c r="VOZ37" s="441"/>
      <c r="VPA37" s="441"/>
      <c r="VPB37" s="441"/>
      <c r="VPC37" s="441"/>
      <c r="VPD37" s="441"/>
      <c r="VPE37" s="441"/>
      <c r="VPF37" s="441"/>
      <c r="VPG37" s="441"/>
      <c r="VPH37" s="441"/>
      <c r="VPI37" s="441"/>
      <c r="VPJ37" s="441"/>
      <c r="VPK37" s="441"/>
      <c r="VPL37" s="441"/>
      <c r="VPM37" s="441"/>
      <c r="VPN37" s="441"/>
      <c r="VPO37" s="441"/>
      <c r="VPP37" s="441"/>
      <c r="VPQ37" s="441"/>
      <c r="VPR37" s="441"/>
      <c r="VPS37" s="441"/>
      <c r="VPT37" s="441"/>
      <c r="VPU37" s="441"/>
      <c r="VPV37" s="441"/>
      <c r="VPW37" s="441"/>
      <c r="VPX37" s="441"/>
      <c r="VPY37" s="441"/>
      <c r="VPZ37" s="441"/>
      <c r="VQA37" s="441"/>
      <c r="VQB37" s="441"/>
      <c r="VQC37" s="441"/>
      <c r="VQD37" s="441"/>
      <c r="VQE37" s="441"/>
      <c r="VQF37" s="441"/>
      <c r="VQG37" s="441"/>
      <c r="VQH37" s="441"/>
      <c r="VQI37" s="441"/>
      <c r="VQJ37" s="441"/>
      <c r="VQK37" s="441"/>
      <c r="VQL37" s="441"/>
      <c r="VQM37" s="441"/>
      <c r="VQN37" s="441"/>
      <c r="VQO37" s="441"/>
      <c r="VQP37" s="441"/>
      <c r="VQQ37" s="441"/>
      <c r="VQR37" s="441"/>
      <c r="VQS37" s="441"/>
      <c r="VQT37" s="441"/>
      <c r="VQU37" s="441"/>
      <c r="VQV37" s="441"/>
      <c r="VQW37" s="441"/>
      <c r="VQX37" s="441"/>
      <c r="VQY37" s="441"/>
      <c r="VQZ37" s="441"/>
      <c r="VRA37" s="441"/>
      <c r="VRB37" s="441"/>
      <c r="VRC37" s="441"/>
      <c r="VRD37" s="441"/>
      <c r="VRE37" s="441"/>
      <c r="VRF37" s="441"/>
      <c r="VRG37" s="441"/>
      <c r="VRH37" s="441"/>
      <c r="VRI37" s="441"/>
      <c r="VRJ37" s="441"/>
      <c r="VRK37" s="441"/>
      <c r="VRL37" s="441"/>
      <c r="VRM37" s="441"/>
      <c r="VRN37" s="441"/>
      <c r="VRO37" s="441"/>
      <c r="VRP37" s="441"/>
      <c r="VRQ37" s="441"/>
      <c r="VRR37" s="441"/>
      <c r="VRS37" s="441"/>
      <c r="VRT37" s="441"/>
      <c r="VRU37" s="441"/>
      <c r="VRV37" s="441"/>
      <c r="VRW37" s="441"/>
      <c r="VRX37" s="441"/>
      <c r="VRY37" s="441"/>
      <c r="VRZ37" s="441"/>
      <c r="VSA37" s="441"/>
      <c r="VSB37" s="441"/>
      <c r="VSC37" s="441"/>
      <c r="VSD37" s="441"/>
      <c r="VSE37" s="441"/>
      <c r="VSF37" s="441"/>
      <c r="VSG37" s="441"/>
      <c r="VSH37" s="441"/>
      <c r="VSI37" s="441"/>
      <c r="VSJ37" s="441"/>
      <c r="VSK37" s="441"/>
      <c r="VSL37" s="441"/>
      <c r="VSM37" s="441"/>
      <c r="VSN37" s="441"/>
      <c r="VSO37" s="441"/>
      <c r="VSP37" s="441"/>
      <c r="VSQ37" s="441"/>
      <c r="VSR37" s="441"/>
      <c r="VSS37" s="441"/>
      <c r="VST37" s="441"/>
      <c r="VSU37" s="441"/>
      <c r="VSV37" s="441"/>
      <c r="VSW37" s="441"/>
      <c r="VSX37" s="441"/>
      <c r="VSY37" s="441"/>
      <c r="VSZ37" s="441"/>
      <c r="VTA37" s="441"/>
      <c r="VTB37" s="441"/>
      <c r="VTC37" s="441"/>
      <c r="VTD37" s="441"/>
      <c r="VTE37" s="441"/>
      <c r="VTF37" s="441"/>
      <c r="VTG37" s="441"/>
      <c r="VTH37" s="441"/>
      <c r="VTI37" s="441"/>
      <c r="VTJ37" s="441"/>
      <c r="VTK37" s="441"/>
      <c r="VTL37" s="441"/>
      <c r="VTM37" s="441"/>
      <c r="VTN37" s="441"/>
      <c r="VTO37" s="441"/>
      <c r="VTP37" s="441"/>
      <c r="VTQ37" s="441"/>
      <c r="VTR37" s="441"/>
      <c r="VTS37" s="441"/>
      <c r="VTT37" s="441"/>
      <c r="VTU37" s="441"/>
      <c r="VTV37" s="441"/>
      <c r="VTW37" s="441"/>
      <c r="VTX37" s="441"/>
      <c r="VTY37" s="441"/>
      <c r="VTZ37" s="441"/>
      <c r="VUA37" s="441"/>
      <c r="VUB37" s="441"/>
      <c r="VUC37" s="441"/>
      <c r="VUD37" s="441"/>
      <c r="VUE37" s="441"/>
      <c r="VUF37" s="441"/>
      <c r="VUG37" s="441"/>
      <c r="VUH37" s="441"/>
      <c r="VUI37" s="441"/>
      <c r="VUJ37" s="441"/>
      <c r="VUK37" s="441"/>
      <c r="VUL37" s="441"/>
      <c r="VUM37" s="441"/>
      <c r="VUN37" s="441"/>
      <c r="VUO37" s="441"/>
      <c r="VUP37" s="441"/>
      <c r="VUQ37" s="441"/>
      <c r="VUR37" s="441"/>
      <c r="VUS37" s="441"/>
      <c r="VUT37" s="441"/>
      <c r="VUU37" s="441"/>
      <c r="VUV37" s="441"/>
      <c r="VUW37" s="441"/>
      <c r="VUX37" s="441"/>
      <c r="VUY37" s="441"/>
      <c r="VUZ37" s="441"/>
      <c r="VVA37" s="441"/>
      <c r="VVB37" s="441"/>
      <c r="VVC37" s="441"/>
      <c r="VVD37" s="441"/>
      <c r="VVE37" s="441"/>
      <c r="VVF37" s="441"/>
      <c r="VVG37" s="441"/>
      <c r="VVH37" s="441"/>
      <c r="VVI37" s="441"/>
      <c r="VVJ37" s="441"/>
      <c r="VVK37" s="441"/>
      <c r="VVL37" s="441"/>
      <c r="VVM37" s="441"/>
      <c r="VVN37" s="441"/>
      <c r="VVO37" s="441"/>
      <c r="VVP37" s="441"/>
      <c r="VVQ37" s="441"/>
      <c r="VVR37" s="441"/>
      <c r="VVS37" s="441"/>
      <c r="VVT37" s="441"/>
      <c r="VVU37" s="441"/>
      <c r="VVV37" s="441"/>
      <c r="VVW37" s="441"/>
      <c r="VVX37" s="441"/>
      <c r="VVY37" s="441"/>
      <c r="VVZ37" s="441"/>
      <c r="VWA37" s="441"/>
      <c r="VWB37" s="441"/>
      <c r="VWC37" s="441"/>
      <c r="VWD37" s="441"/>
      <c r="VWE37" s="441"/>
      <c r="VWF37" s="441"/>
      <c r="VWG37" s="441"/>
      <c r="VWH37" s="441"/>
      <c r="VWI37" s="441"/>
      <c r="VWJ37" s="441"/>
      <c r="VWK37" s="441"/>
      <c r="VWL37" s="441"/>
      <c r="VWM37" s="441"/>
      <c r="VWN37" s="441"/>
      <c r="VWO37" s="441"/>
      <c r="VWP37" s="441"/>
      <c r="VWQ37" s="441"/>
      <c r="VWR37" s="441"/>
      <c r="VWS37" s="441"/>
      <c r="VWT37" s="441"/>
      <c r="VWU37" s="441"/>
      <c r="VWV37" s="441"/>
      <c r="VWW37" s="441"/>
      <c r="VWX37" s="441"/>
      <c r="VWY37" s="441"/>
      <c r="VWZ37" s="441"/>
      <c r="VXA37" s="441"/>
      <c r="VXB37" s="441"/>
      <c r="VXC37" s="441"/>
      <c r="VXD37" s="441"/>
      <c r="VXE37" s="441"/>
      <c r="VXF37" s="441"/>
      <c r="VXG37" s="441"/>
      <c r="VXH37" s="441"/>
      <c r="VXI37" s="441"/>
      <c r="VXJ37" s="441"/>
      <c r="VXK37" s="441"/>
      <c r="VXL37" s="441"/>
      <c r="VXM37" s="441"/>
      <c r="VXN37" s="441"/>
      <c r="VXO37" s="441"/>
      <c r="VXP37" s="441"/>
      <c r="VXQ37" s="441"/>
      <c r="VXR37" s="441"/>
      <c r="VXS37" s="441"/>
      <c r="VXT37" s="441"/>
      <c r="VXU37" s="441"/>
      <c r="VXV37" s="441"/>
      <c r="VXW37" s="441"/>
      <c r="VXX37" s="441"/>
      <c r="VXY37" s="441"/>
      <c r="VXZ37" s="441"/>
      <c r="VYA37" s="441"/>
      <c r="VYB37" s="441"/>
      <c r="VYC37" s="441"/>
      <c r="VYD37" s="441"/>
      <c r="VYE37" s="441"/>
      <c r="VYF37" s="441"/>
      <c r="VYG37" s="441"/>
      <c r="VYH37" s="441"/>
      <c r="VYI37" s="441"/>
      <c r="VYJ37" s="441"/>
      <c r="VYK37" s="441"/>
      <c r="VYL37" s="441"/>
      <c r="VYM37" s="441"/>
      <c r="VYN37" s="441"/>
      <c r="VYO37" s="441"/>
      <c r="VYP37" s="441"/>
      <c r="VYQ37" s="441"/>
      <c r="VYR37" s="441"/>
      <c r="VYS37" s="441"/>
      <c r="VYT37" s="441"/>
      <c r="VYU37" s="441"/>
      <c r="VYV37" s="441"/>
      <c r="VYW37" s="441"/>
      <c r="VYX37" s="441"/>
      <c r="VYY37" s="441"/>
      <c r="VYZ37" s="441"/>
      <c r="VZA37" s="441"/>
      <c r="VZB37" s="441"/>
      <c r="VZC37" s="441"/>
      <c r="VZD37" s="441"/>
      <c r="VZE37" s="441"/>
      <c r="VZF37" s="441"/>
      <c r="VZG37" s="441"/>
      <c r="VZH37" s="441"/>
      <c r="VZI37" s="441"/>
      <c r="VZJ37" s="441"/>
      <c r="VZK37" s="441"/>
      <c r="VZL37" s="441"/>
      <c r="VZM37" s="441"/>
      <c r="VZN37" s="441"/>
      <c r="VZO37" s="441"/>
      <c r="VZP37" s="441"/>
      <c r="VZQ37" s="441"/>
      <c r="VZR37" s="441"/>
      <c r="VZS37" s="441"/>
      <c r="VZT37" s="441"/>
      <c r="VZU37" s="441"/>
      <c r="VZV37" s="441"/>
      <c r="VZW37" s="441"/>
      <c r="VZX37" s="441"/>
      <c r="VZY37" s="441"/>
      <c r="VZZ37" s="441"/>
      <c r="WAA37" s="441"/>
      <c r="WAB37" s="441"/>
      <c r="WAC37" s="441"/>
      <c r="WAD37" s="441"/>
      <c r="WAE37" s="441"/>
      <c r="WAF37" s="441"/>
      <c r="WAG37" s="441"/>
      <c r="WAH37" s="441"/>
      <c r="WAI37" s="441"/>
      <c r="WAJ37" s="441"/>
      <c r="WAK37" s="441"/>
      <c r="WAL37" s="441"/>
      <c r="WAM37" s="441"/>
      <c r="WAN37" s="441"/>
      <c r="WAO37" s="441"/>
      <c r="WAP37" s="441"/>
      <c r="WAQ37" s="441"/>
      <c r="WAR37" s="441"/>
      <c r="WAS37" s="441"/>
      <c r="WAT37" s="441"/>
      <c r="WAU37" s="441"/>
      <c r="WAV37" s="441"/>
      <c r="WAW37" s="441"/>
      <c r="WAX37" s="441"/>
      <c r="WAY37" s="441"/>
      <c r="WAZ37" s="441"/>
      <c r="WBA37" s="441"/>
      <c r="WBB37" s="441"/>
      <c r="WBC37" s="441"/>
      <c r="WBD37" s="441"/>
      <c r="WBE37" s="441"/>
      <c r="WBF37" s="441"/>
      <c r="WBG37" s="441"/>
      <c r="WBH37" s="441"/>
      <c r="WBI37" s="441"/>
      <c r="WBJ37" s="441"/>
      <c r="WBK37" s="441"/>
      <c r="WBL37" s="441"/>
      <c r="WBM37" s="441"/>
      <c r="WBN37" s="441"/>
      <c r="WBO37" s="441"/>
      <c r="WBP37" s="441"/>
      <c r="WBQ37" s="441"/>
      <c r="WBR37" s="441"/>
      <c r="WBS37" s="441"/>
      <c r="WBT37" s="441"/>
      <c r="WBU37" s="441"/>
      <c r="WBV37" s="441"/>
      <c r="WBW37" s="441"/>
      <c r="WBX37" s="441"/>
      <c r="WBY37" s="441"/>
      <c r="WBZ37" s="441"/>
      <c r="WCA37" s="441"/>
      <c r="WCB37" s="441"/>
      <c r="WCC37" s="441"/>
      <c r="WCD37" s="441"/>
      <c r="WCE37" s="441"/>
      <c r="WCF37" s="441"/>
      <c r="WCG37" s="441"/>
      <c r="WCH37" s="441"/>
      <c r="WCI37" s="441"/>
      <c r="WCJ37" s="441"/>
      <c r="WCK37" s="441"/>
      <c r="WCL37" s="441"/>
      <c r="WCM37" s="441"/>
      <c r="WCN37" s="441"/>
      <c r="WCO37" s="441"/>
      <c r="WCP37" s="441"/>
      <c r="WCQ37" s="441"/>
      <c r="WCR37" s="441"/>
      <c r="WCS37" s="441"/>
      <c r="WCT37" s="441"/>
      <c r="WCU37" s="441"/>
      <c r="WCV37" s="441"/>
      <c r="WCW37" s="441"/>
      <c r="WCX37" s="441"/>
      <c r="WCY37" s="441"/>
      <c r="WCZ37" s="441"/>
      <c r="WDA37" s="441"/>
      <c r="WDB37" s="441"/>
      <c r="WDC37" s="441"/>
      <c r="WDD37" s="441"/>
      <c r="WDE37" s="441"/>
      <c r="WDF37" s="441"/>
      <c r="WDG37" s="441"/>
      <c r="WDH37" s="441"/>
      <c r="WDI37" s="441"/>
      <c r="WDJ37" s="441"/>
      <c r="WDK37" s="441"/>
      <c r="WDL37" s="441"/>
      <c r="WDM37" s="441"/>
      <c r="WDN37" s="441"/>
      <c r="WDO37" s="441"/>
      <c r="WDP37" s="441"/>
      <c r="WDQ37" s="441"/>
      <c r="WDR37" s="441"/>
      <c r="WDS37" s="441"/>
      <c r="WDT37" s="441"/>
      <c r="WDU37" s="441"/>
      <c r="WDV37" s="441"/>
      <c r="WDW37" s="441"/>
      <c r="WDX37" s="441"/>
      <c r="WDY37" s="441"/>
      <c r="WDZ37" s="441"/>
      <c r="WEA37" s="441"/>
      <c r="WEB37" s="441"/>
      <c r="WEC37" s="441"/>
      <c r="WED37" s="441"/>
      <c r="WEE37" s="441"/>
      <c r="WEF37" s="441"/>
      <c r="WEG37" s="441"/>
      <c r="WEH37" s="441"/>
      <c r="WEI37" s="441"/>
      <c r="WEJ37" s="441"/>
      <c r="WEK37" s="441"/>
      <c r="WEL37" s="441"/>
      <c r="WEM37" s="441"/>
      <c r="WEN37" s="441"/>
      <c r="WEO37" s="441"/>
      <c r="WEP37" s="441"/>
      <c r="WEQ37" s="441"/>
      <c r="WER37" s="441"/>
      <c r="WES37" s="441"/>
      <c r="WET37" s="441"/>
      <c r="WEU37" s="441"/>
      <c r="WEV37" s="441"/>
      <c r="WEW37" s="441"/>
      <c r="WEX37" s="441"/>
      <c r="WEY37" s="441"/>
      <c r="WEZ37" s="441"/>
      <c r="WFA37" s="441"/>
      <c r="WFB37" s="441"/>
      <c r="WFC37" s="441"/>
      <c r="WFD37" s="441"/>
      <c r="WFE37" s="441"/>
      <c r="WFF37" s="441"/>
      <c r="WFG37" s="441"/>
      <c r="WFH37" s="441"/>
      <c r="WFI37" s="441"/>
      <c r="WFJ37" s="441"/>
      <c r="WFK37" s="441"/>
      <c r="WFL37" s="441"/>
      <c r="WFM37" s="441"/>
      <c r="WFN37" s="441"/>
      <c r="WFO37" s="441"/>
      <c r="WFP37" s="441"/>
      <c r="WFQ37" s="441"/>
      <c r="WFR37" s="441"/>
      <c r="WFS37" s="441"/>
      <c r="WFT37" s="441"/>
      <c r="WFU37" s="441"/>
      <c r="WFV37" s="441"/>
      <c r="WFW37" s="441"/>
      <c r="WFX37" s="441"/>
      <c r="WFY37" s="441"/>
      <c r="WFZ37" s="441"/>
      <c r="WGA37" s="441"/>
      <c r="WGB37" s="441"/>
      <c r="WGC37" s="441"/>
      <c r="WGD37" s="441"/>
      <c r="WGE37" s="441"/>
      <c r="WGF37" s="441"/>
      <c r="WGG37" s="441"/>
      <c r="WGH37" s="441"/>
      <c r="WGI37" s="441"/>
      <c r="WGJ37" s="441"/>
      <c r="WGK37" s="441"/>
      <c r="WGL37" s="441"/>
      <c r="WGM37" s="441"/>
      <c r="WGN37" s="441"/>
      <c r="WGO37" s="441"/>
      <c r="WGP37" s="441"/>
      <c r="WGQ37" s="441"/>
      <c r="WGR37" s="441"/>
      <c r="WGS37" s="441"/>
      <c r="WGT37" s="441"/>
      <c r="WGU37" s="441"/>
      <c r="WGV37" s="441"/>
      <c r="WGW37" s="441"/>
      <c r="WGX37" s="441"/>
      <c r="WGY37" s="441"/>
      <c r="WGZ37" s="441"/>
      <c r="WHA37" s="441"/>
      <c r="WHB37" s="441"/>
      <c r="WHC37" s="441"/>
      <c r="WHD37" s="441"/>
      <c r="WHE37" s="441"/>
      <c r="WHF37" s="441"/>
      <c r="WHG37" s="441"/>
      <c r="WHH37" s="441"/>
      <c r="WHI37" s="441"/>
      <c r="WHJ37" s="441"/>
      <c r="WHK37" s="441"/>
      <c r="WHL37" s="441"/>
      <c r="WHM37" s="441"/>
      <c r="WHN37" s="441"/>
      <c r="WHO37" s="441"/>
      <c r="WHP37" s="441"/>
      <c r="WHQ37" s="441"/>
      <c r="WHR37" s="441"/>
      <c r="WHS37" s="441"/>
      <c r="WHT37" s="441"/>
      <c r="WHU37" s="441"/>
      <c r="WHV37" s="441"/>
      <c r="WHW37" s="441"/>
      <c r="WHX37" s="441"/>
      <c r="WHY37" s="441"/>
      <c r="WHZ37" s="441"/>
      <c r="WIA37" s="441"/>
      <c r="WIB37" s="441"/>
      <c r="WIC37" s="441"/>
      <c r="WID37" s="441"/>
      <c r="WIE37" s="441"/>
      <c r="WIF37" s="441"/>
      <c r="WIG37" s="441"/>
      <c r="WIH37" s="441"/>
      <c r="WII37" s="441"/>
      <c r="WIJ37" s="441"/>
      <c r="WIK37" s="441"/>
      <c r="WIL37" s="441"/>
      <c r="WIM37" s="441"/>
      <c r="WIN37" s="441"/>
      <c r="WIO37" s="441"/>
      <c r="WIP37" s="441"/>
      <c r="WIQ37" s="441"/>
      <c r="WIR37" s="441"/>
      <c r="WIS37" s="441"/>
      <c r="WIT37" s="441"/>
      <c r="WIU37" s="441"/>
      <c r="WIV37" s="441"/>
      <c r="WIW37" s="441"/>
      <c r="WIX37" s="441"/>
      <c r="WIY37" s="441"/>
      <c r="WIZ37" s="441"/>
      <c r="WJA37" s="441"/>
      <c r="WJB37" s="441"/>
      <c r="WJC37" s="441"/>
      <c r="WJD37" s="441"/>
      <c r="WJE37" s="441"/>
      <c r="WJF37" s="441"/>
      <c r="WJG37" s="441"/>
      <c r="WJH37" s="441"/>
      <c r="WJI37" s="441"/>
      <c r="WJJ37" s="441"/>
      <c r="WJK37" s="441"/>
      <c r="WJL37" s="441"/>
      <c r="WJM37" s="441"/>
      <c r="WJN37" s="441"/>
      <c r="WJO37" s="441"/>
      <c r="WJP37" s="441"/>
      <c r="WJQ37" s="441"/>
      <c r="WJR37" s="441"/>
      <c r="WJS37" s="441"/>
      <c r="WJT37" s="441"/>
      <c r="WJU37" s="441"/>
      <c r="WJV37" s="441"/>
      <c r="WJW37" s="441"/>
      <c r="WJX37" s="441"/>
      <c r="WJY37" s="441"/>
      <c r="WJZ37" s="441"/>
      <c r="WKA37" s="441"/>
      <c r="WKB37" s="441"/>
      <c r="WKC37" s="441"/>
      <c r="WKD37" s="441"/>
      <c r="WKE37" s="441"/>
      <c r="WKF37" s="441"/>
      <c r="WKG37" s="441"/>
      <c r="WKH37" s="441"/>
      <c r="WKI37" s="441"/>
      <c r="WKJ37" s="441"/>
      <c r="WKK37" s="441"/>
      <c r="WKL37" s="441"/>
      <c r="WKM37" s="441"/>
      <c r="WKN37" s="441"/>
      <c r="WKO37" s="441"/>
      <c r="WKP37" s="441"/>
      <c r="WKQ37" s="441"/>
      <c r="WKR37" s="441"/>
      <c r="WKS37" s="441"/>
      <c r="WKT37" s="441"/>
      <c r="WKU37" s="441"/>
      <c r="WKV37" s="441"/>
      <c r="WKW37" s="441"/>
      <c r="WKX37" s="441"/>
      <c r="WKY37" s="441"/>
      <c r="WKZ37" s="441"/>
      <c r="WLA37" s="441"/>
      <c r="WLB37" s="441"/>
      <c r="WLC37" s="441"/>
      <c r="WLD37" s="441"/>
      <c r="WLE37" s="441"/>
      <c r="WLF37" s="441"/>
      <c r="WLG37" s="441"/>
      <c r="WLH37" s="441"/>
      <c r="WLI37" s="441"/>
      <c r="WLJ37" s="441"/>
      <c r="WLK37" s="441"/>
      <c r="WLL37" s="441"/>
      <c r="WLM37" s="441"/>
      <c r="WLN37" s="441"/>
      <c r="WLO37" s="441"/>
      <c r="WLP37" s="441"/>
      <c r="WLQ37" s="441"/>
      <c r="WLR37" s="441"/>
      <c r="WLS37" s="441"/>
      <c r="WLT37" s="441"/>
      <c r="WLU37" s="441"/>
      <c r="WLV37" s="441"/>
      <c r="WLW37" s="441"/>
      <c r="WLX37" s="441"/>
      <c r="WLY37" s="441"/>
      <c r="WLZ37" s="441"/>
      <c r="WMA37" s="441"/>
      <c r="WMB37" s="441"/>
      <c r="WMC37" s="441"/>
      <c r="WMD37" s="441"/>
      <c r="WME37" s="441"/>
      <c r="WMF37" s="441"/>
      <c r="WMG37" s="441"/>
      <c r="WMH37" s="441"/>
      <c r="WMI37" s="441"/>
      <c r="WMJ37" s="441"/>
      <c r="WMK37" s="441"/>
      <c r="WML37" s="441"/>
      <c r="WMM37" s="441"/>
      <c r="WMN37" s="441"/>
      <c r="WMO37" s="441"/>
      <c r="WMP37" s="441"/>
      <c r="WMQ37" s="441"/>
      <c r="WMR37" s="441"/>
      <c r="WMS37" s="441"/>
      <c r="WMT37" s="441"/>
      <c r="WMU37" s="441"/>
      <c r="WMV37" s="441"/>
      <c r="WMW37" s="441"/>
      <c r="WMX37" s="441"/>
      <c r="WMY37" s="441"/>
      <c r="WMZ37" s="441"/>
      <c r="WNA37" s="441"/>
      <c r="WNB37" s="441"/>
      <c r="WNC37" s="441"/>
      <c r="WND37" s="441"/>
      <c r="WNE37" s="441"/>
      <c r="WNF37" s="441"/>
      <c r="WNG37" s="441"/>
      <c r="WNH37" s="441"/>
      <c r="WNI37" s="441"/>
      <c r="WNJ37" s="441"/>
      <c r="WNK37" s="441"/>
      <c r="WNL37" s="441"/>
      <c r="WNM37" s="441"/>
      <c r="WNN37" s="441"/>
      <c r="WNO37" s="441"/>
      <c r="WNP37" s="441"/>
      <c r="WNQ37" s="441"/>
      <c r="WNR37" s="441"/>
      <c r="WNS37" s="441"/>
      <c r="WNT37" s="441"/>
      <c r="WNU37" s="441"/>
      <c r="WNV37" s="441"/>
      <c r="WNW37" s="441"/>
      <c r="WNX37" s="441"/>
      <c r="WNY37" s="441"/>
      <c r="WNZ37" s="441"/>
      <c r="WOA37" s="441"/>
      <c r="WOB37" s="441"/>
      <c r="WOC37" s="441"/>
      <c r="WOD37" s="441"/>
      <c r="WOE37" s="441"/>
      <c r="WOF37" s="441"/>
      <c r="WOG37" s="441"/>
      <c r="WOH37" s="441"/>
      <c r="WOI37" s="441"/>
      <c r="WOJ37" s="441"/>
      <c r="WOK37" s="441"/>
      <c r="WOL37" s="441"/>
      <c r="WOM37" s="441"/>
      <c r="WON37" s="441"/>
      <c r="WOO37" s="441"/>
      <c r="WOP37" s="441"/>
      <c r="WOQ37" s="441"/>
      <c r="WOR37" s="441"/>
      <c r="WOS37" s="441"/>
      <c r="WOT37" s="441"/>
      <c r="WOU37" s="441"/>
      <c r="WOV37" s="441"/>
      <c r="WOW37" s="441"/>
      <c r="WOX37" s="441"/>
      <c r="WOY37" s="441"/>
      <c r="WOZ37" s="441"/>
      <c r="WPA37" s="441"/>
      <c r="WPB37" s="441"/>
      <c r="WPC37" s="441"/>
      <c r="WPD37" s="441"/>
      <c r="WPE37" s="441"/>
      <c r="WPF37" s="441"/>
      <c r="WPG37" s="441"/>
      <c r="WPH37" s="441"/>
      <c r="WPI37" s="441"/>
      <c r="WPJ37" s="441"/>
      <c r="WPK37" s="441"/>
      <c r="WPL37" s="441"/>
      <c r="WPM37" s="441"/>
      <c r="WPN37" s="441"/>
      <c r="WPO37" s="441"/>
      <c r="WPP37" s="441"/>
      <c r="WPQ37" s="441"/>
      <c r="WPR37" s="441"/>
      <c r="WPS37" s="441"/>
      <c r="WPT37" s="441"/>
      <c r="WPU37" s="441"/>
      <c r="WPV37" s="441"/>
      <c r="WPW37" s="441"/>
      <c r="WPX37" s="441"/>
      <c r="WPY37" s="441"/>
      <c r="WPZ37" s="441"/>
      <c r="WQA37" s="441"/>
      <c r="WQB37" s="441"/>
      <c r="WQC37" s="441"/>
      <c r="WQD37" s="441"/>
      <c r="WQE37" s="441"/>
      <c r="WQF37" s="441"/>
      <c r="WQG37" s="441"/>
      <c r="WQH37" s="441"/>
      <c r="WQI37" s="441"/>
      <c r="WQJ37" s="441"/>
      <c r="WQK37" s="441"/>
      <c r="WQL37" s="441"/>
      <c r="WQM37" s="441"/>
      <c r="WQN37" s="441"/>
      <c r="WQO37" s="441"/>
      <c r="WQP37" s="441"/>
      <c r="WQQ37" s="441"/>
      <c r="WQR37" s="441"/>
      <c r="WQS37" s="441"/>
      <c r="WQT37" s="441"/>
      <c r="WQU37" s="441"/>
      <c r="WQV37" s="441"/>
      <c r="WQW37" s="441"/>
      <c r="WQX37" s="441"/>
      <c r="WQY37" s="441"/>
      <c r="WQZ37" s="441"/>
      <c r="WRA37" s="441"/>
      <c r="WRB37" s="441"/>
      <c r="WRC37" s="441"/>
      <c r="WRD37" s="441"/>
      <c r="WRE37" s="441"/>
      <c r="WRF37" s="441"/>
      <c r="WRG37" s="441"/>
      <c r="WRH37" s="441"/>
      <c r="WRI37" s="441"/>
      <c r="WRJ37" s="441"/>
      <c r="WRK37" s="441"/>
      <c r="WRL37" s="441"/>
      <c r="WRM37" s="441"/>
      <c r="WRN37" s="441"/>
      <c r="WRO37" s="441"/>
      <c r="WRP37" s="441"/>
      <c r="WRQ37" s="441"/>
      <c r="WRR37" s="441"/>
      <c r="WRS37" s="441"/>
      <c r="WRT37" s="441"/>
      <c r="WRU37" s="441"/>
      <c r="WRV37" s="441"/>
      <c r="WRW37" s="441"/>
      <c r="WRX37" s="441"/>
      <c r="WRY37" s="441"/>
      <c r="WRZ37" s="441"/>
      <c r="WSA37" s="441"/>
      <c r="WSB37" s="441"/>
      <c r="WSC37" s="441"/>
      <c r="WSD37" s="441"/>
      <c r="WSE37" s="441"/>
      <c r="WSF37" s="441"/>
      <c r="WSG37" s="441"/>
      <c r="WSH37" s="441"/>
      <c r="WSI37" s="441"/>
      <c r="WSJ37" s="441"/>
      <c r="WSK37" s="441"/>
      <c r="WSL37" s="441"/>
      <c r="WSM37" s="441"/>
      <c r="WSN37" s="441"/>
      <c r="WSO37" s="441"/>
      <c r="WSP37" s="441"/>
      <c r="WSQ37" s="441"/>
      <c r="WSR37" s="441"/>
      <c r="WSS37" s="441"/>
      <c r="WST37" s="441"/>
      <c r="WSU37" s="441"/>
      <c r="WSV37" s="441"/>
      <c r="WSW37" s="441"/>
      <c r="WSX37" s="441"/>
      <c r="WSY37" s="441"/>
      <c r="WSZ37" s="441"/>
      <c r="WTA37" s="441"/>
      <c r="WTB37" s="441"/>
      <c r="WTC37" s="441"/>
      <c r="WTD37" s="441"/>
      <c r="WTE37" s="441"/>
      <c r="WTF37" s="441"/>
      <c r="WTG37" s="441"/>
      <c r="WTH37" s="441"/>
      <c r="WTI37" s="441"/>
      <c r="WTJ37" s="441"/>
      <c r="WTK37" s="441"/>
      <c r="WTL37" s="441"/>
      <c r="WTM37" s="441"/>
      <c r="WTN37" s="441"/>
      <c r="WTO37" s="441"/>
      <c r="WTP37" s="441"/>
      <c r="WTQ37" s="441"/>
      <c r="WTR37" s="441"/>
      <c r="WTS37" s="441"/>
      <c r="WTT37" s="441"/>
      <c r="WTU37" s="441"/>
      <c r="WTV37" s="441"/>
      <c r="WTW37" s="441"/>
      <c r="WTX37" s="441"/>
      <c r="WTY37" s="441"/>
      <c r="WTZ37" s="441"/>
      <c r="WUA37" s="441"/>
      <c r="WUB37" s="441"/>
      <c r="WUC37" s="441"/>
      <c r="WUD37" s="441"/>
      <c r="WUE37" s="441"/>
      <c r="WUF37" s="441"/>
      <c r="WUG37" s="441"/>
      <c r="WUH37" s="441"/>
      <c r="WUI37" s="441"/>
      <c r="WUJ37" s="441"/>
      <c r="WUK37" s="441"/>
      <c r="WUL37" s="441"/>
      <c r="WUM37" s="441"/>
      <c r="WUN37" s="441"/>
      <c r="WUO37" s="441"/>
      <c r="WUP37" s="441"/>
      <c r="WUQ37" s="441"/>
      <c r="WUR37" s="441"/>
      <c r="WUS37" s="441"/>
      <c r="WUT37" s="441"/>
      <c r="WUU37" s="441"/>
      <c r="WUV37" s="441"/>
      <c r="WUW37" s="441"/>
      <c r="WUX37" s="441"/>
      <c r="WUY37" s="441"/>
      <c r="WUZ37" s="441"/>
      <c r="WVA37" s="441"/>
      <c r="WVB37" s="441"/>
      <c r="WVC37" s="441"/>
      <c r="WVD37" s="441"/>
      <c r="WVE37" s="441"/>
      <c r="WVF37" s="441"/>
      <c r="WVG37" s="441"/>
      <c r="WVH37" s="441"/>
      <c r="WVI37" s="441"/>
      <c r="WVJ37" s="441"/>
      <c r="WVK37" s="441"/>
      <c r="WVL37" s="441"/>
      <c r="WVM37" s="441"/>
      <c r="WVN37" s="441"/>
      <c r="WVO37" s="441"/>
      <c r="WVP37" s="441"/>
      <c r="WVQ37" s="441"/>
      <c r="WVR37" s="441"/>
      <c r="WVS37" s="441"/>
      <c r="WVT37" s="441"/>
      <c r="WVU37" s="441"/>
      <c r="WVV37" s="441"/>
      <c r="WVW37" s="441"/>
      <c r="WVX37" s="441"/>
      <c r="WVY37" s="441"/>
      <c r="WVZ37" s="441"/>
      <c r="WWA37" s="441"/>
      <c r="WWB37" s="441"/>
      <c r="WWC37" s="441"/>
      <c r="WWD37" s="441"/>
      <c r="WWE37" s="441"/>
      <c r="WWF37" s="441"/>
      <c r="WWG37" s="441"/>
      <c r="WWH37" s="441"/>
      <c r="WWI37" s="441"/>
      <c r="WWJ37" s="441"/>
      <c r="WWK37" s="441"/>
      <c r="WWL37" s="441"/>
      <c r="WWM37" s="441"/>
      <c r="WWN37" s="441"/>
      <c r="WWO37" s="441"/>
      <c r="WWP37" s="441"/>
      <c r="WWQ37" s="441"/>
      <c r="WWR37" s="441"/>
      <c r="WWS37" s="441"/>
      <c r="WWT37" s="441"/>
      <c r="WWU37" s="441"/>
      <c r="WWV37" s="441"/>
      <c r="WWW37" s="441"/>
      <c r="WWX37" s="441"/>
      <c r="WWY37" s="441"/>
      <c r="WWZ37" s="441"/>
      <c r="WXA37" s="441"/>
      <c r="WXB37" s="441"/>
      <c r="WXC37" s="441"/>
      <c r="WXD37" s="441"/>
      <c r="WXE37" s="441"/>
      <c r="WXF37" s="441"/>
      <c r="WXG37" s="441"/>
      <c r="WXH37" s="441"/>
      <c r="WXI37" s="441"/>
      <c r="WXJ37" s="441"/>
      <c r="WXK37" s="441"/>
      <c r="WXL37" s="441"/>
      <c r="WXM37" s="441"/>
      <c r="WXN37" s="441"/>
      <c r="WXO37" s="441"/>
      <c r="WXP37" s="441"/>
      <c r="WXQ37" s="441"/>
      <c r="WXR37" s="441"/>
      <c r="WXS37" s="441"/>
      <c r="WXT37" s="441"/>
      <c r="WXU37" s="441"/>
      <c r="WXV37" s="441"/>
      <c r="WXW37" s="441"/>
      <c r="WXX37" s="441"/>
      <c r="WXY37" s="441"/>
      <c r="WXZ37" s="441"/>
      <c r="WYA37" s="441"/>
      <c r="WYB37" s="441"/>
      <c r="WYC37" s="441"/>
      <c r="WYD37" s="441"/>
      <c r="WYE37" s="441"/>
      <c r="WYF37" s="441"/>
      <c r="WYG37" s="441"/>
      <c r="WYH37" s="441"/>
      <c r="WYI37" s="441"/>
      <c r="WYJ37" s="441"/>
      <c r="WYK37" s="441"/>
      <c r="WYL37" s="441"/>
      <c r="WYM37" s="441"/>
      <c r="WYN37" s="441"/>
      <c r="WYO37" s="441"/>
      <c r="WYP37" s="441"/>
      <c r="WYQ37" s="441"/>
      <c r="WYR37" s="441"/>
      <c r="WYS37" s="441"/>
      <c r="WYT37" s="441"/>
      <c r="WYU37" s="441"/>
      <c r="WYV37" s="441"/>
      <c r="WYW37" s="441"/>
      <c r="WYX37" s="441"/>
      <c r="WYY37" s="441"/>
      <c r="WYZ37" s="441"/>
      <c r="WZA37" s="441"/>
      <c r="WZB37" s="441"/>
      <c r="WZC37" s="441"/>
      <c r="WZD37" s="441"/>
      <c r="WZE37" s="441"/>
      <c r="WZF37" s="441"/>
      <c r="WZG37" s="441"/>
      <c r="WZH37" s="441"/>
      <c r="WZI37" s="441"/>
      <c r="WZJ37" s="441"/>
      <c r="WZK37" s="441"/>
      <c r="WZL37" s="441"/>
      <c r="WZM37" s="441"/>
      <c r="WZN37" s="441"/>
      <c r="WZO37" s="441"/>
      <c r="WZP37" s="441"/>
      <c r="WZQ37" s="441"/>
      <c r="WZR37" s="441"/>
      <c r="WZS37" s="441"/>
      <c r="WZT37" s="441"/>
      <c r="WZU37" s="441"/>
      <c r="WZV37" s="441"/>
      <c r="WZW37" s="441"/>
      <c r="WZX37" s="441"/>
      <c r="WZY37" s="441"/>
      <c r="WZZ37" s="441"/>
      <c r="XAA37" s="441"/>
      <c r="XAB37" s="441"/>
      <c r="XAC37" s="441"/>
      <c r="XAD37" s="441"/>
      <c r="XAE37" s="441"/>
      <c r="XAF37" s="441"/>
      <c r="XAG37" s="441"/>
      <c r="XAH37" s="441"/>
      <c r="XAI37" s="441"/>
      <c r="XAJ37" s="441"/>
      <c r="XAK37" s="441"/>
      <c r="XAL37" s="441"/>
      <c r="XAM37" s="441"/>
      <c r="XAN37" s="441"/>
      <c r="XAO37" s="441"/>
      <c r="XAP37" s="441"/>
      <c r="XAQ37" s="441"/>
      <c r="XAR37" s="441"/>
      <c r="XAS37" s="441"/>
      <c r="XAT37" s="441"/>
      <c r="XAU37" s="441"/>
      <c r="XAV37" s="441"/>
      <c r="XAW37" s="441"/>
      <c r="XAX37" s="441"/>
      <c r="XAY37" s="441"/>
      <c r="XAZ37" s="441"/>
      <c r="XBA37" s="441"/>
      <c r="XBB37" s="441"/>
      <c r="XBC37" s="441"/>
      <c r="XBD37" s="441"/>
      <c r="XBE37" s="441"/>
      <c r="XBF37" s="441"/>
      <c r="XBG37" s="441"/>
      <c r="XBH37" s="441"/>
      <c r="XBI37" s="441"/>
      <c r="XBJ37" s="441"/>
      <c r="XBK37" s="441"/>
      <c r="XBL37" s="441"/>
      <c r="XBM37" s="441"/>
      <c r="XBN37" s="441"/>
      <c r="XBO37" s="441"/>
      <c r="XBP37" s="441"/>
      <c r="XBQ37" s="441"/>
      <c r="XBR37" s="441"/>
      <c r="XBS37" s="441"/>
      <c r="XBT37" s="441"/>
      <c r="XBU37" s="441"/>
      <c r="XBV37" s="441"/>
      <c r="XBW37" s="441"/>
      <c r="XBX37" s="441"/>
      <c r="XBY37" s="441"/>
      <c r="XBZ37" s="441"/>
      <c r="XCA37" s="441"/>
      <c r="XCB37" s="441"/>
      <c r="XCC37" s="441"/>
      <c r="XCD37" s="441"/>
      <c r="XCE37" s="441"/>
      <c r="XCF37" s="441"/>
      <c r="XCG37" s="441"/>
      <c r="XCH37" s="441"/>
      <c r="XCI37" s="441"/>
      <c r="XCJ37" s="441"/>
      <c r="XCK37" s="441"/>
      <c r="XCL37" s="441"/>
      <c r="XCM37" s="441"/>
      <c r="XCN37" s="441"/>
      <c r="XCO37" s="441"/>
      <c r="XCP37" s="441"/>
      <c r="XCQ37" s="441"/>
      <c r="XCR37" s="441"/>
      <c r="XCS37" s="441"/>
      <c r="XCT37" s="441"/>
      <c r="XCU37" s="441"/>
      <c r="XCV37" s="441"/>
      <c r="XCW37" s="441"/>
      <c r="XCX37" s="441"/>
      <c r="XCY37" s="441"/>
      <c r="XCZ37" s="441"/>
      <c r="XDA37" s="441"/>
      <c r="XDB37" s="441"/>
      <c r="XDC37" s="441"/>
      <c r="XDD37" s="441"/>
      <c r="XDE37" s="441"/>
      <c r="XDF37" s="441"/>
      <c r="XDG37" s="441"/>
      <c r="XDH37" s="441"/>
      <c r="XDI37" s="441"/>
      <c r="XDJ37" s="441"/>
      <c r="XDK37" s="441"/>
      <c r="XDL37" s="441"/>
      <c r="XDM37" s="441"/>
      <c r="XDN37" s="441"/>
      <c r="XDO37" s="441"/>
      <c r="XDP37" s="441"/>
      <c r="XDQ37" s="441"/>
      <c r="XDR37" s="441"/>
      <c r="XDS37" s="441"/>
      <c r="XDT37" s="441"/>
      <c r="XDU37" s="441"/>
      <c r="XDV37" s="441"/>
      <c r="XDW37" s="441"/>
      <c r="XDX37" s="441"/>
      <c r="XDY37" s="441"/>
      <c r="XDZ37" s="441"/>
      <c r="XEA37" s="441"/>
    </row>
    <row r="38" s="408" customFormat="1" ht="18" customHeight="1" spans="1:16384">
      <c r="A38" s="423" t="s">
        <v>42</v>
      </c>
      <c r="B38" s="418">
        <f>B6+B32</f>
        <v>161212</v>
      </c>
      <c r="C38" s="684">
        <f t="shared" si="0"/>
        <v>161212</v>
      </c>
      <c r="D38" s="672">
        <v>12405.691</v>
      </c>
      <c r="E38" s="669">
        <f t="shared" si="1"/>
        <v>8.33680445632181</v>
      </c>
      <c r="F38" s="670"/>
      <c r="G38" s="685">
        <v>148806.309</v>
      </c>
      <c r="H38" s="441"/>
      <c r="I38" s="441"/>
      <c r="J38" s="441"/>
      <c r="K38" s="441"/>
      <c r="L38" s="441"/>
      <c r="M38" s="441"/>
      <c r="N38" s="441"/>
      <c r="O38" s="441"/>
      <c r="P38" s="441"/>
      <c r="Q38" s="441"/>
      <c r="R38" s="441"/>
      <c r="S38" s="441"/>
      <c r="T38" s="441"/>
      <c r="U38" s="441"/>
      <c r="V38" s="441"/>
      <c r="W38" s="441"/>
      <c r="X38" s="441"/>
      <c r="Y38" s="441"/>
      <c r="Z38" s="441"/>
      <c r="AA38" s="441"/>
      <c r="AB38" s="441"/>
      <c r="AC38" s="441"/>
      <c r="AD38" s="441"/>
      <c r="AE38" s="441"/>
      <c r="AF38" s="441"/>
      <c r="AG38" s="441"/>
      <c r="AH38" s="441"/>
      <c r="AI38" s="441"/>
      <c r="AJ38" s="441"/>
      <c r="AK38" s="441"/>
      <c r="AL38" s="441"/>
      <c r="AM38" s="441"/>
      <c r="AN38" s="441"/>
      <c r="AO38" s="441"/>
      <c r="AP38" s="441"/>
      <c r="AQ38" s="441"/>
      <c r="AR38" s="441"/>
      <c r="AS38" s="441"/>
      <c r="AT38" s="441"/>
      <c r="AU38" s="441"/>
      <c r="AV38" s="441"/>
      <c r="AW38" s="441"/>
      <c r="AX38" s="441"/>
      <c r="AY38" s="441"/>
      <c r="AZ38" s="441"/>
      <c r="BA38" s="441"/>
      <c r="BB38" s="441"/>
      <c r="BC38" s="441"/>
      <c r="BD38" s="441"/>
      <c r="BE38" s="441"/>
      <c r="BF38" s="441"/>
      <c r="BG38" s="441"/>
      <c r="BH38" s="441"/>
      <c r="BI38" s="441"/>
      <c r="BJ38" s="441"/>
      <c r="BK38" s="441"/>
      <c r="BL38" s="441"/>
      <c r="BM38" s="441"/>
      <c r="BN38" s="441"/>
      <c r="BO38" s="441"/>
      <c r="BP38" s="441"/>
      <c r="BQ38" s="441"/>
      <c r="BR38" s="441"/>
      <c r="BS38" s="441"/>
      <c r="BT38" s="441"/>
      <c r="BU38" s="441"/>
      <c r="BV38" s="441"/>
      <c r="BW38" s="441"/>
      <c r="BX38" s="441"/>
      <c r="BY38" s="441"/>
      <c r="BZ38" s="441"/>
      <c r="CA38" s="441"/>
      <c r="CB38" s="441"/>
      <c r="CC38" s="441"/>
      <c r="CD38" s="441"/>
      <c r="CE38" s="441"/>
      <c r="CF38" s="441"/>
      <c r="CG38" s="441"/>
      <c r="CH38" s="441"/>
      <c r="CI38" s="441"/>
      <c r="CJ38" s="441"/>
      <c r="CK38" s="441"/>
      <c r="CL38" s="441"/>
      <c r="CM38" s="441"/>
      <c r="CN38" s="441"/>
      <c r="CO38" s="441"/>
      <c r="CP38" s="441"/>
      <c r="CQ38" s="441"/>
      <c r="CR38" s="441"/>
      <c r="CS38" s="441"/>
      <c r="CT38" s="441"/>
      <c r="CU38" s="441"/>
      <c r="CV38" s="441"/>
      <c r="CW38" s="441"/>
      <c r="CX38" s="441"/>
      <c r="CY38" s="441"/>
      <c r="CZ38" s="441"/>
      <c r="DA38" s="441"/>
      <c r="DB38" s="441"/>
      <c r="DC38" s="441"/>
      <c r="DD38" s="441"/>
      <c r="DE38" s="441"/>
      <c r="DF38" s="441"/>
      <c r="DG38" s="441"/>
      <c r="DH38" s="441"/>
      <c r="DI38" s="441"/>
      <c r="DJ38" s="441"/>
      <c r="DK38" s="441"/>
      <c r="DL38" s="441"/>
      <c r="DM38" s="441"/>
      <c r="DN38" s="441"/>
      <c r="DO38" s="441"/>
      <c r="DP38" s="441"/>
      <c r="DQ38" s="441"/>
      <c r="DR38" s="441"/>
      <c r="DS38" s="441"/>
      <c r="DT38" s="441"/>
      <c r="DU38" s="441"/>
      <c r="DV38" s="441"/>
      <c r="DW38" s="441"/>
      <c r="DX38" s="441"/>
      <c r="DY38" s="441"/>
      <c r="DZ38" s="441"/>
      <c r="EA38" s="441"/>
      <c r="EB38" s="441"/>
      <c r="EC38" s="441"/>
      <c r="ED38" s="441"/>
      <c r="EE38" s="441"/>
      <c r="EF38" s="441"/>
      <c r="EG38" s="441"/>
      <c r="EH38" s="441"/>
      <c r="EI38" s="441"/>
      <c r="EJ38" s="441"/>
      <c r="EK38" s="441"/>
      <c r="EL38" s="441"/>
      <c r="EM38" s="441"/>
      <c r="EN38" s="441"/>
      <c r="EO38" s="441"/>
      <c r="EP38" s="441"/>
      <c r="EQ38" s="441"/>
      <c r="ER38" s="441"/>
      <c r="ES38" s="441"/>
      <c r="ET38" s="441"/>
      <c r="EU38" s="441"/>
      <c r="EV38" s="441"/>
      <c r="EW38" s="441"/>
      <c r="EX38" s="441"/>
      <c r="EY38" s="441"/>
      <c r="EZ38" s="441"/>
      <c r="FA38" s="441"/>
      <c r="FB38" s="441"/>
      <c r="FC38" s="441"/>
      <c r="FD38" s="441"/>
      <c r="FE38" s="441"/>
      <c r="FF38" s="441"/>
      <c r="FG38" s="441"/>
      <c r="FH38" s="441"/>
      <c r="FI38" s="441"/>
      <c r="FJ38" s="441"/>
      <c r="FK38" s="441"/>
      <c r="FL38" s="441"/>
      <c r="FM38" s="441"/>
      <c r="FN38" s="441"/>
      <c r="FO38" s="441"/>
      <c r="FP38" s="441"/>
      <c r="FQ38" s="441"/>
      <c r="FR38" s="441"/>
      <c r="FS38" s="441"/>
      <c r="FT38" s="441"/>
      <c r="FU38" s="441"/>
      <c r="FV38" s="441"/>
      <c r="FW38" s="441"/>
      <c r="FX38" s="441"/>
      <c r="FY38" s="441"/>
      <c r="FZ38" s="441"/>
      <c r="GA38" s="441"/>
      <c r="GB38" s="441"/>
      <c r="GC38" s="441"/>
      <c r="GD38" s="441"/>
      <c r="GE38" s="441"/>
      <c r="GF38" s="441"/>
      <c r="GG38" s="441"/>
      <c r="GH38" s="441"/>
      <c r="GI38" s="441"/>
      <c r="GJ38" s="441"/>
      <c r="GK38" s="441"/>
      <c r="GL38" s="441"/>
      <c r="GM38" s="441"/>
      <c r="GN38" s="441"/>
      <c r="GO38" s="441"/>
      <c r="GP38" s="441"/>
      <c r="GQ38" s="441"/>
      <c r="GR38" s="441"/>
      <c r="GS38" s="441"/>
      <c r="GT38" s="441"/>
      <c r="GU38" s="441"/>
      <c r="GV38" s="441"/>
      <c r="GW38" s="441"/>
      <c r="GX38" s="441"/>
      <c r="GY38" s="441"/>
      <c r="GZ38" s="441"/>
      <c r="HA38" s="441"/>
      <c r="HB38" s="441"/>
      <c r="HC38" s="441"/>
      <c r="HD38" s="441"/>
      <c r="HE38" s="441"/>
      <c r="HF38" s="441"/>
      <c r="HG38" s="441"/>
      <c r="HH38" s="441"/>
      <c r="HI38" s="441"/>
      <c r="HJ38" s="441"/>
      <c r="HK38" s="441"/>
      <c r="HL38" s="441"/>
      <c r="HM38" s="441"/>
      <c r="HN38" s="441"/>
      <c r="HO38" s="441"/>
      <c r="HP38" s="441"/>
      <c r="HQ38" s="441"/>
      <c r="HR38" s="441"/>
      <c r="HS38" s="441"/>
      <c r="HT38" s="441"/>
      <c r="HU38" s="441"/>
      <c r="HV38" s="441"/>
      <c r="HW38" s="441"/>
      <c r="HX38" s="441"/>
      <c r="HY38" s="441"/>
      <c r="HZ38" s="441"/>
      <c r="IA38" s="441"/>
      <c r="IB38" s="441"/>
      <c r="IC38" s="441"/>
      <c r="ID38" s="441"/>
      <c r="IE38" s="441"/>
      <c r="IF38" s="441"/>
      <c r="IG38" s="441"/>
      <c r="IH38" s="441"/>
      <c r="II38" s="441"/>
      <c r="IJ38" s="441"/>
      <c r="IK38" s="441"/>
      <c r="IL38" s="441"/>
      <c r="IM38" s="441"/>
      <c r="IN38" s="441"/>
      <c r="IO38" s="441"/>
      <c r="IP38" s="441"/>
      <c r="IQ38" s="441"/>
      <c r="IR38" s="441"/>
      <c r="IS38" s="441"/>
      <c r="IT38" s="441"/>
      <c r="IU38" s="441"/>
      <c r="IV38" s="441"/>
      <c r="IW38" s="441"/>
      <c r="IX38" s="441"/>
      <c r="IY38" s="441"/>
      <c r="IZ38" s="441"/>
      <c r="JA38" s="441"/>
      <c r="JB38" s="441"/>
      <c r="JC38" s="441"/>
      <c r="JD38" s="441"/>
      <c r="JE38" s="441"/>
      <c r="JF38" s="441"/>
      <c r="JG38" s="441"/>
      <c r="JH38" s="441"/>
      <c r="JI38" s="441"/>
      <c r="JJ38" s="441"/>
      <c r="JK38" s="441"/>
      <c r="JL38" s="441"/>
      <c r="JM38" s="441"/>
      <c r="JN38" s="441"/>
      <c r="JO38" s="441"/>
      <c r="JP38" s="441"/>
      <c r="JQ38" s="441"/>
      <c r="JR38" s="441"/>
      <c r="JS38" s="441"/>
      <c r="JT38" s="441"/>
      <c r="JU38" s="441"/>
      <c r="JV38" s="441"/>
      <c r="JW38" s="441"/>
      <c r="JX38" s="441"/>
      <c r="JY38" s="441"/>
      <c r="JZ38" s="441"/>
      <c r="KA38" s="441"/>
      <c r="KB38" s="441"/>
      <c r="KC38" s="441"/>
      <c r="KD38" s="441"/>
      <c r="KE38" s="441"/>
      <c r="KF38" s="441"/>
      <c r="KG38" s="441"/>
      <c r="KH38" s="441"/>
      <c r="KI38" s="441"/>
      <c r="KJ38" s="441"/>
      <c r="KK38" s="441"/>
      <c r="KL38" s="441"/>
      <c r="KM38" s="441"/>
      <c r="KN38" s="441"/>
      <c r="KO38" s="441"/>
      <c r="KP38" s="441"/>
      <c r="KQ38" s="441"/>
      <c r="KR38" s="441"/>
      <c r="KS38" s="441"/>
      <c r="KT38" s="441"/>
      <c r="KU38" s="441"/>
      <c r="KV38" s="441"/>
      <c r="KW38" s="441"/>
      <c r="KX38" s="441"/>
      <c r="KY38" s="441"/>
      <c r="KZ38" s="441"/>
      <c r="LA38" s="441"/>
      <c r="LB38" s="441"/>
      <c r="LC38" s="441"/>
      <c r="LD38" s="441"/>
      <c r="LE38" s="441"/>
      <c r="LF38" s="441"/>
      <c r="LG38" s="441"/>
      <c r="LH38" s="441"/>
      <c r="LI38" s="441"/>
      <c r="LJ38" s="441"/>
      <c r="LK38" s="441"/>
      <c r="LL38" s="441"/>
      <c r="LM38" s="441"/>
      <c r="LN38" s="441"/>
      <c r="LO38" s="441"/>
      <c r="LP38" s="441"/>
      <c r="LQ38" s="441"/>
      <c r="LR38" s="441"/>
      <c r="LS38" s="441"/>
      <c r="LT38" s="441"/>
      <c r="LU38" s="441"/>
      <c r="LV38" s="441"/>
      <c r="LW38" s="441"/>
      <c r="LX38" s="441"/>
      <c r="LY38" s="441"/>
      <c r="LZ38" s="441"/>
      <c r="MA38" s="441"/>
      <c r="MB38" s="441"/>
      <c r="MC38" s="441"/>
      <c r="MD38" s="441"/>
      <c r="ME38" s="441"/>
      <c r="MF38" s="441"/>
      <c r="MG38" s="441"/>
      <c r="MH38" s="441"/>
      <c r="MI38" s="441"/>
      <c r="MJ38" s="441"/>
      <c r="MK38" s="441"/>
      <c r="ML38" s="441"/>
      <c r="MM38" s="441"/>
      <c r="MN38" s="441"/>
      <c r="MO38" s="441"/>
      <c r="MP38" s="441"/>
      <c r="MQ38" s="441"/>
      <c r="MR38" s="441"/>
      <c r="MS38" s="441"/>
      <c r="MT38" s="441"/>
      <c r="MU38" s="441"/>
      <c r="MV38" s="441"/>
      <c r="MW38" s="441"/>
      <c r="MX38" s="441"/>
      <c r="MY38" s="441"/>
      <c r="MZ38" s="441"/>
      <c r="NA38" s="441"/>
      <c r="NB38" s="441"/>
      <c r="NC38" s="441"/>
      <c r="ND38" s="441"/>
      <c r="NE38" s="441"/>
      <c r="NF38" s="441"/>
      <c r="NG38" s="441"/>
      <c r="NH38" s="441"/>
      <c r="NI38" s="441"/>
      <c r="NJ38" s="441"/>
      <c r="NK38" s="441"/>
      <c r="NL38" s="441"/>
      <c r="NM38" s="441"/>
      <c r="NN38" s="441"/>
      <c r="NO38" s="441"/>
      <c r="NP38" s="441"/>
      <c r="NQ38" s="441"/>
      <c r="NR38" s="441"/>
      <c r="NS38" s="441"/>
      <c r="NT38" s="441"/>
      <c r="NU38" s="441"/>
      <c r="NV38" s="441"/>
      <c r="NW38" s="441"/>
      <c r="NX38" s="441"/>
      <c r="NY38" s="441"/>
      <c r="NZ38" s="441"/>
      <c r="OA38" s="441"/>
      <c r="OB38" s="441"/>
      <c r="OC38" s="441"/>
      <c r="OD38" s="441"/>
      <c r="OE38" s="441"/>
      <c r="OF38" s="441"/>
      <c r="OG38" s="441"/>
      <c r="OH38" s="441"/>
      <c r="OI38" s="441"/>
      <c r="OJ38" s="441"/>
      <c r="OK38" s="441"/>
      <c r="OL38" s="441"/>
      <c r="OM38" s="441"/>
      <c r="ON38" s="441"/>
      <c r="OO38" s="441"/>
      <c r="OP38" s="441"/>
      <c r="OQ38" s="441"/>
      <c r="OR38" s="441"/>
      <c r="OS38" s="441"/>
      <c r="OT38" s="441"/>
      <c r="OU38" s="441"/>
      <c r="OV38" s="441"/>
      <c r="OW38" s="441"/>
      <c r="OX38" s="441"/>
      <c r="OY38" s="441"/>
      <c r="OZ38" s="441"/>
      <c r="PA38" s="441"/>
      <c r="PB38" s="441"/>
      <c r="PC38" s="441"/>
      <c r="PD38" s="441"/>
      <c r="PE38" s="441"/>
      <c r="PF38" s="441"/>
      <c r="PG38" s="441"/>
      <c r="PH38" s="441"/>
      <c r="PI38" s="441"/>
      <c r="PJ38" s="441"/>
      <c r="PK38" s="441"/>
      <c r="PL38" s="441"/>
      <c r="PM38" s="441"/>
      <c r="PN38" s="441"/>
      <c r="PO38" s="441"/>
      <c r="PP38" s="441"/>
      <c r="PQ38" s="441"/>
      <c r="PR38" s="441"/>
      <c r="PS38" s="441"/>
      <c r="PT38" s="441"/>
      <c r="PU38" s="441"/>
      <c r="PV38" s="441"/>
      <c r="PW38" s="441"/>
      <c r="PX38" s="441"/>
      <c r="PY38" s="441"/>
      <c r="PZ38" s="441"/>
      <c r="QA38" s="441"/>
      <c r="QB38" s="441"/>
      <c r="QC38" s="441"/>
      <c r="QD38" s="441"/>
      <c r="QE38" s="441"/>
      <c r="QF38" s="441"/>
      <c r="QG38" s="441"/>
      <c r="QH38" s="441"/>
      <c r="QI38" s="441"/>
      <c r="QJ38" s="441"/>
      <c r="QK38" s="441"/>
      <c r="QL38" s="441"/>
      <c r="QM38" s="441"/>
      <c r="QN38" s="441"/>
      <c r="QO38" s="441"/>
      <c r="QP38" s="441"/>
      <c r="QQ38" s="441"/>
      <c r="QR38" s="441"/>
      <c r="QS38" s="441"/>
      <c r="QT38" s="441"/>
      <c r="QU38" s="441"/>
      <c r="QV38" s="441"/>
      <c r="QW38" s="441"/>
      <c r="QX38" s="441"/>
      <c r="QY38" s="441"/>
      <c r="QZ38" s="441"/>
      <c r="RA38" s="441"/>
      <c r="RB38" s="441"/>
      <c r="RC38" s="441"/>
      <c r="RD38" s="441"/>
      <c r="RE38" s="441"/>
      <c r="RF38" s="441"/>
      <c r="RG38" s="441"/>
      <c r="RH38" s="441"/>
      <c r="RI38" s="441"/>
      <c r="RJ38" s="441"/>
      <c r="RK38" s="441"/>
      <c r="RL38" s="441"/>
      <c r="RM38" s="441"/>
      <c r="RN38" s="441"/>
      <c r="RO38" s="441"/>
      <c r="RP38" s="441"/>
      <c r="RQ38" s="441"/>
      <c r="RR38" s="441"/>
      <c r="RS38" s="441"/>
      <c r="RT38" s="441"/>
      <c r="RU38" s="441"/>
      <c r="RV38" s="441"/>
      <c r="RW38" s="441"/>
      <c r="RX38" s="441"/>
      <c r="RY38" s="441"/>
      <c r="RZ38" s="441"/>
      <c r="SA38" s="441"/>
      <c r="SB38" s="441"/>
      <c r="SC38" s="441"/>
      <c r="SD38" s="441"/>
      <c r="SE38" s="441"/>
      <c r="SF38" s="441"/>
      <c r="SG38" s="441"/>
      <c r="SH38" s="441"/>
      <c r="SI38" s="441"/>
      <c r="SJ38" s="441"/>
      <c r="SK38" s="441"/>
      <c r="SL38" s="441"/>
      <c r="SM38" s="441"/>
      <c r="SN38" s="441"/>
      <c r="SO38" s="441"/>
      <c r="SP38" s="441"/>
      <c r="SQ38" s="441"/>
      <c r="SR38" s="441"/>
      <c r="SS38" s="441"/>
      <c r="ST38" s="441"/>
      <c r="SU38" s="441"/>
      <c r="SV38" s="441"/>
      <c r="SW38" s="441"/>
      <c r="SX38" s="441"/>
      <c r="SY38" s="441"/>
      <c r="SZ38" s="441"/>
      <c r="TA38" s="441"/>
      <c r="TB38" s="441"/>
      <c r="TC38" s="441"/>
      <c r="TD38" s="441"/>
      <c r="TE38" s="441"/>
      <c r="TF38" s="441"/>
      <c r="TG38" s="441"/>
      <c r="TH38" s="441"/>
      <c r="TI38" s="441"/>
      <c r="TJ38" s="441"/>
      <c r="TK38" s="441"/>
      <c r="TL38" s="441"/>
      <c r="TM38" s="441"/>
      <c r="TN38" s="441"/>
      <c r="TO38" s="441"/>
      <c r="TP38" s="441"/>
      <c r="TQ38" s="441"/>
      <c r="TR38" s="441"/>
      <c r="TS38" s="441"/>
      <c r="TT38" s="441"/>
      <c r="TU38" s="441"/>
      <c r="TV38" s="441"/>
      <c r="TW38" s="441"/>
      <c r="TX38" s="441"/>
      <c r="TY38" s="441"/>
      <c r="TZ38" s="441"/>
      <c r="UA38" s="441"/>
      <c r="UB38" s="441"/>
      <c r="UC38" s="441"/>
      <c r="UD38" s="441"/>
      <c r="UE38" s="441"/>
      <c r="UF38" s="441"/>
      <c r="UG38" s="441"/>
      <c r="UH38" s="441"/>
      <c r="UI38" s="441"/>
      <c r="UJ38" s="441"/>
      <c r="UK38" s="441"/>
      <c r="UL38" s="441"/>
      <c r="UM38" s="441"/>
      <c r="UN38" s="441"/>
      <c r="UO38" s="441"/>
      <c r="UP38" s="441"/>
      <c r="UQ38" s="441"/>
      <c r="UR38" s="441"/>
      <c r="US38" s="441"/>
      <c r="UT38" s="441"/>
      <c r="UU38" s="441"/>
      <c r="UV38" s="441"/>
      <c r="UW38" s="441"/>
      <c r="UX38" s="441"/>
      <c r="UY38" s="441"/>
      <c r="UZ38" s="441"/>
      <c r="VA38" s="441"/>
      <c r="VB38" s="441"/>
      <c r="VC38" s="441"/>
      <c r="VD38" s="441"/>
      <c r="VE38" s="441"/>
      <c r="VF38" s="441"/>
      <c r="VG38" s="441"/>
      <c r="VH38" s="441"/>
      <c r="VI38" s="441"/>
      <c r="VJ38" s="441"/>
      <c r="VK38" s="441"/>
      <c r="VL38" s="441"/>
      <c r="VM38" s="441"/>
      <c r="VN38" s="441"/>
      <c r="VO38" s="441"/>
      <c r="VP38" s="441"/>
      <c r="VQ38" s="441"/>
      <c r="VR38" s="441"/>
      <c r="VS38" s="441"/>
      <c r="VT38" s="441"/>
      <c r="VU38" s="441"/>
      <c r="VV38" s="441"/>
      <c r="VW38" s="441"/>
      <c r="VX38" s="441"/>
      <c r="VY38" s="441"/>
      <c r="VZ38" s="441"/>
      <c r="WA38" s="441"/>
      <c r="WB38" s="441"/>
      <c r="WC38" s="441"/>
      <c r="WD38" s="441"/>
      <c r="WE38" s="441"/>
      <c r="WF38" s="441"/>
      <c r="WG38" s="441"/>
      <c r="WH38" s="441"/>
      <c r="WI38" s="441"/>
      <c r="WJ38" s="441"/>
      <c r="WK38" s="441"/>
      <c r="WL38" s="441"/>
      <c r="WM38" s="441"/>
      <c r="WN38" s="441"/>
      <c r="WO38" s="441"/>
      <c r="WP38" s="441"/>
      <c r="WQ38" s="441"/>
      <c r="WR38" s="441"/>
      <c r="WS38" s="441"/>
      <c r="WT38" s="441"/>
      <c r="WU38" s="441"/>
      <c r="WV38" s="441"/>
      <c r="WW38" s="441"/>
      <c r="WX38" s="441"/>
      <c r="WY38" s="441"/>
      <c r="WZ38" s="441"/>
      <c r="XA38" s="441"/>
      <c r="XB38" s="441"/>
      <c r="XC38" s="441"/>
      <c r="XD38" s="441"/>
      <c r="XE38" s="441"/>
      <c r="XF38" s="441"/>
      <c r="XG38" s="441"/>
      <c r="XH38" s="441"/>
      <c r="XI38" s="441"/>
      <c r="XJ38" s="441"/>
      <c r="XK38" s="441"/>
      <c r="XL38" s="441"/>
      <c r="XM38" s="441"/>
      <c r="XN38" s="441"/>
      <c r="XO38" s="441"/>
      <c r="XP38" s="441"/>
      <c r="XQ38" s="441"/>
      <c r="XR38" s="441"/>
      <c r="XS38" s="441"/>
      <c r="XT38" s="441"/>
      <c r="XU38" s="441"/>
      <c r="XV38" s="441"/>
      <c r="XW38" s="441"/>
      <c r="XX38" s="441"/>
      <c r="XY38" s="441"/>
      <c r="XZ38" s="441"/>
      <c r="YA38" s="441"/>
      <c r="YB38" s="441"/>
      <c r="YC38" s="441"/>
      <c r="YD38" s="441"/>
      <c r="YE38" s="441"/>
      <c r="YF38" s="441"/>
      <c r="YG38" s="441"/>
      <c r="YH38" s="441"/>
      <c r="YI38" s="441"/>
      <c r="YJ38" s="441"/>
      <c r="YK38" s="441"/>
      <c r="YL38" s="441"/>
      <c r="YM38" s="441"/>
      <c r="YN38" s="441"/>
      <c r="YO38" s="441"/>
      <c r="YP38" s="441"/>
      <c r="YQ38" s="441"/>
      <c r="YR38" s="441"/>
      <c r="YS38" s="441"/>
      <c r="YT38" s="441"/>
      <c r="YU38" s="441"/>
      <c r="YV38" s="441"/>
      <c r="YW38" s="441"/>
      <c r="YX38" s="441"/>
      <c r="YY38" s="441"/>
      <c r="YZ38" s="441"/>
      <c r="ZA38" s="441"/>
      <c r="ZB38" s="441"/>
      <c r="ZC38" s="441"/>
      <c r="ZD38" s="441"/>
      <c r="ZE38" s="441"/>
      <c r="ZF38" s="441"/>
      <c r="ZG38" s="441"/>
      <c r="ZH38" s="441"/>
      <c r="ZI38" s="441"/>
      <c r="ZJ38" s="441"/>
      <c r="ZK38" s="441"/>
      <c r="ZL38" s="441"/>
      <c r="ZM38" s="441"/>
      <c r="ZN38" s="441"/>
      <c r="ZO38" s="441"/>
      <c r="ZP38" s="441"/>
      <c r="ZQ38" s="441"/>
      <c r="ZR38" s="441"/>
      <c r="ZS38" s="441"/>
      <c r="ZT38" s="441"/>
      <c r="ZU38" s="441"/>
      <c r="ZV38" s="441"/>
      <c r="ZW38" s="441"/>
      <c r="ZX38" s="441"/>
      <c r="ZY38" s="441"/>
      <c r="ZZ38" s="441"/>
      <c r="AAA38" s="441"/>
      <c r="AAB38" s="441"/>
      <c r="AAC38" s="441"/>
      <c r="AAD38" s="441"/>
      <c r="AAE38" s="441"/>
      <c r="AAF38" s="441"/>
      <c r="AAG38" s="441"/>
      <c r="AAH38" s="441"/>
      <c r="AAI38" s="441"/>
      <c r="AAJ38" s="441"/>
      <c r="AAK38" s="441"/>
      <c r="AAL38" s="441"/>
      <c r="AAM38" s="441"/>
      <c r="AAN38" s="441"/>
      <c r="AAO38" s="441"/>
      <c r="AAP38" s="441"/>
      <c r="AAQ38" s="441"/>
      <c r="AAR38" s="441"/>
      <c r="AAS38" s="441"/>
      <c r="AAT38" s="441"/>
      <c r="AAU38" s="441"/>
      <c r="AAV38" s="441"/>
      <c r="AAW38" s="441"/>
      <c r="AAX38" s="441"/>
      <c r="AAY38" s="441"/>
      <c r="AAZ38" s="441"/>
      <c r="ABA38" s="441"/>
      <c r="ABB38" s="441"/>
      <c r="ABC38" s="441"/>
      <c r="ABD38" s="441"/>
      <c r="ABE38" s="441"/>
      <c r="ABF38" s="441"/>
      <c r="ABG38" s="441"/>
      <c r="ABH38" s="441"/>
      <c r="ABI38" s="441"/>
      <c r="ABJ38" s="441"/>
      <c r="ABK38" s="441"/>
      <c r="ABL38" s="441"/>
      <c r="ABM38" s="441"/>
      <c r="ABN38" s="441"/>
      <c r="ABO38" s="441"/>
      <c r="ABP38" s="441"/>
      <c r="ABQ38" s="441"/>
      <c r="ABR38" s="441"/>
      <c r="ABS38" s="441"/>
      <c r="ABT38" s="441"/>
      <c r="ABU38" s="441"/>
      <c r="ABV38" s="441"/>
      <c r="ABW38" s="441"/>
      <c r="ABX38" s="441"/>
      <c r="ABY38" s="441"/>
      <c r="ABZ38" s="441"/>
      <c r="ACA38" s="441"/>
      <c r="ACB38" s="441"/>
      <c r="ACC38" s="441"/>
      <c r="ACD38" s="441"/>
      <c r="ACE38" s="441"/>
      <c r="ACF38" s="441"/>
      <c r="ACG38" s="441"/>
      <c r="ACH38" s="441"/>
      <c r="ACI38" s="441"/>
      <c r="ACJ38" s="441"/>
      <c r="ACK38" s="441"/>
      <c r="ACL38" s="441"/>
      <c r="ACM38" s="441"/>
      <c r="ACN38" s="441"/>
      <c r="ACO38" s="441"/>
      <c r="ACP38" s="441"/>
      <c r="ACQ38" s="441"/>
      <c r="ACR38" s="441"/>
      <c r="ACS38" s="441"/>
      <c r="ACT38" s="441"/>
      <c r="ACU38" s="441"/>
      <c r="ACV38" s="441"/>
      <c r="ACW38" s="441"/>
      <c r="ACX38" s="441"/>
      <c r="ACY38" s="441"/>
      <c r="ACZ38" s="441"/>
      <c r="ADA38" s="441"/>
      <c r="ADB38" s="441"/>
      <c r="ADC38" s="441"/>
      <c r="ADD38" s="441"/>
      <c r="ADE38" s="441"/>
      <c r="ADF38" s="441"/>
      <c r="ADG38" s="441"/>
      <c r="ADH38" s="441"/>
      <c r="ADI38" s="441"/>
      <c r="ADJ38" s="441"/>
      <c r="ADK38" s="441"/>
      <c r="ADL38" s="441"/>
      <c r="ADM38" s="441"/>
      <c r="ADN38" s="441"/>
      <c r="ADO38" s="441"/>
      <c r="ADP38" s="441"/>
      <c r="ADQ38" s="441"/>
      <c r="ADR38" s="441"/>
      <c r="ADS38" s="441"/>
      <c r="ADT38" s="441"/>
      <c r="ADU38" s="441"/>
      <c r="ADV38" s="441"/>
      <c r="ADW38" s="441"/>
      <c r="ADX38" s="441"/>
      <c r="ADY38" s="441"/>
      <c r="ADZ38" s="441"/>
      <c r="AEA38" s="441"/>
      <c r="AEB38" s="441"/>
      <c r="AEC38" s="441"/>
      <c r="AED38" s="441"/>
      <c r="AEE38" s="441"/>
      <c r="AEF38" s="441"/>
      <c r="AEG38" s="441"/>
      <c r="AEH38" s="441"/>
      <c r="AEI38" s="441"/>
      <c r="AEJ38" s="441"/>
      <c r="AEK38" s="441"/>
      <c r="AEL38" s="441"/>
      <c r="AEM38" s="441"/>
      <c r="AEN38" s="441"/>
      <c r="AEO38" s="441"/>
      <c r="AEP38" s="441"/>
      <c r="AEQ38" s="441"/>
      <c r="AER38" s="441"/>
      <c r="AES38" s="441"/>
      <c r="AET38" s="441"/>
      <c r="AEU38" s="441"/>
      <c r="AEV38" s="441"/>
      <c r="AEW38" s="441"/>
      <c r="AEX38" s="441"/>
      <c r="AEY38" s="441"/>
      <c r="AEZ38" s="441"/>
      <c r="AFA38" s="441"/>
      <c r="AFB38" s="441"/>
      <c r="AFC38" s="441"/>
      <c r="AFD38" s="441"/>
      <c r="AFE38" s="441"/>
      <c r="AFF38" s="441"/>
      <c r="AFG38" s="441"/>
      <c r="AFH38" s="441"/>
      <c r="AFI38" s="441"/>
      <c r="AFJ38" s="441"/>
      <c r="AFK38" s="441"/>
      <c r="AFL38" s="441"/>
      <c r="AFM38" s="441"/>
      <c r="AFN38" s="441"/>
      <c r="AFO38" s="441"/>
      <c r="AFP38" s="441"/>
      <c r="AFQ38" s="441"/>
      <c r="AFR38" s="441"/>
      <c r="AFS38" s="441"/>
      <c r="AFT38" s="441"/>
      <c r="AFU38" s="441"/>
      <c r="AFV38" s="441"/>
      <c r="AFW38" s="441"/>
      <c r="AFX38" s="441"/>
      <c r="AFY38" s="441"/>
      <c r="AFZ38" s="441"/>
      <c r="AGA38" s="441"/>
      <c r="AGB38" s="441"/>
      <c r="AGC38" s="441"/>
      <c r="AGD38" s="441"/>
      <c r="AGE38" s="441"/>
      <c r="AGF38" s="441"/>
      <c r="AGG38" s="441"/>
      <c r="AGH38" s="441"/>
      <c r="AGI38" s="441"/>
      <c r="AGJ38" s="441"/>
      <c r="AGK38" s="441"/>
      <c r="AGL38" s="441"/>
      <c r="AGM38" s="441"/>
      <c r="AGN38" s="441"/>
      <c r="AGO38" s="441"/>
      <c r="AGP38" s="441"/>
      <c r="AGQ38" s="441"/>
      <c r="AGR38" s="441"/>
      <c r="AGS38" s="441"/>
      <c r="AGT38" s="441"/>
      <c r="AGU38" s="441"/>
      <c r="AGV38" s="441"/>
      <c r="AGW38" s="441"/>
      <c r="AGX38" s="441"/>
      <c r="AGY38" s="441"/>
      <c r="AGZ38" s="441"/>
      <c r="AHA38" s="441"/>
      <c r="AHB38" s="441"/>
      <c r="AHC38" s="441"/>
      <c r="AHD38" s="441"/>
      <c r="AHE38" s="441"/>
      <c r="AHF38" s="441"/>
      <c r="AHG38" s="441"/>
      <c r="AHH38" s="441"/>
      <c r="AHI38" s="441"/>
      <c r="AHJ38" s="441"/>
      <c r="AHK38" s="441"/>
      <c r="AHL38" s="441"/>
      <c r="AHM38" s="441"/>
      <c r="AHN38" s="441"/>
      <c r="AHO38" s="441"/>
      <c r="AHP38" s="441"/>
      <c r="AHQ38" s="441"/>
      <c r="AHR38" s="441"/>
      <c r="AHS38" s="441"/>
      <c r="AHT38" s="441"/>
      <c r="AHU38" s="441"/>
      <c r="AHV38" s="441"/>
      <c r="AHW38" s="441"/>
      <c r="AHX38" s="441"/>
      <c r="AHY38" s="441"/>
      <c r="AHZ38" s="441"/>
      <c r="AIA38" s="441"/>
      <c r="AIB38" s="441"/>
      <c r="AIC38" s="441"/>
      <c r="AID38" s="441"/>
      <c r="AIE38" s="441"/>
      <c r="AIF38" s="441"/>
      <c r="AIG38" s="441"/>
      <c r="AIH38" s="441"/>
      <c r="AII38" s="441"/>
      <c r="AIJ38" s="441"/>
      <c r="AIK38" s="441"/>
      <c r="AIL38" s="441"/>
      <c r="AIM38" s="441"/>
      <c r="AIN38" s="441"/>
      <c r="AIO38" s="441"/>
      <c r="AIP38" s="441"/>
      <c r="AIQ38" s="441"/>
      <c r="AIR38" s="441"/>
      <c r="AIS38" s="441"/>
      <c r="AIT38" s="441"/>
      <c r="AIU38" s="441"/>
      <c r="AIV38" s="441"/>
      <c r="AIW38" s="441"/>
      <c r="AIX38" s="441"/>
      <c r="AIY38" s="441"/>
      <c r="AIZ38" s="441"/>
      <c r="AJA38" s="441"/>
      <c r="AJB38" s="441"/>
      <c r="AJC38" s="441"/>
      <c r="AJD38" s="441"/>
      <c r="AJE38" s="441"/>
      <c r="AJF38" s="441"/>
      <c r="AJG38" s="441"/>
      <c r="AJH38" s="441"/>
      <c r="AJI38" s="441"/>
      <c r="AJJ38" s="441"/>
      <c r="AJK38" s="441"/>
      <c r="AJL38" s="441"/>
      <c r="AJM38" s="441"/>
      <c r="AJN38" s="441"/>
      <c r="AJO38" s="441"/>
      <c r="AJP38" s="441"/>
      <c r="AJQ38" s="441"/>
      <c r="AJR38" s="441"/>
      <c r="AJS38" s="441"/>
      <c r="AJT38" s="441"/>
      <c r="AJU38" s="441"/>
      <c r="AJV38" s="441"/>
      <c r="AJW38" s="441"/>
      <c r="AJX38" s="441"/>
      <c r="AJY38" s="441"/>
      <c r="AJZ38" s="441"/>
      <c r="AKA38" s="441"/>
      <c r="AKB38" s="441"/>
      <c r="AKC38" s="441"/>
      <c r="AKD38" s="441"/>
      <c r="AKE38" s="441"/>
      <c r="AKF38" s="441"/>
      <c r="AKG38" s="441"/>
      <c r="AKH38" s="441"/>
      <c r="AKI38" s="441"/>
      <c r="AKJ38" s="441"/>
      <c r="AKK38" s="441"/>
      <c r="AKL38" s="441"/>
      <c r="AKM38" s="441"/>
      <c r="AKN38" s="441"/>
      <c r="AKO38" s="441"/>
      <c r="AKP38" s="441"/>
      <c r="AKQ38" s="441"/>
      <c r="AKR38" s="441"/>
      <c r="AKS38" s="441"/>
      <c r="AKT38" s="441"/>
      <c r="AKU38" s="441"/>
      <c r="AKV38" s="441"/>
      <c r="AKW38" s="441"/>
      <c r="AKX38" s="441"/>
      <c r="AKY38" s="441"/>
      <c r="AKZ38" s="441"/>
      <c r="ALA38" s="441"/>
      <c r="ALB38" s="441"/>
      <c r="ALC38" s="441"/>
      <c r="ALD38" s="441"/>
      <c r="ALE38" s="441"/>
      <c r="ALF38" s="441"/>
      <c r="ALG38" s="441"/>
      <c r="ALH38" s="441"/>
      <c r="ALI38" s="441"/>
      <c r="ALJ38" s="441"/>
      <c r="ALK38" s="441"/>
      <c r="ALL38" s="441"/>
      <c r="ALM38" s="441"/>
      <c r="ALN38" s="441"/>
      <c r="ALO38" s="441"/>
      <c r="ALP38" s="441"/>
      <c r="ALQ38" s="441"/>
      <c r="ALR38" s="441"/>
      <c r="ALS38" s="441"/>
      <c r="ALT38" s="441"/>
      <c r="ALU38" s="441"/>
      <c r="ALV38" s="441"/>
      <c r="ALW38" s="441"/>
      <c r="ALX38" s="441"/>
      <c r="ALY38" s="441"/>
      <c r="ALZ38" s="441"/>
      <c r="AMA38" s="441"/>
      <c r="AMB38" s="441"/>
      <c r="AMC38" s="441"/>
      <c r="AMD38" s="441"/>
      <c r="AME38" s="441"/>
      <c r="AMF38" s="441"/>
      <c r="AMG38" s="441"/>
      <c r="AMH38" s="441"/>
      <c r="AMI38" s="441"/>
      <c r="AMJ38" s="441"/>
      <c r="AMK38" s="441"/>
      <c r="AML38" s="441"/>
      <c r="AMM38" s="441"/>
      <c r="AMN38" s="441"/>
      <c r="AMO38" s="441"/>
      <c r="AMP38" s="441"/>
      <c r="AMQ38" s="441"/>
      <c r="AMR38" s="441"/>
      <c r="AMS38" s="441"/>
      <c r="AMT38" s="441"/>
      <c r="AMU38" s="441"/>
      <c r="AMV38" s="441"/>
      <c r="AMW38" s="441"/>
      <c r="AMX38" s="441"/>
      <c r="AMY38" s="441"/>
      <c r="AMZ38" s="441"/>
      <c r="ANA38" s="441"/>
      <c r="ANB38" s="441"/>
      <c r="ANC38" s="441"/>
      <c r="AND38" s="441"/>
      <c r="ANE38" s="441"/>
      <c r="ANF38" s="441"/>
      <c r="ANG38" s="441"/>
      <c r="ANH38" s="441"/>
      <c r="ANI38" s="441"/>
      <c r="ANJ38" s="441"/>
      <c r="ANK38" s="441"/>
      <c r="ANL38" s="441"/>
      <c r="ANM38" s="441"/>
      <c r="ANN38" s="441"/>
      <c r="ANO38" s="441"/>
      <c r="ANP38" s="441"/>
      <c r="ANQ38" s="441"/>
      <c r="ANR38" s="441"/>
      <c r="ANS38" s="441"/>
      <c r="ANT38" s="441"/>
      <c r="ANU38" s="441"/>
      <c r="ANV38" s="441"/>
      <c r="ANW38" s="441"/>
      <c r="ANX38" s="441"/>
      <c r="ANY38" s="441"/>
      <c r="ANZ38" s="441"/>
      <c r="AOA38" s="441"/>
      <c r="AOB38" s="441"/>
      <c r="AOC38" s="441"/>
      <c r="AOD38" s="441"/>
      <c r="AOE38" s="441"/>
      <c r="AOF38" s="441"/>
      <c r="AOG38" s="441"/>
      <c r="AOH38" s="441"/>
      <c r="AOI38" s="441"/>
      <c r="AOJ38" s="441"/>
      <c r="AOK38" s="441"/>
      <c r="AOL38" s="441"/>
      <c r="AOM38" s="441"/>
      <c r="AON38" s="441"/>
      <c r="AOO38" s="441"/>
      <c r="AOP38" s="441"/>
      <c r="AOQ38" s="441"/>
      <c r="AOR38" s="441"/>
      <c r="AOS38" s="441"/>
      <c r="AOT38" s="441"/>
      <c r="AOU38" s="441"/>
      <c r="AOV38" s="441"/>
      <c r="AOW38" s="441"/>
      <c r="AOX38" s="441"/>
      <c r="AOY38" s="441"/>
      <c r="AOZ38" s="441"/>
      <c r="APA38" s="441"/>
      <c r="APB38" s="441"/>
      <c r="APC38" s="441"/>
      <c r="APD38" s="441"/>
      <c r="APE38" s="441"/>
      <c r="APF38" s="441"/>
      <c r="APG38" s="441"/>
      <c r="APH38" s="441"/>
      <c r="API38" s="441"/>
      <c r="APJ38" s="441"/>
      <c r="APK38" s="441"/>
      <c r="APL38" s="441"/>
      <c r="APM38" s="441"/>
      <c r="APN38" s="441"/>
      <c r="APO38" s="441"/>
      <c r="APP38" s="441"/>
      <c r="APQ38" s="441"/>
      <c r="APR38" s="441"/>
      <c r="APS38" s="441"/>
      <c r="APT38" s="441"/>
      <c r="APU38" s="441"/>
      <c r="APV38" s="441"/>
      <c r="APW38" s="441"/>
      <c r="APX38" s="441"/>
      <c r="APY38" s="441"/>
      <c r="APZ38" s="441"/>
      <c r="AQA38" s="441"/>
      <c r="AQB38" s="441"/>
      <c r="AQC38" s="441"/>
      <c r="AQD38" s="441"/>
      <c r="AQE38" s="441"/>
      <c r="AQF38" s="441"/>
      <c r="AQG38" s="441"/>
      <c r="AQH38" s="441"/>
      <c r="AQI38" s="441"/>
      <c r="AQJ38" s="441"/>
      <c r="AQK38" s="441"/>
      <c r="AQL38" s="441"/>
      <c r="AQM38" s="441"/>
      <c r="AQN38" s="441"/>
      <c r="AQO38" s="441"/>
      <c r="AQP38" s="441"/>
      <c r="AQQ38" s="441"/>
      <c r="AQR38" s="441"/>
      <c r="AQS38" s="441"/>
      <c r="AQT38" s="441"/>
      <c r="AQU38" s="441"/>
      <c r="AQV38" s="441"/>
      <c r="AQW38" s="441"/>
      <c r="AQX38" s="441"/>
      <c r="AQY38" s="441"/>
      <c r="AQZ38" s="441"/>
      <c r="ARA38" s="441"/>
      <c r="ARB38" s="441"/>
      <c r="ARC38" s="441"/>
      <c r="ARD38" s="441"/>
      <c r="ARE38" s="441"/>
      <c r="ARF38" s="441"/>
      <c r="ARG38" s="441"/>
      <c r="ARH38" s="441"/>
      <c r="ARI38" s="441"/>
      <c r="ARJ38" s="441"/>
      <c r="ARK38" s="441"/>
      <c r="ARL38" s="441"/>
      <c r="ARM38" s="441"/>
      <c r="ARN38" s="441"/>
      <c r="ARO38" s="441"/>
      <c r="ARP38" s="441"/>
      <c r="ARQ38" s="441"/>
      <c r="ARR38" s="441"/>
      <c r="ARS38" s="441"/>
      <c r="ART38" s="441"/>
      <c r="ARU38" s="441"/>
      <c r="ARV38" s="441"/>
      <c r="ARW38" s="441"/>
      <c r="ARX38" s="441"/>
      <c r="ARY38" s="441"/>
      <c r="ARZ38" s="441"/>
      <c r="ASA38" s="441"/>
      <c r="ASB38" s="441"/>
      <c r="ASC38" s="441"/>
      <c r="ASD38" s="441"/>
      <c r="ASE38" s="441"/>
      <c r="ASF38" s="441"/>
      <c r="ASG38" s="441"/>
      <c r="ASH38" s="441"/>
      <c r="ASI38" s="441"/>
      <c r="ASJ38" s="441"/>
      <c r="ASK38" s="441"/>
      <c r="ASL38" s="441"/>
      <c r="ASM38" s="441"/>
      <c r="ASN38" s="441"/>
      <c r="ASO38" s="441"/>
      <c r="ASP38" s="441"/>
      <c r="ASQ38" s="441"/>
      <c r="ASR38" s="441"/>
      <c r="ASS38" s="441"/>
      <c r="AST38" s="441"/>
      <c r="ASU38" s="441"/>
      <c r="ASV38" s="441"/>
      <c r="ASW38" s="441"/>
      <c r="ASX38" s="441"/>
      <c r="ASY38" s="441"/>
      <c r="ASZ38" s="441"/>
      <c r="ATA38" s="441"/>
      <c r="ATB38" s="441"/>
      <c r="ATC38" s="441"/>
      <c r="ATD38" s="441"/>
      <c r="ATE38" s="441"/>
      <c r="ATF38" s="441"/>
      <c r="ATG38" s="441"/>
      <c r="ATH38" s="441"/>
      <c r="ATI38" s="441"/>
      <c r="ATJ38" s="441"/>
      <c r="ATK38" s="441"/>
      <c r="ATL38" s="441"/>
      <c r="ATM38" s="441"/>
      <c r="ATN38" s="441"/>
      <c r="ATO38" s="441"/>
      <c r="ATP38" s="441"/>
      <c r="ATQ38" s="441"/>
      <c r="ATR38" s="441"/>
      <c r="ATS38" s="441"/>
      <c r="ATT38" s="441"/>
      <c r="ATU38" s="441"/>
      <c r="ATV38" s="441"/>
      <c r="ATW38" s="441"/>
      <c r="ATX38" s="441"/>
      <c r="ATY38" s="441"/>
      <c r="ATZ38" s="441"/>
      <c r="AUA38" s="441"/>
      <c r="AUB38" s="441"/>
      <c r="AUC38" s="441"/>
      <c r="AUD38" s="441"/>
      <c r="AUE38" s="441"/>
      <c r="AUF38" s="441"/>
      <c r="AUG38" s="441"/>
      <c r="AUH38" s="441"/>
      <c r="AUI38" s="441"/>
      <c r="AUJ38" s="441"/>
      <c r="AUK38" s="441"/>
      <c r="AUL38" s="441"/>
      <c r="AUM38" s="441"/>
      <c r="AUN38" s="441"/>
      <c r="AUO38" s="441"/>
      <c r="AUP38" s="441"/>
      <c r="AUQ38" s="441"/>
      <c r="AUR38" s="441"/>
      <c r="AUS38" s="441"/>
      <c r="AUT38" s="441"/>
      <c r="AUU38" s="441"/>
      <c r="AUV38" s="441"/>
      <c r="AUW38" s="441"/>
      <c r="AUX38" s="441"/>
      <c r="AUY38" s="441"/>
      <c r="AUZ38" s="441"/>
      <c r="AVA38" s="441"/>
      <c r="AVB38" s="441"/>
      <c r="AVC38" s="441"/>
      <c r="AVD38" s="441"/>
      <c r="AVE38" s="441"/>
      <c r="AVF38" s="441"/>
      <c r="AVG38" s="441"/>
      <c r="AVH38" s="441"/>
      <c r="AVI38" s="441"/>
      <c r="AVJ38" s="441"/>
      <c r="AVK38" s="441"/>
      <c r="AVL38" s="441"/>
      <c r="AVM38" s="441"/>
      <c r="AVN38" s="441"/>
      <c r="AVO38" s="441"/>
      <c r="AVP38" s="441"/>
      <c r="AVQ38" s="441"/>
      <c r="AVR38" s="441"/>
      <c r="AVS38" s="441"/>
      <c r="AVT38" s="441"/>
      <c r="AVU38" s="441"/>
      <c r="AVV38" s="441"/>
      <c r="AVW38" s="441"/>
      <c r="AVX38" s="441"/>
      <c r="AVY38" s="441"/>
      <c r="AVZ38" s="441"/>
      <c r="AWA38" s="441"/>
      <c r="AWB38" s="441"/>
      <c r="AWC38" s="441"/>
      <c r="AWD38" s="441"/>
      <c r="AWE38" s="441"/>
      <c r="AWF38" s="441"/>
      <c r="AWG38" s="441"/>
      <c r="AWH38" s="441"/>
      <c r="AWI38" s="441"/>
      <c r="AWJ38" s="441"/>
      <c r="AWK38" s="441"/>
      <c r="AWL38" s="441"/>
      <c r="AWM38" s="441"/>
      <c r="AWN38" s="441"/>
      <c r="AWO38" s="441"/>
      <c r="AWP38" s="441"/>
      <c r="AWQ38" s="441"/>
      <c r="AWR38" s="441"/>
      <c r="AWS38" s="441"/>
      <c r="AWT38" s="441"/>
      <c r="AWU38" s="441"/>
      <c r="AWV38" s="441"/>
      <c r="AWW38" s="441"/>
      <c r="AWX38" s="441"/>
      <c r="AWY38" s="441"/>
      <c r="AWZ38" s="441"/>
      <c r="AXA38" s="441"/>
      <c r="AXB38" s="441"/>
      <c r="AXC38" s="441"/>
      <c r="AXD38" s="441"/>
      <c r="AXE38" s="441"/>
      <c r="AXF38" s="441"/>
      <c r="AXG38" s="441"/>
      <c r="AXH38" s="441"/>
      <c r="AXI38" s="441"/>
      <c r="AXJ38" s="441"/>
      <c r="AXK38" s="441"/>
      <c r="AXL38" s="441"/>
      <c r="AXM38" s="441"/>
      <c r="AXN38" s="441"/>
      <c r="AXO38" s="441"/>
      <c r="AXP38" s="441"/>
      <c r="AXQ38" s="441"/>
      <c r="AXR38" s="441"/>
      <c r="AXS38" s="441"/>
      <c r="AXT38" s="441"/>
      <c r="AXU38" s="441"/>
      <c r="AXV38" s="441"/>
      <c r="AXW38" s="441"/>
      <c r="AXX38" s="441"/>
      <c r="AXY38" s="441"/>
      <c r="AXZ38" s="441"/>
      <c r="AYA38" s="441"/>
      <c r="AYB38" s="441"/>
      <c r="AYC38" s="441"/>
      <c r="AYD38" s="441"/>
      <c r="AYE38" s="441"/>
      <c r="AYF38" s="441"/>
      <c r="AYG38" s="441"/>
      <c r="AYH38" s="441"/>
      <c r="AYI38" s="441"/>
      <c r="AYJ38" s="441"/>
      <c r="AYK38" s="441"/>
      <c r="AYL38" s="441"/>
      <c r="AYM38" s="441"/>
      <c r="AYN38" s="441"/>
      <c r="AYO38" s="441"/>
      <c r="AYP38" s="441"/>
      <c r="AYQ38" s="441"/>
      <c r="AYR38" s="441"/>
      <c r="AYS38" s="441"/>
      <c r="AYT38" s="441"/>
      <c r="AYU38" s="441"/>
      <c r="AYV38" s="441"/>
      <c r="AYW38" s="441"/>
      <c r="AYX38" s="441"/>
      <c r="AYY38" s="441"/>
      <c r="AYZ38" s="441"/>
      <c r="AZA38" s="441"/>
      <c r="AZB38" s="441"/>
      <c r="AZC38" s="441"/>
      <c r="AZD38" s="441"/>
      <c r="AZE38" s="441"/>
      <c r="AZF38" s="441"/>
      <c r="AZG38" s="441"/>
      <c r="AZH38" s="441"/>
      <c r="AZI38" s="441"/>
      <c r="AZJ38" s="441"/>
      <c r="AZK38" s="441"/>
      <c r="AZL38" s="441"/>
      <c r="AZM38" s="441"/>
      <c r="AZN38" s="441"/>
      <c r="AZO38" s="441"/>
      <c r="AZP38" s="441"/>
      <c r="AZQ38" s="441"/>
      <c r="AZR38" s="441"/>
      <c r="AZS38" s="441"/>
      <c r="AZT38" s="441"/>
      <c r="AZU38" s="441"/>
      <c r="AZV38" s="441"/>
      <c r="AZW38" s="441"/>
      <c r="AZX38" s="441"/>
      <c r="AZY38" s="441"/>
      <c r="AZZ38" s="441"/>
      <c r="BAA38" s="441"/>
      <c r="BAB38" s="441"/>
      <c r="BAC38" s="441"/>
      <c r="BAD38" s="441"/>
      <c r="BAE38" s="441"/>
      <c r="BAF38" s="441"/>
      <c r="BAG38" s="441"/>
      <c r="BAH38" s="441"/>
      <c r="BAI38" s="441"/>
      <c r="BAJ38" s="441"/>
      <c r="BAK38" s="441"/>
      <c r="BAL38" s="441"/>
      <c r="BAM38" s="441"/>
      <c r="BAN38" s="441"/>
      <c r="BAO38" s="441"/>
      <c r="BAP38" s="441"/>
      <c r="BAQ38" s="441"/>
      <c r="BAR38" s="441"/>
      <c r="BAS38" s="441"/>
      <c r="BAT38" s="441"/>
      <c r="BAU38" s="441"/>
      <c r="BAV38" s="441"/>
      <c r="BAW38" s="441"/>
      <c r="BAX38" s="441"/>
      <c r="BAY38" s="441"/>
      <c r="BAZ38" s="441"/>
      <c r="BBA38" s="441"/>
      <c r="BBB38" s="441"/>
      <c r="BBC38" s="441"/>
      <c r="BBD38" s="441"/>
      <c r="BBE38" s="441"/>
      <c r="BBF38" s="441"/>
      <c r="BBG38" s="441"/>
      <c r="BBH38" s="441"/>
      <c r="BBI38" s="441"/>
      <c r="BBJ38" s="441"/>
      <c r="BBK38" s="441"/>
      <c r="BBL38" s="441"/>
      <c r="BBM38" s="441"/>
      <c r="BBN38" s="441"/>
      <c r="BBO38" s="441"/>
      <c r="BBP38" s="441"/>
      <c r="BBQ38" s="441"/>
      <c r="BBR38" s="441"/>
      <c r="BBS38" s="441"/>
      <c r="BBT38" s="441"/>
      <c r="BBU38" s="441"/>
      <c r="BBV38" s="441"/>
      <c r="BBW38" s="441"/>
      <c r="BBX38" s="441"/>
      <c r="BBY38" s="441"/>
      <c r="BBZ38" s="441"/>
      <c r="BCA38" s="441"/>
      <c r="BCB38" s="441"/>
      <c r="BCC38" s="441"/>
      <c r="BCD38" s="441"/>
      <c r="BCE38" s="441"/>
      <c r="BCF38" s="441"/>
      <c r="BCG38" s="441"/>
      <c r="BCH38" s="441"/>
      <c r="BCI38" s="441"/>
      <c r="BCJ38" s="441"/>
      <c r="BCK38" s="441"/>
      <c r="BCL38" s="441"/>
      <c r="BCM38" s="441"/>
      <c r="BCN38" s="441"/>
      <c r="BCO38" s="441"/>
      <c r="BCP38" s="441"/>
      <c r="BCQ38" s="441"/>
      <c r="BCR38" s="441"/>
      <c r="BCS38" s="441"/>
      <c r="BCT38" s="441"/>
      <c r="BCU38" s="441"/>
      <c r="BCV38" s="441"/>
      <c r="BCW38" s="441"/>
      <c r="BCX38" s="441"/>
      <c r="BCY38" s="441"/>
      <c r="BCZ38" s="441"/>
      <c r="BDA38" s="441"/>
      <c r="BDB38" s="441"/>
      <c r="BDC38" s="441"/>
      <c r="BDD38" s="441"/>
      <c r="BDE38" s="441"/>
      <c r="BDF38" s="441"/>
      <c r="BDG38" s="441"/>
      <c r="BDH38" s="441"/>
      <c r="BDI38" s="441"/>
      <c r="BDJ38" s="441"/>
      <c r="BDK38" s="441"/>
      <c r="BDL38" s="441"/>
      <c r="BDM38" s="441"/>
      <c r="BDN38" s="441"/>
      <c r="BDO38" s="441"/>
      <c r="BDP38" s="441"/>
      <c r="BDQ38" s="441"/>
      <c r="BDR38" s="441"/>
      <c r="BDS38" s="441"/>
      <c r="BDT38" s="441"/>
      <c r="BDU38" s="441"/>
      <c r="BDV38" s="441"/>
      <c r="BDW38" s="441"/>
      <c r="BDX38" s="441"/>
      <c r="BDY38" s="441"/>
      <c r="BDZ38" s="441"/>
      <c r="BEA38" s="441"/>
      <c r="BEB38" s="441"/>
      <c r="BEC38" s="441"/>
      <c r="BED38" s="441"/>
      <c r="BEE38" s="441"/>
      <c r="BEF38" s="441"/>
      <c r="BEG38" s="441"/>
      <c r="BEH38" s="441"/>
      <c r="BEI38" s="441"/>
      <c r="BEJ38" s="441"/>
      <c r="BEK38" s="441"/>
      <c r="BEL38" s="441"/>
      <c r="BEM38" s="441"/>
      <c r="BEN38" s="441"/>
      <c r="BEO38" s="441"/>
      <c r="BEP38" s="441"/>
      <c r="BEQ38" s="441"/>
      <c r="BER38" s="441"/>
      <c r="BES38" s="441"/>
      <c r="BET38" s="441"/>
      <c r="BEU38" s="441"/>
      <c r="BEV38" s="441"/>
      <c r="BEW38" s="441"/>
      <c r="BEX38" s="441"/>
      <c r="BEY38" s="441"/>
      <c r="BEZ38" s="441"/>
      <c r="BFA38" s="441"/>
      <c r="BFB38" s="441"/>
      <c r="BFC38" s="441"/>
      <c r="BFD38" s="441"/>
      <c r="BFE38" s="441"/>
      <c r="BFF38" s="441"/>
      <c r="BFG38" s="441"/>
      <c r="BFH38" s="441"/>
      <c r="BFI38" s="441"/>
      <c r="BFJ38" s="441"/>
      <c r="BFK38" s="441"/>
      <c r="BFL38" s="441"/>
      <c r="BFM38" s="441"/>
      <c r="BFN38" s="441"/>
      <c r="BFO38" s="441"/>
      <c r="BFP38" s="441"/>
      <c r="BFQ38" s="441"/>
      <c r="BFR38" s="441"/>
      <c r="BFS38" s="441"/>
      <c r="BFT38" s="441"/>
      <c r="BFU38" s="441"/>
      <c r="BFV38" s="441"/>
      <c r="BFW38" s="441"/>
      <c r="BFX38" s="441"/>
      <c r="BFY38" s="441"/>
      <c r="BFZ38" s="441"/>
      <c r="BGA38" s="441"/>
      <c r="BGB38" s="441"/>
      <c r="BGC38" s="441"/>
      <c r="BGD38" s="441"/>
      <c r="BGE38" s="441"/>
      <c r="BGF38" s="441"/>
      <c r="BGG38" s="441"/>
      <c r="BGH38" s="441"/>
      <c r="BGI38" s="441"/>
      <c r="BGJ38" s="441"/>
      <c r="BGK38" s="441"/>
      <c r="BGL38" s="441"/>
      <c r="BGM38" s="441"/>
      <c r="BGN38" s="441"/>
      <c r="BGO38" s="441"/>
      <c r="BGP38" s="441"/>
      <c r="BGQ38" s="441"/>
      <c r="BGR38" s="441"/>
      <c r="BGS38" s="441"/>
      <c r="BGT38" s="441"/>
      <c r="BGU38" s="441"/>
      <c r="BGV38" s="441"/>
      <c r="BGW38" s="441"/>
      <c r="BGX38" s="441"/>
      <c r="BGY38" s="441"/>
      <c r="BGZ38" s="441"/>
      <c r="BHA38" s="441"/>
      <c r="BHB38" s="441"/>
      <c r="BHC38" s="441"/>
      <c r="BHD38" s="441"/>
      <c r="BHE38" s="441"/>
      <c r="BHF38" s="441"/>
      <c r="BHG38" s="441"/>
      <c r="BHH38" s="441"/>
      <c r="BHI38" s="441"/>
      <c r="BHJ38" s="441"/>
      <c r="BHK38" s="441"/>
      <c r="BHL38" s="441"/>
      <c r="BHM38" s="441"/>
      <c r="BHN38" s="441"/>
      <c r="BHO38" s="441"/>
      <c r="BHP38" s="441"/>
      <c r="BHQ38" s="441"/>
      <c r="BHR38" s="441"/>
      <c r="BHS38" s="441"/>
      <c r="BHT38" s="441"/>
      <c r="BHU38" s="441"/>
      <c r="BHV38" s="441"/>
      <c r="BHW38" s="441"/>
      <c r="BHX38" s="441"/>
      <c r="BHY38" s="441"/>
      <c r="BHZ38" s="441"/>
      <c r="BIA38" s="441"/>
      <c r="BIB38" s="441"/>
      <c r="BIC38" s="441"/>
      <c r="BID38" s="441"/>
      <c r="BIE38" s="441"/>
      <c r="BIF38" s="441"/>
      <c r="BIG38" s="441"/>
      <c r="BIH38" s="441"/>
      <c r="BII38" s="441"/>
      <c r="BIJ38" s="441"/>
      <c r="BIK38" s="441"/>
      <c r="BIL38" s="441"/>
      <c r="BIM38" s="441"/>
      <c r="BIN38" s="441"/>
      <c r="BIO38" s="441"/>
      <c r="BIP38" s="441"/>
      <c r="BIQ38" s="441"/>
      <c r="BIR38" s="441"/>
      <c r="BIS38" s="441"/>
      <c r="BIT38" s="441"/>
      <c r="BIU38" s="441"/>
      <c r="BIV38" s="441"/>
      <c r="BIW38" s="441"/>
      <c r="BIX38" s="441"/>
      <c r="BIY38" s="441"/>
      <c r="BIZ38" s="441"/>
      <c r="BJA38" s="441"/>
      <c r="BJB38" s="441"/>
      <c r="BJC38" s="441"/>
      <c r="BJD38" s="441"/>
      <c r="BJE38" s="441"/>
      <c r="BJF38" s="441"/>
      <c r="BJG38" s="441"/>
      <c r="BJH38" s="441"/>
      <c r="BJI38" s="441"/>
      <c r="BJJ38" s="441"/>
      <c r="BJK38" s="441"/>
      <c r="BJL38" s="441"/>
      <c r="BJM38" s="441"/>
      <c r="BJN38" s="441"/>
      <c r="BJO38" s="441"/>
      <c r="BJP38" s="441"/>
      <c r="BJQ38" s="441"/>
      <c r="BJR38" s="441"/>
      <c r="BJS38" s="441"/>
      <c r="BJT38" s="441"/>
      <c r="BJU38" s="441"/>
      <c r="BJV38" s="441"/>
      <c r="BJW38" s="441"/>
      <c r="BJX38" s="441"/>
      <c r="BJY38" s="441"/>
      <c r="BJZ38" s="441"/>
      <c r="BKA38" s="441"/>
      <c r="BKB38" s="441"/>
      <c r="BKC38" s="441"/>
      <c r="BKD38" s="441"/>
      <c r="BKE38" s="441"/>
      <c r="BKF38" s="441"/>
      <c r="BKG38" s="441"/>
      <c r="BKH38" s="441"/>
      <c r="BKI38" s="441"/>
      <c r="BKJ38" s="441"/>
      <c r="BKK38" s="441"/>
      <c r="BKL38" s="441"/>
      <c r="BKM38" s="441"/>
      <c r="BKN38" s="441"/>
      <c r="BKO38" s="441"/>
      <c r="BKP38" s="441"/>
      <c r="BKQ38" s="441"/>
      <c r="BKR38" s="441"/>
      <c r="BKS38" s="441"/>
      <c r="BKT38" s="441"/>
      <c r="BKU38" s="441"/>
      <c r="BKV38" s="441"/>
      <c r="BKW38" s="441"/>
      <c r="BKX38" s="441"/>
      <c r="BKY38" s="441"/>
      <c r="BKZ38" s="441"/>
      <c r="BLA38" s="441"/>
      <c r="BLB38" s="441"/>
      <c r="BLC38" s="441"/>
      <c r="BLD38" s="441"/>
      <c r="BLE38" s="441"/>
      <c r="BLF38" s="441"/>
      <c r="BLG38" s="441"/>
      <c r="BLH38" s="441"/>
      <c r="BLI38" s="441"/>
      <c r="BLJ38" s="441"/>
      <c r="BLK38" s="441"/>
      <c r="BLL38" s="441"/>
      <c r="BLM38" s="441"/>
      <c r="BLN38" s="441"/>
      <c r="BLO38" s="441"/>
      <c r="BLP38" s="441"/>
      <c r="BLQ38" s="441"/>
      <c r="BLR38" s="441"/>
      <c r="BLS38" s="441"/>
      <c r="BLT38" s="441"/>
      <c r="BLU38" s="441"/>
      <c r="BLV38" s="441"/>
      <c r="BLW38" s="441"/>
      <c r="BLX38" s="441"/>
      <c r="BLY38" s="441"/>
      <c r="BLZ38" s="441"/>
      <c r="BMA38" s="441"/>
      <c r="BMB38" s="441"/>
      <c r="BMC38" s="441"/>
      <c r="BMD38" s="441"/>
      <c r="BME38" s="441"/>
      <c r="BMF38" s="441"/>
      <c r="BMG38" s="441"/>
      <c r="BMH38" s="441"/>
      <c r="BMI38" s="441"/>
      <c r="BMJ38" s="441"/>
      <c r="BMK38" s="441"/>
      <c r="BML38" s="441"/>
      <c r="BMM38" s="441"/>
      <c r="BMN38" s="441"/>
      <c r="BMO38" s="441"/>
      <c r="BMP38" s="441"/>
      <c r="BMQ38" s="441"/>
      <c r="BMR38" s="441"/>
      <c r="BMS38" s="441"/>
      <c r="BMT38" s="441"/>
      <c r="BMU38" s="441"/>
      <c r="BMV38" s="441"/>
      <c r="BMW38" s="441"/>
      <c r="BMX38" s="441"/>
      <c r="BMY38" s="441"/>
      <c r="BMZ38" s="441"/>
      <c r="BNA38" s="441"/>
      <c r="BNB38" s="441"/>
      <c r="BNC38" s="441"/>
      <c r="BND38" s="441"/>
      <c r="BNE38" s="441"/>
      <c r="BNF38" s="441"/>
      <c r="BNG38" s="441"/>
      <c r="BNH38" s="441"/>
      <c r="BNI38" s="441"/>
      <c r="BNJ38" s="441"/>
      <c r="BNK38" s="441"/>
      <c r="BNL38" s="441"/>
      <c r="BNM38" s="441"/>
      <c r="BNN38" s="441"/>
      <c r="BNO38" s="441"/>
      <c r="BNP38" s="441"/>
      <c r="BNQ38" s="441"/>
      <c r="BNR38" s="441"/>
      <c r="BNS38" s="441"/>
      <c r="BNT38" s="441"/>
      <c r="BNU38" s="441"/>
      <c r="BNV38" s="441"/>
      <c r="BNW38" s="441"/>
      <c r="BNX38" s="441"/>
      <c r="BNY38" s="441"/>
      <c r="BNZ38" s="441"/>
      <c r="BOA38" s="441"/>
      <c r="BOB38" s="441"/>
      <c r="BOC38" s="441"/>
      <c r="BOD38" s="441"/>
      <c r="BOE38" s="441"/>
      <c r="BOF38" s="441"/>
      <c r="BOG38" s="441"/>
      <c r="BOH38" s="441"/>
      <c r="BOI38" s="441"/>
      <c r="BOJ38" s="441"/>
      <c r="BOK38" s="441"/>
      <c r="BOL38" s="441"/>
      <c r="BOM38" s="441"/>
      <c r="BON38" s="441"/>
      <c r="BOO38" s="441"/>
      <c r="BOP38" s="441"/>
      <c r="BOQ38" s="441"/>
      <c r="BOR38" s="441"/>
      <c r="BOS38" s="441"/>
      <c r="BOT38" s="441"/>
      <c r="BOU38" s="441"/>
      <c r="BOV38" s="441"/>
      <c r="BOW38" s="441"/>
      <c r="BOX38" s="441"/>
      <c r="BOY38" s="441"/>
      <c r="BOZ38" s="441"/>
      <c r="BPA38" s="441"/>
      <c r="BPB38" s="441"/>
      <c r="BPC38" s="441"/>
      <c r="BPD38" s="441"/>
      <c r="BPE38" s="441"/>
      <c r="BPF38" s="441"/>
      <c r="BPG38" s="441"/>
      <c r="BPH38" s="441"/>
      <c r="BPI38" s="441"/>
      <c r="BPJ38" s="441"/>
      <c r="BPK38" s="441"/>
      <c r="BPL38" s="441"/>
      <c r="BPM38" s="441"/>
      <c r="BPN38" s="441"/>
      <c r="BPO38" s="441"/>
      <c r="BPP38" s="441"/>
      <c r="BPQ38" s="441"/>
      <c r="BPR38" s="441"/>
      <c r="BPS38" s="441"/>
      <c r="BPT38" s="441"/>
      <c r="BPU38" s="441"/>
      <c r="BPV38" s="441"/>
      <c r="BPW38" s="441"/>
      <c r="BPX38" s="441"/>
      <c r="BPY38" s="441"/>
      <c r="BPZ38" s="441"/>
      <c r="BQA38" s="441"/>
      <c r="BQB38" s="441"/>
      <c r="BQC38" s="441"/>
      <c r="BQD38" s="441"/>
      <c r="BQE38" s="441"/>
      <c r="BQF38" s="441"/>
      <c r="BQG38" s="441"/>
      <c r="BQH38" s="441"/>
      <c r="BQI38" s="441"/>
      <c r="BQJ38" s="441"/>
      <c r="BQK38" s="441"/>
      <c r="BQL38" s="441"/>
      <c r="BQM38" s="441"/>
      <c r="BQN38" s="441"/>
      <c r="BQO38" s="441"/>
      <c r="BQP38" s="441"/>
      <c r="BQQ38" s="441"/>
      <c r="BQR38" s="441"/>
      <c r="BQS38" s="441"/>
      <c r="BQT38" s="441"/>
      <c r="BQU38" s="441"/>
      <c r="BQV38" s="441"/>
      <c r="BQW38" s="441"/>
      <c r="BQX38" s="441"/>
      <c r="BQY38" s="441"/>
      <c r="BQZ38" s="441"/>
      <c r="BRA38" s="441"/>
      <c r="BRB38" s="441"/>
      <c r="BRC38" s="441"/>
      <c r="BRD38" s="441"/>
      <c r="BRE38" s="441"/>
      <c r="BRF38" s="441"/>
      <c r="BRG38" s="441"/>
      <c r="BRH38" s="441"/>
      <c r="BRI38" s="441"/>
      <c r="BRJ38" s="441"/>
      <c r="BRK38" s="441"/>
      <c r="BRL38" s="441"/>
      <c r="BRM38" s="441"/>
      <c r="BRN38" s="441"/>
      <c r="BRO38" s="441"/>
      <c r="BRP38" s="441"/>
      <c r="BRQ38" s="441"/>
      <c r="BRR38" s="441"/>
      <c r="BRS38" s="441"/>
      <c r="BRT38" s="441"/>
      <c r="BRU38" s="441"/>
      <c r="BRV38" s="441"/>
      <c r="BRW38" s="441"/>
      <c r="BRX38" s="441"/>
      <c r="BRY38" s="441"/>
      <c r="BRZ38" s="441"/>
      <c r="BSA38" s="441"/>
      <c r="BSB38" s="441"/>
      <c r="BSC38" s="441"/>
      <c r="BSD38" s="441"/>
      <c r="BSE38" s="441"/>
      <c r="BSF38" s="441"/>
      <c r="BSG38" s="441"/>
      <c r="BSH38" s="441"/>
      <c r="BSI38" s="441"/>
      <c r="BSJ38" s="441"/>
      <c r="BSK38" s="441"/>
      <c r="BSL38" s="441"/>
      <c r="BSM38" s="441"/>
      <c r="BSN38" s="441"/>
      <c r="BSO38" s="441"/>
      <c r="BSP38" s="441"/>
      <c r="BSQ38" s="441"/>
      <c r="BSR38" s="441"/>
      <c r="BSS38" s="441"/>
      <c r="BST38" s="441"/>
      <c r="BSU38" s="441"/>
      <c r="BSV38" s="441"/>
      <c r="BSW38" s="441"/>
      <c r="BSX38" s="441"/>
      <c r="BSY38" s="441"/>
      <c r="BSZ38" s="441"/>
      <c r="BTA38" s="441"/>
      <c r="BTB38" s="441"/>
      <c r="BTC38" s="441"/>
      <c r="BTD38" s="441"/>
      <c r="BTE38" s="441"/>
      <c r="BTF38" s="441"/>
      <c r="BTG38" s="441"/>
      <c r="BTH38" s="441"/>
      <c r="BTI38" s="441"/>
      <c r="BTJ38" s="441"/>
      <c r="BTK38" s="441"/>
      <c r="BTL38" s="441"/>
      <c r="BTM38" s="441"/>
      <c r="BTN38" s="441"/>
      <c r="BTO38" s="441"/>
      <c r="BTP38" s="441"/>
      <c r="BTQ38" s="441"/>
      <c r="BTR38" s="441"/>
      <c r="BTS38" s="441"/>
      <c r="BTT38" s="441"/>
      <c r="BTU38" s="441"/>
      <c r="BTV38" s="441"/>
      <c r="BTW38" s="441"/>
      <c r="BTX38" s="441"/>
      <c r="BTY38" s="441"/>
      <c r="BTZ38" s="441"/>
      <c r="BUA38" s="441"/>
      <c r="BUB38" s="441"/>
      <c r="BUC38" s="441"/>
      <c r="BUD38" s="441"/>
      <c r="BUE38" s="441"/>
      <c r="BUF38" s="441"/>
      <c r="BUG38" s="441"/>
      <c r="BUH38" s="441"/>
      <c r="BUI38" s="441"/>
      <c r="BUJ38" s="441"/>
      <c r="BUK38" s="441"/>
      <c r="BUL38" s="441"/>
      <c r="BUM38" s="441"/>
      <c r="BUN38" s="441"/>
      <c r="BUO38" s="441"/>
      <c r="BUP38" s="441"/>
      <c r="BUQ38" s="441"/>
      <c r="BUR38" s="441"/>
      <c r="BUS38" s="441"/>
      <c r="BUT38" s="441"/>
      <c r="BUU38" s="441"/>
      <c r="BUV38" s="441"/>
      <c r="BUW38" s="441"/>
      <c r="BUX38" s="441"/>
      <c r="BUY38" s="441"/>
      <c r="BUZ38" s="441"/>
      <c r="BVA38" s="441"/>
      <c r="BVB38" s="441"/>
      <c r="BVC38" s="441"/>
      <c r="BVD38" s="441"/>
      <c r="BVE38" s="441"/>
      <c r="BVF38" s="441"/>
      <c r="BVG38" s="441"/>
      <c r="BVH38" s="441"/>
      <c r="BVI38" s="441"/>
      <c r="BVJ38" s="441"/>
      <c r="BVK38" s="441"/>
      <c r="BVL38" s="441"/>
      <c r="BVM38" s="441"/>
      <c r="BVN38" s="441"/>
      <c r="BVO38" s="441"/>
      <c r="BVP38" s="441"/>
      <c r="BVQ38" s="441"/>
      <c r="BVR38" s="441"/>
      <c r="BVS38" s="441"/>
      <c r="BVT38" s="441"/>
      <c r="BVU38" s="441"/>
      <c r="BVV38" s="441"/>
      <c r="BVW38" s="441"/>
      <c r="BVX38" s="441"/>
      <c r="BVY38" s="441"/>
      <c r="BVZ38" s="441"/>
      <c r="BWA38" s="441"/>
      <c r="BWB38" s="441"/>
      <c r="BWC38" s="441"/>
      <c r="BWD38" s="441"/>
      <c r="BWE38" s="441"/>
      <c r="BWF38" s="441"/>
      <c r="BWG38" s="441"/>
      <c r="BWH38" s="441"/>
      <c r="BWI38" s="441"/>
      <c r="BWJ38" s="441"/>
      <c r="BWK38" s="441"/>
      <c r="BWL38" s="441"/>
      <c r="BWM38" s="441"/>
      <c r="BWN38" s="441"/>
      <c r="BWO38" s="441"/>
      <c r="BWP38" s="441"/>
      <c r="BWQ38" s="441"/>
      <c r="BWR38" s="441"/>
      <c r="BWS38" s="441"/>
      <c r="BWT38" s="441"/>
      <c r="BWU38" s="441"/>
      <c r="BWV38" s="441"/>
      <c r="BWW38" s="441"/>
      <c r="BWX38" s="441"/>
      <c r="BWY38" s="441"/>
      <c r="BWZ38" s="441"/>
      <c r="BXA38" s="441"/>
      <c r="BXB38" s="441"/>
      <c r="BXC38" s="441"/>
      <c r="BXD38" s="441"/>
      <c r="BXE38" s="441"/>
      <c r="BXF38" s="441"/>
      <c r="BXG38" s="441"/>
      <c r="BXH38" s="441"/>
      <c r="BXI38" s="441"/>
      <c r="BXJ38" s="441"/>
      <c r="BXK38" s="441"/>
      <c r="BXL38" s="441"/>
      <c r="BXM38" s="441"/>
      <c r="BXN38" s="441"/>
      <c r="BXO38" s="441"/>
      <c r="BXP38" s="441"/>
      <c r="BXQ38" s="441"/>
      <c r="BXR38" s="441"/>
      <c r="BXS38" s="441"/>
      <c r="BXT38" s="441"/>
      <c r="BXU38" s="441"/>
      <c r="BXV38" s="441"/>
      <c r="BXW38" s="441"/>
      <c r="BXX38" s="441"/>
      <c r="BXY38" s="441"/>
      <c r="BXZ38" s="441"/>
      <c r="BYA38" s="441"/>
      <c r="BYB38" s="441"/>
      <c r="BYC38" s="441"/>
      <c r="BYD38" s="441"/>
      <c r="BYE38" s="441"/>
      <c r="BYF38" s="441"/>
      <c r="BYG38" s="441"/>
      <c r="BYH38" s="441"/>
      <c r="BYI38" s="441"/>
      <c r="BYJ38" s="441"/>
      <c r="BYK38" s="441"/>
      <c r="BYL38" s="441"/>
      <c r="BYM38" s="441"/>
      <c r="BYN38" s="441"/>
      <c r="BYO38" s="441"/>
      <c r="BYP38" s="441"/>
      <c r="BYQ38" s="441"/>
      <c r="BYR38" s="441"/>
      <c r="BYS38" s="441"/>
      <c r="BYT38" s="441"/>
      <c r="BYU38" s="441"/>
      <c r="BYV38" s="441"/>
      <c r="BYW38" s="441"/>
      <c r="BYX38" s="441"/>
      <c r="BYY38" s="441"/>
      <c r="BYZ38" s="441"/>
      <c r="BZA38" s="441"/>
      <c r="BZB38" s="441"/>
      <c r="BZC38" s="441"/>
      <c r="BZD38" s="441"/>
      <c r="BZE38" s="441"/>
      <c r="BZF38" s="441"/>
      <c r="BZG38" s="441"/>
      <c r="BZH38" s="441"/>
      <c r="BZI38" s="441"/>
      <c r="BZJ38" s="441"/>
      <c r="BZK38" s="441"/>
      <c r="BZL38" s="441"/>
      <c r="BZM38" s="441"/>
      <c r="BZN38" s="441"/>
      <c r="BZO38" s="441"/>
      <c r="BZP38" s="441"/>
      <c r="BZQ38" s="441"/>
      <c r="BZR38" s="441"/>
      <c r="BZS38" s="441"/>
      <c r="BZT38" s="441"/>
      <c r="BZU38" s="441"/>
      <c r="BZV38" s="441"/>
      <c r="BZW38" s="441"/>
      <c r="BZX38" s="441"/>
      <c r="BZY38" s="441"/>
      <c r="BZZ38" s="441"/>
      <c r="CAA38" s="441"/>
      <c r="CAB38" s="441"/>
      <c r="CAC38" s="441"/>
      <c r="CAD38" s="441"/>
      <c r="CAE38" s="441"/>
      <c r="CAF38" s="441"/>
      <c r="CAG38" s="441"/>
      <c r="CAH38" s="441"/>
      <c r="CAI38" s="441"/>
      <c r="CAJ38" s="441"/>
      <c r="CAK38" s="441"/>
      <c r="CAL38" s="441"/>
      <c r="CAM38" s="441"/>
      <c r="CAN38" s="441"/>
      <c r="CAO38" s="441"/>
      <c r="CAP38" s="441"/>
      <c r="CAQ38" s="441"/>
      <c r="CAR38" s="441"/>
      <c r="CAS38" s="441"/>
      <c r="CAT38" s="441"/>
      <c r="CAU38" s="441"/>
      <c r="CAV38" s="441"/>
      <c r="CAW38" s="441"/>
      <c r="CAX38" s="441"/>
      <c r="CAY38" s="441"/>
      <c r="CAZ38" s="441"/>
      <c r="CBA38" s="441"/>
      <c r="CBB38" s="441"/>
      <c r="CBC38" s="441"/>
      <c r="CBD38" s="441"/>
      <c r="CBE38" s="441"/>
      <c r="CBF38" s="441"/>
      <c r="CBG38" s="441"/>
      <c r="CBH38" s="441"/>
      <c r="CBI38" s="441"/>
      <c r="CBJ38" s="441"/>
      <c r="CBK38" s="441"/>
      <c r="CBL38" s="441"/>
      <c r="CBM38" s="441"/>
      <c r="CBN38" s="441"/>
      <c r="CBO38" s="441"/>
      <c r="CBP38" s="441"/>
      <c r="CBQ38" s="441"/>
      <c r="CBR38" s="441"/>
      <c r="CBS38" s="441"/>
      <c r="CBT38" s="441"/>
      <c r="CBU38" s="441"/>
      <c r="CBV38" s="441"/>
      <c r="CBW38" s="441"/>
      <c r="CBX38" s="441"/>
      <c r="CBY38" s="441"/>
      <c r="CBZ38" s="441"/>
      <c r="CCA38" s="441"/>
      <c r="CCB38" s="441"/>
      <c r="CCC38" s="441"/>
      <c r="CCD38" s="441"/>
      <c r="CCE38" s="441"/>
      <c r="CCF38" s="441"/>
      <c r="CCG38" s="441"/>
      <c r="CCH38" s="441"/>
      <c r="CCI38" s="441"/>
      <c r="CCJ38" s="441"/>
      <c r="CCK38" s="441"/>
      <c r="CCL38" s="441"/>
      <c r="CCM38" s="441"/>
      <c r="CCN38" s="441"/>
      <c r="CCO38" s="441"/>
      <c r="CCP38" s="441"/>
      <c r="CCQ38" s="441"/>
      <c r="CCR38" s="441"/>
      <c r="CCS38" s="441"/>
      <c r="CCT38" s="441"/>
      <c r="CCU38" s="441"/>
      <c r="CCV38" s="441"/>
      <c r="CCW38" s="441"/>
      <c r="CCX38" s="441"/>
      <c r="CCY38" s="441"/>
      <c r="CCZ38" s="441"/>
      <c r="CDA38" s="441"/>
      <c r="CDB38" s="441"/>
      <c r="CDC38" s="441"/>
      <c r="CDD38" s="441"/>
      <c r="CDE38" s="441"/>
      <c r="CDF38" s="441"/>
      <c r="CDG38" s="441"/>
      <c r="CDH38" s="441"/>
      <c r="CDI38" s="441"/>
      <c r="CDJ38" s="441"/>
      <c r="CDK38" s="441"/>
      <c r="CDL38" s="441"/>
      <c r="CDM38" s="441"/>
      <c r="CDN38" s="441"/>
      <c r="CDO38" s="441"/>
      <c r="CDP38" s="441"/>
      <c r="CDQ38" s="441"/>
      <c r="CDR38" s="441"/>
      <c r="CDS38" s="441"/>
      <c r="CDT38" s="441"/>
      <c r="CDU38" s="441"/>
      <c r="CDV38" s="441"/>
      <c r="CDW38" s="441"/>
      <c r="CDX38" s="441"/>
      <c r="CDY38" s="441"/>
      <c r="CDZ38" s="441"/>
      <c r="CEA38" s="441"/>
      <c r="CEB38" s="441"/>
      <c r="CEC38" s="441"/>
      <c r="CED38" s="441"/>
      <c r="CEE38" s="441"/>
      <c r="CEF38" s="441"/>
      <c r="CEG38" s="441"/>
      <c r="CEH38" s="441"/>
      <c r="CEI38" s="441"/>
      <c r="CEJ38" s="441"/>
      <c r="CEK38" s="441"/>
      <c r="CEL38" s="441"/>
      <c r="CEM38" s="441"/>
      <c r="CEN38" s="441"/>
      <c r="CEO38" s="441"/>
      <c r="CEP38" s="441"/>
      <c r="CEQ38" s="441"/>
      <c r="CER38" s="441"/>
      <c r="CES38" s="441"/>
      <c r="CET38" s="441"/>
      <c r="CEU38" s="441"/>
      <c r="CEV38" s="441"/>
      <c r="CEW38" s="441"/>
      <c r="CEX38" s="441"/>
      <c r="CEY38" s="441"/>
      <c r="CEZ38" s="441"/>
      <c r="CFA38" s="441"/>
      <c r="CFB38" s="441"/>
      <c r="CFC38" s="441"/>
      <c r="CFD38" s="441"/>
      <c r="CFE38" s="441"/>
      <c r="CFF38" s="441"/>
      <c r="CFG38" s="441"/>
      <c r="CFH38" s="441"/>
      <c r="CFI38" s="441"/>
      <c r="CFJ38" s="441"/>
      <c r="CFK38" s="441"/>
      <c r="CFL38" s="441"/>
      <c r="CFM38" s="441"/>
      <c r="CFN38" s="441"/>
      <c r="CFO38" s="441"/>
      <c r="CFP38" s="441"/>
      <c r="CFQ38" s="441"/>
      <c r="CFR38" s="441"/>
      <c r="CFS38" s="441"/>
      <c r="CFT38" s="441"/>
      <c r="CFU38" s="441"/>
      <c r="CFV38" s="441"/>
      <c r="CFW38" s="441"/>
      <c r="CFX38" s="441"/>
      <c r="CFY38" s="441"/>
      <c r="CFZ38" s="441"/>
      <c r="CGA38" s="441"/>
      <c r="CGB38" s="441"/>
      <c r="CGC38" s="441"/>
      <c r="CGD38" s="441"/>
      <c r="CGE38" s="441"/>
      <c r="CGF38" s="441"/>
      <c r="CGG38" s="441"/>
      <c r="CGH38" s="441"/>
      <c r="CGI38" s="441"/>
      <c r="CGJ38" s="441"/>
      <c r="CGK38" s="441"/>
      <c r="CGL38" s="441"/>
      <c r="CGM38" s="441"/>
      <c r="CGN38" s="441"/>
      <c r="CGO38" s="441"/>
      <c r="CGP38" s="441"/>
      <c r="CGQ38" s="441"/>
      <c r="CGR38" s="441"/>
      <c r="CGS38" s="441"/>
      <c r="CGT38" s="441"/>
      <c r="CGU38" s="441"/>
      <c r="CGV38" s="441"/>
      <c r="CGW38" s="441"/>
      <c r="CGX38" s="441"/>
      <c r="CGY38" s="441"/>
      <c r="CGZ38" s="441"/>
      <c r="CHA38" s="441"/>
      <c r="CHB38" s="441"/>
      <c r="CHC38" s="441"/>
      <c r="CHD38" s="441"/>
      <c r="CHE38" s="441"/>
      <c r="CHF38" s="441"/>
      <c r="CHG38" s="441"/>
      <c r="CHH38" s="441"/>
      <c r="CHI38" s="441"/>
      <c r="CHJ38" s="441"/>
      <c r="CHK38" s="441"/>
      <c r="CHL38" s="441"/>
      <c r="CHM38" s="441"/>
      <c r="CHN38" s="441"/>
      <c r="CHO38" s="441"/>
      <c r="CHP38" s="441"/>
      <c r="CHQ38" s="441"/>
      <c r="CHR38" s="441"/>
      <c r="CHS38" s="441"/>
      <c r="CHT38" s="441"/>
      <c r="CHU38" s="441"/>
      <c r="CHV38" s="441"/>
      <c r="CHW38" s="441"/>
      <c r="CHX38" s="441"/>
      <c r="CHY38" s="441"/>
      <c r="CHZ38" s="441"/>
      <c r="CIA38" s="441"/>
      <c r="CIB38" s="441"/>
      <c r="CIC38" s="441"/>
      <c r="CID38" s="441"/>
      <c r="CIE38" s="441"/>
      <c r="CIF38" s="441"/>
      <c r="CIG38" s="441"/>
      <c r="CIH38" s="441"/>
      <c r="CII38" s="441"/>
      <c r="CIJ38" s="441"/>
      <c r="CIK38" s="441"/>
      <c r="CIL38" s="441"/>
      <c r="CIM38" s="441"/>
      <c r="CIN38" s="441"/>
      <c r="CIO38" s="441"/>
      <c r="CIP38" s="441"/>
      <c r="CIQ38" s="441"/>
      <c r="CIR38" s="441"/>
      <c r="CIS38" s="441"/>
      <c r="CIT38" s="441"/>
      <c r="CIU38" s="441"/>
      <c r="CIV38" s="441"/>
      <c r="CIW38" s="441"/>
      <c r="CIX38" s="441"/>
      <c r="CIY38" s="441"/>
      <c r="CIZ38" s="441"/>
      <c r="CJA38" s="441"/>
      <c r="CJB38" s="441"/>
      <c r="CJC38" s="441"/>
      <c r="CJD38" s="441"/>
      <c r="CJE38" s="441"/>
      <c r="CJF38" s="441"/>
      <c r="CJG38" s="441"/>
      <c r="CJH38" s="441"/>
      <c r="CJI38" s="441"/>
      <c r="CJJ38" s="441"/>
      <c r="CJK38" s="441"/>
      <c r="CJL38" s="441"/>
      <c r="CJM38" s="441"/>
      <c r="CJN38" s="441"/>
      <c r="CJO38" s="441"/>
      <c r="CJP38" s="441"/>
      <c r="CJQ38" s="441"/>
      <c r="CJR38" s="441"/>
      <c r="CJS38" s="441"/>
      <c r="CJT38" s="441"/>
      <c r="CJU38" s="441"/>
      <c r="CJV38" s="441"/>
      <c r="CJW38" s="441"/>
      <c r="CJX38" s="441"/>
      <c r="CJY38" s="441"/>
      <c r="CJZ38" s="441"/>
      <c r="CKA38" s="441"/>
      <c r="CKB38" s="441"/>
      <c r="CKC38" s="441"/>
      <c r="CKD38" s="441"/>
      <c r="CKE38" s="441"/>
      <c r="CKF38" s="441"/>
      <c r="CKG38" s="441"/>
      <c r="CKH38" s="441"/>
      <c r="CKI38" s="441"/>
      <c r="CKJ38" s="441"/>
      <c r="CKK38" s="441"/>
      <c r="CKL38" s="441"/>
      <c r="CKM38" s="441"/>
      <c r="CKN38" s="441"/>
      <c r="CKO38" s="441"/>
      <c r="CKP38" s="441"/>
      <c r="CKQ38" s="441"/>
      <c r="CKR38" s="441"/>
      <c r="CKS38" s="441"/>
      <c r="CKT38" s="441"/>
      <c r="CKU38" s="441"/>
      <c r="CKV38" s="441"/>
      <c r="CKW38" s="441"/>
      <c r="CKX38" s="441"/>
      <c r="CKY38" s="441"/>
      <c r="CKZ38" s="441"/>
      <c r="CLA38" s="441"/>
      <c r="CLB38" s="441"/>
      <c r="CLC38" s="441"/>
      <c r="CLD38" s="441"/>
      <c r="CLE38" s="441"/>
      <c r="CLF38" s="441"/>
      <c r="CLG38" s="441"/>
      <c r="CLH38" s="441"/>
      <c r="CLI38" s="441"/>
      <c r="CLJ38" s="441"/>
      <c r="CLK38" s="441"/>
      <c r="CLL38" s="441"/>
      <c r="CLM38" s="441"/>
      <c r="CLN38" s="441"/>
      <c r="CLO38" s="441"/>
      <c r="CLP38" s="441"/>
      <c r="CLQ38" s="441"/>
      <c r="CLR38" s="441"/>
      <c r="CLS38" s="441"/>
      <c r="CLT38" s="441"/>
      <c r="CLU38" s="441"/>
      <c r="CLV38" s="441"/>
      <c r="CLW38" s="441"/>
      <c r="CLX38" s="441"/>
      <c r="CLY38" s="441"/>
      <c r="CLZ38" s="441"/>
      <c r="CMA38" s="441"/>
      <c r="CMB38" s="441"/>
      <c r="CMC38" s="441"/>
      <c r="CMD38" s="441"/>
      <c r="CME38" s="441"/>
      <c r="CMF38" s="441"/>
      <c r="CMG38" s="441"/>
      <c r="CMH38" s="441"/>
      <c r="CMI38" s="441"/>
      <c r="CMJ38" s="441"/>
      <c r="CMK38" s="441"/>
      <c r="CML38" s="441"/>
      <c r="CMM38" s="441"/>
      <c r="CMN38" s="441"/>
      <c r="CMO38" s="441"/>
      <c r="CMP38" s="441"/>
      <c r="CMQ38" s="441"/>
      <c r="CMR38" s="441"/>
      <c r="CMS38" s="441"/>
      <c r="CMT38" s="441"/>
      <c r="CMU38" s="441"/>
      <c r="CMV38" s="441"/>
      <c r="CMW38" s="441"/>
      <c r="CMX38" s="441"/>
      <c r="CMY38" s="441"/>
      <c r="CMZ38" s="441"/>
      <c r="CNA38" s="441"/>
      <c r="CNB38" s="441"/>
      <c r="CNC38" s="441"/>
      <c r="CND38" s="441"/>
      <c r="CNE38" s="441"/>
      <c r="CNF38" s="441"/>
      <c r="CNG38" s="441"/>
      <c r="CNH38" s="441"/>
      <c r="CNI38" s="441"/>
      <c r="CNJ38" s="441"/>
      <c r="CNK38" s="441"/>
      <c r="CNL38" s="441"/>
      <c r="CNM38" s="441"/>
      <c r="CNN38" s="441"/>
      <c r="CNO38" s="441"/>
      <c r="CNP38" s="441"/>
      <c r="CNQ38" s="441"/>
      <c r="CNR38" s="441"/>
      <c r="CNS38" s="441"/>
      <c r="CNT38" s="441"/>
      <c r="CNU38" s="441"/>
      <c r="CNV38" s="441"/>
      <c r="CNW38" s="441"/>
      <c r="CNX38" s="441"/>
      <c r="CNY38" s="441"/>
      <c r="CNZ38" s="441"/>
      <c r="COA38" s="441"/>
      <c r="COB38" s="441"/>
      <c r="COC38" s="441"/>
      <c r="COD38" s="441"/>
      <c r="COE38" s="441"/>
      <c r="COF38" s="441"/>
      <c r="COG38" s="441"/>
      <c r="COH38" s="441"/>
      <c r="COI38" s="441"/>
      <c r="COJ38" s="441"/>
      <c r="COK38" s="441"/>
      <c r="COL38" s="441"/>
      <c r="COM38" s="441"/>
      <c r="CON38" s="441"/>
      <c r="COO38" s="441"/>
      <c r="COP38" s="441"/>
      <c r="COQ38" s="441"/>
      <c r="COR38" s="441"/>
      <c r="COS38" s="441"/>
      <c r="COT38" s="441"/>
      <c r="COU38" s="441"/>
      <c r="COV38" s="441"/>
      <c r="COW38" s="441"/>
      <c r="COX38" s="441"/>
      <c r="COY38" s="441"/>
      <c r="COZ38" s="441"/>
      <c r="CPA38" s="441"/>
      <c r="CPB38" s="441"/>
      <c r="CPC38" s="441"/>
      <c r="CPD38" s="441"/>
      <c r="CPE38" s="441"/>
      <c r="CPF38" s="441"/>
      <c r="CPG38" s="441"/>
      <c r="CPH38" s="441"/>
      <c r="CPI38" s="441"/>
      <c r="CPJ38" s="441"/>
      <c r="CPK38" s="441"/>
      <c r="CPL38" s="441"/>
      <c r="CPM38" s="441"/>
      <c r="CPN38" s="441"/>
      <c r="CPO38" s="441"/>
      <c r="CPP38" s="441"/>
      <c r="CPQ38" s="441"/>
      <c r="CPR38" s="441"/>
      <c r="CPS38" s="441"/>
      <c r="CPT38" s="441"/>
      <c r="CPU38" s="441"/>
      <c r="CPV38" s="441"/>
      <c r="CPW38" s="441"/>
      <c r="CPX38" s="441"/>
      <c r="CPY38" s="441"/>
      <c r="CPZ38" s="441"/>
      <c r="CQA38" s="441"/>
      <c r="CQB38" s="441"/>
      <c r="CQC38" s="441"/>
      <c r="CQD38" s="441"/>
      <c r="CQE38" s="441"/>
      <c r="CQF38" s="441"/>
      <c r="CQG38" s="441"/>
      <c r="CQH38" s="441"/>
      <c r="CQI38" s="441"/>
      <c r="CQJ38" s="441"/>
      <c r="CQK38" s="441"/>
      <c r="CQL38" s="441"/>
      <c r="CQM38" s="441"/>
      <c r="CQN38" s="441"/>
      <c r="CQO38" s="441"/>
      <c r="CQP38" s="441"/>
      <c r="CQQ38" s="441"/>
      <c r="CQR38" s="441"/>
      <c r="CQS38" s="441"/>
      <c r="CQT38" s="441"/>
      <c r="CQU38" s="441"/>
      <c r="CQV38" s="441"/>
      <c r="CQW38" s="441"/>
      <c r="CQX38" s="441"/>
      <c r="CQY38" s="441"/>
      <c r="CQZ38" s="441"/>
      <c r="CRA38" s="441"/>
      <c r="CRB38" s="441"/>
      <c r="CRC38" s="441"/>
      <c r="CRD38" s="441"/>
      <c r="CRE38" s="441"/>
      <c r="CRF38" s="441"/>
      <c r="CRG38" s="441"/>
      <c r="CRH38" s="441"/>
      <c r="CRI38" s="441"/>
      <c r="CRJ38" s="441"/>
      <c r="CRK38" s="441"/>
      <c r="CRL38" s="441"/>
      <c r="CRM38" s="441"/>
      <c r="CRN38" s="441"/>
      <c r="CRO38" s="441"/>
      <c r="CRP38" s="441"/>
      <c r="CRQ38" s="441"/>
      <c r="CRR38" s="441"/>
      <c r="CRS38" s="441"/>
      <c r="CRT38" s="441"/>
      <c r="CRU38" s="441"/>
      <c r="CRV38" s="441"/>
      <c r="CRW38" s="441"/>
      <c r="CRX38" s="441"/>
      <c r="CRY38" s="441"/>
      <c r="CRZ38" s="441"/>
      <c r="CSA38" s="441"/>
      <c r="CSB38" s="441"/>
      <c r="CSC38" s="441"/>
      <c r="CSD38" s="441"/>
      <c r="CSE38" s="441"/>
      <c r="CSF38" s="441"/>
      <c r="CSG38" s="441"/>
      <c r="CSH38" s="441"/>
      <c r="CSI38" s="441"/>
      <c r="CSJ38" s="441"/>
      <c r="CSK38" s="441"/>
      <c r="CSL38" s="441"/>
      <c r="CSM38" s="441"/>
      <c r="CSN38" s="441"/>
      <c r="CSO38" s="441"/>
      <c r="CSP38" s="441"/>
      <c r="CSQ38" s="441"/>
      <c r="CSR38" s="441"/>
      <c r="CSS38" s="441"/>
      <c r="CST38" s="441"/>
      <c r="CSU38" s="441"/>
      <c r="CSV38" s="441"/>
      <c r="CSW38" s="441"/>
      <c r="CSX38" s="441"/>
      <c r="CSY38" s="441"/>
      <c r="CSZ38" s="441"/>
      <c r="CTA38" s="441"/>
      <c r="CTB38" s="441"/>
      <c r="CTC38" s="441"/>
      <c r="CTD38" s="441"/>
      <c r="CTE38" s="441"/>
      <c r="CTF38" s="441"/>
      <c r="CTG38" s="441"/>
      <c r="CTH38" s="441"/>
      <c r="CTI38" s="441"/>
      <c r="CTJ38" s="441"/>
      <c r="CTK38" s="441"/>
      <c r="CTL38" s="441"/>
      <c r="CTM38" s="441"/>
      <c r="CTN38" s="441"/>
      <c r="CTO38" s="441"/>
      <c r="CTP38" s="441"/>
      <c r="CTQ38" s="441"/>
      <c r="CTR38" s="441"/>
      <c r="CTS38" s="441"/>
      <c r="CTT38" s="441"/>
      <c r="CTU38" s="441"/>
      <c r="CTV38" s="441"/>
      <c r="CTW38" s="441"/>
      <c r="CTX38" s="441"/>
      <c r="CTY38" s="441"/>
      <c r="CTZ38" s="441"/>
      <c r="CUA38" s="441"/>
      <c r="CUB38" s="441"/>
      <c r="CUC38" s="441"/>
      <c r="CUD38" s="441"/>
      <c r="CUE38" s="441"/>
      <c r="CUF38" s="441"/>
      <c r="CUG38" s="441"/>
      <c r="CUH38" s="441"/>
      <c r="CUI38" s="441"/>
      <c r="CUJ38" s="441"/>
      <c r="CUK38" s="441"/>
      <c r="CUL38" s="441"/>
      <c r="CUM38" s="441"/>
      <c r="CUN38" s="441"/>
      <c r="CUO38" s="441"/>
      <c r="CUP38" s="441"/>
      <c r="CUQ38" s="441"/>
      <c r="CUR38" s="441"/>
      <c r="CUS38" s="441"/>
      <c r="CUT38" s="441"/>
      <c r="CUU38" s="441"/>
      <c r="CUV38" s="441"/>
      <c r="CUW38" s="441"/>
      <c r="CUX38" s="441"/>
      <c r="CUY38" s="441"/>
      <c r="CUZ38" s="441"/>
      <c r="CVA38" s="441"/>
      <c r="CVB38" s="441"/>
      <c r="CVC38" s="441"/>
      <c r="CVD38" s="441"/>
      <c r="CVE38" s="441"/>
      <c r="CVF38" s="441"/>
      <c r="CVG38" s="441"/>
      <c r="CVH38" s="441"/>
      <c r="CVI38" s="441"/>
      <c r="CVJ38" s="441"/>
      <c r="CVK38" s="441"/>
      <c r="CVL38" s="441"/>
      <c r="CVM38" s="441"/>
      <c r="CVN38" s="441"/>
      <c r="CVO38" s="441"/>
      <c r="CVP38" s="441"/>
      <c r="CVQ38" s="441"/>
      <c r="CVR38" s="441"/>
      <c r="CVS38" s="441"/>
      <c r="CVT38" s="441"/>
      <c r="CVU38" s="441"/>
      <c r="CVV38" s="441"/>
      <c r="CVW38" s="441"/>
      <c r="CVX38" s="441"/>
      <c r="CVY38" s="441"/>
      <c r="CVZ38" s="441"/>
      <c r="CWA38" s="441"/>
      <c r="CWB38" s="441"/>
      <c r="CWC38" s="441"/>
      <c r="CWD38" s="441"/>
      <c r="CWE38" s="441"/>
      <c r="CWF38" s="441"/>
      <c r="CWG38" s="441"/>
      <c r="CWH38" s="441"/>
      <c r="CWI38" s="441"/>
      <c r="CWJ38" s="441"/>
      <c r="CWK38" s="441"/>
      <c r="CWL38" s="441"/>
      <c r="CWM38" s="441"/>
      <c r="CWN38" s="441"/>
      <c r="CWO38" s="441"/>
      <c r="CWP38" s="441"/>
      <c r="CWQ38" s="441"/>
      <c r="CWR38" s="441"/>
      <c r="CWS38" s="441"/>
      <c r="CWT38" s="441"/>
      <c r="CWU38" s="441"/>
      <c r="CWV38" s="441"/>
      <c r="CWW38" s="441"/>
      <c r="CWX38" s="441"/>
      <c r="CWY38" s="441"/>
      <c r="CWZ38" s="441"/>
      <c r="CXA38" s="441"/>
      <c r="CXB38" s="441"/>
      <c r="CXC38" s="441"/>
      <c r="CXD38" s="441"/>
      <c r="CXE38" s="441"/>
      <c r="CXF38" s="441"/>
      <c r="CXG38" s="441"/>
      <c r="CXH38" s="441"/>
      <c r="CXI38" s="441"/>
      <c r="CXJ38" s="441"/>
      <c r="CXK38" s="441"/>
      <c r="CXL38" s="441"/>
      <c r="CXM38" s="441"/>
      <c r="CXN38" s="441"/>
      <c r="CXO38" s="441"/>
      <c r="CXP38" s="441"/>
      <c r="CXQ38" s="441"/>
      <c r="CXR38" s="441"/>
      <c r="CXS38" s="441"/>
      <c r="CXT38" s="441"/>
      <c r="CXU38" s="441"/>
      <c r="CXV38" s="441"/>
      <c r="CXW38" s="441"/>
      <c r="CXX38" s="441"/>
      <c r="CXY38" s="441"/>
      <c r="CXZ38" s="441"/>
      <c r="CYA38" s="441"/>
      <c r="CYB38" s="441"/>
      <c r="CYC38" s="441"/>
      <c r="CYD38" s="441"/>
      <c r="CYE38" s="441"/>
      <c r="CYF38" s="441"/>
      <c r="CYG38" s="441"/>
      <c r="CYH38" s="441"/>
      <c r="CYI38" s="441"/>
      <c r="CYJ38" s="441"/>
      <c r="CYK38" s="441"/>
      <c r="CYL38" s="441"/>
      <c r="CYM38" s="441"/>
      <c r="CYN38" s="441"/>
      <c r="CYO38" s="441"/>
      <c r="CYP38" s="441"/>
      <c r="CYQ38" s="441"/>
      <c r="CYR38" s="441"/>
      <c r="CYS38" s="441"/>
      <c r="CYT38" s="441"/>
      <c r="CYU38" s="441"/>
      <c r="CYV38" s="441"/>
      <c r="CYW38" s="441"/>
      <c r="CYX38" s="441"/>
      <c r="CYY38" s="441"/>
      <c r="CYZ38" s="441"/>
      <c r="CZA38" s="441"/>
      <c r="CZB38" s="441"/>
      <c r="CZC38" s="441"/>
      <c r="CZD38" s="441"/>
      <c r="CZE38" s="441"/>
      <c r="CZF38" s="441"/>
      <c r="CZG38" s="441"/>
      <c r="CZH38" s="441"/>
      <c r="CZI38" s="441"/>
      <c r="CZJ38" s="441"/>
      <c r="CZK38" s="441"/>
      <c r="CZL38" s="441"/>
      <c r="CZM38" s="441"/>
      <c r="CZN38" s="441"/>
      <c r="CZO38" s="441"/>
      <c r="CZP38" s="441"/>
      <c r="CZQ38" s="441"/>
      <c r="CZR38" s="441"/>
      <c r="CZS38" s="441"/>
      <c r="CZT38" s="441"/>
      <c r="CZU38" s="441"/>
      <c r="CZV38" s="441"/>
      <c r="CZW38" s="441"/>
      <c r="CZX38" s="441"/>
      <c r="CZY38" s="441"/>
      <c r="CZZ38" s="441"/>
      <c r="DAA38" s="441"/>
      <c r="DAB38" s="441"/>
      <c r="DAC38" s="441"/>
      <c r="DAD38" s="441"/>
      <c r="DAE38" s="441"/>
      <c r="DAF38" s="441"/>
      <c r="DAG38" s="441"/>
      <c r="DAH38" s="441"/>
      <c r="DAI38" s="441"/>
      <c r="DAJ38" s="441"/>
      <c r="DAK38" s="441"/>
      <c r="DAL38" s="441"/>
      <c r="DAM38" s="441"/>
      <c r="DAN38" s="441"/>
      <c r="DAO38" s="441"/>
      <c r="DAP38" s="441"/>
      <c r="DAQ38" s="441"/>
      <c r="DAR38" s="441"/>
      <c r="DAS38" s="441"/>
      <c r="DAT38" s="441"/>
      <c r="DAU38" s="441"/>
      <c r="DAV38" s="441"/>
      <c r="DAW38" s="441"/>
      <c r="DAX38" s="441"/>
      <c r="DAY38" s="441"/>
      <c r="DAZ38" s="441"/>
      <c r="DBA38" s="441"/>
      <c r="DBB38" s="441"/>
      <c r="DBC38" s="441"/>
      <c r="DBD38" s="441"/>
      <c r="DBE38" s="441"/>
      <c r="DBF38" s="441"/>
      <c r="DBG38" s="441"/>
      <c r="DBH38" s="441"/>
      <c r="DBI38" s="441"/>
      <c r="DBJ38" s="441"/>
      <c r="DBK38" s="441"/>
      <c r="DBL38" s="441"/>
      <c r="DBM38" s="441"/>
      <c r="DBN38" s="441"/>
      <c r="DBO38" s="441"/>
      <c r="DBP38" s="441"/>
      <c r="DBQ38" s="441"/>
      <c r="DBR38" s="441"/>
      <c r="DBS38" s="441"/>
      <c r="DBT38" s="441"/>
      <c r="DBU38" s="441"/>
      <c r="DBV38" s="441"/>
      <c r="DBW38" s="441"/>
      <c r="DBX38" s="441"/>
      <c r="DBY38" s="441"/>
      <c r="DBZ38" s="441"/>
      <c r="DCA38" s="441"/>
      <c r="DCB38" s="441"/>
      <c r="DCC38" s="441"/>
      <c r="DCD38" s="441"/>
      <c r="DCE38" s="441"/>
      <c r="DCF38" s="441"/>
      <c r="DCG38" s="441"/>
      <c r="DCH38" s="441"/>
      <c r="DCI38" s="441"/>
      <c r="DCJ38" s="441"/>
      <c r="DCK38" s="441"/>
      <c r="DCL38" s="441"/>
      <c r="DCM38" s="441"/>
      <c r="DCN38" s="441"/>
      <c r="DCO38" s="441"/>
      <c r="DCP38" s="441"/>
      <c r="DCQ38" s="441"/>
      <c r="DCR38" s="441"/>
      <c r="DCS38" s="441"/>
      <c r="DCT38" s="441"/>
      <c r="DCU38" s="441"/>
      <c r="DCV38" s="441"/>
      <c r="DCW38" s="441"/>
      <c r="DCX38" s="441"/>
      <c r="DCY38" s="441"/>
      <c r="DCZ38" s="441"/>
      <c r="DDA38" s="441"/>
      <c r="DDB38" s="441"/>
      <c r="DDC38" s="441"/>
      <c r="DDD38" s="441"/>
      <c r="DDE38" s="441"/>
      <c r="DDF38" s="441"/>
      <c r="DDG38" s="441"/>
      <c r="DDH38" s="441"/>
      <c r="DDI38" s="441"/>
      <c r="DDJ38" s="441"/>
      <c r="DDK38" s="441"/>
      <c r="DDL38" s="441"/>
      <c r="DDM38" s="441"/>
      <c r="DDN38" s="441"/>
      <c r="DDO38" s="441"/>
      <c r="DDP38" s="441"/>
      <c r="DDQ38" s="441"/>
      <c r="DDR38" s="441"/>
      <c r="DDS38" s="441"/>
      <c r="DDT38" s="441"/>
      <c r="DDU38" s="441"/>
      <c r="DDV38" s="441"/>
      <c r="DDW38" s="441"/>
      <c r="DDX38" s="441"/>
      <c r="DDY38" s="441"/>
      <c r="DDZ38" s="441"/>
      <c r="DEA38" s="441"/>
      <c r="DEB38" s="441"/>
      <c r="DEC38" s="441"/>
      <c r="DED38" s="441"/>
      <c r="DEE38" s="441"/>
      <c r="DEF38" s="441"/>
      <c r="DEG38" s="441"/>
      <c r="DEH38" s="441"/>
      <c r="DEI38" s="441"/>
      <c r="DEJ38" s="441"/>
      <c r="DEK38" s="441"/>
      <c r="DEL38" s="441"/>
      <c r="DEM38" s="441"/>
      <c r="DEN38" s="441"/>
      <c r="DEO38" s="441"/>
      <c r="DEP38" s="441"/>
      <c r="DEQ38" s="441"/>
      <c r="DER38" s="441"/>
      <c r="DES38" s="441"/>
      <c r="DET38" s="441"/>
      <c r="DEU38" s="441"/>
      <c r="DEV38" s="441"/>
      <c r="DEW38" s="441"/>
      <c r="DEX38" s="441"/>
      <c r="DEY38" s="441"/>
      <c r="DEZ38" s="441"/>
      <c r="DFA38" s="441"/>
      <c r="DFB38" s="441"/>
      <c r="DFC38" s="441"/>
      <c r="DFD38" s="441"/>
      <c r="DFE38" s="441"/>
      <c r="DFF38" s="441"/>
      <c r="DFG38" s="441"/>
      <c r="DFH38" s="441"/>
      <c r="DFI38" s="441"/>
      <c r="DFJ38" s="441"/>
      <c r="DFK38" s="441"/>
      <c r="DFL38" s="441"/>
      <c r="DFM38" s="441"/>
      <c r="DFN38" s="441"/>
      <c r="DFO38" s="441"/>
      <c r="DFP38" s="441"/>
      <c r="DFQ38" s="441"/>
      <c r="DFR38" s="441"/>
      <c r="DFS38" s="441"/>
      <c r="DFT38" s="441"/>
      <c r="DFU38" s="441"/>
      <c r="DFV38" s="441"/>
      <c r="DFW38" s="441"/>
      <c r="DFX38" s="441"/>
      <c r="DFY38" s="441"/>
      <c r="DFZ38" s="441"/>
      <c r="DGA38" s="441"/>
      <c r="DGB38" s="441"/>
      <c r="DGC38" s="441"/>
      <c r="DGD38" s="441"/>
      <c r="DGE38" s="441"/>
      <c r="DGF38" s="441"/>
      <c r="DGG38" s="441"/>
      <c r="DGH38" s="441"/>
      <c r="DGI38" s="441"/>
      <c r="DGJ38" s="441"/>
      <c r="DGK38" s="441"/>
      <c r="DGL38" s="441"/>
      <c r="DGM38" s="441"/>
      <c r="DGN38" s="441"/>
      <c r="DGO38" s="441"/>
      <c r="DGP38" s="441"/>
      <c r="DGQ38" s="441"/>
      <c r="DGR38" s="441"/>
      <c r="DGS38" s="441"/>
      <c r="DGT38" s="441"/>
      <c r="DGU38" s="441"/>
      <c r="DGV38" s="441"/>
      <c r="DGW38" s="441"/>
      <c r="DGX38" s="441"/>
      <c r="DGY38" s="441"/>
      <c r="DGZ38" s="441"/>
      <c r="DHA38" s="441"/>
      <c r="DHB38" s="441"/>
      <c r="DHC38" s="441"/>
      <c r="DHD38" s="441"/>
      <c r="DHE38" s="441"/>
      <c r="DHF38" s="441"/>
      <c r="DHG38" s="441"/>
      <c r="DHH38" s="441"/>
      <c r="DHI38" s="441"/>
      <c r="DHJ38" s="441"/>
      <c r="DHK38" s="441"/>
      <c r="DHL38" s="441"/>
      <c r="DHM38" s="441"/>
      <c r="DHN38" s="441"/>
      <c r="DHO38" s="441"/>
      <c r="DHP38" s="441"/>
      <c r="DHQ38" s="441"/>
      <c r="DHR38" s="441"/>
      <c r="DHS38" s="441"/>
      <c r="DHT38" s="441"/>
      <c r="DHU38" s="441"/>
      <c r="DHV38" s="441"/>
      <c r="DHW38" s="441"/>
      <c r="DHX38" s="441"/>
      <c r="DHY38" s="441"/>
      <c r="DHZ38" s="441"/>
      <c r="DIA38" s="441"/>
      <c r="DIB38" s="441"/>
      <c r="DIC38" s="441"/>
      <c r="DID38" s="441"/>
      <c r="DIE38" s="441"/>
      <c r="DIF38" s="441"/>
      <c r="DIG38" s="441"/>
      <c r="DIH38" s="441"/>
      <c r="DII38" s="441"/>
      <c r="DIJ38" s="441"/>
      <c r="DIK38" s="441"/>
      <c r="DIL38" s="441"/>
      <c r="DIM38" s="441"/>
      <c r="DIN38" s="441"/>
      <c r="DIO38" s="441"/>
      <c r="DIP38" s="441"/>
      <c r="DIQ38" s="441"/>
      <c r="DIR38" s="441"/>
      <c r="DIS38" s="441"/>
      <c r="DIT38" s="441"/>
      <c r="DIU38" s="441"/>
      <c r="DIV38" s="441"/>
      <c r="DIW38" s="441"/>
      <c r="DIX38" s="441"/>
      <c r="DIY38" s="441"/>
      <c r="DIZ38" s="441"/>
      <c r="DJA38" s="441"/>
      <c r="DJB38" s="441"/>
      <c r="DJC38" s="441"/>
      <c r="DJD38" s="441"/>
      <c r="DJE38" s="441"/>
      <c r="DJF38" s="441"/>
      <c r="DJG38" s="441"/>
      <c r="DJH38" s="441"/>
      <c r="DJI38" s="441"/>
      <c r="DJJ38" s="441"/>
      <c r="DJK38" s="441"/>
      <c r="DJL38" s="441"/>
      <c r="DJM38" s="441"/>
      <c r="DJN38" s="441"/>
      <c r="DJO38" s="441"/>
      <c r="DJP38" s="441"/>
      <c r="DJQ38" s="441"/>
      <c r="DJR38" s="441"/>
      <c r="DJS38" s="441"/>
      <c r="DJT38" s="441"/>
      <c r="DJU38" s="441"/>
      <c r="DJV38" s="441"/>
      <c r="DJW38" s="441"/>
      <c r="DJX38" s="441"/>
      <c r="DJY38" s="441"/>
      <c r="DJZ38" s="441"/>
      <c r="DKA38" s="441"/>
      <c r="DKB38" s="441"/>
      <c r="DKC38" s="441"/>
      <c r="DKD38" s="441"/>
      <c r="DKE38" s="441"/>
      <c r="DKF38" s="441"/>
      <c r="DKG38" s="441"/>
      <c r="DKH38" s="441"/>
      <c r="DKI38" s="441"/>
      <c r="DKJ38" s="441"/>
      <c r="DKK38" s="441"/>
      <c r="DKL38" s="441"/>
      <c r="DKM38" s="441"/>
      <c r="DKN38" s="441"/>
      <c r="DKO38" s="441"/>
      <c r="DKP38" s="441"/>
      <c r="DKQ38" s="441"/>
      <c r="DKR38" s="441"/>
      <c r="DKS38" s="441"/>
      <c r="DKT38" s="441"/>
      <c r="DKU38" s="441"/>
      <c r="DKV38" s="441"/>
      <c r="DKW38" s="441"/>
      <c r="DKX38" s="441"/>
      <c r="DKY38" s="441"/>
      <c r="DKZ38" s="441"/>
      <c r="DLA38" s="441"/>
      <c r="DLB38" s="441"/>
      <c r="DLC38" s="441"/>
      <c r="DLD38" s="441"/>
      <c r="DLE38" s="441"/>
      <c r="DLF38" s="441"/>
      <c r="DLG38" s="441"/>
      <c r="DLH38" s="441"/>
      <c r="DLI38" s="441"/>
      <c r="DLJ38" s="441"/>
      <c r="DLK38" s="441"/>
      <c r="DLL38" s="441"/>
      <c r="DLM38" s="441"/>
      <c r="DLN38" s="441"/>
      <c r="DLO38" s="441"/>
      <c r="DLP38" s="441"/>
      <c r="DLQ38" s="441"/>
      <c r="DLR38" s="441"/>
      <c r="DLS38" s="441"/>
      <c r="DLT38" s="441"/>
      <c r="DLU38" s="441"/>
      <c r="DLV38" s="441"/>
      <c r="DLW38" s="441"/>
      <c r="DLX38" s="441"/>
      <c r="DLY38" s="441"/>
      <c r="DLZ38" s="441"/>
      <c r="DMA38" s="441"/>
      <c r="DMB38" s="441"/>
      <c r="DMC38" s="441"/>
      <c r="DMD38" s="441"/>
      <c r="DME38" s="441"/>
      <c r="DMF38" s="441"/>
      <c r="DMG38" s="441"/>
      <c r="DMH38" s="441"/>
      <c r="DMI38" s="441"/>
      <c r="DMJ38" s="441"/>
      <c r="DMK38" s="441"/>
      <c r="DML38" s="441"/>
      <c r="DMM38" s="441"/>
      <c r="DMN38" s="441"/>
      <c r="DMO38" s="441"/>
      <c r="DMP38" s="441"/>
      <c r="DMQ38" s="441"/>
      <c r="DMR38" s="441"/>
      <c r="DMS38" s="441"/>
      <c r="DMT38" s="441"/>
      <c r="DMU38" s="441"/>
      <c r="DMV38" s="441"/>
      <c r="DMW38" s="441"/>
      <c r="DMX38" s="441"/>
      <c r="DMY38" s="441"/>
      <c r="DMZ38" s="441"/>
      <c r="DNA38" s="441"/>
      <c r="DNB38" s="441"/>
      <c r="DNC38" s="441"/>
      <c r="DND38" s="441"/>
      <c r="DNE38" s="441"/>
      <c r="DNF38" s="441"/>
      <c r="DNG38" s="441"/>
      <c r="DNH38" s="441"/>
      <c r="DNI38" s="441"/>
      <c r="DNJ38" s="441"/>
      <c r="DNK38" s="441"/>
      <c r="DNL38" s="441"/>
      <c r="DNM38" s="441"/>
      <c r="DNN38" s="441"/>
      <c r="DNO38" s="441"/>
      <c r="DNP38" s="441"/>
      <c r="DNQ38" s="441"/>
      <c r="DNR38" s="441"/>
      <c r="DNS38" s="441"/>
      <c r="DNT38" s="441"/>
      <c r="DNU38" s="441"/>
      <c r="DNV38" s="441"/>
      <c r="DNW38" s="441"/>
      <c r="DNX38" s="441"/>
      <c r="DNY38" s="441"/>
      <c r="DNZ38" s="441"/>
      <c r="DOA38" s="441"/>
      <c r="DOB38" s="441"/>
      <c r="DOC38" s="441"/>
      <c r="DOD38" s="441"/>
      <c r="DOE38" s="441"/>
      <c r="DOF38" s="441"/>
      <c r="DOG38" s="441"/>
      <c r="DOH38" s="441"/>
      <c r="DOI38" s="441"/>
      <c r="DOJ38" s="441"/>
      <c r="DOK38" s="441"/>
      <c r="DOL38" s="441"/>
      <c r="DOM38" s="441"/>
      <c r="DON38" s="441"/>
      <c r="DOO38" s="441"/>
      <c r="DOP38" s="441"/>
      <c r="DOQ38" s="441"/>
      <c r="DOR38" s="441"/>
      <c r="DOS38" s="441"/>
      <c r="DOT38" s="441"/>
      <c r="DOU38" s="441"/>
      <c r="DOV38" s="441"/>
      <c r="DOW38" s="441"/>
      <c r="DOX38" s="441"/>
      <c r="DOY38" s="441"/>
      <c r="DOZ38" s="441"/>
      <c r="DPA38" s="441"/>
      <c r="DPB38" s="441"/>
      <c r="DPC38" s="441"/>
      <c r="DPD38" s="441"/>
      <c r="DPE38" s="441"/>
      <c r="DPF38" s="441"/>
      <c r="DPG38" s="441"/>
      <c r="DPH38" s="441"/>
      <c r="DPI38" s="441"/>
      <c r="DPJ38" s="441"/>
      <c r="DPK38" s="441"/>
      <c r="DPL38" s="441"/>
      <c r="DPM38" s="441"/>
      <c r="DPN38" s="441"/>
      <c r="DPO38" s="441"/>
      <c r="DPP38" s="441"/>
      <c r="DPQ38" s="441"/>
      <c r="DPR38" s="441"/>
      <c r="DPS38" s="441"/>
      <c r="DPT38" s="441"/>
      <c r="DPU38" s="441"/>
      <c r="DPV38" s="441"/>
      <c r="DPW38" s="441"/>
      <c r="DPX38" s="441"/>
      <c r="DPY38" s="441"/>
      <c r="DPZ38" s="441"/>
      <c r="DQA38" s="441"/>
      <c r="DQB38" s="441"/>
      <c r="DQC38" s="441"/>
      <c r="DQD38" s="441"/>
      <c r="DQE38" s="441"/>
      <c r="DQF38" s="441"/>
      <c r="DQG38" s="441"/>
      <c r="DQH38" s="441"/>
      <c r="DQI38" s="441"/>
      <c r="DQJ38" s="441"/>
      <c r="DQK38" s="441"/>
      <c r="DQL38" s="441"/>
      <c r="DQM38" s="441"/>
      <c r="DQN38" s="441"/>
      <c r="DQO38" s="441"/>
      <c r="DQP38" s="441"/>
      <c r="DQQ38" s="441"/>
      <c r="DQR38" s="441"/>
      <c r="DQS38" s="441"/>
      <c r="DQT38" s="441"/>
      <c r="DQU38" s="441"/>
      <c r="DQV38" s="441"/>
      <c r="DQW38" s="441"/>
      <c r="DQX38" s="441"/>
      <c r="DQY38" s="441"/>
      <c r="DQZ38" s="441"/>
      <c r="DRA38" s="441"/>
      <c r="DRB38" s="441"/>
      <c r="DRC38" s="441"/>
      <c r="DRD38" s="441"/>
      <c r="DRE38" s="441"/>
      <c r="DRF38" s="441"/>
      <c r="DRG38" s="441"/>
      <c r="DRH38" s="441"/>
      <c r="DRI38" s="441"/>
      <c r="DRJ38" s="441"/>
      <c r="DRK38" s="441"/>
      <c r="DRL38" s="441"/>
      <c r="DRM38" s="441"/>
      <c r="DRN38" s="441"/>
      <c r="DRO38" s="441"/>
      <c r="DRP38" s="441"/>
      <c r="DRQ38" s="441"/>
      <c r="DRR38" s="441"/>
      <c r="DRS38" s="441"/>
      <c r="DRT38" s="441"/>
      <c r="DRU38" s="441"/>
      <c r="DRV38" s="441"/>
      <c r="DRW38" s="441"/>
      <c r="DRX38" s="441"/>
      <c r="DRY38" s="441"/>
      <c r="DRZ38" s="441"/>
      <c r="DSA38" s="441"/>
      <c r="DSB38" s="441"/>
      <c r="DSC38" s="441"/>
      <c r="DSD38" s="441"/>
      <c r="DSE38" s="441"/>
      <c r="DSF38" s="441"/>
      <c r="DSG38" s="441"/>
      <c r="DSH38" s="441"/>
      <c r="DSI38" s="441"/>
      <c r="DSJ38" s="441"/>
      <c r="DSK38" s="441"/>
      <c r="DSL38" s="441"/>
      <c r="DSM38" s="441"/>
      <c r="DSN38" s="441"/>
      <c r="DSO38" s="441"/>
      <c r="DSP38" s="441"/>
      <c r="DSQ38" s="441"/>
      <c r="DSR38" s="441"/>
      <c r="DSS38" s="441"/>
      <c r="DST38" s="441"/>
      <c r="DSU38" s="441"/>
      <c r="DSV38" s="441"/>
      <c r="DSW38" s="441"/>
      <c r="DSX38" s="441"/>
      <c r="DSY38" s="441"/>
      <c r="DSZ38" s="441"/>
      <c r="DTA38" s="441"/>
      <c r="DTB38" s="441"/>
      <c r="DTC38" s="441"/>
      <c r="DTD38" s="441"/>
      <c r="DTE38" s="441"/>
      <c r="DTF38" s="441"/>
      <c r="DTG38" s="441"/>
      <c r="DTH38" s="441"/>
      <c r="DTI38" s="441"/>
      <c r="DTJ38" s="441"/>
      <c r="DTK38" s="441"/>
      <c r="DTL38" s="441"/>
      <c r="DTM38" s="441"/>
      <c r="DTN38" s="441"/>
      <c r="DTO38" s="441"/>
      <c r="DTP38" s="441"/>
      <c r="DTQ38" s="441"/>
      <c r="DTR38" s="441"/>
      <c r="DTS38" s="441"/>
      <c r="DTT38" s="441"/>
      <c r="DTU38" s="441"/>
      <c r="DTV38" s="441"/>
      <c r="DTW38" s="441"/>
      <c r="DTX38" s="441"/>
      <c r="DTY38" s="441"/>
      <c r="DTZ38" s="441"/>
      <c r="DUA38" s="441"/>
      <c r="DUB38" s="441"/>
      <c r="DUC38" s="441"/>
      <c r="DUD38" s="441"/>
      <c r="DUE38" s="441"/>
      <c r="DUF38" s="441"/>
      <c r="DUG38" s="441"/>
      <c r="DUH38" s="441"/>
      <c r="DUI38" s="441"/>
      <c r="DUJ38" s="441"/>
      <c r="DUK38" s="441"/>
      <c r="DUL38" s="441"/>
      <c r="DUM38" s="441"/>
      <c r="DUN38" s="441"/>
      <c r="DUO38" s="441"/>
      <c r="DUP38" s="441"/>
      <c r="DUQ38" s="441"/>
      <c r="DUR38" s="441"/>
      <c r="DUS38" s="441"/>
      <c r="DUT38" s="441"/>
      <c r="DUU38" s="441"/>
      <c r="DUV38" s="441"/>
      <c r="DUW38" s="441"/>
      <c r="DUX38" s="441"/>
      <c r="DUY38" s="441"/>
      <c r="DUZ38" s="441"/>
      <c r="DVA38" s="441"/>
      <c r="DVB38" s="441"/>
      <c r="DVC38" s="441"/>
      <c r="DVD38" s="441"/>
      <c r="DVE38" s="441"/>
      <c r="DVF38" s="441"/>
      <c r="DVG38" s="441"/>
      <c r="DVH38" s="441"/>
      <c r="DVI38" s="441"/>
      <c r="DVJ38" s="441"/>
      <c r="DVK38" s="441"/>
      <c r="DVL38" s="441"/>
      <c r="DVM38" s="441"/>
      <c r="DVN38" s="441"/>
      <c r="DVO38" s="441"/>
      <c r="DVP38" s="441"/>
      <c r="DVQ38" s="441"/>
      <c r="DVR38" s="441"/>
      <c r="DVS38" s="441"/>
      <c r="DVT38" s="441"/>
      <c r="DVU38" s="441"/>
      <c r="DVV38" s="441"/>
      <c r="DVW38" s="441"/>
      <c r="DVX38" s="441"/>
      <c r="DVY38" s="441"/>
      <c r="DVZ38" s="441"/>
      <c r="DWA38" s="441"/>
      <c r="DWB38" s="441"/>
      <c r="DWC38" s="441"/>
      <c r="DWD38" s="441"/>
      <c r="DWE38" s="441"/>
      <c r="DWF38" s="441"/>
      <c r="DWG38" s="441"/>
      <c r="DWH38" s="441"/>
      <c r="DWI38" s="441"/>
      <c r="DWJ38" s="441"/>
      <c r="DWK38" s="441"/>
      <c r="DWL38" s="441"/>
      <c r="DWM38" s="441"/>
      <c r="DWN38" s="441"/>
      <c r="DWO38" s="441"/>
      <c r="DWP38" s="441"/>
      <c r="DWQ38" s="441"/>
      <c r="DWR38" s="441"/>
      <c r="DWS38" s="441"/>
      <c r="DWT38" s="441"/>
      <c r="DWU38" s="441"/>
      <c r="DWV38" s="441"/>
      <c r="DWW38" s="441"/>
      <c r="DWX38" s="441"/>
      <c r="DWY38" s="441"/>
      <c r="DWZ38" s="441"/>
      <c r="DXA38" s="441"/>
      <c r="DXB38" s="441"/>
      <c r="DXC38" s="441"/>
      <c r="DXD38" s="441"/>
      <c r="DXE38" s="441"/>
      <c r="DXF38" s="441"/>
      <c r="DXG38" s="441"/>
      <c r="DXH38" s="441"/>
      <c r="DXI38" s="441"/>
      <c r="DXJ38" s="441"/>
      <c r="DXK38" s="441"/>
      <c r="DXL38" s="441"/>
      <c r="DXM38" s="441"/>
      <c r="DXN38" s="441"/>
      <c r="DXO38" s="441"/>
      <c r="DXP38" s="441"/>
      <c r="DXQ38" s="441"/>
      <c r="DXR38" s="441"/>
      <c r="DXS38" s="441"/>
      <c r="DXT38" s="441"/>
      <c r="DXU38" s="441"/>
      <c r="DXV38" s="441"/>
      <c r="DXW38" s="441"/>
      <c r="DXX38" s="441"/>
      <c r="DXY38" s="441"/>
      <c r="DXZ38" s="441"/>
      <c r="DYA38" s="441"/>
      <c r="DYB38" s="441"/>
      <c r="DYC38" s="441"/>
      <c r="DYD38" s="441"/>
      <c r="DYE38" s="441"/>
      <c r="DYF38" s="441"/>
      <c r="DYG38" s="441"/>
      <c r="DYH38" s="441"/>
      <c r="DYI38" s="441"/>
      <c r="DYJ38" s="441"/>
      <c r="DYK38" s="441"/>
      <c r="DYL38" s="441"/>
      <c r="DYM38" s="441"/>
      <c r="DYN38" s="441"/>
      <c r="DYO38" s="441"/>
      <c r="DYP38" s="441"/>
      <c r="DYQ38" s="441"/>
      <c r="DYR38" s="441"/>
      <c r="DYS38" s="441"/>
      <c r="DYT38" s="441"/>
      <c r="DYU38" s="441"/>
      <c r="DYV38" s="441"/>
      <c r="DYW38" s="441"/>
      <c r="DYX38" s="441"/>
      <c r="DYY38" s="441"/>
      <c r="DYZ38" s="441"/>
      <c r="DZA38" s="441"/>
      <c r="DZB38" s="441"/>
      <c r="DZC38" s="441"/>
      <c r="DZD38" s="441"/>
      <c r="DZE38" s="441"/>
      <c r="DZF38" s="441"/>
      <c r="DZG38" s="441"/>
      <c r="DZH38" s="441"/>
      <c r="DZI38" s="441"/>
      <c r="DZJ38" s="441"/>
      <c r="DZK38" s="441"/>
      <c r="DZL38" s="441"/>
      <c r="DZM38" s="441"/>
      <c r="DZN38" s="441"/>
      <c r="DZO38" s="441"/>
      <c r="DZP38" s="441"/>
      <c r="DZQ38" s="441"/>
      <c r="DZR38" s="441"/>
      <c r="DZS38" s="441"/>
      <c r="DZT38" s="441"/>
      <c r="DZU38" s="441"/>
      <c r="DZV38" s="441"/>
      <c r="DZW38" s="441"/>
      <c r="DZX38" s="441"/>
      <c r="DZY38" s="441"/>
      <c r="DZZ38" s="441"/>
      <c r="EAA38" s="441"/>
      <c r="EAB38" s="441"/>
      <c r="EAC38" s="441"/>
      <c r="EAD38" s="441"/>
      <c r="EAE38" s="441"/>
      <c r="EAF38" s="441"/>
      <c r="EAG38" s="441"/>
      <c r="EAH38" s="441"/>
      <c r="EAI38" s="441"/>
      <c r="EAJ38" s="441"/>
      <c r="EAK38" s="441"/>
      <c r="EAL38" s="441"/>
      <c r="EAM38" s="441"/>
      <c r="EAN38" s="441"/>
      <c r="EAO38" s="441"/>
      <c r="EAP38" s="441"/>
      <c r="EAQ38" s="441"/>
      <c r="EAR38" s="441"/>
      <c r="EAS38" s="441"/>
      <c r="EAT38" s="441"/>
      <c r="EAU38" s="441"/>
      <c r="EAV38" s="441"/>
      <c r="EAW38" s="441"/>
      <c r="EAX38" s="441"/>
      <c r="EAY38" s="441"/>
      <c r="EAZ38" s="441"/>
      <c r="EBA38" s="441"/>
      <c r="EBB38" s="441"/>
      <c r="EBC38" s="441"/>
      <c r="EBD38" s="441"/>
      <c r="EBE38" s="441"/>
      <c r="EBF38" s="441"/>
      <c r="EBG38" s="441"/>
      <c r="EBH38" s="441"/>
      <c r="EBI38" s="441"/>
      <c r="EBJ38" s="441"/>
      <c r="EBK38" s="441"/>
      <c r="EBL38" s="441"/>
      <c r="EBM38" s="441"/>
      <c r="EBN38" s="441"/>
      <c r="EBO38" s="441"/>
      <c r="EBP38" s="441"/>
      <c r="EBQ38" s="441"/>
      <c r="EBR38" s="441"/>
      <c r="EBS38" s="441"/>
      <c r="EBT38" s="441"/>
      <c r="EBU38" s="441"/>
      <c r="EBV38" s="441"/>
      <c r="EBW38" s="441"/>
      <c r="EBX38" s="441"/>
      <c r="EBY38" s="441"/>
      <c r="EBZ38" s="441"/>
      <c r="ECA38" s="441"/>
      <c r="ECB38" s="441"/>
      <c r="ECC38" s="441"/>
      <c r="ECD38" s="441"/>
      <c r="ECE38" s="441"/>
      <c r="ECF38" s="441"/>
      <c r="ECG38" s="441"/>
      <c r="ECH38" s="441"/>
      <c r="ECI38" s="441"/>
      <c r="ECJ38" s="441"/>
      <c r="ECK38" s="441"/>
      <c r="ECL38" s="441"/>
      <c r="ECM38" s="441"/>
      <c r="ECN38" s="441"/>
      <c r="ECO38" s="441"/>
      <c r="ECP38" s="441"/>
      <c r="ECQ38" s="441"/>
      <c r="ECR38" s="441"/>
      <c r="ECS38" s="441"/>
      <c r="ECT38" s="441"/>
      <c r="ECU38" s="441"/>
      <c r="ECV38" s="441"/>
      <c r="ECW38" s="441"/>
      <c r="ECX38" s="441"/>
      <c r="ECY38" s="441"/>
      <c r="ECZ38" s="441"/>
      <c r="EDA38" s="441"/>
      <c r="EDB38" s="441"/>
      <c r="EDC38" s="441"/>
      <c r="EDD38" s="441"/>
      <c r="EDE38" s="441"/>
      <c r="EDF38" s="441"/>
      <c r="EDG38" s="441"/>
      <c r="EDH38" s="441"/>
      <c r="EDI38" s="441"/>
      <c r="EDJ38" s="441"/>
      <c r="EDK38" s="441"/>
      <c r="EDL38" s="441"/>
      <c r="EDM38" s="441"/>
      <c r="EDN38" s="441"/>
      <c r="EDO38" s="441"/>
      <c r="EDP38" s="441"/>
      <c r="EDQ38" s="441"/>
      <c r="EDR38" s="441"/>
      <c r="EDS38" s="441"/>
      <c r="EDT38" s="441"/>
      <c r="EDU38" s="441"/>
      <c r="EDV38" s="441"/>
      <c r="EDW38" s="441"/>
      <c r="EDX38" s="441"/>
      <c r="EDY38" s="441"/>
      <c r="EDZ38" s="441"/>
      <c r="EEA38" s="441"/>
      <c r="EEB38" s="441"/>
      <c r="EEC38" s="441"/>
      <c r="EED38" s="441"/>
      <c r="EEE38" s="441"/>
      <c r="EEF38" s="441"/>
      <c r="EEG38" s="441"/>
      <c r="EEH38" s="441"/>
      <c r="EEI38" s="441"/>
      <c r="EEJ38" s="441"/>
      <c r="EEK38" s="441"/>
      <c r="EEL38" s="441"/>
      <c r="EEM38" s="441"/>
      <c r="EEN38" s="441"/>
      <c r="EEO38" s="441"/>
      <c r="EEP38" s="441"/>
      <c r="EEQ38" s="441"/>
      <c r="EER38" s="441"/>
      <c r="EES38" s="441"/>
      <c r="EET38" s="441"/>
      <c r="EEU38" s="441"/>
      <c r="EEV38" s="441"/>
      <c r="EEW38" s="441"/>
      <c r="EEX38" s="441"/>
      <c r="EEY38" s="441"/>
      <c r="EEZ38" s="441"/>
      <c r="EFA38" s="441"/>
      <c r="EFB38" s="441"/>
      <c r="EFC38" s="441"/>
      <c r="EFD38" s="441"/>
      <c r="EFE38" s="441"/>
      <c r="EFF38" s="441"/>
      <c r="EFG38" s="441"/>
      <c r="EFH38" s="441"/>
      <c r="EFI38" s="441"/>
      <c r="EFJ38" s="441"/>
      <c r="EFK38" s="441"/>
      <c r="EFL38" s="441"/>
      <c r="EFM38" s="441"/>
      <c r="EFN38" s="441"/>
      <c r="EFO38" s="441"/>
      <c r="EFP38" s="441"/>
      <c r="EFQ38" s="441"/>
      <c r="EFR38" s="441"/>
      <c r="EFS38" s="441"/>
      <c r="EFT38" s="441"/>
      <c r="EFU38" s="441"/>
      <c r="EFV38" s="441"/>
      <c r="EFW38" s="441"/>
      <c r="EFX38" s="441"/>
      <c r="EFY38" s="441"/>
      <c r="EFZ38" s="441"/>
      <c r="EGA38" s="441"/>
      <c r="EGB38" s="441"/>
      <c r="EGC38" s="441"/>
      <c r="EGD38" s="441"/>
      <c r="EGE38" s="441"/>
      <c r="EGF38" s="441"/>
      <c r="EGG38" s="441"/>
      <c r="EGH38" s="441"/>
      <c r="EGI38" s="441"/>
      <c r="EGJ38" s="441"/>
      <c r="EGK38" s="441"/>
      <c r="EGL38" s="441"/>
      <c r="EGM38" s="441"/>
      <c r="EGN38" s="441"/>
      <c r="EGO38" s="441"/>
      <c r="EGP38" s="441"/>
      <c r="EGQ38" s="441"/>
      <c r="EGR38" s="441"/>
      <c r="EGS38" s="441"/>
      <c r="EGT38" s="441"/>
      <c r="EGU38" s="441"/>
      <c r="EGV38" s="441"/>
      <c r="EGW38" s="441"/>
      <c r="EGX38" s="441"/>
      <c r="EGY38" s="441"/>
      <c r="EGZ38" s="441"/>
      <c r="EHA38" s="441"/>
      <c r="EHB38" s="441"/>
      <c r="EHC38" s="441"/>
      <c r="EHD38" s="441"/>
      <c r="EHE38" s="441"/>
      <c r="EHF38" s="441"/>
      <c r="EHG38" s="441"/>
      <c r="EHH38" s="441"/>
      <c r="EHI38" s="441"/>
      <c r="EHJ38" s="441"/>
      <c r="EHK38" s="441"/>
      <c r="EHL38" s="441"/>
      <c r="EHM38" s="441"/>
      <c r="EHN38" s="441"/>
      <c r="EHO38" s="441"/>
      <c r="EHP38" s="441"/>
      <c r="EHQ38" s="441"/>
      <c r="EHR38" s="441"/>
      <c r="EHS38" s="441"/>
      <c r="EHT38" s="441"/>
      <c r="EHU38" s="441"/>
      <c r="EHV38" s="441"/>
      <c r="EHW38" s="441"/>
      <c r="EHX38" s="441"/>
      <c r="EHY38" s="441"/>
      <c r="EHZ38" s="441"/>
      <c r="EIA38" s="441"/>
      <c r="EIB38" s="441"/>
      <c r="EIC38" s="441"/>
      <c r="EID38" s="441"/>
      <c r="EIE38" s="441"/>
      <c r="EIF38" s="441"/>
      <c r="EIG38" s="441"/>
      <c r="EIH38" s="441"/>
      <c r="EII38" s="441"/>
      <c r="EIJ38" s="441"/>
      <c r="EIK38" s="441"/>
      <c r="EIL38" s="441"/>
      <c r="EIM38" s="441"/>
      <c r="EIN38" s="441"/>
      <c r="EIO38" s="441"/>
      <c r="EIP38" s="441"/>
      <c r="EIQ38" s="441"/>
      <c r="EIR38" s="441"/>
      <c r="EIS38" s="441"/>
      <c r="EIT38" s="441"/>
      <c r="EIU38" s="441"/>
      <c r="EIV38" s="441"/>
      <c r="EIW38" s="441"/>
      <c r="EIX38" s="441"/>
      <c r="EIY38" s="441"/>
      <c r="EIZ38" s="441"/>
      <c r="EJA38" s="441"/>
      <c r="EJB38" s="441"/>
      <c r="EJC38" s="441"/>
      <c r="EJD38" s="441"/>
      <c r="EJE38" s="441"/>
      <c r="EJF38" s="441"/>
      <c r="EJG38" s="441"/>
      <c r="EJH38" s="441"/>
      <c r="EJI38" s="441"/>
      <c r="EJJ38" s="441"/>
      <c r="EJK38" s="441"/>
      <c r="EJL38" s="441"/>
      <c r="EJM38" s="441"/>
      <c r="EJN38" s="441"/>
      <c r="EJO38" s="441"/>
      <c r="EJP38" s="441"/>
      <c r="EJQ38" s="441"/>
      <c r="EJR38" s="441"/>
      <c r="EJS38" s="441"/>
      <c r="EJT38" s="441"/>
      <c r="EJU38" s="441"/>
      <c r="EJV38" s="441"/>
      <c r="EJW38" s="441"/>
      <c r="EJX38" s="441"/>
      <c r="EJY38" s="441"/>
      <c r="EJZ38" s="441"/>
      <c r="EKA38" s="441"/>
      <c r="EKB38" s="441"/>
      <c r="EKC38" s="441"/>
      <c r="EKD38" s="441"/>
      <c r="EKE38" s="441"/>
      <c r="EKF38" s="441"/>
      <c r="EKG38" s="441"/>
      <c r="EKH38" s="441"/>
      <c r="EKI38" s="441"/>
      <c r="EKJ38" s="441"/>
      <c r="EKK38" s="441"/>
      <c r="EKL38" s="441"/>
      <c r="EKM38" s="441"/>
      <c r="EKN38" s="441"/>
      <c r="EKO38" s="441"/>
      <c r="EKP38" s="441"/>
      <c r="EKQ38" s="441"/>
      <c r="EKR38" s="441"/>
      <c r="EKS38" s="441"/>
      <c r="EKT38" s="441"/>
      <c r="EKU38" s="441"/>
      <c r="EKV38" s="441"/>
      <c r="EKW38" s="441"/>
      <c r="EKX38" s="441"/>
      <c r="EKY38" s="441"/>
      <c r="EKZ38" s="441"/>
      <c r="ELA38" s="441"/>
      <c r="ELB38" s="441"/>
      <c r="ELC38" s="441"/>
      <c r="ELD38" s="441"/>
      <c r="ELE38" s="441"/>
      <c r="ELF38" s="441"/>
      <c r="ELG38" s="441"/>
      <c r="ELH38" s="441"/>
      <c r="ELI38" s="441"/>
      <c r="ELJ38" s="441"/>
      <c r="ELK38" s="441"/>
      <c r="ELL38" s="441"/>
      <c r="ELM38" s="441"/>
      <c r="ELN38" s="441"/>
      <c r="ELO38" s="441"/>
      <c r="ELP38" s="441"/>
      <c r="ELQ38" s="441"/>
      <c r="ELR38" s="441"/>
      <c r="ELS38" s="441"/>
      <c r="ELT38" s="441"/>
      <c r="ELU38" s="441"/>
      <c r="ELV38" s="441"/>
      <c r="ELW38" s="441"/>
      <c r="ELX38" s="441"/>
      <c r="ELY38" s="441"/>
      <c r="ELZ38" s="441"/>
      <c r="EMA38" s="441"/>
      <c r="EMB38" s="441"/>
      <c r="EMC38" s="441"/>
      <c r="EMD38" s="441"/>
      <c r="EME38" s="441"/>
      <c r="EMF38" s="441"/>
      <c r="EMG38" s="441"/>
      <c r="EMH38" s="441"/>
      <c r="EMI38" s="441"/>
      <c r="EMJ38" s="441"/>
      <c r="EMK38" s="441"/>
      <c r="EML38" s="441"/>
      <c r="EMM38" s="441"/>
      <c r="EMN38" s="441"/>
      <c r="EMO38" s="441"/>
      <c r="EMP38" s="441"/>
      <c r="EMQ38" s="441"/>
      <c r="EMR38" s="441"/>
      <c r="EMS38" s="441"/>
      <c r="EMT38" s="441"/>
      <c r="EMU38" s="441"/>
      <c r="EMV38" s="441"/>
      <c r="EMW38" s="441"/>
      <c r="EMX38" s="441"/>
      <c r="EMY38" s="441"/>
      <c r="EMZ38" s="441"/>
      <c r="ENA38" s="441"/>
      <c r="ENB38" s="441"/>
      <c r="ENC38" s="441"/>
      <c r="END38" s="441"/>
      <c r="ENE38" s="441"/>
      <c r="ENF38" s="441"/>
      <c r="ENG38" s="441"/>
      <c r="ENH38" s="441"/>
      <c r="ENI38" s="441"/>
      <c r="ENJ38" s="441"/>
      <c r="ENK38" s="441"/>
      <c r="ENL38" s="441"/>
      <c r="ENM38" s="441"/>
      <c r="ENN38" s="441"/>
      <c r="ENO38" s="441"/>
      <c r="ENP38" s="441"/>
      <c r="ENQ38" s="441"/>
      <c r="ENR38" s="441"/>
      <c r="ENS38" s="441"/>
      <c r="ENT38" s="441"/>
      <c r="ENU38" s="441"/>
      <c r="ENV38" s="441"/>
      <c r="ENW38" s="441"/>
      <c r="ENX38" s="441"/>
      <c r="ENY38" s="441"/>
      <c r="ENZ38" s="441"/>
      <c r="EOA38" s="441"/>
      <c r="EOB38" s="441"/>
      <c r="EOC38" s="441"/>
      <c r="EOD38" s="441"/>
      <c r="EOE38" s="441"/>
      <c r="EOF38" s="441"/>
      <c r="EOG38" s="441"/>
      <c r="EOH38" s="441"/>
      <c r="EOI38" s="441"/>
      <c r="EOJ38" s="441"/>
      <c r="EOK38" s="441"/>
      <c r="EOL38" s="441"/>
      <c r="EOM38" s="441"/>
      <c r="EON38" s="441"/>
      <c r="EOO38" s="441"/>
      <c r="EOP38" s="441"/>
      <c r="EOQ38" s="441"/>
      <c r="EOR38" s="441"/>
      <c r="EOS38" s="441"/>
      <c r="EOT38" s="441"/>
      <c r="EOU38" s="441"/>
      <c r="EOV38" s="441"/>
      <c r="EOW38" s="441"/>
      <c r="EOX38" s="441"/>
      <c r="EOY38" s="441"/>
      <c r="EOZ38" s="441"/>
      <c r="EPA38" s="441"/>
      <c r="EPB38" s="441"/>
      <c r="EPC38" s="441"/>
      <c r="EPD38" s="441"/>
      <c r="EPE38" s="441"/>
      <c r="EPF38" s="441"/>
      <c r="EPG38" s="441"/>
      <c r="EPH38" s="441"/>
      <c r="EPI38" s="441"/>
      <c r="EPJ38" s="441"/>
      <c r="EPK38" s="441"/>
      <c r="EPL38" s="441"/>
      <c r="EPM38" s="441"/>
      <c r="EPN38" s="441"/>
      <c r="EPO38" s="441"/>
      <c r="EPP38" s="441"/>
      <c r="EPQ38" s="441"/>
      <c r="EPR38" s="441"/>
      <c r="EPS38" s="441"/>
      <c r="EPT38" s="441"/>
      <c r="EPU38" s="441"/>
      <c r="EPV38" s="441"/>
      <c r="EPW38" s="441"/>
      <c r="EPX38" s="441"/>
      <c r="EPY38" s="441"/>
      <c r="EPZ38" s="441"/>
      <c r="EQA38" s="441"/>
      <c r="EQB38" s="441"/>
      <c r="EQC38" s="441"/>
      <c r="EQD38" s="441"/>
      <c r="EQE38" s="441"/>
      <c r="EQF38" s="441"/>
      <c r="EQG38" s="441"/>
      <c r="EQH38" s="441"/>
      <c r="EQI38" s="441"/>
      <c r="EQJ38" s="441"/>
      <c r="EQK38" s="441"/>
      <c r="EQL38" s="441"/>
      <c r="EQM38" s="441"/>
      <c r="EQN38" s="441"/>
      <c r="EQO38" s="441"/>
      <c r="EQP38" s="441"/>
      <c r="EQQ38" s="441"/>
      <c r="EQR38" s="441"/>
      <c r="EQS38" s="441"/>
      <c r="EQT38" s="441"/>
      <c r="EQU38" s="441"/>
      <c r="EQV38" s="441"/>
      <c r="EQW38" s="441"/>
      <c r="EQX38" s="441"/>
      <c r="EQY38" s="441"/>
      <c r="EQZ38" s="441"/>
      <c r="ERA38" s="441"/>
      <c r="ERB38" s="441"/>
      <c r="ERC38" s="441"/>
      <c r="ERD38" s="441"/>
      <c r="ERE38" s="441"/>
      <c r="ERF38" s="441"/>
      <c r="ERG38" s="441"/>
      <c r="ERH38" s="441"/>
      <c r="ERI38" s="441"/>
      <c r="ERJ38" s="441"/>
      <c r="ERK38" s="441"/>
      <c r="ERL38" s="441"/>
      <c r="ERM38" s="441"/>
      <c r="ERN38" s="441"/>
      <c r="ERO38" s="441"/>
      <c r="ERP38" s="441"/>
      <c r="ERQ38" s="441"/>
      <c r="ERR38" s="441"/>
      <c r="ERS38" s="441"/>
      <c r="ERT38" s="441"/>
      <c r="ERU38" s="441"/>
      <c r="ERV38" s="441"/>
      <c r="ERW38" s="441"/>
      <c r="ERX38" s="441"/>
      <c r="ERY38" s="441"/>
      <c r="ERZ38" s="441"/>
      <c r="ESA38" s="441"/>
      <c r="ESB38" s="441"/>
      <c r="ESC38" s="441"/>
      <c r="ESD38" s="441"/>
      <c r="ESE38" s="441"/>
      <c r="ESF38" s="441"/>
      <c r="ESG38" s="441"/>
      <c r="ESH38" s="441"/>
      <c r="ESI38" s="441"/>
      <c r="ESJ38" s="441"/>
      <c r="ESK38" s="441"/>
      <c r="ESL38" s="441"/>
      <c r="ESM38" s="441"/>
      <c r="ESN38" s="441"/>
      <c r="ESO38" s="441"/>
      <c r="ESP38" s="441"/>
      <c r="ESQ38" s="441"/>
      <c r="ESR38" s="441"/>
      <c r="ESS38" s="441"/>
      <c r="EST38" s="441"/>
      <c r="ESU38" s="441"/>
      <c r="ESV38" s="441"/>
      <c r="ESW38" s="441"/>
      <c r="ESX38" s="441"/>
      <c r="ESY38" s="441"/>
      <c r="ESZ38" s="441"/>
      <c r="ETA38" s="441"/>
      <c r="ETB38" s="441"/>
      <c r="ETC38" s="441"/>
      <c r="ETD38" s="441"/>
      <c r="ETE38" s="441"/>
      <c r="ETF38" s="441"/>
      <c r="ETG38" s="441"/>
      <c r="ETH38" s="441"/>
      <c r="ETI38" s="441"/>
      <c r="ETJ38" s="441"/>
      <c r="ETK38" s="441"/>
      <c r="ETL38" s="441"/>
      <c r="ETM38" s="441"/>
      <c r="ETN38" s="441"/>
      <c r="ETO38" s="441"/>
      <c r="ETP38" s="441"/>
      <c r="ETQ38" s="441"/>
      <c r="ETR38" s="441"/>
      <c r="ETS38" s="441"/>
      <c r="ETT38" s="441"/>
      <c r="ETU38" s="441"/>
      <c r="ETV38" s="441"/>
      <c r="ETW38" s="441"/>
      <c r="ETX38" s="441"/>
      <c r="ETY38" s="441"/>
      <c r="ETZ38" s="441"/>
      <c r="EUA38" s="441"/>
      <c r="EUB38" s="441"/>
      <c r="EUC38" s="441"/>
      <c r="EUD38" s="441"/>
      <c r="EUE38" s="441"/>
      <c r="EUF38" s="441"/>
      <c r="EUG38" s="441"/>
      <c r="EUH38" s="441"/>
      <c r="EUI38" s="441"/>
      <c r="EUJ38" s="441"/>
      <c r="EUK38" s="441"/>
      <c r="EUL38" s="441"/>
      <c r="EUM38" s="441"/>
      <c r="EUN38" s="441"/>
      <c r="EUO38" s="441"/>
      <c r="EUP38" s="441"/>
      <c r="EUQ38" s="441"/>
      <c r="EUR38" s="441"/>
      <c r="EUS38" s="441"/>
      <c r="EUT38" s="441"/>
      <c r="EUU38" s="441"/>
      <c r="EUV38" s="441"/>
      <c r="EUW38" s="441"/>
      <c r="EUX38" s="441"/>
      <c r="EUY38" s="441"/>
      <c r="EUZ38" s="441"/>
      <c r="EVA38" s="441"/>
      <c r="EVB38" s="441"/>
      <c r="EVC38" s="441"/>
      <c r="EVD38" s="441"/>
      <c r="EVE38" s="441"/>
      <c r="EVF38" s="441"/>
      <c r="EVG38" s="441"/>
      <c r="EVH38" s="441"/>
      <c r="EVI38" s="441"/>
      <c r="EVJ38" s="441"/>
      <c r="EVK38" s="441"/>
      <c r="EVL38" s="441"/>
      <c r="EVM38" s="441"/>
      <c r="EVN38" s="441"/>
      <c r="EVO38" s="441"/>
      <c r="EVP38" s="441"/>
      <c r="EVQ38" s="441"/>
      <c r="EVR38" s="441"/>
      <c r="EVS38" s="441"/>
      <c r="EVT38" s="441"/>
      <c r="EVU38" s="441"/>
      <c r="EVV38" s="441"/>
      <c r="EVW38" s="441"/>
      <c r="EVX38" s="441"/>
      <c r="EVY38" s="441"/>
      <c r="EVZ38" s="441"/>
      <c r="EWA38" s="441"/>
      <c r="EWB38" s="441"/>
      <c r="EWC38" s="441"/>
      <c r="EWD38" s="441"/>
      <c r="EWE38" s="441"/>
      <c r="EWF38" s="441"/>
      <c r="EWG38" s="441"/>
      <c r="EWH38" s="441"/>
      <c r="EWI38" s="441"/>
      <c r="EWJ38" s="441"/>
      <c r="EWK38" s="441"/>
      <c r="EWL38" s="441"/>
      <c r="EWM38" s="441"/>
      <c r="EWN38" s="441"/>
      <c r="EWO38" s="441"/>
      <c r="EWP38" s="441"/>
      <c r="EWQ38" s="441"/>
      <c r="EWR38" s="441"/>
      <c r="EWS38" s="441"/>
      <c r="EWT38" s="441"/>
      <c r="EWU38" s="441"/>
      <c r="EWV38" s="441"/>
      <c r="EWW38" s="441"/>
      <c r="EWX38" s="441"/>
      <c r="EWY38" s="441"/>
      <c r="EWZ38" s="441"/>
      <c r="EXA38" s="441"/>
      <c r="EXB38" s="441"/>
      <c r="EXC38" s="441"/>
      <c r="EXD38" s="441"/>
      <c r="EXE38" s="441"/>
      <c r="EXF38" s="441"/>
      <c r="EXG38" s="441"/>
      <c r="EXH38" s="441"/>
      <c r="EXI38" s="441"/>
      <c r="EXJ38" s="441"/>
      <c r="EXK38" s="441"/>
      <c r="EXL38" s="441"/>
      <c r="EXM38" s="441"/>
      <c r="EXN38" s="441"/>
      <c r="EXO38" s="441"/>
      <c r="EXP38" s="441"/>
      <c r="EXQ38" s="441"/>
      <c r="EXR38" s="441"/>
      <c r="EXS38" s="441"/>
      <c r="EXT38" s="441"/>
      <c r="EXU38" s="441"/>
      <c r="EXV38" s="441"/>
      <c r="EXW38" s="441"/>
      <c r="EXX38" s="441"/>
      <c r="EXY38" s="441"/>
      <c r="EXZ38" s="441"/>
      <c r="EYA38" s="441"/>
      <c r="EYB38" s="441"/>
      <c r="EYC38" s="441"/>
      <c r="EYD38" s="441"/>
      <c r="EYE38" s="441"/>
      <c r="EYF38" s="441"/>
      <c r="EYG38" s="441"/>
      <c r="EYH38" s="441"/>
      <c r="EYI38" s="441"/>
      <c r="EYJ38" s="441"/>
      <c r="EYK38" s="441"/>
      <c r="EYL38" s="441"/>
      <c r="EYM38" s="441"/>
      <c r="EYN38" s="441"/>
      <c r="EYO38" s="441"/>
      <c r="EYP38" s="441"/>
      <c r="EYQ38" s="441"/>
      <c r="EYR38" s="441"/>
      <c r="EYS38" s="441"/>
      <c r="EYT38" s="441"/>
      <c r="EYU38" s="441"/>
      <c r="EYV38" s="441"/>
      <c r="EYW38" s="441"/>
      <c r="EYX38" s="441"/>
      <c r="EYY38" s="441"/>
      <c r="EYZ38" s="441"/>
      <c r="EZA38" s="441"/>
      <c r="EZB38" s="441"/>
      <c r="EZC38" s="441"/>
      <c r="EZD38" s="441"/>
      <c r="EZE38" s="441"/>
      <c r="EZF38" s="441"/>
      <c r="EZG38" s="441"/>
      <c r="EZH38" s="441"/>
      <c r="EZI38" s="441"/>
      <c r="EZJ38" s="441"/>
      <c r="EZK38" s="441"/>
      <c r="EZL38" s="441"/>
      <c r="EZM38" s="441"/>
      <c r="EZN38" s="441"/>
      <c r="EZO38" s="441"/>
      <c r="EZP38" s="441"/>
      <c r="EZQ38" s="441"/>
      <c r="EZR38" s="441"/>
      <c r="EZS38" s="441"/>
      <c r="EZT38" s="441"/>
      <c r="EZU38" s="441"/>
      <c r="EZV38" s="441"/>
      <c r="EZW38" s="441"/>
      <c r="EZX38" s="441"/>
      <c r="EZY38" s="441"/>
      <c r="EZZ38" s="441"/>
      <c r="FAA38" s="441"/>
      <c r="FAB38" s="441"/>
      <c r="FAC38" s="441"/>
      <c r="FAD38" s="441"/>
      <c r="FAE38" s="441"/>
      <c r="FAF38" s="441"/>
      <c r="FAG38" s="441"/>
      <c r="FAH38" s="441"/>
      <c r="FAI38" s="441"/>
      <c r="FAJ38" s="441"/>
      <c r="FAK38" s="441"/>
      <c r="FAL38" s="441"/>
      <c r="FAM38" s="441"/>
      <c r="FAN38" s="441"/>
      <c r="FAO38" s="441"/>
      <c r="FAP38" s="441"/>
      <c r="FAQ38" s="441"/>
      <c r="FAR38" s="441"/>
      <c r="FAS38" s="441"/>
      <c r="FAT38" s="441"/>
      <c r="FAU38" s="441"/>
      <c r="FAV38" s="441"/>
      <c r="FAW38" s="441"/>
      <c r="FAX38" s="441"/>
      <c r="FAY38" s="441"/>
      <c r="FAZ38" s="441"/>
      <c r="FBA38" s="441"/>
      <c r="FBB38" s="441"/>
      <c r="FBC38" s="441"/>
      <c r="FBD38" s="441"/>
      <c r="FBE38" s="441"/>
      <c r="FBF38" s="441"/>
      <c r="FBG38" s="441"/>
      <c r="FBH38" s="441"/>
      <c r="FBI38" s="441"/>
      <c r="FBJ38" s="441"/>
      <c r="FBK38" s="441"/>
      <c r="FBL38" s="441"/>
      <c r="FBM38" s="441"/>
      <c r="FBN38" s="441"/>
      <c r="FBO38" s="441"/>
      <c r="FBP38" s="441"/>
      <c r="FBQ38" s="441"/>
      <c r="FBR38" s="441"/>
      <c r="FBS38" s="441"/>
      <c r="FBT38" s="441"/>
      <c r="FBU38" s="441"/>
      <c r="FBV38" s="441"/>
      <c r="FBW38" s="441"/>
      <c r="FBX38" s="441"/>
      <c r="FBY38" s="441"/>
      <c r="FBZ38" s="441"/>
      <c r="FCA38" s="441"/>
      <c r="FCB38" s="441"/>
      <c r="FCC38" s="441"/>
      <c r="FCD38" s="441"/>
      <c r="FCE38" s="441"/>
      <c r="FCF38" s="441"/>
      <c r="FCG38" s="441"/>
      <c r="FCH38" s="441"/>
      <c r="FCI38" s="441"/>
      <c r="FCJ38" s="441"/>
      <c r="FCK38" s="441"/>
      <c r="FCL38" s="441"/>
      <c r="FCM38" s="441"/>
      <c r="FCN38" s="441"/>
      <c r="FCO38" s="441"/>
      <c r="FCP38" s="441"/>
      <c r="FCQ38" s="441"/>
      <c r="FCR38" s="441"/>
      <c r="FCS38" s="441"/>
      <c r="FCT38" s="441"/>
      <c r="FCU38" s="441"/>
      <c r="FCV38" s="441"/>
      <c r="FCW38" s="441"/>
      <c r="FCX38" s="441"/>
      <c r="FCY38" s="441"/>
      <c r="FCZ38" s="441"/>
      <c r="FDA38" s="441"/>
      <c r="FDB38" s="441"/>
      <c r="FDC38" s="441"/>
      <c r="FDD38" s="441"/>
      <c r="FDE38" s="441"/>
      <c r="FDF38" s="441"/>
      <c r="FDG38" s="441"/>
      <c r="FDH38" s="441"/>
      <c r="FDI38" s="441"/>
      <c r="FDJ38" s="441"/>
      <c r="FDK38" s="441"/>
      <c r="FDL38" s="441"/>
      <c r="FDM38" s="441"/>
      <c r="FDN38" s="441"/>
      <c r="FDO38" s="441"/>
      <c r="FDP38" s="441"/>
      <c r="FDQ38" s="441"/>
      <c r="FDR38" s="441"/>
      <c r="FDS38" s="441"/>
      <c r="FDT38" s="441"/>
      <c r="FDU38" s="441"/>
      <c r="FDV38" s="441"/>
      <c r="FDW38" s="441"/>
      <c r="FDX38" s="441"/>
      <c r="FDY38" s="441"/>
      <c r="FDZ38" s="441"/>
      <c r="FEA38" s="441"/>
      <c r="FEB38" s="441"/>
      <c r="FEC38" s="441"/>
      <c r="FED38" s="441"/>
      <c r="FEE38" s="441"/>
      <c r="FEF38" s="441"/>
      <c r="FEG38" s="441"/>
      <c r="FEH38" s="441"/>
      <c r="FEI38" s="441"/>
      <c r="FEJ38" s="441"/>
      <c r="FEK38" s="441"/>
      <c r="FEL38" s="441"/>
      <c r="FEM38" s="441"/>
      <c r="FEN38" s="441"/>
      <c r="FEO38" s="441"/>
      <c r="FEP38" s="441"/>
      <c r="FEQ38" s="441"/>
      <c r="FER38" s="441"/>
      <c r="FES38" s="441"/>
      <c r="FET38" s="441"/>
      <c r="FEU38" s="441"/>
      <c r="FEV38" s="441"/>
      <c r="FEW38" s="441"/>
      <c r="FEX38" s="441"/>
      <c r="FEY38" s="441"/>
      <c r="FEZ38" s="441"/>
      <c r="FFA38" s="441"/>
      <c r="FFB38" s="441"/>
      <c r="FFC38" s="441"/>
      <c r="FFD38" s="441"/>
      <c r="FFE38" s="441"/>
      <c r="FFF38" s="441"/>
      <c r="FFG38" s="441"/>
      <c r="FFH38" s="441"/>
      <c r="FFI38" s="441"/>
      <c r="FFJ38" s="441"/>
      <c r="FFK38" s="441"/>
      <c r="FFL38" s="441"/>
      <c r="FFM38" s="441"/>
      <c r="FFN38" s="441"/>
      <c r="FFO38" s="441"/>
      <c r="FFP38" s="441"/>
      <c r="FFQ38" s="441"/>
      <c r="FFR38" s="441"/>
      <c r="FFS38" s="441"/>
      <c r="FFT38" s="441"/>
      <c r="FFU38" s="441"/>
      <c r="FFV38" s="441"/>
      <c r="FFW38" s="441"/>
      <c r="FFX38" s="441"/>
      <c r="FFY38" s="441"/>
      <c r="FFZ38" s="441"/>
      <c r="FGA38" s="441"/>
      <c r="FGB38" s="441"/>
      <c r="FGC38" s="441"/>
      <c r="FGD38" s="441"/>
      <c r="FGE38" s="441"/>
      <c r="FGF38" s="441"/>
      <c r="FGG38" s="441"/>
      <c r="FGH38" s="441"/>
      <c r="FGI38" s="441"/>
      <c r="FGJ38" s="441"/>
      <c r="FGK38" s="441"/>
      <c r="FGL38" s="441"/>
      <c r="FGM38" s="441"/>
      <c r="FGN38" s="441"/>
      <c r="FGO38" s="441"/>
      <c r="FGP38" s="441"/>
      <c r="FGQ38" s="441"/>
      <c r="FGR38" s="441"/>
      <c r="FGS38" s="441"/>
      <c r="FGT38" s="441"/>
      <c r="FGU38" s="441"/>
      <c r="FGV38" s="441"/>
      <c r="FGW38" s="441"/>
      <c r="FGX38" s="441"/>
      <c r="FGY38" s="441"/>
      <c r="FGZ38" s="441"/>
      <c r="FHA38" s="441"/>
      <c r="FHB38" s="441"/>
      <c r="FHC38" s="441"/>
      <c r="FHD38" s="441"/>
      <c r="FHE38" s="441"/>
      <c r="FHF38" s="441"/>
      <c r="FHG38" s="441"/>
      <c r="FHH38" s="441"/>
      <c r="FHI38" s="441"/>
      <c r="FHJ38" s="441"/>
      <c r="FHK38" s="441"/>
      <c r="FHL38" s="441"/>
      <c r="FHM38" s="441"/>
      <c r="FHN38" s="441"/>
      <c r="FHO38" s="441"/>
      <c r="FHP38" s="441"/>
      <c r="FHQ38" s="441"/>
      <c r="FHR38" s="441"/>
      <c r="FHS38" s="441"/>
      <c r="FHT38" s="441"/>
      <c r="FHU38" s="441"/>
      <c r="FHV38" s="441"/>
      <c r="FHW38" s="441"/>
      <c r="FHX38" s="441"/>
      <c r="FHY38" s="441"/>
      <c r="FHZ38" s="441"/>
      <c r="FIA38" s="441"/>
      <c r="FIB38" s="441"/>
      <c r="FIC38" s="441"/>
      <c r="FID38" s="441"/>
      <c r="FIE38" s="441"/>
      <c r="FIF38" s="441"/>
      <c r="FIG38" s="441"/>
      <c r="FIH38" s="441"/>
      <c r="FII38" s="441"/>
      <c r="FIJ38" s="441"/>
      <c r="FIK38" s="441"/>
      <c r="FIL38" s="441"/>
      <c r="FIM38" s="441"/>
      <c r="FIN38" s="441"/>
      <c r="FIO38" s="441"/>
      <c r="FIP38" s="441"/>
      <c r="FIQ38" s="441"/>
      <c r="FIR38" s="441"/>
      <c r="FIS38" s="441"/>
      <c r="FIT38" s="441"/>
      <c r="FIU38" s="441"/>
      <c r="FIV38" s="441"/>
      <c r="FIW38" s="441"/>
      <c r="FIX38" s="441"/>
      <c r="FIY38" s="441"/>
      <c r="FIZ38" s="441"/>
      <c r="FJA38" s="441"/>
      <c r="FJB38" s="441"/>
      <c r="FJC38" s="441"/>
      <c r="FJD38" s="441"/>
      <c r="FJE38" s="441"/>
      <c r="FJF38" s="441"/>
      <c r="FJG38" s="441"/>
      <c r="FJH38" s="441"/>
      <c r="FJI38" s="441"/>
      <c r="FJJ38" s="441"/>
      <c r="FJK38" s="441"/>
      <c r="FJL38" s="441"/>
      <c r="FJM38" s="441"/>
      <c r="FJN38" s="441"/>
      <c r="FJO38" s="441"/>
      <c r="FJP38" s="441"/>
      <c r="FJQ38" s="441"/>
      <c r="FJR38" s="441"/>
      <c r="FJS38" s="441"/>
      <c r="FJT38" s="441"/>
      <c r="FJU38" s="441"/>
      <c r="FJV38" s="441"/>
      <c r="FJW38" s="441"/>
      <c r="FJX38" s="441"/>
      <c r="FJY38" s="441"/>
      <c r="FJZ38" s="441"/>
      <c r="FKA38" s="441"/>
      <c r="FKB38" s="441"/>
      <c r="FKC38" s="441"/>
      <c r="FKD38" s="441"/>
      <c r="FKE38" s="441"/>
      <c r="FKF38" s="441"/>
      <c r="FKG38" s="441"/>
      <c r="FKH38" s="441"/>
      <c r="FKI38" s="441"/>
      <c r="FKJ38" s="441"/>
      <c r="FKK38" s="441"/>
      <c r="FKL38" s="441"/>
      <c r="FKM38" s="441"/>
      <c r="FKN38" s="441"/>
      <c r="FKO38" s="441"/>
      <c r="FKP38" s="441"/>
      <c r="FKQ38" s="441"/>
      <c r="FKR38" s="441"/>
      <c r="FKS38" s="441"/>
      <c r="FKT38" s="441"/>
      <c r="FKU38" s="441"/>
      <c r="FKV38" s="441"/>
      <c r="FKW38" s="441"/>
      <c r="FKX38" s="441"/>
      <c r="FKY38" s="441"/>
      <c r="FKZ38" s="441"/>
      <c r="FLA38" s="441"/>
      <c r="FLB38" s="441"/>
      <c r="FLC38" s="441"/>
      <c r="FLD38" s="441"/>
      <c r="FLE38" s="441"/>
      <c r="FLF38" s="441"/>
      <c r="FLG38" s="441"/>
      <c r="FLH38" s="441"/>
      <c r="FLI38" s="441"/>
      <c r="FLJ38" s="441"/>
      <c r="FLK38" s="441"/>
      <c r="FLL38" s="441"/>
      <c r="FLM38" s="441"/>
      <c r="FLN38" s="441"/>
      <c r="FLO38" s="441"/>
      <c r="FLP38" s="441"/>
      <c r="FLQ38" s="441"/>
      <c r="FLR38" s="441"/>
      <c r="FLS38" s="441"/>
      <c r="FLT38" s="441"/>
      <c r="FLU38" s="441"/>
      <c r="FLV38" s="441"/>
      <c r="FLW38" s="441"/>
      <c r="FLX38" s="441"/>
      <c r="FLY38" s="441"/>
      <c r="FLZ38" s="441"/>
      <c r="FMA38" s="441"/>
      <c r="FMB38" s="441"/>
      <c r="FMC38" s="441"/>
      <c r="FMD38" s="441"/>
      <c r="FME38" s="441"/>
      <c r="FMF38" s="441"/>
      <c r="FMG38" s="441"/>
      <c r="FMH38" s="441"/>
      <c r="FMI38" s="441"/>
      <c r="FMJ38" s="441"/>
      <c r="FMK38" s="441"/>
      <c r="FML38" s="441"/>
      <c r="FMM38" s="441"/>
      <c r="FMN38" s="441"/>
      <c r="FMO38" s="441"/>
      <c r="FMP38" s="441"/>
      <c r="FMQ38" s="441"/>
      <c r="FMR38" s="441"/>
      <c r="FMS38" s="441"/>
      <c r="FMT38" s="441"/>
      <c r="FMU38" s="441"/>
      <c r="FMV38" s="441"/>
      <c r="FMW38" s="441"/>
      <c r="FMX38" s="441"/>
      <c r="FMY38" s="441"/>
      <c r="FMZ38" s="441"/>
      <c r="FNA38" s="441"/>
      <c r="FNB38" s="441"/>
      <c r="FNC38" s="441"/>
      <c r="FND38" s="441"/>
      <c r="FNE38" s="441"/>
      <c r="FNF38" s="441"/>
      <c r="FNG38" s="441"/>
      <c r="FNH38" s="441"/>
      <c r="FNI38" s="441"/>
      <c r="FNJ38" s="441"/>
      <c r="FNK38" s="441"/>
      <c r="FNL38" s="441"/>
      <c r="FNM38" s="441"/>
      <c r="FNN38" s="441"/>
      <c r="FNO38" s="441"/>
      <c r="FNP38" s="441"/>
      <c r="FNQ38" s="441"/>
      <c r="FNR38" s="441"/>
      <c r="FNS38" s="441"/>
      <c r="FNT38" s="441"/>
      <c r="FNU38" s="441"/>
      <c r="FNV38" s="441"/>
      <c r="FNW38" s="441"/>
      <c r="FNX38" s="441"/>
      <c r="FNY38" s="441"/>
      <c r="FNZ38" s="441"/>
      <c r="FOA38" s="441"/>
      <c r="FOB38" s="441"/>
      <c r="FOC38" s="441"/>
      <c r="FOD38" s="441"/>
      <c r="FOE38" s="441"/>
      <c r="FOF38" s="441"/>
      <c r="FOG38" s="441"/>
      <c r="FOH38" s="441"/>
      <c r="FOI38" s="441"/>
      <c r="FOJ38" s="441"/>
      <c r="FOK38" s="441"/>
      <c r="FOL38" s="441"/>
      <c r="FOM38" s="441"/>
      <c r="FON38" s="441"/>
      <c r="FOO38" s="441"/>
      <c r="FOP38" s="441"/>
      <c r="FOQ38" s="441"/>
      <c r="FOR38" s="441"/>
      <c r="FOS38" s="441"/>
      <c r="FOT38" s="441"/>
      <c r="FOU38" s="441"/>
      <c r="FOV38" s="441"/>
      <c r="FOW38" s="441"/>
      <c r="FOX38" s="441"/>
      <c r="FOY38" s="441"/>
      <c r="FOZ38" s="441"/>
      <c r="FPA38" s="441"/>
      <c r="FPB38" s="441"/>
      <c r="FPC38" s="441"/>
      <c r="FPD38" s="441"/>
      <c r="FPE38" s="441"/>
      <c r="FPF38" s="441"/>
      <c r="FPG38" s="441"/>
      <c r="FPH38" s="441"/>
      <c r="FPI38" s="441"/>
      <c r="FPJ38" s="441"/>
      <c r="FPK38" s="441"/>
      <c r="FPL38" s="441"/>
      <c r="FPM38" s="441"/>
      <c r="FPN38" s="441"/>
      <c r="FPO38" s="441"/>
      <c r="FPP38" s="441"/>
      <c r="FPQ38" s="441"/>
      <c r="FPR38" s="441"/>
      <c r="FPS38" s="441"/>
      <c r="FPT38" s="441"/>
      <c r="FPU38" s="441"/>
      <c r="FPV38" s="441"/>
      <c r="FPW38" s="441"/>
      <c r="FPX38" s="441"/>
      <c r="FPY38" s="441"/>
      <c r="FPZ38" s="441"/>
      <c r="FQA38" s="441"/>
      <c r="FQB38" s="441"/>
      <c r="FQC38" s="441"/>
      <c r="FQD38" s="441"/>
      <c r="FQE38" s="441"/>
      <c r="FQF38" s="441"/>
      <c r="FQG38" s="441"/>
      <c r="FQH38" s="441"/>
      <c r="FQI38" s="441"/>
      <c r="FQJ38" s="441"/>
      <c r="FQK38" s="441"/>
      <c r="FQL38" s="441"/>
      <c r="FQM38" s="441"/>
      <c r="FQN38" s="441"/>
      <c r="FQO38" s="441"/>
      <c r="FQP38" s="441"/>
      <c r="FQQ38" s="441"/>
      <c r="FQR38" s="441"/>
      <c r="FQS38" s="441"/>
      <c r="FQT38" s="441"/>
      <c r="FQU38" s="441"/>
      <c r="FQV38" s="441"/>
      <c r="FQW38" s="441"/>
      <c r="FQX38" s="441"/>
      <c r="FQY38" s="441"/>
      <c r="FQZ38" s="441"/>
      <c r="FRA38" s="441"/>
      <c r="FRB38" s="441"/>
      <c r="FRC38" s="441"/>
      <c r="FRD38" s="441"/>
      <c r="FRE38" s="441"/>
      <c r="FRF38" s="441"/>
      <c r="FRG38" s="441"/>
      <c r="FRH38" s="441"/>
      <c r="FRI38" s="441"/>
      <c r="FRJ38" s="441"/>
      <c r="FRK38" s="441"/>
      <c r="FRL38" s="441"/>
      <c r="FRM38" s="441"/>
      <c r="FRN38" s="441"/>
      <c r="FRO38" s="441"/>
      <c r="FRP38" s="441"/>
      <c r="FRQ38" s="441"/>
      <c r="FRR38" s="441"/>
      <c r="FRS38" s="441"/>
      <c r="FRT38" s="441"/>
      <c r="FRU38" s="441"/>
      <c r="FRV38" s="441"/>
      <c r="FRW38" s="441"/>
      <c r="FRX38" s="441"/>
      <c r="FRY38" s="441"/>
      <c r="FRZ38" s="441"/>
      <c r="FSA38" s="441"/>
      <c r="FSB38" s="441"/>
      <c r="FSC38" s="441"/>
      <c r="FSD38" s="441"/>
      <c r="FSE38" s="441"/>
      <c r="FSF38" s="441"/>
      <c r="FSG38" s="441"/>
      <c r="FSH38" s="441"/>
      <c r="FSI38" s="441"/>
      <c r="FSJ38" s="441"/>
      <c r="FSK38" s="441"/>
      <c r="FSL38" s="441"/>
      <c r="FSM38" s="441"/>
      <c r="FSN38" s="441"/>
      <c r="FSO38" s="441"/>
      <c r="FSP38" s="441"/>
      <c r="FSQ38" s="441"/>
      <c r="FSR38" s="441"/>
      <c r="FSS38" s="441"/>
      <c r="FST38" s="441"/>
      <c r="FSU38" s="441"/>
      <c r="FSV38" s="441"/>
      <c r="FSW38" s="441"/>
      <c r="FSX38" s="441"/>
      <c r="FSY38" s="441"/>
      <c r="FSZ38" s="441"/>
      <c r="FTA38" s="441"/>
      <c r="FTB38" s="441"/>
      <c r="FTC38" s="441"/>
      <c r="FTD38" s="441"/>
      <c r="FTE38" s="441"/>
      <c r="FTF38" s="441"/>
      <c r="FTG38" s="441"/>
      <c r="FTH38" s="441"/>
      <c r="FTI38" s="441"/>
      <c r="FTJ38" s="441"/>
      <c r="FTK38" s="441"/>
      <c r="FTL38" s="441"/>
      <c r="FTM38" s="441"/>
      <c r="FTN38" s="441"/>
      <c r="FTO38" s="441"/>
      <c r="FTP38" s="441"/>
      <c r="FTQ38" s="441"/>
      <c r="FTR38" s="441"/>
      <c r="FTS38" s="441"/>
      <c r="FTT38" s="441"/>
      <c r="FTU38" s="441"/>
      <c r="FTV38" s="441"/>
      <c r="FTW38" s="441"/>
      <c r="FTX38" s="441"/>
      <c r="FTY38" s="441"/>
      <c r="FTZ38" s="441"/>
      <c r="FUA38" s="441"/>
      <c r="FUB38" s="441"/>
      <c r="FUC38" s="441"/>
      <c r="FUD38" s="441"/>
      <c r="FUE38" s="441"/>
      <c r="FUF38" s="441"/>
      <c r="FUG38" s="441"/>
      <c r="FUH38" s="441"/>
      <c r="FUI38" s="441"/>
      <c r="FUJ38" s="441"/>
      <c r="FUK38" s="441"/>
      <c r="FUL38" s="441"/>
      <c r="FUM38" s="441"/>
      <c r="FUN38" s="441"/>
      <c r="FUO38" s="441"/>
      <c r="FUP38" s="441"/>
      <c r="FUQ38" s="441"/>
      <c r="FUR38" s="441"/>
      <c r="FUS38" s="441"/>
      <c r="FUT38" s="441"/>
      <c r="FUU38" s="441"/>
      <c r="FUV38" s="441"/>
      <c r="FUW38" s="441"/>
      <c r="FUX38" s="441"/>
      <c r="FUY38" s="441"/>
      <c r="FUZ38" s="441"/>
      <c r="FVA38" s="441"/>
      <c r="FVB38" s="441"/>
      <c r="FVC38" s="441"/>
      <c r="FVD38" s="441"/>
      <c r="FVE38" s="441"/>
      <c r="FVF38" s="441"/>
      <c r="FVG38" s="441"/>
      <c r="FVH38" s="441"/>
      <c r="FVI38" s="441"/>
      <c r="FVJ38" s="441"/>
      <c r="FVK38" s="441"/>
      <c r="FVL38" s="441"/>
      <c r="FVM38" s="441"/>
      <c r="FVN38" s="441"/>
      <c r="FVO38" s="441"/>
      <c r="FVP38" s="441"/>
      <c r="FVQ38" s="441"/>
      <c r="FVR38" s="441"/>
      <c r="FVS38" s="441"/>
      <c r="FVT38" s="441"/>
      <c r="FVU38" s="441"/>
      <c r="FVV38" s="441"/>
      <c r="FVW38" s="441"/>
      <c r="FVX38" s="441"/>
      <c r="FVY38" s="441"/>
      <c r="FVZ38" s="441"/>
      <c r="FWA38" s="441"/>
      <c r="FWB38" s="441"/>
      <c r="FWC38" s="441"/>
      <c r="FWD38" s="441"/>
      <c r="FWE38" s="441"/>
      <c r="FWF38" s="441"/>
      <c r="FWG38" s="441"/>
      <c r="FWH38" s="441"/>
      <c r="FWI38" s="441"/>
      <c r="FWJ38" s="441"/>
      <c r="FWK38" s="441"/>
      <c r="FWL38" s="441"/>
      <c r="FWM38" s="441"/>
      <c r="FWN38" s="441"/>
      <c r="FWO38" s="441"/>
      <c r="FWP38" s="441"/>
      <c r="FWQ38" s="441"/>
      <c r="FWR38" s="441"/>
      <c r="FWS38" s="441"/>
      <c r="FWT38" s="441"/>
      <c r="FWU38" s="441"/>
      <c r="FWV38" s="441"/>
      <c r="FWW38" s="441"/>
      <c r="FWX38" s="441"/>
      <c r="FWY38" s="441"/>
      <c r="FWZ38" s="441"/>
      <c r="FXA38" s="441"/>
      <c r="FXB38" s="441"/>
      <c r="FXC38" s="441"/>
      <c r="FXD38" s="441"/>
      <c r="FXE38" s="441"/>
      <c r="FXF38" s="441"/>
      <c r="FXG38" s="441"/>
      <c r="FXH38" s="441"/>
      <c r="FXI38" s="441"/>
      <c r="FXJ38" s="441"/>
      <c r="FXK38" s="441"/>
      <c r="FXL38" s="441"/>
      <c r="FXM38" s="441"/>
      <c r="FXN38" s="441"/>
      <c r="FXO38" s="441"/>
      <c r="FXP38" s="441"/>
      <c r="FXQ38" s="441"/>
      <c r="FXR38" s="441"/>
      <c r="FXS38" s="441"/>
      <c r="FXT38" s="441"/>
      <c r="FXU38" s="441"/>
      <c r="FXV38" s="441"/>
      <c r="FXW38" s="441"/>
      <c r="FXX38" s="441"/>
      <c r="FXY38" s="441"/>
      <c r="FXZ38" s="441"/>
      <c r="FYA38" s="441"/>
      <c r="FYB38" s="441"/>
      <c r="FYC38" s="441"/>
      <c r="FYD38" s="441"/>
      <c r="FYE38" s="441"/>
      <c r="FYF38" s="441"/>
      <c r="FYG38" s="441"/>
      <c r="FYH38" s="441"/>
      <c r="FYI38" s="441"/>
      <c r="FYJ38" s="441"/>
      <c r="FYK38" s="441"/>
      <c r="FYL38" s="441"/>
      <c r="FYM38" s="441"/>
      <c r="FYN38" s="441"/>
      <c r="FYO38" s="441"/>
      <c r="FYP38" s="441"/>
      <c r="FYQ38" s="441"/>
      <c r="FYR38" s="441"/>
      <c r="FYS38" s="441"/>
      <c r="FYT38" s="441"/>
      <c r="FYU38" s="441"/>
      <c r="FYV38" s="441"/>
      <c r="FYW38" s="441"/>
      <c r="FYX38" s="441"/>
      <c r="FYY38" s="441"/>
      <c r="FYZ38" s="441"/>
      <c r="FZA38" s="441"/>
      <c r="FZB38" s="441"/>
      <c r="FZC38" s="441"/>
      <c r="FZD38" s="441"/>
      <c r="FZE38" s="441"/>
      <c r="FZF38" s="441"/>
      <c r="FZG38" s="441"/>
      <c r="FZH38" s="441"/>
      <c r="FZI38" s="441"/>
      <c r="FZJ38" s="441"/>
      <c r="FZK38" s="441"/>
      <c r="FZL38" s="441"/>
      <c r="FZM38" s="441"/>
      <c r="FZN38" s="441"/>
      <c r="FZO38" s="441"/>
      <c r="FZP38" s="441"/>
      <c r="FZQ38" s="441"/>
      <c r="FZR38" s="441"/>
      <c r="FZS38" s="441"/>
      <c r="FZT38" s="441"/>
      <c r="FZU38" s="441"/>
      <c r="FZV38" s="441"/>
      <c r="FZW38" s="441"/>
      <c r="FZX38" s="441"/>
      <c r="FZY38" s="441"/>
      <c r="FZZ38" s="441"/>
      <c r="GAA38" s="441"/>
      <c r="GAB38" s="441"/>
      <c r="GAC38" s="441"/>
      <c r="GAD38" s="441"/>
      <c r="GAE38" s="441"/>
      <c r="GAF38" s="441"/>
      <c r="GAG38" s="441"/>
      <c r="GAH38" s="441"/>
      <c r="GAI38" s="441"/>
      <c r="GAJ38" s="441"/>
      <c r="GAK38" s="441"/>
      <c r="GAL38" s="441"/>
      <c r="GAM38" s="441"/>
      <c r="GAN38" s="441"/>
      <c r="GAO38" s="441"/>
      <c r="GAP38" s="441"/>
      <c r="GAQ38" s="441"/>
      <c r="GAR38" s="441"/>
      <c r="GAS38" s="441"/>
      <c r="GAT38" s="441"/>
      <c r="GAU38" s="441"/>
      <c r="GAV38" s="441"/>
      <c r="GAW38" s="441"/>
      <c r="GAX38" s="441"/>
      <c r="GAY38" s="441"/>
      <c r="GAZ38" s="441"/>
      <c r="GBA38" s="441"/>
      <c r="GBB38" s="441"/>
      <c r="GBC38" s="441"/>
      <c r="GBD38" s="441"/>
      <c r="GBE38" s="441"/>
      <c r="GBF38" s="441"/>
      <c r="GBG38" s="441"/>
      <c r="GBH38" s="441"/>
      <c r="GBI38" s="441"/>
      <c r="GBJ38" s="441"/>
      <c r="GBK38" s="441"/>
      <c r="GBL38" s="441"/>
      <c r="GBM38" s="441"/>
      <c r="GBN38" s="441"/>
      <c r="GBO38" s="441"/>
      <c r="GBP38" s="441"/>
      <c r="GBQ38" s="441"/>
      <c r="GBR38" s="441"/>
      <c r="GBS38" s="441"/>
      <c r="GBT38" s="441"/>
      <c r="GBU38" s="441"/>
      <c r="GBV38" s="441"/>
      <c r="GBW38" s="441"/>
      <c r="GBX38" s="441"/>
      <c r="GBY38" s="441"/>
      <c r="GBZ38" s="441"/>
      <c r="GCA38" s="441"/>
      <c r="GCB38" s="441"/>
      <c r="GCC38" s="441"/>
      <c r="GCD38" s="441"/>
      <c r="GCE38" s="441"/>
      <c r="GCF38" s="441"/>
      <c r="GCG38" s="441"/>
      <c r="GCH38" s="441"/>
      <c r="GCI38" s="441"/>
      <c r="GCJ38" s="441"/>
      <c r="GCK38" s="441"/>
      <c r="GCL38" s="441"/>
      <c r="GCM38" s="441"/>
      <c r="GCN38" s="441"/>
      <c r="GCO38" s="441"/>
      <c r="GCP38" s="441"/>
      <c r="GCQ38" s="441"/>
      <c r="GCR38" s="441"/>
      <c r="GCS38" s="441"/>
      <c r="GCT38" s="441"/>
      <c r="GCU38" s="441"/>
      <c r="GCV38" s="441"/>
      <c r="GCW38" s="441"/>
      <c r="GCX38" s="441"/>
      <c r="GCY38" s="441"/>
      <c r="GCZ38" s="441"/>
      <c r="GDA38" s="441"/>
      <c r="GDB38" s="441"/>
      <c r="GDC38" s="441"/>
      <c r="GDD38" s="441"/>
      <c r="GDE38" s="441"/>
      <c r="GDF38" s="441"/>
      <c r="GDG38" s="441"/>
      <c r="GDH38" s="441"/>
      <c r="GDI38" s="441"/>
      <c r="GDJ38" s="441"/>
      <c r="GDK38" s="441"/>
      <c r="GDL38" s="441"/>
      <c r="GDM38" s="441"/>
      <c r="GDN38" s="441"/>
      <c r="GDO38" s="441"/>
      <c r="GDP38" s="441"/>
      <c r="GDQ38" s="441"/>
      <c r="GDR38" s="441"/>
      <c r="GDS38" s="441"/>
      <c r="GDT38" s="441"/>
      <c r="GDU38" s="441"/>
      <c r="GDV38" s="441"/>
      <c r="GDW38" s="441"/>
      <c r="GDX38" s="441"/>
      <c r="GDY38" s="441"/>
      <c r="GDZ38" s="441"/>
      <c r="GEA38" s="441"/>
      <c r="GEB38" s="441"/>
      <c r="GEC38" s="441"/>
      <c r="GED38" s="441"/>
      <c r="GEE38" s="441"/>
      <c r="GEF38" s="441"/>
      <c r="GEG38" s="441"/>
      <c r="GEH38" s="441"/>
      <c r="GEI38" s="441"/>
      <c r="GEJ38" s="441"/>
      <c r="GEK38" s="441"/>
      <c r="GEL38" s="441"/>
      <c r="GEM38" s="441"/>
      <c r="GEN38" s="441"/>
      <c r="GEO38" s="441"/>
      <c r="GEP38" s="441"/>
      <c r="GEQ38" s="441"/>
      <c r="GER38" s="441"/>
      <c r="GES38" s="441"/>
      <c r="GET38" s="441"/>
      <c r="GEU38" s="441"/>
      <c r="GEV38" s="441"/>
      <c r="GEW38" s="441"/>
      <c r="GEX38" s="441"/>
      <c r="GEY38" s="441"/>
      <c r="GEZ38" s="441"/>
      <c r="GFA38" s="441"/>
      <c r="GFB38" s="441"/>
      <c r="GFC38" s="441"/>
      <c r="GFD38" s="441"/>
      <c r="GFE38" s="441"/>
      <c r="GFF38" s="441"/>
      <c r="GFG38" s="441"/>
      <c r="GFH38" s="441"/>
      <c r="GFI38" s="441"/>
      <c r="GFJ38" s="441"/>
      <c r="GFK38" s="441"/>
      <c r="GFL38" s="441"/>
      <c r="GFM38" s="441"/>
      <c r="GFN38" s="441"/>
      <c r="GFO38" s="441"/>
      <c r="GFP38" s="441"/>
      <c r="GFQ38" s="441"/>
      <c r="GFR38" s="441"/>
      <c r="GFS38" s="441"/>
      <c r="GFT38" s="441"/>
      <c r="GFU38" s="441"/>
      <c r="GFV38" s="441"/>
      <c r="GFW38" s="441"/>
      <c r="GFX38" s="441"/>
      <c r="GFY38" s="441"/>
      <c r="GFZ38" s="441"/>
      <c r="GGA38" s="441"/>
      <c r="GGB38" s="441"/>
      <c r="GGC38" s="441"/>
      <c r="GGD38" s="441"/>
      <c r="GGE38" s="441"/>
      <c r="GGF38" s="441"/>
      <c r="GGG38" s="441"/>
      <c r="GGH38" s="441"/>
      <c r="GGI38" s="441"/>
      <c r="GGJ38" s="441"/>
      <c r="GGK38" s="441"/>
      <c r="GGL38" s="441"/>
      <c r="GGM38" s="441"/>
      <c r="GGN38" s="441"/>
      <c r="GGO38" s="441"/>
      <c r="GGP38" s="441"/>
      <c r="GGQ38" s="441"/>
      <c r="GGR38" s="441"/>
      <c r="GGS38" s="441"/>
      <c r="GGT38" s="441"/>
      <c r="GGU38" s="441"/>
      <c r="GGV38" s="441"/>
      <c r="GGW38" s="441"/>
      <c r="GGX38" s="441"/>
      <c r="GGY38" s="441"/>
      <c r="GGZ38" s="441"/>
      <c r="GHA38" s="441"/>
      <c r="GHB38" s="441"/>
      <c r="GHC38" s="441"/>
      <c r="GHD38" s="441"/>
      <c r="GHE38" s="441"/>
      <c r="GHF38" s="441"/>
      <c r="GHG38" s="441"/>
      <c r="GHH38" s="441"/>
      <c r="GHI38" s="441"/>
      <c r="GHJ38" s="441"/>
      <c r="GHK38" s="441"/>
      <c r="GHL38" s="441"/>
      <c r="GHM38" s="441"/>
      <c r="GHN38" s="441"/>
      <c r="GHO38" s="441"/>
      <c r="GHP38" s="441"/>
      <c r="GHQ38" s="441"/>
      <c r="GHR38" s="441"/>
      <c r="GHS38" s="441"/>
      <c r="GHT38" s="441"/>
      <c r="GHU38" s="441"/>
      <c r="GHV38" s="441"/>
      <c r="GHW38" s="441"/>
      <c r="GHX38" s="441"/>
      <c r="GHY38" s="441"/>
      <c r="GHZ38" s="441"/>
      <c r="GIA38" s="441"/>
      <c r="GIB38" s="441"/>
      <c r="GIC38" s="441"/>
      <c r="GID38" s="441"/>
      <c r="GIE38" s="441"/>
      <c r="GIF38" s="441"/>
      <c r="GIG38" s="441"/>
      <c r="GIH38" s="441"/>
      <c r="GII38" s="441"/>
      <c r="GIJ38" s="441"/>
      <c r="GIK38" s="441"/>
      <c r="GIL38" s="441"/>
      <c r="GIM38" s="441"/>
      <c r="GIN38" s="441"/>
      <c r="GIO38" s="441"/>
      <c r="GIP38" s="441"/>
      <c r="GIQ38" s="441"/>
      <c r="GIR38" s="441"/>
      <c r="GIS38" s="441"/>
      <c r="GIT38" s="441"/>
      <c r="GIU38" s="441"/>
      <c r="GIV38" s="441"/>
      <c r="GIW38" s="441"/>
      <c r="GIX38" s="441"/>
      <c r="GIY38" s="441"/>
      <c r="GIZ38" s="441"/>
      <c r="GJA38" s="441"/>
      <c r="GJB38" s="441"/>
      <c r="GJC38" s="441"/>
      <c r="GJD38" s="441"/>
      <c r="GJE38" s="441"/>
      <c r="GJF38" s="441"/>
      <c r="GJG38" s="441"/>
      <c r="GJH38" s="441"/>
      <c r="GJI38" s="441"/>
      <c r="GJJ38" s="441"/>
      <c r="GJK38" s="441"/>
      <c r="GJL38" s="441"/>
      <c r="GJM38" s="441"/>
      <c r="GJN38" s="441"/>
      <c r="GJO38" s="441"/>
      <c r="GJP38" s="441"/>
      <c r="GJQ38" s="441"/>
      <c r="GJR38" s="441"/>
      <c r="GJS38" s="441"/>
      <c r="GJT38" s="441"/>
      <c r="GJU38" s="441"/>
      <c r="GJV38" s="441"/>
      <c r="GJW38" s="441"/>
      <c r="GJX38" s="441"/>
      <c r="GJY38" s="441"/>
      <c r="GJZ38" s="441"/>
      <c r="GKA38" s="441"/>
      <c r="GKB38" s="441"/>
      <c r="GKC38" s="441"/>
      <c r="GKD38" s="441"/>
      <c r="GKE38" s="441"/>
      <c r="GKF38" s="441"/>
      <c r="GKG38" s="441"/>
      <c r="GKH38" s="441"/>
      <c r="GKI38" s="441"/>
      <c r="GKJ38" s="441"/>
      <c r="GKK38" s="441"/>
      <c r="GKL38" s="441"/>
      <c r="GKM38" s="441"/>
      <c r="GKN38" s="441"/>
      <c r="GKO38" s="441"/>
      <c r="GKP38" s="441"/>
      <c r="GKQ38" s="441"/>
      <c r="GKR38" s="441"/>
      <c r="GKS38" s="441"/>
      <c r="GKT38" s="441"/>
      <c r="GKU38" s="441"/>
      <c r="GKV38" s="441"/>
      <c r="GKW38" s="441"/>
      <c r="GKX38" s="441"/>
      <c r="GKY38" s="441"/>
      <c r="GKZ38" s="441"/>
      <c r="GLA38" s="441"/>
      <c r="GLB38" s="441"/>
      <c r="GLC38" s="441"/>
      <c r="GLD38" s="441"/>
      <c r="GLE38" s="441"/>
      <c r="GLF38" s="441"/>
      <c r="GLG38" s="441"/>
      <c r="GLH38" s="441"/>
      <c r="GLI38" s="441"/>
      <c r="GLJ38" s="441"/>
      <c r="GLK38" s="441"/>
      <c r="GLL38" s="441"/>
      <c r="GLM38" s="441"/>
      <c r="GLN38" s="441"/>
      <c r="GLO38" s="441"/>
      <c r="GLP38" s="441"/>
      <c r="GLQ38" s="441"/>
      <c r="GLR38" s="441"/>
      <c r="GLS38" s="441"/>
      <c r="GLT38" s="441"/>
      <c r="GLU38" s="441"/>
      <c r="GLV38" s="441"/>
      <c r="GLW38" s="441"/>
      <c r="GLX38" s="441"/>
      <c r="GLY38" s="441"/>
      <c r="GLZ38" s="441"/>
      <c r="GMA38" s="441"/>
      <c r="GMB38" s="441"/>
      <c r="GMC38" s="441"/>
      <c r="GMD38" s="441"/>
      <c r="GME38" s="441"/>
      <c r="GMF38" s="441"/>
      <c r="GMG38" s="441"/>
      <c r="GMH38" s="441"/>
      <c r="GMI38" s="441"/>
      <c r="GMJ38" s="441"/>
      <c r="GMK38" s="441"/>
      <c r="GML38" s="441"/>
      <c r="GMM38" s="441"/>
      <c r="GMN38" s="441"/>
      <c r="GMO38" s="441"/>
      <c r="GMP38" s="441"/>
      <c r="GMQ38" s="441"/>
      <c r="GMR38" s="441"/>
      <c r="GMS38" s="441"/>
      <c r="GMT38" s="441"/>
      <c r="GMU38" s="441"/>
      <c r="GMV38" s="441"/>
      <c r="GMW38" s="441"/>
      <c r="GMX38" s="441"/>
      <c r="GMY38" s="441"/>
      <c r="GMZ38" s="441"/>
      <c r="GNA38" s="441"/>
      <c r="GNB38" s="441"/>
      <c r="GNC38" s="441"/>
      <c r="GND38" s="441"/>
      <c r="GNE38" s="441"/>
      <c r="GNF38" s="441"/>
      <c r="GNG38" s="441"/>
      <c r="GNH38" s="441"/>
      <c r="GNI38" s="441"/>
      <c r="GNJ38" s="441"/>
      <c r="GNK38" s="441"/>
      <c r="GNL38" s="441"/>
      <c r="GNM38" s="441"/>
      <c r="GNN38" s="441"/>
      <c r="GNO38" s="441"/>
      <c r="GNP38" s="441"/>
      <c r="GNQ38" s="441"/>
      <c r="GNR38" s="441"/>
      <c r="GNS38" s="441"/>
      <c r="GNT38" s="441"/>
      <c r="GNU38" s="441"/>
      <c r="GNV38" s="441"/>
      <c r="GNW38" s="441"/>
      <c r="GNX38" s="441"/>
      <c r="GNY38" s="441"/>
      <c r="GNZ38" s="441"/>
      <c r="GOA38" s="441"/>
      <c r="GOB38" s="441"/>
      <c r="GOC38" s="441"/>
      <c r="GOD38" s="441"/>
      <c r="GOE38" s="441"/>
      <c r="GOF38" s="441"/>
      <c r="GOG38" s="441"/>
      <c r="GOH38" s="441"/>
      <c r="GOI38" s="441"/>
      <c r="GOJ38" s="441"/>
      <c r="GOK38" s="441"/>
      <c r="GOL38" s="441"/>
      <c r="GOM38" s="441"/>
      <c r="GON38" s="441"/>
      <c r="GOO38" s="441"/>
      <c r="GOP38" s="441"/>
      <c r="GOQ38" s="441"/>
      <c r="GOR38" s="441"/>
      <c r="GOS38" s="441"/>
      <c r="GOT38" s="441"/>
      <c r="GOU38" s="441"/>
      <c r="GOV38" s="441"/>
      <c r="GOW38" s="441"/>
      <c r="GOX38" s="441"/>
      <c r="GOY38" s="441"/>
      <c r="GOZ38" s="441"/>
      <c r="GPA38" s="441"/>
      <c r="GPB38" s="441"/>
      <c r="GPC38" s="441"/>
      <c r="GPD38" s="441"/>
      <c r="GPE38" s="441"/>
      <c r="GPF38" s="441"/>
      <c r="GPG38" s="441"/>
      <c r="GPH38" s="441"/>
      <c r="GPI38" s="441"/>
      <c r="GPJ38" s="441"/>
      <c r="GPK38" s="441"/>
      <c r="GPL38" s="441"/>
      <c r="GPM38" s="441"/>
      <c r="GPN38" s="441"/>
      <c r="GPO38" s="441"/>
      <c r="GPP38" s="441"/>
      <c r="GPQ38" s="441"/>
      <c r="GPR38" s="441"/>
      <c r="GPS38" s="441"/>
      <c r="GPT38" s="441"/>
      <c r="GPU38" s="441"/>
      <c r="GPV38" s="441"/>
      <c r="GPW38" s="441"/>
      <c r="GPX38" s="441"/>
      <c r="GPY38" s="441"/>
      <c r="GPZ38" s="441"/>
      <c r="GQA38" s="441"/>
      <c r="GQB38" s="441"/>
      <c r="GQC38" s="441"/>
      <c r="GQD38" s="441"/>
      <c r="GQE38" s="441"/>
      <c r="GQF38" s="441"/>
      <c r="GQG38" s="441"/>
      <c r="GQH38" s="441"/>
      <c r="GQI38" s="441"/>
      <c r="GQJ38" s="441"/>
      <c r="GQK38" s="441"/>
      <c r="GQL38" s="441"/>
      <c r="GQM38" s="441"/>
      <c r="GQN38" s="441"/>
      <c r="GQO38" s="441"/>
      <c r="GQP38" s="441"/>
      <c r="GQQ38" s="441"/>
      <c r="GQR38" s="441"/>
      <c r="GQS38" s="441"/>
      <c r="GQT38" s="441"/>
      <c r="GQU38" s="441"/>
      <c r="GQV38" s="441"/>
      <c r="GQW38" s="441"/>
      <c r="GQX38" s="441"/>
      <c r="GQY38" s="441"/>
      <c r="GQZ38" s="441"/>
      <c r="GRA38" s="441"/>
      <c r="GRB38" s="441"/>
      <c r="GRC38" s="441"/>
      <c r="GRD38" s="441"/>
      <c r="GRE38" s="441"/>
      <c r="GRF38" s="441"/>
      <c r="GRG38" s="441"/>
      <c r="GRH38" s="441"/>
      <c r="GRI38" s="441"/>
      <c r="GRJ38" s="441"/>
      <c r="GRK38" s="441"/>
      <c r="GRL38" s="441"/>
      <c r="GRM38" s="441"/>
      <c r="GRN38" s="441"/>
      <c r="GRO38" s="441"/>
      <c r="GRP38" s="441"/>
      <c r="GRQ38" s="441"/>
      <c r="GRR38" s="441"/>
      <c r="GRS38" s="441"/>
      <c r="GRT38" s="441"/>
      <c r="GRU38" s="441"/>
      <c r="GRV38" s="441"/>
      <c r="GRW38" s="441"/>
      <c r="GRX38" s="441"/>
      <c r="GRY38" s="441"/>
      <c r="GRZ38" s="441"/>
      <c r="GSA38" s="441"/>
      <c r="GSB38" s="441"/>
      <c r="GSC38" s="441"/>
      <c r="GSD38" s="441"/>
      <c r="GSE38" s="441"/>
      <c r="GSF38" s="441"/>
      <c r="GSG38" s="441"/>
      <c r="GSH38" s="441"/>
      <c r="GSI38" s="441"/>
      <c r="GSJ38" s="441"/>
      <c r="GSK38" s="441"/>
      <c r="GSL38" s="441"/>
      <c r="GSM38" s="441"/>
      <c r="GSN38" s="441"/>
      <c r="GSO38" s="441"/>
      <c r="GSP38" s="441"/>
      <c r="GSQ38" s="441"/>
      <c r="GSR38" s="441"/>
      <c r="GSS38" s="441"/>
      <c r="GST38" s="441"/>
      <c r="GSU38" s="441"/>
      <c r="GSV38" s="441"/>
      <c r="GSW38" s="441"/>
      <c r="GSX38" s="441"/>
      <c r="GSY38" s="441"/>
      <c r="GSZ38" s="441"/>
      <c r="GTA38" s="441"/>
      <c r="GTB38" s="441"/>
      <c r="GTC38" s="441"/>
      <c r="GTD38" s="441"/>
      <c r="GTE38" s="441"/>
      <c r="GTF38" s="441"/>
      <c r="GTG38" s="441"/>
      <c r="GTH38" s="441"/>
      <c r="GTI38" s="441"/>
      <c r="GTJ38" s="441"/>
      <c r="GTK38" s="441"/>
      <c r="GTL38" s="441"/>
      <c r="GTM38" s="441"/>
      <c r="GTN38" s="441"/>
      <c r="GTO38" s="441"/>
      <c r="GTP38" s="441"/>
      <c r="GTQ38" s="441"/>
      <c r="GTR38" s="441"/>
      <c r="GTS38" s="441"/>
      <c r="GTT38" s="441"/>
      <c r="GTU38" s="441"/>
      <c r="GTV38" s="441"/>
      <c r="GTW38" s="441"/>
      <c r="GTX38" s="441"/>
      <c r="GTY38" s="441"/>
      <c r="GTZ38" s="441"/>
      <c r="GUA38" s="441"/>
      <c r="GUB38" s="441"/>
      <c r="GUC38" s="441"/>
      <c r="GUD38" s="441"/>
      <c r="GUE38" s="441"/>
      <c r="GUF38" s="441"/>
      <c r="GUG38" s="441"/>
      <c r="GUH38" s="441"/>
      <c r="GUI38" s="441"/>
      <c r="GUJ38" s="441"/>
      <c r="GUK38" s="441"/>
      <c r="GUL38" s="441"/>
      <c r="GUM38" s="441"/>
      <c r="GUN38" s="441"/>
      <c r="GUO38" s="441"/>
      <c r="GUP38" s="441"/>
      <c r="GUQ38" s="441"/>
      <c r="GUR38" s="441"/>
      <c r="GUS38" s="441"/>
      <c r="GUT38" s="441"/>
      <c r="GUU38" s="441"/>
      <c r="GUV38" s="441"/>
      <c r="GUW38" s="441"/>
      <c r="GUX38" s="441"/>
      <c r="GUY38" s="441"/>
      <c r="GUZ38" s="441"/>
      <c r="GVA38" s="441"/>
      <c r="GVB38" s="441"/>
      <c r="GVC38" s="441"/>
      <c r="GVD38" s="441"/>
      <c r="GVE38" s="441"/>
      <c r="GVF38" s="441"/>
      <c r="GVG38" s="441"/>
      <c r="GVH38" s="441"/>
      <c r="GVI38" s="441"/>
      <c r="GVJ38" s="441"/>
      <c r="GVK38" s="441"/>
      <c r="GVL38" s="441"/>
      <c r="GVM38" s="441"/>
      <c r="GVN38" s="441"/>
      <c r="GVO38" s="441"/>
      <c r="GVP38" s="441"/>
      <c r="GVQ38" s="441"/>
      <c r="GVR38" s="441"/>
      <c r="GVS38" s="441"/>
      <c r="GVT38" s="441"/>
      <c r="GVU38" s="441"/>
      <c r="GVV38" s="441"/>
      <c r="GVW38" s="441"/>
      <c r="GVX38" s="441"/>
      <c r="GVY38" s="441"/>
      <c r="GVZ38" s="441"/>
      <c r="GWA38" s="441"/>
      <c r="GWB38" s="441"/>
      <c r="GWC38" s="441"/>
      <c r="GWD38" s="441"/>
      <c r="GWE38" s="441"/>
      <c r="GWF38" s="441"/>
      <c r="GWG38" s="441"/>
      <c r="GWH38" s="441"/>
      <c r="GWI38" s="441"/>
      <c r="GWJ38" s="441"/>
      <c r="GWK38" s="441"/>
      <c r="GWL38" s="441"/>
      <c r="GWM38" s="441"/>
      <c r="GWN38" s="441"/>
      <c r="GWO38" s="441"/>
      <c r="GWP38" s="441"/>
      <c r="GWQ38" s="441"/>
      <c r="GWR38" s="441"/>
      <c r="GWS38" s="441"/>
      <c r="GWT38" s="441"/>
      <c r="GWU38" s="441"/>
      <c r="GWV38" s="441"/>
      <c r="GWW38" s="441"/>
      <c r="GWX38" s="441"/>
      <c r="GWY38" s="441"/>
      <c r="GWZ38" s="441"/>
      <c r="GXA38" s="441"/>
      <c r="GXB38" s="441"/>
      <c r="GXC38" s="441"/>
      <c r="GXD38" s="441"/>
      <c r="GXE38" s="441"/>
      <c r="GXF38" s="441"/>
      <c r="GXG38" s="441"/>
      <c r="GXH38" s="441"/>
      <c r="GXI38" s="441"/>
      <c r="GXJ38" s="441"/>
      <c r="GXK38" s="441"/>
      <c r="GXL38" s="441"/>
      <c r="GXM38" s="441"/>
      <c r="GXN38" s="441"/>
      <c r="GXO38" s="441"/>
      <c r="GXP38" s="441"/>
      <c r="GXQ38" s="441"/>
      <c r="GXR38" s="441"/>
      <c r="GXS38" s="441"/>
      <c r="GXT38" s="441"/>
      <c r="GXU38" s="441"/>
      <c r="GXV38" s="441"/>
      <c r="GXW38" s="441"/>
      <c r="GXX38" s="441"/>
      <c r="GXY38" s="441"/>
      <c r="GXZ38" s="441"/>
      <c r="GYA38" s="441"/>
      <c r="GYB38" s="441"/>
      <c r="GYC38" s="441"/>
      <c r="GYD38" s="441"/>
      <c r="GYE38" s="441"/>
      <c r="GYF38" s="441"/>
      <c r="GYG38" s="441"/>
      <c r="GYH38" s="441"/>
      <c r="GYI38" s="441"/>
      <c r="GYJ38" s="441"/>
      <c r="GYK38" s="441"/>
      <c r="GYL38" s="441"/>
      <c r="GYM38" s="441"/>
      <c r="GYN38" s="441"/>
      <c r="GYO38" s="441"/>
      <c r="GYP38" s="441"/>
      <c r="GYQ38" s="441"/>
      <c r="GYR38" s="441"/>
      <c r="GYS38" s="441"/>
      <c r="GYT38" s="441"/>
      <c r="GYU38" s="441"/>
      <c r="GYV38" s="441"/>
      <c r="GYW38" s="441"/>
      <c r="GYX38" s="441"/>
      <c r="GYY38" s="441"/>
      <c r="GYZ38" s="441"/>
      <c r="GZA38" s="441"/>
      <c r="GZB38" s="441"/>
      <c r="GZC38" s="441"/>
      <c r="GZD38" s="441"/>
      <c r="GZE38" s="441"/>
      <c r="GZF38" s="441"/>
      <c r="GZG38" s="441"/>
      <c r="GZH38" s="441"/>
      <c r="GZI38" s="441"/>
      <c r="GZJ38" s="441"/>
      <c r="GZK38" s="441"/>
      <c r="GZL38" s="441"/>
      <c r="GZM38" s="441"/>
      <c r="GZN38" s="441"/>
      <c r="GZO38" s="441"/>
      <c r="GZP38" s="441"/>
      <c r="GZQ38" s="441"/>
      <c r="GZR38" s="441"/>
      <c r="GZS38" s="441"/>
      <c r="GZT38" s="441"/>
      <c r="GZU38" s="441"/>
      <c r="GZV38" s="441"/>
      <c r="GZW38" s="441"/>
      <c r="GZX38" s="441"/>
      <c r="GZY38" s="441"/>
      <c r="GZZ38" s="441"/>
      <c r="HAA38" s="441"/>
      <c r="HAB38" s="441"/>
      <c r="HAC38" s="441"/>
      <c r="HAD38" s="441"/>
      <c r="HAE38" s="441"/>
      <c r="HAF38" s="441"/>
      <c r="HAG38" s="441"/>
      <c r="HAH38" s="441"/>
      <c r="HAI38" s="441"/>
      <c r="HAJ38" s="441"/>
      <c r="HAK38" s="441"/>
      <c r="HAL38" s="441"/>
      <c r="HAM38" s="441"/>
      <c r="HAN38" s="441"/>
      <c r="HAO38" s="441"/>
      <c r="HAP38" s="441"/>
      <c r="HAQ38" s="441"/>
      <c r="HAR38" s="441"/>
      <c r="HAS38" s="441"/>
      <c r="HAT38" s="441"/>
      <c r="HAU38" s="441"/>
      <c r="HAV38" s="441"/>
      <c r="HAW38" s="441"/>
      <c r="HAX38" s="441"/>
      <c r="HAY38" s="441"/>
      <c r="HAZ38" s="441"/>
      <c r="HBA38" s="441"/>
      <c r="HBB38" s="441"/>
      <c r="HBC38" s="441"/>
      <c r="HBD38" s="441"/>
      <c r="HBE38" s="441"/>
      <c r="HBF38" s="441"/>
      <c r="HBG38" s="441"/>
      <c r="HBH38" s="441"/>
      <c r="HBI38" s="441"/>
      <c r="HBJ38" s="441"/>
      <c r="HBK38" s="441"/>
      <c r="HBL38" s="441"/>
      <c r="HBM38" s="441"/>
      <c r="HBN38" s="441"/>
      <c r="HBO38" s="441"/>
      <c r="HBP38" s="441"/>
      <c r="HBQ38" s="441"/>
      <c r="HBR38" s="441"/>
      <c r="HBS38" s="441"/>
      <c r="HBT38" s="441"/>
      <c r="HBU38" s="441"/>
      <c r="HBV38" s="441"/>
      <c r="HBW38" s="441"/>
      <c r="HBX38" s="441"/>
      <c r="HBY38" s="441"/>
      <c r="HBZ38" s="441"/>
      <c r="HCA38" s="441"/>
      <c r="HCB38" s="441"/>
      <c r="HCC38" s="441"/>
      <c r="HCD38" s="441"/>
      <c r="HCE38" s="441"/>
      <c r="HCF38" s="441"/>
      <c r="HCG38" s="441"/>
      <c r="HCH38" s="441"/>
      <c r="HCI38" s="441"/>
      <c r="HCJ38" s="441"/>
      <c r="HCK38" s="441"/>
      <c r="HCL38" s="441"/>
      <c r="HCM38" s="441"/>
      <c r="HCN38" s="441"/>
      <c r="HCO38" s="441"/>
      <c r="HCP38" s="441"/>
      <c r="HCQ38" s="441"/>
      <c r="HCR38" s="441"/>
      <c r="HCS38" s="441"/>
      <c r="HCT38" s="441"/>
      <c r="HCU38" s="441"/>
      <c r="HCV38" s="441"/>
      <c r="HCW38" s="441"/>
      <c r="HCX38" s="441"/>
      <c r="HCY38" s="441"/>
      <c r="HCZ38" s="441"/>
      <c r="HDA38" s="441"/>
      <c r="HDB38" s="441"/>
      <c r="HDC38" s="441"/>
      <c r="HDD38" s="441"/>
      <c r="HDE38" s="441"/>
      <c r="HDF38" s="441"/>
      <c r="HDG38" s="441"/>
      <c r="HDH38" s="441"/>
      <c r="HDI38" s="441"/>
      <c r="HDJ38" s="441"/>
      <c r="HDK38" s="441"/>
      <c r="HDL38" s="441"/>
      <c r="HDM38" s="441"/>
      <c r="HDN38" s="441"/>
      <c r="HDO38" s="441"/>
      <c r="HDP38" s="441"/>
      <c r="HDQ38" s="441"/>
      <c r="HDR38" s="441"/>
      <c r="HDS38" s="441"/>
      <c r="HDT38" s="441"/>
      <c r="HDU38" s="441"/>
      <c r="HDV38" s="441"/>
      <c r="HDW38" s="441"/>
      <c r="HDX38" s="441"/>
      <c r="HDY38" s="441"/>
      <c r="HDZ38" s="441"/>
      <c r="HEA38" s="441"/>
      <c r="HEB38" s="441"/>
      <c r="HEC38" s="441"/>
      <c r="HED38" s="441"/>
      <c r="HEE38" s="441"/>
      <c r="HEF38" s="441"/>
      <c r="HEG38" s="441"/>
      <c r="HEH38" s="441"/>
      <c r="HEI38" s="441"/>
      <c r="HEJ38" s="441"/>
      <c r="HEK38" s="441"/>
      <c r="HEL38" s="441"/>
      <c r="HEM38" s="441"/>
      <c r="HEN38" s="441"/>
      <c r="HEO38" s="441"/>
      <c r="HEP38" s="441"/>
      <c r="HEQ38" s="441"/>
      <c r="HER38" s="441"/>
      <c r="HES38" s="441"/>
      <c r="HET38" s="441"/>
      <c r="HEU38" s="441"/>
      <c r="HEV38" s="441"/>
      <c r="HEW38" s="441"/>
      <c r="HEX38" s="441"/>
      <c r="HEY38" s="441"/>
      <c r="HEZ38" s="441"/>
      <c r="HFA38" s="441"/>
      <c r="HFB38" s="441"/>
      <c r="HFC38" s="441"/>
      <c r="HFD38" s="441"/>
      <c r="HFE38" s="441"/>
      <c r="HFF38" s="441"/>
      <c r="HFG38" s="441"/>
      <c r="HFH38" s="441"/>
      <c r="HFI38" s="441"/>
      <c r="HFJ38" s="441"/>
      <c r="HFK38" s="441"/>
      <c r="HFL38" s="441"/>
      <c r="HFM38" s="441"/>
      <c r="HFN38" s="441"/>
      <c r="HFO38" s="441"/>
      <c r="HFP38" s="441"/>
      <c r="HFQ38" s="441"/>
      <c r="HFR38" s="441"/>
      <c r="HFS38" s="441"/>
      <c r="HFT38" s="441"/>
      <c r="HFU38" s="441"/>
      <c r="HFV38" s="441"/>
      <c r="HFW38" s="441"/>
      <c r="HFX38" s="441"/>
      <c r="HFY38" s="441"/>
      <c r="HFZ38" s="441"/>
      <c r="HGA38" s="441"/>
      <c r="HGB38" s="441"/>
      <c r="HGC38" s="441"/>
      <c r="HGD38" s="441"/>
      <c r="HGE38" s="441"/>
      <c r="HGF38" s="441"/>
      <c r="HGG38" s="441"/>
      <c r="HGH38" s="441"/>
      <c r="HGI38" s="441"/>
      <c r="HGJ38" s="441"/>
      <c r="HGK38" s="441"/>
      <c r="HGL38" s="441"/>
      <c r="HGM38" s="441"/>
      <c r="HGN38" s="441"/>
      <c r="HGO38" s="441"/>
      <c r="HGP38" s="441"/>
      <c r="HGQ38" s="441"/>
      <c r="HGR38" s="441"/>
      <c r="HGS38" s="441"/>
      <c r="HGT38" s="441"/>
      <c r="HGU38" s="441"/>
      <c r="HGV38" s="441"/>
      <c r="HGW38" s="441"/>
      <c r="HGX38" s="441"/>
      <c r="HGY38" s="441"/>
      <c r="HGZ38" s="441"/>
      <c r="HHA38" s="441"/>
      <c r="HHB38" s="441"/>
      <c r="HHC38" s="441"/>
      <c r="HHD38" s="441"/>
      <c r="HHE38" s="441"/>
      <c r="HHF38" s="441"/>
      <c r="HHG38" s="441"/>
      <c r="HHH38" s="441"/>
      <c r="HHI38" s="441"/>
      <c r="HHJ38" s="441"/>
      <c r="HHK38" s="441"/>
      <c r="HHL38" s="441"/>
      <c r="HHM38" s="441"/>
      <c r="HHN38" s="441"/>
      <c r="HHO38" s="441"/>
      <c r="HHP38" s="441"/>
      <c r="HHQ38" s="441"/>
      <c r="HHR38" s="441"/>
      <c r="HHS38" s="441"/>
      <c r="HHT38" s="441"/>
      <c r="HHU38" s="441"/>
      <c r="HHV38" s="441"/>
      <c r="HHW38" s="441"/>
      <c r="HHX38" s="441"/>
      <c r="HHY38" s="441"/>
      <c r="HHZ38" s="441"/>
      <c r="HIA38" s="441"/>
      <c r="HIB38" s="441"/>
      <c r="HIC38" s="441"/>
      <c r="HID38" s="441"/>
      <c r="HIE38" s="441"/>
      <c r="HIF38" s="441"/>
      <c r="HIG38" s="441"/>
      <c r="HIH38" s="441"/>
      <c r="HII38" s="441"/>
      <c r="HIJ38" s="441"/>
      <c r="HIK38" s="441"/>
      <c r="HIL38" s="441"/>
      <c r="HIM38" s="441"/>
      <c r="HIN38" s="441"/>
      <c r="HIO38" s="441"/>
      <c r="HIP38" s="441"/>
      <c r="HIQ38" s="441"/>
      <c r="HIR38" s="441"/>
      <c r="HIS38" s="441"/>
      <c r="HIT38" s="441"/>
      <c r="HIU38" s="441"/>
      <c r="HIV38" s="441"/>
      <c r="HIW38" s="441"/>
      <c r="HIX38" s="441"/>
      <c r="HIY38" s="441"/>
      <c r="HIZ38" s="441"/>
      <c r="HJA38" s="441"/>
      <c r="HJB38" s="441"/>
      <c r="HJC38" s="441"/>
      <c r="HJD38" s="441"/>
      <c r="HJE38" s="441"/>
      <c r="HJF38" s="441"/>
      <c r="HJG38" s="441"/>
      <c r="HJH38" s="441"/>
      <c r="HJI38" s="441"/>
      <c r="HJJ38" s="441"/>
      <c r="HJK38" s="441"/>
      <c r="HJL38" s="441"/>
      <c r="HJM38" s="441"/>
      <c r="HJN38" s="441"/>
      <c r="HJO38" s="441"/>
      <c r="HJP38" s="441"/>
      <c r="HJQ38" s="441"/>
      <c r="HJR38" s="441"/>
      <c r="HJS38" s="441"/>
      <c r="HJT38" s="441"/>
      <c r="HJU38" s="441"/>
      <c r="HJV38" s="441"/>
      <c r="HJW38" s="441"/>
      <c r="HJX38" s="441"/>
      <c r="HJY38" s="441"/>
      <c r="HJZ38" s="441"/>
      <c r="HKA38" s="441"/>
      <c r="HKB38" s="441"/>
      <c r="HKC38" s="441"/>
      <c r="HKD38" s="441"/>
      <c r="HKE38" s="441"/>
      <c r="HKF38" s="441"/>
      <c r="HKG38" s="441"/>
      <c r="HKH38" s="441"/>
      <c r="HKI38" s="441"/>
      <c r="HKJ38" s="441"/>
      <c r="HKK38" s="441"/>
      <c r="HKL38" s="441"/>
      <c r="HKM38" s="441"/>
      <c r="HKN38" s="441"/>
      <c r="HKO38" s="441"/>
      <c r="HKP38" s="441"/>
      <c r="HKQ38" s="441"/>
      <c r="HKR38" s="441"/>
      <c r="HKS38" s="441"/>
      <c r="HKT38" s="441"/>
      <c r="HKU38" s="441"/>
      <c r="HKV38" s="441"/>
      <c r="HKW38" s="441"/>
      <c r="HKX38" s="441"/>
      <c r="HKY38" s="441"/>
      <c r="HKZ38" s="441"/>
      <c r="HLA38" s="441"/>
      <c r="HLB38" s="441"/>
      <c r="HLC38" s="441"/>
      <c r="HLD38" s="441"/>
      <c r="HLE38" s="441"/>
      <c r="HLF38" s="441"/>
      <c r="HLG38" s="441"/>
      <c r="HLH38" s="441"/>
      <c r="HLI38" s="441"/>
      <c r="HLJ38" s="441"/>
      <c r="HLK38" s="441"/>
      <c r="HLL38" s="441"/>
      <c r="HLM38" s="441"/>
      <c r="HLN38" s="441"/>
      <c r="HLO38" s="441"/>
      <c r="HLP38" s="441"/>
      <c r="HLQ38" s="441"/>
      <c r="HLR38" s="441"/>
      <c r="HLS38" s="441"/>
      <c r="HLT38" s="441"/>
      <c r="HLU38" s="441"/>
      <c r="HLV38" s="441"/>
      <c r="HLW38" s="441"/>
      <c r="HLX38" s="441"/>
      <c r="HLY38" s="441"/>
      <c r="HLZ38" s="441"/>
      <c r="HMA38" s="441"/>
      <c r="HMB38" s="441"/>
      <c r="HMC38" s="441"/>
      <c r="HMD38" s="441"/>
      <c r="HME38" s="441"/>
      <c r="HMF38" s="441"/>
      <c r="HMG38" s="441"/>
      <c r="HMH38" s="441"/>
      <c r="HMI38" s="441"/>
      <c r="HMJ38" s="441"/>
      <c r="HMK38" s="441"/>
      <c r="HML38" s="441"/>
      <c r="HMM38" s="441"/>
      <c r="HMN38" s="441"/>
      <c r="HMO38" s="441"/>
      <c r="HMP38" s="441"/>
      <c r="HMQ38" s="441"/>
      <c r="HMR38" s="441"/>
      <c r="HMS38" s="441"/>
      <c r="HMT38" s="441"/>
      <c r="HMU38" s="441"/>
      <c r="HMV38" s="441"/>
      <c r="HMW38" s="441"/>
      <c r="HMX38" s="441"/>
      <c r="HMY38" s="441"/>
      <c r="HMZ38" s="441"/>
      <c r="HNA38" s="441"/>
      <c r="HNB38" s="441"/>
      <c r="HNC38" s="441"/>
      <c r="HND38" s="441"/>
      <c r="HNE38" s="441"/>
      <c r="HNF38" s="441"/>
      <c r="HNG38" s="441"/>
      <c r="HNH38" s="441"/>
      <c r="HNI38" s="441"/>
      <c r="HNJ38" s="441"/>
      <c r="HNK38" s="441"/>
      <c r="HNL38" s="441"/>
      <c r="HNM38" s="441"/>
      <c r="HNN38" s="441"/>
      <c r="HNO38" s="441"/>
      <c r="HNP38" s="441"/>
      <c r="HNQ38" s="441"/>
      <c r="HNR38" s="441"/>
      <c r="HNS38" s="441"/>
      <c r="HNT38" s="441"/>
      <c r="HNU38" s="441"/>
      <c r="HNV38" s="441"/>
      <c r="HNW38" s="441"/>
      <c r="HNX38" s="441"/>
      <c r="HNY38" s="441"/>
      <c r="HNZ38" s="441"/>
      <c r="HOA38" s="441"/>
      <c r="HOB38" s="441"/>
      <c r="HOC38" s="441"/>
      <c r="HOD38" s="441"/>
      <c r="HOE38" s="441"/>
      <c r="HOF38" s="441"/>
      <c r="HOG38" s="441"/>
      <c r="HOH38" s="441"/>
      <c r="HOI38" s="441"/>
      <c r="HOJ38" s="441"/>
      <c r="HOK38" s="441"/>
      <c r="HOL38" s="441"/>
      <c r="HOM38" s="441"/>
      <c r="HON38" s="441"/>
      <c r="HOO38" s="441"/>
      <c r="HOP38" s="441"/>
      <c r="HOQ38" s="441"/>
      <c r="HOR38" s="441"/>
      <c r="HOS38" s="441"/>
      <c r="HOT38" s="441"/>
      <c r="HOU38" s="441"/>
      <c r="HOV38" s="441"/>
      <c r="HOW38" s="441"/>
      <c r="HOX38" s="441"/>
      <c r="HOY38" s="441"/>
      <c r="HOZ38" s="441"/>
      <c r="HPA38" s="441"/>
      <c r="HPB38" s="441"/>
      <c r="HPC38" s="441"/>
      <c r="HPD38" s="441"/>
      <c r="HPE38" s="441"/>
      <c r="HPF38" s="441"/>
      <c r="HPG38" s="441"/>
      <c r="HPH38" s="441"/>
      <c r="HPI38" s="441"/>
      <c r="HPJ38" s="441"/>
      <c r="HPK38" s="441"/>
      <c r="HPL38" s="441"/>
      <c r="HPM38" s="441"/>
      <c r="HPN38" s="441"/>
      <c r="HPO38" s="441"/>
      <c r="HPP38" s="441"/>
      <c r="HPQ38" s="441"/>
      <c r="HPR38" s="441"/>
      <c r="HPS38" s="441"/>
      <c r="HPT38" s="441"/>
      <c r="HPU38" s="441"/>
      <c r="HPV38" s="441"/>
      <c r="HPW38" s="441"/>
      <c r="HPX38" s="441"/>
      <c r="HPY38" s="441"/>
      <c r="HPZ38" s="441"/>
      <c r="HQA38" s="441"/>
      <c r="HQB38" s="441"/>
      <c r="HQC38" s="441"/>
      <c r="HQD38" s="441"/>
      <c r="HQE38" s="441"/>
      <c r="HQF38" s="441"/>
      <c r="HQG38" s="441"/>
      <c r="HQH38" s="441"/>
      <c r="HQI38" s="441"/>
      <c r="HQJ38" s="441"/>
      <c r="HQK38" s="441"/>
      <c r="HQL38" s="441"/>
      <c r="HQM38" s="441"/>
      <c r="HQN38" s="441"/>
      <c r="HQO38" s="441"/>
      <c r="HQP38" s="441"/>
      <c r="HQQ38" s="441"/>
      <c r="HQR38" s="441"/>
      <c r="HQS38" s="441"/>
      <c r="HQT38" s="441"/>
      <c r="HQU38" s="441"/>
      <c r="HQV38" s="441"/>
      <c r="HQW38" s="441"/>
      <c r="HQX38" s="441"/>
      <c r="HQY38" s="441"/>
      <c r="HQZ38" s="441"/>
      <c r="HRA38" s="441"/>
      <c r="HRB38" s="441"/>
      <c r="HRC38" s="441"/>
      <c r="HRD38" s="441"/>
      <c r="HRE38" s="441"/>
      <c r="HRF38" s="441"/>
      <c r="HRG38" s="441"/>
      <c r="HRH38" s="441"/>
      <c r="HRI38" s="441"/>
      <c r="HRJ38" s="441"/>
      <c r="HRK38" s="441"/>
      <c r="HRL38" s="441"/>
      <c r="HRM38" s="441"/>
      <c r="HRN38" s="441"/>
      <c r="HRO38" s="441"/>
      <c r="HRP38" s="441"/>
      <c r="HRQ38" s="441"/>
      <c r="HRR38" s="441"/>
      <c r="HRS38" s="441"/>
      <c r="HRT38" s="441"/>
      <c r="HRU38" s="441"/>
      <c r="HRV38" s="441"/>
      <c r="HRW38" s="441"/>
      <c r="HRX38" s="441"/>
      <c r="HRY38" s="441"/>
      <c r="HRZ38" s="441"/>
      <c r="HSA38" s="441"/>
      <c r="HSB38" s="441"/>
      <c r="HSC38" s="441"/>
      <c r="HSD38" s="441"/>
      <c r="HSE38" s="441"/>
      <c r="HSF38" s="441"/>
      <c r="HSG38" s="441"/>
      <c r="HSH38" s="441"/>
      <c r="HSI38" s="441"/>
      <c r="HSJ38" s="441"/>
      <c r="HSK38" s="441"/>
      <c r="HSL38" s="441"/>
      <c r="HSM38" s="441"/>
      <c r="HSN38" s="441"/>
      <c r="HSO38" s="441"/>
      <c r="HSP38" s="441"/>
      <c r="HSQ38" s="441"/>
      <c r="HSR38" s="441"/>
      <c r="HSS38" s="441"/>
      <c r="HST38" s="441"/>
      <c r="HSU38" s="441"/>
      <c r="HSV38" s="441"/>
      <c r="HSW38" s="441"/>
      <c r="HSX38" s="441"/>
      <c r="HSY38" s="441"/>
      <c r="HSZ38" s="441"/>
      <c r="HTA38" s="441"/>
      <c r="HTB38" s="441"/>
      <c r="HTC38" s="441"/>
      <c r="HTD38" s="441"/>
      <c r="HTE38" s="441"/>
      <c r="HTF38" s="441"/>
      <c r="HTG38" s="441"/>
      <c r="HTH38" s="441"/>
      <c r="HTI38" s="441"/>
      <c r="HTJ38" s="441"/>
      <c r="HTK38" s="441"/>
      <c r="HTL38" s="441"/>
      <c r="HTM38" s="441"/>
      <c r="HTN38" s="441"/>
      <c r="HTO38" s="441"/>
      <c r="HTP38" s="441"/>
      <c r="HTQ38" s="441"/>
      <c r="HTR38" s="441"/>
      <c r="HTS38" s="441"/>
      <c r="HTT38" s="441"/>
      <c r="HTU38" s="441"/>
      <c r="HTV38" s="441"/>
      <c r="HTW38" s="441"/>
      <c r="HTX38" s="441"/>
      <c r="HTY38" s="441"/>
      <c r="HTZ38" s="441"/>
      <c r="HUA38" s="441"/>
      <c r="HUB38" s="441"/>
      <c r="HUC38" s="441"/>
      <c r="HUD38" s="441"/>
      <c r="HUE38" s="441"/>
      <c r="HUF38" s="441"/>
      <c r="HUG38" s="441"/>
      <c r="HUH38" s="441"/>
      <c r="HUI38" s="441"/>
      <c r="HUJ38" s="441"/>
      <c r="HUK38" s="441"/>
      <c r="HUL38" s="441"/>
      <c r="HUM38" s="441"/>
      <c r="HUN38" s="441"/>
      <c r="HUO38" s="441"/>
      <c r="HUP38" s="441"/>
      <c r="HUQ38" s="441"/>
      <c r="HUR38" s="441"/>
      <c r="HUS38" s="441"/>
      <c r="HUT38" s="441"/>
      <c r="HUU38" s="441"/>
      <c r="HUV38" s="441"/>
      <c r="HUW38" s="441"/>
      <c r="HUX38" s="441"/>
      <c r="HUY38" s="441"/>
      <c r="HUZ38" s="441"/>
      <c r="HVA38" s="441"/>
      <c r="HVB38" s="441"/>
      <c r="HVC38" s="441"/>
      <c r="HVD38" s="441"/>
      <c r="HVE38" s="441"/>
      <c r="HVF38" s="441"/>
      <c r="HVG38" s="441"/>
      <c r="HVH38" s="441"/>
      <c r="HVI38" s="441"/>
      <c r="HVJ38" s="441"/>
      <c r="HVK38" s="441"/>
      <c r="HVL38" s="441"/>
      <c r="HVM38" s="441"/>
      <c r="HVN38" s="441"/>
      <c r="HVO38" s="441"/>
      <c r="HVP38" s="441"/>
      <c r="HVQ38" s="441"/>
      <c r="HVR38" s="441"/>
      <c r="HVS38" s="441"/>
      <c r="HVT38" s="441"/>
      <c r="HVU38" s="441"/>
      <c r="HVV38" s="441"/>
      <c r="HVW38" s="441"/>
      <c r="HVX38" s="441"/>
      <c r="HVY38" s="441"/>
      <c r="HVZ38" s="441"/>
      <c r="HWA38" s="441"/>
      <c r="HWB38" s="441"/>
      <c r="HWC38" s="441"/>
      <c r="HWD38" s="441"/>
      <c r="HWE38" s="441"/>
      <c r="HWF38" s="441"/>
      <c r="HWG38" s="441"/>
      <c r="HWH38" s="441"/>
      <c r="HWI38" s="441"/>
      <c r="HWJ38" s="441"/>
      <c r="HWK38" s="441"/>
      <c r="HWL38" s="441"/>
      <c r="HWM38" s="441"/>
      <c r="HWN38" s="441"/>
      <c r="HWO38" s="441"/>
      <c r="HWP38" s="441"/>
      <c r="HWQ38" s="441"/>
      <c r="HWR38" s="441"/>
      <c r="HWS38" s="441"/>
      <c r="HWT38" s="441"/>
      <c r="HWU38" s="441"/>
      <c r="HWV38" s="441"/>
      <c r="HWW38" s="441"/>
      <c r="HWX38" s="441"/>
      <c r="HWY38" s="441"/>
      <c r="HWZ38" s="441"/>
      <c r="HXA38" s="441"/>
      <c r="HXB38" s="441"/>
      <c r="HXC38" s="441"/>
      <c r="HXD38" s="441"/>
      <c r="HXE38" s="441"/>
      <c r="HXF38" s="441"/>
      <c r="HXG38" s="441"/>
      <c r="HXH38" s="441"/>
      <c r="HXI38" s="441"/>
      <c r="HXJ38" s="441"/>
      <c r="HXK38" s="441"/>
      <c r="HXL38" s="441"/>
      <c r="HXM38" s="441"/>
      <c r="HXN38" s="441"/>
      <c r="HXO38" s="441"/>
      <c r="HXP38" s="441"/>
      <c r="HXQ38" s="441"/>
      <c r="HXR38" s="441"/>
      <c r="HXS38" s="441"/>
      <c r="HXT38" s="441"/>
      <c r="HXU38" s="441"/>
      <c r="HXV38" s="441"/>
      <c r="HXW38" s="441"/>
      <c r="HXX38" s="441"/>
      <c r="HXY38" s="441"/>
      <c r="HXZ38" s="441"/>
      <c r="HYA38" s="441"/>
      <c r="HYB38" s="441"/>
      <c r="HYC38" s="441"/>
      <c r="HYD38" s="441"/>
      <c r="HYE38" s="441"/>
      <c r="HYF38" s="441"/>
      <c r="HYG38" s="441"/>
      <c r="HYH38" s="441"/>
      <c r="HYI38" s="441"/>
      <c r="HYJ38" s="441"/>
      <c r="HYK38" s="441"/>
      <c r="HYL38" s="441"/>
      <c r="HYM38" s="441"/>
      <c r="HYN38" s="441"/>
      <c r="HYO38" s="441"/>
      <c r="HYP38" s="441"/>
      <c r="HYQ38" s="441"/>
      <c r="HYR38" s="441"/>
      <c r="HYS38" s="441"/>
      <c r="HYT38" s="441"/>
      <c r="HYU38" s="441"/>
      <c r="HYV38" s="441"/>
      <c r="HYW38" s="441"/>
      <c r="HYX38" s="441"/>
      <c r="HYY38" s="441"/>
      <c r="HYZ38" s="441"/>
      <c r="HZA38" s="441"/>
      <c r="HZB38" s="441"/>
      <c r="HZC38" s="441"/>
      <c r="HZD38" s="441"/>
      <c r="HZE38" s="441"/>
      <c r="HZF38" s="441"/>
      <c r="HZG38" s="441"/>
      <c r="HZH38" s="441"/>
      <c r="HZI38" s="441"/>
      <c r="HZJ38" s="441"/>
      <c r="HZK38" s="441"/>
      <c r="HZL38" s="441"/>
      <c r="HZM38" s="441"/>
      <c r="HZN38" s="441"/>
      <c r="HZO38" s="441"/>
      <c r="HZP38" s="441"/>
      <c r="HZQ38" s="441"/>
      <c r="HZR38" s="441"/>
      <c r="HZS38" s="441"/>
      <c r="HZT38" s="441"/>
      <c r="HZU38" s="441"/>
      <c r="HZV38" s="441"/>
      <c r="HZW38" s="441"/>
      <c r="HZX38" s="441"/>
      <c r="HZY38" s="441"/>
      <c r="HZZ38" s="441"/>
      <c r="IAA38" s="441"/>
      <c r="IAB38" s="441"/>
      <c r="IAC38" s="441"/>
      <c r="IAD38" s="441"/>
      <c r="IAE38" s="441"/>
      <c r="IAF38" s="441"/>
      <c r="IAG38" s="441"/>
      <c r="IAH38" s="441"/>
      <c r="IAI38" s="441"/>
      <c r="IAJ38" s="441"/>
      <c r="IAK38" s="441"/>
      <c r="IAL38" s="441"/>
      <c r="IAM38" s="441"/>
      <c r="IAN38" s="441"/>
      <c r="IAO38" s="441"/>
      <c r="IAP38" s="441"/>
      <c r="IAQ38" s="441"/>
      <c r="IAR38" s="441"/>
      <c r="IAS38" s="441"/>
      <c r="IAT38" s="441"/>
      <c r="IAU38" s="441"/>
      <c r="IAV38" s="441"/>
      <c r="IAW38" s="441"/>
      <c r="IAX38" s="441"/>
      <c r="IAY38" s="441"/>
      <c r="IAZ38" s="441"/>
      <c r="IBA38" s="441"/>
      <c r="IBB38" s="441"/>
      <c r="IBC38" s="441"/>
      <c r="IBD38" s="441"/>
      <c r="IBE38" s="441"/>
      <c r="IBF38" s="441"/>
      <c r="IBG38" s="441"/>
      <c r="IBH38" s="441"/>
      <c r="IBI38" s="441"/>
      <c r="IBJ38" s="441"/>
      <c r="IBK38" s="441"/>
      <c r="IBL38" s="441"/>
      <c r="IBM38" s="441"/>
      <c r="IBN38" s="441"/>
      <c r="IBO38" s="441"/>
      <c r="IBP38" s="441"/>
      <c r="IBQ38" s="441"/>
      <c r="IBR38" s="441"/>
      <c r="IBS38" s="441"/>
      <c r="IBT38" s="441"/>
      <c r="IBU38" s="441"/>
      <c r="IBV38" s="441"/>
      <c r="IBW38" s="441"/>
      <c r="IBX38" s="441"/>
      <c r="IBY38" s="441"/>
      <c r="IBZ38" s="441"/>
      <c r="ICA38" s="441"/>
      <c r="ICB38" s="441"/>
      <c r="ICC38" s="441"/>
      <c r="ICD38" s="441"/>
      <c r="ICE38" s="441"/>
      <c r="ICF38" s="441"/>
      <c r="ICG38" s="441"/>
      <c r="ICH38" s="441"/>
      <c r="ICI38" s="441"/>
      <c r="ICJ38" s="441"/>
      <c r="ICK38" s="441"/>
      <c r="ICL38" s="441"/>
      <c r="ICM38" s="441"/>
      <c r="ICN38" s="441"/>
      <c r="ICO38" s="441"/>
      <c r="ICP38" s="441"/>
      <c r="ICQ38" s="441"/>
      <c r="ICR38" s="441"/>
      <c r="ICS38" s="441"/>
      <c r="ICT38" s="441"/>
      <c r="ICU38" s="441"/>
      <c r="ICV38" s="441"/>
      <c r="ICW38" s="441"/>
      <c r="ICX38" s="441"/>
      <c r="ICY38" s="441"/>
      <c r="ICZ38" s="441"/>
      <c r="IDA38" s="441"/>
      <c r="IDB38" s="441"/>
      <c r="IDC38" s="441"/>
      <c r="IDD38" s="441"/>
      <c r="IDE38" s="441"/>
      <c r="IDF38" s="441"/>
      <c r="IDG38" s="441"/>
      <c r="IDH38" s="441"/>
      <c r="IDI38" s="441"/>
      <c r="IDJ38" s="441"/>
      <c r="IDK38" s="441"/>
      <c r="IDL38" s="441"/>
      <c r="IDM38" s="441"/>
      <c r="IDN38" s="441"/>
      <c r="IDO38" s="441"/>
      <c r="IDP38" s="441"/>
      <c r="IDQ38" s="441"/>
      <c r="IDR38" s="441"/>
      <c r="IDS38" s="441"/>
      <c r="IDT38" s="441"/>
      <c r="IDU38" s="441"/>
      <c r="IDV38" s="441"/>
      <c r="IDW38" s="441"/>
      <c r="IDX38" s="441"/>
      <c r="IDY38" s="441"/>
      <c r="IDZ38" s="441"/>
      <c r="IEA38" s="441"/>
      <c r="IEB38" s="441"/>
      <c r="IEC38" s="441"/>
      <c r="IED38" s="441"/>
      <c r="IEE38" s="441"/>
      <c r="IEF38" s="441"/>
      <c r="IEG38" s="441"/>
      <c r="IEH38" s="441"/>
      <c r="IEI38" s="441"/>
      <c r="IEJ38" s="441"/>
      <c r="IEK38" s="441"/>
      <c r="IEL38" s="441"/>
      <c r="IEM38" s="441"/>
      <c r="IEN38" s="441"/>
      <c r="IEO38" s="441"/>
      <c r="IEP38" s="441"/>
      <c r="IEQ38" s="441"/>
      <c r="IER38" s="441"/>
      <c r="IES38" s="441"/>
      <c r="IET38" s="441"/>
      <c r="IEU38" s="441"/>
      <c r="IEV38" s="441"/>
      <c r="IEW38" s="441"/>
      <c r="IEX38" s="441"/>
      <c r="IEY38" s="441"/>
      <c r="IEZ38" s="441"/>
      <c r="IFA38" s="441"/>
      <c r="IFB38" s="441"/>
      <c r="IFC38" s="441"/>
      <c r="IFD38" s="441"/>
      <c r="IFE38" s="441"/>
      <c r="IFF38" s="441"/>
      <c r="IFG38" s="441"/>
      <c r="IFH38" s="441"/>
      <c r="IFI38" s="441"/>
      <c r="IFJ38" s="441"/>
      <c r="IFK38" s="441"/>
      <c r="IFL38" s="441"/>
      <c r="IFM38" s="441"/>
      <c r="IFN38" s="441"/>
      <c r="IFO38" s="441"/>
      <c r="IFP38" s="441"/>
      <c r="IFQ38" s="441"/>
      <c r="IFR38" s="441"/>
      <c r="IFS38" s="441"/>
      <c r="IFT38" s="441"/>
      <c r="IFU38" s="441"/>
      <c r="IFV38" s="441"/>
      <c r="IFW38" s="441"/>
      <c r="IFX38" s="441"/>
      <c r="IFY38" s="441"/>
      <c r="IFZ38" s="441"/>
      <c r="IGA38" s="441"/>
      <c r="IGB38" s="441"/>
      <c r="IGC38" s="441"/>
      <c r="IGD38" s="441"/>
      <c r="IGE38" s="441"/>
      <c r="IGF38" s="441"/>
      <c r="IGG38" s="441"/>
      <c r="IGH38" s="441"/>
      <c r="IGI38" s="441"/>
      <c r="IGJ38" s="441"/>
      <c r="IGK38" s="441"/>
      <c r="IGL38" s="441"/>
      <c r="IGM38" s="441"/>
      <c r="IGN38" s="441"/>
      <c r="IGO38" s="441"/>
      <c r="IGP38" s="441"/>
      <c r="IGQ38" s="441"/>
      <c r="IGR38" s="441"/>
      <c r="IGS38" s="441"/>
      <c r="IGT38" s="441"/>
      <c r="IGU38" s="441"/>
      <c r="IGV38" s="441"/>
      <c r="IGW38" s="441"/>
      <c r="IGX38" s="441"/>
      <c r="IGY38" s="441"/>
      <c r="IGZ38" s="441"/>
      <c r="IHA38" s="441"/>
      <c r="IHB38" s="441"/>
      <c r="IHC38" s="441"/>
      <c r="IHD38" s="441"/>
      <c r="IHE38" s="441"/>
      <c r="IHF38" s="441"/>
      <c r="IHG38" s="441"/>
      <c r="IHH38" s="441"/>
      <c r="IHI38" s="441"/>
      <c r="IHJ38" s="441"/>
      <c r="IHK38" s="441"/>
      <c r="IHL38" s="441"/>
      <c r="IHM38" s="441"/>
      <c r="IHN38" s="441"/>
      <c r="IHO38" s="441"/>
      <c r="IHP38" s="441"/>
      <c r="IHQ38" s="441"/>
      <c r="IHR38" s="441"/>
      <c r="IHS38" s="441"/>
      <c r="IHT38" s="441"/>
      <c r="IHU38" s="441"/>
      <c r="IHV38" s="441"/>
      <c r="IHW38" s="441"/>
      <c r="IHX38" s="441"/>
      <c r="IHY38" s="441"/>
      <c r="IHZ38" s="441"/>
      <c r="IIA38" s="441"/>
      <c r="IIB38" s="441"/>
      <c r="IIC38" s="441"/>
      <c r="IID38" s="441"/>
      <c r="IIE38" s="441"/>
      <c r="IIF38" s="441"/>
      <c r="IIG38" s="441"/>
      <c r="IIH38" s="441"/>
      <c r="III38" s="441"/>
      <c r="IIJ38" s="441"/>
      <c r="IIK38" s="441"/>
      <c r="IIL38" s="441"/>
      <c r="IIM38" s="441"/>
      <c r="IIN38" s="441"/>
      <c r="IIO38" s="441"/>
      <c r="IIP38" s="441"/>
      <c r="IIQ38" s="441"/>
      <c r="IIR38" s="441"/>
      <c r="IIS38" s="441"/>
      <c r="IIT38" s="441"/>
      <c r="IIU38" s="441"/>
      <c r="IIV38" s="441"/>
      <c r="IIW38" s="441"/>
      <c r="IIX38" s="441"/>
      <c r="IIY38" s="441"/>
      <c r="IIZ38" s="441"/>
      <c r="IJA38" s="441"/>
      <c r="IJB38" s="441"/>
      <c r="IJC38" s="441"/>
      <c r="IJD38" s="441"/>
      <c r="IJE38" s="441"/>
      <c r="IJF38" s="441"/>
      <c r="IJG38" s="441"/>
      <c r="IJH38" s="441"/>
      <c r="IJI38" s="441"/>
      <c r="IJJ38" s="441"/>
      <c r="IJK38" s="441"/>
      <c r="IJL38" s="441"/>
      <c r="IJM38" s="441"/>
      <c r="IJN38" s="441"/>
      <c r="IJO38" s="441"/>
      <c r="IJP38" s="441"/>
      <c r="IJQ38" s="441"/>
      <c r="IJR38" s="441"/>
      <c r="IJS38" s="441"/>
      <c r="IJT38" s="441"/>
      <c r="IJU38" s="441"/>
      <c r="IJV38" s="441"/>
      <c r="IJW38" s="441"/>
      <c r="IJX38" s="441"/>
      <c r="IJY38" s="441"/>
      <c r="IJZ38" s="441"/>
      <c r="IKA38" s="441"/>
      <c r="IKB38" s="441"/>
      <c r="IKC38" s="441"/>
      <c r="IKD38" s="441"/>
      <c r="IKE38" s="441"/>
      <c r="IKF38" s="441"/>
      <c r="IKG38" s="441"/>
      <c r="IKH38" s="441"/>
      <c r="IKI38" s="441"/>
      <c r="IKJ38" s="441"/>
      <c r="IKK38" s="441"/>
      <c r="IKL38" s="441"/>
      <c r="IKM38" s="441"/>
      <c r="IKN38" s="441"/>
      <c r="IKO38" s="441"/>
      <c r="IKP38" s="441"/>
      <c r="IKQ38" s="441"/>
      <c r="IKR38" s="441"/>
      <c r="IKS38" s="441"/>
      <c r="IKT38" s="441"/>
      <c r="IKU38" s="441"/>
      <c r="IKV38" s="441"/>
      <c r="IKW38" s="441"/>
      <c r="IKX38" s="441"/>
      <c r="IKY38" s="441"/>
      <c r="IKZ38" s="441"/>
      <c r="ILA38" s="441"/>
      <c r="ILB38" s="441"/>
      <c r="ILC38" s="441"/>
      <c r="ILD38" s="441"/>
      <c r="ILE38" s="441"/>
      <c r="ILF38" s="441"/>
      <c r="ILG38" s="441"/>
      <c r="ILH38" s="441"/>
      <c r="ILI38" s="441"/>
      <c r="ILJ38" s="441"/>
      <c r="ILK38" s="441"/>
      <c r="ILL38" s="441"/>
      <c r="ILM38" s="441"/>
      <c r="ILN38" s="441"/>
      <c r="ILO38" s="441"/>
      <c r="ILP38" s="441"/>
      <c r="ILQ38" s="441"/>
      <c r="ILR38" s="441"/>
      <c r="ILS38" s="441"/>
      <c r="ILT38" s="441"/>
      <c r="ILU38" s="441"/>
      <c r="ILV38" s="441"/>
      <c r="ILW38" s="441"/>
      <c r="ILX38" s="441"/>
      <c r="ILY38" s="441"/>
      <c r="ILZ38" s="441"/>
      <c r="IMA38" s="441"/>
      <c r="IMB38" s="441"/>
      <c r="IMC38" s="441"/>
      <c r="IMD38" s="441"/>
      <c r="IME38" s="441"/>
      <c r="IMF38" s="441"/>
      <c r="IMG38" s="441"/>
      <c r="IMH38" s="441"/>
      <c r="IMI38" s="441"/>
      <c r="IMJ38" s="441"/>
      <c r="IMK38" s="441"/>
      <c r="IML38" s="441"/>
      <c r="IMM38" s="441"/>
      <c r="IMN38" s="441"/>
      <c r="IMO38" s="441"/>
      <c r="IMP38" s="441"/>
      <c r="IMQ38" s="441"/>
      <c r="IMR38" s="441"/>
      <c r="IMS38" s="441"/>
      <c r="IMT38" s="441"/>
      <c r="IMU38" s="441"/>
      <c r="IMV38" s="441"/>
      <c r="IMW38" s="441"/>
      <c r="IMX38" s="441"/>
      <c r="IMY38" s="441"/>
      <c r="IMZ38" s="441"/>
      <c r="INA38" s="441"/>
      <c r="INB38" s="441"/>
      <c r="INC38" s="441"/>
      <c r="IND38" s="441"/>
      <c r="INE38" s="441"/>
      <c r="INF38" s="441"/>
      <c r="ING38" s="441"/>
      <c r="INH38" s="441"/>
      <c r="INI38" s="441"/>
      <c r="INJ38" s="441"/>
      <c r="INK38" s="441"/>
      <c r="INL38" s="441"/>
      <c r="INM38" s="441"/>
      <c r="INN38" s="441"/>
      <c r="INO38" s="441"/>
      <c r="INP38" s="441"/>
      <c r="INQ38" s="441"/>
      <c r="INR38" s="441"/>
      <c r="INS38" s="441"/>
      <c r="INT38" s="441"/>
      <c r="INU38" s="441"/>
      <c r="INV38" s="441"/>
      <c r="INW38" s="441"/>
      <c r="INX38" s="441"/>
      <c r="INY38" s="441"/>
      <c r="INZ38" s="441"/>
      <c r="IOA38" s="441"/>
      <c r="IOB38" s="441"/>
      <c r="IOC38" s="441"/>
      <c r="IOD38" s="441"/>
      <c r="IOE38" s="441"/>
      <c r="IOF38" s="441"/>
      <c r="IOG38" s="441"/>
      <c r="IOH38" s="441"/>
      <c r="IOI38" s="441"/>
      <c r="IOJ38" s="441"/>
      <c r="IOK38" s="441"/>
      <c r="IOL38" s="441"/>
      <c r="IOM38" s="441"/>
      <c r="ION38" s="441"/>
      <c r="IOO38" s="441"/>
      <c r="IOP38" s="441"/>
      <c r="IOQ38" s="441"/>
      <c r="IOR38" s="441"/>
      <c r="IOS38" s="441"/>
      <c r="IOT38" s="441"/>
      <c r="IOU38" s="441"/>
      <c r="IOV38" s="441"/>
      <c r="IOW38" s="441"/>
      <c r="IOX38" s="441"/>
      <c r="IOY38" s="441"/>
      <c r="IOZ38" s="441"/>
      <c r="IPA38" s="441"/>
      <c r="IPB38" s="441"/>
      <c r="IPC38" s="441"/>
      <c r="IPD38" s="441"/>
      <c r="IPE38" s="441"/>
      <c r="IPF38" s="441"/>
      <c r="IPG38" s="441"/>
      <c r="IPH38" s="441"/>
      <c r="IPI38" s="441"/>
      <c r="IPJ38" s="441"/>
      <c r="IPK38" s="441"/>
      <c r="IPL38" s="441"/>
      <c r="IPM38" s="441"/>
      <c r="IPN38" s="441"/>
      <c r="IPO38" s="441"/>
      <c r="IPP38" s="441"/>
      <c r="IPQ38" s="441"/>
      <c r="IPR38" s="441"/>
      <c r="IPS38" s="441"/>
      <c r="IPT38" s="441"/>
      <c r="IPU38" s="441"/>
      <c r="IPV38" s="441"/>
      <c r="IPW38" s="441"/>
      <c r="IPX38" s="441"/>
      <c r="IPY38" s="441"/>
      <c r="IPZ38" s="441"/>
      <c r="IQA38" s="441"/>
      <c r="IQB38" s="441"/>
      <c r="IQC38" s="441"/>
      <c r="IQD38" s="441"/>
      <c r="IQE38" s="441"/>
      <c r="IQF38" s="441"/>
      <c r="IQG38" s="441"/>
      <c r="IQH38" s="441"/>
      <c r="IQI38" s="441"/>
      <c r="IQJ38" s="441"/>
      <c r="IQK38" s="441"/>
      <c r="IQL38" s="441"/>
      <c r="IQM38" s="441"/>
      <c r="IQN38" s="441"/>
      <c r="IQO38" s="441"/>
      <c r="IQP38" s="441"/>
      <c r="IQQ38" s="441"/>
      <c r="IQR38" s="441"/>
      <c r="IQS38" s="441"/>
      <c r="IQT38" s="441"/>
      <c r="IQU38" s="441"/>
      <c r="IQV38" s="441"/>
      <c r="IQW38" s="441"/>
      <c r="IQX38" s="441"/>
      <c r="IQY38" s="441"/>
      <c r="IQZ38" s="441"/>
      <c r="IRA38" s="441"/>
      <c r="IRB38" s="441"/>
      <c r="IRC38" s="441"/>
      <c r="IRD38" s="441"/>
      <c r="IRE38" s="441"/>
      <c r="IRF38" s="441"/>
      <c r="IRG38" s="441"/>
      <c r="IRH38" s="441"/>
      <c r="IRI38" s="441"/>
      <c r="IRJ38" s="441"/>
      <c r="IRK38" s="441"/>
      <c r="IRL38" s="441"/>
      <c r="IRM38" s="441"/>
      <c r="IRN38" s="441"/>
      <c r="IRO38" s="441"/>
      <c r="IRP38" s="441"/>
      <c r="IRQ38" s="441"/>
      <c r="IRR38" s="441"/>
      <c r="IRS38" s="441"/>
      <c r="IRT38" s="441"/>
      <c r="IRU38" s="441"/>
      <c r="IRV38" s="441"/>
      <c r="IRW38" s="441"/>
      <c r="IRX38" s="441"/>
      <c r="IRY38" s="441"/>
      <c r="IRZ38" s="441"/>
      <c r="ISA38" s="441"/>
      <c r="ISB38" s="441"/>
      <c r="ISC38" s="441"/>
      <c r="ISD38" s="441"/>
      <c r="ISE38" s="441"/>
      <c r="ISF38" s="441"/>
      <c r="ISG38" s="441"/>
      <c r="ISH38" s="441"/>
      <c r="ISI38" s="441"/>
      <c r="ISJ38" s="441"/>
      <c r="ISK38" s="441"/>
      <c r="ISL38" s="441"/>
      <c r="ISM38" s="441"/>
      <c r="ISN38" s="441"/>
      <c r="ISO38" s="441"/>
      <c r="ISP38" s="441"/>
      <c r="ISQ38" s="441"/>
      <c r="ISR38" s="441"/>
      <c r="ISS38" s="441"/>
      <c r="IST38" s="441"/>
      <c r="ISU38" s="441"/>
      <c r="ISV38" s="441"/>
      <c r="ISW38" s="441"/>
      <c r="ISX38" s="441"/>
      <c r="ISY38" s="441"/>
      <c r="ISZ38" s="441"/>
      <c r="ITA38" s="441"/>
      <c r="ITB38" s="441"/>
      <c r="ITC38" s="441"/>
      <c r="ITD38" s="441"/>
      <c r="ITE38" s="441"/>
      <c r="ITF38" s="441"/>
      <c r="ITG38" s="441"/>
      <c r="ITH38" s="441"/>
      <c r="ITI38" s="441"/>
      <c r="ITJ38" s="441"/>
      <c r="ITK38" s="441"/>
      <c r="ITL38" s="441"/>
      <c r="ITM38" s="441"/>
      <c r="ITN38" s="441"/>
      <c r="ITO38" s="441"/>
      <c r="ITP38" s="441"/>
      <c r="ITQ38" s="441"/>
      <c r="ITR38" s="441"/>
      <c r="ITS38" s="441"/>
      <c r="ITT38" s="441"/>
      <c r="ITU38" s="441"/>
      <c r="ITV38" s="441"/>
      <c r="ITW38" s="441"/>
      <c r="ITX38" s="441"/>
      <c r="ITY38" s="441"/>
      <c r="ITZ38" s="441"/>
      <c r="IUA38" s="441"/>
      <c r="IUB38" s="441"/>
      <c r="IUC38" s="441"/>
      <c r="IUD38" s="441"/>
      <c r="IUE38" s="441"/>
      <c r="IUF38" s="441"/>
      <c r="IUG38" s="441"/>
      <c r="IUH38" s="441"/>
      <c r="IUI38" s="441"/>
      <c r="IUJ38" s="441"/>
      <c r="IUK38" s="441"/>
      <c r="IUL38" s="441"/>
      <c r="IUM38" s="441"/>
      <c r="IUN38" s="441"/>
      <c r="IUO38" s="441"/>
      <c r="IUP38" s="441"/>
      <c r="IUQ38" s="441"/>
      <c r="IUR38" s="441"/>
      <c r="IUS38" s="441"/>
      <c r="IUT38" s="441"/>
      <c r="IUU38" s="441"/>
      <c r="IUV38" s="441"/>
      <c r="IUW38" s="441"/>
      <c r="IUX38" s="441"/>
      <c r="IUY38" s="441"/>
      <c r="IUZ38" s="441"/>
      <c r="IVA38" s="441"/>
      <c r="IVB38" s="441"/>
      <c r="IVC38" s="441"/>
      <c r="IVD38" s="441"/>
      <c r="IVE38" s="441"/>
      <c r="IVF38" s="441"/>
      <c r="IVG38" s="441"/>
      <c r="IVH38" s="441"/>
      <c r="IVI38" s="441"/>
      <c r="IVJ38" s="441"/>
      <c r="IVK38" s="441"/>
      <c r="IVL38" s="441"/>
      <c r="IVM38" s="441"/>
      <c r="IVN38" s="441"/>
      <c r="IVO38" s="441"/>
      <c r="IVP38" s="441"/>
      <c r="IVQ38" s="441"/>
      <c r="IVR38" s="441"/>
      <c r="IVS38" s="441"/>
      <c r="IVT38" s="441"/>
      <c r="IVU38" s="441"/>
      <c r="IVV38" s="441"/>
      <c r="IVW38" s="441"/>
      <c r="IVX38" s="441"/>
      <c r="IVY38" s="441"/>
      <c r="IVZ38" s="441"/>
      <c r="IWA38" s="441"/>
      <c r="IWB38" s="441"/>
      <c r="IWC38" s="441"/>
      <c r="IWD38" s="441"/>
      <c r="IWE38" s="441"/>
      <c r="IWF38" s="441"/>
      <c r="IWG38" s="441"/>
      <c r="IWH38" s="441"/>
      <c r="IWI38" s="441"/>
      <c r="IWJ38" s="441"/>
      <c r="IWK38" s="441"/>
      <c r="IWL38" s="441"/>
      <c r="IWM38" s="441"/>
      <c r="IWN38" s="441"/>
      <c r="IWO38" s="441"/>
      <c r="IWP38" s="441"/>
      <c r="IWQ38" s="441"/>
      <c r="IWR38" s="441"/>
      <c r="IWS38" s="441"/>
      <c r="IWT38" s="441"/>
      <c r="IWU38" s="441"/>
      <c r="IWV38" s="441"/>
      <c r="IWW38" s="441"/>
      <c r="IWX38" s="441"/>
      <c r="IWY38" s="441"/>
      <c r="IWZ38" s="441"/>
      <c r="IXA38" s="441"/>
      <c r="IXB38" s="441"/>
      <c r="IXC38" s="441"/>
      <c r="IXD38" s="441"/>
      <c r="IXE38" s="441"/>
      <c r="IXF38" s="441"/>
      <c r="IXG38" s="441"/>
      <c r="IXH38" s="441"/>
      <c r="IXI38" s="441"/>
      <c r="IXJ38" s="441"/>
      <c r="IXK38" s="441"/>
      <c r="IXL38" s="441"/>
      <c r="IXM38" s="441"/>
      <c r="IXN38" s="441"/>
      <c r="IXO38" s="441"/>
      <c r="IXP38" s="441"/>
      <c r="IXQ38" s="441"/>
      <c r="IXR38" s="441"/>
      <c r="IXS38" s="441"/>
      <c r="IXT38" s="441"/>
      <c r="IXU38" s="441"/>
      <c r="IXV38" s="441"/>
      <c r="IXW38" s="441"/>
      <c r="IXX38" s="441"/>
      <c r="IXY38" s="441"/>
      <c r="IXZ38" s="441"/>
      <c r="IYA38" s="441"/>
      <c r="IYB38" s="441"/>
      <c r="IYC38" s="441"/>
      <c r="IYD38" s="441"/>
      <c r="IYE38" s="441"/>
      <c r="IYF38" s="441"/>
      <c r="IYG38" s="441"/>
      <c r="IYH38" s="441"/>
      <c r="IYI38" s="441"/>
      <c r="IYJ38" s="441"/>
      <c r="IYK38" s="441"/>
      <c r="IYL38" s="441"/>
      <c r="IYM38" s="441"/>
      <c r="IYN38" s="441"/>
      <c r="IYO38" s="441"/>
      <c r="IYP38" s="441"/>
      <c r="IYQ38" s="441"/>
      <c r="IYR38" s="441"/>
      <c r="IYS38" s="441"/>
      <c r="IYT38" s="441"/>
      <c r="IYU38" s="441"/>
      <c r="IYV38" s="441"/>
      <c r="IYW38" s="441"/>
      <c r="IYX38" s="441"/>
      <c r="IYY38" s="441"/>
      <c r="IYZ38" s="441"/>
      <c r="IZA38" s="441"/>
      <c r="IZB38" s="441"/>
      <c r="IZC38" s="441"/>
      <c r="IZD38" s="441"/>
      <c r="IZE38" s="441"/>
      <c r="IZF38" s="441"/>
      <c r="IZG38" s="441"/>
      <c r="IZH38" s="441"/>
      <c r="IZI38" s="441"/>
      <c r="IZJ38" s="441"/>
      <c r="IZK38" s="441"/>
      <c r="IZL38" s="441"/>
      <c r="IZM38" s="441"/>
      <c r="IZN38" s="441"/>
      <c r="IZO38" s="441"/>
      <c r="IZP38" s="441"/>
      <c r="IZQ38" s="441"/>
      <c r="IZR38" s="441"/>
      <c r="IZS38" s="441"/>
      <c r="IZT38" s="441"/>
      <c r="IZU38" s="441"/>
      <c r="IZV38" s="441"/>
      <c r="IZW38" s="441"/>
      <c r="IZX38" s="441"/>
      <c r="IZY38" s="441"/>
      <c r="IZZ38" s="441"/>
      <c r="JAA38" s="441"/>
      <c r="JAB38" s="441"/>
      <c r="JAC38" s="441"/>
      <c r="JAD38" s="441"/>
      <c r="JAE38" s="441"/>
      <c r="JAF38" s="441"/>
      <c r="JAG38" s="441"/>
      <c r="JAH38" s="441"/>
      <c r="JAI38" s="441"/>
      <c r="JAJ38" s="441"/>
      <c r="JAK38" s="441"/>
      <c r="JAL38" s="441"/>
      <c r="JAM38" s="441"/>
      <c r="JAN38" s="441"/>
      <c r="JAO38" s="441"/>
      <c r="JAP38" s="441"/>
      <c r="JAQ38" s="441"/>
      <c r="JAR38" s="441"/>
      <c r="JAS38" s="441"/>
      <c r="JAT38" s="441"/>
      <c r="JAU38" s="441"/>
      <c r="JAV38" s="441"/>
      <c r="JAW38" s="441"/>
      <c r="JAX38" s="441"/>
      <c r="JAY38" s="441"/>
      <c r="JAZ38" s="441"/>
      <c r="JBA38" s="441"/>
      <c r="JBB38" s="441"/>
      <c r="JBC38" s="441"/>
      <c r="JBD38" s="441"/>
      <c r="JBE38" s="441"/>
      <c r="JBF38" s="441"/>
      <c r="JBG38" s="441"/>
      <c r="JBH38" s="441"/>
      <c r="JBI38" s="441"/>
      <c r="JBJ38" s="441"/>
      <c r="JBK38" s="441"/>
      <c r="JBL38" s="441"/>
      <c r="JBM38" s="441"/>
      <c r="JBN38" s="441"/>
      <c r="JBO38" s="441"/>
      <c r="JBP38" s="441"/>
      <c r="JBQ38" s="441"/>
      <c r="JBR38" s="441"/>
      <c r="JBS38" s="441"/>
      <c r="JBT38" s="441"/>
      <c r="JBU38" s="441"/>
      <c r="JBV38" s="441"/>
      <c r="JBW38" s="441"/>
      <c r="JBX38" s="441"/>
      <c r="JBY38" s="441"/>
      <c r="JBZ38" s="441"/>
      <c r="JCA38" s="441"/>
      <c r="JCB38" s="441"/>
      <c r="JCC38" s="441"/>
      <c r="JCD38" s="441"/>
      <c r="JCE38" s="441"/>
      <c r="JCF38" s="441"/>
      <c r="JCG38" s="441"/>
      <c r="JCH38" s="441"/>
      <c r="JCI38" s="441"/>
      <c r="JCJ38" s="441"/>
      <c r="JCK38" s="441"/>
      <c r="JCL38" s="441"/>
      <c r="JCM38" s="441"/>
      <c r="JCN38" s="441"/>
      <c r="JCO38" s="441"/>
      <c r="JCP38" s="441"/>
      <c r="JCQ38" s="441"/>
      <c r="JCR38" s="441"/>
      <c r="JCS38" s="441"/>
      <c r="JCT38" s="441"/>
      <c r="JCU38" s="441"/>
      <c r="JCV38" s="441"/>
      <c r="JCW38" s="441"/>
      <c r="JCX38" s="441"/>
      <c r="JCY38" s="441"/>
      <c r="JCZ38" s="441"/>
      <c r="JDA38" s="441"/>
      <c r="JDB38" s="441"/>
      <c r="JDC38" s="441"/>
      <c r="JDD38" s="441"/>
      <c r="JDE38" s="441"/>
      <c r="JDF38" s="441"/>
      <c r="JDG38" s="441"/>
      <c r="JDH38" s="441"/>
      <c r="JDI38" s="441"/>
      <c r="JDJ38" s="441"/>
      <c r="JDK38" s="441"/>
      <c r="JDL38" s="441"/>
      <c r="JDM38" s="441"/>
      <c r="JDN38" s="441"/>
      <c r="JDO38" s="441"/>
      <c r="JDP38" s="441"/>
      <c r="JDQ38" s="441"/>
      <c r="JDR38" s="441"/>
      <c r="JDS38" s="441"/>
      <c r="JDT38" s="441"/>
      <c r="JDU38" s="441"/>
      <c r="JDV38" s="441"/>
      <c r="JDW38" s="441"/>
      <c r="JDX38" s="441"/>
      <c r="JDY38" s="441"/>
      <c r="JDZ38" s="441"/>
      <c r="JEA38" s="441"/>
      <c r="JEB38" s="441"/>
      <c r="JEC38" s="441"/>
      <c r="JED38" s="441"/>
      <c r="JEE38" s="441"/>
      <c r="JEF38" s="441"/>
      <c r="JEG38" s="441"/>
      <c r="JEH38" s="441"/>
      <c r="JEI38" s="441"/>
      <c r="JEJ38" s="441"/>
      <c r="JEK38" s="441"/>
      <c r="JEL38" s="441"/>
      <c r="JEM38" s="441"/>
      <c r="JEN38" s="441"/>
      <c r="JEO38" s="441"/>
      <c r="JEP38" s="441"/>
      <c r="JEQ38" s="441"/>
      <c r="JER38" s="441"/>
      <c r="JES38" s="441"/>
      <c r="JET38" s="441"/>
      <c r="JEU38" s="441"/>
      <c r="JEV38" s="441"/>
      <c r="JEW38" s="441"/>
      <c r="JEX38" s="441"/>
      <c r="JEY38" s="441"/>
      <c r="JEZ38" s="441"/>
      <c r="JFA38" s="441"/>
      <c r="JFB38" s="441"/>
      <c r="JFC38" s="441"/>
      <c r="JFD38" s="441"/>
      <c r="JFE38" s="441"/>
      <c r="JFF38" s="441"/>
      <c r="JFG38" s="441"/>
      <c r="JFH38" s="441"/>
      <c r="JFI38" s="441"/>
      <c r="JFJ38" s="441"/>
      <c r="JFK38" s="441"/>
      <c r="JFL38" s="441"/>
      <c r="JFM38" s="441"/>
      <c r="JFN38" s="441"/>
      <c r="JFO38" s="441"/>
      <c r="JFP38" s="441"/>
      <c r="JFQ38" s="441"/>
      <c r="JFR38" s="441"/>
      <c r="JFS38" s="441"/>
      <c r="JFT38" s="441"/>
      <c r="JFU38" s="441"/>
      <c r="JFV38" s="441"/>
      <c r="JFW38" s="441"/>
      <c r="JFX38" s="441"/>
      <c r="JFY38" s="441"/>
      <c r="JFZ38" s="441"/>
      <c r="JGA38" s="441"/>
      <c r="JGB38" s="441"/>
      <c r="JGC38" s="441"/>
      <c r="JGD38" s="441"/>
      <c r="JGE38" s="441"/>
      <c r="JGF38" s="441"/>
      <c r="JGG38" s="441"/>
      <c r="JGH38" s="441"/>
      <c r="JGI38" s="441"/>
      <c r="JGJ38" s="441"/>
      <c r="JGK38" s="441"/>
      <c r="JGL38" s="441"/>
      <c r="JGM38" s="441"/>
      <c r="JGN38" s="441"/>
      <c r="JGO38" s="441"/>
      <c r="JGP38" s="441"/>
      <c r="JGQ38" s="441"/>
      <c r="JGR38" s="441"/>
      <c r="JGS38" s="441"/>
      <c r="JGT38" s="441"/>
      <c r="JGU38" s="441"/>
      <c r="JGV38" s="441"/>
      <c r="JGW38" s="441"/>
      <c r="JGX38" s="441"/>
      <c r="JGY38" s="441"/>
      <c r="JGZ38" s="441"/>
      <c r="JHA38" s="441"/>
      <c r="JHB38" s="441"/>
      <c r="JHC38" s="441"/>
      <c r="JHD38" s="441"/>
      <c r="JHE38" s="441"/>
      <c r="JHF38" s="441"/>
      <c r="JHG38" s="441"/>
      <c r="JHH38" s="441"/>
      <c r="JHI38" s="441"/>
      <c r="JHJ38" s="441"/>
      <c r="JHK38" s="441"/>
      <c r="JHL38" s="441"/>
      <c r="JHM38" s="441"/>
      <c r="JHN38" s="441"/>
      <c r="JHO38" s="441"/>
      <c r="JHP38" s="441"/>
      <c r="JHQ38" s="441"/>
      <c r="JHR38" s="441"/>
      <c r="JHS38" s="441"/>
      <c r="JHT38" s="441"/>
      <c r="JHU38" s="441"/>
      <c r="JHV38" s="441"/>
      <c r="JHW38" s="441"/>
      <c r="JHX38" s="441"/>
      <c r="JHY38" s="441"/>
      <c r="JHZ38" s="441"/>
      <c r="JIA38" s="441"/>
      <c r="JIB38" s="441"/>
      <c r="JIC38" s="441"/>
      <c r="JID38" s="441"/>
      <c r="JIE38" s="441"/>
      <c r="JIF38" s="441"/>
      <c r="JIG38" s="441"/>
      <c r="JIH38" s="441"/>
      <c r="JII38" s="441"/>
      <c r="JIJ38" s="441"/>
      <c r="JIK38" s="441"/>
      <c r="JIL38" s="441"/>
      <c r="JIM38" s="441"/>
      <c r="JIN38" s="441"/>
      <c r="JIO38" s="441"/>
      <c r="JIP38" s="441"/>
      <c r="JIQ38" s="441"/>
      <c r="JIR38" s="441"/>
      <c r="JIS38" s="441"/>
      <c r="JIT38" s="441"/>
      <c r="JIU38" s="441"/>
      <c r="JIV38" s="441"/>
      <c r="JIW38" s="441"/>
      <c r="JIX38" s="441"/>
      <c r="JIY38" s="441"/>
      <c r="JIZ38" s="441"/>
      <c r="JJA38" s="441"/>
      <c r="JJB38" s="441"/>
      <c r="JJC38" s="441"/>
      <c r="JJD38" s="441"/>
      <c r="JJE38" s="441"/>
      <c r="JJF38" s="441"/>
      <c r="JJG38" s="441"/>
      <c r="JJH38" s="441"/>
      <c r="JJI38" s="441"/>
      <c r="JJJ38" s="441"/>
      <c r="JJK38" s="441"/>
      <c r="JJL38" s="441"/>
      <c r="JJM38" s="441"/>
      <c r="JJN38" s="441"/>
      <c r="JJO38" s="441"/>
      <c r="JJP38" s="441"/>
      <c r="JJQ38" s="441"/>
      <c r="JJR38" s="441"/>
      <c r="JJS38" s="441"/>
      <c r="JJT38" s="441"/>
      <c r="JJU38" s="441"/>
      <c r="JJV38" s="441"/>
      <c r="JJW38" s="441"/>
      <c r="JJX38" s="441"/>
      <c r="JJY38" s="441"/>
      <c r="JJZ38" s="441"/>
      <c r="JKA38" s="441"/>
      <c r="JKB38" s="441"/>
      <c r="JKC38" s="441"/>
      <c r="JKD38" s="441"/>
      <c r="JKE38" s="441"/>
      <c r="JKF38" s="441"/>
      <c r="JKG38" s="441"/>
      <c r="JKH38" s="441"/>
      <c r="JKI38" s="441"/>
      <c r="JKJ38" s="441"/>
      <c r="JKK38" s="441"/>
      <c r="JKL38" s="441"/>
      <c r="JKM38" s="441"/>
      <c r="JKN38" s="441"/>
      <c r="JKO38" s="441"/>
      <c r="JKP38" s="441"/>
      <c r="JKQ38" s="441"/>
      <c r="JKR38" s="441"/>
      <c r="JKS38" s="441"/>
      <c r="JKT38" s="441"/>
      <c r="JKU38" s="441"/>
      <c r="JKV38" s="441"/>
      <c r="JKW38" s="441"/>
      <c r="JKX38" s="441"/>
      <c r="JKY38" s="441"/>
      <c r="JKZ38" s="441"/>
      <c r="JLA38" s="441"/>
      <c r="JLB38" s="441"/>
      <c r="JLC38" s="441"/>
      <c r="JLD38" s="441"/>
      <c r="JLE38" s="441"/>
      <c r="JLF38" s="441"/>
      <c r="JLG38" s="441"/>
      <c r="JLH38" s="441"/>
      <c r="JLI38" s="441"/>
      <c r="JLJ38" s="441"/>
      <c r="JLK38" s="441"/>
      <c r="JLL38" s="441"/>
      <c r="JLM38" s="441"/>
      <c r="JLN38" s="441"/>
      <c r="JLO38" s="441"/>
      <c r="JLP38" s="441"/>
      <c r="JLQ38" s="441"/>
      <c r="JLR38" s="441"/>
      <c r="JLS38" s="441"/>
      <c r="JLT38" s="441"/>
      <c r="JLU38" s="441"/>
      <c r="JLV38" s="441"/>
      <c r="JLW38" s="441"/>
      <c r="JLX38" s="441"/>
      <c r="JLY38" s="441"/>
      <c r="JLZ38" s="441"/>
      <c r="JMA38" s="441"/>
      <c r="JMB38" s="441"/>
      <c r="JMC38" s="441"/>
      <c r="JMD38" s="441"/>
      <c r="JME38" s="441"/>
      <c r="JMF38" s="441"/>
      <c r="JMG38" s="441"/>
      <c r="JMH38" s="441"/>
      <c r="JMI38" s="441"/>
      <c r="JMJ38" s="441"/>
      <c r="JMK38" s="441"/>
      <c r="JML38" s="441"/>
      <c r="JMM38" s="441"/>
      <c r="JMN38" s="441"/>
      <c r="JMO38" s="441"/>
      <c r="JMP38" s="441"/>
      <c r="JMQ38" s="441"/>
      <c r="JMR38" s="441"/>
      <c r="JMS38" s="441"/>
      <c r="JMT38" s="441"/>
      <c r="JMU38" s="441"/>
      <c r="JMV38" s="441"/>
      <c r="JMW38" s="441"/>
      <c r="JMX38" s="441"/>
      <c r="JMY38" s="441"/>
      <c r="JMZ38" s="441"/>
      <c r="JNA38" s="441"/>
      <c r="JNB38" s="441"/>
      <c r="JNC38" s="441"/>
      <c r="JND38" s="441"/>
      <c r="JNE38" s="441"/>
      <c r="JNF38" s="441"/>
      <c r="JNG38" s="441"/>
      <c r="JNH38" s="441"/>
      <c r="JNI38" s="441"/>
      <c r="JNJ38" s="441"/>
      <c r="JNK38" s="441"/>
      <c r="JNL38" s="441"/>
      <c r="JNM38" s="441"/>
      <c r="JNN38" s="441"/>
      <c r="JNO38" s="441"/>
      <c r="JNP38" s="441"/>
      <c r="JNQ38" s="441"/>
      <c r="JNR38" s="441"/>
      <c r="JNS38" s="441"/>
      <c r="JNT38" s="441"/>
      <c r="JNU38" s="441"/>
      <c r="JNV38" s="441"/>
      <c r="JNW38" s="441"/>
      <c r="JNX38" s="441"/>
      <c r="JNY38" s="441"/>
      <c r="JNZ38" s="441"/>
      <c r="JOA38" s="441"/>
      <c r="JOB38" s="441"/>
      <c r="JOC38" s="441"/>
      <c r="JOD38" s="441"/>
      <c r="JOE38" s="441"/>
      <c r="JOF38" s="441"/>
      <c r="JOG38" s="441"/>
      <c r="JOH38" s="441"/>
      <c r="JOI38" s="441"/>
      <c r="JOJ38" s="441"/>
      <c r="JOK38" s="441"/>
      <c r="JOL38" s="441"/>
      <c r="JOM38" s="441"/>
      <c r="JON38" s="441"/>
      <c r="JOO38" s="441"/>
      <c r="JOP38" s="441"/>
      <c r="JOQ38" s="441"/>
      <c r="JOR38" s="441"/>
      <c r="JOS38" s="441"/>
      <c r="JOT38" s="441"/>
      <c r="JOU38" s="441"/>
      <c r="JOV38" s="441"/>
      <c r="JOW38" s="441"/>
      <c r="JOX38" s="441"/>
      <c r="JOY38" s="441"/>
      <c r="JOZ38" s="441"/>
      <c r="JPA38" s="441"/>
      <c r="JPB38" s="441"/>
      <c r="JPC38" s="441"/>
      <c r="JPD38" s="441"/>
      <c r="JPE38" s="441"/>
      <c r="JPF38" s="441"/>
      <c r="JPG38" s="441"/>
      <c r="JPH38" s="441"/>
      <c r="JPI38" s="441"/>
      <c r="JPJ38" s="441"/>
      <c r="JPK38" s="441"/>
      <c r="JPL38" s="441"/>
      <c r="JPM38" s="441"/>
      <c r="JPN38" s="441"/>
      <c r="JPO38" s="441"/>
      <c r="JPP38" s="441"/>
      <c r="JPQ38" s="441"/>
      <c r="JPR38" s="441"/>
      <c r="JPS38" s="441"/>
      <c r="JPT38" s="441"/>
      <c r="JPU38" s="441"/>
      <c r="JPV38" s="441"/>
      <c r="JPW38" s="441"/>
      <c r="JPX38" s="441"/>
      <c r="JPY38" s="441"/>
      <c r="JPZ38" s="441"/>
      <c r="JQA38" s="441"/>
      <c r="JQB38" s="441"/>
      <c r="JQC38" s="441"/>
      <c r="JQD38" s="441"/>
      <c r="JQE38" s="441"/>
      <c r="JQF38" s="441"/>
      <c r="JQG38" s="441"/>
      <c r="JQH38" s="441"/>
      <c r="JQI38" s="441"/>
      <c r="JQJ38" s="441"/>
      <c r="JQK38" s="441"/>
      <c r="JQL38" s="441"/>
      <c r="JQM38" s="441"/>
      <c r="JQN38" s="441"/>
      <c r="JQO38" s="441"/>
      <c r="JQP38" s="441"/>
      <c r="JQQ38" s="441"/>
      <c r="JQR38" s="441"/>
      <c r="JQS38" s="441"/>
      <c r="JQT38" s="441"/>
      <c r="JQU38" s="441"/>
      <c r="JQV38" s="441"/>
      <c r="JQW38" s="441"/>
      <c r="JQX38" s="441"/>
      <c r="JQY38" s="441"/>
      <c r="JQZ38" s="441"/>
      <c r="JRA38" s="441"/>
      <c r="JRB38" s="441"/>
      <c r="JRC38" s="441"/>
      <c r="JRD38" s="441"/>
      <c r="JRE38" s="441"/>
      <c r="JRF38" s="441"/>
      <c r="JRG38" s="441"/>
      <c r="JRH38" s="441"/>
      <c r="JRI38" s="441"/>
      <c r="JRJ38" s="441"/>
      <c r="JRK38" s="441"/>
      <c r="JRL38" s="441"/>
      <c r="JRM38" s="441"/>
      <c r="JRN38" s="441"/>
      <c r="JRO38" s="441"/>
      <c r="JRP38" s="441"/>
      <c r="JRQ38" s="441"/>
      <c r="JRR38" s="441"/>
      <c r="JRS38" s="441"/>
      <c r="JRT38" s="441"/>
      <c r="JRU38" s="441"/>
      <c r="JRV38" s="441"/>
      <c r="JRW38" s="441"/>
      <c r="JRX38" s="441"/>
      <c r="JRY38" s="441"/>
      <c r="JRZ38" s="441"/>
      <c r="JSA38" s="441"/>
      <c r="JSB38" s="441"/>
      <c r="JSC38" s="441"/>
      <c r="JSD38" s="441"/>
      <c r="JSE38" s="441"/>
      <c r="JSF38" s="441"/>
      <c r="JSG38" s="441"/>
      <c r="JSH38" s="441"/>
      <c r="JSI38" s="441"/>
      <c r="JSJ38" s="441"/>
      <c r="JSK38" s="441"/>
      <c r="JSL38" s="441"/>
      <c r="JSM38" s="441"/>
      <c r="JSN38" s="441"/>
      <c r="JSO38" s="441"/>
      <c r="JSP38" s="441"/>
      <c r="JSQ38" s="441"/>
      <c r="JSR38" s="441"/>
      <c r="JSS38" s="441"/>
      <c r="JST38" s="441"/>
      <c r="JSU38" s="441"/>
      <c r="JSV38" s="441"/>
      <c r="JSW38" s="441"/>
      <c r="JSX38" s="441"/>
      <c r="JSY38" s="441"/>
      <c r="JSZ38" s="441"/>
      <c r="JTA38" s="441"/>
      <c r="JTB38" s="441"/>
      <c r="JTC38" s="441"/>
      <c r="JTD38" s="441"/>
      <c r="JTE38" s="441"/>
      <c r="JTF38" s="441"/>
      <c r="JTG38" s="441"/>
      <c r="JTH38" s="441"/>
      <c r="JTI38" s="441"/>
      <c r="JTJ38" s="441"/>
      <c r="JTK38" s="441"/>
      <c r="JTL38" s="441"/>
      <c r="JTM38" s="441"/>
      <c r="JTN38" s="441"/>
      <c r="JTO38" s="441"/>
      <c r="JTP38" s="441"/>
      <c r="JTQ38" s="441"/>
      <c r="JTR38" s="441"/>
      <c r="JTS38" s="441"/>
      <c r="JTT38" s="441"/>
      <c r="JTU38" s="441"/>
      <c r="JTV38" s="441"/>
      <c r="JTW38" s="441"/>
      <c r="JTX38" s="441"/>
      <c r="JTY38" s="441"/>
      <c r="JTZ38" s="441"/>
      <c r="JUA38" s="441"/>
      <c r="JUB38" s="441"/>
      <c r="JUC38" s="441"/>
      <c r="JUD38" s="441"/>
      <c r="JUE38" s="441"/>
      <c r="JUF38" s="441"/>
      <c r="JUG38" s="441"/>
      <c r="JUH38" s="441"/>
      <c r="JUI38" s="441"/>
      <c r="JUJ38" s="441"/>
      <c r="JUK38" s="441"/>
      <c r="JUL38" s="441"/>
      <c r="JUM38" s="441"/>
      <c r="JUN38" s="441"/>
      <c r="JUO38" s="441"/>
      <c r="JUP38" s="441"/>
      <c r="JUQ38" s="441"/>
      <c r="JUR38" s="441"/>
      <c r="JUS38" s="441"/>
      <c r="JUT38" s="441"/>
      <c r="JUU38" s="441"/>
      <c r="JUV38" s="441"/>
      <c r="JUW38" s="441"/>
      <c r="JUX38" s="441"/>
      <c r="JUY38" s="441"/>
      <c r="JUZ38" s="441"/>
      <c r="JVA38" s="441"/>
      <c r="JVB38" s="441"/>
      <c r="JVC38" s="441"/>
      <c r="JVD38" s="441"/>
      <c r="JVE38" s="441"/>
      <c r="JVF38" s="441"/>
      <c r="JVG38" s="441"/>
      <c r="JVH38" s="441"/>
      <c r="JVI38" s="441"/>
      <c r="JVJ38" s="441"/>
      <c r="JVK38" s="441"/>
      <c r="JVL38" s="441"/>
      <c r="JVM38" s="441"/>
      <c r="JVN38" s="441"/>
      <c r="JVO38" s="441"/>
      <c r="JVP38" s="441"/>
      <c r="JVQ38" s="441"/>
      <c r="JVR38" s="441"/>
      <c r="JVS38" s="441"/>
      <c r="JVT38" s="441"/>
      <c r="JVU38" s="441"/>
      <c r="JVV38" s="441"/>
      <c r="JVW38" s="441"/>
      <c r="JVX38" s="441"/>
      <c r="JVY38" s="441"/>
      <c r="JVZ38" s="441"/>
      <c r="JWA38" s="441"/>
      <c r="JWB38" s="441"/>
      <c r="JWC38" s="441"/>
      <c r="JWD38" s="441"/>
      <c r="JWE38" s="441"/>
      <c r="JWF38" s="441"/>
      <c r="JWG38" s="441"/>
      <c r="JWH38" s="441"/>
      <c r="JWI38" s="441"/>
      <c r="JWJ38" s="441"/>
      <c r="JWK38" s="441"/>
      <c r="JWL38" s="441"/>
      <c r="JWM38" s="441"/>
      <c r="JWN38" s="441"/>
      <c r="JWO38" s="441"/>
      <c r="JWP38" s="441"/>
      <c r="JWQ38" s="441"/>
      <c r="JWR38" s="441"/>
      <c r="JWS38" s="441"/>
      <c r="JWT38" s="441"/>
      <c r="JWU38" s="441"/>
      <c r="JWV38" s="441"/>
      <c r="JWW38" s="441"/>
      <c r="JWX38" s="441"/>
      <c r="JWY38" s="441"/>
      <c r="JWZ38" s="441"/>
      <c r="JXA38" s="441"/>
      <c r="JXB38" s="441"/>
      <c r="JXC38" s="441"/>
      <c r="JXD38" s="441"/>
      <c r="JXE38" s="441"/>
      <c r="JXF38" s="441"/>
      <c r="JXG38" s="441"/>
      <c r="JXH38" s="441"/>
      <c r="JXI38" s="441"/>
      <c r="JXJ38" s="441"/>
      <c r="JXK38" s="441"/>
      <c r="JXL38" s="441"/>
      <c r="JXM38" s="441"/>
      <c r="JXN38" s="441"/>
      <c r="JXO38" s="441"/>
      <c r="JXP38" s="441"/>
      <c r="JXQ38" s="441"/>
      <c r="JXR38" s="441"/>
      <c r="JXS38" s="441"/>
      <c r="JXT38" s="441"/>
      <c r="JXU38" s="441"/>
      <c r="JXV38" s="441"/>
      <c r="JXW38" s="441"/>
      <c r="JXX38" s="441"/>
      <c r="JXY38" s="441"/>
      <c r="JXZ38" s="441"/>
      <c r="JYA38" s="441"/>
      <c r="JYB38" s="441"/>
      <c r="JYC38" s="441"/>
      <c r="JYD38" s="441"/>
      <c r="JYE38" s="441"/>
      <c r="JYF38" s="441"/>
      <c r="JYG38" s="441"/>
      <c r="JYH38" s="441"/>
      <c r="JYI38" s="441"/>
      <c r="JYJ38" s="441"/>
      <c r="JYK38" s="441"/>
      <c r="JYL38" s="441"/>
      <c r="JYM38" s="441"/>
      <c r="JYN38" s="441"/>
      <c r="JYO38" s="441"/>
      <c r="JYP38" s="441"/>
      <c r="JYQ38" s="441"/>
      <c r="JYR38" s="441"/>
      <c r="JYS38" s="441"/>
      <c r="JYT38" s="441"/>
      <c r="JYU38" s="441"/>
      <c r="JYV38" s="441"/>
      <c r="JYW38" s="441"/>
      <c r="JYX38" s="441"/>
      <c r="JYY38" s="441"/>
      <c r="JYZ38" s="441"/>
      <c r="JZA38" s="441"/>
      <c r="JZB38" s="441"/>
      <c r="JZC38" s="441"/>
      <c r="JZD38" s="441"/>
      <c r="JZE38" s="441"/>
      <c r="JZF38" s="441"/>
      <c r="JZG38" s="441"/>
      <c r="JZH38" s="441"/>
      <c r="JZI38" s="441"/>
      <c r="JZJ38" s="441"/>
      <c r="JZK38" s="441"/>
      <c r="JZL38" s="441"/>
      <c r="JZM38" s="441"/>
      <c r="JZN38" s="441"/>
      <c r="JZO38" s="441"/>
      <c r="JZP38" s="441"/>
      <c r="JZQ38" s="441"/>
      <c r="JZR38" s="441"/>
      <c r="JZS38" s="441"/>
      <c r="JZT38" s="441"/>
      <c r="JZU38" s="441"/>
      <c r="JZV38" s="441"/>
      <c r="JZW38" s="441"/>
      <c r="JZX38" s="441"/>
      <c r="JZY38" s="441"/>
      <c r="JZZ38" s="441"/>
      <c r="KAA38" s="441"/>
      <c r="KAB38" s="441"/>
      <c r="KAC38" s="441"/>
      <c r="KAD38" s="441"/>
      <c r="KAE38" s="441"/>
      <c r="KAF38" s="441"/>
      <c r="KAG38" s="441"/>
      <c r="KAH38" s="441"/>
      <c r="KAI38" s="441"/>
      <c r="KAJ38" s="441"/>
      <c r="KAK38" s="441"/>
      <c r="KAL38" s="441"/>
      <c r="KAM38" s="441"/>
      <c r="KAN38" s="441"/>
      <c r="KAO38" s="441"/>
      <c r="KAP38" s="441"/>
      <c r="KAQ38" s="441"/>
      <c r="KAR38" s="441"/>
      <c r="KAS38" s="441"/>
      <c r="KAT38" s="441"/>
      <c r="KAU38" s="441"/>
      <c r="KAV38" s="441"/>
      <c r="KAW38" s="441"/>
      <c r="KAX38" s="441"/>
      <c r="KAY38" s="441"/>
      <c r="KAZ38" s="441"/>
      <c r="KBA38" s="441"/>
      <c r="KBB38" s="441"/>
      <c r="KBC38" s="441"/>
      <c r="KBD38" s="441"/>
      <c r="KBE38" s="441"/>
      <c r="KBF38" s="441"/>
      <c r="KBG38" s="441"/>
      <c r="KBH38" s="441"/>
      <c r="KBI38" s="441"/>
      <c r="KBJ38" s="441"/>
      <c r="KBK38" s="441"/>
      <c r="KBL38" s="441"/>
      <c r="KBM38" s="441"/>
      <c r="KBN38" s="441"/>
      <c r="KBO38" s="441"/>
      <c r="KBP38" s="441"/>
      <c r="KBQ38" s="441"/>
      <c r="KBR38" s="441"/>
      <c r="KBS38" s="441"/>
      <c r="KBT38" s="441"/>
      <c r="KBU38" s="441"/>
      <c r="KBV38" s="441"/>
      <c r="KBW38" s="441"/>
      <c r="KBX38" s="441"/>
      <c r="KBY38" s="441"/>
      <c r="KBZ38" s="441"/>
      <c r="KCA38" s="441"/>
      <c r="KCB38" s="441"/>
      <c r="KCC38" s="441"/>
      <c r="KCD38" s="441"/>
      <c r="KCE38" s="441"/>
      <c r="KCF38" s="441"/>
      <c r="KCG38" s="441"/>
      <c r="KCH38" s="441"/>
      <c r="KCI38" s="441"/>
      <c r="KCJ38" s="441"/>
      <c r="KCK38" s="441"/>
      <c r="KCL38" s="441"/>
      <c r="KCM38" s="441"/>
      <c r="KCN38" s="441"/>
      <c r="KCO38" s="441"/>
      <c r="KCP38" s="441"/>
      <c r="KCQ38" s="441"/>
      <c r="KCR38" s="441"/>
      <c r="KCS38" s="441"/>
      <c r="KCT38" s="441"/>
      <c r="KCU38" s="441"/>
      <c r="KCV38" s="441"/>
      <c r="KCW38" s="441"/>
      <c r="KCX38" s="441"/>
      <c r="KCY38" s="441"/>
      <c r="KCZ38" s="441"/>
      <c r="KDA38" s="441"/>
      <c r="KDB38" s="441"/>
      <c r="KDC38" s="441"/>
      <c r="KDD38" s="441"/>
      <c r="KDE38" s="441"/>
      <c r="KDF38" s="441"/>
      <c r="KDG38" s="441"/>
      <c r="KDH38" s="441"/>
      <c r="KDI38" s="441"/>
      <c r="KDJ38" s="441"/>
      <c r="KDK38" s="441"/>
      <c r="KDL38" s="441"/>
      <c r="KDM38" s="441"/>
      <c r="KDN38" s="441"/>
      <c r="KDO38" s="441"/>
      <c r="KDP38" s="441"/>
      <c r="KDQ38" s="441"/>
      <c r="KDR38" s="441"/>
      <c r="KDS38" s="441"/>
      <c r="KDT38" s="441"/>
      <c r="KDU38" s="441"/>
      <c r="KDV38" s="441"/>
      <c r="KDW38" s="441"/>
      <c r="KDX38" s="441"/>
      <c r="KDY38" s="441"/>
      <c r="KDZ38" s="441"/>
      <c r="KEA38" s="441"/>
      <c r="KEB38" s="441"/>
      <c r="KEC38" s="441"/>
      <c r="KED38" s="441"/>
      <c r="KEE38" s="441"/>
      <c r="KEF38" s="441"/>
      <c r="KEG38" s="441"/>
      <c r="KEH38" s="441"/>
      <c r="KEI38" s="441"/>
      <c r="KEJ38" s="441"/>
      <c r="KEK38" s="441"/>
      <c r="KEL38" s="441"/>
      <c r="KEM38" s="441"/>
      <c r="KEN38" s="441"/>
      <c r="KEO38" s="441"/>
      <c r="KEP38" s="441"/>
      <c r="KEQ38" s="441"/>
      <c r="KER38" s="441"/>
      <c r="KES38" s="441"/>
      <c r="KET38" s="441"/>
      <c r="KEU38" s="441"/>
      <c r="KEV38" s="441"/>
      <c r="KEW38" s="441"/>
      <c r="KEX38" s="441"/>
      <c r="KEY38" s="441"/>
      <c r="KEZ38" s="441"/>
      <c r="KFA38" s="441"/>
      <c r="KFB38" s="441"/>
      <c r="KFC38" s="441"/>
      <c r="KFD38" s="441"/>
      <c r="KFE38" s="441"/>
      <c r="KFF38" s="441"/>
      <c r="KFG38" s="441"/>
      <c r="KFH38" s="441"/>
      <c r="KFI38" s="441"/>
      <c r="KFJ38" s="441"/>
      <c r="KFK38" s="441"/>
      <c r="KFL38" s="441"/>
      <c r="KFM38" s="441"/>
      <c r="KFN38" s="441"/>
      <c r="KFO38" s="441"/>
      <c r="KFP38" s="441"/>
      <c r="KFQ38" s="441"/>
      <c r="KFR38" s="441"/>
      <c r="KFS38" s="441"/>
      <c r="KFT38" s="441"/>
      <c r="KFU38" s="441"/>
      <c r="KFV38" s="441"/>
      <c r="KFW38" s="441"/>
      <c r="KFX38" s="441"/>
      <c r="KFY38" s="441"/>
      <c r="KFZ38" s="441"/>
      <c r="KGA38" s="441"/>
      <c r="KGB38" s="441"/>
      <c r="KGC38" s="441"/>
      <c r="KGD38" s="441"/>
      <c r="KGE38" s="441"/>
      <c r="KGF38" s="441"/>
      <c r="KGG38" s="441"/>
      <c r="KGH38" s="441"/>
      <c r="KGI38" s="441"/>
      <c r="KGJ38" s="441"/>
      <c r="KGK38" s="441"/>
      <c r="KGL38" s="441"/>
      <c r="KGM38" s="441"/>
      <c r="KGN38" s="441"/>
      <c r="KGO38" s="441"/>
      <c r="KGP38" s="441"/>
      <c r="KGQ38" s="441"/>
      <c r="KGR38" s="441"/>
      <c r="KGS38" s="441"/>
      <c r="KGT38" s="441"/>
      <c r="KGU38" s="441"/>
      <c r="KGV38" s="441"/>
      <c r="KGW38" s="441"/>
      <c r="KGX38" s="441"/>
      <c r="KGY38" s="441"/>
      <c r="KGZ38" s="441"/>
      <c r="KHA38" s="441"/>
      <c r="KHB38" s="441"/>
      <c r="KHC38" s="441"/>
      <c r="KHD38" s="441"/>
      <c r="KHE38" s="441"/>
      <c r="KHF38" s="441"/>
      <c r="KHG38" s="441"/>
      <c r="KHH38" s="441"/>
      <c r="KHI38" s="441"/>
      <c r="KHJ38" s="441"/>
      <c r="KHK38" s="441"/>
      <c r="KHL38" s="441"/>
      <c r="KHM38" s="441"/>
      <c r="KHN38" s="441"/>
      <c r="KHO38" s="441"/>
      <c r="KHP38" s="441"/>
      <c r="KHQ38" s="441"/>
      <c r="KHR38" s="441"/>
      <c r="KHS38" s="441"/>
      <c r="KHT38" s="441"/>
      <c r="KHU38" s="441"/>
      <c r="KHV38" s="441"/>
      <c r="KHW38" s="441"/>
      <c r="KHX38" s="441"/>
      <c r="KHY38" s="441"/>
      <c r="KHZ38" s="441"/>
      <c r="KIA38" s="441"/>
      <c r="KIB38" s="441"/>
      <c r="KIC38" s="441"/>
      <c r="KID38" s="441"/>
      <c r="KIE38" s="441"/>
      <c r="KIF38" s="441"/>
      <c r="KIG38" s="441"/>
      <c r="KIH38" s="441"/>
      <c r="KII38" s="441"/>
      <c r="KIJ38" s="441"/>
      <c r="KIK38" s="441"/>
      <c r="KIL38" s="441"/>
      <c r="KIM38" s="441"/>
      <c r="KIN38" s="441"/>
      <c r="KIO38" s="441"/>
      <c r="KIP38" s="441"/>
      <c r="KIQ38" s="441"/>
      <c r="KIR38" s="441"/>
      <c r="KIS38" s="441"/>
      <c r="KIT38" s="441"/>
      <c r="KIU38" s="441"/>
      <c r="KIV38" s="441"/>
      <c r="KIW38" s="441"/>
      <c r="KIX38" s="441"/>
      <c r="KIY38" s="441"/>
      <c r="KIZ38" s="441"/>
      <c r="KJA38" s="441"/>
      <c r="KJB38" s="441"/>
      <c r="KJC38" s="441"/>
      <c r="KJD38" s="441"/>
      <c r="KJE38" s="441"/>
      <c r="KJF38" s="441"/>
      <c r="KJG38" s="441"/>
      <c r="KJH38" s="441"/>
      <c r="KJI38" s="441"/>
      <c r="KJJ38" s="441"/>
      <c r="KJK38" s="441"/>
      <c r="KJL38" s="441"/>
      <c r="KJM38" s="441"/>
      <c r="KJN38" s="441"/>
      <c r="KJO38" s="441"/>
      <c r="KJP38" s="441"/>
      <c r="KJQ38" s="441"/>
      <c r="KJR38" s="441"/>
      <c r="KJS38" s="441"/>
      <c r="KJT38" s="441"/>
      <c r="KJU38" s="441"/>
      <c r="KJV38" s="441"/>
      <c r="KJW38" s="441"/>
      <c r="KJX38" s="441"/>
      <c r="KJY38" s="441"/>
      <c r="KJZ38" s="441"/>
      <c r="KKA38" s="441"/>
      <c r="KKB38" s="441"/>
      <c r="KKC38" s="441"/>
      <c r="KKD38" s="441"/>
      <c r="KKE38" s="441"/>
      <c r="KKF38" s="441"/>
      <c r="KKG38" s="441"/>
      <c r="KKH38" s="441"/>
      <c r="KKI38" s="441"/>
      <c r="KKJ38" s="441"/>
      <c r="KKK38" s="441"/>
      <c r="KKL38" s="441"/>
      <c r="KKM38" s="441"/>
      <c r="KKN38" s="441"/>
      <c r="KKO38" s="441"/>
      <c r="KKP38" s="441"/>
      <c r="KKQ38" s="441"/>
      <c r="KKR38" s="441"/>
      <c r="KKS38" s="441"/>
      <c r="KKT38" s="441"/>
      <c r="KKU38" s="441"/>
      <c r="KKV38" s="441"/>
      <c r="KKW38" s="441"/>
      <c r="KKX38" s="441"/>
      <c r="KKY38" s="441"/>
      <c r="KKZ38" s="441"/>
      <c r="KLA38" s="441"/>
      <c r="KLB38" s="441"/>
      <c r="KLC38" s="441"/>
      <c r="KLD38" s="441"/>
      <c r="KLE38" s="441"/>
      <c r="KLF38" s="441"/>
      <c r="KLG38" s="441"/>
      <c r="KLH38" s="441"/>
      <c r="KLI38" s="441"/>
      <c r="KLJ38" s="441"/>
      <c r="KLK38" s="441"/>
      <c r="KLL38" s="441"/>
      <c r="KLM38" s="441"/>
      <c r="KLN38" s="441"/>
      <c r="KLO38" s="441"/>
      <c r="KLP38" s="441"/>
      <c r="KLQ38" s="441"/>
      <c r="KLR38" s="441"/>
      <c r="KLS38" s="441"/>
      <c r="KLT38" s="441"/>
      <c r="KLU38" s="441"/>
      <c r="KLV38" s="441"/>
      <c r="KLW38" s="441"/>
      <c r="KLX38" s="441"/>
      <c r="KLY38" s="441"/>
      <c r="KLZ38" s="441"/>
      <c r="KMA38" s="441"/>
      <c r="KMB38" s="441"/>
      <c r="KMC38" s="441"/>
      <c r="KMD38" s="441"/>
      <c r="KME38" s="441"/>
      <c r="KMF38" s="441"/>
      <c r="KMG38" s="441"/>
      <c r="KMH38" s="441"/>
      <c r="KMI38" s="441"/>
      <c r="KMJ38" s="441"/>
      <c r="KMK38" s="441"/>
      <c r="KML38" s="441"/>
      <c r="KMM38" s="441"/>
      <c r="KMN38" s="441"/>
      <c r="KMO38" s="441"/>
      <c r="KMP38" s="441"/>
      <c r="KMQ38" s="441"/>
      <c r="KMR38" s="441"/>
      <c r="KMS38" s="441"/>
      <c r="KMT38" s="441"/>
      <c r="KMU38" s="441"/>
      <c r="KMV38" s="441"/>
      <c r="KMW38" s="441"/>
      <c r="KMX38" s="441"/>
      <c r="KMY38" s="441"/>
      <c r="KMZ38" s="441"/>
      <c r="KNA38" s="441"/>
      <c r="KNB38" s="441"/>
      <c r="KNC38" s="441"/>
      <c r="KND38" s="441"/>
      <c r="KNE38" s="441"/>
      <c r="KNF38" s="441"/>
      <c r="KNG38" s="441"/>
      <c r="KNH38" s="441"/>
      <c r="KNI38" s="441"/>
      <c r="KNJ38" s="441"/>
      <c r="KNK38" s="441"/>
      <c r="KNL38" s="441"/>
      <c r="KNM38" s="441"/>
      <c r="KNN38" s="441"/>
      <c r="KNO38" s="441"/>
      <c r="KNP38" s="441"/>
      <c r="KNQ38" s="441"/>
      <c r="KNR38" s="441"/>
      <c r="KNS38" s="441"/>
      <c r="KNT38" s="441"/>
      <c r="KNU38" s="441"/>
      <c r="KNV38" s="441"/>
      <c r="KNW38" s="441"/>
      <c r="KNX38" s="441"/>
      <c r="KNY38" s="441"/>
      <c r="KNZ38" s="441"/>
      <c r="KOA38" s="441"/>
      <c r="KOB38" s="441"/>
      <c r="KOC38" s="441"/>
      <c r="KOD38" s="441"/>
      <c r="KOE38" s="441"/>
      <c r="KOF38" s="441"/>
      <c r="KOG38" s="441"/>
      <c r="KOH38" s="441"/>
      <c r="KOI38" s="441"/>
      <c r="KOJ38" s="441"/>
      <c r="KOK38" s="441"/>
      <c r="KOL38" s="441"/>
      <c r="KOM38" s="441"/>
      <c r="KON38" s="441"/>
      <c r="KOO38" s="441"/>
      <c r="KOP38" s="441"/>
      <c r="KOQ38" s="441"/>
      <c r="KOR38" s="441"/>
      <c r="KOS38" s="441"/>
      <c r="KOT38" s="441"/>
      <c r="KOU38" s="441"/>
      <c r="KOV38" s="441"/>
      <c r="KOW38" s="441"/>
      <c r="KOX38" s="441"/>
      <c r="KOY38" s="441"/>
      <c r="KOZ38" s="441"/>
      <c r="KPA38" s="441"/>
      <c r="KPB38" s="441"/>
      <c r="KPC38" s="441"/>
      <c r="KPD38" s="441"/>
      <c r="KPE38" s="441"/>
      <c r="KPF38" s="441"/>
      <c r="KPG38" s="441"/>
      <c r="KPH38" s="441"/>
      <c r="KPI38" s="441"/>
      <c r="KPJ38" s="441"/>
      <c r="KPK38" s="441"/>
      <c r="KPL38" s="441"/>
      <c r="KPM38" s="441"/>
      <c r="KPN38" s="441"/>
      <c r="KPO38" s="441"/>
      <c r="KPP38" s="441"/>
      <c r="KPQ38" s="441"/>
      <c r="KPR38" s="441"/>
      <c r="KPS38" s="441"/>
      <c r="KPT38" s="441"/>
      <c r="KPU38" s="441"/>
      <c r="KPV38" s="441"/>
      <c r="KPW38" s="441"/>
      <c r="KPX38" s="441"/>
      <c r="KPY38" s="441"/>
      <c r="KPZ38" s="441"/>
      <c r="KQA38" s="441"/>
      <c r="KQB38" s="441"/>
      <c r="KQC38" s="441"/>
      <c r="KQD38" s="441"/>
      <c r="KQE38" s="441"/>
      <c r="KQF38" s="441"/>
      <c r="KQG38" s="441"/>
      <c r="KQH38" s="441"/>
      <c r="KQI38" s="441"/>
      <c r="KQJ38" s="441"/>
      <c r="KQK38" s="441"/>
      <c r="KQL38" s="441"/>
      <c r="KQM38" s="441"/>
      <c r="KQN38" s="441"/>
      <c r="KQO38" s="441"/>
      <c r="KQP38" s="441"/>
      <c r="KQQ38" s="441"/>
      <c r="KQR38" s="441"/>
      <c r="KQS38" s="441"/>
      <c r="KQT38" s="441"/>
      <c r="KQU38" s="441"/>
      <c r="KQV38" s="441"/>
      <c r="KQW38" s="441"/>
      <c r="KQX38" s="441"/>
      <c r="KQY38" s="441"/>
      <c r="KQZ38" s="441"/>
      <c r="KRA38" s="441"/>
      <c r="KRB38" s="441"/>
      <c r="KRC38" s="441"/>
      <c r="KRD38" s="441"/>
      <c r="KRE38" s="441"/>
      <c r="KRF38" s="441"/>
      <c r="KRG38" s="441"/>
      <c r="KRH38" s="441"/>
      <c r="KRI38" s="441"/>
      <c r="KRJ38" s="441"/>
      <c r="KRK38" s="441"/>
      <c r="KRL38" s="441"/>
      <c r="KRM38" s="441"/>
      <c r="KRN38" s="441"/>
      <c r="KRO38" s="441"/>
      <c r="KRP38" s="441"/>
      <c r="KRQ38" s="441"/>
      <c r="KRR38" s="441"/>
      <c r="KRS38" s="441"/>
      <c r="KRT38" s="441"/>
      <c r="KRU38" s="441"/>
      <c r="KRV38" s="441"/>
      <c r="KRW38" s="441"/>
      <c r="KRX38" s="441"/>
      <c r="KRY38" s="441"/>
      <c r="KRZ38" s="441"/>
      <c r="KSA38" s="441"/>
      <c r="KSB38" s="441"/>
      <c r="KSC38" s="441"/>
      <c r="KSD38" s="441"/>
      <c r="KSE38" s="441"/>
      <c r="KSF38" s="441"/>
      <c r="KSG38" s="441"/>
      <c r="KSH38" s="441"/>
      <c r="KSI38" s="441"/>
      <c r="KSJ38" s="441"/>
      <c r="KSK38" s="441"/>
      <c r="KSL38" s="441"/>
      <c r="KSM38" s="441"/>
      <c r="KSN38" s="441"/>
      <c r="KSO38" s="441"/>
      <c r="KSP38" s="441"/>
      <c r="KSQ38" s="441"/>
      <c r="KSR38" s="441"/>
      <c r="KSS38" s="441"/>
      <c r="KST38" s="441"/>
      <c r="KSU38" s="441"/>
      <c r="KSV38" s="441"/>
      <c r="KSW38" s="441"/>
      <c r="KSX38" s="441"/>
      <c r="KSY38" s="441"/>
      <c r="KSZ38" s="441"/>
      <c r="KTA38" s="441"/>
      <c r="KTB38" s="441"/>
      <c r="KTC38" s="441"/>
      <c r="KTD38" s="441"/>
      <c r="KTE38" s="441"/>
      <c r="KTF38" s="441"/>
      <c r="KTG38" s="441"/>
      <c r="KTH38" s="441"/>
      <c r="KTI38" s="441"/>
      <c r="KTJ38" s="441"/>
      <c r="KTK38" s="441"/>
      <c r="KTL38" s="441"/>
      <c r="KTM38" s="441"/>
      <c r="KTN38" s="441"/>
      <c r="KTO38" s="441"/>
      <c r="KTP38" s="441"/>
      <c r="KTQ38" s="441"/>
      <c r="KTR38" s="441"/>
      <c r="KTS38" s="441"/>
      <c r="KTT38" s="441"/>
      <c r="KTU38" s="441"/>
      <c r="KTV38" s="441"/>
      <c r="KTW38" s="441"/>
      <c r="KTX38" s="441"/>
      <c r="KTY38" s="441"/>
      <c r="KTZ38" s="441"/>
      <c r="KUA38" s="441"/>
      <c r="KUB38" s="441"/>
      <c r="KUC38" s="441"/>
      <c r="KUD38" s="441"/>
      <c r="KUE38" s="441"/>
      <c r="KUF38" s="441"/>
      <c r="KUG38" s="441"/>
      <c r="KUH38" s="441"/>
      <c r="KUI38" s="441"/>
      <c r="KUJ38" s="441"/>
      <c r="KUK38" s="441"/>
      <c r="KUL38" s="441"/>
      <c r="KUM38" s="441"/>
      <c r="KUN38" s="441"/>
      <c r="KUO38" s="441"/>
      <c r="KUP38" s="441"/>
      <c r="KUQ38" s="441"/>
      <c r="KUR38" s="441"/>
      <c r="KUS38" s="441"/>
      <c r="KUT38" s="441"/>
      <c r="KUU38" s="441"/>
      <c r="KUV38" s="441"/>
      <c r="KUW38" s="441"/>
      <c r="KUX38" s="441"/>
      <c r="KUY38" s="441"/>
      <c r="KUZ38" s="441"/>
      <c r="KVA38" s="441"/>
      <c r="KVB38" s="441"/>
      <c r="KVC38" s="441"/>
      <c r="KVD38" s="441"/>
      <c r="KVE38" s="441"/>
      <c r="KVF38" s="441"/>
      <c r="KVG38" s="441"/>
      <c r="KVH38" s="441"/>
      <c r="KVI38" s="441"/>
      <c r="KVJ38" s="441"/>
      <c r="KVK38" s="441"/>
      <c r="KVL38" s="441"/>
      <c r="KVM38" s="441"/>
      <c r="KVN38" s="441"/>
      <c r="KVO38" s="441"/>
      <c r="KVP38" s="441"/>
      <c r="KVQ38" s="441"/>
      <c r="KVR38" s="441"/>
      <c r="KVS38" s="441"/>
      <c r="KVT38" s="441"/>
      <c r="KVU38" s="441"/>
      <c r="KVV38" s="441"/>
      <c r="KVW38" s="441"/>
      <c r="KVX38" s="441"/>
      <c r="KVY38" s="441"/>
      <c r="KVZ38" s="441"/>
      <c r="KWA38" s="441"/>
      <c r="KWB38" s="441"/>
      <c r="KWC38" s="441"/>
      <c r="KWD38" s="441"/>
      <c r="KWE38" s="441"/>
      <c r="KWF38" s="441"/>
      <c r="KWG38" s="441"/>
      <c r="KWH38" s="441"/>
      <c r="KWI38" s="441"/>
      <c r="KWJ38" s="441"/>
      <c r="KWK38" s="441"/>
      <c r="KWL38" s="441"/>
      <c r="KWM38" s="441"/>
      <c r="KWN38" s="441"/>
      <c r="KWO38" s="441"/>
      <c r="KWP38" s="441"/>
      <c r="KWQ38" s="441"/>
      <c r="KWR38" s="441"/>
      <c r="KWS38" s="441"/>
      <c r="KWT38" s="441"/>
      <c r="KWU38" s="441"/>
      <c r="KWV38" s="441"/>
      <c r="KWW38" s="441"/>
      <c r="KWX38" s="441"/>
      <c r="KWY38" s="441"/>
      <c r="KWZ38" s="441"/>
      <c r="KXA38" s="441"/>
      <c r="KXB38" s="441"/>
      <c r="KXC38" s="441"/>
      <c r="KXD38" s="441"/>
      <c r="KXE38" s="441"/>
      <c r="KXF38" s="441"/>
      <c r="KXG38" s="441"/>
      <c r="KXH38" s="441"/>
      <c r="KXI38" s="441"/>
      <c r="KXJ38" s="441"/>
      <c r="KXK38" s="441"/>
      <c r="KXL38" s="441"/>
      <c r="KXM38" s="441"/>
      <c r="KXN38" s="441"/>
      <c r="KXO38" s="441"/>
      <c r="KXP38" s="441"/>
      <c r="KXQ38" s="441"/>
      <c r="KXR38" s="441"/>
      <c r="KXS38" s="441"/>
      <c r="KXT38" s="441"/>
      <c r="KXU38" s="441"/>
      <c r="KXV38" s="441"/>
      <c r="KXW38" s="441"/>
      <c r="KXX38" s="441"/>
      <c r="KXY38" s="441"/>
      <c r="KXZ38" s="441"/>
      <c r="KYA38" s="441"/>
      <c r="KYB38" s="441"/>
      <c r="KYC38" s="441"/>
      <c r="KYD38" s="441"/>
      <c r="KYE38" s="441"/>
      <c r="KYF38" s="441"/>
      <c r="KYG38" s="441"/>
      <c r="KYH38" s="441"/>
      <c r="KYI38" s="441"/>
      <c r="KYJ38" s="441"/>
      <c r="KYK38" s="441"/>
      <c r="KYL38" s="441"/>
      <c r="KYM38" s="441"/>
      <c r="KYN38" s="441"/>
      <c r="KYO38" s="441"/>
      <c r="KYP38" s="441"/>
      <c r="KYQ38" s="441"/>
      <c r="KYR38" s="441"/>
      <c r="KYS38" s="441"/>
      <c r="KYT38" s="441"/>
      <c r="KYU38" s="441"/>
      <c r="KYV38" s="441"/>
      <c r="KYW38" s="441"/>
      <c r="KYX38" s="441"/>
      <c r="KYY38" s="441"/>
      <c r="KYZ38" s="441"/>
      <c r="KZA38" s="441"/>
      <c r="KZB38" s="441"/>
      <c r="KZC38" s="441"/>
      <c r="KZD38" s="441"/>
      <c r="KZE38" s="441"/>
      <c r="KZF38" s="441"/>
      <c r="KZG38" s="441"/>
      <c r="KZH38" s="441"/>
      <c r="KZI38" s="441"/>
      <c r="KZJ38" s="441"/>
      <c r="KZK38" s="441"/>
      <c r="KZL38" s="441"/>
      <c r="KZM38" s="441"/>
      <c r="KZN38" s="441"/>
      <c r="KZO38" s="441"/>
      <c r="KZP38" s="441"/>
      <c r="KZQ38" s="441"/>
      <c r="KZR38" s="441"/>
      <c r="KZS38" s="441"/>
      <c r="KZT38" s="441"/>
      <c r="KZU38" s="441"/>
      <c r="KZV38" s="441"/>
      <c r="KZW38" s="441"/>
      <c r="KZX38" s="441"/>
      <c r="KZY38" s="441"/>
      <c r="KZZ38" s="441"/>
      <c r="LAA38" s="441"/>
      <c r="LAB38" s="441"/>
      <c r="LAC38" s="441"/>
      <c r="LAD38" s="441"/>
      <c r="LAE38" s="441"/>
      <c r="LAF38" s="441"/>
      <c r="LAG38" s="441"/>
      <c r="LAH38" s="441"/>
      <c r="LAI38" s="441"/>
      <c r="LAJ38" s="441"/>
      <c r="LAK38" s="441"/>
      <c r="LAL38" s="441"/>
      <c r="LAM38" s="441"/>
      <c r="LAN38" s="441"/>
      <c r="LAO38" s="441"/>
      <c r="LAP38" s="441"/>
      <c r="LAQ38" s="441"/>
      <c r="LAR38" s="441"/>
      <c r="LAS38" s="441"/>
      <c r="LAT38" s="441"/>
      <c r="LAU38" s="441"/>
      <c r="LAV38" s="441"/>
      <c r="LAW38" s="441"/>
      <c r="LAX38" s="441"/>
      <c r="LAY38" s="441"/>
      <c r="LAZ38" s="441"/>
      <c r="LBA38" s="441"/>
      <c r="LBB38" s="441"/>
      <c r="LBC38" s="441"/>
      <c r="LBD38" s="441"/>
      <c r="LBE38" s="441"/>
      <c r="LBF38" s="441"/>
      <c r="LBG38" s="441"/>
      <c r="LBH38" s="441"/>
      <c r="LBI38" s="441"/>
      <c r="LBJ38" s="441"/>
      <c r="LBK38" s="441"/>
      <c r="LBL38" s="441"/>
      <c r="LBM38" s="441"/>
      <c r="LBN38" s="441"/>
      <c r="LBO38" s="441"/>
      <c r="LBP38" s="441"/>
      <c r="LBQ38" s="441"/>
      <c r="LBR38" s="441"/>
      <c r="LBS38" s="441"/>
      <c r="LBT38" s="441"/>
      <c r="LBU38" s="441"/>
      <c r="LBV38" s="441"/>
      <c r="LBW38" s="441"/>
      <c r="LBX38" s="441"/>
      <c r="LBY38" s="441"/>
      <c r="LBZ38" s="441"/>
      <c r="LCA38" s="441"/>
      <c r="LCB38" s="441"/>
      <c r="LCC38" s="441"/>
      <c r="LCD38" s="441"/>
      <c r="LCE38" s="441"/>
      <c r="LCF38" s="441"/>
      <c r="LCG38" s="441"/>
      <c r="LCH38" s="441"/>
      <c r="LCI38" s="441"/>
      <c r="LCJ38" s="441"/>
      <c r="LCK38" s="441"/>
      <c r="LCL38" s="441"/>
      <c r="LCM38" s="441"/>
      <c r="LCN38" s="441"/>
      <c r="LCO38" s="441"/>
      <c r="LCP38" s="441"/>
      <c r="LCQ38" s="441"/>
      <c r="LCR38" s="441"/>
      <c r="LCS38" s="441"/>
      <c r="LCT38" s="441"/>
      <c r="LCU38" s="441"/>
      <c r="LCV38" s="441"/>
      <c r="LCW38" s="441"/>
      <c r="LCX38" s="441"/>
      <c r="LCY38" s="441"/>
      <c r="LCZ38" s="441"/>
      <c r="LDA38" s="441"/>
      <c r="LDB38" s="441"/>
      <c r="LDC38" s="441"/>
      <c r="LDD38" s="441"/>
      <c r="LDE38" s="441"/>
      <c r="LDF38" s="441"/>
      <c r="LDG38" s="441"/>
      <c r="LDH38" s="441"/>
      <c r="LDI38" s="441"/>
      <c r="LDJ38" s="441"/>
      <c r="LDK38" s="441"/>
      <c r="LDL38" s="441"/>
      <c r="LDM38" s="441"/>
      <c r="LDN38" s="441"/>
      <c r="LDO38" s="441"/>
      <c r="LDP38" s="441"/>
      <c r="LDQ38" s="441"/>
      <c r="LDR38" s="441"/>
      <c r="LDS38" s="441"/>
      <c r="LDT38" s="441"/>
      <c r="LDU38" s="441"/>
      <c r="LDV38" s="441"/>
      <c r="LDW38" s="441"/>
      <c r="LDX38" s="441"/>
      <c r="LDY38" s="441"/>
      <c r="LDZ38" s="441"/>
      <c r="LEA38" s="441"/>
      <c r="LEB38" s="441"/>
      <c r="LEC38" s="441"/>
      <c r="LED38" s="441"/>
      <c r="LEE38" s="441"/>
      <c r="LEF38" s="441"/>
      <c r="LEG38" s="441"/>
      <c r="LEH38" s="441"/>
      <c r="LEI38" s="441"/>
      <c r="LEJ38" s="441"/>
      <c r="LEK38" s="441"/>
      <c r="LEL38" s="441"/>
      <c r="LEM38" s="441"/>
      <c r="LEN38" s="441"/>
      <c r="LEO38" s="441"/>
      <c r="LEP38" s="441"/>
      <c r="LEQ38" s="441"/>
      <c r="LER38" s="441"/>
      <c r="LES38" s="441"/>
      <c r="LET38" s="441"/>
      <c r="LEU38" s="441"/>
      <c r="LEV38" s="441"/>
      <c r="LEW38" s="441"/>
      <c r="LEX38" s="441"/>
      <c r="LEY38" s="441"/>
      <c r="LEZ38" s="441"/>
      <c r="LFA38" s="441"/>
      <c r="LFB38" s="441"/>
      <c r="LFC38" s="441"/>
      <c r="LFD38" s="441"/>
      <c r="LFE38" s="441"/>
      <c r="LFF38" s="441"/>
      <c r="LFG38" s="441"/>
      <c r="LFH38" s="441"/>
      <c r="LFI38" s="441"/>
      <c r="LFJ38" s="441"/>
      <c r="LFK38" s="441"/>
      <c r="LFL38" s="441"/>
      <c r="LFM38" s="441"/>
      <c r="LFN38" s="441"/>
      <c r="LFO38" s="441"/>
      <c r="LFP38" s="441"/>
      <c r="LFQ38" s="441"/>
      <c r="LFR38" s="441"/>
      <c r="LFS38" s="441"/>
      <c r="LFT38" s="441"/>
      <c r="LFU38" s="441"/>
      <c r="LFV38" s="441"/>
      <c r="LFW38" s="441"/>
      <c r="LFX38" s="441"/>
      <c r="LFY38" s="441"/>
      <c r="LFZ38" s="441"/>
      <c r="LGA38" s="441"/>
      <c r="LGB38" s="441"/>
      <c r="LGC38" s="441"/>
      <c r="LGD38" s="441"/>
      <c r="LGE38" s="441"/>
      <c r="LGF38" s="441"/>
      <c r="LGG38" s="441"/>
      <c r="LGH38" s="441"/>
      <c r="LGI38" s="441"/>
      <c r="LGJ38" s="441"/>
      <c r="LGK38" s="441"/>
      <c r="LGL38" s="441"/>
      <c r="LGM38" s="441"/>
      <c r="LGN38" s="441"/>
      <c r="LGO38" s="441"/>
      <c r="LGP38" s="441"/>
      <c r="LGQ38" s="441"/>
      <c r="LGR38" s="441"/>
      <c r="LGS38" s="441"/>
      <c r="LGT38" s="441"/>
      <c r="LGU38" s="441"/>
      <c r="LGV38" s="441"/>
      <c r="LGW38" s="441"/>
      <c r="LGX38" s="441"/>
      <c r="LGY38" s="441"/>
      <c r="LGZ38" s="441"/>
      <c r="LHA38" s="441"/>
      <c r="LHB38" s="441"/>
      <c r="LHC38" s="441"/>
      <c r="LHD38" s="441"/>
      <c r="LHE38" s="441"/>
      <c r="LHF38" s="441"/>
      <c r="LHG38" s="441"/>
      <c r="LHH38" s="441"/>
      <c r="LHI38" s="441"/>
      <c r="LHJ38" s="441"/>
      <c r="LHK38" s="441"/>
      <c r="LHL38" s="441"/>
      <c r="LHM38" s="441"/>
      <c r="LHN38" s="441"/>
      <c r="LHO38" s="441"/>
      <c r="LHP38" s="441"/>
      <c r="LHQ38" s="441"/>
      <c r="LHR38" s="441"/>
      <c r="LHS38" s="441"/>
      <c r="LHT38" s="441"/>
      <c r="LHU38" s="441"/>
      <c r="LHV38" s="441"/>
      <c r="LHW38" s="441"/>
      <c r="LHX38" s="441"/>
      <c r="LHY38" s="441"/>
      <c r="LHZ38" s="441"/>
      <c r="LIA38" s="441"/>
      <c r="LIB38" s="441"/>
      <c r="LIC38" s="441"/>
      <c r="LID38" s="441"/>
      <c r="LIE38" s="441"/>
      <c r="LIF38" s="441"/>
      <c r="LIG38" s="441"/>
      <c r="LIH38" s="441"/>
      <c r="LII38" s="441"/>
      <c r="LIJ38" s="441"/>
      <c r="LIK38" s="441"/>
      <c r="LIL38" s="441"/>
      <c r="LIM38" s="441"/>
      <c r="LIN38" s="441"/>
      <c r="LIO38" s="441"/>
      <c r="LIP38" s="441"/>
      <c r="LIQ38" s="441"/>
      <c r="LIR38" s="441"/>
      <c r="LIS38" s="441"/>
      <c r="LIT38" s="441"/>
      <c r="LIU38" s="441"/>
      <c r="LIV38" s="441"/>
      <c r="LIW38" s="441"/>
      <c r="LIX38" s="441"/>
      <c r="LIY38" s="441"/>
      <c r="LIZ38" s="441"/>
      <c r="LJA38" s="441"/>
      <c r="LJB38" s="441"/>
      <c r="LJC38" s="441"/>
      <c r="LJD38" s="441"/>
      <c r="LJE38" s="441"/>
      <c r="LJF38" s="441"/>
      <c r="LJG38" s="441"/>
      <c r="LJH38" s="441"/>
      <c r="LJI38" s="441"/>
      <c r="LJJ38" s="441"/>
      <c r="LJK38" s="441"/>
      <c r="LJL38" s="441"/>
      <c r="LJM38" s="441"/>
      <c r="LJN38" s="441"/>
      <c r="LJO38" s="441"/>
      <c r="LJP38" s="441"/>
      <c r="LJQ38" s="441"/>
      <c r="LJR38" s="441"/>
      <c r="LJS38" s="441"/>
      <c r="LJT38" s="441"/>
      <c r="LJU38" s="441"/>
      <c r="LJV38" s="441"/>
      <c r="LJW38" s="441"/>
      <c r="LJX38" s="441"/>
      <c r="LJY38" s="441"/>
      <c r="LJZ38" s="441"/>
      <c r="LKA38" s="441"/>
      <c r="LKB38" s="441"/>
      <c r="LKC38" s="441"/>
      <c r="LKD38" s="441"/>
      <c r="LKE38" s="441"/>
      <c r="LKF38" s="441"/>
      <c r="LKG38" s="441"/>
      <c r="LKH38" s="441"/>
      <c r="LKI38" s="441"/>
      <c r="LKJ38" s="441"/>
      <c r="LKK38" s="441"/>
      <c r="LKL38" s="441"/>
      <c r="LKM38" s="441"/>
      <c r="LKN38" s="441"/>
      <c r="LKO38" s="441"/>
      <c r="LKP38" s="441"/>
      <c r="LKQ38" s="441"/>
      <c r="LKR38" s="441"/>
      <c r="LKS38" s="441"/>
      <c r="LKT38" s="441"/>
      <c r="LKU38" s="441"/>
      <c r="LKV38" s="441"/>
      <c r="LKW38" s="441"/>
      <c r="LKX38" s="441"/>
      <c r="LKY38" s="441"/>
      <c r="LKZ38" s="441"/>
      <c r="LLA38" s="441"/>
      <c r="LLB38" s="441"/>
      <c r="LLC38" s="441"/>
      <c r="LLD38" s="441"/>
      <c r="LLE38" s="441"/>
      <c r="LLF38" s="441"/>
      <c r="LLG38" s="441"/>
      <c r="LLH38" s="441"/>
      <c r="LLI38" s="441"/>
      <c r="LLJ38" s="441"/>
      <c r="LLK38" s="441"/>
      <c r="LLL38" s="441"/>
      <c r="LLM38" s="441"/>
      <c r="LLN38" s="441"/>
      <c r="LLO38" s="441"/>
      <c r="LLP38" s="441"/>
      <c r="LLQ38" s="441"/>
      <c r="LLR38" s="441"/>
      <c r="LLS38" s="441"/>
      <c r="LLT38" s="441"/>
      <c r="LLU38" s="441"/>
      <c r="LLV38" s="441"/>
      <c r="LLW38" s="441"/>
      <c r="LLX38" s="441"/>
      <c r="LLY38" s="441"/>
      <c r="LLZ38" s="441"/>
      <c r="LMA38" s="441"/>
      <c r="LMB38" s="441"/>
      <c r="LMC38" s="441"/>
      <c r="LMD38" s="441"/>
      <c r="LME38" s="441"/>
      <c r="LMF38" s="441"/>
      <c r="LMG38" s="441"/>
      <c r="LMH38" s="441"/>
      <c r="LMI38" s="441"/>
      <c r="LMJ38" s="441"/>
      <c r="LMK38" s="441"/>
      <c r="LML38" s="441"/>
      <c r="LMM38" s="441"/>
      <c r="LMN38" s="441"/>
      <c r="LMO38" s="441"/>
      <c r="LMP38" s="441"/>
      <c r="LMQ38" s="441"/>
      <c r="LMR38" s="441"/>
      <c r="LMS38" s="441"/>
      <c r="LMT38" s="441"/>
      <c r="LMU38" s="441"/>
      <c r="LMV38" s="441"/>
      <c r="LMW38" s="441"/>
      <c r="LMX38" s="441"/>
      <c r="LMY38" s="441"/>
      <c r="LMZ38" s="441"/>
      <c r="LNA38" s="441"/>
      <c r="LNB38" s="441"/>
      <c r="LNC38" s="441"/>
      <c r="LND38" s="441"/>
      <c r="LNE38" s="441"/>
      <c r="LNF38" s="441"/>
      <c r="LNG38" s="441"/>
      <c r="LNH38" s="441"/>
      <c r="LNI38" s="441"/>
      <c r="LNJ38" s="441"/>
      <c r="LNK38" s="441"/>
      <c r="LNL38" s="441"/>
      <c r="LNM38" s="441"/>
      <c r="LNN38" s="441"/>
      <c r="LNO38" s="441"/>
      <c r="LNP38" s="441"/>
      <c r="LNQ38" s="441"/>
      <c r="LNR38" s="441"/>
      <c r="LNS38" s="441"/>
      <c r="LNT38" s="441"/>
      <c r="LNU38" s="441"/>
      <c r="LNV38" s="441"/>
      <c r="LNW38" s="441"/>
      <c r="LNX38" s="441"/>
      <c r="LNY38" s="441"/>
      <c r="LNZ38" s="441"/>
      <c r="LOA38" s="441"/>
      <c r="LOB38" s="441"/>
      <c r="LOC38" s="441"/>
      <c r="LOD38" s="441"/>
      <c r="LOE38" s="441"/>
      <c r="LOF38" s="441"/>
      <c r="LOG38" s="441"/>
      <c r="LOH38" s="441"/>
      <c r="LOI38" s="441"/>
      <c r="LOJ38" s="441"/>
      <c r="LOK38" s="441"/>
      <c r="LOL38" s="441"/>
      <c r="LOM38" s="441"/>
      <c r="LON38" s="441"/>
      <c r="LOO38" s="441"/>
      <c r="LOP38" s="441"/>
      <c r="LOQ38" s="441"/>
      <c r="LOR38" s="441"/>
      <c r="LOS38" s="441"/>
      <c r="LOT38" s="441"/>
      <c r="LOU38" s="441"/>
      <c r="LOV38" s="441"/>
      <c r="LOW38" s="441"/>
      <c r="LOX38" s="441"/>
      <c r="LOY38" s="441"/>
      <c r="LOZ38" s="441"/>
      <c r="LPA38" s="441"/>
      <c r="LPB38" s="441"/>
      <c r="LPC38" s="441"/>
      <c r="LPD38" s="441"/>
      <c r="LPE38" s="441"/>
      <c r="LPF38" s="441"/>
      <c r="LPG38" s="441"/>
      <c r="LPH38" s="441"/>
      <c r="LPI38" s="441"/>
      <c r="LPJ38" s="441"/>
      <c r="LPK38" s="441"/>
      <c r="LPL38" s="441"/>
      <c r="LPM38" s="441"/>
      <c r="LPN38" s="441"/>
      <c r="LPO38" s="441"/>
      <c r="LPP38" s="441"/>
      <c r="LPQ38" s="441"/>
      <c r="LPR38" s="441"/>
      <c r="LPS38" s="441"/>
      <c r="LPT38" s="441"/>
      <c r="LPU38" s="441"/>
      <c r="LPV38" s="441"/>
      <c r="LPW38" s="441"/>
      <c r="LPX38" s="441"/>
      <c r="LPY38" s="441"/>
      <c r="LPZ38" s="441"/>
      <c r="LQA38" s="441"/>
      <c r="LQB38" s="441"/>
      <c r="LQC38" s="441"/>
      <c r="LQD38" s="441"/>
      <c r="LQE38" s="441"/>
      <c r="LQF38" s="441"/>
      <c r="LQG38" s="441"/>
      <c r="LQH38" s="441"/>
      <c r="LQI38" s="441"/>
      <c r="LQJ38" s="441"/>
      <c r="LQK38" s="441"/>
      <c r="LQL38" s="441"/>
      <c r="LQM38" s="441"/>
      <c r="LQN38" s="441"/>
      <c r="LQO38" s="441"/>
      <c r="LQP38" s="441"/>
      <c r="LQQ38" s="441"/>
      <c r="LQR38" s="441"/>
      <c r="LQS38" s="441"/>
      <c r="LQT38" s="441"/>
      <c r="LQU38" s="441"/>
      <c r="LQV38" s="441"/>
      <c r="LQW38" s="441"/>
      <c r="LQX38" s="441"/>
      <c r="LQY38" s="441"/>
      <c r="LQZ38" s="441"/>
      <c r="LRA38" s="441"/>
      <c r="LRB38" s="441"/>
      <c r="LRC38" s="441"/>
      <c r="LRD38" s="441"/>
      <c r="LRE38" s="441"/>
      <c r="LRF38" s="441"/>
      <c r="LRG38" s="441"/>
      <c r="LRH38" s="441"/>
      <c r="LRI38" s="441"/>
      <c r="LRJ38" s="441"/>
      <c r="LRK38" s="441"/>
      <c r="LRL38" s="441"/>
      <c r="LRM38" s="441"/>
      <c r="LRN38" s="441"/>
      <c r="LRO38" s="441"/>
      <c r="LRP38" s="441"/>
      <c r="LRQ38" s="441"/>
      <c r="LRR38" s="441"/>
      <c r="LRS38" s="441"/>
      <c r="LRT38" s="441"/>
      <c r="LRU38" s="441"/>
      <c r="LRV38" s="441"/>
      <c r="LRW38" s="441"/>
      <c r="LRX38" s="441"/>
      <c r="LRY38" s="441"/>
      <c r="LRZ38" s="441"/>
      <c r="LSA38" s="441"/>
      <c r="LSB38" s="441"/>
      <c r="LSC38" s="441"/>
      <c r="LSD38" s="441"/>
      <c r="LSE38" s="441"/>
      <c r="LSF38" s="441"/>
      <c r="LSG38" s="441"/>
      <c r="LSH38" s="441"/>
      <c r="LSI38" s="441"/>
      <c r="LSJ38" s="441"/>
      <c r="LSK38" s="441"/>
      <c r="LSL38" s="441"/>
      <c r="LSM38" s="441"/>
      <c r="LSN38" s="441"/>
      <c r="LSO38" s="441"/>
      <c r="LSP38" s="441"/>
      <c r="LSQ38" s="441"/>
      <c r="LSR38" s="441"/>
      <c r="LSS38" s="441"/>
      <c r="LST38" s="441"/>
      <c r="LSU38" s="441"/>
      <c r="LSV38" s="441"/>
      <c r="LSW38" s="441"/>
      <c r="LSX38" s="441"/>
      <c r="LSY38" s="441"/>
      <c r="LSZ38" s="441"/>
      <c r="LTA38" s="441"/>
      <c r="LTB38" s="441"/>
      <c r="LTC38" s="441"/>
      <c r="LTD38" s="441"/>
      <c r="LTE38" s="441"/>
      <c r="LTF38" s="441"/>
      <c r="LTG38" s="441"/>
      <c r="LTH38" s="441"/>
      <c r="LTI38" s="441"/>
      <c r="LTJ38" s="441"/>
      <c r="LTK38" s="441"/>
      <c r="LTL38" s="441"/>
      <c r="LTM38" s="441"/>
      <c r="LTN38" s="441"/>
      <c r="LTO38" s="441"/>
      <c r="LTP38" s="441"/>
      <c r="LTQ38" s="441"/>
      <c r="LTR38" s="441"/>
      <c r="LTS38" s="441"/>
      <c r="LTT38" s="441"/>
      <c r="LTU38" s="441"/>
      <c r="LTV38" s="441"/>
      <c r="LTW38" s="441"/>
      <c r="LTX38" s="441"/>
      <c r="LTY38" s="441"/>
      <c r="LTZ38" s="441"/>
      <c r="LUA38" s="441"/>
      <c r="LUB38" s="441"/>
      <c r="LUC38" s="441"/>
      <c r="LUD38" s="441"/>
      <c r="LUE38" s="441"/>
      <c r="LUF38" s="441"/>
      <c r="LUG38" s="441"/>
      <c r="LUH38" s="441"/>
      <c r="LUI38" s="441"/>
      <c r="LUJ38" s="441"/>
      <c r="LUK38" s="441"/>
      <c r="LUL38" s="441"/>
      <c r="LUM38" s="441"/>
      <c r="LUN38" s="441"/>
      <c r="LUO38" s="441"/>
      <c r="LUP38" s="441"/>
      <c r="LUQ38" s="441"/>
      <c r="LUR38" s="441"/>
      <c r="LUS38" s="441"/>
      <c r="LUT38" s="441"/>
      <c r="LUU38" s="441"/>
      <c r="LUV38" s="441"/>
      <c r="LUW38" s="441"/>
      <c r="LUX38" s="441"/>
      <c r="LUY38" s="441"/>
      <c r="LUZ38" s="441"/>
      <c r="LVA38" s="441"/>
      <c r="LVB38" s="441"/>
      <c r="LVC38" s="441"/>
      <c r="LVD38" s="441"/>
      <c r="LVE38" s="441"/>
      <c r="LVF38" s="441"/>
      <c r="LVG38" s="441"/>
      <c r="LVH38" s="441"/>
      <c r="LVI38" s="441"/>
      <c r="LVJ38" s="441"/>
      <c r="LVK38" s="441"/>
      <c r="LVL38" s="441"/>
      <c r="LVM38" s="441"/>
      <c r="LVN38" s="441"/>
      <c r="LVO38" s="441"/>
      <c r="LVP38" s="441"/>
      <c r="LVQ38" s="441"/>
      <c r="LVR38" s="441"/>
      <c r="LVS38" s="441"/>
      <c r="LVT38" s="441"/>
      <c r="LVU38" s="441"/>
      <c r="LVV38" s="441"/>
      <c r="LVW38" s="441"/>
      <c r="LVX38" s="441"/>
      <c r="LVY38" s="441"/>
      <c r="LVZ38" s="441"/>
      <c r="LWA38" s="441"/>
      <c r="LWB38" s="441"/>
      <c r="LWC38" s="441"/>
      <c r="LWD38" s="441"/>
      <c r="LWE38" s="441"/>
      <c r="LWF38" s="441"/>
      <c r="LWG38" s="441"/>
      <c r="LWH38" s="441"/>
      <c r="LWI38" s="441"/>
      <c r="LWJ38" s="441"/>
      <c r="LWK38" s="441"/>
      <c r="LWL38" s="441"/>
      <c r="LWM38" s="441"/>
      <c r="LWN38" s="441"/>
      <c r="LWO38" s="441"/>
      <c r="LWP38" s="441"/>
      <c r="LWQ38" s="441"/>
      <c r="LWR38" s="441"/>
      <c r="LWS38" s="441"/>
      <c r="LWT38" s="441"/>
      <c r="LWU38" s="441"/>
      <c r="LWV38" s="441"/>
      <c r="LWW38" s="441"/>
      <c r="LWX38" s="441"/>
      <c r="LWY38" s="441"/>
      <c r="LWZ38" s="441"/>
      <c r="LXA38" s="441"/>
      <c r="LXB38" s="441"/>
      <c r="LXC38" s="441"/>
      <c r="LXD38" s="441"/>
      <c r="LXE38" s="441"/>
      <c r="LXF38" s="441"/>
      <c r="LXG38" s="441"/>
      <c r="LXH38" s="441"/>
      <c r="LXI38" s="441"/>
      <c r="LXJ38" s="441"/>
      <c r="LXK38" s="441"/>
      <c r="LXL38" s="441"/>
      <c r="LXM38" s="441"/>
      <c r="LXN38" s="441"/>
      <c r="LXO38" s="441"/>
      <c r="LXP38" s="441"/>
      <c r="LXQ38" s="441"/>
      <c r="LXR38" s="441"/>
      <c r="LXS38" s="441"/>
      <c r="LXT38" s="441"/>
      <c r="LXU38" s="441"/>
      <c r="LXV38" s="441"/>
      <c r="LXW38" s="441"/>
      <c r="LXX38" s="441"/>
      <c r="LXY38" s="441"/>
      <c r="LXZ38" s="441"/>
      <c r="LYA38" s="441"/>
      <c r="LYB38" s="441"/>
      <c r="LYC38" s="441"/>
      <c r="LYD38" s="441"/>
      <c r="LYE38" s="441"/>
      <c r="LYF38" s="441"/>
      <c r="LYG38" s="441"/>
      <c r="LYH38" s="441"/>
      <c r="LYI38" s="441"/>
      <c r="LYJ38" s="441"/>
      <c r="LYK38" s="441"/>
      <c r="LYL38" s="441"/>
      <c r="LYM38" s="441"/>
      <c r="LYN38" s="441"/>
      <c r="LYO38" s="441"/>
      <c r="LYP38" s="441"/>
      <c r="LYQ38" s="441"/>
      <c r="LYR38" s="441"/>
      <c r="LYS38" s="441"/>
      <c r="LYT38" s="441"/>
      <c r="LYU38" s="441"/>
      <c r="LYV38" s="441"/>
      <c r="LYW38" s="441"/>
      <c r="LYX38" s="441"/>
      <c r="LYY38" s="441"/>
      <c r="LYZ38" s="441"/>
      <c r="LZA38" s="441"/>
      <c r="LZB38" s="441"/>
      <c r="LZC38" s="441"/>
      <c r="LZD38" s="441"/>
      <c r="LZE38" s="441"/>
      <c r="LZF38" s="441"/>
      <c r="LZG38" s="441"/>
      <c r="LZH38" s="441"/>
      <c r="LZI38" s="441"/>
      <c r="LZJ38" s="441"/>
      <c r="LZK38" s="441"/>
      <c r="LZL38" s="441"/>
      <c r="LZM38" s="441"/>
      <c r="LZN38" s="441"/>
      <c r="LZO38" s="441"/>
      <c r="LZP38" s="441"/>
      <c r="LZQ38" s="441"/>
      <c r="LZR38" s="441"/>
      <c r="LZS38" s="441"/>
      <c r="LZT38" s="441"/>
      <c r="LZU38" s="441"/>
      <c r="LZV38" s="441"/>
      <c r="LZW38" s="441"/>
      <c r="LZX38" s="441"/>
      <c r="LZY38" s="441"/>
      <c r="LZZ38" s="441"/>
      <c r="MAA38" s="441"/>
      <c r="MAB38" s="441"/>
      <c r="MAC38" s="441"/>
      <c r="MAD38" s="441"/>
      <c r="MAE38" s="441"/>
      <c r="MAF38" s="441"/>
      <c r="MAG38" s="441"/>
      <c r="MAH38" s="441"/>
      <c r="MAI38" s="441"/>
      <c r="MAJ38" s="441"/>
      <c r="MAK38" s="441"/>
      <c r="MAL38" s="441"/>
      <c r="MAM38" s="441"/>
      <c r="MAN38" s="441"/>
      <c r="MAO38" s="441"/>
      <c r="MAP38" s="441"/>
      <c r="MAQ38" s="441"/>
      <c r="MAR38" s="441"/>
      <c r="MAS38" s="441"/>
      <c r="MAT38" s="441"/>
      <c r="MAU38" s="441"/>
      <c r="MAV38" s="441"/>
      <c r="MAW38" s="441"/>
      <c r="MAX38" s="441"/>
      <c r="MAY38" s="441"/>
      <c r="MAZ38" s="441"/>
      <c r="MBA38" s="441"/>
      <c r="MBB38" s="441"/>
      <c r="MBC38" s="441"/>
      <c r="MBD38" s="441"/>
      <c r="MBE38" s="441"/>
      <c r="MBF38" s="441"/>
      <c r="MBG38" s="441"/>
      <c r="MBH38" s="441"/>
      <c r="MBI38" s="441"/>
      <c r="MBJ38" s="441"/>
      <c r="MBK38" s="441"/>
      <c r="MBL38" s="441"/>
      <c r="MBM38" s="441"/>
      <c r="MBN38" s="441"/>
      <c r="MBO38" s="441"/>
      <c r="MBP38" s="441"/>
      <c r="MBQ38" s="441"/>
      <c r="MBR38" s="441"/>
      <c r="MBS38" s="441"/>
      <c r="MBT38" s="441"/>
      <c r="MBU38" s="441"/>
      <c r="MBV38" s="441"/>
      <c r="MBW38" s="441"/>
      <c r="MBX38" s="441"/>
      <c r="MBY38" s="441"/>
      <c r="MBZ38" s="441"/>
      <c r="MCA38" s="441"/>
      <c r="MCB38" s="441"/>
      <c r="MCC38" s="441"/>
      <c r="MCD38" s="441"/>
      <c r="MCE38" s="441"/>
      <c r="MCF38" s="441"/>
      <c r="MCG38" s="441"/>
      <c r="MCH38" s="441"/>
      <c r="MCI38" s="441"/>
      <c r="MCJ38" s="441"/>
      <c r="MCK38" s="441"/>
      <c r="MCL38" s="441"/>
      <c r="MCM38" s="441"/>
      <c r="MCN38" s="441"/>
      <c r="MCO38" s="441"/>
      <c r="MCP38" s="441"/>
      <c r="MCQ38" s="441"/>
      <c r="MCR38" s="441"/>
      <c r="MCS38" s="441"/>
      <c r="MCT38" s="441"/>
      <c r="MCU38" s="441"/>
      <c r="MCV38" s="441"/>
      <c r="MCW38" s="441"/>
      <c r="MCX38" s="441"/>
      <c r="MCY38" s="441"/>
      <c r="MCZ38" s="441"/>
      <c r="MDA38" s="441"/>
      <c r="MDB38" s="441"/>
      <c r="MDC38" s="441"/>
      <c r="MDD38" s="441"/>
      <c r="MDE38" s="441"/>
      <c r="MDF38" s="441"/>
      <c r="MDG38" s="441"/>
      <c r="MDH38" s="441"/>
      <c r="MDI38" s="441"/>
      <c r="MDJ38" s="441"/>
      <c r="MDK38" s="441"/>
      <c r="MDL38" s="441"/>
      <c r="MDM38" s="441"/>
      <c r="MDN38" s="441"/>
      <c r="MDO38" s="441"/>
      <c r="MDP38" s="441"/>
      <c r="MDQ38" s="441"/>
      <c r="MDR38" s="441"/>
      <c r="MDS38" s="441"/>
      <c r="MDT38" s="441"/>
      <c r="MDU38" s="441"/>
      <c r="MDV38" s="441"/>
      <c r="MDW38" s="441"/>
      <c r="MDX38" s="441"/>
      <c r="MDY38" s="441"/>
      <c r="MDZ38" s="441"/>
      <c r="MEA38" s="441"/>
      <c r="MEB38" s="441"/>
      <c r="MEC38" s="441"/>
      <c r="MED38" s="441"/>
      <c r="MEE38" s="441"/>
      <c r="MEF38" s="441"/>
      <c r="MEG38" s="441"/>
      <c r="MEH38" s="441"/>
      <c r="MEI38" s="441"/>
      <c r="MEJ38" s="441"/>
      <c r="MEK38" s="441"/>
      <c r="MEL38" s="441"/>
      <c r="MEM38" s="441"/>
      <c r="MEN38" s="441"/>
      <c r="MEO38" s="441"/>
      <c r="MEP38" s="441"/>
      <c r="MEQ38" s="441"/>
      <c r="MER38" s="441"/>
      <c r="MES38" s="441"/>
      <c r="MET38" s="441"/>
      <c r="MEU38" s="441"/>
      <c r="MEV38" s="441"/>
      <c r="MEW38" s="441"/>
      <c r="MEX38" s="441"/>
      <c r="MEY38" s="441"/>
      <c r="MEZ38" s="441"/>
      <c r="MFA38" s="441"/>
      <c r="MFB38" s="441"/>
      <c r="MFC38" s="441"/>
      <c r="MFD38" s="441"/>
      <c r="MFE38" s="441"/>
      <c r="MFF38" s="441"/>
      <c r="MFG38" s="441"/>
      <c r="MFH38" s="441"/>
      <c r="MFI38" s="441"/>
      <c r="MFJ38" s="441"/>
      <c r="MFK38" s="441"/>
      <c r="MFL38" s="441"/>
      <c r="MFM38" s="441"/>
      <c r="MFN38" s="441"/>
      <c r="MFO38" s="441"/>
      <c r="MFP38" s="441"/>
      <c r="MFQ38" s="441"/>
      <c r="MFR38" s="441"/>
      <c r="MFS38" s="441"/>
      <c r="MFT38" s="441"/>
      <c r="MFU38" s="441"/>
      <c r="MFV38" s="441"/>
      <c r="MFW38" s="441"/>
      <c r="MFX38" s="441"/>
      <c r="MFY38" s="441"/>
      <c r="MFZ38" s="441"/>
      <c r="MGA38" s="441"/>
      <c r="MGB38" s="441"/>
      <c r="MGC38" s="441"/>
      <c r="MGD38" s="441"/>
      <c r="MGE38" s="441"/>
      <c r="MGF38" s="441"/>
      <c r="MGG38" s="441"/>
      <c r="MGH38" s="441"/>
      <c r="MGI38" s="441"/>
      <c r="MGJ38" s="441"/>
      <c r="MGK38" s="441"/>
      <c r="MGL38" s="441"/>
      <c r="MGM38" s="441"/>
      <c r="MGN38" s="441"/>
      <c r="MGO38" s="441"/>
      <c r="MGP38" s="441"/>
      <c r="MGQ38" s="441"/>
      <c r="MGR38" s="441"/>
      <c r="MGS38" s="441"/>
      <c r="MGT38" s="441"/>
      <c r="MGU38" s="441"/>
      <c r="MGV38" s="441"/>
      <c r="MGW38" s="441"/>
      <c r="MGX38" s="441"/>
      <c r="MGY38" s="441"/>
      <c r="MGZ38" s="441"/>
      <c r="MHA38" s="441"/>
      <c r="MHB38" s="441"/>
      <c r="MHC38" s="441"/>
      <c r="MHD38" s="441"/>
      <c r="MHE38" s="441"/>
      <c r="MHF38" s="441"/>
      <c r="MHG38" s="441"/>
      <c r="MHH38" s="441"/>
      <c r="MHI38" s="441"/>
      <c r="MHJ38" s="441"/>
      <c r="MHK38" s="441"/>
      <c r="MHL38" s="441"/>
      <c r="MHM38" s="441"/>
      <c r="MHN38" s="441"/>
      <c r="MHO38" s="441"/>
      <c r="MHP38" s="441"/>
      <c r="MHQ38" s="441"/>
      <c r="MHR38" s="441"/>
      <c r="MHS38" s="441"/>
      <c r="MHT38" s="441"/>
      <c r="MHU38" s="441"/>
      <c r="MHV38" s="441"/>
      <c r="MHW38" s="441"/>
      <c r="MHX38" s="441"/>
      <c r="MHY38" s="441"/>
      <c r="MHZ38" s="441"/>
      <c r="MIA38" s="441"/>
      <c r="MIB38" s="441"/>
      <c r="MIC38" s="441"/>
      <c r="MID38" s="441"/>
      <c r="MIE38" s="441"/>
      <c r="MIF38" s="441"/>
      <c r="MIG38" s="441"/>
      <c r="MIH38" s="441"/>
      <c r="MII38" s="441"/>
      <c r="MIJ38" s="441"/>
      <c r="MIK38" s="441"/>
      <c r="MIL38" s="441"/>
      <c r="MIM38" s="441"/>
      <c r="MIN38" s="441"/>
      <c r="MIO38" s="441"/>
      <c r="MIP38" s="441"/>
      <c r="MIQ38" s="441"/>
      <c r="MIR38" s="441"/>
      <c r="MIS38" s="441"/>
      <c r="MIT38" s="441"/>
      <c r="MIU38" s="441"/>
      <c r="MIV38" s="441"/>
      <c r="MIW38" s="441"/>
      <c r="MIX38" s="441"/>
      <c r="MIY38" s="441"/>
      <c r="MIZ38" s="441"/>
      <c r="MJA38" s="441"/>
      <c r="MJB38" s="441"/>
      <c r="MJC38" s="441"/>
      <c r="MJD38" s="441"/>
      <c r="MJE38" s="441"/>
      <c r="MJF38" s="441"/>
      <c r="MJG38" s="441"/>
      <c r="MJH38" s="441"/>
      <c r="MJI38" s="441"/>
      <c r="MJJ38" s="441"/>
      <c r="MJK38" s="441"/>
      <c r="MJL38" s="441"/>
      <c r="MJM38" s="441"/>
      <c r="MJN38" s="441"/>
      <c r="MJO38" s="441"/>
      <c r="MJP38" s="441"/>
      <c r="MJQ38" s="441"/>
      <c r="MJR38" s="441"/>
      <c r="MJS38" s="441"/>
      <c r="MJT38" s="441"/>
      <c r="MJU38" s="441"/>
      <c r="MJV38" s="441"/>
      <c r="MJW38" s="441"/>
      <c r="MJX38" s="441"/>
      <c r="MJY38" s="441"/>
      <c r="MJZ38" s="441"/>
      <c r="MKA38" s="441"/>
      <c r="MKB38" s="441"/>
      <c r="MKC38" s="441"/>
      <c r="MKD38" s="441"/>
      <c r="MKE38" s="441"/>
      <c r="MKF38" s="441"/>
      <c r="MKG38" s="441"/>
      <c r="MKH38" s="441"/>
      <c r="MKI38" s="441"/>
      <c r="MKJ38" s="441"/>
      <c r="MKK38" s="441"/>
      <c r="MKL38" s="441"/>
      <c r="MKM38" s="441"/>
      <c r="MKN38" s="441"/>
      <c r="MKO38" s="441"/>
      <c r="MKP38" s="441"/>
      <c r="MKQ38" s="441"/>
      <c r="MKR38" s="441"/>
      <c r="MKS38" s="441"/>
      <c r="MKT38" s="441"/>
      <c r="MKU38" s="441"/>
      <c r="MKV38" s="441"/>
      <c r="MKW38" s="441"/>
      <c r="MKX38" s="441"/>
      <c r="MKY38" s="441"/>
      <c r="MKZ38" s="441"/>
      <c r="MLA38" s="441"/>
      <c r="MLB38" s="441"/>
      <c r="MLC38" s="441"/>
      <c r="MLD38" s="441"/>
      <c r="MLE38" s="441"/>
      <c r="MLF38" s="441"/>
      <c r="MLG38" s="441"/>
      <c r="MLH38" s="441"/>
      <c r="MLI38" s="441"/>
      <c r="MLJ38" s="441"/>
      <c r="MLK38" s="441"/>
      <c r="MLL38" s="441"/>
      <c r="MLM38" s="441"/>
      <c r="MLN38" s="441"/>
      <c r="MLO38" s="441"/>
      <c r="MLP38" s="441"/>
      <c r="MLQ38" s="441"/>
      <c r="MLR38" s="441"/>
      <c r="MLS38" s="441"/>
      <c r="MLT38" s="441"/>
      <c r="MLU38" s="441"/>
      <c r="MLV38" s="441"/>
      <c r="MLW38" s="441"/>
      <c r="MLX38" s="441"/>
      <c r="MLY38" s="441"/>
      <c r="MLZ38" s="441"/>
      <c r="MMA38" s="441"/>
      <c r="MMB38" s="441"/>
      <c r="MMC38" s="441"/>
      <c r="MMD38" s="441"/>
      <c r="MME38" s="441"/>
      <c r="MMF38" s="441"/>
      <c r="MMG38" s="441"/>
      <c r="MMH38" s="441"/>
      <c r="MMI38" s="441"/>
      <c r="MMJ38" s="441"/>
      <c r="MMK38" s="441"/>
      <c r="MML38" s="441"/>
      <c r="MMM38" s="441"/>
      <c r="MMN38" s="441"/>
      <c r="MMO38" s="441"/>
      <c r="MMP38" s="441"/>
      <c r="MMQ38" s="441"/>
      <c r="MMR38" s="441"/>
      <c r="MMS38" s="441"/>
      <c r="MMT38" s="441"/>
      <c r="MMU38" s="441"/>
      <c r="MMV38" s="441"/>
      <c r="MMW38" s="441"/>
      <c r="MMX38" s="441"/>
      <c r="MMY38" s="441"/>
      <c r="MMZ38" s="441"/>
      <c r="MNA38" s="441"/>
      <c r="MNB38" s="441"/>
      <c r="MNC38" s="441"/>
      <c r="MND38" s="441"/>
      <c r="MNE38" s="441"/>
      <c r="MNF38" s="441"/>
      <c r="MNG38" s="441"/>
      <c r="MNH38" s="441"/>
      <c r="MNI38" s="441"/>
      <c r="MNJ38" s="441"/>
      <c r="MNK38" s="441"/>
      <c r="MNL38" s="441"/>
      <c r="MNM38" s="441"/>
      <c r="MNN38" s="441"/>
      <c r="MNO38" s="441"/>
      <c r="MNP38" s="441"/>
      <c r="MNQ38" s="441"/>
      <c r="MNR38" s="441"/>
      <c r="MNS38" s="441"/>
      <c r="MNT38" s="441"/>
      <c r="MNU38" s="441"/>
      <c r="MNV38" s="441"/>
      <c r="MNW38" s="441"/>
      <c r="MNX38" s="441"/>
      <c r="MNY38" s="441"/>
      <c r="MNZ38" s="441"/>
      <c r="MOA38" s="441"/>
      <c r="MOB38" s="441"/>
      <c r="MOC38" s="441"/>
      <c r="MOD38" s="441"/>
      <c r="MOE38" s="441"/>
      <c r="MOF38" s="441"/>
      <c r="MOG38" s="441"/>
      <c r="MOH38" s="441"/>
      <c r="MOI38" s="441"/>
      <c r="MOJ38" s="441"/>
      <c r="MOK38" s="441"/>
      <c r="MOL38" s="441"/>
      <c r="MOM38" s="441"/>
      <c r="MON38" s="441"/>
      <c r="MOO38" s="441"/>
      <c r="MOP38" s="441"/>
      <c r="MOQ38" s="441"/>
      <c r="MOR38" s="441"/>
      <c r="MOS38" s="441"/>
      <c r="MOT38" s="441"/>
      <c r="MOU38" s="441"/>
      <c r="MOV38" s="441"/>
      <c r="MOW38" s="441"/>
      <c r="MOX38" s="441"/>
      <c r="MOY38" s="441"/>
      <c r="MOZ38" s="441"/>
      <c r="MPA38" s="441"/>
      <c r="MPB38" s="441"/>
      <c r="MPC38" s="441"/>
      <c r="MPD38" s="441"/>
      <c r="MPE38" s="441"/>
      <c r="MPF38" s="441"/>
      <c r="MPG38" s="441"/>
      <c r="MPH38" s="441"/>
      <c r="MPI38" s="441"/>
      <c r="MPJ38" s="441"/>
      <c r="MPK38" s="441"/>
      <c r="MPL38" s="441"/>
      <c r="MPM38" s="441"/>
      <c r="MPN38" s="441"/>
      <c r="MPO38" s="441"/>
      <c r="MPP38" s="441"/>
      <c r="MPQ38" s="441"/>
      <c r="MPR38" s="441"/>
      <c r="MPS38" s="441"/>
      <c r="MPT38" s="441"/>
      <c r="MPU38" s="441"/>
      <c r="MPV38" s="441"/>
      <c r="MPW38" s="441"/>
      <c r="MPX38" s="441"/>
      <c r="MPY38" s="441"/>
      <c r="MPZ38" s="441"/>
      <c r="MQA38" s="441"/>
      <c r="MQB38" s="441"/>
      <c r="MQC38" s="441"/>
      <c r="MQD38" s="441"/>
      <c r="MQE38" s="441"/>
      <c r="MQF38" s="441"/>
      <c r="MQG38" s="441"/>
      <c r="MQH38" s="441"/>
      <c r="MQI38" s="441"/>
      <c r="MQJ38" s="441"/>
      <c r="MQK38" s="441"/>
      <c r="MQL38" s="441"/>
      <c r="MQM38" s="441"/>
      <c r="MQN38" s="441"/>
      <c r="MQO38" s="441"/>
      <c r="MQP38" s="441"/>
      <c r="MQQ38" s="441"/>
      <c r="MQR38" s="441"/>
      <c r="MQS38" s="441"/>
      <c r="MQT38" s="441"/>
      <c r="MQU38" s="441"/>
      <c r="MQV38" s="441"/>
      <c r="MQW38" s="441"/>
      <c r="MQX38" s="441"/>
      <c r="MQY38" s="441"/>
      <c r="MQZ38" s="441"/>
      <c r="MRA38" s="441"/>
      <c r="MRB38" s="441"/>
      <c r="MRC38" s="441"/>
      <c r="MRD38" s="441"/>
      <c r="MRE38" s="441"/>
      <c r="MRF38" s="441"/>
      <c r="MRG38" s="441"/>
      <c r="MRH38" s="441"/>
      <c r="MRI38" s="441"/>
      <c r="MRJ38" s="441"/>
      <c r="MRK38" s="441"/>
      <c r="MRL38" s="441"/>
      <c r="MRM38" s="441"/>
      <c r="MRN38" s="441"/>
      <c r="MRO38" s="441"/>
      <c r="MRP38" s="441"/>
      <c r="MRQ38" s="441"/>
      <c r="MRR38" s="441"/>
      <c r="MRS38" s="441"/>
      <c r="MRT38" s="441"/>
      <c r="MRU38" s="441"/>
      <c r="MRV38" s="441"/>
      <c r="MRW38" s="441"/>
      <c r="MRX38" s="441"/>
      <c r="MRY38" s="441"/>
      <c r="MRZ38" s="441"/>
      <c r="MSA38" s="441"/>
      <c r="MSB38" s="441"/>
      <c r="MSC38" s="441"/>
      <c r="MSD38" s="441"/>
      <c r="MSE38" s="441"/>
      <c r="MSF38" s="441"/>
      <c r="MSG38" s="441"/>
      <c r="MSH38" s="441"/>
      <c r="MSI38" s="441"/>
      <c r="MSJ38" s="441"/>
      <c r="MSK38" s="441"/>
      <c r="MSL38" s="441"/>
      <c r="MSM38" s="441"/>
      <c r="MSN38" s="441"/>
      <c r="MSO38" s="441"/>
      <c r="MSP38" s="441"/>
      <c r="MSQ38" s="441"/>
      <c r="MSR38" s="441"/>
      <c r="MSS38" s="441"/>
      <c r="MST38" s="441"/>
      <c r="MSU38" s="441"/>
      <c r="MSV38" s="441"/>
      <c r="MSW38" s="441"/>
      <c r="MSX38" s="441"/>
      <c r="MSY38" s="441"/>
      <c r="MSZ38" s="441"/>
      <c r="MTA38" s="441"/>
      <c r="MTB38" s="441"/>
      <c r="MTC38" s="441"/>
      <c r="MTD38" s="441"/>
      <c r="MTE38" s="441"/>
      <c r="MTF38" s="441"/>
      <c r="MTG38" s="441"/>
      <c r="MTH38" s="441"/>
      <c r="MTI38" s="441"/>
      <c r="MTJ38" s="441"/>
      <c r="MTK38" s="441"/>
      <c r="MTL38" s="441"/>
      <c r="MTM38" s="441"/>
      <c r="MTN38" s="441"/>
      <c r="MTO38" s="441"/>
      <c r="MTP38" s="441"/>
      <c r="MTQ38" s="441"/>
      <c r="MTR38" s="441"/>
      <c r="MTS38" s="441"/>
      <c r="MTT38" s="441"/>
      <c r="MTU38" s="441"/>
      <c r="MTV38" s="441"/>
      <c r="MTW38" s="441"/>
      <c r="MTX38" s="441"/>
      <c r="MTY38" s="441"/>
      <c r="MTZ38" s="441"/>
      <c r="MUA38" s="441"/>
      <c r="MUB38" s="441"/>
      <c r="MUC38" s="441"/>
      <c r="MUD38" s="441"/>
      <c r="MUE38" s="441"/>
      <c r="MUF38" s="441"/>
      <c r="MUG38" s="441"/>
      <c r="MUH38" s="441"/>
      <c r="MUI38" s="441"/>
      <c r="MUJ38" s="441"/>
      <c r="MUK38" s="441"/>
      <c r="MUL38" s="441"/>
      <c r="MUM38" s="441"/>
      <c r="MUN38" s="441"/>
      <c r="MUO38" s="441"/>
      <c r="MUP38" s="441"/>
      <c r="MUQ38" s="441"/>
      <c r="MUR38" s="441"/>
      <c r="MUS38" s="441"/>
      <c r="MUT38" s="441"/>
      <c r="MUU38" s="441"/>
      <c r="MUV38" s="441"/>
      <c r="MUW38" s="441"/>
      <c r="MUX38" s="441"/>
      <c r="MUY38" s="441"/>
      <c r="MUZ38" s="441"/>
      <c r="MVA38" s="441"/>
      <c r="MVB38" s="441"/>
      <c r="MVC38" s="441"/>
      <c r="MVD38" s="441"/>
      <c r="MVE38" s="441"/>
      <c r="MVF38" s="441"/>
      <c r="MVG38" s="441"/>
      <c r="MVH38" s="441"/>
      <c r="MVI38" s="441"/>
      <c r="MVJ38" s="441"/>
      <c r="MVK38" s="441"/>
      <c r="MVL38" s="441"/>
      <c r="MVM38" s="441"/>
      <c r="MVN38" s="441"/>
      <c r="MVO38" s="441"/>
      <c r="MVP38" s="441"/>
      <c r="MVQ38" s="441"/>
      <c r="MVR38" s="441"/>
      <c r="MVS38" s="441"/>
      <c r="MVT38" s="441"/>
      <c r="MVU38" s="441"/>
      <c r="MVV38" s="441"/>
      <c r="MVW38" s="441"/>
      <c r="MVX38" s="441"/>
      <c r="MVY38" s="441"/>
      <c r="MVZ38" s="441"/>
      <c r="MWA38" s="441"/>
      <c r="MWB38" s="441"/>
      <c r="MWC38" s="441"/>
      <c r="MWD38" s="441"/>
      <c r="MWE38" s="441"/>
      <c r="MWF38" s="441"/>
      <c r="MWG38" s="441"/>
      <c r="MWH38" s="441"/>
      <c r="MWI38" s="441"/>
      <c r="MWJ38" s="441"/>
      <c r="MWK38" s="441"/>
      <c r="MWL38" s="441"/>
      <c r="MWM38" s="441"/>
      <c r="MWN38" s="441"/>
      <c r="MWO38" s="441"/>
      <c r="MWP38" s="441"/>
      <c r="MWQ38" s="441"/>
      <c r="MWR38" s="441"/>
      <c r="MWS38" s="441"/>
      <c r="MWT38" s="441"/>
      <c r="MWU38" s="441"/>
      <c r="MWV38" s="441"/>
      <c r="MWW38" s="441"/>
      <c r="MWX38" s="441"/>
      <c r="MWY38" s="441"/>
      <c r="MWZ38" s="441"/>
      <c r="MXA38" s="441"/>
      <c r="MXB38" s="441"/>
      <c r="MXC38" s="441"/>
      <c r="MXD38" s="441"/>
      <c r="MXE38" s="441"/>
      <c r="MXF38" s="441"/>
      <c r="MXG38" s="441"/>
      <c r="MXH38" s="441"/>
      <c r="MXI38" s="441"/>
      <c r="MXJ38" s="441"/>
      <c r="MXK38" s="441"/>
      <c r="MXL38" s="441"/>
      <c r="MXM38" s="441"/>
      <c r="MXN38" s="441"/>
      <c r="MXO38" s="441"/>
      <c r="MXP38" s="441"/>
      <c r="MXQ38" s="441"/>
      <c r="MXR38" s="441"/>
      <c r="MXS38" s="441"/>
      <c r="MXT38" s="441"/>
      <c r="MXU38" s="441"/>
      <c r="MXV38" s="441"/>
      <c r="MXW38" s="441"/>
      <c r="MXX38" s="441"/>
      <c r="MXY38" s="441"/>
      <c r="MXZ38" s="441"/>
      <c r="MYA38" s="441"/>
      <c r="MYB38" s="441"/>
      <c r="MYC38" s="441"/>
      <c r="MYD38" s="441"/>
      <c r="MYE38" s="441"/>
      <c r="MYF38" s="441"/>
      <c r="MYG38" s="441"/>
      <c r="MYH38" s="441"/>
      <c r="MYI38" s="441"/>
      <c r="MYJ38" s="441"/>
      <c r="MYK38" s="441"/>
      <c r="MYL38" s="441"/>
      <c r="MYM38" s="441"/>
      <c r="MYN38" s="441"/>
      <c r="MYO38" s="441"/>
      <c r="MYP38" s="441"/>
      <c r="MYQ38" s="441"/>
      <c r="MYR38" s="441"/>
      <c r="MYS38" s="441"/>
      <c r="MYT38" s="441"/>
      <c r="MYU38" s="441"/>
      <c r="MYV38" s="441"/>
      <c r="MYW38" s="441"/>
      <c r="MYX38" s="441"/>
      <c r="MYY38" s="441"/>
      <c r="MYZ38" s="441"/>
      <c r="MZA38" s="441"/>
      <c r="MZB38" s="441"/>
      <c r="MZC38" s="441"/>
      <c r="MZD38" s="441"/>
      <c r="MZE38" s="441"/>
      <c r="MZF38" s="441"/>
      <c r="MZG38" s="441"/>
      <c r="MZH38" s="441"/>
      <c r="MZI38" s="441"/>
      <c r="MZJ38" s="441"/>
      <c r="MZK38" s="441"/>
      <c r="MZL38" s="441"/>
      <c r="MZM38" s="441"/>
      <c r="MZN38" s="441"/>
      <c r="MZO38" s="441"/>
      <c r="MZP38" s="441"/>
      <c r="MZQ38" s="441"/>
      <c r="MZR38" s="441"/>
      <c r="MZS38" s="441"/>
      <c r="MZT38" s="441"/>
      <c r="MZU38" s="441"/>
      <c r="MZV38" s="441"/>
      <c r="MZW38" s="441"/>
      <c r="MZX38" s="441"/>
      <c r="MZY38" s="441"/>
      <c r="MZZ38" s="441"/>
      <c r="NAA38" s="441"/>
      <c r="NAB38" s="441"/>
      <c r="NAC38" s="441"/>
      <c r="NAD38" s="441"/>
      <c r="NAE38" s="441"/>
      <c r="NAF38" s="441"/>
      <c r="NAG38" s="441"/>
      <c r="NAH38" s="441"/>
      <c r="NAI38" s="441"/>
      <c r="NAJ38" s="441"/>
      <c r="NAK38" s="441"/>
      <c r="NAL38" s="441"/>
      <c r="NAM38" s="441"/>
      <c r="NAN38" s="441"/>
      <c r="NAO38" s="441"/>
      <c r="NAP38" s="441"/>
      <c r="NAQ38" s="441"/>
      <c r="NAR38" s="441"/>
      <c r="NAS38" s="441"/>
      <c r="NAT38" s="441"/>
      <c r="NAU38" s="441"/>
      <c r="NAV38" s="441"/>
      <c r="NAW38" s="441"/>
      <c r="NAX38" s="441"/>
      <c r="NAY38" s="441"/>
      <c r="NAZ38" s="441"/>
      <c r="NBA38" s="441"/>
      <c r="NBB38" s="441"/>
      <c r="NBC38" s="441"/>
      <c r="NBD38" s="441"/>
      <c r="NBE38" s="441"/>
      <c r="NBF38" s="441"/>
      <c r="NBG38" s="441"/>
      <c r="NBH38" s="441"/>
      <c r="NBI38" s="441"/>
      <c r="NBJ38" s="441"/>
      <c r="NBK38" s="441"/>
      <c r="NBL38" s="441"/>
      <c r="NBM38" s="441"/>
      <c r="NBN38" s="441"/>
      <c r="NBO38" s="441"/>
      <c r="NBP38" s="441"/>
      <c r="NBQ38" s="441"/>
      <c r="NBR38" s="441"/>
      <c r="NBS38" s="441"/>
      <c r="NBT38" s="441"/>
      <c r="NBU38" s="441"/>
      <c r="NBV38" s="441"/>
      <c r="NBW38" s="441"/>
      <c r="NBX38" s="441"/>
      <c r="NBY38" s="441"/>
      <c r="NBZ38" s="441"/>
      <c r="NCA38" s="441"/>
      <c r="NCB38" s="441"/>
      <c r="NCC38" s="441"/>
      <c r="NCD38" s="441"/>
      <c r="NCE38" s="441"/>
      <c r="NCF38" s="441"/>
      <c r="NCG38" s="441"/>
      <c r="NCH38" s="441"/>
      <c r="NCI38" s="441"/>
      <c r="NCJ38" s="441"/>
      <c r="NCK38" s="441"/>
      <c r="NCL38" s="441"/>
      <c r="NCM38" s="441"/>
      <c r="NCN38" s="441"/>
      <c r="NCO38" s="441"/>
      <c r="NCP38" s="441"/>
      <c r="NCQ38" s="441"/>
      <c r="NCR38" s="441"/>
      <c r="NCS38" s="441"/>
      <c r="NCT38" s="441"/>
      <c r="NCU38" s="441"/>
      <c r="NCV38" s="441"/>
      <c r="NCW38" s="441"/>
      <c r="NCX38" s="441"/>
      <c r="NCY38" s="441"/>
      <c r="NCZ38" s="441"/>
      <c r="NDA38" s="441"/>
      <c r="NDB38" s="441"/>
      <c r="NDC38" s="441"/>
      <c r="NDD38" s="441"/>
      <c r="NDE38" s="441"/>
      <c r="NDF38" s="441"/>
      <c r="NDG38" s="441"/>
      <c r="NDH38" s="441"/>
      <c r="NDI38" s="441"/>
      <c r="NDJ38" s="441"/>
      <c r="NDK38" s="441"/>
      <c r="NDL38" s="441"/>
      <c r="NDM38" s="441"/>
      <c r="NDN38" s="441"/>
      <c r="NDO38" s="441"/>
      <c r="NDP38" s="441"/>
      <c r="NDQ38" s="441"/>
      <c r="NDR38" s="441"/>
      <c r="NDS38" s="441"/>
      <c r="NDT38" s="441"/>
      <c r="NDU38" s="441"/>
      <c r="NDV38" s="441"/>
      <c r="NDW38" s="441"/>
      <c r="NDX38" s="441"/>
      <c r="NDY38" s="441"/>
      <c r="NDZ38" s="441"/>
      <c r="NEA38" s="441"/>
      <c r="NEB38" s="441"/>
      <c r="NEC38" s="441"/>
      <c r="NED38" s="441"/>
      <c r="NEE38" s="441"/>
      <c r="NEF38" s="441"/>
      <c r="NEG38" s="441"/>
      <c r="NEH38" s="441"/>
      <c r="NEI38" s="441"/>
      <c r="NEJ38" s="441"/>
      <c r="NEK38" s="441"/>
      <c r="NEL38" s="441"/>
      <c r="NEM38" s="441"/>
      <c r="NEN38" s="441"/>
      <c r="NEO38" s="441"/>
      <c r="NEP38" s="441"/>
      <c r="NEQ38" s="441"/>
      <c r="NER38" s="441"/>
      <c r="NES38" s="441"/>
      <c r="NET38" s="441"/>
      <c r="NEU38" s="441"/>
      <c r="NEV38" s="441"/>
      <c r="NEW38" s="441"/>
      <c r="NEX38" s="441"/>
      <c r="NEY38" s="441"/>
      <c r="NEZ38" s="441"/>
      <c r="NFA38" s="441"/>
      <c r="NFB38" s="441"/>
      <c r="NFC38" s="441"/>
      <c r="NFD38" s="441"/>
      <c r="NFE38" s="441"/>
      <c r="NFF38" s="441"/>
      <c r="NFG38" s="441"/>
      <c r="NFH38" s="441"/>
      <c r="NFI38" s="441"/>
      <c r="NFJ38" s="441"/>
      <c r="NFK38" s="441"/>
      <c r="NFL38" s="441"/>
      <c r="NFM38" s="441"/>
      <c r="NFN38" s="441"/>
      <c r="NFO38" s="441"/>
      <c r="NFP38" s="441"/>
      <c r="NFQ38" s="441"/>
      <c r="NFR38" s="441"/>
      <c r="NFS38" s="441"/>
      <c r="NFT38" s="441"/>
      <c r="NFU38" s="441"/>
      <c r="NFV38" s="441"/>
      <c r="NFW38" s="441"/>
      <c r="NFX38" s="441"/>
      <c r="NFY38" s="441"/>
      <c r="NFZ38" s="441"/>
      <c r="NGA38" s="441"/>
      <c r="NGB38" s="441"/>
      <c r="NGC38" s="441"/>
      <c r="NGD38" s="441"/>
      <c r="NGE38" s="441"/>
      <c r="NGF38" s="441"/>
      <c r="NGG38" s="441"/>
      <c r="NGH38" s="441"/>
      <c r="NGI38" s="441"/>
      <c r="NGJ38" s="441"/>
      <c r="NGK38" s="441"/>
      <c r="NGL38" s="441"/>
      <c r="NGM38" s="441"/>
      <c r="NGN38" s="441"/>
      <c r="NGO38" s="441"/>
      <c r="NGP38" s="441"/>
      <c r="NGQ38" s="441"/>
      <c r="NGR38" s="441"/>
      <c r="NGS38" s="441"/>
      <c r="NGT38" s="441"/>
      <c r="NGU38" s="441"/>
      <c r="NGV38" s="441"/>
      <c r="NGW38" s="441"/>
      <c r="NGX38" s="441"/>
      <c r="NGY38" s="441"/>
      <c r="NGZ38" s="441"/>
      <c r="NHA38" s="441"/>
      <c r="NHB38" s="441"/>
      <c r="NHC38" s="441"/>
      <c r="NHD38" s="441"/>
      <c r="NHE38" s="441"/>
      <c r="NHF38" s="441"/>
      <c r="NHG38" s="441"/>
      <c r="NHH38" s="441"/>
      <c r="NHI38" s="441"/>
      <c r="NHJ38" s="441"/>
      <c r="NHK38" s="441"/>
      <c r="NHL38" s="441"/>
      <c r="NHM38" s="441"/>
      <c r="NHN38" s="441"/>
      <c r="NHO38" s="441"/>
      <c r="NHP38" s="441"/>
      <c r="NHQ38" s="441"/>
      <c r="NHR38" s="441"/>
      <c r="NHS38" s="441"/>
      <c r="NHT38" s="441"/>
      <c r="NHU38" s="441"/>
      <c r="NHV38" s="441"/>
      <c r="NHW38" s="441"/>
      <c r="NHX38" s="441"/>
      <c r="NHY38" s="441"/>
      <c r="NHZ38" s="441"/>
      <c r="NIA38" s="441"/>
      <c r="NIB38" s="441"/>
      <c r="NIC38" s="441"/>
      <c r="NID38" s="441"/>
      <c r="NIE38" s="441"/>
      <c r="NIF38" s="441"/>
      <c r="NIG38" s="441"/>
      <c r="NIH38" s="441"/>
      <c r="NII38" s="441"/>
      <c r="NIJ38" s="441"/>
      <c r="NIK38" s="441"/>
      <c r="NIL38" s="441"/>
      <c r="NIM38" s="441"/>
      <c r="NIN38" s="441"/>
      <c r="NIO38" s="441"/>
      <c r="NIP38" s="441"/>
      <c r="NIQ38" s="441"/>
      <c r="NIR38" s="441"/>
      <c r="NIS38" s="441"/>
      <c r="NIT38" s="441"/>
      <c r="NIU38" s="441"/>
      <c r="NIV38" s="441"/>
      <c r="NIW38" s="441"/>
      <c r="NIX38" s="441"/>
      <c r="NIY38" s="441"/>
      <c r="NIZ38" s="441"/>
      <c r="NJA38" s="441"/>
      <c r="NJB38" s="441"/>
      <c r="NJC38" s="441"/>
      <c r="NJD38" s="441"/>
      <c r="NJE38" s="441"/>
      <c r="NJF38" s="441"/>
      <c r="NJG38" s="441"/>
      <c r="NJH38" s="441"/>
      <c r="NJI38" s="441"/>
      <c r="NJJ38" s="441"/>
      <c r="NJK38" s="441"/>
      <c r="NJL38" s="441"/>
      <c r="NJM38" s="441"/>
      <c r="NJN38" s="441"/>
      <c r="NJO38" s="441"/>
      <c r="NJP38" s="441"/>
      <c r="NJQ38" s="441"/>
      <c r="NJR38" s="441"/>
      <c r="NJS38" s="441"/>
      <c r="NJT38" s="441"/>
      <c r="NJU38" s="441"/>
      <c r="NJV38" s="441"/>
      <c r="NJW38" s="441"/>
      <c r="NJX38" s="441"/>
      <c r="NJY38" s="441"/>
      <c r="NJZ38" s="441"/>
      <c r="NKA38" s="441"/>
      <c r="NKB38" s="441"/>
      <c r="NKC38" s="441"/>
      <c r="NKD38" s="441"/>
      <c r="NKE38" s="441"/>
      <c r="NKF38" s="441"/>
      <c r="NKG38" s="441"/>
      <c r="NKH38" s="441"/>
      <c r="NKI38" s="441"/>
      <c r="NKJ38" s="441"/>
      <c r="NKK38" s="441"/>
      <c r="NKL38" s="441"/>
      <c r="NKM38" s="441"/>
      <c r="NKN38" s="441"/>
      <c r="NKO38" s="441"/>
      <c r="NKP38" s="441"/>
      <c r="NKQ38" s="441"/>
      <c r="NKR38" s="441"/>
      <c r="NKS38" s="441"/>
      <c r="NKT38" s="441"/>
      <c r="NKU38" s="441"/>
      <c r="NKV38" s="441"/>
      <c r="NKW38" s="441"/>
      <c r="NKX38" s="441"/>
      <c r="NKY38" s="441"/>
      <c r="NKZ38" s="441"/>
      <c r="NLA38" s="441"/>
      <c r="NLB38" s="441"/>
      <c r="NLC38" s="441"/>
      <c r="NLD38" s="441"/>
      <c r="NLE38" s="441"/>
      <c r="NLF38" s="441"/>
      <c r="NLG38" s="441"/>
      <c r="NLH38" s="441"/>
      <c r="NLI38" s="441"/>
      <c r="NLJ38" s="441"/>
      <c r="NLK38" s="441"/>
      <c r="NLL38" s="441"/>
      <c r="NLM38" s="441"/>
      <c r="NLN38" s="441"/>
      <c r="NLO38" s="441"/>
      <c r="NLP38" s="441"/>
      <c r="NLQ38" s="441"/>
      <c r="NLR38" s="441"/>
      <c r="NLS38" s="441"/>
      <c r="NLT38" s="441"/>
      <c r="NLU38" s="441"/>
      <c r="NLV38" s="441"/>
      <c r="NLW38" s="441"/>
      <c r="NLX38" s="441"/>
      <c r="NLY38" s="441"/>
      <c r="NLZ38" s="441"/>
      <c r="NMA38" s="441"/>
      <c r="NMB38" s="441"/>
      <c r="NMC38" s="441"/>
      <c r="NMD38" s="441"/>
      <c r="NME38" s="441"/>
      <c r="NMF38" s="441"/>
      <c r="NMG38" s="441"/>
      <c r="NMH38" s="441"/>
      <c r="NMI38" s="441"/>
      <c r="NMJ38" s="441"/>
      <c r="NMK38" s="441"/>
      <c r="NML38" s="441"/>
      <c r="NMM38" s="441"/>
      <c r="NMN38" s="441"/>
      <c r="NMO38" s="441"/>
      <c r="NMP38" s="441"/>
      <c r="NMQ38" s="441"/>
      <c r="NMR38" s="441"/>
      <c r="NMS38" s="441"/>
      <c r="NMT38" s="441"/>
      <c r="NMU38" s="441"/>
      <c r="NMV38" s="441"/>
      <c r="NMW38" s="441"/>
      <c r="NMX38" s="441"/>
      <c r="NMY38" s="441"/>
      <c r="NMZ38" s="441"/>
      <c r="NNA38" s="441"/>
      <c r="NNB38" s="441"/>
      <c r="NNC38" s="441"/>
      <c r="NND38" s="441"/>
      <c r="NNE38" s="441"/>
      <c r="NNF38" s="441"/>
      <c r="NNG38" s="441"/>
      <c r="NNH38" s="441"/>
      <c r="NNI38" s="441"/>
      <c r="NNJ38" s="441"/>
      <c r="NNK38" s="441"/>
      <c r="NNL38" s="441"/>
      <c r="NNM38" s="441"/>
      <c r="NNN38" s="441"/>
      <c r="NNO38" s="441"/>
      <c r="NNP38" s="441"/>
      <c r="NNQ38" s="441"/>
      <c r="NNR38" s="441"/>
      <c r="NNS38" s="441"/>
      <c r="NNT38" s="441"/>
      <c r="NNU38" s="441"/>
      <c r="NNV38" s="441"/>
      <c r="NNW38" s="441"/>
      <c r="NNX38" s="441"/>
      <c r="NNY38" s="441"/>
      <c r="NNZ38" s="441"/>
      <c r="NOA38" s="441"/>
      <c r="NOB38" s="441"/>
      <c r="NOC38" s="441"/>
      <c r="NOD38" s="441"/>
      <c r="NOE38" s="441"/>
      <c r="NOF38" s="441"/>
      <c r="NOG38" s="441"/>
      <c r="NOH38" s="441"/>
      <c r="NOI38" s="441"/>
      <c r="NOJ38" s="441"/>
      <c r="NOK38" s="441"/>
      <c r="NOL38" s="441"/>
      <c r="NOM38" s="441"/>
      <c r="NON38" s="441"/>
      <c r="NOO38" s="441"/>
      <c r="NOP38" s="441"/>
      <c r="NOQ38" s="441"/>
      <c r="NOR38" s="441"/>
      <c r="NOS38" s="441"/>
      <c r="NOT38" s="441"/>
      <c r="NOU38" s="441"/>
      <c r="NOV38" s="441"/>
      <c r="NOW38" s="441"/>
      <c r="NOX38" s="441"/>
      <c r="NOY38" s="441"/>
      <c r="NOZ38" s="441"/>
      <c r="NPA38" s="441"/>
      <c r="NPB38" s="441"/>
      <c r="NPC38" s="441"/>
      <c r="NPD38" s="441"/>
      <c r="NPE38" s="441"/>
      <c r="NPF38" s="441"/>
      <c r="NPG38" s="441"/>
      <c r="NPH38" s="441"/>
      <c r="NPI38" s="441"/>
      <c r="NPJ38" s="441"/>
      <c r="NPK38" s="441"/>
      <c r="NPL38" s="441"/>
      <c r="NPM38" s="441"/>
      <c r="NPN38" s="441"/>
      <c r="NPO38" s="441"/>
      <c r="NPP38" s="441"/>
      <c r="NPQ38" s="441"/>
      <c r="NPR38" s="441"/>
      <c r="NPS38" s="441"/>
      <c r="NPT38" s="441"/>
      <c r="NPU38" s="441"/>
      <c r="NPV38" s="441"/>
      <c r="NPW38" s="441"/>
      <c r="NPX38" s="441"/>
      <c r="NPY38" s="441"/>
      <c r="NPZ38" s="441"/>
      <c r="NQA38" s="441"/>
      <c r="NQB38" s="441"/>
      <c r="NQC38" s="441"/>
      <c r="NQD38" s="441"/>
      <c r="NQE38" s="441"/>
      <c r="NQF38" s="441"/>
      <c r="NQG38" s="441"/>
      <c r="NQH38" s="441"/>
      <c r="NQI38" s="441"/>
      <c r="NQJ38" s="441"/>
      <c r="NQK38" s="441"/>
      <c r="NQL38" s="441"/>
      <c r="NQM38" s="441"/>
      <c r="NQN38" s="441"/>
      <c r="NQO38" s="441"/>
      <c r="NQP38" s="441"/>
      <c r="NQQ38" s="441"/>
      <c r="NQR38" s="441"/>
      <c r="NQS38" s="441"/>
      <c r="NQT38" s="441"/>
      <c r="NQU38" s="441"/>
      <c r="NQV38" s="441"/>
      <c r="NQW38" s="441"/>
      <c r="NQX38" s="441"/>
      <c r="NQY38" s="441"/>
      <c r="NQZ38" s="441"/>
      <c r="NRA38" s="441"/>
      <c r="NRB38" s="441"/>
      <c r="NRC38" s="441"/>
      <c r="NRD38" s="441"/>
      <c r="NRE38" s="441"/>
      <c r="NRF38" s="441"/>
      <c r="NRG38" s="441"/>
      <c r="NRH38" s="441"/>
      <c r="NRI38" s="441"/>
      <c r="NRJ38" s="441"/>
      <c r="NRK38" s="441"/>
      <c r="NRL38" s="441"/>
      <c r="NRM38" s="441"/>
      <c r="NRN38" s="441"/>
      <c r="NRO38" s="441"/>
      <c r="NRP38" s="441"/>
      <c r="NRQ38" s="441"/>
      <c r="NRR38" s="441"/>
      <c r="NRS38" s="441"/>
      <c r="NRT38" s="441"/>
      <c r="NRU38" s="441"/>
      <c r="NRV38" s="441"/>
      <c r="NRW38" s="441"/>
      <c r="NRX38" s="441"/>
      <c r="NRY38" s="441"/>
      <c r="NRZ38" s="441"/>
      <c r="NSA38" s="441"/>
      <c r="NSB38" s="441"/>
      <c r="NSC38" s="441"/>
      <c r="NSD38" s="441"/>
      <c r="NSE38" s="441"/>
      <c r="NSF38" s="441"/>
      <c r="NSG38" s="441"/>
      <c r="NSH38" s="441"/>
      <c r="NSI38" s="441"/>
      <c r="NSJ38" s="441"/>
      <c r="NSK38" s="441"/>
      <c r="NSL38" s="441"/>
      <c r="NSM38" s="441"/>
      <c r="NSN38" s="441"/>
      <c r="NSO38" s="441"/>
      <c r="NSP38" s="441"/>
      <c r="NSQ38" s="441"/>
      <c r="NSR38" s="441"/>
      <c r="NSS38" s="441"/>
      <c r="NST38" s="441"/>
      <c r="NSU38" s="441"/>
      <c r="NSV38" s="441"/>
      <c r="NSW38" s="441"/>
      <c r="NSX38" s="441"/>
      <c r="NSY38" s="441"/>
      <c r="NSZ38" s="441"/>
      <c r="NTA38" s="441"/>
      <c r="NTB38" s="441"/>
      <c r="NTC38" s="441"/>
      <c r="NTD38" s="441"/>
      <c r="NTE38" s="441"/>
      <c r="NTF38" s="441"/>
      <c r="NTG38" s="441"/>
      <c r="NTH38" s="441"/>
      <c r="NTI38" s="441"/>
      <c r="NTJ38" s="441"/>
      <c r="NTK38" s="441"/>
      <c r="NTL38" s="441"/>
      <c r="NTM38" s="441"/>
      <c r="NTN38" s="441"/>
      <c r="NTO38" s="441"/>
      <c r="NTP38" s="441"/>
      <c r="NTQ38" s="441"/>
      <c r="NTR38" s="441"/>
      <c r="NTS38" s="441"/>
      <c r="NTT38" s="441"/>
      <c r="NTU38" s="441"/>
      <c r="NTV38" s="441"/>
      <c r="NTW38" s="441"/>
      <c r="NTX38" s="441"/>
      <c r="NTY38" s="441"/>
      <c r="NTZ38" s="441"/>
      <c r="NUA38" s="441"/>
      <c r="NUB38" s="441"/>
      <c r="NUC38" s="441"/>
      <c r="NUD38" s="441"/>
      <c r="NUE38" s="441"/>
      <c r="NUF38" s="441"/>
      <c r="NUG38" s="441"/>
      <c r="NUH38" s="441"/>
      <c r="NUI38" s="441"/>
      <c r="NUJ38" s="441"/>
      <c r="NUK38" s="441"/>
      <c r="NUL38" s="441"/>
      <c r="NUM38" s="441"/>
      <c r="NUN38" s="441"/>
      <c r="NUO38" s="441"/>
      <c r="NUP38" s="441"/>
      <c r="NUQ38" s="441"/>
      <c r="NUR38" s="441"/>
      <c r="NUS38" s="441"/>
      <c r="NUT38" s="441"/>
      <c r="NUU38" s="441"/>
      <c r="NUV38" s="441"/>
      <c r="NUW38" s="441"/>
      <c r="NUX38" s="441"/>
      <c r="NUY38" s="441"/>
      <c r="NUZ38" s="441"/>
      <c r="NVA38" s="441"/>
      <c r="NVB38" s="441"/>
      <c r="NVC38" s="441"/>
      <c r="NVD38" s="441"/>
      <c r="NVE38" s="441"/>
      <c r="NVF38" s="441"/>
      <c r="NVG38" s="441"/>
      <c r="NVH38" s="441"/>
      <c r="NVI38" s="441"/>
      <c r="NVJ38" s="441"/>
      <c r="NVK38" s="441"/>
      <c r="NVL38" s="441"/>
      <c r="NVM38" s="441"/>
      <c r="NVN38" s="441"/>
      <c r="NVO38" s="441"/>
      <c r="NVP38" s="441"/>
      <c r="NVQ38" s="441"/>
      <c r="NVR38" s="441"/>
      <c r="NVS38" s="441"/>
      <c r="NVT38" s="441"/>
      <c r="NVU38" s="441"/>
      <c r="NVV38" s="441"/>
      <c r="NVW38" s="441"/>
      <c r="NVX38" s="441"/>
      <c r="NVY38" s="441"/>
      <c r="NVZ38" s="441"/>
      <c r="NWA38" s="441"/>
      <c r="NWB38" s="441"/>
      <c r="NWC38" s="441"/>
      <c r="NWD38" s="441"/>
      <c r="NWE38" s="441"/>
      <c r="NWF38" s="441"/>
      <c r="NWG38" s="441"/>
      <c r="NWH38" s="441"/>
      <c r="NWI38" s="441"/>
      <c r="NWJ38" s="441"/>
      <c r="NWK38" s="441"/>
      <c r="NWL38" s="441"/>
      <c r="NWM38" s="441"/>
      <c r="NWN38" s="441"/>
      <c r="NWO38" s="441"/>
      <c r="NWP38" s="441"/>
      <c r="NWQ38" s="441"/>
      <c r="NWR38" s="441"/>
      <c r="NWS38" s="441"/>
      <c r="NWT38" s="441"/>
      <c r="NWU38" s="441"/>
      <c r="NWV38" s="441"/>
      <c r="NWW38" s="441"/>
      <c r="NWX38" s="441"/>
      <c r="NWY38" s="441"/>
      <c r="NWZ38" s="441"/>
      <c r="NXA38" s="441"/>
      <c r="NXB38" s="441"/>
      <c r="NXC38" s="441"/>
      <c r="NXD38" s="441"/>
      <c r="NXE38" s="441"/>
      <c r="NXF38" s="441"/>
      <c r="NXG38" s="441"/>
      <c r="NXH38" s="441"/>
      <c r="NXI38" s="441"/>
      <c r="NXJ38" s="441"/>
      <c r="NXK38" s="441"/>
      <c r="NXL38" s="441"/>
      <c r="NXM38" s="441"/>
      <c r="NXN38" s="441"/>
      <c r="NXO38" s="441"/>
      <c r="NXP38" s="441"/>
      <c r="NXQ38" s="441"/>
      <c r="NXR38" s="441"/>
      <c r="NXS38" s="441"/>
      <c r="NXT38" s="441"/>
      <c r="NXU38" s="441"/>
      <c r="NXV38" s="441"/>
      <c r="NXW38" s="441"/>
      <c r="NXX38" s="441"/>
      <c r="NXY38" s="441"/>
      <c r="NXZ38" s="441"/>
      <c r="NYA38" s="441"/>
      <c r="NYB38" s="441"/>
      <c r="NYC38" s="441"/>
      <c r="NYD38" s="441"/>
      <c r="NYE38" s="441"/>
      <c r="NYF38" s="441"/>
      <c r="NYG38" s="441"/>
      <c r="NYH38" s="441"/>
      <c r="NYI38" s="441"/>
      <c r="NYJ38" s="441"/>
      <c r="NYK38" s="441"/>
      <c r="NYL38" s="441"/>
      <c r="NYM38" s="441"/>
      <c r="NYN38" s="441"/>
      <c r="NYO38" s="441"/>
      <c r="NYP38" s="441"/>
      <c r="NYQ38" s="441"/>
      <c r="NYR38" s="441"/>
      <c r="NYS38" s="441"/>
      <c r="NYT38" s="441"/>
      <c r="NYU38" s="441"/>
      <c r="NYV38" s="441"/>
      <c r="NYW38" s="441"/>
      <c r="NYX38" s="441"/>
      <c r="NYY38" s="441"/>
      <c r="NYZ38" s="441"/>
      <c r="NZA38" s="441"/>
      <c r="NZB38" s="441"/>
      <c r="NZC38" s="441"/>
      <c r="NZD38" s="441"/>
      <c r="NZE38" s="441"/>
      <c r="NZF38" s="441"/>
      <c r="NZG38" s="441"/>
      <c r="NZH38" s="441"/>
      <c r="NZI38" s="441"/>
      <c r="NZJ38" s="441"/>
      <c r="NZK38" s="441"/>
      <c r="NZL38" s="441"/>
      <c r="NZM38" s="441"/>
      <c r="NZN38" s="441"/>
      <c r="NZO38" s="441"/>
      <c r="NZP38" s="441"/>
      <c r="NZQ38" s="441"/>
      <c r="NZR38" s="441"/>
      <c r="NZS38" s="441"/>
      <c r="NZT38" s="441"/>
      <c r="NZU38" s="441"/>
      <c r="NZV38" s="441"/>
      <c r="NZW38" s="441"/>
      <c r="NZX38" s="441"/>
      <c r="NZY38" s="441"/>
      <c r="NZZ38" s="441"/>
      <c r="OAA38" s="441"/>
      <c r="OAB38" s="441"/>
      <c r="OAC38" s="441"/>
      <c r="OAD38" s="441"/>
      <c r="OAE38" s="441"/>
      <c r="OAF38" s="441"/>
      <c r="OAG38" s="441"/>
      <c r="OAH38" s="441"/>
      <c r="OAI38" s="441"/>
      <c r="OAJ38" s="441"/>
      <c r="OAK38" s="441"/>
      <c r="OAL38" s="441"/>
      <c r="OAM38" s="441"/>
      <c r="OAN38" s="441"/>
      <c r="OAO38" s="441"/>
      <c r="OAP38" s="441"/>
      <c r="OAQ38" s="441"/>
      <c r="OAR38" s="441"/>
      <c r="OAS38" s="441"/>
      <c r="OAT38" s="441"/>
      <c r="OAU38" s="441"/>
      <c r="OAV38" s="441"/>
      <c r="OAW38" s="441"/>
      <c r="OAX38" s="441"/>
      <c r="OAY38" s="441"/>
      <c r="OAZ38" s="441"/>
      <c r="OBA38" s="441"/>
      <c r="OBB38" s="441"/>
      <c r="OBC38" s="441"/>
      <c r="OBD38" s="441"/>
      <c r="OBE38" s="441"/>
      <c r="OBF38" s="441"/>
      <c r="OBG38" s="441"/>
      <c r="OBH38" s="441"/>
      <c r="OBI38" s="441"/>
      <c r="OBJ38" s="441"/>
      <c r="OBK38" s="441"/>
      <c r="OBL38" s="441"/>
      <c r="OBM38" s="441"/>
      <c r="OBN38" s="441"/>
      <c r="OBO38" s="441"/>
      <c r="OBP38" s="441"/>
      <c r="OBQ38" s="441"/>
      <c r="OBR38" s="441"/>
      <c r="OBS38" s="441"/>
      <c r="OBT38" s="441"/>
      <c r="OBU38" s="441"/>
      <c r="OBV38" s="441"/>
      <c r="OBW38" s="441"/>
      <c r="OBX38" s="441"/>
      <c r="OBY38" s="441"/>
      <c r="OBZ38" s="441"/>
      <c r="OCA38" s="441"/>
      <c r="OCB38" s="441"/>
      <c r="OCC38" s="441"/>
      <c r="OCD38" s="441"/>
      <c r="OCE38" s="441"/>
      <c r="OCF38" s="441"/>
      <c r="OCG38" s="441"/>
      <c r="OCH38" s="441"/>
      <c r="OCI38" s="441"/>
      <c r="OCJ38" s="441"/>
      <c r="OCK38" s="441"/>
      <c r="OCL38" s="441"/>
      <c r="OCM38" s="441"/>
      <c r="OCN38" s="441"/>
      <c r="OCO38" s="441"/>
      <c r="OCP38" s="441"/>
      <c r="OCQ38" s="441"/>
      <c r="OCR38" s="441"/>
      <c r="OCS38" s="441"/>
      <c r="OCT38" s="441"/>
      <c r="OCU38" s="441"/>
      <c r="OCV38" s="441"/>
      <c r="OCW38" s="441"/>
      <c r="OCX38" s="441"/>
      <c r="OCY38" s="441"/>
      <c r="OCZ38" s="441"/>
      <c r="ODA38" s="441"/>
      <c r="ODB38" s="441"/>
      <c r="ODC38" s="441"/>
      <c r="ODD38" s="441"/>
      <c r="ODE38" s="441"/>
      <c r="ODF38" s="441"/>
      <c r="ODG38" s="441"/>
      <c r="ODH38" s="441"/>
      <c r="ODI38" s="441"/>
      <c r="ODJ38" s="441"/>
      <c r="ODK38" s="441"/>
      <c r="ODL38" s="441"/>
      <c r="ODM38" s="441"/>
      <c r="ODN38" s="441"/>
      <c r="ODO38" s="441"/>
      <c r="ODP38" s="441"/>
      <c r="ODQ38" s="441"/>
      <c r="ODR38" s="441"/>
      <c r="ODS38" s="441"/>
      <c r="ODT38" s="441"/>
      <c r="ODU38" s="441"/>
      <c r="ODV38" s="441"/>
      <c r="ODW38" s="441"/>
      <c r="ODX38" s="441"/>
      <c r="ODY38" s="441"/>
      <c r="ODZ38" s="441"/>
      <c r="OEA38" s="441"/>
      <c r="OEB38" s="441"/>
      <c r="OEC38" s="441"/>
      <c r="OED38" s="441"/>
      <c r="OEE38" s="441"/>
      <c r="OEF38" s="441"/>
      <c r="OEG38" s="441"/>
      <c r="OEH38" s="441"/>
      <c r="OEI38" s="441"/>
      <c r="OEJ38" s="441"/>
      <c r="OEK38" s="441"/>
      <c r="OEL38" s="441"/>
      <c r="OEM38" s="441"/>
      <c r="OEN38" s="441"/>
      <c r="OEO38" s="441"/>
      <c r="OEP38" s="441"/>
      <c r="OEQ38" s="441"/>
      <c r="OER38" s="441"/>
      <c r="OES38" s="441"/>
      <c r="OET38" s="441"/>
      <c r="OEU38" s="441"/>
      <c r="OEV38" s="441"/>
      <c r="OEW38" s="441"/>
      <c r="OEX38" s="441"/>
      <c r="OEY38" s="441"/>
      <c r="OEZ38" s="441"/>
      <c r="OFA38" s="441"/>
      <c r="OFB38" s="441"/>
      <c r="OFC38" s="441"/>
      <c r="OFD38" s="441"/>
      <c r="OFE38" s="441"/>
      <c r="OFF38" s="441"/>
      <c r="OFG38" s="441"/>
      <c r="OFH38" s="441"/>
      <c r="OFI38" s="441"/>
      <c r="OFJ38" s="441"/>
      <c r="OFK38" s="441"/>
      <c r="OFL38" s="441"/>
      <c r="OFM38" s="441"/>
      <c r="OFN38" s="441"/>
      <c r="OFO38" s="441"/>
      <c r="OFP38" s="441"/>
      <c r="OFQ38" s="441"/>
      <c r="OFR38" s="441"/>
      <c r="OFS38" s="441"/>
      <c r="OFT38" s="441"/>
      <c r="OFU38" s="441"/>
      <c r="OFV38" s="441"/>
      <c r="OFW38" s="441"/>
      <c r="OFX38" s="441"/>
      <c r="OFY38" s="441"/>
      <c r="OFZ38" s="441"/>
      <c r="OGA38" s="441"/>
      <c r="OGB38" s="441"/>
      <c r="OGC38" s="441"/>
      <c r="OGD38" s="441"/>
      <c r="OGE38" s="441"/>
      <c r="OGF38" s="441"/>
      <c r="OGG38" s="441"/>
      <c r="OGH38" s="441"/>
      <c r="OGI38" s="441"/>
      <c r="OGJ38" s="441"/>
      <c r="OGK38" s="441"/>
      <c r="OGL38" s="441"/>
      <c r="OGM38" s="441"/>
      <c r="OGN38" s="441"/>
      <c r="OGO38" s="441"/>
      <c r="OGP38" s="441"/>
      <c r="OGQ38" s="441"/>
      <c r="OGR38" s="441"/>
      <c r="OGS38" s="441"/>
      <c r="OGT38" s="441"/>
      <c r="OGU38" s="441"/>
      <c r="OGV38" s="441"/>
      <c r="OGW38" s="441"/>
      <c r="OGX38" s="441"/>
      <c r="OGY38" s="441"/>
      <c r="OGZ38" s="441"/>
      <c r="OHA38" s="441"/>
      <c r="OHB38" s="441"/>
      <c r="OHC38" s="441"/>
      <c r="OHD38" s="441"/>
      <c r="OHE38" s="441"/>
      <c r="OHF38" s="441"/>
      <c r="OHG38" s="441"/>
      <c r="OHH38" s="441"/>
      <c r="OHI38" s="441"/>
      <c r="OHJ38" s="441"/>
      <c r="OHK38" s="441"/>
      <c r="OHL38" s="441"/>
      <c r="OHM38" s="441"/>
      <c r="OHN38" s="441"/>
      <c r="OHO38" s="441"/>
      <c r="OHP38" s="441"/>
      <c r="OHQ38" s="441"/>
      <c r="OHR38" s="441"/>
      <c r="OHS38" s="441"/>
      <c r="OHT38" s="441"/>
      <c r="OHU38" s="441"/>
      <c r="OHV38" s="441"/>
      <c r="OHW38" s="441"/>
      <c r="OHX38" s="441"/>
      <c r="OHY38" s="441"/>
      <c r="OHZ38" s="441"/>
      <c r="OIA38" s="441"/>
      <c r="OIB38" s="441"/>
      <c r="OIC38" s="441"/>
      <c r="OID38" s="441"/>
      <c r="OIE38" s="441"/>
      <c r="OIF38" s="441"/>
      <c r="OIG38" s="441"/>
      <c r="OIH38" s="441"/>
      <c r="OII38" s="441"/>
      <c r="OIJ38" s="441"/>
      <c r="OIK38" s="441"/>
      <c r="OIL38" s="441"/>
      <c r="OIM38" s="441"/>
      <c r="OIN38" s="441"/>
      <c r="OIO38" s="441"/>
      <c r="OIP38" s="441"/>
      <c r="OIQ38" s="441"/>
      <c r="OIR38" s="441"/>
      <c r="OIS38" s="441"/>
      <c r="OIT38" s="441"/>
      <c r="OIU38" s="441"/>
      <c r="OIV38" s="441"/>
      <c r="OIW38" s="441"/>
      <c r="OIX38" s="441"/>
      <c r="OIY38" s="441"/>
      <c r="OIZ38" s="441"/>
      <c r="OJA38" s="441"/>
      <c r="OJB38" s="441"/>
      <c r="OJC38" s="441"/>
      <c r="OJD38" s="441"/>
      <c r="OJE38" s="441"/>
      <c r="OJF38" s="441"/>
      <c r="OJG38" s="441"/>
      <c r="OJH38" s="441"/>
      <c r="OJI38" s="441"/>
      <c r="OJJ38" s="441"/>
      <c r="OJK38" s="441"/>
      <c r="OJL38" s="441"/>
      <c r="OJM38" s="441"/>
      <c r="OJN38" s="441"/>
      <c r="OJO38" s="441"/>
      <c r="OJP38" s="441"/>
      <c r="OJQ38" s="441"/>
      <c r="OJR38" s="441"/>
      <c r="OJS38" s="441"/>
      <c r="OJT38" s="441"/>
      <c r="OJU38" s="441"/>
      <c r="OJV38" s="441"/>
      <c r="OJW38" s="441"/>
      <c r="OJX38" s="441"/>
      <c r="OJY38" s="441"/>
      <c r="OJZ38" s="441"/>
      <c r="OKA38" s="441"/>
      <c r="OKB38" s="441"/>
      <c r="OKC38" s="441"/>
      <c r="OKD38" s="441"/>
      <c r="OKE38" s="441"/>
      <c r="OKF38" s="441"/>
      <c r="OKG38" s="441"/>
      <c r="OKH38" s="441"/>
      <c r="OKI38" s="441"/>
      <c r="OKJ38" s="441"/>
      <c r="OKK38" s="441"/>
      <c r="OKL38" s="441"/>
      <c r="OKM38" s="441"/>
      <c r="OKN38" s="441"/>
      <c r="OKO38" s="441"/>
      <c r="OKP38" s="441"/>
      <c r="OKQ38" s="441"/>
      <c r="OKR38" s="441"/>
      <c r="OKS38" s="441"/>
      <c r="OKT38" s="441"/>
      <c r="OKU38" s="441"/>
      <c r="OKV38" s="441"/>
      <c r="OKW38" s="441"/>
      <c r="OKX38" s="441"/>
      <c r="OKY38" s="441"/>
      <c r="OKZ38" s="441"/>
      <c r="OLA38" s="441"/>
      <c r="OLB38" s="441"/>
      <c r="OLC38" s="441"/>
      <c r="OLD38" s="441"/>
      <c r="OLE38" s="441"/>
      <c r="OLF38" s="441"/>
      <c r="OLG38" s="441"/>
      <c r="OLH38" s="441"/>
      <c r="OLI38" s="441"/>
      <c r="OLJ38" s="441"/>
      <c r="OLK38" s="441"/>
      <c r="OLL38" s="441"/>
      <c r="OLM38" s="441"/>
      <c r="OLN38" s="441"/>
      <c r="OLO38" s="441"/>
      <c r="OLP38" s="441"/>
      <c r="OLQ38" s="441"/>
      <c r="OLR38" s="441"/>
      <c r="OLS38" s="441"/>
      <c r="OLT38" s="441"/>
      <c r="OLU38" s="441"/>
      <c r="OLV38" s="441"/>
      <c r="OLW38" s="441"/>
      <c r="OLX38" s="441"/>
      <c r="OLY38" s="441"/>
      <c r="OLZ38" s="441"/>
      <c r="OMA38" s="441"/>
      <c r="OMB38" s="441"/>
      <c r="OMC38" s="441"/>
      <c r="OMD38" s="441"/>
      <c r="OME38" s="441"/>
      <c r="OMF38" s="441"/>
      <c r="OMG38" s="441"/>
      <c r="OMH38" s="441"/>
      <c r="OMI38" s="441"/>
      <c r="OMJ38" s="441"/>
      <c r="OMK38" s="441"/>
      <c r="OML38" s="441"/>
      <c r="OMM38" s="441"/>
      <c r="OMN38" s="441"/>
      <c r="OMO38" s="441"/>
      <c r="OMP38" s="441"/>
      <c r="OMQ38" s="441"/>
      <c r="OMR38" s="441"/>
      <c r="OMS38" s="441"/>
      <c r="OMT38" s="441"/>
      <c r="OMU38" s="441"/>
      <c r="OMV38" s="441"/>
      <c r="OMW38" s="441"/>
      <c r="OMX38" s="441"/>
      <c r="OMY38" s="441"/>
      <c r="OMZ38" s="441"/>
      <c r="ONA38" s="441"/>
      <c r="ONB38" s="441"/>
      <c r="ONC38" s="441"/>
      <c r="OND38" s="441"/>
      <c r="ONE38" s="441"/>
      <c r="ONF38" s="441"/>
      <c r="ONG38" s="441"/>
      <c r="ONH38" s="441"/>
      <c r="ONI38" s="441"/>
      <c r="ONJ38" s="441"/>
      <c r="ONK38" s="441"/>
      <c r="ONL38" s="441"/>
      <c r="ONM38" s="441"/>
      <c r="ONN38" s="441"/>
      <c r="ONO38" s="441"/>
      <c r="ONP38" s="441"/>
      <c r="ONQ38" s="441"/>
      <c r="ONR38" s="441"/>
      <c r="ONS38" s="441"/>
      <c r="ONT38" s="441"/>
      <c r="ONU38" s="441"/>
      <c r="ONV38" s="441"/>
      <c r="ONW38" s="441"/>
      <c r="ONX38" s="441"/>
      <c r="ONY38" s="441"/>
      <c r="ONZ38" s="441"/>
      <c r="OOA38" s="441"/>
      <c r="OOB38" s="441"/>
      <c r="OOC38" s="441"/>
      <c r="OOD38" s="441"/>
      <c r="OOE38" s="441"/>
      <c r="OOF38" s="441"/>
      <c r="OOG38" s="441"/>
      <c r="OOH38" s="441"/>
      <c r="OOI38" s="441"/>
      <c r="OOJ38" s="441"/>
      <c r="OOK38" s="441"/>
      <c r="OOL38" s="441"/>
      <c r="OOM38" s="441"/>
      <c r="OON38" s="441"/>
      <c r="OOO38" s="441"/>
      <c r="OOP38" s="441"/>
      <c r="OOQ38" s="441"/>
      <c r="OOR38" s="441"/>
      <c r="OOS38" s="441"/>
      <c r="OOT38" s="441"/>
      <c r="OOU38" s="441"/>
      <c r="OOV38" s="441"/>
      <c r="OOW38" s="441"/>
      <c r="OOX38" s="441"/>
      <c r="OOY38" s="441"/>
      <c r="OOZ38" s="441"/>
      <c r="OPA38" s="441"/>
      <c r="OPB38" s="441"/>
      <c r="OPC38" s="441"/>
      <c r="OPD38" s="441"/>
      <c r="OPE38" s="441"/>
      <c r="OPF38" s="441"/>
      <c r="OPG38" s="441"/>
      <c r="OPH38" s="441"/>
      <c r="OPI38" s="441"/>
      <c r="OPJ38" s="441"/>
      <c r="OPK38" s="441"/>
      <c r="OPL38" s="441"/>
      <c r="OPM38" s="441"/>
      <c r="OPN38" s="441"/>
      <c r="OPO38" s="441"/>
      <c r="OPP38" s="441"/>
      <c r="OPQ38" s="441"/>
      <c r="OPR38" s="441"/>
      <c r="OPS38" s="441"/>
      <c r="OPT38" s="441"/>
      <c r="OPU38" s="441"/>
      <c r="OPV38" s="441"/>
      <c r="OPW38" s="441"/>
      <c r="OPX38" s="441"/>
      <c r="OPY38" s="441"/>
      <c r="OPZ38" s="441"/>
      <c r="OQA38" s="441"/>
      <c r="OQB38" s="441"/>
      <c r="OQC38" s="441"/>
      <c r="OQD38" s="441"/>
      <c r="OQE38" s="441"/>
      <c r="OQF38" s="441"/>
      <c r="OQG38" s="441"/>
      <c r="OQH38" s="441"/>
      <c r="OQI38" s="441"/>
      <c r="OQJ38" s="441"/>
      <c r="OQK38" s="441"/>
      <c r="OQL38" s="441"/>
      <c r="OQM38" s="441"/>
      <c r="OQN38" s="441"/>
      <c r="OQO38" s="441"/>
      <c r="OQP38" s="441"/>
      <c r="OQQ38" s="441"/>
      <c r="OQR38" s="441"/>
      <c r="OQS38" s="441"/>
      <c r="OQT38" s="441"/>
      <c r="OQU38" s="441"/>
      <c r="OQV38" s="441"/>
      <c r="OQW38" s="441"/>
      <c r="OQX38" s="441"/>
      <c r="OQY38" s="441"/>
      <c r="OQZ38" s="441"/>
      <c r="ORA38" s="441"/>
      <c r="ORB38" s="441"/>
      <c r="ORC38" s="441"/>
      <c r="ORD38" s="441"/>
      <c r="ORE38" s="441"/>
      <c r="ORF38" s="441"/>
      <c r="ORG38" s="441"/>
      <c r="ORH38" s="441"/>
      <c r="ORI38" s="441"/>
      <c r="ORJ38" s="441"/>
      <c r="ORK38" s="441"/>
      <c r="ORL38" s="441"/>
      <c r="ORM38" s="441"/>
      <c r="ORN38" s="441"/>
      <c r="ORO38" s="441"/>
      <c r="ORP38" s="441"/>
      <c r="ORQ38" s="441"/>
      <c r="ORR38" s="441"/>
      <c r="ORS38" s="441"/>
      <c r="ORT38" s="441"/>
      <c r="ORU38" s="441"/>
      <c r="ORV38" s="441"/>
      <c r="ORW38" s="441"/>
      <c r="ORX38" s="441"/>
      <c r="ORY38" s="441"/>
      <c r="ORZ38" s="441"/>
      <c r="OSA38" s="441"/>
      <c r="OSB38" s="441"/>
      <c r="OSC38" s="441"/>
      <c r="OSD38" s="441"/>
      <c r="OSE38" s="441"/>
      <c r="OSF38" s="441"/>
      <c r="OSG38" s="441"/>
      <c r="OSH38" s="441"/>
      <c r="OSI38" s="441"/>
      <c r="OSJ38" s="441"/>
      <c r="OSK38" s="441"/>
      <c r="OSL38" s="441"/>
      <c r="OSM38" s="441"/>
      <c r="OSN38" s="441"/>
      <c r="OSO38" s="441"/>
      <c r="OSP38" s="441"/>
      <c r="OSQ38" s="441"/>
      <c r="OSR38" s="441"/>
      <c r="OSS38" s="441"/>
      <c r="OST38" s="441"/>
      <c r="OSU38" s="441"/>
      <c r="OSV38" s="441"/>
      <c r="OSW38" s="441"/>
      <c r="OSX38" s="441"/>
      <c r="OSY38" s="441"/>
      <c r="OSZ38" s="441"/>
      <c r="OTA38" s="441"/>
      <c r="OTB38" s="441"/>
      <c r="OTC38" s="441"/>
      <c r="OTD38" s="441"/>
      <c r="OTE38" s="441"/>
      <c r="OTF38" s="441"/>
      <c r="OTG38" s="441"/>
      <c r="OTH38" s="441"/>
      <c r="OTI38" s="441"/>
      <c r="OTJ38" s="441"/>
      <c r="OTK38" s="441"/>
      <c r="OTL38" s="441"/>
      <c r="OTM38" s="441"/>
      <c r="OTN38" s="441"/>
      <c r="OTO38" s="441"/>
      <c r="OTP38" s="441"/>
      <c r="OTQ38" s="441"/>
      <c r="OTR38" s="441"/>
      <c r="OTS38" s="441"/>
      <c r="OTT38" s="441"/>
      <c r="OTU38" s="441"/>
      <c r="OTV38" s="441"/>
      <c r="OTW38" s="441"/>
      <c r="OTX38" s="441"/>
      <c r="OTY38" s="441"/>
      <c r="OTZ38" s="441"/>
      <c r="OUA38" s="441"/>
      <c r="OUB38" s="441"/>
      <c r="OUC38" s="441"/>
      <c r="OUD38" s="441"/>
      <c r="OUE38" s="441"/>
      <c r="OUF38" s="441"/>
      <c r="OUG38" s="441"/>
      <c r="OUH38" s="441"/>
      <c r="OUI38" s="441"/>
      <c r="OUJ38" s="441"/>
      <c r="OUK38" s="441"/>
      <c r="OUL38" s="441"/>
      <c r="OUM38" s="441"/>
      <c r="OUN38" s="441"/>
      <c r="OUO38" s="441"/>
      <c r="OUP38" s="441"/>
      <c r="OUQ38" s="441"/>
      <c r="OUR38" s="441"/>
      <c r="OUS38" s="441"/>
      <c r="OUT38" s="441"/>
      <c r="OUU38" s="441"/>
      <c r="OUV38" s="441"/>
      <c r="OUW38" s="441"/>
      <c r="OUX38" s="441"/>
      <c r="OUY38" s="441"/>
      <c r="OUZ38" s="441"/>
      <c r="OVA38" s="441"/>
      <c r="OVB38" s="441"/>
      <c r="OVC38" s="441"/>
      <c r="OVD38" s="441"/>
      <c r="OVE38" s="441"/>
      <c r="OVF38" s="441"/>
      <c r="OVG38" s="441"/>
      <c r="OVH38" s="441"/>
      <c r="OVI38" s="441"/>
      <c r="OVJ38" s="441"/>
      <c r="OVK38" s="441"/>
      <c r="OVL38" s="441"/>
      <c r="OVM38" s="441"/>
      <c r="OVN38" s="441"/>
      <c r="OVO38" s="441"/>
      <c r="OVP38" s="441"/>
      <c r="OVQ38" s="441"/>
      <c r="OVR38" s="441"/>
      <c r="OVS38" s="441"/>
      <c r="OVT38" s="441"/>
      <c r="OVU38" s="441"/>
      <c r="OVV38" s="441"/>
      <c r="OVW38" s="441"/>
      <c r="OVX38" s="441"/>
      <c r="OVY38" s="441"/>
      <c r="OVZ38" s="441"/>
      <c r="OWA38" s="441"/>
      <c r="OWB38" s="441"/>
      <c r="OWC38" s="441"/>
      <c r="OWD38" s="441"/>
      <c r="OWE38" s="441"/>
      <c r="OWF38" s="441"/>
      <c r="OWG38" s="441"/>
      <c r="OWH38" s="441"/>
      <c r="OWI38" s="441"/>
      <c r="OWJ38" s="441"/>
      <c r="OWK38" s="441"/>
      <c r="OWL38" s="441"/>
      <c r="OWM38" s="441"/>
      <c r="OWN38" s="441"/>
      <c r="OWO38" s="441"/>
      <c r="OWP38" s="441"/>
      <c r="OWQ38" s="441"/>
      <c r="OWR38" s="441"/>
      <c r="OWS38" s="441"/>
      <c r="OWT38" s="441"/>
      <c r="OWU38" s="441"/>
      <c r="OWV38" s="441"/>
      <c r="OWW38" s="441"/>
      <c r="OWX38" s="441"/>
      <c r="OWY38" s="441"/>
      <c r="OWZ38" s="441"/>
      <c r="OXA38" s="441"/>
      <c r="OXB38" s="441"/>
      <c r="OXC38" s="441"/>
      <c r="OXD38" s="441"/>
      <c r="OXE38" s="441"/>
      <c r="OXF38" s="441"/>
      <c r="OXG38" s="441"/>
      <c r="OXH38" s="441"/>
      <c r="OXI38" s="441"/>
      <c r="OXJ38" s="441"/>
      <c r="OXK38" s="441"/>
      <c r="OXL38" s="441"/>
      <c r="OXM38" s="441"/>
      <c r="OXN38" s="441"/>
      <c r="OXO38" s="441"/>
      <c r="OXP38" s="441"/>
      <c r="OXQ38" s="441"/>
      <c r="OXR38" s="441"/>
      <c r="OXS38" s="441"/>
      <c r="OXT38" s="441"/>
      <c r="OXU38" s="441"/>
      <c r="OXV38" s="441"/>
      <c r="OXW38" s="441"/>
      <c r="OXX38" s="441"/>
      <c r="OXY38" s="441"/>
      <c r="OXZ38" s="441"/>
      <c r="OYA38" s="441"/>
      <c r="OYB38" s="441"/>
      <c r="OYC38" s="441"/>
      <c r="OYD38" s="441"/>
      <c r="OYE38" s="441"/>
      <c r="OYF38" s="441"/>
      <c r="OYG38" s="441"/>
      <c r="OYH38" s="441"/>
      <c r="OYI38" s="441"/>
      <c r="OYJ38" s="441"/>
      <c r="OYK38" s="441"/>
      <c r="OYL38" s="441"/>
      <c r="OYM38" s="441"/>
      <c r="OYN38" s="441"/>
      <c r="OYO38" s="441"/>
      <c r="OYP38" s="441"/>
      <c r="OYQ38" s="441"/>
      <c r="OYR38" s="441"/>
      <c r="OYS38" s="441"/>
      <c r="OYT38" s="441"/>
      <c r="OYU38" s="441"/>
      <c r="OYV38" s="441"/>
      <c r="OYW38" s="441"/>
      <c r="OYX38" s="441"/>
      <c r="OYY38" s="441"/>
      <c r="OYZ38" s="441"/>
      <c r="OZA38" s="441"/>
      <c r="OZB38" s="441"/>
      <c r="OZC38" s="441"/>
      <c r="OZD38" s="441"/>
      <c r="OZE38" s="441"/>
      <c r="OZF38" s="441"/>
      <c r="OZG38" s="441"/>
      <c r="OZH38" s="441"/>
      <c r="OZI38" s="441"/>
      <c r="OZJ38" s="441"/>
      <c r="OZK38" s="441"/>
      <c r="OZL38" s="441"/>
      <c r="OZM38" s="441"/>
      <c r="OZN38" s="441"/>
      <c r="OZO38" s="441"/>
      <c r="OZP38" s="441"/>
      <c r="OZQ38" s="441"/>
      <c r="OZR38" s="441"/>
      <c r="OZS38" s="441"/>
      <c r="OZT38" s="441"/>
      <c r="OZU38" s="441"/>
      <c r="OZV38" s="441"/>
      <c r="OZW38" s="441"/>
      <c r="OZX38" s="441"/>
      <c r="OZY38" s="441"/>
      <c r="OZZ38" s="441"/>
      <c r="PAA38" s="441"/>
      <c r="PAB38" s="441"/>
      <c r="PAC38" s="441"/>
      <c r="PAD38" s="441"/>
      <c r="PAE38" s="441"/>
      <c r="PAF38" s="441"/>
      <c r="PAG38" s="441"/>
      <c r="PAH38" s="441"/>
      <c r="PAI38" s="441"/>
      <c r="PAJ38" s="441"/>
      <c r="PAK38" s="441"/>
      <c r="PAL38" s="441"/>
      <c r="PAM38" s="441"/>
      <c r="PAN38" s="441"/>
      <c r="PAO38" s="441"/>
      <c r="PAP38" s="441"/>
      <c r="PAQ38" s="441"/>
      <c r="PAR38" s="441"/>
      <c r="PAS38" s="441"/>
      <c r="PAT38" s="441"/>
      <c r="PAU38" s="441"/>
      <c r="PAV38" s="441"/>
      <c r="PAW38" s="441"/>
      <c r="PAX38" s="441"/>
      <c r="PAY38" s="441"/>
      <c r="PAZ38" s="441"/>
      <c r="PBA38" s="441"/>
      <c r="PBB38" s="441"/>
      <c r="PBC38" s="441"/>
      <c r="PBD38" s="441"/>
      <c r="PBE38" s="441"/>
      <c r="PBF38" s="441"/>
      <c r="PBG38" s="441"/>
      <c r="PBH38" s="441"/>
      <c r="PBI38" s="441"/>
      <c r="PBJ38" s="441"/>
      <c r="PBK38" s="441"/>
      <c r="PBL38" s="441"/>
      <c r="PBM38" s="441"/>
      <c r="PBN38" s="441"/>
      <c r="PBO38" s="441"/>
      <c r="PBP38" s="441"/>
      <c r="PBQ38" s="441"/>
      <c r="PBR38" s="441"/>
      <c r="PBS38" s="441"/>
      <c r="PBT38" s="441"/>
      <c r="PBU38" s="441"/>
      <c r="PBV38" s="441"/>
      <c r="PBW38" s="441"/>
      <c r="PBX38" s="441"/>
      <c r="PBY38" s="441"/>
      <c r="PBZ38" s="441"/>
      <c r="PCA38" s="441"/>
      <c r="PCB38" s="441"/>
      <c r="PCC38" s="441"/>
      <c r="PCD38" s="441"/>
      <c r="PCE38" s="441"/>
      <c r="PCF38" s="441"/>
      <c r="PCG38" s="441"/>
      <c r="PCH38" s="441"/>
      <c r="PCI38" s="441"/>
      <c r="PCJ38" s="441"/>
      <c r="PCK38" s="441"/>
      <c r="PCL38" s="441"/>
      <c r="PCM38" s="441"/>
      <c r="PCN38" s="441"/>
      <c r="PCO38" s="441"/>
      <c r="PCP38" s="441"/>
      <c r="PCQ38" s="441"/>
      <c r="PCR38" s="441"/>
      <c r="PCS38" s="441"/>
      <c r="PCT38" s="441"/>
      <c r="PCU38" s="441"/>
      <c r="PCV38" s="441"/>
      <c r="PCW38" s="441"/>
      <c r="PCX38" s="441"/>
      <c r="PCY38" s="441"/>
      <c r="PCZ38" s="441"/>
      <c r="PDA38" s="441"/>
      <c r="PDB38" s="441"/>
      <c r="PDC38" s="441"/>
      <c r="PDD38" s="441"/>
      <c r="PDE38" s="441"/>
      <c r="PDF38" s="441"/>
      <c r="PDG38" s="441"/>
      <c r="PDH38" s="441"/>
      <c r="PDI38" s="441"/>
      <c r="PDJ38" s="441"/>
      <c r="PDK38" s="441"/>
      <c r="PDL38" s="441"/>
      <c r="PDM38" s="441"/>
      <c r="PDN38" s="441"/>
      <c r="PDO38" s="441"/>
      <c r="PDP38" s="441"/>
      <c r="PDQ38" s="441"/>
      <c r="PDR38" s="441"/>
      <c r="PDS38" s="441"/>
      <c r="PDT38" s="441"/>
      <c r="PDU38" s="441"/>
      <c r="PDV38" s="441"/>
      <c r="PDW38" s="441"/>
      <c r="PDX38" s="441"/>
      <c r="PDY38" s="441"/>
      <c r="PDZ38" s="441"/>
      <c r="PEA38" s="441"/>
      <c r="PEB38" s="441"/>
      <c r="PEC38" s="441"/>
      <c r="PED38" s="441"/>
      <c r="PEE38" s="441"/>
      <c r="PEF38" s="441"/>
      <c r="PEG38" s="441"/>
      <c r="PEH38" s="441"/>
      <c r="PEI38" s="441"/>
      <c r="PEJ38" s="441"/>
      <c r="PEK38" s="441"/>
      <c r="PEL38" s="441"/>
      <c r="PEM38" s="441"/>
      <c r="PEN38" s="441"/>
      <c r="PEO38" s="441"/>
      <c r="PEP38" s="441"/>
      <c r="PEQ38" s="441"/>
      <c r="PER38" s="441"/>
      <c r="PES38" s="441"/>
      <c r="PET38" s="441"/>
      <c r="PEU38" s="441"/>
      <c r="PEV38" s="441"/>
      <c r="PEW38" s="441"/>
      <c r="PEX38" s="441"/>
      <c r="PEY38" s="441"/>
      <c r="PEZ38" s="441"/>
      <c r="PFA38" s="441"/>
      <c r="PFB38" s="441"/>
      <c r="PFC38" s="441"/>
      <c r="PFD38" s="441"/>
      <c r="PFE38" s="441"/>
      <c r="PFF38" s="441"/>
      <c r="PFG38" s="441"/>
      <c r="PFH38" s="441"/>
      <c r="PFI38" s="441"/>
      <c r="PFJ38" s="441"/>
      <c r="PFK38" s="441"/>
      <c r="PFL38" s="441"/>
      <c r="PFM38" s="441"/>
      <c r="PFN38" s="441"/>
      <c r="PFO38" s="441"/>
      <c r="PFP38" s="441"/>
      <c r="PFQ38" s="441"/>
      <c r="PFR38" s="441"/>
      <c r="PFS38" s="441"/>
      <c r="PFT38" s="441"/>
      <c r="PFU38" s="441"/>
      <c r="PFV38" s="441"/>
      <c r="PFW38" s="441"/>
      <c r="PFX38" s="441"/>
      <c r="PFY38" s="441"/>
      <c r="PFZ38" s="441"/>
      <c r="PGA38" s="441"/>
      <c r="PGB38" s="441"/>
      <c r="PGC38" s="441"/>
      <c r="PGD38" s="441"/>
      <c r="PGE38" s="441"/>
      <c r="PGF38" s="441"/>
      <c r="PGG38" s="441"/>
      <c r="PGH38" s="441"/>
      <c r="PGI38" s="441"/>
      <c r="PGJ38" s="441"/>
      <c r="PGK38" s="441"/>
      <c r="PGL38" s="441"/>
      <c r="PGM38" s="441"/>
      <c r="PGN38" s="441"/>
      <c r="PGO38" s="441"/>
      <c r="PGP38" s="441"/>
      <c r="PGQ38" s="441"/>
      <c r="PGR38" s="441"/>
      <c r="PGS38" s="441"/>
      <c r="PGT38" s="441"/>
      <c r="PGU38" s="441"/>
      <c r="PGV38" s="441"/>
      <c r="PGW38" s="441"/>
      <c r="PGX38" s="441"/>
      <c r="PGY38" s="441"/>
      <c r="PGZ38" s="441"/>
      <c r="PHA38" s="441"/>
      <c r="PHB38" s="441"/>
      <c r="PHC38" s="441"/>
      <c r="PHD38" s="441"/>
      <c r="PHE38" s="441"/>
      <c r="PHF38" s="441"/>
      <c r="PHG38" s="441"/>
      <c r="PHH38" s="441"/>
      <c r="PHI38" s="441"/>
      <c r="PHJ38" s="441"/>
      <c r="PHK38" s="441"/>
      <c r="PHL38" s="441"/>
      <c r="PHM38" s="441"/>
      <c r="PHN38" s="441"/>
      <c r="PHO38" s="441"/>
      <c r="PHP38" s="441"/>
      <c r="PHQ38" s="441"/>
      <c r="PHR38" s="441"/>
      <c r="PHS38" s="441"/>
      <c r="PHT38" s="441"/>
      <c r="PHU38" s="441"/>
      <c r="PHV38" s="441"/>
      <c r="PHW38" s="441"/>
      <c r="PHX38" s="441"/>
      <c r="PHY38" s="441"/>
      <c r="PHZ38" s="441"/>
      <c r="PIA38" s="441"/>
      <c r="PIB38" s="441"/>
      <c r="PIC38" s="441"/>
      <c r="PID38" s="441"/>
      <c r="PIE38" s="441"/>
      <c r="PIF38" s="441"/>
      <c r="PIG38" s="441"/>
      <c r="PIH38" s="441"/>
      <c r="PII38" s="441"/>
      <c r="PIJ38" s="441"/>
      <c r="PIK38" s="441"/>
      <c r="PIL38" s="441"/>
      <c r="PIM38" s="441"/>
      <c r="PIN38" s="441"/>
      <c r="PIO38" s="441"/>
      <c r="PIP38" s="441"/>
      <c r="PIQ38" s="441"/>
      <c r="PIR38" s="441"/>
      <c r="PIS38" s="441"/>
      <c r="PIT38" s="441"/>
      <c r="PIU38" s="441"/>
      <c r="PIV38" s="441"/>
      <c r="PIW38" s="441"/>
      <c r="PIX38" s="441"/>
      <c r="PIY38" s="441"/>
      <c r="PIZ38" s="441"/>
      <c r="PJA38" s="441"/>
      <c r="PJB38" s="441"/>
      <c r="PJC38" s="441"/>
      <c r="PJD38" s="441"/>
      <c r="PJE38" s="441"/>
      <c r="PJF38" s="441"/>
      <c r="PJG38" s="441"/>
      <c r="PJH38" s="441"/>
      <c r="PJI38" s="441"/>
      <c r="PJJ38" s="441"/>
      <c r="PJK38" s="441"/>
      <c r="PJL38" s="441"/>
      <c r="PJM38" s="441"/>
      <c r="PJN38" s="441"/>
      <c r="PJO38" s="441"/>
      <c r="PJP38" s="441"/>
      <c r="PJQ38" s="441"/>
      <c r="PJR38" s="441"/>
      <c r="PJS38" s="441"/>
      <c r="PJT38" s="441"/>
      <c r="PJU38" s="441"/>
      <c r="PJV38" s="441"/>
      <c r="PJW38" s="441"/>
      <c r="PJX38" s="441"/>
      <c r="PJY38" s="441"/>
      <c r="PJZ38" s="441"/>
      <c r="PKA38" s="441"/>
      <c r="PKB38" s="441"/>
      <c r="PKC38" s="441"/>
      <c r="PKD38" s="441"/>
      <c r="PKE38" s="441"/>
      <c r="PKF38" s="441"/>
      <c r="PKG38" s="441"/>
      <c r="PKH38" s="441"/>
      <c r="PKI38" s="441"/>
      <c r="PKJ38" s="441"/>
      <c r="PKK38" s="441"/>
      <c r="PKL38" s="441"/>
      <c r="PKM38" s="441"/>
      <c r="PKN38" s="441"/>
      <c r="PKO38" s="441"/>
      <c r="PKP38" s="441"/>
      <c r="PKQ38" s="441"/>
      <c r="PKR38" s="441"/>
      <c r="PKS38" s="441"/>
      <c r="PKT38" s="441"/>
      <c r="PKU38" s="441"/>
      <c r="PKV38" s="441"/>
      <c r="PKW38" s="441"/>
      <c r="PKX38" s="441"/>
      <c r="PKY38" s="441"/>
      <c r="PKZ38" s="441"/>
      <c r="PLA38" s="441"/>
      <c r="PLB38" s="441"/>
      <c r="PLC38" s="441"/>
      <c r="PLD38" s="441"/>
      <c r="PLE38" s="441"/>
      <c r="PLF38" s="441"/>
      <c r="PLG38" s="441"/>
      <c r="PLH38" s="441"/>
      <c r="PLI38" s="441"/>
      <c r="PLJ38" s="441"/>
      <c r="PLK38" s="441"/>
      <c r="PLL38" s="441"/>
      <c r="PLM38" s="441"/>
      <c r="PLN38" s="441"/>
      <c r="PLO38" s="441"/>
      <c r="PLP38" s="441"/>
      <c r="PLQ38" s="441"/>
      <c r="PLR38" s="441"/>
      <c r="PLS38" s="441"/>
      <c r="PLT38" s="441"/>
      <c r="PLU38" s="441"/>
      <c r="PLV38" s="441"/>
      <c r="PLW38" s="441"/>
      <c r="PLX38" s="441"/>
      <c r="PLY38" s="441"/>
      <c r="PLZ38" s="441"/>
      <c r="PMA38" s="441"/>
      <c r="PMB38" s="441"/>
      <c r="PMC38" s="441"/>
      <c r="PMD38" s="441"/>
      <c r="PME38" s="441"/>
      <c r="PMF38" s="441"/>
      <c r="PMG38" s="441"/>
      <c r="PMH38" s="441"/>
      <c r="PMI38" s="441"/>
      <c r="PMJ38" s="441"/>
      <c r="PMK38" s="441"/>
      <c r="PML38" s="441"/>
      <c r="PMM38" s="441"/>
      <c r="PMN38" s="441"/>
      <c r="PMO38" s="441"/>
      <c r="PMP38" s="441"/>
      <c r="PMQ38" s="441"/>
      <c r="PMR38" s="441"/>
      <c r="PMS38" s="441"/>
      <c r="PMT38" s="441"/>
      <c r="PMU38" s="441"/>
      <c r="PMV38" s="441"/>
      <c r="PMW38" s="441"/>
      <c r="PMX38" s="441"/>
      <c r="PMY38" s="441"/>
      <c r="PMZ38" s="441"/>
      <c r="PNA38" s="441"/>
      <c r="PNB38" s="441"/>
      <c r="PNC38" s="441"/>
      <c r="PND38" s="441"/>
      <c r="PNE38" s="441"/>
      <c r="PNF38" s="441"/>
      <c r="PNG38" s="441"/>
      <c r="PNH38" s="441"/>
      <c r="PNI38" s="441"/>
      <c r="PNJ38" s="441"/>
      <c r="PNK38" s="441"/>
      <c r="PNL38" s="441"/>
      <c r="PNM38" s="441"/>
      <c r="PNN38" s="441"/>
      <c r="PNO38" s="441"/>
      <c r="PNP38" s="441"/>
      <c r="PNQ38" s="441"/>
      <c r="PNR38" s="441"/>
      <c r="PNS38" s="441"/>
      <c r="PNT38" s="441"/>
      <c r="PNU38" s="441"/>
      <c r="PNV38" s="441"/>
      <c r="PNW38" s="441"/>
      <c r="PNX38" s="441"/>
      <c r="PNY38" s="441"/>
      <c r="PNZ38" s="441"/>
      <c r="POA38" s="441"/>
      <c r="POB38" s="441"/>
      <c r="POC38" s="441"/>
      <c r="POD38" s="441"/>
      <c r="POE38" s="441"/>
      <c r="POF38" s="441"/>
      <c r="POG38" s="441"/>
      <c r="POH38" s="441"/>
      <c r="POI38" s="441"/>
      <c r="POJ38" s="441"/>
      <c r="POK38" s="441"/>
      <c r="POL38" s="441"/>
      <c r="POM38" s="441"/>
      <c r="PON38" s="441"/>
      <c r="POO38" s="441"/>
      <c r="POP38" s="441"/>
      <c r="POQ38" s="441"/>
      <c r="POR38" s="441"/>
      <c r="POS38" s="441"/>
      <c r="POT38" s="441"/>
      <c r="POU38" s="441"/>
      <c r="POV38" s="441"/>
      <c r="POW38" s="441"/>
      <c r="POX38" s="441"/>
      <c r="POY38" s="441"/>
      <c r="POZ38" s="441"/>
      <c r="PPA38" s="441"/>
      <c r="PPB38" s="441"/>
      <c r="PPC38" s="441"/>
      <c r="PPD38" s="441"/>
      <c r="PPE38" s="441"/>
      <c r="PPF38" s="441"/>
      <c r="PPG38" s="441"/>
      <c r="PPH38" s="441"/>
      <c r="PPI38" s="441"/>
      <c r="PPJ38" s="441"/>
      <c r="PPK38" s="441"/>
      <c r="PPL38" s="441"/>
      <c r="PPM38" s="441"/>
      <c r="PPN38" s="441"/>
      <c r="PPO38" s="441"/>
      <c r="PPP38" s="441"/>
      <c r="PPQ38" s="441"/>
      <c r="PPR38" s="441"/>
      <c r="PPS38" s="441"/>
      <c r="PPT38" s="441"/>
      <c r="PPU38" s="441"/>
      <c r="PPV38" s="441"/>
      <c r="PPW38" s="441"/>
      <c r="PPX38" s="441"/>
      <c r="PPY38" s="441"/>
      <c r="PPZ38" s="441"/>
      <c r="PQA38" s="441"/>
      <c r="PQB38" s="441"/>
      <c r="PQC38" s="441"/>
      <c r="PQD38" s="441"/>
      <c r="PQE38" s="441"/>
      <c r="PQF38" s="441"/>
      <c r="PQG38" s="441"/>
      <c r="PQH38" s="441"/>
      <c r="PQI38" s="441"/>
      <c r="PQJ38" s="441"/>
      <c r="PQK38" s="441"/>
      <c r="PQL38" s="441"/>
      <c r="PQM38" s="441"/>
      <c r="PQN38" s="441"/>
      <c r="PQO38" s="441"/>
      <c r="PQP38" s="441"/>
      <c r="PQQ38" s="441"/>
      <c r="PQR38" s="441"/>
      <c r="PQS38" s="441"/>
      <c r="PQT38" s="441"/>
      <c r="PQU38" s="441"/>
      <c r="PQV38" s="441"/>
      <c r="PQW38" s="441"/>
      <c r="PQX38" s="441"/>
      <c r="PQY38" s="441"/>
      <c r="PQZ38" s="441"/>
      <c r="PRA38" s="441"/>
      <c r="PRB38" s="441"/>
      <c r="PRC38" s="441"/>
      <c r="PRD38" s="441"/>
      <c r="PRE38" s="441"/>
      <c r="PRF38" s="441"/>
      <c r="PRG38" s="441"/>
      <c r="PRH38" s="441"/>
      <c r="PRI38" s="441"/>
      <c r="PRJ38" s="441"/>
      <c r="PRK38" s="441"/>
      <c r="PRL38" s="441"/>
      <c r="PRM38" s="441"/>
      <c r="PRN38" s="441"/>
      <c r="PRO38" s="441"/>
      <c r="PRP38" s="441"/>
      <c r="PRQ38" s="441"/>
      <c r="PRR38" s="441"/>
      <c r="PRS38" s="441"/>
      <c r="PRT38" s="441"/>
      <c r="PRU38" s="441"/>
      <c r="PRV38" s="441"/>
      <c r="PRW38" s="441"/>
      <c r="PRX38" s="441"/>
      <c r="PRY38" s="441"/>
      <c r="PRZ38" s="441"/>
      <c r="PSA38" s="441"/>
      <c r="PSB38" s="441"/>
      <c r="PSC38" s="441"/>
      <c r="PSD38" s="441"/>
      <c r="PSE38" s="441"/>
      <c r="PSF38" s="441"/>
      <c r="PSG38" s="441"/>
      <c r="PSH38" s="441"/>
      <c r="PSI38" s="441"/>
      <c r="PSJ38" s="441"/>
      <c r="PSK38" s="441"/>
      <c r="PSL38" s="441"/>
      <c r="PSM38" s="441"/>
      <c r="PSN38" s="441"/>
      <c r="PSO38" s="441"/>
      <c r="PSP38" s="441"/>
      <c r="PSQ38" s="441"/>
      <c r="PSR38" s="441"/>
      <c r="PSS38" s="441"/>
      <c r="PST38" s="441"/>
      <c r="PSU38" s="441"/>
      <c r="PSV38" s="441"/>
      <c r="PSW38" s="441"/>
      <c r="PSX38" s="441"/>
      <c r="PSY38" s="441"/>
      <c r="PSZ38" s="441"/>
      <c r="PTA38" s="441"/>
      <c r="PTB38" s="441"/>
      <c r="PTC38" s="441"/>
      <c r="PTD38" s="441"/>
      <c r="PTE38" s="441"/>
      <c r="PTF38" s="441"/>
      <c r="PTG38" s="441"/>
      <c r="PTH38" s="441"/>
      <c r="PTI38" s="441"/>
      <c r="PTJ38" s="441"/>
      <c r="PTK38" s="441"/>
      <c r="PTL38" s="441"/>
      <c r="PTM38" s="441"/>
      <c r="PTN38" s="441"/>
      <c r="PTO38" s="441"/>
      <c r="PTP38" s="441"/>
      <c r="PTQ38" s="441"/>
      <c r="PTR38" s="441"/>
      <c r="PTS38" s="441"/>
      <c r="PTT38" s="441"/>
      <c r="PTU38" s="441"/>
      <c r="PTV38" s="441"/>
      <c r="PTW38" s="441"/>
      <c r="PTX38" s="441"/>
      <c r="PTY38" s="441"/>
      <c r="PTZ38" s="441"/>
      <c r="PUA38" s="441"/>
      <c r="PUB38" s="441"/>
      <c r="PUC38" s="441"/>
      <c r="PUD38" s="441"/>
      <c r="PUE38" s="441"/>
      <c r="PUF38" s="441"/>
      <c r="PUG38" s="441"/>
      <c r="PUH38" s="441"/>
      <c r="PUI38" s="441"/>
      <c r="PUJ38" s="441"/>
      <c r="PUK38" s="441"/>
      <c r="PUL38" s="441"/>
      <c r="PUM38" s="441"/>
      <c r="PUN38" s="441"/>
      <c r="PUO38" s="441"/>
      <c r="PUP38" s="441"/>
      <c r="PUQ38" s="441"/>
      <c r="PUR38" s="441"/>
      <c r="PUS38" s="441"/>
      <c r="PUT38" s="441"/>
      <c r="PUU38" s="441"/>
      <c r="PUV38" s="441"/>
      <c r="PUW38" s="441"/>
      <c r="PUX38" s="441"/>
      <c r="PUY38" s="441"/>
      <c r="PUZ38" s="441"/>
      <c r="PVA38" s="441"/>
      <c r="PVB38" s="441"/>
      <c r="PVC38" s="441"/>
      <c r="PVD38" s="441"/>
      <c r="PVE38" s="441"/>
      <c r="PVF38" s="441"/>
      <c r="PVG38" s="441"/>
      <c r="PVH38" s="441"/>
      <c r="PVI38" s="441"/>
      <c r="PVJ38" s="441"/>
      <c r="PVK38" s="441"/>
      <c r="PVL38" s="441"/>
      <c r="PVM38" s="441"/>
      <c r="PVN38" s="441"/>
      <c r="PVO38" s="441"/>
      <c r="PVP38" s="441"/>
      <c r="PVQ38" s="441"/>
      <c r="PVR38" s="441"/>
      <c r="PVS38" s="441"/>
      <c r="PVT38" s="441"/>
      <c r="PVU38" s="441"/>
      <c r="PVV38" s="441"/>
      <c r="PVW38" s="441"/>
      <c r="PVX38" s="441"/>
      <c r="PVY38" s="441"/>
      <c r="PVZ38" s="441"/>
      <c r="PWA38" s="441"/>
      <c r="PWB38" s="441"/>
      <c r="PWC38" s="441"/>
      <c r="PWD38" s="441"/>
      <c r="PWE38" s="441"/>
      <c r="PWF38" s="441"/>
      <c r="PWG38" s="441"/>
      <c r="PWH38" s="441"/>
      <c r="PWI38" s="441"/>
      <c r="PWJ38" s="441"/>
      <c r="PWK38" s="441"/>
      <c r="PWL38" s="441"/>
      <c r="PWM38" s="441"/>
      <c r="PWN38" s="441"/>
      <c r="PWO38" s="441"/>
      <c r="PWP38" s="441"/>
      <c r="PWQ38" s="441"/>
      <c r="PWR38" s="441"/>
      <c r="PWS38" s="441"/>
      <c r="PWT38" s="441"/>
      <c r="PWU38" s="441"/>
      <c r="PWV38" s="441"/>
      <c r="PWW38" s="441"/>
      <c r="PWX38" s="441"/>
      <c r="PWY38" s="441"/>
      <c r="PWZ38" s="441"/>
      <c r="PXA38" s="441"/>
      <c r="PXB38" s="441"/>
      <c r="PXC38" s="441"/>
      <c r="PXD38" s="441"/>
      <c r="PXE38" s="441"/>
      <c r="PXF38" s="441"/>
      <c r="PXG38" s="441"/>
      <c r="PXH38" s="441"/>
      <c r="PXI38" s="441"/>
      <c r="PXJ38" s="441"/>
      <c r="PXK38" s="441"/>
      <c r="PXL38" s="441"/>
      <c r="PXM38" s="441"/>
      <c r="PXN38" s="441"/>
      <c r="PXO38" s="441"/>
      <c r="PXP38" s="441"/>
      <c r="PXQ38" s="441"/>
      <c r="PXR38" s="441"/>
      <c r="PXS38" s="441"/>
      <c r="PXT38" s="441"/>
      <c r="PXU38" s="441"/>
      <c r="PXV38" s="441"/>
      <c r="PXW38" s="441"/>
      <c r="PXX38" s="441"/>
      <c r="PXY38" s="441"/>
      <c r="PXZ38" s="441"/>
      <c r="PYA38" s="441"/>
      <c r="PYB38" s="441"/>
      <c r="PYC38" s="441"/>
      <c r="PYD38" s="441"/>
      <c r="PYE38" s="441"/>
      <c r="PYF38" s="441"/>
      <c r="PYG38" s="441"/>
      <c r="PYH38" s="441"/>
      <c r="PYI38" s="441"/>
      <c r="PYJ38" s="441"/>
      <c r="PYK38" s="441"/>
      <c r="PYL38" s="441"/>
      <c r="PYM38" s="441"/>
      <c r="PYN38" s="441"/>
      <c r="PYO38" s="441"/>
      <c r="PYP38" s="441"/>
      <c r="PYQ38" s="441"/>
      <c r="PYR38" s="441"/>
      <c r="PYS38" s="441"/>
      <c r="PYT38" s="441"/>
      <c r="PYU38" s="441"/>
      <c r="PYV38" s="441"/>
      <c r="PYW38" s="441"/>
      <c r="PYX38" s="441"/>
      <c r="PYY38" s="441"/>
      <c r="PYZ38" s="441"/>
      <c r="PZA38" s="441"/>
      <c r="PZB38" s="441"/>
      <c r="PZC38" s="441"/>
      <c r="PZD38" s="441"/>
      <c r="PZE38" s="441"/>
      <c r="PZF38" s="441"/>
      <c r="PZG38" s="441"/>
      <c r="PZH38" s="441"/>
      <c r="PZI38" s="441"/>
      <c r="PZJ38" s="441"/>
      <c r="PZK38" s="441"/>
      <c r="PZL38" s="441"/>
      <c r="PZM38" s="441"/>
      <c r="PZN38" s="441"/>
      <c r="PZO38" s="441"/>
      <c r="PZP38" s="441"/>
      <c r="PZQ38" s="441"/>
      <c r="PZR38" s="441"/>
      <c r="PZS38" s="441"/>
      <c r="PZT38" s="441"/>
      <c r="PZU38" s="441"/>
      <c r="PZV38" s="441"/>
      <c r="PZW38" s="441"/>
      <c r="PZX38" s="441"/>
      <c r="PZY38" s="441"/>
      <c r="PZZ38" s="441"/>
      <c r="QAA38" s="441"/>
      <c r="QAB38" s="441"/>
      <c r="QAC38" s="441"/>
      <c r="QAD38" s="441"/>
      <c r="QAE38" s="441"/>
      <c r="QAF38" s="441"/>
      <c r="QAG38" s="441"/>
      <c r="QAH38" s="441"/>
      <c r="QAI38" s="441"/>
      <c r="QAJ38" s="441"/>
      <c r="QAK38" s="441"/>
      <c r="QAL38" s="441"/>
      <c r="QAM38" s="441"/>
      <c r="QAN38" s="441"/>
      <c r="QAO38" s="441"/>
      <c r="QAP38" s="441"/>
      <c r="QAQ38" s="441"/>
      <c r="QAR38" s="441"/>
      <c r="QAS38" s="441"/>
      <c r="QAT38" s="441"/>
      <c r="QAU38" s="441"/>
      <c r="QAV38" s="441"/>
      <c r="QAW38" s="441"/>
      <c r="QAX38" s="441"/>
      <c r="QAY38" s="441"/>
      <c r="QAZ38" s="441"/>
      <c r="QBA38" s="441"/>
      <c r="QBB38" s="441"/>
      <c r="QBC38" s="441"/>
      <c r="QBD38" s="441"/>
      <c r="QBE38" s="441"/>
      <c r="QBF38" s="441"/>
      <c r="QBG38" s="441"/>
      <c r="QBH38" s="441"/>
      <c r="QBI38" s="441"/>
      <c r="QBJ38" s="441"/>
      <c r="QBK38" s="441"/>
      <c r="QBL38" s="441"/>
      <c r="QBM38" s="441"/>
      <c r="QBN38" s="441"/>
      <c r="QBO38" s="441"/>
      <c r="QBP38" s="441"/>
      <c r="QBQ38" s="441"/>
      <c r="QBR38" s="441"/>
      <c r="QBS38" s="441"/>
      <c r="QBT38" s="441"/>
      <c r="QBU38" s="441"/>
      <c r="QBV38" s="441"/>
      <c r="QBW38" s="441"/>
      <c r="QBX38" s="441"/>
      <c r="QBY38" s="441"/>
      <c r="QBZ38" s="441"/>
      <c r="QCA38" s="441"/>
      <c r="QCB38" s="441"/>
      <c r="QCC38" s="441"/>
      <c r="QCD38" s="441"/>
      <c r="QCE38" s="441"/>
      <c r="QCF38" s="441"/>
      <c r="QCG38" s="441"/>
      <c r="QCH38" s="441"/>
      <c r="QCI38" s="441"/>
      <c r="QCJ38" s="441"/>
      <c r="QCK38" s="441"/>
      <c r="QCL38" s="441"/>
      <c r="QCM38" s="441"/>
      <c r="QCN38" s="441"/>
      <c r="QCO38" s="441"/>
      <c r="QCP38" s="441"/>
      <c r="QCQ38" s="441"/>
      <c r="QCR38" s="441"/>
      <c r="QCS38" s="441"/>
      <c r="QCT38" s="441"/>
      <c r="QCU38" s="441"/>
      <c r="QCV38" s="441"/>
      <c r="QCW38" s="441"/>
      <c r="QCX38" s="441"/>
      <c r="QCY38" s="441"/>
      <c r="QCZ38" s="441"/>
      <c r="QDA38" s="441"/>
      <c r="QDB38" s="441"/>
      <c r="QDC38" s="441"/>
      <c r="QDD38" s="441"/>
      <c r="QDE38" s="441"/>
      <c r="QDF38" s="441"/>
      <c r="QDG38" s="441"/>
      <c r="QDH38" s="441"/>
      <c r="QDI38" s="441"/>
      <c r="QDJ38" s="441"/>
      <c r="QDK38" s="441"/>
      <c r="QDL38" s="441"/>
      <c r="QDM38" s="441"/>
      <c r="QDN38" s="441"/>
      <c r="QDO38" s="441"/>
      <c r="QDP38" s="441"/>
      <c r="QDQ38" s="441"/>
      <c r="QDR38" s="441"/>
      <c r="QDS38" s="441"/>
      <c r="QDT38" s="441"/>
      <c r="QDU38" s="441"/>
      <c r="QDV38" s="441"/>
      <c r="QDW38" s="441"/>
      <c r="QDX38" s="441"/>
      <c r="QDY38" s="441"/>
      <c r="QDZ38" s="441"/>
      <c r="QEA38" s="441"/>
      <c r="QEB38" s="441"/>
      <c r="QEC38" s="441"/>
      <c r="QED38" s="441"/>
      <c r="QEE38" s="441"/>
      <c r="QEF38" s="441"/>
      <c r="QEG38" s="441"/>
      <c r="QEH38" s="441"/>
      <c r="QEI38" s="441"/>
      <c r="QEJ38" s="441"/>
      <c r="QEK38" s="441"/>
      <c r="QEL38" s="441"/>
      <c r="QEM38" s="441"/>
      <c r="QEN38" s="441"/>
      <c r="QEO38" s="441"/>
      <c r="QEP38" s="441"/>
      <c r="QEQ38" s="441"/>
      <c r="QER38" s="441"/>
      <c r="QES38" s="441"/>
      <c r="QET38" s="441"/>
      <c r="QEU38" s="441"/>
      <c r="QEV38" s="441"/>
      <c r="QEW38" s="441"/>
      <c r="QEX38" s="441"/>
      <c r="QEY38" s="441"/>
      <c r="QEZ38" s="441"/>
      <c r="QFA38" s="441"/>
      <c r="QFB38" s="441"/>
      <c r="QFC38" s="441"/>
      <c r="QFD38" s="441"/>
      <c r="QFE38" s="441"/>
      <c r="QFF38" s="441"/>
      <c r="QFG38" s="441"/>
      <c r="QFH38" s="441"/>
      <c r="QFI38" s="441"/>
      <c r="QFJ38" s="441"/>
      <c r="QFK38" s="441"/>
      <c r="QFL38" s="441"/>
      <c r="QFM38" s="441"/>
      <c r="QFN38" s="441"/>
      <c r="QFO38" s="441"/>
      <c r="QFP38" s="441"/>
      <c r="QFQ38" s="441"/>
      <c r="QFR38" s="441"/>
      <c r="QFS38" s="441"/>
      <c r="QFT38" s="441"/>
      <c r="QFU38" s="441"/>
      <c r="QFV38" s="441"/>
      <c r="QFW38" s="441"/>
      <c r="QFX38" s="441"/>
      <c r="QFY38" s="441"/>
      <c r="QFZ38" s="441"/>
      <c r="QGA38" s="441"/>
      <c r="QGB38" s="441"/>
      <c r="QGC38" s="441"/>
      <c r="QGD38" s="441"/>
      <c r="QGE38" s="441"/>
      <c r="QGF38" s="441"/>
      <c r="QGG38" s="441"/>
      <c r="QGH38" s="441"/>
      <c r="QGI38" s="441"/>
      <c r="QGJ38" s="441"/>
      <c r="QGK38" s="441"/>
      <c r="QGL38" s="441"/>
      <c r="QGM38" s="441"/>
      <c r="QGN38" s="441"/>
      <c r="QGO38" s="441"/>
      <c r="QGP38" s="441"/>
      <c r="QGQ38" s="441"/>
      <c r="QGR38" s="441"/>
      <c r="QGS38" s="441"/>
      <c r="QGT38" s="441"/>
      <c r="QGU38" s="441"/>
      <c r="QGV38" s="441"/>
      <c r="QGW38" s="441"/>
      <c r="QGX38" s="441"/>
      <c r="QGY38" s="441"/>
      <c r="QGZ38" s="441"/>
      <c r="QHA38" s="441"/>
      <c r="QHB38" s="441"/>
      <c r="QHC38" s="441"/>
      <c r="QHD38" s="441"/>
      <c r="QHE38" s="441"/>
      <c r="QHF38" s="441"/>
      <c r="QHG38" s="441"/>
      <c r="QHH38" s="441"/>
      <c r="QHI38" s="441"/>
      <c r="QHJ38" s="441"/>
      <c r="QHK38" s="441"/>
      <c r="QHL38" s="441"/>
      <c r="QHM38" s="441"/>
      <c r="QHN38" s="441"/>
      <c r="QHO38" s="441"/>
      <c r="QHP38" s="441"/>
      <c r="QHQ38" s="441"/>
      <c r="QHR38" s="441"/>
      <c r="QHS38" s="441"/>
      <c r="QHT38" s="441"/>
      <c r="QHU38" s="441"/>
      <c r="QHV38" s="441"/>
      <c r="QHW38" s="441"/>
      <c r="QHX38" s="441"/>
      <c r="QHY38" s="441"/>
      <c r="QHZ38" s="441"/>
      <c r="QIA38" s="441"/>
      <c r="QIB38" s="441"/>
      <c r="QIC38" s="441"/>
      <c r="QID38" s="441"/>
      <c r="QIE38" s="441"/>
      <c r="QIF38" s="441"/>
      <c r="QIG38" s="441"/>
      <c r="QIH38" s="441"/>
      <c r="QII38" s="441"/>
      <c r="QIJ38" s="441"/>
      <c r="QIK38" s="441"/>
      <c r="QIL38" s="441"/>
      <c r="QIM38" s="441"/>
      <c r="QIN38" s="441"/>
      <c r="QIO38" s="441"/>
      <c r="QIP38" s="441"/>
      <c r="QIQ38" s="441"/>
      <c r="QIR38" s="441"/>
      <c r="QIS38" s="441"/>
      <c r="QIT38" s="441"/>
      <c r="QIU38" s="441"/>
      <c r="QIV38" s="441"/>
      <c r="QIW38" s="441"/>
      <c r="QIX38" s="441"/>
      <c r="QIY38" s="441"/>
      <c r="QIZ38" s="441"/>
      <c r="QJA38" s="441"/>
      <c r="QJB38" s="441"/>
      <c r="QJC38" s="441"/>
      <c r="QJD38" s="441"/>
      <c r="QJE38" s="441"/>
      <c r="QJF38" s="441"/>
      <c r="QJG38" s="441"/>
      <c r="QJH38" s="441"/>
      <c r="QJI38" s="441"/>
      <c r="QJJ38" s="441"/>
      <c r="QJK38" s="441"/>
      <c r="QJL38" s="441"/>
      <c r="QJM38" s="441"/>
      <c r="QJN38" s="441"/>
      <c r="QJO38" s="441"/>
      <c r="QJP38" s="441"/>
      <c r="QJQ38" s="441"/>
      <c r="QJR38" s="441"/>
      <c r="QJS38" s="441"/>
      <c r="QJT38" s="441"/>
      <c r="QJU38" s="441"/>
      <c r="QJV38" s="441"/>
      <c r="QJW38" s="441"/>
      <c r="QJX38" s="441"/>
      <c r="QJY38" s="441"/>
      <c r="QJZ38" s="441"/>
      <c r="QKA38" s="441"/>
      <c r="QKB38" s="441"/>
      <c r="QKC38" s="441"/>
      <c r="QKD38" s="441"/>
      <c r="QKE38" s="441"/>
      <c r="QKF38" s="441"/>
      <c r="QKG38" s="441"/>
      <c r="QKH38" s="441"/>
      <c r="QKI38" s="441"/>
      <c r="QKJ38" s="441"/>
      <c r="QKK38" s="441"/>
      <c r="QKL38" s="441"/>
      <c r="QKM38" s="441"/>
      <c r="QKN38" s="441"/>
      <c r="QKO38" s="441"/>
      <c r="QKP38" s="441"/>
      <c r="QKQ38" s="441"/>
      <c r="QKR38" s="441"/>
      <c r="QKS38" s="441"/>
      <c r="QKT38" s="441"/>
      <c r="QKU38" s="441"/>
      <c r="QKV38" s="441"/>
      <c r="QKW38" s="441"/>
      <c r="QKX38" s="441"/>
      <c r="QKY38" s="441"/>
      <c r="QKZ38" s="441"/>
      <c r="QLA38" s="441"/>
      <c r="QLB38" s="441"/>
      <c r="QLC38" s="441"/>
      <c r="QLD38" s="441"/>
      <c r="QLE38" s="441"/>
      <c r="QLF38" s="441"/>
      <c r="QLG38" s="441"/>
      <c r="QLH38" s="441"/>
      <c r="QLI38" s="441"/>
      <c r="QLJ38" s="441"/>
      <c r="QLK38" s="441"/>
      <c r="QLL38" s="441"/>
      <c r="QLM38" s="441"/>
      <c r="QLN38" s="441"/>
      <c r="QLO38" s="441"/>
      <c r="QLP38" s="441"/>
      <c r="QLQ38" s="441"/>
      <c r="QLR38" s="441"/>
      <c r="QLS38" s="441"/>
      <c r="QLT38" s="441"/>
      <c r="QLU38" s="441"/>
      <c r="QLV38" s="441"/>
      <c r="QLW38" s="441"/>
      <c r="QLX38" s="441"/>
      <c r="QLY38" s="441"/>
      <c r="QLZ38" s="441"/>
      <c r="QMA38" s="441"/>
      <c r="QMB38" s="441"/>
      <c r="QMC38" s="441"/>
      <c r="QMD38" s="441"/>
      <c r="QME38" s="441"/>
      <c r="QMF38" s="441"/>
      <c r="QMG38" s="441"/>
      <c r="QMH38" s="441"/>
      <c r="QMI38" s="441"/>
      <c r="QMJ38" s="441"/>
      <c r="QMK38" s="441"/>
      <c r="QML38" s="441"/>
      <c r="QMM38" s="441"/>
      <c r="QMN38" s="441"/>
      <c r="QMO38" s="441"/>
      <c r="QMP38" s="441"/>
      <c r="QMQ38" s="441"/>
      <c r="QMR38" s="441"/>
      <c r="QMS38" s="441"/>
      <c r="QMT38" s="441"/>
      <c r="QMU38" s="441"/>
      <c r="QMV38" s="441"/>
      <c r="QMW38" s="441"/>
      <c r="QMX38" s="441"/>
      <c r="QMY38" s="441"/>
      <c r="QMZ38" s="441"/>
      <c r="QNA38" s="441"/>
      <c r="QNB38" s="441"/>
      <c r="QNC38" s="441"/>
      <c r="QND38" s="441"/>
      <c r="QNE38" s="441"/>
      <c r="QNF38" s="441"/>
      <c r="QNG38" s="441"/>
      <c r="QNH38" s="441"/>
      <c r="QNI38" s="441"/>
      <c r="QNJ38" s="441"/>
      <c r="QNK38" s="441"/>
      <c r="QNL38" s="441"/>
      <c r="QNM38" s="441"/>
      <c r="QNN38" s="441"/>
      <c r="QNO38" s="441"/>
      <c r="QNP38" s="441"/>
      <c r="QNQ38" s="441"/>
      <c r="QNR38" s="441"/>
      <c r="QNS38" s="441"/>
      <c r="QNT38" s="441"/>
      <c r="QNU38" s="441"/>
      <c r="QNV38" s="441"/>
      <c r="QNW38" s="441"/>
      <c r="QNX38" s="441"/>
      <c r="QNY38" s="441"/>
      <c r="QNZ38" s="441"/>
      <c r="QOA38" s="441"/>
      <c r="QOB38" s="441"/>
      <c r="QOC38" s="441"/>
      <c r="QOD38" s="441"/>
      <c r="QOE38" s="441"/>
      <c r="QOF38" s="441"/>
      <c r="QOG38" s="441"/>
      <c r="QOH38" s="441"/>
      <c r="QOI38" s="441"/>
      <c r="QOJ38" s="441"/>
      <c r="QOK38" s="441"/>
      <c r="QOL38" s="441"/>
      <c r="QOM38" s="441"/>
      <c r="QON38" s="441"/>
      <c r="QOO38" s="441"/>
      <c r="QOP38" s="441"/>
      <c r="QOQ38" s="441"/>
      <c r="QOR38" s="441"/>
      <c r="QOS38" s="441"/>
      <c r="QOT38" s="441"/>
      <c r="QOU38" s="441"/>
      <c r="QOV38" s="441"/>
      <c r="QOW38" s="441"/>
      <c r="QOX38" s="441"/>
      <c r="QOY38" s="441"/>
      <c r="QOZ38" s="441"/>
      <c r="QPA38" s="441"/>
      <c r="QPB38" s="441"/>
      <c r="QPC38" s="441"/>
      <c r="QPD38" s="441"/>
      <c r="QPE38" s="441"/>
      <c r="QPF38" s="441"/>
      <c r="QPG38" s="441"/>
      <c r="QPH38" s="441"/>
      <c r="QPI38" s="441"/>
      <c r="QPJ38" s="441"/>
      <c r="QPK38" s="441"/>
      <c r="QPL38" s="441"/>
      <c r="QPM38" s="441"/>
      <c r="QPN38" s="441"/>
      <c r="QPO38" s="441"/>
      <c r="QPP38" s="441"/>
      <c r="QPQ38" s="441"/>
      <c r="QPR38" s="441"/>
      <c r="QPS38" s="441"/>
      <c r="QPT38" s="441"/>
      <c r="QPU38" s="441"/>
      <c r="QPV38" s="441"/>
      <c r="QPW38" s="441"/>
      <c r="QPX38" s="441"/>
      <c r="QPY38" s="441"/>
      <c r="QPZ38" s="441"/>
      <c r="QQA38" s="441"/>
      <c r="QQB38" s="441"/>
      <c r="QQC38" s="441"/>
      <c r="QQD38" s="441"/>
      <c r="QQE38" s="441"/>
      <c r="QQF38" s="441"/>
      <c r="QQG38" s="441"/>
      <c r="QQH38" s="441"/>
      <c r="QQI38" s="441"/>
      <c r="QQJ38" s="441"/>
      <c r="QQK38" s="441"/>
      <c r="QQL38" s="441"/>
      <c r="QQM38" s="441"/>
      <c r="QQN38" s="441"/>
      <c r="QQO38" s="441"/>
      <c r="QQP38" s="441"/>
      <c r="QQQ38" s="441"/>
      <c r="QQR38" s="441"/>
      <c r="QQS38" s="441"/>
      <c r="QQT38" s="441"/>
      <c r="QQU38" s="441"/>
      <c r="QQV38" s="441"/>
      <c r="QQW38" s="441"/>
      <c r="QQX38" s="441"/>
      <c r="QQY38" s="441"/>
      <c r="QQZ38" s="441"/>
      <c r="QRA38" s="441"/>
      <c r="QRB38" s="441"/>
      <c r="QRC38" s="441"/>
      <c r="QRD38" s="441"/>
      <c r="QRE38" s="441"/>
      <c r="QRF38" s="441"/>
      <c r="QRG38" s="441"/>
      <c r="QRH38" s="441"/>
      <c r="QRI38" s="441"/>
      <c r="QRJ38" s="441"/>
      <c r="QRK38" s="441"/>
      <c r="QRL38" s="441"/>
      <c r="QRM38" s="441"/>
      <c r="QRN38" s="441"/>
      <c r="QRO38" s="441"/>
      <c r="QRP38" s="441"/>
      <c r="QRQ38" s="441"/>
      <c r="QRR38" s="441"/>
      <c r="QRS38" s="441"/>
      <c r="QRT38" s="441"/>
      <c r="QRU38" s="441"/>
      <c r="QRV38" s="441"/>
      <c r="QRW38" s="441"/>
      <c r="QRX38" s="441"/>
      <c r="QRY38" s="441"/>
      <c r="QRZ38" s="441"/>
      <c r="QSA38" s="441"/>
      <c r="QSB38" s="441"/>
      <c r="QSC38" s="441"/>
      <c r="QSD38" s="441"/>
      <c r="QSE38" s="441"/>
      <c r="QSF38" s="441"/>
      <c r="QSG38" s="441"/>
      <c r="QSH38" s="441"/>
      <c r="QSI38" s="441"/>
      <c r="QSJ38" s="441"/>
      <c r="QSK38" s="441"/>
      <c r="QSL38" s="441"/>
      <c r="QSM38" s="441"/>
      <c r="QSN38" s="441"/>
      <c r="QSO38" s="441"/>
      <c r="QSP38" s="441"/>
      <c r="QSQ38" s="441"/>
      <c r="QSR38" s="441"/>
      <c r="QSS38" s="441"/>
      <c r="QST38" s="441"/>
      <c r="QSU38" s="441"/>
      <c r="QSV38" s="441"/>
      <c r="QSW38" s="441"/>
      <c r="QSX38" s="441"/>
      <c r="QSY38" s="441"/>
      <c r="QSZ38" s="441"/>
      <c r="QTA38" s="441"/>
      <c r="QTB38" s="441"/>
      <c r="QTC38" s="441"/>
      <c r="QTD38" s="441"/>
      <c r="QTE38" s="441"/>
      <c r="QTF38" s="441"/>
      <c r="QTG38" s="441"/>
      <c r="QTH38" s="441"/>
      <c r="QTI38" s="441"/>
      <c r="QTJ38" s="441"/>
      <c r="QTK38" s="441"/>
      <c r="QTL38" s="441"/>
      <c r="QTM38" s="441"/>
      <c r="QTN38" s="441"/>
      <c r="QTO38" s="441"/>
      <c r="QTP38" s="441"/>
      <c r="QTQ38" s="441"/>
      <c r="QTR38" s="441"/>
      <c r="QTS38" s="441"/>
      <c r="QTT38" s="441"/>
      <c r="QTU38" s="441"/>
      <c r="QTV38" s="441"/>
      <c r="QTW38" s="441"/>
      <c r="QTX38" s="441"/>
      <c r="QTY38" s="441"/>
      <c r="QTZ38" s="441"/>
      <c r="QUA38" s="441"/>
      <c r="QUB38" s="441"/>
      <c r="QUC38" s="441"/>
      <c r="QUD38" s="441"/>
      <c r="QUE38" s="441"/>
      <c r="QUF38" s="441"/>
      <c r="QUG38" s="441"/>
      <c r="QUH38" s="441"/>
      <c r="QUI38" s="441"/>
      <c r="QUJ38" s="441"/>
      <c r="QUK38" s="441"/>
      <c r="QUL38" s="441"/>
      <c r="QUM38" s="441"/>
      <c r="QUN38" s="441"/>
      <c r="QUO38" s="441"/>
      <c r="QUP38" s="441"/>
      <c r="QUQ38" s="441"/>
      <c r="QUR38" s="441"/>
      <c r="QUS38" s="441"/>
      <c r="QUT38" s="441"/>
      <c r="QUU38" s="441"/>
      <c r="QUV38" s="441"/>
      <c r="QUW38" s="441"/>
      <c r="QUX38" s="441"/>
      <c r="QUY38" s="441"/>
      <c r="QUZ38" s="441"/>
      <c r="QVA38" s="441"/>
      <c r="QVB38" s="441"/>
      <c r="QVC38" s="441"/>
      <c r="QVD38" s="441"/>
      <c r="QVE38" s="441"/>
      <c r="QVF38" s="441"/>
      <c r="QVG38" s="441"/>
      <c r="QVH38" s="441"/>
      <c r="QVI38" s="441"/>
      <c r="QVJ38" s="441"/>
      <c r="QVK38" s="441"/>
      <c r="QVL38" s="441"/>
      <c r="QVM38" s="441"/>
      <c r="QVN38" s="441"/>
      <c r="QVO38" s="441"/>
      <c r="QVP38" s="441"/>
      <c r="QVQ38" s="441"/>
      <c r="QVR38" s="441"/>
      <c r="QVS38" s="441"/>
      <c r="QVT38" s="441"/>
      <c r="QVU38" s="441"/>
      <c r="QVV38" s="441"/>
      <c r="QVW38" s="441"/>
      <c r="QVX38" s="441"/>
      <c r="QVY38" s="441"/>
      <c r="QVZ38" s="441"/>
      <c r="QWA38" s="441"/>
      <c r="QWB38" s="441"/>
      <c r="QWC38" s="441"/>
      <c r="QWD38" s="441"/>
      <c r="QWE38" s="441"/>
      <c r="QWF38" s="441"/>
      <c r="QWG38" s="441"/>
      <c r="QWH38" s="441"/>
      <c r="QWI38" s="441"/>
      <c r="QWJ38" s="441"/>
      <c r="QWK38" s="441"/>
      <c r="QWL38" s="441"/>
      <c r="QWM38" s="441"/>
      <c r="QWN38" s="441"/>
      <c r="QWO38" s="441"/>
      <c r="QWP38" s="441"/>
      <c r="QWQ38" s="441"/>
      <c r="QWR38" s="441"/>
      <c r="QWS38" s="441"/>
      <c r="QWT38" s="441"/>
      <c r="QWU38" s="441"/>
      <c r="QWV38" s="441"/>
      <c r="QWW38" s="441"/>
      <c r="QWX38" s="441"/>
      <c r="QWY38" s="441"/>
      <c r="QWZ38" s="441"/>
      <c r="QXA38" s="441"/>
      <c r="QXB38" s="441"/>
      <c r="QXC38" s="441"/>
      <c r="QXD38" s="441"/>
      <c r="QXE38" s="441"/>
      <c r="QXF38" s="441"/>
      <c r="QXG38" s="441"/>
      <c r="QXH38" s="441"/>
      <c r="QXI38" s="441"/>
      <c r="QXJ38" s="441"/>
      <c r="QXK38" s="441"/>
      <c r="QXL38" s="441"/>
      <c r="QXM38" s="441"/>
      <c r="QXN38" s="441"/>
      <c r="QXO38" s="441"/>
      <c r="QXP38" s="441"/>
      <c r="QXQ38" s="441"/>
      <c r="QXR38" s="441"/>
      <c r="QXS38" s="441"/>
      <c r="QXT38" s="441"/>
      <c r="QXU38" s="441"/>
      <c r="QXV38" s="441"/>
      <c r="QXW38" s="441"/>
      <c r="QXX38" s="441"/>
      <c r="QXY38" s="441"/>
      <c r="QXZ38" s="441"/>
      <c r="QYA38" s="441"/>
      <c r="QYB38" s="441"/>
      <c r="QYC38" s="441"/>
      <c r="QYD38" s="441"/>
      <c r="QYE38" s="441"/>
      <c r="QYF38" s="441"/>
      <c r="QYG38" s="441"/>
      <c r="QYH38" s="441"/>
      <c r="QYI38" s="441"/>
      <c r="QYJ38" s="441"/>
      <c r="QYK38" s="441"/>
      <c r="QYL38" s="441"/>
      <c r="QYM38" s="441"/>
      <c r="QYN38" s="441"/>
      <c r="QYO38" s="441"/>
      <c r="QYP38" s="441"/>
      <c r="QYQ38" s="441"/>
      <c r="QYR38" s="441"/>
      <c r="QYS38" s="441"/>
      <c r="QYT38" s="441"/>
      <c r="QYU38" s="441"/>
      <c r="QYV38" s="441"/>
      <c r="QYW38" s="441"/>
      <c r="QYX38" s="441"/>
      <c r="QYY38" s="441"/>
      <c r="QYZ38" s="441"/>
      <c r="QZA38" s="441"/>
      <c r="QZB38" s="441"/>
      <c r="QZC38" s="441"/>
      <c r="QZD38" s="441"/>
      <c r="QZE38" s="441"/>
      <c r="QZF38" s="441"/>
      <c r="QZG38" s="441"/>
      <c r="QZH38" s="441"/>
      <c r="QZI38" s="441"/>
      <c r="QZJ38" s="441"/>
      <c r="QZK38" s="441"/>
      <c r="QZL38" s="441"/>
      <c r="QZM38" s="441"/>
      <c r="QZN38" s="441"/>
      <c r="QZO38" s="441"/>
      <c r="QZP38" s="441"/>
      <c r="QZQ38" s="441"/>
      <c r="QZR38" s="441"/>
      <c r="QZS38" s="441"/>
      <c r="QZT38" s="441"/>
      <c r="QZU38" s="441"/>
      <c r="QZV38" s="441"/>
      <c r="QZW38" s="441"/>
      <c r="QZX38" s="441"/>
      <c r="QZY38" s="441"/>
      <c r="QZZ38" s="441"/>
      <c r="RAA38" s="441"/>
      <c r="RAB38" s="441"/>
      <c r="RAC38" s="441"/>
      <c r="RAD38" s="441"/>
      <c r="RAE38" s="441"/>
      <c r="RAF38" s="441"/>
      <c r="RAG38" s="441"/>
      <c r="RAH38" s="441"/>
      <c r="RAI38" s="441"/>
      <c r="RAJ38" s="441"/>
      <c r="RAK38" s="441"/>
      <c r="RAL38" s="441"/>
      <c r="RAM38" s="441"/>
      <c r="RAN38" s="441"/>
      <c r="RAO38" s="441"/>
      <c r="RAP38" s="441"/>
      <c r="RAQ38" s="441"/>
      <c r="RAR38" s="441"/>
      <c r="RAS38" s="441"/>
      <c r="RAT38" s="441"/>
      <c r="RAU38" s="441"/>
      <c r="RAV38" s="441"/>
      <c r="RAW38" s="441"/>
      <c r="RAX38" s="441"/>
      <c r="RAY38" s="441"/>
      <c r="RAZ38" s="441"/>
      <c r="RBA38" s="441"/>
      <c r="RBB38" s="441"/>
      <c r="RBC38" s="441"/>
      <c r="RBD38" s="441"/>
      <c r="RBE38" s="441"/>
      <c r="RBF38" s="441"/>
      <c r="RBG38" s="441"/>
      <c r="RBH38" s="441"/>
      <c r="RBI38" s="441"/>
      <c r="RBJ38" s="441"/>
      <c r="RBK38" s="441"/>
      <c r="RBL38" s="441"/>
      <c r="RBM38" s="441"/>
      <c r="RBN38" s="441"/>
      <c r="RBO38" s="441"/>
      <c r="RBP38" s="441"/>
      <c r="RBQ38" s="441"/>
      <c r="RBR38" s="441"/>
      <c r="RBS38" s="441"/>
      <c r="RBT38" s="441"/>
      <c r="RBU38" s="441"/>
      <c r="RBV38" s="441"/>
      <c r="RBW38" s="441"/>
      <c r="RBX38" s="441"/>
      <c r="RBY38" s="441"/>
      <c r="RBZ38" s="441"/>
      <c r="RCA38" s="441"/>
      <c r="RCB38" s="441"/>
      <c r="RCC38" s="441"/>
      <c r="RCD38" s="441"/>
      <c r="RCE38" s="441"/>
      <c r="RCF38" s="441"/>
      <c r="RCG38" s="441"/>
      <c r="RCH38" s="441"/>
      <c r="RCI38" s="441"/>
      <c r="RCJ38" s="441"/>
      <c r="RCK38" s="441"/>
      <c r="RCL38" s="441"/>
      <c r="RCM38" s="441"/>
      <c r="RCN38" s="441"/>
      <c r="RCO38" s="441"/>
      <c r="RCP38" s="441"/>
      <c r="RCQ38" s="441"/>
      <c r="RCR38" s="441"/>
      <c r="RCS38" s="441"/>
      <c r="RCT38" s="441"/>
      <c r="RCU38" s="441"/>
      <c r="RCV38" s="441"/>
      <c r="RCW38" s="441"/>
      <c r="RCX38" s="441"/>
      <c r="RCY38" s="441"/>
      <c r="RCZ38" s="441"/>
      <c r="RDA38" s="441"/>
      <c r="RDB38" s="441"/>
      <c r="RDC38" s="441"/>
      <c r="RDD38" s="441"/>
      <c r="RDE38" s="441"/>
      <c r="RDF38" s="441"/>
      <c r="RDG38" s="441"/>
      <c r="RDH38" s="441"/>
      <c r="RDI38" s="441"/>
      <c r="RDJ38" s="441"/>
      <c r="RDK38" s="441"/>
      <c r="RDL38" s="441"/>
      <c r="RDM38" s="441"/>
      <c r="RDN38" s="441"/>
      <c r="RDO38" s="441"/>
      <c r="RDP38" s="441"/>
      <c r="RDQ38" s="441"/>
      <c r="RDR38" s="441"/>
      <c r="RDS38" s="441"/>
      <c r="RDT38" s="441"/>
      <c r="RDU38" s="441"/>
      <c r="RDV38" s="441"/>
      <c r="RDW38" s="441"/>
      <c r="RDX38" s="441"/>
      <c r="RDY38" s="441"/>
      <c r="RDZ38" s="441"/>
      <c r="REA38" s="441"/>
      <c r="REB38" s="441"/>
      <c r="REC38" s="441"/>
      <c r="RED38" s="441"/>
      <c r="REE38" s="441"/>
      <c r="REF38" s="441"/>
      <c r="REG38" s="441"/>
      <c r="REH38" s="441"/>
      <c r="REI38" s="441"/>
      <c r="REJ38" s="441"/>
      <c r="REK38" s="441"/>
      <c r="REL38" s="441"/>
      <c r="REM38" s="441"/>
      <c r="REN38" s="441"/>
      <c r="REO38" s="441"/>
      <c r="REP38" s="441"/>
      <c r="REQ38" s="441"/>
      <c r="RER38" s="441"/>
      <c r="RES38" s="441"/>
      <c r="RET38" s="441"/>
      <c r="REU38" s="441"/>
      <c r="REV38" s="441"/>
      <c r="REW38" s="441"/>
      <c r="REX38" s="441"/>
      <c r="REY38" s="441"/>
      <c r="REZ38" s="441"/>
      <c r="RFA38" s="441"/>
      <c r="RFB38" s="441"/>
      <c r="RFC38" s="441"/>
      <c r="RFD38" s="441"/>
      <c r="RFE38" s="441"/>
      <c r="RFF38" s="441"/>
      <c r="RFG38" s="441"/>
      <c r="RFH38" s="441"/>
      <c r="RFI38" s="441"/>
      <c r="RFJ38" s="441"/>
      <c r="RFK38" s="441"/>
      <c r="RFL38" s="441"/>
      <c r="RFM38" s="441"/>
      <c r="RFN38" s="441"/>
      <c r="RFO38" s="441"/>
      <c r="RFP38" s="441"/>
      <c r="RFQ38" s="441"/>
      <c r="RFR38" s="441"/>
      <c r="RFS38" s="441"/>
      <c r="RFT38" s="441"/>
      <c r="RFU38" s="441"/>
      <c r="RFV38" s="441"/>
      <c r="RFW38" s="441"/>
      <c r="RFX38" s="441"/>
      <c r="RFY38" s="441"/>
      <c r="RFZ38" s="441"/>
      <c r="RGA38" s="441"/>
      <c r="RGB38" s="441"/>
      <c r="RGC38" s="441"/>
      <c r="RGD38" s="441"/>
      <c r="RGE38" s="441"/>
      <c r="RGF38" s="441"/>
      <c r="RGG38" s="441"/>
      <c r="RGH38" s="441"/>
      <c r="RGI38" s="441"/>
      <c r="RGJ38" s="441"/>
      <c r="RGK38" s="441"/>
      <c r="RGL38" s="441"/>
      <c r="RGM38" s="441"/>
      <c r="RGN38" s="441"/>
      <c r="RGO38" s="441"/>
      <c r="RGP38" s="441"/>
      <c r="RGQ38" s="441"/>
      <c r="RGR38" s="441"/>
      <c r="RGS38" s="441"/>
      <c r="RGT38" s="441"/>
      <c r="RGU38" s="441"/>
      <c r="RGV38" s="441"/>
      <c r="RGW38" s="441"/>
      <c r="RGX38" s="441"/>
      <c r="RGY38" s="441"/>
      <c r="RGZ38" s="441"/>
      <c r="RHA38" s="441"/>
      <c r="RHB38" s="441"/>
      <c r="RHC38" s="441"/>
      <c r="RHD38" s="441"/>
      <c r="RHE38" s="441"/>
      <c r="RHF38" s="441"/>
      <c r="RHG38" s="441"/>
      <c r="RHH38" s="441"/>
      <c r="RHI38" s="441"/>
      <c r="RHJ38" s="441"/>
      <c r="RHK38" s="441"/>
      <c r="RHL38" s="441"/>
      <c r="RHM38" s="441"/>
      <c r="RHN38" s="441"/>
      <c r="RHO38" s="441"/>
      <c r="RHP38" s="441"/>
      <c r="RHQ38" s="441"/>
      <c r="RHR38" s="441"/>
      <c r="RHS38" s="441"/>
      <c r="RHT38" s="441"/>
      <c r="RHU38" s="441"/>
      <c r="RHV38" s="441"/>
      <c r="RHW38" s="441"/>
      <c r="RHX38" s="441"/>
      <c r="RHY38" s="441"/>
      <c r="RHZ38" s="441"/>
      <c r="RIA38" s="441"/>
      <c r="RIB38" s="441"/>
      <c r="RIC38" s="441"/>
      <c r="RID38" s="441"/>
      <c r="RIE38" s="441"/>
      <c r="RIF38" s="441"/>
      <c r="RIG38" s="441"/>
      <c r="RIH38" s="441"/>
      <c r="RII38" s="441"/>
      <c r="RIJ38" s="441"/>
      <c r="RIK38" s="441"/>
      <c r="RIL38" s="441"/>
      <c r="RIM38" s="441"/>
      <c r="RIN38" s="441"/>
      <c r="RIO38" s="441"/>
      <c r="RIP38" s="441"/>
      <c r="RIQ38" s="441"/>
      <c r="RIR38" s="441"/>
      <c r="RIS38" s="441"/>
      <c r="RIT38" s="441"/>
      <c r="RIU38" s="441"/>
      <c r="RIV38" s="441"/>
      <c r="RIW38" s="441"/>
      <c r="RIX38" s="441"/>
      <c r="RIY38" s="441"/>
      <c r="RIZ38" s="441"/>
      <c r="RJA38" s="441"/>
      <c r="RJB38" s="441"/>
      <c r="RJC38" s="441"/>
      <c r="RJD38" s="441"/>
      <c r="RJE38" s="441"/>
      <c r="RJF38" s="441"/>
      <c r="RJG38" s="441"/>
      <c r="RJH38" s="441"/>
      <c r="RJI38" s="441"/>
      <c r="RJJ38" s="441"/>
      <c r="RJK38" s="441"/>
      <c r="RJL38" s="441"/>
      <c r="RJM38" s="441"/>
      <c r="RJN38" s="441"/>
      <c r="RJO38" s="441"/>
      <c r="RJP38" s="441"/>
      <c r="RJQ38" s="441"/>
      <c r="RJR38" s="441"/>
      <c r="RJS38" s="441"/>
      <c r="RJT38" s="441"/>
      <c r="RJU38" s="441"/>
      <c r="RJV38" s="441"/>
      <c r="RJW38" s="441"/>
      <c r="RJX38" s="441"/>
      <c r="RJY38" s="441"/>
      <c r="RJZ38" s="441"/>
      <c r="RKA38" s="441"/>
      <c r="RKB38" s="441"/>
      <c r="RKC38" s="441"/>
      <c r="RKD38" s="441"/>
      <c r="RKE38" s="441"/>
      <c r="RKF38" s="441"/>
      <c r="RKG38" s="441"/>
      <c r="RKH38" s="441"/>
      <c r="RKI38" s="441"/>
      <c r="RKJ38" s="441"/>
      <c r="RKK38" s="441"/>
      <c r="RKL38" s="441"/>
      <c r="RKM38" s="441"/>
      <c r="RKN38" s="441"/>
      <c r="RKO38" s="441"/>
      <c r="RKP38" s="441"/>
      <c r="RKQ38" s="441"/>
      <c r="RKR38" s="441"/>
      <c r="RKS38" s="441"/>
      <c r="RKT38" s="441"/>
      <c r="RKU38" s="441"/>
      <c r="RKV38" s="441"/>
      <c r="RKW38" s="441"/>
      <c r="RKX38" s="441"/>
      <c r="RKY38" s="441"/>
      <c r="RKZ38" s="441"/>
      <c r="RLA38" s="441"/>
      <c r="RLB38" s="441"/>
      <c r="RLC38" s="441"/>
      <c r="RLD38" s="441"/>
      <c r="RLE38" s="441"/>
      <c r="RLF38" s="441"/>
      <c r="RLG38" s="441"/>
      <c r="RLH38" s="441"/>
      <c r="RLI38" s="441"/>
      <c r="RLJ38" s="441"/>
      <c r="RLK38" s="441"/>
      <c r="RLL38" s="441"/>
      <c r="RLM38" s="441"/>
      <c r="RLN38" s="441"/>
      <c r="RLO38" s="441"/>
      <c r="RLP38" s="441"/>
      <c r="RLQ38" s="441"/>
      <c r="RLR38" s="441"/>
      <c r="RLS38" s="441"/>
      <c r="RLT38" s="441"/>
      <c r="RLU38" s="441"/>
      <c r="RLV38" s="441"/>
      <c r="RLW38" s="441"/>
      <c r="RLX38" s="441"/>
      <c r="RLY38" s="441"/>
      <c r="RLZ38" s="441"/>
      <c r="RMA38" s="441"/>
      <c r="RMB38" s="441"/>
      <c r="RMC38" s="441"/>
      <c r="RMD38" s="441"/>
      <c r="RME38" s="441"/>
      <c r="RMF38" s="441"/>
      <c r="RMG38" s="441"/>
      <c r="RMH38" s="441"/>
      <c r="RMI38" s="441"/>
      <c r="RMJ38" s="441"/>
      <c r="RMK38" s="441"/>
      <c r="RML38" s="441"/>
      <c r="RMM38" s="441"/>
      <c r="RMN38" s="441"/>
      <c r="RMO38" s="441"/>
      <c r="RMP38" s="441"/>
      <c r="RMQ38" s="441"/>
      <c r="RMR38" s="441"/>
      <c r="RMS38" s="441"/>
      <c r="RMT38" s="441"/>
      <c r="RMU38" s="441"/>
      <c r="RMV38" s="441"/>
      <c r="RMW38" s="441"/>
      <c r="RMX38" s="441"/>
      <c r="RMY38" s="441"/>
      <c r="RMZ38" s="441"/>
      <c r="RNA38" s="441"/>
      <c r="RNB38" s="441"/>
      <c r="RNC38" s="441"/>
      <c r="RND38" s="441"/>
      <c r="RNE38" s="441"/>
      <c r="RNF38" s="441"/>
      <c r="RNG38" s="441"/>
      <c r="RNH38" s="441"/>
      <c r="RNI38" s="441"/>
      <c r="RNJ38" s="441"/>
      <c r="RNK38" s="441"/>
      <c r="RNL38" s="441"/>
      <c r="RNM38" s="441"/>
      <c r="RNN38" s="441"/>
      <c r="RNO38" s="441"/>
      <c r="RNP38" s="441"/>
      <c r="RNQ38" s="441"/>
      <c r="RNR38" s="441"/>
      <c r="RNS38" s="441"/>
      <c r="RNT38" s="441"/>
      <c r="RNU38" s="441"/>
      <c r="RNV38" s="441"/>
      <c r="RNW38" s="441"/>
      <c r="RNX38" s="441"/>
      <c r="RNY38" s="441"/>
      <c r="RNZ38" s="441"/>
      <c r="ROA38" s="441"/>
      <c r="ROB38" s="441"/>
      <c r="ROC38" s="441"/>
      <c r="ROD38" s="441"/>
      <c r="ROE38" s="441"/>
      <c r="ROF38" s="441"/>
      <c r="ROG38" s="441"/>
      <c r="ROH38" s="441"/>
      <c r="ROI38" s="441"/>
      <c r="ROJ38" s="441"/>
      <c r="ROK38" s="441"/>
      <c r="ROL38" s="441"/>
      <c r="ROM38" s="441"/>
      <c r="RON38" s="441"/>
      <c r="ROO38" s="441"/>
      <c r="ROP38" s="441"/>
      <c r="ROQ38" s="441"/>
      <c r="ROR38" s="441"/>
      <c r="ROS38" s="441"/>
      <c r="ROT38" s="441"/>
      <c r="ROU38" s="441"/>
      <c r="ROV38" s="441"/>
      <c r="ROW38" s="441"/>
      <c r="ROX38" s="441"/>
      <c r="ROY38" s="441"/>
      <c r="ROZ38" s="441"/>
      <c r="RPA38" s="441"/>
      <c r="RPB38" s="441"/>
      <c r="RPC38" s="441"/>
      <c r="RPD38" s="441"/>
      <c r="RPE38" s="441"/>
      <c r="RPF38" s="441"/>
      <c r="RPG38" s="441"/>
      <c r="RPH38" s="441"/>
      <c r="RPI38" s="441"/>
      <c r="RPJ38" s="441"/>
      <c r="RPK38" s="441"/>
      <c r="RPL38" s="441"/>
      <c r="RPM38" s="441"/>
      <c r="RPN38" s="441"/>
      <c r="RPO38" s="441"/>
      <c r="RPP38" s="441"/>
      <c r="RPQ38" s="441"/>
      <c r="RPR38" s="441"/>
      <c r="RPS38" s="441"/>
      <c r="RPT38" s="441"/>
      <c r="RPU38" s="441"/>
      <c r="RPV38" s="441"/>
      <c r="RPW38" s="441"/>
      <c r="RPX38" s="441"/>
      <c r="RPY38" s="441"/>
      <c r="RPZ38" s="441"/>
      <c r="RQA38" s="441"/>
      <c r="RQB38" s="441"/>
      <c r="RQC38" s="441"/>
      <c r="RQD38" s="441"/>
      <c r="RQE38" s="441"/>
      <c r="RQF38" s="441"/>
      <c r="RQG38" s="441"/>
      <c r="RQH38" s="441"/>
      <c r="RQI38" s="441"/>
      <c r="RQJ38" s="441"/>
      <c r="RQK38" s="441"/>
      <c r="RQL38" s="441"/>
      <c r="RQM38" s="441"/>
      <c r="RQN38" s="441"/>
      <c r="RQO38" s="441"/>
      <c r="RQP38" s="441"/>
      <c r="RQQ38" s="441"/>
      <c r="RQR38" s="441"/>
      <c r="RQS38" s="441"/>
      <c r="RQT38" s="441"/>
      <c r="RQU38" s="441"/>
      <c r="RQV38" s="441"/>
      <c r="RQW38" s="441"/>
      <c r="RQX38" s="441"/>
      <c r="RQY38" s="441"/>
      <c r="RQZ38" s="441"/>
      <c r="RRA38" s="441"/>
      <c r="RRB38" s="441"/>
      <c r="RRC38" s="441"/>
      <c r="RRD38" s="441"/>
      <c r="RRE38" s="441"/>
      <c r="RRF38" s="441"/>
      <c r="RRG38" s="441"/>
      <c r="RRH38" s="441"/>
      <c r="RRI38" s="441"/>
      <c r="RRJ38" s="441"/>
      <c r="RRK38" s="441"/>
      <c r="RRL38" s="441"/>
      <c r="RRM38" s="441"/>
      <c r="RRN38" s="441"/>
      <c r="RRO38" s="441"/>
      <c r="RRP38" s="441"/>
      <c r="RRQ38" s="441"/>
      <c r="RRR38" s="441"/>
      <c r="RRS38" s="441"/>
      <c r="RRT38" s="441"/>
      <c r="RRU38" s="441"/>
      <c r="RRV38" s="441"/>
      <c r="RRW38" s="441"/>
      <c r="RRX38" s="441"/>
      <c r="RRY38" s="441"/>
      <c r="RRZ38" s="441"/>
      <c r="RSA38" s="441"/>
      <c r="RSB38" s="441"/>
      <c r="RSC38" s="441"/>
      <c r="RSD38" s="441"/>
      <c r="RSE38" s="441"/>
      <c r="RSF38" s="441"/>
      <c r="RSG38" s="441"/>
      <c r="RSH38" s="441"/>
      <c r="RSI38" s="441"/>
      <c r="RSJ38" s="441"/>
      <c r="RSK38" s="441"/>
      <c r="RSL38" s="441"/>
      <c r="RSM38" s="441"/>
      <c r="RSN38" s="441"/>
      <c r="RSO38" s="441"/>
      <c r="RSP38" s="441"/>
      <c r="RSQ38" s="441"/>
      <c r="RSR38" s="441"/>
      <c r="RSS38" s="441"/>
      <c r="RST38" s="441"/>
      <c r="RSU38" s="441"/>
      <c r="RSV38" s="441"/>
      <c r="RSW38" s="441"/>
      <c r="RSX38" s="441"/>
      <c r="RSY38" s="441"/>
      <c r="RSZ38" s="441"/>
      <c r="RTA38" s="441"/>
      <c r="RTB38" s="441"/>
      <c r="RTC38" s="441"/>
      <c r="RTD38" s="441"/>
      <c r="RTE38" s="441"/>
      <c r="RTF38" s="441"/>
      <c r="RTG38" s="441"/>
      <c r="RTH38" s="441"/>
      <c r="RTI38" s="441"/>
      <c r="RTJ38" s="441"/>
      <c r="RTK38" s="441"/>
      <c r="RTL38" s="441"/>
      <c r="RTM38" s="441"/>
      <c r="RTN38" s="441"/>
      <c r="RTO38" s="441"/>
      <c r="RTP38" s="441"/>
      <c r="RTQ38" s="441"/>
      <c r="RTR38" s="441"/>
      <c r="RTS38" s="441"/>
      <c r="RTT38" s="441"/>
      <c r="RTU38" s="441"/>
      <c r="RTV38" s="441"/>
      <c r="RTW38" s="441"/>
      <c r="RTX38" s="441"/>
      <c r="RTY38" s="441"/>
      <c r="RTZ38" s="441"/>
      <c r="RUA38" s="441"/>
      <c r="RUB38" s="441"/>
      <c r="RUC38" s="441"/>
      <c r="RUD38" s="441"/>
      <c r="RUE38" s="441"/>
      <c r="RUF38" s="441"/>
      <c r="RUG38" s="441"/>
      <c r="RUH38" s="441"/>
      <c r="RUI38" s="441"/>
      <c r="RUJ38" s="441"/>
      <c r="RUK38" s="441"/>
      <c r="RUL38" s="441"/>
      <c r="RUM38" s="441"/>
      <c r="RUN38" s="441"/>
      <c r="RUO38" s="441"/>
      <c r="RUP38" s="441"/>
      <c r="RUQ38" s="441"/>
      <c r="RUR38" s="441"/>
      <c r="RUS38" s="441"/>
      <c r="RUT38" s="441"/>
      <c r="RUU38" s="441"/>
      <c r="RUV38" s="441"/>
      <c r="RUW38" s="441"/>
      <c r="RUX38" s="441"/>
      <c r="RUY38" s="441"/>
      <c r="RUZ38" s="441"/>
      <c r="RVA38" s="441"/>
      <c r="RVB38" s="441"/>
      <c r="RVC38" s="441"/>
      <c r="RVD38" s="441"/>
      <c r="RVE38" s="441"/>
      <c r="RVF38" s="441"/>
      <c r="RVG38" s="441"/>
      <c r="RVH38" s="441"/>
      <c r="RVI38" s="441"/>
      <c r="RVJ38" s="441"/>
      <c r="RVK38" s="441"/>
      <c r="RVL38" s="441"/>
      <c r="RVM38" s="441"/>
      <c r="RVN38" s="441"/>
      <c r="RVO38" s="441"/>
      <c r="RVP38" s="441"/>
      <c r="RVQ38" s="441"/>
      <c r="RVR38" s="441"/>
      <c r="RVS38" s="441"/>
      <c r="RVT38" s="441"/>
      <c r="RVU38" s="441"/>
      <c r="RVV38" s="441"/>
      <c r="RVW38" s="441"/>
      <c r="RVX38" s="441"/>
      <c r="RVY38" s="441"/>
      <c r="RVZ38" s="441"/>
      <c r="RWA38" s="441"/>
      <c r="RWB38" s="441"/>
      <c r="RWC38" s="441"/>
      <c r="RWD38" s="441"/>
      <c r="RWE38" s="441"/>
      <c r="RWF38" s="441"/>
      <c r="RWG38" s="441"/>
      <c r="RWH38" s="441"/>
      <c r="RWI38" s="441"/>
      <c r="RWJ38" s="441"/>
      <c r="RWK38" s="441"/>
      <c r="RWL38" s="441"/>
      <c r="RWM38" s="441"/>
      <c r="RWN38" s="441"/>
      <c r="RWO38" s="441"/>
      <c r="RWP38" s="441"/>
      <c r="RWQ38" s="441"/>
      <c r="RWR38" s="441"/>
      <c r="RWS38" s="441"/>
      <c r="RWT38" s="441"/>
      <c r="RWU38" s="441"/>
      <c r="RWV38" s="441"/>
      <c r="RWW38" s="441"/>
      <c r="RWX38" s="441"/>
      <c r="RWY38" s="441"/>
      <c r="RWZ38" s="441"/>
      <c r="RXA38" s="441"/>
      <c r="RXB38" s="441"/>
      <c r="RXC38" s="441"/>
      <c r="RXD38" s="441"/>
      <c r="RXE38" s="441"/>
      <c r="RXF38" s="441"/>
      <c r="RXG38" s="441"/>
      <c r="RXH38" s="441"/>
      <c r="RXI38" s="441"/>
      <c r="RXJ38" s="441"/>
      <c r="RXK38" s="441"/>
      <c r="RXL38" s="441"/>
      <c r="RXM38" s="441"/>
      <c r="RXN38" s="441"/>
      <c r="RXO38" s="441"/>
      <c r="RXP38" s="441"/>
      <c r="RXQ38" s="441"/>
      <c r="RXR38" s="441"/>
      <c r="RXS38" s="441"/>
      <c r="RXT38" s="441"/>
      <c r="RXU38" s="441"/>
      <c r="RXV38" s="441"/>
      <c r="RXW38" s="441"/>
      <c r="RXX38" s="441"/>
      <c r="RXY38" s="441"/>
      <c r="RXZ38" s="441"/>
      <c r="RYA38" s="441"/>
      <c r="RYB38" s="441"/>
      <c r="RYC38" s="441"/>
      <c r="RYD38" s="441"/>
      <c r="RYE38" s="441"/>
      <c r="RYF38" s="441"/>
      <c r="RYG38" s="441"/>
      <c r="RYH38" s="441"/>
      <c r="RYI38" s="441"/>
      <c r="RYJ38" s="441"/>
      <c r="RYK38" s="441"/>
      <c r="RYL38" s="441"/>
      <c r="RYM38" s="441"/>
      <c r="RYN38" s="441"/>
      <c r="RYO38" s="441"/>
      <c r="RYP38" s="441"/>
      <c r="RYQ38" s="441"/>
      <c r="RYR38" s="441"/>
      <c r="RYS38" s="441"/>
      <c r="RYT38" s="441"/>
      <c r="RYU38" s="441"/>
      <c r="RYV38" s="441"/>
      <c r="RYW38" s="441"/>
      <c r="RYX38" s="441"/>
      <c r="RYY38" s="441"/>
      <c r="RYZ38" s="441"/>
      <c r="RZA38" s="441"/>
      <c r="RZB38" s="441"/>
      <c r="RZC38" s="441"/>
      <c r="RZD38" s="441"/>
      <c r="RZE38" s="441"/>
      <c r="RZF38" s="441"/>
      <c r="RZG38" s="441"/>
      <c r="RZH38" s="441"/>
      <c r="RZI38" s="441"/>
      <c r="RZJ38" s="441"/>
      <c r="RZK38" s="441"/>
      <c r="RZL38" s="441"/>
      <c r="RZM38" s="441"/>
      <c r="RZN38" s="441"/>
      <c r="RZO38" s="441"/>
      <c r="RZP38" s="441"/>
      <c r="RZQ38" s="441"/>
      <c r="RZR38" s="441"/>
      <c r="RZS38" s="441"/>
      <c r="RZT38" s="441"/>
      <c r="RZU38" s="441"/>
      <c r="RZV38" s="441"/>
      <c r="RZW38" s="441"/>
      <c r="RZX38" s="441"/>
      <c r="RZY38" s="441"/>
      <c r="RZZ38" s="441"/>
      <c r="SAA38" s="441"/>
      <c r="SAB38" s="441"/>
      <c r="SAC38" s="441"/>
      <c r="SAD38" s="441"/>
      <c r="SAE38" s="441"/>
      <c r="SAF38" s="441"/>
      <c r="SAG38" s="441"/>
      <c r="SAH38" s="441"/>
      <c r="SAI38" s="441"/>
      <c r="SAJ38" s="441"/>
      <c r="SAK38" s="441"/>
      <c r="SAL38" s="441"/>
      <c r="SAM38" s="441"/>
      <c r="SAN38" s="441"/>
      <c r="SAO38" s="441"/>
      <c r="SAP38" s="441"/>
      <c r="SAQ38" s="441"/>
      <c r="SAR38" s="441"/>
      <c r="SAS38" s="441"/>
      <c r="SAT38" s="441"/>
      <c r="SAU38" s="441"/>
      <c r="SAV38" s="441"/>
      <c r="SAW38" s="441"/>
      <c r="SAX38" s="441"/>
      <c r="SAY38" s="441"/>
      <c r="SAZ38" s="441"/>
      <c r="SBA38" s="441"/>
      <c r="SBB38" s="441"/>
      <c r="SBC38" s="441"/>
      <c r="SBD38" s="441"/>
      <c r="SBE38" s="441"/>
      <c r="SBF38" s="441"/>
      <c r="SBG38" s="441"/>
      <c r="SBH38" s="441"/>
      <c r="SBI38" s="441"/>
      <c r="SBJ38" s="441"/>
      <c r="SBK38" s="441"/>
      <c r="SBL38" s="441"/>
      <c r="SBM38" s="441"/>
      <c r="SBN38" s="441"/>
      <c r="SBO38" s="441"/>
      <c r="SBP38" s="441"/>
      <c r="SBQ38" s="441"/>
      <c r="SBR38" s="441"/>
      <c r="SBS38" s="441"/>
      <c r="SBT38" s="441"/>
      <c r="SBU38" s="441"/>
      <c r="SBV38" s="441"/>
      <c r="SBW38" s="441"/>
      <c r="SBX38" s="441"/>
      <c r="SBY38" s="441"/>
      <c r="SBZ38" s="441"/>
      <c r="SCA38" s="441"/>
      <c r="SCB38" s="441"/>
      <c r="SCC38" s="441"/>
      <c r="SCD38" s="441"/>
      <c r="SCE38" s="441"/>
      <c r="SCF38" s="441"/>
      <c r="SCG38" s="441"/>
      <c r="SCH38" s="441"/>
      <c r="SCI38" s="441"/>
      <c r="SCJ38" s="441"/>
      <c r="SCK38" s="441"/>
      <c r="SCL38" s="441"/>
      <c r="SCM38" s="441"/>
      <c r="SCN38" s="441"/>
      <c r="SCO38" s="441"/>
      <c r="SCP38" s="441"/>
      <c r="SCQ38" s="441"/>
      <c r="SCR38" s="441"/>
      <c r="SCS38" s="441"/>
      <c r="SCT38" s="441"/>
      <c r="SCU38" s="441"/>
      <c r="SCV38" s="441"/>
      <c r="SCW38" s="441"/>
      <c r="SCX38" s="441"/>
      <c r="SCY38" s="441"/>
      <c r="SCZ38" s="441"/>
      <c r="SDA38" s="441"/>
      <c r="SDB38" s="441"/>
      <c r="SDC38" s="441"/>
      <c r="SDD38" s="441"/>
      <c r="SDE38" s="441"/>
      <c r="SDF38" s="441"/>
      <c r="SDG38" s="441"/>
      <c r="SDH38" s="441"/>
      <c r="SDI38" s="441"/>
      <c r="SDJ38" s="441"/>
      <c r="SDK38" s="441"/>
      <c r="SDL38" s="441"/>
      <c r="SDM38" s="441"/>
      <c r="SDN38" s="441"/>
      <c r="SDO38" s="441"/>
      <c r="SDP38" s="441"/>
      <c r="SDQ38" s="441"/>
      <c r="SDR38" s="441"/>
      <c r="SDS38" s="441"/>
      <c r="SDT38" s="441"/>
      <c r="SDU38" s="441"/>
      <c r="SDV38" s="441"/>
      <c r="SDW38" s="441"/>
      <c r="SDX38" s="441"/>
      <c r="SDY38" s="441"/>
      <c r="SDZ38" s="441"/>
      <c r="SEA38" s="441"/>
      <c r="SEB38" s="441"/>
      <c r="SEC38" s="441"/>
      <c r="SED38" s="441"/>
      <c r="SEE38" s="441"/>
      <c r="SEF38" s="441"/>
      <c r="SEG38" s="441"/>
      <c r="SEH38" s="441"/>
      <c r="SEI38" s="441"/>
      <c r="SEJ38" s="441"/>
      <c r="SEK38" s="441"/>
      <c r="SEL38" s="441"/>
      <c r="SEM38" s="441"/>
      <c r="SEN38" s="441"/>
      <c r="SEO38" s="441"/>
      <c r="SEP38" s="441"/>
      <c r="SEQ38" s="441"/>
      <c r="SER38" s="441"/>
      <c r="SES38" s="441"/>
      <c r="SET38" s="441"/>
      <c r="SEU38" s="441"/>
      <c r="SEV38" s="441"/>
      <c r="SEW38" s="441"/>
      <c r="SEX38" s="441"/>
      <c r="SEY38" s="441"/>
      <c r="SEZ38" s="441"/>
      <c r="SFA38" s="441"/>
      <c r="SFB38" s="441"/>
      <c r="SFC38" s="441"/>
      <c r="SFD38" s="441"/>
      <c r="SFE38" s="441"/>
      <c r="SFF38" s="441"/>
      <c r="SFG38" s="441"/>
      <c r="SFH38" s="441"/>
      <c r="SFI38" s="441"/>
      <c r="SFJ38" s="441"/>
      <c r="SFK38" s="441"/>
      <c r="SFL38" s="441"/>
      <c r="SFM38" s="441"/>
      <c r="SFN38" s="441"/>
      <c r="SFO38" s="441"/>
      <c r="SFP38" s="441"/>
      <c r="SFQ38" s="441"/>
      <c r="SFR38" s="441"/>
      <c r="SFS38" s="441"/>
      <c r="SFT38" s="441"/>
      <c r="SFU38" s="441"/>
      <c r="SFV38" s="441"/>
      <c r="SFW38" s="441"/>
      <c r="SFX38" s="441"/>
      <c r="SFY38" s="441"/>
      <c r="SFZ38" s="441"/>
      <c r="SGA38" s="441"/>
      <c r="SGB38" s="441"/>
      <c r="SGC38" s="441"/>
      <c r="SGD38" s="441"/>
      <c r="SGE38" s="441"/>
      <c r="SGF38" s="441"/>
      <c r="SGG38" s="441"/>
      <c r="SGH38" s="441"/>
      <c r="SGI38" s="441"/>
      <c r="SGJ38" s="441"/>
      <c r="SGK38" s="441"/>
      <c r="SGL38" s="441"/>
      <c r="SGM38" s="441"/>
      <c r="SGN38" s="441"/>
      <c r="SGO38" s="441"/>
      <c r="SGP38" s="441"/>
      <c r="SGQ38" s="441"/>
      <c r="SGR38" s="441"/>
      <c r="SGS38" s="441"/>
      <c r="SGT38" s="441"/>
      <c r="SGU38" s="441"/>
      <c r="SGV38" s="441"/>
      <c r="SGW38" s="441"/>
      <c r="SGX38" s="441"/>
      <c r="SGY38" s="441"/>
      <c r="SGZ38" s="441"/>
      <c r="SHA38" s="441"/>
      <c r="SHB38" s="441"/>
      <c r="SHC38" s="441"/>
      <c r="SHD38" s="441"/>
      <c r="SHE38" s="441"/>
      <c r="SHF38" s="441"/>
      <c r="SHG38" s="441"/>
      <c r="SHH38" s="441"/>
      <c r="SHI38" s="441"/>
      <c r="SHJ38" s="441"/>
      <c r="SHK38" s="441"/>
      <c r="SHL38" s="441"/>
      <c r="SHM38" s="441"/>
      <c r="SHN38" s="441"/>
      <c r="SHO38" s="441"/>
      <c r="SHP38" s="441"/>
      <c r="SHQ38" s="441"/>
      <c r="SHR38" s="441"/>
      <c r="SHS38" s="441"/>
      <c r="SHT38" s="441"/>
      <c r="SHU38" s="441"/>
      <c r="SHV38" s="441"/>
      <c r="SHW38" s="441"/>
      <c r="SHX38" s="441"/>
      <c r="SHY38" s="441"/>
      <c r="SHZ38" s="441"/>
      <c r="SIA38" s="441"/>
      <c r="SIB38" s="441"/>
      <c r="SIC38" s="441"/>
      <c r="SID38" s="441"/>
      <c r="SIE38" s="441"/>
      <c r="SIF38" s="441"/>
      <c r="SIG38" s="441"/>
      <c r="SIH38" s="441"/>
      <c r="SII38" s="441"/>
      <c r="SIJ38" s="441"/>
      <c r="SIK38" s="441"/>
      <c r="SIL38" s="441"/>
      <c r="SIM38" s="441"/>
      <c r="SIN38" s="441"/>
      <c r="SIO38" s="441"/>
      <c r="SIP38" s="441"/>
      <c r="SIQ38" s="441"/>
      <c r="SIR38" s="441"/>
      <c r="SIS38" s="441"/>
      <c r="SIT38" s="441"/>
      <c r="SIU38" s="441"/>
      <c r="SIV38" s="441"/>
      <c r="SIW38" s="441"/>
      <c r="SIX38" s="441"/>
      <c r="SIY38" s="441"/>
      <c r="SIZ38" s="441"/>
      <c r="SJA38" s="441"/>
      <c r="SJB38" s="441"/>
      <c r="SJC38" s="441"/>
      <c r="SJD38" s="441"/>
      <c r="SJE38" s="441"/>
      <c r="SJF38" s="441"/>
      <c r="SJG38" s="441"/>
      <c r="SJH38" s="441"/>
      <c r="SJI38" s="441"/>
      <c r="SJJ38" s="441"/>
      <c r="SJK38" s="441"/>
      <c r="SJL38" s="441"/>
      <c r="SJM38" s="441"/>
      <c r="SJN38" s="441"/>
      <c r="SJO38" s="441"/>
      <c r="SJP38" s="441"/>
      <c r="SJQ38" s="441"/>
      <c r="SJR38" s="441"/>
      <c r="SJS38" s="441"/>
      <c r="SJT38" s="441"/>
      <c r="SJU38" s="441"/>
      <c r="SJV38" s="441"/>
      <c r="SJW38" s="441"/>
      <c r="SJX38" s="441"/>
      <c r="SJY38" s="441"/>
      <c r="SJZ38" s="441"/>
      <c r="SKA38" s="441"/>
      <c r="SKB38" s="441"/>
      <c r="SKC38" s="441"/>
      <c r="SKD38" s="441"/>
      <c r="SKE38" s="441"/>
      <c r="SKF38" s="441"/>
      <c r="SKG38" s="441"/>
      <c r="SKH38" s="441"/>
      <c r="SKI38" s="441"/>
      <c r="SKJ38" s="441"/>
      <c r="SKK38" s="441"/>
      <c r="SKL38" s="441"/>
      <c r="SKM38" s="441"/>
      <c r="SKN38" s="441"/>
      <c r="SKO38" s="441"/>
      <c r="SKP38" s="441"/>
      <c r="SKQ38" s="441"/>
      <c r="SKR38" s="441"/>
      <c r="SKS38" s="441"/>
      <c r="SKT38" s="441"/>
      <c r="SKU38" s="441"/>
      <c r="SKV38" s="441"/>
      <c r="SKW38" s="441"/>
      <c r="SKX38" s="441"/>
      <c r="SKY38" s="441"/>
      <c r="SKZ38" s="441"/>
      <c r="SLA38" s="441"/>
      <c r="SLB38" s="441"/>
      <c r="SLC38" s="441"/>
      <c r="SLD38" s="441"/>
      <c r="SLE38" s="441"/>
      <c r="SLF38" s="441"/>
      <c r="SLG38" s="441"/>
      <c r="SLH38" s="441"/>
      <c r="SLI38" s="441"/>
      <c r="SLJ38" s="441"/>
      <c r="SLK38" s="441"/>
      <c r="SLL38" s="441"/>
      <c r="SLM38" s="441"/>
      <c r="SLN38" s="441"/>
      <c r="SLO38" s="441"/>
      <c r="SLP38" s="441"/>
      <c r="SLQ38" s="441"/>
      <c r="SLR38" s="441"/>
      <c r="SLS38" s="441"/>
      <c r="SLT38" s="441"/>
      <c r="SLU38" s="441"/>
      <c r="SLV38" s="441"/>
      <c r="SLW38" s="441"/>
      <c r="SLX38" s="441"/>
      <c r="SLY38" s="441"/>
      <c r="SLZ38" s="441"/>
      <c r="SMA38" s="441"/>
      <c r="SMB38" s="441"/>
      <c r="SMC38" s="441"/>
      <c r="SMD38" s="441"/>
      <c r="SME38" s="441"/>
      <c r="SMF38" s="441"/>
      <c r="SMG38" s="441"/>
      <c r="SMH38" s="441"/>
      <c r="SMI38" s="441"/>
      <c r="SMJ38" s="441"/>
      <c r="SMK38" s="441"/>
      <c r="SML38" s="441"/>
      <c r="SMM38" s="441"/>
      <c r="SMN38" s="441"/>
      <c r="SMO38" s="441"/>
      <c r="SMP38" s="441"/>
      <c r="SMQ38" s="441"/>
      <c r="SMR38" s="441"/>
      <c r="SMS38" s="441"/>
      <c r="SMT38" s="441"/>
      <c r="SMU38" s="441"/>
      <c r="SMV38" s="441"/>
      <c r="SMW38" s="441"/>
      <c r="SMX38" s="441"/>
      <c r="SMY38" s="441"/>
      <c r="SMZ38" s="441"/>
      <c r="SNA38" s="441"/>
      <c r="SNB38" s="441"/>
      <c r="SNC38" s="441"/>
      <c r="SND38" s="441"/>
      <c r="SNE38" s="441"/>
      <c r="SNF38" s="441"/>
      <c r="SNG38" s="441"/>
      <c r="SNH38" s="441"/>
      <c r="SNI38" s="441"/>
      <c r="SNJ38" s="441"/>
      <c r="SNK38" s="441"/>
      <c r="SNL38" s="441"/>
      <c r="SNM38" s="441"/>
      <c r="SNN38" s="441"/>
      <c r="SNO38" s="441"/>
      <c r="SNP38" s="441"/>
      <c r="SNQ38" s="441"/>
      <c r="SNR38" s="441"/>
      <c r="SNS38" s="441"/>
      <c r="SNT38" s="441"/>
      <c r="SNU38" s="441"/>
      <c r="SNV38" s="441"/>
      <c r="SNW38" s="441"/>
      <c r="SNX38" s="441"/>
      <c r="SNY38" s="441"/>
      <c r="SNZ38" s="441"/>
      <c r="SOA38" s="441"/>
      <c r="SOB38" s="441"/>
      <c r="SOC38" s="441"/>
      <c r="SOD38" s="441"/>
      <c r="SOE38" s="441"/>
      <c r="SOF38" s="441"/>
      <c r="SOG38" s="441"/>
      <c r="SOH38" s="441"/>
      <c r="SOI38" s="441"/>
      <c r="SOJ38" s="441"/>
      <c r="SOK38" s="441"/>
      <c r="SOL38" s="441"/>
      <c r="SOM38" s="441"/>
      <c r="SON38" s="441"/>
      <c r="SOO38" s="441"/>
      <c r="SOP38" s="441"/>
      <c r="SOQ38" s="441"/>
      <c r="SOR38" s="441"/>
      <c r="SOS38" s="441"/>
      <c r="SOT38" s="441"/>
      <c r="SOU38" s="441"/>
      <c r="SOV38" s="441"/>
      <c r="SOW38" s="441"/>
      <c r="SOX38" s="441"/>
      <c r="SOY38" s="441"/>
      <c r="SOZ38" s="441"/>
      <c r="SPA38" s="441"/>
      <c r="SPB38" s="441"/>
      <c r="SPC38" s="441"/>
      <c r="SPD38" s="441"/>
      <c r="SPE38" s="441"/>
      <c r="SPF38" s="441"/>
      <c r="SPG38" s="441"/>
      <c r="SPH38" s="441"/>
      <c r="SPI38" s="441"/>
      <c r="SPJ38" s="441"/>
      <c r="SPK38" s="441"/>
      <c r="SPL38" s="441"/>
      <c r="SPM38" s="441"/>
      <c r="SPN38" s="441"/>
      <c r="SPO38" s="441"/>
      <c r="SPP38" s="441"/>
      <c r="SPQ38" s="441"/>
      <c r="SPR38" s="441"/>
      <c r="SPS38" s="441"/>
      <c r="SPT38" s="441"/>
      <c r="SPU38" s="441"/>
      <c r="SPV38" s="441"/>
      <c r="SPW38" s="441"/>
      <c r="SPX38" s="441"/>
      <c r="SPY38" s="441"/>
      <c r="SPZ38" s="441"/>
      <c r="SQA38" s="441"/>
      <c r="SQB38" s="441"/>
      <c r="SQC38" s="441"/>
      <c r="SQD38" s="441"/>
      <c r="SQE38" s="441"/>
      <c r="SQF38" s="441"/>
      <c r="SQG38" s="441"/>
      <c r="SQH38" s="441"/>
      <c r="SQI38" s="441"/>
      <c r="SQJ38" s="441"/>
      <c r="SQK38" s="441"/>
      <c r="SQL38" s="441"/>
      <c r="SQM38" s="441"/>
      <c r="SQN38" s="441"/>
      <c r="SQO38" s="441"/>
      <c r="SQP38" s="441"/>
      <c r="SQQ38" s="441"/>
      <c r="SQR38" s="441"/>
      <c r="SQS38" s="441"/>
      <c r="SQT38" s="441"/>
      <c r="SQU38" s="441"/>
      <c r="SQV38" s="441"/>
      <c r="SQW38" s="441"/>
      <c r="SQX38" s="441"/>
      <c r="SQY38" s="441"/>
      <c r="SQZ38" s="441"/>
      <c r="SRA38" s="441"/>
      <c r="SRB38" s="441"/>
      <c r="SRC38" s="441"/>
      <c r="SRD38" s="441"/>
      <c r="SRE38" s="441"/>
      <c r="SRF38" s="441"/>
      <c r="SRG38" s="441"/>
      <c r="SRH38" s="441"/>
      <c r="SRI38" s="441"/>
      <c r="SRJ38" s="441"/>
      <c r="SRK38" s="441"/>
      <c r="SRL38" s="441"/>
      <c r="SRM38" s="441"/>
      <c r="SRN38" s="441"/>
      <c r="SRO38" s="441"/>
      <c r="SRP38" s="441"/>
      <c r="SRQ38" s="441"/>
      <c r="SRR38" s="441"/>
      <c r="SRS38" s="441"/>
      <c r="SRT38" s="441"/>
      <c r="SRU38" s="441"/>
      <c r="SRV38" s="441"/>
      <c r="SRW38" s="441"/>
      <c r="SRX38" s="441"/>
      <c r="SRY38" s="441"/>
      <c r="SRZ38" s="441"/>
      <c r="SSA38" s="441"/>
      <c r="SSB38" s="441"/>
      <c r="SSC38" s="441"/>
      <c r="SSD38" s="441"/>
      <c r="SSE38" s="441"/>
      <c r="SSF38" s="441"/>
      <c r="SSG38" s="441"/>
      <c r="SSH38" s="441"/>
      <c r="SSI38" s="441"/>
      <c r="SSJ38" s="441"/>
      <c r="SSK38" s="441"/>
      <c r="SSL38" s="441"/>
      <c r="SSM38" s="441"/>
      <c r="SSN38" s="441"/>
      <c r="SSO38" s="441"/>
      <c r="SSP38" s="441"/>
      <c r="SSQ38" s="441"/>
      <c r="SSR38" s="441"/>
      <c r="SSS38" s="441"/>
      <c r="SST38" s="441"/>
      <c r="SSU38" s="441"/>
      <c r="SSV38" s="441"/>
      <c r="SSW38" s="441"/>
      <c r="SSX38" s="441"/>
      <c r="SSY38" s="441"/>
      <c r="SSZ38" s="441"/>
      <c r="STA38" s="441"/>
      <c r="STB38" s="441"/>
      <c r="STC38" s="441"/>
      <c r="STD38" s="441"/>
      <c r="STE38" s="441"/>
      <c r="STF38" s="441"/>
      <c r="STG38" s="441"/>
      <c r="STH38" s="441"/>
      <c r="STI38" s="441"/>
      <c r="STJ38" s="441"/>
      <c r="STK38" s="441"/>
      <c r="STL38" s="441"/>
      <c r="STM38" s="441"/>
      <c r="STN38" s="441"/>
      <c r="STO38" s="441"/>
      <c r="STP38" s="441"/>
      <c r="STQ38" s="441"/>
      <c r="STR38" s="441"/>
      <c r="STS38" s="441"/>
      <c r="STT38" s="441"/>
      <c r="STU38" s="441"/>
      <c r="STV38" s="441"/>
      <c r="STW38" s="441"/>
      <c r="STX38" s="441"/>
      <c r="STY38" s="441"/>
      <c r="STZ38" s="441"/>
      <c r="SUA38" s="441"/>
      <c r="SUB38" s="441"/>
      <c r="SUC38" s="441"/>
      <c r="SUD38" s="441"/>
      <c r="SUE38" s="441"/>
      <c r="SUF38" s="441"/>
      <c r="SUG38" s="441"/>
      <c r="SUH38" s="441"/>
      <c r="SUI38" s="441"/>
      <c r="SUJ38" s="441"/>
      <c r="SUK38" s="441"/>
      <c r="SUL38" s="441"/>
      <c r="SUM38" s="441"/>
      <c r="SUN38" s="441"/>
      <c r="SUO38" s="441"/>
      <c r="SUP38" s="441"/>
      <c r="SUQ38" s="441"/>
      <c r="SUR38" s="441"/>
      <c r="SUS38" s="441"/>
      <c r="SUT38" s="441"/>
      <c r="SUU38" s="441"/>
      <c r="SUV38" s="441"/>
      <c r="SUW38" s="441"/>
      <c r="SUX38" s="441"/>
      <c r="SUY38" s="441"/>
      <c r="SUZ38" s="441"/>
      <c r="SVA38" s="441"/>
      <c r="SVB38" s="441"/>
      <c r="SVC38" s="441"/>
      <c r="SVD38" s="441"/>
      <c r="SVE38" s="441"/>
      <c r="SVF38" s="441"/>
      <c r="SVG38" s="441"/>
      <c r="SVH38" s="441"/>
      <c r="SVI38" s="441"/>
      <c r="SVJ38" s="441"/>
      <c r="SVK38" s="441"/>
      <c r="SVL38" s="441"/>
      <c r="SVM38" s="441"/>
      <c r="SVN38" s="441"/>
      <c r="SVO38" s="441"/>
      <c r="SVP38" s="441"/>
      <c r="SVQ38" s="441"/>
      <c r="SVR38" s="441"/>
      <c r="SVS38" s="441"/>
      <c r="SVT38" s="441"/>
      <c r="SVU38" s="441"/>
      <c r="SVV38" s="441"/>
      <c r="SVW38" s="441"/>
      <c r="SVX38" s="441"/>
      <c r="SVY38" s="441"/>
      <c r="SVZ38" s="441"/>
      <c r="SWA38" s="441"/>
      <c r="SWB38" s="441"/>
      <c r="SWC38" s="441"/>
      <c r="SWD38" s="441"/>
      <c r="SWE38" s="441"/>
      <c r="SWF38" s="441"/>
      <c r="SWG38" s="441"/>
      <c r="SWH38" s="441"/>
      <c r="SWI38" s="441"/>
      <c r="SWJ38" s="441"/>
      <c r="SWK38" s="441"/>
      <c r="SWL38" s="441"/>
      <c r="SWM38" s="441"/>
      <c r="SWN38" s="441"/>
      <c r="SWO38" s="441"/>
      <c r="SWP38" s="441"/>
      <c r="SWQ38" s="441"/>
      <c r="SWR38" s="441"/>
      <c r="SWS38" s="441"/>
      <c r="SWT38" s="441"/>
      <c r="SWU38" s="441"/>
      <c r="SWV38" s="441"/>
      <c r="SWW38" s="441"/>
      <c r="SWX38" s="441"/>
      <c r="SWY38" s="441"/>
      <c r="SWZ38" s="441"/>
      <c r="SXA38" s="441"/>
      <c r="SXB38" s="441"/>
      <c r="SXC38" s="441"/>
      <c r="SXD38" s="441"/>
      <c r="SXE38" s="441"/>
      <c r="SXF38" s="441"/>
      <c r="SXG38" s="441"/>
      <c r="SXH38" s="441"/>
      <c r="SXI38" s="441"/>
      <c r="SXJ38" s="441"/>
      <c r="SXK38" s="441"/>
      <c r="SXL38" s="441"/>
      <c r="SXM38" s="441"/>
      <c r="SXN38" s="441"/>
      <c r="SXO38" s="441"/>
      <c r="SXP38" s="441"/>
      <c r="SXQ38" s="441"/>
      <c r="SXR38" s="441"/>
      <c r="SXS38" s="441"/>
      <c r="SXT38" s="441"/>
      <c r="SXU38" s="441"/>
      <c r="SXV38" s="441"/>
      <c r="SXW38" s="441"/>
      <c r="SXX38" s="441"/>
      <c r="SXY38" s="441"/>
      <c r="SXZ38" s="441"/>
      <c r="SYA38" s="441"/>
      <c r="SYB38" s="441"/>
      <c r="SYC38" s="441"/>
      <c r="SYD38" s="441"/>
      <c r="SYE38" s="441"/>
      <c r="SYF38" s="441"/>
      <c r="SYG38" s="441"/>
      <c r="SYH38" s="441"/>
      <c r="SYI38" s="441"/>
      <c r="SYJ38" s="441"/>
      <c r="SYK38" s="441"/>
      <c r="SYL38" s="441"/>
      <c r="SYM38" s="441"/>
      <c r="SYN38" s="441"/>
      <c r="SYO38" s="441"/>
      <c r="SYP38" s="441"/>
      <c r="SYQ38" s="441"/>
      <c r="SYR38" s="441"/>
      <c r="SYS38" s="441"/>
      <c r="SYT38" s="441"/>
      <c r="SYU38" s="441"/>
      <c r="SYV38" s="441"/>
      <c r="SYW38" s="441"/>
      <c r="SYX38" s="441"/>
      <c r="SYY38" s="441"/>
      <c r="SYZ38" s="441"/>
      <c r="SZA38" s="441"/>
      <c r="SZB38" s="441"/>
      <c r="SZC38" s="441"/>
      <c r="SZD38" s="441"/>
      <c r="SZE38" s="441"/>
      <c r="SZF38" s="441"/>
      <c r="SZG38" s="441"/>
      <c r="SZH38" s="441"/>
      <c r="SZI38" s="441"/>
      <c r="SZJ38" s="441"/>
      <c r="SZK38" s="441"/>
      <c r="SZL38" s="441"/>
      <c r="SZM38" s="441"/>
      <c r="SZN38" s="441"/>
      <c r="SZO38" s="441"/>
      <c r="SZP38" s="441"/>
      <c r="SZQ38" s="441"/>
      <c r="SZR38" s="441"/>
      <c r="SZS38" s="441"/>
      <c r="SZT38" s="441"/>
      <c r="SZU38" s="441"/>
      <c r="SZV38" s="441"/>
      <c r="SZW38" s="441"/>
      <c r="SZX38" s="441"/>
      <c r="SZY38" s="441"/>
      <c r="SZZ38" s="441"/>
      <c r="TAA38" s="441"/>
      <c r="TAB38" s="441"/>
      <c r="TAC38" s="441"/>
      <c r="TAD38" s="441"/>
      <c r="TAE38" s="441"/>
      <c r="TAF38" s="441"/>
      <c r="TAG38" s="441"/>
      <c r="TAH38" s="441"/>
      <c r="TAI38" s="441"/>
      <c r="TAJ38" s="441"/>
      <c r="TAK38" s="441"/>
      <c r="TAL38" s="441"/>
      <c r="TAM38" s="441"/>
      <c r="TAN38" s="441"/>
      <c r="TAO38" s="441"/>
      <c r="TAP38" s="441"/>
      <c r="TAQ38" s="441"/>
      <c r="TAR38" s="441"/>
      <c r="TAS38" s="441"/>
      <c r="TAT38" s="441"/>
      <c r="TAU38" s="441"/>
      <c r="TAV38" s="441"/>
      <c r="TAW38" s="441"/>
      <c r="TAX38" s="441"/>
      <c r="TAY38" s="441"/>
      <c r="TAZ38" s="441"/>
      <c r="TBA38" s="441"/>
      <c r="TBB38" s="441"/>
      <c r="TBC38" s="441"/>
      <c r="TBD38" s="441"/>
      <c r="TBE38" s="441"/>
      <c r="TBF38" s="441"/>
      <c r="TBG38" s="441"/>
      <c r="TBH38" s="441"/>
      <c r="TBI38" s="441"/>
      <c r="TBJ38" s="441"/>
      <c r="TBK38" s="441"/>
      <c r="TBL38" s="441"/>
      <c r="TBM38" s="441"/>
      <c r="TBN38" s="441"/>
      <c r="TBO38" s="441"/>
      <c r="TBP38" s="441"/>
      <c r="TBQ38" s="441"/>
      <c r="TBR38" s="441"/>
      <c r="TBS38" s="441"/>
      <c r="TBT38" s="441"/>
      <c r="TBU38" s="441"/>
      <c r="TBV38" s="441"/>
      <c r="TBW38" s="441"/>
      <c r="TBX38" s="441"/>
      <c r="TBY38" s="441"/>
      <c r="TBZ38" s="441"/>
      <c r="TCA38" s="441"/>
      <c r="TCB38" s="441"/>
      <c r="TCC38" s="441"/>
      <c r="TCD38" s="441"/>
      <c r="TCE38" s="441"/>
      <c r="TCF38" s="441"/>
      <c r="TCG38" s="441"/>
      <c r="TCH38" s="441"/>
      <c r="TCI38" s="441"/>
      <c r="TCJ38" s="441"/>
      <c r="TCK38" s="441"/>
      <c r="TCL38" s="441"/>
      <c r="TCM38" s="441"/>
      <c r="TCN38" s="441"/>
      <c r="TCO38" s="441"/>
      <c r="TCP38" s="441"/>
      <c r="TCQ38" s="441"/>
      <c r="TCR38" s="441"/>
      <c r="TCS38" s="441"/>
      <c r="TCT38" s="441"/>
      <c r="TCU38" s="441"/>
      <c r="TCV38" s="441"/>
      <c r="TCW38" s="441"/>
      <c r="TCX38" s="441"/>
      <c r="TCY38" s="441"/>
      <c r="TCZ38" s="441"/>
      <c r="TDA38" s="441"/>
      <c r="TDB38" s="441"/>
      <c r="TDC38" s="441"/>
      <c r="TDD38" s="441"/>
      <c r="TDE38" s="441"/>
      <c r="TDF38" s="441"/>
      <c r="TDG38" s="441"/>
      <c r="TDH38" s="441"/>
      <c r="TDI38" s="441"/>
      <c r="TDJ38" s="441"/>
      <c r="TDK38" s="441"/>
      <c r="TDL38" s="441"/>
      <c r="TDM38" s="441"/>
      <c r="TDN38" s="441"/>
      <c r="TDO38" s="441"/>
      <c r="TDP38" s="441"/>
      <c r="TDQ38" s="441"/>
      <c r="TDR38" s="441"/>
      <c r="TDS38" s="441"/>
      <c r="TDT38" s="441"/>
      <c r="TDU38" s="441"/>
      <c r="TDV38" s="441"/>
      <c r="TDW38" s="441"/>
      <c r="TDX38" s="441"/>
      <c r="TDY38" s="441"/>
      <c r="TDZ38" s="441"/>
      <c r="TEA38" s="441"/>
      <c r="TEB38" s="441"/>
      <c r="TEC38" s="441"/>
      <c r="TED38" s="441"/>
      <c r="TEE38" s="441"/>
      <c r="TEF38" s="441"/>
      <c r="TEG38" s="441"/>
      <c r="TEH38" s="441"/>
      <c r="TEI38" s="441"/>
      <c r="TEJ38" s="441"/>
      <c r="TEK38" s="441"/>
      <c r="TEL38" s="441"/>
      <c r="TEM38" s="441"/>
      <c r="TEN38" s="441"/>
      <c r="TEO38" s="441"/>
      <c r="TEP38" s="441"/>
      <c r="TEQ38" s="441"/>
      <c r="TER38" s="441"/>
      <c r="TES38" s="441"/>
      <c r="TET38" s="441"/>
      <c r="TEU38" s="441"/>
      <c r="TEV38" s="441"/>
      <c r="TEW38" s="441"/>
      <c r="TEX38" s="441"/>
      <c r="TEY38" s="441"/>
      <c r="TEZ38" s="441"/>
      <c r="TFA38" s="441"/>
      <c r="TFB38" s="441"/>
      <c r="TFC38" s="441"/>
      <c r="TFD38" s="441"/>
      <c r="TFE38" s="441"/>
      <c r="TFF38" s="441"/>
      <c r="TFG38" s="441"/>
      <c r="TFH38" s="441"/>
      <c r="TFI38" s="441"/>
      <c r="TFJ38" s="441"/>
      <c r="TFK38" s="441"/>
      <c r="TFL38" s="441"/>
      <c r="TFM38" s="441"/>
      <c r="TFN38" s="441"/>
      <c r="TFO38" s="441"/>
      <c r="TFP38" s="441"/>
      <c r="TFQ38" s="441"/>
      <c r="TFR38" s="441"/>
      <c r="TFS38" s="441"/>
      <c r="TFT38" s="441"/>
      <c r="TFU38" s="441"/>
      <c r="TFV38" s="441"/>
      <c r="TFW38" s="441"/>
      <c r="TFX38" s="441"/>
      <c r="TFY38" s="441"/>
      <c r="TFZ38" s="441"/>
      <c r="TGA38" s="441"/>
      <c r="TGB38" s="441"/>
      <c r="TGC38" s="441"/>
      <c r="TGD38" s="441"/>
      <c r="TGE38" s="441"/>
      <c r="TGF38" s="441"/>
      <c r="TGG38" s="441"/>
      <c r="TGH38" s="441"/>
      <c r="TGI38" s="441"/>
      <c r="TGJ38" s="441"/>
      <c r="TGK38" s="441"/>
      <c r="TGL38" s="441"/>
      <c r="TGM38" s="441"/>
      <c r="TGN38" s="441"/>
      <c r="TGO38" s="441"/>
      <c r="TGP38" s="441"/>
      <c r="TGQ38" s="441"/>
      <c r="TGR38" s="441"/>
      <c r="TGS38" s="441"/>
      <c r="TGT38" s="441"/>
      <c r="TGU38" s="441"/>
      <c r="TGV38" s="441"/>
      <c r="TGW38" s="441"/>
      <c r="TGX38" s="441"/>
      <c r="TGY38" s="441"/>
      <c r="TGZ38" s="441"/>
      <c r="THA38" s="441"/>
      <c r="THB38" s="441"/>
      <c r="THC38" s="441"/>
      <c r="THD38" s="441"/>
      <c r="THE38" s="441"/>
      <c r="THF38" s="441"/>
      <c r="THG38" s="441"/>
      <c r="THH38" s="441"/>
      <c r="THI38" s="441"/>
      <c r="THJ38" s="441"/>
      <c r="THK38" s="441"/>
      <c r="THL38" s="441"/>
      <c r="THM38" s="441"/>
      <c r="THN38" s="441"/>
      <c r="THO38" s="441"/>
      <c r="THP38" s="441"/>
      <c r="THQ38" s="441"/>
      <c r="THR38" s="441"/>
      <c r="THS38" s="441"/>
      <c r="THT38" s="441"/>
      <c r="THU38" s="441"/>
      <c r="THV38" s="441"/>
      <c r="THW38" s="441"/>
      <c r="THX38" s="441"/>
      <c r="THY38" s="441"/>
      <c r="THZ38" s="441"/>
      <c r="TIA38" s="441"/>
      <c r="TIB38" s="441"/>
      <c r="TIC38" s="441"/>
      <c r="TID38" s="441"/>
      <c r="TIE38" s="441"/>
      <c r="TIF38" s="441"/>
      <c r="TIG38" s="441"/>
      <c r="TIH38" s="441"/>
      <c r="TII38" s="441"/>
      <c r="TIJ38" s="441"/>
      <c r="TIK38" s="441"/>
      <c r="TIL38" s="441"/>
      <c r="TIM38" s="441"/>
      <c r="TIN38" s="441"/>
      <c r="TIO38" s="441"/>
      <c r="TIP38" s="441"/>
      <c r="TIQ38" s="441"/>
      <c r="TIR38" s="441"/>
      <c r="TIS38" s="441"/>
      <c r="TIT38" s="441"/>
      <c r="TIU38" s="441"/>
      <c r="TIV38" s="441"/>
      <c r="TIW38" s="441"/>
      <c r="TIX38" s="441"/>
      <c r="TIY38" s="441"/>
      <c r="TIZ38" s="441"/>
      <c r="TJA38" s="441"/>
      <c r="TJB38" s="441"/>
      <c r="TJC38" s="441"/>
      <c r="TJD38" s="441"/>
      <c r="TJE38" s="441"/>
      <c r="TJF38" s="441"/>
      <c r="TJG38" s="441"/>
      <c r="TJH38" s="441"/>
      <c r="TJI38" s="441"/>
      <c r="TJJ38" s="441"/>
      <c r="TJK38" s="441"/>
      <c r="TJL38" s="441"/>
      <c r="TJM38" s="441"/>
      <c r="TJN38" s="441"/>
      <c r="TJO38" s="441"/>
      <c r="TJP38" s="441"/>
      <c r="TJQ38" s="441"/>
      <c r="TJR38" s="441"/>
      <c r="TJS38" s="441"/>
      <c r="TJT38" s="441"/>
      <c r="TJU38" s="441"/>
      <c r="TJV38" s="441"/>
      <c r="TJW38" s="441"/>
      <c r="TJX38" s="441"/>
      <c r="TJY38" s="441"/>
      <c r="TJZ38" s="441"/>
      <c r="TKA38" s="441"/>
      <c r="TKB38" s="441"/>
      <c r="TKC38" s="441"/>
      <c r="TKD38" s="441"/>
      <c r="TKE38" s="441"/>
      <c r="TKF38" s="441"/>
      <c r="TKG38" s="441"/>
      <c r="TKH38" s="441"/>
      <c r="TKI38" s="441"/>
      <c r="TKJ38" s="441"/>
      <c r="TKK38" s="441"/>
      <c r="TKL38" s="441"/>
      <c r="TKM38" s="441"/>
      <c r="TKN38" s="441"/>
      <c r="TKO38" s="441"/>
      <c r="TKP38" s="441"/>
      <c r="TKQ38" s="441"/>
      <c r="TKR38" s="441"/>
      <c r="TKS38" s="441"/>
      <c r="TKT38" s="441"/>
      <c r="TKU38" s="441"/>
      <c r="TKV38" s="441"/>
      <c r="TKW38" s="441"/>
      <c r="TKX38" s="441"/>
      <c r="TKY38" s="441"/>
      <c r="TKZ38" s="441"/>
      <c r="TLA38" s="441"/>
      <c r="TLB38" s="441"/>
      <c r="TLC38" s="441"/>
      <c r="TLD38" s="441"/>
      <c r="TLE38" s="441"/>
      <c r="TLF38" s="441"/>
      <c r="TLG38" s="441"/>
      <c r="TLH38" s="441"/>
      <c r="TLI38" s="441"/>
      <c r="TLJ38" s="441"/>
      <c r="TLK38" s="441"/>
      <c r="TLL38" s="441"/>
      <c r="TLM38" s="441"/>
      <c r="TLN38" s="441"/>
      <c r="TLO38" s="441"/>
      <c r="TLP38" s="441"/>
      <c r="TLQ38" s="441"/>
      <c r="TLR38" s="441"/>
      <c r="TLS38" s="441"/>
      <c r="TLT38" s="441"/>
      <c r="TLU38" s="441"/>
      <c r="TLV38" s="441"/>
      <c r="TLW38" s="441"/>
      <c r="TLX38" s="441"/>
      <c r="TLY38" s="441"/>
      <c r="TLZ38" s="441"/>
      <c r="TMA38" s="441"/>
      <c r="TMB38" s="441"/>
      <c r="TMC38" s="441"/>
      <c r="TMD38" s="441"/>
      <c r="TME38" s="441"/>
      <c r="TMF38" s="441"/>
      <c r="TMG38" s="441"/>
      <c r="TMH38" s="441"/>
      <c r="TMI38" s="441"/>
      <c r="TMJ38" s="441"/>
      <c r="TMK38" s="441"/>
      <c r="TML38" s="441"/>
      <c r="TMM38" s="441"/>
      <c r="TMN38" s="441"/>
      <c r="TMO38" s="441"/>
      <c r="TMP38" s="441"/>
      <c r="TMQ38" s="441"/>
      <c r="TMR38" s="441"/>
      <c r="TMS38" s="441"/>
      <c r="TMT38" s="441"/>
      <c r="TMU38" s="441"/>
      <c r="TMV38" s="441"/>
      <c r="TMW38" s="441"/>
      <c r="TMX38" s="441"/>
      <c r="TMY38" s="441"/>
      <c r="TMZ38" s="441"/>
      <c r="TNA38" s="441"/>
      <c r="TNB38" s="441"/>
      <c r="TNC38" s="441"/>
      <c r="TND38" s="441"/>
      <c r="TNE38" s="441"/>
      <c r="TNF38" s="441"/>
      <c r="TNG38" s="441"/>
      <c r="TNH38" s="441"/>
      <c r="TNI38" s="441"/>
      <c r="TNJ38" s="441"/>
      <c r="TNK38" s="441"/>
      <c r="TNL38" s="441"/>
      <c r="TNM38" s="441"/>
      <c r="TNN38" s="441"/>
      <c r="TNO38" s="441"/>
      <c r="TNP38" s="441"/>
      <c r="TNQ38" s="441"/>
      <c r="TNR38" s="441"/>
      <c r="TNS38" s="441"/>
      <c r="TNT38" s="441"/>
      <c r="TNU38" s="441"/>
      <c r="TNV38" s="441"/>
      <c r="TNW38" s="441"/>
      <c r="TNX38" s="441"/>
      <c r="TNY38" s="441"/>
      <c r="TNZ38" s="441"/>
      <c r="TOA38" s="441"/>
      <c r="TOB38" s="441"/>
      <c r="TOC38" s="441"/>
      <c r="TOD38" s="441"/>
      <c r="TOE38" s="441"/>
      <c r="TOF38" s="441"/>
      <c r="TOG38" s="441"/>
      <c r="TOH38" s="441"/>
      <c r="TOI38" s="441"/>
      <c r="TOJ38" s="441"/>
      <c r="TOK38" s="441"/>
      <c r="TOL38" s="441"/>
      <c r="TOM38" s="441"/>
      <c r="TON38" s="441"/>
      <c r="TOO38" s="441"/>
      <c r="TOP38" s="441"/>
      <c r="TOQ38" s="441"/>
      <c r="TOR38" s="441"/>
      <c r="TOS38" s="441"/>
      <c r="TOT38" s="441"/>
      <c r="TOU38" s="441"/>
      <c r="TOV38" s="441"/>
      <c r="TOW38" s="441"/>
      <c r="TOX38" s="441"/>
      <c r="TOY38" s="441"/>
      <c r="TOZ38" s="441"/>
      <c r="TPA38" s="441"/>
      <c r="TPB38" s="441"/>
      <c r="TPC38" s="441"/>
      <c r="TPD38" s="441"/>
      <c r="TPE38" s="441"/>
      <c r="TPF38" s="441"/>
      <c r="TPG38" s="441"/>
      <c r="TPH38" s="441"/>
      <c r="TPI38" s="441"/>
      <c r="TPJ38" s="441"/>
      <c r="TPK38" s="441"/>
      <c r="TPL38" s="441"/>
      <c r="TPM38" s="441"/>
      <c r="TPN38" s="441"/>
      <c r="TPO38" s="441"/>
      <c r="TPP38" s="441"/>
      <c r="TPQ38" s="441"/>
      <c r="TPR38" s="441"/>
      <c r="TPS38" s="441"/>
      <c r="TPT38" s="441"/>
      <c r="TPU38" s="441"/>
      <c r="TPV38" s="441"/>
      <c r="TPW38" s="441"/>
      <c r="TPX38" s="441"/>
      <c r="TPY38" s="441"/>
      <c r="TPZ38" s="441"/>
      <c r="TQA38" s="441"/>
      <c r="TQB38" s="441"/>
      <c r="TQC38" s="441"/>
      <c r="TQD38" s="441"/>
      <c r="TQE38" s="441"/>
      <c r="TQF38" s="441"/>
      <c r="TQG38" s="441"/>
      <c r="TQH38" s="441"/>
      <c r="TQI38" s="441"/>
      <c r="TQJ38" s="441"/>
      <c r="TQK38" s="441"/>
      <c r="TQL38" s="441"/>
      <c r="TQM38" s="441"/>
      <c r="TQN38" s="441"/>
      <c r="TQO38" s="441"/>
      <c r="TQP38" s="441"/>
      <c r="TQQ38" s="441"/>
      <c r="TQR38" s="441"/>
      <c r="TQS38" s="441"/>
      <c r="TQT38" s="441"/>
      <c r="TQU38" s="441"/>
      <c r="TQV38" s="441"/>
      <c r="TQW38" s="441"/>
      <c r="TQX38" s="441"/>
      <c r="TQY38" s="441"/>
      <c r="TQZ38" s="441"/>
      <c r="TRA38" s="441"/>
      <c r="TRB38" s="441"/>
      <c r="TRC38" s="441"/>
      <c r="TRD38" s="441"/>
      <c r="TRE38" s="441"/>
      <c r="TRF38" s="441"/>
      <c r="TRG38" s="441"/>
      <c r="TRH38" s="441"/>
      <c r="TRI38" s="441"/>
      <c r="TRJ38" s="441"/>
      <c r="TRK38" s="441"/>
      <c r="TRL38" s="441"/>
      <c r="TRM38" s="441"/>
      <c r="TRN38" s="441"/>
      <c r="TRO38" s="441"/>
      <c r="TRP38" s="441"/>
      <c r="TRQ38" s="441"/>
      <c r="TRR38" s="441"/>
      <c r="TRS38" s="441"/>
      <c r="TRT38" s="441"/>
      <c r="TRU38" s="441"/>
      <c r="TRV38" s="441"/>
      <c r="TRW38" s="441"/>
      <c r="TRX38" s="441"/>
      <c r="TRY38" s="441"/>
      <c r="TRZ38" s="441"/>
      <c r="TSA38" s="441"/>
      <c r="TSB38" s="441"/>
      <c r="TSC38" s="441"/>
      <c r="TSD38" s="441"/>
      <c r="TSE38" s="441"/>
      <c r="TSF38" s="441"/>
      <c r="TSG38" s="441"/>
      <c r="TSH38" s="441"/>
      <c r="TSI38" s="441"/>
      <c r="TSJ38" s="441"/>
      <c r="TSK38" s="441"/>
      <c r="TSL38" s="441"/>
      <c r="TSM38" s="441"/>
      <c r="TSN38" s="441"/>
      <c r="TSO38" s="441"/>
      <c r="TSP38" s="441"/>
      <c r="TSQ38" s="441"/>
      <c r="TSR38" s="441"/>
      <c r="TSS38" s="441"/>
      <c r="TST38" s="441"/>
      <c r="TSU38" s="441"/>
      <c r="TSV38" s="441"/>
      <c r="TSW38" s="441"/>
      <c r="TSX38" s="441"/>
      <c r="TSY38" s="441"/>
      <c r="TSZ38" s="441"/>
      <c r="TTA38" s="441"/>
      <c r="TTB38" s="441"/>
      <c r="TTC38" s="441"/>
      <c r="TTD38" s="441"/>
      <c r="TTE38" s="441"/>
      <c r="TTF38" s="441"/>
      <c r="TTG38" s="441"/>
      <c r="TTH38" s="441"/>
      <c r="TTI38" s="441"/>
      <c r="TTJ38" s="441"/>
      <c r="TTK38" s="441"/>
      <c r="TTL38" s="441"/>
      <c r="TTM38" s="441"/>
      <c r="TTN38" s="441"/>
      <c r="TTO38" s="441"/>
      <c r="TTP38" s="441"/>
      <c r="TTQ38" s="441"/>
      <c r="TTR38" s="441"/>
      <c r="TTS38" s="441"/>
      <c r="TTT38" s="441"/>
      <c r="TTU38" s="441"/>
      <c r="TTV38" s="441"/>
      <c r="TTW38" s="441"/>
      <c r="TTX38" s="441"/>
      <c r="TTY38" s="441"/>
      <c r="TTZ38" s="441"/>
      <c r="TUA38" s="441"/>
      <c r="TUB38" s="441"/>
      <c r="TUC38" s="441"/>
      <c r="TUD38" s="441"/>
      <c r="TUE38" s="441"/>
      <c r="TUF38" s="441"/>
      <c r="TUG38" s="441"/>
      <c r="TUH38" s="441"/>
      <c r="TUI38" s="441"/>
      <c r="TUJ38" s="441"/>
      <c r="TUK38" s="441"/>
      <c r="TUL38" s="441"/>
      <c r="TUM38" s="441"/>
      <c r="TUN38" s="441"/>
      <c r="TUO38" s="441"/>
      <c r="TUP38" s="441"/>
      <c r="TUQ38" s="441"/>
      <c r="TUR38" s="441"/>
      <c r="TUS38" s="441"/>
      <c r="TUT38" s="441"/>
      <c r="TUU38" s="441"/>
      <c r="TUV38" s="441"/>
      <c r="TUW38" s="441"/>
      <c r="TUX38" s="441"/>
      <c r="TUY38" s="441"/>
      <c r="TUZ38" s="441"/>
      <c r="TVA38" s="441"/>
      <c r="TVB38" s="441"/>
      <c r="TVC38" s="441"/>
      <c r="TVD38" s="441"/>
      <c r="TVE38" s="441"/>
      <c r="TVF38" s="441"/>
      <c r="TVG38" s="441"/>
      <c r="TVH38" s="441"/>
      <c r="TVI38" s="441"/>
      <c r="TVJ38" s="441"/>
      <c r="TVK38" s="441"/>
      <c r="TVL38" s="441"/>
      <c r="TVM38" s="441"/>
      <c r="TVN38" s="441"/>
      <c r="TVO38" s="441"/>
      <c r="TVP38" s="441"/>
      <c r="TVQ38" s="441"/>
      <c r="TVR38" s="441"/>
      <c r="TVS38" s="441"/>
      <c r="TVT38" s="441"/>
      <c r="TVU38" s="441"/>
      <c r="TVV38" s="441"/>
      <c r="TVW38" s="441"/>
      <c r="TVX38" s="441"/>
      <c r="TVY38" s="441"/>
      <c r="TVZ38" s="441"/>
      <c r="TWA38" s="441"/>
      <c r="TWB38" s="441"/>
      <c r="TWC38" s="441"/>
      <c r="TWD38" s="441"/>
      <c r="TWE38" s="441"/>
      <c r="TWF38" s="441"/>
      <c r="TWG38" s="441"/>
      <c r="TWH38" s="441"/>
      <c r="TWI38" s="441"/>
      <c r="TWJ38" s="441"/>
      <c r="TWK38" s="441"/>
      <c r="TWL38" s="441"/>
      <c r="TWM38" s="441"/>
      <c r="TWN38" s="441"/>
      <c r="TWO38" s="441"/>
      <c r="TWP38" s="441"/>
      <c r="TWQ38" s="441"/>
      <c r="TWR38" s="441"/>
      <c r="TWS38" s="441"/>
      <c r="TWT38" s="441"/>
      <c r="TWU38" s="441"/>
      <c r="TWV38" s="441"/>
      <c r="TWW38" s="441"/>
      <c r="TWX38" s="441"/>
      <c r="TWY38" s="441"/>
      <c r="TWZ38" s="441"/>
      <c r="TXA38" s="441"/>
      <c r="TXB38" s="441"/>
      <c r="TXC38" s="441"/>
      <c r="TXD38" s="441"/>
      <c r="TXE38" s="441"/>
      <c r="TXF38" s="441"/>
      <c r="TXG38" s="441"/>
      <c r="TXH38" s="441"/>
      <c r="TXI38" s="441"/>
      <c r="TXJ38" s="441"/>
      <c r="TXK38" s="441"/>
      <c r="TXL38" s="441"/>
      <c r="TXM38" s="441"/>
      <c r="TXN38" s="441"/>
      <c r="TXO38" s="441"/>
      <c r="TXP38" s="441"/>
      <c r="TXQ38" s="441"/>
      <c r="TXR38" s="441"/>
      <c r="TXS38" s="441"/>
      <c r="TXT38" s="441"/>
      <c r="TXU38" s="441"/>
      <c r="TXV38" s="441"/>
      <c r="TXW38" s="441"/>
      <c r="TXX38" s="441"/>
      <c r="TXY38" s="441"/>
      <c r="TXZ38" s="441"/>
      <c r="TYA38" s="441"/>
      <c r="TYB38" s="441"/>
      <c r="TYC38" s="441"/>
      <c r="TYD38" s="441"/>
      <c r="TYE38" s="441"/>
      <c r="TYF38" s="441"/>
      <c r="TYG38" s="441"/>
      <c r="TYH38" s="441"/>
      <c r="TYI38" s="441"/>
      <c r="TYJ38" s="441"/>
      <c r="TYK38" s="441"/>
      <c r="TYL38" s="441"/>
      <c r="TYM38" s="441"/>
      <c r="TYN38" s="441"/>
      <c r="TYO38" s="441"/>
      <c r="TYP38" s="441"/>
      <c r="TYQ38" s="441"/>
      <c r="TYR38" s="441"/>
      <c r="TYS38" s="441"/>
      <c r="TYT38" s="441"/>
      <c r="TYU38" s="441"/>
      <c r="TYV38" s="441"/>
      <c r="TYW38" s="441"/>
      <c r="TYX38" s="441"/>
      <c r="TYY38" s="441"/>
      <c r="TYZ38" s="441"/>
      <c r="TZA38" s="441"/>
      <c r="TZB38" s="441"/>
      <c r="TZC38" s="441"/>
      <c r="TZD38" s="441"/>
      <c r="TZE38" s="441"/>
      <c r="TZF38" s="441"/>
      <c r="TZG38" s="441"/>
      <c r="TZH38" s="441"/>
      <c r="TZI38" s="441"/>
      <c r="TZJ38" s="441"/>
      <c r="TZK38" s="441"/>
      <c r="TZL38" s="441"/>
      <c r="TZM38" s="441"/>
      <c r="TZN38" s="441"/>
      <c r="TZO38" s="441"/>
      <c r="TZP38" s="441"/>
      <c r="TZQ38" s="441"/>
      <c r="TZR38" s="441"/>
      <c r="TZS38" s="441"/>
      <c r="TZT38" s="441"/>
      <c r="TZU38" s="441"/>
      <c r="TZV38" s="441"/>
      <c r="TZW38" s="441"/>
      <c r="TZX38" s="441"/>
      <c r="TZY38" s="441"/>
      <c r="TZZ38" s="441"/>
      <c r="UAA38" s="441"/>
      <c r="UAB38" s="441"/>
      <c r="UAC38" s="441"/>
      <c r="UAD38" s="441"/>
      <c r="UAE38" s="441"/>
      <c r="UAF38" s="441"/>
      <c r="UAG38" s="441"/>
      <c r="UAH38" s="441"/>
      <c r="UAI38" s="441"/>
      <c r="UAJ38" s="441"/>
      <c r="UAK38" s="441"/>
      <c r="UAL38" s="441"/>
      <c r="UAM38" s="441"/>
      <c r="UAN38" s="441"/>
      <c r="UAO38" s="441"/>
      <c r="UAP38" s="441"/>
      <c r="UAQ38" s="441"/>
      <c r="UAR38" s="441"/>
      <c r="UAS38" s="441"/>
      <c r="UAT38" s="441"/>
      <c r="UAU38" s="441"/>
      <c r="UAV38" s="441"/>
      <c r="UAW38" s="441"/>
      <c r="UAX38" s="441"/>
      <c r="UAY38" s="441"/>
      <c r="UAZ38" s="441"/>
      <c r="UBA38" s="441"/>
      <c r="UBB38" s="441"/>
      <c r="UBC38" s="441"/>
      <c r="UBD38" s="441"/>
      <c r="UBE38" s="441"/>
      <c r="UBF38" s="441"/>
      <c r="UBG38" s="441"/>
      <c r="UBH38" s="441"/>
      <c r="UBI38" s="441"/>
      <c r="UBJ38" s="441"/>
      <c r="UBK38" s="441"/>
      <c r="UBL38" s="441"/>
      <c r="UBM38" s="441"/>
      <c r="UBN38" s="441"/>
      <c r="UBO38" s="441"/>
      <c r="UBP38" s="441"/>
      <c r="UBQ38" s="441"/>
      <c r="UBR38" s="441"/>
      <c r="UBS38" s="441"/>
      <c r="UBT38" s="441"/>
      <c r="UBU38" s="441"/>
      <c r="UBV38" s="441"/>
      <c r="UBW38" s="441"/>
      <c r="UBX38" s="441"/>
      <c r="UBY38" s="441"/>
      <c r="UBZ38" s="441"/>
      <c r="UCA38" s="441"/>
      <c r="UCB38" s="441"/>
      <c r="UCC38" s="441"/>
      <c r="UCD38" s="441"/>
      <c r="UCE38" s="441"/>
      <c r="UCF38" s="441"/>
      <c r="UCG38" s="441"/>
      <c r="UCH38" s="441"/>
      <c r="UCI38" s="441"/>
      <c r="UCJ38" s="441"/>
      <c r="UCK38" s="441"/>
      <c r="UCL38" s="441"/>
      <c r="UCM38" s="441"/>
      <c r="UCN38" s="441"/>
      <c r="UCO38" s="441"/>
      <c r="UCP38" s="441"/>
      <c r="UCQ38" s="441"/>
      <c r="UCR38" s="441"/>
      <c r="UCS38" s="441"/>
      <c r="UCT38" s="441"/>
      <c r="UCU38" s="441"/>
      <c r="UCV38" s="441"/>
      <c r="UCW38" s="441"/>
      <c r="UCX38" s="441"/>
      <c r="UCY38" s="441"/>
      <c r="UCZ38" s="441"/>
      <c r="UDA38" s="441"/>
      <c r="UDB38" s="441"/>
      <c r="UDC38" s="441"/>
      <c r="UDD38" s="441"/>
      <c r="UDE38" s="441"/>
      <c r="UDF38" s="441"/>
      <c r="UDG38" s="441"/>
      <c r="UDH38" s="441"/>
      <c r="UDI38" s="441"/>
      <c r="UDJ38" s="441"/>
      <c r="UDK38" s="441"/>
      <c r="UDL38" s="441"/>
      <c r="UDM38" s="441"/>
      <c r="UDN38" s="441"/>
      <c r="UDO38" s="441"/>
      <c r="UDP38" s="441"/>
      <c r="UDQ38" s="441"/>
      <c r="UDR38" s="441"/>
      <c r="UDS38" s="441"/>
      <c r="UDT38" s="441"/>
      <c r="UDU38" s="441"/>
      <c r="UDV38" s="441"/>
      <c r="UDW38" s="441"/>
      <c r="UDX38" s="441"/>
      <c r="UDY38" s="441"/>
      <c r="UDZ38" s="441"/>
      <c r="UEA38" s="441"/>
      <c r="UEB38" s="441"/>
      <c r="UEC38" s="441"/>
      <c r="UED38" s="441"/>
      <c r="UEE38" s="441"/>
      <c r="UEF38" s="441"/>
      <c r="UEG38" s="441"/>
      <c r="UEH38" s="441"/>
      <c r="UEI38" s="441"/>
      <c r="UEJ38" s="441"/>
      <c r="UEK38" s="441"/>
      <c r="UEL38" s="441"/>
      <c r="UEM38" s="441"/>
      <c r="UEN38" s="441"/>
      <c r="UEO38" s="441"/>
      <c r="UEP38" s="441"/>
      <c r="UEQ38" s="441"/>
      <c r="UER38" s="441"/>
      <c r="UES38" s="441"/>
      <c r="UET38" s="441"/>
      <c r="UEU38" s="441"/>
      <c r="UEV38" s="441"/>
      <c r="UEW38" s="441"/>
      <c r="UEX38" s="441"/>
      <c r="UEY38" s="441"/>
      <c r="UEZ38" s="441"/>
      <c r="UFA38" s="441"/>
      <c r="UFB38" s="441"/>
      <c r="UFC38" s="441"/>
      <c r="UFD38" s="441"/>
      <c r="UFE38" s="441"/>
      <c r="UFF38" s="441"/>
      <c r="UFG38" s="441"/>
      <c r="UFH38" s="441"/>
      <c r="UFI38" s="441"/>
      <c r="UFJ38" s="441"/>
      <c r="UFK38" s="441"/>
      <c r="UFL38" s="441"/>
      <c r="UFM38" s="441"/>
      <c r="UFN38" s="441"/>
      <c r="UFO38" s="441"/>
      <c r="UFP38" s="441"/>
      <c r="UFQ38" s="441"/>
      <c r="UFR38" s="441"/>
      <c r="UFS38" s="441"/>
      <c r="UFT38" s="441"/>
      <c r="UFU38" s="441"/>
      <c r="UFV38" s="441"/>
      <c r="UFW38" s="441"/>
      <c r="UFX38" s="441"/>
      <c r="UFY38" s="441"/>
      <c r="UFZ38" s="441"/>
      <c r="UGA38" s="441"/>
      <c r="UGB38" s="441"/>
      <c r="UGC38" s="441"/>
      <c r="UGD38" s="441"/>
      <c r="UGE38" s="441"/>
      <c r="UGF38" s="441"/>
      <c r="UGG38" s="441"/>
      <c r="UGH38" s="441"/>
      <c r="UGI38" s="441"/>
      <c r="UGJ38" s="441"/>
      <c r="UGK38" s="441"/>
      <c r="UGL38" s="441"/>
      <c r="UGM38" s="441"/>
      <c r="UGN38" s="441"/>
      <c r="UGO38" s="441"/>
      <c r="UGP38" s="441"/>
      <c r="UGQ38" s="441"/>
      <c r="UGR38" s="441"/>
      <c r="UGS38" s="441"/>
      <c r="UGT38" s="441"/>
      <c r="UGU38" s="441"/>
      <c r="UGV38" s="441"/>
      <c r="UGW38" s="441"/>
      <c r="UGX38" s="441"/>
      <c r="UGY38" s="441"/>
      <c r="UGZ38" s="441"/>
      <c r="UHA38" s="441"/>
      <c r="UHB38" s="441"/>
      <c r="UHC38" s="441"/>
      <c r="UHD38" s="441"/>
      <c r="UHE38" s="441"/>
      <c r="UHF38" s="441"/>
      <c r="UHG38" s="441"/>
      <c r="UHH38" s="441"/>
      <c r="UHI38" s="441"/>
      <c r="UHJ38" s="441"/>
      <c r="UHK38" s="441"/>
      <c r="UHL38" s="441"/>
      <c r="UHM38" s="441"/>
      <c r="UHN38" s="441"/>
      <c r="UHO38" s="441"/>
      <c r="UHP38" s="441"/>
      <c r="UHQ38" s="441"/>
      <c r="UHR38" s="441"/>
      <c r="UHS38" s="441"/>
      <c r="UHT38" s="441"/>
      <c r="UHU38" s="441"/>
      <c r="UHV38" s="441"/>
      <c r="UHW38" s="441"/>
      <c r="UHX38" s="441"/>
      <c r="UHY38" s="441"/>
      <c r="UHZ38" s="441"/>
      <c r="UIA38" s="441"/>
      <c r="UIB38" s="441"/>
      <c r="UIC38" s="441"/>
      <c r="UID38" s="441"/>
      <c r="UIE38" s="441"/>
      <c r="UIF38" s="441"/>
      <c r="UIG38" s="441"/>
      <c r="UIH38" s="441"/>
      <c r="UII38" s="441"/>
      <c r="UIJ38" s="441"/>
      <c r="UIK38" s="441"/>
      <c r="UIL38" s="441"/>
      <c r="UIM38" s="441"/>
      <c r="UIN38" s="441"/>
      <c r="UIO38" s="441"/>
      <c r="UIP38" s="441"/>
      <c r="UIQ38" s="441"/>
      <c r="UIR38" s="441"/>
      <c r="UIS38" s="441"/>
      <c r="UIT38" s="441"/>
      <c r="UIU38" s="441"/>
      <c r="UIV38" s="441"/>
      <c r="UIW38" s="441"/>
      <c r="UIX38" s="441"/>
      <c r="UIY38" s="441"/>
      <c r="UIZ38" s="441"/>
      <c r="UJA38" s="441"/>
      <c r="UJB38" s="441"/>
      <c r="UJC38" s="441"/>
      <c r="UJD38" s="441"/>
      <c r="UJE38" s="441"/>
      <c r="UJF38" s="441"/>
      <c r="UJG38" s="441"/>
      <c r="UJH38" s="441"/>
      <c r="UJI38" s="441"/>
      <c r="UJJ38" s="441"/>
      <c r="UJK38" s="441"/>
      <c r="UJL38" s="441"/>
      <c r="UJM38" s="441"/>
      <c r="UJN38" s="441"/>
      <c r="UJO38" s="441"/>
      <c r="UJP38" s="441"/>
      <c r="UJQ38" s="441"/>
      <c r="UJR38" s="441"/>
      <c r="UJS38" s="441"/>
      <c r="UJT38" s="441"/>
      <c r="UJU38" s="441"/>
      <c r="UJV38" s="441"/>
      <c r="UJW38" s="441"/>
      <c r="UJX38" s="441"/>
      <c r="UJY38" s="441"/>
      <c r="UJZ38" s="441"/>
      <c r="UKA38" s="441"/>
      <c r="UKB38" s="441"/>
      <c r="UKC38" s="441"/>
      <c r="UKD38" s="441"/>
      <c r="UKE38" s="441"/>
      <c r="UKF38" s="441"/>
      <c r="UKG38" s="441"/>
      <c r="UKH38" s="441"/>
      <c r="UKI38" s="441"/>
      <c r="UKJ38" s="441"/>
      <c r="UKK38" s="441"/>
      <c r="UKL38" s="441"/>
      <c r="UKM38" s="441"/>
      <c r="UKN38" s="441"/>
      <c r="UKO38" s="441"/>
      <c r="UKP38" s="441"/>
      <c r="UKQ38" s="441"/>
      <c r="UKR38" s="441"/>
      <c r="UKS38" s="441"/>
      <c r="UKT38" s="441"/>
      <c r="UKU38" s="441"/>
      <c r="UKV38" s="441"/>
      <c r="UKW38" s="441"/>
      <c r="UKX38" s="441"/>
      <c r="UKY38" s="441"/>
      <c r="UKZ38" s="441"/>
      <c r="ULA38" s="441"/>
      <c r="ULB38" s="441"/>
      <c r="ULC38" s="441"/>
      <c r="ULD38" s="441"/>
      <c r="ULE38" s="441"/>
      <c r="ULF38" s="441"/>
      <c r="ULG38" s="441"/>
      <c r="ULH38" s="441"/>
      <c r="ULI38" s="441"/>
      <c r="ULJ38" s="441"/>
      <c r="ULK38" s="441"/>
      <c r="ULL38" s="441"/>
      <c r="ULM38" s="441"/>
      <c r="ULN38" s="441"/>
      <c r="ULO38" s="441"/>
      <c r="ULP38" s="441"/>
      <c r="ULQ38" s="441"/>
      <c r="ULR38" s="441"/>
      <c r="ULS38" s="441"/>
      <c r="ULT38" s="441"/>
      <c r="ULU38" s="441"/>
      <c r="ULV38" s="441"/>
      <c r="ULW38" s="441"/>
      <c r="ULX38" s="441"/>
      <c r="ULY38" s="441"/>
      <c r="ULZ38" s="441"/>
      <c r="UMA38" s="441"/>
      <c r="UMB38" s="441"/>
      <c r="UMC38" s="441"/>
      <c r="UMD38" s="441"/>
      <c r="UME38" s="441"/>
      <c r="UMF38" s="441"/>
      <c r="UMG38" s="441"/>
      <c r="UMH38" s="441"/>
      <c r="UMI38" s="441"/>
      <c r="UMJ38" s="441"/>
      <c r="UMK38" s="441"/>
      <c r="UML38" s="441"/>
      <c r="UMM38" s="441"/>
      <c r="UMN38" s="441"/>
      <c r="UMO38" s="441"/>
      <c r="UMP38" s="441"/>
      <c r="UMQ38" s="441"/>
      <c r="UMR38" s="441"/>
      <c r="UMS38" s="441"/>
      <c r="UMT38" s="441"/>
      <c r="UMU38" s="441"/>
      <c r="UMV38" s="441"/>
      <c r="UMW38" s="441"/>
      <c r="UMX38" s="441"/>
      <c r="UMY38" s="441"/>
      <c r="UMZ38" s="441"/>
      <c r="UNA38" s="441"/>
      <c r="UNB38" s="441"/>
      <c r="UNC38" s="441"/>
      <c r="UND38" s="441"/>
      <c r="UNE38" s="441"/>
      <c r="UNF38" s="441"/>
      <c r="UNG38" s="441"/>
      <c r="UNH38" s="441"/>
      <c r="UNI38" s="441"/>
      <c r="UNJ38" s="441"/>
      <c r="UNK38" s="441"/>
      <c r="UNL38" s="441"/>
      <c r="UNM38" s="441"/>
      <c r="UNN38" s="441"/>
      <c r="UNO38" s="441"/>
      <c r="UNP38" s="441"/>
      <c r="UNQ38" s="441"/>
      <c r="UNR38" s="441"/>
      <c r="UNS38" s="441"/>
      <c r="UNT38" s="441"/>
      <c r="UNU38" s="441"/>
      <c r="UNV38" s="441"/>
      <c r="UNW38" s="441"/>
      <c r="UNX38" s="441"/>
      <c r="UNY38" s="441"/>
      <c r="UNZ38" s="441"/>
      <c r="UOA38" s="441"/>
      <c r="UOB38" s="441"/>
      <c r="UOC38" s="441"/>
      <c r="UOD38" s="441"/>
      <c r="UOE38" s="441"/>
      <c r="UOF38" s="441"/>
      <c r="UOG38" s="441"/>
      <c r="UOH38" s="441"/>
      <c r="UOI38" s="441"/>
      <c r="UOJ38" s="441"/>
      <c r="UOK38" s="441"/>
      <c r="UOL38" s="441"/>
      <c r="UOM38" s="441"/>
      <c r="UON38" s="441"/>
      <c r="UOO38" s="441"/>
      <c r="UOP38" s="441"/>
      <c r="UOQ38" s="441"/>
      <c r="UOR38" s="441"/>
      <c r="UOS38" s="441"/>
      <c r="UOT38" s="441"/>
      <c r="UOU38" s="441"/>
      <c r="UOV38" s="441"/>
      <c r="UOW38" s="441"/>
      <c r="UOX38" s="441"/>
      <c r="UOY38" s="441"/>
      <c r="UOZ38" s="441"/>
      <c r="UPA38" s="441"/>
      <c r="UPB38" s="441"/>
      <c r="UPC38" s="441"/>
      <c r="UPD38" s="441"/>
      <c r="UPE38" s="441"/>
      <c r="UPF38" s="441"/>
      <c r="UPG38" s="441"/>
      <c r="UPH38" s="441"/>
      <c r="UPI38" s="441"/>
      <c r="UPJ38" s="441"/>
      <c r="UPK38" s="441"/>
      <c r="UPL38" s="441"/>
      <c r="UPM38" s="441"/>
      <c r="UPN38" s="441"/>
      <c r="UPO38" s="441"/>
      <c r="UPP38" s="441"/>
      <c r="UPQ38" s="441"/>
      <c r="UPR38" s="441"/>
      <c r="UPS38" s="441"/>
      <c r="UPT38" s="441"/>
      <c r="UPU38" s="441"/>
      <c r="UPV38" s="441"/>
      <c r="UPW38" s="441"/>
      <c r="UPX38" s="441"/>
      <c r="UPY38" s="441"/>
      <c r="UPZ38" s="441"/>
      <c r="UQA38" s="441"/>
      <c r="UQB38" s="441"/>
      <c r="UQC38" s="441"/>
      <c r="UQD38" s="441"/>
      <c r="UQE38" s="441"/>
      <c r="UQF38" s="441"/>
      <c r="UQG38" s="441"/>
      <c r="UQH38" s="441"/>
      <c r="UQI38" s="441"/>
      <c r="UQJ38" s="441"/>
      <c r="UQK38" s="441"/>
      <c r="UQL38" s="441"/>
      <c r="UQM38" s="441"/>
      <c r="UQN38" s="441"/>
      <c r="UQO38" s="441"/>
      <c r="UQP38" s="441"/>
      <c r="UQQ38" s="441"/>
      <c r="UQR38" s="441"/>
      <c r="UQS38" s="441"/>
      <c r="UQT38" s="441"/>
      <c r="UQU38" s="441"/>
      <c r="UQV38" s="441"/>
      <c r="UQW38" s="441"/>
      <c r="UQX38" s="441"/>
      <c r="UQY38" s="441"/>
      <c r="UQZ38" s="441"/>
      <c r="URA38" s="441"/>
      <c r="URB38" s="441"/>
      <c r="URC38" s="441"/>
      <c r="URD38" s="441"/>
      <c r="URE38" s="441"/>
      <c r="URF38" s="441"/>
      <c r="URG38" s="441"/>
      <c r="URH38" s="441"/>
      <c r="URI38" s="441"/>
      <c r="URJ38" s="441"/>
      <c r="URK38" s="441"/>
      <c r="URL38" s="441"/>
      <c r="URM38" s="441"/>
      <c r="URN38" s="441"/>
      <c r="URO38" s="441"/>
      <c r="URP38" s="441"/>
      <c r="URQ38" s="441"/>
      <c r="URR38" s="441"/>
      <c r="URS38" s="441"/>
      <c r="URT38" s="441"/>
      <c r="URU38" s="441"/>
      <c r="URV38" s="441"/>
      <c r="URW38" s="441"/>
      <c r="URX38" s="441"/>
      <c r="URY38" s="441"/>
      <c r="URZ38" s="441"/>
      <c r="USA38" s="441"/>
      <c r="USB38" s="441"/>
      <c r="USC38" s="441"/>
      <c r="USD38" s="441"/>
      <c r="USE38" s="441"/>
      <c r="USF38" s="441"/>
      <c r="USG38" s="441"/>
      <c r="USH38" s="441"/>
      <c r="USI38" s="441"/>
      <c r="USJ38" s="441"/>
      <c r="USK38" s="441"/>
      <c r="USL38" s="441"/>
      <c r="USM38" s="441"/>
      <c r="USN38" s="441"/>
      <c r="USO38" s="441"/>
      <c r="USP38" s="441"/>
      <c r="USQ38" s="441"/>
      <c r="USR38" s="441"/>
      <c r="USS38" s="441"/>
      <c r="UST38" s="441"/>
      <c r="USU38" s="441"/>
      <c r="USV38" s="441"/>
      <c r="USW38" s="441"/>
      <c r="USX38" s="441"/>
      <c r="USY38" s="441"/>
      <c r="USZ38" s="441"/>
      <c r="UTA38" s="441"/>
      <c r="UTB38" s="441"/>
      <c r="UTC38" s="441"/>
      <c r="UTD38" s="441"/>
      <c r="UTE38" s="441"/>
      <c r="UTF38" s="441"/>
      <c r="UTG38" s="441"/>
      <c r="UTH38" s="441"/>
      <c r="UTI38" s="441"/>
      <c r="UTJ38" s="441"/>
      <c r="UTK38" s="441"/>
      <c r="UTL38" s="441"/>
      <c r="UTM38" s="441"/>
      <c r="UTN38" s="441"/>
      <c r="UTO38" s="441"/>
      <c r="UTP38" s="441"/>
      <c r="UTQ38" s="441"/>
      <c r="UTR38" s="441"/>
      <c r="UTS38" s="441"/>
      <c r="UTT38" s="441"/>
      <c r="UTU38" s="441"/>
      <c r="UTV38" s="441"/>
      <c r="UTW38" s="441"/>
      <c r="UTX38" s="441"/>
      <c r="UTY38" s="441"/>
      <c r="UTZ38" s="441"/>
      <c r="UUA38" s="441"/>
      <c r="UUB38" s="441"/>
      <c r="UUC38" s="441"/>
      <c r="UUD38" s="441"/>
      <c r="UUE38" s="441"/>
      <c r="UUF38" s="441"/>
      <c r="UUG38" s="441"/>
      <c r="UUH38" s="441"/>
      <c r="UUI38" s="441"/>
      <c r="UUJ38" s="441"/>
      <c r="UUK38" s="441"/>
      <c r="UUL38" s="441"/>
      <c r="UUM38" s="441"/>
      <c r="UUN38" s="441"/>
      <c r="UUO38" s="441"/>
      <c r="UUP38" s="441"/>
      <c r="UUQ38" s="441"/>
      <c r="UUR38" s="441"/>
      <c r="UUS38" s="441"/>
      <c r="UUT38" s="441"/>
      <c r="UUU38" s="441"/>
      <c r="UUV38" s="441"/>
      <c r="UUW38" s="441"/>
      <c r="UUX38" s="441"/>
      <c r="UUY38" s="441"/>
      <c r="UUZ38" s="441"/>
      <c r="UVA38" s="441"/>
      <c r="UVB38" s="441"/>
      <c r="UVC38" s="441"/>
      <c r="UVD38" s="441"/>
      <c r="UVE38" s="441"/>
      <c r="UVF38" s="441"/>
      <c r="UVG38" s="441"/>
      <c r="UVH38" s="441"/>
      <c r="UVI38" s="441"/>
      <c r="UVJ38" s="441"/>
      <c r="UVK38" s="441"/>
      <c r="UVL38" s="441"/>
      <c r="UVM38" s="441"/>
      <c r="UVN38" s="441"/>
      <c r="UVO38" s="441"/>
      <c r="UVP38" s="441"/>
      <c r="UVQ38" s="441"/>
      <c r="UVR38" s="441"/>
      <c r="UVS38" s="441"/>
      <c r="UVT38" s="441"/>
      <c r="UVU38" s="441"/>
      <c r="UVV38" s="441"/>
      <c r="UVW38" s="441"/>
      <c r="UVX38" s="441"/>
      <c r="UVY38" s="441"/>
      <c r="UVZ38" s="441"/>
      <c r="UWA38" s="441"/>
      <c r="UWB38" s="441"/>
      <c r="UWC38" s="441"/>
      <c r="UWD38" s="441"/>
      <c r="UWE38" s="441"/>
      <c r="UWF38" s="441"/>
      <c r="UWG38" s="441"/>
      <c r="UWH38" s="441"/>
      <c r="UWI38" s="441"/>
      <c r="UWJ38" s="441"/>
      <c r="UWK38" s="441"/>
      <c r="UWL38" s="441"/>
      <c r="UWM38" s="441"/>
      <c r="UWN38" s="441"/>
      <c r="UWO38" s="441"/>
      <c r="UWP38" s="441"/>
      <c r="UWQ38" s="441"/>
      <c r="UWR38" s="441"/>
      <c r="UWS38" s="441"/>
      <c r="UWT38" s="441"/>
      <c r="UWU38" s="441"/>
      <c r="UWV38" s="441"/>
      <c r="UWW38" s="441"/>
      <c r="UWX38" s="441"/>
      <c r="UWY38" s="441"/>
      <c r="UWZ38" s="441"/>
      <c r="UXA38" s="441"/>
      <c r="UXB38" s="441"/>
      <c r="UXC38" s="441"/>
      <c r="UXD38" s="441"/>
      <c r="UXE38" s="441"/>
      <c r="UXF38" s="441"/>
      <c r="UXG38" s="441"/>
      <c r="UXH38" s="441"/>
      <c r="UXI38" s="441"/>
      <c r="UXJ38" s="441"/>
      <c r="UXK38" s="441"/>
      <c r="UXL38" s="441"/>
      <c r="UXM38" s="441"/>
      <c r="UXN38" s="441"/>
      <c r="UXO38" s="441"/>
      <c r="UXP38" s="441"/>
      <c r="UXQ38" s="441"/>
      <c r="UXR38" s="441"/>
      <c r="UXS38" s="441"/>
      <c r="UXT38" s="441"/>
      <c r="UXU38" s="441"/>
      <c r="UXV38" s="441"/>
      <c r="UXW38" s="441"/>
      <c r="UXX38" s="441"/>
      <c r="UXY38" s="441"/>
      <c r="UXZ38" s="441"/>
      <c r="UYA38" s="441"/>
      <c r="UYB38" s="441"/>
      <c r="UYC38" s="441"/>
      <c r="UYD38" s="441"/>
      <c r="UYE38" s="441"/>
      <c r="UYF38" s="441"/>
      <c r="UYG38" s="441"/>
      <c r="UYH38" s="441"/>
      <c r="UYI38" s="441"/>
      <c r="UYJ38" s="441"/>
      <c r="UYK38" s="441"/>
      <c r="UYL38" s="441"/>
      <c r="UYM38" s="441"/>
      <c r="UYN38" s="441"/>
      <c r="UYO38" s="441"/>
      <c r="UYP38" s="441"/>
      <c r="UYQ38" s="441"/>
      <c r="UYR38" s="441"/>
      <c r="UYS38" s="441"/>
      <c r="UYT38" s="441"/>
      <c r="UYU38" s="441"/>
      <c r="UYV38" s="441"/>
      <c r="UYW38" s="441"/>
      <c r="UYX38" s="441"/>
      <c r="UYY38" s="441"/>
      <c r="UYZ38" s="441"/>
      <c r="UZA38" s="441"/>
      <c r="UZB38" s="441"/>
      <c r="UZC38" s="441"/>
      <c r="UZD38" s="441"/>
      <c r="UZE38" s="441"/>
      <c r="UZF38" s="441"/>
      <c r="UZG38" s="441"/>
      <c r="UZH38" s="441"/>
      <c r="UZI38" s="441"/>
      <c r="UZJ38" s="441"/>
      <c r="UZK38" s="441"/>
      <c r="UZL38" s="441"/>
      <c r="UZM38" s="441"/>
      <c r="UZN38" s="441"/>
      <c r="UZO38" s="441"/>
      <c r="UZP38" s="441"/>
      <c r="UZQ38" s="441"/>
      <c r="UZR38" s="441"/>
      <c r="UZS38" s="441"/>
      <c r="UZT38" s="441"/>
      <c r="UZU38" s="441"/>
      <c r="UZV38" s="441"/>
      <c r="UZW38" s="441"/>
      <c r="UZX38" s="441"/>
      <c r="UZY38" s="441"/>
      <c r="UZZ38" s="441"/>
      <c r="VAA38" s="441"/>
      <c r="VAB38" s="441"/>
      <c r="VAC38" s="441"/>
      <c r="VAD38" s="441"/>
      <c r="VAE38" s="441"/>
      <c r="VAF38" s="441"/>
      <c r="VAG38" s="441"/>
      <c r="VAH38" s="441"/>
      <c r="VAI38" s="441"/>
      <c r="VAJ38" s="441"/>
      <c r="VAK38" s="441"/>
      <c r="VAL38" s="441"/>
      <c r="VAM38" s="441"/>
      <c r="VAN38" s="441"/>
      <c r="VAO38" s="441"/>
      <c r="VAP38" s="441"/>
      <c r="VAQ38" s="441"/>
      <c r="VAR38" s="441"/>
      <c r="VAS38" s="441"/>
      <c r="VAT38" s="441"/>
      <c r="VAU38" s="441"/>
      <c r="VAV38" s="441"/>
      <c r="VAW38" s="441"/>
      <c r="VAX38" s="441"/>
      <c r="VAY38" s="441"/>
      <c r="VAZ38" s="441"/>
      <c r="VBA38" s="441"/>
      <c r="VBB38" s="441"/>
      <c r="VBC38" s="441"/>
      <c r="VBD38" s="441"/>
      <c r="VBE38" s="441"/>
      <c r="VBF38" s="441"/>
      <c r="VBG38" s="441"/>
      <c r="VBH38" s="441"/>
      <c r="VBI38" s="441"/>
      <c r="VBJ38" s="441"/>
      <c r="VBK38" s="441"/>
      <c r="VBL38" s="441"/>
      <c r="VBM38" s="441"/>
      <c r="VBN38" s="441"/>
      <c r="VBO38" s="441"/>
      <c r="VBP38" s="441"/>
      <c r="VBQ38" s="441"/>
      <c r="VBR38" s="441"/>
      <c r="VBS38" s="441"/>
      <c r="VBT38" s="441"/>
      <c r="VBU38" s="441"/>
      <c r="VBV38" s="441"/>
      <c r="VBW38" s="441"/>
      <c r="VBX38" s="441"/>
      <c r="VBY38" s="441"/>
      <c r="VBZ38" s="441"/>
      <c r="VCA38" s="441"/>
      <c r="VCB38" s="441"/>
      <c r="VCC38" s="441"/>
      <c r="VCD38" s="441"/>
      <c r="VCE38" s="441"/>
      <c r="VCF38" s="441"/>
      <c r="VCG38" s="441"/>
      <c r="VCH38" s="441"/>
      <c r="VCI38" s="441"/>
      <c r="VCJ38" s="441"/>
      <c r="VCK38" s="441"/>
      <c r="VCL38" s="441"/>
      <c r="VCM38" s="441"/>
      <c r="VCN38" s="441"/>
      <c r="VCO38" s="441"/>
      <c r="VCP38" s="441"/>
      <c r="VCQ38" s="441"/>
      <c r="VCR38" s="441"/>
      <c r="VCS38" s="441"/>
      <c r="VCT38" s="441"/>
      <c r="VCU38" s="441"/>
      <c r="VCV38" s="441"/>
      <c r="VCW38" s="441"/>
      <c r="VCX38" s="441"/>
      <c r="VCY38" s="441"/>
      <c r="VCZ38" s="441"/>
      <c r="VDA38" s="441"/>
      <c r="VDB38" s="441"/>
      <c r="VDC38" s="441"/>
      <c r="VDD38" s="441"/>
      <c r="VDE38" s="441"/>
      <c r="VDF38" s="441"/>
      <c r="VDG38" s="441"/>
      <c r="VDH38" s="441"/>
      <c r="VDI38" s="441"/>
      <c r="VDJ38" s="441"/>
      <c r="VDK38" s="441"/>
      <c r="VDL38" s="441"/>
      <c r="VDM38" s="441"/>
      <c r="VDN38" s="441"/>
      <c r="VDO38" s="441"/>
      <c r="VDP38" s="441"/>
      <c r="VDQ38" s="441"/>
      <c r="VDR38" s="441"/>
      <c r="VDS38" s="441"/>
      <c r="VDT38" s="441"/>
      <c r="VDU38" s="441"/>
      <c r="VDV38" s="441"/>
      <c r="VDW38" s="441"/>
      <c r="VDX38" s="441"/>
      <c r="VDY38" s="441"/>
      <c r="VDZ38" s="441"/>
      <c r="VEA38" s="441"/>
      <c r="VEB38" s="441"/>
      <c r="VEC38" s="441"/>
      <c r="VED38" s="441"/>
      <c r="VEE38" s="441"/>
      <c r="VEF38" s="441"/>
      <c r="VEG38" s="441"/>
      <c r="VEH38" s="441"/>
      <c r="VEI38" s="441"/>
      <c r="VEJ38" s="441"/>
      <c r="VEK38" s="441"/>
      <c r="VEL38" s="441"/>
      <c r="VEM38" s="441"/>
      <c r="VEN38" s="441"/>
      <c r="VEO38" s="441"/>
      <c r="VEP38" s="441"/>
      <c r="VEQ38" s="441"/>
      <c r="VER38" s="441"/>
      <c r="VES38" s="441"/>
      <c r="VET38" s="441"/>
      <c r="VEU38" s="441"/>
      <c r="VEV38" s="441"/>
      <c r="VEW38" s="441"/>
      <c r="VEX38" s="441"/>
      <c r="VEY38" s="441"/>
      <c r="VEZ38" s="441"/>
      <c r="VFA38" s="441"/>
      <c r="VFB38" s="441"/>
      <c r="VFC38" s="441"/>
      <c r="VFD38" s="441"/>
      <c r="VFE38" s="441"/>
      <c r="VFF38" s="441"/>
      <c r="VFG38" s="441"/>
      <c r="VFH38" s="441"/>
      <c r="VFI38" s="441"/>
      <c r="VFJ38" s="441"/>
      <c r="VFK38" s="441"/>
      <c r="VFL38" s="441"/>
      <c r="VFM38" s="441"/>
      <c r="VFN38" s="441"/>
      <c r="VFO38" s="441"/>
      <c r="VFP38" s="441"/>
      <c r="VFQ38" s="441"/>
      <c r="VFR38" s="441"/>
      <c r="VFS38" s="441"/>
      <c r="VFT38" s="441"/>
      <c r="VFU38" s="441"/>
      <c r="VFV38" s="441"/>
      <c r="VFW38" s="441"/>
      <c r="VFX38" s="441"/>
      <c r="VFY38" s="441"/>
      <c r="VFZ38" s="441"/>
      <c r="VGA38" s="441"/>
      <c r="VGB38" s="441"/>
      <c r="VGC38" s="441"/>
      <c r="VGD38" s="441"/>
      <c r="VGE38" s="441"/>
      <c r="VGF38" s="441"/>
      <c r="VGG38" s="441"/>
      <c r="VGH38" s="441"/>
      <c r="VGI38" s="441"/>
      <c r="VGJ38" s="441"/>
      <c r="VGK38" s="441"/>
      <c r="VGL38" s="441"/>
      <c r="VGM38" s="441"/>
      <c r="VGN38" s="441"/>
      <c r="VGO38" s="441"/>
      <c r="VGP38" s="441"/>
      <c r="VGQ38" s="441"/>
      <c r="VGR38" s="441"/>
      <c r="VGS38" s="441"/>
      <c r="VGT38" s="441"/>
      <c r="VGU38" s="441"/>
      <c r="VGV38" s="441"/>
      <c r="VGW38" s="441"/>
      <c r="VGX38" s="441"/>
      <c r="VGY38" s="441"/>
      <c r="VGZ38" s="441"/>
      <c r="VHA38" s="441"/>
      <c r="VHB38" s="441"/>
      <c r="VHC38" s="441"/>
      <c r="VHD38" s="441"/>
      <c r="VHE38" s="441"/>
      <c r="VHF38" s="441"/>
      <c r="VHG38" s="441"/>
      <c r="VHH38" s="441"/>
      <c r="VHI38" s="441"/>
      <c r="VHJ38" s="441"/>
      <c r="VHK38" s="441"/>
      <c r="VHL38" s="441"/>
      <c r="VHM38" s="441"/>
      <c r="VHN38" s="441"/>
      <c r="VHO38" s="441"/>
      <c r="VHP38" s="441"/>
      <c r="VHQ38" s="441"/>
      <c r="VHR38" s="441"/>
      <c r="VHS38" s="441"/>
      <c r="VHT38" s="441"/>
      <c r="VHU38" s="441"/>
      <c r="VHV38" s="441"/>
      <c r="VHW38" s="441"/>
      <c r="VHX38" s="441"/>
      <c r="VHY38" s="441"/>
      <c r="VHZ38" s="441"/>
      <c r="VIA38" s="441"/>
      <c r="VIB38" s="441"/>
      <c r="VIC38" s="441"/>
      <c r="VID38" s="441"/>
      <c r="VIE38" s="441"/>
      <c r="VIF38" s="441"/>
      <c r="VIG38" s="441"/>
      <c r="VIH38" s="441"/>
      <c r="VII38" s="441"/>
      <c r="VIJ38" s="441"/>
      <c r="VIK38" s="441"/>
      <c r="VIL38" s="441"/>
      <c r="VIM38" s="441"/>
      <c r="VIN38" s="441"/>
      <c r="VIO38" s="441"/>
      <c r="VIP38" s="441"/>
      <c r="VIQ38" s="441"/>
      <c r="VIR38" s="441"/>
      <c r="VIS38" s="441"/>
      <c r="VIT38" s="441"/>
      <c r="VIU38" s="441"/>
      <c r="VIV38" s="441"/>
      <c r="VIW38" s="441"/>
      <c r="VIX38" s="441"/>
      <c r="VIY38" s="441"/>
      <c r="VIZ38" s="441"/>
      <c r="VJA38" s="441"/>
      <c r="VJB38" s="441"/>
      <c r="VJC38" s="441"/>
      <c r="VJD38" s="441"/>
      <c r="VJE38" s="441"/>
      <c r="VJF38" s="441"/>
      <c r="VJG38" s="441"/>
      <c r="VJH38" s="441"/>
      <c r="VJI38" s="441"/>
      <c r="VJJ38" s="441"/>
      <c r="VJK38" s="441"/>
      <c r="VJL38" s="441"/>
      <c r="VJM38" s="441"/>
      <c r="VJN38" s="441"/>
      <c r="VJO38" s="441"/>
      <c r="VJP38" s="441"/>
      <c r="VJQ38" s="441"/>
      <c r="VJR38" s="441"/>
      <c r="VJS38" s="441"/>
      <c r="VJT38" s="441"/>
      <c r="VJU38" s="441"/>
      <c r="VJV38" s="441"/>
      <c r="VJW38" s="441"/>
      <c r="VJX38" s="441"/>
      <c r="VJY38" s="441"/>
      <c r="VJZ38" s="441"/>
      <c r="VKA38" s="441"/>
      <c r="VKB38" s="441"/>
      <c r="VKC38" s="441"/>
      <c r="VKD38" s="441"/>
      <c r="VKE38" s="441"/>
      <c r="VKF38" s="441"/>
      <c r="VKG38" s="441"/>
      <c r="VKH38" s="441"/>
      <c r="VKI38" s="441"/>
      <c r="VKJ38" s="441"/>
      <c r="VKK38" s="441"/>
      <c r="VKL38" s="441"/>
      <c r="VKM38" s="441"/>
      <c r="VKN38" s="441"/>
      <c r="VKO38" s="441"/>
      <c r="VKP38" s="441"/>
      <c r="VKQ38" s="441"/>
      <c r="VKR38" s="441"/>
      <c r="VKS38" s="441"/>
      <c r="VKT38" s="441"/>
      <c r="VKU38" s="441"/>
      <c r="VKV38" s="441"/>
      <c r="VKW38" s="441"/>
      <c r="VKX38" s="441"/>
      <c r="VKY38" s="441"/>
      <c r="VKZ38" s="441"/>
      <c r="VLA38" s="441"/>
      <c r="VLB38" s="441"/>
      <c r="VLC38" s="441"/>
      <c r="VLD38" s="441"/>
      <c r="VLE38" s="441"/>
      <c r="VLF38" s="441"/>
      <c r="VLG38" s="441"/>
      <c r="VLH38" s="441"/>
      <c r="VLI38" s="441"/>
      <c r="VLJ38" s="441"/>
      <c r="VLK38" s="441"/>
      <c r="VLL38" s="441"/>
      <c r="VLM38" s="441"/>
      <c r="VLN38" s="441"/>
      <c r="VLO38" s="441"/>
      <c r="VLP38" s="441"/>
      <c r="VLQ38" s="441"/>
      <c r="VLR38" s="441"/>
      <c r="VLS38" s="441"/>
      <c r="VLT38" s="441"/>
      <c r="VLU38" s="441"/>
      <c r="VLV38" s="441"/>
      <c r="VLW38" s="441"/>
      <c r="VLX38" s="441"/>
      <c r="VLY38" s="441"/>
      <c r="VLZ38" s="441"/>
      <c r="VMA38" s="441"/>
      <c r="VMB38" s="441"/>
      <c r="VMC38" s="441"/>
      <c r="VMD38" s="441"/>
      <c r="VME38" s="441"/>
      <c r="VMF38" s="441"/>
      <c r="VMG38" s="441"/>
      <c r="VMH38" s="441"/>
      <c r="VMI38" s="441"/>
      <c r="VMJ38" s="441"/>
      <c r="VMK38" s="441"/>
      <c r="VML38" s="441"/>
      <c r="VMM38" s="441"/>
      <c r="VMN38" s="441"/>
      <c r="VMO38" s="441"/>
      <c r="VMP38" s="441"/>
      <c r="VMQ38" s="441"/>
      <c r="VMR38" s="441"/>
      <c r="VMS38" s="441"/>
      <c r="VMT38" s="441"/>
      <c r="VMU38" s="441"/>
      <c r="VMV38" s="441"/>
      <c r="VMW38" s="441"/>
      <c r="VMX38" s="441"/>
      <c r="VMY38" s="441"/>
      <c r="VMZ38" s="441"/>
      <c r="VNA38" s="441"/>
      <c r="VNB38" s="441"/>
      <c r="VNC38" s="441"/>
      <c r="VND38" s="441"/>
      <c r="VNE38" s="441"/>
      <c r="VNF38" s="441"/>
      <c r="VNG38" s="441"/>
      <c r="VNH38" s="441"/>
      <c r="VNI38" s="441"/>
      <c r="VNJ38" s="441"/>
      <c r="VNK38" s="441"/>
      <c r="VNL38" s="441"/>
      <c r="VNM38" s="441"/>
      <c r="VNN38" s="441"/>
      <c r="VNO38" s="441"/>
      <c r="VNP38" s="441"/>
      <c r="VNQ38" s="441"/>
      <c r="VNR38" s="441"/>
      <c r="VNS38" s="441"/>
      <c r="VNT38" s="441"/>
      <c r="VNU38" s="441"/>
      <c r="VNV38" s="441"/>
      <c r="VNW38" s="441"/>
      <c r="VNX38" s="441"/>
      <c r="VNY38" s="441"/>
      <c r="VNZ38" s="441"/>
      <c r="VOA38" s="441"/>
      <c r="VOB38" s="441"/>
      <c r="VOC38" s="441"/>
      <c r="VOD38" s="441"/>
      <c r="VOE38" s="441"/>
      <c r="VOF38" s="441"/>
      <c r="VOG38" s="441"/>
      <c r="VOH38" s="441"/>
      <c r="VOI38" s="441"/>
      <c r="VOJ38" s="441"/>
      <c r="VOK38" s="441"/>
      <c r="VOL38" s="441"/>
      <c r="VOM38" s="441"/>
      <c r="VON38" s="441"/>
      <c r="VOO38" s="441"/>
      <c r="VOP38" s="441"/>
      <c r="VOQ38" s="441"/>
      <c r="VOR38" s="441"/>
      <c r="VOS38" s="441"/>
      <c r="VOT38" s="441"/>
      <c r="VOU38" s="441"/>
      <c r="VOV38" s="441"/>
      <c r="VOW38" s="441"/>
      <c r="VOX38" s="441"/>
      <c r="VOY38" s="441"/>
      <c r="VOZ38" s="441"/>
      <c r="VPA38" s="441"/>
      <c r="VPB38" s="441"/>
      <c r="VPC38" s="441"/>
      <c r="VPD38" s="441"/>
      <c r="VPE38" s="441"/>
      <c r="VPF38" s="441"/>
      <c r="VPG38" s="441"/>
      <c r="VPH38" s="441"/>
      <c r="VPI38" s="441"/>
      <c r="VPJ38" s="441"/>
      <c r="VPK38" s="441"/>
      <c r="VPL38" s="441"/>
      <c r="VPM38" s="441"/>
      <c r="VPN38" s="441"/>
      <c r="VPO38" s="441"/>
      <c r="VPP38" s="441"/>
      <c r="VPQ38" s="441"/>
      <c r="VPR38" s="441"/>
      <c r="VPS38" s="441"/>
      <c r="VPT38" s="441"/>
      <c r="VPU38" s="441"/>
      <c r="VPV38" s="441"/>
      <c r="VPW38" s="441"/>
      <c r="VPX38" s="441"/>
      <c r="VPY38" s="441"/>
      <c r="VPZ38" s="441"/>
      <c r="VQA38" s="441"/>
      <c r="VQB38" s="441"/>
      <c r="VQC38" s="441"/>
      <c r="VQD38" s="441"/>
      <c r="VQE38" s="441"/>
      <c r="VQF38" s="441"/>
      <c r="VQG38" s="441"/>
      <c r="VQH38" s="441"/>
      <c r="VQI38" s="441"/>
      <c r="VQJ38" s="441"/>
      <c r="VQK38" s="441"/>
      <c r="VQL38" s="441"/>
      <c r="VQM38" s="441"/>
      <c r="VQN38" s="441"/>
      <c r="VQO38" s="441"/>
      <c r="VQP38" s="441"/>
      <c r="VQQ38" s="441"/>
      <c r="VQR38" s="441"/>
      <c r="VQS38" s="441"/>
      <c r="VQT38" s="441"/>
      <c r="VQU38" s="441"/>
      <c r="VQV38" s="441"/>
      <c r="VQW38" s="441"/>
      <c r="VQX38" s="441"/>
      <c r="VQY38" s="441"/>
      <c r="VQZ38" s="441"/>
      <c r="VRA38" s="441"/>
      <c r="VRB38" s="441"/>
      <c r="VRC38" s="441"/>
      <c r="VRD38" s="441"/>
      <c r="VRE38" s="441"/>
      <c r="VRF38" s="441"/>
      <c r="VRG38" s="441"/>
      <c r="VRH38" s="441"/>
      <c r="VRI38" s="441"/>
      <c r="VRJ38" s="441"/>
      <c r="VRK38" s="441"/>
      <c r="VRL38" s="441"/>
      <c r="VRM38" s="441"/>
      <c r="VRN38" s="441"/>
      <c r="VRO38" s="441"/>
      <c r="VRP38" s="441"/>
      <c r="VRQ38" s="441"/>
      <c r="VRR38" s="441"/>
      <c r="VRS38" s="441"/>
      <c r="VRT38" s="441"/>
      <c r="VRU38" s="441"/>
      <c r="VRV38" s="441"/>
      <c r="VRW38" s="441"/>
      <c r="VRX38" s="441"/>
      <c r="VRY38" s="441"/>
      <c r="VRZ38" s="441"/>
      <c r="VSA38" s="441"/>
      <c r="VSB38" s="441"/>
      <c r="VSC38" s="441"/>
      <c r="VSD38" s="441"/>
      <c r="VSE38" s="441"/>
      <c r="VSF38" s="441"/>
      <c r="VSG38" s="441"/>
      <c r="VSH38" s="441"/>
      <c r="VSI38" s="441"/>
      <c r="VSJ38" s="441"/>
      <c r="VSK38" s="441"/>
      <c r="VSL38" s="441"/>
      <c r="VSM38" s="441"/>
      <c r="VSN38" s="441"/>
      <c r="VSO38" s="441"/>
      <c r="VSP38" s="441"/>
      <c r="VSQ38" s="441"/>
      <c r="VSR38" s="441"/>
      <c r="VSS38" s="441"/>
      <c r="VST38" s="441"/>
      <c r="VSU38" s="441"/>
      <c r="VSV38" s="441"/>
      <c r="VSW38" s="441"/>
      <c r="VSX38" s="441"/>
      <c r="VSY38" s="441"/>
      <c r="VSZ38" s="441"/>
      <c r="VTA38" s="441"/>
      <c r="VTB38" s="441"/>
      <c r="VTC38" s="441"/>
      <c r="VTD38" s="441"/>
      <c r="VTE38" s="441"/>
      <c r="VTF38" s="441"/>
      <c r="VTG38" s="441"/>
      <c r="VTH38" s="441"/>
      <c r="VTI38" s="441"/>
      <c r="VTJ38" s="441"/>
      <c r="VTK38" s="441"/>
      <c r="VTL38" s="441"/>
      <c r="VTM38" s="441"/>
      <c r="VTN38" s="441"/>
      <c r="VTO38" s="441"/>
      <c r="VTP38" s="441"/>
      <c r="VTQ38" s="441"/>
      <c r="VTR38" s="441"/>
      <c r="VTS38" s="441"/>
      <c r="VTT38" s="441"/>
      <c r="VTU38" s="441"/>
      <c r="VTV38" s="441"/>
      <c r="VTW38" s="441"/>
      <c r="VTX38" s="441"/>
      <c r="VTY38" s="441"/>
      <c r="VTZ38" s="441"/>
      <c r="VUA38" s="441"/>
      <c r="VUB38" s="441"/>
      <c r="VUC38" s="441"/>
      <c r="VUD38" s="441"/>
      <c r="VUE38" s="441"/>
      <c r="VUF38" s="441"/>
      <c r="VUG38" s="441"/>
      <c r="VUH38" s="441"/>
      <c r="VUI38" s="441"/>
      <c r="VUJ38" s="441"/>
      <c r="VUK38" s="441"/>
      <c r="VUL38" s="441"/>
      <c r="VUM38" s="441"/>
      <c r="VUN38" s="441"/>
      <c r="VUO38" s="441"/>
      <c r="VUP38" s="441"/>
      <c r="VUQ38" s="441"/>
      <c r="VUR38" s="441"/>
      <c r="VUS38" s="441"/>
      <c r="VUT38" s="441"/>
      <c r="VUU38" s="441"/>
      <c r="VUV38" s="441"/>
      <c r="VUW38" s="441"/>
      <c r="VUX38" s="441"/>
      <c r="VUY38" s="441"/>
      <c r="VUZ38" s="441"/>
      <c r="VVA38" s="441"/>
      <c r="VVB38" s="441"/>
      <c r="VVC38" s="441"/>
      <c r="VVD38" s="441"/>
      <c r="VVE38" s="441"/>
      <c r="VVF38" s="441"/>
      <c r="VVG38" s="441"/>
      <c r="VVH38" s="441"/>
      <c r="VVI38" s="441"/>
      <c r="VVJ38" s="441"/>
      <c r="VVK38" s="441"/>
      <c r="VVL38" s="441"/>
      <c r="VVM38" s="441"/>
      <c r="VVN38" s="441"/>
      <c r="VVO38" s="441"/>
      <c r="VVP38" s="441"/>
      <c r="VVQ38" s="441"/>
      <c r="VVR38" s="441"/>
      <c r="VVS38" s="441"/>
      <c r="VVT38" s="441"/>
      <c r="VVU38" s="441"/>
      <c r="VVV38" s="441"/>
      <c r="VVW38" s="441"/>
      <c r="VVX38" s="441"/>
      <c r="VVY38" s="441"/>
      <c r="VVZ38" s="441"/>
      <c r="VWA38" s="441"/>
      <c r="VWB38" s="441"/>
      <c r="VWC38" s="441"/>
      <c r="VWD38" s="441"/>
      <c r="VWE38" s="441"/>
      <c r="VWF38" s="441"/>
      <c r="VWG38" s="441"/>
      <c r="VWH38" s="441"/>
      <c r="VWI38" s="441"/>
      <c r="VWJ38" s="441"/>
      <c r="VWK38" s="441"/>
      <c r="VWL38" s="441"/>
      <c r="VWM38" s="441"/>
      <c r="VWN38" s="441"/>
      <c r="VWO38" s="441"/>
      <c r="VWP38" s="441"/>
      <c r="VWQ38" s="441"/>
      <c r="VWR38" s="441"/>
      <c r="VWS38" s="441"/>
      <c r="VWT38" s="441"/>
      <c r="VWU38" s="441"/>
      <c r="VWV38" s="441"/>
      <c r="VWW38" s="441"/>
      <c r="VWX38" s="441"/>
      <c r="VWY38" s="441"/>
      <c r="VWZ38" s="441"/>
      <c r="VXA38" s="441"/>
      <c r="VXB38" s="441"/>
      <c r="VXC38" s="441"/>
      <c r="VXD38" s="441"/>
      <c r="VXE38" s="441"/>
      <c r="VXF38" s="441"/>
      <c r="VXG38" s="441"/>
      <c r="VXH38" s="441"/>
      <c r="VXI38" s="441"/>
      <c r="VXJ38" s="441"/>
      <c r="VXK38" s="441"/>
      <c r="VXL38" s="441"/>
      <c r="VXM38" s="441"/>
      <c r="VXN38" s="441"/>
      <c r="VXO38" s="441"/>
      <c r="VXP38" s="441"/>
      <c r="VXQ38" s="441"/>
      <c r="VXR38" s="441"/>
      <c r="VXS38" s="441"/>
      <c r="VXT38" s="441"/>
      <c r="VXU38" s="441"/>
      <c r="VXV38" s="441"/>
      <c r="VXW38" s="441"/>
      <c r="VXX38" s="441"/>
      <c r="VXY38" s="441"/>
      <c r="VXZ38" s="441"/>
      <c r="VYA38" s="441"/>
      <c r="VYB38" s="441"/>
      <c r="VYC38" s="441"/>
      <c r="VYD38" s="441"/>
      <c r="VYE38" s="441"/>
      <c r="VYF38" s="441"/>
      <c r="VYG38" s="441"/>
      <c r="VYH38" s="441"/>
      <c r="VYI38" s="441"/>
      <c r="VYJ38" s="441"/>
      <c r="VYK38" s="441"/>
      <c r="VYL38" s="441"/>
      <c r="VYM38" s="441"/>
      <c r="VYN38" s="441"/>
      <c r="VYO38" s="441"/>
      <c r="VYP38" s="441"/>
      <c r="VYQ38" s="441"/>
      <c r="VYR38" s="441"/>
      <c r="VYS38" s="441"/>
      <c r="VYT38" s="441"/>
      <c r="VYU38" s="441"/>
      <c r="VYV38" s="441"/>
      <c r="VYW38" s="441"/>
      <c r="VYX38" s="441"/>
      <c r="VYY38" s="441"/>
      <c r="VYZ38" s="441"/>
      <c r="VZA38" s="441"/>
      <c r="VZB38" s="441"/>
      <c r="VZC38" s="441"/>
      <c r="VZD38" s="441"/>
      <c r="VZE38" s="441"/>
      <c r="VZF38" s="441"/>
      <c r="VZG38" s="441"/>
      <c r="VZH38" s="441"/>
      <c r="VZI38" s="441"/>
      <c r="VZJ38" s="441"/>
      <c r="VZK38" s="441"/>
      <c r="VZL38" s="441"/>
      <c r="VZM38" s="441"/>
      <c r="VZN38" s="441"/>
      <c r="VZO38" s="441"/>
      <c r="VZP38" s="441"/>
      <c r="VZQ38" s="441"/>
      <c r="VZR38" s="441"/>
      <c r="VZS38" s="441"/>
      <c r="VZT38" s="441"/>
      <c r="VZU38" s="441"/>
      <c r="VZV38" s="441"/>
      <c r="VZW38" s="441"/>
      <c r="VZX38" s="441"/>
      <c r="VZY38" s="441"/>
      <c r="VZZ38" s="441"/>
      <c r="WAA38" s="441"/>
      <c r="WAB38" s="441"/>
      <c r="WAC38" s="441"/>
      <c r="WAD38" s="441"/>
      <c r="WAE38" s="441"/>
      <c r="WAF38" s="441"/>
      <c r="WAG38" s="441"/>
      <c r="WAH38" s="441"/>
      <c r="WAI38" s="441"/>
      <c r="WAJ38" s="441"/>
      <c r="WAK38" s="441"/>
      <c r="WAL38" s="441"/>
      <c r="WAM38" s="441"/>
      <c r="WAN38" s="441"/>
      <c r="WAO38" s="441"/>
      <c r="WAP38" s="441"/>
      <c r="WAQ38" s="441"/>
      <c r="WAR38" s="441"/>
      <c r="WAS38" s="441"/>
      <c r="WAT38" s="441"/>
      <c r="WAU38" s="441"/>
      <c r="WAV38" s="441"/>
      <c r="WAW38" s="441"/>
      <c r="WAX38" s="441"/>
      <c r="WAY38" s="441"/>
      <c r="WAZ38" s="441"/>
      <c r="WBA38" s="441"/>
      <c r="WBB38" s="441"/>
      <c r="WBC38" s="441"/>
      <c r="WBD38" s="441"/>
      <c r="WBE38" s="441"/>
      <c r="WBF38" s="441"/>
      <c r="WBG38" s="441"/>
      <c r="WBH38" s="441"/>
      <c r="WBI38" s="441"/>
      <c r="WBJ38" s="441"/>
      <c r="WBK38" s="441"/>
      <c r="WBL38" s="441"/>
      <c r="WBM38" s="441"/>
      <c r="WBN38" s="441"/>
      <c r="WBO38" s="441"/>
      <c r="WBP38" s="441"/>
      <c r="WBQ38" s="441"/>
      <c r="WBR38" s="441"/>
      <c r="WBS38" s="441"/>
      <c r="WBT38" s="441"/>
      <c r="WBU38" s="441"/>
      <c r="WBV38" s="441"/>
      <c r="WBW38" s="441"/>
      <c r="WBX38" s="441"/>
      <c r="WBY38" s="441"/>
      <c r="WBZ38" s="441"/>
      <c r="WCA38" s="441"/>
      <c r="WCB38" s="441"/>
      <c r="WCC38" s="441"/>
      <c r="WCD38" s="441"/>
      <c r="WCE38" s="441"/>
      <c r="WCF38" s="441"/>
      <c r="WCG38" s="441"/>
      <c r="WCH38" s="441"/>
      <c r="WCI38" s="441"/>
      <c r="WCJ38" s="441"/>
      <c r="WCK38" s="441"/>
      <c r="WCL38" s="441"/>
      <c r="WCM38" s="441"/>
      <c r="WCN38" s="441"/>
      <c r="WCO38" s="441"/>
      <c r="WCP38" s="441"/>
      <c r="WCQ38" s="441"/>
      <c r="WCR38" s="441"/>
      <c r="WCS38" s="441"/>
      <c r="WCT38" s="441"/>
      <c r="WCU38" s="441"/>
      <c r="WCV38" s="441"/>
      <c r="WCW38" s="441"/>
      <c r="WCX38" s="441"/>
      <c r="WCY38" s="441"/>
      <c r="WCZ38" s="441"/>
      <c r="WDA38" s="441"/>
      <c r="WDB38" s="441"/>
      <c r="WDC38" s="441"/>
      <c r="WDD38" s="441"/>
      <c r="WDE38" s="441"/>
      <c r="WDF38" s="441"/>
      <c r="WDG38" s="441"/>
      <c r="WDH38" s="441"/>
      <c r="WDI38" s="441"/>
      <c r="WDJ38" s="441"/>
      <c r="WDK38" s="441"/>
      <c r="WDL38" s="441"/>
      <c r="WDM38" s="441"/>
      <c r="WDN38" s="441"/>
      <c r="WDO38" s="441"/>
      <c r="WDP38" s="441"/>
      <c r="WDQ38" s="441"/>
      <c r="WDR38" s="441"/>
      <c r="WDS38" s="441"/>
      <c r="WDT38" s="441"/>
      <c r="WDU38" s="441"/>
      <c r="WDV38" s="441"/>
      <c r="WDW38" s="441"/>
      <c r="WDX38" s="441"/>
      <c r="WDY38" s="441"/>
      <c r="WDZ38" s="441"/>
      <c r="WEA38" s="441"/>
      <c r="WEB38" s="441"/>
      <c r="WEC38" s="441"/>
      <c r="WED38" s="441"/>
      <c r="WEE38" s="441"/>
      <c r="WEF38" s="441"/>
      <c r="WEG38" s="441"/>
      <c r="WEH38" s="441"/>
      <c r="WEI38" s="441"/>
      <c r="WEJ38" s="441"/>
      <c r="WEK38" s="441"/>
      <c r="WEL38" s="441"/>
      <c r="WEM38" s="441"/>
      <c r="WEN38" s="441"/>
      <c r="WEO38" s="441"/>
      <c r="WEP38" s="441"/>
      <c r="WEQ38" s="441"/>
      <c r="WER38" s="441"/>
      <c r="WES38" s="441"/>
      <c r="WET38" s="441"/>
      <c r="WEU38" s="441"/>
      <c r="WEV38" s="441"/>
      <c r="WEW38" s="441"/>
      <c r="WEX38" s="441"/>
      <c r="WEY38" s="441"/>
      <c r="WEZ38" s="441"/>
      <c r="WFA38" s="441"/>
      <c r="WFB38" s="441"/>
      <c r="WFC38" s="441"/>
      <c r="WFD38" s="441"/>
      <c r="WFE38" s="441"/>
      <c r="WFF38" s="441"/>
      <c r="WFG38" s="441"/>
      <c r="WFH38" s="441"/>
      <c r="WFI38" s="441"/>
      <c r="WFJ38" s="441"/>
      <c r="WFK38" s="441"/>
      <c r="WFL38" s="441"/>
      <c r="WFM38" s="441"/>
      <c r="WFN38" s="441"/>
      <c r="WFO38" s="441"/>
      <c r="WFP38" s="441"/>
      <c r="WFQ38" s="441"/>
      <c r="WFR38" s="441"/>
      <c r="WFS38" s="441"/>
      <c r="WFT38" s="441"/>
      <c r="WFU38" s="441"/>
      <c r="WFV38" s="441"/>
      <c r="WFW38" s="441"/>
      <c r="WFX38" s="441"/>
      <c r="WFY38" s="441"/>
      <c r="WFZ38" s="441"/>
      <c r="WGA38" s="441"/>
      <c r="WGB38" s="441"/>
      <c r="WGC38" s="441"/>
      <c r="WGD38" s="441"/>
      <c r="WGE38" s="441"/>
      <c r="WGF38" s="441"/>
      <c r="WGG38" s="441"/>
      <c r="WGH38" s="441"/>
      <c r="WGI38" s="441"/>
      <c r="WGJ38" s="441"/>
      <c r="WGK38" s="441"/>
      <c r="WGL38" s="441"/>
      <c r="WGM38" s="441"/>
      <c r="WGN38" s="441"/>
      <c r="WGO38" s="441"/>
      <c r="WGP38" s="441"/>
      <c r="WGQ38" s="441"/>
      <c r="WGR38" s="441"/>
      <c r="WGS38" s="441"/>
      <c r="WGT38" s="441"/>
      <c r="WGU38" s="441"/>
      <c r="WGV38" s="441"/>
      <c r="WGW38" s="441"/>
      <c r="WGX38" s="441"/>
      <c r="WGY38" s="441"/>
      <c r="WGZ38" s="441"/>
      <c r="WHA38" s="441"/>
      <c r="WHB38" s="441"/>
      <c r="WHC38" s="441"/>
      <c r="WHD38" s="441"/>
      <c r="WHE38" s="441"/>
      <c r="WHF38" s="441"/>
      <c r="WHG38" s="441"/>
      <c r="WHH38" s="441"/>
      <c r="WHI38" s="441"/>
      <c r="WHJ38" s="441"/>
      <c r="WHK38" s="441"/>
      <c r="WHL38" s="441"/>
      <c r="WHM38" s="441"/>
      <c r="WHN38" s="441"/>
      <c r="WHO38" s="441"/>
      <c r="WHP38" s="441"/>
      <c r="WHQ38" s="441"/>
      <c r="WHR38" s="441"/>
      <c r="WHS38" s="441"/>
      <c r="WHT38" s="441"/>
      <c r="WHU38" s="441"/>
      <c r="WHV38" s="441"/>
      <c r="WHW38" s="441"/>
      <c r="WHX38" s="441"/>
      <c r="WHY38" s="441"/>
      <c r="WHZ38" s="441"/>
      <c r="WIA38" s="441"/>
      <c r="WIB38" s="441"/>
      <c r="WIC38" s="441"/>
      <c r="WID38" s="441"/>
      <c r="WIE38" s="441"/>
      <c r="WIF38" s="441"/>
      <c r="WIG38" s="441"/>
      <c r="WIH38" s="441"/>
      <c r="WII38" s="441"/>
      <c r="WIJ38" s="441"/>
      <c r="WIK38" s="441"/>
      <c r="WIL38" s="441"/>
      <c r="WIM38" s="441"/>
      <c r="WIN38" s="441"/>
      <c r="WIO38" s="441"/>
      <c r="WIP38" s="441"/>
      <c r="WIQ38" s="441"/>
      <c r="WIR38" s="441"/>
      <c r="WIS38" s="441"/>
      <c r="WIT38" s="441"/>
      <c r="WIU38" s="441"/>
      <c r="WIV38" s="441"/>
      <c r="WIW38" s="441"/>
      <c r="WIX38" s="441"/>
      <c r="WIY38" s="441"/>
      <c r="WIZ38" s="441"/>
      <c r="WJA38" s="441"/>
      <c r="WJB38" s="441"/>
      <c r="WJC38" s="441"/>
      <c r="WJD38" s="441"/>
      <c r="WJE38" s="441"/>
      <c r="WJF38" s="441"/>
      <c r="WJG38" s="441"/>
      <c r="WJH38" s="441"/>
      <c r="WJI38" s="441"/>
      <c r="WJJ38" s="441"/>
      <c r="WJK38" s="441"/>
      <c r="WJL38" s="441"/>
      <c r="WJM38" s="441"/>
      <c r="WJN38" s="441"/>
      <c r="WJO38" s="441"/>
      <c r="WJP38" s="441"/>
      <c r="WJQ38" s="441"/>
      <c r="WJR38" s="441"/>
      <c r="WJS38" s="441"/>
      <c r="WJT38" s="441"/>
      <c r="WJU38" s="441"/>
      <c r="WJV38" s="441"/>
      <c r="WJW38" s="441"/>
      <c r="WJX38" s="441"/>
      <c r="WJY38" s="441"/>
      <c r="WJZ38" s="441"/>
      <c r="WKA38" s="441"/>
      <c r="WKB38" s="441"/>
      <c r="WKC38" s="441"/>
      <c r="WKD38" s="441"/>
      <c r="WKE38" s="441"/>
      <c r="WKF38" s="441"/>
      <c r="WKG38" s="441"/>
      <c r="WKH38" s="441"/>
      <c r="WKI38" s="441"/>
      <c r="WKJ38" s="441"/>
      <c r="WKK38" s="441"/>
      <c r="WKL38" s="441"/>
      <c r="WKM38" s="441"/>
      <c r="WKN38" s="441"/>
      <c r="WKO38" s="441"/>
      <c r="WKP38" s="441"/>
      <c r="WKQ38" s="441"/>
      <c r="WKR38" s="441"/>
      <c r="WKS38" s="441"/>
      <c r="WKT38" s="441"/>
      <c r="WKU38" s="441"/>
      <c r="WKV38" s="441"/>
      <c r="WKW38" s="441"/>
      <c r="WKX38" s="441"/>
      <c r="WKY38" s="441"/>
      <c r="WKZ38" s="441"/>
      <c r="WLA38" s="441"/>
      <c r="WLB38" s="441"/>
      <c r="WLC38" s="441"/>
      <c r="WLD38" s="441"/>
      <c r="WLE38" s="441"/>
      <c r="WLF38" s="441"/>
      <c r="WLG38" s="441"/>
      <c r="WLH38" s="441"/>
      <c r="WLI38" s="441"/>
      <c r="WLJ38" s="441"/>
      <c r="WLK38" s="441"/>
      <c r="WLL38" s="441"/>
      <c r="WLM38" s="441"/>
      <c r="WLN38" s="441"/>
      <c r="WLO38" s="441"/>
      <c r="WLP38" s="441"/>
      <c r="WLQ38" s="441"/>
      <c r="WLR38" s="441"/>
      <c r="WLS38" s="441"/>
      <c r="WLT38" s="441"/>
      <c r="WLU38" s="441"/>
      <c r="WLV38" s="441"/>
      <c r="WLW38" s="441"/>
      <c r="WLX38" s="441"/>
      <c r="WLY38" s="441"/>
      <c r="WLZ38" s="441"/>
      <c r="WMA38" s="441"/>
      <c r="WMB38" s="441"/>
      <c r="WMC38" s="441"/>
      <c r="WMD38" s="441"/>
      <c r="WME38" s="441"/>
      <c r="WMF38" s="441"/>
      <c r="WMG38" s="441"/>
      <c r="WMH38" s="441"/>
      <c r="WMI38" s="441"/>
      <c r="WMJ38" s="441"/>
      <c r="WMK38" s="441"/>
      <c r="WML38" s="441"/>
      <c r="WMM38" s="441"/>
      <c r="WMN38" s="441"/>
      <c r="WMO38" s="441"/>
      <c r="WMP38" s="441"/>
      <c r="WMQ38" s="441"/>
      <c r="WMR38" s="441"/>
      <c r="WMS38" s="441"/>
      <c r="WMT38" s="441"/>
      <c r="WMU38" s="441"/>
      <c r="WMV38" s="441"/>
      <c r="WMW38" s="441"/>
      <c r="WMX38" s="441"/>
      <c r="WMY38" s="441"/>
      <c r="WMZ38" s="441"/>
      <c r="WNA38" s="441"/>
      <c r="WNB38" s="441"/>
      <c r="WNC38" s="441"/>
      <c r="WND38" s="441"/>
      <c r="WNE38" s="441"/>
      <c r="WNF38" s="441"/>
      <c r="WNG38" s="441"/>
      <c r="WNH38" s="441"/>
      <c r="WNI38" s="441"/>
      <c r="WNJ38" s="441"/>
      <c r="WNK38" s="441"/>
      <c r="WNL38" s="441"/>
      <c r="WNM38" s="441"/>
      <c r="WNN38" s="441"/>
      <c r="WNO38" s="441"/>
      <c r="WNP38" s="441"/>
      <c r="WNQ38" s="441"/>
      <c r="WNR38" s="441"/>
      <c r="WNS38" s="441"/>
      <c r="WNT38" s="441"/>
      <c r="WNU38" s="441"/>
      <c r="WNV38" s="441"/>
      <c r="WNW38" s="441"/>
      <c r="WNX38" s="441"/>
      <c r="WNY38" s="441"/>
      <c r="WNZ38" s="441"/>
      <c r="WOA38" s="441"/>
      <c r="WOB38" s="441"/>
      <c r="WOC38" s="441"/>
      <c r="WOD38" s="441"/>
      <c r="WOE38" s="441"/>
      <c r="WOF38" s="441"/>
      <c r="WOG38" s="441"/>
      <c r="WOH38" s="441"/>
      <c r="WOI38" s="441"/>
      <c r="WOJ38" s="441"/>
      <c r="WOK38" s="441"/>
      <c r="WOL38" s="441"/>
      <c r="WOM38" s="441"/>
      <c r="WON38" s="441"/>
      <c r="WOO38" s="441"/>
      <c r="WOP38" s="441"/>
      <c r="WOQ38" s="441"/>
      <c r="WOR38" s="441"/>
      <c r="WOS38" s="441"/>
      <c r="WOT38" s="441"/>
      <c r="WOU38" s="441"/>
      <c r="WOV38" s="441"/>
      <c r="WOW38" s="441"/>
      <c r="WOX38" s="441"/>
      <c r="WOY38" s="441"/>
      <c r="WOZ38" s="441"/>
      <c r="WPA38" s="441"/>
      <c r="WPB38" s="441"/>
      <c r="WPC38" s="441"/>
      <c r="WPD38" s="441"/>
      <c r="WPE38" s="441"/>
      <c r="WPF38" s="441"/>
      <c r="WPG38" s="441"/>
      <c r="WPH38" s="441"/>
      <c r="WPI38" s="441"/>
      <c r="WPJ38" s="441"/>
      <c r="WPK38" s="441"/>
      <c r="WPL38" s="441"/>
      <c r="WPM38" s="441"/>
      <c r="WPN38" s="441"/>
      <c r="WPO38" s="441"/>
      <c r="WPP38" s="441"/>
      <c r="WPQ38" s="441"/>
      <c r="WPR38" s="441"/>
      <c r="WPS38" s="441"/>
      <c r="WPT38" s="441"/>
      <c r="WPU38" s="441"/>
      <c r="WPV38" s="441"/>
      <c r="WPW38" s="441"/>
      <c r="WPX38" s="441"/>
      <c r="WPY38" s="441"/>
      <c r="WPZ38" s="441"/>
      <c r="WQA38" s="441"/>
      <c r="WQB38" s="441"/>
      <c r="WQC38" s="441"/>
      <c r="WQD38" s="441"/>
      <c r="WQE38" s="441"/>
      <c r="WQF38" s="441"/>
      <c r="WQG38" s="441"/>
      <c r="WQH38" s="441"/>
      <c r="WQI38" s="441"/>
      <c r="WQJ38" s="441"/>
      <c r="WQK38" s="441"/>
      <c r="WQL38" s="441"/>
      <c r="WQM38" s="441"/>
      <c r="WQN38" s="441"/>
      <c r="WQO38" s="441"/>
      <c r="WQP38" s="441"/>
      <c r="WQQ38" s="441"/>
      <c r="WQR38" s="441"/>
      <c r="WQS38" s="441"/>
      <c r="WQT38" s="441"/>
      <c r="WQU38" s="441"/>
      <c r="WQV38" s="441"/>
      <c r="WQW38" s="441"/>
      <c r="WQX38" s="441"/>
      <c r="WQY38" s="441"/>
      <c r="WQZ38" s="441"/>
      <c r="WRA38" s="441"/>
      <c r="WRB38" s="441"/>
      <c r="WRC38" s="441"/>
      <c r="WRD38" s="441"/>
      <c r="WRE38" s="441"/>
      <c r="WRF38" s="441"/>
      <c r="WRG38" s="441"/>
      <c r="WRH38" s="441"/>
      <c r="WRI38" s="441"/>
      <c r="WRJ38" s="441"/>
      <c r="WRK38" s="441"/>
      <c r="WRL38" s="441"/>
      <c r="WRM38" s="441"/>
      <c r="WRN38" s="441"/>
      <c r="WRO38" s="441"/>
      <c r="WRP38" s="441"/>
      <c r="WRQ38" s="441"/>
      <c r="WRR38" s="441"/>
      <c r="WRS38" s="441"/>
      <c r="WRT38" s="441"/>
      <c r="WRU38" s="441"/>
      <c r="WRV38" s="441"/>
      <c r="WRW38" s="441"/>
      <c r="WRX38" s="441"/>
      <c r="WRY38" s="441"/>
      <c r="WRZ38" s="441"/>
      <c r="WSA38" s="441"/>
      <c r="WSB38" s="441"/>
      <c r="WSC38" s="441"/>
      <c r="WSD38" s="441"/>
      <c r="WSE38" s="441"/>
      <c r="WSF38" s="441"/>
      <c r="WSG38" s="441"/>
      <c r="WSH38" s="441"/>
      <c r="WSI38" s="441"/>
      <c r="WSJ38" s="441"/>
      <c r="WSK38" s="441"/>
      <c r="WSL38" s="441"/>
      <c r="WSM38" s="441"/>
      <c r="WSN38" s="441"/>
      <c r="WSO38" s="441"/>
      <c r="WSP38" s="441"/>
      <c r="WSQ38" s="441"/>
      <c r="WSR38" s="441"/>
      <c r="WSS38" s="441"/>
      <c r="WST38" s="441"/>
      <c r="WSU38" s="441"/>
      <c r="WSV38" s="441"/>
      <c r="WSW38" s="441"/>
      <c r="WSX38" s="441"/>
      <c r="WSY38" s="441"/>
      <c r="WSZ38" s="441"/>
      <c r="WTA38" s="441"/>
      <c r="WTB38" s="441"/>
      <c r="WTC38" s="441"/>
      <c r="WTD38" s="441"/>
      <c r="WTE38" s="441"/>
      <c r="WTF38" s="441"/>
      <c r="WTG38" s="441"/>
      <c r="WTH38" s="441"/>
      <c r="WTI38" s="441"/>
      <c r="WTJ38" s="441"/>
      <c r="WTK38" s="441"/>
      <c r="WTL38" s="441"/>
      <c r="WTM38" s="441"/>
      <c r="WTN38" s="441"/>
      <c r="WTO38" s="441"/>
      <c r="WTP38" s="441"/>
      <c r="WTQ38" s="441"/>
      <c r="WTR38" s="441"/>
      <c r="WTS38" s="441"/>
      <c r="WTT38" s="441"/>
      <c r="WTU38" s="441"/>
      <c r="WTV38" s="441"/>
      <c r="WTW38" s="441"/>
      <c r="WTX38" s="441"/>
      <c r="WTY38" s="441"/>
      <c r="WTZ38" s="441"/>
      <c r="WUA38" s="441"/>
      <c r="WUB38" s="441"/>
      <c r="WUC38" s="441"/>
      <c r="WUD38" s="441"/>
      <c r="WUE38" s="441"/>
      <c r="WUF38" s="441"/>
      <c r="WUG38" s="441"/>
      <c r="WUH38" s="441"/>
      <c r="WUI38" s="441"/>
      <c r="WUJ38" s="441"/>
      <c r="WUK38" s="441"/>
      <c r="WUL38" s="441"/>
      <c r="WUM38" s="441"/>
      <c r="WUN38" s="441"/>
      <c r="WUO38" s="441"/>
      <c r="WUP38" s="441"/>
      <c r="WUQ38" s="441"/>
      <c r="WUR38" s="441"/>
      <c r="WUS38" s="441"/>
      <c r="WUT38" s="441"/>
      <c r="WUU38" s="441"/>
      <c r="WUV38" s="441"/>
      <c r="WUW38" s="441"/>
      <c r="WUX38" s="441"/>
      <c r="WUY38" s="441"/>
      <c r="WUZ38" s="441"/>
      <c r="WVA38" s="441"/>
      <c r="WVB38" s="441"/>
      <c r="WVC38" s="441"/>
      <c r="WVD38" s="441"/>
      <c r="WVE38" s="441"/>
      <c r="WVF38" s="441"/>
      <c r="WVG38" s="441"/>
      <c r="WVH38" s="441"/>
      <c r="WVI38" s="441"/>
      <c r="WVJ38" s="441"/>
      <c r="WVK38" s="441"/>
      <c r="WVL38" s="441"/>
      <c r="WVM38" s="441"/>
      <c r="WVN38" s="441"/>
      <c r="WVO38" s="441"/>
      <c r="WVP38" s="441"/>
      <c r="WVQ38" s="441"/>
      <c r="WVR38" s="441"/>
      <c r="WVS38" s="441"/>
      <c r="WVT38" s="441"/>
      <c r="WVU38" s="441"/>
      <c r="WVV38" s="441"/>
      <c r="WVW38" s="441"/>
      <c r="WVX38" s="441"/>
      <c r="WVY38" s="441"/>
      <c r="WVZ38" s="441"/>
      <c r="WWA38" s="441"/>
      <c r="WWB38" s="441"/>
      <c r="WWC38" s="441"/>
      <c r="WWD38" s="441"/>
      <c r="WWE38" s="441"/>
      <c r="WWF38" s="441"/>
      <c r="WWG38" s="441"/>
      <c r="WWH38" s="441"/>
      <c r="WWI38" s="441"/>
      <c r="WWJ38" s="441"/>
      <c r="WWK38" s="441"/>
      <c r="WWL38" s="441"/>
      <c r="WWM38" s="441"/>
      <c r="WWN38" s="441"/>
      <c r="WWO38" s="441"/>
      <c r="WWP38" s="441"/>
      <c r="WWQ38" s="441"/>
      <c r="WWR38" s="441"/>
      <c r="WWS38" s="441"/>
      <c r="WWT38" s="441"/>
      <c r="WWU38" s="441"/>
      <c r="WWV38" s="441"/>
      <c r="WWW38" s="441"/>
      <c r="WWX38" s="441"/>
      <c r="WWY38" s="441"/>
      <c r="WWZ38" s="441"/>
      <c r="WXA38" s="441"/>
      <c r="WXB38" s="441"/>
      <c r="WXC38" s="441"/>
      <c r="WXD38" s="441"/>
      <c r="WXE38" s="441"/>
      <c r="WXF38" s="441"/>
      <c r="WXG38" s="441"/>
      <c r="WXH38" s="441"/>
      <c r="WXI38" s="441"/>
      <c r="WXJ38" s="441"/>
      <c r="WXK38" s="441"/>
      <c r="WXL38" s="441"/>
      <c r="WXM38" s="441"/>
      <c r="WXN38" s="441"/>
      <c r="WXO38" s="441"/>
      <c r="WXP38" s="441"/>
      <c r="WXQ38" s="441"/>
      <c r="WXR38" s="441"/>
      <c r="WXS38" s="441"/>
      <c r="WXT38" s="441"/>
      <c r="WXU38" s="441"/>
      <c r="WXV38" s="441"/>
      <c r="WXW38" s="441"/>
      <c r="WXX38" s="441"/>
      <c r="WXY38" s="441"/>
      <c r="WXZ38" s="441"/>
      <c r="WYA38" s="441"/>
      <c r="WYB38" s="441"/>
      <c r="WYC38" s="441"/>
      <c r="WYD38" s="441"/>
      <c r="WYE38" s="441"/>
      <c r="WYF38" s="441"/>
      <c r="WYG38" s="441"/>
      <c r="WYH38" s="441"/>
      <c r="WYI38" s="441"/>
      <c r="WYJ38" s="441"/>
      <c r="WYK38" s="441"/>
      <c r="WYL38" s="441"/>
      <c r="WYM38" s="441"/>
      <c r="WYN38" s="441"/>
      <c r="WYO38" s="441"/>
      <c r="WYP38" s="441"/>
      <c r="WYQ38" s="441"/>
      <c r="WYR38" s="441"/>
      <c r="WYS38" s="441"/>
      <c r="WYT38" s="441"/>
      <c r="WYU38" s="441"/>
      <c r="WYV38" s="441"/>
      <c r="WYW38" s="441"/>
      <c r="WYX38" s="441"/>
      <c r="WYY38" s="441"/>
      <c r="WYZ38" s="441"/>
      <c r="WZA38" s="441"/>
      <c r="WZB38" s="441"/>
      <c r="WZC38" s="441"/>
      <c r="WZD38" s="441"/>
      <c r="WZE38" s="441"/>
      <c r="WZF38" s="441"/>
      <c r="WZG38" s="441"/>
      <c r="WZH38" s="441"/>
      <c r="WZI38" s="441"/>
      <c r="WZJ38" s="441"/>
      <c r="WZK38" s="441"/>
      <c r="WZL38" s="441"/>
      <c r="WZM38" s="441"/>
      <c r="WZN38" s="441"/>
      <c r="WZO38" s="441"/>
      <c r="WZP38" s="441"/>
      <c r="WZQ38" s="441"/>
      <c r="WZR38" s="441"/>
      <c r="WZS38" s="441"/>
      <c r="WZT38" s="441"/>
      <c r="WZU38" s="441"/>
      <c r="WZV38" s="441"/>
      <c r="WZW38" s="441"/>
      <c r="WZX38" s="441"/>
      <c r="WZY38" s="441"/>
      <c r="WZZ38" s="441"/>
      <c r="XAA38" s="441"/>
      <c r="XAB38" s="441"/>
      <c r="XAC38" s="441"/>
      <c r="XAD38" s="441"/>
      <c r="XAE38" s="441"/>
      <c r="XAF38" s="441"/>
      <c r="XAG38" s="441"/>
      <c r="XAH38" s="441"/>
      <c r="XAI38" s="441"/>
      <c r="XAJ38" s="441"/>
      <c r="XAK38" s="441"/>
      <c r="XAL38" s="441"/>
      <c r="XAM38" s="441"/>
      <c r="XAN38" s="441"/>
      <c r="XAO38" s="441"/>
      <c r="XAP38" s="441"/>
      <c r="XAQ38" s="441"/>
      <c r="XAR38" s="441"/>
      <c r="XAS38" s="441"/>
      <c r="XAT38" s="441"/>
      <c r="XAU38" s="441"/>
      <c r="XAV38" s="441"/>
      <c r="XAW38" s="441"/>
      <c r="XAX38" s="441"/>
      <c r="XAY38" s="441"/>
      <c r="XAZ38" s="441"/>
      <c r="XBA38" s="441"/>
      <c r="XBB38" s="441"/>
      <c r="XBC38" s="441"/>
      <c r="XBD38" s="441"/>
      <c r="XBE38" s="441"/>
      <c r="XBF38" s="441"/>
      <c r="XBG38" s="441"/>
      <c r="XBH38" s="441"/>
      <c r="XBI38" s="441"/>
      <c r="XBJ38" s="441"/>
      <c r="XBK38" s="441"/>
      <c r="XBL38" s="441"/>
      <c r="XBM38" s="441"/>
      <c r="XBN38" s="441"/>
      <c r="XBO38" s="441"/>
      <c r="XBP38" s="441"/>
      <c r="XBQ38" s="441"/>
      <c r="XBR38" s="441"/>
      <c r="XBS38" s="441"/>
      <c r="XBT38" s="441"/>
      <c r="XBU38" s="441"/>
      <c r="XBV38" s="441"/>
      <c r="XBW38" s="441"/>
      <c r="XBX38" s="441"/>
      <c r="XBY38" s="441"/>
      <c r="XBZ38" s="441"/>
      <c r="XCA38" s="441"/>
      <c r="XCB38" s="441"/>
      <c r="XCC38" s="441"/>
      <c r="XCD38" s="441"/>
      <c r="XCE38" s="441"/>
      <c r="XCF38" s="441"/>
      <c r="XCG38" s="441"/>
      <c r="XCH38" s="441"/>
      <c r="XCI38" s="441"/>
      <c r="XCJ38" s="441"/>
      <c r="XCK38" s="441"/>
      <c r="XCL38" s="441"/>
      <c r="XCM38" s="441"/>
      <c r="XCN38" s="441"/>
      <c r="XCO38" s="441"/>
      <c r="XCP38" s="441"/>
      <c r="XCQ38" s="441"/>
      <c r="XCR38" s="441"/>
      <c r="XCS38" s="441"/>
      <c r="XCT38" s="441"/>
      <c r="XCU38" s="441"/>
      <c r="XCV38" s="441"/>
      <c r="XCW38" s="441"/>
      <c r="XCX38" s="441"/>
      <c r="XCY38" s="441"/>
      <c r="XCZ38" s="441"/>
      <c r="XDA38" s="441"/>
      <c r="XDB38" s="441"/>
      <c r="XDC38" s="441"/>
      <c r="XDD38" s="441"/>
      <c r="XDE38" s="441"/>
      <c r="XDF38" s="441"/>
      <c r="XDG38" s="441"/>
      <c r="XDH38" s="441"/>
      <c r="XDI38" s="441"/>
      <c r="XDJ38" s="441"/>
      <c r="XDK38" s="441"/>
      <c r="XDL38" s="441"/>
      <c r="XDM38" s="441"/>
      <c r="XDN38" s="441"/>
      <c r="XDO38" s="441"/>
      <c r="XDP38" s="441"/>
      <c r="XDQ38" s="441"/>
      <c r="XDR38" s="441"/>
      <c r="XDS38" s="441"/>
      <c r="XDT38" s="441"/>
      <c r="XDU38" s="441"/>
      <c r="XDV38" s="441"/>
      <c r="XDW38" s="441"/>
      <c r="XDX38" s="441"/>
      <c r="XDY38" s="441"/>
      <c r="XDZ38" s="441"/>
      <c r="XEA38" s="441"/>
      <c r="XEB38" s="407"/>
      <c r="XEC38" s="407"/>
      <c r="XED38" s="407"/>
      <c r="XEE38" s="407"/>
      <c r="XEF38" s="407"/>
      <c r="XEG38" s="407"/>
      <c r="XEH38" s="407"/>
      <c r="XEI38" s="407"/>
      <c r="XEJ38" s="407"/>
      <c r="XEK38" s="407"/>
      <c r="XEL38" s="407"/>
      <c r="XEM38" s="407"/>
      <c r="XEN38" s="407"/>
      <c r="XEO38" s="407"/>
      <c r="XEP38" s="407"/>
      <c r="XEQ38" s="407"/>
      <c r="XER38" s="407"/>
      <c r="XES38" s="407"/>
      <c r="XET38" s="407"/>
      <c r="XEU38" s="407"/>
      <c r="XEV38" s="407"/>
      <c r="XEW38" s="407"/>
      <c r="XEX38" s="407"/>
      <c r="XEY38" s="407"/>
      <c r="XEZ38" s="407"/>
      <c r="XFA38" s="407"/>
      <c r="XFB38" s="407"/>
      <c r="XFC38" s="407"/>
      <c r="XFD38" s="407"/>
    </row>
    <row r="39" s="409" customFormat="1" ht="18" customHeight="1" spans="1:16355">
      <c r="A39" s="686" t="s">
        <v>43</v>
      </c>
      <c r="B39" s="687">
        <f>B32+B7</f>
        <v>116877</v>
      </c>
      <c r="C39" s="687">
        <f t="shared" si="0"/>
        <v>116877</v>
      </c>
      <c r="D39" s="688">
        <v>8457.69100000001</v>
      </c>
      <c r="E39" s="689">
        <f t="shared" si="1"/>
        <v>7.80090841567715</v>
      </c>
      <c r="F39" s="690"/>
      <c r="G39" s="691">
        <v>108419.309</v>
      </c>
      <c r="H39" s="443"/>
      <c r="I39" s="443"/>
      <c r="J39" s="443"/>
      <c r="K39" s="443"/>
      <c r="L39" s="443"/>
      <c r="M39" s="443"/>
      <c r="N39" s="443"/>
      <c r="O39" s="443"/>
      <c r="P39" s="443"/>
      <c r="Q39" s="443"/>
      <c r="R39" s="443"/>
      <c r="S39" s="443"/>
      <c r="T39" s="443"/>
      <c r="U39" s="443"/>
      <c r="V39" s="443"/>
      <c r="W39" s="443"/>
      <c r="X39" s="443"/>
      <c r="Y39" s="443"/>
      <c r="Z39" s="443"/>
      <c r="AA39" s="443"/>
      <c r="AB39" s="443"/>
      <c r="AC39" s="443"/>
      <c r="AD39" s="443"/>
      <c r="AE39" s="443"/>
      <c r="AF39" s="443"/>
      <c r="AG39" s="443"/>
      <c r="AH39" s="443"/>
      <c r="AI39" s="443"/>
      <c r="AJ39" s="443"/>
      <c r="AK39" s="443"/>
      <c r="AL39" s="443"/>
      <c r="AM39" s="443"/>
      <c r="AN39" s="443"/>
      <c r="AO39" s="443"/>
      <c r="AP39" s="443"/>
      <c r="AQ39" s="443"/>
      <c r="AR39" s="443"/>
      <c r="AS39" s="443"/>
      <c r="AT39" s="443"/>
      <c r="AU39" s="443"/>
      <c r="AV39" s="443"/>
      <c r="AW39" s="443"/>
      <c r="AX39" s="443"/>
      <c r="AY39" s="443"/>
      <c r="AZ39" s="443"/>
      <c r="BA39" s="443"/>
      <c r="BB39" s="443"/>
      <c r="BC39" s="443"/>
      <c r="BD39" s="443"/>
      <c r="BE39" s="443"/>
      <c r="BF39" s="443"/>
      <c r="BG39" s="443"/>
      <c r="BH39" s="443"/>
      <c r="BI39" s="443"/>
      <c r="BJ39" s="443"/>
      <c r="BK39" s="443"/>
      <c r="BL39" s="443"/>
      <c r="BM39" s="443"/>
      <c r="BN39" s="443"/>
      <c r="BO39" s="443"/>
      <c r="BP39" s="443"/>
      <c r="BQ39" s="443"/>
      <c r="BR39" s="443"/>
      <c r="BS39" s="443"/>
      <c r="BT39" s="443"/>
      <c r="BU39" s="443"/>
      <c r="BV39" s="443"/>
      <c r="BW39" s="443"/>
      <c r="BX39" s="443"/>
      <c r="BY39" s="443"/>
      <c r="BZ39" s="443"/>
      <c r="CA39" s="443"/>
      <c r="CB39" s="443"/>
      <c r="CC39" s="443"/>
      <c r="CD39" s="443"/>
      <c r="CE39" s="443"/>
      <c r="CF39" s="443"/>
      <c r="CG39" s="443"/>
      <c r="CH39" s="443"/>
      <c r="CI39" s="443"/>
      <c r="CJ39" s="443"/>
      <c r="CK39" s="443"/>
      <c r="CL39" s="443"/>
      <c r="CM39" s="443"/>
      <c r="CN39" s="443"/>
      <c r="CO39" s="443"/>
      <c r="CP39" s="443"/>
      <c r="CQ39" s="443"/>
      <c r="CR39" s="443"/>
      <c r="CS39" s="443"/>
      <c r="CT39" s="443"/>
      <c r="CU39" s="443"/>
      <c r="CV39" s="443"/>
      <c r="CW39" s="443"/>
      <c r="CX39" s="443"/>
      <c r="CY39" s="443"/>
      <c r="CZ39" s="443"/>
      <c r="DA39" s="443"/>
      <c r="DB39" s="443"/>
      <c r="DC39" s="443"/>
      <c r="DD39" s="443"/>
      <c r="DE39" s="443"/>
      <c r="DF39" s="443"/>
      <c r="DG39" s="443"/>
      <c r="DH39" s="443"/>
      <c r="DI39" s="443"/>
      <c r="DJ39" s="443"/>
      <c r="DK39" s="443"/>
      <c r="DL39" s="443"/>
      <c r="DM39" s="443"/>
      <c r="DN39" s="443"/>
      <c r="DO39" s="443"/>
      <c r="DP39" s="443"/>
      <c r="DQ39" s="443"/>
      <c r="DR39" s="443"/>
      <c r="DS39" s="443"/>
      <c r="DT39" s="443"/>
      <c r="DU39" s="443"/>
      <c r="DV39" s="443"/>
      <c r="DW39" s="443"/>
      <c r="DX39" s="443"/>
      <c r="DY39" s="443"/>
      <c r="DZ39" s="443"/>
      <c r="EA39" s="443"/>
      <c r="EB39" s="443"/>
      <c r="EC39" s="443"/>
      <c r="ED39" s="443"/>
      <c r="EE39" s="443"/>
      <c r="EF39" s="443"/>
      <c r="EG39" s="443"/>
      <c r="EH39" s="443"/>
      <c r="EI39" s="443"/>
      <c r="EJ39" s="443"/>
      <c r="EK39" s="443"/>
      <c r="EL39" s="443"/>
      <c r="EM39" s="443"/>
      <c r="EN39" s="443"/>
      <c r="EO39" s="443"/>
      <c r="EP39" s="443"/>
      <c r="EQ39" s="443"/>
      <c r="ER39" s="443"/>
      <c r="ES39" s="443"/>
      <c r="ET39" s="443"/>
      <c r="EU39" s="443"/>
      <c r="EV39" s="443"/>
      <c r="EW39" s="443"/>
      <c r="EX39" s="443"/>
      <c r="EY39" s="443"/>
      <c r="EZ39" s="443"/>
      <c r="FA39" s="443"/>
      <c r="FB39" s="443"/>
      <c r="FC39" s="443"/>
      <c r="FD39" s="443"/>
      <c r="FE39" s="443"/>
      <c r="FF39" s="443"/>
      <c r="FG39" s="443"/>
      <c r="FH39" s="443"/>
      <c r="FI39" s="443"/>
      <c r="FJ39" s="443"/>
      <c r="FK39" s="443"/>
      <c r="FL39" s="443"/>
      <c r="FM39" s="443"/>
      <c r="FN39" s="443"/>
      <c r="FO39" s="443"/>
      <c r="FP39" s="443"/>
      <c r="FQ39" s="443"/>
      <c r="FR39" s="443"/>
      <c r="FS39" s="443"/>
      <c r="FT39" s="443"/>
      <c r="FU39" s="443"/>
      <c r="FV39" s="443"/>
      <c r="FW39" s="443"/>
      <c r="FX39" s="443"/>
      <c r="FY39" s="443"/>
      <c r="FZ39" s="443"/>
      <c r="GA39" s="443"/>
      <c r="GB39" s="443"/>
      <c r="GC39" s="443"/>
      <c r="GD39" s="443"/>
      <c r="GE39" s="443"/>
      <c r="GF39" s="443"/>
      <c r="GG39" s="443"/>
      <c r="GH39" s="443"/>
      <c r="GI39" s="443"/>
      <c r="GJ39" s="443"/>
      <c r="GK39" s="443"/>
      <c r="GL39" s="443"/>
      <c r="GM39" s="443"/>
      <c r="GN39" s="443"/>
      <c r="GO39" s="443"/>
      <c r="GP39" s="443"/>
      <c r="GQ39" s="443"/>
      <c r="GR39" s="443"/>
      <c r="GS39" s="443"/>
      <c r="GT39" s="443"/>
      <c r="GU39" s="443"/>
      <c r="GV39" s="443"/>
      <c r="GW39" s="443"/>
      <c r="GX39" s="443"/>
      <c r="GY39" s="443"/>
      <c r="GZ39" s="443"/>
      <c r="HA39" s="443"/>
      <c r="HB39" s="443"/>
      <c r="HC39" s="443"/>
      <c r="HD39" s="443"/>
      <c r="HE39" s="443"/>
      <c r="HF39" s="443"/>
      <c r="HG39" s="443"/>
      <c r="HH39" s="443"/>
      <c r="HI39" s="443"/>
      <c r="HJ39" s="443"/>
      <c r="HK39" s="443"/>
      <c r="HL39" s="443"/>
      <c r="HM39" s="443"/>
      <c r="HN39" s="443"/>
      <c r="HO39" s="443"/>
      <c r="HP39" s="443"/>
      <c r="HQ39" s="443"/>
      <c r="HR39" s="443"/>
      <c r="HS39" s="443"/>
      <c r="HT39" s="443"/>
      <c r="HU39" s="443"/>
      <c r="HV39" s="443"/>
      <c r="HW39" s="443"/>
      <c r="HX39" s="443"/>
      <c r="HY39" s="443"/>
      <c r="HZ39" s="443"/>
      <c r="IA39" s="443"/>
      <c r="IB39" s="443"/>
      <c r="IC39" s="443"/>
      <c r="ID39" s="443"/>
      <c r="IE39" s="443"/>
      <c r="IF39" s="443"/>
      <c r="IG39" s="443"/>
      <c r="IH39" s="443"/>
      <c r="II39" s="443"/>
      <c r="IJ39" s="443"/>
      <c r="IK39" s="443"/>
      <c r="IL39" s="443"/>
      <c r="IM39" s="443"/>
      <c r="IN39" s="443"/>
      <c r="IO39" s="443"/>
      <c r="IP39" s="443"/>
      <c r="IQ39" s="443"/>
      <c r="IR39" s="443"/>
      <c r="IS39" s="443"/>
      <c r="IT39" s="443"/>
      <c r="IU39" s="443"/>
      <c r="IV39" s="443"/>
      <c r="IW39" s="443"/>
      <c r="IX39" s="443"/>
      <c r="IY39" s="443"/>
      <c r="IZ39" s="443"/>
      <c r="JA39" s="443"/>
      <c r="JB39" s="443"/>
      <c r="JC39" s="443"/>
      <c r="JD39" s="443"/>
      <c r="JE39" s="443"/>
      <c r="JF39" s="443"/>
      <c r="JG39" s="443"/>
      <c r="JH39" s="443"/>
      <c r="JI39" s="443"/>
      <c r="JJ39" s="443"/>
      <c r="JK39" s="443"/>
      <c r="JL39" s="443"/>
      <c r="JM39" s="443"/>
      <c r="JN39" s="443"/>
      <c r="JO39" s="443"/>
      <c r="JP39" s="443"/>
      <c r="JQ39" s="443"/>
      <c r="JR39" s="443"/>
      <c r="JS39" s="443"/>
      <c r="JT39" s="443"/>
      <c r="JU39" s="443"/>
      <c r="JV39" s="443"/>
      <c r="JW39" s="443"/>
      <c r="JX39" s="443"/>
      <c r="JY39" s="443"/>
      <c r="JZ39" s="443"/>
      <c r="KA39" s="443"/>
      <c r="KB39" s="443"/>
      <c r="KC39" s="443"/>
      <c r="KD39" s="443"/>
      <c r="KE39" s="443"/>
      <c r="KF39" s="443"/>
      <c r="KG39" s="443"/>
      <c r="KH39" s="443"/>
      <c r="KI39" s="443"/>
      <c r="KJ39" s="443"/>
      <c r="KK39" s="443"/>
      <c r="KL39" s="443"/>
      <c r="KM39" s="443"/>
      <c r="KN39" s="443"/>
      <c r="KO39" s="443"/>
      <c r="KP39" s="443"/>
      <c r="KQ39" s="443"/>
      <c r="KR39" s="443"/>
      <c r="KS39" s="443"/>
      <c r="KT39" s="443"/>
      <c r="KU39" s="443"/>
      <c r="KV39" s="443"/>
      <c r="KW39" s="443"/>
      <c r="KX39" s="443"/>
      <c r="KY39" s="443"/>
      <c r="KZ39" s="443"/>
      <c r="LA39" s="443"/>
      <c r="LB39" s="443"/>
      <c r="LC39" s="443"/>
      <c r="LD39" s="443"/>
      <c r="LE39" s="443"/>
      <c r="LF39" s="443"/>
      <c r="LG39" s="443"/>
      <c r="LH39" s="443"/>
      <c r="LI39" s="443"/>
      <c r="LJ39" s="443"/>
      <c r="LK39" s="443"/>
      <c r="LL39" s="443"/>
      <c r="LM39" s="443"/>
      <c r="LN39" s="443"/>
      <c r="LO39" s="443"/>
      <c r="LP39" s="443"/>
      <c r="LQ39" s="443"/>
      <c r="LR39" s="443"/>
      <c r="LS39" s="443"/>
      <c r="LT39" s="443"/>
      <c r="LU39" s="443"/>
      <c r="LV39" s="443"/>
      <c r="LW39" s="443"/>
      <c r="LX39" s="443"/>
      <c r="LY39" s="443"/>
      <c r="LZ39" s="443"/>
      <c r="MA39" s="443"/>
      <c r="MB39" s="443"/>
      <c r="MC39" s="443"/>
      <c r="MD39" s="443"/>
      <c r="ME39" s="443"/>
      <c r="MF39" s="443"/>
      <c r="MG39" s="443"/>
      <c r="MH39" s="443"/>
      <c r="MI39" s="443"/>
      <c r="MJ39" s="443"/>
      <c r="MK39" s="443"/>
      <c r="ML39" s="443"/>
      <c r="MM39" s="443"/>
      <c r="MN39" s="443"/>
      <c r="MO39" s="443"/>
      <c r="MP39" s="443"/>
      <c r="MQ39" s="443"/>
      <c r="MR39" s="443"/>
      <c r="MS39" s="443"/>
      <c r="MT39" s="443"/>
      <c r="MU39" s="443"/>
      <c r="MV39" s="443"/>
      <c r="MW39" s="443"/>
      <c r="MX39" s="443"/>
      <c r="MY39" s="443"/>
      <c r="MZ39" s="443"/>
      <c r="NA39" s="443"/>
      <c r="NB39" s="443"/>
      <c r="NC39" s="443"/>
      <c r="ND39" s="443"/>
      <c r="NE39" s="443"/>
      <c r="NF39" s="443"/>
      <c r="NG39" s="443"/>
      <c r="NH39" s="443"/>
      <c r="NI39" s="443"/>
      <c r="NJ39" s="443"/>
      <c r="NK39" s="443"/>
      <c r="NL39" s="443"/>
      <c r="NM39" s="443"/>
      <c r="NN39" s="443"/>
      <c r="NO39" s="443"/>
      <c r="NP39" s="443"/>
      <c r="NQ39" s="443"/>
      <c r="NR39" s="443"/>
      <c r="NS39" s="443"/>
      <c r="NT39" s="443"/>
      <c r="NU39" s="443"/>
      <c r="NV39" s="443"/>
      <c r="NW39" s="443"/>
      <c r="NX39" s="443"/>
      <c r="NY39" s="443"/>
      <c r="NZ39" s="443"/>
      <c r="OA39" s="443"/>
      <c r="OB39" s="443"/>
      <c r="OC39" s="443"/>
      <c r="OD39" s="443"/>
      <c r="OE39" s="443"/>
      <c r="OF39" s="443"/>
      <c r="OG39" s="443"/>
      <c r="OH39" s="443"/>
      <c r="OI39" s="443"/>
      <c r="OJ39" s="443"/>
      <c r="OK39" s="443"/>
      <c r="OL39" s="443"/>
      <c r="OM39" s="443"/>
      <c r="ON39" s="443"/>
      <c r="OO39" s="443"/>
      <c r="OP39" s="443"/>
      <c r="OQ39" s="443"/>
      <c r="OR39" s="443"/>
      <c r="OS39" s="443"/>
      <c r="OT39" s="443"/>
      <c r="OU39" s="443"/>
      <c r="OV39" s="443"/>
      <c r="OW39" s="443"/>
      <c r="OX39" s="443"/>
      <c r="OY39" s="443"/>
      <c r="OZ39" s="443"/>
      <c r="PA39" s="443"/>
      <c r="PB39" s="443"/>
      <c r="PC39" s="443"/>
      <c r="PD39" s="443"/>
      <c r="PE39" s="443"/>
      <c r="PF39" s="443"/>
      <c r="PG39" s="443"/>
      <c r="PH39" s="443"/>
      <c r="PI39" s="443"/>
      <c r="PJ39" s="443"/>
      <c r="PK39" s="443"/>
      <c r="PL39" s="443"/>
      <c r="PM39" s="443"/>
      <c r="PN39" s="443"/>
      <c r="PO39" s="443"/>
      <c r="PP39" s="443"/>
      <c r="PQ39" s="443"/>
      <c r="PR39" s="443"/>
      <c r="PS39" s="443"/>
      <c r="PT39" s="443"/>
      <c r="PU39" s="443"/>
      <c r="PV39" s="443"/>
      <c r="PW39" s="443"/>
      <c r="PX39" s="443"/>
      <c r="PY39" s="443"/>
      <c r="PZ39" s="443"/>
      <c r="QA39" s="443"/>
      <c r="QB39" s="443"/>
      <c r="QC39" s="443"/>
      <c r="QD39" s="443"/>
      <c r="QE39" s="443"/>
      <c r="QF39" s="443"/>
      <c r="QG39" s="443"/>
      <c r="QH39" s="443"/>
      <c r="QI39" s="443"/>
      <c r="QJ39" s="443"/>
      <c r="QK39" s="443"/>
      <c r="QL39" s="443"/>
      <c r="QM39" s="443"/>
      <c r="QN39" s="443"/>
      <c r="QO39" s="443"/>
      <c r="QP39" s="443"/>
      <c r="QQ39" s="443"/>
      <c r="QR39" s="443"/>
      <c r="QS39" s="443"/>
      <c r="QT39" s="443"/>
      <c r="QU39" s="443"/>
      <c r="QV39" s="443"/>
      <c r="QW39" s="443"/>
      <c r="QX39" s="443"/>
      <c r="QY39" s="443"/>
      <c r="QZ39" s="443"/>
      <c r="RA39" s="443"/>
      <c r="RB39" s="443"/>
      <c r="RC39" s="443"/>
      <c r="RD39" s="443"/>
      <c r="RE39" s="443"/>
      <c r="RF39" s="443"/>
      <c r="RG39" s="443"/>
      <c r="RH39" s="443"/>
      <c r="RI39" s="443"/>
      <c r="RJ39" s="443"/>
      <c r="RK39" s="443"/>
      <c r="RL39" s="443"/>
      <c r="RM39" s="443"/>
      <c r="RN39" s="443"/>
      <c r="RO39" s="443"/>
      <c r="RP39" s="443"/>
      <c r="RQ39" s="443"/>
      <c r="RR39" s="443"/>
      <c r="RS39" s="443"/>
      <c r="RT39" s="443"/>
      <c r="RU39" s="443"/>
      <c r="RV39" s="443"/>
      <c r="RW39" s="443"/>
      <c r="RX39" s="443"/>
      <c r="RY39" s="443"/>
      <c r="RZ39" s="443"/>
      <c r="SA39" s="443"/>
      <c r="SB39" s="443"/>
      <c r="SC39" s="443"/>
      <c r="SD39" s="443"/>
      <c r="SE39" s="443"/>
      <c r="SF39" s="443"/>
      <c r="SG39" s="443"/>
      <c r="SH39" s="443"/>
      <c r="SI39" s="443"/>
      <c r="SJ39" s="443"/>
      <c r="SK39" s="443"/>
      <c r="SL39" s="443"/>
      <c r="SM39" s="443"/>
      <c r="SN39" s="443"/>
      <c r="SO39" s="443"/>
      <c r="SP39" s="443"/>
      <c r="SQ39" s="443"/>
      <c r="SR39" s="443"/>
      <c r="SS39" s="443"/>
      <c r="ST39" s="443"/>
      <c r="SU39" s="443"/>
      <c r="SV39" s="443"/>
      <c r="SW39" s="443"/>
      <c r="SX39" s="443"/>
      <c r="SY39" s="443"/>
      <c r="SZ39" s="443"/>
      <c r="TA39" s="443"/>
      <c r="TB39" s="443"/>
      <c r="TC39" s="443"/>
      <c r="TD39" s="443"/>
      <c r="TE39" s="443"/>
      <c r="TF39" s="443"/>
      <c r="TG39" s="443"/>
      <c r="TH39" s="443"/>
      <c r="TI39" s="443"/>
      <c r="TJ39" s="443"/>
      <c r="TK39" s="443"/>
      <c r="TL39" s="443"/>
      <c r="TM39" s="443"/>
      <c r="TN39" s="443"/>
      <c r="TO39" s="443"/>
      <c r="TP39" s="443"/>
      <c r="TQ39" s="443"/>
      <c r="TR39" s="443"/>
      <c r="TS39" s="443"/>
      <c r="TT39" s="443"/>
      <c r="TU39" s="443"/>
      <c r="TV39" s="443"/>
      <c r="TW39" s="443"/>
      <c r="TX39" s="443"/>
      <c r="TY39" s="443"/>
      <c r="TZ39" s="443"/>
      <c r="UA39" s="443"/>
      <c r="UB39" s="443"/>
      <c r="UC39" s="443"/>
      <c r="UD39" s="443"/>
      <c r="UE39" s="443"/>
      <c r="UF39" s="443"/>
      <c r="UG39" s="443"/>
      <c r="UH39" s="443"/>
      <c r="UI39" s="443"/>
      <c r="UJ39" s="443"/>
      <c r="UK39" s="443"/>
      <c r="UL39" s="443"/>
      <c r="UM39" s="443"/>
      <c r="UN39" s="443"/>
      <c r="UO39" s="443"/>
      <c r="UP39" s="443"/>
      <c r="UQ39" s="443"/>
      <c r="UR39" s="443"/>
      <c r="US39" s="443"/>
      <c r="UT39" s="443"/>
      <c r="UU39" s="443"/>
      <c r="UV39" s="443"/>
      <c r="UW39" s="443"/>
      <c r="UX39" s="443"/>
      <c r="UY39" s="443"/>
      <c r="UZ39" s="443"/>
      <c r="VA39" s="443"/>
      <c r="VB39" s="443"/>
      <c r="VC39" s="443"/>
      <c r="VD39" s="443"/>
      <c r="VE39" s="443"/>
      <c r="VF39" s="443"/>
      <c r="VG39" s="443"/>
      <c r="VH39" s="443"/>
      <c r="VI39" s="443"/>
      <c r="VJ39" s="443"/>
      <c r="VK39" s="443"/>
      <c r="VL39" s="443"/>
      <c r="VM39" s="443"/>
      <c r="VN39" s="443"/>
      <c r="VO39" s="443"/>
      <c r="VP39" s="443"/>
      <c r="VQ39" s="443"/>
      <c r="VR39" s="443"/>
      <c r="VS39" s="443"/>
      <c r="VT39" s="443"/>
      <c r="VU39" s="443"/>
      <c r="VV39" s="443"/>
      <c r="VW39" s="443"/>
      <c r="VX39" s="443"/>
      <c r="VY39" s="443"/>
      <c r="VZ39" s="443"/>
      <c r="WA39" s="443"/>
      <c r="WB39" s="443"/>
      <c r="WC39" s="443"/>
      <c r="WD39" s="443"/>
      <c r="WE39" s="443"/>
      <c r="WF39" s="443"/>
      <c r="WG39" s="443"/>
      <c r="WH39" s="443"/>
      <c r="WI39" s="443"/>
      <c r="WJ39" s="443"/>
      <c r="WK39" s="443"/>
      <c r="WL39" s="443"/>
      <c r="WM39" s="443"/>
      <c r="WN39" s="443"/>
      <c r="WO39" s="443"/>
      <c r="WP39" s="443"/>
      <c r="WQ39" s="443"/>
      <c r="WR39" s="443"/>
      <c r="WS39" s="443"/>
      <c r="WT39" s="443"/>
      <c r="WU39" s="443"/>
      <c r="WV39" s="443"/>
      <c r="WW39" s="443"/>
      <c r="WX39" s="443"/>
      <c r="WY39" s="443"/>
      <c r="WZ39" s="443"/>
      <c r="XA39" s="443"/>
      <c r="XB39" s="443"/>
      <c r="XC39" s="443"/>
      <c r="XD39" s="443"/>
      <c r="XE39" s="443"/>
      <c r="XF39" s="443"/>
      <c r="XG39" s="443"/>
      <c r="XH39" s="443"/>
      <c r="XI39" s="443"/>
      <c r="XJ39" s="443"/>
      <c r="XK39" s="443"/>
      <c r="XL39" s="443"/>
      <c r="XM39" s="443"/>
      <c r="XN39" s="443"/>
      <c r="XO39" s="443"/>
      <c r="XP39" s="443"/>
      <c r="XQ39" s="443"/>
      <c r="XR39" s="443"/>
      <c r="XS39" s="443"/>
      <c r="XT39" s="443"/>
      <c r="XU39" s="443"/>
      <c r="XV39" s="443"/>
      <c r="XW39" s="443"/>
      <c r="XX39" s="443"/>
      <c r="XY39" s="443"/>
      <c r="XZ39" s="443"/>
      <c r="YA39" s="443"/>
      <c r="YB39" s="443"/>
      <c r="YC39" s="443"/>
      <c r="YD39" s="443"/>
      <c r="YE39" s="443"/>
      <c r="YF39" s="443"/>
      <c r="YG39" s="443"/>
      <c r="YH39" s="443"/>
      <c r="YI39" s="443"/>
      <c r="YJ39" s="443"/>
      <c r="YK39" s="443"/>
      <c r="YL39" s="443"/>
      <c r="YM39" s="443"/>
      <c r="YN39" s="443"/>
      <c r="YO39" s="443"/>
      <c r="YP39" s="443"/>
      <c r="YQ39" s="443"/>
      <c r="YR39" s="443"/>
      <c r="YS39" s="443"/>
      <c r="YT39" s="443"/>
      <c r="YU39" s="443"/>
      <c r="YV39" s="443"/>
      <c r="YW39" s="443"/>
      <c r="YX39" s="443"/>
      <c r="YY39" s="443"/>
      <c r="YZ39" s="443"/>
      <c r="ZA39" s="443"/>
      <c r="ZB39" s="443"/>
      <c r="ZC39" s="443"/>
      <c r="ZD39" s="443"/>
      <c r="ZE39" s="443"/>
      <c r="ZF39" s="443"/>
      <c r="ZG39" s="443"/>
      <c r="ZH39" s="443"/>
      <c r="ZI39" s="443"/>
      <c r="ZJ39" s="443"/>
      <c r="ZK39" s="443"/>
      <c r="ZL39" s="443"/>
      <c r="ZM39" s="443"/>
      <c r="ZN39" s="443"/>
      <c r="ZO39" s="443"/>
      <c r="ZP39" s="443"/>
      <c r="ZQ39" s="443"/>
      <c r="ZR39" s="443"/>
      <c r="ZS39" s="443"/>
      <c r="ZT39" s="443"/>
      <c r="ZU39" s="443"/>
      <c r="ZV39" s="443"/>
      <c r="ZW39" s="443"/>
      <c r="ZX39" s="443"/>
      <c r="ZY39" s="443"/>
      <c r="ZZ39" s="443"/>
      <c r="AAA39" s="443"/>
      <c r="AAB39" s="443"/>
      <c r="AAC39" s="443"/>
      <c r="AAD39" s="443"/>
      <c r="AAE39" s="443"/>
      <c r="AAF39" s="443"/>
      <c r="AAG39" s="443"/>
      <c r="AAH39" s="443"/>
      <c r="AAI39" s="443"/>
      <c r="AAJ39" s="443"/>
      <c r="AAK39" s="443"/>
      <c r="AAL39" s="443"/>
      <c r="AAM39" s="443"/>
      <c r="AAN39" s="443"/>
      <c r="AAO39" s="443"/>
      <c r="AAP39" s="443"/>
      <c r="AAQ39" s="443"/>
      <c r="AAR39" s="443"/>
      <c r="AAS39" s="443"/>
      <c r="AAT39" s="443"/>
      <c r="AAU39" s="443"/>
      <c r="AAV39" s="443"/>
      <c r="AAW39" s="443"/>
      <c r="AAX39" s="443"/>
      <c r="AAY39" s="443"/>
      <c r="AAZ39" s="443"/>
      <c r="ABA39" s="443"/>
      <c r="ABB39" s="443"/>
      <c r="ABC39" s="443"/>
      <c r="ABD39" s="443"/>
      <c r="ABE39" s="443"/>
      <c r="ABF39" s="443"/>
      <c r="ABG39" s="443"/>
      <c r="ABH39" s="443"/>
      <c r="ABI39" s="443"/>
      <c r="ABJ39" s="443"/>
      <c r="ABK39" s="443"/>
      <c r="ABL39" s="443"/>
      <c r="ABM39" s="443"/>
      <c r="ABN39" s="443"/>
      <c r="ABO39" s="443"/>
      <c r="ABP39" s="443"/>
      <c r="ABQ39" s="443"/>
      <c r="ABR39" s="443"/>
      <c r="ABS39" s="443"/>
      <c r="ABT39" s="443"/>
      <c r="ABU39" s="443"/>
      <c r="ABV39" s="443"/>
      <c r="ABW39" s="443"/>
      <c r="ABX39" s="443"/>
      <c r="ABY39" s="443"/>
      <c r="ABZ39" s="443"/>
      <c r="ACA39" s="443"/>
      <c r="ACB39" s="443"/>
      <c r="ACC39" s="443"/>
      <c r="ACD39" s="443"/>
      <c r="ACE39" s="443"/>
      <c r="ACF39" s="443"/>
      <c r="ACG39" s="443"/>
      <c r="ACH39" s="443"/>
      <c r="ACI39" s="443"/>
      <c r="ACJ39" s="443"/>
      <c r="ACK39" s="443"/>
      <c r="ACL39" s="443"/>
      <c r="ACM39" s="443"/>
      <c r="ACN39" s="443"/>
      <c r="ACO39" s="443"/>
      <c r="ACP39" s="443"/>
      <c r="ACQ39" s="443"/>
      <c r="ACR39" s="443"/>
      <c r="ACS39" s="443"/>
      <c r="ACT39" s="443"/>
      <c r="ACU39" s="443"/>
      <c r="ACV39" s="443"/>
      <c r="ACW39" s="443"/>
      <c r="ACX39" s="443"/>
      <c r="ACY39" s="443"/>
      <c r="ACZ39" s="443"/>
      <c r="ADA39" s="443"/>
      <c r="ADB39" s="443"/>
      <c r="ADC39" s="443"/>
      <c r="ADD39" s="443"/>
      <c r="ADE39" s="443"/>
      <c r="ADF39" s="443"/>
      <c r="ADG39" s="443"/>
      <c r="ADH39" s="443"/>
      <c r="ADI39" s="443"/>
      <c r="ADJ39" s="443"/>
      <c r="ADK39" s="443"/>
      <c r="ADL39" s="443"/>
      <c r="ADM39" s="443"/>
      <c r="ADN39" s="443"/>
      <c r="ADO39" s="443"/>
      <c r="ADP39" s="443"/>
      <c r="ADQ39" s="443"/>
      <c r="ADR39" s="443"/>
      <c r="ADS39" s="443"/>
      <c r="ADT39" s="443"/>
      <c r="ADU39" s="443"/>
      <c r="ADV39" s="443"/>
      <c r="ADW39" s="443"/>
      <c r="ADX39" s="443"/>
      <c r="ADY39" s="443"/>
      <c r="ADZ39" s="443"/>
      <c r="AEA39" s="443"/>
      <c r="AEB39" s="443"/>
      <c r="AEC39" s="443"/>
      <c r="AED39" s="443"/>
      <c r="AEE39" s="443"/>
      <c r="AEF39" s="443"/>
      <c r="AEG39" s="443"/>
      <c r="AEH39" s="443"/>
      <c r="AEI39" s="443"/>
      <c r="AEJ39" s="443"/>
      <c r="AEK39" s="443"/>
      <c r="AEL39" s="443"/>
      <c r="AEM39" s="443"/>
      <c r="AEN39" s="443"/>
      <c r="AEO39" s="443"/>
      <c r="AEP39" s="443"/>
      <c r="AEQ39" s="443"/>
      <c r="AER39" s="443"/>
      <c r="AES39" s="443"/>
      <c r="AET39" s="443"/>
      <c r="AEU39" s="443"/>
      <c r="AEV39" s="443"/>
      <c r="AEW39" s="443"/>
      <c r="AEX39" s="443"/>
      <c r="AEY39" s="443"/>
      <c r="AEZ39" s="443"/>
      <c r="AFA39" s="443"/>
      <c r="AFB39" s="443"/>
      <c r="AFC39" s="443"/>
      <c r="AFD39" s="443"/>
      <c r="AFE39" s="443"/>
      <c r="AFF39" s="443"/>
      <c r="AFG39" s="443"/>
      <c r="AFH39" s="443"/>
      <c r="AFI39" s="443"/>
      <c r="AFJ39" s="443"/>
      <c r="AFK39" s="443"/>
      <c r="AFL39" s="443"/>
      <c r="AFM39" s="443"/>
      <c r="AFN39" s="443"/>
      <c r="AFO39" s="443"/>
      <c r="AFP39" s="443"/>
      <c r="AFQ39" s="443"/>
      <c r="AFR39" s="443"/>
      <c r="AFS39" s="443"/>
      <c r="AFT39" s="443"/>
      <c r="AFU39" s="443"/>
      <c r="AFV39" s="443"/>
      <c r="AFW39" s="443"/>
      <c r="AFX39" s="443"/>
      <c r="AFY39" s="443"/>
      <c r="AFZ39" s="443"/>
      <c r="AGA39" s="443"/>
      <c r="AGB39" s="443"/>
      <c r="AGC39" s="443"/>
      <c r="AGD39" s="443"/>
      <c r="AGE39" s="443"/>
      <c r="AGF39" s="443"/>
      <c r="AGG39" s="443"/>
      <c r="AGH39" s="443"/>
      <c r="AGI39" s="443"/>
      <c r="AGJ39" s="443"/>
      <c r="AGK39" s="443"/>
      <c r="AGL39" s="443"/>
      <c r="AGM39" s="443"/>
      <c r="AGN39" s="443"/>
      <c r="AGO39" s="443"/>
      <c r="AGP39" s="443"/>
      <c r="AGQ39" s="443"/>
      <c r="AGR39" s="443"/>
      <c r="AGS39" s="443"/>
      <c r="AGT39" s="443"/>
      <c r="AGU39" s="443"/>
      <c r="AGV39" s="443"/>
      <c r="AGW39" s="443"/>
      <c r="AGX39" s="443"/>
      <c r="AGY39" s="443"/>
      <c r="AGZ39" s="443"/>
      <c r="AHA39" s="443"/>
      <c r="AHB39" s="443"/>
      <c r="AHC39" s="443"/>
      <c r="AHD39" s="443"/>
      <c r="AHE39" s="443"/>
      <c r="AHF39" s="443"/>
      <c r="AHG39" s="443"/>
      <c r="AHH39" s="443"/>
      <c r="AHI39" s="443"/>
      <c r="AHJ39" s="443"/>
      <c r="AHK39" s="443"/>
      <c r="AHL39" s="443"/>
      <c r="AHM39" s="443"/>
      <c r="AHN39" s="443"/>
      <c r="AHO39" s="443"/>
      <c r="AHP39" s="443"/>
      <c r="AHQ39" s="443"/>
      <c r="AHR39" s="443"/>
      <c r="AHS39" s="443"/>
      <c r="AHT39" s="443"/>
      <c r="AHU39" s="443"/>
      <c r="AHV39" s="443"/>
      <c r="AHW39" s="443"/>
      <c r="AHX39" s="443"/>
      <c r="AHY39" s="443"/>
      <c r="AHZ39" s="443"/>
      <c r="AIA39" s="443"/>
      <c r="AIB39" s="443"/>
      <c r="AIC39" s="443"/>
      <c r="AID39" s="443"/>
      <c r="AIE39" s="443"/>
      <c r="AIF39" s="443"/>
      <c r="AIG39" s="443"/>
      <c r="AIH39" s="443"/>
      <c r="AII39" s="443"/>
      <c r="AIJ39" s="443"/>
      <c r="AIK39" s="443"/>
      <c r="AIL39" s="443"/>
      <c r="AIM39" s="443"/>
      <c r="AIN39" s="443"/>
      <c r="AIO39" s="443"/>
      <c r="AIP39" s="443"/>
      <c r="AIQ39" s="443"/>
      <c r="AIR39" s="443"/>
      <c r="AIS39" s="443"/>
      <c r="AIT39" s="443"/>
      <c r="AIU39" s="443"/>
      <c r="AIV39" s="443"/>
      <c r="AIW39" s="443"/>
      <c r="AIX39" s="443"/>
      <c r="AIY39" s="443"/>
      <c r="AIZ39" s="443"/>
      <c r="AJA39" s="443"/>
      <c r="AJB39" s="443"/>
      <c r="AJC39" s="443"/>
      <c r="AJD39" s="443"/>
      <c r="AJE39" s="443"/>
      <c r="AJF39" s="443"/>
      <c r="AJG39" s="443"/>
      <c r="AJH39" s="443"/>
      <c r="AJI39" s="443"/>
      <c r="AJJ39" s="443"/>
      <c r="AJK39" s="443"/>
      <c r="AJL39" s="443"/>
      <c r="AJM39" s="443"/>
      <c r="AJN39" s="443"/>
      <c r="AJO39" s="443"/>
      <c r="AJP39" s="443"/>
      <c r="AJQ39" s="443"/>
      <c r="AJR39" s="443"/>
      <c r="AJS39" s="443"/>
      <c r="AJT39" s="443"/>
      <c r="AJU39" s="443"/>
      <c r="AJV39" s="443"/>
      <c r="AJW39" s="443"/>
      <c r="AJX39" s="443"/>
      <c r="AJY39" s="443"/>
      <c r="AJZ39" s="443"/>
      <c r="AKA39" s="443"/>
      <c r="AKB39" s="443"/>
      <c r="AKC39" s="443"/>
      <c r="AKD39" s="443"/>
      <c r="AKE39" s="443"/>
      <c r="AKF39" s="443"/>
      <c r="AKG39" s="443"/>
      <c r="AKH39" s="443"/>
      <c r="AKI39" s="443"/>
      <c r="AKJ39" s="443"/>
      <c r="AKK39" s="443"/>
      <c r="AKL39" s="443"/>
      <c r="AKM39" s="443"/>
      <c r="AKN39" s="443"/>
      <c r="AKO39" s="443"/>
      <c r="AKP39" s="443"/>
      <c r="AKQ39" s="443"/>
      <c r="AKR39" s="443"/>
      <c r="AKS39" s="443"/>
      <c r="AKT39" s="443"/>
      <c r="AKU39" s="443"/>
      <c r="AKV39" s="443"/>
      <c r="AKW39" s="443"/>
      <c r="AKX39" s="443"/>
      <c r="AKY39" s="443"/>
      <c r="AKZ39" s="443"/>
      <c r="ALA39" s="443"/>
      <c r="ALB39" s="443"/>
      <c r="ALC39" s="443"/>
      <c r="ALD39" s="443"/>
      <c r="ALE39" s="443"/>
      <c r="ALF39" s="443"/>
      <c r="ALG39" s="443"/>
      <c r="ALH39" s="443"/>
      <c r="ALI39" s="443"/>
      <c r="ALJ39" s="443"/>
      <c r="ALK39" s="443"/>
      <c r="ALL39" s="443"/>
      <c r="ALM39" s="443"/>
      <c r="ALN39" s="443"/>
      <c r="ALO39" s="443"/>
      <c r="ALP39" s="443"/>
      <c r="ALQ39" s="443"/>
      <c r="ALR39" s="443"/>
      <c r="ALS39" s="443"/>
      <c r="ALT39" s="443"/>
      <c r="ALU39" s="443"/>
      <c r="ALV39" s="443"/>
      <c r="ALW39" s="443"/>
      <c r="ALX39" s="443"/>
      <c r="ALY39" s="443"/>
      <c r="ALZ39" s="443"/>
      <c r="AMA39" s="443"/>
      <c r="AMB39" s="443"/>
      <c r="AMC39" s="443"/>
      <c r="AMD39" s="443"/>
      <c r="AME39" s="443"/>
      <c r="AMF39" s="443"/>
      <c r="AMG39" s="443"/>
      <c r="AMH39" s="443"/>
      <c r="AMI39" s="443"/>
      <c r="AMJ39" s="443"/>
      <c r="AMK39" s="443"/>
      <c r="AML39" s="443"/>
      <c r="AMM39" s="443"/>
      <c r="AMN39" s="443"/>
      <c r="AMO39" s="443"/>
      <c r="AMP39" s="443"/>
      <c r="AMQ39" s="443"/>
      <c r="AMR39" s="443"/>
      <c r="AMS39" s="443"/>
      <c r="AMT39" s="443"/>
      <c r="AMU39" s="443"/>
      <c r="AMV39" s="443"/>
      <c r="AMW39" s="443"/>
      <c r="AMX39" s="443"/>
      <c r="AMY39" s="443"/>
      <c r="AMZ39" s="443"/>
      <c r="ANA39" s="443"/>
      <c r="ANB39" s="443"/>
      <c r="ANC39" s="443"/>
      <c r="AND39" s="443"/>
      <c r="ANE39" s="443"/>
      <c r="ANF39" s="443"/>
      <c r="ANG39" s="443"/>
      <c r="ANH39" s="443"/>
      <c r="ANI39" s="443"/>
      <c r="ANJ39" s="443"/>
      <c r="ANK39" s="443"/>
      <c r="ANL39" s="443"/>
      <c r="ANM39" s="443"/>
      <c r="ANN39" s="443"/>
      <c r="ANO39" s="443"/>
      <c r="ANP39" s="443"/>
      <c r="ANQ39" s="443"/>
      <c r="ANR39" s="443"/>
      <c r="ANS39" s="443"/>
      <c r="ANT39" s="443"/>
      <c r="ANU39" s="443"/>
      <c r="ANV39" s="443"/>
      <c r="ANW39" s="443"/>
      <c r="ANX39" s="443"/>
      <c r="ANY39" s="443"/>
      <c r="ANZ39" s="443"/>
      <c r="AOA39" s="443"/>
      <c r="AOB39" s="443"/>
      <c r="AOC39" s="443"/>
      <c r="AOD39" s="443"/>
      <c r="AOE39" s="443"/>
      <c r="AOF39" s="443"/>
      <c r="AOG39" s="443"/>
      <c r="AOH39" s="443"/>
      <c r="AOI39" s="443"/>
      <c r="AOJ39" s="443"/>
      <c r="AOK39" s="443"/>
      <c r="AOL39" s="443"/>
      <c r="AOM39" s="443"/>
      <c r="AON39" s="443"/>
      <c r="AOO39" s="443"/>
      <c r="AOP39" s="443"/>
      <c r="AOQ39" s="443"/>
      <c r="AOR39" s="443"/>
      <c r="AOS39" s="443"/>
      <c r="AOT39" s="443"/>
      <c r="AOU39" s="443"/>
      <c r="AOV39" s="443"/>
      <c r="AOW39" s="443"/>
      <c r="AOX39" s="443"/>
      <c r="AOY39" s="443"/>
      <c r="AOZ39" s="443"/>
      <c r="APA39" s="443"/>
      <c r="APB39" s="443"/>
      <c r="APC39" s="443"/>
      <c r="APD39" s="443"/>
      <c r="APE39" s="443"/>
      <c r="APF39" s="443"/>
      <c r="APG39" s="443"/>
      <c r="APH39" s="443"/>
      <c r="API39" s="443"/>
      <c r="APJ39" s="443"/>
      <c r="APK39" s="443"/>
      <c r="APL39" s="443"/>
      <c r="APM39" s="443"/>
      <c r="APN39" s="443"/>
      <c r="APO39" s="443"/>
      <c r="APP39" s="443"/>
      <c r="APQ39" s="443"/>
      <c r="APR39" s="443"/>
      <c r="APS39" s="443"/>
      <c r="APT39" s="443"/>
      <c r="APU39" s="443"/>
      <c r="APV39" s="443"/>
      <c r="APW39" s="443"/>
      <c r="APX39" s="443"/>
      <c r="APY39" s="443"/>
      <c r="APZ39" s="443"/>
      <c r="AQA39" s="443"/>
      <c r="AQB39" s="443"/>
      <c r="AQC39" s="443"/>
      <c r="AQD39" s="443"/>
      <c r="AQE39" s="443"/>
      <c r="AQF39" s="443"/>
      <c r="AQG39" s="443"/>
      <c r="AQH39" s="443"/>
      <c r="AQI39" s="443"/>
      <c r="AQJ39" s="443"/>
      <c r="AQK39" s="443"/>
      <c r="AQL39" s="443"/>
      <c r="AQM39" s="443"/>
      <c r="AQN39" s="443"/>
      <c r="AQO39" s="443"/>
      <c r="AQP39" s="443"/>
      <c r="AQQ39" s="443"/>
      <c r="AQR39" s="443"/>
      <c r="AQS39" s="443"/>
      <c r="AQT39" s="443"/>
      <c r="AQU39" s="443"/>
      <c r="AQV39" s="443"/>
      <c r="AQW39" s="443"/>
      <c r="AQX39" s="443"/>
      <c r="AQY39" s="443"/>
      <c r="AQZ39" s="443"/>
      <c r="ARA39" s="443"/>
      <c r="ARB39" s="443"/>
      <c r="ARC39" s="443"/>
      <c r="ARD39" s="443"/>
      <c r="ARE39" s="443"/>
      <c r="ARF39" s="443"/>
      <c r="ARG39" s="443"/>
      <c r="ARH39" s="443"/>
      <c r="ARI39" s="443"/>
      <c r="ARJ39" s="443"/>
      <c r="ARK39" s="443"/>
      <c r="ARL39" s="443"/>
      <c r="ARM39" s="443"/>
      <c r="ARN39" s="443"/>
      <c r="ARO39" s="443"/>
      <c r="ARP39" s="443"/>
      <c r="ARQ39" s="443"/>
      <c r="ARR39" s="443"/>
      <c r="ARS39" s="443"/>
      <c r="ART39" s="443"/>
      <c r="ARU39" s="443"/>
      <c r="ARV39" s="443"/>
      <c r="ARW39" s="443"/>
      <c r="ARX39" s="443"/>
      <c r="ARY39" s="443"/>
      <c r="ARZ39" s="443"/>
      <c r="ASA39" s="443"/>
      <c r="ASB39" s="443"/>
      <c r="ASC39" s="443"/>
      <c r="ASD39" s="443"/>
      <c r="ASE39" s="443"/>
      <c r="ASF39" s="443"/>
      <c r="ASG39" s="443"/>
      <c r="ASH39" s="443"/>
      <c r="ASI39" s="443"/>
      <c r="ASJ39" s="443"/>
      <c r="ASK39" s="443"/>
      <c r="ASL39" s="443"/>
      <c r="ASM39" s="443"/>
      <c r="ASN39" s="443"/>
      <c r="ASO39" s="443"/>
      <c r="ASP39" s="443"/>
      <c r="ASQ39" s="443"/>
      <c r="ASR39" s="443"/>
      <c r="ASS39" s="443"/>
      <c r="AST39" s="443"/>
      <c r="ASU39" s="443"/>
      <c r="ASV39" s="443"/>
      <c r="ASW39" s="443"/>
      <c r="ASX39" s="443"/>
      <c r="ASY39" s="443"/>
      <c r="ASZ39" s="443"/>
      <c r="ATA39" s="443"/>
      <c r="ATB39" s="443"/>
      <c r="ATC39" s="443"/>
      <c r="ATD39" s="443"/>
      <c r="ATE39" s="443"/>
      <c r="ATF39" s="443"/>
      <c r="ATG39" s="443"/>
      <c r="ATH39" s="443"/>
      <c r="ATI39" s="443"/>
      <c r="ATJ39" s="443"/>
      <c r="ATK39" s="443"/>
      <c r="ATL39" s="443"/>
      <c r="ATM39" s="443"/>
      <c r="ATN39" s="443"/>
      <c r="ATO39" s="443"/>
      <c r="ATP39" s="443"/>
      <c r="ATQ39" s="443"/>
      <c r="ATR39" s="443"/>
      <c r="ATS39" s="443"/>
      <c r="ATT39" s="443"/>
      <c r="ATU39" s="443"/>
      <c r="ATV39" s="443"/>
      <c r="ATW39" s="443"/>
      <c r="ATX39" s="443"/>
      <c r="ATY39" s="443"/>
      <c r="ATZ39" s="443"/>
      <c r="AUA39" s="443"/>
      <c r="AUB39" s="443"/>
      <c r="AUC39" s="443"/>
      <c r="AUD39" s="443"/>
      <c r="AUE39" s="443"/>
      <c r="AUF39" s="443"/>
      <c r="AUG39" s="443"/>
      <c r="AUH39" s="443"/>
      <c r="AUI39" s="443"/>
      <c r="AUJ39" s="443"/>
      <c r="AUK39" s="443"/>
      <c r="AUL39" s="443"/>
      <c r="AUM39" s="443"/>
      <c r="AUN39" s="443"/>
      <c r="AUO39" s="443"/>
      <c r="AUP39" s="443"/>
      <c r="AUQ39" s="443"/>
      <c r="AUR39" s="443"/>
      <c r="AUS39" s="443"/>
      <c r="AUT39" s="443"/>
      <c r="AUU39" s="443"/>
      <c r="AUV39" s="443"/>
      <c r="AUW39" s="443"/>
      <c r="AUX39" s="443"/>
      <c r="AUY39" s="443"/>
      <c r="AUZ39" s="443"/>
      <c r="AVA39" s="443"/>
      <c r="AVB39" s="443"/>
      <c r="AVC39" s="443"/>
      <c r="AVD39" s="443"/>
      <c r="AVE39" s="443"/>
      <c r="AVF39" s="443"/>
      <c r="AVG39" s="443"/>
      <c r="AVH39" s="443"/>
      <c r="AVI39" s="443"/>
      <c r="AVJ39" s="443"/>
      <c r="AVK39" s="443"/>
      <c r="AVL39" s="443"/>
      <c r="AVM39" s="443"/>
      <c r="AVN39" s="443"/>
      <c r="AVO39" s="443"/>
      <c r="AVP39" s="443"/>
      <c r="AVQ39" s="443"/>
      <c r="AVR39" s="443"/>
      <c r="AVS39" s="443"/>
      <c r="AVT39" s="443"/>
      <c r="AVU39" s="443"/>
      <c r="AVV39" s="443"/>
      <c r="AVW39" s="443"/>
      <c r="AVX39" s="443"/>
      <c r="AVY39" s="443"/>
      <c r="AVZ39" s="443"/>
      <c r="AWA39" s="443"/>
      <c r="AWB39" s="443"/>
      <c r="AWC39" s="443"/>
      <c r="AWD39" s="443"/>
      <c r="AWE39" s="443"/>
      <c r="AWF39" s="443"/>
      <c r="AWG39" s="443"/>
      <c r="AWH39" s="443"/>
      <c r="AWI39" s="443"/>
      <c r="AWJ39" s="443"/>
      <c r="AWK39" s="443"/>
      <c r="AWL39" s="443"/>
      <c r="AWM39" s="443"/>
      <c r="AWN39" s="443"/>
      <c r="AWO39" s="443"/>
      <c r="AWP39" s="443"/>
      <c r="AWQ39" s="443"/>
      <c r="AWR39" s="443"/>
      <c r="AWS39" s="443"/>
      <c r="AWT39" s="443"/>
      <c r="AWU39" s="443"/>
      <c r="AWV39" s="443"/>
      <c r="AWW39" s="443"/>
      <c r="AWX39" s="443"/>
      <c r="AWY39" s="443"/>
      <c r="AWZ39" s="443"/>
      <c r="AXA39" s="443"/>
      <c r="AXB39" s="443"/>
      <c r="AXC39" s="443"/>
      <c r="AXD39" s="443"/>
      <c r="AXE39" s="443"/>
      <c r="AXF39" s="443"/>
      <c r="AXG39" s="443"/>
      <c r="AXH39" s="443"/>
      <c r="AXI39" s="443"/>
      <c r="AXJ39" s="443"/>
      <c r="AXK39" s="443"/>
      <c r="AXL39" s="443"/>
      <c r="AXM39" s="443"/>
      <c r="AXN39" s="443"/>
      <c r="AXO39" s="443"/>
      <c r="AXP39" s="443"/>
      <c r="AXQ39" s="443"/>
      <c r="AXR39" s="443"/>
      <c r="AXS39" s="443"/>
      <c r="AXT39" s="443"/>
      <c r="AXU39" s="443"/>
      <c r="AXV39" s="443"/>
      <c r="AXW39" s="443"/>
      <c r="AXX39" s="443"/>
      <c r="AXY39" s="443"/>
      <c r="AXZ39" s="443"/>
      <c r="AYA39" s="443"/>
      <c r="AYB39" s="443"/>
      <c r="AYC39" s="443"/>
      <c r="AYD39" s="443"/>
      <c r="AYE39" s="443"/>
      <c r="AYF39" s="443"/>
      <c r="AYG39" s="443"/>
      <c r="AYH39" s="443"/>
      <c r="AYI39" s="443"/>
      <c r="AYJ39" s="443"/>
      <c r="AYK39" s="443"/>
      <c r="AYL39" s="443"/>
      <c r="AYM39" s="443"/>
      <c r="AYN39" s="443"/>
      <c r="AYO39" s="443"/>
      <c r="AYP39" s="443"/>
      <c r="AYQ39" s="443"/>
      <c r="AYR39" s="443"/>
      <c r="AYS39" s="443"/>
      <c r="AYT39" s="443"/>
      <c r="AYU39" s="443"/>
      <c r="AYV39" s="443"/>
      <c r="AYW39" s="443"/>
      <c r="AYX39" s="443"/>
      <c r="AYY39" s="443"/>
      <c r="AYZ39" s="443"/>
      <c r="AZA39" s="443"/>
      <c r="AZB39" s="443"/>
      <c r="AZC39" s="443"/>
      <c r="AZD39" s="443"/>
      <c r="AZE39" s="443"/>
      <c r="AZF39" s="443"/>
      <c r="AZG39" s="443"/>
      <c r="AZH39" s="443"/>
      <c r="AZI39" s="443"/>
      <c r="AZJ39" s="443"/>
      <c r="AZK39" s="443"/>
      <c r="AZL39" s="443"/>
      <c r="AZM39" s="443"/>
      <c r="AZN39" s="443"/>
      <c r="AZO39" s="443"/>
      <c r="AZP39" s="443"/>
      <c r="AZQ39" s="443"/>
      <c r="AZR39" s="443"/>
      <c r="AZS39" s="443"/>
      <c r="AZT39" s="443"/>
      <c r="AZU39" s="443"/>
      <c r="AZV39" s="443"/>
      <c r="AZW39" s="443"/>
      <c r="AZX39" s="443"/>
      <c r="AZY39" s="443"/>
      <c r="AZZ39" s="443"/>
      <c r="BAA39" s="443"/>
      <c r="BAB39" s="443"/>
      <c r="BAC39" s="443"/>
      <c r="BAD39" s="443"/>
      <c r="BAE39" s="443"/>
      <c r="BAF39" s="443"/>
      <c r="BAG39" s="443"/>
      <c r="BAH39" s="443"/>
      <c r="BAI39" s="443"/>
      <c r="BAJ39" s="443"/>
      <c r="BAK39" s="443"/>
      <c r="BAL39" s="443"/>
      <c r="BAM39" s="443"/>
      <c r="BAN39" s="443"/>
      <c r="BAO39" s="443"/>
      <c r="BAP39" s="443"/>
      <c r="BAQ39" s="443"/>
      <c r="BAR39" s="443"/>
      <c r="BAS39" s="443"/>
      <c r="BAT39" s="443"/>
      <c r="BAU39" s="443"/>
      <c r="BAV39" s="443"/>
      <c r="BAW39" s="443"/>
      <c r="BAX39" s="443"/>
      <c r="BAY39" s="443"/>
      <c r="BAZ39" s="443"/>
      <c r="BBA39" s="443"/>
      <c r="BBB39" s="443"/>
      <c r="BBC39" s="443"/>
      <c r="BBD39" s="443"/>
      <c r="BBE39" s="443"/>
      <c r="BBF39" s="443"/>
      <c r="BBG39" s="443"/>
      <c r="BBH39" s="443"/>
      <c r="BBI39" s="443"/>
      <c r="BBJ39" s="443"/>
      <c r="BBK39" s="443"/>
      <c r="BBL39" s="443"/>
      <c r="BBM39" s="443"/>
      <c r="BBN39" s="443"/>
      <c r="BBO39" s="443"/>
      <c r="BBP39" s="443"/>
      <c r="BBQ39" s="443"/>
      <c r="BBR39" s="443"/>
      <c r="BBS39" s="443"/>
      <c r="BBT39" s="443"/>
      <c r="BBU39" s="443"/>
      <c r="BBV39" s="443"/>
      <c r="BBW39" s="443"/>
      <c r="BBX39" s="443"/>
      <c r="BBY39" s="443"/>
      <c r="BBZ39" s="443"/>
      <c r="BCA39" s="443"/>
      <c r="BCB39" s="443"/>
      <c r="BCC39" s="443"/>
      <c r="BCD39" s="443"/>
      <c r="BCE39" s="443"/>
      <c r="BCF39" s="443"/>
      <c r="BCG39" s="443"/>
      <c r="BCH39" s="443"/>
      <c r="BCI39" s="443"/>
      <c r="BCJ39" s="443"/>
      <c r="BCK39" s="443"/>
      <c r="BCL39" s="443"/>
      <c r="BCM39" s="443"/>
      <c r="BCN39" s="443"/>
      <c r="BCO39" s="443"/>
      <c r="BCP39" s="443"/>
      <c r="BCQ39" s="443"/>
      <c r="BCR39" s="443"/>
      <c r="BCS39" s="443"/>
      <c r="BCT39" s="443"/>
      <c r="BCU39" s="443"/>
      <c r="BCV39" s="443"/>
      <c r="BCW39" s="443"/>
      <c r="BCX39" s="443"/>
      <c r="BCY39" s="443"/>
      <c r="BCZ39" s="443"/>
      <c r="BDA39" s="443"/>
      <c r="BDB39" s="443"/>
      <c r="BDC39" s="443"/>
      <c r="BDD39" s="443"/>
      <c r="BDE39" s="443"/>
      <c r="BDF39" s="443"/>
      <c r="BDG39" s="443"/>
      <c r="BDH39" s="443"/>
      <c r="BDI39" s="443"/>
      <c r="BDJ39" s="443"/>
      <c r="BDK39" s="443"/>
      <c r="BDL39" s="443"/>
      <c r="BDM39" s="443"/>
      <c r="BDN39" s="443"/>
      <c r="BDO39" s="443"/>
      <c r="BDP39" s="443"/>
      <c r="BDQ39" s="443"/>
      <c r="BDR39" s="443"/>
      <c r="BDS39" s="443"/>
      <c r="BDT39" s="443"/>
      <c r="BDU39" s="443"/>
      <c r="BDV39" s="443"/>
      <c r="BDW39" s="443"/>
      <c r="BDX39" s="443"/>
      <c r="BDY39" s="443"/>
      <c r="BDZ39" s="443"/>
      <c r="BEA39" s="443"/>
      <c r="BEB39" s="443"/>
      <c r="BEC39" s="443"/>
      <c r="BED39" s="443"/>
      <c r="BEE39" s="443"/>
      <c r="BEF39" s="443"/>
      <c r="BEG39" s="443"/>
      <c r="BEH39" s="443"/>
      <c r="BEI39" s="443"/>
      <c r="BEJ39" s="443"/>
      <c r="BEK39" s="443"/>
      <c r="BEL39" s="443"/>
      <c r="BEM39" s="443"/>
      <c r="BEN39" s="443"/>
      <c r="BEO39" s="443"/>
      <c r="BEP39" s="443"/>
      <c r="BEQ39" s="443"/>
      <c r="BER39" s="443"/>
      <c r="BES39" s="443"/>
      <c r="BET39" s="443"/>
      <c r="BEU39" s="443"/>
      <c r="BEV39" s="443"/>
      <c r="BEW39" s="443"/>
      <c r="BEX39" s="443"/>
      <c r="BEY39" s="443"/>
      <c r="BEZ39" s="443"/>
      <c r="BFA39" s="443"/>
      <c r="BFB39" s="443"/>
      <c r="BFC39" s="443"/>
      <c r="BFD39" s="443"/>
      <c r="BFE39" s="443"/>
      <c r="BFF39" s="443"/>
      <c r="BFG39" s="443"/>
      <c r="BFH39" s="443"/>
      <c r="BFI39" s="443"/>
      <c r="BFJ39" s="443"/>
      <c r="BFK39" s="443"/>
      <c r="BFL39" s="443"/>
      <c r="BFM39" s="443"/>
      <c r="BFN39" s="443"/>
      <c r="BFO39" s="443"/>
      <c r="BFP39" s="443"/>
      <c r="BFQ39" s="443"/>
      <c r="BFR39" s="443"/>
      <c r="BFS39" s="443"/>
      <c r="BFT39" s="443"/>
      <c r="BFU39" s="443"/>
      <c r="BFV39" s="443"/>
      <c r="BFW39" s="443"/>
      <c r="BFX39" s="443"/>
      <c r="BFY39" s="443"/>
      <c r="BFZ39" s="443"/>
      <c r="BGA39" s="443"/>
      <c r="BGB39" s="443"/>
      <c r="BGC39" s="443"/>
      <c r="BGD39" s="443"/>
      <c r="BGE39" s="443"/>
      <c r="BGF39" s="443"/>
      <c r="BGG39" s="443"/>
      <c r="BGH39" s="443"/>
      <c r="BGI39" s="443"/>
      <c r="BGJ39" s="443"/>
      <c r="BGK39" s="443"/>
      <c r="BGL39" s="443"/>
      <c r="BGM39" s="443"/>
      <c r="BGN39" s="443"/>
      <c r="BGO39" s="443"/>
      <c r="BGP39" s="443"/>
      <c r="BGQ39" s="443"/>
      <c r="BGR39" s="443"/>
      <c r="BGS39" s="443"/>
      <c r="BGT39" s="443"/>
      <c r="BGU39" s="443"/>
      <c r="BGV39" s="443"/>
      <c r="BGW39" s="443"/>
      <c r="BGX39" s="443"/>
      <c r="BGY39" s="443"/>
      <c r="BGZ39" s="443"/>
      <c r="BHA39" s="443"/>
      <c r="BHB39" s="443"/>
      <c r="BHC39" s="443"/>
      <c r="BHD39" s="443"/>
      <c r="BHE39" s="443"/>
      <c r="BHF39" s="443"/>
      <c r="BHG39" s="443"/>
      <c r="BHH39" s="443"/>
      <c r="BHI39" s="443"/>
      <c r="BHJ39" s="443"/>
      <c r="BHK39" s="443"/>
      <c r="BHL39" s="443"/>
      <c r="BHM39" s="443"/>
      <c r="BHN39" s="443"/>
      <c r="BHO39" s="443"/>
      <c r="BHP39" s="443"/>
      <c r="BHQ39" s="443"/>
      <c r="BHR39" s="443"/>
      <c r="BHS39" s="443"/>
      <c r="BHT39" s="443"/>
      <c r="BHU39" s="443"/>
      <c r="BHV39" s="443"/>
      <c r="BHW39" s="443"/>
      <c r="BHX39" s="443"/>
      <c r="BHY39" s="443"/>
      <c r="BHZ39" s="443"/>
      <c r="BIA39" s="443"/>
      <c r="BIB39" s="443"/>
      <c r="BIC39" s="443"/>
      <c r="BID39" s="443"/>
      <c r="BIE39" s="443"/>
      <c r="BIF39" s="443"/>
      <c r="BIG39" s="443"/>
      <c r="BIH39" s="443"/>
      <c r="BII39" s="443"/>
      <c r="BIJ39" s="443"/>
      <c r="BIK39" s="443"/>
      <c r="BIL39" s="443"/>
      <c r="BIM39" s="443"/>
      <c r="BIN39" s="443"/>
      <c r="BIO39" s="443"/>
      <c r="BIP39" s="443"/>
      <c r="BIQ39" s="443"/>
      <c r="BIR39" s="443"/>
      <c r="BIS39" s="443"/>
      <c r="BIT39" s="443"/>
      <c r="BIU39" s="443"/>
      <c r="BIV39" s="443"/>
      <c r="BIW39" s="443"/>
      <c r="BIX39" s="443"/>
      <c r="BIY39" s="443"/>
      <c r="BIZ39" s="443"/>
      <c r="BJA39" s="443"/>
      <c r="BJB39" s="443"/>
      <c r="BJC39" s="443"/>
      <c r="BJD39" s="443"/>
      <c r="BJE39" s="443"/>
      <c r="BJF39" s="443"/>
      <c r="BJG39" s="443"/>
      <c r="BJH39" s="443"/>
      <c r="BJI39" s="443"/>
      <c r="BJJ39" s="443"/>
      <c r="BJK39" s="443"/>
      <c r="BJL39" s="443"/>
      <c r="BJM39" s="443"/>
      <c r="BJN39" s="443"/>
      <c r="BJO39" s="443"/>
      <c r="BJP39" s="443"/>
      <c r="BJQ39" s="443"/>
      <c r="BJR39" s="443"/>
      <c r="BJS39" s="443"/>
      <c r="BJT39" s="443"/>
      <c r="BJU39" s="443"/>
      <c r="BJV39" s="443"/>
      <c r="BJW39" s="443"/>
      <c r="BJX39" s="443"/>
      <c r="BJY39" s="443"/>
      <c r="BJZ39" s="443"/>
      <c r="BKA39" s="443"/>
      <c r="BKB39" s="443"/>
      <c r="BKC39" s="443"/>
      <c r="BKD39" s="443"/>
      <c r="BKE39" s="443"/>
      <c r="BKF39" s="443"/>
      <c r="BKG39" s="443"/>
      <c r="BKH39" s="443"/>
      <c r="BKI39" s="443"/>
      <c r="BKJ39" s="443"/>
      <c r="BKK39" s="443"/>
      <c r="BKL39" s="443"/>
      <c r="BKM39" s="443"/>
      <c r="BKN39" s="443"/>
      <c r="BKO39" s="443"/>
      <c r="BKP39" s="443"/>
      <c r="BKQ39" s="443"/>
      <c r="BKR39" s="443"/>
      <c r="BKS39" s="443"/>
      <c r="BKT39" s="443"/>
      <c r="BKU39" s="443"/>
      <c r="BKV39" s="443"/>
      <c r="BKW39" s="443"/>
      <c r="BKX39" s="443"/>
      <c r="BKY39" s="443"/>
      <c r="BKZ39" s="443"/>
      <c r="BLA39" s="443"/>
      <c r="BLB39" s="443"/>
      <c r="BLC39" s="443"/>
      <c r="BLD39" s="443"/>
      <c r="BLE39" s="443"/>
      <c r="BLF39" s="443"/>
      <c r="BLG39" s="443"/>
      <c r="BLH39" s="443"/>
      <c r="BLI39" s="443"/>
      <c r="BLJ39" s="443"/>
      <c r="BLK39" s="443"/>
      <c r="BLL39" s="443"/>
      <c r="BLM39" s="443"/>
      <c r="BLN39" s="443"/>
      <c r="BLO39" s="443"/>
      <c r="BLP39" s="443"/>
      <c r="BLQ39" s="443"/>
      <c r="BLR39" s="443"/>
      <c r="BLS39" s="443"/>
      <c r="BLT39" s="443"/>
      <c r="BLU39" s="443"/>
      <c r="BLV39" s="443"/>
      <c r="BLW39" s="443"/>
      <c r="BLX39" s="443"/>
      <c r="BLY39" s="443"/>
      <c r="BLZ39" s="443"/>
      <c r="BMA39" s="443"/>
      <c r="BMB39" s="443"/>
      <c r="BMC39" s="443"/>
      <c r="BMD39" s="443"/>
      <c r="BME39" s="443"/>
      <c r="BMF39" s="443"/>
      <c r="BMG39" s="443"/>
      <c r="BMH39" s="443"/>
      <c r="BMI39" s="443"/>
      <c r="BMJ39" s="443"/>
      <c r="BMK39" s="443"/>
      <c r="BML39" s="443"/>
      <c r="BMM39" s="443"/>
      <c r="BMN39" s="443"/>
      <c r="BMO39" s="443"/>
      <c r="BMP39" s="443"/>
      <c r="BMQ39" s="443"/>
      <c r="BMR39" s="443"/>
      <c r="BMS39" s="443"/>
      <c r="BMT39" s="443"/>
      <c r="BMU39" s="443"/>
      <c r="BMV39" s="443"/>
      <c r="BMW39" s="443"/>
      <c r="BMX39" s="443"/>
      <c r="BMY39" s="443"/>
      <c r="BMZ39" s="443"/>
      <c r="BNA39" s="443"/>
      <c r="BNB39" s="443"/>
      <c r="BNC39" s="443"/>
      <c r="BND39" s="443"/>
      <c r="BNE39" s="443"/>
      <c r="BNF39" s="443"/>
      <c r="BNG39" s="443"/>
      <c r="BNH39" s="443"/>
      <c r="BNI39" s="443"/>
      <c r="BNJ39" s="443"/>
      <c r="BNK39" s="443"/>
      <c r="BNL39" s="443"/>
      <c r="BNM39" s="443"/>
      <c r="BNN39" s="443"/>
      <c r="BNO39" s="443"/>
      <c r="BNP39" s="443"/>
      <c r="BNQ39" s="443"/>
      <c r="BNR39" s="443"/>
      <c r="BNS39" s="443"/>
      <c r="BNT39" s="443"/>
      <c r="BNU39" s="443"/>
      <c r="BNV39" s="443"/>
      <c r="BNW39" s="443"/>
      <c r="BNX39" s="443"/>
      <c r="BNY39" s="443"/>
      <c r="BNZ39" s="443"/>
      <c r="BOA39" s="443"/>
      <c r="BOB39" s="443"/>
      <c r="BOC39" s="443"/>
      <c r="BOD39" s="443"/>
      <c r="BOE39" s="443"/>
      <c r="BOF39" s="443"/>
      <c r="BOG39" s="443"/>
      <c r="BOH39" s="443"/>
      <c r="BOI39" s="443"/>
      <c r="BOJ39" s="443"/>
      <c r="BOK39" s="443"/>
      <c r="BOL39" s="443"/>
      <c r="BOM39" s="443"/>
      <c r="BON39" s="443"/>
      <c r="BOO39" s="443"/>
      <c r="BOP39" s="443"/>
      <c r="BOQ39" s="443"/>
      <c r="BOR39" s="443"/>
      <c r="BOS39" s="443"/>
      <c r="BOT39" s="443"/>
      <c r="BOU39" s="443"/>
      <c r="BOV39" s="443"/>
      <c r="BOW39" s="443"/>
      <c r="BOX39" s="443"/>
      <c r="BOY39" s="443"/>
      <c r="BOZ39" s="443"/>
      <c r="BPA39" s="443"/>
      <c r="BPB39" s="443"/>
      <c r="BPC39" s="443"/>
      <c r="BPD39" s="443"/>
      <c r="BPE39" s="443"/>
      <c r="BPF39" s="443"/>
      <c r="BPG39" s="443"/>
      <c r="BPH39" s="443"/>
      <c r="BPI39" s="443"/>
      <c r="BPJ39" s="443"/>
      <c r="BPK39" s="443"/>
      <c r="BPL39" s="443"/>
      <c r="BPM39" s="443"/>
      <c r="BPN39" s="443"/>
      <c r="BPO39" s="443"/>
      <c r="BPP39" s="443"/>
      <c r="BPQ39" s="443"/>
      <c r="BPR39" s="443"/>
      <c r="BPS39" s="443"/>
      <c r="BPT39" s="443"/>
      <c r="BPU39" s="443"/>
      <c r="BPV39" s="443"/>
      <c r="BPW39" s="443"/>
      <c r="BPX39" s="443"/>
      <c r="BPY39" s="443"/>
      <c r="BPZ39" s="443"/>
      <c r="BQA39" s="443"/>
      <c r="BQB39" s="443"/>
      <c r="BQC39" s="443"/>
      <c r="BQD39" s="443"/>
      <c r="BQE39" s="443"/>
      <c r="BQF39" s="443"/>
      <c r="BQG39" s="443"/>
      <c r="BQH39" s="443"/>
      <c r="BQI39" s="443"/>
      <c r="BQJ39" s="443"/>
      <c r="BQK39" s="443"/>
      <c r="BQL39" s="443"/>
      <c r="BQM39" s="443"/>
      <c r="BQN39" s="443"/>
      <c r="BQO39" s="443"/>
      <c r="BQP39" s="443"/>
      <c r="BQQ39" s="443"/>
      <c r="BQR39" s="443"/>
      <c r="BQS39" s="443"/>
      <c r="BQT39" s="443"/>
      <c r="BQU39" s="443"/>
      <c r="BQV39" s="443"/>
      <c r="BQW39" s="443"/>
      <c r="BQX39" s="443"/>
      <c r="BQY39" s="443"/>
      <c r="BQZ39" s="443"/>
      <c r="BRA39" s="443"/>
      <c r="BRB39" s="443"/>
      <c r="BRC39" s="443"/>
      <c r="BRD39" s="443"/>
      <c r="BRE39" s="443"/>
      <c r="BRF39" s="443"/>
      <c r="BRG39" s="443"/>
      <c r="BRH39" s="443"/>
      <c r="BRI39" s="443"/>
      <c r="BRJ39" s="443"/>
      <c r="BRK39" s="443"/>
      <c r="BRL39" s="443"/>
      <c r="BRM39" s="443"/>
      <c r="BRN39" s="443"/>
      <c r="BRO39" s="443"/>
      <c r="BRP39" s="443"/>
      <c r="BRQ39" s="443"/>
      <c r="BRR39" s="443"/>
      <c r="BRS39" s="443"/>
      <c r="BRT39" s="443"/>
      <c r="BRU39" s="443"/>
      <c r="BRV39" s="443"/>
      <c r="BRW39" s="443"/>
      <c r="BRX39" s="443"/>
      <c r="BRY39" s="443"/>
      <c r="BRZ39" s="443"/>
      <c r="BSA39" s="443"/>
      <c r="BSB39" s="443"/>
      <c r="BSC39" s="443"/>
      <c r="BSD39" s="443"/>
      <c r="BSE39" s="443"/>
      <c r="BSF39" s="443"/>
      <c r="BSG39" s="443"/>
      <c r="BSH39" s="443"/>
      <c r="BSI39" s="443"/>
      <c r="BSJ39" s="443"/>
      <c r="BSK39" s="443"/>
      <c r="BSL39" s="443"/>
      <c r="BSM39" s="443"/>
      <c r="BSN39" s="443"/>
      <c r="BSO39" s="443"/>
      <c r="BSP39" s="443"/>
      <c r="BSQ39" s="443"/>
      <c r="BSR39" s="443"/>
      <c r="BSS39" s="443"/>
      <c r="BST39" s="443"/>
      <c r="BSU39" s="443"/>
      <c r="BSV39" s="443"/>
      <c r="BSW39" s="443"/>
      <c r="BSX39" s="443"/>
      <c r="BSY39" s="443"/>
      <c r="BSZ39" s="443"/>
      <c r="BTA39" s="443"/>
      <c r="BTB39" s="443"/>
      <c r="BTC39" s="443"/>
      <c r="BTD39" s="443"/>
      <c r="BTE39" s="443"/>
      <c r="BTF39" s="443"/>
      <c r="BTG39" s="443"/>
      <c r="BTH39" s="443"/>
      <c r="BTI39" s="443"/>
      <c r="BTJ39" s="443"/>
      <c r="BTK39" s="443"/>
      <c r="BTL39" s="443"/>
      <c r="BTM39" s="443"/>
      <c r="BTN39" s="443"/>
      <c r="BTO39" s="443"/>
      <c r="BTP39" s="443"/>
      <c r="BTQ39" s="443"/>
      <c r="BTR39" s="443"/>
      <c r="BTS39" s="443"/>
      <c r="BTT39" s="443"/>
      <c r="BTU39" s="443"/>
      <c r="BTV39" s="443"/>
      <c r="BTW39" s="443"/>
      <c r="BTX39" s="443"/>
      <c r="BTY39" s="443"/>
      <c r="BTZ39" s="443"/>
      <c r="BUA39" s="443"/>
      <c r="BUB39" s="443"/>
      <c r="BUC39" s="443"/>
      <c r="BUD39" s="443"/>
      <c r="BUE39" s="443"/>
      <c r="BUF39" s="443"/>
      <c r="BUG39" s="443"/>
      <c r="BUH39" s="443"/>
      <c r="BUI39" s="443"/>
      <c r="BUJ39" s="443"/>
      <c r="BUK39" s="443"/>
      <c r="BUL39" s="443"/>
      <c r="BUM39" s="443"/>
      <c r="BUN39" s="443"/>
      <c r="BUO39" s="443"/>
      <c r="BUP39" s="443"/>
      <c r="BUQ39" s="443"/>
      <c r="BUR39" s="443"/>
      <c r="BUS39" s="443"/>
      <c r="BUT39" s="443"/>
      <c r="BUU39" s="443"/>
      <c r="BUV39" s="443"/>
      <c r="BUW39" s="443"/>
      <c r="BUX39" s="443"/>
      <c r="BUY39" s="443"/>
      <c r="BUZ39" s="443"/>
      <c r="BVA39" s="443"/>
      <c r="BVB39" s="443"/>
      <c r="BVC39" s="443"/>
      <c r="BVD39" s="443"/>
      <c r="BVE39" s="443"/>
      <c r="BVF39" s="443"/>
      <c r="BVG39" s="443"/>
      <c r="BVH39" s="443"/>
      <c r="BVI39" s="443"/>
      <c r="BVJ39" s="443"/>
      <c r="BVK39" s="443"/>
      <c r="BVL39" s="443"/>
      <c r="BVM39" s="443"/>
      <c r="BVN39" s="443"/>
      <c r="BVO39" s="443"/>
      <c r="BVP39" s="443"/>
      <c r="BVQ39" s="443"/>
      <c r="BVR39" s="443"/>
      <c r="BVS39" s="443"/>
      <c r="BVT39" s="443"/>
      <c r="BVU39" s="443"/>
      <c r="BVV39" s="443"/>
      <c r="BVW39" s="443"/>
      <c r="BVX39" s="443"/>
      <c r="BVY39" s="443"/>
      <c r="BVZ39" s="443"/>
      <c r="BWA39" s="443"/>
      <c r="BWB39" s="443"/>
      <c r="BWC39" s="443"/>
      <c r="BWD39" s="443"/>
      <c r="BWE39" s="443"/>
      <c r="BWF39" s="443"/>
      <c r="BWG39" s="443"/>
      <c r="BWH39" s="443"/>
      <c r="BWI39" s="443"/>
      <c r="BWJ39" s="443"/>
      <c r="BWK39" s="443"/>
      <c r="BWL39" s="443"/>
      <c r="BWM39" s="443"/>
      <c r="BWN39" s="443"/>
      <c r="BWO39" s="443"/>
      <c r="BWP39" s="443"/>
      <c r="BWQ39" s="443"/>
      <c r="BWR39" s="443"/>
      <c r="BWS39" s="443"/>
      <c r="BWT39" s="443"/>
      <c r="BWU39" s="443"/>
      <c r="BWV39" s="443"/>
      <c r="BWW39" s="443"/>
      <c r="BWX39" s="443"/>
      <c r="BWY39" s="443"/>
      <c r="BWZ39" s="443"/>
      <c r="BXA39" s="443"/>
      <c r="BXB39" s="443"/>
      <c r="BXC39" s="443"/>
      <c r="BXD39" s="443"/>
      <c r="BXE39" s="443"/>
      <c r="BXF39" s="443"/>
      <c r="BXG39" s="443"/>
      <c r="BXH39" s="443"/>
      <c r="BXI39" s="443"/>
      <c r="BXJ39" s="443"/>
      <c r="BXK39" s="443"/>
      <c r="BXL39" s="443"/>
      <c r="BXM39" s="443"/>
      <c r="BXN39" s="443"/>
      <c r="BXO39" s="443"/>
      <c r="BXP39" s="443"/>
      <c r="BXQ39" s="443"/>
      <c r="BXR39" s="443"/>
      <c r="BXS39" s="443"/>
      <c r="BXT39" s="443"/>
      <c r="BXU39" s="443"/>
      <c r="BXV39" s="443"/>
      <c r="BXW39" s="443"/>
      <c r="BXX39" s="443"/>
      <c r="BXY39" s="443"/>
      <c r="BXZ39" s="443"/>
      <c r="BYA39" s="443"/>
      <c r="BYB39" s="443"/>
      <c r="BYC39" s="443"/>
      <c r="BYD39" s="443"/>
      <c r="BYE39" s="443"/>
      <c r="BYF39" s="443"/>
      <c r="BYG39" s="443"/>
      <c r="BYH39" s="443"/>
      <c r="BYI39" s="443"/>
      <c r="BYJ39" s="443"/>
      <c r="BYK39" s="443"/>
      <c r="BYL39" s="443"/>
      <c r="BYM39" s="443"/>
      <c r="BYN39" s="443"/>
      <c r="BYO39" s="443"/>
      <c r="BYP39" s="443"/>
      <c r="BYQ39" s="443"/>
      <c r="BYR39" s="443"/>
      <c r="BYS39" s="443"/>
      <c r="BYT39" s="443"/>
      <c r="BYU39" s="443"/>
      <c r="BYV39" s="443"/>
      <c r="BYW39" s="443"/>
      <c r="BYX39" s="443"/>
      <c r="BYY39" s="443"/>
      <c r="BYZ39" s="443"/>
      <c r="BZA39" s="443"/>
      <c r="BZB39" s="443"/>
      <c r="BZC39" s="443"/>
      <c r="BZD39" s="443"/>
      <c r="BZE39" s="443"/>
      <c r="BZF39" s="443"/>
      <c r="BZG39" s="443"/>
      <c r="BZH39" s="443"/>
      <c r="BZI39" s="443"/>
      <c r="BZJ39" s="443"/>
      <c r="BZK39" s="443"/>
      <c r="BZL39" s="443"/>
      <c r="BZM39" s="443"/>
      <c r="BZN39" s="443"/>
      <c r="BZO39" s="443"/>
      <c r="BZP39" s="443"/>
      <c r="BZQ39" s="443"/>
      <c r="BZR39" s="443"/>
      <c r="BZS39" s="443"/>
      <c r="BZT39" s="443"/>
      <c r="BZU39" s="443"/>
      <c r="BZV39" s="443"/>
      <c r="BZW39" s="443"/>
      <c r="BZX39" s="443"/>
      <c r="BZY39" s="443"/>
      <c r="BZZ39" s="443"/>
      <c r="CAA39" s="443"/>
      <c r="CAB39" s="443"/>
      <c r="CAC39" s="443"/>
      <c r="CAD39" s="443"/>
      <c r="CAE39" s="443"/>
      <c r="CAF39" s="443"/>
      <c r="CAG39" s="443"/>
      <c r="CAH39" s="443"/>
      <c r="CAI39" s="443"/>
      <c r="CAJ39" s="443"/>
      <c r="CAK39" s="443"/>
      <c r="CAL39" s="443"/>
      <c r="CAM39" s="443"/>
      <c r="CAN39" s="443"/>
      <c r="CAO39" s="443"/>
      <c r="CAP39" s="443"/>
      <c r="CAQ39" s="443"/>
      <c r="CAR39" s="443"/>
      <c r="CAS39" s="443"/>
      <c r="CAT39" s="443"/>
      <c r="CAU39" s="443"/>
      <c r="CAV39" s="443"/>
      <c r="CAW39" s="443"/>
      <c r="CAX39" s="443"/>
      <c r="CAY39" s="443"/>
      <c r="CAZ39" s="443"/>
      <c r="CBA39" s="443"/>
      <c r="CBB39" s="443"/>
      <c r="CBC39" s="443"/>
      <c r="CBD39" s="443"/>
      <c r="CBE39" s="443"/>
      <c r="CBF39" s="443"/>
      <c r="CBG39" s="443"/>
      <c r="CBH39" s="443"/>
      <c r="CBI39" s="443"/>
      <c r="CBJ39" s="443"/>
      <c r="CBK39" s="443"/>
      <c r="CBL39" s="443"/>
      <c r="CBM39" s="443"/>
      <c r="CBN39" s="443"/>
      <c r="CBO39" s="443"/>
      <c r="CBP39" s="443"/>
      <c r="CBQ39" s="443"/>
      <c r="CBR39" s="443"/>
      <c r="CBS39" s="443"/>
      <c r="CBT39" s="443"/>
      <c r="CBU39" s="443"/>
      <c r="CBV39" s="443"/>
      <c r="CBW39" s="443"/>
      <c r="CBX39" s="443"/>
      <c r="CBY39" s="443"/>
      <c r="CBZ39" s="443"/>
      <c r="CCA39" s="443"/>
      <c r="CCB39" s="443"/>
      <c r="CCC39" s="443"/>
      <c r="CCD39" s="443"/>
      <c r="CCE39" s="443"/>
      <c r="CCF39" s="443"/>
      <c r="CCG39" s="443"/>
      <c r="CCH39" s="443"/>
      <c r="CCI39" s="443"/>
      <c r="CCJ39" s="443"/>
      <c r="CCK39" s="443"/>
      <c r="CCL39" s="443"/>
      <c r="CCM39" s="443"/>
      <c r="CCN39" s="443"/>
      <c r="CCO39" s="443"/>
      <c r="CCP39" s="443"/>
      <c r="CCQ39" s="443"/>
      <c r="CCR39" s="443"/>
      <c r="CCS39" s="443"/>
      <c r="CCT39" s="443"/>
      <c r="CCU39" s="443"/>
      <c r="CCV39" s="443"/>
      <c r="CCW39" s="443"/>
      <c r="CCX39" s="443"/>
      <c r="CCY39" s="443"/>
      <c r="CCZ39" s="443"/>
      <c r="CDA39" s="443"/>
      <c r="CDB39" s="443"/>
      <c r="CDC39" s="443"/>
      <c r="CDD39" s="443"/>
      <c r="CDE39" s="443"/>
      <c r="CDF39" s="443"/>
      <c r="CDG39" s="443"/>
      <c r="CDH39" s="443"/>
      <c r="CDI39" s="443"/>
      <c r="CDJ39" s="443"/>
      <c r="CDK39" s="443"/>
      <c r="CDL39" s="443"/>
      <c r="CDM39" s="443"/>
      <c r="CDN39" s="443"/>
      <c r="CDO39" s="443"/>
      <c r="CDP39" s="443"/>
      <c r="CDQ39" s="443"/>
      <c r="CDR39" s="443"/>
      <c r="CDS39" s="443"/>
      <c r="CDT39" s="443"/>
      <c r="CDU39" s="443"/>
      <c r="CDV39" s="443"/>
      <c r="CDW39" s="443"/>
      <c r="CDX39" s="443"/>
      <c r="CDY39" s="443"/>
      <c r="CDZ39" s="443"/>
      <c r="CEA39" s="443"/>
      <c r="CEB39" s="443"/>
      <c r="CEC39" s="443"/>
      <c r="CED39" s="443"/>
      <c r="CEE39" s="443"/>
      <c r="CEF39" s="443"/>
      <c r="CEG39" s="443"/>
      <c r="CEH39" s="443"/>
      <c r="CEI39" s="443"/>
      <c r="CEJ39" s="443"/>
      <c r="CEK39" s="443"/>
      <c r="CEL39" s="443"/>
      <c r="CEM39" s="443"/>
      <c r="CEN39" s="443"/>
      <c r="CEO39" s="443"/>
      <c r="CEP39" s="443"/>
      <c r="CEQ39" s="443"/>
      <c r="CER39" s="443"/>
      <c r="CES39" s="443"/>
      <c r="CET39" s="443"/>
      <c r="CEU39" s="443"/>
      <c r="CEV39" s="443"/>
      <c r="CEW39" s="443"/>
      <c r="CEX39" s="443"/>
      <c r="CEY39" s="443"/>
      <c r="CEZ39" s="443"/>
      <c r="CFA39" s="443"/>
      <c r="CFB39" s="443"/>
      <c r="CFC39" s="443"/>
      <c r="CFD39" s="443"/>
      <c r="CFE39" s="443"/>
      <c r="CFF39" s="443"/>
      <c r="CFG39" s="443"/>
      <c r="CFH39" s="443"/>
      <c r="CFI39" s="443"/>
      <c r="CFJ39" s="443"/>
      <c r="CFK39" s="443"/>
      <c r="CFL39" s="443"/>
      <c r="CFM39" s="443"/>
      <c r="CFN39" s="443"/>
      <c r="CFO39" s="443"/>
      <c r="CFP39" s="443"/>
      <c r="CFQ39" s="443"/>
      <c r="CFR39" s="443"/>
      <c r="CFS39" s="443"/>
      <c r="CFT39" s="443"/>
      <c r="CFU39" s="443"/>
      <c r="CFV39" s="443"/>
      <c r="CFW39" s="443"/>
      <c r="CFX39" s="443"/>
      <c r="CFY39" s="443"/>
      <c r="CFZ39" s="443"/>
      <c r="CGA39" s="443"/>
      <c r="CGB39" s="443"/>
      <c r="CGC39" s="443"/>
      <c r="CGD39" s="443"/>
      <c r="CGE39" s="443"/>
      <c r="CGF39" s="443"/>
      <c r="CGG39" s="443"/>
      <c r="CGH39" s="443"/>
      <c r="CGI39" s="443"/>
      <c r="CGJ39" s="443"/>
      <c r="CGK39" s="443"/>
      <c r="CGL39" s="443"/>
      <c r="CGM39" s="443"/>
      <c r="CGN39" s="443"/>
      <c r="CGO39" s="443"/>
      <c r="CGP39" s="443"/>
      <c r="CGQ39" s="443"/>
      <c r="CGR39" s="443"/>
      <c r="CGS39" s="443"/>
      <c r="CGT39" s="443"/>
      <c r="CGU39" s="443"/>
      <c r="CGV39" s="443"/>
      <c r="CGW39" s="443"/>
      <c r="CGX39" s="443"/>
      <c r="CGY39" s="443"/>
      <c r="CGZ39" s="443"/>
      <c r="CHA39" s="443"/>
      <c r="CHB39" s="443"/>
      <c r="CHC39" s="443"/>
      <c r="CHD39" s="443"/>
      <c r="CHE39" s="443"/>
      <c r="CHF39" s="443"/>
      <c r="CHG39" s="443"/>
      <c r="CHH39" s="443"/>
      <c r="CHI39" s="443"/>
      <c r="CHJ39" s="443"/>
      <c r="CHK39" s="443"/>
      <c r="CHL39" s="443"/>
      <c r="CHM39" s="443"/>
      <c r="CHN39" s="443"/>
      <c r="CHO39" s="443"/>
      <c r="CHP39" s="443"/>
      <c r="CHQ39" s="443"/>
      <c r="CHR39" s="443"/>
      <c r="CHS39" s="443"/>
      <c r="CHT39" s="443"/>
      <c r="CHU39" s="443"/>
      <c r="CHV39" s="443"/>
      <c r="CHW39" s="443"/>
      <c r="CHX39" s="443"/>
      <c r="CHY39" s="443"/>
      <c r="CHZ39" s="443"/>
      <c r="CIA39" s="443"/>
      <c r="CIB39" s="443"/>
      <c r="CIC39" s="443"/>
      <c r="CID39" s="443"/>
      <c r="CIE39" s="443"/>
      <c r="CIF39" s="443"/>
      <c r="CIG39" s="443"/>
      <c r="CIH39" s="443"/>
      <c r="CII39" s="443"/>
      <c r="CIJ39" s="443"/>
      <c r="CIK39" s="443"/>
      <c r="CIL39" s="443"/>
      <c r="CIM39" s="443"/>
      <c r="CIN39" s="443"/>
      <c r="CIO39" s="443"/>
      <c r="CIP39" s="443"/>
      <c r="CIQ39" s="443"/>
      <c r="CIR39" s="443"/>
      <c r="CIS39" s="443"/>
      <c r="CIT39" s="443"/>
      <c r="CIU39" s="443"/>
      <c r="CIV39" s="443"/>
      <c r="CIW39" s="443"/>
      <c r="CIX39" s="443"/>
      <c r="CIY39" s="443"/>
      <c r="CIZ39" s="443"/>
      <c r="CJA39" s="443"/>
      <c r="CJB39" s="443"/>
      <c r="CJC39" s="443"/>
      <c r="CJD39" s="443"/>
      <c r="CJE39" s="443"/>
      <c r="CJF39" s="443"/>
      <c r="CJG39" s="443"/>
      <c r="CJH39" s="443"/>
      <c r="CJI39" s="443"/>
      <c r="CJJ39" s="443"/>
      <c r="CJK39" s="443"/>
      <c r="CJL39" s="443"/>
      <c r="CJM39" s="443"/>
      <c r="CJN39" s="443"/>
      <c r="CJO39" s="443"/>
      <c r="CJP39" s="443"/>
      <c r="CJQ39" s="443"/>
      <c r="CJR39" s="443"/>
      <c r="CJS39" s="443"/>
      <c r="CJT39" s="443"/>
      <c r="CJU39" s="443"/>
      <c r="CJV39" s="443"/>
      <c r="CJW39" s="443"/>
      <c r="CJX39" s="443"/>
      <c r="CJY39" s="443"/>
      <c r="CJZ39" s="443"/>
      <c r="CKA39" s="443"/>
      <c r="CKB39" s="443"/>
      <c r="CKC39" s="443"/>
      <c r="CKD39" s="443"/>
      <c r="CKE39" s="443"/>
      <c r="CKF39" s="443"/>
      <c r="CKG39" s="443"/>
      <c r="CKH39" s="443"/>
      <c r="CKI39" s="443"/>
      <c r="CKJ39" s="443"/>
      <c r="CKK39" s="443"/>
      <c r="CKL39" s="443"/>
      <c r="CKM39" s="443"/>
      <c r="CKN39" s="443"/>
      <c r="CKO39" s="443"/>
      <c r="CKP39" s="443"/>
      <c r="CKQ39" s="443"/>
      <c r="CKR39" s="443"/>
      <c r="CKS39" s="443"/>
      <c r="CKT39" s="443"/>
      <c r="CKU39" s="443"/>
      <c r="CKV39" s="443"/>
      <c r="CKW39" s="443"/>
      <c r="CKX39" s="443"/>
      <c r="CKY39" s="443"/>
      <c r="CKZ39" s="443"/>
      <c r="CLA39" s="443"/>
      <c r="CLB39" s="443"/>
      <c r="CLC39" s="443"/>
      <c r="CLD39" s="443"/>
      <c r="CLE39" s="443"/>
      <c r="CLF39" s="443"/>
      <c r="CLG39" s="443"/>
      <c r="CLH39" s="443"/>
      <c r="CLI39" s="443"/>
      <c r="CLJ39" s="443"/>
      <c r="CLK39" s="443"/>
      <c r="CLL39" s="443"/>
      <c r="CLM39" s="443"/>
      <c r="CLN39" s="443"/>
      <c r="CLO39" s="443"/>
      <c r="CLP39" s="443"/>
      <c r="CLQ39" s="443"/>
      <c r="CLR39" s="443"/>
      <c r="CLS39" s="443"/>
      <c r="CLT39" s="443"/>
      <c r="CLU39" s="443"/>
      <c r="CLV39" s="443"/>
      <c r="CLW39" s="443"/>
      <c r="CLX39" s="443"/>
      <c r="CLY39" s="443"/>
      <c r="CLZ39" s="443"/>
      <c r="CMA39" s="443"/>
      <c r="CMB39" s="443"/>
      <c r="CMC39" s="443"/>
      <c r="CMD39" s="443"/>
      <c r="CME39" s="443"/>
      <c r="CMF39" s="443"/>
      <c r="CMG39" s="443"/>
      <c r="CMH39" s="443"/>
      <c r="CMI39" s="443"/>
      <c r="CMJ39" s="443"/>
      <c r="CMK39" s="443"/>
      <c r="CML39" s="443"/>
      <c r="CMM39" s="443"/>
      <c r="CMN39" s="443"/>
      <c r="CMO39" s="443"/>
      <c r="CMP39" s="443"/>
      <c r="CMQ39" s="443"/>
      <c r="CMR39" s="443"/>
      <c r="CMS39" s="443"/>
      <c r="CMT39" s="443"/>
      <c r="CMU39" s="443"/>
      <c r="CMV39" s="443"/>
      <c r="CMW39" s="443"/>
      <c r="CMX39" s="443"/>
      <c r="CMY39" s="443"/>
      <c r="CMZ39" s="443"/>
      <c r="CNA39" s="443"/>
      <c r="CNB39" s="443"/>
      <c r="CNC39" s="443"/>
      <c r="CND39" s="443"/>
      <c r="CNE39" s="443"/>
      <c r="CNF39" s="443"/>
      <c r="CNG39" s="443"/>
      <c r="CNH39" s="443"/>
      <c r="CNI39" s="443"/>
      <c r="CNJ39" s="443"/>
      <c r="CNK39" s="443"/>
      <c r="CNL39" s="443"/>
      <c r="CNM39" s="443"/>
      <c r="CNN39" s="443"/>
      <c r="CNO39" s="443"/>
      <c r="CNP39" s="443"/>
      <c r="CNQ39" s="443"/>
      <c r="CNR39" s="443"/>
      <c r="CNS39" s="443"/>
      <c r="CNT39" s="443"/>
      <c r="CNU39" s="443"/>
      <c r="CNV39" s="443"/>
      <c r="CNW39" s="443"/>
      <c r="CNX39" s="443"/>
      <c r="CNY39" s="443"/>
      <c r="CNZ39" s="443"/>
      <c r="COA39" s="443"/>
      <c r="COB39" s="443"/>
      <c r="COC39" s="443"/>
      <c r="COD39" s="443"/>
      <c r="COE39" s="443"/>
      <c r="COF39" s="443"/>
      <c r="COG39" s="443"/>
      <c r="COH39" s="443"/>
      <c r="COI39" s="443"/>
      <c r="COJ39" s="443"/>
      <c r="COK39" s="443"/>
      <c r="COL39" s="443"/>
      <c r="COM39" s="443"/>
      <c r="CON39" s="443"/>
      <c r="COO39" s="443"/>
      <c r="COP39" s="443"/>
      <c r="COQ39" s="443"/>
      <c r="COR39" s="443"/>
      <c r="COS39" s="443"/>
      <c r="COT39" s="443"/>
      <c r="COU39" s="443"/>
      <c r="COV39" s="443"/>
      <c r="COW39" s="443"/>
      <c r="COX39" s="443"/>
      <c r="COY39" s="443"/>
      <c r="COZ39" s="443"/>
      <c r="CPA39" s="443"/>
      <c r="CPB39" s="443"/>
      <c r="CPC39" s="443"/>
      <c r="CPD39" s="443"/>
      <c r="CPE39" s="443"/>
      <c r="CPF39" s="443"/>
      <c r="CPG39" s="443"/>
      <c r="CPH39" s="443"/>
      <c r="CPI39" s="443"/>
      <c r="CPJ39" s="443"/>
      <c r="CPK39" s="443"/>
      <c r="CPL39" s="443"/>
      <c r="CPM39" s="443"/>
      <c r="CPN39" s="443"/>
      <c r="CPO39" s="443"/>
      <c r="CPP39" s="443"/>
      <c r="CPQ39" s="443"/>
      <c r="CPR39" s="443"/>
      <c r="CPS39" s="443"/>
      <c r="CPT39" s="443"/>
      <c r="CPU39" s="443"/>
      <c r="CPV39" s="443"/>
      <c r="CPW39" s="443"/>
      <c r="CPX39" s="443"/>
      <c r="CPY39" s="443"/>
      <c r="CPZ39" s="443"/>
      <c r="CQA39" s="443"/>
      <c r="CQB39" s="443"/>
      <c r="CQC39" s="443"/>
      <c r="CQD39" s="443"/>
      <c r="CQE39" s="443"/>
      <c r="CQF39" s="443"/>
      <c r="CQG39" s="443"/>
      <c r="CQH39" s="443"/>
      <c r="CQI39" s="443"/>
      <c r="CQJ39" s="443"/>
      <c r="CQK39" s="443"/>
      <c r="CQL39" s="443"/>
      <c r="CQM39" s="443"/>
      <c r="CQN39" s="443"/>
      <c r="CQO39" s="443"/>
      <c r="CQP39" s="443"/>
      <c r="CQQ39" s="443"/>
      <c r="CQR39" s="443"/>
      <c r="CQS39" s="443"/>
      <c r="CQT39" s="443"/>
      <c r="CQU39" s="443"/>
      <c r="CQV39" s="443"/>
      <c r="CQW39" s="443"/>
      <c r="CQX39" s="443"/>
      <c r="CQY39" s="443"/>
      <c r="CQZ39" s="443"/>
      <c r="CRA39" s="443"/>
      <c r="CRB39" s="443"/>
      <c r="CRC39" s="443"/>
      <c r="CRD39" s="443"/>
      <c r="CRE39" s="443"/>
      <c r="CRF39" s="443"/>
      <c r="CRG39" s="443"/>
      <c r="CRH39" s="443"/>
      <c r="CRI39" s="443"/>
      <c r="CRJ39" s="443"/>
      <c r="CRK39" s="443"/>
      <c r="CRL39" s="443"/>
      <c r="CRM39" s="443"/>
      <c r="CRN39" s="443"/>
      <c r="CRO39" s="443"/>
      <c r="CRP39" s="443"/>
      <c r="CRQ39" s="443"/>
      <c r="CRR39" s="443"/>
      <c r="CRS39" s="443"/>
      <c r="CRT39" s="443"/>
      <c r="CRU39" s="443"/>
      <c r="CRV39" s="443"/>
      <c r="CRW39" s="443"/>
      <c r="CRX39" s="443"/>
      <c r="CRY39" s="443"/>
      <c r="CRZ39" s="443"/>
      <c r="CSA39" s="443"/>
      <c r="CSB39" s="443"/>
      <c r="CSC39" s="443"/>
      <c r="CSD39" s="443"/>
      <c r="CSE39" s="443"/>
      <c r="CSF39" s="443"/>
      <c r="CSG39" s="443"/>
      <c r="CSH39" s="443"/>
      <c r="CSI39" s="443"/>
      <c r="CSJ39" s="443"/>
      <c r="CSK39" s="443"/>
      <c r="CSL39" s="443"/>
      <c r="CSM39" s="443"/>
      <c r="CSN39" s="443"/>
      <c r="CSO39" s="443"/>
      <c r="CSP39" s="443"/>
      <c r="CSQ39" s="443"/>
      <c r="CSR39" s="443"/>
      <c r="CSS39" s="443"/>
      <c r="CST39" s="443"/>
      <c r="CSU39" s="443"/>
      <c r="CSV39" s="443"/>
      <c r="CSW39" s="443"/>
      <c r="CSX39" s="443"/>
      <c r="CSY39" s="443"/>
      <c r="CSZ39" s="443"/>
      <c r="CTA39" s="443"/>
      <c r="CTB39" s="443"/>
      <c r="CTC39" s="443"/>
      <c r="CTD39" s="443"/>
      <c r="CTE39" s="443"/>
      <c r="CTF39" s="443"/>
      <c r="CTG39" s="443"/>
      <c r="CTH39" s="443"/>
      <c r="CTI39" s="443"/>
      <c r="CTJ39" s="443"/>
      <c r="CTK39" s="443"/>
      <c r="CTL39" s="443"/>
      <c r="CTM39" s="443"/>
      <c r="CTN39" s="443"/>
      <c r="CTO39" s="443"/>
      <c r="CTP39" s="443"/>
      <c r="CTQ39" s="443"/>
      <c r="CTR39" s="443"/>
      <c r="CTS39" s="443"/>
      <c r="CTT39" s="443"/>
      <c r="CTU39" s="443"/>
      <c r="CTV39" s="443"/>
      <c r="CTW39" s="443"/>
      <c r="CTX39" s="443"/>
      <c r="CTY39" s="443"/>
      <c r="CTZ39" s="443"/>
      <c r="CUA39" s="443"/>
      <c r="CUB39" s="443"/>
      <c r="CUC39" s="443"/>
      <c r="CUD39" s="443"/>
      <c r="CUE39" s="443"/>
      <c r="CUF39" s="443"/>
      <c r="CUG39" s="443"/>
      <c r="CUH39" s="443"/>
      <c r="CUI39" s="443"/>
      <c r="CUJ39" s="443"/>
      <c r="CUK39" s="443"/>
      <c r="CUL39" s="443"/>
      <c r="CUM39" s="443"/>
      <c r="CUN39" s="443"/>
      <c r="CUO39" s="443"/>
      <c r="CUP39" s="443"/>
      <c r="CUQ39" s="443"/>
      <c r="CUR39" s="443"/>
      <c r="CUS39" s="443"/>
      <c r="CUT39" s="443"/>
      <c r="CUU39" s="443"/>
      <c r="CUV39" s="443"/>
      <c r="CUW39" s="443"/>
      <c r="CUX39" s="443"/>
      <c r="CUY39" s="443"/>
      <c r="CUZ39" s="443"/>
      <c r="CVA39" s="443"/>
      <c r="CVB39" s="443"/>
      <c r="CVC39" s="443"/>
      <c r="CVD39" s="443"/>
      <c r="CVE39" s="443"/>
      <c r="CVF39" s="443"/>
      <c r="CVG39" s="443"/>
      <c r="CVH39" s="443"/>
      <c r="CVI39" s="443"/>
      <c r="CVJ39" s="443"/>
      <c r="CVK39" s="443"/>
      <c r="CVL39" s="443"/>
      <c r="CVM39" s="443"/>
      <c r="CVN39" s="443"/>
      <c r="CVO39" s="443"/>
      <c r="CVP39" s="443"/>
      <c r="CVQ39" s="443"/>
      <c r="CVR39" s="443"/>
      <c r="CVS39" s="443"/>
      <c r="CVT39" s="443"/>
      <c r="CVU39" s="443"/>
      <c r="CVV39" s="443"/>
      <c r="CVW39" s="443"/>
      <c r="CVX39" s="443"/>
      <c r="CVY39" s="443"/>
      <c r="CVZ39" s="443"/>
      <c r="CWA39" s="443"/>
      <c r="CWB39" s="443"/>
      <c r="CWC39" s="443"/>
      <c r="CWD39" s="443"/>
      <c r="CWE39" s="443"/>
      <c r="CWF39" s="443"/>
      <c r="CWG39" s="443"/>
      <c r="CWH39" s="443"/>
      <c r="CWI39" s="443"/>
      <c r="CWJ39" s="443"/>
      <c r="CWK39" s="443"/>
      <c r="CWL39" s="443"/>
      <c r="CWM39" s="443"/>
      <c r="CWN39" s="443"/>
      <c r="CWO39" s="443"/>
      <c r="CWP39" s="443"/>
      <c r="CWQ39" s="443"/>
      <c r="CWR39" s="443"/>
      <c r="CWS39" s="443"/>
      <c r="CWT39" s="443"/>
      <c r="CWU39" s="443"/>
      <c r="CWV39" s="443"/>
      <c r="CWW39" s="443"/>
      <c r="CWX39" s="443"/>
      <c r="CWY39" s="443"/>
      <c r="CWZ39" s="443"/>
      <c r="CXA39" s="443"/>
      <c r="CXB39" s="443"/>
      <c r="CXC39" s="443"/>
      <c r="CXD39" s="443"/>
      <c r="CXE39" s="443"/>
      <c r="CXF39" s="443"/>
      <c r="CXG39" s="443"/>
      <c r="CXH39" s="443"/>
      <c r="CXI39" s="443"/>
      <c r="CXJ39" s="443"/>
      <c r="CXK39" s="443"/>
      <c r="CXL39" s="443"/>
      <c r="CXM39" s="443"/>
      <c r="CXN39" s="443"/>
      <c r="CXO39" s="443"/>
      <c r="CXP39" s="443"/>
      <c r="CXQ39" s="443"/>
      <c r="CXR39" s="443"/>
      <c r="CXS39" s="443"/>
      <c r="CXT39" s="443"/>
      <c r="CXU39" s="443"/>
      <c r="CXV39" s="443"/>
      <c r="CXW39" s="443"/>
      <c r="CXX39" s="443"/>
      <c r="CXY39" s="443"/>
      <c r="CXZ39" s="443"/>
      <c r="CYA39" s="443"/>
      <c r="CYB39" s="443"/>
      <c r="CYC39" s="443"/>
      <c r="CYD39" s="443"/>
      <c r="CYE39" s="443"/>
      <c r="CYF39" s="443"/>
      <c r="CYG39" s="443"/>
      <c r="CYH39" s="443"/>
      <c r="CYI39" s="443"/>
      <c r="CYJ39" s="443"/>
      <c r="CYK39" s="443"/>
      <c r="CYL39" s="443"/>
      <c r="CYM39" s="443"/>
      <c r="CYN39" s="443"/>
      <c r="CYO39" s="443"/>
      <c r="CYP39" s="443"/>
      <c r="CYQ39" s="443"/>
      <c r="CYR39" s="443"/>
      <c r="CYS39" s="443"/>
      <c r="CYT39" s="443"/>
      <c r="CYU39" s="443"/>
      <c r="CYV39" s="443"/>
      <c r="CYW39" s="443"/>
      <c r="CYX39" s="443"/>
      <c r="CYY39" s="443"/>
      <c r="CYZ39" s="443"/>
      <c r="CZA39" s="443"/>
      <c r="CZB39" s="443"/>
      <c r="CZC39" s="443"/>
      <c r="CZD39" s="443"/>
      <c r="CZE39" s="443"/>
      <c r="CZF39" s="443"/>
      <c r="CZG39" s="443"/>
      <c r="CZH39" s="443"/>
      <c r="CZI39" s="443"/>
      <c r="CZJ39" s="443"/>
      <c r="CZK39" s="443"/>
      <c r="CZL39" s="443"/>
      <c r="CZM39" s="443"/>
      <c r="CZN39" s="443"/>
      <c r="CZO39" s="443"/>
      <c r="CZP39" s="443"/>
      <c r="CZQ39" s="443"/>
      <c r="CZR39" s="443"/>
      <c r="CZS39" s="443"/>
      <c r="CZT39" s="443"/>
      <c r="CZU39" s="443"/>
      <c r="CZV39" s="443"/>
      <c r="CZW39" s="443"/>
      <c r="CZX39" s="443"/>
      <c r="CZY39" s="443"/>
      <c r="CZZ39" s="443"/>
      <c r="DAA39" s="443"/>
      <c r="DAB39" s="443"/>
      <c r="DAC39" s="443"/>
      <c r="DAD39" s="443"/>
      <c r="DAE39" s="443"/>
      <c r="DAF39" s="443"/>
      <c r="DAG39" s="443"/>
      <c r="DAH39" s="443"/>
      <c r="DAI39" s="443"/>
      <c r="DAJ39" s="443"/>
      <c r="DAK39" s="443"/>
      <c r="DAL39" s="443"/>
      <c r="DAM39" s="443"/>
      <c r="DAN39" s="443"/>
      <c r="DAO39" s="443"/>
      <c r="DAP39" s="443"/>
      <c r="DAQ39" s="443"/>
      <c r="DAR39" s="443"/>
      <c r="DAS39" s="443"/>
      <c r="DAT39" s="443"/>
      <c r="DAU39" s="443"/>
      <c r="DAV39" s="443"/>
      <c r="DAW39" s="443"/>
      <c r="DAX39" s="443"/>
      <c r="DAY39" s="443"/>
      <c r="DAZ39" s="443"/>
      <c r="DBA39" s="443"/>
      <c r="DBB39" s="443"/>
      <c r="DBC39" s="443"/>
      <c r="DBD39" s="443"/>
      <c r="DBE39" s="443"/>
      <c r="DBF39" s="443"/>
      <c r="DBG39" s="443"/>
      <c r="DBH39" s="443"/>
      <c r="DBI39" s="443"/>
      <c r="DBJ39" s="443"/>
      <c r="DBK39" s="443"/>
      <c r="DBL39" s="443"/>
      <c r="DBM39" s="443"/>
      <c r="DBN39" s="443"/>
      <c r="DBO39" s="443"/>
      <c r="DBP39" s="443"/>
      <c r="DBQ39" s="443"/>
      <c r="DBR39" s="443"/>
      <c r="DBS39" s="443"/>
      <c r="DBT39" s="443"/>
      <c r="DBU39" s="443"/>
      <c r="DBV39" s="443"/>
      <c r="DBW39" s="443"/>
      <c r="DBX39" s="443"/>
      <c r="DBY39" s="443"/>
      <c r="DBZ39" s="443"/>
      <c r="DCA39" s="443"/>
      <c r="DCB39" s="443"/>
      <c r="DCC39" s="443"/>
      <c r="DCD39" s="443"/>
      <c r="DCE39" s="443"/>
      <c r="DCF39" s="443"/>
      <c r="DCG39" s="443"/>
      <c r="DCH39" s="443"/>
      <c r="DCI39" s="443"/>
      <c r="DCJ39" s="443"/>
      <c r="DCK39" s="443"/>
      <c r="DCL39" s="443"/>
      <c r="DCM39" s="443"/>
      <c r="DCN39" s="443"/>
      <c r="DCO39" s="443"/>
      <c r="DCP39" s="443"/>
      <c r="DCQ39" s="443"/>
      <c r="DCR39" s="443"/>
      <c r="DCS39" s="443"/>
      <c r="DCT39" s="443"/>
      <c r="DCU39" s="443"/>
      <c r="DCV39" s="443"/>
      <c r="DCW39" s="443"/>
      <c r="DCX39" s="443"/>
      <c r="DCY39" s="443"/>
      <c r="DCZ39" s="443"/>
      <c r="DDA39" s="443"/>
      <c r="DDB39" s="443"/>
      <c r="DDC39" s="443"/>
      <c r="DDD39" s="443"/>
      <c r="DDE39" s="443"/>
      <c r="DDF39" s="443"/>
      <c r="DDG39" s="443"/>
      <c r="DDH39" s="443"/>
      <c r="DDI39" s="443"/>
      <c r="DDJ39" s="443"/>
      <c r="DDK39" s="443"/>
      <c r="DDL39" s="443"/>
      <c r="DDM39" s="443"/>
      <c r="DDN39" s="443"/>
      <c r="DDO39" s="443"/>
      <c r="DDP39" s="443"/>
      <c r="DDQ39" s="443"/>
      <c r="DDR39" s="443"/>
      <c r="DDS39" s="443"/>
      <c r="DDT39" s="443"/>
      <c r="DDU39" s="443"/>
      <c r="DDV39" s="443"/>
      <c r="DDW39" s="443"/>
      <c r="DDX39" s="443"/>
      <c r="DDY39" s="443"/>
      <c r="DDZ39" s="443"/>
      <c r="DEA39" s="443"/>
      <c r="DEB39" s="443"/>
      <c r="DEC39" s="443"/>
      <c r="DED39" s="443"/>
      <c r="DEE39" s="443"/>
      <c r="DEF39" s="443"/>
      <c r="DEG39" s="443"/>
      <c r="DEH39" s="443"/>
      <c r="DEI39" s="443"/>
      <c r="DEJ39" s="443"/>
      <c r="DEK39" s="443"/>
      <c r="DEL39" s="443"/>
      <c r="DEM39" s="443"/>
      <c r="DEN39" s="443"/>
      <c r="DEO39" s="443"/>
      <c r="DEP39" s="443"/>
      <c r="DEQ39" s="443"/>
      <c r="DER39" s="443"/>
      <c r="DES39" s="443"/>
      <c r="DET39" s="443"/>
      <c r="DEU39" s="443"/>
      <c r="DEV39" s="443"/>
      <c r="DEW39" s="443"/>
      <c r="DEX39" s="443"/>
      <c r="DEY39" s="443"/>
      <c r="DEZ39" s="443"/>
      <c r="DFA39" s="443"/>
      <c r="DFB39" s="443"/>
      <c r="DFC39" s="443"/>
      <c r="DFD39" s="443"/>
      <c r="DFE39" s="443"/>
      <c r="DFF39" s="443"/>
      <c r="DFG39" s="443"/>
      <c r="DFH39" s="443"/>
      <c r="DFI39" s="443"/>
      <c r="DFJ39" s="443"/>
      <c r="DFK39" s="443"/>
      <c r="DFL39" s="443"/>
      <c r="DFM39" s="443"/>
      <c r="DFN39" s="443"/>
      <c r="DFO39" s="443"/>
      <c r="DFP39" s="443"/>
      <c r="DFQ39" s="443"/>
      <c r="DFR39" s="443"/>
      <c r="DFS39" s="443"/>
      <c r="DFT39" s="443"/>
      <c r="DFU39" s="443"/>
      <c r="DFV39" s="443"/>
      <c r="DFW39" s="443"/>
      <c r="DFX39" s="443"/>
      <c r="DFY39" s="443"/>
      <c r="DFZ39" s="443"/>
      <c r="DGA39" s="443"/>
      <c r="DGB39" s="443"/>
      <c r="DGC39" s="443"/>
      <c r="DGD39" s="443"/>
      <c r="DGE39" s="443"/>
      <c r="DGF39" s="443"/>
      <c r="DGG39" s="443"/>
      <c r="DGH39" s="443"/>
      <c r="DGI39" s="443"/>
      <c r="DGJ39" s="443"/>
      <c r="DGK39" s="443"/>
      <c r="DGL39" s="443"/>
      <c r="DGM39" s="443"/>
      <c r="DGN39" s="443"/>
      <c r="DGO39" s="443"/>
      <c r="DGP39" s="443"/>
      <c r="DGQ39" s="443"/>
      <c r="DGR39" s="443"/>
      <c r="DGS39" s="443"/>
      <c r="DGT39" s="443"/>
      <c r="DGU39" s="443"/>
      <c r="DGV39" s="443"/>
      <c r="DGW39" s="443"/>
      <c r="DGX39" s="443"/>
      <c r="DGY39" s="443"/>
      <c r="DGZ39" s="443"/>
      <c r="DHA39" s="443"/>
      <c r="DHB39" s="443"/>
      <c r="DHC39" s="443"/>
      <c r="DHD39" s="443"/>
      <c r="DHE39" s="443"/>
      <c r="DHF39" s="443"/>
      <c r="DHG39" s="443"/>
      <c r="DHH39" s="443"/>
      <c r="DHI39" s="443"/>
      <c r="DHJ39" s="443"/>
      <c r="DHK39" s="443"/>
      <c r="DHL39" s="443"/>
      <c r="DHM39" s="443"/>
      <c r="DHN39" s="443"/>
      <c r="DHO39" s="443"/>
      <c r="DHP39" s="443"/>
      <c r="DHQ39" s="443"/>
      <c r="DHR39" s="443"/>
      <c r="DHS39" s="443"/>
      <c r="DHT39" s="443"/>
      <c r="DHU39" s="443"/>
      <c r="DHV39" s="443"/>
      <c r="DHW39" s="443"/>
      <c r="DHX39" s="443"/>
      <c r="DHY39" s="443"/>
      <c r="DHZ39" s="443"/>
      <c r="DIA39" s="443"/>
      <c r="DIB39" s="443"/>
      <c r="DIC39" s="443"/>
      <c r="DID39" s="443"/>
      <c r="DIE39" s="443"/>
      <c r="DIF39" s="443"/>
      <c r="DIG39" s="443"/>
      <c r="DIH39" s="443"/>
      <c r="DII39" s="443"/>
      <c r="DIJ39" s="443"/>
      <c r="DIK39" s="443"/>
      <c r="DIL39" s="443"/>
      <c r="DIM39" s="443"/>
      <c r="DIN39" s="443"/>
      <c r="DIO39" s="443"/>
      <c r="DIP39" s="443"/>
      <c r="DIQ39" s="443"/>
      <c r="DIR39" s="443"/>
      <c r="DIS39" s="443"/>
      <c r="DIT39" s="443"/>
      <c r="DIU39" s="443"/>
      <c r="DIV39" s="443"/>
      <c r="DIW39" s="443"/>
      <c r="DIX39" s="443"/>
      <c r="DIY39" s="443"/>
      <c r="DIZ39" s="443"/>
      <c r="DJA39" s="443"/>
      <c r="DJB39" s="443"/>
      <c r="DJC39" s="443"/>
      <c r="DJD39" s="443"/>
      <c r="DJE39" s="443"/>
      <c r="DJF39" s="443"/>
      <c r="DJG39" s="443"/>
      <c r="DJH39" s="443"/>
      <c r="DJI39" s="443"/>
      <c r="DJJ39" s="443"/>
      <c r="DJK39" s="443"/>
      <c r="DJL39" s="443"/>
      <c r="DJM39" s="443"/>
      <c r="DJN39" s="443"/>
      <c r="DJO39" s="443"/>
      <c r="DJP39" s="443"/>
      <c r="DJQ39" s="443"/>
      <c r="DJR39" s="443"/>
      <c r="DJS39" s="443"/>
      <c r="DJT39" s="443"/>
      <c r="DJU39" s="443"/>
      <c r="DJV39" s="443"/>
      <c r="DJW39" s="443"/>
      <c r="DJX39" s="443"/>
      <c r="DJY39" s="443"/>
      <c r="DJZ39" s="443"/>
      <c r="DKA39" s="443"/>
      <c r="DKB39" s="443"/>
      <c r="DKC39" s="443"/>
      <c r="DKD39" s="443"/>
      <c r="DKE39" s="443"/>
      <c r="DKF39" s="443"/>
      <c r="DKG39" s="443"/>
      <c r="DKH39" s="443"/>
      <c r="DKI39" s="443"/>
      <c r="DKJ39" s="443"/>
      <c r="DKK39" s="443"/>
      <c r="DKL39" s="443"/>
      <c r="DKM39" s="443"/>
      <c r="DKN39" s="443"/>
      <c r="DKO39" s="443"/>
      <c r="DKP39" s="443"/>
      <c r="DKQ39" s="443"/>
      <c r="DKR39" s="443"/>
      <c r="DKS39" s="443"/>
      <c r="DKT39" s="443"/>
      <c r="DKU39" s="443"/>
      <c r="DKV39" s="443"/>
      <c r="DKW39" s="443"/>
      <c r="DKX39" s="443"/>
      <c r="DKY39" s="443"/>
      <c r="DKZ39" s="443"/>
      <c r="DLA39" s="443"/>
      <c r="DLB39" s="443"/>
      <c r="DLC39" s="443"/>
      <c r="DLD39" s="443"/>
      <c r="DLE39" s="443"/>
      <c r="DLF39" s="443"/>
      <c r="DLG39" s="443"/>
      <c r="DLH39" s="443"/>
      <c r="DLI39" s="443"/>
      <c r="DLJ39" s="443"/>
      <c r="DLK39" s="443"/>
      <c r="DLL39" s="443"/>
      <c r="DLM39" s="443"/>
      <c r="DLN39" s="443"/>
      <c r="DLO39" s="443"/>
      <c r="DLP39" s="443"/>
      <c r="DLQ39" s="443"/>
      <c r="DLR39" s="443"/>
      <c r="DLS39" s="443"/>
      <c r="DLT39" s="443"/>
      <c r="DLU39" s="443"/>
      <c r="DLV39" s="443"/>
      <c r="DLW39" s="443"/>
      <c r="DLX39" s="443"/>
      <c r="DLY39" s="443"/>
      <c r="DLZ39" s="443"/>
      <c r="DMA39" s="443"/>
      <c r="DMB39" s="443"/>
      <c r="DMC39" s="443"/>
      <c r="DMD39" s="443"/>
      <c r="DME39" s="443"/>
      <c r="DMF39" s="443"/>
      <c r="DMG39" s="443"/>
      <c r="DMH39" s="443"/>
      <c r="DMI39" s="443"/>
      <c r="DMJ39" s="443"/>
      <c r="DMK39" s="443"/>
      <c r="DML39" s="443"/>
      <c r="DMM39" s="443"/>
      <c r="DMN39" s="443"/>
      <c r="DMO39" s="443"/>
      <c r="DMP39" s="443"/>
      <c r="DMQ39" s="443"/>
      <c r="DMR39" s="443"/>
      <c r="DMS39" s="443"/>
      <c r="DMT39" s="443"/>
      <c r="DMU39" s="443"/>
      <c r="DMV39" s="443"/>
      <c r="DMW39" s="443"/>
      <c r="DMX39" s="443"/>
      <c r="DMY39" s="443"/>
      <c r="DMZ39" s="443"/>
      <c r="DNA39" s="443"/>
      <c r="DNB39" s="443"/>
      <c r="DNC39" s="443"/>
      <c r="DND39" s="443"/>
      <c r="DNE39" s="443"/>
      <c r="DNF39" s="443"/>
      <c r="DNG39" s="443"/>
      <c r="DNH39" s="443"/>
      <c r="DNI39" s="443"/>
      <c r="DNJ39" s="443"/>
      <c r="DNK39" s="443"/>
      <c r="DNL39" s="443"/>
      <c r="DNM39" s="443"/>
      <c r="DNN39" s="443"/>
      <c r="DNO39" s="443"/>
      <c r="DNP39" s="443"/>
      <c r="DNQ39" s="443"/>
      <c r="DNR39" s="443"/>
      <c r="DNS39" s="443"/>
      <c r="DNT39" s="443"/>
      <c r="DNU39" s="443"/>
      <c r="DNV39" s="443"/>
      <c r="DNW39" s="443"/>
      <c r="DNX39" s="443"/>
      <c r="DNY39" s="443"/>
      <c r="DNZ39" s="443"/>
      <c r="DOA39" s="443"/>
      <c r="DOB39" s="443"/>
      <c r="DOC39" s="443"/>
      <c r="DOD39" s="443"/>
      <c r="DOE39" s="443"/>
      <c r="DOF39" s="443"/>
      <c r="DOG39" s="443"/>
      <c r="DOH39" s="443"/>
      <c r="DOI39" s="443"/>
      <c r="DOJ39" s="443"/>
      <c r="DOK39" s="443"/>
      <c r="DOL39" s="443"/>
      <c r="DOM39" s="443"/>
      <c r="DON39" s="443"/>
      <c r="DOO39" s="443"/>
      <c r="DOP39" s="443"/>
      <c r="DOQ39" s="443"/>
      <c r="DOR39" s="443"/>
      <c r="DOS39" s="443"/>
      <c r="DOT39" s="443"/>
      <c r="DOU39" s="443"/>
      <c r="DOV39" s="443"/>
      <c r="DOW39" s="443"/>
      <c r="DOX39" s="443"/>
      <c r="DOY39" s="443"/>
      <c r="DOZ39" s="443"/>
      <c r="DPA39" s="443"/>
      <c r="DPB39" s="443"/>
      <c r="DPC39" s="443"/>
      <c r="DPD39" s="443"/>
      <c r="DPE39" s="443"/>
      <c r="DPF39" s="443"/>
      <c r="DPG39" s="443"/>
      <c r="DPH39" s="443"/>
      <c r="DPI39" s="443"/>
      <c r="DPJ39" s="443"/>
      <c r="DPK39" s="443"/>
      <c r="DPL39" s="443"/>
      <c r="DPM39" s="443"/>
      <c r="DPN39" s="443"/>
      <c r="DPO39" s="443"/>
      <c r="DPP39" s="443"/>
      <c r="DPQ39" s="443"/>
      <c r="DPR39" s="443"/>
      <c r="DPS39" s="443"/>
      <c r="DPT39" s="443"/>
      <c r="DPU39" s="443"/>
      <c r="DPV39" s="443"/>
      <c r="DPW39" s="443"/>
      <c r="DPX39" s="443"/>
      <c r="DPY39" s="443"/>
      <c r="DPZ39" s="443"/>
      <c r="DQA39" s="443"/>
      <c r="DQB39" s="443"/>
      <c r="DQC39" s="443"/>
      <c r="DQD39" s="443"/>
      <c r="DQE39" s="443"/>
      <c r="DQF39" s="443"/>
      <c r="DQG39" s="443"/>
      <c r="DQH39" s="443"/>
      <c r="DQI39" s="443"/>
      <c r="DQJ39" s="443"/>
      <c r="DQK39" s="443"/>
      <c r="DQL39" s="443"/>
      <c r="DQM39" s="443"/>
      <c r="DQN39" s="443"/>
      <c r="DQO39" s="443"/>
      <c r="DQP39" s="443"/>
      <c r="DQQ39" s="443"/>
      <c r="DQR39" s="443"/>
      <c r="DQS39" s="443"/>
      <c r="DQT39" s="443"/>
      <c r="DQU39" s="443"/>
      <c r="DQV39" s="443"/>
      <c r="DQW39" s="443"/>
      <c r="DQX39" s="443"/>
      <c r="DQY39" s="443"/>
      <c r="DQZ39" s="443"/>
      <c r="DRA39" s="443"/>
      <c r="DRB39" s="443"/>
      <c r="DRC39" s="443"/>
      <c r="DRD39" s="443"/>
      <c r="DRE39" s="443"/>
      <c r="DRF39" s="443"/>
      <c r="DRG39" s="443"/>
      <c r="DRH39" s="443"/>
      <c r="DRI39" s="443"/>
      <c r="DRJ39" s="443"/>
      <c r="DRK39" s="443"/>
      <c r="DRL39" s="443"/>
      <c r="DRM39" s="443"/>
      <c r="DRN39" s="443"/>
      <c r="DRO39" s="443"/>
      <c r="DRP39" s="443"/>
      <c r="DRQ39" s="443"/>
      <c r="DRR39" s="443"/>
      <c r="DRS39" s="443"/>
      <c r="DRT39" s="443"/>
      <c r="DRU39" s="443"/>
      <c r="DRV39" s="443"/>
      <c r="DRW39" s="443"/>
      <c r="DRX39" s="443"/>
      <c r="DRY39" s="443"/>
      <c r="DRZ39" s="443"/>
      <c r="DSA39" s="443"/>
      <c r="DSB39" s="443"/>
      <c r="DSC39" s="443"/>
      <c r="DSD39" s="443"/>
      <c r="DSE39" s="443"/>
      <c r="DSF39" s="443"/>
      <c r="DSG39" s="443"/>
      <c r="DSH39" s="443"/>
      <c r="DSI39" s="443"/>
      <c r="DSJ39" s="443"/>
      <c r="DSK39" s="443"/>
      <c r="DSL39" s="443"/>
      <c r="DSM39" s="443"/>
      <c r="DSN39" s="443"/>
      <c r="DSO39" s="443"/>
      <c r="DSP39" s="443"/>
      <c r="DSQ39" s="443"/>
      <c r="DSR39" s="443"/>
      <c r="DSS39" s="443"/>
      <c r="DST39" s="443"/>
      <c r="DSU39" s="443"/>
      <c r="DSV39" s="443"/>
      <c r="DSW39" s="443"/>
      <c r="DSX39" s="443"/>
      <c r="DSY39" s="443"/>
      <c r="DSZ39" s="443"/>
      <c r="DTA39" s="443"/>
      <c r="DTB39" s="443"/>
      <c r="DTC39" s="443"/>
      <c r="DTD39" s="443"/>
      <c r="DTE39" s="443"/>
      <c r="DTF39" s="443"/>
      <c r="DTG39" s="443"/>
      <c r="DTH39" s="443"/>
      <c r="DTI39" s="443"/>
      <c r="DTJ39" s="443"/>
      <c r="DTK39" s="443"/>
      <c r="DTL39" s="443"/>
      <c r="DTM39" s="443"/>
      <c r="DTN39" s="443"/>
      <c r="DTO39" s="443"/>
      <c r="DTP39" s="443"/>
      <c r="DTQ39" s="443"/>
      <c r="DTR39" s="443"/>
      <c r="DTS39" s="443"/>
      <c r="DTT39" s="443"/>
      <c r="DTU39" s="443"/>
      <c r="DTV39" s="443"/>
      <c r="DTW39" s="443"/>
      <c r="DTX39" s="443"/>
      <c r="DTY39" s="443"/>
      <c r="DTZ39" s="443"/>
      <c r="DUA39" s="443"/>
      <c r="DUB39" s="443"/>
      <c r="DUC39" s="443"/>
      <c r="DUD39" s="443"/>
      <c r="DUE39" s="443"/>
      <c r="DUF39" s="443"/>
      <c r="DUG39" s="443"/>
      <c r="DUH39" s="443"/>
      <c r="DUI39" s="443"/>
      <c r="DUJ39" s="443"/>
      <c r="DUK39" s="443"/>
      <c r="DUL39" s="443"/>
      <c r="DUM39" s="443"/>
      <c r="DUN39" s="443"/>
      <c r="DUO39" s="443"/>
      <c r="DUP39" s="443"/>
      <c r="DUQ39" s="443"/>
      <c r="DUR39" s="443"/>
      <c r="DUS39" s="443"/>
      <c r="DUT39" s="443"/>
      <c r="DUU39" s="443"/>
      <c r="DUV39" s="443"/>
      <c r="DUW39" s="443"/>
      <c r="DUX39" s="443"/>
      <c r="DUY39" s="443"/>
      <c r="DUZ39" s="443"/>
      <c r="DVA39" s="443"/>
      <c r="DVB39" s="443"/>
      <c r="DVC39" s="443"/>
      <c r="DVD39" s="443"/>
      <c r="DVE39" s="443"/>
      <c r="DVF39" s="443"/>
      <c r="DVG39" s="443"/>
      <c r="DVH39" s="443"/>
      <c r="DVI39" s="443"/>
      <c r="DVJ39" s="443"/>
      <c r="DVK39" s="443"/>
      <c r="DVL39" s="443"/>
      <c r="DVM39" s="443"/>
      <c r="DVN39" s="443"/>
      <c r="DVO39" s="443"/>
      <c r="DVP39" s="443"/>
      <c r="DVQ39" s="443"/>
      <c r="DVR39" s="443"/>
      <c r="DVS39" s="443"/>
      <c r="DVT39" s="443"/>
      <c r="DVU39" s="443"/>
      <c r="DVV39" s="443"/>
      <c r="DVW39" s="443"/>
      <c r="DVX39" s="443"/>
      <c r="DVY39" s="443"/>
      <c r="DVZ39" s="443"/>
      <c r="DWA39" s="443"/>
      <c r="DWB39" s="443"/>
      <c r="DWC39" s="443"/>
      <c r="DWD39" s="443"/>
      <c r="DWE39" s="443"/>
      <c r="DWF39" s="443"/>
      <c r="DWG39" s="443"/>
      <c r="DWH39" s="443"/>
      <c r="DWI39" s="443"/>
      <c r="DWJ39" s="443"/>
      <c r="DWK39" s="443"/>
      <c r="DWL39" s="443"/>
      <c r="DWM39" s="443"/>
      <c r="DWN39" s="443"/>
      <c r="DWO39" s="443"/>
      <c r="DWP39" s="443"/>
      <c r="DWQ39" s="443"/>
      <c r="DWR39" s="443"/>
      <c r="DWS39" s="443"/>
      <c r="DWT39" s="443"/>
      <c r="DWU39" s="443"/>
      <c r="DWV39" s="443"/>
      <c r="DWW39" s="443"/>
      <c r="DWX39" s="443"/>
      <c r="DWY39" s="443"/>
      <c r="DWZ39" s="443"/>
      <c r="DXA39" s="443"/>
      <c r="DXB39" s="443"/>
      <c r="DXC39" s="443"/>
      <c r="DXD39" s="443"/>
      <c r="DXE39" s="443"/>
      <c r="DXF39" s="443"/>
      <c r="DXG39" s="443"/>
      <c r="DXH39" s="443"/>
      <c r="DXI39" s="443"/>
      <c r="DXJ39" s="443"/>
      <c r="DXK39" s="443"/>
      <c r="DXL39" s="443"/>
      <c r="DXM39" s="443"/>
      <c r="DXN39" s="443"/>
      <c r="DXO39" s="443"/>
      <c r="DXP39" s="443"/>
      <c r="DXQ39" s="443"/>
      <c r="DXR39" s="443"/>
      <c r="DXS39" s="443"/>
      <c r="DXT39" s="443"/>
      <c r="DXU39" s="443"/>
      <c r="DXV39" s="443"/>
      <c r="DXW39" s="443"/>
      <c r="DXX39" s="443"/>
      <c r="DXY39" s="443"/>
      <c r="DXZ39" s="443"/>
      <c r="DYA39" s="443"/>
      <c r="DYB39" s="443"/>
      <c r="DYC39" s="443"/>
      <c r="DYD39" s="443"/>
      <c r="DYE39" s="443"/>
      <c r="DYF39" s="443"/>
      <c r="DYG39" s="443"/>
      <c r="DYH39" s="443"/>
      <c r="DYI39" s="443"/>
      <c r="DYJ39" s="443"/>
      <c r="DYK39" s="443"/>
      <c r="DYL39" s="443"/>
      <c r="DYM39" s="443"/>
      <c r="DYN39" s="443"/>
      <c r="DYO39" s="443"/>
      <c r="DYP39" s="443"/>
      <c r="DYQ39" s="443"/>
      <c r="DYR39" s="443"/>
      <c r="DYS39" s="443"/>
      <c r="DYT39" s="443"/>
      <c r="DYU39" s="443"/>
      <c r="DYV39" s="443"/>
      <c r="DYW39" s="443"/>
      <c r="DYX39" s="443"/>
      <c r="DYY39" s="443"/>
      <c r="DYZ39" s="443"/>
      <c r="DZA39" s="443"/>
      <c r="DZB39" s="443"/>
      <c r="DZC39" s="443"/>
      <c r="DZD39" s="443"/>
      <c r="DZE39" s="443"/>
      <c r="DZF39" s="443"/>
      <c r="DZG39" s="443"/>
      <c r="DZH39" s="443"/>
      <c r="DZI39" s="443"/>
      <c r="DZJ39" s="443"/>
      <c r="DZK39" s="443"/>
      <c r="DZL39" s="443"/>
      <c r="DZM39" s="443"/>
      <c r="DZN39" s="443"/>
      <c r="DZO39" s="443"/>
      <c r="DZP39" s="443"/>
      <c r="DZQ39" s="443"/>
      <c r="DZR39" s="443"/>
      <c r="DZS39" s="443"/>
      <c r="DZT39" s="443"/>
      <c r="DZU39" s="443"/>
      <c r="DZV39" s="443"/>
      <c r="DZW39" s="443"/>
      <c r="DZX39" s="443"/>
      <c r="DZY39" s="443"/>
      <c r="DZZ39" s="443"/>
      <c r="EAA39" s="443"/>
      <c r="EAB39" s="443"/>
      <c r="EAC39" s="443"/>
      <c r="EAD39" s="443"/>
      <c r="EAE39" s="443"/>
      <c r="EAF39" s="443"/>
      <c r="EAG39" s="443"/>
      <c r="EAH39" s="443"/>
      <c r="EAI39" s="443"/>
      <c r="EAJ39" s="443"/>
      <c r="EAK39" s="443"/>
      <c r="EAL39" s="443"/>
      <c r="EAM39" s="443"/>
      <c r="EAN39" s="443"/>
      <c r="EAO39" s="443"/>
      <c r="EAP39" s="443"/>
      <c r="EAQ39" s="443"/>
      <c r="EAR39" s="443"/>
      <c r="EAS39" s="443"/>
      <c r="EAT39" s="443"/>
      <c r="EAU39" s="443"/>
      <c r="EAV39" s="443"/>
      <c r="EAW39" s="443"/>
      <c r="EAX39" s="443"/>
      <c r="EAY39" s="443"/>
      <c r="EAZ39" s="443"/>
      <c r="EBA39" s="443"/>
      <c r="EBB39" s="443"/>
      <c r="EBC39" s="443"/>
      <c r="EBD39" s="443"/>
      <c r="EBE39" s="443"/>
      <c r="EBF39" s="443"/>
      <c r="EBG39" s="443"/>
      <c r="EBH39" s="443"/>
      <c r="EBI39" s="443"/>
      <c r="EBJ39" s="443"/>
      <c r="EBK39" s="443"/>
      <c r="EBL39" s="443"/>
      <c r="EBM39" s="443"/>
      <c r="EBN39" s="443"/>
      <c r="EBO39" s="443"/>
      <c r="EBP39" s="443"/>
      <c r="EBQ39" s="443"/>
      <c r="EBR39" s="443"/>
      <c r="EBS39" s="443"/>
      <c r="EBT39" s="443"/>
      <c r="EBU39" s="443"/>
      <c r="EBV39" s="443"/>
      <c r="EBW39" s="443"/>
      <c r="EBX39" s="443"/>
      <c r="EBY39" s="443"/>
      <c r="EBZ39" s="443"/>
      <c r="ECA39" s="443"/>
      <c r="ECB39" s="443"/>
      <c r="ECC39" s="443"/>
      <c r="ECD39" s="443"/>
      <c r="ECE39" s="443"/>
      <c r="ECF39" s="443"/>
      <c r="ECG39" s="443"/>
      <c r="ECH39" s="443"/>
      <c r="ECI39" s="443"/>
      <c r="ECJ39" s="443"/>
      <c r="ECK39" s="443"/>
      <c r="ECL39" s="443"/>
      <c r="ECM39" s="443"/>
      <c r="ECN39" s="443"/>
      <c r="ECO39" s="443"/>
      <c r="ECP39" s="443"/>
      <c r="ECQ39" s="443"/>
      <c r="ECR39" s="443"/>
      <c r="ECS39" s="443"/>
      <c r="ECT39" s="443"/>
      <c r="ECU39" s="443"/>
      <c r="ECV39" s="443"/>
      <c r="ECW39" s="443"/>
      <c r="ECX39" s="443"/>
      <c r="ECY39" s="443"/>
      <c r="ECZ39" s="443"/>
      <c r="EDA39" s="443"/>
      <c r="EDB39" s="443"/>
      <c r="EDC39" s="443"/>
      <c r="EDD39" s="443"/>
      <c r="EDE39" s="443"/>
      <c r="EDF39" s="443"/>
      <c r="EDG39" s="443"/>
      <c r="EDH39" s="443"/>
      <c r="EDI39" s="443"/>
      <c r="EDJ39" s="443"/>
      <c r="EDK39" s="443"/>
      <c r="EDL39" s="443"/>
      <c r="EDM39" s="443"/>
      <c r="EDN39" s="443"/>
      <c r="EDO39" s="443"/>
      <c r="EDP39" s="443"/>
      <c r="EDQ39" s="443"/>
      <c r="EDR39" s="443"/>
      <c r="EDS39" s="443"/>
      <c r="EDT39" s="443"/>
      <c r="EDU39" s="443"/>
      <c r="EDV39" s="443"/>
      <c r="EDW39" s="443"/>
      <c r="EDX39" s="443"/>
      <c r="EDY39" s="443"/>
      <c r="EDZ39" s="443"/>
      <c r="EEA39" s="443"/>
      <c r="EEB39" s="443"/>
      <c r="EEC39" s="443"/>
      <c r="EED39" s="443"/>
      <c r="EEE39" s="443"/>
      <c r="EEF39" s="443"/>
      <c r="EEG39" s="443"/>
      <c r="EEH39" s="443"/>
      <c r="EEI39" s="443"/>
      <c r="EEJ39" s="443"/>
      <c r="EEK39" s="443"/>
      <c r="EEL39" s="443"/>
      <c r="EEM39" s="443"/>
      <c r="EEN39" s="443"/>
      <c r="EEO39" s="443"/>
      <c r="EEP39" s="443"/>
      <c r="EEQ39" s="443"/>
      <c r="EER39" s="443"/>
      <c r="EES39" s="443"/>
      <c r="EET39" s="443"/>
      <c r="EEU39" s="443"/>
      <c r="EEV39" s="443"/>
      <c r="EEW39" s="443"/>
      <c r="EEX39" s="443"/>
      <c r="EEY39" s="443"/>
      <c r="EEZ39" s="443"/>
      <c r="EFA39" s="443"/>
      <c r="EFB39" s="443"/>
      <c r="EFC39" s="443"/>
      <c r="EFD39" s="443"/>
      <c r="EFE39" s="443"/>
      <c r="EFF39" s="443"/>
      <c r="EFG39" s="443"/>
      <c r="EFH39" s="443"/>
      <c r="EFI39" s="443"/>
      <c r="EFJ39" s="443"/>
      <c r="EFK39" s="443"/>
      <c r="EFL39" s="443"/>
      <c r="EFM39" s="443"/>
      <c r="EFN39" s="443"/>
      <c r="EFO39" s="443"/>
      <c r="EFP39" s="443"/>
      <c r="EFQ39" s="443"/>
      <c r="EFR39" s="443"/>
      <c r="EFS39" s="443"/>
      <c r="EFT39" s="443"/>
      <c r="EFU39" s="443"/>
      <c r="EFV39" s="443"/>
      <c r="EFW39" s="443"/>
      <c r="EFX39" s="443"/>
      <c r="EFY39" s="443"/>
      <c r="EFZ39" s="443"/>
      <c r="EGA39" s="443"/>
      <c r="EGB39" s="443"/>
      <c r="EGC39" s="443"/>
      <c r="EGD39" s="443"/>
      <c r="EGE39" s="443"/>
      <c r="EGF39" s="443"/>
      <c r="EGG39" s="443"/>
      <c r="EGH39" s="443"/>
      <c r="EGI39" s="443"/>
      <c r="EGJ39" s="443"/>
      <c r="EGK39" s="443"/>
      <c r="EGL39" s="443"/>
      <c r="EGM39" s="443"/>
      <c r="EGN39" s="443"/>
      <c r="EGO39" s="443"/>
      <c r="EGP39" s="443"/>
      <c r="EGQ39" s="443"/>
      <c r="EGR39" s="443"/>
      <c r="EGS39" s="443"/>
      <c r="EGT39" s="443"/>
      <c r="EGU39" s="443"/>
      <c r="EGV39" s="443"/>
      <c r="EGW39" s="443"/>
      <c r="EGX39" s="443"/>
      <c r="EGY39" s="443"/>
      <c r="EGZ39" s="443"/>
      <c r="EHA39" s="443"/>
      <c r="EHB39" s="443"/>
      <c r="EHC39" s="443"/>
      <c r="EHD39" s="443"/>
      <c r="EHE39" s="443"/>
      <c r="EHF39" s="443"/>
      <c r="EHG39" s="443"/>
      <c r="EHH39" s="443"/>
      <c r="EHI39" s="443"/>
      <c r="EHJ39" s="443"/>
      <c r="EHK39" s="443"/>
      <c r="EHL39" s="443"/>
      <c r="EHM39" s="443"/>
      <c r="EHN39" s="443"/>
      <c r="EHO39" s="443"/>
      <c r="EHP39" s="443"/>
      <c r="EHQ39" s="443"/>
      <c r="EHR39" s="443"/>
      <c r="EHS39" s="443"/>
      <c r="EHT39" s="443"/>
      <c r="EHU39" s="443"/>
      <c r="EHV39" s="443"/>
      <c r="EHW39" s="443"/>
      <c r="EHX39" s="443"/>
      <c r="EHY39" s="443"/>
      <c r="EHZ39" s="443"/>
      <c r="EIA39" s="443"/>
      <c r="EIB39" s="443"/>
      <c r="EIC39" s="443"/>
      <c r="EID39" s="443"/>
      <c r="EIE39" s="443"/>
      <c r="EIF39" s="443"/>
      <c r="EIG39" s="443"/>
      <c r="EIH39" s="443"/>
      <c r="EII39" s="443"/>
      <c r="EIJ39" s="443"/>
      <c r="EIK39" s="443"/>
      <c r="EIL39" s="443"/>
      <c r="EIM39" s="443"/>
      <c r="EIN39" s="443"/>
      <c r="EIO39" s="443"/>
      <c r="EIP39" s="443"/>
      <c r="EIQ39" s="443"/>
      <c r="EIR39" s="443"/>
      <c r="EIS39" s="443"/>
      <c r="EIT39" s="443"/>
      <c r="EIU39" s="443"/>
      <c r="EIV39" s="443"/>
      <c r="EIW39" s="443"/>
      <c r="EIX39" s="443"/>
      <c r="EIY39" s="443"/>
      <c r="EIZ39" s="443"/>
      <c r="EJA39" s="443"/>
      <c r="EJB39" s="443"/>
      <c r="EJC39" s="443"/>
      <c r="EJD39" s="443"/>
      <c r="EJE39" s="443"/>
      <c r="EJF39" s="443"/>
      <c r="EJG39" s="443"/>
      <c r="EJH39" s="443"/>
      <c r="EJI39" s="443"/>
      <c r="EJJ39" s="443"/>
      <c r="EJK39" s="443"/>
      <c r="EJL39" s="443"/>
      <c r="EJM39" s="443"/>
      <c r="EJN39" s="443"/>
      <c r="EJO39" s="443"/>
      <c r="EJP39" s="443"/>
      <c r="EJQ39" s="443"/>
      <c r="EJR39" s="443"/>
      <c r="EJS39" s="443"/>
      <c r="EJT39" s="443"/>
      <c r="EJU39" s="443"/>
      <c r="EJV39" s="443"/>
      <c r="EJW39" s="443"/>
      <c r="EJX39" s="443"/>
      <c r="EJY39" s="443"/>
      <c r="EJZ39" s="443"/>
      <c r="EKA39" s="443"/>
      <c r="EKB39" s="443"/>
      <c r="EKC39" s="443"/>
      <c r="EKD39" s="443"/>
      <c r="EKE39" s="443"/>
      <c r="EKF39" s="443"/>
      <c r="EKG39" s="443"/>
      <c r="EKH39" s="443"/>
      <c r="EKI39" s="443"/>
      <c r="EKJ39" s="443"/>
      <c r="EKK39" s="443"/>
      <c r="EKL39" s="443"/>
      <c r="EKM39" s="443"/>
      <c r="EKN39" s="443"/>
      <c r="EKO39" s="443"/>
      <c r="EKP39" s="443"/>
      <c r="EKQ39" s="443"/>
      <c r="EKR39" s="443"/>
      <c r="EKS39" s="443"/>
      <c r="EKT39" s="443"/>
      <c r="EKU39" s="443"/>
      <c r="EKV39" s="443"/>
      <c r="EKW39" s="443"/>
      <c r="EKX39" s="443"/>
      <c r="EKY39" s="443"/>
      <c r="EKZ39" s="443"/>
      <c r="ELA39" s="443"/>
      <c r="ELB39" s="443"/>
      <c r="ELC39" s="443"/>
      <c r="ELD39" s="443"/>
      <c r="ELE39" s="443"/>
      <c r="ELF39" s="443"/>
      <c r="ELG39" s="443"/>
      <c r="ELH39" s="443"/>
      <c r="ELI39" s="443"/>
      <c r="ELJ39" s="443"/>
      <c r="ELK39" s="443"/>
      <c r="ELL39" s="443"/>
      <c r="ELM39" s="443"/>
      <c r="ELN39" s="443"/>
      <c r="ELO39" s="443"/>
      <c r="ELP39" s="443"/>
      <c r="ELQ39" s="443"/>
      <c r="ELR39" s="443"/>
      <c r="ELS39" s="443"/>
      <c r="ELT39" s="443"/>
      <c r="ELU39" s="443"/>
      <c r="ELV39" s="443"/>
      <c r="ELW39" s="443"/>
      <c r="ELX39" s="443"/>
      <c r="ELY39" s="443"/>
      <c r="ELZ39" s="443"/>
      <c r="EMA39" s="443"/>
      <c r="EMB39" s="443"/>
      <c r="EMC39" s="443"/>
      <c r="EMD39" s="443"/>
      <c r="EME39" s="443"/>
      <c r="EMF39" s="443"/>
      <c r="EMG39" s="443"/>
      <c r="EMH39" s="443"/>
      <c r="EMI39" s="443"/>
      <c r="EMJ39" s="443"/>
      <c r="EMK39" s="443"/>
      <c r="EML39" s="443"/>
      <c r="EMM39" s="443"/>
      <c r="EMN39" s="443"/>
      <c r="EMO39" s="443"/>
      <c r="EMP39" s="443"/>
      <c r="EMQ39" s="443"/>
      <c r="EMR39" s="443"/>
      <c r="EMS39" s="443"/>
      <c r="EMT39" s="443"/>
      <c r="EMU39" s="443"/>
      <c r="EMV39" s="443"/>
      <c r="EMW39" s="443"/>
      <c r="EMX39" s="443"/>
      <c r="EMY39" s="443"/>
      <c r="EMZ39" s="443"/>
      <c r="ENA39" s="443"/>
      <c r="ENB39" s="443"/>
      <c r="ENC39" s="443"/>
      <c r="END39" s="443"/>
      <c r="ENE39" s="443"/>
      <c r="ENF39" s="443"/>
      <c r="ENG39" s="443"/>
      <c r="ENH39" s="443"/>
      <c r="ENI39" s="443"/>
      <c r="ENJ39" s="443"/>
      <c r="ENK39" s="443"/>
      <c r="ENL39" s="443"/>
      <c r="ENM39" s="443"/>
      <c r="ENN39" s="443"/>
      <c r="ENO39" s="443"/>
      <c r="ENP39" s="443"/>
      <c r="ENQ39" s="443"/>
      <c r="ENR39" s="443"/>
      <c r="ENS39" s="443"/>
      <c r="ENT39" s="443"/>
      <c r="ENU39" s="443"/>
      <c r="ENV39" s="443"/>
      <c r="ENW39" s="443"/>
      <c r="ENX39" s="443"/>
      <c r="ENY39" s="443"/>
      <c r="ENZ39" s="443"/>
      <c r="EOA39" s="443"/>
      <c r="EOB39" s="443"/>
      <c r="EOC39" s="443"/>
      <c r="EOD39" s="443"/>
      <c r="EOE39" s="443"/>
      <c r="EOF39" s="443"/>
      <c r="EOG39" s="443"/>
      <c r="EOH39" s="443"/>
      <c r="EOI39" s="443"/>
      <c r="EOJ39" s="443"/>
      <c r="EOK39" s="443"/>
      <c r="EOL39" s="443"/>
      <c r="EOM39" s="443"/>
      <c r="EON39" s="443"/>
      <c r="EOO39" s="443"/>
      <c r="EOP39" s="443"/>
      <c r="EOQ39" s="443"/>
      <c r="EOR39" s="443"/>
      <c r="EOS39" s="443"/>
      <c r="EOT39" s="443"/>
      <c r="EOU39" s="443"/>
      <c r="EOV39" s="443"/>
      <c r="EOW39" s="443"/>
      <c r="EOX39" s="443"/>
      <c r="EOY39" s="443"/>
      <c r="EOZ39" s="443"/>
      <c r="EPA39" s="443"/>
      <c r="EPB39" s="443"/>
      <c r="EPC39" s="443"/>
      <c r="EPD39" s="443"/>
      <c r="EPE39" s="443"/>
      <c r="EPF39" s="443"/>
      <c r="EPG39" s="443"/>
      <c r="EPH39" s="443"/>
      <c r="EPI39" s="443"/>
      <c r="EPJ39" s="443"/>
      <c r="EPK39" s="443"/>
      <c r="EPL39" s="443"/>
      <c r="EPM39" s="443"/>
      <c r="EPN39" s="443"/>
      <c r="EPO39" s="443"/>
      <c r="EPP39" s="443"/>
      <c r="EPQ39" s="443"/>
      <c r="EPR39" s="443"/>
      <c r="EPS39" s="443"/>
      <c r="EPT39" s="443"/>
      <c r="EPU39" s="443"/>
      <c r="EPV39" s="443"/>
      <c r="EPW39" s="443"/>
      <c r="EPX39" s="443"/>
      <c r="EPY39" s="443"/>
      <c r="EPZ39" s="443"/>
      <c r="EQA39" s="443"/>
      <c r="EQB39" s="443"/>
      <c r="EQC39" s="443"/>
      <c r="EQD39" s="443"/>
      <c r="EQE39" s="443"/>
      <c r="EQF39" s="443"/>
      <c r="EQG39" s="443"/>
      <c r="EQH39" s="443"/>
      <c r="EQI39" s="443"/>
      <c r="EQJ39" s="443"/>
      <c r="EQK39" s="443"/>
      <c r="EQL39" s="443"/>
      <c r="EQM39" s="443"/>
      <c r="EQN39" s="443"/>
      <c r="EQO39" s="443"/>
      <c r="EQP39" s="443"/>
      <c r="EQQ39" s="443"/>
      <c r="EQR39" s="443"/>
      <c r="EQS39" s="443"/>
      <c r="EQT39" s="443"/>
      <c r="EQU39" s="443"/>
      <c r="EQV39" s="443"/>
      <c r="EQW39" s="443"/>
      <c r="EQX39" s="443"/>
      <c r="EQY39" s="443"/>
      <c r="EQZ39" s="443"/>
      <c r="ERA39" s="443"/>
      <c r="ERB39" s="443"/>
      <c r="ERC39" s="443"/>
      <c r="ERD39" s="443"/>
      <c r="ERE39" s="443"/>
      <c r="ERF39" s="443"/>
      <c r="ERG39" s="443"/>
      <c r="ERH39" s="443"/>
      <c r="ERI39" s="443"/>
      <c r="ERJ39" s="443"/>
      <c r="ERK39" s="443"/>
      <c r="ERL39" s="443"/>
      <c r="ERM39" s="443"/>
      <c r="ERN39" s="443"/>
      <c r="ERO39" s="443"/>
      <c r="ERP39" s="443"/>
      <c r="ERQ39" s="443"/>
      <c r="ERR39" s="443"/>
      <c r="ERS39" s="443"/>
      <c r="ERT39" s="443"/>
      <c r="ERU39" s="443"/>
      <c r="ERV39" s="443"/>
      <c r="ERW39" s="443"/>
      <c r="ERX39" s="443"/>
      <c r="ERY39" s="443"/>
      <c r="ERZ39" s="443"/>
      <c r="ESA39" s="443"/>
      <c r="ESB39" s="443"/>
      <c r="ESC39" s="443"/>
      <c r="ESD39" s="443"/>
      <c r="ESE39" s="443"/>
      <c r="ESF39" s="443"/>
      <c r="ESG39" s="443"/>
      <c r="ESH39" s="443"/>
      <c r="ESI39" s="443"/>
      <c r="ESJ39" s="443"/>
      <c r="ESK39" s="443"/>
      <c r="ESL39" s="443"/>
      <c r="ESM39" s="443"/>
      <c r="ESN39" s="443"/>
      <c r="ESO39" s="443"/>
      <c r="ESP39" s="443"/>
      <c r="ESQ39" s="443"/>
      <c r="ESR39" s="443"/>
      <c r="ESS39" s="443"/>
      <c r="EST39" s="443"/>
      <c r="ESU39" s="443"/>
      <c r="ESV39" s="443"/>
      <c r="ESW39" s="443"/>
      <c r="ESX39" s="443"/>
      <c r="ESY39" s="443"/>
      <c r="ESZ39" s="443"/>
      <c r="ETA39" s="443"/>
      <c r="ETB39" s="443"/>
      <c r="ETC39" s="443"/>
      <c r="ETD39" s="443"/>
      <c r="ETE39" s="443"/>
      <c r="ETF39" s="443"/>
      <c r="ETG39" s="443"/>
      <c r="ETH39" s="443"/>
      <c r="ETI39" s="443"/>
      <c r="ETJ39" s="443"/>
      <c r="ETK39" s="443"/>
      <c r="ETL39" s="443"/>
      <c r="ETM39" s="443"/>
      <c r="ETN39" s="443"/>
      <c r="ETO39" s="443"/>
      <c r="ETP39" s="443"/>
      <c r="ETQ39" s="443"/>
      <c r="ETR39" s="443"/>
      <c r="ETS39" s="443"/>
      <c r="ETT39" s="443"/>
      <c r="ETU39" s="443"/>
      <c r="ETV39" s="443"/>
      <c r="ETW39" s="443"/>
      <c r="ETX39" s="443"/>
      <c r="ETY39" s="443"/>
      <c r="ETZ39" s="443"/>
      <c r="EUA39" s="443"/>
      <c r="EUB39" s="443"/>
      <c r="EUC39" s="443"/>
      <c r="EUD39" s="443"/>
      <c r="EUE39" s="443"/>
      <c r="EUF39" s="443"/>
      <c r="EUG39" s="443"/>
      <c r="EUH39" s="443"/>
      <c r="EUI39" s="443"/>
      <c r="EUJ39" s="443"/>
      <c r="EUK39" s="443"/>
      <c r="EUL39" s="443"/>
      <c r="EUM39" s="443"/>
      <c r="EUN39" s="443"/>
      <c r="EUO39" s="443"/>
      <c r="EUP39" s="443"/>
      <c r="EUQ39" s="443"/>
      <c r="EUR39" s="443"/>
      <c r="EUS39" s="443"/>
      <c r="EUT39" s="443"/>
      <c r="EUU39" s="443"/>
      <c r="EUV39" s="443"/>
      <c r="EUW39" s="443"/>
      <c r="EUX39" s="443"/>
      <c r="EUY39" s="443"/>
      <c r="EUZ39" s="443"/>
      <c r="EVA39" s="443"/>
      <c r="EVB39" s="443"/>
      <c r="EVC39" s="443"/>
      <c r="EVD39" s="443"/>
      <c r="EVE39" s="443"/>
      <c r="EVF39" s="443"/>
      <c r="EVG39" s="443"/>
      <c r="EVH39" s="443"/>
      <c r="EVI39" s="443"/>
      <c r="EVJ39" s="443"/>
      <c r="EVK39" s="443"/>
      <c r="EVL39" s="443"/>
      <c r="EVM39" s="443"/>
      <c r="EVN39" s="443"/>
      <c r="EVO39" s="443"/>
      <c r="EVP39" s="443"/>
      <c r="EVQ39" s="443"/>
      <c r="EVR39" s="443"/>
      <c r="EVS39" s="443"/>
      <c r="EVT39" s="443"/>
      <c r="EVU39" s="443"/>
      <c r="EVV39" s="443"/>
      <c r="EVW39" s="443"/>
      <c r="EVX39" s="443"/>
      <c r="EVY39" s="443"/>
      <c r="EVZ39" s="443"/>
      <c r="EWA39" s="443"/>
      <c r="EWB39" s="443"/>
      <c r="EWC39" s="443"/>
      <c r="EWD39" s="443"/>
      <c r="EWE39" s="443"/>
      <c r="EWF39" s="443"/>
      <c r="EWG39" s="443"/>
      <c r="EWH39" s="443"/>
      <c r="EWI39" s="443"/>
      <c r="EWJ39" s="443"/>
      <c r="EWK39" s="443"/>
      <c r="EWL39" s="443"/>
      <c r="EWM39" s="443"/>
      <c r="EWN39" s="443"/>
      <c r="EWO39" s="443"/>
      <c r="EWP39" s="443"/>
      <c r="EWQ39" s="443"/>
      <c r="EWR39" s="443"/>
      <c r="EWS39" s="443"/>
      <c r="EWT39" s="443"/>
      <c r="EWU39" s="443"/>
      <c r="EWV39" s="443"/>
      <c r="EWW39" s="443"/>
      <c r="EWX39" s="443"/>
      <c r="EWY39" s="443"/>
      <c r="EWZ39" s="443"/>
      <c r="EXA39" s="443"/>
      <c r="EXB39" s="443"/>
      <c r="EXC39" s="443"/>
      <c r="EXD39" s="443"/>
      <c r="EXE39" s="443"/>
      <c r="EXF39" s="443"/>
      <c r="EXG39" s="443"/>
      <c r="EXH39" s="443"/>
      <c r="EXI39" s="443"/>
      <c r="EXJ39" s="443"/>
      <c r="EXK39" s="443"/>
      <c r="EXL39" s="443"/>
      <c r="EXM39" s="443"/>
      <c r="EXN39" s="443"/>
      <c r="EXO39" s="443"/>
      <c r="EXP39" s="443"/>
      <c r="EXQ39" s="443"/>
      <c r="EXR39" s="443"/>
      <c r="EXS39" s="443"/>
      <c r="EXT39" s="443"/>
      <c r="EXU39" s="443"/>
      <c r="EXV39" s="443"/>
      <c r="EXW39" s="443"/>
      <c r="EXX39" s="443"/>
      <c r="EXY39" s="443"/>
      <c r="EXZ39" s="443"/>
      <c r="EYA39" s="443"/>
      <c r="EYB39" s="443"/>
      <c r="EYC39" s="443"/>
      <c r="EYD39" s="443"/>
      <c r="EYE39" s="443"/>
      <c r="EYF39" s="443"/>
      <c r="EYG39" s="443"/>
      <c r="EYH39" s="443"/>
      <c r="EYI39" s="443"/>
      <c r="EYJ39" s="443"/>
      <c r="EYK39" s="443"/>
      <c r="EYL39" s="443"/>
      <c r="EYM39" s="443"/>
      <c r="EYN39" s="443"/>
      <c r="EYO39" s="443"/>
      <c r="EYP39" s="443"/>
      <c r="EYQ39" s="443"/>
      <c r="EYR39" s="443"/>
      <c r="EYS39" s="443"/>
      <c r="EYT39" s="443"/>
      <c r="EYU39" s="443"/>
      <c r="EYV39" s="443"/>
      <c r="EYW39" s="443"/>
      <c r="EYX39" s="443"/>
      <c r="EYY39" s="443"/>
      <c r="EYZ39" s="443"/>
      <c r="EZA39" s="443"/>
      <c r="EZB39" s="443"/>
      <c r="EZC39" s="443"/>
      <c r="EZD39" s="443"/>
      <c r="EZE39" s="443"/>
      <c r="EZF39" s="443"/>
      <c r="EZG39" s="443"/>
      <c r="EZH39" s="443"/>
      <c r="EZI39" s="443"/>
      <c r="EZJ39" s="443"/>
      <c r="EZK39" s="443"/>
      <c r="EZL39" s="443"/>
      <c r="EZM39" s="443"/>
      <c r="EZN39" s="443"/>
      <c r="EZO39" s="443"/>
      <c r="EZP39" s="443"/>
      <c r="EZQ39" s="443"/>
      <c r="EZR39" s="443"/>
      <c r="EZS39" s="443"/>
      <c r="EZT39" s="443"/>
      <c r="EZU39" s="443"/>
      <c r="EZV39" s="443"/>
      <c r="EZW39" s="443"/>
      <c r="EZX39" s="443"/>
      <c r="EZY39" s="443"/>
      <c r="EZZ39" s="443"/>
      <c r="FAA39" s="443"/>
      <c r="FAB39" s="443"/>
      <c r="FAC39" s="443"/>
      <c r="FAD39" s="443"/>
      <c r="FAE39" s="443"/>
      <c r="FAF39" s="443"/>
      <c r="FAG39" s="443"/>
      <c r="FAH39" s="443"/>
      <c r="FAI39" s="443"/>
      <c r="FAJ39" s="443"/>
      <c r="FAK39" s="443"/>
      <c r="FAL39" s="443"/>
      <c r="FAM39" s="443"/>
      <c r="FAN39" s="443"/>
      <c r="FAO39" s="443"/>
      <c r="FAP39" s="443"/>
      <c r="FAQ39" s="443"/>
      <c r="FAR39" s="443"/>
      <c r="FAS39" s="443"/>
      <c r="FAT39" s="443"/>
      <c r="FAU39" s="443"/>
      <c r="FAV39" s="443"/>
      <c r="FAW39" s="443"/>
      <c r="FAX39" s="443"/>
      <c r="FAY39" s="443"/>
      <c r="FAZ39" s="443"/>
      <c r="FBA39" s="443"/>
      <c r="FBB39" s="443"/>
      <c r="FBC39" s="443"/>
      <c r="FBD39" s="443"/>
      <c r="FBE39" s="443"/>
      <c r="FBF39" s="443"/>
      <c r="FBG39" s="443"/>
      <c r="FBH39" s="443"/>
      <c r="FBI39" s="443"/>
      <c r="FBJ39" s="443"/>
      <c r="FBK39" s="443"/>
      <c r="FBL39" s="443"/>
      <c r="FBM39" s="443"/>
      <c r="FBN39" s="443"/>
      <c r="FBO39" s="443"/>
      <c r="FBP39" s="443"/>
      <c r="FBQ39" s="443"/>
      <c r="FBR39" s="443"/>
      <c r="FBS39" s="443"/>
      <c r="FBT39" s="443"/>
      <c r="FBU39" s="443"/>
      <c r="FBV39" s="443"/>
      <c r="FBW39" s="443"/>
      <c r="FBX39" s="443"/>
      <c r="FBY39" s="443"/>
      <c r="FBZ39" s="443"/>
      <c r="FCA39" s="443"/>
      <c r="FCB39" s="443"/>
      <c r="FCC39" s="443"/>
      <c r="FCD39" s="443"/>
      <c r="FCE39" s="443"/>
      <c r="FCF39" s="443"/>
      <c r="FCG39" s="443"/>
      <c r="FCH39" s="443"/>
      <c r="FCI39" s="443"/>
      <c r="FCJ39" s="443"/>
      <c r="FCK39" s="443"/>
      <c r="FCL39" s="443"/>
      <c r="FCM39" s="443"/>
      <c r="FCN39" s="443"/>
      <c r="FCO39" s="443"/>
      <c r="FCP39" s="443"/>
      <c r="FCQ39" s="443"/>
      <c r="FCR39" s="443"/>
      <c r="FCS39" s="443"/>
      <c r="FCT39" s="443"/>
      <c r="FCU39" s="443"/>
      <c r="FCV39" s="443"/>
      <c r="FCW39" s="443"/>
      <c r="FCX39" s="443"/>
      <c r="FCY39" s="443"/>
      <c r="FCZ39" s="443"/>
      <c r="FDA39" s="443"/>
      <c r="FDB39" s="443"/>
      <c r="FDC39" s="443"/>
      <c r="FDD39" s="443"/>
      <c r="FDE39" s="443"/>
      <c r="FDF39" s="443"/>
      <c r="FDG39" s="443"/>
      <c r="FDH39" s="443"/>
      <c r="FDI39" s="443"/>
      <c r="FDJ39" s="443"/>
      <c r="FDK39" s="443"/>
      <c r="FDL39" s="443"/>
      <c r="FDM39" s="443"/>
      <c r="FDN39" s="443"/>
      <c r="FDO39" s="443"/>
      <c r="FDP39" s="443"/>
      <c r="FDQ39" s="443"/>
      <c r="FDR39" s="443"/>
      <c r="FDS39" s="443"/>
      <c r="FDT39" s="443"/>
      <c r="FDU39" s="443"/>
      <c r="FDV39" s="443"/>
      <c r="FDW39" s="443"/>
      <c r="FDX39" s="443"/>
      <c r="FDY39" s="443"/>
      <c r="FDZ39" s="443"/>
      <c r="FEA39" s="443"/>
      <c r="FEB39" s="443"/>
      <c r="FEC39" s="443"/>
      <c r="FED39" s="443"/>
      <c r="FEE39" s="443"/>
      <c r="FEF39" s="443"/>
      <c r="FEG39" s="443"/>
      <c r="FEH39" s="443"/>
      <c r="FEI39" s="443"/>
      <c r="FEJ39" s="443"/>
      <c r="FEK39" s="443"/>
      <c r="FEL39" s="443"/>
      <c r="FEM39" s="443"/>
      <c r="FEN39" s="443"/>
      <c r="FEO39" s="443"/>
      <c r="FEP39" s="443"/>
      <c r="FEQ39" s="443"/>
      <c r="FER39" s="443"/>
      <c r="FES39" s="443"/>
      <c r="FET39" s="443"/>
      <c r="FEU39" s="443"/>
      <c r="FEV39" s="443"/>
      <c r="FEW39" s="443"/>
      <c r="FEX39" s="443"/>
      <c r="FEY39" s="443"/>
      <c r="FEZ39" s="443"/>
      <c r="FFA39" s="443"/>
      <c r="FFB39" s="443"/>
      <c r="FFC39" s="443"/>
      <c r="FFD39" s="443"/>
      <c r="FFE39" s="443"/>
      <c r="FFF39" s="443"/>
      <c r="FFG39" s="443"/>
      <c r="FFH39" s="443"/>
      <c r="FFI39" s="443"/>
      <c r="FFJ39" s="443"/>
      <c r="FFK39" s="443"/>
      <c r="FFL39" s="443"/>
      <c r="FFM39" s="443"/>
      <c r="FFN39" s="443"/>
      <c r="FFO39" s="443"/>
      <c r="FFP39" s="443"/>
      <c r="FFQ39" s="443"/>
      <c r="FFR39" s="443"/>
      <c r="FFS39" s="443"/>
      <c r="FFT39" s="443"/>
      <c r="FFU39" s="443"/>
      <c r="FFV39" s="443"/>
      <c r="FFW39" s="443"/>
      <c r="FFX39" s="443"/>
      <c r="FFY39" s="443"/>
      <c r="FFZ39" s="443"/>
      <c r="FGA39" s="443"/>
      <c r="FGB39" s="443"/>
      <c r="FGC39" s="443"/>
      <c r="FGD39" s="443"/>
      <c r="FGE39" s="443"/>
      <c r="FGF39" s="443"/>
      <c r="FGG39" s="443"/>
      <c r="FGH39" s="443"/>
      <c r="FGI39" s="443"/>
      <c r="FGJ39" s="443"/>
      <c r="FGK39" s="443"/>
      <c r="FGL39" s="443"/>
      <c r="FGM39" s="443"/>
      <c r="FGN39" s="443"/>
      <c r="FGO39" s="443"/>
      <c r="FGP39" s="443"/>
      <c r="FGQ39" s="443"/>
      <c r="FGR39" s="443"/>
      <c r="FGS39" s="443"/>
      <c r="FGT39" s="443"/>
      <c r="FGU39" s="443"/>
      <c r="FGV39" s="443"/>
      <c r="FGW39" s="443"/>
      <c r="FGX39" s="443"/>
      <c r="FGY39" s="443"/>
      <c r="FGZ39" s="443"/>
      <c r="FHA39" s="443"/>
      <c r="FHB39" s="443"/>
      <c r="FHC39" s="443"/>
      <c r="FHD39" s="443"/>
      <c r="FHE39" s="443"/>
      <c r="FHF39" s="443"/>
      <c r="FHG39" s="443"/>
      <c r="FHH39" s="443"/>
      <c r="FHI39" s="443"/>
      <c r="FHJ39" s="443"/>
      <c r="FHK39" s="443"/>
      <c r="FHL39" s="443"/>
      <c r="FHM39" s="443"/>
      <c r="FHN39" s="443"/>
      <c r="FHO39" s="443"/>
      <c r="FHP39" s="443"/>
      <c r="FHQ39" s="443"/>
      <c r="FHR39" s="443"/>
      <c r="FHS39" s="443"/>
      <c r="FHT39" s="443"/>
      <c r="FHU39" s="443"/>
      <c r="FHV39" s="443"/>
      <c r="FHW39" s="443"/>
      <c r="FHX39" s="443"/>
      <c r="FHY39" s="443"/>
      <c r="FHZ39" s="443"/>
      <c r="FIA39" s="443"/>
      <c r="FIB39" s="443"/>
      <c r="FIC39" s="443"/>
      <c r="FID39" s="443"/>
      <c r="FIE39" s="443"/>
      <c r="FIF39" s="443"/>
      <c r="FIG39" s="443"/>
      <c r="FIH39" s="443"/>
      <c r="FII39" s="443"/>
      <c r="FIJ39" s="443"/>
      <c r="FIK39" s="443"/>
      <c r="FIL39" s="443"/>
      <c r="FIM39" s="443"/>
      <c r="FIN39" s="443"/>
      <c r="FIO39" s="443"/>
      <c r="FIP39" s="443"/>
      <c r="FIQ39" s="443"/>
      <c r="FIR39" s="443"/>
      <c r="FIS39" s="443"/>
      <c r="FIT39" s="443"/>
      <c r="FIU39" s="443"/>
      <c r="FIV39" s="443"/>
      <c r="FIW39" s="443"/>
      <c r="FIX39" s="443"/>
      <c r="FIY39" s="443"/>
      <c r="FIZ39" s="443"/>
      <c r="FJA39" s="443"/>
      <c r="FJB39" s="443"/>
      <c r="FJC39" s="443"/>
      <c r="FJD39" s="443"/>
      <c r="FJE39" s="443"/>
      <c r="FJF39" s="443"/>
      <c r="FJG39" s="443"/>
      <c r="FJH39" s="443"/>
      <c r="FJI39" s="443"/>
      <c r="FJJ39" s="443"/>
      <c r="FJK39" s="443"/>
      <c r="FJL39" s="443"/>
      <c r="FJM39" s="443"/>
      <c r="FJN39" s="443"/>
      <c r="FJO39" s="443"/>
      <c r="FJP39" s="443"/>
      <c r="FJQ39" s="443"/>
      <c r="FJR39" s="443"/>
      <c r="FJS39" s="443"/>
      <c r="FJT39" s="443"/>
      <c r="FJU39" s="443"/>
      <c r="FJV39" s="443"/>
      <c r="FJW39" s="443"/>
      <c r="FJX39" s="443"/>
      <c r="FJY39" s="443"/>
      <c r="FJZ39" s="443"/>
      <c r="FKA39" s="443"/>
      <c r="FKB39" s="443"/>
      <c r="FKC39" s="443"/>
      <c r="FKD39" s="443"/>
      <c r="FKE39" s="443"/>
      <c r="FKF39" s="443"/>
      <c r="FKG39" s="443"/>
      <c r="FKH39" s="443"/>
      <c r="FKI39" s="443"/>
      <c r="FKJ39" s="443"/>
      <c r="FKK39" s="443"/>
      <c r="FKL39" s="443"/>
      <c r="FKM39" s="443"/>
      <c r="FKN39" s="443"/>
      <c r="FKO39" s="443"/>
      <c r="FKP39" s="443"/>
      <c r="FKQ39" s="443"/>
      <c r="FKR39" s="443"/>
      <c r="FKS39" s="443"/>
      <c r="FKT39" s="443"/>
      <c r="FKU39" s="443"/>
      <c r="FKV39" s="443"/>
      <c r="FKW39" s="443"/>
      <c r="FKX39" s="443"/>
      <c r="FKY39" s="443"/>
      <c r="FKZ39" s="443"/>
      <c r="FLA39" s="443"/>
      <c r="FLB39" s="443"/>
      <c r="FLC39" s="443"/>
      <c r="FLD39" s="443"/>
      <c r="FLE39" s="443"/>
      <c r="FLF39" s="443"/>
      <c r="FLG39" s="443"/>
      <c r="FLH39" s="443"/>
      <c r="FLI39" s="443"/>
      <c r="FLJ39" s="443"/>
      <c r="FLK39" s="443"/>
      <c r="FLL39" s="443"/>
      <c r="FLM39" s="443"/>
      <c r="FLN39" s="443"/>
      <c r="FLO39" s="443"/>
      <c r="FLP39" s="443"/>
      <c r="FLQ39" s="443"/>
      <c r="FLR39" s="443"/>
      <c r="FLS39" s="443"/>
      <c r="FLT39" s="443"/>
      <c r="FLU39" s="443"/>
      <c r="FLV39" s="443"/>
      <c r="FLW39" s="443"/>
      <c r="FLX39" s="443"/>
      <c r="FLY39" s="443"/>
      <c r="FLZ39" s="443"/>
      <c r="FMA39" s="443"/>
      <c r="FMB39" s="443"/>
      <c r="FMC39" s="443"/>
      <c r="FMD39" s="443"/>
      <c r="FME39" s="443"/>
      <c r="FMF39" s="443"/>
      <c r="FMG39" s="443"/>
      <c r="FMH39" s="443"/>
      <c r="FMI39" s="443"/>
      <c r="FMJ39" s="443"/>
      <c r="FMK39" s="443"/>
      <c r="FML39" s="443"/>
      <c r="FMM39" s="443"/>
      <c r="FMN39" s="443"/>
      <c r="FMO39" s="443"/>
      <c r="FMP39" s="443"/>
      <c r="FMQ39" s="443"/>
      <c r="FMR39" s="443"/>
      <c r="FMS39" s="443"/>
      <c r="FMT39" s="443"/>
      <c r="FMU39" s="443"/>
      <c r="FMV39" s="443"/>
      <c r="FMW39" s="443"/>
      <c r="FMX39" s="443"/>
      <c r="FMY39" s="443"/>
      <c r="FMZ39" s="443"/>
      <c r="FNA39" s="443"/>
      <c r="FNB39" s="443"/>
      <c r="FNC39" s="443"/>
      <c r="FND39" s="443"/>
      <c r="FNE39" s="443"/>
      <c r="FNF39" s="443"/>
      <c r="FNG39" s="443"/>
      <c r="FNH39" s="443"/>
      <c r="FNI39" s="443"/>
      <c r="FNJ39" s="443"/>
      <c r="FNK39" s="443"/>
      <c r="FNL39" s="443"/>
      <c r="FNM39" s="443"/>
      <c r="FNN39" s="443"/>
      <c r="FNO39" s="443"/>
      <c r="FNP39" s="443"/>
      <c r="FNQ39" s="443"/>
      <c r="FNR39" s="443"/>
      <c r="FNS39" s="443"/>
      <c r="FNT39" s="443"/>
      <c r="FNU39" s="443"/>
      <c r="FNV39" s="443"/>
      <c r="FNW39" s="443"/>
      <c r="FNX39" s="443"/>
      <c r="FNY39" s="443"/>
      <c r="FNZ39" s="443"/>
      <c r="FOA39" s="443"/>
      <c r="FOB39" s="443"/>
      <c r="FOC39" s="443"/>
      <c r="FOD39" s="443"/>
      <c r="FOE39" s="443"/>
      <c r="FOF39" s="443"/>
      <c r="FOG39" s="443"/>
      <c r="FOH39" s="443"/>
      <c r="FOI39" s="443"/>
      <c r="FOJ39" s="443"/>
      <c r="FOK39" s="443"/>
      <c r="FOL39" s="443"/>
      <c r="FOM39" s="443"/>
      <c r="FON39" s="443"/>
      <c r="FOO39" s="443"/>
      <c r="FOP39" s="443"/>
      <c r="FOQ39" s="443"/>
      <c r="FOR39" s="443"/>
      <c r="FOS39" s="443"/>
      <c r="FOT39" s="443"/>
      <c r="FOU39" s="443"/>
      <c r="FOV39" s="443"/>
      <c r="FOW39" s="443"/>
      <c r="FOX39" s="443"/>
      <c r="FOY39" s="443"/>
      <c r="FOZ39" s="443"/>
      <c r="FPA39" s="443"/>
      <c r="FPB39" s="443"/>
      <c r="FPC39" s="443"/>
      <c r="FPD39" s="443"/>
      <c r="FPE39" s="443"/>
      <c r="FPF39" s="443"/>
      <c r="FPG39" s="443"/>
      <c r="FPH39" s="443"/>
      <c r="FPI39" s="443"/>
      <c r="FPJ39" s="443"/>
      <c r="FPK39" s="443"/>
      <c r="FPL39" s="443"/>
      <c r="FPM39" s="443"/>
      <c r="FPN39" s="443"/>
      <c r="FPO39" s="443"/>
      <c r="FPP39" s="443"/>
      <c r="FPQ39" s="443"/>
      <c r="FPR39" s="443"/>
      <c r="FPS39" s="443"/>
      <c r="FPT39" s="443"/>
      <c r="FPU39" s="443"/>
      <c r="FPV39" s="443"/>
      <c r="FPW39" s="443"/>
      <c r="FPX39" s="443"/>
      <c r="FPY39" s="443"/>
      <c r="FPZ39" s="443"/>
      <c r="FQA39" s="443"/>
      <c r="FQB39" s="443"/>
      <c r="FQC39" s="443"/>
      <c r="FQD39" s="443"/>
      <c r="FQE39" s="443"/>
      <c r="FQF39" s="443"/>
      <c r="FQG39" s="443"/>
      <c r="FQH39" s="443"/>
      <c r="FQI39" s="443"/>
      <c r="FQJ39" s="443"/>
      <c r="FQK39" s="443"/>
      <c r="FQL39" s="443"/>
      <c r="FQM39" s="443"/>
      <c r="FQN39" s="443"/>
      <c r="FQO39" s="443"/>
      <c r="FQP39" s="443"/>
      <c r="FQQ39" s="443"/>
      <c r="FQR39" s="443"/>
      <c r="FQS39" s="443"/>
      <c r="FQT39" s="443"/>
      <c r="FQU39" s="443"/>
      <c r="FQV39" s="443"/>
      <c r="FQW39" s="443"/>
      <c r="FQX39" s="443"/>
      <c r="FQY39" s="443"/>
      <c r="FQZ39" s="443"/>
      <c r="FRA39" s="443"/>
      <c r="FRB39" s="443"/>
      <c r="FRC39" s="443"/>
      <c r="FRD39" s="443"/>
      <c r="FRE39" s="443"/>
      <c r="FRF39" s="443"/>
      <c r="FRG39" s="443"/>
      <c r="FRH39" s="443"/>
      <c r="FRI39" s="443"/>
      <c r="FRJ39" s="443"/>
      <c r="FRK39" s="443"/>
      <c r="FRL39" s="443"/>
      <c r="FRM39" s="443"/>
      <c r="FRN39" s="443"/>
      <c r="FRO39" s="443"/>
      <c r="FRP39" s="443"/>
      <c r="FRQ39" s="443"/>
      <c r="FRR39" s="443"/>
      <c r="FRS39" s="443"/>
      <c r="FRT39" s="443"/>
      <c r="FRU39" s="443"/>
      <c r="FRV39" s="443"/>
      <c r="FRW39" s="443"/>
      <c r="FRX39" s="443"/>
      <c r="FRY39" s="443"/>
      <c r="FRZ39" s="443"/>
      <c r="FSA39" s="443"/>
      <c r="FSB39" s="443"/>
      <c r="FSC39" s="443"/>
      <c r="FSD39" s="443"/>
      <c r="FSE39" s="443"/>
      <c r="FSF39" s="443"/>
      <c r="FSG39" s="443"/>
      <c r="FSH39" s="443"/>
      <c r="FSI39" s="443"/>
      <c r="FSJ39" s="443"/>
      <c r="FSK39" s="443"/>
      <c r="FSL39" s="443"/>
      <c r="FSM39" s="443"/>
      <c r="FSN39" s="443"/>
      <c r="FSO39" s="443"/>
      <c r="FSP39" s="443"/>
      <c r="FSQ39" s="443"/>
      <c r="FSR39" s="443"/>
      <c r="FSS39" s="443"/>
      <c r="FST39" s="443"/>
      <c r="FSU39" s="443"/>
      <c r="FSV39" s="443"/>
      <c r="FSW39" s="443"/>
      <c r="FSX39" s="443"/>
      <c r="FSY39" s="443"/>
      <c r="FSZ39" s="443"/>
      <c r="FTA39" s="443"/>
      <c r="FTB39" s="443"/>
      <c r="FTC39" s="443"/>
      <c r="FTD39" s="443"/>
      <c r="FTE39" s="443"/>
      <c r="FTF39" s="443"/>
      <c r="FTG39" s="443"/>
      <c r="FTH39" s="443"/>
      <c r="FTI39" s="443"/>
      <c r="FTJ39" s="443"/>
      <c r="FTK39" s="443"/>
      <c r="FTL39" s="443"/>
      <c r="FTM39" s="443"/>
      <c r="FTN39" s="443"/>
      <c r="FTO39" s="443"/>
      <c r="FTP39" s="443"/>
      <c r="FTQ39" s="443"/>
      <c r="FTR39" s="443"/>
      <c r="FTS39" s="443"/>
      <c r="FTT39" s="443"/>
      <c r="FTU39" s="443"/>
      <c r="FTV39" s="443"/>
      <c r="FTW39" s="443"/>
      <c r="FTX39" s="443"/>
      <c r="FTY39" s="443"/>
      <c r="FTZ39" s="443"/>
      <c r="FUA39" s="443"/>
      <c r="FUB39" s="443"/>
      <c r="FUC39" s="443"/>
      <c r="FUD39" s="443"/>
      <c r="FUE39" s="443"/>
      <c r="FUF39" s="443"/>
      <c r="FUG39" s="443"/>
      <c r="FUH39" s="443"/>
      <c r="FUI39" s="443"/>
      <c r="FUJ39" s="443"/>
      <c r="FUK39" s="443"/>
      <c r="FUL39" s="443"/>
      <c r="FUM39" s="443"/>
      <c r="FUN39" s="443"/>
      <c r="FUO39" s="443"/>
      <c r="FUP39" s="443"/>
      <c r="FUQ39" s="443"/>
      <c r="FUR39" s="443"/>
      <c r="FUS39" s="443"/>
      <c r="FUT39" s="443"/>
      <c r="FUU39" s="443"/>
      <c r="FUV39" s="443"/>
      <c r="FUW39" s="443"/>
      <c r="FUX39" s="443"/>
      <c r="FUY39" s="443"/>
      <c r="FUZ39" s="443"/>
      <c r="FVA39" s="443"/>
      <c r="FVB39" s="443"/>
      <c r="FVC39" s="443"/>
      <c r="FVD39" s="443"/>
      <c r="FVE39" s="443"/>
      <c r="FVF39" s="443"/>
      <c r="FVG39" s="443"/>
      <c r="FVH39" s="443"/>
      <c r="FVI39" s="443"/>
      <c r="FVJ39" s="443"/>
      <c r="FVK39" s="443"/>
      <c r="FVL39" s="443"/>
      <c r="FVM39" s="443"/>
      <c r="FVN39" s="443"/>
      <c r="FVO39" s="443"/>
      <c r="FVP39" s="443"/>
      <c r="FVQ39" s="443"/>
      <c r="FVR39" s="443"/>
      <c r="FVS39" s="443"/>
      <c r="FVT39" s="443"/>
      <c r="FVU39" s="443"/>
      <c r="FVV39" s="443"/>
      <c r="FVW39" s="443"/>
      <c r="FVX39" s="443"/>
      <c r="FVY39" s="443"/>
      <c r="FVZ39" s="443"/>
      <c r="FWA39" s="443"/>
      <c r="FWB39" s="443"/>
      <c r="FWC39" s="443"/>
      <c r="FWD39" s="443"/>
      <c r="FWE39" s="443"/>
      <c r="FWF39" s="443"/>
      <c r="FWG39" s="443"/>
      <c r="FWH39" s="443"/>
      <c r="FWI39" s="443"/>
      <c r="FWJ39" s="443"/>
      <c r="FWK39" s="443"/>
      <c r="FWL39" s="443"/>
      <c r="FWM39" s="443"/>
      <c r="FWN39" s="443"/>
      <c r="FWO39" s="443"/>
      <c r="FWP39" s="443"/>
      <c r="FWQ39" s="443"/>
      <c r="FWR39" s="443"/>
      <c r="FWS39" s="443"/>
      <c r="FWT39" s="443"/>
      <c r="FWU39" s="443"/>
      <c r="FWV39" s="443"/>
      <c r="FWW39" s="443"/>
      <c r="FWX39" s="443"/>
      <c r="FWY39" s="443"/>
      <c r="FWZ39" s="443"/>
      <c r="FXA39" s="443"/>
      <c r="FXB39" s="443"/>
      <c r="FXC39" s="443"/>
      <c r="FXD39" s="443"/>
      <c r="FXE39" s="443"/>
      <c r="FXF39" s="443"/>
      <c r="FXG39" s="443"/>
      <c r="FXH39" s="443"/>
      <c r="FXI39" s="443"/>
      <c r="FXJ39" s="443"/>
      <c r="FXK39" s="443"/>
      <c r="FXL39" s="443"/>
      <c r="FXM39" s="443"/>
      <c r="FXN39" s="443"/>
      <c r="FXO39" s="443"/>
      <c r="FXP39" s="443"/>
      <c r="FXQ39" s="443"/>
      <c r="FXR39" s="443"/>
      <c r="FXS39" s="443"/>
      <c r="FXT39" s="443"/>
      <c r="FXU39" s="443"/>
      <c r="FXV39" s="443"/>
      <c r="FXW39" s="443"/>
      <c r="FXX39" s="443"/>
      <c r="FXY39" s="443"/>
      <c r="FXZ39" s="443"/>
      <c r="FYA39" s="443"/>
      <c r="FYB39" s="443"/>
      <c r="FYC39" s="443"/>
      <c r="FYD39" s="443"/>
      <c r="FYE39" s="443"/>
      <c r="FYF39" s="443"/>
      <c r="FYG39" s="443"/>
      <c r="FYH39" s="443"/>
      <c r="FYI39" s="443"/>
      <c r="FYJ39" s="443"/>
      <c r="FYK39" s="443"/>
      <c r="FYL39" s="443"/>
      <c r="FYM39" s="443"/>
      <c r="FYN39" s="443"/>
      <c r="FYO39" s="443"/>
      <c r="FYP39" s="443"/>
      <c r="FYQ39" s="443"/>
      <c r="FYR39" s="443"/>
      <c r="FYS39" s="443"/>
      <c r="FYT39" s="443"/>
      <c r="FYU39" s="443"/>
      <c r="FYV39" s="443"/>
      <c r="FYW39" s="443"/>
      <c r="FYX39" s="443"/>
      <c r="FYY39" s="443"/>
      <c r="FYZ39" s="443"/>
      <c r="FZA39" s="443"/>
      <c r="FZB39" s="443"/>
      <c r="FZC39" s="443"/>
      <c r="FZD39" s="443"/>
      <c r="FZE39" s="443"/>
      <c r="FZF39" s="443"/>
      <c r="FZG39" s="443"/>
      <c r="FZH39" s="443"/>
      <c r="FZI39" s="443"/>
      <c r="FZJ39" s="443"/>
      <c r="FZK39" s="443"/>
      <c r="FZL39" s="443"/>
      <c r="FZM39" s="443"/>
      <c r="FZN39" s="443"/>
      <c r="FZO39" s="443"/>
      <c r="FZP39" s="443"/>
      <c r="FZQ39" s="443"/>
      <c r="FZR39" s="443"/>
      <c r="FZS39" s="443"/>
      <c r="FZT39" s="443"/>
      <c r="FZU39" s="443"/>
      <c r="FZV39" s="443"/>
      <c r="FZW39" s="443"/>
      <c r="FZX39" s="443"/>
      <c r="FZY39" s="443"/>
      <c r="FZZ39" s="443"/>
      <c r="GAA39" s="443"/>
      <c r="GAB39" s="443"/>
      <c r="GAC39" s="443"/>
      <c r="GAD39" s="443"/>
      <c r="GAE39" s="443"/>
      <c r="GAF39" s="443"/>
      <c r="GAG39" s="443"/>
      <c r="GAH39" s="443"/>
      <c r="GAI39" s="443"/>
      <c r="GAJ39" s="443"/>
      <c r="GAK39" s="443"/>
      <c r="GAL39" s="443"/>
      <c r="GAM39" s="443"/>
      <c r="GAN39" s="443"/>
      <c r="GAO39" s="443"/>
      <c r="GAP39" s="443"/>
      <c r="GAQ39" s="443"/>
      <c r="GAR39" s="443"/>
      <c r="GAS39" s="443"/>
      <c r="GAT39" s="443"/>
      <c r="GAU39" s="443"/>
      <c r="GAV39" s="443"/>
      <c r="GAW39" s="443"/>
      <c r="GAX39" s="443"/>
      <c r="GAY39" s="443"/>
      <c r="GAZ39" s="443"/>
      <c r="GBA39" s="443"/>
      <c r="GBB39" s="443"/>
      <c r="GBC39" s="443"/>
      <c r="GBD39" s="443"/>
      <c r="GBE39" s="443"/>
      <c r="GBF39" s="443"/>
      <c r="GBG39" s="443"/>
      <c r="GBH39" s="443"/>
      <c r="GBI39" s="443"/>
      <c r="GBJ39" s="443"/>
      <c r="GBK39" s="443"/>
      <c r="GBL39" s="443"/>
      <c r="GBM39" s="443"/>
      <c r="GBN39" s="443"/>
      <c r="GBO39" s="443"/>
      <c r="GBP39" s="443"/>
      <c r="GBQ39" s="443"/>
      <c r="GBR39" s="443"/>
      <c r="GBS39" s="443"/>
      <c r="GBT39" s="443"/>
      <c r="GBU39" s="443"/>
      <c r="GBV39" s="443"/>
      <c r="GBW39" s="443"/>
      <c r="GBX39" s="443"/>
      <c r="GBY39" s="443"/>
      <c r="GBZ39" s="443"/>
      <c r="GCA39" s="443"/>
      <c r="GCB39" s="443"/>
      <c r="GCC39" s="443"/>
      <c r="GCD39" s="443"/>
      <c r="GCE39" s="443"/>
      <c r="GCF39" s="443"/>
      <c r="GCG39" s="443"/>
      <c r="GCH39" s="443"/>
      <c r="GCI39" s="443"/>
      <c r="GCJ39" s="443"/>
      <c r="GCK39" s="443"/>
      <c r="GCL39" s="443"/>
      <c r="GCM39" s="443"/>
      <c r="GCN39" s="443"/>
      <c r="GCO39" s="443"/>
      <c r="GCP39" s="443"/>
      <c r="GCQ39" s="443"/>
      <c r="GCR39" s="443"/>
      <c r="GCS39" s="443"/>
      <c r="GCT39" s="443"/>
      <c r="GCU39" s="443"/>
      <c r="GCV39" s="443"/>
      <c r="GCW39" s="443"/>
      <c r="GCX39" s="443"/>
      <c r="GCY39" s="443"/>
      <c r="GCZ39" s="443"/>
      <c r="GDA39" s="443"/>
      <c r="GDB39" s="443"/>
      <c r="GDC39" s="443"/>
      <c r="GDD39" s="443"/>
      <c r="GDE39" s="443"/>
      <c r="GDF39" s="443"/>
      <c r="GDG39" s="443"/>
      <c r="GDH39" s="443"/>
      <c r="GDI39" s="443"/>
      <c r="GDJ39" s="443"/>
      <c r="GDK39" s="443"/>
      <c r="GDL39" s="443"/>
      <c r="GDM39" s="443"/>
      <c r="GDN39" s="443"/>
      <c r="GDO39" s="443"/>
      <c r="GDP39" s="443"/>
      <c r="GDQ39" s="443"/>
      <c r="GDR39" s="443"/>
      <c r="GDS39" s="443"/>
      <c r="GDT39" s="443"/>
      <c r="GDU39" s="443"/>
      <c r="GDV39" s="443"/>
      <c r="GDW39" s="443"/>
      <c r="GDX39" s="443"/>
      <c r="GDY39" s="443"/>
      <c r="GDZ39" s="443"/>
      <c r="GEA39" s="443"/>
      <c r="GEB39" s="443"/>
      <c r="GEC39" s="443"/>
      <c r="GED39" s="443"/>
      <c r="GEE39" s="443"/>
      <c r="GEF39" s="443"/>
      <c r="GEG39" s="443"/>
      <c r="GEH39" s="443"/>
      <c r="GEI39" s="443"/>
      <c r="GEJ39" s="443"/>
      <c r="GEK39" s="443"/>
      <c r="GEL39" s="443"/>
      <c r="GEM39" s="443"/>
      <c r="GEN39" s="443"/>
      <c r="GEO39" s="443"/>
      <c r="GEP39" s="443"/>
      <c r="GEQ39" s="443"/>
      <c r="GER39" s="443"/>
      <c r="GES39" s="443"/>
      <c r="GET39" s="443"/>
      <c r="GEU39" s="443"/>
      <c r="GEV39" s="443"/>
      <c r="GEW39" s="443"/>
      <c r="GEX39" s="443"/>
      <c r="GEY39" s="443"/>
      <c r="GEZ39" s="443"/>
      <c r="GFA39" s="443"/>
      <c r="GFB39" s="443"/>
      <c r="GFC39" s="443"/>
      <c r="GFD39" s="443"/>
      <c r="GFE39" s="443"/>
      <c r="GFF39" s="443"/>
      <c r="GFG39" s="443"/>
      <c r="GFH39" s="443"/>
      <c r="GFI39" s="443"/>
      <c r="GFJ39" s="443"/>
      <c r="GFK39" s="443"/>
      <c r="GFL39" s="443"/>
      <c r="GFM39" s="443"/>
      <c r="GFN39" s="443"/>
      <c r="GFO39" s="443"/>
      <c r="GFP39" s="443"/>
      <c r="GFQ39" s="443"/>
      <c r="GFR39" s="443"/>
      <c r="GFS39" s="443"/>
      <c r="GFT39" s="443"/>
      <c r="GFU39" s="443"/>
      <c r="GFV39" s="443"/>
      <c r="GFW39" s="443"/>
      <c r="GFX39" s="443"/>
      <c r="GFY39" s="443"/>
      <c r="GFZ39" s="443"/>
      <c r="GGA39" s="443"/>
      <c r="GGB39" s="443"/>
      <c r="GGC39" s="443"/>
      <c r="GGD39" s="443"/>
      <c r="GGE39" s="443"/>
      <c r="GGF39" s="443"/>
      <c r="GGG39" s="443"/>
      <c r="GGH39" s="443"/>
      <c r="GGI39" s="443"/>
      <c r="GGJ39" s="443"/>
      <c r="GGK39" s="443"/>
      <c r="GGL39" s="443"/>
      <c r="GGM39" s="443"/>
      <c r="GGN39" s="443"/>
      <c r="GGO39" s="443"/>
      <c r="GGP39" s="443"/>
      <c r="GGQ39" s="443"/>
      <c r="GGR39" s="443"/>
      <c r="GGS39" s="443"/>
      <c r="GGT39" s="443"/>
      <c r="GGU39" s="443"/>
      <c r="GGV39" s="443"/>
      <c r="GGW39" s="443"/>
      <c r="GGX39" s="443"/>
      <c r="GGY39" s="443"/>
      <c r="GGZ39" s="443"/>
      <c r="GHA39" s="443"/>
      <c r="GHB39" s="443"/>
      <c r="GHC39" s="443"/>
      <c r="GHD39" s="443"/>
      <c r="GHE39" s="443"/>
      <c r="GHF39" s="443"/>
      <c r="GHG39" s="443"/>
      <c r="GHH39" s="443"/>
      <c r="GHI39" s="443"/>
      <c r="GHJ39" s="443"/>
      <c r="GHK39" s="443"/>
      <c r="GHL39" s="443"/>
      <c r="GHM39" s="443"/>
      <c r="GHN39" s="443"/>
      <c r="GHO39" s="443"/>
      <c r="GHP39" s="443"/>
      <c r="GHQ39" s="443"/>
      <c r="GHR39" s="443"/>
      <c r="GHS39" s="443"/>
      <c r="GHT39" s="443"/>
      <c r="GHU39" s="443"/>
      <c r="GHV39" s="443"/>
      <c r="GHW39" s="443"/>
      <c r="GHX39" s="443"/>
      <c r="GHY39" s="443"/>
      <c r="GHZ39" s="443"/>
      <c r="GIA39" s="443"/>
      <c r="GIB39" s="443"/>
      <c r="GIC39" s="443"/>
      <c r="GID39" s="443"/>
      <c r="GIE39" s="443"/>
      <c r="GIF39" s="443"/>
      <c r="GIG39" s="443"/>
      <c r="GIH39" s="443"/>
      <c r="GII39" s="443"/>
      <c r="GIJ39" s="443"/>
      <c r="GIK39" s="443"/>
      <c r="GIL39" s="443"/>
      <c r="GIM39" s="443"/>
      <c r="GIN39" s="443"/>
      <c r="GIO39" s="443"/>
      <c r="GIP39" s="443"/>
      <c r="GIQ39" s="443"/>
      <c r="GIR39" s="443"/>
      <c r="GIS39" s="443"/>
      <c r="GIT39" s="443"/>
      <c r="GIU39" s="443"/>
      <c r="GIV39" s="443"/>
      <c r="GIW39" s="443"/>
      <c r="GIX39" s="443"/>
      <c r="GIY39" s="443"/>
      <c r="GIZ39" s="443"/>
      <c r="GJA39" s="443"/>
      <c r="GJB39" s="443"/>
      <c r="GJC39" s="443"/>
      <c r="GJD39" s="443"/>
      <c r="GJE39" s="443"/>
      <c r="GJF39" s="443"/>
      <c r="GJG39" s="443"/>
      <c r="GJH39" s="443"/>
      <c r="GJI39" s="443"/>
      <c r="GJJ39" s="443"/>
      <c r="GJK39" s="443"/>
      <c r="GJL39" s="443"/>
      <c r="GJM39" s="443"/>
      <c r="GJN39" s="443"/>
      <c r="GJO39" s="443"/>
      <c r="GJP39" s="443"/>
      <c r="GJQ39" s="443"/>
      <c r="GJR39" s="443"/>
      <c r="GJS39" s="443"/>
      <c r="GJT39" s="443"/>
      <c r="GJU39" s="443"/>
      <c r="GJV39" s="443"/>
      <c r="GJW39" s="443"/>
      <c r="GJX39" s="443"/>
      <c r="GJY39" s="443"/>
      <c r="GJZ39" s="443"/>
      <c r="GKA39" s="443"/>
      <c r="GKB39" s="443"/>
      <c r="GKC39" s="443"/>
      <c r="GKD39" s="443"/>
      <c r="GKE39" s="443"/>
      <c r="GKF39" s="443"/>
      <c r="GKG39" s="443"/>
      <c r="GKH39" s="443"/>
      <c r="GKI39" s="443"/>
      <c r="GKJ39" s="443"/>
      <c r="GKK39" s="443"/>
      <c r="GKL39" s="443"/>
      <c r="GKM39" s="443"/>
      <c r="GKN39" s="443"/>
      <c r="GKO39" s="443"/>
      <c r="GKP39" s="443"/>
      <c r="GKQ39" s="443"/>
      <c r="GKR39" s="443"/>
      <c r="GKS39" s="443"/>
      <c r="GKT39" s="443"/>
      <c r="GKU39" s="443"/>
      <c r="GKV39" s="443"/>
      <c r="GKW39" s="443"/>
      <c r="GKX39" s="443"/>
      <c r="GKY39" s="443"/>
      <c r="GKZ39" s="443"/>
      <c r="GLA39" s="443"/>
      <c r="GLB39" s="443"/>
      <c r="GLC39" s="443"/>
      <c r="GLD39" s="443"/>
      <c r="GLE39" s="443"/>
      <c r="GLF39" s="443"/>
      <c r="GLG39" s="443"/>
      <c r="GLH39" s="443"/>
      <c r="GLI39" s="443"/>
      <c r="GLJ39" s="443"/>
      <c r="GLK39" s="443"/>
      <c r="GLL39" s="443"/>
      <c r="GLM39" s="443"/>
      <c r="GLN39" s="443"/>
      <c r="GLO39" s="443"/>
      <c r="GLP39" s="443"/>
      <c r="GLQ39" s="443"/>
      <c r="GLR39" s="443"/>
      <c r="GLS39" s="443"/>
      <c r="GLT39" s="443"/>
      <c r="GLU39" s="443"/>
      <c r="GLV39" s="443"/>
      <c r="GLW39" s="443"/>
      <c r="GLX39" s="443"/>
      <c r="GLY39" s="443"/>
      <c r="GLZ39" s="443"/>
      <c r="GMA39" s="443"/>
      <c r="GMB39" s="443"/>
      <c r="GMC39" s="443"/>
      <c r="GMD39" s="443"/>
      <c r="GME39" s="443"/>
      <c r="GMF39" s="443"/>
      <c r="GMG39" s="443"/>
      <c r="GMH39" s="443"/>
      <c r="GMI39" s="443"/>
      <c r="GMJ39" s="443"/>
      <c r="GMK39" s="443"/>
      <c r="GML39" s="443"/>
      <c r="GMM39" s="443"/>
      <c r="GMN39" s="443"/>
      <c r="GMO39" s="443"/>
      <c r="GMP39" s="443"/>
      <c r="GMQ39" s="443"/>
      <c r="GMR39" s="443"/>
      <c r="GMS39" s="443"/>
      <c r="GMT39" s="443"/>
      <c r="GMU39" s="443"/>
      <c r="GMV39" s="443"/>
      <c r="GMW39" s="443"/>
      <c r="GMX39" s="443"/>
      <c r="GMY39" s="443"/>
      <c r="GMZ39" s="443"/>
      <c r="GNA39" s="443"/>
      <c r="GNB39" s="443"/>
      <c r="GNC39" s="443"/>
      <c r="GND39" s="443"/>
      <c r="GNE39" s="443"/>
      <c r="GNF39" s="443"/>
      <c r="GNG39" s="443"/>
      <c r="GNH39" s="443"/>
      <c r="GNI39" s="443"/>
      <c r="GNJ39" s="443"/>
      <c r="GNK39" s="443"/>
      <c r="GNL39" s="443"/>
      <c r="GNM39" s="443"/>
      <c r="GNN39" s="443"/>
      <c r="GNO39" s="443"/>
      <c r="GNP39" s="443"/>
      <c r="GNQ39" s="443"/>
      <c r="GNR39" s="443"/>
      <c r="GNS39" s="443"/>
      <c r="GNT39" s="443"/>
      <c r="GNU39" s="443"/>
      <c r="GNV39" s="443"/>
      <c r="GNW39" s="443"/>
      <c r="GNX39" s="443"/>
      <c r="GNY39" s="443"/>
      <c r="GNZ39" s="443"/>
      <c r="GOA39" s="443"/>
      <c r="GOB39" s="443"/>
      <c r="GOC39" s="443"/>
      <c r="GOD39" s="443"/>
      <c r="GOE39" s="443"/>
      <c r="GOF39" s="443"/>
      <c r="GOG39" s="443"/>
      <c r="GOH39" s="443"/>
      <c r="GOI39" s="443"/>
      <c r="GOJ39" s="443"/>
      <c r="GOK39" s="443"/>
      <c r="GOL39" s="443"/>
      <c r="GOM39" s="443"/>
      <c r="GON39" s="443"/>
      <c r="GOO39" s="443"/>
      <c r="GOP39" s="443"/>
      <c r="GOQ39" s="443"/>
      <c r="GOR39" s="443"/>
      <c r="GOS39" s="443"/>
      <c r="GOT39" s="443"/>
      <c r="GOU39" s="443"/>
      <c r="GOV39" s="443"/>
      <c r="GOW39" s="443"/>
      <c r="GOX39" s="443"/>
      <c r="GOY39" s="443"/>
      <c r="GOZ39" s="443"/>
      <c r="GPA39" s="443"/>
      <c r="GPB39" s="443"/>
      <c r="GPC39" s="443"/>
      <c r="GPD39" s="443"/>
      <c r="GPE39" s="443"/>
      <c r="GPF39" s="443"/>
      <c r="GPG39" s="443"/>
      <c r="GPH39" s="443"/>
      <c r="GPI39" s="443"/>
      <c r="GPJ39" s="443"/>
      <c r="GPK39" s="443"/>
      <c r="GPL39" s="443"/>
      <c r="GPM39" s="443"/>
      <c r="GPN39" s="443"/>
      <c r="GPO39" s="443"/>
      <c r="GPP39" s="443"/>
      <c r="GPQ39" s="443"/>
      <c r="GPR39" s="443"/>
      <c r="GPS39" s="443"/>
      <c r="GPT39" s="443"/>
      <c r="GPU39" s="443"/>
      <c r="GPV39" s="443"/>
      <c r="GPW39" s="443"/>
      <c r="GPX39" s="443"/>
      <c r="GPY39" s="443"/>
      <c r="GPZ39" s="443"/>
      <c r="GQA39" s="443"/>
      <c r="GQB39" s="443"/>
      <c r="GQC39" s="443"/>
      <c r="GQD39" s="443"/>
      <c r="GQE39" s="443"/>
      <c r="GQF39" s="443"/>
      <c r="GQG39" s="443"/>
      <c r="GQH39" s="443"/>
      <c r="GQI39" s="443"/>
      <c r="GQJ39" s="443"/>
      <c r="GQK39" s="443"/>
      <c r="GQL39" s="443"/>
      <c r="GQM39" s="443"/>
      <c r="GQN39" s="443"/>
      <c r="GQO39" s="443"/>
      <c r="GQP39" s="443"/>
      <c r="GQQ39" s="443"/>
      <c r="GQR39" s="443"/>
      <c r="GQS39" s="443"/>
      <c r="GQT39" s="443"/>
      <c r="GQU39" s="443"/>
      <c r="GQV39" s="443"/>
      <c r="GQW39" s="443"/>
      <c r="GQX39" s="443"/>
      <c r="GQY39" s="443"/>
      <c r="GQZ39" s="443"/>
      <c r="GRA39" s="443"/>
      <c r="GRB39" s="443"/>
      <c r="GRC39" s="443"/>
      <c r="GRD39" s="443"/>
      <c r="GRE39" s="443"/>
      <c r="GRF39" s="443"/>
      <c r="GRG39" s="443"/>
      <c r="GRH39" s="443"/>
      <c r="GRI39" s="443"/>
      <c r="GRJ39" s="443"/>
      <c r="GRK39" s="443"/>
      <c r="GRL39" s="443"/>
      <c r="GRM39" s="443"/>
      <c r="GRN39" s="443"/>
      <c r="GRO39" s="443"/>
      <c r="GRP39" s="443"/>
      <c r="GRQ39" s="443"/>
      <c r="GRR39" s="443"/>
      <c r="GRS39" s="443"/>
      <c r="GRT39" s="443"/>
      <c r="GRU39" s="443"/>
      <c r="GRV39" s="443"/>
      <c r="GRW39" s="443"/>
      <c r="GRX39" s="443"/>
      <c r="GRY39" s="443"/>
      <c r="GRZ39" s="443"/>
      <c r="GSA39" s="443"/>
      <c r="GSB39" s="443"/>
      <c r="GSC39" s="443"/>
      <c r="GSD39" s="443"/>
      <c r="GSE39" s="443"/>
      <c r="GSF39" s="443"/>
      <c r="GSG39" s="443"/>
      <c r="GSH39" s="443"/>
      <c r="GSI39" s="443"/>
      <c r="GSJ39" s="443"/>
      <c r="GSK39" s="443"/>
      <c r="GSL39" s="443"/>
      <c r="GSM39" s="443"/>
      <c r="GSN39" s="443"/>
      <c r="GSO39" s="443"/>
      <c r="GSP39" s="443"/>
      <c r="GSQ39" s="443"/>
      <c r="GSR39" s="443"/>
      <c r="GSS39" s="443"/>
      <c r="GST39" s="443"/>
      <c r="GSU39" s="443"/>
      <c r="GSV39" s="443"/>
      <c r="GSW39" s="443"/>
      <c r="GSX39" s="443"/>
      <c r="GSY39" s="443"/>
      <c r="GSZ39" s="443"/>
      <c r="GTA39" s="443"/>
      <c r="GTB39" s="443"/>
      <c r="GTC39" s="443"/>
      <c r="GTD39" s="443"/>
      <c r="GTE39" s="443"/>
      <c r="GTF39" s="443"/>
      <c r="GTG39" s="443"/>
      <c r="GTH39" s="443"/>
      <c r="GTI39" s="443"/>
      <c r="GTJ39" s="443"/>
      <c r="GTK39" s="443"/>
      <c r="GTL39" s="443"/>
      <c r="GTM39" s="443"/>
      <c r="GTN39" s="443"/>
      <c r="GTO39" s="443"/>
      <c r="GTP39" s="443"/>
      <c r="GTQ39" s="443"/>
      <c r="GTR39" s="443"/>
      <c r="GTS39" s="443"/>
      <c r="GTT39" s="443"/>
      <c r="GTU39" s="443"/>
      <c r="GTV39" s="443"/>
      <c r="GTW39" s="443"/>
      <c r="GTX39" s="443"/>
      <c r="GTY39" s="443"/>
      <c r="GTZ39" s="443"/>
      <c r="GUA39" s="443"/>
      <c r="GUB39" s="443"/>
      <c r="GUC39" s="443"/>
      <c r="GUD39" s="443"/>
      <c r="GUE39" s="443"/>
      <c r="GUF39" s="443"/>
      <c r="GUG39" s="443"/>
      <c r="GUH39" s="443"/>
      <c r="GUI39" s="443"/>
      <c r="GUJ39" s="443"/>
      <c r="GUK39" s="443"/>
      <c r="GUL39" s="443"/>
      <c r="GUM39" s="443"/>
      <c r="GUN39" s="443"/>
      <c r="GUO39" s="443"/>
      <c r="GUP39" s="443"/>
      <c r="GUQ39" s="443"/>
      <c r="GUR39" s="443"/>
      <c r="GUS39" s="443"/>
      <c r="GUT39" s="443"/>
      <c r="GUU39" s="443"/>
      <c r="GUV39" s="443"/>
      <c r="GUW39" s="443"/>
      <c r="GUX39" s="443"/>
      <c r="GUY39" s="443"/>
      <c r="GUZ39" s="443"/>
      <c r="GVA39" s="443"/>
      <c r="GVB39" s="443"/>
      <c r="GVC39" s="443"/>
      <c r="GVD39" s="443"/>
      <c r="GVE39" s="443"/>
      <c r="GVF39" s="443"/>
      <c r="GVG39" s="443"/>
      <c r="GVH39" s="443"/>
      <c r="GVI39" s="443"/>
      <c r="GVJ39" s="443"/>
      <c r="GVK39" s="443"/>
      <c r="GVL39" s="443"/>
      <c r="GVM39" s="443"/>
      <c r="GVN39" s="443"/>
      <c r="GVO39" s="443"/>
      <c r="GVP39" s="443"/>
      <c r="GVQ39" s="443"/>
      <c r="GVR39" s="443"/>
      <c r="GVS39" s="443"/>
      <c r="GVT39" s="443"/>
      <c r="GVU39" s="443"/>
      <c r="GVV39" s="443"/>
      <c r="GVW39" s="443"/>
      <c r="GVX39" s="443"/>
      <c r="GVY39" s="443"/>
      <c r="GVZ39" s="443"/>
      <c r="GWA39" s="443"/>
      <c r="GWB39" s="443"/>
      <c r="GWC39" s="443"/>
      <c r="GWD39" s="443"/>
      <c r="GWE39" s="443"/>
      <c r="GWF39" s="443"/>
      <c r="GWG39" s="443"/>
      <c r="GWH39" s="443"/>
      <c r="GWI39" s="443"/>
      <c r="GWJ39" s="443"/>
      <c r="GWK39" s="443"/>
      <c r="GWL39" s="443"/>
      <c r="GWM39" s="443"/>
      <c r="GWN39" s="443"/>
      <c r="GWO39" s="443"/>
      <c r="GWP39" s="443"/>
      <c r="GWQ39" s="443"/>
      <c r="GWR39" s="443"/>
      <c r="GWS39" s="443"/>
      <c r="GWT39" s="443"/>
      <c r="GWU39" s="443"/>
      <c r="GWV39" s="443"/>
      <c r="GWW39" s="443"/>
      <c r="GWX39" s="443"/>
      <c r="GWY39" s="443"/>
      <c r="GWZ39" s="443"/>
      <c r="GXA39" s="443"/>
      <c r="GXB39" s="443"/>
      <c r="GXC39" s="443"/>
      <c r="GXD39" s="443"/>
      <c r="GXE39" s="443"/>
      <c r="GXF39" s="443"/>
      <c r="GXG39" s="443"/>
      <c r="GXH39" s="443"/>
      <c r="GXI39" s="443"/>
      <c r="GXJ39" s="443"/>
      <c r="GXK39" s="443"/>
      <c r="GXL39" s="443"/>
      <c r="GXM39" s="443"/>
      <c r="GXN39" s="443"/>
      <c r="GXO39" s="443"/>
      <c r="GXP39" s="443"/>
      <c r="GXQ39" s="443"/>
      <c r="GXR39" s="443"/>
      <c r="GXS39" s="443"/>
      <c r="GXT39" s="443"/>
      <c r="GXU39" s="443"/>
      <c r="GXV39" s="443"/>
      <c r="GXW39" s="443"/>
      <c r="GXX39" s="443"/>
      <c r="GXY39" s="443"/>
      <c r="GXZ39" s="443"/>
      <c r="GYA39" s="443"/>
      <c r="GYB39" s="443"/>
      <c r="GYC39" s="443"/>
      <c r="GYD39" s="443"/>
      <c r="GYE39" s="443"/>
      <c r="GYF39" s="443"/>
      <c r="GYG39" s="443"/>
      <c r="GYH39" s="443"/>
      <c r="GYI39" s="443"/>
      <c r="GYJ39" s="443"/>
      <c r="GYK39" s="443"/>
      <c r="GYL39" s="443"/>
      <c r="GYM39" s="443"/>
      <c r="GYN39" s="443"/>
      <c r="GYO39" s="443"/>
      <c r="GYP39" s="443"/>
      <c r="GYQ39" s="443"/>
      <c r="GYR39" s="443"/>
      <c r="GYS39" s="443"/>
      <c r="GYT39" s="443"/>
      <c r="GYU39" s="443"/>
      <c r="GYV39" s="443"/>
      <c r="GYW39" s="443"/>
      <c r="GYX39" s="443"/>
      <c r="GYY39" s="443"/>
      <c r="GYZ39" s="443"/>
      <c r="GZA39" s="443"/>
      <c r="GZB39" s="443"/>
      <c r="GZC39" s="443"/>
      <c r="GZD39" s="443"/>
      <c r="GZE39" s="443"/>
      <c r="GZF39" s="443"/>
      <c r="GZG39" s="443"/>
      <c r="GZH39" s="443"/>
      <c r="GZI39" s="443"/>
      <c r="GZJ39" s="443"/>
      <c r="GZK39" s="443"/>
      <c r="GZL39" s="443"/>
      <c r="GZM39" s="443"/>
      <c r="GZN39" s="443"/>
      <c r="GZO39" s="443"/>
      <c r="GZP39" s="443"/>
      <c r="GZQ39" s="443"/>
      <c r="GZR39" s="443"/>
      <c r="GZS39" s="443"/>
      <c r="GZT39" s="443"/>
      <c r="GZU39" s="443"/>
      <c r="GZV39" s="443"/>
      <c r="GZW39" s="443"/>
      <c r="GZX39" s="443"/>
      <c r="GZY39" s="443"/>
      <c r="GZZ39" s="443"/>
      <c r="HAA39" s="443"/>
      <c r="HAB39" s="443"/>
      <c r="HAC39" s="443"/>
      <c r="HAD39" s="443"/>
      <c r="HAE39" s="443"/>
      <c r="HAF39" s="443"/>
      <c r="HAG39" s="443"/>
      <c r="HAH39" s="443"/>
      <c r="HAI39" s="443"/>
      <c r="HAJ39" s="443"/>
      <c r="HAK39" s="443"/>
      <c r="HAL39" s="443"/>
      <c r="HAM39" s="443"/>
      <c r="HAN39" s="443"/>
      <c r="HAO39" s="443"/>
      <c r="HAP39" s="443"/>
      <c r="HAQ39" s="443"/>
      <c r="HAR39" s="443"/>
      <c r="HAS39" s="443"/>
      <c r="HAT39" s="443"/>
      <c r="HAU39" s="443"/>
      <c r="HAV39" s="443"/>
      <c r="HAW39" s="443"/>
      <c r="HAX39" s="443"/>
      <c r="HAY39" s="443"/>
      <c r="HAZ39" s="443"/>
      <c r="HBA39" s="443"/>
      <c r="HBB39" s="443"/>
      <c r="HBC39" s="443"/>
      <c r="HBD39" s="443"/>
      <c r="HBE39" s="443"/>
      <c r="HBF39" s="443"/>
      <c r="HBG39" s="443"/>
      <c r="HBH39" s="443"/>
      <c r="HBI39" s="443"/>
      <c r="HBJ39" s="443"/>
      <c r="HBK39" s="443"/>
      <c r="HBL39" s="443"/>
      <c r="HBM39" s="443"/>
      <c r="HBN39" s="443"/>
      <c r="HBO39" s="443"/>
      <c r="HBP39" s="443"/>
      <c r="HBQ39" s="443"/>
      <c r="HBR39" s="443"/>
      <c r="HBS39" s="443"/>
      <c r="HBT39" s="443"/>
      <c r="HBU39" s="443"/>
      <c r="HBV39" s="443"/>
      <c r="HBW39" s="443"/>
      <c r="HBX39" s="443"/>
      <c r="HBY39" s="443"/>
      <c r="HBZ39" s="443"/>
      <c r="HCA39" s="443"/>
      <c r="HCB39" s="443"/>
      <c r="HCC39" s="443"/>
      <c r="HCD39" s="443"/>
      <c r="HCE39" s="443"/>
      <c r="HCF39" s="443"/>
      <c r="HCG39" s="443"/>
      <c r="HCH39" s="443"/>
      <c r="HCI39" s="443"/>
      <c r="HCJ39" s="443"/>
      <c r="HCK39" s="443"/>
      <c r="HCL39" s="443"/>
      <c r="HCM39" s="443"/>
      <c r="HCN39" s="443"/>
      <c r="HCO39" s="443"/>
      <c r="HCP39" s="443"/>
      <c r="HCQ39" s="443"/>
      <c r="HCR39" s="443"/>
      <c r="HCS39" s="443"/>
      <c r="HCT39" s="443"/>
      <c r="HCU39" s="443"/>
      <c r="HCV39" s="443"/>
      <c r="HCW39" s="443"/>
      <c r="HCX39" s="443"/>
      <c r="HCY39" s="443"/>
      <c r="HCZ39" s="443"/>
      <c r="HDA39" s="443"/>
      <c r="HDB39" s="443"/>
      <c r="HDC39" s="443"/>
      <c r="HDD39" s="443"/>
      <c r="HDE39" s="443"/>
      <c r="HDF39" s="443"/>
      <c r="HDG39" s="443"/>
      <c r="HDH39" s="443"/>
      <c r="HDI39" s="443"/>
      <c r="HDJ39" s="443"/>
      <c r="HDK39" s="443"/>
      <c r="HDL39" s="443"/>
      <c r="HDM39" s="443"/>
      <c r="HDN39" s="443"/>
      <c r="HDO39" s="443"/>
      <c r="HDP39" s="443"/>
      <c r="HDQ39" s="443"/>
      <c r="HDR39" s="443"/>
      <c r="HDS39" s="443"/>
      <c r="HDT39" s="443"/>
      <c r="HDU39" s="443"/>
      <c r="HDV39" s="443"/>
      <c r="HDW39" s="443"/>
      <c r="HDX39" s="443"/>
      <c r="HDY39" s="443"/>
      <c r="HDZ39" s="443"/>
      <c r="HEA39" s="443"/>
      <c r="HEB39" s="443"/>
      <c r="HEC39" s="443"/>
      <c r="HED39" s="443"/>
      <c r="HEE39" s="443"/>
      <c r="HEF39" s="443"/>
      <c r="HEG39" s="443"/>
      <c r="HEH39" s="443"/>
      <c r="HEI39" s="443"/>
      <c r="HEJ39" s="443"/>
      <c r="HEK39" s="443"/>
      <c r="HEL39" s="443"/>
      <c r="HEM39" s="443"/>
      <c r="HEN39" s="443"/>
      <c r="HEO39" s="443"/>
      <c r="HEP39" s="443"/>
      <c r="HEQ39" s="443"/>
      <c r="HER39" s="443"/>
      <c r="HES39" s="443"/>
      <c r="HET39" s="443"/>
      <c r="HEU39" s="443"/>
      <c r="HEV39" s="443"/>
      <c r="HEW39" s="443"/>
      <c r="HEX39" s="443"/>
      <c r="HEY39" s="443"/>
      <c r="HEZ39" s="443"/>
      <c r="HFA39" s="443"/>
      <c r="HFB39" s="443"/>
      <c r="HFC39" s="443"/>
      <c r="HFD39" s="443"/>
      <c r="HFE39" s="443"/>
      <c r="HFF39" s="443"/>
      <c r="HFG39" s="443"/>
      <c r="HFH39" s="443"/>
      <c r="HFI39" s="443"/>
      <c r="HFJ39" s="443"/>
      <c r="HFK39" s="443"/>
      <c r="HFL39" s="443"/>
      <c r="HFM39" s="443"/>
      <c r="HFN39" s="443"/>
      <c r="HFO39" s="443"/>
      <c r="HFP39" s="443"/>
      <c r="HFQ39" s="443"/>
      <c r="HFR39" s="443"/>
      <c r="HFS39" s="443"/>
      <c r="HFT39" s="443"/>
      <c r="HFU39" s="443"/>
      <c r="HFV39" s="443"/>
      <c r="HFW39" s="443"/>
      <c r="HFX39" s="443"/>
      <c r="HFY39" s="443"/>
      <c r="HFZ39" s="443"/>
      <c r="HGA39" s="443"/>
      <c r="HGB39" s="443"/>
      <c r="HGC39" s="443"/>
      <c r="HGD39" s="443"/>
      <c r="HGE39" s="443"/>
      <c r="HGF39" s="443"/>
      <c r="HGG39" s="443"/>
      <c r="HGH39" s="443"/>
      <c r="HGI39" s="443"/>
      <c r="HGJ39" s="443"/>
      <c r="HGK39" s="443"/>
      <c r="HGL39" s="443"/>
      <c r="HGM39" s="443"/>
      <c r="HGN39" s="443"/>
      <c r="HGO39" s="443"/>
      <c r="HGP39" s="443"/>
      <c r="HGQ39" s="443"/>
      <c r="HGR39" s="443"/>
      <c r="HGS39" s="443"/>
      <c r="HGT39" s="443"/>
      <c r="HGU39" s="443"/>
      <c r="HGV39" s="443"/>
      <c r="HGW39" s="443"/>
      <c r="HGX39" s="443"/>
      <c r="HGY39" s="443"/>
      <c r="HGZ39" s="443"/>
      <c r="HHA39" s="443"/>
      <c r="HHB39" s="443"/>
      <c r="HHC39" s="443"/>
      <c r="HHD39" s="443"/>
      <c r="HHE39" s="443"/>
      <c r="HHF39" s="443"/>
      <c r="HHG39" s="443"/>
      <c r="HHH39" s="443"/>
      <c r="HHI39" s="443"/>
      <c r="HHJ39" s="443"/>
      <c r="HHK39" s="443"/>
      <c r="HHL39" s="443"/>
      <c r="HHM39" s="443"/>
      <c r="HHN39" s="443"/>
      <c r="HHO39" s="443"/>
      <c r="HHP39" s="443"/>
      <c r="HHQ39" s="443"/>
      <c r="HHR39" s="443"/>
      <c r="HHS39" s="443"/>
      <c r="HHT39" s="443"/>
      <c r="HHU39" s="443"/>
      <c r="HHV39" s="443"/>
      <c r="HHW39" s="443"/>
      <c r="HHX39" s="443"/>
      <c r="HHY39" s="443"/>
      <c r="HHZ39" s="443"/>
      <c r="HIA39" s="443"/>
      <c r="HIB39" s="443"/>
      <c r="HIC39" s="443"/>
      <c r="HID39" s="443"/>
      <c r="HIE39" s="443"/>
      <c r="HIF39" s="443"/>
      <c r="HIG39" s="443"/>
      <c r="HIH39" s="443"/>
      <c r="HII39" s="443"/>
      <c r="HIJ39" s="443"/>
      <c r="HIK39" s="443"/>
      <c r="HIL39" s="443"/>
      <c r="HIM39" s="443"/>
      <c r="HIN39" s="443"/>
      <c r="HIO39" s="443"/>
      <c r="HIP39" s="443"/>
      <c r="HIQ39" s="443"/>
      <c r="HIR39" s="443"/>
      <c r="HIS39" s="443"/>
      <c r="HIT39" s="443"/>
      <c r="HIU39" s="443"/>
      <c r="HIV39" s="443"/>
      <c r="HIW39" s="443"/>
      <c r="HIX39" s="443"/>
      <c r="HIY39" s="443"/>
      <c r="HIZ39" s="443"/>
      <c r="HJA39" s="443"/>
      <c r="HJB39" s="443"/>
      <c r="HJC39" s="443"/>
      <c r="HJD39" s="443"/>
      <c r="HJE39" s="443"/>
      <c r="HJF39" s="443"/>
      <c r="HJG39" s="443"/>
      <c r="HJH39" s="443"/>
      <c r="HJI39" s="443"/>
      <c r="HJJ39" s="443"/>
      <c r="HJK39" s="443"/>
      <c r="HJL39" s="443"/>
      <c r="HJM39" s="443"/>
      <c r="HJN39" s="443"/>
      <c r="HJO39" s="443"/>
      <c r="HJP39" s="443"/>
      <c r="HJQ39" s="443"/>
      <c r="HJR39" s="443"/>
      <c r="HJS39" s="443"/>
      <c r="HJT39" s="443"/>
      <c r="HJU39" s="443"/>
      <c r="HJV39" s="443"/>
      <c r="HJW39" s="443"/>
      <c r="HJX39" s="443"/>
      <c r="HJY39" s="443"/>
      <c r="HJZ39" s="443"/>
      <c r="HKA39" s="443"/>
      <c r="HKB39" s="443"/>
      <c r="HKC39" s="443"/>
      <c r="HKD39" s="443"/>
      <c r="HKE39" s="443"/>
      <c r="HKF39" s="443"/>
      <c r="HKG39" s="443"/>
      <c r="HKH39" s="443"/>
      <c r="HKI39" s="443"/>
      <c r="HKJ39" s="443"/>
      <c r="HKK39" s="443"/>
      <c r="HKL39" s="443"/>
      <c r="HKM39" s="443"/>
      <c r="HKN39" s="443"/>
      <c r="HKO39" s="443"/>
      <c r="HKP39" s="443"/>
      <c r="HKQ39" s="443"/>
      <c r="HKR39" s="443"/>
      <c r="HKS39" s="443"/>
      <c r="HKT39" s="443"/>
      <c r="HKU39" s="443"/>
      <c r="HKV39" s="443"/>
      <c r="HKW39" s="443"/>
      <c r="HKX39" s="443"/>
      <c r="HKY39" s="443"/>
      <c r="HKZ39" s="443"/>
      <c r="HLA39" s="443"/>
      <c r="HLB39" s="443"/>
      <c r="HLC39" s="443"/>
      <c r="HLD39" s="443"/>
      <c r="HLE39" s="443"/>
      <c r="HLF39" s="443"/>
      <c r="HLG39" s="443"/>
      <c r="HLH39" s="443"/>
      <c r="HLI39" s="443"/>
      <c r="HLJ39" s="443"/>
      <c r="HLK39" s="443"/>
      <c r="HLL39" s="443"/>
      <c r="HLM39" s="443"/>
      <c r="HLN39" s="443"/>
      <c r="HLO39" s="443"/>
      <c r="HLP39" s="443"/>
      <c r="HLQ39" s="443"/>
      <c r="HLR39" s="443"/>
      <c r="HLS39" s="443"/>
      <c r="HLT39" s="443"/>
      <c r="HLU39" s="443"/>
      <c r="HLV39" s="443"/>
      <c r="HLW39" s="443"/>
      <c r="HLX39" s="443"/>
      <c r="HLY39" s="443"/>
      <c r="HLZ39" s="443"/>
      <c r="HMA39" s="443"/>
      <c r="HMB39" s="443"/>
      <c r="HMC39" s="443"/>
      <c r="HMD39" s="443"/>
      <c r="HME39" s="443"/>
      <c r="HMF39" s="443"/>
      <c r="HMG39" s="443"/>
      <c r="HMH39" s="443"/>
      <c r="HMI39" s="443"/>
      <c r="HMJ39" s="443"/>
      <c r="HMK39" s="443"/>
      <c r="HML39" s="443"/>
      <c r="HMM39" s="443"/>
      <c r="HMN39" s="443"/>
      <c r="HMO39" s="443"/>
      <c r="HMP39" s="443"/>
      <c r="HMQ39" s="443"/>
      <c r="HMR39" s="443"/>
      <c r="HMS39" s="443"/>
      <c r="HMT39" s="443"/>
      <c r="HMU39" s="443"/>
      <c r="HMV39" s="443"/>
      <c r="HMW39" s="443"/>
      <c r="HMX39" s="443"/>
      <c r="HMY39" s="443"/>
      <c r="HMZ39" s="443"/>
      <c r="HNA39" s="443"/>
      <c r="HNB39" s="443"/>
      <c r="HNC39" s="443"/>
      <c r="HND39" s="443"/>
      <c r="HNE39" s="443"/>
      <c r="HNF39" s="443"/>
      <c r="HNG39" s="443"/>
      <c r="HNH39" s="443"/>
      <c r="HNI39" s="443"/>
      <c r="HNJ39" s="443"/>
      <c r="HNK39" s="443"/>
      <c r="HNL39" s="443"/>
      <c r="HNM39" s="443"/>
      <c r="HNN39" s="443"/>
      <c r="HNO39" s="443"/>
      <c r="HNP39" s="443"/>
      <c r="HNQ39" s="443"/>
      <c r="HNR39" s="443"/>
      <c r="HNS39" s="443"/>
      <c r="HNT39" s="443"/>
      <c r="HNU39" s="443"/>
      <c r="HNV39" s="443"/>
      <c r="HNW39" s="443"/>
      <c r="HNX39" s="443"/>
      <c r="HNY39" s="443"/>
      <c r="HNZ39" s="443"/>
      <c r="HOA39" s="443"/>
      <c r="HOB39" s="443"/>
      <c r="HOC39" s="443"/>
      <c r="HOD39" s="443"/>
      <c r="HOE39" s="443"/>
      <c r="HOF39" s="443"/>
      <c r="HOG39" s="443"/>
      <c r="HOH39" s="443"/>
      <c r="HOI39" s="443"/>
      <c r="HOJ39" s="443"/>
      <c r="HOK39" s="443"/>
      <c r="HOL39" s="443"/>
      <c r="HOM39" s="443"/>
      <c r="HON39" s="443"/>
      <c r="HOO39" s="443"/>
      <c r="HOP39" s="443"/>
      <c r="HOQ39" s="443"/>
      <c r="HOR39" s="443"/>
      <c r="HOS39" s="443"/>
      <c r="HOT39" s="443"/>
      <c r="HOU39" s="443"/>
      <c r="HOV39" s="443"/>
      <c r="HOW39" s="443"/>
      <c r="HOX39" s="443"/>
      <c r="HOY39" s="443"/>
      <c r="HOZ39" s="443"/>
      <c r="HPA39" s="443"/>
      <c r="HPB39" s="443"/>
      <c r="HPC39" s="443"/>
      <c r="HPD39" s="443"/>
      <c r="HPE39" s="443"/>
      <c r="HPF39" s="443"/>
      <c r="HPG39" s="443"/>
      <c r="HPH39" s="443"/>
      <c r="HPI39" s="443"/>
      <c r="HPJ39" s="443"/>
      <c r="HPK39" s="443"/>
      <c r="HPL39" s="443"/>
      <c r="HPM39" s="443"/>
      <c r="HPN39" s="443"/>
      <c r="HPO39" s="443"/>
      <c r="HPP39" s="443"/>
      <c r="HPQ39" s="443"/>
      <c r="HPR39" s="443"/>
      <c r="HPS39" s="443"/>
      <c r="HPT39" s="443"/>
      <c r="HPU39" s="443"/>
      <c r="HPV39" s="443"/>
      <c r="HPW39" s="443"/>
      <c r="HPX39" s="443"/>
      <c r="HPY39" s="443"/>
      <c r="HPZ39" s="443"/>
      <c r="HQA39" s="443"/>
      <c r="HQB39" s="443"/>
      <c r="HQC39" s="443"/>
      <c r="HQD39" s="443"/>
      <c r="HQE39" s="443"/>
      <c r="HQF39" s="443"/>
      <c r="HQG39" s="443"/>
      <c r="HQH39" s="443"/>
      <c r="HQI39" s="443"/>
      <c r="HQJ39" s="443"/>
      <c r="HQK39" s="443"/>
      <c r="HQL39" s="443"/>
      <c r="HQM39" s="443"/>
      <c r="HQN39" s="443"/>
      <c r="HQO39" s="443"/>
      <c r="HQP39" s="443"/>
      <c r="HQQ39" s="443"/>
      <c r="HQR39" s="443"/>
      <c r="HQS39" s="443"/>
      <c r="HQT39" s="443"/>
      <c r="HQU39" s="443"/>
      <c r="HQV39" s="443"/>
      <c r="HQW39" s="443"/>
      <c r="HQX39" s="443"/>
      <c r="HQY39" s="443"/>
      <c r="HQZ39" s="443"/>
      <c r="HRA39" s="443"/>
      <c r="HRB39" s="443"/>
      <c r="HRC39" s="443"/>
      <c r="HRD39" s="443"/>
      <c r="HRE39" s="443"/>
      <c r="HRF39" s="443"/>
      <c r="HRG39" s="443"/>
      <c r="HRH39" s="443"/>
      <c r="HRI39" s="443"/>
      <c r="HRJ39" s="443"/>
      <c r="HRK39" s="443"/>
      <c r="HRL39" s="443"/>
      <c r="HRM39" s="443"/>
      <c r="HRN39" s="443"/>
      <c r="HRO39" s="443"/>
      <c r="HRP39" s="443"/>
      <c r="HRQ39" s="443"/>
      <c r="HRR39" s="443"/>
      <c r="HRS39" s="443"/>
      <c r="HRT39" s="443"/>
      <c r="HRU39" s="443"/>
      <c r="HRV39" s="443"/>
      <c r="HRW39" s="443"/>
      <c r="HRX39" s="443"/>
      <c r="HRY39" s="443"/>
      <c r="HRZ39" s="443"/>
      <c r="HSA39" s="443"/>
      <c r="HSB39" s="443"/>
      <c r="HSC39" s="443"/>
      <c r="HSD39" s="443"/>
      <c r="HSE39" s="443"/>
      <c r="HSF39" s="443"/>
      <c r="HSG39" s="443"/>
      <c r="HSH39" s="443"/>
      <c r="HSI39" s="443"/>
      <c r="HSJ39" s="443"/>
      <c r="HSK39" s="443"/>
      <c r="HSL39" s="443"/>
      <c r="HSM39" s="443"/>
      <c r="HSN39" s="443"/>
      <c r="HSO39" s="443"/>
      <c r="HSP39" s="443"/>
      <c r="HSQ39" s="443"/>
      <c r="HSR39" s="443"/>
      <c r="HSS39" s="443"/>
      <c r="HST39" s="443"/>
      <c r="HSU39" s="443"/>
      <c r="HSV39" s="443"/>
      <c r="HSW39" s="443"/>
      <c r="HSX39" s="443"/>
      <c r="HSY39" s="443"/>
      <c r="HSZ39" s="443"/>
      <c r="HTA39" s="443"/>
      <c r="HTB39" s="443"/>
      <c r="HTC39" s="443"/>
      <c r="HTD39" s="443"/>
      <c r="HTE39" s="443"/>
      <c r="HTF39" s="443"/>
      <c r="HTG39" s="443"/>
      <c r="HTH39" s="443"/>
      <c r="HTI39" s="443"/>
      <c r="HTJ39" s="443"/>
      <c r="HTK39" s="443"/>
      <c r="HTL39" s="443"/>
      <c r="HTM39" s="443"/>
      <c r="HTN39" s="443"/>
      <c r="HTO39" s="443"/>
      <c r="HTP39" s="443"/>
      <c r="HTQ39" s="443"/>
      <c r="HTR39" s="443"/>
      <c r="HTS39" s="443"/>
      <c r="HTT39" s="443"/>
      <c r="HTU39" s="443"/>
      <c r="HTV39" s="443"/>
      <c r="HTW39" s="443"/>
      <c r="HTX39" s="443"/>
      <c r="HTY39" s="443"/>
      <c r="HTZ39" s="443"/>
      <c r="HUA39" s="443"/>
      <c r="HUB39" s="443"/>
      <c r="HUC39" s="443"/>
      <c r="HUD39" s="443"/>
      <c r="HUE39" s="443"/>
      <c r="HUF39" s="443"/>
      <c r="HUG39" s="443"/>
      <c r="HUH39" s="443"/>
      <c r="HUI39" s="443"/>
      <c r="HUJ39" s="443"/>
      <c r="HUK39" s="443"/>
      <c r="HUL39" s="443"/>
      <c r="HUM39" s="443"/>
      <c r="HUN39" s="443"/>
      <c r="HUO39" s="443"/>
      <c r="HUP39" s="443"/>
      <c r="HUQ39" s="443"/>
      <c r="HUR39" s="443"/>
      <c r="HUS39" s="443"/>
      <c r="HUT39" s="443"/>
      <c r="HUU39" s="443"/>
      <c r="HUV39" s="443"/>
      <c r="HUW39" s="443"/>
      <c r="HUX39" s="443"/>
      <c r="HUY39" s="443"/>
      <c r="HUZ39" s="443"/>
      <c r="HVA39" s="443"/>
      <c r="HVB39" s="443"/>
      <c r="HVC39" s="443"/>
      <c r="HVD39" s="443"/>
      <c r="HVE39" s="443"/>
      <c r="HVF39" s="443"/>
      <c r="HVG39" s="443"/>
      <c r="HVH39" s="443"/>
      <c r="HVI39" s="443"/>
      <c r="HVJ39" s="443"/>
      <c r="HVK39" s="443"/>
      <c r="HVL39" s="443"/>
      <c r="HVM39" s="443"/>
      <c r="HVN39" s="443"/>
      <c r="HVO39" s="443"/>
      <c r="HVP39" s="443"/>
      <c r="HVQ39" s="443"/>
      <c r="HVR39" s="443"/>
      <c r="HVS39" s="443"/>
      <c r="HVT39" s="443"/>
      <c r="HVU39" s="443"/>
      <c r="HVV39" s="443"/>
      <c r="HVW39" s="443"/>
      <c r="HVX39" s="443"/>
      <c r="HVY39" s="443"/>
      <c r="HVZ39" s="443"/>
      <c r="HWA39" s="443"/>
      <c r="HWB39" s="443"/>
      <c r="HWC39" s="443"/>
      <c r="HWD39" s="443"/>
      <c r="HWE39" s="443"/>
      <c r="HWF39" s="443"/>
      <c r="HWG39" s="443"/>
      <c r="HWH39" s="443"/>
      <c r="HWI39" s="443"/>
      <c r="HWJ39" s="443"/>
      <c r="HWK39" s="443"/>
      <c r="HWL39" s="443"/>
      <c r="HWM39" s="443"/>
      <c r="HWN39" s="443"/>
      <c r="HWO39" s="443"/>
      <c r="HWP39" s="443"/>
      <c r="HWQ39" s="443"/>
      <c r="HWR39" s="443"/>
      <c r="HWS39" s="443"/>
      <c r="HWT39" s="443"/>
      <c r="HWU39" s="443"/>
      <c r="HWV39" s="443"/>
      <c r="HWW39" s="443"/>
      <c r="HWX39" s="443"/>
      <c r="HWY39" s="443"/>
      <c r="HWZ39" s="443"/>
      <c r="HXA39" s="443"/>
      <c r="HXB39" s="443"/>
      <c r="HXC39" s="443"/>
      <c r="HXD39" s="443"/>
      <c r="HXE39" s="443"/>
      <c r="HXF39" s="443"/>
      <c r="HXG39" s="443"/>
      <c r="HXH39" s="443"/>
      <c r="HXI39" s="443"/>
      <c r="HXJ39" s="443"/>
      <c r="HXK39" s="443"/>
      <c r="HXL39" s="443"/>
      <c r="HXM39" s="443"/>
      <c r="HXN39" s="443"/>
      <c r="HXO39" s="443"/>
      <c r="HXP39" s="443"/>
      <c r="HXQ39" s="443"/>
      <c r="HXR39" s="443"/>
      <c r="HXS39" s="443"/>
      <c r="HXT39" s="443"/>
      <c r="HXU39" s="443"/>
      <c r="HXV39" s="443"/>
      <c r="HXW39" s="443"/>
      <c r="HXX39" s="443"/>
      <c r="HXY39" s="443"/>
      <c r="HXZ39" s="443"/>
      <c r="HYA39" s="443"/>
      <c r="HYB39" s="443"/>
      <c r="HYC39" s="443"/>
      <c r="HYD39" s="443"/>
      <c r="HYE39" s="443"/>
      <c r="HYF39" s="443"/>
      <c r="HYG39" s="443"/>
      <c r="HYH39" s="443"/>
      <c r="HYI39" s="443"/>
      <c r="HYJ39" s="443"/>
      <c r="HYK39" s="443"/>
      <c r="HYL39" s="443"/>
      <c r="HYM39" s="443"/>
      <c r="HYN39" s="443"/>
      <c r="HYO39" s="443"/>
      <c r="HYP39" s="443"/>
      <c r="HYQ39" s="443"/>
      <c r="HYR39" s="443"/>
      <c r="HYS39" s="443"/>
      <c r="HYT39" s="443"/>
      <c r="HYU39" s="443"/>
      <c r="HYV39" s="443"/>
      <c r="HYW39" s="443"/>
      <c r="HYX39" s="443"/>
      <c r="HYY39" s="443"/>
      <c r="HYZ39" s="443"/>
      <c r="HZA39" s="443"/>
      <c r="HZB39" s="443"/>
      <c r="HZC39" s="443"/>
      <c r="HZD39" s="443"/>
      <c r="HZE39" s="443"/>
      <c r="HZF39" s="443"/>
      <c r="HZG39" s="443"/>
      <c r="HZH39" s="443"/>
      <c r="HZI39" s="443"/>
      <c r="HZJ39" s="443"/>
      <c r="HZK39" s="443"/>
      <c r="HZL39" s="443"/>
      <c r="HZM39" s="443"/>
      <c r="HZN39" s="443"/>
      <c r="HZO39" s="443"/>
      <c r="HZP39" s="443"/>
      <c r="HZQ39" s="443"/>
      <c r="HZR39" s="443"/>
      <c r="HZS39" s="443"/>
      <c r="HZT39" s="443"/>
      <c r="HZU39" s="443"/>
      <c r="HZV39" s="443"/>
      <c r="HZW39" s="443"/>
      <c r="HZX39" s="443"/>
      <c r="HZY39" s="443"/>
      <c r="HZZ39" s="443"/>
      <c r="IAA39" s="443"/>
      <c r="IAB39" s="443"/>
      <c r="IAC39" s="443"/>
      <c r="IAD39" s="443"/>
      <c r="IAE39" s="443"/>
      <c r="IAF39" s="443"/>
      <c r="IAG39" s="443"/>
      <c r="IAH39" s="443"/>
      <c r="IAI39" s="443"/>
      <c r="IAJ39" s="443"/>
      <c r="IAK39" s="443"/>
      <c r="IAL39" s="443"/>
      <c r="IAM39" s="443"/>
      <c r="IAN39" s="443"/>
      <c r="IAO39" s="443"/>
      <c r="IAP39" s="443"/>
      <c r="IAQ39" s="443"/>
      <c r="IAR39" s="443"/>
      <c r="IAS39" s="443"/>
      <c r="IAT39" s="443"/>
      <c r="IAU39" s="443"/>
      <c r="IAV39" s="443"/>
      <c r="IAW39" s="443"/>
      <c r="IAX39" s="443"/>
      <c r="IAY39" s="443"/>
      <c r="IAZ39" s="443"/>
      <c r="IBA39" s="443"/>
      <c r="IBB39" s="443"/>
      <c r="IBC39" s="443"/>
      <c r="IBD39" s="443"/>
      <c r="IBE39" s="443"/>
      <c r="IBF39" s="443"/>
      <c r="IBG39" s="443"/>
      <c r="IBH39" s="443"/>
      <c r="IBI39" s="443"/>
      <c r="IBJ39" s="443"/>
      <c r="IBK39" s="443"/>
      <c r="IBL39" s="443"/>
      <c r="IBM39" s="443"/>
      <c r="IBN39" s="443"/>
      <c r="IBO39" s="443"/>
      <c r="IBP39" s="443"/>
      <c r="IBQ39" s="443"/>
      <c r="IBR39" s="443"/>
      <c r="IBS39" s="443"/>
      <c r="IBT39" s="443"/>
      <c r="IBU39" s="443"/>
      <c r="IBV39" s="443"/>
      <c r="IBW39" s="443"/>
      <c r="IBX39" s="443"/>
      <c r="IBY39" s="443"/>
      <c r="IBZ39" s="443"/>
      <c r="ICA39" s="443"/>
      <c r="ICB39" s="443"/>
      <c r="ICC39" s="443"/>
      <c r="ICD39" s="443"/>
      <c r="ICE39" s="443"/>
      <c r="ICF39" s="443"/>
      <c r="ICG39" s="443"/>
      <c r="ICH39" s="443"/>
      <c r="ICI39" s="443"/>
      <c r="ICJ39" s="443"/>
      <c r="ICK39" s="443"/>
      <c r="ICL39" s="443"/>
      <c r="ICM39" s="443"/>
      <c r="ICN39" s="443"/>
      <c r="ICO39" s="443"/>
      <c r="ICP39" s="443"/>
      <c r="ICQ39" s="443"/>
      <c r="ICR39" s="443"/>
      <c r="ICS39" s="443"/>
      <c r="ICT39" s="443"/>
      <c r="ICU39" s="443"/>
      <c r="ICV39" s="443"/>
      <c r="ICW39" s="443"/>
      <c r="ICX39" s="443"/>
      <c r="ICY39" s="443"/>
      <c r="ICZ39" s="443"/>
      <c r="IDA39" s="443"/>
      <c r="IDB39" s="443"/>
      <c r="IDC39" s="443"/>
      <c r="IDD39" s="443"/>
      <c r="IDE39" s="443"/>
      <c r="IDF39" s="443"/>
      <c r="IDG39" s="443"/>
      <c r="IDH39" s="443"/>
      <c r="IDI39" s="443"/>
      <c r="IDJ39" s="443"/>
      <c r="IDK39" s="443"/>
      <c r="IDL39" s="443"/>
      <c r="IDM39" s="443"/>
      <c r="IDN39" s="443"/>
      <c r="IDO39" s="443"/>
      <c r="IDP39" s="443"/>
      <c r="IDQ39" s="443"/>
      <c r="IDR39" s="443"/>
      <c r="IDS39" s="443"/>
      <c r="IDT39" s="443"/>
      <c r="IDU39" s="443"/>
      <c r="IDV39" s="443"/>
      <c r="IDW39" s="443"/>
      <c r="IDX39" s="443"/>
      <c r="IDY39" s="443"/>
      <c r="IDZ39" s="443"/>
      <c r="IEA39" s="443"/>
      <c r="IEB39" s="443"/>
      <c r="IEC39" s="443"/>
      <c r="IED39" s="443"/>
      <c r="IEE39" s="443"/>
      <c r="IEF39" s="443"/>
      <c r="IEG39" s="443"/>
      <c r="IEH39" s="443"/>
      <c r="IEI39" s="443"/>
      <c r="IEJ39" s="443"/>
      <c r="IEK39" s="443"/>
      <c r="IEL39" s="443"/>
      <c r="IEM39" s="443"/>
      <c r="IEN39" s="443"/>
      <c r="IEO39" s="443"/>
      <c r="IEP39" s="443"/>
      <c r="IEQ39" s="443"/>
      <c r="IER39" s="443"/>
      <c r="IES39" s="443"/>
      <c r="IET39" s="443"/>
      <c r="IEU39" s="443"/>
      <c r="IEV39" s="443"/>
      <c r="IEW39" s="443"/>
      <c r="IEX39" s="443"/>
      <c r="IEY39" s="443"/>
      <c r="IEZ39" s="443"/>
      <c r="IFA39" s="443"/>
      <c r="IFB39" s="443"/>
      <c r="IFC39" s="443"/>
      <c r="IFD39" s="443"/>
      <c r="IFE39" s="443"/>
      <c r="IFF39" s="443"/>
      <c r="IFG39" s="443"/>
      <c r="IFH39" s="443"/>
      <c r="IFI39" s="443"/>
      <c r="IFJ39" s="443"/>
      <c r="IFK39" s="443"/>
      <c r="IFL39" s="443"/>
      <c r="IFM39" s="443"/>
      <c r="IFN39" s="443"/>
      <c r="IFO39" s="443"/>
      <c r="IFP39" s="443"/>
      <c r="IFQ39" s="443"/>
      <c r="IFR39" s="443"/>
      <c r="IFS39" s="443"/>
      <c r="IFT39" s="443"/>
      <c r="IFU39" s="443"/>
      <c r="IFV39" s="443"/>
      <c r="IFW39" s="443"/>
      <c r="IFX39" s="443"/>
      <c r="IFY39" s="443"/>
      <c r="IFZ39" s="443"/>
      <c r="IGA39" s="443"/>
      <c r="IGB39" s="443"/>
      <c r="IGC39" s="443"/>
      <c r="IGD39" s="443"/>
      <c r="IGE39" s="443"/>
      <c r="IGF39" s="443"/>
      <c r="IGG39" s="443"/>
      <c r="IGH39" s="443"/>
      <c r="IGI39" s="443"/>
      <c r="IGJ39" s="443"/>
      <c r="IGK39" s="443"/>
      <c r="IGL39" s="443"/>
      <c r="IGM39" s="443"/>
      <c r="IGN39" s="443"/>
      <c r="IGO39" s="443"/>
      <c r="IGP39" s="443"/>
      <c r="IGQ39" s="443"/>
      <c r="IGR39" s="443"/>
      <c r="IGS39" s="443"/>
      <c r="IGT39" s="443"/>
      <c r="IGU39" s="443"/>
      <c r="IGV39" s="443"/>
      <c r="IGW39" s="443"/>
      <c r="IGX39" s="443"/>
      <c r="IGY39" s="443"/>
      <c r="IGZ39" s="443"/>
      <c r="IHA39" s="443"/>
      <c r="IHB39" s="443"/>
      <c r="IHC39" s="443"/>
      <c r="IHD39" s="443"/>
      <c r="IHE39" s="443"/>
      <c r="IHF39" s="443"/>
      <c r="IHG39" s="443"/>
      <c r="IHH39" s="443"/>
      <c r="IHI39" s="443"/>
      <c r="IHJ39" s="443"/>
      <c r="IHK39" s="443"/>
      <c r="IHL39" s="443"/>
      <c r="IHM39" s="443"/>
      <c r="IHN39" s="443"/>
      <c r="IHO39" s="443"/>
      <c r="IHP39" s="443"/>
      <c r="IHQ39" s="443"/>
      <c r="IHR39" s="443"/>
      <c r="IHS39" s="443"/>
      <c r="IHT39" s="443"/>
      <c r="IHU39" s="443"/>
      <c r="IHV39" s="443"/>
      <c r="IHW39" s="443"/>
      <c r="IHX39" s="443"/>
      <c r="IHY39" s="443"/>
      <c r="IHZ39" s="443"/>
      <c r="IIA39" s="443"/>
      <c r="IIB39" s="443"/>
      <c r="IIC39" s="443"/>
      <c r="IID39" s="443"/>
      <c r="IIE39" s="443"/>
      <c r="IIF39" s="443"/>
      <c r="IIG39" s="443"/>
      <c r="IIH39" s="443"/>
      <c r="III39" s="443"/>
      <c r="IIJ39" s="443"/>
      <c r="IIK39" s="443"/>
      <c r="IIL39" s="443"/>
      <c r="IIM39" s="443"/>
      <c r="IIN39" s="443"/>
      <c r="IIO39" s="443"/>
      <c r="IIP39" s="443"/>
      <c r="IIQ39" s="443"/>
      <c r="IIR39" s="443"/>
      <c r="IIS39" s="443"/>
      <c r="IIT39" s="443"/>
      <c r="IIU39" s="443"/>
      <c r="IIV39" s="443"/>
      <c r="IIW39" s="443"/>
      <c r="IIX39" s="443"/>
      <c r="IIY39" s="443"/>
      <c r="IIZ39" s="443"/>
      <c r="IJA39" s="443"/>
      <c r="IJB39" s="443"/>
      <c r="IJC39" s="443"/>
      <c r="IJD39" s="443"/>
      <c r="IJE39" s="443"/>
      <c r="IJF39" s="443"/>
      <c r="IJG39" s="443"/>
      <c r="IJH39" s="443"/>
      <c r="IJI39" s="443"/>
      <c r="IJJ39" s="443"/>
      <c r="IJK39" s="443"/>
      <c r="IJL39" s="443"/>
      <c r="IJM39" s="443"/>
      <c r="IJN39" s="443"/>
      <c r="IJO39" s="443"/>
      <c r="IJP39" s="443"/>
      <c r="IJQ39" s="443"/>
      <c r="IJR39" s="443"/>
      <c r="IJS39" s="443"/>
      <c r="IJT39" s="443"/>
      <c r="IJU39" s="443"/>
      <c r="IJV39" s="443"/>
      <c r="IJW39" s="443"/>
      <c r="IJX39" s="443"/>
      <c r="IJY39" s="443"/>
      <c r="IJZ39" s="443"/>
      <c r="IKA39" s="443"/>
      <c r="IKB39" s="443"/>
      <c r="IKC39" s="443"/>
      <c r="IKD39" s="443"/>
      <c r="IKE39" s="443"/>
      <c r="IKF39" s="443"/>
      <c r="IKG39" s="443"/>
      <c r="IKH39" s="443"/>
      <c r="IKI39" s="443"/>
      <c r="IKJ39" s="443"/>
      <c r="IKK39" s="443"/>
      <c r="IKL39" s="443"/>
      <c r="IKM39" s="443"/>
      <c r="IKN39" s="443"/>
      <c r="IKO39" s="443"/>
      <c r="IKP39" s="443"/>
      <c r="IKQ39" s="443"/>
      <c r="IKR39" s="443"/>
      <c r="IKS39" s="443"/>
      <c r="IKT39" s="443"/>
      <c r="IKU39" s="443"/>
      <c r="IKV39" s="443"/>
      <c r="IKW39" s="443"/>
      <c r="IKX39" s="443"/>
      <c r="IKY39" s="443"/>
      <c r="IKZ39" s="443"/>
      <c r="ILA39" s="443"/>
      <c r="ILB39" s="443"/>
      <c r="ILC39" s="443"/>
      <c r="ILD39" s="443"/>
      <c r="ILE39" s="443"/>
      <c r="ILF39" s="443"/>
      <c r="ILG39" s="443"/>
      <c r="ILH39" s="443"/>
      <c r="ILI39" s="443"/>
      <c r="ILJ39" s="443"/>
      <c r="ILK39" s="443"/>
      <c r="ILL39" s="443"/>
      <c r="ILM39" s="443"/>
      <c r="ILN39" s="443"/>
      <c r="ILO39" s="443"/>
      <c r="ILP39" s="443"/>
      <c r="ILQ39" s="443"/>
      <c r="ILR39" s="443"/>
      <c r="ILS39" s="443"/>
      <c r="ILT39" s="443"/>
      <c r="ILU39" s="443"/>
      <c r="ILV39" s="443"/>
      <c r="ILW39" s="443"/>
      <c r="ILX39" s="443"/>
      <c r="ILY39" s="443"/>
      <c r="ILZ39" s="443"/>
      <c r="IMA39" s="443"/>
      <c r="IMB39" s="443"/>
      <c r="IMC39" s="443"/>
      <c r="IMD39" s="443"/>
      <c r="IME39" s="443"/>
      <c r="IMF39" s="443"/>
      <c r="IMG39" s="443"/>
      <c r="IMH39" s="443"/>
      <c r="IMI39" s="443"/>
      <c r="IMJ39" s="443"/>
      <c r="IMK39" s="443"/>
      <c r="IML39" s="443"/>
      <c r="IMM39" s="443"/>
      <c r="IMN39" s="443"/>
      <c r="IMO39" s="443"/>
      <c r="IMP39" s="443"/>
      <c r="IMQ39" s="443"/>
      <c r="IMR39" s="443"/>
      <c r="IMS39" s="443"/>
      <c r="IMT39" s="443"/>
      <c r="IMU39" s="443"/>
      <c r="IMV39" s="443"/>
      <c r="IMW39" s="443"/>
      <c r="IMX39" s="443"/>
      <c r="IMY39" s="443"/>
      <c r="IMZ39" s="443"/>
      <c r="INA39" s="443"/>
      <c r="INB39" s="443"/>
      <c r="INC39" s="443"/>
      <c r="IND39" s="443"/>
      <c r="INE39" s="443"/>
      <c r="INF39" s="443"/>
      <c r="ING39" s="443"/>
      <c r="INH39" s="443"/>
      <c r="INI39" s="443"/>
      <c r="INJ39" s="443"/>
      <c r="INK39" s="443"/>
      <c r="INL39" s="443"/>
      <c r="INM39" s="443"/>
      <c r="INN39" s="443"/>
      <c r="INO39" s="443"/>
      <c r="INP39" s="443"/>
      <c r="INQ39" s="443"/>
      <c r="INR39" s="443"/>
      <c r="INS39" s="443"/>
      <c r="INT39" s="443"/>
      <c r="INU39" s="443"/>
      <c r="INV39" s="443"/>
      <c r="INW39" s="443"/>
      <c r="INX39" s="443"/>
      <c r="INY39" s="443"/>
      <c r="INZ39" s="443"/>
      <c r="IOA39" s="443"/>
      <c r="IOB39" s="443"/>
      <c r="IOC39" s="443"/>
      <c r="IOD39" s="443"/>
      <c r="IOE39" s="443"/>
      <c r="IOF39" s="443"/>
      <c r="IOG39" s="443"/>
      <c r="IOH39" s="443"/>
      <c r="IOI39" s="443"/>
      <c r="IOJ39" s="443"/>
      <c r="IOK39" s="443"/>
      <c r="IOL39" s="443"/>
      <c r="IOM39" s="443"/>
      <c r="ION39" s="443"/>
      <c r="IOO39" s="443"/>
      <c r="IOP39" s="443"/>
      <c r="IOQ39" s="443"/>
      <c r="IOR39" s="443"/>
      <c r="IOS39" s="443"/>
      <c r="IOT39" s="443"/>
      <c r="IOU39" s="443"/>
      <c r="IOV39" s="443"/>
      <c r="IOW39" s="443"/>
      <c r="IOX39" s="443"/>
      <c r="IOY39" s="443"/>
      <c r="IOZ39" s="443"/>
      <c r="IPA39" s="443"/>
      <c r="IPB39" s="443"/>
      <c r="IPC39" s="443"/>
      <c r="IPD39" s="443"/>
      <c r="IPE39" s="443"/>
      <c r="IPF39" s="443"/>
      <c r="IPG39" s="443"/>
      <c r="IPH39" s="443"/>
      <c r="IPI39" s="443"/>
      <c r="IPJ39" s="443"/>
      <c r="IPK39" s="443"/>
      <c r="IPL39" s="443"/>
      <c r="IPM39" s="443"/>
      <c r="IPN39" s="443"/>
      <c r="IPO39" s="443"/>
      <c r="IPP39" s="443"/>
      <c r="IPQ39" s="443"/>
      <c r="IPR39" s="443"/>
      <c r="IPS39" s="443"/>
      <c r="IPT39" s="443"/>
      <c r="IPU39" s="443"/>
      <c r="IPV39" s="443"/>
      <c r="IPW39" s="443"/>
      <c r="IPX39" s="443"/>
      <c r="IPY39" s="443"/>
      <c r="IPZ39" s="443"/>
      <c r="IQA39" s="443"/>
      <c r="IQB39" s="443"/>
      <c r="IQC39" s="443"/>
      <c r="IQD39" s="443"/>
      <c r="IQE39" s="443"/>
      <c r="IQF39" s="443"/>
      <c r="IQG39" s="443"/>
      <c r="IQH39" s="443"/>
      <c r="IQI39" s="443"/>
      <c r="IQJ39" s="443"/>
      <c r="IQK39" s="443"/>
      <c r="IQL39" s="443"/>
      <c r="IQM39" s="443"/>
      <c r="IQN39" s="443"/>
      <c r="IQO39" s="443"/>
      <c r="IQP39" s="443"/>
      <c r="IQQ39" s="443"/>
      <c r="IQR39" s="443"/>
      <c r="IQS39" s="443"/>
      <c r="IQT39" s="443"/>
      <c r="IQU39" s="443"/>
      <c r="IQV39" s="443"/>
      <c r="IQW39" s="443"/>
      <c r="IQX39" s="443"/>
      <c r="IQY39" s="443"/>
      <c r="IQZ39" s="443"/>
      <c r="IRA39" s="443"/>
      <c r="IRB39" s="443"/>
      <c r="IRC39" s="443"/>
      <c r="IRD39" s="443"/>
      <c r="IRE39" s="443"/>
      <c r="IRF39" s="443"/>
      <c r="IRG39" s="443"/>
      <c r="IRH39" s="443"/>
      <c r="IRI39" s="443"/>
      <c r="IRJ39" s="443"/>
      <c r="IRK39" s="443"/>
      <c r="IRL39" s="443"/>
      <c r="IRM39" s="443"/>
      <c r="IRN39" s="443"/>
      <c r="IRO39" s="443"/>
      <c r="IRP39" s="443"/>
      <c r="IRQ39" s="443"/>
      <c r="IRR39" s="443"/>
      <c r="IRS39" s="443"/>
      <c r="IRT39" s="443"/>
      <c r="IRU39" s="443"/>
      <c r="IRV39" s="443"/>
      <c r="IRW39" s="443"/>
      <c r="IRX39" s="443"/>
      <c r="IRY39" s="443"/>
      <c r="IRZ39" s="443"/>
      <c r="ISA39" s="443"/>
      <c r="ISB39" s="443"/>
      <c r="ISC39" s="443"/>
      <c r="ISD39" s="443"/>
      <c r="ISE39" s="443"/>
      <c r="ISF39" s="443"/>
      <c r="ISG39" s="443"/>
      <c r="ISH39" s="443"/>
      <c r="ISI39" s="443"/>
      <c r="ISJ39" s="443"/>
      <c r="ISK39" s="443"/>
      <c r="ISL39" s="443"/>
      <c r="ISM39" s="443"/>
      <c r="ISN39" s="443"/>
      <c r="ISO39" s="443"/>
      <c r="ISP39" s="443"/>
      <c r="ISQ39" s="443"/>
      <c r="ISR39" s="443"/>
      <c r="ISS39" s="443"/>
      <c r="IST39" s="443"/>
      <c r="ISU39" s="443"/>
      <c r="ISV39" s="443"/>
      <c r="ISW39" s="443"/>
      <c r="ISX39" s="443"/>
      <c r="ISY39" s="443"/>
      <c r="ISZ39" s="443"/>
      <c r="ITA39" s="443"/>
      <c r="ITB39" s="443"/>
      <c r="ITC39" s="443"/>
      <c r="ITD39" s="443"/>
      <c r="ITE39" s="443"/>
      <c r="ITF39" s="443"/>
      <c r="ITG39" s="443"/>
      <c r="ITH39" s="443"/>
      <c r="ITI39" s="443"/>
      <c r="ITJ39" s="443"/>
      <c r="ITK39" s="443"/>
      <c r="ITL39" s="443"/>
      <c r="ITM39" s="443"/>
      <c r="ITN39" s="443"/>
      <c r="ITO39" s="443"/>
      <c r="ITP39" s="443"/>
      <c r="ITQ39" s="443"/>
      <c r="ITR39" s="443"/>
      <c r="ITS39" s="443"/>
      <c r="ITT39" s="443"/>
      <c r="ITU39" s="443"/>
      <c r="ITV39" s="443"/>
      <c r="ITW39" s="443"/>
      <c r="ITX39" s="443"/>
      <c r="ITY39" s="443"/>
      <c r="ITZ39" s="443"/>
      <c r="IUA39" s="443"/>
      <c r="IUB39" s="443"/>
      <c r="IUC39" s="443"/>
      <c r="IUD39" s="443"/>
      <c r="IUE39" s="443"/>
      <c r="IUF39" s="443"/>
      <c r="IUG39" s="443"/>
      <c r="IUH39" s="443"/>
      <c r="IUI39" s="443"/>
      <c r="IUJ39" s="443"/>
      <c r="IUK39" s="443"/>
      <c r="IUL39" s="443"/>
      <c r="IUM39" s="443"/>
      <c r="IUN39" s="443"/>
      <c r="IUO39" s="443"/>
      <c r="IUP39" s="443"/>
      <c r="IUQ39" s="443"/>
      <c r="IUR39" s="443"/>
      <c r="IUS39" s="443"/>
      <c r="IUT39" s="443"/>
      <c r="IUU39" s="443"/>
      <c r="IUV39" s="443"/>
      <c r="IUW39" s="443"/>
      <c r="IUX39" s="443"/>
      <c r="IUY39" s="443"/>
      <c r="IUZ39" s="443"/>
      <c r="IVA39" s="443"/>
      <c r="IVB39" s="443"/>
      <c r="IVC39" s="443"/>
      <c r="IVD39" s="443"/>
      <c r="IVE39" s="443"/>
      <c r="IVF39" s="443"/>
      <c r="IVG39" s="443"/>
      <c r="IVH39" s="443"/>
      <c r="IVI39" s="443"/>
      <c r="IVJ39" s="443"/>
      <c r="IVK39" s="443"/>
      <c r="IVL39" s="443"/>
      <c r="IVM39" s="443"/>
      <c r="IVN39" s="443"/>
      <c r="IVO39" s="443"/>
      <c r="IVP39" s="443"/>
      <c r="IVQ39" s="443"/>
      <c r="IVR39" s="443"/>
      <c r="IVS39" s="443"/>
      <c r="IVT39" s="443"/>
      <c r="IVU39" s="443"/>
      <c r="IVV39" s="443"/>
      <c r="IVW39" s="443"/>
      <c r="IVX39" s="443"/>
      <c r="IVY39" s="443"/>
      <c r="IVZ39" s="443"/>
      <c r="IWA39" s="443"/>
      <c r="IWB39" s="443"/>
      <c r="IWC39" s="443"/>
      <c r="IWD39" s="443"/>
      <c r="IWE39" s="443"/>
      <c r="IWF39" s="443"/>
      <c r="IWG39" s="443"/>
      <c r="IWH39" s="443"/>
      <c r="IWI39" s="443"/>
      <c r="IWJ39" s="443"/>
      <c r="IWK39" s="443"/>
      <c r="IWL39" s="443"/>
      <c r="IWM39" s="443"/>
      <c r="IWN39" s="443"/>
      <c r="IWO39" s="443"/>
      <c r="IWP39" s="443"/>
      <c r="IWQ39" s="443"/>
      <c r="IWR39" s="443"/>
      <c r="IWS39" s="443"/>
      <c r="IWT39" s="443"/>
      <c r="IWU39" s="443"/>
      <c r="IWV39" s="443"/>
      <c r="IWW39" s="443"/>
      <c r="IWX39" s="443"/>
      <c r="IWY39" s="443"/>
      <c r="IWZ39" s="443"/>
      <c r="IXA39" s="443"/>
      <c r="IXB39" s="443"/>
      <c r="IXC39" s="443"/>
      <c r="IXD39" s="443"/>
      <c r="IXE39" s="443"/>
      <c r="IXF39" s="443"/>
      <c r="IXG39" s="443"/>
      <c r="IXH39" s="443"/>
      <c r="IXI39" s="443"/>
      <c r="IXJ39" s="443"/>
      <c r="IXK39" s="443"/>
      <c r="IXL39" s="443"/>
      <c r="IXM39" s="443"/>
      <c r="IXN39" s="443"/>
      <c r="IXO39" s="443"/>
      <c r="IXP39" s="443"/>
      <c r="IXQ39" s="443"/>
      <c r="IXR39" s="443"/>
      <c r="IXS39" s="443"/>
      <c r="IXT39" s="443"/>
      <c r="IXU39" s="443"/>
      <c r="IXV39" s="443"/>
      <c r="IXW39" s="443"/>
      <c r="IXX39" s="443"/>
      <c r="IXY39" s="443"/>
      <c r="IXZ39" s="443"/>
      <c r="IYA39" s="443"/>
      <c r="IYB39" s="443"/>
      <c r="IYC39" s="443"/>
      <c r="IYD39" s="443"/>
      <c r="IYE39" s="443"/>
      <c r="IYF39" s="443"/>
      <c r="IYG39" s="443"/>
      <c r="IYH39" s="443"/>
      <c r="IYI39" s="443"/>
      <c r="IYJ39" s="443"/>
      <c r="IYK39" s="443"/>
      <c r="IYL39" s="443"/>
      <c r="IYM39" s="443"/>
      <c r="IYN39" s="443"/>
      <c r="IYO39" s="443"/>
      <c r="IYP39" s="443"/>
      <c r="IYQ39" s="443"/>
      <c r="IYR39" s="443"/>
      <c r="IYS39" s="443"/>
      <c r="IYT39" s="443"/>
      <c r="IYU39" s="443"/>
      <c r="IYV39" s="443"/>
      <c r="IYW39" s="443"/>
      <c r="IYX39" s="443"/>
      <c r="IYY39" s="443"/>
      <c r="IYZ39" s="443"/>
      <c r="IZA39" s="443"/>
      <c r="IZB39" s="443"/>
      <c r="IZC39" s="443"/>
      <c r="IZD39" s="443"/>
      <c r="IZE39" s="443"/>
      <c r="IZF39" s="443"/>
      <c r="IZG39" s="443"/>
      <c r="IZH39" s="443"/>
      <c r="IZI39" s="443"/>
      <c r="IZJ39" s="443"/>
      <c r="IZK39" s="443"/>
      <c r="IZL39" s="443"/>
      <c r="IZM39" s="443"/>
      <c r="IZN39" s="443"/>
      <c r="IZO39" s="443"/>
      <c r="IZP39" s="443"/>
      <c r="IZQ39" s="443"/>
      <c r="IZR39" s="443"/>
      <c r="IZS39" s="443"/>
      <c r="IZT39" s="443"/>
      <c r="IZU39" s="443"/>
      <c r="IZV39" s="443"/>
      <c r="IZW39" s="443"/>
      <c r="IZX39" s="443"/>
      <c r="IZY39" s="443"/>
      <c r="IZZ39" s="443"/>
      <c r="JAA39" s="443"/>
      <c r="JAB39" s="443"/>
      <c r="JAC39" s="443"/>
      <c r="JAD39" s="443"/>
      <c r="JAE39" s="443"/>
      <c r="JAF39" s="443"/>
      <c r="JAG39" s="443"/>
      <c r="JAH39" s="443"/>
      <c r="JAI39" s="443"/>
      <c r="JAJ39" s="443"/>
      <c r="JAK39" s="443"/>
      <c r="JAL39" s="443"/>
      <c r="JAM39" s="443"/>
      <c r="JAN39" s="443"/>
      <c r="JAO39" s="443"/>
      <c r="JAP39" s="443"/>
      <c r="JAQ39" s="443"/>
      <c r="JAR39" s="443"/>
      <c r="JAS39" s="443"/>
      <c r="JAT39" s="443"/>
      <c r="JAU39" s="443"/>
      <c r="JAV39" s="443"/>
      <c r="JAW39" s="443"/>
      <c r="JAX39" s="443"/>
      <c r="JAY39" s="443"/>
      <c r="JAZ39" s="443"/>
      <c r="JBA39" s="443"/>
      <c r="JBB39" s="443"/>
      <c r="JBC39" s="443"/>
      <c r="JBD39" s="443"/>
      <c r="JBE39" s="443"/>
      <c r="JBF39" s="443"/>
      <c r="JBG39" s="443"/>
      <c r="JBH39" s="443"/>
      <c r="JBI39" s="443"/>
      <c r="JBJ39" s="443"/>
      <c r="JBK39" s="443"/>
      <c r="JBL39" s="443"/>
      <c r="JBM39" s="443"/>
      <c r="JBN39" s="443"/>
      <c r="JBO39" s="443"/>
      <c r="JBP39" s="443"/>
      <c r="JBQ39" s="443"/>
      <c r="JBR39" s="443"/>
      <c r="JBS39" s="443"/>
      <c r="JBT39" s="443"/>
      <c r="JBU39" s="443"/>
      <c r="JBV39" s="443"/>
      <c r="JBW39" s="443"/>
      <c r="JBX39" s="443"/>
      <c r="JBY39" s="443"/>
      <c r="JBZ39" s="443"/>
      <c r="JCA39" s="443"/>
      <c r="JCB39" s="443"/>
      <c r="JCC39" s="443"/>
      <c r="JCD39" s="443"/>
      <c r="JCE39" s="443"/>
      <c r="JCF39" s="443"/>
      <c r="JCG39" s="443"/>
      <c r="JCH39" s="443"/>
      <c r="JCI39" s="443"/>
      <c r="JCJ39" s="443"/>
      <c r="JCK39" s="443"/>
      <c r="JCL39" s="443"/>
      <c r="JCM39" s="443"/>
      <c r="JCN39" s="443"/>
      <c r="JCO39" s="443"/>
      <c r="JCP39" s="443"/>
      <c r="JCQ39" s="443"/>
      <c r="JCR39" s="443"/>
      <c r="JCS39" s="443"/>
      <c r="JCT39" s="443"/>
      <c r="JCU39" s="443"/>
      <c r="JCV39" s="443"/>
      <c r="JCW39" s="443"/>
      <c r="JCX39" s="443"/>
      <c r="JCY39" s="443"/>
      <c r="JCZ39" s="443"/>
      <c r="JDA39" s="443"/>
      <c r="JDB39" s="443"/>
      <c r="JDC39" s="443"/>
      <c r="JDD39" s="443"/>
      <c r="JDE39" s="443"/>
      <c r="JDF39" s="443"/>
      <c r="JDG39" s="443"/>
      <c r="JDH39" s="443"/>
      <c r="JDI39" s="443"/>
      <c r="JDJ39" s="443"/>
      <c r="JDK39" s="443"/>
      <c r="JDL39" s="443"/>
      <c r="JDM39" s="443"/>
      <c r="JDN39" s="443"/>
      <c r="JDO39" s="443"/>
      <c r="JDP39" s="443"/>
      <c r="JDQ39" s="443"/>
      <c r="JDR39" s="443"/>
      <c r="JDS39" s="443"/>
      <c r="JDT39" s="443"/>
      <c r="JDU39" s="443"/>
      <c r="JDV39" s="443"/>
      <c r="JDW39" s="443"/>
      <c r="JDX39" s="443"/>
      <c r="JDY39" s="443"/>
      <c r="JDZ39" s="443"/>
      <c r="JEA39" s="443"/>
      <c r="JEB39" s="443"/>
      <c r="JEC39" s="443"/>
      <c r="JED39" s="443"/>
      <c r="JEE39" s="443"/>
      <c r="JEF39" s="443"/>
      <c r="JEG39" s="443"/>
      <c r="JEH39" s="443"/>
      <c r="JEI39" s="443"/>
      <c r="JEJ39" s="443"/>
      <c r="JEK39" s="443"/>
      <c r="JEL39" s="443"/>
      <c r="JEM39" s="443"/>
      <c r="JEN39" s="443"/>
      <c r="JEO39" s="443"/>
      <c r="JEP39" s="443"/>
      <c r="JEQ39" s="443"/>
      <c r="JER39" s="443"/>
      <c r="JES39" s="443"/>
      <c r="JET39" s="443"/>
      <c r="JEU39" s="443"/>
      <c r="JEV39" s="443"/>
      <c r="JEW39" s="443"/>
      <c r="JEX39" s="443"/>
      <c r="JEY39" s="443"/>
      <c r="JEZ39" s="443"/>
      <c r="JFA39" s="443"/>
      <c r="JFB39" s="443"/>
      <c r="JFC39" s="443"/>
      <c r="JFD39" s="443"/>
      <c r="JFE39" s="443"/>
      <c r="JFF39" s="443"/>
      <c r="JFG39" s="443"/>
      <c r="JFH39" s="443"/>
      <c r="JFI39" s="443"/>
      <c r="JFJ39" s="443"/>
      <c r="JFK39" s="443"/>
      <c r="JFL39" s="443"/>
      <c r="JFM39" s="443"/>
      <c r="JFN39" s="443"/>
      <c r="JFO39" s="443"/>
      <c r="JFP39" s="443"/>
      <c r="JFQ39" s="443"/>
      <c r="JFR39" s="443"/>
      <c r="JFS39" s="443"/>
      <c r="JFT39" s="443"/>
      <c r="JFU39" s="443"/>
      <c r="JFV39" s="443"/>
      <c r="JFW39" s="443"/>
      <c r="JFX39" s="443"/>
      <c r="JFY39" s="443"/>
      <c r="JFZ39" s="443"/>
      <c r="JGA39" s="443"/>
      <c r="JGB39" s="443"/>
      <c r="JGC39" s="443"/>
      <c r="JGD39" s="443"/>
      <c r="JGE39" s="443"/>
      <c r="JGF39" s="443"/>
      <c r="JGG39" s="443"/>
      <c r="JGH39" s="443"/>
      <c r="JGI39" s="443"/>
      <c r="JGJ39" s="443"/>
      <c r="JGK39" s="443"/>
      <c r="JGL39" s="443"/>
      <c r="JGM39" s="443"/>
      <c r="JGN39" s="443"/>
      <c r="JGO39" s="443"/>
      <c r="JGP39" s="443"/>
      <c r="JGQ39" s="443"/>
      <c r="JGR39" s="443"/>
      <c r="JGS39" s="443"/>
      <c r="JGT39" s="443"/>
      <c r="JGU39" s="443"/>
      <c r="JGV39" s="443"/>
      <c r="JGW39" s="443"/>
      <c r="JGX39" s="443"/>
      <c r="JGY39" s="443"/>
      <c r="JGZ39" s="443"/>
      <c r="JHA39" s="443"/>
      <c r="JHB39" s="443"/>
      <c r="JHC39" s="443"/>
      <c r="JHD39" s="443"/>
      <c r="JHE39" s="443"/>
      <c r="JHF39" s="443"/>
      <c r="JHG39" s="443"/>
      <c r="JHH39" s="443"/>
      <c r="JHI39" s="443"/>
      <c r="JHJ39" s="443"/>
      <c r="JHK39" s="443"/>
      <c r="JHL39" s="443"/>
      <c r="JHM39" s="443"/>
      <c r="JHN39" s="443"/>
      <c r="JHO39" s="443"/>
      <c r="JHP39" s="443"/>
      <c r="JHQ39" s="443"/>
      <c r="JHR39" s="443"/>
      <c r="JHS39" s="443"/>
      <c r="JHT39" s="443"/>
      <c r="JHU39" s="443"/>
      <c r="JHV39" s="443"/>
      <c r="JHW39" s="443"/>
      <c r="JHX39" s="443"/>
      <c r="JHY39" s="443"/>
      <c r="JHZ39" s="443"/>
      <c r="JIA39" s="443"/>
      <c r="JIB39" s="443"/>
      <c r="JIC39" s="443"/>
      <c r="JID39" s="443"/>
      <c r="JIE39" s="443"/>
      <c r="JIF39" s="443"/>
      <c r="JIG39" s="443"/>
      <c r="JIH39" s="443"/>
      <c r="JII39" s="443"/>
      <c r="JIJ39" s="443"/>
      <c r="JIK39" s="443"/>
      <c r="JIL39" s="443"/>
      <c r="JIM39" s="443"/>
      <c r="JIN39" s="443"/>
      <c r="JIO39" s="443"/>
      <c r="JIP39" s="443"/>
      <c r="JIQ39" s="443"/>
      <c r="JIR39" s="443"/>
      <c r="JIS39" s="443"/>
      <c r="JIT39" s="443"/>
      <c r="JIU39" s="443"/>
      <c r="JIV39" s="443"/>
      <c r="JIW39" s="443"/>
      <c r="JIX39" s="443"/>
      <c r="JIY39" s="443"/>
      <c r="JIZ39" s="443"/>
      <c r="JJA39" s="443"/>
      <c r="JJB39" s="443"/>
      <c r="JJC39" s="443"/>
      <c r="JJD39" s="443"/>
      <c r="JJE39" s="443"/>
      <c r="JJF39" s="443"/>
      <c r="JJG39" s="443"/>
      <c r="JJH39" s="443"/>
      <c r="JJI39" s="443"/>
      <c r="JJJ39" s="443"/>
      <c r="JJK39" s="443"/>
      <c r="JJL39" s="443"/>
      <c r="JJM39" s="443"/>
      <c r="JJN39" s="443"/>
      <c r="JJO39" s="443"/>
      <c r="JJP39" s="443"/>
      <c r="JJQ39" s="443"/>
      <c r="JJR39" s="443"/>
      <c r="JJS39" s="443"/>
      <c r="JJT39" s="443"/>
      <c r="JJU39" s="443"/>
      <c r="JJV39" s="443"/>
      <c r="JJW39" s="443"/>
      <c r="JJX39" s="443"/>
      <c r="JJY39" s="443"/>
      <c r="JJZ39" s="443"/>
      <c r="JKA39" s="443"/>
      <c r="JKB39" s="443"/>
      <c r="JKC39" s="443"/>
      <c r="JKD39" s="443"/>
      <c r="JKE39" s="443"/>
      <c r="JKF39" s="443"/>
      <c r="JKG39" s="443"/>
      <c r="JKH39" s="443"/>
      <c r="JKI39" s="443"/>
      <c r="JKJ39" s="443"/>
      <c r="JKK39" s="443"/>
      <c r="JKL39" s="443"/>
      <c r="JKM39" s="443"/>
      <c r="JKN39" s="443"/>
      <c r="JKO39" s="443"/>
      <c r="JKP39" s="443"/>
      <c r="JKQ39" s="443"/>
      <c r="JKR39" s="443"/>
      <c r="JKS39" s="443"/>
      <c r="JKT39" s="443"/>
      <c r="JKU39" s="443"/>
      <c r="JKV39" s="443"/>
      <c r="JKW39" s="443"/>
      <c r="JKX39" s="443"/>
      <c r="JKY39" s="443"/>
      <c r="JKZ39" s="443"/>
      <c r="JLA39" s="443"/>
      <c r="JLB39" s="443"/>
      <c r="JLC39" s="443"/>
      <c r="JLD39" s="443"/>
      <c r="JLE39" s="443"/>
      <c r="JLF39" s="443"/>
      <c r="JLG39" s="443"/>
      <c r="JLH39" s="443"/>
      <c r="JLI39" s="443"/>
      <c r="JLJ39" s="443"/>
      <c r="JLK39" s="443"/>
      <c r="JLL39" s="443"/>
      <c r="JLM39" s="443"/>
      <c r="JLN39" s="443"/>
      <c r="JLO39" s="443"/>
      <c r="JLP39" s="443"/>
      <c r="JLQ39" s="443"/>
      <c r="JLR39" s="443"/>
      <c r="JLS39" s="443"/>
      <c r="JLT39" s="443"/>
      <c r="JLU39" s="443"/>
      <c r="JLV39" s="443"/>
      <c r="JLW39" s="443"/>
      <c r="JLX39" s="443"/>
      <c r="JLY39" s="443"/>
      <c r="JLZ39" s="443"/>
      <c r="JMA39" s="443"/>
      <c r="JMB39" s="443"/>
      <c r="JMC39" s="443"/>
      <c r="JMD39" s="443"/>
      <c r="JME39" s="443"/>
      <c r="JMF39" s="443"/>
      <c r="JMG39" s="443"/>
      <c r="JMH39" s="443"/>
      <c r="JMI39" s="443"/>
      <c r="JMJ39" s="443"/>
      <c r="JMK39" s="443"/>
      <c r="JML39" s="443"/>
      <c r="JMM39" s="443"/>
      <c r="JMN39" s="443"/>
      <c r="JMO39" s="443"/>
      <c r="JMP39" s="443"/>
      <c r="JMQ39" s="443"/>
      <c r="JMR39" s="443"/>
      <c r="JMS39" s="443"/>
      <c r="JMT39" s="443"/>
      <c r="JMU39" s="443"/>
      <c r="JMV39" s="443"/>
      <c r="JMW39" s="443"/>
      <c r="JMX39" s="443"/>
      <c r="JMY39" s="443"/>
      <c r="JMZ39" s="443"/>
      <c r="JNA39" s="443"/>
      <c r="JNB39" s="443"/>
      <c r="JNC39" s="443"/>
      <c r="JND39" s="443"/>
      <c r="JNE39" s="443"/>
      <c r="JNF39" s="443"/>
      <c r="JNG39" s="443"/>
      <c r="JNH39" s="443"/>
      <c r="JNI39" s="443"/>
      <c r="JNJ39" s="443"/>
      <c r="JNK39" s="443"/>
      <c r="JNL39" s="443"/>
      <c r="JNM39" s="443"/>
      <c r="JNN39" s="443"/>
      <c r="JNO39" s="443"/>
      <c r="JNP39" s="443"/>
      <c r="JNQ39" s="443"/>
      <c r="JNR39" s="443"/>
      <c r="JNS39" s="443"/>
      <c r="JNT39" s="443"/>
      <c r="JNU39" s="443"/>
      <c r="JNV39" s="443"/>
      <c r="JNW39" s="443"/>
      <c r="JNX39" s="443"/>
      <c r="JNY39" s="443"/>
      <c r="JNZ39" s="443"/>
      <c r="JOA39" s="443"/>
      <c r="JOB39" s="443"/>
      <c r="JOC39" s="443"/>
      <c r="JOD39" s="443"/>
      <c r="JOE39" s="443"/>
      <c r="JOF39" s="443"/>
      <c r="JOG39" s="443"/>
      <c r="JOH39" s="443"/>
      <c r="JOI39" s="443"/>
      <c r="JOJ39" s="443"/>
      <c r="JOK39" s="443"/>
      <c r="JOL39" s="443"/>
      <c r="JOM39" s="443"/>
      <c r="JON39" s="443"/>
      <c r="JOO39" s="443"/>
      <c r="JOP39" s="443"/>
      <c r="JOQ39" s="443"/>
      <c r="JOR39" s="443"/>
      <c r="JOS39" s="443"/>
      <c r="JOT39" s="443"/>
      <c r="JOU39" s="443"/>
      <c r="JOV39" s="443"/>
      <c r="JOW39" s="443"/>
      <c r="JOX39" s="443"/>
      <c r="JOY39" s="443"/>
      <c r="JOZ39" s="443"/>
      <c r="JPA39" s="443"/>
      <c r="JPB39" s="443"/>
      <c r="JPC39" s="443"/>
      <c r="JPD39" s="443"/>
      <c r="JPE39" s="443"/>
      <c r="JPF39" s="443"/>
      <c r="JPG39" s="443"/>
      <c r="JPH39" s="443"/>
      <c r="JPI39" s="443"/>
      <c r="JPJ39" s="443"/>
      <c r="JPK39" s="443"/>
      <c r="JPL39" s="443"/>
      <c r="JPM39" s="443"/>
      <c r="JPN39" s="443"/>
      <c r="JPO39" s="443"/>
      <c r="JPP39" s="443"/>
      <c r="JPQ39" s="443"/>
      <c r="JPR39" s="443"/>
      <c r="JPS39" s="443"/>
      <c r="JPT39" s="443"/>
      <c r="JPU39" s="443"/>
      <c r="JPV39" s="443"/>
      <c r="JPW39" s="443"/>
      <c r="JPX39" s="443"/>
      <c r="JPY39" s="443"/>
      <c r="JPZ39" s="443"/>
      <c r="JQA39" s="443"/>
      <c r="JQB39" s="443"/>
      <c r="JQC39" s="443"/>
      <c r="JQD39" s="443"/>
      <c r="JQE39" s="443"/>
      <c r="JQF39" s="443"/>
      <c r="JQG39" s="443"/>
      <c r="JQH39" s="443"/>
      <c r="JQI39" s="443"/>
      <c r="JQJ39" s="443"/>
      <c r="JQK39" s="443"/>
      <c r="JQL39" s="443"/>
      <c r="JQM39" s="443"/>
      <c r="JQN39" s="443"/>
      <c r="JQO39" s="443"/>
      <c r="JQP39" s="443"/>
      <c r="JQQ39" s="443"/>
      <c r="JQR39" s="443"/>
      <c r="JQS39" s="443"/>
      <c r="JQT39" s="443"/>
      <c r="JQU39" s="443"/>
      <c r="JQV39" s="443"/>
      <c r="JQW39" s="443"/>
      <c r="JQX39" s="443"/>
      <c r="JQY39" s="443"/>
      <c r="JQZ39" s="443"/>
      <c r="JRA39" s="443"/>
      <c r="JRB39" s="443"/>
      <c r="JRC39" s="443"/>
      <c r="JRD39" s="443"/>
      <c r="JRE39" s="443"/>
      <c r="JRF39" s="443"/>
      <c r="JRG39" s="443"/>
      <c r="JRH39" s="443"/>
      <c r="JRI39" s="443"/>
      <c r="JRJ39" s="443"/>
      <c r="JRK39" s="443"/>
      <c r="JRL39" s="443"/>
      <c r="JRM39" s="443"/>
      <c r="JRN39" s="443"/>
      <c r="JRO39" s="443"/>
      <c r="JRP39" s="443"/>
      <c r="JRQ39" s="443"/>
      <c r="JRR39" s="443"/>
      <c r="JRS39" s="443"/>
      <c r="JRT39" s="443"/>
      <c r="JRU39" s="443"/>
      <c r="JRV39" s="443"/>
      <c r="JRW39" s="443"/>
      <c r="JRX39" s="443"/>
      <c r="JRY39" s="443"/>
      <c r="JRZ39" s="443"/>
      <c r="JSA39" s="443"/>
      <c r="JSB39" s="443"/>
      <c r="JSC39" s="443"/>
      <c r="JSD39" s="443"/>
      <c r="JSE39" s="443"/>
      <c r="JSF39" s="443"/>
      <c r="JSG39" s="443"/>
      <c r="JSH39" s="443"/>
      <c r="JSI39" s="443"/>
      <c r="JSJ39" s="443"/>
      <c r="JSK39" s="443"/>
      <c r="JSL39" s="443"/>
      <c r="JSM39" s="443"/>
      <c r="JSN39" s="443"/>
      <c r="JSO39" s="443"/>
      <c r="JSP39" s="443"/>
      <c r="JSQ39" s="443"/>
      <c r="JSR39" s="443"/>
      <c r="JSS39" s="443"/>
      <c r="JST39" s="443"/>
      <c r="JSU39" s="443"/>
      <c r="JSV39" s="443"/>
      <c r="JSW39" s="443"/>
      <c r="JSX39" s="443"/>
      <c r="JSY39" s="443"/>
      <c r="JSZ39" s="443"/>
      <c r="JTA39" s="443"/>
      <c r="JTB39" s="443"/>
      <c r="JTC39" s="443"/>
      <c r="JTD39" s="443"/>
      <c r="JTE39" s="443"/>
      <c r="JTF39" s="443"/>
      <c r="JTG39" s="443"/>
      <c r="JTH39" s="443"/>
      <c r="JTI39" s="443"/>
      <c r="JTJ39" s="443"/>
      <c r="JTK39" s="443"/>
      <c r="JTL39" s="443"/>
      <c r="JTM39" s="443"/>
      <c r="JTN39" s="443"/>
      <c r="JTO39" s="443"/>
      <c r="JTP39" s="443"/>
      <c r="JTQ39" s="443"/>
      <c r="JTR39" s="443"/>
      <c r="JTS39" s="443"/>
      <c r="JTT39" s="443"/>
      <c r="JTU39" s="443"/>
      <c r="JTV39" s="443"/>
      <c r="JTW39" s="443"/>
      <c r="JTX39" s="443"/>
      <c r="JTY39" s="443"/>
      <c r="JTZ39" s="443"/>
      <c r="JUA39" s="443"/>
      <c r="JUB39" s="443"/>
      <c r="JUC39" s="443"/>
      <c r="JUD39" s="443"/>
      <c r="JUE39" s="443"/>
      <c r="JUF39" s="443"/>
      <c r="JUG39" s="443"/>
      <c r="JUH39" s="443"/>
      <c r="JUI39" s="443"/>
      <c r="JUJ39" s="443"/>
      <c r="JUK39" s="443"/>
      <c r="JUL39" s="443"/>
      <c r="JUM39" s="443"/>
      <c r="JUN39" s="443"/>
      <c r="JUO39" s="443"/>
      <c r="JUP39" s="443"/>
      <c r="JUQ39" s="443"/>
      <c r="JUR39" s="443"/>
      <c r="JUS39" s="443"/>
      <c r="JUT39" s="443"/>
      <c r="JUU39" s="443"/>
      <c r="JUV39" s="443"/>
      <c r="JUW39" s="443"/>
      <c r="JUX39" s="443"/>
      <c r="JUY39" s="443"/>
      <c r="JUZ39" s="443"/>
      <c r="JVA39" s="443"/>
      <c r="JVB39" s="443"/>
      <c r="JVC39" s="443"/>
      <c r="JVD39" s="443"/>
      <c r="JVE39" s="443"/>
      <c r="JVF39" s="443"/>
      <c r="JVG39" s="443"/>
      <c r="JVH39" s="443"/>
      <c r="JVI39" s="443"/>
      <c r="JVJ39" s="443"/>
      <c r="JVK39" s="443"/>
      <c r="JVL39" s="443"/>
      <c r="JVM39" s="443"/>
      <c r="JVN39" s="443"/>
      <c r="JVO39" s="443"/>
      <c r="JVP39" s="443"/>
      <c r="JVQ39" s="443"/>
      <c r="JVR39" s="443"/>
      <c r="JVS39" s="443"/>
      <c r="JVT39" s="443"/>
      <c r="JVU39" s="443"/>
      <c r="JVV39" s="443"/>
      <c r="JVW39" s="443"/>
      <c r="JVX39" s="443"/>
      <c r="JVY39" s="443"/>
      <c r="JVZ39" s="443"/>
      <c r="JWA39" s="443"/>
      <c r="JWB39" s="443"/>
      <c r="JWC39" s="443"/>
      <c r="JWD39" s="443"/>
      <c r="JWE39" s="443"/>
      <c r="JWF39" s="443"/>
      <c r="JWG39" s="443"/>
      <c r="JWH39" s="443"/>
      <c r="JWI39" s="443"/>
      <c r="JWJ39" s="443"/>
      <c r="JWK39" s="443"/>
      <c r="JWL39" s="443"/>
      <c r="JWM39" s="443"/>
      <c r="JWN39" s="443"/>
      <c r="JWO39" s="443"/>
      <c r="JWP39" s="443"/>
      <c r="JWQ39" s="443"/>
      <c r="JWR39" s="443"/>
      <c r="JWS39" s="443"/>
      <c r="JWT39" s="443"/>
      <c r="JWU39" s="443"/>
      <c r="JWV39" s="443"/>
      <c r="JWW39" s="443"/>
      <c r="JWX39" s="443"/>
      <c r="JWY39" s="443"/>
      <c r="JWZ39" s="443"/>
      <c r="JXA39" s="443"/>
      <c r="JXB39" s="443"/>
      <c r="JXC39" s="443"/>
      <c r="JXD39" s="443"/>
      <c r="JXE39" s="443"/>
      <c r="JXF39" s="443"/>
      <c r="JXG39" s="443"/>
      <c r="JXH39" s="443"/>
      <c r="JXI39" s="443"/>
      <c r="JXJ39" s="443"/>
      <c r="JXK39" s="443"/>
      <c r="JXL39" s="443"/>
      <c r="JXM39" s="443"/>
      <c r="JXN39" s="443"/>
      <c r="JXO39" s="443"/>
      <c r="JXP39" s="443"/>
      <c r="JXQ39" s="443"/>
      <c r="JXR39" s="443"/>
      <c r="JXS39" s="443"/>
      <c r="JXT39" s="443"/>
      <c r="JXU39" s="443"/>
      <c r="JXV39" s="443"/>
      <c r="JXW39" s="443"/>
      <c r="JXX39" s="443"/>
      <c r="JXY39" s="443"/>
      <c r="JXZ39" s="443"/>
      <c r="JYA39" s="443"/>
      <c r="JYB39" s="443"/>
      <c r="JYC39" s="443"/>
      <c r="JYD39" s="443"/>
      <c r="JYE39" s="443"/>
      <c r="JYF39" s="443"/>
      <c r="JYG39" s="443"/>
      <c r="JYH39" s="443"/>
      <c r="JYI39" s="443"/>
      <c r="JYJ39" s="443"/>
      <c r="JYK39" s="443"/>
      <c r="JYL39" s="443"/>
      <c r="JYM39" s="443"/>
      <c r="JYN39" s="443"/>
      <c r="JYO39" s="443"/>
      <c r="JYP39" s="443"/>
      <c r="JYQ39" s="443"/>
      <c r="JYR39" s="443"/>
      <c r="JYS39" s="443"/>
      <c r="JYT39" s="443"/>
      <c r="JYU39" s="443"/>
      <c r="JYV39" s="443"/>
      <c r="JYW39" s="443"/>
      <c r="JYX39" s="443"/>
      <c r="JYY39" s="443"/>
      <c r="JYZ39" s="443"/>
      <c r="JZA39" s="443"/>
      <c r="JZB39" s="443"/>
      <c r="JZC39" s="443"/>
      <c r="JZD39" s="443"/>
      <c r="JZE39" s="443"/>
      <c r="JZF39" s="443"/>
      <c r="JZG39" s="443"/>
      <c r="JZH39" s="443"/>
      <c r="JZI39" s="443"/>
      <c r="JZJ39" s="443"/>
      <c r="JZK39" s="443"/>
      <c r="JZL39" s="443"/>
      <c r="JZM39" s="443"/>
      <c r="JZN39" s="443"/>
      <c r="JZO39" s="443"/>
      <c r="JZP39" s="443"/>
      <c r="JZQ39" s="443"/>
      <c r="JZR39" s="443"/>
      <c r="JZS39" s="443"/>
      <c r="JZT39" s="443"/>
      <c r="JZU39" s="443"/>
      <c r="JZV39" s="443"/>
      <c r="JZW39" s="443"/>
      <c r="JZX39" s="443"/>
      <c r="JZY39" s="443"/>
      <c r="JZZ39" s="443"/>
      <c r="KAA39" s="443"/>
      <c r="KAB39" s="443"/>
      <c r="KAC39" s="443"/>
      <c r="KAD39" s="443"/>
      <c r="KAE39" s="443"/>
      <c r="KAF39" s="443"/>
      <c r="KAG39" s="443"/>
      <c r="KAH39" s="443"/>
      <c r="KAI39" s="443"/>
      <c r="KAJ39" s="443"/>
      <c r="KAK39" s="443"/>
      <c r="KAL39" s="443"/>
      <c r="KAM39" s="443"/>
      <c r="KAN39" s="443"/>
      <c r="KAO39" s="443"/>
      <c r="KAP39" s="443"/>
      <c r="KAQ39" s="443"/>
      <c r="KAR39" s="443"/>
      <c r="KAS39" s="443"/>
      <c r="KAT39" s="443"/>
      <c r="KAU39" s="443"/>
      <c r="KAV39" s="443"/>
      <c r="KAW39" s="443"/>
      <c r="KAX39" s="443"/>
      <c r="KAY39" s="443"/>
      <c r="KAZ39" s="443"/>
      <c r="KBA39" s="443"/>
      <c r="KBB39" s="443"/>
      <c r="KBC39" s="443"/>
      <c r="KBD39" s="443"/>
      <c r="KBE39" s="443"/>
      <c r="KBF39" s="443"/>
      <c r="KBG39" s="443"/>
      <c r="KBH39" s="443"/>
      <c r="KBI39" s="443"/>
      <c r="KBJ39" s="443"/>
      <c r="KBK39" s="443"/>
      <c r="KBL39" s="443"/>
      <c r="KBM39" s="443"/>
      <c r="KBN39" s="443"/>
      <c r="KBO39" s="443"/>
      <c r="KBP39" s="443"/>
      <c r="KBQ39" s="443"/>
      <c r="KBR39" s="443"/>
      <c r="KBS39" s="443"/>
      <c r="KBT39" s="443"/>
      <c r="KBU39" s="443"/>
      <c r="KBV39" s="443"/>
      <c r="KBW39" s="443"/>
      <c r="KBX39" s="443"/>
      <c r="KBY39" s="443"/>
      <c r="KBZ39" s="443"/>
      <c r="KCA39" s="443"/>
      <c r="KCB39" s="443"/>
      <c r="KCC39" s="443"/>
      <c r="KCD39" s="443"/>
      <c r="KCE39" s="443"/>
      <c r="KCF39" s="443"/>
      <c r="KCG39" s="443"/>
      <c r="KCH39" s="443"/>
      <c r="KCI39" s="443"/>
      <c r="KCJ39" s="443"/>
      <c r="KCK39" s="443"/>
      <c r="KCL39" s="443"/>
      <c r="KCM39" s="443"/>
      <c r="KCN39" s="443"/>
      <c r="KCO39" s="443"/>
      <c r="KCP39" s="443"/>
      <c r="KCQ39" s="443"/>
      <c r="KCR39" s="443"/>
      <c r="KCS39" s="443"/>
      <c r="KCT39" s="443"/>
      <c r="KCU39" s="443"/>
      <c r="KCV39" s="443"/>
      <c r="KCW39" s="443"/>
      <c r="KCX39" s="443"/>
      <c r="KCY39" s="443"/>
      <c r="KCZ39" s="443"/>
      <c r="KDA39" s="443"/>
      <c r="KDB39" s="443"/>
      <c r="KDC39" s="443"/>
      <c r="KDD39" s="443"/>
      <c r="KDE39" s="443"/>
      <c r="KDF39" s="443"/>
      <c r="KDG39" s="443"/>
      <c r="KDH39" s="443"/>
      <c r="KDI39" s="443"/>
      <c r="KDJ39" s="443"/>
      <c r="KDK39" s="443"/>
      <c r="KDL39" s="443"/>
      <c r="KDM39" s="443"/>
      <c r="KDN39" s="443"/>
      <c r="KDO39" s="443"/>
      <c r="KDP39" s="443"/>
      <c r="KDQ39" s="443"/>
      <c r="KDR39" s="443"/>
      <c r="KDS39" s="443"/>
      <c r="KDT39" s="443"/>
      <c r="KDU39" s="443"/>
      <c r="KDV39" s="443"/>
      <c r="KDW39" s="443"/>
      <c r="KDX39" s="443"/>
      <c r="KDY39" s="443"/>
      <c r="KDZ39" s="443"/>
      <c r="KEA39" s="443"/>
      <c r="KEB39" s="443"/>
      <c r="KEC39" s="443"/>
      <c r="KED39" s="443"/>
      <c r="KEE39" s="443"/>
      <c r="KEF39" s="443"/>
      <c r="KEG39" s="443"/>
      <c r="KEH39" s="443"/>
      <c r="KEI39" s="443"/>
      <c r="KEJ39" s="443"/>
      <c r="KEK39" s="443"/>
      <c r="KEL39" s="443"/>
      <c r="KEM39" s="443"/>
      <c r="KEN39" s="443"/>
      <c r="KEO39" s="443"/>
      <c r="KEP39" s="443"/>
      <c r="KEQ39" s="443"/>
      <c r="KER39" s="443"/>
      <c r="KES39" s="443"/>
      <c r="KET39" s="443"/>
      <c r="KEU39" s="443"/>
      <c r="KEV39" s="443"/>
      <c r="KEW39" s="443"/>
      <c r="KEX39" s="443"/>
      <c r="KEY39" s="443"/>
      <c r="KEZ39" s="443"/>
      <c r="KFA39" s="443"/>
      <c r="KFB39" s="443"/>
      <c r="KFC39" s="443"/>
      <c r="KFD39" s="443"/>
      <c r="KFE39" s="443"/>
      <c r="KFF39" s="443"/>
      <c r="KFG39" s="443"/>
      <c r="KFH39" s="443"/>
      <c r="KFI39" s="443"/>
      <c r="KFJ39" s="443"/>
      <c r="KFK39" s="443"/>
      <c r="KFL39" s="443"/>
      <c r="KFM39" s="443"/>
      <c r="KFN39" s="443"/>
      <c r="KFO39" s="443"/>
      <c r="KFP39" s="443"/>
      <c r="KFQ39" s="443"/>
      <c r="KFR39" s="443"/>
      <c r="KFS39" s="443"/>
      <c r="KFT39" s="443"/>
      <c r="KFU39" s="443"/>
      <c r="KFV39" s="443"/>
      <c r="KFW39" s="443"/>
      <c r="KFX39" s="443"/>
      <c r="KFY39" s="443"/>
      <c r="KFZ39" s="443"/>
      <c r="KGA39" s="443"/>
      <c r="KGB39" s="443"/>
      <c r="KGC39" s="443"/>
      <c r="KGD39" s="443"/>
      <c r="KGE39" s="443"/>
      <c r="KGF39" s="443"/>
      <c r="KGG39" s="443"/>
      <c r="KGH39" s="443"/>
      <c r="KGI39" s="443"/>
      <c r="KGJ39" s="443"/>
      <c r="KGK39" s="443"/>
      <c r="KGL39" s="443"/>
      <c r="KGM39" s="443"/>
      <c r="KGN39" s="443"/>
      <c r="KGO39" s="443"/>
      <c r="KGP39" s="443"/>
      <c r="KGQ39" s="443"/>
      <c r="KGR39" s="443"/>
      <c r="KGS39" s="443"/>
      <c r="KGT39" s="443"/>
      <c r="KGU39" s="443"/>
      <c r="KGV39" s="443"/>
      <c r="KGW39" s="443"/>
      <c r="KGX39" s="443"/>
      <c r="KGY39" s="443"/>
      <c r="KGZ39" s="443"/>
      <c r="KHA39" s="443"/>
      <c r="KHB39" s="443"/>
      <c r="KHC39" s="443"/>
      <c r="KHD39" s="443"/>
      <c r="KHE39" s="443"/>
      <c r="KHF39" s="443"/>
      <c r="KHG39" s="443"/>
      <c r="KHH39" s="443"/>
      <c r="KHI39" s="443"/>
      <c r="KHJ39" s="443"/>
      <c r="KHK39" s="443"/>
      <c r="KHL39" s="443"/>
      <c r="KHM39" s="443"/>
      <c r="KHN39" s="443"/>
      <c r="KHO39" s="443"/>
      <c r="KHP39" s="443"/>
      <c r="KHQ39" s="443"/>
      <c r="KHR39" s="443"/>
      <c r="KHS39" s="443"/>
      <c r="KHT39" s="443"/>
      <c r="KHU39" s="443"/>
      <c r="KHV39" s="443"/>
      <c r="KHW39" s="443"/>
      <c r="KHX39" s="443"/>
      <c r="KHY39" s="443"/>
      <c r="KHZ39" s="443"/>
      <c r="KIA39" s="443"/>
      <c r="KIB39" s="443"/>
      <c r="KIC39" s="443"/>
      <c r="KID39" s="443"/>
      <c r="KIE39" s="443"/>
      <c r="KIF39" s="443"/>
      <c r="KIG39" s="443"/>
      <c r="KIH39" s="443"/>
      <c r="KII39" s="443"/>
      <c r="KIJ39" s="443"/>
      <c r="KIK39" s="443"/>
      <c r="KIL39" s="443"/>
      <c r="KIM39" s="443"/>
      <c r="KIN39" s="443"/>
      <c r="KIO39" s="443"/>
      <c r="KIP39" s="443"/>
      <c r="KIQ39" s="443"/>
      <c r="KIR39" s="443"/>
      <c r="KIS39" s="443"/>
      <c r="KIT39" s="443"/>
      <c r="KIU39" s="443"/>
      <c r="KIV39" s="443"/>
      <c r="KIW39" s="443"/>
      <c r="KIX39" s="443"/>
      <c r="KIY39" s="443"/>
      <c r="KIZ39" s="443"/>
      <c r="KJA39" s="443"/>
      <c r="KJB39" s="443"/>
      <c r="KJC39" s="443"/>
      <c r="KJD39" s="443"/>
      <c r="KJE39" s="443"/>
      <c r="KJF39" s="443"/>
      <c r="KJG39" s="443"/>
      <c r="KJH39" s="443"/>
      <c r="KJI39" s="443"/>
      <c r="KJJ39" s="443"/>
      <c r="KJK39" s="443"/>
      <c r="KJL39" s="443"/>
      <c r="KJM39" s="443"/>
      <c r="KJN39" s="443"/>
      <c r="KJO39" s="443"/>
      <c r="KJP39" s="443"/>
      <c r="KJQ39" s="443"/>
      <c r="KJR39" s="443"/>
      <c r="KJS39" s="443"/>
      <c r="KJT39" s="443"/>
      <c r="KJU39" s="443"/>
      <c r="KJV39" s="443"/>
      <c r="KJW39" s="443"/>
      <c r="KJX39" s="443"/>
      <c r="KJY39" s="443"/>
      <c r="KJZ39" s="443"/>
      <c r="KKA39" s="443"/>
      <c r="KKB39" s="443"/>
      <c r="KKC39" s="443"/>
      <c r="KKD39" s="443"/>
      <c r="KKE39" s="443"/>
      <c r="KKF39" s="443"/>
      <c r="KKG39" s="443"/>
      <c r="KKH39" s="443"/>
      <c r="KKI39" s="443"/>
      <c r="KKJ39" s="443"/>
      <c r="KKK39" s="443"/>
      <c r="KKL39" s="443"/>
      <c r="KKM39" s="443"/>
      <c r="KKN39" s="443"/>
      <c r="KKO39" s="443"/>
      <c r="KKP39" s="443"/>
      <c r="KKQ39" s="443"/>
      <c r="KKR39" s="443"/>
      <c r="KKS39" s="443"/>
      <c r="KKT39" s="443"/>
      <c r="KKU39" s="443"/>
      <c r="KKV39" s="443"/>
      <c r="KKW39" s="443"/>
      <c r="KKX39" s="443"/>
      <c r="KKY39" s="443"/>
      <c r="KKZ39" s="443"/>
      <c r="KLA39" s="443"/>
      <c r="KLB39" s="443"/>
      <c r="KLC39" s="443"/>
      <c r="KLD39" s="443"/>
      <c r="KLE39" s="443"/>
      <c r="KLF39" s="443"/>
      <c r="KLG39" s="443"/>
      <c r="KLH39" s="443"/>
      <c r="KLI39" s="443"/>
      <c r="KLJ39" s="443"/>
      <c r="KLK39" s="443"/>
      <c r="KLL39" s="443"/>
      <c r="KLM39" s="443"/>
      <c r="KLN39" s="443"/>
      <c r="KLO39" s="443"/>
      <c r="KLP39" s="443"/>
      <c r="KLQ39" s="443"/>
      <c r="KLR39" s="443"/>
      <c r="KLS39" s="443"/>
      <c r="KLT39" s="443"/>
      <c r="KLU39" s="443"/>
      <c r="KLV39" s="443"/>
      <c r="KLW39" s="443"/>
      <c r="KLX39" s="443"/>
      <c r="KLY39" s="443"/>
      <c r="KLZ39" s="443"/>
      <c r="KMA39" s="443"/>
      <c r="KMB39" s="443"/>
      <c r="KMC39" s="443"/>
      <c r="KMD39" s="443"/>
      <c r="KME39" s="443"/>
      <c r="KMF39" s="443"/>
      <c r="KMG39" s="443"/>
      <c r="KMH39" s="443"/>
      <c r="KMI39" s="443"/>
      <c r="KMJ39" s="443"/>
      <c r="KMK39" s="443"/>
      <c r="KML39" s="443"/>
      <c r="KMM39" s="443"/>
      <c r="KMN39" s="443"/>
      <c r="KMO39" s="443"/>
      <c r="KMP39" s="443"/>
      <c r="KMQ39" s="443"/>
      <c r="KMR39" s="443"/>
      <c r="KMS39" s="443"/>
      <c r="KMT39" s="443"/>
      <c r="KMU39" s="443"/>
      <c r="KMV39" s="443"/>
      <c r="KMW39" s="443"/>
      <c r="KMX39" s="443"/>
      <c r="KMY39" s="443"/>
      <c r="KMZ39" s="443"/>
      <c r="KNA39" s="443"/>
      <c r="KNB39" s="443"/>
      <c r="KNC39" s="443"/>
      <c r="KND39" s="443"/>
      <c r="KNE39" s="443"/>
      <c r="KNF39" s="443"/>
      <c r="KNG39" s="443"/>
      <c r="KNH39" s="443"/>
      <c r="KNI39" s="443"/>
      <c r="KNJ39" s="443"/>
      <c r="KNK39" s="443"/>
      <c r="KNL39" s="443"/>
      <c r="KNM39" s="443"/>
      <c r="KNN39" s="443"/>
      <c r="KNO39" s="443"/>
      <c r="KNP39" s="443"/>
      <c r="KNQ39" s="443"/>
      <c r="KNR39" s="443"/>
      <c r="KNS39" s="443"/>
      <c r="KNT39" s="443"/>
      <c r="KNU39" s="443"/>
      <c r="KNV39" s="443"/>
      <c r="KNW39" s="443"/>
      <c r="KNX39" s="443"/>
      <c r="KNY39" s="443"/>
      <c r="KNZ39" s="443"/>
      <c r="KOA39" s="443"/>
      <c r="KOB39" s="443"/>
      <c r="KOC39" s="443"/>
      <c r="KOD39" s="443"/>
      <c r="KOE39" s="443"/>
      <c r="KOF39" s="443"/>
      <c r="KOG39" s="443"/>
      <c r="KOH39" s="443"/>
      <c r="KOI39" s="443"/>
      <c r="KOJ39" s="443"/>
      <c r="KOK39" s="443"/>
      <c r="KOL39" s="443"/>
      <c r="KOM39" s="443"/>
      <c r="KON39" s="443"/>
      <c r="KOO39" s="443"/>
      <c r="KOP39" s="443"/>
      <c r="KOQ39" s="443"/>
      <c r="KOR39" s="443"/>
      <c r="KOS39" s="443"/>
      <c r="KOT39" s="443"/>
      <c r="KOU39" s="443"/>
      <c r="KOV39" s="443"/>
      <c r="KOW39" s="443"/>
      <c r="KOX39" s="443"/>
      <c r="KOY39" s="443"/>
      <c r="KOZ39" s="443"/>
      <c r="KPA39" s="443"/>
      <c r="KPB39" s="443"/>
      <c r="KPC39" s="443"/>
      <c r="KPD39" s="443"/>
      <c r="KPE39" s="443"/>
      <c r="KPF39" s="443"/>
      <c r="KPG39" s="443"/>
      <c r="KPH39" s="443"/>
      <c r="KPI39" s="443"/>
      <c r="KPJ39" s="443"/>
      <c r="KPK39" s="443"/>
      <c r="KPL39" s="443"/>
      <c r="KPM39" s="443"/>
      <c r="KPN39" s="443"/>
      <c r="KPO39" s="443"/>
      <c r="KPP39" s="443"/>
      <c r="KPQ39" s="443"/>
      <c r="KPR39" s="443"/>
      <c r="KPS39" s="443"/>
      <c r="KPT39" s="443"/>
      <c r="KPU39" s="443"/>
      <c r="KPV39" s="443"/>
      <c r="KPW39" s="443"/>
      <c r="KPX39" s="443"/>
      <c r="KPY39" s="443"/>
      <c r="KPZ39" s="443"/>
      <c r="KQA39" s="443"/>
      <c r="KQB39" s="443"/>
      <c r="KQC39" s="443"/>
      <c r="KQD39" s="443"/>
      <c r="KQE39" s="443"/>
      <c r="KQF39" s="443"/>
      <c r="KQG39" s="443"/>
      <c r="KQH39" s="443"/>
      <c r="KQI39" s="443"/>
      <c r="KQJ39" s="443"/>
      <c r="KQK39" s="443"/>
      <c r="KQL39" s="443"/>
      <c r="KQM39" s="443"/>
      <c r="KQN39" s="443"/>
      <c r="KQO39" s="443"/>
      <c r="KQP39" s="443"/>
      <c r="KQQ39" s="443"/>
      <c r="KQR39" s="443"/>
      <c r="KQS39" s="443"/>
      <c r="KQT39" s="443"/>
      <c r="KQU39" s="443"/>
      <c r="KQV39" s="443"/>
      <c r="KQW39" s="443"/>
      <c r="KQX39" s="443"/>
      <c r="KQY39" s="443"/>
      <c r="KQZ39" s="443"/>
      <c r="KRA39" s="443"/>
      <c r="KRB39" s="443"/>
      <c r="KRC39" s="443"/>
      <c r="KRD39" s="443"/>
      <c r="KRE39" s="443"/>
      <c r="KRF39" s="443"/>
      <c r="KRG39" s="443"/>
      <c r="KRH39" s="443"/>
      <c r="KRI39" s="443"/>
      <c r="KRJ39" s="443"/>
      <c r="KRK39" s="443"/>
      <c r="KRL39" s="443"/>
      <c r="KRM39" s="443"/>
      <c r="KRN39" s="443"/>
      <c r="KRO39" s="443"/>
      <c r="KRP39" s="443"/>
      <c r="KRQ39" s="443"/>
      <c r="KRR39" s="443"/>
      <c r="KRS39" s="443"/>
      <c r="KRT39" s="443"/>
      <c r="KRU39" s="443"/>
      <c r="KRV39" s="443"/>
      <c r="KRW39" s="443"/>
      <c r="KRX39" s="443"/>
      <c r="KRY39" s="443"/>
      <c r="KRZ39" s="443"/>
      <c r="KSA39" s="443"/>
      <c r="KSB39" s="443"/>
      <c r="KSC39" s="443"/>
      <c r="KSD39" s="443"/>
      <c r="KSE39" s="443"/>
      <c r="KSF39" s="443"/>
      <c r="KSG39" s="443"/>
      <c r="KSH39" s="443"/>
      <c r="KSI39" s="443"/>
      <c r="KSJ39" s="443"/>
      <c r="KSK39" s="443"/>
      <c r="KSL39" s="443"/>
      <c r="KSM39" s="443"/>
      <c r="KSN39" s="443"/>
      <c r="KSO39" s="443"/>
      <c r="KSP39" s="443"/>
      <c r="KSQ39" s="443"/>
      <c r="KSR39" s="443"/>
      <c r="KSS39" s="443"/>
      <c r="KST39" s="443"/>
      <c r="KSU39" s="443"/>
      <c r="KSV39" s="443"/>
      <c r="KSW39" s="443"/>
      <c r="KSX39" s="443"/>
      <c r="KSY39" s="443"/>
      <c r="KSZ39" s="443"/>
      <c r="KTA39" s="443"/>
      <c r="KTB39" s="443"/>
      <c r="KTC39" s="443"/>
      <c r="KTD39" s="443"/>
      <c r="KTE39" s="443"/>
      <c r="KTF39" s="443"/>
      <c r="KTG39" s="443"/>
      <c r="KTH39" s="443"/>
      <c r="KTI39" s="443"/>
      <c r="KTJ39" s="443"/>
      <c r="KTK39" s="443"/>
      <c r="KTL39" s="443"/>
      <c r="KTM39" s="443"/>
      <c r="KTN39" s="443"/>
      <c r="KTO39" s="443"/>
      <c r="KTP39" s="443"/>
      <c r="KTQ39" s="443"/>
      <c r="KTR39" s="443"/>
      <c r="KTS39" s="443"/>
      <c r="KTT39" s="443"/>
      <c r="KTU39" s="443"/>
      <c r="KTV39" s="443"/>
      <c r="KTW39" s="443"/>
      <c r="KTX39" s="443"/>
      <c r="KTY39" s="443"/>
      <c r="KTZ39" s="443"/>
      <c r="KUA39" s="443"/>
      <c r="KUB39" s="443"/>
      <c r="KUC39" s="443"/>
      <c r="KUD39" s="443"/>
      <c r="KUE39" s="443"/>
      <c r="KUF39" s="443"/>
      <c r="KUG39" s="443"/>
      <c r="KUH39" s="443"/>
      <c r="KUI39" s="443"/>
      <c r="KUJ39" s="443"/>
      <c r="KUK39" s="443"/>
      <c r="KUL39" s="443"/>
      <c r="KUM39" s="443"/>
      <c r="KUN39" s="443"/>
      <c r="KUO39" s="443"/>
      <c r="KUP39" s="443"/>
      <c r="KUQ39" s="443"/>
      <c r="KUR39" s="443"/>
      <c r="KUS39" s="443"/>
      <c r="KUT39" s="443"/>
      <c r="KUU39" s="443"/>
      <c r="KUV39" s="443"/>
      <c r="KUW39" s="443"/>
      <c r="KUX39" s="443"/>
      <c r="KUY39" s="443"/>
      <c r="KUZ39" s="443"/>
      <c r="KVA39" s="443"/>
      <c r="KVB39" s="443"/>
      <c r="KVC39" s="443"/>
      <c r="KVD39" s="443"/>
      <c r="KVE39" s="443"/>
      <c r="KVF39" s="443"/>
      <c r="KVG39" s="443"/>
      <c r="KVH39" s="443"/>
      <c r="KVI39" s="443"/>
      <c r="KVJ39" s="443"/>
      <c r="KVK39" s="443"/>
      <c r="KVL39" s="443"/>
      <c r="KVM39" s="443"/>
      <c r="KVN39" s="443"/>
      <c r="KVO39" s="443"/>
      <c r="KVP39" s="443"/>
      <c r="KVQ39" s="443"/>
      <c r="KVR39" s="443"/>
      <c r="KVS39" s="443"/>
      <c r="KVT39" s="443"/>
      <c r="KVU39" s="443"/>
      <c r="KVV39" s="443"/>
      <c r="KVW39" s="443"/>
      <c r="KVX39" s="443"/>
      <c r="KVY39" s="443"/>
      <c r="KVZ39" s="443"/>
      <c r="KWA39" s="443"/>
      <c r="KWB39" s="443"/>
      <c r="KWC39" s="443"/>
      <c r="KWD39" s="443"/>
      <c r="KWE39" s="443"/>
      <c r="KWF39" s="443"/>
      <c r="KWG39" s="443"/>
      <c r="KWH39" s="443"/>
      <c r="KWI39" s="443"/>
      <c r="KWJ39" s="443"/>
      <c r="KWK39" s="443"/>
      <c r="KWL39" s="443"/>
      <c r="KWM39" s="443"/>
      <c r="KWN39" s="443"/>
      <c r="KWO39" s="443"/>
      <c r="KWP39" s="443"/>
      <c r="KWQ39" s="443"/>
      <c r="KWR39" s="443"/>
      <c r="KWS39" s="443"/>
      <c r="KWT39" s="443"/>
      <c r="KWU39" s="443"/>
      <c r="KWV39" s="443"/>
      <c r="KWW39" s="443"/>
      <c r="KWX39" s="443"/>
      <c r="KWY39" s="443"/>
      <c r="KWZ39" s="443"/>
      <c r="KXA39" s="443"/>
      <c r="KXB39" s="443"/>
      <c r="KXC39" s="443"/>
      <c r="KXD39" s="443"/>
      <c r="KXE39" s="443"/>
      <c r="KXF39" s="443"/>
      <c r="KXG39" s="443"/>
      <c r="KXH39" s="443"/>
      <c r="KXI39" s="443"/>
      <c r="KXJ39" s="443"/>
      <c r="KXK39" s="443"/>
      <c r="KXL39" s="443"/>
      <c r="KXM39" s="443"/>
      <c r="KXN39" s="443"/>
      <c r="KXO39" s="443"/>
      <c r="KXP39" s="443"/>
      <c r="KXQ39" s="443"/>
      <c r="KXR39" s="443"/>
      <c r="KXS39" s="443"/>
      <c r="KXT39" s="443"/>
      <c r="KXU39" s="443"/>
      <c r="KXV39" s="443"/>
      <c r="KXW39" s="443"/>
      <c r="KXX39" s="443"/>
      <c r="KXY39" s="443"/>
      <c r="KXZ39" s="443"/>
      <c r="KYA39" s="443"/>
      <c r="KYB39" s="443"/>
      <c r="KYC39" s="443"/>
      <c r="KYD39" s="443"/>
      <c r="KYE39" s="443"/>
      <c r="KYF39" s="443"/>
      <c r="KYG39" s="443"/>
      <c r="KYH39" s="443"/>
      <c r="KYI39" s="443"/>
      <c r="KYJ39" s="443"/>
      <c r="KYK39" s="443"/>
      <c r="KYL39" s="443"/>
      <c r="KYM39" s="443"/>
      <c r="KYN39" s="443"/>
      <c r="KYO39" s="443"/>
      <c r="KYP39" s="443"/>
      <c r="KYQ39" s="443"/>
      <c r="KYR39" s="443"/>
      <c r="KYS39" s="443"/>
      <c r="KYT39" s="443"/>
      <c r="KYU39" s="443"/>
      <c r="KYV39" s="443"/>
      <c r="KYW39" s="443"/>
      <c r="KYX39" s="443"/>
      <c r="KYY39" s="443"/>
      <c r="KYZ39" s="443"/>
      <c r="KZA39" s="443"/>
      <c r="KZB39" s="443"/>
      <c r="KZC39" s="443"/>
      <c r="KZD39" s="443"/>
      <c r="KZE39" s="443"/>
      <c r="KZF39" s="443"/>
      <c r="KZG39" s="443"/>
      <c r="KZH39" s="443"/>
      <c r="KZI39" s="443"/>
      <c r="KZJ39" s="443"/>
      <c r="KZK39" s="443"/>
      <c r="KZL39" s="443"/>
      <c r="KZM39" s="443"/>
      <c r="KZN39" s="443"/>
      <c r="KZO39" s="443"/>
      <c r="KZP39" s="443"/>
      <c r="KZQ39" s="443"/>
      <c r="KZR39" s="443"/>
      <c r="KZS39" s="443"/>
      <c r="KZT39" s="443"/>
      <c r="KZU39" s="443"/>
      <c r="KZV39" s="443"/>
      <c r="KZW39" s="443"/>
      <c r="KZX39" s="443"/>
      <c r="KZY39" s="443"/>
      <c r="KZZ39" s="443"/>
      <c r="LAA39" s="443"/>
      <c r="LAB39" s="443"/>
      <c r="LAC39" s="443"/>
      <c r="LAD39" s="443"/>
      <c r="LAE39" s="443"/>
      <c r="LAF39" s="443"/>
      <c r="LAG39" s="443"/>
      <c r="LAH39" s="443"/>
      <c r="LAI39" s="443"/>
      <c r="LAJ39" s="443"/>
      <c r="LAK39" s="443"/>
      <c r="LAL39" s="443"/>
      <c r="LAM39" s="443"/>
      <c r="LAN39" s="443"/>
      <c r="LAO39" s="443"/>
      <c r="LAP39" s="443"/>
      <c r="LAQ39" s="443"/>
      <c r="LAR39" s="443"/>
      <c r="LAS39" s="443"/>
      <c r="LAT39" s="443"/>
      <c r="LAU39" s="443"/>
      <c r="LAV39" s="443"/>
      <c r="LAW39" s="443"/>
      <c r="LAX39" s="443"/>
      <c r="LAY39" s="443"/>
      <c r="LAZ39" s="443"/>
      <c r="LBA39" s="443"/>
      <c r="LBB39" s="443"/>
      <c r="LBC39" s="443"/>
      <c r="LBD39" s="443"/>
      <c r="LBE39" s="443"/>
      <c r="LBF39" s="443"/>
      <c r="LBG39" s="443"/>
      <c r="LBH39" s="443"/>
      <c r="LBI39" s="443"/>
      <c r="LBJ39" s="443"/>
      <c r="LBK39" s="443"/>
      <c r="LBL39" s="443"/>
      <c r="LBM39" s="443"/>
      <c r="LBN39" s="443"/>
      <c r="LBO39" s="443"/>
      <c r="LBP39" s="443"/>
      <c r="LBQ39" s="443"/>
      <c r="LBR39" s="443"/>
      <c r="LBS39" s="443"/>
      <c r="LBT39" s="443"/>
      <c r="LBU39" s="443"/>
      <c r="LBV39" s="443"/>
      <c r="LBW39" s="443"/>
      <c r="LBX39" s="443"/>
      <c r="LBY39" s="443"/>
      <c r="LBZ39" s="443"/>
      <c r="LCA39" s="443"/>
      <c r="LCB39" s="443"/>
      <c r="LCC39" s="443"/>
      <c r="LCD39" s="443"/>
      <c r="LCE39" s="443"/>
      <c r="LCF39" s="443"/>
      <c r="LCG39" s="443"/>
      <c r="LCH39" s="443"/>
      <c r="LCI39" s="443"/>
      <c r="LCJ39" s="443"/>
      <c r="LCK39" s="443"/>
      <c r="LCL39" s="443"/>
      <c r="LCM39" s="443"/>
      <c r="LCN39" s="443"/>
      <c r="LCO39" s="443"/>
      <c r="LCP39" s="443"/>
      <c r="LCQ39" s="443"/>
      <c r="LCR39" s="443"/>
      <c r="LCS39" s="443"/>
      <c r="LCT39" s="443"/>
      <c r="LCU39" s="443"/>
      <c r="LCV39" s="443"/>
      <c r="LCW39" s="443"/>
      <c r="LCX39" s="443"/>
      <c r="LCY39" s="443"/>
      <c r="LCZ39" s="443"/>
      <c r="LDA39" s="443"/>
      <c r="LDB39" s="443"/>
      <c r="LDC39" s="443"/>
      <c r="LDD39" s="443"/>
      <c r="LDE39" s="443"/>
      <c r="LDF39" s="443"/>
      <c r="LDG39" s="443"/>
      <c r="LDH39" s="443"/>
      <c r="LDI39" s="443"/>
      <c r="LDJ39" s="443"/>
      <c r="LDK39" s="443"/>
      <c r="LDL39" s="443"/>
      <c r="LDM39" s="443"/>
      <c r="LDN39" s="443"/>
      <c r="LDO39" s="443"/>
      <c r="LDP39" s="443"/>
      <c r="LDQ39" s="443"/>
      <c r="LDR39" s="443"/>
      <c r="LDS39" s="443"/>
      <c r="LDT39" s="443"/>
      <c r="LDU39" s="443"/>
      <c r="LDV39" s="443"/>
      <c r="LDW39" s="443"/>
      <c r="LDX39" s="443"/>
      <c r="LDY39" s="443"/>
      <c r="LDZ39" s="443"/>
      <c r="LEA39" s="443"/>
      <c r="LEB39" s="443"/>
      <c r="LEC39" s="443"/>
      <c r="LED39" s="443"/>
      <c r="LEE39" s="443"/>
      <c r="LEF39" s="443"/>
      <c r="LEG39" s="443"/>
      <c r="LEH39" s="443"/>
      <c r="LEI39" s="443"/>
      <c r="LEJ39" s="443"/>
      <c r="LEK39" s="443"/>
      <c r="LEL39" s="443"/>
      <c r="LEM39" s="443"/>
      <c r="LEN39" s="443"/>
      <c r="LEO39" s="443"/>
      <c r="LEP39" s="443"/>
      <c r="LEQ39" s="443"/>
      <c r="LER39" s="443"/>
      <c r="LES39" s="443"/>
      <c r="LET39" s="443"/>
      <c r="LEU39" s="443"/>
      <c r="LEV39" s="443"/>
      <c r="LEW39" s="443"/>
      <c r="LEX39" s="443"/>
      <c r="LEY39" s="443"/>
      <c r="LEZ39" s="443"/>
      <c r="LFA39" s="443"/>
      <c r="LFB39" s="443"/>
      <c r="LFC39" s="443"/>
      <c r="LFD39" s="443"/>
      <c r="LFE39" s="443"/>
      <c r="LFF39" s="443"/>
      <c r="LFG39" s="443"/>
      <c r="LFH39" s="443"/>
      <c r="LFI39" s="443"/>
      <c r="LFJ39" s="443"/>
      <c r="LFK39" s="443"/>
      <c r="LFL39" s="443"/>
      <c r="LFM39" s="443"/>
      <c r="LFN39" s="443"/>
      <c r="LFO39" s="443"/>
      <c r="LFP39" s="443"/>
      <c r="LFQ39" s="443"/>
      <c r="LFR39" s="443"/>
      <c r="LFS39" s="443"/>
      <c r="LFT39" s="443"/>
      <c r="LFU39" s="443"/>
      <c r="LFV39" s="443"/>
      <c r="LFW39" s="443"/>
      <c r="LFX39" s="443"/>
      <c r="LFY39" s="443"/>
      <c r="LFZ39" s="443"/>
      <c r="LGA39" s="443"/>
      <c r="LGB39" s="443"/>
      <c r="LGC39" s="443"/>
      <c r="LGD39" s="443"/>
      <c r="LGE39" s="443"/>
      <c r="LGF39" s="443"/>
      <c r="LGG39" s="443"/>
      <c r="LGH39" s="443"/>
      <c r="LGI39" s="443"/>
      <c r="LGJ39" s="443"/>
      <c r="LGK39" s="443"/>
      <c r="LGL39" s="443"/>
      <c r="LGM39" s="443"/>
      <c r="LGN39" s="443"/>
      <c r="LGO39" s="443"/>
      <c r="LGP39" s="443"/>
      <c r="LGQ39" s="443"/>
      <c r="LGR39" s="443"/>
      <c r="LGS39" s="443"/>
      <c r="LGT39" s="443"/>
      <c r="LGU39" s="443"/>
      <c r="LGV39" s="443"/>
      <c r="LGW39" s="443"/>
      <c r="LGX39" s="443"/>
      <c r="LGY39" s="443"/>
      <c r="LGZ39" s="443"/>
      <c r="LHA39" s="443"/>
      <c r="LHB39" s="443"/>
      <c r="LHC39" s="443"/>
      <c r="LHD39" s="443"/>
      <c r="LHE39" s="443"/>
      <c r="LHF39" s="443"/>
      <c r="LHG39" s="443"/>
      <c r="LHH39" s="443"/>
      <c r="LHI39" s="443"/>
      <c r="LHJ39" s="443"/>
      <c r="LHK39" s="443"/>
      <c r="LHL39" s="443"/>
      <c r="LHM39" s="443"/>
      <c r="LHN39" s="443"/>
      <c r="LHO39" s="443"/>
      <c r="LHP39" s="443"/>
      <c r="LHQ39" s="443"/>
      <c r="LHR39" s="443"/>
      <c r="LHS39" s="443"/>
      <c r="LHT39" s="443"/>
      <c r="LHU39" s="443"/>
      <c r="LHV39" s="443"/>
      <c r="LHW39" s="443"/>
      <c r="LHX39" s="443"/>
      <c r="LHY39" s="443"/>
      <c r="LHZ39" s="443"/>
      <c r="LIA39" s="443"/>
      <c r="LIB39" s="443"/>
      <c r="LIC39" s="443"/>
      <c r="LID39" s="443"/>
      <c r="LIE39" s="443"/>
      <c r="LIF39" s="443"/>
      <c r="LIG39" s="443"/>
      <c r="LIH39" s="443"/>
      <c r="LII39" s="443"/>
      <c r="LIJ39" s="443"/>
      <c r="LIK39" s="443"/>
      <c r="LIL39" s="443"/>
      <c r="LIM39" s="443"/>
      <c r="LIN39" s="443"/>
      <c r="LIO39" s="443"/>
      <c r="LIP39" s="443"/>
      <c r="LIQ39" s="443"/>
      <c r="LIR39" s="443"/>
      <c r="LIS39" s="443"/>
      <c r="LIT39" s="443"/>
      <c r="LIU39" s="443"/>
      <c r="LIV39" s="443"/>
      <c r="LIW39" s="443"/>
      <c r="LIX39" s="443"/>
      <c r="LIY39" s="443"/>
      <c r="LIZ39" s="443"/>
      <c r="LJA39" s="443"/>
      <c r="LJB39" s="443"/>
      <c r="LJC39" s="443"/>
      <c r="LJD39" s="443"/>
      <c r="LJE39" s="443"/>
      <c r="LJF39" s="443"/>
      <c r="LJG39" s="443"/>
      <c r="LJH39" s="443"/>
      <c r="LJI39" s="443"/>
      <c r="LJJ39" s="443"/>
      <c r="LJK39" s="443"/>
      <c r="LJL39" s="443"/>
      <c r="LJM39" s="443"/>
      <c r="LJN39" s="443"/>
      <c r="LJO39" s="443"/>
      <c r="LJP39" s="443"/>
      <c r="LJQ39" s="443"/>
      <c r="LJR39" s="443"/>
      <c r="LJS39" s="443"/>
      <c r="LJT39" s="443"/>
      <c r="LJU39" s="443"/>
      <c r="LJV39" s="443"/>
      <c r="LJW39" s="443"/>
      <c r="LJX39" s="443"/>
      <c r="LJY39" s="443"/>
      <c r="LJZ39" s="443"/>
      <c r="LKA39" s="443"/>
      <c r="LKB39" s="443"/>
      <c r="LKC39" s="443"/>
      <c r="LKD39" s="443"/>
      <c r="LKE39" s="443"/>
      <c r="LKF39" s="443"/>
      <c r="LKG39" s="443"/>
      <c r="LKH39" s="443"/>
      <c r="LKI39" s="443"/>
      <c r="LKJ39" s="443"/>
      <c r="LKK39" s="443"/>
      <c r="LKL39" s="443"/>
      <c r="LKM39" s="443"/>
      <c r="LKN39" s="443"/>
      <c r="LKO39" s="443"/>
      <c r="LKP39" s="443"/>
      <c r="LKQ39" s="443"/>
      <c r="LKR39" s="443"/>
      <c r="LKS39" s="443"/>
      <c r="LKT39" s="443"/>
      <c r="LKU39" s="443"/>
      <c r="LKV39" s="443"/>
      <c r="LKW39" s="443"/>
      <c r="LKX39" s="443"/>
      <c r="LKY39" s="443"/>
      <c r="LKZ39" s="443"/>
      <c r="LLA39" s="443"/>
      <c r="LLB39" s="443"/>
      <c r="LLC39" s="443"/>
      <c r="LLD39" s="443"/>
      <c r="LLE39" s="443"/>
      <c r="LLF39" s="443"/>
      <c r="LLG39" s="443"/>
      <c r="LLH39" s="443"/>
      <c r="LLI39" s="443"/>
      <c r="LLJ39" s="443"/>
      <c r="LLK39" s="443"/>
      <c r="LLL39" s="443"/>
      <c r="LLM39" s="443"/>
      <c r="LLN39" s="443"/>
      <c r="LLO39" s="443"/>
      <c r="LLP39" s="443"/>
      <c r="LLQ39" s="443"/>
      <c r="LLR39" s="443"/>
      <c r="LLS39" s="443"/>
      <c r="LLT39" s="443"/>
      <c r="LLU39" s="443"/>
      <c r="LLV39" s="443"/>
      <c r="LLW39" s="443"/>
      <c r="LLX39" s="443"/>
      <c r="LLY39" s="443"/>
      <c r="LLZ39" s="443"/>
      <c r="LMA39" s="443"/>
      <c r="LMB39" s="443"/>
      <c r="LMC39" s="443"/>
      <c r="LMD39" s="443"/>
      <c r="LME39" s="443"/>
      <c r="LMF39" s="443"/>
      <c r="LMG39" s="443"/>
      <c r="LMH39" s="443"/>
      <c r="LMI39" s="443"/>
      <c r="LMJ39" s="443"/>
      <c r="LMK39" s="443"/>
      <c r="LML39" s="443"/>
      <c r="LMM39" s="443"/>
      <c r="LMN39" s="443"/>
      <c r="LMO39" s="443"/>
      <c r="LMP39" s="443"/>
      <c r="LMQ39" s="443"/>
      <c r="LMR39" s="443"/>
      <c r="LMS39" s="443"/>
      <c r="LMT39" s="443"/>
      <c r="LMU39" s="443"/>
      <c r="LMV39" s="443"/>
      <c r="LMW39" s="443"/>
      <c r="LMX39" s="443"/>
      <c r="LMY39" s="443"/>
      <c r="LMZ39" s="443"/>
      <c r="LNA39" s="443"/>
      <c r="LNB39" s="443"/>
      <c r="LNC39" s="443"/>
      <c r="LND39" s="443"/>
      <c r="LNE39" s="443"/>
      <c r="LNF39" s="443"/>
      <c r="LNG39" s="443"/>
      <c r="LNH39" s="443"/>
      <c r="LNI39" s="443"/>
      <c r="LNJ39" s="443"/>
      <c r="LNK39" s="443"/>
      <c r="LNL39" s="443"/>
      <c r="LNM39" s="443"/>
      <c r="LNN39" s="443"/>
      <c r="LNO39" s="443"/>
      <c r="LNP39" s="443"/>
      <c r="LNQ39" s="443"/>
      <c r="LNR39" s="443"/>
      <c r="LNS39" s="443"/>
      <c r="LNT39" s="443"/>
      <c r="LNU39" s="443"/>
      <c r="LNV39" s="443"/>
      <c r="LNW39" s="443"/>
      <c r="LNX39" s="443"/>
      <c r="LNY39" s="443"/>
      <c r="LNZ39" s="443"/>
      <c r="LOA39" s="443"/>
      <c r="LOB39" s="443"/>
      <c r="LOC39" s="443"/>
      <c r="LOD39" s="443"/>
      <c r="LOE39" s="443"/>
      <c r="LOF39" s="443"/>
      <c r="LOG39" s="443"/>
      <c r="LOH39" s="443"/>
      <c r="LOI39" s="443"/>
      <c r="LOJ39" s="443"/>
      <c r="LOK39" s="443"/>
      <c r="LOL39" s="443"/>
      <c r="LOM39" s="443"/>
      <c r="LON39" s="443"/>
      <c r="LOO39" s="443"/>
      <c r="LOP39" s="443"/>
      <c r="LOQ39" s="443"/>
      <c r="LOR39" s="443"/>
      <c r="LOS39" s="443"/>
      <c r="LOT39" s="443"/>
      <c r="LOU39" s="443"/>
      <c r="LOV39" s="443"/>
      <c r="LOW39" s="443"/>
      <c r="LOX39" s="443"/>
      <c r="LOY39" s="443"/>
      <c r="LOZ39" s="443"/>
      <c r="LPA39" s="443"/>
      <c r="LPB39" s="443"/>
      <c r="LPC39" s="443"/>
      <c r="LPD39" s="443"/>
      <c r="LPE39" s="443"/>
      <c r="LPF39" s="443"/>
      <c r="LPG39" s="443"/>
      <c r="LPH39" s="443"/>
      <c r="LPI39" s="443"/>
      <c r="LPJ39" s="443"/>
      <c r="LPK39" s="443"/>
      <c r="LPL39" s="443"/>
      <c r="LPM39" s="443"/>
      <c r="LPN39" s="443"/>
      <c r="LPO39" s="443"/>
      <c r="LPP39" s="443"/>
      <c r="LPQ39" s="443"/>
      <c r="LPR39" s="443"/>
      <c r="LPS39" s="443"/>
      <c r="LPT39" s="443"/>
      <c r="LPU39" s="443"/>
      <c r="LPV39" s="443"/>
      <c r="LPW39" s="443"/>
      <c r="LPX39" s="443"/>
      <c r="LPY39" s="443"/>
      <c r="LPZ39" s="443"/>
      <c r="LQA39" s="443"/>
      <c r="LQB39" s="443"/>
      <c r="LQC39" s="443"/>
      <c r="LQD39" s="443"/>
      <c r="LQE39" s="443"/>
      <c r="LQF39" s="443"/>
      <c r="LQG39" s="443"/>
      <c r="LQH39" s="443"/>
      <c r="LQI39" s="443"/>
      <c r="LQJ39" s="443"/>
      <c r="LQK39" s="443"/>
      <c r="LQL39" s="443"/>
      <c r="LQM39" s="443"/>
      <c r="LQN39" s="443"/>
      <c r="LQO39" s="443"/>
      <c r="LQP39" s="443"/>
      <c r="LQQ39" s="443"/>
      <c r="LQR39" s="443"/>
      <c r="LQS39" s="443"/>
      <c r="LQT39" s="443"/>
      <c r="LQU39" s="443"/>
      <c r="LQV39" s="443"/>
      <c r="LQW39" s="443"/>
      <c r="LQX39" s="443"/>
      <c r="LQY39" s="443"/>
      <c r="LQZ39" s="443"/>
      <c r="LRA39" s="443"/>
      <c r="LRB39" s="443"/>
      <c r="LRC39" s="443"/>
      <c r="LRD39" s="443"/>
      <c r="LRE39" s="443"/>
      <c r="LRF39" s="443"/>
      <c r="LRG39" s="443"/>
      <c r="LRH39" s="443"/>
      <c r="LRI39" s="443"/>
      <c r="LRJ39" s="443"/>
      <c r="LRK39" s="443"/>
      <c r="LRL39" s="443"/>
      <c r="LRM39" s="443"/>
      <c r="LRN39" s="443"/>
      <c r="LRO39" s="443"/>
      <c r="LRP39" s="443"/>
      <c r="LRQ39" s="443"/>
      <c r="LRR39" s="443"/>
      <c r="LRS39" s="443"/>
      <c r="LRT39" s="443"/>
      <c r="LRU39" s="443"/>
      <c r="LRV39" s="443"/>
      <c r="LRW39" s="443"/>
      <c r="LRX39" s="443"/>
      <c r="LRY39" s="443"/>
      <c r="LRZ39" s="443"/>
      <c r="LSA39" s="443"/>
      <c r="LSB39" s="443"/>
      <c r="LSC39" s="443"/>
      <c r="LSD39" s="443"/>
      <c r="LSE39" s="443"/>
      <c r="LSF39" s="443"/>
      <c r="LSG39" s="443"/>
      <c r="LSH39" s="443"/>
      <c r="LSI39" s="443"/>
      <c r="LSJ39" s="443"/>
      <c r="LSK39" s="443"/>
      <c r="LSL39" s="443"/>
      <c r="LSM39" s="443"/>
      <c r="LSN39" s="443"/>
      <c r="LSO39" s="443"/>
      <c r="LSP39" s="443"/>
      <c r="LSQ39" s="443"/>
      <c r="LSR39" s="443"/>
      <c r="LSS39" s="443"/>
      <c r="LST39" s="443"/>
      <c r="LSU39" s="443"/>
      <c r="LSV39" s="443"/>
      <c r="LSW39" s="443"/>
      <c r="LSX39" s="443"/>
      <c r="LSY39" s="443"/>
      <c r="LSZ39" s="443"/>
      <c r="LTA39" s="443"/>
      <c r="LTB39" s="443"/>
      <c r="LTC39" s="443"/>
      <c r="LTD39" s="443"/>
      <c r="LTE39" s="443"/>
      <c r="LTF39" s="443"/>
      <c r="LTG39" s="443"/>
      <c r="LTH39" s="443"/>
      <c r="LTI39" s="443"/>
      <c r="LTJ39" s="443"/>
      <c r="LTK39" s="443"/>
      <c r="LTL39" s="443"/>
      <c r="LTM39" s="443"/>
      <c r="LTN39" s="443"/>
      <c r="LTO39" s="443"/>
      <c r="LTP39" s="443"/>
      <c r="LTQ39" s="443"/>
      <c r="LTR39" s="443"/>
      <c r="LTS39" s="443"/>
      <c r="LTT39" s="443"/>
      <c r="LTU39" s="443"/>
      <c r="LTV39" s="443"/>
      <c r="LTW39" s="443"/>
      <c r="LTX39" s="443"/>
      <c r="LTY39" s="443"/>
      <c r="LTZ39" s="443"/>
      <c r="LUA39" s="443"/>
      <c r="LUB39" s="443"/>
      <c r="LUC39" s="443"/>
      <c r="LUD39" s="443"/>
      <c r="LUE39" s="443"/>
      <c r="LUF39" s="443"/>
      <c r="LUG39" s="443"/>
      <c r="LUH39" s="443"/>
      <c r="LUI39" s="443"/>
      <c r="LUJ39" s="443"/>
      <c r="LUK39" s="443"/>
      <c r="LUL39" s="443"/>
      <c r="LUM39" s="443"/>
      <c r="LUN39" s="443"/>
      <c r="LUO39" s="443"/>
      <c r="LUP39" s="443"/>
      <c r="LUQ39" s="443"/>
      <c r="LUR39" s="443"/>
      <c r="LUS39" s="443"/>
      <c r="LUT39" s="443"/>
      <c r="LUU39" s="443"/>
      <c r="LUV39" s="443"/>
      <c r="LUW39" s="443"/>
      <c r="LUX39" s="443"/>
      <c r="LUY39" s="443"/>
      <c r="LUZ39" s="443"/>
      <c r="LVA39" s="443"/>
      <c r="LVB39" s="443"/>
      <c r="LVC39" s="443"/>
      <c r="LVD39" s="443"/>
      <c r="LVE39" s="443"/>
      <c r="LVF39" s="443"/>
      <c r="LVG39" s="443"/>
      <c r="LVH39" s="443"/>
      <c r="LVI39" s="443"/>
      <c r="LVJ39" s="443"/>
      <c r="LVK39" s="443"/>
      <c r="LVL39" s="443"/>
      <c r="LVM39" s="443"/>
      <c r="LVN39" s="443"/>
      <c r="LVO39" s="443"/>
      <c r="LVP39" s="443"/>
      <c r="LVQ39" s="443"/>
      <c r="LVR39" s="443"/>
      <c r="LVS39" s="443"/>
      <c r="LVT39" s="443"/>
      <c r="LVU39" s="443"/>
      <c r="LVV39" s="443"/>
      <c r="LVW39" s="443"/>
      <c r="LVX39" s="443"/>
      <c r="LVY39" s="443"/>
      <c r="LVZ39" s="443"/>
      <c r="LWA39" s="443"/>
      <c r="LWB39" s="443"/>
      <c r="LWC39" s="443"/>
      <c r="LWD39" s="443"/>
      <c r="LWE39" s="443"/>
      <c r="LWF39" s="443"/>
      <c r="LWG39" s="443"/>
      <c r="LWH39" s="443"/>
      <c r="LWI39" s="443"/>
      <c r="LWJ39" s="443"/>
      <c r="LWK39" s="443"/>
      <c r="LWL39" s="443"/>
      <c r="LWM39" s="443"/>
      <c r="LWN39" s="443"/>
      <c r="LWO39" s="443"/>
      <c r="LWP39" s="443"/>
      <c r="LWQ39" s="443"/>
      <c r="LWR39" s="443"/>
      <c r="LWS39" s="443"/>
      <c r="LWT39" s="443"/>
      <c r="LWU39" s="443"/>
      <c r="LWV39" s="443"/>
      <c r="LWW39" s="443"/>
      <c r="LWX39" s="443"/>
      <c r="LWY39" s="443"/>
      <c r="LWZ39" s="443"/>
      <c r="LXA39" s="443"/>
      <c r="LXB39" s="443"/>
      <c r="LXC39" s="443"/>
      <c r="LXD39" s="443"/>
      <c r="LXE39" s="443"/>
      <c r="LXF39" s="443"/>
      <c r="LXG39" s="443"/>
      <c r="LXH39" s="443"/>
      <c r="LXI39" s="443"/>
      <c r="LXJ39" s="443"/>
      <c r="LXK39" s="443"/>
      <c r="LXL39" s="443"/>
      <c r="LXM39" s="443"/>
      <c r="LXN39" s="443"/>
      <c r="LXO39" s="443"/>
      <c r="LXP39" s="443"/>
      <c r="LXQ39" s="443"/>
      <c r="LXR39" s="443"/>
      <c r="LXS39" s="443"/>
      <c r="LXT39" s="443"/>
      <c r="LXU39" s="443"/>
      <c r="LXV39" s="443"/>
      <c r="LXW39" s="443"/>
      <c r="LXX39" s="443"/>
      <c r="LXY39" s="443"/>
      <c r="LXZ39" s="443"/>
      <c r="LYA39" s="443"/>
      <c r="LYB39" s="443"/>
      <c r="LYC39" s="443"/>
      <c r="LYD39" s="443"/>
      <c r="LYE39" s="443"/>
      <c r="LYF39" s="443"/>
      <c r="LYG39" s="443"/>
      <c r="LYH39" s="443"/>
      <c r="LYI39" s="443"/>
      <c r="LYJ39" s="443"/>
      <c r="LYK39" s="443"/>
      <c r="LYL39" s="443"/>
      <c r="LYM39" s="443"/>
      <c r="LYN39" s="443"/>
      <c r="LYO39" s="443"/>
      <c r="LYP39" s="443"/>
      <c r="LYQ39" s="443"/>
      <c r="LYR39" s="443"/>
      <c r="LYS39" s="443"/>
      <c r="LYT39" s="443"/>
      <c r="LYU39" s="443"/>
      <c r="LYV39" s="443"/>
      <c r="LYW39" s="443"/>
      <c r="LYX39" s="443"/>
      <c r="LYY39" s="443"/>
      <c r="LYZ39" s="443"/>
      <c r="LZA39" s="443"/>
      <c r="LZB39" s="443"/>
      <c r="LZC39" s="443"/>
      <c r="LZD39" s="443"/>
      <c r="LZE39" s="443"/>
      <c r="LZF39" s="443"/>
      <c r="LZG39" s="443"/>
      <c r="LZH39" s="443"/>
      <c r="LZI39" s="443"/>
      <c r="LZJ39" s="443"/>
      <c r="LZK39" s="443"/>
      <c r="LZL39" s="443"/>
      <c r="LZM39" s="443"/>
      <c r="LZN39" s="443"/>
      <c r="LZO39" s="443"/>
      <c r="LZP39" s="443"/>
      <c r="LZQ39" s="443"/>
      <c r="LZR39" s="443"/>
      <c r="LZS39" s="443"/>
      <c r="LZT39" s="443"/>
      <c r="LZU39" s="443"/>
      <c r="LZV39" s="443"/>
      <c r="LZW39" s="443"/>
      <c r="LZX39" s="443"/>
      <c r="LZY39" s="443"/>
      <c r="LZZ39" s="443"/>
      <c r="MAA39" s="443"/>
      <c r="MAB39" s="443"/>
      <c r="MAC39" s="443"/>
      <c r="MAD39" s="443"/>
      <c r="MAE39" s="443"/>
      <c r="MAF39" s="443"/>
      <c r="MAG39" s="443"/>
      <c r="MAH39" s="443"/>
      <c r="MAI39" s="443"/>
      <c r="MAJ39" s="443"/>
      <c r="MAK39" s="443"/>
      <c r="MAL39" s="443"/>
      <c r="MAM39" s="443"/>
      <c r="MAN39" s="443"/>
      <c r="MAO39" s="443"/>
      <c r="MAP39" s="443"/>
      <c r="MAQ39" s="443"/>
      <c r="MAR39" s="443"/>
      <c r="MAS39" s="443"/>
      <c r="MAT39" s="443"/>
      <c r="MAU39" s="443"/>
      <c r="MAV39" s="443"/>
      <c r="MAW39" s="443"/>
      <c r="MAX39" s="443"/>
      <c r="MAY39" s="443"/>
      <c r="MAZ39" s="443"/>
      <c r="MBA39" s="443"/>
      <c r="MBB39" s="443"/>
      <c r="MBC39" s="443"/>
      <c r="MBD39" s="443"/>
      <c r="MBE39" s="443"/>
      <c r="MBF39" s="443"/>
      <c r="MBG39" s="443"/>
      <c r="MBH39" s="443"/>
      <c r="MBI39" s="443"/>
      <c r="MBJ39" s="443"/>
      <c r="MBK39" s="443"/>
      <c r="MBL39" s="443"/>
      <c r="MBM39" s="443"/>
      <c r="MBN39" s="443"/>
      <c r="MBO39" s="443"/>
      <c r="MBP39" s="443"/>
      <c r="MBQ39" s="443"/>
      <c r="MBR39" s="443"/>
      <c r="MBS39" s="443"/>
      <c r="MBT39" s="443"/>
      <c r="MBU39" s="443"/>
      <c r="MBV39" s="443"/>
      <c r="MBW39" s="443"/>
      <c r="MBX39" s="443"/>
      <c r="MBY39" s="443"/>
      <c r="MBZ39" s="443"/>
      <c r="MCA39" s="443"/>
      <c r="MCB39" s="443"/>
      <c r="MCC39" s="443"/>
      <c r="MCD39" s="443"/>
      <c r="MCE39" s="443"/>
      <c r="MCF39" s="443"/>
      <c r="MCG39" s="443"/>
      <c r="MCH39" s="443"/>
      <c r="MCI39" s="443"/>
      <c r="MCJ39" s="443"/>
      <c r="MCK39" s="443"/>
      <c r="MCL39" s="443"/>
      <c r="MCM39" s="443"/>
      <c r="MCN39" s="443"/>
      <c r="MCO39" s="443"/>
      <c r="MCP39" s="443"/>
      <c r="MCQ39" s="443"/>
      <c r="MCR39" s="443"/>
      <c r="MCS39" s="443"/>
      <c r="MCT39" s="443"/>
      <c r="MCU39" s="443"/>
      <c r="MCV39" s="443"/>
      <c r="MCW39" s="443"/>
      <c r="MCX39" s="443"/>
      <c r="MCY39" s="443"/>
      <c r="MCZ39" s="443"/>
      <c r="MDA39" s="443"/>
      <c r="MDB39" s="443"/>
      <c r="MDC39" s="443"/>
      <c r="MDD39" s="443"/>
      <c r="MDE39" s="443"/>
      <c r="MDF39" s="443"/>
      <c r="MDG39" s="443"/>
      <c r="MDH39" s="443"/>
      <c r="MDI39" s="443"/>
      <c r="MDJ39" s="443"/>
      <c r="MDK39" s="443"/>
      <c r="MDL39" s="443"/>
      <c r="MDM39" s="443"/>
      <c r="MDN39" s="443"/>
      <c r="MDO39" s="443"/>
      <c r="MDP39" s="443"/>
      <c r="MDQ39" s="443"/>
      <c r="MDR39" s="443"/>
      <c r="MDS39" s="443"/>
      <c r="MDT39" s="443"/>
      <c r="MDU39" s="443"/>
      <c r="MDV39" s="443"/>
      <c r="MDW39" s="443"/>
      <c r="MDX39" s="443"/>
      <c r="MDY39" s="443"/>
      <c r="MDZ39" s="443"/>
      <c r="MEA39" s="443"/>
      <c r="MEB39" s="443"/>
      <c r="MEC39" s="443"/>
      <c r="MED39" s="443"/>
      <c r="MEE39" s="443"/>
      <c r="MEF39" s="443"/>
      <c r="MEG39" s="443"/>
      <c r="MEH39" s="443"/>
      <c r="MEI39" s="443"/>
      <c r="MEJ39" s="443"/>
      <c r="MEK39" s="443"/>
      <c r="MEL39" s="443"/>
      <c r="MEM39" s="443"/>
      <c r="MEN39" s="443"/>
      <c r="MEO39" s="443"/>
      <c r="MEP39" s="443"/>
      <c r="MEQ39" s="443"/>
      <c r="MER39" s="443"/>
      <c r="MES39" s="443"/>
      <c r="MET39" s="443"/>
      <c r="MEU39" s="443"/>
      <c r="MEV39" s="443"/>
      <c r="MEW39" s="443"/>
      <c r="MEX39" s="443"/>
      <c r="MEY39" s="443"/>
      <c r="MEZ39" s="443"/>
      <c r="MFA39" s="443"/>
      <c r="MFB39" s="443"/>
      <c r="MFC39" s="443"/>
      <c r="MFD39" s="443"/>
      <c r="MFE39" s="443"/>
      <c r="MFF39" s="443"/>
      <c r="MFG39" s="443"/>
      <c r="MFH39" s="443"/>
      <c r="MFI39" s="443"/>
      <c r="MFJ39" s="443"/>
      <c r="MFK39" s="443"/>
      <c r="MFL39" s="443"/>
      <c r="MFM39" s="443"/>
      <c r="MFN39" s="443"/>
      <c r="MFO39" s="443"/>
      <c r="MFP39" s="443"/>
      <c r="MFQ39" s="443"/>
      <c r="MFR39" s="443"/>
      <c r="MFS39" s="443"/>
      <c r="MFT39" s="443"/>
      <c r="MFU39" s="443"/>
      <c r="MFV39" s="443"/>
      <c r="MFW39" s="443"/>
      <c r="MFX39" s="443"/>
      <c r="MFY39" s="443"/>
      <c r="MFZ39" s="443"/>
      <c r="MGA39" s="443"/>
      <c r="MGB39" s="443"/>
      <c r="MGC39" s="443"/>
      <c r="MGD39" s="443"/>
      <c r="MGE39" s="443"/>
      <c r="MGF39" s="443"/>
      <c r="MGG39" s="443"/>
      <c r="MGH39" s="443"/>
      <c r="MGI39" s="443"/>
      <c r="MGJ39" s="443"/>
      <c r="MGK39" s="443"/>
      <c r="MGL39" s="443"/>
      <c r="MGM39" s="443"/>
      <c r="MGN39" s="443"/>
      <c r="MGO39" s="443"/>
      <c r="MGP39" s="443"/>
      <c r="MGQ39" s="443"/>
      <c r="MGR39" s="443"/>
      <c r="MGS39" s="443"/>
      <c r="MGT39" s="443"/>
      <c r="MGU39" s="443"/>
      <c r="MGV39" s="443"/>
      <c r="MGW39" s="443"/>
      <c r="MGX39" s="443"/>
      <c r="MGY39" s="443"/>
      <c r="MGZ39" s="443"/>
      <c r="MHA39" s="443"/>
      <c r="MHB39" s="443"/>
      <c r="MHC39" s="443"/>
      <c r="MHD39" s="443"/>
      <c r="MHE39" s="443"/>
      <c r="MHF39" s="443"/>
      <c r="MHG39" s="443"/>
      <c r="MHH39" s="443"/>
      <c r="MHI39" s="443"/>
      <c r="MHJ39" s="443"/>
      <c r="MHK39" s="443"/>
      <c r="MHL39" s="443"/>
      <c r="MHM39" s="443"/>
      <c r="MHN39" s="443"/>
      <c r="MHO39" s="443"/>
      <c r="MHP39" s="443"/>
      <c r="MHQ39" s="443"/>
      <c r="MHR39" s="443"/>
      <c r="MHS39" s="443"/>
      <c r="MHT39" s="443"/>
      <c r="MHU39" s="443"/>
      <c r="MHV39" s="443"/>
      <c r="MHW39" s="443"/>
      <c r="MHX39" s="443"/>
      <c r="MHY39" s="443"/>
      <c r="MHZ39" s="443"/>
      <c r="MIA39" s="443"/>
      <c r="MIB39" s="443"/>
      <c r="MIC39" s="443"/>
      <c r="MID39" s="443"/>
      <c r="MIE39" s="443"/>
      <c r="MIF39" s="443"/>
      <c r="MIG39" s="443"/>
      <c r="MIH39" s="443"/>
      <c r="MII39" s="443"/>
      <c r="MIJ39" s="443"/>
      <c r="MIK39" s="443"/>
      <c r="MIL39" s="443"/>
      <c r="MIM39" s="443"/>
      <c r="MIN39" s="443"/>
      <c r="MIO39" s="443"/>
      <c r="MIP39" s="443"/>
      <c r="MIQ39" s="443"/>
      <c r="MIR39" s="443"/>
      <c r="MIS39" s="443"/>
      <c r="MIT39" s="443"/>
      <c r="MIU39" s="443"/>
      <c r="MIV39" s="443"/>
      <c r="MIW39" s="443"/>
      <c r="MIX39" s="443"/>
      <c r="MIY39" s="443"/>
      <c r="MIZ39" s="443"/>
      <c r="MJA39" s="443"/>
      <c r="MJB39" s="443"/>
      <c r="MJC39" s="443"/>
      <c r="MJD39" s="443"/>
      <c r="MJE39" s="443"/>
      <c r="MJF39" s="443"/>
      <c r="MJG39" s="443"/>
      <c r="MJH39" s="443"/>
      <c r="MJI39" s="443"/>
      <c r="MJJ39" s="443"/>
      <c r="MJK39" s="443"/>
      <c r="MJL39" s="443"/>
      <c r="MJM39" s="443"/>
      <c r="MJN39" s="443"/>
      <c r="MJO39" s="443"/>
      <c r="MJP39" s="443"/>
      <c r="MJQ39" s="443"/>
      <c r="MJR39" s="443"/>
      <c r="MJS39" s="443"/>
      <c r="MJT39" s="443"/>
      <c r="MJU39" s="443"/>
      <c r="MJV39" s="443"/>
      <c r="MJW39" s="443"/>
      <c r="MJX39" s="443"/>
      <c r="MJY39" s="443"/>
      <c r="MJZ39" s="443"/>
      <c r="MKA39" s="443"/>
      <c r="MKB39" s="443"/>
      <c r="MKC39" s="443"/>
      <c r="MKD39" s="443"/>
      <c r="MKE39" s="443"/>
      <c r="MKF39" s="443"/>
      <c r="MKG39" s="443"/>
      <c r="MKH39" s="443"/>
      <c r="MKI39" s="443"/>
      <c r="MKJ39" s="443"/>
      <c r="MKK39" s="443"/>
      <c r="MKL39" s="443"/>
      <c r="MKM39" s="443"/>
      <c r="MKN39" s="443"/>
      <c r="MKO39" s="443"/>
      <c r="MKP39" s="443"/>
      <c r="MKQ39" s="443"/>
      <c r="MKR39" s="443"/>
      <c r="MKS39" s="443"/>
      <c r="MKT39" s="443"/>
      <c r="MKU39" s="443"/>
      <c r="MKV39" s="443"/>
      <c r="MKW39" s="443"/>
      <c r="MKX39" s="443"/>
      <c r="MKY39" s="443"/>
      <c r="MKZ39" s="443"/>
      <c r="MLA39" s="443"/>
      <c r="MLB39" s="443"/>
      <c r="MLC39" s="443"/>
      <c r="MLD39" s="443"/>
      <c r="MLE39" s="443"/>
      <c r="MLF39" s="443"/>
      <c r="MLG39" s="443"/>
      <c r="MLH39" s="443"/>
      <c r="MLI39" s="443"/>
      <c r="MLJ39" s="443"/>
      <c r="MLK39" s="443"/>
      <c r="MLL39" s="443"/>
      <c r="MLM39" s="443"/>
      <c r="MLN39" s="443"/>
      <c r="MLO39" s="443"/>
      <c r="MLP39" s="443"/>
      <c r="MLQ39" s="443"/>
      <c r="MLR39" s="443"/>
      <c r="MLS39" s="443"/>
      <c r="MLT39" s="443"/>
      <c r="MLU39" s="443"/>
      <c r="MLV39" s="443"/>
      <c r="MLW39" s="443"/>
      <c r="MLX39" s="443"/>
      <c r="MLY39" s="443"/>
      <c r="MLZ39" s="443"/>
      <c r="MMA39" s="443"/>
      <c r="MMB39" s="443"/>
      <c r="MMC39" s="443"/>
      <c r="MMD39" s="443"/>
      <c r="MME39" s="443"/>
      <c r="MMF39" s="443"/>
      <c r="MMG39" s="443"/>
      <c r="MMH39" s="443"/>
      <c r="MMI39" s="443"/>
      <c r="MMJ39" s="443"/>
      <c r="MMK39" s="443"/>
      <c r="MML39" s="443"/>
      <c r="MMM39" s="443"/>
      <c r="MMN39" s="443"/>
      <c r="MMO39" s="443"/>
      <c r="MMP39" s="443"/>
      <c r="MMQ39" s="443"/>
      <c r="MMR39" s="443"/>
      <c r="MMS39" s="443"/>
      <c r="MMT39" s="443"/>
      <c r="MMU39" s="443"/>
      <c r="MMV39" s="443"/>
      <c r="MMW39" s="443"/>
      <c r="MMX39" s="443"/>
      <c r="MMY39" s="443"/>
      <c r="MMZ39" s="443"/>
      <c r="MNA39" s="443"/>
      <c r="MNB39" s="443"/>
      <c r="MNC39" s="443"/>
      <c r="MND39" s="443"/>
      <c r="MNE39" s="443"/>
      <c r="MNF39" s="443"/>
      <c r="MNG39" s="443"/>
      <c r="MNH39" s="443"/>
      <c r="MNI39" s="443"/>
      <c r="MNJ39" s="443"/>
      <c r="MNK39" s="443"/>
      <c r="MNL39" s="443"/>
      <c r="MNM39" s="443"/>
      <c r="MNN39" s="443"/>
      <c r="MNO39" s="443"/>
      <c r="MNP39" s="443"/>
      <c r="MNQ39" s="443"/>
      <c r="MNR39" s="443"/>
      <c r="MNS39" s="443"/>
      <c r="MNT39" s="443"/>
      <c r="MNU39" s="443"/>
      <c r="MNV39" s="443"/>
      <c r="MNW39" s="443"/>
      <c r="MNX39" s="443"/>
      <c r="MNY39" s="443"/>
      <c r="MNZ39" s="443"/>
      <c r="MOA39" s="443"/>
      <c r="MOB39" s="443"/>
      <c r="MOC39" s="443"/>
      <c r="MOD39" s="443"/>
      <c r="MOE39" s="443"/>
      <c r="MOF39" s="443"/>
      <c r="MOG39" s="443"/>
      <c r="MOH39" s="443"/>
      <c r="MOI39" s="443"/>
      <c r="MOJ39" s="443"/>
      <c r="MOK39" s="443"/>
      <c r="MOL39" s="443"/>
      <c r="MOM39" s="443"/>
      <c r="MON39" s="443"/>
      <c r="MOO39" s="443"/>
      <c r="MOP39" s="443"/>
      <c r="MOQ39" s="443"/>
      <c r="MOR39" s="443"/>
      <c r="MOS39" s="443"/>
      <c r="MOT39" s="443"/>
      <c r="MOU39" s="443"/>
      <c r="MOV39" s="443"/>
      <c r="MOW39" s="443"/>
      <c r="MOX39" s="443"/>
      <c r="MOY39" s="443"/>
      <c r="MOZ39" s="443"/>
      <c r="MPA39" s="443"/>
      <c r="MPB39" s="443"/>
      <c r="MPC39" s="443"/>
      <c r="MPD39" s="443"/>
      <c r="MPE39" s="443"/>
      <c r="MPF39" s="443"/>
      <c r="MPG39" s="443"/>
      <c r="MPH39" s="443"/>
      <c r="MPI39" s="443"/>
      <c r="MPJ39" s="443"/>
      <c r="MPK39" s="443"/>
      <c r="MPL39" s="443"/>
      <c r="MPM39" s="443"/>
      <c r="MPN39" s="443"/>
      <c r="MPO39" s="443"/>
      <c r="MPP39" s="443"/>
      <c r="MPQ39" s="443"/>
      <c r="MPR39" s="443"/>
      <c r="MPS39" s="443"/>
      <c r="MPT39" s="443"/>
      <c r="MPU39" s="443"/>
      <c r="MPV39" s="443"/>
      <c r="MPW39" s="443"/>
      <c r="MPX39" s="443"/>
      <c r="MPY39" s="443"/>
      <c r="MPZ39" s="443"/>
      <c r="MQA39" s="443"/>
      <c r="MQB39" s="443"/>
      <c r="MQC39" s="443"/>
      <c r="MQD39" s="443"/>
      <c r="MQE39" s="443"/>
      <c r="MQF39" s="443"/>
      <c r="MQG39" s="443"/>
      <c r="MQH39" s="443"/>
      <c r="MQI39" s="443"/>
      <c r="MQJ39" s="443"/>
      <c r="MQK39" s="443"/>
      <c r="MQL39" s="443"/>
      <c r="MQM39" s="443"/>
      <c r="MQN39" s="443"/>
      <c r="MQO39" s="443"/>
      <c r="MQP39" s="443"/>
      <c r="MQQ39" s="443"/>
      <c r="MQR39" s="443"/>
      <c r="MQS39" s="443"/>
      <c r="MQT39" s="443"/>
      <c r="MQU39" s="443"/>
      <c r="MQV39" s="443"/>
      <c r="MQW39" s="443"/>
      <c r="MQX39" s="443"/>
      <c r="MQY39" s="443"/>
      <c r="MQZ39" s="443"/>
      <c r="MRA39" s="443"/>
      <c r="MRB39" s="443"/>
      <c r="MRC39" s="443"/>
      <c r="MRD39" s="443"/>
      <c r="MRE39" s="443"/>
      <c r="MRF39" s="443"/>
      <c r="MRG39" s="443"/>
      <c r="MRH39" s="443"/>
      <c r="MRI39" s="443"/>
      <c r="MRJ39" s="443"/>
      <c r="MRK39" s="443"/>
      <c r="MRL39" s="443"/>
      <c r="MRM39" s="443"/>
      <c r="MRN39" s="443"/>
      <c r="MRO39" s="443"/>
      <c r="MRP39" s="443"/>
      <c r="MRQ39" s="443"/>
      <c r="MRR39" s="443"/>
      <c r="MRS39" s="443"/>
      <c r="MRT39" s="443"/>
      <c r="MRU39" s="443"/>
      <c r="MRV39" s="443"/>
      <c r="MRW39" s="443"/>
      <c r="MRX39" s="443"/>
      <c r="MRY39" s="443"/>
      <c r="MRZ39" s="443"/>
      <c r="MSA39" s="443"/>
      <c r="MSB39" s="443"/>
      <c r="MSC39" s="443"/>
      <c r="MSD39" s="443"/>
      <c r="MSE39" s="443"/>
      <c r="MSF39" s="443"/>
      <c r="MSG39" s="443"/>
      <c r="MSH39" s="443"/>
      <c r="MSI39" s="443"/>
      <c r="MSJ39" s="443"/>
      <c r="MSK39" s="443"/>
      <c r="MSL39" s="443"/>
      <c r="MSM39" s="443"/>
      <c r="MSN39" s="443"/>
      <c r="MSO39" s="443"/>
      <c r="MSP39" s="443"/>
      <c r="MSQ39" s="443"/>
      <c r="MSR39" s="443"/>
      <c r="MSS39" s="443"/>
      <c r="MST39" s="443"/>
      <c r="MSU39" s="443"/>
      <c r="MSV39" s="443"/>
      <c r="MSW39" s="443"/>
      <c r="MSX39" s="443"/>
      <c r="MSY39" s="443"/>
      <c r="MSZ39" s="443"/>
      <c r="MTA39" s="443"/>
      <c r="MTB39" s="443"/>
      <c r="MTC39" s="443"/>
      <c r="MTD39" s="443"/>
      <c r="MTE39" s="443"/>
      <c r="MTF39" s="443"/>
      <c r="MTG39" s="443"/>
      <c r="MTH39" s="443"/>
      <c r="MTI39" s="443"/>
      <c r="MTJ39" s="443"/>
      <c r="MTK39" s="443"/>
      <c r="MTL39" s="443"/>
      <c r="MTM39" s="443"/>
      <c r="MTN39" s="443"/>
      <c r="MTO39" s="443"/>
      <c r="MTP39" s="443"/>
      <c r="MTQ39" s="443"/>
      <c r="MTR39" s="443"/>
      <c r="MTS39" s="443"/>
      <c r="MTT39" s="443"/>
      <c r="MTU39" s="443"/>
      <c r="MTV39" s="443"/>
      <c r="MTW39" s="443"/>
      <c r="MTX39" s="443"/>
      <c r="MTY39" s="443"/>
      <c r="MTZ39" s="443"/>
      <c r="MUA39" s="443"/>
      <c r="MUB39" s="443"/>
      <c r="MUC39" s="443"/>
      <c r="MUD39" s="443"/>
      <c r="MUE39" s="443"/>
      <c r="MUF39" s="443"/>
      <c r="MUG39" s="443"/>
      <c r="MUH39" s="443"/>
      <c r="MUI39" s="443"/>
      <c r="MUJ39" s="443"/>
      <c r="MUK39" s="443"/>
      <c r="MUL39" s="443"/>
      <c r="MUM39" s="443"/>
      <c r="MUN39" s="443"/>
      <c r="MUO39" s="443"/>
      <c r="MUP39" s="443"/>
      <c r="MUQ39" s="443"/>
      <c r="MUR39" s="443"/>
      <c r="MUS39" s="443"/>
      <c r="MUT39" s="443"/>
      <c r="MUU39" s="443"/>
      <c r="MUV39" s="443"/>
      <c r="MUW39" s="443"/>
      <c r="MUX39" s="443"/>
      <c r="MUY39" s="443"/>
      <c r="MUZ39" s="443"/>
      <c r="MVA39" s="443"/>
      <c r="MVB39" s="443"/>
      <c r="MVC39" s="443"/>
      <c r="MVD39" s="443"/>
      <c r="MVE39" s="443"/>
      <c r="MVF39" s="443"/>
      <c r="MVG39" s="443"/>
      <c r="MVH39" s="443"/>
      <c r="MVI39" s="443"/>
      <c r="MVJ39" s="443"/>
      <c r="MVK39" s="443"/>
      <c r="MVL39" s="443"/>
      <c r="MVM39" s="443"/>
      <c r="MVN39" s="443"/>
      <c r="MVO39" s="443"/>
      <c r="MVP39" s="443"/>
      <c r="MVQ39" s="443"/>
      <c r="MVR39" s="443"/>
      <c r="MVS39" s="443"/>
      <c r="MVT39" s="443"/>
      <c r="MVU39" s="443"/>
      <c r="MVV39" s="443"/>
      <c r="MVW39" s="443"/>
      <c r="MVX39" s="443"/>
      <c r="MVY39" s="443"/>
      <c r="MVZ39" s="443"/>
      <c r="MWA39" s="443"/>
      <c r="MWB39" s="443"/>
      <c r="MWC39" s="443"/>
      <c r="MWD39" s="443"/>
      <c r="MWE39" s="443"/>
      <c r="MWF39" s="443"/>
      <c r="MWG39" s="443"/>
      <c r="MWH39" s="443"/>
      <c r="MWI39" s="443"/>
      <c r="MWJ39" s="443"/>
      <c r="MWK39" s="443"/>
      <c r="MWL39" s="443"/>
      <c r="MWM39" s="443"/>
      <c r="MWN39" s="443"/>
      <c r="MWO39" s="443"/>
      <c r="MWP39" s="443"/>
      <c r="MWQ39" s="443"/>
      <c r="MWR39" s="443"/>
      <c r="MWS39" s="443"/>
      <c r="MWT39" s="443"/>
      <c r="MWU39" s="443"/>
      <c r="MWV39" s="443"/>
      <c r="MWW39" s="443"/>
      <c r="MWX39" s="443"/>
      <c r="MWY39" s="443"/>
      <c r="MWZ39" s="443"/>
      <c r="MXA39" s="443"/>
      <c r="MXB39" s="443"/>
      <c r="MXC39" s="443"/>
      <c r="MXD39" s="443"/>
      <c r="MXE39" s="443"/>
      <c r="MXF39" s="443"/>
      <c r="MXG39" s="443"/>
      <c r="MXH39" s="443"/>
      <c r="MXI39" s="443"/>
      <c r="MXJ39" s="443"/>
      <c r="MXK39" s="443"/>
      <c r="MXL39" s="443"/>
      <c r="MXM39" s="443"/>
      <c r="MXN39" s="443"/>
      <c r="MXO39" s="443"/>
      <c r="MXP39" s="443"/>
      <c r="MXQ39" s="443"/>
      <c r="MXR39" s="443"/>
      <c r="MXS39" s="443"/>
      <c r="MXT39" s="443"/>
      <c r="MXU39" s="443"/>
      <c r="MXV39" s="443"/>
      <c r="MXW39" s="443"/>
      <c r="MXX39" s="443"/>
      <c r="MXY39" s="443"/>
      <c r="MXZ39" s="443"/>
      <c r="MYA39" s="443"/>
      <c r="MYB39" s="443"/>
      <c r="MYC39" s="443"/>
      <c r="MYD39" s="443"/>
      <c r="MYE39" s="443"/>
      <c r="MYF39" s="443"/>
      <c r="MYG39" s="443"/>
      <c r="MYH39" s="443"/>
      <c r="MYI39" s="443"/>
      <c r="MYJ39" s="443"/>
      <c r="MYK39" s="443"/>
      <c r="MYL39" s="443"/>
      <c r="MYM39" s="443"/>
      <c r="MYN39" s="443"/>
      <c r="MYO39" s="443"/>
      <c r="MYP39" s="443"/>
      <c r="MYQ39" s="443"/>
      <c r="MYR39" s="443"/>
      <c r="MYS39" s="443"/>
      <c r="MYT39" s="443"/>
      <c r="MYU39" s="443"/>
      <c r="MYV39" s="443"/>
      <c r="MYW39" s="443"/>
      <c r="MYX39" s="443"/>
      <c r="MYY39" s="443"/>
      <c r="MYZ39" s="443"/>
      <c r="MZA39" s="443"/>
      <c r="MZB39" s="443"/>
      <c r="MZC39" s="443"/>
      <c r="MZD39" s="443"/>
      <c r="MZE39" s="443"/>
      <c r="MZF39" s="443"/>
      <c r="MZG39" s="443"/>
      <c r="MZH39" s="443"/>
      <c r="MZI39" s="443"/>
      <c r="MZJ39" s="443"/>
      <c r="MZK39" s="443"/>
      <c r="MZL39" s="443"/>
      <c r="MZM39" s="443"/>
      <c r="MZN39" s="443"/>
      <c r="MZO39" s="443"/>
      <c r="MZP39" s="443"/>
      <c r="MZQ39" s="443"/>
      <c r="MZR39" s="443"/>
      <c r="MZS39" s="443"/>
      <c r="MZT39" s="443"/>
      <c r="MZU39" s="443"/>
      <c r="MZV39" s="443"/>
      <c r="MZW39" s="443"/>
      <c r="MZX39" s="443"/>
      <c r="MZY39" s="443"/>
      <c r="MZZ39" s="443"/>
      <c r="NAA39" s="443"/>
      <c r="NAB39" s="443"/>
      <c r="NAC39" s="443"/>
      <c r="NAD39" s="443"/>
      <c r="NAE39" s="443"/>
      <c r="NAF39" s="443"/>
      <c r="NAG39" s="443"/>
      <c r="NAH39" s="443"/>
      <c r="NAI39" s="443"/>
      <c r="NAJ39" s="443"/>
      <c r="NAK39" s="443"/>
      <c r="NAL39" s="443"/>
      <c r="NAM39" s="443"/>
      <c r="NAN39" s="443"/>
      <c r="NAO39" s="443"/>
      <c r="NAP39" s="443"/>
      <c r="NAQ39" s="443"/>
      <c r="NAR39" s="443"/>
      <c r="NAS39" s="443"/>
      <c r="NAT39" s="443"/>
      <c r="NAU39" s="443"/>
      <c r="NAV39" s="443"/>
      <c r="NAW39" s="443"/>
      <c r="NAX39" s="443"/>
      <c r="NAY39" s="443"/>
      <c r="NAZ39" s="443"/>
      <c r="NBA39" s="443"/>
      <c r="NBB39" s="443"/>
      <c r="NBC39" s="443"/>
      <c r="NBD39" s="443"/>
      <c r="NBE39" s="443"/>
      <c r="NBF39" s="443"/>
      <c r="NBG39" s="443"/>
      <c r="NBH39" s="443"/>
      <c r="NBI39" s="443"/>
      <c r="NBJ39" s="443"/>
      <c r="NBK39" s="443"/>
      <c r="NBL39" s="443"/>
      <c r="NBM39" s="443"/>
      <c r="NBN39" s="443"/>
      <c r="NBO39" s="443"/>
      <c r="NBP39" s="443"/>
      <c r="NBQ39" s="443"/>
      <c r="NBR39" s="443"/>
      <c r="NBS39" s="443"/>
      <c r="NBT39" s="443"/>
      <c r="NBU39" s="443"/>
      <c r="NBV39" s="443"/>
      <c r="NBW39" s="443"/>
      <c r="NBX39" s="443"/>
      <c r="NBY39" s="443"/>
      <c r="NBZ39" s="443"/>
      <c r="NCA39" s="443"/>
      <c r="NCB39" s="443"/>
      <c r="NCC39" s="443"/>
      <c r="NCD39" s="443"/>
      <c r="NCE39" s="443"/>
      <c r="NCF39" s="443"/>
      <c r="NCG39" s="443"/>
      <c r="NCH39" s="443"/>
      <c r="NCI39" s="443"/>
      <c r="NCJ39" s="443"/>
      <c r="NCK39" s="443"/>
      <c r="NCL39" s="443"/>
      <c r="NCM39" s="443"/>
      <c r="NCN39" s="443"/>
      <c r="NCO39" s="443"/>
      <c r="NCP39" s="443"/>
      <c r="NCQ39" s="443"/>
      <c r="NCR39" s="443"/>
      <c r="NCS39" s="443"/>
      <c r="NCT39" s="443"/>
      <c r="NCU39" s="443"/>
      <c r="NCV39" s="443"/>
      <c r="NCW39" s="443"/>
      <c r="NCX39" s="443"/>
      <c r="NCY39" s="443"/>
      <c r="NCZ39" s="443"/>
      <c r="NDA39" s="443"/>
      <c r="NDB39" s="443"/>
      <c r="NDC39" s="443"/>
      <c r="NDD39" s="443"/>
      <c r="NDE39" s="443"/>
      <c r="NDF39" s="443"/>
      <c r="NDG39" s="443"/>
      <c r="NDH39" s="443"/>
      <c r="NDI39" s="443"/>
      <c r="NDJ39" s="443"/>
      <c r="NDK39" s="443"/>
      <c r="NDL39" s="443"/>
      <c r="NDM39" s="443"/>
      <c r="NDN39" s="443"/>
      <c r="NDO39" s="443"/>
      <c r="NDP39" s="443"/>
      <c r="NDQ39" s="443"/>
      <c r="NDR39" s="443"/>
      <c r="NDS39" s="443"/>
      <c r="NDT39" s="443"/>
      <c r="NDU39" s="443"/>
      <c r="NDV39" s="443"/>
      <c r="NDW39" s="443"/>
      <c r="NDX39" s="443"/>
      <c r="NDY39" s="443"/>
      <c r="NDZ39" s="443"/>
      <c r="NEA39" s="443"/>
      <c r="NEB39" s="443"/>
      <c r="NEC39" s="443"/>
      <c r="NED39" s="443"/>
      <c r="NEE39" s="443"/>
      <c r="NEF39" s="443"/>
      <c r="NEG39" s="443"/>
      <c r="NEH39" s="443"/>
      <c r="NEI39" s="443"/>
      <c r="NEJ39" s="443"/>
      <c r="NEK39" s="443"/>
      <c r="NEL39" s="443"/>
      <c r="NEM39" s="443"/>
      <c r="NEN39" s="443"/>
      <c r="NEO39" s="443"/>
      <c r="NEP39" s="443"/>
      <c r="NEQ39" s="443"/>
      <c r="NER39" s="443"/>
      <c r="NES39" s="443"/>
      <c r="NET39" s="443"/>
      <c r="NEU39" s="443"/>
      <c r="NEV39" s="443"/>
      <c r="NEW39" s="443"/>
      <c r="NEX39" s="443"/>
      <c r="NEY39" s="443"/>
      <c r="NEZ39" s="443"/>
      <c r="NFA39" s="443"/>
      <c r="NFB39" s="443"/>
      <c r="NFC39" s="443"/>
      <c r="NFD39" s="443"/>
      <c r="NFE39" s="443"/>
      <c r="NFF39" s="443"/>
      <c r="NFG39" s="443"/>
      <c r="NFH39" s="443"/>
      <c r="NFI39" s="443"/>
      <c r="NFJ39" s="443"/>
      <c r="NFK39" s="443"/>
      <c r="NFL39" s="443"/>
      <c r="NFM39" s="443"/>
      <c r="NFN39" s="443"/>
      <c r="NFO39" s="443"/>
      <c r="NFP39" s="443"/>
      <c r="NFQ39" s="443"/>
      <c r="NFR39" s="443"/>
      <c r="NFS39" s="443"/>
      <c r="NFT39" s="443"/>
      <c r="NFU39" s="443"/>
      <c r="NFV39" s="443"/>
      <c r="NFW39" s="443"/>
      <c r="NFX39" s="443"/>
      <c r="NFY39" s="443"/>
      <c r="NFZ39" s="443"/>
      <c r="NGA39" s="443"/>
      <c r="NGB39" s="443"/>
      <c r="NGC39" s="443"/>
      <c r="NGD39" s="443"/>
      <c r="NGE39" s="443"/>
      <c r="NGF39" s="443"/>
      <c r="NGG39" s="443"/>
      <c r="NGH39" s="443"/>
      <c r="NGI39" s="443"/>
      <c r="NGJ39" s="443"/>
      <c r="NGK39" s="443"/>
      <c r="NGL39" s="443"/>
      <c r="NGM39" s="443"/>
      <c r="NGN39" s="443"/>
      <c r="NGO39" s="443"/>
      <c r="NGP39" s="443"/>
      <c r="NGQ39" s="443"/>
      <c r="NGR39" s="443"/>
      <c r="NGS39" s="443"/>
      <c r="NGT39" s="443"/>
      <c r="NGU39" s="443"/>
      <c r="NGV39" s="443"/>
      <c r="NGW39" s="443"/>
      <c r="NGX39" s="443"/>
      <c r="NGY39" s="443"/>
      <c r="NGZ39" s="443"/>
      <c r="NHA39" s="443"/>
      <c r="NHB39" s="443"/>
      <c r="NHC39" s="443"/>
      <c r="NHD39" s="443"/>
      <c r="NHE39" s="443"/>
      <c r="NHF39" s="443"/>
      <c r="NHG39" s="443"/>
      <c r="NHH39" s="443"/>
      <c r="NHI39" s="443"/>
      <c r="NHJ39" s="443"/>
      <c r="NHK39" s="443"/>
      <c r="NHL39" s="443"/>
      <c r="NHM39" s="443"/>
      <c r="NHN39" s="443"/>
      <c r="NHO39" s="443"/>
      <c r="NHP39" s="443"/>
      <c r="NHQ39" s="443"/>
      <c r="NHR39" s="443"/>
      <c r="NHS39" s="443"/>
      <c r="NHT39" s="443"/>
      <c r="NHU39" s="443"/>
      <c r="NHV39" s="443"/>
      <c r="NHW39" s="443"/>
      <c r="NHX39" s="443"/>
      <c r="NHY39" s="443"/>
      <c r="NHZ39" s="443"/>
      <c r="NIA39" s="443"/>
      <c r="NIB39" s="443"/>
      <c r="NIC39" s="443"/>
      <c r="NID39" s="443"/>
      <c r="NIE39" s="443"/>
      <c r="NIF39" s="443"/>
      <c r="NIG39" s="443"/>
      <c r="NIH39" s="443"/>
      <c r="NII39" s="443"/>
      <c r="NIJ39" s="443"/>
      <c r="NIK39" s="443"/>
      <c r="NIL39" s="443"/>
      <c r="NIM39" s="443"/>
      <c r="NIN39" s="443"/>
      <c r="NIO39" s="443"/>
      <c r="NIP39" s="443"/>
      <c r="NIQ39" s="443"/>
      <c r="NIR39" s="443"/>
      <c r="NIS39" s="443"/>
      <c r="NIT39" s="443"/>
      <c r="NIU39" s="443"/>
      <c r="NIV39" s="443"/>
      <c r="NIW39" s="443"/>
      <c r="NIX39" s="443"/>
      <c r="NIY39" s="443"/>
      <c r="NIZ39" s="443"/>
      <c r="NJA39" s="443"/>
      <c r="NJB39" s="443"/>
      <c r="NJC39" s="443"/>
      <c r="NJD39" s="443"/>
      <c r="NJE39" s="443"/>
      <c r="NJF39" s="443"/>
      <c r="NJG39" s="443"/>
      <c r="NJH39" s="443"/>
      <c r="NJI39" s="443"/>
      <c r="NJJ39" s="443"/>
      <c r="NJK39" s="443"/>
      <c r="NJL39" s="443"/>
      <c r="NJM39" s="443"/>
      <c r="NJN39" s="443"/>
      <c r="NJO39" s="443"/>
      <c r="NJP39" s="443"/>
      <c r="NJQ39" s="443"/>
      <c r="NJR39" s="443"/>
      <c r="NJS39" s="443"/>
      <c r="NJT39" s="443"/>
      <c r="NJU39" s="443"/>
      <c r="NJV39" s="443"/>
      <c r="NJW39" s="443"/>
      <c r="NJX39" s="443"/>
      <c r="NJY39" s="443"/>
      <c r="NJZ39" s="443"/>
      <c r="NKA39" s="443"/>
      <c r="NKB39" s="443"/>
      <c r="NKC39" s="443"/>
      <c r="NKD39" s="443"/>
      <c r="NKE39" s="443"/>
      <c r="NKF39" s="443"/>
      <c r="NKG39" s="443"/>
      <c r="NKH39" s="443"/>
      <c r="NKI39" s="443"/>
      <c r="NKJ39" s="443"/>
      <c r="NKK39" s="443"/>
      <c r="NKL39" s="443"/>
      <c r="NKM39" s="443"/>
      <c r="NKN39" s="443"/>
      <c r="NKO39" s="443"/>
      <c r="NKP39" s="443"/>
      <c r="NKQ39" s="443"/>
      <c r="NKR39" s="443"/>
      <c r="NKS39" s="443"/>
      <c r="NKT39" s="443"/>
      <c r="NKU39" s="443"/>
      <c r="NKV39" s="443"/>
      <c r="NKW39" s="443"/>
      <c r="NKX39" s="443"/>
      <c r="NKY39" s="443"/>
      <c r="NKZ39" s="443"/>
      <c r="NLA39" s="443"/>
      <c r="NLB39" s="443"/>
      <c r="NLC39" s="443"/>
      <c r="NLD39" s="443"/>
      <c r="NLE39" s="443"/>
      <c r="NLF39" s="443"/>
      <c r="NLG39" s="443"/>
      <c r="NLH39" s="443"/>
      <c r="NLI39" s="443"/>
      <c r="NLJ39" s="443"/>
      <c r="NLK39" s="443"/>
      <c r="NLL39" s="443"/>
      <c r="NLM39" s="443"/>
      <c r="NLN39" s="443"/>
      <c r="NLO39" s="443"/>
      <c r="NLP39" s="443"/>
      <c r="NLQ39" s="443"/>
      <c r="NLR39" s="443"/>
      <c r="NLS39" s="443"/>
      <c r="NLT39" s="443"/>
      <c r="NLU39" s="443"/>
      <c r="NLV39" s="443"/>
      <c r="NLW39" s="443"/>
      <c r="NLX39" s="443"/>
      <c r="NLY39" s="443"/>
      <c r="NLZ39" s="443"/>
      <c r="NMA39" s="443"/>
      <c r="NMB39" s="443"/>
      <c r="NMC39" s="443"/>
      <c r="NMD39" s="443"/>
      <c r="NME39" s="443"/>
      <c r="NMF39" s="443"/>
      <c r="NMG39" s="443"/>
      <c r="NMH39" s="443"/>
      <c r="NMI39" s="443"/>
      <c r="NMJ39" s="443"/>
      <c r="NMK39" s="443"/>
      <c r="NML39" s="443"/>
      <c r="NMM39" s="443"/>
      <c r="NMN39" s="443"/>
      <c r="NMO39" s="443"/>
      <c r="NMP39" s="443"/>
      <c r="NMQ39" s="443"/>
      <c r="NMR39" s="443"/>
      <c r="NMS39" s="443"/>
      <c r="NMT39" s="443"/>
      <c r="NMU39" s="443"/>
      <c r="NMV39" s="443"/>
      <c r="NMW39" s="443"/>
      <c r="NMX39" s="443"/>
      <c r="NMY39" s="443"/>
      <c r="NMZ39" s="443"/>
      <c r="NNA39" s="443"/>
      <c r="NNB39" s="443"/>
      <c r="NNC39" s="443"/>
      <c r="NND39" s="443"/>
      <c r="NNE39" s="443"/>
      <c r="NNF39" s="443"/>
      <c r="NNG39" s="443"/>
      <c r="NNH39" s="443"/>
      <c r="NNI39" s="443"/>
      <c r="NNJ39" s="443"/>
      <c r="NNK39" s="443"/>
      <c r="NNL39" s="443"/>
      <c r="NNM39" s="443"/>
      <c r="NNN39" s="443"/>
      <c r="NNO39" s="443"/>
      <c r="NNP39" s="443"/>
      <c r="NNQ39" s="443"/>
      <c r="NNR39" s="443"/>
      <c r="NNS39" s="443"/>
      <c r="NNT39" s="443"/>
      <c r="NNU39" s="443"/>
      <c r="NNV39" s="443"/>
      <c r="NNW39" s="443"/>
      <c r="NNX39" s="443"/>
      <c r="NNY39" s="443"/>
      <c r="NNZ39" s="443"/>
      <c r="NOA39" s="443"/>
      <c r="NOB39" s="443"/>
      <c r="NOC39" s="443"/>
      <c r="NOD39" s="443"/>
      <c r="NOE39" s="443"/>
      <c r="NOF39" s="443"/>
      <c r="NOG39" s="443"/>
      <c r="NOH39" s="443"/>
      <c r="NOI39" s="443"/>
      <c r="NOJ39" s="443"/>
      <c r="NOK39" s="443"/>
      <c r="NOL39" s="443"/>
      <c r="NOM39" s="443"/>
      <c r="NON39" s="443"/>
      <c r="NOO39" s="443"/>
      <c r="NOP39" s="443"/>
      <c r="NOQ39" s="443"/>
      <c r="NOR39" s="443"/>
      <c r="NOS39" s="443"/>
      <c r="NOT39" s="443"/>
      <c r="NOU39" s="443"/>
      <c r="NOV39" s="443"/>
      <c r="NOW39" s="443"/>
      <c r="NOX39" s="443"/>
      <c r="NOY39" s="443"/>
      <c r="NOZ39" s="443"/>
      <c r="NPA39" s="443"/>
      <c r="NPB39" s="443"/>
      <c r="NPC39" s="443"/>
      <c r="NPD39" s="443"/>
      <c r="NPE39" s="443"/>
      <c r="NPF39" s="443"/>
      <c r="NPG39" s="443"/>
      <c r="NPH39" s="443"/>
      <c r="NPI39" s="443"/>
      <c r="NPJ39" s="443"/>
      <c r="NPK39" s="443"/>
      <c r="NPL39" s="443"/>
      <c r="NPM39" s="443"/>
      <c r="NPN39" s="443"/>
      <c r="NPO39" s="443"/>
      <c r="NPP39" s="443"/>
      <c r="NPQ39" s="443"/>
      <c r="NPR39" s="443"/>
      <c r="NPS39" s="443"/>
      <c r="NPT39" s="443"/>
      <c r="NPU39" s="443"/>
      <c r="NPV39" s="443"/>
      <c r="NPW39" s="443"/>
      <c r="NPX39" s="443"/>
      <c r="NPY39" s="443"/>
      <c r="NPZ39" s="443"/>
      <c r="NQA39" s="443"/>
      <c r="NQB39" s="443"/>
      <c r="NQC39" s="443"/>
      <c r="NQD39" s="443"/>
      <c r="NQE39" s="443"/>
      <c r="NQF39" s="443"/>
      <c r="NQG39" s="443"/>
      <c r="NQH39" s="443"/>
      <c r="NQI39" s="443"/>
      <c r="NQJ39" s="443"/>
      <c r="NQK39" s="443"/>
      <c r="NQL39" s="443"/>
      <c r="NQM39" s="443"/>
      <c r="NQN39" s="443"/>
      <c r="NQO39" s="443"/>
      <c r="NQP39" s="443"/>
      <c r="NQQ39" s="443"/>
      <c r="NQR39" s="443"/>
      <c r="NQS39" s="443"/>
      <c r="NQT39" s="443"/>
      <c r="NQU39" s="443"/>
      <c r="NQV39" s="443"/>
      <c r="NQW39" s="443"/>
      <c r="NQX39" s="443"/>
      <c r="NQY39" s="443"/>
      <c r="NQZ39" s="443"/>
      <c r="NRA39" s="443"/>
      <c r="NRB39" s="443"/>
      <c r="NRC39" s="443"/>
      <c r="NRD39" s="443"/>
      <c r="NRE39" s="443"/>
      <c r="NRF39" s="443"/>
      <c r="NRG39" s="443"/>
      <c r="NRH39" s="443"/>
      <c r="NRI39" s="443"/>
      <c r="NRJ39" s="443"/>
      <c r="NRK39" s="443"/>
      <c r="NRL39" s="443"/>
      <c r="NRM39" s="443"/>
      <c r="NRN39" s="443"/>
      <c r="NRO39" s="443"/>
      <c r="NRP39" s="443"/>
      <c r="NRQ39" s="443"/>
      <c r="NRR39" s="443"/>
      <c r="NRS39" s="443"/>
      <c r="NRT39" s="443"/>
      <c r="NRU39" s="443"/>
      <c r="NRV39" s="443"/>
      <c r="NRW39" s="443"/>
      <c r="NRX39" s="443"/>
      <c r="NRY39" s="443"/>
      <c r="NRZ39" s="443"/>
      <c r="NSA39" s="443"/>
      <c r="NSB39" s="443"/>
      <c r="NSC39" s="443"/>
      <c r="NSD39" s="443"/>
      <c r="NSE39" s="443"/>
      <c r="NSF39" s="443"/>
      <c r="NSG39" s="443"/>
      <c r="NSH39" s="443"/>
      <c r="NSI39" s="443"/>
      <c r="NSJ39" s="443"/>
      <c r="NSK39" s="443"/>
      <c r="NSL39" s="443"/>
      <c r="NSM39" s="443"/>
      <c r="NSN39" s="443"/>
      <c r="NSO39" s="443"/>
      <c r="NSP39" s="443"/>
      <c r="NSQ39" s="443"/>
      <c r="NSR39" s="443"/>
      <c r="NSS39" s="443"/>
      <c r="NST39" s="443"/>
      <c r="NSU39" s="443"/>
      <c r="NSV39" s="443"/>
      <c r="NSW39" s="443"/>
      <c r="NSX39" s="443"/>
      <c r="NSY39" s="443"/>
      <c r="NSZ39" s="443"/>
      <c r="NTA39" s="443"/>
      <c r="NTB39" s="443"/>
      <c r="NTC39" s="443"/>
      <c r="NTD39" s="443"/>
      <c r="NTE39" s="443"/>
      <c r="NTF39" s="443"/>
      <c r="NTG39" s="443"/>
      <c r="NTH39" s="443"/>
      <c r="NTI39" s="443"/>
      <c r="NTJ39" s="443"/>
      <c r="NTK39" s="443"/>
      <c r="NTL39" s="443"/>
      <c r="NTM39" s="443"/>
      <c r="NTN39" s="443"/>
      <c r="NTO39" s="443"/>
      <c r="NTP39" s="443"/>
      <c r="NTQ39" s="443"/>
      <c r="NTR39" s="443"/>
      <c r="NTS39" s="443"/>
      <c r="NTT39" s="443"/>
      <c r="NTU39" s="443"/>
      <c r="NTV39" s="443"/>
      <c r="NTW39" s="443"/>
      <c r="NTX39" s="443"/>
      <c r="NTY39" s="443"/>
      <c r="NTZ39" s="443"/>
      <c r="NUA39" s="443"/>
      <c r="NUB39" s="443"/>
      <c r="NUC39" s="443"/>
      <c r="NUD39" s="443"/>
      <c r="NUE39" s="443"/>
      <c r="NUF39" s="443"/>
      <c r="NUG39" s="443"/>
      <c r="NUH39" s="443"/>
      <c r="NUI39" s="443"/>
      <c r="NUJ39" s="443"/>
      <c r="NUK39" s="443"/>
      <c r="NUL39" s="443"/>
      <c r="NUM39" s="443"/>
      <c r="NUN39" s="443"/>
      <c r="NUO39" s="443"/>
      <c r="NUP39" s="443"/>
      <c r="NUQ39" s="443"/>
      <c r="NUR39" s="443"/>
      <c r="NUS39" s="443"/>
      <c r="NUT39" s="443"/>
      <c r="NUU39" s="443"/>
      <c r="NUV39" s="443"/>
      <c r="NUW39" s="443"/>
      <c r="NUX39" s="443"/>
      <c r="NUY39" s="443"/>
      <c r="NUZ39" s="443"/>
      <c r="NVA39" s="443"/>
      <c r="NVB39" s="443"/>
      <c r="NVC39" s="443"/>
      <c r="NVD39" s="443"/>
      <c r="NVE39" s="443"/>
      <c r="NVF39" s="443"/>
      <c r="NVG39" s="443"/>
      <c r="NVH39" s="443"/>
      <c r="NVI39" s="443"/>
      <c r="NVJ39" s="443"/>
      <c r="NVK39" s="443"/>
      <c r="NVL39" s="443"/>
      <c r="NVM39" s="443"/>
      <c r="NVN39" s="443"/>
      <c r="NVO39" s="443"/>
      <c r="NVP39" s="443"/>
      <c r="NVQ39" s="443"/>
      <c r="NVR39" s="443"/>
      <c r="NVS39" s="443"/>
      <c r="NVT39" s="443"/>
      <c r="NVU39" s="443"/>
      <c r="NVV39" s="443"/>
      <c r="NVW39" s="443"/>
      <c r="NVX39" s="443"/>
      <c r="NVY39" s="443"/>
      <c r="NVZ39" s="443"/>
      <c r="NWA39" s="443"/>
      <c r="NWB39" s="443"/>
      <c r="NWC39" s="443"/>
      <c r="NWD39" s="443"/>
      <c r="NWE39" s="443"/>
      <c r="NWF39" s="443"/>
      <c r="NWG39" s="443"/>
      <c r="NWH39" s="443"/>
      <c r="NWI39" s="443"/>
      <c r="NWJ39" s="443"/>
      <c r="NWK39" s="443"/>
      <c r="NWL39" s="443"/>
      <c r="NWM39" s="443"/>
      <c r="NWN39" s="443"/>
      <c r="NWO39" s="443"/>
      <c r="NWP39" s="443"/>
      <c r="NWQ39" s="443"/>
      <c r="NWR39" s="443"/>
      <c r="NWS39" s="443"/>
      <c r="NWT39" s="443"/>
      <c r="NWU39" s="443"/>
      <c r="NWV39" s="443"/>
      <c r="NWW39" s="443"/>
      <c r="NWX39" s="443"/>
      <c r="NWY39" s="443"/>
      <c r="NWZ39" s="443"/>
      <c r="NXA39" s="443"/>
      <c r="NXB39" s="443"/>
      <c r="NXC39" s="443"/>
      <c r="NXD39" s="443"/>
      <c r="NXE39" s="443"/>
      <c r="NXF39" s="443"/>
      <c r="NXG39" s="443"/>
      <c r="NXH39" s="443"/>
      <c r="NXI39" s="443"/>
      <c r="NXJ39" s="443"/>
      <c r="NXK39" s="443"/>
      <c r="NXL39" s="443"/>
      <c r="NXM39" s="443"/>
      <c r="NXN39" s="443"/>
      <c r="NXO39" s="443"/>
      <c r="NXP39" s="443"/>
      <c r="NXQ39" s="443"/>
      <c r="NXR39" s="443"/>
      <c r="NXS39" s="443"/>
      <c r="NXT39" s="443"/>
      <c r="NXU39" s="443"/>
      <c r="NXV39" s="443"/>
      <c r="NXW39" s="443"/>
      <c r="NXX39" s="443"/>
      <c r="NXY39" s="443"/>
      <c r="NXZ39" s="443"/>
      <c r="NYA39" s="443"/>
      <c r="NYB39" s="443"/>
      <c r="NYC39" s="443"/>
      <c r="NYD39" s="443"/>
      <c r="NYE39" s="443"/>
      <c r="NYF39" s="443"/>
      <c r="NYG39" s="443"/>
      <c r="NYH39" s="443"/>
      <c r="NYI39" s="443"/>
      <c r="NYJ39" s="443"/>
      <c r="NYK39" s="443"/>
      <c r="NYL39" s="443"/>
      <c r="NYM39" s="443"/>
      <c r="NYN39" s="443"/>
      <c r="NYO39" s="443"/>
      <c r="NYP39" s="443"/>
      <c r="NYQ39" s="443"/>
      <c r="NYR39" s="443"/>
      <c r="NYS39" s="443"/>
      <c r="NYT39" s="443"/>
      <c r="NYU39" s="443"/>
      <c r="NYV39" s="443"/>
      <c r="NYW39" s="443"/>
      <c r="NYX39" s="443"/>
      <c r="NYY39" s="443"/>
      <c r="NYZ39" s="443"/>
      <c r="NZA39" s="443"/>
      <c r="NZB39" s="443"/>
      <c r="NZC39" s="443"/>
      <c r="NZD39" s="443"/>
      <c r="NZE39" s="443"/>
      <c r="NZF39" s="443"/>
      <c r="NZG39" s="443"/>
      <c r="NZH39" s="443"/>
      <c r="NZI39" s="443"/>
      <c r="NZJ39" s="443"/>
      <c r="NZK39" s="443"/>
      <c r="NZL39" s="443"/>
      <c r="NZM39" s="443"/>
      <c r="NZN39" s="443"/>
      <c r="NZO39" s="443"/>
      <c r="NZP39" s="443"/>
      <c r="NZQ39" s="443"/>
      <c r="NZR39" s="443"/>
      <c r="NZS39" s="443"/>
      <c r="NZT39" s="443"/>
      <c r="NZU39" s="443"/>
      <c r="NZV39" s="443"/>
      <c r="NZW39" s="443"/>
      <c r="NZX39" s="443"/>
      <c r="NZY39" s="443"/>
      <c r="NZZ39" s="443"/>
      <c r="OAA39" s="443"/>
      <c r="OAB39" s="443"/>
      <c r="OAC39" s="443"/>
      <c r="OAD39" s="443"/>
      <c r="OAE39" s="443"/>
      <c r="OAF39" s="443"/>
      <c r="OAG39" s="443"/>
      <c r="OAH39" s="443"/>
      <c r="OAI39" s="443"/>
      <c r="OAJ39" s="443"/>
      <c r="OAK39" s="443"/>
      <c r="OAL39" s="443"/>
      <c r="OAM39" s="443"/>
      <c r="OAN39" s="443"/>
      <c r="OAO39" s="443"/>
      <c r="OAP39" s="443"/>
      <c r="OAQ39" s="443"/>
      <c r="OAR39" s="443"/>
      <c r="OAS39" s="443"/>
      <c r="OAT39" s="443"/>
      <c r="OAU39" s="443"/>
      <c r="OAV39" s="443"/>
      <c r="OAW39" s="443"/>
      <c r="OAX39" s="443"/>
      <c r="OAY39" s="443"/>
      <c r="OAZ39" s="443"/>
      <c r="OBA39" s="443"/>
      <c r="OBB39" s="443"/>
      <c r="OBC39" s="443"/>
      <c r="OBD39" s="443"/>
      <c r="OBE39" s="443"/>
      <c r="OBF39" s="443"/>
      <c r="OBG39" s="443"/>
      <c r="OBH39" s="443"/>
      <c r="OBI39" s="443"/>
      <c r="OBJ39" s="443"/>
      <c r="OBK39" s="443"/>
      <c r="OBL39" s="443"/>
      <c r="OBM39" s="443"/>
      <c r="OBN39" s="443"/>
      <c r="OBO39" s="443"/>
      <c r="OBP39" s="443"/>
      <c r="OBQ39" s="443"/>
      <c r="OBR39" s="443"/>
      <c r="OBS39" s="443"/>
      <c r="OBT39" s="443"/>
      <c r="OBU39" s="443"/>
      <c r="OBV39" s="443"/>
      <c r="OBW39" s="443"/>
      <c r="OBX39" s="443"/>
      <c r="OBY39" s="443"/>
      <c r="OBZ39" s="443"/>
      <c r="OCA39" s="443"/>
      <c r="OCB39" s="443"/>
      <c r="OCC39" s="443"/>
      <c r="OCD39" s="443"/>
      <c r="OCE39" s="443"/>
      <c r="OCF39" s="443"/>
      <c r="OCG39" s="443"/>
      <c r="OCH39" s="443"/>
      <c r="OCI39" s="443"/>
      <c r="OCJ39" s="443"/>
      <c r="OCK39" s="443"/>
      <c r="OCL39" s="443"/>
      <c r="OCM39" s="443"/>
      <c r="OCN39" s="443"/>
      <c r="OCO39" s="443"/>
      <c r="OCP39" s="443"/>
      <c r="OCQ39" s="443"/>
      <c r="OCR39" s="443"/>
      <c r="OCS39" s="443"/>
      <c r="OCT39" s="443"/>
      <c r="OCU39" s="443"/>
      <c r="OCV39" s="443"/>
      <c r="OCW39" s="443"/>
      <c r="OCX39" s="443"/>
      <c r="OCY39" s="443"/>
      <c r="OCZ39" s="443"/>
      <c r="ODA39" s="443"/>
      <c r="ODB39" s="443"/>
      <c r="ODC39" s="443"/>
      <c r="ODD39" s="443"/>
      <c r="ODE39" s="443"/>
      <c r="ODF39" s="443"/>
      <c r="ODG39" s="443"/>
      <c r="ODH39" s="443"/>
      <c r="ODI39" s="443"/>
      <c r="ODJ39" s="443"/>
      <c r="ODK39" s="443"/>
      <c r="ODL39" s="443"/>
      <c r="ODM39" s="443"/>
      <c r="ODN39" s="443"/>
      <c r="ODO39" s="443"/>
      <c r="ODP39" s="443"/>
      <c r="ODQ39" s="443"/>
      <c r="ODR39" s="443"/>
      <c r="ODS39" s="443"/>
      <c r="ODT39" s="443"/>
      <c r="ODU39" s="443"/>
      <c r="ODV39" s="443"/>
      <c r="ODW39" s="443"/>
      <c r="ODX39" s="443"/>
      <c r="ODY39" s="443"/>
      <c r="ODZ39" s="443"/>
      <c r="OEA39" s="443"/>
      <c r="OEB39" s="443"/>
      <c r="OEC39" s="443"/>
      <c r="OED39" s="443"/>
      <c r="OEE39" s="443"/>
      <c r="OEF39" s="443"/>
      <c r="OEG39" s="443"/>
      <c r="OEH39" s="443"/>
      <c r="OEI39" s="443"/>
      <c r="OEJ39" s="443"/>
      <c r="OEK39" s="443"/>
      <c r="OEL39" s="443"/>
      <c r="OEM39" s="443"/>
      <c r="OEN39" s="443"/>
      <c r="OEO39" s="443"/>
      <c r="OEP39" s="443"/>
      <c r="OEQ39" s="443"/>
      <c r="OER39" s="443"/>
      <c r="OES39" s="443"/>
      <c r="OET39" s="443"/>
      <c r="OEU39" s="443"/>
      <c r="OEV39" s="443"/>
      <c r="OEW39" s="443"/>
      <c r="OEX39" s="443"/>
      <c r="OEY39" s="443"/>
      <c r="OEZ39" s="443"/>
      <c r="OFA39" s="443"/>
      <c r="OFB39" s="443"/>
      <c r="OFC39" s="443"/>
      <c r="OFD39" s="443"/>
      <c r="OFE39" s="443"/>
      <c r="OFF39" s="443"/>
      <c r="OFG39" s="443"/>
      <c r="OFH39" s="443"/>
      <c r="OFI39" s="443"/>
      <c r="OFJ39" s="443"/>
      <c r="OFK39" s="443"/>
      <c r="OFL39" s="443"/>
      <c r="OFM39" s="443"/>
      <c r="OFN39" s="443"/>
      <c r="OFO39" s="443"/>
      <c r="OFP39" s="443"/>
      <c r="OFQ39" s="443"/>
      <c r="OFR39" s="443"/>
      <c r="OFS39" s="443"/>
      <c r="OFT39" s="443"/>
      <c r="OFU39" s="443"/>
      <c r="OFV39" s="443"/>
      <c r="OFW39" s="443"/>
      <c r="OFX39" s="443"/>
      <c r="OFY39" s="443"/>
      <c r="OFZ39" s="443"/>
      <c r="OGA39" s="443"/>
      <c r="OGB39" s="443"/>
      <c r="OGC39" s="443"/>
      <c r="OGD39" s="443"/>
      <c r="OGE39" s="443"/>
      <c r="OGF39" s="443"/>
      <c r="OGG39" s="443"/>
      <c r="OGH39" s="443"/>
      <c r="OGI39" s="443"/>
      <c r="OGJ39" s="443"/>
      <c r="OGK39" s="443"/>
      <c r="OGL39" s="443"/>
      <c r="OGM39" s="443"/>
      <c r="OGN39" s="443"/>
      <c r="OGO39" s="443"/>
      <c r="OGP39" s="443"/>
      <c r="OGQ39" s="443"/>
      <c r="OGR39" s="443"/>
      <c r="OGS39" s="443"/>
      <c r="OGT39" s="443"/>
      <c r="OGU39" s="443"/>
      <c r="OGV39" s="443"/>
      <c r="OGW39" s="443"/>
      <c r="OGX39" s="443"/>
      <c r="OGY39" s="443"/>
      <c r="OGZ39" s="443"/>
      <c r="OHA39" s="443"/>
      <c r="OHB39" s="443"/>
      <c r="OHC39" s="443"/>
      <c r="OHD39" s="443"/>
      <c r="OHE39" s="443"/>
      <c r="OHF39" s="443"/>
      <c r="OHG39" s="443"/>
      <c r="OHH39" s="443"/>
      <c r="OHI39" s="443"/>
      <c r="OHJ39" s="443"/>
      <c r="OHK39" s="443"/>
      <c r="OHL39" s="443"/>
      <c r="OHM39" s="443"/>
      <c r="OHN39" s="443"/>
      <c r="OHO39" s="443"/>
      <c r="OHP39" s="443"/>
      <c r="OHQ39" s="443"/>
      <c r="OHR39" s="443"/>
      <c r="OHS39" s="443"/>
      <c r="OHT39" s="443"/>
      <c r="OHU39" s="443"/>
      <c r="OHV39" s="443"/>
      <c r="OHW39" s="443"/>
      <c r="OHX39" s="443"/>
      <c r="OHY39" s="443"/>
      <c r="OHZ39" s="443"/>
      <c r="OIA39" s="443"/>
      <c r="OIB39" s="443"/>
      <c r="OIC39" s="443"/>
      <c r="OID39" s="443"/>
      <c r="OIE39" s="443"/>
      <c r="OIF39" s="443"/>
      <c r="OIG39" s="443"/>
      <c r="OIH39" s="443"/>
      <c r="OII39" s="443"/>
      <c r="OIJ39" s="443"/>
      <c r="OIK39" s="443"/>
      <c r="OIL39" s="443"/>
      <c r="OIM39" s="443"/>
      <c r="OIN39" s="443"/>
      <c r="OIO39" s="443"/>
      <c r="OIP39" s="443"/>
      <c r="OIQ39" s="443"/>
      <c r="OIR39" s="443"/>
      <c r="OIS39" s="443"/>
      <c r="OIT39" s="443"/>
      <c r="OIU39" s="443"/>
      <c r="OIV39" s="443"/>
      <c r="OIW39" s="443"/>
      <c r="OIX39" s="443"/>
      <c r="OIY39" s="443"/>
      <c r="OIZ39" s="443"/>
      <c r="OJA39" s="443"/>
      <c r="OJB39" s="443"/>
      <c r="OJC39" s="443"/>
      <c r="OJD39" s="443"/>
      <c r="OJE39" s="443"/>
      <c r="OJF39" s="443"/>
      <c r="OJG39" s="443"/>
      <c r="OJH39" s="443"/>
      <c r="OJI39" s="443"/>
      <c r="OJJ39" s="443"/>
      <c r="OJK39" s="443"/>
      <c r="OJL39" s="443"/>
      <c r="OJM39" s="443"/>
      <c r="OJN39" s="443"/>
      <c r="OJO39" s="443"/>
      <c r="OJP39" s="443"/>
      <c r="OJQ39" s="443"/>
      <c r="OJR39" s="443"/>
      <c r="OJS39" s="443"/>
      <c r="OJT39" s="443"/>
      <c r="OJU39" s="443"/>
      <c r="OJV39" s="443"/>
      <c r="OJW39" s="443"/>
      <c r="OJX39" s="443"/>
      <c r="OJY39" s="443"/>
      <c r="OJZ39" s="443"/>
      <c r="OKA39" s="443"/>
      <c r="OKB39" s="443"/>
      <c r="OKC39" s="443"/>
      <c r="OKD39" s="443"/>
      <c r="OKE39" s="443"/>
      <c r="OKF39" s="443"/>
      <c r="OKG39" s="443"/>
      <c r="OKH39" s="443"/>
      <c r="OKI39" s="443"/>
      <c r="OKJ39" s="443"/>
      <c r="OKK39" s="443"/>
      <c r="OKL39" s="443"/>
      <c r="OKM39" s="443"/>
      <c r="OKN39" s="443"/>
      <c r="OKO39" s="443"/>
      <c r="OKP39" s="443"/>
      <c r="OKQ39" s="443"/>
      <c r="OKR39" s="443"/>
      <c r="OKS39" s="443"/>
      <c r="OKT39" s="443"/>
      <c r="OKU39" s="443"/>
      <c r="OKV39" s="443"/>
      <c r="OKW39" s="443"/>
      <c r="OKX39" s="443"/>
      <c r="OKY39" s="443"/>
      <c r="OKZ39" s="443"/>
      <c r="OLA39" s="443"/>
      <c r="OLB39" s="443"/>
      <c r="OLC39" s="443"/>
      <c r="OLD39" s="443"/>
      <c r="OLE39" s="443"/>
      <c r="OLF39" s="443"/>
      <c r="OLG39" s="443"/>
      <c r="OLH39" s="443"/>
      <c r="OLI39" s="443"/>
      <c r="OLJ39" s="443"/>
      <c r="OLK39" s="443"/>
      <c r="OLL39" s="443"/>
      <c r="OLM39" s="443"/>
      <c r="OLN39" s="443"/>
      <c r="OLO39" s="443"/>
      <c r="OLP39" s="443"/>
      <c r="OLQ39" s="443"/>
      <c r="OLR39" s="443"/>
      <c r="OLS39" s="443"/>
      <c r="OLT39" s="443"/>
      <c r="OLU39" s="443"/>
      <c r="OLV39" s="443"/>
      <c r="OLW39" s="443"/>
      <c r="OLX39" s="443"/>
      <c r="OLY39" s="443"/>
      <c r="OLZ39" s="443"/>
      <c r="OMA39" s="443"/>
      <c r="OMB39" s="443"/>
      <c r="OMC39" s="443"/>
      <c r="OMD39" s="443"/>
      <c r="OME39" s="443"/>
      <c r="OMF39" s="443"/>
      <c r="OMG39" s="443"/>
      <c r="OMH39" s="443"/>
      <c r="OMI39" s="443"/>
      <c r="OMJ39" s="443"/>
      <c r="OMK39" s="443"/>
      <c r="OML39" s="443"/>
      <c r="OMM39" s="443"/>
      <c r="OMN39" s="443"/>
      <c r="OMO39" s="443"/>
      <c r="OMP39" s="443"/>
      <c r="OMQ39" s="443"/>
      <c r="OMR39" s="443"/>
      <c r="OMS39" s="443"/>
      <c r="OMT39" s="443"/>
      <c r="OMU39" s="443"/>
      <c r="OMV39" s="443"/>
      <c r="OMW39" s="443"/>
      <c r="OMX39" s="443"/>
      <c r="OMY39" s="443"/>
      <c r="OMZ39" s="443"/>
      <c r="ONA39" s="443"/>
      <c r="ONB39" s="443"/>
      <c r="ONC39" s="443"/>
      <c r="OND39" s="443"/>
      <c r="ONE39" s="443"/>
      <c r="ONF39" s="443"/>
      <c r="ONG39" s="443"/>
      <c r="ONH39" s="443"/>
      <c r="ONI39" s="443"/>
      <c r="ONJ39" s="443"/>
      <c r="ONK39" s="443"/>
      <c r="ONL39" s="443"/>
      <c r="ONM39" s="443"/>
      <c r="ONN39" s="443"/>
      <c r="ONO39" s="443"/>
      <c r="ONP39" s="443"/>
      <c r="ONQ39" s="443"/>
      <c r="ONR39" s="443"/>
      <c r="ONS39" s="443"/>
      <c r="ONT39" s="443"/>
      <c r="ONU39" s="443"/>
      <c r="ONV39" s="443"/>
      <c r="ONW39" s="443"/>
      <c r="ONX39" s="443"/>
      <c r="ONY39" s="443"/>
      <c r="ONZ39" s="443"/>
      <c r="OOA39" s="443"/>
      <c r="OOB39" s="443"/>
      <c r="OOC39" s="443"/>
      <c r="OOD39" s="443"/>
      <c r="OOE39" s="443"/>
      <c r="OOF39" s="443"/>
      <c r="OOG39" s="443"/>
      <c r="OOH39" s="443"/>
      <c r="OOI39" s="443"/>
      <c r="OOJ39" s="443"/>
      <c r="OOK39" s="443"/>
      <c r="OOL39" s="443"/>
      <c r="OOM39" s="443"/>
      <c r="OON39" s="443"/>
      <c r="OOO39" s="443"/>
      <c r="OOP39" s="443"/>
      <c r="OOQ39" s="443"/>
      <c r="OOR39" s="443"/>
      <c r="OOS39" s="443"/>
      <c r="OOT39" s="443"/>
      <c r="OOU39" s="443"/>
      <c r="OOV39" s="443"/>
      <c r="OOW39" s="443"/>
      <c r="OOX39" s="443"/>
      <c r="OOY39" s="443"/>
      <c r="OOZ39" s="443"/>
      <c r="OPA39" s="443"/>
      <c r="OPB39" s="443"/>
      <c r="OPC39" s="443"/>
      <c r="OPD39" s="443"/>
      <c r="OPE39" s="443"/>
      <c r="OPF39" s="443"/>
      <c r="OPG39" s="443"/>
      <c r="OPH39" s="443"/>
      <c r="OPI39" s="443"/>
      <c r="OPJ39" s="443"/>
      <c r="OPK39" s="443"/>
      <c r="OPL39" s="443"/>
      <c r="OPM39" s="443"/>
      <c r="OPN39" s="443"/>
      <c r="OPO39" s="443"/>
      <c r="OPP39" s="443"/>
      <c r="OPQ39" s="443"/>
      <c r="OPR39" s="443"/>
      <c r="OPS39" s="443"/>
      <c r="OPT39" s="443"/>
      <c r="OPU39" s="443"/>
      <c r="OPV39" s="443"/>
      <c r="OPW39" s="443"/>
      <c r="OPX39" s="443"/>
      <c r="OPY39" s="443"/>
      <c r="OPZ39" s="443"/>
      <c r="OQA39" s="443"/>
      <c r="OQB39" s="443"/>
      <c r="OQC39" s="443"/>
      <c r="OQD39" s="443"/>
      <c r="OQE39" s="443"/>
      <c r="OQF39" s="443"/>
      <c r="OQG39" s="443"/>
      <c r="OQH39" s="443"/>
      <c r="OQI39" s="443"/>
      <c r="OQJ39" s="443"/>
      <c r="OQK39" s="443"/>
      <c r="OQL39" s="443"/>
      <c r="OQM39" s="443"/>
      <c r="OQN39" s="443"/>
      <c r="OQO39" s="443"/>
      <c r="OQP39" s="443"/>
      <c r="OQQ39" s="443"/>
      <c r="OQR39" s="443"/>
      <c r="OQS39" s="443"/>
      <c r="OQT39" s="443"/>
      <c r="OQU39" s="443"/>
      <c r="OQV39" s="443"/>
      <c r="OQW39" s="443"/>
      <c r="OQX39" s="443"/>
      <c r="OQY39" s="443"/>
      <c r="OQZ39" s="443"/>
      <c r="ORA39" s="443"/>
      <c r="ORB39" s="443"/>
      <c r="ORC39" s="443"/>
      <c r="ORD39" s="443"/>
      <c r="ORE39" s="443"/>
      <c r="ORF39" s="443"/>
      <c r="ORG39" s="443"/>
      <c r="ORH39" s="443"/>
      <c r="ORI39" s="443"/>
      <c r="ORJ39" s="443"/>
      <c r="ORK39" s="443"/>
      <c r="ORL39" s="443"/>
      <c r="ORM39" s="443"/>
      <c r="ORN39" s="443"/>
      <c r="ORO39" s="443"/>
      <c r="ORP39" s="443"/>
      <c r="ORQ39" s="443"/>
      <c r="ORR39" s="443"/>
      <c r="ORS39" s="443"/>
      <c r="ORT39" s="443"/>
      <c r="ORU39" s="443"/>
      <c r="ORV39" s="443"/>
      <c r="ORW39" s="443"/>
      <c r="ORX39" s="443"/>
      <c r="ORY39" s="443"/>
      <c r="ORZ39" s="443"/>
      <c r="OSA39" s="443"/>
      <c r="OSB39" s="443"/>
      <c r="OSC39" s="443"/>
      <c r="OSD39" s="443"/>
      <c r="OSE39" s="443"/>
      <c r="OSF39" s="443"/>
      <c r="OSG39" s="443"/>
      <c r="OSH39" s="443"/>
      <c r="OSI39" s="443"/>
      <c r="OSJ39" s="443"/>
      <c r="OSK39" s="443"/>
      <c r="OSL39" s="443"/>
      <c r="OSM39" s="443"/>
      <c r="OSN39" s="443"/>
      <c r="OSO39" s="443"/>
      <c r="OSP39" s="443"/>
      <c r="OSQ39" s="443"/>
      <c r="OSR39" s="443"/>
      <c r="OSS39" s="443"/>
      <c r="OST39" s="443"/>
      <c r="OSU39" s="443"/>
      <c r="OSV39" s="443"/>
      <c r="OSW39" s="443"/>
      <c r="OSX39" s="443"/>
      <c r="OSY39" s="443"/>
      <c r="OSZ39" s="443"/>
      <c r="OTA39" s="443"/>
      <c r="OTB39" s="443"/>
      <c r="OTC39" s="443"/>
      <c r="OTD39" s="443"/>
      <c r="OTE39" s="443"/>
      <c r="OTF39" s="443"/>
      <c r="OTG39" s="443"/>
      <c r="OTH39" s="443"/>
      <c r="OTI39" s="443"/>
      <c r="OTJ39" s="443"/>
      <c r="OTK39" s="443"/>
      <c r="OTL39" s="443"/>
      <c r="OTM39" s="443"/>
      <c r="OTN39" s="443"/>
      <c r="OTO39" s="443"/>
      <c r="OTP39" s="443"/>
      <c r="OTQ39" s="443"/>
      <c r="OTR39" s="443"/>
      <c r="OTS39" s="443"/>
      <c r="OTT39" s="443"/>
      <c r="OTU39" s="443"/>
      <c r="OTV39" s="443"/>
      <c r="OTW39" s="443"/>
      <c r="OTX39" s="443"/>
      <c r="OTY39" s="443"/>
      <c r="OTZ39" s="443"/>
      <c r="OUA39" s="443"/>
      <c r="OUB39" s="443"/>
      <c r="OUC39" s="443"/>
      <c r="OUD39" s="443"/>
      <c r="OUE39" s="443"/>
      <c r="OUF39" s="443"/>
      <c r="OUG39" s="443"/>
      <c r="OUH39" s="443"/>
      <c r="OUI39" s="443"/>
      <c r="OUJ39" s="443"/>
      <c r="OUK39" s="443"/>
      <c r="OUL39" s="443"/>
      <c r="OUM39" s="443"/>
      <c r="OUN39" s="443"/>
      <c r="OUO39" s="443"/>
      <c r="OUP39" s="443"/>
      <c r="OUQ39" s="443"/>
      <c r="OUR39" s="443"/>
      <c r="OUS39" s="443"/>
      <c r="OUT39" s="443"/>
      <c r="OUU39" s="443"/>
      <c r="OUV39" s="443"/>
      <c r="OUW39" s="443"/>
      <c r="OUX39" s="443"/>
      <c r="OUY39" s="443"/>
      <c r="OUZ39" s="443"/>
      <c r="OVA39" s="443"/>
      <c r="OVB39" s="443"/>
      <c r="OVC39" s="443"/>
      <c r="OVD39" s="443"/>
      <c r="OVE39" s="443"/>
      <c r="OVF39" s="443"/>
      <c r="OVG39" s="443"/>
      <c r="OVH39" s="443"/>
      <c r="OVI39" s="443"/>
      <c r="OVJ39" s="443"/>
      <c r="OVK39" s="443"/>
      <c r="OVL39" s="443"/>
      <c r="OVM39" s="443"/>
      <c r="OVN39" s="443"/>
      <c r="OVO39" s="443"/>
      <c r="OVP39" s="443"/>
      <c r="OVQ39" s="443"/>
      <c r="OVR39" s="443"/>
      <c r="OVS39" s="443"/>
      <c r="OVT39" s="443"/>
      <c r="OVU39" s="443"/>
      <c r="OVV39" s="443"/>
      <c r="OVW39" s="443"/>
      <c r="OVX39" s="443"/>
      <c r="OVY39" s="443"/>
      <c r="OVZ39" s="443"/>
      <c r="OWA39" s="443"/>
      <c r="OWB39" s="443"/>
      <c r="OWC39" s="443"/>
      <c r="OWD39" s="443"/>
      <c r="OWE39" s="443"/>
      <c r="OWF39" s="443"/>
      <c r="OWG39" s="443"/>
      <c r="OWH39" s="443"/>
      <c r="OWI39" s="443"/>
      <c r="OWJ39" s="443"/>
      <c r="OWK39" s="443"/>
      <c r="OWL39" s="443"/>
      <c r="OWM39" s="443"/>
      <c r="OWN39" s="443"/>
      <c r="OWO39" s="443"/>
      <c r="OWP39" s="443"/>
      <c r="OWQ39" s="443"/>
      <c r="OWR39" s="443"/>
      <c r="OWS39" s="443"/>
      <c r="OWT39" s="443"/>
      <c r="OWU39" s="443"/>
      <c r="OWV39" s="443"/>
      <c r="OWW39" s="443"/>
      <c r="OWX39" s="443"/>
      <c r="OWY39" s="443"/>
      <c r="OWZ39" s="443"/>
      <c r="OXA39" s="443"/>
      <c r="OXB39" s="443"/>
      <c r="OXC39" s="443"/>
      <c r="OXD39" s="443"/>
      <c r="OXE39" s="443"/>
      <c r="OXF39" s="443"/>
      <c r="OXG39" s="443"/>
      <c r="OXH39" s="443"/>
      <c r="OXI39" s="443"/>
      <c r="OXJ39" s="443"/>
      <c r="OXK39" s="443"/>
      <c r="OXL39" s="443"/>
      <c r="OXM39" s="443"/>
      <c r="OXN39" s="443"/>
      <c r="OXO39" s="443"/>
      <c r="OXP39" s="443"/>
      <c r="OXQ39" s="443"/>
      <c r="OXR39" s="443"/>
      <c r="OXS39" s="443"/>
      <c r="OXT39" s="443"/>
      <c r="OXU39" s="443"/>
      <c r="OXV39" s="443"/>
      <c r="OXW39" s="443"/>
      <c r="OXX39" s="443"/>
      <c r="OXY39" s="443"/>
      <c r="OXZ39" s="443"/>
      <c r="OYA39" s="443"/>
      <c r="OYB39" s="443"/>
      <c r="OYC39" s="443"/>
      <c r="OYD39" s="443"/>
      <c r="OYE39" s="443"/>
      <c r="OYF39" s="443"/>
      <c r="OYG39" s="443"/>
      <c r="OYH39" s="443"/>
      <c r="OYI39" s="443"/>
      <c r="OYJ39" s="443"/>
      <c r="OYK39" s="443"/>
      <c r="OYL39" s="443"/>
      <c r="OYM39" s="443"/>
      <c r="OYN39" s="443"/>
      <c r="OYO39" s="443"/>
      <c r="OYP39" s="443"/>
      <c r="OYQ39" s="443"/>
      <c r="OYR39" s="443"/>
      <c r="OYS39" s="443"/>
      <c r="OYT39" s="443"/>
      <c r="OYU39" s="443"/>
      <c r="OYV39" s="443"/>
      <c r="OYW39" s="443"/>
      <c r="OYX39" s="443"/>
      <c r="OYY39" s="443"/>
      <c r="OYZ39" s="443"/>
      <c r="OZA39" s="443"/>
      <c r="OZB39" s="443"/>
      <c r="OZC39" s="443"/>
      <c r="OZD39" s="443"/>
      <c r="OZE39" s="443"/>
      <c r="OZF39" s="443"/>
      <c r="OZG39" s="443"/>
      <c r="OZH39" s="443"/>
      <c r="OZI39" s="443"/>
      <c r="OZJ39" s="443"/>
      <c r="OZK39" s="443"/>
      <c r="OZL39" s="443"/>
      <c r="OZM39" s="443"/>
      <c r="OZN39" s="443"/>
      <c r="OZO39" s="443"/>
      <c r="OZP39" s="443"/>
      <c r="OZQ39" s="443"/>
      <c r="OZR39" s="443"/>
      <c r="OZS39" s="443"/>
      <c r="OZT39" s="443"/>
      <c r="OZU39" s="443"/>
      <c r="OZV39" s="443"/>
      <c r="OZW39" s="443"/>
      <c r="OZX39" s="443"/>
      <c r="OZY39" s="443"/>
      <c r="OZZ39" s="443"/>
      <c r="PAA39" s="443"/>
      <c r="PAB39" s="443"/>
      <c r="PAC39" s="443"/>
      <c r="PAD39" s="443"/>
      <c r="PAE39" s="443"/>
      <c r="PAF39" s="443"/>
      <c r="PAG39" s="443"/>
      <c r="PAH39" s="443"/>
      <c r="PAI39" s="443"/>
      <c r="PAJ39" s="443"/>
      <c r="PAK39" s="443"/>
      <c r="PAL39" s="443"/>
      <c r="PAM39" s="443"/>
      <c r="PAN39" s="443"/>
      <c r="PAO39" s="443"/>
      <c r="PAP39" s="443"/>
      <c r="PAQ39" s="443"/>
      <c r="PAR39" s="443"/>
      <c r="PAS39" s="443"/>
      <c r="PAT39" s="443"/>
      <c r="PAU39" s="443"/>
      <c r="PAV39" s="443"/>
      <c r="PAW39" s="443"/>
      <c r="PAX39" s="443"/>
      <c r="PAY39" s="443"/>
      <c r="PAZ39" s="443"/>
      <c r="PBA39" s="443"/>
      <c r="PBB39" s="443"/>
      <c r="PBC39" s="443"/>
      <c r="PBD39" s="443"/>
      <c r="PBE39" s="443"/>
      <c r="PBF39" s="443"/>
      <c r="PBG39" s="443"/>
      <c r="PBH39" s="443"/>
      <c r="PBI39" s="443"/>
      <c r="PBJ39" s="443"/>
      <c r="PBK39" s="443"/>
      <c r="PBL39" s="443"/>
      <c r="PBM39" s="443"/>
      <c r="PBN39" s="443"/>
      <c r="PBO39" s="443"/>
      <c r="PBP39" s="443"/>
      <c r="PBQ39" s="443"/>
      <c r="PBR39" s="443"/>
      <c r="PBS39" s="443"/>
      <c r="PBT39" s="443"/>
      <c r="PBU39" s="443"/>
      <c r="PBV39" s="443"/>
      <c r="PBW39" s="443"/>
      <c r="PBX39" s="443"/>
      <c r="PBY39" s="443"/>
      <c r="PBZ39" s="443"/>
      <c r="PCA39" s="443"/>
      <c r="PCB39" s="443"/>
      <c r="PCC39" s="443"/>
      <c r="PCD39" s="443"/>
      <c r="PCE39" s="443"/>
      <c r="PCF39" s="443"/>
      <c r="PCG39" s="443"/>
      <c r="PCH39" s="443"/>
      <c r="PCI39" s="443"/>
      <c r="PCJ39" s="443"/>
      <c r="PCK39" s="443"/>
      <c r="PCL39" s="443"/>
      <c r="PCM39" s="443"/>
      <c r="PCN39" s="443"/>
      <c r="PCO39" s="443"/>
      <c r="PCP39" s="443"/>
      <c r="PCQ39" s="443"/>
      <c r="PCR39" s="443"/>
      <c r="PCS39" s="443"/>
      <c r="PCT39" s="443"/>
      <c r="PCU39" s="443"/>
      <c r="PCV39" s="443"/>
      <c r="PCW39" s="443"/>
      <c r="PCX39" s="443"/>
      <c r="PCY39" s="443"/>
      <c r="PCZ39" s="443"/>
      <c r="PDA39" s="443"/>
      <c r="PDB39" s="443"/>
      <c r="PDC39" s="443"/>
      <c r="PDD39" s="443"/>
      <c r="PDE39" s="443"/>
      <c r="PDF39" s="443"/>
      <c r="PDG39" s="443"/>
      <c r="PDH39" s="443"/>
      <c r="PDI39" s="443"/>
      <c r="PDJ39" s="443"/>
      <c r="PDK39" s="443"/>
      <c r="PDL39" s="443"/>
      <c r="PDM39" s="443"/>
      <c r="PDN39" s="443"/>
      <c r="PDO39" s="443"/>
      <c r="PDP39" s="443"/>
      <c r="PDQ39" s="443"/>
      <c r="PDR39" s="443"/>
      <c r="PDS39" s="443"/>
      <c r="PDT39" s="443"/>
      <c r="PDU39" s="443"/>
      <c r="PDV39" s="443"/>
      <c r="PDW39" s="443"/>
      <c r="PDX39" s="443"/>
      <c r="PDY39" s="443"/>
      <c r="PDZ39" s="443"/>
      <c r="PEA39" s="443"/>
      <c r="PEB39" s="443"/>
      <c r="PEC39" s="443"/>
      <c r="PED39" s="443"/>
      <c r="PEE39" s="443"/>
      <c r="PEF39" s="443"/>
      <c r="PEG39" s="443"/>
      <c r="PEH39" s="443"/>
      <c r="PEI39" s="443"/>
      <c r="PEJ39" s="443"/>
      <c r="PEK39" s="443"/>
      <c r="PEL39" s="443"/>
      <c r="PEM39" s="443"/>
      <c r="PEN39" s="443"/>
      <c r="PEO39" s="443"/>
      <c r="PEP39" s="443"/>
      <c r="PEQ39" s="443"/>
      <c r="PER39" s="443"/>
      <c r="PES39" s="443"/>
      <c r="PET39" s="443"/>
      <c r="PEU39" s="443"/>
      <c r="PEV39" s="443"/>
      <c r="PEW39" s="443"/>
      <c r="PEX39" s="443"/>
      <c r="PEY39" s="443"/>
      <c r="PEZ39" s="443"/>
      <c r="PFA39" s="443"/>
      <c r="PFB39" s="443"/>
      <c r="PFC39" s="443"/>
      <c r="PFD39" s="443"/>
      <c r="PFE39" s="443"/>
      <c r="PFF39" s="443"/>
      <c r="PFG39" s="443"/>
      <c r="PFH39" s="443"/>
      <c r="PFI39" s="443"/>
      <c r="PFJ39" s="443"/>
      <c r="PFK39" s="443"/>
      <c r="PFL39" s="443"/>
      <c r="PFM39" s="443"/>
      <c r="PFN39" s="443"/>
      <c r="PFO39" s="443"/>
      <c r="PFP39" s="443"/>
      <c r="PFQ39" s="443"/>
      <c r="PFR39" s="443"/>
      <c r="PFS39" s="443"/>
      <c r="PFT39" s="443"/>
      <c r="PFU39" s="443"/>
      <c r="PFV39" s="443"/>
      <c r="PFW39" s="443"/>
      <c r="PFX39" s="443"/>
      <c r="PFY39" s="443"/>
      <c r="PFZ39" s="443"/>
      <c r="PGA39" s="443"/>
      <c r="PGB39" s="443"/>
      <c r="PGC39" s="443"/>
      <c r="PGD39" s="443"/>
      <c r="PGE39" s="443"/>
      <c r="PGF39" s="443"/>
      <c r="PGG39" s="443"/>
      <c r="PGH39" s="443"/>
      <c r="PGI39" s="443"/>
      <c r="PGJ39" s="443"/>
      <c r="PGK39" s="443"/>
      <c r="PGL39" s="443"/>
      <c r="PGM39" s="443"/>
      <c r="PGN39" s="443"/>
      <c r="PGO39" s="443"/>
      <c r="PGP39" s="443"/>
      <c r="PGQ39" s="443"/>
      <c r="PGR39" s="443"/>
      <c r="PGS39" s="443"/>
      <c r="PGT39" s="443"/>
      <c r="PGU39" s="443"/>
      <c r="PGV39" s="443"/>
      <c r="PGW39" s="443"/>
      <c r="PGX39" s="443"/>
      <c r="PGY39" s="443"/>
      <c r="PGZ39" s="443"/>
      <c r="PHA39" s="443"/>
      <c r="PHB39" s="443"/>
      <c r="PHC39" s="443"/>
      <c r="PHD39" s="443"/>
      <c r="PHE39" s="443"/>
      <c r="PHF39" s="443"/>
      <c r="PHG39" s="443"/>
      <c r="PHH39" s="443"/>
      <c r="PHI39" s="443"/>
      <c r="PHJ39" s="443"/>
      <c r="PHK39" s="443"/>
      <c r="PHL39" s="443"/>
      <c r="PHM39" s="443"/>
      <c r="PHN39" s="443"/>
      <c r="PHO39" s="443"/>
      <c r="PHP39" s="443"/>
      <c r="PHQ39" s="443"/>
      <c r="PHR39" s="443"/>
      <c r="PHS39" s="443"/>
      <c r="PHT39" s="443"/>
      <c r="PHU39" s="443"/>
      <c r="PHV39" s="443"/>
      <c r="PHW39" s="443"/>
      <c r="PHX39" s="443"/>
      <c r="PHY39" s="443"/>
      <c r="PHZ39" s="443"/>
      <c r="PIA39" s="443"/>
      <c r="PIB39" s="443"/>
      <c r="PIC39" s="443"/>
      <c r="PID39" s="443"/>
      <c r="PIE39" s="443"/>
      <c r="PIF39" s="443"/>
      <c r="PIG39" s="443"/>
      <c r="PIH39" s="443"/>
      <c r="PII39" s="443"/>
      <c r="PIJ39" s="443"/>
      <c r="PIK39" s="443"/>
      <c r="PIL39" s="443"/>
      <c r="PIM39" s="443"/>
      <c r="PIN39" s="443"/>
      <c r="PIO39" s="443"/>
      <c r="PIP39" s="443"/>
      <c r="PIQ39" s="443"/>
      <c r="PIR39" s="443"/>
      <c r="PIS39" s="443"/>
      <c r="PIT39" s="443"/>
      <c r="PIU39" s="443"/>
      <c r="PIV39" s="443"/>
      <c r="PIW39" s="443"/>
      <c r="PIX39" s="443"/>
      <c r="PIY39" s="443"/>
      <c r="PIZ39" s="443"/>
      <c r="PJA39" s="443"/>
      <c r="PJB39" s="443"/>
      <c r="PJC39" s="443"/>
      <c r="PJD39" s="443"/>
      <c r="PJE39" s="443"/>
      <c r="PJF39" s="443"/>
      <c r="PJG39" s="443"/>
      <c r="PJH39" s="443"/>
      <c r="PJI39" s="443"/>
      <c r="PJJ39" s="443"/>
      <c r="PJK39" s="443"/>
      <c r="PJL39" s="443"/>
      <c r="PJM39" s="443"/>
      <c r="PJN39" s="443"/>
      <c r="PJO39" s="443"/>
      <c r="PJP39" s="443"/>
      <c r="PJQ39" s="443"/>
      <c r="PJR39" s="443"/>
      <c r="PJS39" s="443"/>
      <c r="PJT39" s="443"/>
      <c r="PJU39" s="443"/>
      <c r="PJV39" s="443"/>
      <c r="PJW39" s="443"/>
      <c r="PJX39" s="443"/>
      <c r="PJY39" s="443"/>
      <c r="PJZ39" s="443"/>
      <c r="PKA39" s="443"/>
      <c r="PKB39" s="443"/>
      <c r="PKC39" s="443"/>
      <c r="PKD39" s="443"/>
      <c r="PKE39" s="443"/>
      <c r="PKF39" s="443"/>
      <c r="PKG39" s="443"/>
      <c r="PKH39" s="443"/>
      <c r="PKI39" s="443"/>
      <c r="PKJ39" s="443"/>
      <c r="PKK39" s="443"/>
      <c r="PKL39" s="443"/>
      <c r="PKM39" s="443"/>
      <c r="PKN39" s="443"/>
      <c r="PKO39" s="443"/>
      <c r="PKP39" s="443"/>
      <c r="PKQ39" s="443"/>
      <c r="PKR39" s="443"/>
      <c r="PKS39" s="443"/>
      <c r="PKT39" s="443"/>
      <c r="PKU39" s="443"/>
      <c r="PKV39" s="443"/>
      <c r="PKW39" s="443"/>
      <c r="PKX39" s="443"/>
      <c r="PKY39" s="443"/>
      <c r="PKZ39" s="443"/>
      <c r="PLA39" s="443"/>
      <c r="PLB39" s="443"/>
      <c r="PLC39" s="443"/>
      <c r="PLD39" s="443"/>
      <c r="PLE39" s="443"/>
      <c r="PLF39" s="443"/>
      <c r="PLG39" s="443"/>
      <c r="PLH39" s="443"/>
      <c r="PLI39" s="443"/>
      <c r="PLJ39" s="443"/>
      <c r="PLK39" s="443"/>
      <c r="PLL39" s="443"/>
      <c r="PLM39" s="443"/>
      <c r="PLN39" s="443"/>
      <c r="PLO39" s="443"/>
      <c r="PLP39" s="443"/>
      <c r="PLQ39" s="443"/>
      <c r="PLR39" s="443"/>
      <c r="PLS39" s="443"/>
      <c r="PLT39" s="443"/>
      <c r="PLU39" s="443"/>
      <c r="PLV39" s="443"/>
      <c r="PLW39" s="443"/>
      <c r="PLX39" s="443"/>
      <c r="PLY39" s="443"/>
      <c r="PLZ39" s="443"/>
      <c r="PMA39" s="443"/>
      <c r="PMB39" s="443"/>
      <c r="PMC39" s="443"/>
      <c r="PMD39" s="443"/>
      <c r="PME39" s="443"/>
      <c r="PMF39" s="443"/>
      <c r="PMG39" s="443"/>
      <c r="PMH39" s="443"/>
      <c r="PMI39" s="443"/>
      <c r="PMJ39" s="443"/>
      <c r="PMK39" s="443"/>
      <c r="PML39" s="443"/>
      <c r="PMM39" s="443"/>
      <c r="PMN39" s="443"/>
      <c r="PMO39" s="443"/>
      <c r="PMP39" s="443"/>
      <c r="PMQ39" s="443"/>
      <c r="PMR39" s="443"/>
      <c r="PMS39" s="443"/>
      <c r="PMT39" s="443"/>
      <c r="PMU39" s="443"/>
      <c r="PMV39" s="443"/>
      <c r="PMW39" s="443"/>
      <c r="PMX39" s="443"/>
      <c r="PMY39" s="443"/>
      <c r="PMZ39" s="443"/>
      <c r="PNA39" s="443"/>
      <c r="PNB39" s="443"/>
      <c r="PNC39" s="443"/>
      <c r="PND39" s="443"/>
      <c r="PNE39" s="443"/>
      <c r="PNF39" s="443"/>
      <c r="PNG39" s="443"/>
      <c r="PNH39" s="443"/>
      <c r="PNI39" s="443"/>
      <c r="PNJ39" s="443"/>
      <c r="PNK39" s="443"/>
      <c r="PNL39" s="443"/>
      <c r="PNM39" s="443"/>
      <c r="PNN39" s="443"/>
      <c r="PNO39" s="443"/>
      <c r="PNP39" s="443"/>
      <c r="PNQ39" s="443"/>
      <c r="PNR39" s="443"/>
      <c r="PNS39" s="443"/>
      <c r="PNT39" s="443"/>
      <c r="PNU39" s="443"/>
      <c r="PNV39" s="443"/>
      <c r="PNW39" s="443"/>
      <c r="PNX39" s="443"/>
      <c r="PNY39" s="443"/>
      <c r="PNZ39" s="443"/>
      <c r="POA39" s="443"/>
      <c r="POB39" s="443"/>
      <c r="POC39" s="443"/>
      <c r="POD39" s="443"/>
      <c r="POE39" s="443"/>
      <c r="POF39" s="443"/>
      <c r="POG39" s="443"/>
      <c r="POH39" s="443"/>
      <c r="POI39" s="443"/>
      <c r="POJ39" s="443"/>
      <c r="POK39" s="443"/>
      <c r="POL39" s="443"/>
      <c r="POM39" s="443"/>
      <c r="PON39" s="443"/>
      <c r="POO39" s="443"/>
      <c r="POP39" s="443"/>
      <c r="POQ39" s="443"/>
      <c r="POR39" s="443"/>
      <c r="POS39" s="443"/>
      <c r="POT39" s="443"/>
      <c r="POU39" s="443"/>
      <c r="POV39" s="443"/>
      <c r="POW39" s="443"/>
      <c r="POX39" s="443"/>
      <c r="POY39" s="443"/>
      <c r="POZ39" s="443"/>
      <c r="PPA39" s="443"/>
      <c r="PPB39" s="443"/>
      <c r="PPC39" s="443"/>
      <c r="PPD39" s="443"/>
      <c r="PPE39" s="443"/>
      <c r="PPF39" s="443"/>
      <c r="PPG39" s="443"/>
      <c r="PPH39" s="443"/>
      <c r="PPI39" s="443"/>
      <c r="PPJ39" s="443"/>
      <c r="PPK39" s="443"/>
      <c r="PPL39" s="443"/>
      <c r="PPM39" s="443"/>
      <c r="PPN39" s="443"/>
      <c r="PPO39" s="443"/>
      <c r="PPP39" s="443"/>
      <c r="PPQ39" s="443"/>
      <c r="PPR39" s="443"/>
      <c r="PPS39" s="443"/>
      <c r="PPT39" s="443"/>
      <c r="PPU39" s="443"/>
      <c r="PPV39" s="443"/>
      <c r="PPW39" s="443"/>
      <c r="PPX39" s="443"/>
      <c r="PPY39" s="443"/>
      <c r="PPZ39" s="443"/>
      <c r="PQA39" s="443"/>
      <c r="PQB39" s="443"/>
      <c r="PQC39" s="443"/>
      <c r="PQD39" s="443"/>
      <c r="PQE39" s="443"/>
      <c r="PQF39" s="443"/>
      <c r="PQG39" s="443"/>
      <c r="PQH39" s="443"/>
      <c r="PQI39" s="443"/>
      <c r="PQJ39" s="443"/>
      <c r="PQK39" s="443"/>
      <c r="PQL39" s="443"/>
      <c r="PQM39" s="443"/>
      <c r="PQN39" s="443"/>
      <c r="PQO39" s="443"/>
      <c r="PQP39" s="443"/>
      <c r="PQQ39" s="443"/>
      <c r="PQR39" s="443"/>
      <c r="PQS39" s="443"/>
      <c r="PQT39" s="443"/>
      <c r="PQU39" s="443"/>
      <c r="PQV39" s="443"/>
      <c r="PQW39" s="443"/>
      <c r="PQX39" s="443"/>
      <c r="PQY39" s="443"/>
      <c r="PQZ39" s="443"/>
      <c r="PRA39" s="443"/>
      <c r="PRB39" s="443"/>
      <c r="PRC39" s="443"/>
      <c r="PRD39" s="443"/>
      <c r="PRE39" s="443"/>
      <c r="PRF39" s="443"/>
      <c r="PRG39" s="443"/>
      <c r="PRH39" s="443"/>
      <c r="PRI39" s="443"/>
      <c r="PRJ39" s="443"/>
      <c r="PRK39" s="443"/>
      <c r="PRL39" s="443"/>
      <c r="PRM39" s="443"/>
      <c r="PRN39" s="443"/>
      <c r="PRO39" s="443"/>
      <c r="PRP39" s="443"/>
      <c r="PRQ39" s="443"/>
      <c r="PRR39" s="443"/>
      <c r="PRS39" s="443"/>
      <c r="PRT39" s="443"/>
      <c r="PRU39" s="443"/>
      <c r="PRV39" s="443"/>
      <c r="PRW39" s="443"/>
      <c r="PRX39" s="443"/>
      <c r="PRY39" s="443"/>
      <c r="PRZ39" s="443"/>
      <c r="PSA39" s="443"/>
      <c r="PSB39" s="443"/>
      <c r="PSC39" s="443"/>
      <c r="PSD39" s="443"/>
      <c r="PSE39" s="443"/>
      <c r="PSF39" s="443"/>
      <c r="PSG39" s="443"/>
      <c r="PSH39" s="443"/>
      <c r="PSI39" s="443"/>
      <c r="PSJ39" s="443"/>
      <c r="PSK39" s="443"/>
      <c r="PSL39" s="443"/>
      <c r="PSM39" s="443"/>
      <c r="PSN39" s="443"/>
      <c r="PSO39" s="443"/>
      <c r="PSP39" s="443"/>
      <c r="PSQ39" s="443"/>
      <c r="PSR39" s="443"/>
      <c r="PSS39" s="443"/>
      <c r="PST39" s="443"/>
      <c r="PSU39" s="443"/>
      <c r="PSV39" s="443"/>
      <c r="PSW39" s="443"/>
      <c r="PSX39" s="443"/>
      <c r="PSY39" s="443"/>
      <c r="PSZ39" s="443"/>
      <c r="PTA39" s="443"/>
      <c r="PTB39" s="443"/>
      <c r="PTC39" s="443"/>
      <c r="PTD39" s="443"/>
      <c r="PTE39" s="443"/>
      <c r="PTF39" s="443"/>
      <c r="PTG39" s="443"/>
      <c r="PTH39" s="443"/>
      <c r="PTI39" s="443"/>
      <c r="PTJ39" s="443"/>
      <c r="PTK39" s="443"/>
      <c r="PTL39" s="443"/>
      <c r="PTM39" s="443"/>
      <c r="PTN39" s="443"/>
      <c r="PTO39" s="443"/>
      <c r="PTP39" s="443"/>
      <c r="PTQ39" s="443"/>
      <c r="PTR39" s="443"/>
      <c r="PTS39" s="443"/>
      <c r="PTT39" s="443"/>
      <c r="PTU39" s="443"/>
      <c r="PTV39" s="443"/>
      <c r="PTW39" s="443"/>
      <c r="PTX39" s="443"/>
      <c r="PTY39" s="443"/>
      <c r="PTZ39" s="443"/>
      <c r="PUA39" s="443"/>
      <c r="PUB39" s="443"/>
      <c r="PUC39" s="443"/>
      <c r="PUD39" s="443"/>
      <c r="PUE39" s="443"/>
      <c r="PUF39" s="443"/>
      <c r="PUG39" s="443"/>
      <c r="PUH39" s="443"/>
      <c r="PUI39" s="443"/>
      <c r="PUJ39" s="443"/>
      <c r="PUK39" s="443"/>
      <c r="PUL39" s="443"/>
      <c r="PUM39" s="443"/>
      <c r="PUN39" s="443"/>
      <c r="PUO39" s="443"/>
      <c r="PUP39" s="443"/>
      <c r="PUQ39" s="443"/>
      <c r="PUR39" s="443"/>
      <c r="PUS39" s="443"/>
      <c r="PUT39" s="443"/>
      <c r="PUU39" s="443"/>
      <c r="PUV39" s="443"/>
      <c r="PUW39" s="443"/>
      <c r="PUX39" s="443"/>
      <c r="PUY39" s="443"/>
      <c r="PUZ39" s="443"/>
      <c r="PVA39" s="443"/>
      <c r="PVB39" s="443"/>
      <c r="PVC39" s="443"/>
      <c r="PVD39" s="443"/>
      <c r="PVE39" s="443"/>
      <c r="PVF39" s="443"/>
      <c r="PVG39" s="443"/>
      <c r="PVH39" s="443"/>
      <c r="PVI39" s="443"/>
      <c r="PVJ39" s="443"/>
      <c r="PVK39" s="443"/>
      <c r="PVL39" s="443"/>
      <c r="PVM39" s="443"/>
      <c r="PVN39" s="443"/>
      <c r="PVO39" s="443"/>
      <c r="PVP39" s="443"/>
      <c r="PVQ39" s="443"/>
      <c r="PVR39" s="443"/>
      <c r="PVS39" s="443"/>
      <c r="PVT39" s="443"/>
      <c r="PVU39" s="443"/>
      <c r="PVV39" s="443"/>
      <c r="PVW39" s="443"/>
      <c r="PVX39" s="443"/>
      <c r="PVY39" s="443"/>
      <c r="PVZ39" s="443"/>
      <c r="PWA39" s="443"/>
      <c r="PWB39" s="443"/>
      <c r="PWC39" s="443"/>
      <c r="PWD39" s="443"/>
      <c r="PWE39" s="443"/>
      <c r="PWF39" s="443"/>
      <c r="PWG39" s="443"/>
      <c r="PWH39" s="443"/>
      <c r="PWI39" s="443"/>
      <c r="PWJ39" s="443"/>
      <c r="PWK39" s="443"/>
      <c r="PWL39" s="443"/>
      <c r="PWM39" s="443"/>
      <c r="PWN39" s="443"/>
      <c r="PWO39" s="443"/>
      <c r="PWP39" s="443"/>
      <c r="PWQ39" s="443"/>
      <c r="PWR39" s="443"/>
      <c r="PWS39" s="443"/>
      <c r="PWT39" s="443"/>
      <c r="PWU39" s="443"/>
      <c r="PWV39" s="443"/>
      <c r="PWW39" s="443"/>
      <c r="PWX39" s="443"/>
      <c r="PWY39" s="443"/>
      <c r="PWZ39" s="443"/>
      <c r="PXA39" s="443"/>
      <c r="PXB39" s="443"/>
      <c r="PXC39" s="443"/>
      <c r="PXD39" s="443"/>
      <c r="PXE39" s="443"/>
      <c r="PXF39" s="443"/>
      <c r="PXG39" s="443"/>
      <c r="PXH39" s="443"/>
      <c r="PXI39" s="443"/>
      <c r="PXJ39" s="443"/>
      <c r="PXK39" s="443"/>
      <c r="PXL39" s="443"/>
      <c r="PXM39" s="443"/>
      <c r="PXN39" s="443"/>
      <c r="PXO39" s="443"/>
      <c r="PXP39" s="443"/>
      <c r="PXQ39" s="443"/>
      <c r="PXR39" s="443"/>
      <c r="PXS39" s="443"/>
      <c r="PXT39" s="443"/>
      <c r="PXU39" s="443"/>
      <c r="PXV39" s="443"/>
      <c r="PXW39" s="443"/>
      <c r="PXX39" s="443"/>
      <c r="PXY39" s="443"/>
      <c r="PXZ39" s="443"/>
      <c r="PYA39" s="443"/>
      <c r="PYB39" s="443"/>
      <c r="PYC39" s="443"/>
      <c r="PYD39" s="443"/>
      <c r="PYE39" s="443"/>
      <c r="PYF39" s="443"/>
      <c r="PYG39" s="443"/>
      <c r="PYH39" s="443"/>
      <c r="PYI39" s="443"/>
      <c r="PYJ39" s="443"/>
      <c r="PYK39" s="443"/>
      <c r="PYL39" s="443"/>
      <c r="PYM39" s="443"/>
      <c r="PYN39" s="443"/>
      <c r="PYO39" s="443"/>
      <c r="PYP39" s="443"/>
      <c r="PYQ39" s="443"/>
      <c r="PYR39" s="443"/>
      <c r="PYS39" s="443"/>
      <c r="PYT39" s="443"/>
      <c r="PYU39" s="443"/>
      <c r="PYV39" s="443"/>
      <c r="PYW39" s="443"/>
      <c r="PYX39" s="443"/>
      <c r="PYY39" s="443"/>
      <c r="PYZ39" s="443"/>
      <c r="PZA39" s="443"/>
      <c r="PZB39" s="443"/>
      <c r="PZC39" s="443"/>
      <c r="PZD39" s="443"/>
      <c r="PZE39" s="443"/>
      <c r="PZF39" s="443"/>
      <c r="PZG39" s="443"/>
      <c r="PZH39" s="443"/>
      <c r="PZI39" s="443"/>
      <c r="PZJ39" s="443"/>
      <c r="PZK39" s="443"/>
      <c r="PZL39" s="443"/>
      <c r="PZM39" s="443"/>
      <c r="PZN39" s="443"/>
      <c r="PZO39" s="443"/>
      <c r="PZP39" s="443"/>
      <c r="PZQ39" s="443"/>
      <c r="PZR39" s="443"/>
      <c r="PZS39" s="443"/>
      <c r="PZT39" s="443"/>
      <c r="PZU39" s="443"/>
      <c r="PZV39" s="443"/>
      <c r="PZW39" s="443"/>
      <c r="PZX39" s="443"/>
      <c r="PZY39" s="443"/>
      <c r="PZZ39" s="443"/>
      <c r="QAA39" s="443"/>
      <c r="QAB39" s="443"/>
      <c r="QAC39" s="443"/>
      <c r="QAD39" s="443"/>
      <c r="QAE39" s="443"/>
      <c r="QAF39" s="443"/>
      <c r="QAG39" s="443"/>
      <c r="QAH39" s="443"/>
      <c r="QAI39" s="443"/>
      <c r="QAJ39" s="443"/>
      <c r="QAK39" s="443"/>
      <c r="QAL39" s="443"/>
      <c r="QAM39" s="443"/>
      <c r="QAN39" s="443"/>
      <c r="QAO39" s="443"/>
      <c r="QAP39" s="443"/>
      <c r="QAQ39" s="443"/>
      <c r="QAR39" s="443"/>
      <c r="QAS39" s="443"/>
      <c r="QAT39" s="443"/>
      <c r="QAU39" s="443"/>
      <c r="QAV39" s="443"/>
      <c r="QAW39" s="443"/>
      <c r="QAX39" s="443"/>
      <c r="QAY39" s="443"/>
      <c r="QAZ39" s="443"/>
      <c r="QBA39" s="443"/>
      <c r="QBB39" s="443"/>
      <c r="QBC39" s="443"/>
      <c r="QBD39" s="443"/>
      <c r="QBE39" s="443"/>
      <c r="QBF39" s="443"/>
      <c r="QBG39" s="443"/>
      <c r="QBH39" s="443"/>
      <c r="QBI39" s="443"/>
      <c r="QBJ39" s="443"/>
      <c r="QBK39" s="443"/>
      <c r="QBL39" s="443"/>
      <c r="QBM39" s="443"/>
      <c r="QBN39" s="443"/>
      <c r="QBO39" s="443"/>
      <c r="QBP39" s="443"/>
      <c r="QBQ39" s="443"/>
      <c r="QBR39" s="443"/>
      <c r="QBS39" s="443"/>
      <c r="QBT39" s="443"/>
      <c r="QBU39" s="443"/>
      <c r="QBV39" s="443"/>
      <c r="QBW39" s="443"/>
      <c r="QBX39" s="443"/>
      <c r="QBY39" s="443"/>
      <c r="QBZ39" s="443"/>
      <c r="QCA39" s="443"/>
      <c r="QCB39" s="443"/>
      <c r="QCC39" s="443"/>
      <c r="QCD39" s="443"/>
      <c r="QCE39" s="443"/>
      <c r="QCF39" s="443"/>
      <c r="QCG39" s="443"/>
      <c r="QCH39" s="443"/>
      <c r="QCI39" s="443"/>
      <c r="QCJ39" s="443"/>
      <c r="QCK39" s="443"/>
      <c r="QCL39" s="443"/>
      <c r="QCM39" s="443"/>
      <c r="QCN39" s="443"/>
      <c r="QCO39" s="443"/>
      <c r="QCP39" s="443"/>
      <c r="QCQ39" s="443"/>
      <c r="QCR39" s="443"/>
      <c r="QCS39" s="443"/>
      <c r="QCT39" s="443"/>
      <c r="QCU39" s="443"/>
      <c r="QCV39" s="443"/>
      <c r="QCW39" s="443"/>
      <c r="QCX39" s="443"/>
      <c r="QCY39" s="443"/>
      <c r="QCZ39" s="443"/>
      <c r="QDA39" s="443"/>
      <c r="QDB39" s="443"/>
      <c r="QDC39" s="443"/>
      <c r="QDD39" s="443"/>
      <c r="QDE39" s="443"/>
      <c r="QDF39" s="443"/>
      <c r="QDG39" s="443"/>
      <c r="QDH39" s="443"/>
      <c r="QDI39" s="443"/>
      <c r="QDJ39" s="443"/>
      <c r="QDK39" s="443"/>
      <c r="QDL39" s="443"/>
      <c r="QDM39" s="443"/>
      <c r="QDN39" s="443"/>
      <c r="QDO39" s="443"/>
      <c r="QDP39" s="443"/>
      <c r="QDQ39" s="443"/>
      <c r="QDR39" s="443"/>
      <c r="QDS39" s="443"/>
      <c r="QDT39" s="443"/>
      <c r="QDU39" s="443"/>
      <c r="QDV39" s="443"/>
      <c r="QDW39" s="443"/>
      <c r="QDX39" s="443"/>
      <c r="QDY39" s="443"/>
      <c r="QDZ39" s="443"/>
      <c r="QEA39" s="443"/>
      <c r="QEB39" s="443"/>
      <c r="QEC39" s="443"/>
      <c r="QED39" s="443"/>
      <c r="QEE39" s="443"/>
      <c r="QEF39" s="443"/>
      <c r="QEG39" s="443"/>
      <c r="QEH39" s="443"/>
      <c r="QEI39" s="443"/>
      <c r="QEJ39" s="443"/>
      <c r="QEK39" s="443"/>
      <c r="QEL39" s="443"/>
      <c r="QEM39" s="443"/>
      <c r="QEN39" s="443"/>
      <c r="QEO39" s="443"/>
      <c r="QEP39" s="443"/>
      <c r="QEQ39" s="443"/>
      <c r="QER39" s="443"/>
      <c r="QES39" s="443"/>
      <c r="QET39" s="443"/>
      <c r="QEU39" s="443"/>
      <c r="QEV39" s="443"/>
      <c r="QEW39" s="443"/>
      <c r="QEX39" s="443"/>
      <c r="QEY39" s="443"/>
      <c r="QEZ39" s="443"/>
      <c r="QFA39" s="443"/>
      <c r="QFB39" s="443"/>
      <c r="QFC39" s="443"/>
      <c r="QFD39" s="443"/>
      <c r="QFE39" s="443"/>
      <c r="QFF39" s="443"/>
      <c r="QFG39" s="443"/>
      <c r="QFH39" s="443"/>
      <c r="QFI39" s="443"/>
      <c r="QFJ39" s="443"/>
      <c r="QFK39" s="443"/>
      <c r="QFL39" s="443"/>
      <c r="QFM39" s="443"/>
      <c r="QFN39" s="443"/>
      <c r="QFO39" s="443"/>
      <c r="QFP39" s="443"/>
      <c r="QFQ39" s="443"/>
      <c r="QFR39" s="443"/>
      <c r="QFS39" s="443"/>
      <c r="QFT39" s="443"/>
      <c r="QFU39" s="443"/>
      <c r="QFV39" s="443"/>
      <c r="QFW39" s="443"/>
      <c r="QFX39" s="443"/>
      <c r="QFY39" s="443"/>
      <c r="QFZ39" s="443"/>
      <c r="QGA39" s="443"/>
      <c r="QGB39" s="443"/>
      <c r="QGC39" s="443"/>
      <c r="QGD39" s="443"/>
      <c r="QGE39" s="443"/>
      <c r="QGF39" s="443"/>
      <c r="QGG39" s="443"/>
      <c r="QGH39" s="443"/>
      <c r="QGI39" s="443"/>
      <c r="QGJ39" s="443"/>
      <c r="QGK39" s="443"/>
      <c r="QGL39" s="443"/>
      <c r="QGM39" s="443"/>
      <c r="QGN39" s="443"/>
      <c r="QGO39" s="443"/>
      <c r="QGP39" s="443"/>
      <c r="QGQ39" s="443"/>
      <c r="QGR39" s="443"/>
      <c r="QGS39" s="443"/>
      <c r="QGT39" s="443"/>
      <c r="QGU39" s="443"/>
      <c r="QGV39" s="443"/>
      <c r="QGW39" s="443"/>
      <c r="QGX39" s="443"/>
      <c r="QGY39" s="443"/>
      <c r="QGZ39" s="443"/>
      <c r="QHA39" s="443"/>
      <c r="QHB39" s="443"/>
      <c r="QHC39" s="443"/>
      <c r="QHD39" s="443"/>
      <c r="QHE39" s="443"/>
      <c r="QHF39" s="443"/>
      <c r="QHG39" s="443"/>
      <c r="QHH39" s="443"/>
      <c r="QHI39" s="443"/>
      <c r="QHJ39" s="443"/>
      <c r="QHK39" s="443"/>
      <c r="QHL39" s="443"/>
      <c r="QHM39" s="443"/>
      <c r="QHN39" s="443"/>
      <c r="QHO39" s="443"/>
      <c r="QHP39" s="443"/>
      <c r="QHQ39" s="443"/>
      <c r="QHR39" s="443"/>
      <c r="QHS39" s="443"/>
      <c r="QHT39" s="443"/>
      <c r="QHU39" s="443"/>
      <c r="QHV39" s="443"/>
      <c r="QHW39" s="443"/>
      <c r="QHX39" s="443"/>
      <c r="QHY39" s="443"/>
      <c r="QHZ39" s="443"/>
      <c r="QIA39" s="443"/>
      <c r="QIB39" s="443"/>
      <c r="QIC39" s="443"/>
      <c r="QID39" s="443"/>
      <c r="QIE39" s="443"/>
      <c r="QIF39" s="443"/>
      <c r="QIG39" s="443"/>
      <c r="QIH39" s="443"/>
      <c r="QII39" s="443"/>
      <c r="QIJ39" s="443"/>
      <c r="QIK39" s="443"/>
      <c r="QIL39" s="443"/>
      <c r="QIM39" s="443"/>
      <c r="QIN39" s="443"/>
      <c r="QIO39" s="443"/>
      <c r="QIP39" s="443"/>
      <c r="QIQ39" s="443"/>
      <c r="QIR39" s="443"/>
      <c r="QIS39" s="443"/>
      <c r="QIT39" s="443"/>
      <c r="QIU39" s="443"/>
      <c r="QIV39" s="443"/>
      <c r="QIW39" s="443"/>
      <c r="QIX39" s="443"/>
      <c r="QIY39" s="443"/>
      <c r="QIZ39" s="443"/>
      <c r="QJA39" s="443"/>
      <c r="QJB39" s="443"/>
      <c r="QJC39" s="443"/>
      <c r="QJD39" s="443"/>
      <c r="QJE39" s="443"/>
      <c r="QJF39" s="443"/>
      <c r="QJG39" s="443"/>
      <c r="QJH39" s="443"/>
      <c r="QJI39" s="443"/>
      <c r="QJJ39" s="443"/>
      <c r="QJK39" s="443"/>
      <c r="QJL39" s="443"/>
      <c r="QJM39" s="443"/>
      <c r="QJN39" s="443"/>
      <c r="QJO39" s="443"/>
      <c r="QJP39" s="443"/>
      <c r="QJQ39" s="443"/>
      <c r="QJR39" s="443"/>
      <c r="QJS39" s="443"/>
      <c r="QJT39" s="443"/>
      <c r="QJU39" s="443"/>
      <c r="QJV39" s="443"/>
      <c r="QJW39" s="443"/>
      <c r="QJX39" s="443"/>
      <c r="QJY39" s="443"/>
      <c r="QJZ39" s="443"/>
      <c r="QKA39" s="443"/>
      <c r="QKB39" s="443"/>
      <c r="QKC39" s="443"/>
      <c r="QKD39" s="443"/>
      <c r="QKE39" s="443"/>
      <c r="QKF39" s="443"/>
      <c r="QKG39" s="443"/>
      <c r="QKH39" s="443"/>
      <c r="QKI39" s="443"/>
      <c r="QKJ39" s="443"/>
      <c r="QKK39" s="443"/>
      <c r="QKL39" s="443"/>
      <c r="QKM39" s="443"/>
      <c r="QKN39" s="443"/>
      <c r="QKO39" s="443"/>
      <c r="QKP39" s="443"/>
      <c r="QKQ39" s="443"/>
      <c r="QKR39" s="443"/>
      <c r="QKS39" s="443"/>
      <c r="QKT39" s="443"/>
      <c r="QKU39" s="443"/>
      <c r="QKV39" s="443"/>
      <c r="QKW39" s="443"/>
      <c r="QKX39" s="443"/>
      <c r="QKY39" s="443"/>
      <c r="QKZ39" s="443"/>
      <c r="QLA39" s="443"/>
      <c r="QLB39" s="443"/>
      <c r="QLC39" s="443"/>
      <c r="QLD39" s="443"/>
      <c r="QLE39" s="443"/>
      <c r="QLF39" s="443"/>
      <c r="QLG39" s="443"/>
      <c r="QLH39" s="443"/>
      <c r="QLI39" s="443"/>
      <c r="QLJ39" s="443"/>
      <c r="QLK39" s="443"/>
      <c r="QLL39" s="443"/>
      <c r="QLM39" s="443"/>
      <c r="QLN39" s="443"/>
      <c r="QLO39" s="443"/>
      <c r="QLP39" s="443"/>
      <c r="QLQ39" s="443"/>
      <c r="QLR39" s="443"/>
      <c r="QLS39" s="443"/>
      <c r="QLT39" s="443"/>
      <c r="QLU39" s="443"/>
      <c r="QLV39" s="443"/>
      <c r="QLW39" s="443"/>
      <c r="QLX39" s="443"/>
      <c r="QLY39" s="443"/>
      <c r="QLZ39" s="443"/>
      <c r="QMA39" s="443"/>
      <c r="QMB39" s="443"/>
      <c r="QMC39" s="443"/>
      <c r="QMD39" s="443"/>
      <c r="QME39" s="443"/>
      <c r="QMF39" s="443"/>
      <c r="QMG39" s="443"/>
      <c r="QMH39" s="443"/>
      <c r="QMI39" s="443"/>
      <c r="QMJ39" s="443"/>
      <c r="QMK39" s="443"/>
      <c r="QML39" s="443"/>
      <c r="QMM39" s="443"/>
      <c r="QMN39" s="443"/>
      <c r="QMO39" s="443"/>
      <c r="QMP39" s="443"/>
      <c r="QMQ39" s="443"/>
      <c r="QMR39" s="443"/>
      <c r="QMS39" s="443"/>
      <c r="QMT39" s="443"/>
      <c r="QMU39" s="443"/>
      <c r="QMV39" s="443"/>
      <c r="QMW39" s="443"/>
      <c r="QMX39" s="443"/>
      <c r="QMY39" s="443"/>
      <c r="QMZ39" s="443"/>
      <c r="QNA39" s="443"/>
      <c r="QNB39" s="443"/>
      <c r="QNC39" s="443"/>
      <c r="QND39" s="443"/>
      <c r="QNE39" s="443"/>
      <c r="QNF39" s="443"/>
      <c r="QNG39" s="443"/>
      <c r="QNH39" s="443"/>
      <c r="QNI39" s="443"/>
      <c r="QNJ39" s="443"/>
      <c r="QNK39" s="443"/>
      <c r="QNL39" s="443"/>
      <c r="QNM39" s="443"/>
      <c r="QNN39" s="443"/>
      <c r="QNO39" s="443"/>
      <c r="QNP39" s="443"/>
      <c r="QNQ39" s="443"/>
      <c r="QNR39" s="443"/>
      <c r="QNS39" s="443"/>
      <c r="QNT39" s="443"/>
      <c r="QNU39" s="443"/>
      <c r="QNV39" s="443"/>
      <c r="QNW39" s="443"/>
      <c r="QNX39" s="443"/>
      <c r="QNY39" s="443"/>
      <c r="QNZ39" s="443"/>
      <c r="QOA39" s="443"/>
      <c r="QOB39" s="443"/>
      <c r="QOC39" s="443"/>
      <c r="QOD39" s="443"/>
      <c r="QOE39" s="443"/>
      <c r="QOF39" s="443"/>
      <c r="QOG39" s="443"/>
      <c r="QOH39" s="443"/>
      <c r="QOI39" s="443"/>
      <c r="QOJ39" s="443"/>
      <c r="QOK39" s="443"/>
      <c r="QOL39" s="443"/>
      <c r="QOM39" s="443"/>
      <c r="QON39" s="443"/>
      <c r="QOO39" s="443"/>
      <c r="QOP39" s="443"/>
      <c r="QOQ39" s="443"/>
      <c r="QOR39" s="443"/>
      <c r="QOS39" s="443"/>
      <c r="QOT39" s="443"/>
      <c r="QOU39" s="443"/>
      <c r="QOV39" s="443"/>
      <c r="QOW39" s="443"/>
      <c r="QOX39" s="443"/>
      <c r="QOY39" s="443"/>
      <c r="QOZ39" s="443"/>
      <c r="QPA39" s="443"/>
      <c r="QPB39" s="443"/>
      <c r="QPC39" s="443"/>
      <c r="QPD39" s="443"/>
      <c r="QPE39" s="443"/>
      <c r="QPF39" s="443"/>
      <c r="QPG39" s="443"/>
      <c r="QPH39" s="443"/>
      <c r="QPI39" s="443"/>
      <c r="QPJ39" s="443"/>
      <c r="QPK39" s="443"/>
      <c r="QPL39" s="443"/>
      <c r="QPM39" s="443"/>
      <c r="QPN39" s="443"/>
      <c r="QPO39" s="443"/>
      <c r="QPP39" s="443"/>
      <c r="QPQ39" s="443"/>
      <c r="QPR39" s="443"/>
      <c r="QPS39" s="443"/>
      <c r="QPT39" s="443"/>
      <c r="QPU39" s="443"/>
      <c r="QPV39" s="443"/>
      <c r="QPW39" s="443"/>
      <c r="QPX39" s="443"/>
      <c r="QPY39" s="443"/>
      <c r="QPZ39" s="443"/>
      <c r="QQA39" s="443"/>
      <c r="QQB39" s="443"/>
      <c r="QQC39" s="443"/>
      <c r="QQD39" s="443"/>
      <c r="QQE39" s="443"/>
      <c r="QQF39" s="443"/>
      <c r="QQG39" s="443"/>
      <c r="QQH39" s="443"/>
      <c r="QQI39" s="443"/>
      <c r="QQJ39" s="443"/>
      <c r="QQK39" s="443"/>
      <c r="QQL39" s="443"/>
      <c r="QQM39" s="443"/>
      <c r="QQN39" s="443"/>
      <c r="QQO39" s="443"/>
      <c r="QQP39" s="443"/>
      <c r="QQQ39" s="443"/>
      <c r="QQR39" s="443"/>
      <c r="QQS39" s="443"/>
      <c r="QQT39" s="443"/>
      <c r="QQU39" s="443"/>
      <c r="QQV39" s="443"/>
      <c r="QQW39" s="443"/>
      <c r="QQX39" s="443"/>
      <c r="QQY39" s="443"/>
      <c r="QQZ39" s="443"/>
      <c r="QRA39" s="443"/>
      <c r="QRB39" s="443"/>
      <c r="QRC39" s="443"/>
      <c r="QRD39" s="443"/>
      <c r="QRE39" s="443"/>
      <c r="QRF39" s="443"/>
      <c r="QRG39" s="443"/>
      <c r="QRH39" s="443"/>
      <c r="QRI39" s="443"/>
      <c r="QRJ39" s="443"/>
      <c r="QRK39" s="443"/>
      <c r="QRL39" s="443"/>
      <c r="QRM39" s="443"/>
      <c r="QRN39" s="443"/>
      <c r="QRO39" s="443"/>
      <c r="QRP39" s="443"/>
      <c r="QRQ39" s="443"/>
      <c r="QRR39" s="443"/>
      <c r="QRS39" s="443"/>
      <c r="QRT39" s="443"/>
      <c r="QRU39" s="443"/>
      <c r="QRV39" s="443"/>
      <c r="QRW39" s="443"/>
      <c r="QRX39" s="443"/>
      <c r="QRY39" s="443"/>
      <c r="QRZ39" s="443"/>
      <c r="QSA39" s="443"/>
      <c r="QSB39" s="443"/>
      <c r="QSC39" s="443"/>
      <c r="QSD39" s="443"/>
      <c r="QSE39" s="443"/>
      <c r="QSF39" s="443"/>
      <c r="QSG39" s="443"/>
      <c r="QSH39" s="443"/>
      <c r="QSI39" s="443"/>
      <c r="QSJ39" s="443"/>
      <c r="QSK39" s="443"/>
      <c r="QSL39" s="443"/>
      <c r="QSM39" s="443"/>
      <c r="QSN39" s="443"/>
      <c r="QSO39" s="443"/>
      <c r="QSP39" s="443"/>
      <c r="QSQ39" s="443"/>
      <c r="QSR39" s="443"/>
      <c r="QSS39" s="443"/>
      <c r="QST39" s="443"/>
      <c r="QSU39" s="443"/>
      <c r="QSV39" s="443"/>
      <c r="QSW39" s="443"/>
      <c r="QSX39" s="443"/>
      <c r="QSY39" s="443"/>
      <c r="QSZ39" s="443"/>
      <c r="QTA39" s="443"/>
      <c r="QTB39" s="443"/>
      <c r="QTC39" s="443"/>
      <c r="QTD39" s="443"/>
      <c r="QTE39" s="443"/>
      <c r="QTF39" s="443"/>
      <c r="QTG39" s="443"/>
      <c r="QTH39" s="443"/>
      <c r="QTI39" s="443"/>
      <c r="QTJ39" s="443"/>
      <c r="QTK39" s="443"/>
      <c r="QTL39" s="443"/>
      <c r="QTM39" s="443"/>
      <c r="QTN39" s="443"/>
      <c r="QTO39" s="443"/>
      <c r="QTP39" s="443"/>
      <c r="QTQ39" s="443"/>
      <c r="QTR39" s="443"/>
      <c r="QTS39" s="443"/>
      <c r="QTT39" s="443"/>
      <c r="QTU39" s="443"/>
      <c r="QTV39" s="443"/>
      <c r="QTW39" s="443"/>
      <c r="QTX39" s="443"/>
      <c r="QTY39" s="443"/>
      <c r="QTZ39" s="443"/>
      <c r="QUA39" s="443"/>
      <c r="QUB39" s="443"/>
      <c r="QUC39" s="443"/>
      <c r="QUD39" s="443"/>
      <c r="QUE39" s="443"/>
      <c r="QUF39" s="443"/>
      <c r="QUG39" s="443"/>
      <c r="QUH39" s="443"/>
      <c r="QUI39" s="443"/>
      <c r="QUJ39" s="443"/>
      <c r="QUK39" s="443"/>
      <c r="QUL39" s="443"/>
      <c r="QUM39" s="443"/>
      <c r="QUN39" s="443"/>
      <c r="QUO39" s="443"/>
      <c r="QUP39" s="443"/>
      <c r="QUQ39" s="443"/>
      <c r="QUR39" s="443"/>
      <c r="QUS39" s="443"/>
      <c r="QUT39" s="443"/>
      <c r="QUU39" s="443"/>
      <c r="QUV39" s="443"/>
      <c r="QUW39" s="443"/>
      <c r="QUX39" s="443"/>
      <c r="QUY39" s="443"/>
      <c r="QUZ39" s="443"/>
      <c r="QVA39" s="443"/>
      <c r="QVB39" s="443"/>
      <c r="QVC39" s="443"/>
      <c r="QVD39" s="443"/>
      <c r="QVE39" s="443"/>
      <c r="QVF39" s="443"/>
      <c r="QVG39" s="443"/>
      <c r="QVH39" s="443"/>
      <c r="QVI39" s="443"/>
      <c r="QVJ39" s="443"/>
      <c r="QVK39" s="443"/>
      <c r="QVL39" s="443"/>
      <c r="QVM39" s="443"/>
      <c r="QVN39" s="443"/>
      <c r="QVO39" s="443"/>
      <c r="QVP39" s="443"/>
      <c r="QVQ39" s="443"/>
      <c r="QVR39" s="443"/>
      <c r="QVS39" s="443"/>
      <c r="QVT39" s="443"/>
      <c r="QVU39" s="443"/>
      <c r="QVV39" s="443"/>
      <c r="QVW39" s="443"/>
      <c r="QVX39" s="443"/>
      <c r="QVY39" s="443"/>
      <c r="QVZ39" s="443"/>
      <c r="QWA39" s="443"/>
      <c r="QWB39" s="443"/>
      <c r="QWC39" s="443"/>
      <c r="QWD39" s="443"/>
      <c r="QWE39" s="443"/>
      <c r="QWF39" s="443"/>
      <c r="QWG39" s="443"/>
      <c r="QWH39" s="443"/>
      <c r="QWI39" s="443"/>
      <c r="QWJ39" s="443"/>
      <c r="QWK39" s="443"/>
      <c r="QWL39" s="443"/>
      <c r="QWM39" s="443"/>
      <c r="QWN39" s="443"/>
      <c r="QWO39" s="443"/>
      <c r="QWP39" s="443"/>
      <c r="QWQ39" s="443"/>
      <c r="QWR39" s="443"/>
      <c r="QWS39" s="443"/>
      <c r="QWT39" s="443"/>
      <c r="QWU39" s="443"/>
      <c r="QWV39" s="443"/>
      <c r="QWW39" s="443"/>
      <c r="QWX39" s="443"/>
      <c r="QWY39" s="443"/>
      <c r="QWZ39" s="443"/>
      <c r="QXA39" s="443"/>
      <c r="QXB39" s="443"/>
      <c r="QXC39" s="443"/>
      <c r="QXD39" s="443"/>
      <c r="QXE39" s="443"/>
      <c r="QXF39" s="443"/>
      <c r="QXG39" s="443"/>
      <c r="QXH39" s="443"/>
      <c r="QXI39" s="443"/>
      <c r="QXJ39" s="443"/>
      <c r="QXK39" s="443"/>
      <c r="QXL39" s="443"/>
      <c r="QXM39" s="443"/>
      <c r="QXN39" s="443"/>
      <c r="QXO39" s="443"/>
      <c r="QXP39" s="443"/>
      <c r="QXQ39" s="443"/>
      <c r="QXR39" s="443"/>
      <c r="QXS39" s="443"/>
      <c r="QXT39" s="443"/>
      <c r="QXU39" s="443"/>
      <c r="QXV39" s="443"/>
      <c r="QXW39" s="443"/>
      <c r="QXX39" s="443"/>
      <c r="QXY39" s="443"/>
      <c r="QXZ39" s="443"/>
      <c r="QYA39" s="443"/>
      <c r="QYB39" s="443"/>
      <c r="QYC39" s="443"/>
      <c r="QYD39" s="443"/>
      <c r="QYE39" s="443"/>
      <c r="QYF39" s="443"/>
      <c r="QYG39" s="443"/>
      <c r="QYH39" s="443"/>
      <c r="QYI39" s="443"/>
      <c r="QYJ39" s="443"/>
      <c r="QYK39" s="443"/>
      <c r="QYL39" s="443"/>
      <c r="QYM39" s="443"/>
      <c r="QYN39" s="443"/>
      <c r="QYO39" s="443"/>
      <c r="QYP39" s="443"/>
      <c r="QYQ39" s="443"/>
      <c r="QYR39" s="443"/>
      <c r="QYS39" s="443"/>
      <c r="QYT39" s="443"/>
      <c r="QYU39" s="443"/>
      <c r="QYV39" s="443"/>
      <c r="QYW39" s="443"/>
      <c r="QYX39" s="443"/>
      <c r="QYY39" s="443"/>
      <c r="QYZ39" s="443"/>
      <c r="QZA39" s="443"/>
      <c r="QZB39" s="443"/>
      <c r="QZC39" s="443"/>
      <c r="QZD39" s="443"/>
      <c r="QZE39" s="443"/>
      <c r="QZF39" s="443"/>
      <c r="QZG39" s="443"/>
      <c r="QZH39" s="443"/>
      <c r="QZI39" s="443"/>
      <c r="QZJ39" s="443"/>
      <c r="QZK39" s="443"/>
      <c r="QZL39" s="443"/>
      <c r="QZM39" s="443"/>
      <c r="QZN39" s="443"/>
      <c r="QZO39" s="443"/>
      <c r="QZP39" s="443"/>
      <c r="QZQ39" s="443"/>
      <c r="QZR39" s="443"/>
      <c r="QZS39" s="443"/>
      <c r="QZT39" s="443"/>
      <c r="QZU39" s="443"/>
      <c r="QZV39" s="443"/>
      <c r="QZW39" s="443"/>
      <c r="QZX39" s="443"/>
      <c r="QZY39" s="443"/>
      <c r="QZZ39" s="443"/>
      <c r="RAA39" s="443"/>
      <c r="RAB39" s="443"/>
      <c r="RAC39" s="443"/>
      <c r="RAD39" s="443"/>
      <c r="RAE39" s="443"/>
      <c r="RAF39" s="443"/>
      <c r="RAG39" s="443"/>
      <c r="RAH39" s="443"/>
      <c r="RAI39" s="443"/>
      <c r="RAJ39" s="443"/>
      <c r="RAK39" s="443"/>
      <c r="RAL39" s="443"/>
      <c r="RAM39" s="443"/>
      <c r="RAN39" s="443"/>
      <c r="RAO39" s="443"/>
      <c r="RAP39" s="443"/>
      <c r="RAQ39" s="443"/>
      <c r="RAR39" s="443"/>
      <c r="RAS39" s="443"/>
      <c r="RAT39" s="443"/>
      <c r="RAU39" s="443"/>
      <c r="RAV39" s="443"/>
      <c r="RAW39" s="443"/>
      <c r="RAX39" s="443"/>
      <c r="RAY39" s="443"/>
      <c r="RAZ39" s="443"/>
      <c r="RBA39" s="443"/>
      <c r="RBB39" s="443"/>
      <c r="RBC39" s="443"/>
      <c r="RBD39" s="443"/>
      <c r="RBE39" s="443"/>
      <c r="RBF39" s="443"/>
      <c r="RBG39" s="443"/>
      <c r="RBH39" s="443"/>
      <c r="RBI39" s="443"/>
      <c r="RBJ39" s="443"/>
      <c r="RBK39" s="443"/>
      <c r="RBL39" s="443"/>
      <c r="RBM39" s="443"/>
      <c r="RBN39" s="443"/>
      <c r="RBO39" s="443"/>
      <c r="RBP39" s="443"/>
      <c r="RBQ39" s="443"/>
      <c r="RBR39" s="443"/>
      <c r="RBS39" s="443"/>
      <c r="RBT39" s="443"/>
      <c r="RBU39" s="443"/>
      <c r="RBV39" s="443"/>
      <c r="RBW39" s="443"/>
      <c r="RBX39" s="443"/>
      <c r="RBY39" s="443"/>
      <c r="RBZ39" s="443"/>
      <c r="RCA39" s="443"/>
      <c r="RCB39" s="443"/>
      <c r="RCC39" s="443"/>
      <c r="RCD39" s="443"/>
      <c r="RCE39" s="443"/>
      <c r="RCF39" s="443"/>
      <c r="RCG39" s="443"/>
      <c r="RCH39" s="443"/>
      <c r="RCI39" s="443"/>
      <c r="RCJ39" s="443"/>
      <c r="RCK39" s="443"/>
      <c r="RCL39" s="443"/>
      <c r="RCM39" s="443"/>
      <c r="RCN39" s="443"/>
      <c r="RCO39" s="443"/>
      <c r="RCP39" s="443"/>
      <c r="RCQ39" s="443"/>
      <c r="RCR39" s="443"/>
      <c r="RCS39" s="443"/>
      <c r="RCT39" s="443"/>
      <c r="RCU39" s="443"/>
      <c r="RCV39" s="443"/>
      <c r="RCW39" s="443"/>
      <c r="RCX39" s="443"/>
      <c r="RCY39" s="443"/>
      <c r="RCZ39" s="443"/>
      <c r="RDA39" s="443"/>
      <c r="RDB39" s="443"/>
      <c r="RDC39" s="443"/>
      <c r="RDD39" s="443"/>
      <c r="RDE39" s="443"/>
      <c r="RDF39" s="443"/>
      <c r="RDG39" s="443"/>
      <c r="RDH39" s="443"/>
      <c r="RDI39" s="443"/>
      <c r="RDJ39" s="443"/>
      <c r="RDK39" s="443"/>
      <c r="RDL39" s="443"/>
      <c r="RDM39" s="443"/>
      <c r="RDN39" s="443"/>
      <c r="RDO39" s="443"/>
      <c r="RDP39" s="443"/>
      <c r="RDQ39" s="443"/>
      <c r="RDR39" s="443"/>
      <c r="RDS39" s="443"/>
      <c r="RDT39" s="443"/>
      <c r="RDU39" s="443"/>
      <c r="RDV39" s="443"/>
      <c r="RDW39" s="443"/>
      <c r="RDX39" s="443"/>
      <c r="RDY39" s="443"/>
      <c r="RDZ39" s="443"/>
      <c r="REA39" s="443"/>
      <c r="REB39" s="443"/>
      <c r="REC39" s="443"/>
      <c r="RED39" s="443"/>
      <c r="REE39" s="443"/>
      <c r="REF39" s="443"/>
      <c r="REG39" s="443"/>
      <c r="REH39" s="443"/>
      <c r="REI39" s="443"/>
      <c r="REJ39" s="443"/>
      <c r="REK39" s="443"/>
      <c r="REL39" s="443"/>
      <c r="REM39" s="443"/>
      <c r="REN39" s="443"/>
      <c r="REO39" s="443"/>
      <c r="REP39" s="443"/>
      <c r="REQ39" s="443"/>
      <c r="RER39" s="443"/>
      <c r="RES39" s="443"/>
      <c r="RET39" s="443"/>
      <c r="REU39" s="443"/>
      <c r="REV39" s="443"/>
      <c r="REW39" s="443"/>
      <c r="REX39" s="443"/>
      <c r="REY39" s="443"/>
      <c r="REZ39" s="443"/>
      <c r="RFA39" s="443"/>
      <c r="RFB39" s="443"/>
      <c r="RFC39" s="443"/>
      <c r="RFD39" s="443"/>
      <c r="RFE39" s="443"/>
      <c r="RFF39" s="443"/>
      <c r="RFG39" s="443"/>
      <c r="RFH39" s="443"/>
      <c r="RFI39" s="443"/>
      <c r="RFJ39" s="443"/>
      <c r="RFK39" s="443"/>
      <c r="RFL39" s="443"/>
      <c r="RFM39" s="443"/>
      <c r="RFN39" s="443"/>
      <c r="RFO39" s="443"/>
      <c r="RFP39" s="443"/>
      <c r="RFQ39" s="443"/>
      <c r="RFR39" s="443"/>
      <c r="RFS39" s="443"/>
      <c r="RFT39" s="443"/>
      <c r="RFU39" s="443"/>
      <c r="RFV39" s="443"/>
      <c r="RFW39" s="443"/>
      <c r="RFX39" s="443"/>
      <c r="RFY39" s="443"/>
      <c r="RFZ39" s="443"/>
      <c r="RGA39" s="443"/>
      <c r="RGB39" s="443"/>
      <c r="RGC39" s="443"/>
      <c r="RGD39" s="443"/>
      <c r="RGE39" s="443"/>
      <c r="RGF39" s="443"/>
      <c r="RGG39" s="443"/>
      <c r="RGH39" s="443"/>
      <c r="RGI39" s="443"/>
      <c r="RGJ39" s="443"/>
      <c r="RGK39" s="443"/>
      <c r="RGL39" s="443"/>
      <c r="RGM39" s="443"/>
      <c r="RGN39" s="443"/>
      <c r="RGO39" s="443"/>
      <c r="RGP39" s="443"/>
      <c r="RGQ39" s="443"/>
      <c r="RGR39" s="443"/>
      <c r="RGS39" s="443"/>
      <c r="RGT39" s="443"/>
      <c r="RGU39" s="443"/>
      <c r="RGV39" s="443"/>
      <c r="RGW39" s="443"/>
      <c r="RGX39" s="443"/>
      <c r="RGY39" s="443"/>
      <c r="RGZ39" s="443"/>
      <c r="RHA39" s="443"/>
      <c r="RHB39" s="443"/>
      <c r="RHC39" s="443"/>
      <c r="RHD39" s="443"/>
      <c r="RHE39" s="443"/>
      <c r="RHF39" s="443"/>
      <c r="RHG39" s="443"/>
      <c r="RHH39" s="443"/>
      <c r="RHI39" s="443"/>
      <c r="RHJ39" s="443"/>
      <c r="RHK39" s="443"/>
      <c r="RHL39" s="443"/>
      <c r="RHM39" s="443"/>
      <c r="RHN39" s="443"/>
      <c r="RHO39" s="443"/>
      <c r="RHP39" s="443"/>
      <c r="RHQ39" s="443"/>
      <c r="RHR39" s="443"/>
      <c r="RHS39" s="443"/>
      <c r="RHT39" s="443"/>
      <c r="RHU39" s="443"/>
      <c r="RHV39" s="443"/>
      <c r="RHW39" s="443"/>
      <c r="RHX39" s="443"/>
      <c r="RHY39" s="443"/>
      <c r="RHZ39" s="443"/>
      <c r="RIA39" s="443"/>
      <c r="RIB39" s="443"/>
      <c r="RIC39" s="443"/>
      <c r="RID39" s="443"/>
      <c r="RIE39" s="443"/>
      <c r="RIF39" s="443"/>
      <c r="RIG39" s="443"/>
      <c r="RIH39" s="443"/>
      <c r="RII39" s="443"/>
      <c r="RIJ39" s="443"/>
      <c r="RIK39" s="443"/>
      <c r="RIL39" s="443"/>
      <c r="RIM39" s="443"/>
      <c r="RIN39" s="443"/>
      <c r="RIO39" s="443"/>
      <c r="RIP39" s="443"/>
      <c r="RIQ39" s="443"/>
      <c r="RIR39" s="443"/>
      <c r="RIS39" s="443"/>
      <c r="RIT39" s="443"/>
      <c r="RIU39" s="443"/>
      <c r="RIV39" s="443"/>
      <c r="RIW39" s="443"/>
      <c r="RIX39" s="443"/>
      <c r="RIY39" s="443"/>
      <c r="RIZ39" s="443"/>
      <c r="RJA39" s="443"/>
      <c r="RJB39" s="443"/>
      <c r="RJC39" s="443"/>
      <c r="RJD39" s="443"/>
      <c r="RJE39" s="443"/>
      <c r="RJF39" s="443"/>
      <c r="RJG39" s="443"/>
      <c r="RJH39" s="443"/>
      <c r="RJI39" s="443"/>
      <c r="RJJ39" s="443"/>
      <c r="RJK39" s="443"/>
      <c r="RJL39" s="443"/>
      <c r="RJM39" s="443"/>
      <c r="RJN39" s="443"/>
      <c r="RJO39" s="443"/>
      <c r="RJP39" s="443"/>
      <c r="RJQ39" s="443"/>
      <c r="RJR39" s="443"/>
      <c r="RJS39" s="443"/>
      <c r="RJT39" s="443"/>
      <c r="RJU39" s="443"/>
      <c r="RJV39" s="443"/>
      <c r="RJW39" s="443"/>
      <c r="RJX39" s="443"/>
      <c r="RJY39" s="443"/>
      <c r="RJZ39" s="443"/>
      <c r="RKA39" s="443"/>
      <c r="RKB39" s="443"/>
      <c r="RKC39" s="443"/>
      <c r="RKD39" s="443"/>
      <c r="RKE39" s="443"/>
      <c r="RKF39" s="443"/>
      <c r="RKG39" s="443"/>
      <c r="RKH39" s="443"/>
      <c r="RKI39" s="443"/>
      <c r="RKJ39" s="443"/>
      <c r="RKK39" s="443"/>
      <c r="RKL39" s="443"/>
      <c r="RKM39" s="443"/>
      <c r="RKN39" s="443"/>
      <c r="RKO39" s="443"/>
      <c r="RKP39" s="443"/>
      <c r="RKQ39" s="443"/>
      <c r="RKR39" s="443"/>
      <c r="RKS39" s="443"/>
      <c r="RKT39" s="443"/>
      <c r="RKU39" s="443"/>
      <c r="RKV39" s="443"/>
      <c r="RKW39" s="443"/>
      <c r="RKX39" s="443"/>
      <c r="RKY39" s="443"/>
      <c r="RKZ39" s="443"/>
      <c r="RLA39" s="443"/>
      <c r="RLB39" s="443"/>
      <c r="RLC39" s="443"/>
      <c r="RLD39" s="443"/>
      <c r="RLE39" s="443"/>
      <c r="RLF39" s="443"/>
      <c r="RLG39" s="443"/>
      <c r="RLH39" s="443"/>
      <c r="RLI39" s="443"/>
      <c r="RLJ39" s="443"/>
      <c r="RLK39" s="443"/>
      <c r="RLL39" s="443"/>
      <c r="RLM39" s="443"/>
      <c r="RLN39" s="443"/>
      <c r="RLO39" s="443"/>
      <c r="RLP39" s="443"/>
      <c r="RLQ39" s="443"/>
      <c r="RLR39" s="443"/>
      <c r="RLS39" s="443"/>
      <c r="RLT39" s="443"/>
      <c r="RLU39" s="443"/>
      <c r="RLV39" s="443"/>
      <c r="RLW39" s="443"/>
      <c r="RLX39" s="443"/>
      <c r="RLY39" s="443"/>
      <c r="RLZ39" s="443"/>
      <c r="RMA39" s="443"/>
      <c r="RMB39" s="443"/>
      <c r="RMC39" s="443"/>
      <c r="RMD39" s="443"/>
      <c r="RME39" s="443"/>
      <c r="RMF39" s="443"/>
      <c r="RMG39" s="443"/>
      <c r="RMH39" s="443"/>
      <c r="RMI39" s="443"/>
      <c r="RMJ39" s="443"/>
      <c r="RMK39" s="443"/>
      <c r="RML39" s="443"/>
      <c r="RMM39" s="443"/>
      <c r="RMN39" s="443"/>
      <c r="RMO39" s="443"/>
      <c r="RMP39" s="443"/>
      <c r="RMQ39" s="443"/>
      <c r="RMR39" s="443"/>
      <c r="RMS39" s="443"/>
      <c r="RMT39" s="443"/>
      <c r="RMU39" s="443"/>
      <c r="RMV39" s="443"/>
      <c r="RMW39" s="443"/>
      <c r="RMX39" s="443"/>
      <c r="RMY39" s="443"/>
      <c r="RMZ39" s="443"/>
      <c r="RNA39" s="443"/>
      <c r="RNB39" s="443"/>
      <c r="RNC39" s="443"/>
      <c r="RND39" s="443"/>
      <c r="RNE39" s="443"/>
      <c r="RNF39" s="443"/>
      <c r="RNG39" s="443"/>
      <c r="RNH39" s="443"/>
      <c r="RNI39" s="443"/>
      <c r="RNJ39" s="443"/>
      <c r="RNK39" s="443"/>
      <c r="RNL39" s="443"/>
      <c r="RNM39" s="443"/>
      <c r="RNN39" s="443"/>
      <c r="RNO39" s="443"/>
      <c r="RNP39" s="443"/>
      <c r="RNQ39" s="443"/>
      <c r="RNR39" s="443"/>
      <c r="RNS39" s="443"/>
      <c r="RNT39" s="443"/>
      <c r="RNU39" s="443"/>
      <c r="RNV39" s="443"/>
      <c r="RNW39" s="443"/>
      <c r="RNX39" s="443"/>
      <c r="RNY39" s="443"/>
      <c r="RNZ39" s="443"/>
      <c r="ROA39" s="443"/>
      <c r="ROB39" s="443"/>
      <c r="ROC39" s="443"/>
      <c r="ROD39" s="443"/>
      <c r="ROE39" s="443"/>
      <c r="ROF39" s="443"/>
      <c r="ROG39" s="443"/>
      <c r="ROH39" s="443"/>
      <c r="ROI39" s="443"/>
      <c r="ROJ39" s="443"/>
      <c r="ROK39" s="443"/>
      <c r="ROL39" s="443"/>
      <c r="ROM39" s="443"/>
      <c r="RON39" s="443"/>
      <c r="ROO39" s="443"/>
      <c r="ROP39" s="443"/>
      <c r="ROQ39" s="443"/>
      <c r="ROR39" s="443"/>
      <c r="ROS39" s="443"/>
      <c r="ROT39" s="443"/>
      <c r="ROU39" s="443"/>
      <c r="ROV39" s="443"/>
      <c r="ROW39" s="443"/>
      <c r="ROX39" s="443"/>
      <c r="ROY39" s="443"/>
      <c r="ROZ39" s="443"/>
      <c r="RPA39" s="443"/>
      <c r="RPB39" s="443"/>
      <c r="RPC39" s="443"/>
      <c r="RPD39" s="443"/>
      <c r="RPE39" s="443"/>
      <c r="RPF39" s="443"/>
      <c r="RPG39" s="443"/>
      <c r="RPH39" s="443"/>
      <c r="RPI39" s="443"/>
      <c r="RPJ39" s="443"/>
      <c r="RPK39" s="443"/>
      <c r="RPL39" s="443"/>
      <c r="RPM39" s="443"/>
      <c r="RPN39" s="443"/>
      <c r="RPO39" s="443"/>
      <c r="RPP39" s="443"/>
      <c r="RPQ39" s="443"/>
      <c r="RPR39" s="443"/>
      <c r="RPS39" s="443"/>
      <c r="RPT39" s="443"/>
      <c r="RPU39" s="443"/>
      <c r="RPV39" s="443"/>
      <c r="RPW39" s="443"/>
      <c r="RPX39" s="443"/>
      <c r="RPY39" s="443"/>
      <c r="RPZ39" s="443"/>
      <c r="RQA39" s="443"/>
      <c r="RQB39" s="443"/>
      <c r="RQC39" s="443"/>
      <c r="RQD39" s="443"/>
      <c r="RQE39" s="443"/>
      <c r="RQF39" s="443"/>
      <c r="RQG39" s="443"/>
      <c r="RQH39" s="443"/>
      <c r="RQI39" s="443"/>
      <c r="RQJ39" s="443"/>
      <c r="RQK39" s="443"/>
      <c r="RQL39" s="443"/>
      <c r="RQM39" s="443"/>
      <c r="RQN39" s="443"/>
      <c r="RQO39" s="443"/>
      <c r="RQP39" s="443"/>
      <c r="RQQ39" s="443"/>
      <c r="RQR39" s="443"/>
      <c r="RQS39" s="443"/>
      <c r="RQT39" s="443"/>
      <c r="RQU39" s="443"/>
      <c r="RQV39" s="443"/>
      <c r="RQW39" s="443"/>
      <c r="RQX39" s="443"/>
      <c r="RQY39" s="443"/>
      <c r="RQZ39" s="443"/>
      <c r="RRA39" s="443"/>
      <c r="RRB39" s="443"/>
      <c r="RRC39" s="443"/>
      <c r="RRD39" s="443"/>
      <c r="RRE39" s="443"/>
      <c r="RRF39" s="443"/>
      <c r="RRG39" s="443"/>
      <c r="RRH39" s="443"/>
      <c r="RRI39" s="443"/>
      <c r="RRJ39" s="443"/>
      <c r="RRK39" s="443"/>
      <c r="RRL39" s="443"/>
      <c r="RRM39" s="443"/>
      <c r="RRN39" s="443"/>
      <c r="RRO39" s="443"/>
      <c r="RRP39" s="443"/>
      <c r="RRQ39" s="443"/>
      <c r="RRR39" s="443"/>
      <c r="RRS39" s="443"/>
      <c r="RRT39" s="443"/>
      <c r="RRU39" s="443"/>
      <c r="RRV39" s="443"/>
      <c r="RRW39" s="443"/>
      <c r="RRX39" s="443"/>
      <c r="RRY39" s="443"/>
      <c r="RRZ39" s="443"/>
      <c r="RSA39" s="443"/>
      <c r="RSB39" s="443"/>
      <c r="RSC39" s="443"/>
      <c r="RSD39" s="443"/>
      <c r="RSE39" s="443"/>
      <c r="RSF39" s="443"/>
      <c r="RSG39" s="443"/>
      <c r="RSH39" s="443"/>
      <c r="RSI39" s="443"/>
      <c r="RSJ39" s="443"/>
      <c r="RSK39" s="443"/>
      <c r="RSL39" s="443"/>
      <c r="RSM39" s="443"/>
      <c r="RSN39" s="443"/>
      <c r="RSO39" s="443"/>
      <c r="RSP39" s="443"/>
      <c r="RSQ39" s="443"/>
      <c r="RSR39" s="443"/>
      <c r="RSS39" s="443"/>
      <c r="RST39" s="443"/>
      <c r="RSU39" s="443"/>
      <c r="RSV39" s="443"/>
      <c r="RSW39" s="443"/>
      <c r="RSX39" s="443"/>
      <c r="RSY39" s="443"/>
      <c r="RSZ39" s="443"/>
      <c r="RTA39" s="443"/>
      <c r="RTB39" s="443"/>
      <c r="RTC39" s="443"/>
      <c r="RTD39" s="443"/>
      <c r="RTE39" s="443"/>
      <c r="RTF39" s="443"/>
      <c r="RTG39" s="443"/>
      <c r="RTH39" s="443"/>
      <c r="RTI39" s="443"/>
      <c r="RTJ39" s="443"/>
      <c r="RTK39" s="443"/>
      <c r="RTL39" s="443"/>
      <c r="RTM39" s="443"/>
      <c r="RTN39" s="443"/>
      <c r="RTO39" s="443"/>
      <c r="RTP39" s="443"/>
      <c r="RTQ39" s="443"/>
      <c r="RTR39" s="443"/>
      <c r="RTS39" s="443"/>
      <c r="RTT39" s="443"/>
      <c r="RTU39" s="443"/>
      <c r="RTV39" s="443"/>
      <c r="RTW39" s="443"/>
      <c r="RTX39" s="443"/>
      <c r="RTY39" s="443"/>
      <c r="RTZ39" s="443"/>
      <c r="RUA39" s="443"/>
      <c r="RUB39" s="443"/>
      <c r="RUC39" s="443"/>
      <c r="RUD39" s="443"/>
      <c r="RUE39" s="443"/>
      <c r="RUF39" s="443"/>
      <c r="RUG39" s="443"/>
      <c r="RUH39" s="443"/>
      <c r="RUI39" s="443"/>
      <c r="RUJ39" s="443"/>
      <c r="RUK39" s="443"/>
      <c r="RUL39" s="443"/>
      <c r="RUM39" s="443"/>
      <c r="RUN39" s="443"/>
      <c r="RUO39" s="443"/>
      <c r="RUP39" s="443"/>
      <c r="RUQ39" s="443"/>
      <c r="RUR39" s="443"/>
      <c r="RUS39" s="443"/>
      <c r="RUT39" s="443"/>
      <c r="RUU39" s="443"/>
      <c r="RUV39" s="443"/>
      <c r="RUW39" s="443"/>
      <c r="RUX39" s="443"/>
      <c r="RUY39" s="443"/>
      <c r="RUZ39" s="443"/>
      <c r="RVA39" s="443"/>
      <c r="RVB39" s="443"/>
      <c r="RVC39" s="443"/>
      <c r="RVD39" s="443"/>
      <c r="RVE39" s="443"/>
      <c r="RVF39" s="443"/>
      <c r="RVG39" s="443"/>
      <c r="RVH39" s="443"/>
      <c r="RVI39" s="443"/>
      <c r="RVJ39" s="443"/>
      <c r="RVK39" s="443"/>
      <c r="RVL39" s="443"/>
      <c r="RVM39" s="443"/>
      <c r="RVN39" s="443"/>
      <c r="RVO39" s="443"/>
      <c r="RVP39" s="443"/>
      <c r="RVQ39" s="443"/>
      <c r="RVR39" s="443"/>
      <c r="RVS39" s="443"/>
      <c r="RVT39" s="443"/>
      <c r="RVU39" s="443"/>
      <c r="RVV39" s="443"/>
      <c r="RVW39" s="443"/>
      <c r="RVX39" s="443"/>
      <c r="RVY39" s="443"/>
      <c r="RVZ39" s="443"/>
      <c r="RWA39" s="443"/>
      <c r="RWB39" s="443"/>
      <c r="RWC39" s="443"/>
      <c r="RWD39" s="443"/>
      <c r="RWE39" s="443"/>
      <c r="RWF39" s="443"/>
      <c r="RWG39" s="443"/>
      <c r="RWH39" s="443"/>
      <c r="RWI39" s="443"/>
      <c r="RWJ39" s="443"/>
      <c r="RWK39" s="443"/>
      <c r="RWL39" s="443"/>
      <c r="RWM39" s="443"/>
      <c r="RWN39" s="443"/>
      <c r="RWO39" s="443"/>
      <c r="RWP39" s="443"/>
      <c r="RWQ39" s="443"/>
      <c r="RWR39" s="443"/>
      <c r="RWS39" s="443"/>
      <c r="RWT39" s="443"/>
      <c r="RWU39" s="443"/>
      <c r="RWV39" s="443"/>
      <c r="RWW39" s="443"/>
      <c r="RWX39" s="443"/>
      <c r="RWY39" s="443"/>
      <c r="RWZ39" s="443"/>
      <c r="RXA39" s="443"/>
      <c r="RXB39" s="443"/>
      <c r="RXC39" s="443"/>
      <c r="RXD39" s="443"/>
      <c r="RXE39" s="443"/>
      <c r="RXF39" s="443"/>
      <c r="RXG39" s="443"/>
      <c r="RXH39" s="443"/>
      <c r="RXI39" s="443"/>
      <c r="RXJ39" s="443"/>
      <c r="RXK39" s="443"/>
      <c r="RXL39" s="443"/>
      <c r="RXM39" s="443"/>
      <c r="RXN39" s="443"/>
      <c r="RXO39" s="443"/>
      <c r="RXP39" s="443"/>
      <c r="RXQ39" s="443"/>
      <c r="RXR39" s="443"/>
      <c r="RXS39" s="443"/>
      <c r="RXT39" s="443"/>
      <c r="RXU39" s="443"/>
      <c r="RXV39" s="443"/>
      <c r="RXW39" s="443"/>
      <c r="RXX39" s="443"/>
      <c r="RXY39" s="443"/>
      <c r="RXZ39" s="443"/>
      <c r="RYA39" s="443"/>
      <c r="RYB39" s="443"/>
      <c r="RYC39" s="443"/>
      <c r="RYD39" s="443"/>
      <c r="RYE39" s="443"/>
      <c r="RYF39" s="443"/>
      <c r="RYG39" s="443"/>
      <c r="RYH39" s="443"/>
      <c r="RYI39" s="443"/>
      <c r="RYJ39" s="443"/>
      <c r="RYK39" s="443"/>
      <c r="RYL39" s="443"/>
      <c r="RYM39" s="443"/>
      <c r="RYN39" s="443"/>
      <c r="RYO39" s="443"/>
      <c r="RYP39" s="443"/>
      <c r="RYQ39" s="443"/>
      <c r="RYR39" s="443"/>
      <c r="RYS39" s="443"/>
      <c r="RYT39" s="443"/>
      <c r="RYU39" s="443"/>
      <c r="RYV39" s="443"/>
      <c r="RYW39" s="443"/>
      <c r="RYX39" s="443"/>
      <c r="RYY39" s="443"/>
      <c r="RYZ39" s="443"/>
      <c r="RZA39" s="443"/>
      <c r="RZB39" s="443"/>
      <c r="RZC39" s="443"/>
      <c r="RZD39" s="443"/>
      <c r="RZE39" s="443"/>
      <c r="RZF39" s="443"/>
      <c r="RZG39" s="443"/>
      <c r="RZH39" s="443"/>
      <c r="RZI39" s="443"/>
      <c r="RZJ39" s="443"/>
      <c r="RZK39" s="443"/>
      <c r="RZL39" s="443"/>
      <c r="RZM39" s="443"/>
      <c r="RZN39" s="443"/>
      <c r="RZO39" s="443"/>
      <c r="RZP39" s="443"/>
      <c r="RZQ39" s="443"/>
      <c r="RZR39" s="443"/>
      <c r="RZS39" s="443"/>
      <c r="RZT39" s="443"/>
      <c r="RZU39" s="443"/>
      <c r="RZV39" s="443"/>
      <c r="RZW39" s="443"/>
      <c r="RZX39" s="443"/>
      <c r="RZY39" s="443"/>
      <c r="RZZ39" s="443"/>
      <c r="SAA39" s="443"/>
      <c r="SAB39" s="443"/>
      <c r="SAC39" s="443"/>
      <c r="SAD39" s="443"/>
      <c r="SAE39" s="443"/>
      <c r="SAF39" s="443"/>
      <c r="SAG39" s="443"/>
      <c r="SAH39" s="443"/>
      <c r="SAI39" s="443"/>
      <c r="SAJ39" s="443"/>
      <c r="SAK39" s="443"/>
      <c r="SAL39" s="443"/>
      <c r="SAM39" s="443"/>
      <c r="SAN39" s="443"/>
      <c r="SAO39" s="443"/>
      <c r="SAP39" s="443"/>
      <c r="SAQ39" s="443"/>
      <c r="SAR39" s="443"/>
      <c r="SAS39" s="443"/>
      <c r="SAT39" s="443"/>
      <c r="SAU39" s="443"/>
      <c r="SAV39" s="443"/>
      <c r="SAW39" s="443"/>
      <c r="SAX39" s="443"/>
      <c r="SAY39" s="443"/>
      <c r="SAZ39" s="443"/>
      <c r="SBA39" s="443"/>
      <c r="SBB39" s="443"/>
      <c r="SBC39" s="443"/>
      <c r="SBD39" s="443"/>
      <c r="SBE39" s="443"/>
      <c r="SBF39" s="443"/>
      <c r="SBG39" s="443"/>
      <c r="SBH39" s="443"/>
      <c r="SBI39" s="443"/>
      <c r="SBJ39" s="443"/>
      <c r="SBK39" s="443"/>
      <c r="SBL39" s="443"/>
      <c r="SBM39" s="443"/>
      <c r="SBN39" s="443"/>
      <c r="SBO39" s="443"/>
      <c r="SBP39" s="443"/>
      <c r="SBQ39" s="443"/>
      <c r="SBR39" s="443"/>
      <c r="SBS39" s="443"/>
      <c r="SBT39" s="443"/>
      <c r="SBU39" s="443"/>
      <c r="SBV39" s="443"/>
      <c r="SBW39" s="443"/>
      <c r="SBX39" s="443"/>
      <c r="SBY39" s="443"/>
      <c r="SBZ39" s="443"/>
      <c r="SCA39" s="443"/>
      <c r="SCB39" s="443"/>
      <c r="SCC39" s="443"/>
      <c r="SCD39" s="443"/>
      <c r="SCE39" s="443"/>
      <c r="SCF39" s="443"/>
      <c r="SCG39" s="443"/>
      <c r="SCH39" s="443"/>
      <c r="SCI39" s="443"/>
      <c r="SCJ39" s="443"/>
      <c r="SCK39" s="443"/>
      <c r="SCL39" s="443"/>
      <c r="SCM39" s="443"/>
      <c r="SCN39" s="443"/>
      <c r="SCO39" s="443"/>
      <c r="SCP39" s="443"/>
      <c r="SCQ39" s="443"/>
      <c r="SCR39" s="443"/>
      <c r="SCS39" s="443"/>
      <c r="SCT39" s="443"/>
      <c r="SCU39" s="443"/>
      <c r="SCV39" s="443"/>
      <c r="SCW39" s="443"/>
      <c r="SCX39" s="443"/>
      <c r="SCY39" s="443"/>
      <c r="SCZ39" s="443"/>
      <c r="SDA39" s="443"/>
      <c r="SDB39" s="443"/>
      <c r="SDC39" s="443"/>
      <c r="SDD39" s="443"/>
      <c r="SDE39" s="443"/>
      <c r="SDF39" s="443"/>
      <c r="SDG39" s="443"/>
      <c r="SDH39" s="443"/>
      <c r="SDI39" s="443"/>
      <c r="SDJ39" s="443"/>
      <c r="SDK39" s="443"/>
      <c r="SDL39" s="443"/>
      <c r="SDM39" s="443"/>
      <c r="SDN39" s="443"/>
      <c r="SDO39" s="443"/>
      <c r="SDP39" s="443"/>
      <c r="SDQ39" s="443"/>
      <c r="SDR39" s="443"/>
      <c r="SDS39" s="443"/>
      <c r="SDT39" s="443"/>
      <c r="SDU39" s="443"/>
      <c r="SDV39" s="443"/>
      <c r="SDW39" s="443"/>
      <c r="SDX39" s="443"/>
      <c r="SDY39" s="443"/>
      <c r="SDZ39" s="443"/>
      <c r="SEA39" s="443"/>
      <c r="SEB39" s="443"/>
      <c r="SEC39" s="443"/>
      <c r="SED39" s="443"/>
      <c r="SEE39" s="443"/>
      <c r="SEF39" s="443"/>
      <c r="SEG39" s="443"/>
      <c r="SEH39" s="443"/>
      <c r="SEI39" s="443"/>
      <c r="SEJ39" s="443"/>
      <c r="SEK39" s="443"/>
      <c r="SEL39" s="443"/>
      <c r="SEM39" s="443"/>
      <c r="SEN39" s="443"/>
      <c r="SEO39" s="443"/>
      <c r="SEP39" s="443"/>
      <c r="SEQ39" s="443"/>
      <c r="SER39" s="443"/>
      <c r="SES39" s="443"/>
      <c r="SET39" s="443"/>
      <c r="SEU39" s="443"/>
      <c r="SEV39" s="443"/>
      <c r="SEW39" s="443"/>
      <c r="SEX39" s="443"/>
      <c r="SEY39" s="443"/>
      <c r="SEZ39" s="443"/>
      <c r="SFA39" s="443"/>
      <c r="SFB39" s="443"/>
      <c r="SFC39" s="443"/>
      <c r="SFD39" s="443"/>
      <c r="SFE39" s="443"/>
      <c r="SFF39" s="443"/>
      <c r="SFG39" s="443"/>
      <c r="SFH39" s="443"/>
      <c r="SFI39" s="443"/>
      <c r="SFJ39" s="443"/>
      <c r="SFK39" s="443"/>
      <c r="SFL39" s="443"/>
      <c r="SFM39" s="443"/>
      <c r="SFN39" s="443"/>
      <c r="SFO39" s="443"/>
      <c r="SFP39" s="443"/>
      <c r="SFQ39" s="443"/>
      <c r="SFR39" s="443"/>
      <c r="SFS39" s="443"/>
      <c r="SFT39" s="443"/>
      <c r="SFU39" s="443"/>
      <c r="SFV39" s="443"/>
      <c r="SFW39" s="443"/>
      <c r="SFX39" s="443"/>
      <c r="SFY39" s="443"/>
      <c r="SFZ39" s="443"/>
      <c r="SGA39" s="443"/>
      <c r="SGB39" s="443"/>
      <c r="SGC39" s="443"/>
      <c r="SGD39" s="443"/>
      <c r="SGE39" s="443"/>
      <c r="SGF39" s="443"/>
      <c r="SGG39" s="443"/>
      <c r="SGH39" s="443"/>
      <c r="SGI39" s="443"/>
      <c r="SGJ39" s="443"/>
      <c r="SGK39" s="443"/>
      <c r="SGL39" s="443"/>
      <c r="SGM39" s="443"/>
      <c r="SGN39" s="443"/>
      <c r="SGO39" s="443"/>
      <c r="SGP39" s="443"/>
      <c r="SGQ39" s="443"/>
      <c r="SGR39" s="443"/>
      <c r="SGS39" s="443"/>
      <c r="SGT39" s="443"/>
      <c r="SGU39" s="443"/>
      <c r="SGV39" s="443"/>
      <c r="SGW39" s="443"/>
      <c r="SGX39" s="443"/>
      <c r="SGY39" s="443"/>
      <c r="SGZ39" s="443"/>
      <c r="SHA39" s="443"/>
      <c r="SHB39" s="443"/>
      <c r="SHC39" s="443"/>
      <c r="SHD39" s="443"/>
      <c r="SHE39" s="443"/>
      <c r="SHF39" s="443"/>
      <c r="SHG39" s="443"/>
      <c r="SHH39" s="443"/>
      <c r="SHI39" s="443"/>
      <c r="SHJ39" s="443"/>
      <c r="SHK39" s="443"/>
      <c r="SHL39" s="443"/>
      <c r="SHM39" s="443"/>
      <c r="SHN39" s="443"/>
      <c r="SHO39" s="443"/>
      <c r="SHP39" s="443"/>
      <c r="SHQ39" s="443"/>
      <c r="SHR39" s="443"/>
      <c r="SHS39" s="443"/>
      <c r="SHT39" s="443"/>
      <c r="SHU39" s="443"/>
      <c r="SHV39" s="443"/>
      <c r="SHW39" s="443"/>
      <c r="SHX39" s="443"/>
      <c r="SHY39" s="443"/>
      <c r="SHZ39" s="443"/>
      <c r="SIA39" s="443"/>
      <c r="SIB39" s="443"/>
      <c r="SIC39" s="443"/>
      <c r="SID39" s="443"/>
      <c r="SIE39" s="443"/>
      <c r="SIF39" s="443"/>
      <c r="SIG39" s="443"/>
      <c r="SIH39" s="443"/>
      <c r="SII39" s="443"/>
      <c r="SIJ39" s="443"/>
      <c r="SIK39" s="443"/>
      <c r="SIL39" s="443"/>
      <c r="SIM39" s="443"/>
      <c r="SIN39" s="443"/>
      <c r="SIO39" s="443"/>
      <c r="SIP39" s="443"/>
      <c r="SIQ39" s="443"/>
      <c r="SIR39" s="443"/>
      <c r="SIS39" s="443"/>
      <c r="SIT39" s="443"/>
      <c r="SIU39" s="443"/>
      <c r="SIV39" s="443"/>
      <c r="SIW39" s="443"/>
      <c r="SIX39" s="443"/>
      <c r="SIY39" s="443"/>
      <c r="SIZ39" s="443"/>
      <c r="SJA39" s="443"/>
      <c r="SJB39" s="443"/>
      <c r="SJC39" s="443"/>
      <c r="SJD39" s="443"/>
      <c r="SJE39" s="443"/>
      <c r="SJF39" s="443"/>
      <c r="SJG39" s="443"/>
      <c r="SJH39" s="443"/>
      <c r="SJI39" s="443"/>
      <c r="SJJ39" s="443"/>
      <c r="SJK39" s="443"/>
      <c r="SJL39" s="443"/>
      <c r="SJM39" s="443"/>
      <c r="SJN39" s="443"/>
      <c r="SJO39" s="443"/>
      <c r="SJP39" s="443"/>
      <c r="SJQ39" s="443"/>
      <c r="SJR39" s="443"/>
      <c r="SJS39" s="443"/>
      <c r="SJT39" s="443"/>
      <c r="SJU39" s="443"/>
      <c r="SJV39" s="443"/>
      <c r="SJW39" s="443"/>
      <c r="SJX39" s="443"/>
      <c r="SJY39" s="443"/>
      <c r="SJZ39" s="443"/>
      <c r="SKA39" s="443"/>
      <c r="SKB39" s="443"/>
      <c r="SKC39" s="443"/>
      <c r="SKD39" s="443"/>
      <c r="SKE39" s="443"/>
      <c r="SKF39" s="443"/>
      <c r="SKG39" s="443"/>
      <c r="SKH39" s="443"/>
      <c r="SKI39" s="443"/>
      <c r="SKJ39" s="443"/>
      <c r="SKK39" s="443"/>
      <c r="SKL39" s="443"/>
      <c r="SKM39" s="443"/>
      <c r="SKN39" s="443"/>
      <c r="SKO39" s="443"/>
      <c r="SKP39" s="443"/>
      <c r="SKQ39" s="443"/>
      <c r="SKR39" s="443"/>
      <c r="SKS39" s="443"/>
      <c r="SKT39" s="443"/>
      <c r="SKU39" s="443"/>
      <c r="SKV39" s="443"/>
      <c r="SKW39" s="443"/>
      <c r="SKX39" s="443"/>
      <c r="SKY39" s="443"/>
      <c r="SKZ39" s="443"/>
      <c r="SLA39" s="443"/>
      <c r="SLB39" s="443"/>
      <c r="SLC39" s="443"/>
      <c r="SLD39" s="443"/>
      <c r="SLE39" s="443"/>
      <c r="SLF39" s="443"/>
      <c r="SLG39" s="443"/>
      <c r="SLH39" s="443"/>
      <c r="SLI39" s="443"/>
      <c r="SLJ39" s="443"/>
      <c r="SLK39" s="443"/>
      <c r="SLL39" s="443"/>
      <c r="SLM39" s="443"/>
      <c r="SLN39" s="443"/>
      <c r="SLO39" s="443"/>
      <c r="SLP39" s="443"/>
      <c r="SLQ39" s="443"/>
      <c r="SLR39" s="443"/>
      <c r="SLS39" s="443"/>
      <c r="SLT39" s="443"/>
      <c r="SLU39" s="443"/>
      <c r="SLV39" s="443"/>
      <c r="SLW39" s="443"/>
      <c r="SLX39" s="443"/>
      <c r="SLY39" s="443"/>
      <c r="SLZ39" s="443"/>
      <c r="SMA39" s="443"/>
      <c r="SMB39" s="443"/>
      <c r="SMC39" s="443"/>
      <c r="SMD39" s="443"/>
      <c r="SME39" s="443"/>
      <c r="SMF39" s="443"/>
      <c r="SMG39" s="443"/>
      <c r="SMH39" s="443"/>
      <c r="SMI39" s="443"/>
      <c r="SMJ39" s="443"/>
      <c r="SMK39" s="443"/>
      <c r="SML39" s="443"/>
      <c r="SMM39" s="443"/>
      <c r="SMN39" s="443"/>
      <c r="SMO39" s="443"/>
      <c r="SMP39" s="443"/>
      <c r="SMQ39" s="443"/>
      <c r="SMR39" s="443"/>
      <c r="SMS39" s="443"/>
      <c r="SMT39" s="443"/>
      <c r="SMU39" s="443"/>
      <c r="SMV39" s="443"/>
      <c r="SMW39" s="443"/>
      <c r="SMX39" s="443"/>
      <c r="SMY39" s="443"/>
      <c r="SMZ39" s="443"/>
      <c r="SNA39" s="443"/>
      <c r="SNB39" s="443"/>
      <c r="SNC39" s="443"/>
      <c r="SND39" s="443"/>
      <c r="SNE39" s="443"/>
      <c r="SNF39" s="443"/>
      <c r="SNG39" s="443"/>
      <c r="SNH39" s="443"/>
      <c r="SNI39" s="443"/>
      <c r="SNJ39" s="443"/>
      <c r="SNK39" s="443"/>
      <c r="SNL39" s="443"/>
      <c r="SNM39" s="443"/>
      <c r="SNN39" s="443"/>
      <c r="SNO39" s="443"/>
      <c r="SNP39" s="443"/>
      <c r="SNQ39" s="443"/>
      <c r="SNR39" s="443"/>
      <c r="SNS39" s="443"/>
      <c r="SNT39" s="443"/>
      <c r="SNU39" s="443"/>
      <c r="SNV39" s="443"/>
      <c r="SNW39" s="443"/>
      <c r="SNX39" s="443"/>
      <c r="SNY39" s="443"/>
      <c r="SNZ39" s="443"/>
      <c r="SOA39" s="443"/>
      <c r="SOB39" s="443"/>
      <c r="SOC39" s="443"/>
      <c r="SOD39" s="443"/>
      <c r="SOE39" s="443"/>
      <c r="SOF39" s="443"/>
      <c r="SOG39" s="443"/>
      <c r="SOH39" s="443"/>
      <c r="SOI39" s="443"/>
      <c r="SOJ39" s="443"/>
      <c r="SOK39" s="443"/>
      <c r="SOL39" s="443"/>
      <c r="SOM39" s="443"/>
      <c r="SON39" s="443"/>
      <c r="SOO39" s="443"/>
      <c r="SOP39" s="443"/>
      <c r="SOQ39" s="443"/>
      <c r="SOR39" s="443"/>
      <c r="SOS39" s="443"/>
      <c r="SOT39" s="443"/>
      <c r="SOU39" s="443"/>
      <c r="SOV39" s="443"/>
      <c r="SOW39" s="443"/>
      <c r="SOX39" s="443"/>
      <c r="SOY39" s="443"/>
      <c r="SOZ39" s="443"/>
      <c r="SPA39" s="443"/>
      <c r="SPB39" s="443"/>
      <c r="SPC39" s="443"/>
      <c r="SPD39" s="443"/>
      <c r="SPE39" s="443"/>
      <c r="SPF39" s="443"/>
      <c r="SPG39" s="443"/>
      <c r="SPH39" s="443"/>
      <c r="SPI39" s="443"/>
      <c r="SPJ39" s="443"/>
      <c r="SPK39" s="443"/>
      <c r="SPL39" s="443"/>
      <c r="SPM39" s="443"/>
      <c r="SPN39" s="443"/>
      <c r="SPO39" s="443"/>
      <c r="SPP39" s="443"/>
      <c r="SPQ39" s="443"/>
      <c r="SPR39" s="443"/>
      <c r="SPS39" s="443"/>
      <c r="SPT39" s="443"/>
      <c r="SPU39" s="443"/>
      <c r="SPV39" s="443"/>
      <c r="SPW39" s="443"/>
      <c r="SPX39" s="443"/>
      <c r="SPY39" s="443"/>
      <c r="SPZ39" s="443"/>
      <c r="SQA39" s="443"/>
      <c r="SQB39" s="443"/>
      <c r="SQC39" s="443"/>
      <c r="SQD39" s="443"/>
      <c r="SQE39" s="443"/>
      <c r="SQF39" s="443"/>
      <c r="SQG39" s="443"/>
      <c r="SQH39" s="443"/>
      <c r="SQI39" s="443"/>
      <c r="SQJ39" s="443"/>
      <c r="SQK39" s="443"/>
      <c r="SQL39" s="443"/>
      <c r="SQM39" s="443"/>
      <c r="SQN39" s="443"/>
      <c r="SQO39" s="443"/>
      <c r="SQP39" s="443"/>
      <c r="SQQ39" s="443"/>
      <c r="SQR39" s="443"/>
      <c r="SQS39" s="443"/>
      <c r="SQT39" s="443"/>
      <c r="SQU39" s="443"/>
      <c r="SQV39" s="443"/>
      <c r="SQW39" s="443"/>
      <c r="SQX39" s="443"/>
      <c r="SQY39" s="443"/>
      <c r="SQZ39" s="443"/>
      <c r="SRA39" s="443"/>
      <c r="SRB39" s="443"/>
      <c r="SRC39" s="443"/>
      <c r="SRD39" s="443"/>
      <c r="SRE39" s="443"/>
      <c r="SRF39" s="443"/>
      <c r="SRG39" s="443"/>
      <c r="SRH39" s="443"/>
      <c r="SRI39" s="443"/>
      <c r="SRJ39" s="443"/>
      <c r="SRK39" s="443"/>
      <c r="SRL39" s="443"/>
      <c r="SRM39" s="443"/>
      <c r="SRN39" s="443"/>
      <c r="SRO39" s="443"/>
      <c r="SRP39" s="443"/>
      <c r="SRQ39" s="443"/>
      <c r="SRR39" s="443"/>
      <c r="SRS39" s="443"/>
      <c r="SRT39" s="443"/>
      <c r="SRU39" s="443"/>
      <c r="SRV39" s="443"/>
      <c r="SRW39" s="443"/>
      <c r="SRX39" s="443"/>
      <c r="SRY39" s="443"/>
      <c r="SRZ39" s="443"/>
      <c r="SSA39" s="443"/>
      <c r="SSB39" s="443"/>
      <c r="SSC39" s="443"/>
      <c r="SSD39" s="443"/>
      <c r="SSE39" s="443"/>
      <c r="SSF39" s="443"/>
      <c r="SSG39" s="443"/>
      <c r="SSH39" s="443"/>
      <c r="SSI39" s="443"/>
      <c r="SSJ39" s="443"/>
      <c r="SSK39" s="443"/>
      <c r="SSL39" s="443"/>
      <c r="SSM39" s="443"/>
      <c r="SSN39" s="443"/>
      <c r="SSO39" s="443"/>
      <c r="SSP39" s="443"/>
      <c r="SSQ39" s="443"/>
      <c r="SSR39" s="443"/>
      <c r="SSS39" s="443"/>
      <c r="SST39" s="443"/>
      <c r="SSU39" s="443"/>
      <c r="SSV39" s="443"/>
      <c r="SSW39" s="443"/>
      <c r="SSX39" s="443"/>
      <c r="SSY39" s="443"/>
      <c r="SSZ39" s="443"/>
      <c r="STA39" s="443"/>
      <c r="STB39" s="443"/>
      <c r="STC39" s="443"/>
      <c r="STD39" s="443"/>
      <c r="STE39" s="443"/>
      <c r="STF39" s="443"/>
      <c r="STG39" s="443"/>
      <c r="STH39" s="443"/>
      <c r="STI39" s="443"/>
      <c r="STJ39" s="443"/>
      <c r="STK39" s="443"/>
      <c r="STL39" s="443"/>
      <c r="STM39" s="443"/>
      <c r="STN39" s="443"/>
      <c r="STO39" s="443"/>
      <c r="STP39" s="443"/>
      <c r="STQ39" s="443"/>
      <c r="STR39" s="443"/>
      <c r="STS39" s="443"/>
      <c r="STT39" s="443"/>
      <c r="STU39" s="443"/>
      <c r="STV39" s="443"/>
      <c r="STW39" s="443"/>
      <c r="STX39" s="443"/>
      <c r="STY39" s="443"/>
      <c r="STZ39" s="443"/>
      <c r="SUA39" s="443"/>
      <c r="SUB39" s="443"/>
      <c r="SUC39" s="443"/>
      <c r="SUD39" s="443"/>
      <c r="SUE39" s="443"/>
      <c r="SUF39" s="443"/>
      <c r="SUG39" s="443"/>
      <c r="SUH39" s="443"/>
      <c r="SUI39" s="443"/>
      <c r="SUJ39" s="443"/>
      <c r="SUK39" s="443"/>
      <c r="SUL39" s="443"/>
      <c r="SUM39" s="443"/>
      <c r="SUN39" s="443"/>
      <c r="SUO39" s="443"/>
      <c r="SUP39" s="443"/>
      <c r="SUQ39" s="443"/>
      <c r="SUR39" s="443"/>
      <c r="SUS39" s="443"/>
      <c r="SUT39" s="443"/>
      <c r="SUU39" s="443"/>
      <c r="SUV39" s="443"/>
      <c r="SUW39" s="443"/>
      <c r="SUX39" s="443"/>
      <c r="SUY39" s="443"/>
      <c r="SUZ39" s="443"/>
      <c r="SVA39" s="443"/>
      <c r="SVB39" s="443"/>
      <c r="SVC39" s="443"/>
      <c r="SVD39" s="443"/>
      <c r="SVE39" s="443"/>
      <c r="SVF39" s="443"/>
      <c r="SVG39" s="443"/>
      <c r="SVH39" s="443"/>
      <c r="SVI39" s="443"/>
      <c r="SVJ39" s="443"/>
      <c r="SVK39" s="443"/>
      <c r="SVL39" s="443"/>
      <c r="SVM39" s="443"/>
      <c r="SVN39" s="443"/>
      <c r="SVO39" s="443"/>
      <c r="SVP39" s="443"/>
      <c r="SVQ39" s="443"/>
      <c r="SVR39" s="443"/>
      <c r="SVS39" s="443"/>
      <c r="SVT39" s="443"/>
      <c r="SVU39" s="443"/>
      <c r="SVV39" s="443"/>
      <c r="SVW39" s="443"/>
      <c r="SVX39" s="443"/>
      <c r="SVY39" s="443"/>
      <c r="SVZ39" s="443"/>
      <c r="SWA39" s="443"/>
      <c r="SWB39" s="443"/>
      <c r="SWC39" s="443"/>
      <c r="SWD39" s="443"/>
      <c r="SWE39" s="443"/>
      <c r="SWF39" s="443"/>
      <c r="SWG39" s="443"/>
      <c r="SWH39" s="443"/>
      <c r="SWI39" s="443"/>
      <c r="SWJ39" s="443"/>
      <c r="SWK39" s="443"/>
      <c r="SWL39" s="443"/>
      <c r="SWM39" s="443"/>
      <c r="SWN39" s="443"/>
      <c r="SWO39" s="443"/>
      <c r="SWP39" s="443"/>
      <c r="SWQ39" s="443"/>
      <c r="SWR39" s="443"/>
      <c r="SWS39" s="443"/>
      <c r="SWT39" s="443"/>
      <c r="SWU39" s="443"/>
      <c r="SWV39" s="443"/>
      <c r="SWW39" s="443"/>
      <c r="SWX39" s="443"/>
      <c r="SWY39" s="443"/>
      <c r="SWZ39" s="443"/>
      <c r="SXA39" s="443"/>
      <c r="SXB39" s="443"/>
      <c r="SXC39" s="443"/>
      <c r="SXD39" s="443"/>
      <c r="SXE39" s="443"/>
      <c r="SXF39" s="443"/>
      <c r="SXG39" s="443"/>
      <c r="SXH39" s="443"/>
      <c r="SXI39" s="443"/>
      <c r="SXJ39" s="443"/>
      <c r="SXK39" s="443"/>
      <c r="SXL39" s="443"/>
      <c r="SXM39" s="443"/>
      <c r="SXN39" s="443"/>
      <c r="SXO39" s="443"/>
      <c r="SXP39" s="443"/>
      <c r="SXQ39" s="443"/>
      <c r="SXR39" s="443"/>
      <c r="SXS39" s="443"/>
      <c r="SXT39" s="443"/>
      <c r="SXU39" s="443"/>
      <c r="SXV39" s="443"/>
      <c r="SXW39" s="443"/>
      <c r="SXX39" s="443"/>
      <c r="SXY39" s="443"/>
      <c r="SXZ39" s="443"/>
      <c r="SYA39" s="443"/>
      <c r="SYB39" s="443"/>
      <c r="SYC39" s="443"/>
      <c r="SYD39" s="443"/>
      <c r="SYE39" s="443"/>
      <c r="SYF39" s="443"/>
      <c r="SYG39" s="443"/>
      <c r="SYH39" s="443"/>
      <c r="SYI39" s="443"/>
      <c r="SYJ39" s="443"/>
      <c r="SYK39" s="443"/>
      <c r="SYL39" s="443"/>
      <c r="SYM39" s="443"/>
      <c r="SYN39" s="443"/>
      <c r="SYO39" s="443"/>
      <c r="SYP39" s="443"/>
      <c r="SYQ39" s="443"/>
      <c r="SYR39" s="443"/>
      <c r="SYS39" s="443"/>
      <c r="SYT39" s="443"/>
      <c r="SYU39" s="443"/>
      <c r="SYV39" s="443"/>
      <c r="SYW39" s="443"/>
      <c r="SYX39" s="443"/>
      <c r="SYY39" s="443"/>
      <c r="SYZ39" s="443"/>
      <c r="SZA39" s="443"/>
      <c r="SZB39" s="443"/>
      <c r="SZC39" s="443"/>
      <c r="SZD39" s="443"/>
      <c r="SZE39" s="443"/>
      <c r="SZF39" s="443"/>
      <c r="SZG39" s="443"/>
      <c r="SZH39" s="443"/>
      <c r="SZI39" s="443"/>
      <c r="SZJ39" s="443"/>
      <c r="SZK39" s="443"/>
      <c r="SZL39" s="443"/>
      <c r="SZM39" s="443"/>
      <c r="SZN39" s="443"/>
      <c r="SZO39" s="443"/>
      <c r="SZP39" s="443"/>
      <c r="SZQ39" s="443"/>
      <c r="SZR39" s="443"/>
      <c r="SZS39" s="443"/>
      <c r="SZT39" s="443"/>
      <c r="SZU39" s="443"/>
      <c r="SZV39" s="443"/>
      <c r="SZW39" s="443"/>
      <c r="SZX39" s="443"/>
      <c r="SZY39" s="443"/>
      <c r="SZZ39" s="443"/>
      <c r="TAA39" s="443"/>
      <c r="TAB39" s="443"/>
      <c r="TAC39" s="443"/>
      <c r="TAD39" s="443"/>
      <c r="TAE39" s="443"/>
      <c r="TAF39" s="443"/>
      <c r="TAG39" s="443"/>
      <c r="TAH39" s="443"/>
      <c r="TAI39" s="443"/>
      <c r="TAJ39" s="443"/>
      <c r="TAK39" s="443"/>
      <c r="TAL39" s="443"/>
      <c r="TAM39" s="443"/>
      <c r="TAN39" s="443"/>
      <c r="TAO39" s="443"/>
      <c r="TAP39" s="443"/>
      <c r="TAQ39" s="443"/>
      <c r="TAR39" s="443"/>
      <c r="TAS39" s="443"/>
      <c r="TAT39" s="443"/>
      <c r="TAU39" s="443"/>
      <c r="TAV39" s="443"/>
      <c r="TAW39" s="443"/>
      <c r="TAX39" s="443"/>
      <c r="TAY39" s="443"/>
      <c r="TAZ39" s="443"/>
      <c r="TBA39" s="443"/>
      <c r="TBB39" s="443"/>
      <c r="TBC39" s="443"/>
      <c r="TBD39" s="443"/>
      <c r="TBE39" s="443"/>
      <c r="TBF39" s="443"/>
      <c r="TBG39" s="443"/>
      <c r="TBH39" s="443"/>
      <c r="TBI39" s="443"/>
      <c r="TBJ39" s="443"/>
      <c r="TBK39" s="443"/>
      <c r="TBL39" s="443"/>
      <c r="TBM39" s="443"/>
      <c r="TBN39" s="443"/>
      <c r="TBO39" s="443"/>
      <c r="TBP39" s="443"/>
      <c r="TBQ39" s="443"/>
      <c r="TBR39" s="443"/>
      <c r="TBS39" s="443"/>
      <c r="TBT39" s="443"/>
      <c r="TBU39" s="443"/>
      <c r="TBV39" s="443"/>
      <c r="TBW39" s="443"/>
      <c r="TBX39" s="443"/>
      <c r="TBY39" s="443"/>
      <c r="TBZ39" s="443"/>
      <c r="TCA39" s="443"/>
      <c r="TCB39" s="443"/>
      <c r="TCC39" s="443"/>
      <c r="TCD39" s="443"/>
      <c r="TCE39" s="443"/>
      <c r="TCF39" s="443"/>
      <c r="TCG39" s="443"/>
      <c r="TCH39" s="443"/>
      <c r="TCI39" s="443"/>
      <c r="TCJ39" s="443"/>
      <c r="TCK39" s="443"/>
      <c r="TCL39" s="443"/>
      <c r="TCM39" s="443"/>
      <c r="TCN39" s="443"/>
      <c r="TCO39" s="443"/>
      <c r="TCP39" s="443"/>
      <c r="TCQ39" s="443"/>
      <c r="TCR39" s="443"/>
      <c r="TCS39" s="443"/>
      <c r="TCT39" s="443"/>
      <c r="TCU39" s="443"/>
      <c r="TCV39" s="443"/>
      <c r="TCW39" s="443"/>
      <c r="TCX39" s="443"/>
      <c r="TCY39" s="443"/>
      <c r="TCZ39" s="443"/>
      <c r="TDA39" s="443"/>
      <c r="TDB39" s="443"/>
      <c r="TDC39" s="443"/>
      <c r="TDD39" s="443"/>
      <c r="TDE39" s="443"/>
      <c r="TDF39" s="443"/>
      <c r="TDG39" s="443"/>
      <c r="TDH39" s="443"/>
      <c r="TDI39" s="443"/>
      <c r="TDJ39" s="443"/>
      <c r="TDK39" s="443"/>
      <c r="TDL39" s="443"/>
      <c r="TDM39" s="443"/>
      <c r="TDN39" s="443"/>
      <c r="TDO39" s="443"/>
      <c r="TDP39" s="443"/>
      <c r="TDQ39" s="443"/>
      <c r="TDR39" s="443"/>
      <c r="TDS39" s="443"/>
      <c r="TDT39" s="443"/>
      <c r="TDU39" s="443"/>
      <c r="TDV39" s="443"/>
      <c r="TDW39" s="443"/>
      <c r="TDX39" s="443"/>
      <c r="TDY39" s="443"/>
      <c r="TDZ39" s="443"/>
      <c r="TEA39" s="443"/>
      <c r="TEB39" s="443"/>
      <c r="TEC39" s="443"/>
      <c r="TED39" s="443"/>
      <c r="TEE39" s="443"/>
      <c r="TEF39" s="443"/>
      <c r="TEG39" s="443"/>
      <c r="TEH39" s="443"/>
      <c r="TEI39" s="443"/>
      <c r="TEJ39" s="443"/>
      <c r="TEK39" s="443"/>
      <c r="TEL39" s="443"/>
      <c r="TEM39" s="443"/>
      <c r="TEN39" s="443"/>
      <c r="TEO39" s="443"/>
      <c r="TEP39" s="443"/>
      <c r="TEQ39" s="443"/>
      <c r="TER39" s="443"/>
      <c r="TES39" s="443"/>
      <c r="TET39" s="443"/>
      <c r="TEU39" s="443"/>
      <c r="TEV39" s="443"/>
      <c r="TEW39" s="443"/>
      <c r="TEX39" s="443"/>
      <c r="TEY39" s="443"/>
      <c r="TEZ39" s="443"/>
      <c r="TFA39" s="443"/>
      <c r="TFB39" s="443"/>
      <c r="TFC39" s="443"/>
      <c r="TFD39" s="443"/>
      <c r="TFE39" s="443"/>
      <c r="TFF39" s="443"/>
      <c r="TFG39" s="443"/>
      <c r="TFH39" s="443"/>
      <c r="TFI39" s="443"/>
      <c r="TFJ39" s="443"/>
      <c r="TFK39" s="443"/>
      <c r="TFL39" s="443"/>
      <c r="TFM39" s="443"/>
      <c r="TFN39" s="443"/>
      <c r="TFO39" s="443"/>
      <c r="TFP39" s="443"/>
      <c r="TFQ39" s="443"/>
      <c r="TFR39" s="443"/>
      <c r="TFS39" s="443"/>
      <c r="TFT39" s="443"/>
      <c r="TFU39" s="443"/>
      <c r="TFV39" s="443"/>
      <c r="TFW39" s="443"/>
      <c r="TFX39" s="443"/>
      <c r="TFY39" s="443"/>
      <c r="TFZ39" s="443"/>
      <c r="TGA39" s="443"/>
      <c r="TGB39" s="443"/>
      <c r="TGC39" s="443"/>
      <c r="TGD39" s="443"/>
      <c r="TGE39" s="443"/>
      <c r="TGF39" s="443"/>
      <c r="TGG39" s="443"/>
      <c r="TGH39" s="443"/>
      <c r="TGI39" s="443"/>
      <c r="TGJ39" s="443"/>
      <c r="TGK39" s="443"/>
      <c r="TGL39" s="443"/>
      <c r="TGM39" s="443"/>
      <c r="TGN39" s="443"/>
      <c r="TGO39" s="443"/>
      <c r="TGP39" s="443"/>
      <c r="TGQ39" s="443"/>
      <c r="TGR39" s="443"/>
      <c r="TGS39" s="443"/>
      <c r="TGT39" s="443"/>
      <c r="TGU39" s="443"/>
      <c r="TGV39" s="443"/>
      <c r="TGW39" s="443"/>
      <c r="TGX39" s="443"/>
      <c r="TGY39" s="443"/>
      <c r="TGZ39" s="443"/>
      <c r="THA39" s="443"/>
      <c r="THB39" s="443"/>
      <c r="THC39" s="443"/>
      <c r="THD39" s="443"/>
      <c r="THE39" s="443"/>
      <c r="THF39" s="443"/>
      <c r="THG39" s="443"/>
      <c r="THH39" s="443"/>
      <c r="THI39" s="443"/>
      <c r="THJ39" s="443"/>
      <c r="THK39" s="443"/>
      <c r="THL39" s="443"/>
      <c r="THM39" s="443"/>
      <c r="THN39" s="443"/>
      <c r="THO39" s="443"/>
      <c r="THP39" s="443"/>
      <c r="THQ39" s="443"/>
      <c r="THR39" s="443"/>
      <c r="THS39" s="443"/>
      <c r="THT39" s="443"/>
      <c r="THU39" s="443"/>
      <c r="THV39" s="443"/>
      <c r="THW39" s="443"/>
      <c r="THX39" s="443"/>
      <c r="THY39" s="443"/>
      <c r="THZ39" s="443"/>
      <c r="TIA39" s="443"/>
      <c r="TIB39" s="443"/>
      <c r="TIC39" s="443"/>
      <c r="TID39" s="443"/>
      <c r="TIE39" s="443"/>
      <c r="TIF39" s="443"/>
      <c r="TIG39" s="443"/>
      <c r="TIH39" s="443"/>
      <c r="TII39" s="443"/>
      <c r="TIJ39" s="443"/>
      <c r="TIK39" s="443"/>
      <c r="TIL39" s="443"/>
      <c r="TIM39" s="443"/>
      <c r="TIN39" s="443"/>
      <c r="TIO39" s="443"/>
      <c r="TIP39" s="443"/>
      <c r="TIQ39" s="443"/>
      <c r="TIR39" s="443"/>
      <c r="TIS39" s="443"/>
      <c r="TIT39" s="443"/>
      <c r="TIU39" s="443"/>
      <c r="TIV39" s="443"/>
      <c r="TIW39" s="443"/>
      <c r="TIX39" s="443"/>
      <c r="TIY39" s="443"/>
      <c r="TIZ39" s="443"/>
      <c r="TJA39" s="443"/>
      <c r="TJB39" s="443"/>
      <c r="TJC39" s="443"/>
      <c r="TJD39" s="443"/>
      <c r="TJE39" s="443"/>
      <c r="TJF39" s="443"/>
      <c r="TJG39" s="443"/>
      <c r="TJH39" s="443"/>
      <c r="TJI39" s="443"/>
      <c r="TJJ39" s="443"/>
      <c r="TJK39" s="443"/>
      <c r="TJL39" s="443"/>
      <c r="TJM39" s="443"/>
      <c r="TJN39" s="443"/>
      <c r="TJO39" s="443"/>
      <c r="TJP39" s="443"/>
      <c r="TJQ39" s="443"/>
      <c r="TJR39" s="443"/>
      <c r="TJS39" s="443"/>
      <c r="TJT39" s="443"/>
      <c r="TJU39" s="443"/>
      <c r="TJV39" s="443"/>
      <c r="TJW39" s="443"/>
      <c r="TJX39" s="443"/>
      <c r="TJY39" s="443"/>
      <c r="TJZ39" s="443"/>
      <c r="TKA39" s="443"/>
      <c r="TKB39" s="443"/>
      <c r="TKC39" s="443"/>
      <c r="TKD39" s="443"/>
      <c r="TKE39" s="443"/>
      <c r="TKF39" s="443"/>
      <c r="TKG39" s="443"/>
      <c r="TKH39" s="443"/>
      <c r="TKI39" s="443"/>
      <c r="TKJ39" s="443"/>
      <c r="TKK39" s="443"/>
      <c r="TKL39" s="443"/>
      <c r="TKM39" s="443"/>
      <c r="TKN39" s="443"/>
      <c r="TKO39" s="443"/>
      <c r="TKP39" s="443"/>
      <c r="TKQ39" s="443"/>
      <c r="TKR39" s="443"/>
      <c r="TKS39" s="443"/>
      <c r="TKT39" s="443"/>
      <c r="TKU39" s="443"/>
      <c r="TKV39" s="443"/>
      <c r="TKW39" s="443"/>
      <c r="TKX39" s="443"/>
      <c r="TKY39" s="443"/>
      <c r="TKZ39" s="443"/>
      <c r="TLA39" s="443"/>
      <c r="TLB39" s="443"/>
      <c r="TLC39" s="443"/>
      <c r="TLD39" s="443"/>
      <c r="TLE39" s="443"/>
      <c r="TLF39" s="443"/>
      <c r="TLG39" s="443"/>
      <c r="TLH39" s="443"/>
      <c r="TLI39" s="443"/>
      <c r="TLJ39" s="443"/>
      <c r="TLK39" s="443"/>
      <c r="TLL39" s="443"/>
      <c r="TLM39" s="443"/>
      <c r="TLN39" s="443"/>
      <c r="TLO39" s="443"/>
      <c r="TLP39" s="443"/>
      <c r="TLQ39" s="443"/>
      <c r="TLR39" s="443"/>
      <c r="TLS39" s="443"/>
      <c r="TLT39" s="443"/>
      <c r="TLU39" s="443"/>
      <c r="TLV39" s="443"/>
      <c r="TLW39" s="443"/>
      <c r="TLX39" s="443"/>
      <c r="TLY39" s="443"/>
      <c r="TLZ39" s="443"/>
      <c r="TMA39" s="443"/>
      <c r="TMB39" s="443"/>
      <c r="TMC39" s="443"/>
      <c r="TMD39" s="443"/>
      <c r="TME39" s="443"/>
      <c r="TMF39" s="443"/>
      <c r="TMG39" s="443"/>
      <c r="TMH39" s="443"/>
      <c r="TMI39" s="443"/>
      <c r="TMJ39" s="443"/>
      <c r="TMK39" s="443"/>
      <c r="TML39" s="443"/>
      <c r="TMM39" s="443"/>
      <c r="TMN39" s="443"/>
      <c r="TMO39" s="443"/>
      <c r="TMP39" s="443"/>
      <c r="TMQ39" s="443"/>
      <c r="TMR39" s="443"/>
      <c r="TMS39" s="443"/>
      <c r="TMT39" s="443"/>
      <c r="TMU39" s="443"/>
      <c r="TMV39" s="443"/>
      <c r="TMW39" s="443"/>
      <c r="TMX39" s="443"/>
      <c r="TMY39" s="443"/>
      <c r="TMZ39" s="443"/>
      <c r="TNA39" s="443"/>
      <c r="TNB39" s="443"/>
      <c r="TNC39" s="443"/>
      <c r="TND39" s="443"/>
      <c r="TNE39" s="443"/>
      <c r="TNF39" s="443"/>
      <c r="TNG39" s="443"/>
      <c r="TNH39" s="443"/>
      <c r="TNI39" s="443"/>
      <c r="TNJ39" s="443"/>
      <c r="TNK39" s="443"/>
      <c r="TNL39" s="443"/>
      <c r="TNM39" s="443"/>
      <c r="TNN39" s="443"/>
      <c r="TNO39" s="443"/>
      <c r="TNP39" s="443"/>
      <c r="TNQ39" s="443"/>
      <c r="TNR39" s="443"/>
      <c r="TNS39" s="443"/>
      <c r="TNT39" s="443"/>
      <c r="TNU39" s="443"/>
      <c r="TNV39" s="443"/>
      <c r="TNW39" s="443"/>
      <c r="TNX39" s="443"/>
      <c r="TNY39" s="443"/>
      <c r="TNZ39" s="443"/>
      <c r="TOA39" s="443"/>
      <c r="TOB39" s="443"/>
      <c r="TOC39" s="443"/>
      <c r="TOD39" s="443"/>
      <c r="TOE39" s="443"/>
      <c r="TOF39" s="443"/>
      <c r="TOG39" s="443"/>
      <c r="TOH39" s="443"/>
      <c r="TOI39" s="443"/>
      <c r="TOJ39" s="443"/>
      <c r="TOK39" s="443"/>
      <c r="TOL39" s="443"/>
      <c r="TOM39" s="443"/>
      <c r="TON39" s="443"/>
      <c r="TOO39" s="443"/>
      <c r="TOP39" s="443"/>
      <c r="TOQ39" s="443"/>
      <c r="TOR39" s="443"/>
      <c r="TOS39" s="443"/>
      <c r="TOT39" s="443"/>
      <c r="TOU39" s="443"/>
      <c r="TOV39" s="443"/>
      <c r="TOW39" s="443"/>
      <c r="TOX39" s="443"/>
      <c r="TOY39" s="443"/>
      <c r="TOZ39" s="443"/>
      <c r="TPA39" s="443"/>
      <c r="TPB39" s="443"/>
      <c r="TPC39" s="443"/>
      <c r="TPD39" s="443"/>
      <c r="TPE39" s="443"/>
      <c r="TPF39" s="443"/>
      <c r="TPG39" s="443"/>
      <c r="TPH39" s="443"/>
      <c r="TPI39" s="443"/>
      <c r="TPJ39" s="443"/>
      <c r="TPK39" s="443"/>
      <c r="TPL39" s="443"/>
      <c r="TPM39" s="443"/>
      <c r="TPN39" s="443"/>
      <c r="TPO39" s="443"/>
      <c r="TPP39" s="443"/>
      <c r="TPQ39" s="443"/>
      <c r="TPR39" s="443"/>
      <c r="TPS39" s="443"/>
      <c r="TPT39" s="443"/>
      <c r="TPU39" s="443"/>
      <c r="TPV39" s="443"/>
      <c r="TPW39" s="443"/>
      <c r="TPX39" s="443"/>
      <c r="TPY39" s="443"/>
      <c r="TPZ39" s="443"/>
      <c r="TQA39" s="443"/>
      <c r="TQB39" s="443"/>
      <c r="TQC39" s="443"/>
      <c r="TQD39" s="443"/>
      <c r="TQE39" s="443"/>
      <c r="TQF39" s="443"/>
      <c r="TQG39" s="443"/>
      <c r="TQH39" s="443"/>
      <c r="TQI39" s="443"/>
      <c r="TQJ39" s="443"/>
      <c r="TQK39" s="443"/>
      <c r="TQL39" s="443"/>
      <c r="TQM39" s="443"/>
      <c r="TQN39" s="443"/>
      <c r="TQO39" s="443"/>
      <c r="TQP39" s="443"/>
      <c r="TQQ39" s="443"/>
      <c r="TQR39" s="443"/>
      <c r="TQS39" s="443"/>
      <c r="TQT39" s="443"/>
      <c r="TQU39" s="443"/>
      <c r="TQV39" s="443"/>
      <c r="TQW39" s="443"/>
      <c r="TQX39" s="443"/>
      <c r="TQY39" s="443"/>
      <c r="TQZ39" s="443"/>
      <c r="TRA39" s="443"/>
      <c r="TRB39" s="443"/>
      <c r="TRC39" s="443"/>
      <c r="TRD39" s="443"/>
      <c r="TRE39" s="443"/>
      <c r="TRF39" s="443"/>
      <c r="TRG39" s="443"/>
      <c r="TRH39" s="443"/>
      <c r="TRI39" s="443"/>
      <c r="TRJ39" s="443"/>
      <c r="TRK39" s="443"/>
      <c r="TRL39" s="443"/>
      <c r="TRM39" s="443"/>
      <c r="TRN39" s="443"/>
      <c r="TRO39" s="443"/>
      <c r="TRP39" s="443"/>
      <c r="TRQ39" s="443"/>
      <c r="TRR39" s="443"/>
      <c r="TRS39" s="443"/>
      <c r="TRT39" s="443"/>
      <c r="TRU39" s="443"/>
      <c r="TRV39" s="443"/>
      <c r="TRW39" s="443"/>
      <c r="TRX39" s="443"/>
      <c r="TRY39" s="443"/>
      <c r="TRZ39" s="443"/>
      <c r="TSA39" s="443"/>
      <c r="TSB39" s="443"/>
      <c r="TSC39" s="443"/>
      <c r="TSD39" s="443"/>
      <c r="TSE39" s="443"/>
      <c r="TSF39" s="443"/>
      <c r="TSG39" s="443"/>
      <c r="TSH39" s="443"/>
      <c r="TSI39" s="443"/>
      <c r="TSJ39" s="443"/>
      <c r="TSK39" s="443"/>
      <c r="TSL39" s="443"/>
      <c r="TSM39" s="443"/>
      <c r="TSN39" s="443"/>
      <c r="TSO39" s="443"/>
      <c r="TSP39" s="443"/>
      <c r="TSQ39" s="443"/>
      <c r="TSR39" s="443"/>
      <c r="TSS39" s="443"/>
      <c r="TST39" s="443"/>
      <c r="TSU39" s="443"/>
      <c r="TSV39" s="443"/>
      <c r="TSW39" s="443"/>
      <c r="TSX39" s="443"/>
      <c r="TSY39" s="443"/>
      <c r="TSZ39" s="443"/>
      <c r="TTA39" s="443"/>
      <c r="TTB39" s="443"/>
      <c r="TTC39" s="443"/>
      <c r="TTD39" s="443"/>
      <c r="TTE39" s="443"/>
      <c r="TTF39" s="443"/>
      <c r="TTG39" s="443"/>
      <c r="TTH39" s="443"/>
      <c r="TTI39" s="443"/>
      <c r="TTJ39" s="443"/>
      <c r="TTK39" s="443"/>
      <c r="TTL39" s="443"/>
      <c r="TTM39" s="443"/>
      <c r="TTN39" s="443"/>
      <c r="TTO39" s="443"/>
      <c r="TTP39" s="443"/>
      <c r="TTQ39" s="443"/>
      <c r="TTR39" s="443"/>
      <c r="TTS39" s="443"/>
      <c r="TTT39" s="443"/>
      <c r="TTU39" s="443"/>
      <c r="TTV39" s="443"/>
      <c r="TTW39" s="443"/>
      <c r="TTX39" s="443"/>
      <c r="TTY39" s="443"/>
      <c r="TTZ39" s="443"/>
      <c r="TUA39" s="443"/>
      <c r="TUB39" s="443"/>
      <c r="TUC39" s="443"/>
      <c r="TUD39" s="443"/>
      <c r="TUE39" s="443"/>
      <c r="TUF39" s="443"/>
      <c r="TUG39" s="443"/>
      <c r="TUH39" s="443"/>
      <c r="TUI39" s="443"/>
      <c r="TUJ39" s="443"/>
      <c r="TUK39" s="443"/>
      <c r="TUL39" s="443"/>
      <c r="TUM39" s="443"/>
      <c r="TUN39" s="443"/>
      <c r="TUO39" s="443"/>
      <c r="TUP39" s="443"/>
      <c r="TUQ39" s="443"/>
      <c r="TUR39" s="443"/>
      <c r="TUS39" s="443"/>
      <c r="TUT39" s="443"/>
      <c r="TUU39" s="443"/>
      <c r="TUV39" s="443"/>
      <c r="TUW39" s="443"/>
      <c r="TUX39" s="443"/>
      <c r="TUY39" s="443"/>
      <c r="TUZ39" s="443"/>
      <c r="TVA39" s="443"/>
      <c r="TVB39" s="443"/>
      <c r="TVC39" s="443"/>
      <c r="TVD39" s="443"/>
      <c r="TVE39" s="443"/>
      <c r="TVF39" s="443"/>
      <c r="TVG39" s="443"/>
      <c r="TVH39" s="443"/>
      <c r="TVI39" s="443"/>
      <c r="TVJ39" s="443"/>
      <c r="TVK39" s="443"/>
      <c r="TVL39" s="443"/>
      <c r="TVM39" s="443"/>
      <c r="TVN39" s="443"/>
      <c r="TVO39" s="443"/>
      <c r="TVP39" s="443"/>
      <c r="TVQ39" s="443"/>
      <c r="TVR39" s="443"/>
      <c r="TVS39" s="443"/>
      <c r="TVT39" s="443"/>
      <c r="TVU39" s="443"/>
      <c r="TVV39" s="443"/>
      <c r="TVW39" s="443"/>
      <c r="TVX39" s="443"/>
      <c r="TVY39" s="443"/>
      <c r="TVZ39" s="443"/>
      <c r="TWA39" s="443"/>
      <c r="TWB39" s="443"/>
      <c r="TWC39" s="443"/>
      <c r="TWD39" s="443"/>
      <c r="TWE39" s="443"/>
      <c r="TWF39" s="443"/>
      <c r="TWG39" s="443"/>
      <c r="TWH39" s="443"/>
      <c r="TWI39" s="443"/>
      <c r="TWJ39" s="443"/>
      <c r="TWK39" s="443"/>
      <c r="TWL39" s="443"/>
      <c r="TWM39" s="443"/>
      <c r="TWN39" s="443"/>
      <c r="TWO39" s="443"/>
      <c r="TWP39" s="443"/>
      <c r="TWQ39" s="443"/>
      <c r="TWR39" s="443"/>
      <c r="TWS39" s="443"/>
      <c r="TWT39" s="443"/>
      <c r="TWU39" s="443"/>
      <c r="TWV39" s="443"/>
      <c r="TWW39" s="443"/>
      <c r="TWX39" s="443"/>
      <c r="TWY39" s="443"/>
      <c r="TWZ39" s="443"/>
      <c r="TXA39" s="443"/>
      <c r="TXB39" s="443"/>
      <c r="TXC39" s="443"/>
      <c r="TXD39" s="443"/>
      <c r="TXE39" s="443"/>
      <c r="TXF39" s="443"/>
      <c r="TXG39" s="443"/>
      <c r="TXH39" s="443"/>
      <c r="TXI39" s="443"/>
      <c r="TXJ39" s="443"/>
      <c r="TXK39" s="443"/>
      <c r="TXL39" s="443"/>
      <c r="TXM39" s="443"/>
      <c r="TXN39" s="443"/>
      <c r="TXO39" s="443"/>
      <c r="TXP39" s="443"/>
      <c r="TXQ39" s="443"/>
      <c r="TXR39" s="443"/>
      <c r="TXS39" s="443"/>
      <c r="TXT39" s="443"/>
      <c r="TXU39" s="443"/>
      <c r="TXV39" s="443"/>
      <c r="TXW39" s="443"/>
      <c r="TXX39" s="443"/>
      <c r="TXY39" s="443"/>
      <c r="TXZ39" s="443"/>
      <c r="TYA39" s="443"/>
      <c r="TYB39" s="443"/>
      <c r="TYC39" s="443"/>
      <c r="TYD39" s="443"/>
      <c r="TYE39" s="443"/>
      <c r="TYF39" s="443"/>
      <c r="TYG39" s="443"/>
      <c r="TYH39" s="443"/>
      <c r="TYI39" s="443"/>
      <c r="TYJ39" s="443"/>
      <c r="TYK39" s="443"/>
      <c r="TYL39" s="443"/>
      <c r="TYM39" s="443"/>
      <c r="TYN39" s="443"/>
      <c r="TYO39" s="443"/>
      <c r="TYP39" s="443"/>
      <c r="TYQ39" s="443"/>
      <c r="TYR39" s="443"/>
      <c r="TYS39" s="443"/>
      <c r="TYT39" s="443"/>
      <c r="TYU39" s="443"/>
      <c r="TYV39" s="443"/>
      <c r="TYW39" s="443"/>
      <c r="TYX39" s="443"/>
      <c r="TYY39" s="443"/>
      <c r="TYZ39" s="443"/>
      <c r="TZA39" s="443"/>
      <c r="TZB39" s="443"/>
      <c r="TZC39" s="443"/>
      <c r="TZD39" s="443"/>
      <c r="TZE39" s="443"/>
      <c r="TZF39" s="443"/>
      <c r="TZG39" s="443"/>
      <c r="TZH39" s="443"/>
      <c r="TZI39" s="443"/>
      <c r="TZJ39" s="443"/>
      <c r="TZK39" s="443"/>
      <c r="TZL39" s="443"/>
      <c r="TZM39" s="443"/>
      <c r="TZN39" s="443"/>
      <c r="TZO39" s="443"/>
      <c r="TZP39" s="443"/>
      <c r="TZQ39" s="443"/>
      <c r="TZR39" s="443"/>
      <c r="TZS39" s="443"/>
      <c r="TZT39" s="443"/>
      <c r="TZU39" s="443"/>
      <c r="TZV39" s="443"/>
      <c r="TZW39" s="443"/>
      <c r="TZX39" s="443"/>
      <c r="TZY39" s="443"/>
      <c r="TZZ39" s="443"/>
      <c r="UAA39" s="443"/>
      <c r="UAB39" s="443"/>
      <c r="UAC39" s="443"/>
      <c r="UAD39" s="443"/>
      <c r="UAE39" s="443"/>
      <c r="UAF39" s="443"/>
      <c r="UAG39" s="443"/>
      <c r="UAH39" s="443"/>
      <c r="UAI39" s="443"/>
      <c r="UAJ39" s="443"/>
      <c r="UAK39" s="443"/>
      <c r="UAL39" s="443"/>
      <c r="UAM39" s="443"/>
      <c r="UAN39" s="443"/>
      <c r="UAO39" s="443"/>
      <c r="UAP39" s="443"/>
      <c r="UAQ39" s="443"/>
      <c r="UAR39" s="443"/>
      <c r="UAS39" s="443"/>
      <c r="UAT39" s="443"/>
      <c r="UAU39" s="443"/>
      <c r="UAV39" s="443"/>
      <c r="UAW39" s="443"/>
      <c r="UAX39" s="443"/>
      <c r="UAY39" s="443"/>
      <c r="UAZ39" s="443"/>
      <c r="UBA39" s="443"/>
      <c r="UBB39" s="443"/>
      <c r="UBC39" s="443"/>
      <c r="UBD39" s="443"/>
      <c r="UBE39" s="443"/>
      <c r="UBF39" s="443"/>
      <c r="UBG39" s="443"/>
      <c r="UBH39" s="443"/>
      <c r="UBI39" s="443"/>
      <c r="UBJ39" s="443"/>
      <c r="UBK39" s="443"/>
      <c r="UBL39" s="443"/>
      <c r="UBM39" s="443"/>
      <c r="UBN39" s="443"/>
      <c r="UBO39" s="443"/>
      <c r="UBP39" s="443"/>
      <c r="UBQ39" s="443"/>
      <c r="UBR39" s="443"/>
      <c r="UBS39" s="443"/>
      <c r="UBT39" s="443"/>
      <c r="UBU39" s="443"/>
      <c r="UBV39" s="443"/>
      <c r="UBW39" s="443"/>
      <c r="UBX39" s="443"/>
      <c r="UBY39" s="443"/>
      <c r="UBZ39" s="443"/>
      <c r="UCA39" s="443"/>
      <c r="UCB39" s="443"/>
      <c r="UCC39" s="443"/>
      <c r="UCD39" s="443"/>
      <c r="UCE39" s="443"/>
      <c r="UCF39" s="443"/>
      <c r="UCG39" s="443"/>
      <c r="UCH39" s="443"/>
      <c r="UCI39" s="443"/>
      <c r="UCJ39" s="443"/>
      <c r="UCK39" s="443"/>
      <c r="UCL39" s="443"/>
      <c r="UCM39" s="443"/>
      <c r="UCN39" s="443"/>
      <c r="UCO39" s="443"/>
      <c r="UCP39" s="443"/>
      <c r="UCQ39" s="443"/>
      <c r="UCR39" s="443"/>
      <c r="UCS39" s="443"/>
      <c r="UCT39" s="443"/>
      <c r="UCU39" s="443"/>
      <c r="UCV39" s="443"/>
      <c r="UCW39" s="443"/>
      <c r="UCX39" s="443"/>
      <c r="UCY39" s="443"/>
      <c r="UCZ39" s="443"/>
      <c r="UDA39" s="443"/>
      <c r="UDB39" s="443"/>
      <c r="UDC39" s="443"/>
      <c r="UDD39" s="443"/>
      <c r="UDE39" s="443"/>
      <c r="UDF39" s="443"/>
      <c r="UDG39" s="443"/>
      <c r="UDH39" s="443"/>
      <c r="UDI39" s="443"/>
      <c r="UDJ39" s="443"/>
      <c r="UDK39" s="443"/>
      <c r="UDL39" s="443"/>
      <c r="UDM39" s="443"/>
      <c r="UDN39" s="443"/>
      <c r="UDO39" s="443"/>
      <c r="UDP39" s="443"/>
      <c r="UDQ39" s="443"/>
      <c r="UDR39" s="443"/>
      <c r="UDS39" s="443"/>
      <c r="UDT39" s="443"/>
      <c r="UDU39" s="443"/>
      <c r="UDV39" s="443"/>
      <c r="UDW39" s="443"/>
      <c r="UDX39" s="443"/>
      <c r="UDY39" s="443"/>
      <c r="UDZ39" s="443"/>
      <c r="UEA39" s="443"/>
      <c r="UEB39" s="443"/>
      <c r="UEC39" s="443"/>
      <c r="UED39" s="443"/>
      <c r="UEE39" s="443"/>
      <c r="UEF39" s="443"/>
      <c r="UEG39" s="443"/>
      <c r="UEH39" s="443"/>
      <c r="UEI39" s="443"/>
      <c r="UEJ39" s="443"/>
      <c r="UEK39" s="443"/>
      <c r="UEL39" s="443"/>
      <c r="UEM39" s="443"/>
      <c r="UEN39" s="443"/>
      <c r="UEO39" s="443"/>
      <c r="UEP39" s="443"/>
      <c r="UEQ39" s="443"/>
      <c r="UER39" s="443"/>
      <c r="UES39" s="443"/>
      <c r="UET39" s="443"/>
      <c r="UEU39" s="443"/>
      <c r="UEV39" s="443"/>
      <c r="UEW39" s="443"/>
      <c r="UEX39" s="443"/>
      <c r="UEY39" s="443"/>
      <c r="UEZ39" s="443"/>
      <c r="UFA39" s="443"/>
      <c r="UFB39" s="443"/>
      <c r="UFC39" s="443"/>
      <c r="UFD39" s="443"/>
      <c r="UFE39" s="443"/>
      <c r="UFF39" s="443"/>
      <c r="UFG39" s="443"/>
      <c r="UFH39" s="443"/>
      <c r="UFI39" s="443"/>
      <c r="UFJ39" s="443"/>
      <c r="UFK39" s="443"/>
      <c r="UFL39" s="443"/>
      <c r="UFM39" s="443"/>
      <c r="UFN39" s="443"/>
      <c r="UFO39" s="443"/>
      <c r="UFP39" s="443"/>
      <c r="UFQ39" s="443"/>
      <c r="UFR39" s="443"/>
      <c r="UFS39" s="443"/>
      <c r="UFT39" s="443"/>
      <c r="UFU39" s="443"/>
      <c r="UFV39" s="443"/>
      <c r="UFW39" s="443"/>
      <c r="UFX39" s="443"/>
      <c r="UFY39" s="443"/>
      <c r="UFZ39" s="443"/>
      <c r="UGA39" s="443"/>
      <c r="UGB39" s="443"/>
      <c r="UGC39" s="443"/>
      <c r="UGD39" s="443"/>
      <c r="UGE39" s="443"/>
      <c r="UGF39" s="443"/>
      <c r="UGG39" s="443"/>
      <c r="UGH39" s="443"/>
      <c r="UGI39" s="443"/>
      <c r="UGJ39" s="443"/>
      <c r="UGK39" s="443"/>
      <c r="UGL39" s="443"/>
      <c r="UGM39" s="443"/>
      <c r="UGN39" s="443"/>
      <c r="UGO39" s="443"/>
      <c r="UGP39" s="443"/>
      <c r="UGQ39" s="443"/>
      <c r="UGR39" s="443"/>
      <c r="UGS39" s="443"/>
      <c r="UGT39" s="443"/>
      <c r="UGU39" s="443"/>
      <c r="UGV39" s="443"/>
      <c r="UGW39" s="443"/>
      <c r="UGX39" s="443"/>
      <c r="UGY39" s="443"/>
      <c r="UGZ39" s="443"/>
      <c r="UHA39" s="443"/>
      <c r="UHB39" s="443"/>
      <c r="UHC39" s="443"/>
      <c r="UHD39" s="443"/>
      <c r="UHE39" s="443"/>
      <c r="UHF39" s="443"/>
      <c r="UHG39" s="443"/>
      <c r="UHH39" s="443"/>
      <c r="UHI39" s="443"/>
      <c r="UHJ39" s="443"/>
      <c r="UHK39" s="443"/>
      <c r="UHL39" s="443"/>
      <c r="UHM39" s="443"/>
      <c r="UHN39" s="443"/>
      <c r="UHO39" s="443"/>
      <c r="UHP39" s="443"/>
      <c r="UHQ39" s="443"/>
      <c r="UHR39" s="443"/>
      <c r="UHS39" s="443"/>
      <c r="UHT39" s="443"/>
      <c r="UHU39" s="443"/>
      <c r="UHV39" s="443"/>
      <c r="UHW39" s="443"/>
      <c r="UHX39" s="443"/>
      <c r="UHY39" s="443"/>
      <c r="UHZ39" s="443"/>
      <c r="UIA39" s="443"/>
      <c r="UIB39" s="443"/>
      <c r="UIC39" s="443"/>
      <c r="UID39" s="443"/>
      <c r="UIE39" s="443"/>
      <c r="UIF39" s="443"/>
      <c r="UIG39" s="443"/>
      <c r="UIH39" s="443"/>
      <c r="UII39" s="443"/>
      <c r="UIJ39" s="443"/>
      <c r="UIK39" s="443"/>
      <c r="UIL39" s="443"/>
      <c r="UIM39" s="443"/>
      <c r="UIN39" s="443"/>
      <c r="UIO39" s="443"/>
      <c r="UIP39" s="443"/>
      <c r="UIQ39" s="443"/>
      <c r="UIR39" s="443"/>
      <c r="UIS39" s="443"/>
      <c r="UIT39" s="443"/>
      <c r="UIU39" s="443"/>
      <c r="UIV39" s="443"/>
      <c r="UIW39" s="443"/>
      <c r="UIX39" s="443"/>
      <c r="UIY39" s="443"/>
      <c r="UIZ39" s="443"/>
      <c r="UJA39" s="443"/>
      <c r="UJB39" s="443"/>
      <c r="UJC39" s="443"/>
      <c r="UJD39" s="443"/>
      <c r="UJE39" s="443"/>
      <c r="UJF39" s="443"/>
      <c r="UJG39" s="443"/>
      <c r="UJH39" s="443"/>
      <c r="UJI39" s="443"/>
      <c r="UJJ39" s="443"/>
      <c r="UJK39" s="443"/>
      <c r="UJL39" s="443"/>
      <c r="UJM39" s="443"/>
      <c r="UJN39" s="443"/>
      <c r="UJO39" s="443"/>
      <c r="UJP39" s="443"/>
      <c r="UJQ39" s="443"/>
      <c r="UJR39" s="443"/>
      <c r="UJS39" s="443"/>
      <c r="UJT39" s="443"/>
      <c r="UJU39" s="443"/>
      <c r="UJV39" s="443"/>
      <c r="UJW39" s="443"/>
      <c r="UJX39" s="443"/>
      <c r="UJY39" s="443"/>
      <c r="UJZ39" s="443"/>
      <c r="UKA39" s="443"/>
      <c r="UKB39" s="443"/>
      <c r="UKC39" s="443"/>
      <c r="UKD39" s="443"/>
      <c r="UKE39" s="443"/>
      <c r="UKF39" s="443"/>
      <c r="UKG39" s="443"/>
      <c r="UKH39" s="443"/>
      <c r="UKI39" s="443"/>
      <c r="UKJ39" s="443"/>
      <c r="UKK39" s="443"/>
      <c r="UKL39" s="443"/>
      <c r="UKM39" s="443"/>
      <c r="UKN39" s="443"/>
      <c r="UKO39" s="443"/>
      <c r="UKP39" s="443"/>
      <c r="UKQ39" s="443"/>
      <c r="UKR39" s="443"/>
      <c r="UKS39" s="443"/>
      <c r="UKT39" s="443"/>
      <c r="UKU39" s="443"/>
      <c r="UKV39" s="443"/>
      <c r="UKW39" s="443"/>
      <c r="UKX39" s="443"/>
      <c r="UKY39" s="443"/>
      <c r="UKZ39" s="443"/>
      <c r="ULA39" s="443"/>
      <c r="ULB39" s="443"/>
      <c r="ULC39" s="443"/>
      <c r="ULD39" s="443"/>
      <c r="ULE39" s="443"/>
      <c r="ULF39" s="443"/>
      <c r="ULG39" s="443"/>
      <c r="ULH39" s="443"/>
      <c r="ULI39" s="443"/>
      <c r="ULJ39" s="443"/>
      <c r="ULK39" s="443"/>
      <c r="ULL39" s="443"/>
      <c r="ULM39" s="443"/>
      <c r="ULN39" s="443"/>
      <c r="ULO39" s="443"/>
      <c r="ULP39" s="443"/>
      <c r="ULQ39" s="443"/>
      <c r="ULR39" s="443"/>
      <c r="ULS39" s="443"/>
      <c r="ULT39" s="443"/>
      <c r="ULU39" s="443"/>
      <c r="ULV39" s="443"/>
      <c r="ULW39" s="443"/>
      <c r="ULX39" s="443"/>
      <c r="ULY39" s="443"/>
      <c r="ULZ39" s="443"/>
      <c r="UMA39" s="443"/>
      <c r="UMB39" s="443"/>
      <c r="UMC39" s="443"/>
      <c r="UMD39" s="443"/>
      <c r="UME39" s="443"/>
      <c r="UMF39" s="443"/>
      <c r="UMG39" s="443"/>
      <c r="UMH39" s="443"/>
      <c r="UMI39" s="443"/>
      <c r="UMJ39" s="443"/>
      <c r="UMK39" s="443"/>
      <c r="UML39" s="443"/>
      <c r="UMM39" s="443"/>
      <c r="UMN39" s="443"/>
      <c r="UMO39" s="443"/>
      <c r="UMP39" s="443"/>
      <c r="UMQ39" s="443"/>
      <c r="UMR39" s="443"/>
      <c r="UMS39" s="443"/>
      <c r="UMT39" s="443"/>
      <c r="UMU39" s="443"/>
      <c r="UMV39" s="443"/>
      <c r="UMW39" s="443"/>
      <c r="UMX39" s="443"/>
      <c r="UMY39" s="443"/>
      <c r="UMZ39" s="443"/>
      <c r="UNA39" s="443"/>
      <c r="UNB39" s="443"/>
      <c r="UNC39" s="443"/>
      <c r="UND39" s="443"/>
      <c r="UNE39" s="443"/>
      <c r="UNF39" s="443"/>
      <c r="UNG39" s="443"/>
      <c r="UNH39" s="443"/>
      <c r="UNI39" s="443"/>
      <c r="UNJ39" s="443"/>
      <c r="UNK39" s="443"/>
      <c r="UNL39" s="443"/>
      <c r="UNM39" s="443"/>
      <c r="UNN39" s="443"/>
      <c r="UNO39" s="443"/>
      <c r="UNP39" s="443"/>
      <c r="UNQ39" s="443"/>
      <c r="UNR39" s="443"/>
      <c r="UNS39" s="443"/>
      <c r="UNT39" s="443"/>
      <c r="UNU39" s="443"/>
      <c r="UNV39" s="443"/>
      <c r="UNW39" s="443"/>
      <c r="UNX39" s="443"/>
      <c r="UNY39" s="443"/>
      <c r="UNZ39" s="443"/>
      <c r="UOA39" s="443"/>
      <c r="UOB39" s="443"/>
      <c r="UOC39" s="443"/>
      <c r="UOD39" s="443"/>
      <c r="UOE39" s="443"/>
      <c r="UOF39" s="443"/>
      <c r="UOG39" s="443"/>
      <c r="UOH39" s="443"/>
      <c r="UOI39" s="443"/>
      <c r="UOJ39" s="443"/>
      <c r="UOK39" s="443"/>
      <c r="UOL39" s="443"/>
      <c r="UOM39" s="443"/>
      <c r="UON39" s="443"/>
      <c r="UOO39" s="443"/>
      <c r="UOP39" s="443"/>
      <c r="UOQ39" s="443"/>
      <c r="UOR39" s="443"/>
      <c r="UOS39" s="443"/>
      <c r="UOT39" s="443"/>
      <c r="UOU39" s="443"/>
      <c r="UOV39" s="443"/>
      <c r="UOW39" s="443"/>
      <c r="UOX39" s="443"/>
      <c r="UOY39" s="443"/>
      <c r="UOZ39" s="443"/>
      <c r="UPA39" s="443"/>
      <c r="UPB39" s="443"/>
      <c r="UPC39" s="443"/>
      <c r="UPD39" s="443"/>
      <c r="UPE39" s="443"/>
      <c r="UPF39" s="443"/>
      <c r="UPG39" s="443"/>
      <c r="UPH39" s="443"/>
      <c r="UPI39" s="443"/>
      <c r="UPJ39" s="443"/>
      <c r="UPK39" s="443"/>
      <c r="UPL39" s="443"/>
      <c r="UPM39" s="443"/>
      <c r="UPN39" s="443"/>
      <c r="UPO39" s="443"/>
      <c r="UPP39" s="443"/>
      <c r="UPQ39" s="443"/>
      <c r="UPR39" s="443"/>
      <c r="UPS39" s="443"/>
      <c r="UPT39" s="443"/>
      <c r="UPU39" s="443"/>
      <c r="UPV39" s="443"/>
      <c r="UPW39" s="443"/>
      <c r="UPX39" s="443"/>
      <c r="UPY39" s="443"/>
      <c r="UPZ39" s="443"/>
      <c r="UQA39" s="443"/>
      <c r="UQB39" s="443"/>
      <c r="UQC39" s="443"/>
      <c r="UQD39" s="443"/>
      <c r="UQE39" s="443"/>
      <c r="UQF39" s="443"/>
      <c r="UQG39" s="443"/>
      <c r="UQH39" s="443"/>
      <c r="UQI39" s="443"/>
      <c r="UQJ39" s="443"/>
      <c r="UQK39" s="443"/>
      <c r="UQL39" s="443"/>
      <c r="UQM39" s="443"/>
      <c r="UQN39" s="443"/>
      <c r="UQO39" s="443"/>
      <c r="UQP39" s="443"/>
      <c r="UQQ39" s="443"/>
      <c r="UQR39" s="443"/>
      <c r="UQS39" s="443"/>
      <c r="UQT39" s="443"/>
      <c r="UQU39" s="443"/>
      <c r="UQV39" s="443"/>
      <c r="UQW39" s="443"/>
      <c r="UQX39" s="443"/>
      <c r="UQY39" s="443"/>
      <c r="UQZ39" s="443"/>
      <c r="URA39" s="443"/>
      <c r="URB39" s="443"/>
      <c r="URC39" s="443"/>
      <c r="URD39" s="443"/>
      <c r="URE39" s="443"/>
      <c r="URF39" s="443"/>
      <c r="URG39" s="443"/>
      <c r="URH39" s="443"/>
      <c r="URI39" s="443"/>
      <c r="URJ39" s="443"/>
      <c r="URK39" s="443"/>
      <c r="URL39" s="443"/>
      <c r="URM39" s="443"/>
      <c r="URN39" s="443"/>
      <c r="URO39" s="443"/>
      <c r="URP39" s="443"/>
      <c r="URQ39" s="443"/>
      <c r="URR39" s="443"/>
      <c r="URS39" s="443"/>
      <c r="URT39" s="443"/>
      <c r="URU39" s="443"/>
      <c r="URV39" s="443"/>
      <c r="URW39" s="443"/>
      <c r="URX39" s="443"/>
      <c r="URY39" s="443"/>
      <c r="URZ39" s="443"/>
      <c r="USA39" s="443"/>
      <c r="USB39" s="443"/>
      <c r="USC39" s="443"/>
      <c r="USD39" s="443"/>
      <c r="USE39" s="443"/>
      <c r="USF39" s="443"/>
      <c r="USG39" s="443"/>
      <c r="USH39" s="443"/>
      <c r="USI39" s="443"/>
      <c r="USJ39" s="443"/>
      <c r="USK39" s="443"/>
      <c r="USL39" s="443"/>
      <c r="USM39" s="443"/>
      <c r="USN39" s="443"/>
      <c r="USO39" s="443"/>
      <c r="USP39" s="443"/>
      <c r="USQ39" s="443"/>
      <c r="USR39" s="443"/>
      <c r="USS39" s="443"/>
      <c r="UST39" s="443"/>
      <c r="USU39" s="443"/>
      <c r="USV39" s="443"/>
      <c r="USW39" s="443"/>
      <c r="USX39" s="443"/>
      <c r="USY39" s="443"/>
      <c r="USZ39" s="443"/>
      <c r="UTA39" s="443"/>
      <c r="UTB39" s="443"/>
      <c r="UTC39" s="443"/>
      <c r="UTD39" s="443"/>
      <c r="UTE39" s="443"/>
      <c r="UTF39" s="443"/>
      <c r="UTG39" s="443"/>
      <c r="UTH39" s="443"/>
      <c r="UTI39" s="443"/>
      <c r="UTJ39" s="443"/>
      <c r="UTK39" s="443"/>
      <c r="UTL39" s="443"/>
      <c r="UTM39" s="443"/>
      <c r="UTN39" s="443"/>
      <c r="UTO39" s="443"/>
      <c r="UTP39" s="443"/>
      <c r="UTQ39" s="443"/>
      <c r="UTR39" s="443"/>
      <c r="UTS39" s="443"/>
      <c r="UTT39" s="443"/>
      <c r="UTU39" s="443"/>
      <c r="UTV39" s="443"/>
      <c r="UTW39" s="443"/>
      <c r="UTX39" s="443"/>
      <c r="UTY39" s="443"/>
      <c r="UTZ39" s="443"/>
      <c r="UUA39" s="443"/>
      <c r="UUB39" s="443"/>
      <c r="UUC39" s="443"/>
      <c r="UUD39" s="443"/>
      <c r="UUE39" s="443"/>
      <c r="UUF39" s="443"/>
      <c r="UUG39" s="443"/>
      <c r="UUH39" s="443"/>
      <c r="UUI39" s="443"/>
      <c r="UUJ39" s="443"/>
      <c r="UUK39" s="443"/>
      <c r="UUL39" s="443"/>
      <c r="UUM39" s="443"/>
      <c r="UUN39" s="443"/>
      <c r="UUO39" s="443"/>
      <c r="UUP39" s="443"/>
      <c r="UUQ39" s="443"/>
      <c r="UUR39" s="443"/>
      <c r="UUS39" s="443"/>
      <c r="UUT39" s="443"/>
      <c r="UUU39" s="443"/>
      <c r="UUV39" s="443"/>
      <c r="UUW39" s="443"/>
      <c r="UUX39" s="443"/>
      <c r="UUY39" s="443"/>
      <c r="UUZ39" s="443"/>
      <c r="UVA39" s="443"/>
      <c r="UVB39" s="443"/>
      <c r="UVC39" s="443"/>
      <c r="UVD39" s="443"/>
      <c r="UVE39" s="443"/>
      <c r="UVF39" s="443"/>
      <c r="UVG39" s="443"/>
      <c r="UVH39" s="443"/>
      <c r="UVI39" s="443"/>
      <c r="UVJ39" s="443"/>
      <c r="UVK39" s="443"/>
      <c r="UVL39" s="443"/>
      <c r="UVM39" s="443"/>
      <c r="UVN39" s="443"/>
      <c r="UVO39" s="443"/>
      <c r="UVP39" s="443"/>
      <c r="UVQ39" s="443"/>
      <c r="UVR39" s="443"/>
      <c r="UVS39" s="443"/>
      <c r="UVT39" s="443"/>
      <c r="UVU39" s="443"/>
      <c r="UVV39" s="443"/>
      <c r="UVW39" s="443"/>
      <c r="UVX39" s="443"/>
      <c r="UVY39" s="443"/>
      <c r="UVZ39" s="443"/>
      <c r="UWA39" s="443"/>
      <c r="UWB39" s="443"/>
      <c r="UWC39" s="443"/>
      <c r="UWD39" s="443"/>
      <c r="UWE39" s="443"/>
      <c r="UWF39" s="443"/>
      <c r="UWG39" s="443"/>
      <c r="UWH39" s="443"/>
      <c r="UWI39" s="443"/>
      <c r="UWJ39" s="443"/>
      <c r="UWK39" s="443"/>
      <c r="UWL39" s="443"/>
      <c r="UWM39" s="443"/>
      <c r="UWN39" s="443"/>
      <c r="UWO39" s="443"/>
      <c r="UWP39" s="443"/>
      <c r="UWQ39" s="443"/>
      <c r="UWR39" s="443"/>
      <c r="UWS39" s="443"/>
      <c r="UWT39" s="443"/>
      <c r="UWU39" s="443"/>
      <c r="UWV39" s="443"/>
      <c r="UWW39" s="443"/>
      <c r="UWX39" s="443"/>
      <c r="UWY39" s="443"/>
      <c r="UWZ39" s="443"/>
      <c r="UXA39" s="443"/>
      <c r="UXB39" s="443"/>
      <c r="UXC39" s="443"/>
      <c r="UXD39" s="443"/>
      <c r="UXE39" s="443"/>
      <c r="UXF39" s="443"/>
      <c r="UXG39" s="443"/>
      <c r="UXH39" s="443"/>
      <c r="UXI39" s="443"/>
      <c r="UXJ39" s="443"/>
      <c r="UXK39" s="443"/>
      <c r="UXL39" s="443"/>
      <c r="UXM39" s="443"/>
      <c r="UXN39" s="443"/>
      <c r="UXO39" s="443"/>
      <c r="UXP39" s="443"/>
      <c r="UXQ39" s="443"/>
      <c r="UXR39" s="443"/>
      <c r="UXS39" s="443"/>
      <c r="UXT39" s="443"/>
      <c r="UXU39" s="443"/>
      <c r="UXV39" s="443"/>
      <c r="UXW39" s="443"/>
      <c r="UXX39" s="443"/>
      <c r="UXY39" s="443"/>
      <c r="UXZ39" s="443"/>
      <c r="UYA39" s="443"/>
      <c r="UYB39" s="443"/>
      <c r="UYC39" s="443"/>
      <c r="UYD39" s="443"/>
      <c r="UYE39" s="443"/>
      <c r="UYF39" s="443"/>
      <c r="UYG39" s="443"/>
      <c r="UYH39" s="443"/>
      <c r="UYI39" s="443"/>
      <c r="UYJ39" s="443"/>
      <c r="UYK39" s="443"/>
      <c r="UYL39" s="443"/>
      <c r="UYM39" s="443"/>
      <c r="UYN39" s="443"/>
      <c r="UYO39" s="443"/>
      <c r="UYP39" s="443"/>
      <c r="UYQ39" s="443"/>
      <c r="UYR39" s="443"/>
      <c r="UYS39" s="443"/>
      <c r="UYT39" s="443"/>
      <c r="UYU39" s="443"/>
      <c r="UYV39" s="443"/>
      <c r="UYW39" s="443"/>
      <c r="UYX39" s="443"/>
      <c r="UYY39" s="443"/>
      <c r="UYZ39" s="443"/>
      <c r="UZA39" s="443"/>
      <c r="UZB39" s="443"/>
      <c r="UZC39" s="443"/>
      <c r="UZD39" s="443"/>
      <c r="UZE39" s="443"/>
      <c r="UZF39" s="443"/>
      <c r="UZG39" s="443"/>
      <c r="UZH39" s="443"/>
      <c r="UZI39" s="443"/>
      <c r="UZJ39" s="443"/>
      <c r="UZK39" s="443"/>
      <c r="UZL39" s="443"/>
      <c r="UZM39" s="443"/>
      <c r="UZN39" s="443"/>
      <c r="UZO39" s="443"/>
      <c r="UZP39" s="443"/>
      <c r="UZQ39" s="443"/>
      <c r="UZR39" s="443"/>
      <c r="UZS39" s="443"/>
      <c r="UZT39" s="443"/>
      <c r="UZU39" s="443"/>
      <c r="UZV39" s="443"/>
      <c r="UZW39" s="443"/>
      <c r="UZX39" s="443"/>
      <c r="UZY39" s="443"/>
      <c r="UZZ39" s="443"/>
      <c r="VAA39" s="443"/>
      <c r="VAB39" s="443"/>
      <c r="VAC39" s="443"/>
      <c r="VAD39" s="443"/>
      <c r="VAE39" s="443"/>
      <c r="VAF39" s="443"/>
      <c r="VAG39" s="443"/>
      <c r="VAH39" s="443"/>
      <c r="VAI39" s="443"/>
      <c r="VAJ39" s="443"/>
      <c r="VAK39" s="443"/>
      <c r="VAL39" s="443"/>
      <c r="VAM39" s="443"/>
      <c r="VAN39" s="443"/>
      <c r="VAO39" s="443"/>
      <c r="VAP39" s="443"/>
      <c r="VAQ39" s="443"/>
      <c r="VAR39" s="443"/>
      <c r="VAS39" s="443"/>
      <c r="VAT39" s="443"/>
      <c r="VAU39" s="443"/>
      <c r="VAV39" s="443"/>
      <c r="VAW39" s="443"/>
      <c r="VAX39" s="443"/>
      <c r="VAY39" s="443"/>
      <c r="VAZ39" s="443"/>
      <c r="VBA39" s="443"/>
      <c r="VBB39" s="443"/>
      <c r="VBC39" s="443"/>
      <c r="VBD39" s="443"/>
      <c r="VBE39" s="443"/>
      <c r="VBF39" s="443"/>
      <c r="VBG39" s="443"/>
      <c r="VBH39" s="443"/>
      <c r="VBI39" s="443"/>
      <c r="VBJ39" s="443"/>
      <c r="VBK39" s="443"/>
      <c r="VBL39" s="443"/>
      <c r="VBM39" s="443"/>
      <c r="VBN39" s="443"/>
      <c r="VBO39" s="443"/>
      <c r="VBP39" s="443"/>
      <c r="VBQ39" s="443"/>
      <c r="VBR39" s="443"/>
      <c r="VBS39" s="443"/>
      <c r="VBT39" s="443"/>
      <c r="VBU39" s="443"/>
      <c r="VBV39" s="443"/>
      <c r="VBW39" s="443"/>
      <c r="VBX39" s="443"/>
      <c r="VBY39" s="443"/>
      <c r="VBZ39" s="443"/>
      <c r="VCA39" s="443"/>
      <c r="VCB39" s="443"/>
      <c r="VCC39" s="443"/>
      <c r="VCD39" s="443"/>
      <c r="VCE39" s="443"/>
      <c r="VCF39" s="443"/>
      <c r="VCG39" s="443"/>
      <c r="VCH39" s="443"/>
      <c r="VCI39" s="443"/>
      <c r="VCJ39" s="443"/>
      <c r="VCK39" s="443"/>
      <c r="VCL39" s="443"/>
      <c r="VCM39" s="443"/>
      <c r="VCN39" s="443"/>
      <c r="VCO39" s="443"/>
      <c r="VCP39" s="443"/>
      <c r="VCQ39" s="443"/>
      <c r="VCR39" s="443"/>
      <c r="VCS39" s="443"/>
      <c r="VCT39" s="443"/>
      <c r="VCU39" s="443"/>
      <c r="VCV39" s="443"/>
      <c r="VCW39" s="443"/>
      <c r="VCX39" s="443"/>
      <c r="VCY39" s="443"/>
      <c r="VCZ39" s="443"/>
      <c r="VDA39" s="443"/>
      <c r="VDB39" s="443"/>
      <c r="VDC39" s="443"/>
      <c r="VDD39" s="443"/>
      <c r="VDE39" s="443"/>
      <c r="VDF39" s="443"/>
      <c r="VDG39" s="443"/>
      <c r="VDH39" s="443"/>
      <c r="VDI39" s="443"/>
      <c r="VDJ39" s="443"/>
      <c r="VDK39" s="443"/>
      <c r="VDL39" s="443"/>
      <c r="VDM39" s="443"/>
      <c r="VDN39" s="443"/>
      <c r="VDO39" s="443"/>
      <c r="VDP39" s="443"/>
      <c r="VDQ39" s="443"/>
      <c r="VDR39" s="443"/>
      <c r="VDS39" s="443"/>
      <c r="VDT39" s="443"/>
      <c r="VDU39" s="443"/>
      <c r="VDV39" s="443"/>
      <c r="VDW39" s="443"/>
      <c r="VDX39" s="443"/>
      <c r="VDY39" s="443"/>
      <c r="VDZ39" s="443"/>
      <c r="VEA39" s="443"/>
      <c r="VEB39" s="443"/>
      <c r="VEC39" s="443"/>
      <c r="VED39" s="443"/>
      <c r="VEE39" s="443"/>
      <c r="VEF39" s="443"/>
      <c r="VEG39" s="443"/>
      <c r="VEH39" s="443"/>
      <c r="VEI39" s="443"/>
      <c r="VEJ39" s="443"/>
      <c r="VEK39" s="443"/>
      <c r="VEL39" s="443"/>
      <c r="VEM39" s="443"/>
      <c r="VEN39" s="443"/>
      <c r="VEO39" s="443"/>
      <c r="VEP39" s="443"/>
      <c r="VEQ39" s="443"/>
      <c r="VER39" s="443"/>
      <c r="VES39" s="443"/>
      <c r="VET39" s="443"/>
      <c r="VEU39" s="443"/>
      <c r="VEV39" s="443"/>
      <c r="VEW39" s="443"/>
      <c r="VEX39" s="443"/>
      <c r="VEY39" s="443"/>
      <c r="VEZ39" s="443"/>
      <c r="VFA39" s="443"/>
      <c r="VFB39" s="443"/>
      <c r="VFC39" s="443"/>
      <c r="VFD39" s="443"/>
      <c r="VFE39" s="443"/>
      <c r="VFF39" s="443"/>
      <c r="VFG39" s="443"/>
      <c r="VFH39" s="443"/>
      <c r="VFI39" s="443"/>
      <c r="VFJ39" s="443"/>
      <c r="VFK39" s="443"/>
      <c r="VFL39" s="443"/>
      <c r="VFM39" s="443"/>
      <c r="VFN39" s="443"/>
      <c r="VFO39" s="443"/>
      <c r="VFP39" s="443"/>
      <c r="VFQ39" s="443"/>
      <c r="VFR39" s="443"/>
      <c r="VFS39" s="443"/>
      <c r="VFT39" s="443"/>
      <c r="VFU39" s="443"/>
      <c r="VFV39" s="443"/>
      <c r="VFW39" s="443"/>
      <c r="VFX39" s="443"/>
      <c r="VFY39" s="443"/>
      <c r="VFZ39" s="443"/>
      <c r="VGA39" s="443"/>
      <c r="VGB39" s="443"/>
      <c r="VGC39" s="443"/>
      <c r="VGD39" s="443"/>
      <c r="VGE39" s="443"/>
      <c r="VGF39" s="443"/>
      <c r="VGG39" s="443"/>
      <c r="VGH39" s="443"/>
      <c r="VGI39" s="443"/>
      <c r="VGJ39" s="443"/>
      <c r="VGK39" s="443"/>
      <c r="VGL39" s="443"/>
      <c r="VGM39" s="443"/>
      <c r="VGN39" s="443"/>
      <c r="VGO39" s="443"/>
      <c r="VGP39" s="443"/>
      <c r="VGQ39" s="443"/>
      <c r="VGR39" s="443"/>
      <c r="VGS39" s="443"/>
      <c r="VGT39" s="443"/>
      <c r="VGU39" s="443"/>
      <c r="VGV39" s="443"/>
      <c r="VGW39" s="443"/>
      <c r="VGX39" s="443"/>
      <c r="VGY39" s="443"/>
      <c r="VGZ39" s="443"/>
      <c r="VHA39" s="443"/>
      <c r="VHB39" s="443"/>
      <c r="VHC39" s="443"/>
      <c r="VHD39" s="443"/>
      <c r="VHE39" s="443"/>
      <c r="VHF39" s="443"/>
      <c r="VHG39" s="443"/>
      <c r="VHH39" s="443"/>
      <c r="VHI39" s="443"/>
      <c r="VHJ39" s="443"/>
      <c r="VHK39" s="443"/>
      <c r="VHL39" s="443"/>
      <c r="VHM39" s="443"/>
      <c r="VHN39" s="443"/>
      <c r="VHO39" s="443"/>
      <c r="VHP39" s="443"/>
      <c r="VHQ39" s="443"/>
      <c r="VHR39" s="443"/>
      <c r="VHS39" s="443"/>
      <c r="VHT39" s="443"/>
      <c r="VHU39" s="443"/>
      <c r="VHV39" s="443"/>
      <c r="VHW39" s="443"/>
      <c r="VHX39" s="443"/>
      <c r="VHY39" s="443"/>
      <c r="VHZ39" s="443"/>
      <c r="VIA39" s="443"/>
      <c r="VIB39" s="443"/>
      <c r="VIC39" s="443"/>
      <c r="VID39" s="443"/>
      <c r="VIE39" s="443"/>
      <c r="VIF39" s="443"/>
      <c r="VIG39" s="443"/>
      <c r="VIH39" s="443"/>
      <c r="VII39" s="443"/>
      <c r="VIJ39" s="443"/>
      <c r="VIK39" s="443"/>
      <c r="VIL39" s="443"/>
      <c r="VIM39" s="443"/>
      <c r="VIN39" s="443"/>
      <c r="VIO39" s="443"/>
      <c r="VIP39" s="443"/>
      <c r="VIQ39" s="443"/>
      <c r="VIR39" s="443"/>
      <c r="VIS39" s="443"/>
      <c r="VIT39" s="443"/>
      <c r="VIU39" s="443"/>
      <c r="VIV39" s="443"/>
      <c r="VIW39" s="443"/>
      <c r="VIX39" s="443"/>
      <c r="VIY39" s="443"/>
      <c r="VIZ39" s="443"/>
      <c r="VJA39" s="443"/>
      <c r="VJB39" s="443"/>
      <c r="VJC39" s="443"/>
      <c r="VJD39" s="443"/>
      <c r="VJE39" s="443"/>
      <c r="VJF39" s="443"/>
      <c r="VJG39" s="443"/>
      <c r="VJH39" s="443"/>
      <c r="VJI39" s="443"/>
      <c r="VJJ39" s="443"/>
      <c r="VJK39" s="443"/>
      <c r="VJL39" s="443"/>
      <c r="VJM39" s="443"/>
      <c r="VJN39" s="443"/>
      <c r="VJO39" s="443"/>
      <c r="VJP39" s="443"/>
      <c r="VJQ39" s="443"/>
      <c r="VJR39" s="443"/>
      <c r="VJS39" s="443"/>
      <c r="VJT39" s="443"/>
      <c r="VJU39" s="443"/>
      <c r="VJV39" s="443"/>
      <c r="VJW39" s="443"/>
      <c r="VJX39" s="443"/>
      <c r="VJY39" s="443"/>
      <c r="VJZ39" s="443"/>
      <c r="VKA39" s="443"/>
      <c r="VKB39" s="443"/>
      <c r="VKC39" s="443"/>
      <c r="VKD39" s="443"/>
      <c r="VKE39" s="443"/>
      <c r="VKF39" s="443"/>
      <c r="VKG39" s="443"/>
      <c r="VKH39" s="443"/>
      <c r="VKI39" s="443"/>
      <c r="VKJ39" s="443"/>
      <c r="VKK39" s="443"/>
      <c r="VKL39" s="443"/>
      <c r="VKM39" s="443"/>
      <c r="VKN39" s="443"/>
      <c r="VKO39" s="443"/>
      <c r="VKP39" s="443"/>
      <c r="VKQ39" s="443"/>
      <c r="VKR39" s="443"/>
      <c r="VKS39" s="443"/>
      <c r="VKT39" s="443"/>
      <c r="VKU39" s="443"/>
      <c r="VKV39" s="443"/>
      <c r="VKW39" s="443"/>
      <c r="VKX39" s="443"/>
      <c r="VKY39" s="443"/>
      <c r="VKZ39" s="443"/>
      <c r="VLA39" s="443"/>
      <c r="VLB39" s="443"/>
      <c r="VLC39" s="443"/>
      <c r="VLD39" s="443"/>
      <c r="VLE39" s="443"/>
      <c r="VLF39" s="443"/>
      <c r="VLG39" s="443"/>
      <c r="VLH39" s="443"/>
      <c r="VLI39" s="443"/>
      <c r="VLJ39" s="443"/>
      <c r="VLK39" s="443"/>
      <c r="VLL39" s="443"/>
      <c r="VLM39" s="443"/>
      <c r="VLN39" s="443"/>
      <c r="VLO39" s="443"/>
      <c r="VLP39" s="443"/>
      <c r="VLQ39" s="443"/>
      <c r="VLR39" s="443"/>
      <c r="VLS39" s="443"/>
      <c r="VLT39" s="443"/>
      <c r="VLU39" s="443"/>
      <c r="VLV39" s="443"/>
      <c r="VLW39" s="443"/>
      <c r="VLX39" s="443"/>
      <c r="VLY39" s="443"/>
      <c r="VLZ39" s="443"/>
      <c r="VMA39" s="443"/>
      <c r="VMB39" s="443"/>
      <c r="VMC39" s="443"/>
      <c r="VMD39" s="443"/>
      <c r="VME39" s="443"/>
      <c r="VMF39" s="443"/>
      <c r="VMG39" s="443"/>
      <c r="VMH39" s="443"/>
      <c r="VMI39" s="443"/>
      <c r="VMJ39" s="443"/>
      <c r="VMK39" s="443"/>
      <c r="VML39" s="443"/>
      <c r="VMM39" s="443"/>
      <c r="VMN39" s="443"/>
      <c r="VMO39" s="443"/>
      <c r="VMP39" s="443"/>
      <c r="VMQ39" s="443"/>
      <c r="VMR39" s="443"/>
      <c r="VMS39" s="443"/>
      <c r="VMT39" s="443"/>
      <c r="VMU39" s="443"/>
      <c r="VMV39" s="443"/>
      <c r="VMW39" s="443"/>
      <c r="VMX39" s="443"/>
      <c r="VMY39" s="443"/>
      <c r="VMZ39" s="443"/>
      <c r="VNA39" s="443"/>
      <c r="VNB39" s="443"/>
      <c r="VNC39" s="443"/>
      <c r="VND39" s="443"/>
      <c r="VNE39" s="443"/>
      <c r="VNF39" s="443"/>
      <c r="VNG39" s="443"/>
      <c r="VNH39" s="443"/>
      <c r="VNI39" s="443"/>
      <c r="VNJ39" s="443"/>
      <c r="VNK39" s="443"/>
      <c r="VNL39" s="443"/>
      <c r="VNM39" s="443"/>
      <c r="VNN39" s="443"/>
      <c r="VNO39" s="443"/>
      <c r="VNP39" s="443"/>
      <c r="VNQ39" s="443"/>
      <c r="VNR39" s="443"/>
      <c r="VNS39" s="443"/>
      <c r="VNT39" s="443"/>
      <c r="VNU39" s="443"/>
      <c r="VNV39" s="443"/>
      <c r="VNW39" s="443"/>
      <c r="VNX39" s="443"/>
      <c r="VNY39" s="443"/>
      <c r="VNZ39" s="443"/>
      <c r="VOA39" s="443"/>
      <c r="VOB39" s="443"/>
      <c r="VOC39" s="443"/>
      <c r="VOD39" s="443"/>
      <c r="VOE39" s="443"/>
      <c r="VOF39" s="443"/>
      <c r="VOG39" s="443"/>
      <c r="VOH39" s="443"/>
      <c r="VOI39" s="443"/>
      <c r="VOJ39" s="443"/>
      <c r="VOK39" s="443"/>
      <c r="VOL39" s="443"/>
      <c r="VOM39" s="443"/>
      <c r="VON39" s="443"/>
      <c r="VOO39" s="443"/>
      <c r="VOP39" s="443"/>
      <c r="VOQ39" s="443"/>
      <c r="VOR39" s="443"/>
      <c r="VOS39" s="443"/>
      <c r="VOT39" s="443"/>
      <c r="VOU39" s="443"/>
      <c r="VOV39" s="443"/>
      <c r="VOW39" s="443"/>
      <c r="VOX39" s="443"/>
      <c r="VOY39" s="443"/>
      <c r="VOZ39" s="443"/>
      <c r="VPA39" s="443"/>
      <c r="VPB39" s="443"/>
      <c r="VPC39" s="443"/>
      <c r="VPD39" s="443"/>
      <c r="VPE39" s="443"/>
      <c r="VPF39" s="443"/>
      <c r="VPG39" s="443"/>
      <c r="VPH39" s="443"/>
      <c r="VPI39" s="443"/>
      <c r="VPJ39" s="443"/>
      <c r="VPK39" s="443"/>
      <c r="VPL39" s="443"/>
      <c r="VPM39" s="443"/>
      <c r="VPN39" s="443"/>
      <c r="VPO39" s="443"/>
      <c r="VPP39" s="443"/>
      <c r="VPQ39" s="443"/>
      <c r="VPR39" s="443"/>
      <c r="VPS39" s="443"/>
      <c r="VPT39" s="443"/>
      <c r="VPU39" s="443"/>
      <c r="VPV39" s="443"/>
      <c r="VPW39" s="443"/>
      <c r="VPX39" s="443"/>
      <c r="VPY39" s="443"/>
      <c r="VPZ39" s="443"/>
      <c r="VQA39" s="443"/>
      <c r="VQB39" s="443"/>
      <c r="VQC39" s="443"/>
      <c r="VQD39" s="443"/>
      <c r="VQE39" s="443"/>
      <c r="VQF39" s="443"/>
      <c r="VQG39" s="443"/>
      <c r="VQH39" s="443"/>
      <c r="VQI39" s="443"/>
      <c r="VQJ39" s="443"/>
      <c r="VQK39" s="443"/>
      <c r="VQL39" s="443"/>
      <c r="VQM39" s="443"/>
      <c r="VQN39" s="443"/>
      <c r="VQO39" s="443"/>
      <c r="VQP39" s="443"/>
      <c r="VQQ39" s="443"/>
      <c r="VQR39" s="443"/>
      <c r="VQS39" s="443"/>
      <c r="VQT39" s="443"/>
      <c r="VQU39" s="443"/>
      <c r="VQV39" s="443"/>
      <c r="VQW39" s="443"/>
      <c r="VQX39" s="443"/>
      <c r="VQY39" s="443"/>
      <c r="VQZ39" s="443"/>
      <c r="VRA39" s="443"/>
      <c r="VRB39" s="443"/>
      <c r="VRC39" s="443"/>
      <c r="VRD39" s="443"/>
      <c r="VRE39" s="443"/>
      <c r="VRF39" s="443"/>
      <c r="VRG39" s="443"/>
      <c r="VRH39" s="443"/>
      <c r="VRI39" s="443"/>
      <c r="VRJ39" s="443"/>
      <c r="VRK39" s="443"/>
      <c r="VRL39" s="443"/>
      <c r="VRM39" s="443"/>
      <c r="VRN39" s="443"/>
      <c r="VRO39" s="443"/>
      <c r="VRP39" s="443"/>
      <c r="VRQ39" s="443"/>
      <c r="VRR39" s="443"/>
      <c r="VRS39" s="443"/>
      <c r="VRT39" s="443"/>
      <c r="VRU39" s="443"/>
      <c r="VRV39" s="443"/>
      <c r="VRW39" s="443"/>
      <c r="VRX39" s="443"/>
      <c r="VRY39" s="443"/>
      <c r="VRZ39" s="443"/>
      <c r="VSA39" s="443"/>
      <c r="VSB39" s="443"/>
      <c r="VSC39" s="443"/>
      <c r="VSD39" s="443"/>
      <c r="VSE39" s="443"/>
      <c r="VSF39" s="443"/>
      <c r="VSG39" s="443"/>
      <c r="VSH39" s="443"/>
      <c r="VSI39" s="443"/>
      <c r="VSJ39" s="443"/>
      <c r="VSK39" s="443"/>
      <c r="VSL39" s="443"/>
      <c r="VSM39" s="443"/>
      <c r="VSN39" s="443"/>
      <c r="VSO39" s="443"/>
      <c r="VSP39" s="443"/>
      <c r="VSQ39" s="443"/>
      <c r="VSR39" s="443"/>
      <c r="VSS39" s="443"/>
      <c r="VST39" s="443"/>
      <c r="VSU39" s="443"/>
      <c r="VSV39" s="443"/>
      <c r="VSW39" s="443"/>
      <c r="VSX39" s="443"/>
      <c r="VSY39" s="443"/>
      <c r="VSZ39" s="443"/>
      <c r="VTA39" s="443"/>
      <c r="VTB39" s="443"/>
      <c r="VTC39" s="443"/>
      <c r="VTD39" s="443"/>
      <c r="VTE39" s="443"/>
      <c r="VTF39" s="443"/>
      <c r="VTG39" s="443"/>
      <c r="VTH39" s="443"/>
      <c r="VTI39" s="443"/>
      <c r="VTJ39" s="443"/>
      <c r="VTK39" s="443"/>
      <c r="VTL39" s="443"/>
      <c r="VTM39" s="443"/>
      <c r="VTN39" s="443"/>
      <c r="VTO39" s="443"/>
      <c r="VTP39" s="443"/>
      <c r="VTQ39" s="443"/>
      <c r="VTR39" s="443"/>
      <c r="VTS39" s="443"/>
      <c r="VTT39" s="443"/>
      <c r="VTU39" s="443"/>
      <c r="VTV39" s="443"/>
      <c r="VTW39" s="443"/>
      <c r="VTX39" s="443"/>
      <c r="VTY39" s="443"/>
      <c r="VTZ39" s="443"/>
      <c r="VUA39" s="443"/>
      <c r="VUB39" s="443"/>
      <c r="VUC39" s="443"/>
      <c r="VUD39" s="443"/>
      <c r="VUE39" s="443"/>
      <c r="VUF39" s="443"/>
      <c r="VUG39" s="443"/>
      <c r="VUH39" s="443"/>
      <c r="VUI39" s="443"/>
      <c r="VUJ39" s="443"/>
      <c r="VUK39" s="443"/>
      <c r="VUL39" s="443"/>
      <c r="VUM39" s="443"/>
      <c r="VUN39" s="443"/>
      <c r="VUO39" s="443"/>
      <c r="VUP39" s="443"/>
      <c r="VUQ39" s="443"/>
      <c r="VUR39" s="443"/>
      <c r="VUS39" s="443"/>
      <c r="VUT39" s="443"/>
      <c r="VUU39" s="443"/>
      <c r="VUV39" s="443"/>
      <c r="VUW39" s="443"/>
      <c r="VUX39" s="443"/>
      <c r="VUY39" s="443"/>
      <c r="VUZ39" s="443"/>
      <c r="VVA39" s="443"/>
      <c r="VVB39" s="443"/>
      <c r="VVC39" s="443"/>
      <c r="VVD39" s="443"/>
      <c r="VVE39" s="443"/>
      <c r="VVF39" s="443"/>
      <c r="VVG39" s="443"/>
      <c r="VVH39" s="443"/>
      <c r="VVI39" s="443"/>
      <c r="VVJ39" s="443"/>
      <c r="VVK39" s="443"/>
      <c r="VVL39" s="443"/>
      <c r="VVM39" s="443"/>
      <c r="VVN39" s="443"/>
      <c r="VVO39" s="443"/>
      <c r="VVP39" s="443"/>
      <c r="VVQ39" s="443"/>
      <c r="VVR39" s="443"/>
      <c r="VVS39" s="443"/>
      <c r="VVT39" s="443"/>
      <c r="VVU39" s="443"/>
      <c r="VVV39" s="443"/>
      <c r="VVW39" s="443"/>
      <c r="VVX39" s="443"/>
      <c r="VVY39" s="443"/>
      <c r="VVZ39" s="443"/>
      <c r="VWA39" s="443"/>
      <c r="VWB39" s="443"/>
      <c r="VWC39" s="443"/>
      <c r="VWD39" s="443"/>
      <c r="VWE39" s="443"/>
      <c r="VWF39" s="443"/>
      <c r="VWG39" s="443"/>
      <c r="VWH39" s="443"/>
      <c r="VWI39" s="443"/>
      <c r="VWJ39" s="443"/>
      <c r="VWK39" s="443"/>
      <c r="VWL39" s="443"/>
      <c r="VWM39" s="443"/>
      <c r="VWN39" s="443"/>
      <c r="VWO39" s="443"/>
      <c r="VWP39" s="443"/>
      <c r="VWQ39" s="443"/>
      <c r="VWR39" s="443"/>
      <c r="VWS39" s="443"/>
      <c r="VWT39" s="443"/>
      <c r="VWU39" s="443"/>
      <c r="VWV39" s="443"/>
      <c r="VWW39" s="443"/>
      <c r="VWX39" s="443"/>
      <c r="VWY39" s="443"/>
      <c r="VWZ39" s="443"/>
      <c r="VXA39" s="443"/>
      <c r="VXB39" s="443"/>
      <c r="VXC39" s="443"/>
      <c r="VXD39" s="443"/>
      <c r="VXE39" s="443"/>
      <c r="VXF39" s="443"/>
      <c r="VXG39" s="443"/>
      <c r="VXH39" s="443"/>
      <c r="VXI39" s="443"/>
      <c r="VXJ39" s="443"/>
      <c r="VXK39" s="443"/>
      <c r="VXL39" s="443"/>
      <c r="VXM39" s="443"/>
      <c r="VXN39" s="443"/>
      <c r="VXO39" s="443"/>
      <c r="VXP39" s="443"/>
      <c r="VXQ39" s="443"/>
      <c r="VXR39" s="443"/>
      <c r="VXS39" s="443"/>
      <c r="VXT39" s="443"/>
      <c r="VXU39" s="443"/>
      <c r="VXV39" s="443"/>
      <c r="VXW39" s="443"/>
      <c r="VXX39" s="443"/>
      <c r="VXY39" s="443"/>
      <c r="VXZ39" s="443"/>
      <c r="VYA39" s="443"/>
      <c r="VYB39" s="443"/>
      <c r="VYC39" s="443"/>
      <c r="VYD39" s="443"/>
      <c r="VYE39" s="443"/>
      <c r="VYF39" s="443"/>
      <c r="VYG39" s="443"/>
      <c r="VYH39" s="443"/>
      <c r="VYI39" s="443"/>
      <c r="VYJ39" s="443"/>
      <c r="VYK39" s="443"/>
      <c r="VYL39" s="443"/>
      <c r="VYM39" s="443"/>
      <c r="VYN39" s="443"/>
      <c r="VYO39" s="443"/>
      <c r="VYP39" s="443"/>
      <c r="VYQ39" s="443"/>
      <c r="VYR39" s="443"/>
      <c r="VYS39" s="443"/>
      <c r="VYT39" s="443"/>
      <c r="VYU39" s="443"/>
      <c r="VYV39" s="443"/>
      <c r="VYW39" s="443"/>
      <c r="VYX39" s="443"/>
      <c r="VYY39" s="443"/>
      <c r="VYZ39" s="443"/>
      <c r="VZA39" s="443"/>
      <c r="VZB39" s="443"/>
      <c r="VZC39" s="443"/>
      <c r="VZD39" s="443"/>
      <c r="VZE39" s="443"/>
      <c r="VZF39" s="443"/>
      <c r="VZG39" s="443"/>
      <c r="VZH39" s="443"/>
      <c r="VZI39" s="443"/>
      <c r="VZJ39" s="443"/>
      <c r="VZK39" s="443"/>
      <c r="VZL39" s="443"/>
      <c r="VZM39" s="443"/>
      <c r="VZN39" s="443"/>
      <c r="VZO39" s="443"/>
      <c r="VZP39" s="443"/>
      <c r="VZQ39" s="443"/>
      <c r="VZR39" s="443"/>
      <c r="VZS39" s="443"/>
      <c r="VZT39" s="443"/>
      <c r="VZU39" s="443"/>
      <c r="VZV39" s="443"/>
      <c r="VZW39" s="443"/>
      <c r="VZX39" s="443"/>
      <c r="VZY39" s="443"/>
      <c r="VZZ39" s="443"/>
      <c r="WAA39" s="443"/>
      <c r="WAB39" s="443"/>
      <c r="WAC39" s="443"/>
      <c r="WAD39" s="443"/>
      <c r="WAE39" s="443"/>
      <c r="WAF39" s="443"/>
      <c r="WAG39" s="443"/>
      <c r="WAH39" s="443"/>
      <c r="WAI39" s="443"/>
      <c r="WAJ39" s="443"/>
      <c r="WAK39" s="443"/>
      <c r="WAL39" s="443"/>
      <c r="WAM39" s="443"/>
      <c r="WAN39" s="443"/>
      <c r="WAO39" s="443"/>
      <c r="WAP39" s="443"/>
      <c r="WAQ39" s="443"/>
      <c r="WAR39" s="443"/>
      <c r="WAS39" s="443"/>
      <c r="WAT39" s="443"/>
      <c r="WAU39" s="443"/>
      <c r="WAV39" s="443"/>
      <c r="WAW39" s="443"/>
      <c r="WAX39" s="443"/>
      <c r="WAY39" s="443"/>
      <c r="WAZ39" s="443"/>
      <c r="WBA39" s="443"/>
      <c r="WBB39" s="443"/>
      <c r="WBC39" s="443"/>
      <c r="WBD39" s="443"/>
      <c r="WBE39" s="443"/>
      <c r="WBF39" s="443"/>
      <c r="WBG39" s="443"/>
      <c r="WBH39" s="443"/>
      <c r="WBI39" s="443"/>
      <c r="WBJ39" s="443"/>
      <c r="WBK39" s="443"/>
      <c r="WBL39" s="443"/>
      <c r="WBM39" s="443"/>
      <c r="WBN39" s="443"/>
      <c r="WBO39" s="443"/>
      <c r="WBP39" s="443"/>
      <c r="WBQ39" s="443"/>
      <c r="WBR39" s="443"/>
      <c r="WBS39" s="443"/>
      <c r="WBT39" s="443"/>
      <c r="WBU39" s="443"/>
      <c r="WBV39" s="443"/>
      <c r="WBW39" s="443"/>
      <c r="WBX39" s="443"/>
      <c r="WBY39" s="443"/>
      <c r="WBZ39" s="443"/>
      <c r="WCA39" s="443"/>
      <c r="WCB39" s="443"/>
      <c r="WCC39" s="443"/>
      <c r="WCD39" s="443"/>
      <c r="WCE39" s="443"/>
      <c r="WCF39" s="443"/>
      <c r="WCG39" s="443"/>
      <c r="WCH39" s="443"/>
      <c r="WCI39" s="443"/>
      <c r="WCJ39" s="443"/>
      <c r="WCK39" s="443"/>
      <c r="WCL39" s="443"/>
      <c r="WCM39" s="443"/>
      <c r="WCN39" s="443"/>
      <c r="WCO39" s="443"/>
      <c r="WCP39" s="443"/>
      <c r="WCQ39" s="443"/>
      <c r="WCR39" s="443"/>
      <c r="WCS39" s="443"/>
      <c r="WCT39" s="443"/>
      <c r="WCU39" s="443"/>
      <c r="WCV39" s="443"/>
      <c r="WCW39" s="443"/>
      <c r="WCX39" s="443"/>
      <c r="WCY39" s="443"/>
      <c r="WCZ39" s="443"/>
      <c r="WDA39" s="443"/>
      <c r="WDB39" s="443"/>
      <c r="WDC39" s="443"/>
      <c r="WDD39" s="443"/>
      <c r="WDE39" s="443"/>
      <c r="WDF39" s="443"/>
      <c r="WDG39" s="443"/>
      <c r="WDH39" s="443"/>
      <c r="WDI39" s="443"/>
      <c r="WDJ39" s="443"/>
      <c r="WDK39" s="443"/>
      <c r="WDL39" s="443"/>
      <c r="WDM39" s="443"/>
      <c r="WDN39" s="443"/>
      <c r="WDO39" s="443"/>
      <c r="WDP39" s="443"/>
      <c r="WDQ39" s="443"/>
      <c r="WDR39" s="443"/>
      <c r="WDS39" s="443"/>
      <c r="WDT39" s="443"/>
      <c r="WDU39" s="443"/>
      <c r="WDV39" s="443"/>
      <c r="WDW39" s="443"/>
      <c r="WDX39" s="443"/>
      <c r="WDY39" s="443"/>
      <c r="WDZ39" s="443"/>
      <c r="WEA39" s="443"/>
      <c r="WEB39" s="443"/>
      <c r="WEC39" s="443"/>
      <c r="WED39" s="443"/>
      <c r="WEE39" s="443"/>
      <c r="WEF39" s="443"/>
      <c r="WEG39" s="443"/>
      <c r="WEH39" s="443"/>
      <c r="WEI39" s="443"/>
      <c r="WEJ39" s="443"/>
      <c r="WEK39" s="443"/>
      <c r="WEL39" s="443"/>
      <c r="WEM39" s="443"/>
      <c r="WEN39" s="443"/>
      <c r="WEO39" s="443"/>
      <c r="WEP39" s="443"/>
      <c r="WEQ39" s="443"/>
      <c r="WER39" s="443"/>
      <c r="WES39" s="443"/>
      <c r="WET39" s="443"/>
      <c r="WEU39" s="443"/>
      <c r="WEV39" s="443"/>
      <c r="WEW39" s="443"/>
      <c r="WEX39" s="443"/>
      <c r="WEY39" s="443"/>
      <c r="WEZ39" s="443"/>
      <c r="WFA39" s="443"/>
      <c r="WFB39" s="443"/>
      <c r="WFC39" s="443"/>
      <c r="WFD39" s="443"/>
      <c r="WFE39" s="443"/>
      <c r="WFF39" s="443"/>
      <c r="WFG39" s="443"/>
      <c r="WFH39" s="443"/>
      <c r="WFI39" s="443"/>
      <c r="WFJ39" s="443"/>
      <c r="WFK39" s="443"/>
      <c r="WFL39" s="443"/>
      <c r="WFM39" s="443"/>
      <c r="WFN39" s="443"/>
      <c r="WFO39" s="443"/>
      <c r="WFP39" s="443"/>
      <c r="WFQ39" s="443"/>
      <c r="WFR39" s="443"/>
      <c r="WFS39" s="443"/>
      <c r="WFT39" s="443"/>
      <c r="WFU39" s="443"/>
      <c r="WFV39" s="443"/>
      <c r="WFW39" s="443"/>
      <c r="WFX39" s="443"/>
      <c r="WFY39" s="443"/>
      <c r="WFZ39" s="443"/>
      <c r="WGA39" s="443"/>
      <c r="WGB39" s="443"/>
      <c r="WGC39" s="443"/>
      <c r="WGD39" s="443"/>
      <c r="WGE39" s="443"/>
      <c r="WGF39" s="443"/>
      <c r="WGG39" s="443"/>
      <c r="WGH39" s="443"/>
      <c r="WGI39" s="443"/>
      <c r="WGJ39" s="443"/>
      <c r="WGK39" s="443"/>
      <c r="WGL39" s="443"/>
      <c r="WGM39" s="443"/>
      <c r="WGN39" s="443"/>
      <c r="WGO39" s="443"/>
      <c r="WGP39" s="443"/>
      <c r="WGQ39" s="443"/>
      <c r="WGR39" s="443"/>
      <c r="WGS39" s="443"/>
      <c r="WGT39" s="443"/>
      <c r="WGU39" s="443"/>
      <c r="WGV39" s="443"/>
      <c r="WGW39" s="443"/>
      <c r="WGX39" s="443"/>
      <c r="WGY39" s="443"/>
      <c r="WGZ39" s="443"/>
      <c r="WHA39" s="443"/>
      <c r="WHB39" s="443"/>
      <c r="WHC39" s="443"/>
      <c r="WHD39" s="443"/>
      <c r="WHE39" s="443"/>
      <c r="WHF39" s="443"/>
      <c r="WHG39" s="443"/>
      <c r="WHH39" s="443"/>
      <c r="WHI39" s="443"/>
      <c r="WHJ39" s="443"/>
      <c r="WHK39" s="443"/>
      <c r="WHL39" s="443"/>
      <c r="WHM39" s="443"/>
      <c r="WHN39" s="443"/>
      <c r="WHO39" s="443"/>
      <c r="WHP39" s="443"/>
      <c r="WHQ39" s="443"/>
      <c r="WHR39" s="443"/>
      <c r="WHS39" s="443"/>
      <c r="WHT39" s="443"/>
      <c r="WHU39" s="443"/>
      <c r="WHV39" s="443"/>
      <c r="WHW39" s="443"/>
      <c r="WHX39" s="443"/>
      <c r="WHY39" s="443"/>
      <c r="WHZ39" s="443"/>
      <c r="WIA39" s="443"/>
      <c r="WIB39" s="443"/>
      <c r="WIC39" s="443"/>
      <c r="WID39" s="443"/>
      <c r="WIE39" s="443"/>
      <c r="WIF39" s="443"/>
      <c r="WIG39" s="443"/>
      <c r="WIH39" s="443"/>
      <c r="WII39" s="443"/>
      <c r="WIJ39" s="443"/>
      <c r="WIK39" s="443"/>
      <c r="WIL39" s="443"/>
      <c r="WIM39" s="443"/>
      <c r="WIN39" s="443"/>
      <c r="WIO39" s="443"/>
      <c r="WIP39" s="443"/>
      <c r="WIQ39" s="443"/>
      <c r="WIR39" s="443"/>
      <c r="WIS39" s="443"/>
      <c r="WIT39" s="443"/>
      <c r="WIU39" s="443"/>
      <c r="WIV39" s="443"/>
      <c r="WIW39" s="443"/>
      <c r="WIX39" s="443"/>
      <c r="WIY39" s="443"/>
      <c r="WIZ39" s="443"/>
      <c r="WJA39" s="443"/>
      <c r="WJB39" s="443"/>
      <c r="WJC39" s="443"/>
      <c r="WJD39" s="443"/>
      <c r="WJE39" s="443"/>
      <c r="WJF39" s="443"/>
      <c r="WJG39" s="443"/>
      <c r="WJH39" s="443"/>
      <c r="WJI39" s="443"/>
      <c r="WJJ39" s="443"/>
      <c r="WJK39" s="443"/>
      <c r="WJL39" s="443"/>
      <c r="WJM39" s="443"/>
      <c r="WJN39" s="443"/>
      <c r="WJO39" s="443"/>
      <c r="WJP39" s="443"/>
      <c r="WJQ39" s="443"/>
      <c r="WJR39" s="443"/>
      <c r="WJS39" s="443"/>
      <c r="WJT39" s="443"/>
      <c r="WJU39" s="443"/>
      <c r="WJV39" s="443"/>
      <c r="WJW39" s="443"/>
      <c r="WJX39" s="443"/>
      <c r="WJY39" s="443"/>
      <c r="WJZ39" s="443"/>
      <c r="WKA39" s="443"/>
      <c r="WKB39" s="443"/>
      <c r="WKC39" s="443"/>
      <c r="WKD39" s="443"/>
      <c r="WKE39" s="443"/>
      <c r="WKF39" s="443"/>
      <c r="WKG39" s="443"/>
      <c r="WKH39" s="443"/>
      <c r="WKI39" s="443"/>
      <c r="WKJ39" s="443"/>
      <c r="WKK39" s="443"/>
      <c r="WKL39" s="443"/>
      <c r="WKM39" s="443"/>
      <c r="WKN39" s="443"/>
      <c r="WKO39" s="443"/>
      <c r="WKP39" s="443"/>
      <c r="WKQ39" s="443"/>
      <c r="WKR39" s="443"/>
      <c r="WKS39" s="443"/>
      <c r="WKT39" s="443"/>
      <c r="WKU39" s="443"/>
      <c r="WKV39" s="443"/>
      <c r="WKW39" s="443"/>
      <c r="WKX39" s="443"/>
      <c r="WKY39" s="443"/>
      <c r="WKZ39" s="443"/>
      <c r="WLA39" s="443"/>
      <c r="WLB39" s="443"/>
      <c r="WLC39" s="443"/>
      <c r="WLD39" s="443"/>
      <c r="WLE39" s="443"/>
      <c r="WLF39" s="443"/>
      <c r="WLG39" s="443"/>
      <c r="WLH39" s="443"/>
      <c r="WLI39" s="443"/>
      <c r="WLJ39" s="443"/>
      <c r="WLK39" s="443"/>
      <c r="WLL39" s="443"/>
      <c r="WLM39" s="443"/>
      <c r="WLN39" s="443"/>
      <c r="WLO39" s="443"/>
      <c r="WLP39" s="443"/>
      <c r="WLQ39" s="443"/>
      <c r="WLR39" s="443"/>
      <c r="WLS39" s="443"/>
      <c r="WLT39" s="443"/>
      <c r="WLU39" s="443"/>
      <c r="WLV39" s="443"/>
      <c r="WLW39" s="443"/>
      <c r="WLX39" s="443"/>
      <c r="WLY39" s="443"/>
      <c r="WLZ39" s="443"/>
      <c r="WMA39" s="443"/>
      <c r="WMB39" s="443"/>
      <c r="WMC39" s="443"/>
      <c r="WMD39" s="443"/>
      <c r="WME39" s="443"/>
      <c r="WMF39" s="443"/>
      <c r="WMG39" s="443"/>
      <c r="WMH39" s="443"/>
      <c r="WMI39" s="443"/>
      <c r="WMJ39" s="443"/>
      <c r="WMK39" s="443"/>
      <c r="WML39" s="443"/>
      <c r="WMM39" s="443"/>
      <c r="WMN39" s="443"/>
      <c r="WMO39" s="443"/>
      <c r="WMP39" s="443"/>
      <c r="WMQ39" s="443"/>
      <c r="WMR39" s="443"/>
      <c r="WMS39" s="443"/>
      <c r="WMT39" s="443"/>
      <c r="WMU39" s="443"/>
      <c r="WMV39" s="443"/>
      <c r="WMW39" s="443"/>
      <c r="WMX39" s="443"/>
      <c r="WMY39" s="443"/>
      <c r="WMZ39" s="443"/>
      <c r="WNA39" s="443"/>
      <c r="WNB39" s="443"/>
      <c r="WNC39" s="443"/>
      <c r="WND39" s="443"/>
      <c r="WNE39" s="443"/>
      <c r="WNF39" s="443"/>
      <c r="WNG39" s="443"/>
      <c r="WNH39" s="443"/>
      <c r="WNI39" s="443"/>
      <c r="WNJ39" s="443"/>
      <c r="WNK39" s="443"/>
      <c r="WNL39" s="443"/>
      <c r="WNM39" s="443"/>
      <c r="WNN39" s="443"/>
      <c r="WNO39" s="443"/>
      <c r="WNP39" s="443"/>
      <c r="WNQ39" s="443"/>
      <c r="WNR39" s="443"/>
      <c r="WNS39" s="443"/>
      <c r="WNT39" s="443"/>
      <c r="WNU39" s="443"/>
      <c r="WNV39" s="443"/>
      <c r="WNW39" s="443"/>
      <c r="WNX39" s="443"/>
      <c r="WNY39" s="443"/>
      <c r="WNZ39" s="443"/>
      <c r="WOA39" s="443"/>
      <c r="WOB39" s="443"/>
      <c r="WOC39" s="443"/>
      <c r="WOD39" s="443"/>
      <c r="WOE39" s="443"/>
      <c r="WOF39" s="443"/>
      <c r="WOG39" s="443"/>
      <c r="WOH39" s="443"/>
      <c r="WOI39" s="443"/>
      <c r="WOJ39" s="443"/>
      <c r="WOK39" s="443"/>
      <c r="WOL39" s="443"/>
      <c r="WOM39" s="443"/>
      <c r="WON39" s="443"/>
      <c r="WOO39" s="443"/>
      <c r="WOP39" s="443"/>
      <c r="WOQ39" s="443"/>
      <c r="WOR39" s="443"/>
      <c r="WOS39" s="443"/>
      <c r="WOT39" s="443"/>
      <c r="WOU39" s="443"/>
      <c r="WOV39" s="443"/>
      <c r="WOW39" s="443"/>
      <c r="WOX39" s="443"/>
      <c r="WOY39" s="443"/>
      <c r="WOZ39" s="443"/>
      <c r="WPA39" s="443"/>
      <c r="WPB39" s="443"/>
      <c r="WPC39" s="443"/>
      <c r="WPD39" s="443"/>
      <c r="WPE39" s="443"/>
      <c r="WPF39" s="443"/>
      <c r="WPG39" s="443"/>
      <c r="WPH39" s="443"/>
      <c r="WPI39" s="443"/>
      <c r="WPJ39" s="443"/>
      <c r="WPK39" s="443"/>
      <c r="WPL39" s="443"/>
      <c r="WPM39" s="443"/>
      <c r="WPN39" s="443"/>
      <c r="WPO39" s="443"/>
      <c r="WPP39" s="443"/>
      <c r="WPQ39" s="443"/>
      <c r="WPR39" s="443"/>
      <c r="WPS39" s="443"/>
      <c r="WPT39" s="443"/>
      <c r="WPU39" s="443"/>
      <c r="WPV39" s="443"/>
      <c r="WPW39" s="443"/>
      <c r="WPX39" s="443"/>
      <c r="WPY39" s="443"/>
      <c r="WPZ39" s="443"/>
      <c r="WQA39" s="443"/>
      <c r="WQB39" s="443"/>
      <c r="WQC39" s="443"/>
      <c r="WQD39" s="443"/>
      <c r="WQE39" s="443"/>
      <c r="WQF39" s="443"/>
      <c r="WQG39" s="443"/>
      <c r="WQH39" s="443"/>
      <c r="WQI39" s="443"/>
      <c r="WQJ39" s="443"/>
      <c r="WQK39" s="443"/>
      <c r="WQL39" s="443"/>
      <c r="WQM39" s="443"/>
      <c r="WQN39" s="443"/>
      <c r="WQO39" s="443"/>
      <c r="WQP39" s="443"/>
      <c r="WQQ39" s="443"/>
      <c r="WQR39" s="443"/>
      <c r="WQS39" s="443"/>
      <c r="WQT39" s="443"/>
      <c r="WQU39" s="443"/>
      <c r="WQV39" s="443"/>
      <c r="WQW39" s="443"/>
      <c r="WQX39" s="443"/>
      <c r="WQY39" s="443"/>
      <c r="WQZ39" s="443"/>
      <c r="WRA39" s="443"/>
      <c r="WRB39" s="443"/>
      <c r="WRC39" s="443"/>
      <c r="WRD39" s="443"/>
      <c r="WRE39" s="443"/>
      <c r="WRF39" s="443"/>
      <c r="WRG39" s="443"/>
      <c r="WRH39" s="443"/>
      <c r="WRI39" s="443"/>
      <c r="WRJ39" s="443"/>
      <c r="WRK39" s="443"/>
      <c r="WRL39" s="443"/>
      <c r="WRM39" s="443"/>
      <c r="WRN39" s="443"/>
      <c r="WRO39" s="443"/>
      <c r="WRP39" s="443"/>
      <c r="WRQ39" s="443"/>
      <c r="WRR39" s="443"/>
      <c r="WRS39" s="443"/>
      <c r="WRT39" s="443"/>
      <c r="WRU39" s="443"/>
      <c r="WRV39" s="443"/>
      <c r="WRW39" s="443"/>
      <c r="WRX39" s="443"/>
      <c r="WRY39" s="443"/>
      <c r="WRZ39" s="443"/>
      <c r="WSA39" s="443"/>
      <c r="WSB39" s="443"/>
      <c r="WSC39" s="443"/>
      <c r="WSD39" s="443"/>
      <c r="WSE39" s="443"/>
      <c r="WSF39" s="443"/>
      <c r="WSG39" s="443"/>
      <c r="WSH39" s="443"/>
      <c r="WSI39" s="443"/>
      <c r="WSJ39" s="443"/>
      <c r="WSK39" s="443"/>
      <c r="WSL39" s="443"/>
      <c r="WSM39" s="443"/>
      <c r="WSN39" s="443"/>
      <c r="WSO39" s="443"/>
      <c r="WSP39" s="443"/>
      <c r="WSQ39" s="443"/>
      <c r="WSR39" s="443"/>
      <c r="WSS39" s="443"/>
      <c r="WST39" s="443"/>
      <c r="WSU39" s="443"/>
      <c r="WSV39" s="443"/>
      <c r="WSW39" s="443"/>
      <c r="WSX39" s="443"/>
      <c r="WSY39" s="443"/>
      <c r="WSZ39" s="443"/>
      <c r="WTA39" s="443"/>
      <c r="WTB39" s="443"/>
      <c r="WTC39" s="443"/>
      <c r="WTD39" s="443"/>
      <c r="WTE39" s="443"/>
      <c r="WTF39" s="443"/>
      <c r="WTG39" s="443"/>
      <c r="WTH39" s="443"/>
      <c r="WTI39" s="443"/>
      <c r="WTJ39" s="443"/>
      <c r="WTK39" s="443"/>
      <c r="WTL39" s="443"/>
      <c r="WTM39" s="443"/>
      <c r="WTN39" s="443"/>
      <c r="WTO39" s="443"/>
      <c r="WTP39" s="443"/>
      <c r="WTQ39" s="443"/>
      <c r="WTR39" s="443"/>
      <c r="WTS39" s="443"/>
      <c r="WTT39" s="443"/>
      <c r="WTU39" s="443"/>
      <c r="WTV39" s="443"/>
      <c r="WTW39" s="443"/>
      <c r="WTX39" s="443"/>
      <c r="WTY39" s="443"/>
      <c r="WTZ39" s="443"/>
      <c r="WUA39" s="443"/>
      <c r="WUB39" s="443"/>
      <c r="WUC39" s="443"/>
      <c r="WUD39" s="443"/>
      <c r="WUE39" s="443"/>
      <c r="WUF39" s="443"/>
      <c r="WUG39" s="443"/>
      <c r="WUH39" s="443"/>
      <c r="WUI39" s="443"/>
      <c r="WUJ39" s="443"/>
      <c r="WUK39" s="443"/>
      <c r="WUL39" s="443"/>
      <c r="WUM39" s="443"/>
      <c r="WUN39" s="443"/>
      <c r="WUO39" s="443"/>
      <c r="WUP39" s="443"/>
      <c r="WUQ39" s="443"/>
      <c r="WUR39" s="443"/>
      <c r="WUS39" s="443"/>
      <c r="WUT39" s="443"/>
      <c r="WUU39" s="443"/>
      <c r="WUV39" s="443"/>
      <c r="WUW39" s="443"/>
      <c r="WUX39" s="443"/>
      <c r="WUY39" s="443"/>
      <c r="WUZ39" s="443"/>
      <c r="WVA39" s="443"/>
      <c r="WVB39" s="443"/>
      <c r="WVC39" s="443"/>
      <c r="WVD39" s="443"/>
      <c r="WVE39" s="443"/>
      <c r="WVF39" s="443"/>
      <c r="WVG39" s="443"/>
      <c r="WVH39" s="443"/>
      <c r="WVI39" s="443"/>
      <c r="WVJ39" s="443"/>
      <c r="WVK39" s="443"/>
      <c r="WVL39" s="443"/>
      <c r="WVM39" s="443"/>
      <c r="WVN39" s="443"/>
      <c r="WVO39" s="443"/>
      <c r="WVP39" s="443"/>
      <c r="WVQ39" s="443"/>
      <c r="WVR39" s="443"/>
      <c r="WVS39" s="443"/>
      <c r="WVT39" s="443"/>
      <c r="WVU39" s="443"/>
      <c r="WVV39" s="443"/>
      <c r="WVW39" s="443"/>
      <c r="WVX39" s="443"/>
      <c r="WVY39" s="443"/>
      <c r="WVZ39" s="443"/>
      <c r="WWA39" s="443"/>
      <c r="WWB39" s="443"/>
      <c r="WWC39" s="443"/>
      <c r="WWD39" s="443"/>
      <c r="WWE39" s="443"/>
      <c r="WWF39" s="443"/>
      <c r="WWG39" s="443"/>
      <c r="WWH39" s="443"/>
      <c r="WWI39" s="443"/>
      <c r="WWJ39" s="443"/>
      <c r="WWK39" s="443"/>
      <c r="WWL39" s="443"/>
      <c r="WWM39" s="443"/>
      <c r="WWN39" s="443"/>
      <c r="WWO39" s="443"/>
      <c r="WWP39" s="443"/>
      <c r="WWQ39" s="443"/>
      <c r="WWR39" s="443"/>
      <c r="WWS39" s="443"/>
      <c r="WWT39" s="443"/>
      <c r="WWU39" s="443"/>
      <c r="WWV39" s="443"/>
      <c r="WWW39" s="443"/>
      <c r="WWX39" s="443"/>
      <c r="WWY39" s="443"/>
      <c r="WWZ39" s="443"/>
      <c r="WXA39" s="443"/>
      <c r="WXB39" s="443"/>
      <c r="WXC39" s="443"/>
      <c r="WXD39" s="443"/>
      <c r="WXE39" s="443"/>
      <c r="WXF39" s="443"/>
      <c r="WXG39" s="443"/>
      <c r="WXH39" s="443"/>
      <c r="WXI39" s="443"/>
      <c r="WXJ39" s="443"/>
      <c r="WXK39" s="443"/>
      <c r="WXL39" s="443"/>
      <c r="WXM39" s="443"/>
      <c r="WXN39" s="443"/>
      <c r="WXO39" s="443"/>
      <c r="WXP39" s="443"/>
      <c r="WXQ39" s="443"/>
      <c r="WXR39" s="443"/>
      <c r="WXS39" s="443"/>
      <c r="WXT39" s="443"/>
      <c r="WXU39" s="443"/>
      <c r="WXV39" s="443"/>
      <c r="WXW39" s="443"/>
      <c r="WXX39" s="443"/>
      <c r="WXY39" s="443"/>
      <c r="WXZ39" s="443"/>
      <c r="WYA39" s="443"/>
      <c r="WYB39" s="443"/>
      <c r="WYC39" s="443"/>
      <c r="WYD39" s="443"/>
      <c r="WYE39" s="443"/>
      <c r="WYF39" s="443"/>
      <c r="WYG39" s="443"/>
      <c r="WYH39" s="443"/>
      <c r="WYI39" s="443"/>
      <c r="WYJ39" s="443"/>
      <c r="WYK39" s="443"/>
      <c r="WYL39" s="443"/>
      <c r="WYM39" s="443"/>
      <c r="WYN39" s="443"/>
      <c r="WYO39" s="443"/>
      <c r="WYP39" s="443"/>
      <c r="WYQ39" s="443"/>
      <c r="WYR39" s="443"/>
      <c r="WYS39" s="443"/>
      <c r="WYT39" s="443"/>
      <c r="WYU39" s="443"/>
      <c r="WYV39" s="443"/>
      <c r="WYW39" s="443"/>
      <c r="WYX39" s="443"/>
      <c r="WYY39" s="443"/>
      <c r="WYZ39" s="443"/>
      <c r="WZA39" s="443"/>
      <c r="WZB39" s="443"/>
      <c r="WZC39" s="443"/>
      <c r="WZD39" s="443"/>
      <c r="WZE39" s="443"/>
      <c r="WZF39" s="443"/>
      <c r="WZG39" s="443"/>
      <c r="WZH39" s="443"/>
      <c r="WZI39" s="443"/>
      <c r="WZJ39" s="443"/>
      <c r="WZK39" s="443"/>
      <c r="WZL39" s="443"/>
      <c r="WZM39" s="443"/>
      <c r="WZN39" s="443"/>
      <c r="WZO39" s="443"/>
      <c r="WZP39" s="443"/>
      <c r="WZQ39" s="443"/>
      <c r="WZR39" s="443"/>
      <c r="WZS39" s="443"/>
      <c r="WZT39" s="443"/>
      <c r="WZU39" s="443"/>
      <c r="WZV39" s="443"/>
      <c r="WZW39" s="443"/>
      <c r="WZX39" s="443"/>
      <c r="WZY39" s="443"/>
      <c r="WZZ39" s="443"/>
      <c r="XAA39" s="443"/>
      <c r="XAB39" s="443"/>
      <c r="XAC39" s="443"/>
      <c r="XAD39" s="443"/>
      <c r="XAE39" s="443"/>
      <c r="XAF39" s="443"/>
      <c r="XAG39" s="443"/>
      <c r="XAH39" s="443"/>
      <c r="XAI39" s="443"/>
      <c r="XAJ39" s="443"/>
      <c r="XAK39" s="443"/>
      <c r="XAL39" s="443"/>
      <c r="XAM39" s="443"/>
      <c r="XAN39" s="443"/>
      <c r="XAO39" s="443"/>
      <c r="XAP39" s="443"/>
      <c r="XAQ39" s="443"/>
      <c r="XAR39" s="443"/>
      <c r="XAS39" s="443"/>
      <c r="XAT39" s="443"/>
      <c r="XAU39" s="443"/>
      <c r="XAV39" s="443"/>
      <c r="XAW39" s="443"/>
      <c r="XAX39" s="443"/>
      <c r="XAY39" s="443"/>
      <c r="XAZ39" s="443"/>
      <c r="XBA39" s="443"/>
      <c r="XBB39" s="443"/>
      <c r="XBC39" s="443"/>
      <c r="XBD39" s="443"/>
      <c r="XBE39" s="443"/>
      <c r="XBF39" s="443"/>
      <c r="XBG39" s="443"/>
      <c r="XBH39" s="443"/>
      <c r="XBI39" s="443"/>
      <c r="XBJ39" s="443"/>
      <c r="XBK39" s="443"/>
      <c r="XBL39" s="443"/>
      <c r="XBM39" s="443"/>
      <c r="XBN39" s="443"/>
      <c r="XBO39" s="443"/>
      <c r="XBP39" s="443"/>
      <c r="XBQ39" s="443"/>
      <c r="XBR39" s="443"/>
      <c r="XBS39" s="443"/>
      <c r="XBT39" s="443"/>
      <c r="XBU39" s="443"/>
      <c r="XBV39" s="443"/>
      <c r="XBW39" s="443"/>
      <c r="XBX39" s="443"/>
      <c r="XBY39" s="443"/>
      <c r="XBZ39" s="443"/>
      <c r="XCA39" s="443"/>
      <c r="XCB39" s="443"/>
      <c r="XCC39" s="443"/>
      <c r="XCD39" s="443"/>
      <c r="XCE39" s="443"/>
      <c r="XCF39" s="443"/>
      <c r="XCG39" s="443"/>
      <c r="XCH39" s="443"/>
      <c r="XCI39" s="443"/>
      <c r="XCJ39" s="443"/>
      <c r="XCK39" s="443"/>
      <c r="XCL39" s="443"/>
      <c r="XCM39" s="443"/>
      <c r="XCN39" s="443"/>
      <c r="XCO39" s="443"/>
      <c r="XCP39" s="443"/>
      <c r="XCQ39" s="443"/>
      <c r="XCR39" s="443"/>
      <c r="XCS39" s="443"/>
      <c r="XCT39" s="443"/>
      <c r="XCU39" s="443"/>
      <c r="XCV39" s="443"/>
      <c r="XCW39" s="443"/>
      <c r="XCX39" s="443"/>
      <c r="XCY39" s="443"/>
      <c r="XCZ39" s="443"/>
      <c r="XDA39" s="443"/>
      <c r="XDB39" s="443"/>
      <c r="XDC39" s="443"/>
      <c r="XDD39" s="443"/>
      <c r="XDE39" s="443"/>
      <c r="XDF39" s="443"/>
      <c r="XDG39" s="443"/>
      <c r="XDH39" s="443"/>
      <c r="XDI39" s="443"/>
      <c r="XDJ39" s="443"/>
      <c r="XDK39" s="443"/>
      <c r="XDL39" s="443"/>
      <c r="XDM39" s="443"/>
      <c r="XDN39" s="443"/>
      <c r="XDO39" s="443"/>
      <c r="XDP39" s="443"/>
      <c r="XDQ39" s="443"/>
      <c r="XDR39" s="443"/>
      <c r="XDS39" s="443"/>
      <c r="XDT39" s="443"/>
      <c r="XDU39" s="443"/>
      <c r="XDV39" s="443"/>
      <c r="XDW39" s="443"/>
      <c r="XDX39" s="443"/>
      <c r="XDY39" s="443"/>
      <c r="XDZ39" s="443"/>
      <c r="XEA39" s="443"/>
    </row>
    <row r="40" ht="18" customHeight="1" spans="1:7">
      <c r="A40" s="692" t="s">
        <v>44</v>
      </c>
      <c r="B40" s="687">
        <f>B38-B39</f>
        <v>44335</v>
      </c>
      <c r="C40" s="687">
        <f t="shared" si="0"/>
        <v>44335</v>
      </c>
      <c r="D40" s="693">
        <v>3948</v>
      </c>
      <c r="E40" s="694">
        <f t="shared" si="1"/>
        <v>9.77542278455939</v>
      </c>
      <c r="F40" s="695"/>
      <c r="G40" s="659">
        <v>40387</v>
      </c>
    </row>
    <row r="41" customHeight="1" spans="4:4">
      <c r="D41" s="658" t="s">
        <v>45</v>
      </c>
    </row>
  </sheetData>
  <mergeCells count="5">
    <mergeCell ref="A2:E2"/>
    <mergeCell ref="D4:E4"/>
    <mergeCell ref="A4:A5"/>
    <mergeCell ref="B4:B5"/>
    <mergeCell ref="C4:C5"/>
  </mergeCells>
  <printOptions horizontalCentered="1"/>
  <pageMargins left="0.707638888888889" right="0.707638888888889" top="0.55" bottom="0.393055555555556" header="0.235416666666667" footer="0.15625"/>
  <pageSetup paperSize="9" scale="92" orientation="portrait" horizontalDpi="1200" verticalDpi="12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3"/>
  <sheetViews>
    <sheetView showZeros="0" workbookViewId="0">
      <pane xSplit="1" ySplit="5" topLeftCell="B6" activePane="bottomRight" state="frozen"/>
      <selection/>
      <selection pane="topRight"/>
      <selection pane="bottomLeft"/>
      <selection pane="bottomRight" activeCell="R32" sqref="R32"/>
    </sheetView>
  </sheetViews>
  <sheetFormatPr defaultColWidth="9" defaultRowHeight="20.1" customHeight="1"/>
  <cols>
    <col min="1" max="1" width="22.75" style="321" customWidth="1"/>
    <col min="2" max="2" width="10.25" style="322" customWidth="1"/>
    <col min="3" max="3" width="11" style="322" customWidth="1"/>
    <col min="4" max="4" width="10" style="322" customWidth="1"/>
    <col min="5" max="5" width="10.375" style="322" customWidth="1"/>
    <col min="6" max="6" width="10.25" style="322" customWidth="1"/>
    <col min="7" max="7" width="9.5" style="323" customWidth="1"/>
    <col min="8" max="8" width="21.25" style="324" hidden="1" customWidth="1"/>
    <col min="9" max="11" width="10.125" style="324" hidden="1" customWidth="1"/>
    <col min="12" max="12" width="12.625" style="324" hidden="1" customWidth="1"/>
    <col min="13" max="13" width="17.125" style="324" hidden="1" customWidth="1"/>
    <col min="14" max="14" width="22.125" style="325" customWidth="1"/>
    <col min="15" max="16384" width="9" style="325"/>
  </cols>
  <sheetData>
    <row r="1" s="317" customFormat="1" customHeight="1" spans="1:7">
      <c r="A1" s="326" t="s">
        <v>232</v>
      </c>
      <c r="B1" s="327"/>
      <c r="C1" s="327"/>
      <c r="D1" s="327"/>
      <c r="E1" s="327"/>
      <c r="F1" s="327"/>
      <c r="G1" s="328"/>
    </row>
    <row r="2" ht="24.75" customHeight="1" spans="1:7">
      <c r="A2" s="329" t="s">
        <v>233</v>
      </c>
      <c r="B2" s="329"/>
      <c r="C2" s="329"/>
      <c r="D2" s="329"/>
      <c r="E2" s="329"/>
      <c r="F2" s="329"/>
      <c r="G2" s="329"/>
    </row>
    <row r="3" ht="20.25" customHeight="1" spans="1:7">
      <c r="A3" s="330"/>
      <c r="F3" s="331" t="s">
        <v>63</v>
      </c>
      <c r="G3" s="331"/>
    </row>
    <row r="4" ht="26.1" customHeight="1" spans="1:7">
      <c r="A4" s="332" t="s">
        <v>3</v>
      </c>
      <c r="B4" s="231" t="s">
        <v>222</v>
      </c>
      <c r="C4" s="231"/>
      <c r="D4" s="231"/>
      <c r="E4" s="333" t="s">
        <v>5</v>
      </c>
      <c r="F4" s="334" t="s">
        <v>223</v>
      </c>
      <c r="G4" s="335"/>
    </row>
    <row r="5" ht="30" customHeight="1" spans="1:13">
      <c r="A5" s="336"/>
      <c r="B5" s="230" t="s">
        <v>185</v>
      </c>
      <c r="C5" s="235" t="s">
        <v>234</v>
      </c>
      <c r="D5" s="231" t="s">
        <v>235</v>
      </c>
      <c r="E5" s="337"/>
      <c r="F5" s="338" t="s">
        <v>64</v>
      </c>
      <c r="G5" s="339" t="s">
        <v>65</v>
      </c>
      <c r="M5" s="324" t="s">
        <v>235</v>
      </c>
    </row>
    <row r="6" ht="18" customHeight="1" spans="1:13">
      <c r="A6" s="340" t="s">
        <v>67</v>
      </c>
      <c r="B6" s="341">
        <f>C6+D6</f>
        <v>41160.72076114</v>
      </c>
      <c r="C6" s="341">
        <v>40832.515548</v>
      </c>
      <c r="D6" s="341">
        <v>328.20521314002</v>
      </c>
      <c r="E6" s="341">
        <v>30435.4233572</v>
      </c>
      <c r="F6" s="342">
        <f>B6-E6</f>
        <v>10725.29740394</v>
      </c>
      <c r="G6" s="343">
        <f>F6/E6*100</f>
        <v>35.2395209952049</v>
      </c>
      <c r="H6" s="344" t="s">
        <v>67</v>
      </c>
      <c r="I6" s="354">
        <v>40832.515548</v>
      </c>
      <c r="J6" s="354">
        <v>36819.905548</v>
      </c>
      <c r="K6" s="354">
        <v>4012.61</v>
      </c>
      <c r="L6" s="354" t="e">
        <f>#REF!*1.03</f>
        <v>#REF!</v>
      </c>
      <c r="M6" s="355">
        <v>0.03</v>
      </c>
    </row>
    <row r="7" ht="18" customHeight="1" spans="1:13">
      <c r="A7" s="340" t="s">
        <v>68</v>
      </c>
      <c r="B7" s="341">
        <f t="shared" ref="B7:B29" si="0">C7+D7</f>
        <v>0</v>
      </c>
      <c r="C7" s="341"/>
      <c r="D7" s="341">
        <v>0</v>
      </c>
      <c r="E7" s="341">
        <v>0</v>
      </c>
      <c r="F7" s="342">
        <f>B7-E7</f>
        <v>0</v>
      </c>
      <c r="G7" s="343"/>
      <c r="H7" s="344" t="s">
        <v>68</v>
      </c>
      <c r="I7" s="354"/>
      <c r="J7" s="354"/>
      <c r="K7" s="354"/>
      <c r="L7" s="354" t="e">
        <f>#REF!*1.03</f>
        <v>#REF!</v>
      </c>
      <c r="M7" s="355"/>
    </row>
    <row r="8" ht="18" customHeight="1" spans="1:13">
      <c r="A8" s="340" t="s">
        <v>69</v>
      </c>
      <c r="B8" s="341">
        <f t="shared" si="0"/>
        <v>16219.74883405</v>
      </c>
      <c r="C8" s="341">
        <v>14299.41</v>
      </c>
      <c r="D8" s="341">
        <v>1920.33883405</v>
      </c>
      <c r="E8" s="341">
        <v>11134.970475</v>
      </c>
      <c r="F8" s="342">
        <f>B8-E8</f>
        <v>5084.77835905</v>
      </c>
      <c r="G8" s="343">
        <f>F8/E8*100</f>
        <v>45.664946938712</v>
      </c>
      <c r="H8" s="344" t="s">
        <v>69</v>
      </c>
      <c r="I8" s="354">
        <v>14299.41</v>
      </c>
      <c r="J8" s="354">
        <v>13279.41</v>
      </c>
      <c r="K8" s="354">
        <v>1020</v>
      </c>
      <c r="L8" s="354" t="e">
        <f>#REF!*1.03</f>
        <v>#REF!</v>
      </c>
      <c r="M8" s="355"/>
    </row>
    <row r="9" s="318" customFormat="1" ht="18" customHeight="1" spans="1:13">
      <c r="A9" s="345" t="s">
        <v>71</v>
      </c>
      <c r="B9" s="341">
        <f t="shared" si="0"/>
        <v>71098.64193415</v>
      </c>
      <c r="C9" s="341">
        <v>65578</v>
      </c>
      <c r="D9" s="341">
        <v>5520.64193414999</v>
      </c>
      <c r="E9" s="341">
        <v>67401.706628</v>
      </c>
      <c r="F9" s="342">
        <f>B9-E9</f>
        <v>3696.93530614999</v>
      </c>
      <c r="G9" s="343">
        <f>F9/E9*100</f>
        <v>5.48492833653889</v>
      </c>
      <c r="H9" s="344" t="s">
        <v>71</v>
      </c>
      <c r="I9" s="354">
        <v>66377.6353</v>
      </c>
      <c r="J9" s="354">
        <v>63884.9703</v>
      </c>
      <c r="K9" s="354">
        <v>2492.665</v>
      </c>
      <c r="L9" s="354" t="e">
        <f>#REF!*1.05</f>
        <v>#REF!</v>
      </c>
      <c r="M9" s="355">
        <v>0.05</v>
      </c>
    </row>
    <row r="10" s="318" customFormat="1" ht="18" customHeight="1" spans="1:13">
      <c r="A10" s="345" t="s">
        <v>73</v>
      </c>
      <c r="B10" s="341">
        <f t="shared" si="0"/>
        <v>2254.3258208</v>
      </c>
      <c r="C10" s="341">
        <v>610.56</v>
      </c>
      <c r="D10" s="341">
        <f>643.7658208+1000</f>
        <v>1643.7658208</v>
      </c>
      <c r="E10" s="341">
        <v>7344.17596</v>
      </c>
      <c r="F10" s="342">
        <f t="shared" ref="F8:F21" si="1">B10-E10</f>
        <v>-5089.8501392</v>
      </c>
      <c r="G10" s="343">
        <f t="shared" ref="G8:G24" si="2">F10/E10*100</f>
        <v>-69.3045777623226</v>
      </c>
      <c r="H10" s="344" t="s">
        <v>73</v>
      </c>
      <c r="I10" s="354">
        <v>610.56</v>
      </c>
      <c r="J10" s="354">
        <v>178.39</v>
      </c>
      <c r="K10" s="354">
        <v>432.17</v>
      </c>
      <c r="L10" s="354" t="e">
        <f>#REF!*1.03</f>
        <v>#REF!</v>
      </c>
      <c r="M10" s="355"/>
    </row>
    <row r="11" s="318" customFormat="1" ht="18" customHeight="1" spans="1:13">
      <c r="A11" s="345" t="s">
        <v>236</v>
      </c>
      <c r="B11" s="341">
        <f t="shared" si="0"/>
        <v>8646.17201696</v>
      </c>
      <c r="C11" s="341">
        <v>4993.026928</v>
      </c>
      <c r="D11" s="341">
        <f>1653.14508896+2000</f>
        <v>3653.14508896</v>
      </c>
      <c r="E11" s="341">
        <v>8620.480732</v>
      </c>
      <c r="F11" s="342">
        <f t="shared" si="1"/>
        <v>25.6912849600012</v>
      </c>
      <c r="G11" s="343">
        <f t="shared" si="2"/>
        <v>0.298026128225458</v>
      </c>
      <c r="H11" s="344" t="s">
        <v>236</v>
      </c>
      <c r="I11" s="354">
        <v>4993.026928</v>
      </c>
      <c r="J11" s="354">
        <v>2441.036928</v>
      </c>
      <c r="K11" s="354">
        <v>2551.99</v>
      </c>
      <c r="L11" s="354" t="e">
        <f>#REF!*1.03</f>
        <v>#REF!</v>
      </c>
      <c r="M11" s="355"/>
    </row>
    <row r="12" s="318" customFormat="1" ht="18" customHeight="1" spans="1:13">
      <c r="A12" s="345" t="s">
        <v>77</v>
      </c>
      <c r="B12" s="341">
        <f t="shared" si="0"/>
        <v>48341.76288893</v>
      </c>
      <c r="C12" s="341">
        <v>29331.02</v>
      </c>
      <c r="D12" s="341">
        <v>19010.74288893</v>
      </c>
      <c r="E12" s="341">
        <v>41992.598471</v>
      </c>
      <c r="F12" s="342">
        <f t="shared" si="1"/>
        <v>6349.16441793</v>
      </c>
      <c r="G12" s="343">
        <f t="shared" si="2"/>
        <v>15.1197226394902</v>
      </c>
      <c r="H12" s="344" t="s">
        <v>77</v>
      </c>
      <c r="I12" s="354">
        <v>29331.02</v>
      </c>
      <c r="J12" s="354">
        <v>19457.22</v>
      </c>
      <c r="K12" s="354">
        <v>9873.8</v>
      </c>
      <c r="L12" s="354" t="e">
        <f>#REF!*1.03</f>
        <v>#REF!</v>
      </c>
      <c r="M12" s="355"/>
    </row>
    <row r="13" s="318" customFormat="1" ht="18" customHeight="1" spans="1:13">
      <c r="A13" s="345" t="s">
        <v>237</v>
      </c>
      <c r="B13" s="341">
        <f t="shared" si="0"/>
        <v>14283.21490322</v>
      </c>
      <c r="C13" s="341">
        <v>13078.1217</v>
      </c>
      <c r="D13" s="341">
        <v>1205.09320322</v>
      </c>
      <c r="E13" s="341">
        <v>10717.2981916</v>
      </c>
      <c r="F13" s="342">
        <f t="shared" si="1"/>
        <v>3565.91671162</v>
      </c>
      <c r="G13" s="343">
        <f t="shared" si="2"/>
        <v>33.2725342513554</v>
      </c>
      <c r="H13" s="344" t="s">
        <v>237</v>
      </c>
      <c r="I13" s="354">
        <v>13078.1217</v>
      </c>
      <c r="J13" s="354">
        <v>7646.3517</v>
      </c>
      <c r="K13" s="354">
        <v>5431.77</v>
      </c>
      <c r="L13" s="354" t="e">
        <f>#REF!*1.03</f>
        <v>#REF!</v>
      </c>
      <c r="M13" s="355"/>
    </row>
    <row r="14" s="318" customFormat="1" ht="18" customHeight="1" spans="1:13">
      <c r="A14" s="345" t="s">
        <v>81</v>
      </c>
      <c r="B14" s="341">
        <f t="shared" si="0"/>
        <v>7764.70515889</v>
      </c>
      <c r="C14" s="341">
        <v>5579.55</v>
      </c>
      <c r="D14" s="341">
        <v>2185.15515889</v>
      </c>
      <c r="E14" s="341">
        <v>6462.802363</v>
      </c>
      <c r="F14" s="342">
        <f t="shared" si="1"/>
        <v>1301.90279589</v>
      </c>
      <c r="G14" s="343">
        <f t="shared" si="2"/>
        <v>20.1445552991607</v>
      </c>
      <c r="H14" s="344" t="s">
        <v>81</v>
      </c>
      <c r="I14" s="354">
        <v>5579.55</v>
      </c>
      <c r="J14" s="354">
        <v>0</v>
      </c>
      <c r="K14" s="354">
        <v>5579.55</v>
      </c>
      <c r="L14" s="354" t="e">
        <f>#REF!*1.03</f>
        <v>#REF!</v>
      </c>
      <c r="M14" s="355"/>
    </row>
    <row r="15" s="318" customFormat="1" ht="18" customHeight="1" spans="1:13">
      <c r="A15" s="346" t="s">
        <v>83</v>
      </c>
      <c r="B15" s="341">
        <f t="shared" si="0"/>
        <v>18888.5843</v>
      </c>
      <c r="C15" s="341">
        <v>6389.0343</v>
      </c>
      <c r="D15" s="341">
        <f>2499.55+10000</f>
        <v>12499.55</v>
      </c>
      <c r="E15" s="341">
        <v>21666.3144108</v>
      </c>
      <c r="F15" s="342">
        <f t="shared" si="1"/>
        <v>-2777.7301108</v>
      </c>
      <c r="G15" s="343">
        <f t="shared" si="2"/>
        <v>-12.820501254313</v>
      </c>
      <c r="H15" s="344" t="s">
        <v>83</v>
      </c>
      <c r="I15" s="354">
        <v>6389.0343</v>
      </c>
      <c r="J15" s="354">
        <v>3476.3043</v>
      </c>
      <c r="K15" s="354">
        <v>2912.73</v>
      </c>
      <c r="L15" s="354" t="e">
        <f>#REF!*1.03</f>
        <v>#REF!</v>
      </c>
      <c r="M15" s="355"/>
    </row>
    <row r="16" s="318" customFormat="1" ht="18" customHeight="1" spans="1:13">
      <c r="A16" s="345" t="s">
        <v>85</v>
      </c>
      <c r="B16" s="341">
        <f t="shared" si="0"/>
        <v>44253.71576952</v>
      </c>
      <c r="C16" s="341">
        <v>22583.9536</v>
      </c>
      <c r="D16" s="341">
        <v>21669.76216952</v>
      </c>
      <c r="E16" s="341">
        <v>42511.5955002</v>
      </c>
      <c r="F16" s="342">
        <f t="shared" si="1"/>
        <v>1742.12026932</v>
      </c>
      <c r="G16" s="343">
        <f t="shared" si="2"/>
        <v>4.09798844014642</v>
      </c>
      <c r="H16" s="344" t="s">
        <v>85</v>
      </c>
      <c r="I16" s="354">
        <v>22583.9536</v>
      </c>
      <c r="J16" s="354">
        <v>12812.0336</v>
      </c>
      <c r="K16" s="354">
        <v>9771.92</v>
      </c>
      <c r="L16" s="354" t="e">
        <f>#REF!*1.04</f>
        <v>#REF!</v>
      </c>
      <c r="M16" s="355">
        <v>0.04</v>
      </c>
    </row>
    <row r="17" s="318" customFormat="1" ht="18" customHeight="1" spans="1:13">
      <c r="A17" s="345" t="s">
        <v>87</v>
      </c>
      <c r="B17" s="341">
        <f t="shared" si="0"/>
        <v>13886.24122</v>
      </c>
      <c r="C17" s="341">
        <v>4490.33</v>
      </c>
      <c r="D17" s="341">
        <f>5291.91122+2100+4+2000</f>
        <v>9395.91122</v>
      </c>
      <c r="E17" s="341">
        <v>15984.28964</v>
      </c>
      <c r="F17" s="342">
        <f t="shared" si="1"/>
        <v>-2098.04842</v>
      </c>
      <c r="G17" s="343">
        <f t="shared" si="2"/>
        <v>-13.1256907078919</v>
      </c>
      <c r="H17" s="344" t="s">
        <v>87</v>
      </c>
      <c r="I17" s="354">
        <v>4490.33</v>
      </c>
      <c r="J17" s="354">
        <v>1344.65</v>
      </c>
      <c r="K17" s="354">
        <v>3145.68</v>
      </c>
      <c r="L17" s="354" t="e">
        <f>#REF!*1.03</f>
        <v>#REF!</v>
      </c>
      <c r="M17" s="355"/>
    </row>
    <row r="18" s="318" customFormat="1" ht="18" customHeight="1" spans="1:13">
      <c r="A18" s="345" t="s">
        <v>238</v>
      </c>
      <c r="B18" s="341">
        <f t="shared" si="0"/>
        <v>7481.1838</v>
      </c>
      <c r="C18" s="341">
        <v>6701</v>
      </c>
      <c r="D18" s="341">
        <v>780.1838</v>
      </c>
      <c r="E18" s="341">
        <v>757.46</v>
      </c>
      <c r="F18" s="342">
        <f t="shared" si="1"/>
        <v>6723.7238</v>
      </c>
      <c r="G18" s="343">
        <f t="shared" si="2"/>
        <v>887.667177144668</v>
      </c>
      <c r="H18" s="344" t="s">
        <v>238</v>
      </c>
      <c r="I18" s="354">
        <v>6701</v>
      </c>
      <c r="J18" s="354">
        <v>0</v>
      </c>
      <c r="K18" s="354">
        <v>6701</v>
      </c>
      <c r="L18" s="354" t="e">
        <f>#REF!*1.03</f>
        <v>#REF!</v>
      </c>
      <c r="M18" s="355"/>
    </row>
    <row r="19" s="318" customFormat="1" ht="18" customHeight="1" spans="1:13">
      <c r="A19" s="345" t="s">
        <v>91</v>
      </c>
      <c r="B19" s="341">
        <f t="shared" si="0"/>
        <v>1498.825535</v>
      </c>
      <c r="C19" s="341">
        <v>381.7344</v>
      </c>
      <c r="D19" s="341">
        <v>1117.091135</v>
      </c>
      <c r="E19" s="341">
        <v>1372.84654</v>
      </c>
      <c r="F19" s="342">
        <f t="shared" si="1"/>
        <v>125.978995</v>
      </c>
      <c r="G19" s="343">
        <f t="shared" si="2"/>
        <v>9.17648049723022</v>
      </c>
      <c r="H19" s="344" t="s">
        <v>91</v>
      </c>
      <c r="I19" s="354">
        <v>381.7344</v>
      </c>
      <c r="J19" s="354">
        <v>361.7344</v>
      </c>
      <c r="K19" s="354">
        <v>20</v>
      </c>
      <c r="L19" s="354" t="e">
        <f>#REF!*1.03</f>
        <v>#REF!</v>
      </c>
      <c r="M19" s="355"/>
    </row>
    <row r="20" s="318" customFormat="1" ht="18" customHeight="1" spans="1:13">
      <c r="A20" s="345" t="s">
        <v>93</v>
      </c>
      <c r="B20" s="341">
        <f t="shared" si="0"/>
        <v>160</v>
      </c>
      <c r="C20" s="341">
        <v>160</v>
      </c>
      <c r="D20" s="341">
        <v>0</v>
      </c>
      <c r="E20" s="341">
        <v>175</v>
      </c>
      <c r="F20" s="342">
        <f t="shared" si="1"/>
        <v>-15</v>
      </c>
      <c r="G20" s="343">
        <f t="shared" si="2"/>
        <v>-8.57142857142857</v>
      </c>
      <c r="H20" s="344" t="s">
        <v>93</v>
      </c>
      <c r="I20" s="354">
        <v>140</v>
      </c>
      <c r="J20" s="354">
        <v>90</v>
      </c>
      <c r="K20" s="354">
        <v>50</v>
      </c>
      <c r="L20" s="354" t="e">
        <f>#REF!*1.03</f>
        <v>#REF!</v>
      </c>
      <c r="M20" s="355"/>
    </row>
    <row r="21" s="318" customFormat="1" ht="18" customHeight="1" spans="1:13">
      <c r="A21" s="345" t="s">
        <v>94</v>
      </c>
      <c r="B21" s="341">
        <f t="shared" si="0"/>
        <v>0</v>
      </c>
      <c r="C21" s="341"/>
      <c r="D21" s="341">
        <v>0</v>
      </c>
      <c r="E21" s="341">
        <v>0</v>
      </c>
      <c r="F21" s="342">
        <f t="shared" si="1"/>
        <v>0</v>
      </c>
      <c r="G21" s="343"/>
      <c r="H21" s="344" t="s">
        <v>94</v>
      </c>
      <c r="I21" s="354"/>
      <c r="J21" s="354"/>
      <c r="K21" s="354"/>
      <c r="L21" s="354" t="e">
        <f>#REF!*1.03</f>
        <v>#REF!</v>
      </c>
      <c r="M21" s="355"/>
    </row>
    <row r="22" s="318" customFormat="1" ht="18" customHeight="1" spans="1:13">
      <c r="A22" s="345" t="s">
        <v>95</v>
      </c>
      <c r="B22" s="341">
        <f t="shared" si="0"/>
        <v>3302.5872</v>
      </c>
      <c r="C22" s="341">
        <v>2579.1667</v>
      </c>
      <c r="D22" s="341">
        <v>723.4205</v>
      </c>
      <c r="E22" s="341">
        <v>2758.91988</v>
      </c>
      <c r="F22" s="342">
        <f t="shared" ref="F22:F33" si="3">B22-E22</f>
        <v>543.66732</v>
      </c>
      <c r="G22" s="343">
        <f>F22/E22*100</f>
        <v>19.7058031275631</v>
      </c>
      <c r="H22" s="344" t="s">
        <v>239</v>
      </c>
      <c r="I22" s="354">
        <v>2579.1667</v>
      </c>
      <c r="J22" s="354">
        <v>2514.7967</v>
      </c>
      <c r="K22" s="354">
        <v>64.37</v>
      </c>
      <c r="L22" s="354" t="e">
        <f>#REF!*1.03</f>
        <v>#REF!</v>
      </c>
      <c r="M22" s="355"/>
    </row>
    <row r="23" s="318" customFormat="1" ht="18" customHeight="1" spans="1:13">
      <c r="A23" s="345" t="s">
        <v>97</v>
      </c>
      <c r="B23" s="341">
        <f t="shared" si="0"/>
        <v>187.46</v>
      </c>
      <c r="C23" s="341"/>
      <c r="D23" s="341">
        <v>187.46</v>
      </c>
      <c r="E23" s="341">
        <v>182</v>
      </c>
      <c r="F23" s="342">
        <f t="shared" si="3"/>
        <v>5.46000000000001</v>
      </c>
      <c r="G23" s="343">
        <f>F23/E23*100</f>
        <v>3</v>
      </c>
      <c r="H23" s="344" t="s">
        <v>97</v>
      </c>
      <c r="I23" s="354"/>
      <c r="J23" s="354"/>
      <c r="K23" s="354"/>
      <c r="L23" s="354" t="e">
        <f>#REF!*1.03</f>
        <v>#REF!</v>
      </c>
      <c r="M23" s="355"/>
    </row>
    <row r="24" s="318" customFormat="1" ht="18" customHeight="1" spans="1:13">
      <c r="A24" s="345" t="s">
        <v>99</v>
      </c>
      <c r="B24" s="341">
        <f t="shared" si="0"/>
        <v>373.88</v>
      </c>
      <c r="C24" s="341">
        <v>275</v>
      </c>
      <c r="D24" s="341">
        <v>98.88</v>
      </c>
      <c r="E24" s="341">
        <v>459.8</v>
      </c>
      <c r="F24" s="342">
        <f t="shared" si="3"/>
        <v>-85.92</v>
      </c>
      <c r="G24" s="343">
        <f>F24/E24*100</f>
        <v>-18.68638538495</v>
      </c>
      <c r="H24" s="344" t="s">
        <v>100</v>
      </c>
      <c r="I24" s="354">
        <v>275</v>
      </c>
      <c r="J24" s="354">
        <v>0</v>
      </c>
      <c r="K24" s="354">
        <v>275</v>
      </c>
      <c r="L24" s="354" t="e">
        <f>#REF!*1.03</f>
        <v>#REF!</v>
      </c>
      <c r="M24" s="355"/>
    </row>
    <row r="25" s="318" customFormat="1" ht="18" customHeight="1" spans="1:13">
      <c r="A25" s="345" t="s">
        <v>101</v>
      </c>
      <c r="B25" s="341">
        <f t="shared" si="0"/>
        <v>3006.396209</v>
      </c>
      <c r="C25" s="341">
        <v>2704.678</v>
      </c>
      <c r="D25" s="341">
        <v>301.718209</v>
      </c>
      <c r="E25" s="341">
        <v>1897.13844</v>
      </c>
      <c r="F25" s="342">
        <f t="shared" si="3"/>
        <v>1109.257769</v>
      </c>
      <c r="G25" s="343">
        <f>F25/E25*100</f>
        <v>58.4700486591796</v>
      </c>
      <c r="H25" s="344" t="s">
        <v>101</v>
      </c>
      <c r="I25" s="354">
        <v>2704.678</v>
      </c>
      <c r="J25" s="354">
        <v>1758.178</v>
      </c>
      <c r="K25" s="354">
        <v>946.5</v>
      </c>
      <c r="L25" s="354" t="e">
        <f>#REF!*1.03</f>
        <v>#REF!</v>
      </c>
      <c r="M25" s="355"/>
    </row>
    <row r="26" s="318" customFormat="1" ht="18" customHeight="1" spans="1:13">
      <c r="A26" s="345" t="s">
        <v>102</v>
      </c>
      <c r="B26" s="341">
        <f t="shared" si="0"/>
        <v>3200</v>
      </c>
      <c r="C26" s="341">
        <v>3200</v>
      </c>
      <c r="D26" s="341">
        <v>0</v>
      </c>
      <c r="E26" s="341">
        <v>0</v>
      </c>
      <c r="F26" s="342">
        <f t="shared" si="3"/>
        <v>3200</v>
      </c>
      <c r="G26" s="343"/>
      <c r="H26" s="344" t="s">
        <v>102</v>
      </c>
      <c r="I26" s="354">
        <v>2420</v>
      </c>
      <c r="J26" s="354">
        <v>0</v>
      </c>
      <c r="K26" s="354">
        <v>2420</v>
      </c>
      <c r="L26" s="354" t="e">
        <f>#REF!*1.03</f>
        <v>#REF!</v>
      </c>
      <c r="M26" s="355"/>
    </row>
    <row r="27" s="318" customFormat="1" ht="18" customHeight="1" spans="1:13">
      <c r="A27" s="345" t="s">
        <v>103</v>
      </c>
      <c r="B27" s="341">
        <f t="shared" si="0"/>
        <v>181.09</v>
      </c>
      <c r="C27" s="341">
        <v>178</v>
      </c>
      <c r="D27" s="341">
        <v>3.09</v>
      </c>
      <c r="E27" s="341">
        <v>131</v>
      </c>
      <c r="F27" s="342">
        <f t="shared" si="3"/>
        <v>50.09</v>
      </c>
      <c r="G27" s="343">
        <f t="shared" ref="G27:G33" si="4">F27/E27*100</f>
        <v>38.236641221374</v>
      </c>
      <c r="H27" s="344" t="s">
        <v>103</v>
      </c>
      <c r="I27" s="354">
        <v>178</v>
      </c>
      <c r="J27" s="354">
        <v>0</v>
      </c>
      <c r="K27" s="354">
        <v>178</v>
      </c>
      <c r="L27" s="354" t="e">
        <f>#REF!*1.03</f>
        <v>#REF!</v>
      </c>
      <c r="M27" s="355"/>
    </row>
    <row r="28" s="318" customFormat="1" ht="18" customHeight="1" spans="1:13">
      <c r="A28" s="347" t="s">
        <v>105</v>
      </c>
      <c r="B28" s="341">
        <f t="shared" si="0"/>
        <v>13271.48</v>
      </c>
      <c r="C28" s="341">
        <f>11772.48-1</f>
        <v>11771.48</v>
      </c>
      <c r="D28" s="341">
        <v>1500</v>
      </c>
      <c r="E28" s="341">
        <v>11000</v>
      </c>
      <c r="F28" s="342">
        <f t="shared" si="3"/>
        <v>2271.48</v>
      </c>
      <c r="G28" s="343">
        <f t="shared" si="4"/>
        <v>20.6498181818182</v>
      </c>
      <c r="H28" s="344" t="s">
        <v>105</v>
      </c>
      <c r="I28" s="354">
        <v>11772.48</v>
      </c>
      <c r="J28" s="354">
        <v>0</v>
      </c>
      <c r="K28" s="354">
        <v>11772.48</v>
      </c>
      <c r="L28" s="354">
        <v>1500</v>
      </c>
      <c r="M28" s="355"/>
    </row>
    <row r="29" s="319" customFormat="1" ht="18" customHeight="1" spans="1:13">
      <c r="A29" s="346" t="s">
        <v>107</v>
      </c>
      <c r="B29" s="341">
        <f t="shared" si="0"/>
        <v>50</v>
      </c>
      <c r="C29" s="341">
        <v>50</v>
      </c>
      <c r="D29" s="341">
        <v>0</v>
      </c>
      <c r="E29" s="341">
        <v>71.05</v>
      </c>
      <c r="F29" s="342">
        <f t="shared" si="3"/>
        <v>-21.05</v>
      </c>
      <c r="G29" s="343">
        <f t="shared" si="4"/>
        <v>-29.6270232230823</v>
      </c>
      <c r="H29" s="344" t="s">
        <v>107</v>
      </c>
      <c r="I29" s="354">
        <v>50</v>
      </c>
      <c r="J29" s="354">
        <v>0</v>
      </c>
      <c r="K29" s="354">
        <v>50</v>
      </c>
      <c r="L29" s="354" t="e">
        <f>#REF!*1.03</f>
        <v>#REF!</v>
      </c>
      <c r="M29" s="355"/>
    </row>
    <row r="30" ht="18" customHeight="1" spans="1:11">
      <c r="A30" s="348" t="s">
        <v>108</v>
      </c>
      <c r="B30" s="349">
        <f>SUM(B6:B29)</f>
        <v>319510.73635166</v>
      </c>
      <c r="C30" s="349">
        <f>SUM(C6:C29)</f>
        <v>235766.581176</v>
      </c>
      <c r="D30" s="349">
        <f>SUM(D6:D29)</f>
        <v>83744.15517566</v>
      </c>
      <c r="E30" s="349">
        <v>283076.8705888</v>
      </c>
      <c r="F30" s="350">
        <f t="shared" si="3"/>
        <v>36433.86576286</v>
      </c>
      <c r="G30" s="351">
        <f t="shared" si="4"/>
        <v>12.8706614874884</v>
      </c>
      <c r="H30" s="344"/>
      <c r="I30" s="356"/>
      <c r="J30" s="357"/>
      <c r="K30" s="357"/>
    </row>
    <row r="31" ht="18" customHeight="1" spans="1:12">
      <c r="A31" s="352" t="s">
        <v>240</v>
      </c>
      <c r="B31" s="341">
        <v>22231</v>
      </c>
      <c r="C31" s="341">
        <v>22231</v>
      </c>
      <c r="D31" s="341"/>
      <c r="E31" s="341">
        <v>33619</v>
      </c>
      <c r="F31" s="342">
        <f t="shared" si="3"/>
        <v>-11388</v>
      </c>
      <c r="G31" s="343">
        <f t="shared" si="4"/>
        <v>-33.8737023706832</v>
      </c>
      <c r="H31" s="344"/>
      <c r="L31" s="319"/>
    </row>
    <row r="32" s="320" customFormat="1" ht="18" customHeight="1" spans="1:13">
      <c r="A32" s="352" t="s">
        <v>241</v>
      </c>
      <c r="B32" s="341">
        <v>8900</v>
      </c>
      <c r="C32" s="341">
        <v>8900</v>
      </c>
      <c r="D32" s="341"/>
      <c r="E32" s="341">
        <v>8900</v>
      </c>
      <c r="F32" s="350">
        <f t="shared" si="3"/>
        <v>0</v>
      </c>
      <c r="G32" s="351">
        <f t="shared" si="4"/>
        <v>0</v>
      </c>
      <c r="H32" s="344"/>
      <c r="I32" s="319"/>
      <c r="J32" s="324"/>
      <c r="K32" s="324"/>
      <c r="L32" s="324"/>
      <c r="M32" s="319"/>
    </row>
    <row r="33" ht="18" customHeight="1" spans="1:11">
      <c r="A33" s="353" t="s">
        <v>113</v>
      </c>
      <c r="B33" s="349">
        <f>B30+B31+B32</f>
        <v>350641.73635166</v>
      </c>
      <c r="C33" s="349">
        <f>C30+C31+C32</f>
        <v>266897.581176</v>
      </c>
      <c r="D33" s="349">
        <f>D30+D31+D32</f>
        <v>83744.15517566</v>
      </c>
      <c r="E33" s="349">
        <v>325595.8705888</v>
      </c>
      <c r="F33" s="350">
        <f t="shared" si="3"/>
        <v>25045.86576286</v>
      </c>
      <c r="G33" s="351">
        <f t="shared" si="4"/>
        <v>7.69231677218992</v>
      </c>
      <c r="H33" s="344"/>
      <c r="J33" s="319"/>
      <c r="K33" s="319"/>
    </row>
  </sheetData>
  <mergeCells count="6">
    <mergeCell ref="A2:G2"/>
    <mergeCell ref="F3:G3"/>
    <mergeCell ref="B4:D4"/>
    <mergeCell ref="F4:G4"/>
    <mergeCell ref="A4:A5"/>
    <mergeCell ref="E4:E5"/>
  </mergeCells>
  <printOptions horizontalCentered="1"/>
  <pageMargins left="0.275" right="0.393055555555556" top="0.747916666666667" bottom="0.747916666666667" header="0.313888888888889" footer="0.313888888888889"/>
  <pageSetup paperSize="9" firstPageNumber="30" orientation="portrait" useFirstPageNumber="1" horizontalDpi="1200" verticalDpi="12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workbookViewId="0">
      <selection activeCell="I17" sqref="I17"/>
    </sheetView>
  </sheetViews>
  <sheetFormatPr defaultColWidth="9" defaultRowHeight="14.25" outlineLevelCol="6"/>
  <cols>
    <col min="1" max="1" width="33.875" style="294" customWidth="1"/>
    <col min="2" max="2" width="13.375" style="294" customWidth="1"/>
    <col min="3" max="3" width="12.875" style="294" customWidth="1"/>
    <col min="4" max="4" width="11.625" style="294" customWidth="1"/>
    <col min="5" max="5" width="11.25" style="295" customWidth="1"/>
    <col min="6" max="6" width="9.625" style="296" hidden="1" customWidth="1"/>
    <col min="7" max="7" width="9" style="297"/>
    <col min="8" max="242" width="9" style="294"/>
    <col min="243" max="243" width="20.125" style="294" customWidth="1"/>
    <col min="244" max="244" width="9.625" style="294" customWidth="1"/>
    <col min="245" max="245" width="8.625" style="294" customWidth="1"/>
    <col min="246" max="246" width="8.875" style="294" customWidth="1"/>
    <col min="247" max="249" width="7.625" style="294" customWidth="1"/>
    <col min="250" max="250" width="8.125" style="294" customWidth="1"/>
    <col min="251" max="251" width="7.625" style="294" customWidth="1"/>
    <col min="252" max="252" width="9" style="294" customWidth="1"/>
    <col min="253" max="498" width="9" style="294"/>
    <col min="499" max="499" width="20.125" style="294" customWidth="1"/>
    <col min="500" max="500" width="9.625" style="294" customWidth="1"/>
    <col min="501" max="501" width="8.625" style="294" customWidth="1"/>
    <col min="502" max="502" width="8.875" style="294" customWidth="1"/>
    <col min="503" max="505" width="7.625" style="294" customWidth="1"/>
    <col min="506" max="506" width="8.125" style="294" customWidth="1"/>
    <col min="507" max="507" width="7.625" style="294" customWidth="1"/>
    <col min="508" max="508" width="9" style="294" customWidth="1"/>
    <col min="509" max="754" width="9" style="294"/>
    <col min="755" max="755" width="20.125" style="294" customWidth="1"/>
    <col min="756" max="756" width="9.625" style="294" customWidth="1"/>
    <col min="757" max="757" width="8.625" style="294" customWidth="1"/>
    <col min="758" max="758" width="8.875" style="294" customWidth="1"/>
    <col min="759" max="761" width="7.625" style="294" customWidth="1"/>
    <col min="762" max="762" width="8.125" style="294" customWidth="1"/>
    <col min="763" max="763" width="7.625" style="294" customWidth="1"/>
    <col min="764" max="764" width="9" style="294" customWidth="1"/>
    <col min="765" max="1010" width="9" style="294"/>
    <col min="1011" max="1011" width="20.125" style="294" customWidth="1"/>
    <col min="1012" max="1012" width="9.625" style="294" customWidth="1"/>
    <col min="1013" max="1013" width="8.625" style="294" customWidth="1"/>
    <col min="1014" max="1014" width="8.875" style="294" customWidth="1"/>
    <col min="1015" max="1017" width="7.625" style="294" customWidth="1"/>
    <col min="1018" max="1018" width="8.125" style="294" customWidth="1"/>
    <col min="1019" max="1019" width="7.625" style="294" customWidth="1"/>
    <col min="1020" max="1020" width="9" style="294" customWidth="1"/>
    <col min="1021" max="1266" width="9" style="294"/>
    <col min="1267" max="1267" width="20.125" style="294" customWidth="1"/>
    <col min="1268" max="1268" width="9.625" style="294" customWidth="1"/>
    <col min="1269" max="1269" width="8.625" style="294" customWidth="1"/>
    <col min="1270" max="1270" width="8.875" style="294" customWidth="1"/>
    <col min="1271" max="1273" width="7.625" style="294" customWidth="1"/>
    <col min="1274" max="1274" width="8.125" style="294" customWidth="1"/>
    <col min="1275" max="1275" width="7.625" style="294" customWidth="1"/>
    <col min="1276" max="1276" width="9" style="294" customWidth="1"/>
    <col min="1277" max="1522" width="9" style="294"/>
    <col min="1523" max="1523" width="20.125" style="294" customWidth="1"/>
    <col min="1524" max="1524" width="9.625" style="294" customWidth="1"/>
    <col min="1525" max="1525" width="8.625" style="294" customWidth="1"/>
    <col min="1526" max="1526" width="8.875" style="294" customWidth="1"/>
    <col min="1527" max="1529" width="7.625" style="294" customWidth="1"/>
    <col min="1530" max="1530" width="8.125" style="294" customWidth="1"/>
    <col min="1531" max="1531" width="7.625" style="294" customWidth="1"/>
    <col min="1532" max="1532" width="9" style="294" customWidth="1"/>
    <col min="1533" max="1778" width="9" style="294"/>
    <col min="1779" max="1779" width="20.125" style="294" customWidth="1"/>
    <col min="1780" max="1780" width="9.625" style="294" customWidth="1"/>
    <col min="1781" max="1781" width="8.625" style="294" customWidth="1"/>
    <col min="1782" max="1782" width="8.875" style="294" customWidth="1"/>
    <col min="1783" max="1785" width="7.625" style="294" customWidth="1"/>
    <col min="1786" max="1786" width="8.125" style="294" customWidth="1"/>
    <col min="1787" max="1787" width="7.625" style="294" customWidth="1"/>
    <col min="1788" max="1788" width="9" style="294" customWidth="1"/>
    <col min="1789" max="2034" width="9" style="294"/>
    <col min="2035" max="2035" width="20.125" style="294" customWidth="1"/>
    <col min="2036" max="2036" width="9.625" style="294" customWidth="1"/>
    <col min="2037" max="2037" width="8.625" style="294" customWidth="1"/>
    <col min="2038" max="2038" width="8.875" style="294" customWidth="1"/>
    <col min="2039" max="2041" width="7.625" style="294" customWidth="1"/>
    <col min="2042" max="2042" width="8.125" style="294" customWidth="1"/>
    <col min="2043" max="2043" width="7.625" style="294" customWidth="1"/>
    <col min="2044" max="2044" width="9" style="294" customWidth="1"/>
    <col min="2045" max="2290" width="9" style="294"/>
    <col min="2291" max="2291" width="20.125" style="294" customWidth="1"/>
    <col min="2292" max="2292" width="9.625" style="294" customWidth="1"/>
    <col min="2293" max="2293" width="8.625" style="294" customWidth="1"/>
    <col min="2294" max="2294" width="8.875" style="294" customWidth="1"/>
    <col min="2295" max="2297" width="7.625" style="294" customWidth="1"/>
    <col min="2298" max="2298" width="8.125" style="294" customWidth="1"/>
    <col min="2299" max="2299" width="7.625" style="294" customWidth="1"/>
    <col min="2300" max="2300" width="9" style="294" customWidth="1"/>
    <col min="2301" max="2546" width="9" style="294"/>
    <col min="2547" max="2547" width="20.125" style="294" customWidth="1"/>
    <col min="2548" max="2548" width="9.625" style="294" customWidth="1"/>
    <col min="2549" max="2549" width="8.625" style="294" customWidth="1"/>
    <col min="2550" max="2550" width="8.875" style="294" customWidth="1"/>
    <col min="2551" max="2553" width="7.625" style="294" customWidth="1"/>
    <col min="2554" max="2554" width="8.125" style="294" customWidth="1"/>
    <col min="2555" max="2555" width="7.625" style="294" customWidth="1"/>
    <col min="2556" max="2556" width="9" style="294" customWidth="1"/>
    <col min="2557" max="2802" width="9" style="294"/>
    <col min="2803" max="2803" width="20.125" style="294" customWidth="1"/>
    <col min="2804" max="2804" width="9.625" style="294" customWidth="1"/>
    <col min="2805" max="2805" width="8.625" style="294" customWidth="1"/>
    <col min="2806" max="2806" width="8.875" style="294" customWidth="1"/>
    <col min="2807" max="2809" width="7.625" style="294" customWidth="1"/>
    <col min="2810" max="2810" width="8.125" style="294" customWidth="1"/>
    <col min="2811" max="2811" width="7.625" style="294" customWidth="1"/>
    <col min="2812" max="2812" width="9" style="294" customWidth="1"/>
    <col min="2813" max="3058" width="9" style="294"/>
    <col min="3059" max="3059" width="20.125" style="294" customWidth="1"/>
    <col min="3060" max="3060" width="9.625" style="294" customWidth="1"/>
    <col min="3061" max="3061" width="8.625" style="294" customWidth="1"/>
    <col min="3062" max="3062" width="8.875" style="294" customWidth="1"/>
    <col min="3063" max="3065" width="7.625" style="294" customWidth="1"/>
    <col min="3066" max="3066" width="8.125" style="294" customWidth="1"/>
    <col min="3067" max="3067" width="7.625" style="294" customWidth="1"/>
    <col min="3068" max="3068" width="9" style="294" customWidth="1"/>
    <col min="3069" max="3314" width="9" style="294"/>
    <col min="3315" max="3315" width="20.125" style="294" customWidth="1"/>
    <col min="3316" max="3316" width="9.625" style="294" customWidth="1"/>
    <col min="3317" max="3317" width="8.625" style="294" customWidth="1"/>
    <col min="3318" max="3318" width="8.875" style="294" customWidth="1"/>
    <col min="3319" max="3321" width="7.625" style="294" customWidth="1"/>
    <col min="3322" max="3322" width="8.125" style="294" customWidth="1"/>
    <col min="3323" max="3323" width="7.625" style="294" customWidth="1"/>
    <col min="3324" max="3324" width="9" style="294" customWidth="1"/>
    <col min="3325" max="3570" width="9" style="294"/>
    <col min="3571" max="3571" width="20.125" style="294" customWidth="1"/>
    <col min="3572" max="3572" width="9.625" style="294" customWidth="1"/>
    <col min="3573" max="3573" width="8.625" style="294" customWidth="1"/>
    <col min="3574" max="3574" width="8.875" style="294" customWidth="1"/>
    <col min="3575" max="3577" width="7.625" style="294" customWidth="1"/>
    <col min="3578" max="3578" width="8.125" style="294" customWidth="1"/>
    <col min="3579" max="3579" width="7.625" style="294" customWidth="1"/>
    <col min="3580" max="3580" width="9" style="294" customWidth="1"/>
    <col min="3581" max="3826" width="9" style="294"/>
    <col min="3827" max="3827" width="20.125" style="294" customWidth="1"/>
    <col min="3828" max="3828" width="9.625" style="294" customWidth="1"/>
    <col min="3829" max="3829" width="8.625" style="294" customWidth="1"/>
    <col min="3830" max="3830" width="8.875" style="294" customWidth="1"/>
    <col min="3831" max="3833" width="7.625" style="294" customWidth="1"/>
    <col min="3834" max="3834" width="8.125" style="294" customWidth="1"/>
    <col min="3835" max="3835" width="7.625" style="294" customWidth="1"/>
    <col min="3836" max="3836" width="9" style="294" customWidth="1"/>
    <col min="3837" max="4082" width="9" style="294"/>
    <col min="4083" max="4083" width="20.125" style="294" customWidth="1"/>
    <col min="4084" max="4084" width="9.625" style="294" customWidth="1"/>
    <col min="4085" max="4085" width="8.625" style="294" customWidth="1"/>
    <col min="4086" max="4086" width="8.875" style="294" customWidth="1"/>
    <col min="4087" max="4089" width="7.625" style="294" customWidth="1"/>
    <col min="4090" max="4090" width="8.125" style="294" customWidth="1"/>
    <col min="4091" max="4091" width="7.625" style="294" customWidth="1"/>
    <col min="4092" max="4092" width="9" style="294" customWidth="1"/>
    <col min="4093" max="4338" width="9" style="294"/>
    <col min="4339" max="4339" width="20.125" style="294" customWidth="1"/>
    <col min="4340" max="4340" width="9.625" style="294" customWidth="1"/>
    <col min="4341" max="4341" width="8.625" style="294" customWidth="1"/>
    <col min="4342" max="4342" width="8.875" style="294" customWidth="1"/>
    <col min="4343" max="4345" width="7.625" style="294" customWidth="1"/>
    <col min="4346" max="4346" width="8.125" style="294" customWidth="1"/>
    <col min="4347" max="4347" width="7.625" style="294" customWidth="1"/>
    <col min="4348" max="4348" width="9" style="294" customWidth="1"/>
    <col min="4349" max="4594" width="9" style="294"/>
    <col min="4595" max="4595" width="20.125" style="294" customWidth="1"/>
    <col min="4596" max="4596" width="9.625" style="294" customWidth="1"/>
    <col min="4597" max="4597" width="8.625" style="294" customWidth="1"/>
    <col min="4598" max="4598" width="8.875" style="294" customWidth="1"/>
    <col min="4599" max="4601" width="7.625" style="294" customWidth="1"/>
    <col min="4602" max="4602" width="8.125" style="294" customWidth="1"/>
    <col min="4603" max="4603" width="7.625" style="294" customWidth="1"/>
    <col min="4604" max="4604" width="9" style="294" customWidth="1"/>
    <col min="4605" max="4850" width="9" style="294"/>
    <col min="4851" max="4851" width="20.125" style="294" customWidth="1"/>
    <col min="4852" max="4852" width="9.625" style="294" customWidth="1"/>
    <col min="4853" max="4853" width="8.625" style="294" customWidth="1"/>
    <col min="4854" max="4854" width="8.875" style="294" customWidth="1"/>
    <col min="4855" max="4857" width="7.625" style="294" customWidth="1"/>
    <col min="4858" max="4858" width="8.125" style="294" customWidth="1"/>
    <col min="4859" max="4859" width="7.625" style="294" customWidth="1"/>
    <col min="4860" max="4860" width="9" style="294" customWidth="1"/>
    <col min="4861" max="5106" width="9" style="294"/>
    <col min="5107" max="5107" width="20.125" style="294" customWidth="1"/>
    <col min="5108" max="5108" width="9.625" style="294" customWidth="1"/>
    <col min="5109" max="5109" width="8.625" style="294" customWidth="1"/>
    <col min="5110" max="5110" width="8.875" style="294" customWidth="1"/>
    <col min="5111" max="5113" width="7.625" style="294" customWidth="1"/>
    <col min="5114" max="5114" width="8.125" style="294" customWidth="1"/>
    <col min="5115" max="5115" width="7.625" style="294" customWidth="1"/>
    <col min="5116" max="5116" width="9" style="294" customWidth="1"/>
    <col min="5117" max="5362" width="9" style="294"/>
    <col min="5363" max="5363" width="20.125" style="294" customWidth="1"/>
    <col min="5364" max="5364" width="9.625" style="294" customWidth="1"/>
    <col min="5365" max="5365" width="8.625" style="294" customWidth="1"/>
    <col min="5366" max="5366" width="8.875" style="294" customWidth="1"/>
    <col min="5367" max="5369" width="7.625" style="294" customWidth="1"/>
    <col min="5370" max="5370" width="8.125" style="294" customWidth="1"/>
    <col min="5371" max="5371" width="7.625" style="294" customWidth="1"/>
    <col min="5372" max="5372" width="9" style="294" customWidth="1"/>
    <col min="5373" max="5618" width="9" style="294"/>
    <col min="5619" max="5619" width="20.125" style="294" customWidth="1"/>
    <col min="5620" max="5620" width="9.625" style="294" customWidth="1"/>
    <col min="5621" max="5621" width="8.625" style="294" customWidth="1"/>
    <col min="5622" max="5622" width="8.875" style="294" customWidth="1"/>
    <col min="5623" max="5625" width="7.625" style="294" customWidth="1"/>
    <col min="5626" max="5626" width="8.125" style="294" customWidth="1"/>
    <col min="5627" max="5627" width="7.625" style="294" customWidth="1"/>
    <col min="5628" max="5628" width="9" style="294" customWidth="1"/>
    <col min="5629" max="5874" width="9" style="294"/>
    <col min="5875" max="5875" width="20.125" style="294" customWidth="1"/>
    <col min="5876" max="5876" width="9.625" style="294" customWidth="1"/>
    <col min="5877" max="5877" width="8.625" style="294" customWidth="1"/>
    <col min="5878" max="5878" width="8.875" style="294" customWidth="1"/>
    <col min="5879" max="5881" width="7.625" style="294" customWidth="1"/>
    <col min="5882" max="5882" width="8.125" style="294" customWidth="1"/>
    <col min="5883" max="5883" width="7.625" style="294" customWidth="1"/>
    <col min="5884" max="5884" width="9" style="294" customWidth="1"/>
    <col min="5885" max="6130" width="9" style="294"/>
    <col min="6131" max="6131" width="20.125" style="294" customWidth="1"/>
    <col min="6132" max="6132" width="9.625" style="294" customWidth="1"/>
    <col min="6133" max="6133" width="8.625" style="294" customWidth="1"/>
    <col min="6134" max="6134" width="8.875" style="294" customWidth="1"/>
    <col min="6135" max="6137" width="7.625" style="294" customWidth="1"/>
    <col min="6138" max="6138" width="8.125" style="294" customWidth="1"/>
    <col min="6139" max="6139" width="7.625" style="294" customWidth="1"/>
    <col min="6140" max="6140" width="9" style="294" customWidth="1"/>
    <col min="6141" max="6386" width="9" style="294"/>
    <col min="6387" max="6387" width="20.125" style="294" customWidth="1"/>
    <col min="6388" max="6388" width="9.625" style="294" customWidth="1"/>
    <col min="6389" max="6389" width="8.625" style="294" customWidth="1"/>
    <col min="6390" max="6390" width="8.875" style="294" customWidth="1"/>
    <col min="6391" max="6393" width="7.625" style="294" customWidth="1"/>
    <col min="6394" max="6394" width="8.125" style="294" customWidth="1"/>
    <col min="6395" max="6395" width="7.625" style="294" customWidth="1"/>
    <col min="6396" max="6396" width="9" style="294" customWidth="1"/>
    <col min="6397" max="6642" width="9" style="294"/>
    <col min="6643" max="6643" width="20.125" style="294" customWidth="1"/>
    <col min="6644" max="6644" width="9.625" style="294" customWidth="1"/>
    <col min="6645" max="6645" width="8.625" style="294" customWidth="1"/>
    <col min="6646" max="6646" width="8.875" style="294" customWidth="1"/>
    <col min="6647" max="6649" width="7.625" style="294" customWidth="1"/>
    <col min="6650" max="6650" width="8.125" style="294" customWidth="1"/>
    <col min="6651" max="6651" width="7.625" style="294" customWidth="1"/>
    <col min="6652" max="6652" width="9" style="294" customWidth="1"/>
    <col min="6653" max="6898" width="9" style="294"/>
    <col min="6899" max="6899" width="20.125" style="294" customWidth="1"/>
    <col min="6900" max="6900" width="9.625" style="294" customWidth="1"/>
    <col min="6901" max="6901" width="8.625" style="294" customWidth="1"/>
    <col min="6902" max="6902" width="8.875" style="294" customWidth="1"/>
    <col min="6903" max="6905" width="7.625" style="294" customWidth="1"/>
    <col min="6906" max="6906" width="8.125" style="294" customWidth="1"/>
    <col min="6907" max="6907" width="7.625" style="294" customWidth="1"/>
    <col min="6908" max="6908" width="9" style="294" customWidth="1"/>
    <col min="6909" max="7154" width="9" style="294"/>
    <col min="7155" max="7155" width="20.125" style="294" customWidth="1"/>
    <col min="7156" max="7156" width="9.625" style="294" customWidth="1"/>
    <col min="7157" max="7157" width="8.625" style="294" customWidth="1"/>
    <col min="7158" max="7158" width="8.875" style="294" customWidth="1"/>
    <col min="7159" max="7161" width="7.625" style="294" customWidth="1"/>
    <col min="7162" max="7162" width="8.125" style="294" customWidth="1"/>
    <col min="7163" max="7163" width="7.625" style="294" customWidth="1"/>
    <col min="7164" max="7164" width="9" style="294" customWidth="1"/>
    <col min="7165" max="7410" width="9" style="294"/>
    <col min="7411" max="7411" width="20.125" style="294" customWidth="1"/>
    <col min="7412" max="7412" width="9.625" style="294" customWidth="1"/>
    <col min="7413" max="7413" width="8.625" style="294" customWidth="1"/>
    <col min="7414" max="7414" width="8.875" style="294" customWidth="1"/>
    <col min="7415" max="7417" width="7.625" style="294" customWidth="1"/>
    <col min="7418" max="7418" width="8.125" style="294" customWidth="1"/>
    <col min="7419" max="7419" width="7.625" style="294" customWidth="1"/>
    <col min="7420" max="7420" width="9" style="294" customWidth="1"/>
    <col min="7421" max="7666" width="9" style="294"/>
    <col min="7667" max="7667" width="20.125" style="294" customWidth="1"/>
    <col min="7668" max="7668" width="9.625" style="294" customWidth="1"/>
    <col min="7669" max="7669" width="8.625" style="294" customWidth="1"/>
    <col min="7670" max="7670" width="8.875" style="294" customWidth="1"/>
    <col min="7671" max="7673" width="7.625" style="294" customWidth="1"/>
    <col min="7674" max="7674" width="8.125" style="294" customWidth="1"/>
    <col min="7675" max="7675" width="7.625" style="294" customWidth="1"/>
    <col min="7676" max="7676" width="9" style="294" customWidth="1"/>
    <col min="7677" max="7922" width="9" style="294"/>
    <col min="7923" max="7923" width="20.125" style="294" customWidth="1"/>
    <col min="7924" max="7924" width="9.625" style="294" customWidth="1"/>
    <col min="7925" max="7925" width="8.625" style="294" customWidth="1"/>
    <col min="7926" max="7926" width="8.875" style="294" customWidth="1"/>
    <col min="7927" max="7929" width="7.625" style="294" customWidth="1"/>
    <col min="7930" max="7930" width="8.125" style="294" customWidth="1"/>
    <col min="7931" max="7931" width="7.625" style="294" customWidth="1"/>
    <col min="7932" max="7932" width="9" style="294" customWidth="1"/>
    <col min="7933" max="8178" width="9" style="294"/>
    <col min="8179" max="8179" width="20.125" style="294" customWidth="1"/>
    <col min="8180" max="8180" width="9.625" style="294" customWidth="1"/>
    <col min="8181" max="8181" width="8.625" style="294" customWidth="1"/>
    <col min="8182" max="8182" width="8.875" style="294" customWidth="1"/>
    <col min="8183" max="8185" width="7.625" style="294" customWidth="1"/>
    <col min="8186" max="8186" width="8.125" style="294" customWidth="1"/>
    <col min="8187" max="8187" width="7.625" style="294" customWidth="1"/>
    <col min="8188" max="8188" width="9" style="294" customWidth="1"/>
    <col min="8189" max="8434" width="9" style="294"/>
    <col min="8435" max="8435" width="20.125" style="294" customWidth="1"/>
    <col min="8436" max="8436" width="9.625" style="294" customWidth="1"/>
    <col min="8437" max="8437" width="8.625" style="294" customWidth="1"/>
    <col min="8438" max="8438" width="8.875" style="294" customWidth="1"/>
    <col min="8439" max="8441" width="7.625" style="294" customWidth="1"/>
    <col min="8442" max="8442" width="8.125" style="294" customWidth="1"/>
    <col min="8443" max="8443" width="7.625" style="294" customWidth="1"/>
    <col min="8444" max="8444" width="9" style="294" customWidth="1"/>
    <col min="8445" max="8690" width="9" style="294"/>
    <col min="8691" max="8691" width="20.125" style="294" customWidth="1"/>
    <col min="8692" max="8692" width="9.625" style="294" customWidth="1"/>
    <col min="8693" max="8693" width="8.625" style="294" customWidth="1"/>
    <col min="8694" max="8694" width="8.875" style="294" customWidth="1"/>
    <col min="8695" max="8697" width="7.625" style="294" customWidth="1"/>
    <col min="8698" max="8698" width="8.125" style="294" customWidth="1"/>
    <col min="8699" max="8699" width="7.625" style="294" customWidth="1"/>
    <col min="8700" max="8700" width="9" style="294" customWidth="1"/>
    <col min="8701" max="8946" width="9" style="294"/>
    <col min="8947" max="8947" width="20.125" style="294" customWidth="1"/>
    <col min="8948" max="8948" width="9.625" style="294" customWidth="1"/>
    <col min="8949" max="8949" width="8.625" style="294" customWidth="1"/>
    <col min="8950" max="8950" width="8.875" style="294" customWidth="1"/>
    <col min="8951" max="8953" width="7.625" style="294" customWidth="1"/>
    <col min="8954" max="8954" width="8.125" style="294" customWidth="1"/>
    <col min="8955" max="8955" width="7.625" style="294" customWidth="1"/>
    <col min="8956" max="8956" width="9" style="294" customWidth="1"/>
    <col min="8957" max="9202" width="9" style="294"/>
    <col min="9203" max="9203" width="20.125" style="294" customWidth="1"/>
    <col min="9204" max="9204" width="9.625" style="294" customWidth="1"/>
    <col min="9205" max="9205" width="8.625" style="294" customWidth="1"/>
    <col min="9206" max="9206" width="8.875" style="294" customWidth="1"/>
    <col min="9207" max="9209" width="7.625" style="294" customWidth="1"/>
    <col min="9210" max="9210" width="8.125" style="294" customWidth="1"/>
    <col min="9211" max="9211" width="7.625" style="294" customWidth="1"/>
    <col min="9212" max="9212" width="9" style="294" customWidth="1"/>
    <col min="9213" max="9458" width="9" style="294"/>
    <col min="9459" max="9459" width="20.125" style="294" customWidth="1"/>
    <col min="9460" max="9460" width="9.625" style="294" customWidth="1"/>
    <col min="9461" max="9461" width="8.625" style="294" customWidth="1"/>
    <col min="9462" max="9462" width="8.875" style="294" customWidth="1"/>
    <col min="9463" max="9465" width="7.625" style="294" customWidth="1"/>
    <col min="9466" max="9466" width="8.125" style="294" customWidth="1"/>
    <col min="9467" max="9467" width="7.625" style="294" customWidth="1"/>
    <col min="9468" max="9468" width="9" style="294" customWidth="1"/>
    <col min="9469" max="9714" width="9" style="294"/>
    <col min="9715" max="9715" width="20.125" style="294" customWidth="1"/>
    <col min="9716" max="9716" width="9.625" style="294" customWidth="1"/>
    <col min="9717" max="9717" width="8.625" style="294" customWidth="1"/>
    <col min="9718" max="9718" width="8.875" style="294" customWidth="1"/>
    <col min="9719" max="9721" width="7.625" style="294" customWidth="1"/>
    <col min="9722" max="9722" width="8.125" style="294" customWidth="1"/>
    <col min="9723" max="9723" width="7.625" style="294" customWidth="1"/>
    <col min="9724" max="9724" width="9" style="294" customWidth="1"/>
    <col min="9725" max="9970" width="9" style="294"/>
    <col min="9971" max="9971" width="20.125" style="294" customWidth="1"/>
    <col min="9972" max="9972" width="9.625" style="294" customWidth="1"/>
    <col min="9973" max="9973" width="8.625" style="294" customWidth="1"/>
    <col min="9974" max="9974" width="8.875" style="294" customWidth="1"/>
    <col min="9975" max="9977" width="7.625" style="294" customWidth="1"/>
    <col min="9978" max="9978" width="8.125" style="294" customWidth="1"/>
    <col min="9979" max="9979" width="7.625" style="294" customWidth="1"/>
    <col min="9980" max="9980" width="9" style="294" customWidth="1"/>
    <col min="9981" max="10226" width="9" style="294"/>
    <col min="10227" max="10227" width="20.125" style="294" customWidth="1"/>
    <col min="10228" max="10228" width="9.625" style="294" customWidth="1"/>
    <col min="10229" max="10229" width="8.625" style="294" customWidth="1"/>
    <col min="10230" max="10230" width="8.875" style="294" customWidth="1"/>
    <col min="10231" max="10233" width="7.625" style="294" customWidth="1"/>
    <col min="10234" max="10234" width="8.125" style="294" customWidth="1"/>
    <col min="10235" max="10235" width="7.625" style="294" customWidth="1"/>
    <col min="10236" max="10236" width="9" style="294" customWidth="1"/>
    <col min="10237" max="10482" width="9" style="294"/>
    <col min="10483" max="10483" width="20.125" style="294" customWidth="1"/>
    <col min="10484" max="10484" width="9.625" style="294" customWidth="1"/>
    <col min="10485" max="10485" width="8.625" style="294" customWidth="1"/>
    <col min="10486" max="10486" width="8.875" style="294" customWidth="1"/>
    <col min="10487" max="10489" width="7.625" style="294" customWidth="1"/>
    <col min="10490" max="10490" width="8.125" style="294" customWidth="1"/>
    <col min="10491" max="10491" width="7.625" style="294" customWidth="1"/>
    <col min="10492" max="10492" width="9" style="294" customWidth="1"/>
    <col min="10493" max="10738" width="9" style="294"/>
    <col min="10739" max="10739" width="20.125" style="294" customWidth="1"/>
    <col min="10740" max="10740" width="9.625" style="294" customWidth="1"/>
    <col min="10741" max="10741" width="8.625" style="294" customWidth="1"/>
    <col min="10742" max="10742" width="8.875" style="294" customWidth="1"/>
    <col min="10743" max="10745" width="7.625" style="294" customWidth="1"/>
    <col min="10746" max="10746" width="8.125" style="294" customWidth="1"/>
    <col min="10747" max="10747" width="7.625" style="294" customWidth="1"/>
    <col min="10748" max="10748" width="9" style="294" customWidth="1"/>
    <col min="10749" max="10994" width="9" style="294"/>
    <col min="10995" max="10995" width="20.125" style="294" customWidth="1"/>
    <col min="10996" max="10996" width="9.625" style="294" customWidth="1"/>
    <col min="10997" max="10997" width="8.625" style="294" customWidth="1"/>
    <col min="10998" max="10998" width="8.875" style="294" customWidth="1"/>
    <col min="10999" max="11001" width="7.625" style="294" customWidth="1"/>
    <col min="11002" max="11002" width="8.125" style="294" customWidth="1"/>
    <col min="11003" max="11003" width="7.625" style="294" customWidth="1"/>
    <col min="11004" max="11004" width="9" style="294" customWidth="1"/>
    <col min="11005" max="11250" width="9" style="294"/>
    <col min="11251" max="11251" width="20.125" style="294" customWidth="1"/>
    <col min="11252" max="11252" width="9.625" style="294" customWidth="1"/>
    <col min="11253" max="11253" width="8.625" style="294" customWidth="1"/>
    <col min="11254" max="11254" width="8.875" style="294" customWidth="1"/>
    <col min="11255" max="11257" width="7.625" style="294" customWidth="1"/>
    <col min="11258" max="11258" width="8.125" style="294" customWidth="1"/>
    <col min="11259" max="11259" width="7.625" style="294" customWidth="1"/>
    <col min="11260" max="11260" width="9" style="294" customWidth="1"/>
    <col min="11261" max="11506" width="9" style="294"/>
    <col min="11507" max="11507" width="20.125" style="294" customWidth="1"/>
    <col min="11508" max="11508" width="9.625" style="294" customWidth="1"/>
    <col min="11509" max="11509" width="8.625" style="294" customWidth="1"/>
    <col min="11510" max="11510" width="8.875" style="294" customWidth="1"/>
    <col min="11511" max="11513" width="7.625" style="294" customWidth="1"/>
    <col min="11514" max="11514" width="8.125" style="294" customWidth="1"/>
    <col min="11515" max="11515" width="7.625" style="294" customWidth="1"/>
    <col min="11516" max="11516" width="9" style="294" customWidth="1"/>
    <col min="11517" max="11762" width="9" style="294"/>
    <col min="11763" max="11763" width="20.125" style="294" customWidth="1"/>
    <col min="11764" max="11764" width="9.625" style="294" customWidth="1"/>
    <col min="11765" max="11765" width="8.625" style="294" customWidth="1"/>
    <col min="11766" max="11766" width="8.875" style="294" customWidth="1"/>
    <col min="11767" max="11769" width="7.625" style="294" customWidth="1"/>
    <col min="11770" max="11770" width="8.125" style="294" customWidth="1"/>
    <col min="11771" max="11771" width="7.625" style="294" customWidth="1"/>
    <col min="11772" max="11772" width="9" style="294" customWidth="1"/>
    <col min="11773" max="12018" width="9" style="294"/>
    <col min="12019" max="12019" width="20.125" style="294" customWidth="1"/>
    <col min="12020" max="12020" width="9.625" style="294" customWidth="1"/>
    <col min="12021" max="12021" width="8.625" style="294" customWidth="1"/>
    <col min="12022" max="12022" width="8.875" style="294" customWidth="1"/>
    <col min="12023" max="12025" width="7.625" style="294" customWidth="1"/>
    <col min="12026" max="12026" width="8.125" style="294" customWidth="1"/>
    <col min="12027" max="12027" width="7.625" style="294" customWidth="1"/>
    <col min="12028" max="12028" width="9" style="294" customWidth="1"/>
    <col min="12029" max="12274" width="9" style="294"/>
    <col min="12275" max="12275" width="20.125" style="294" customWidth="1"/>
    <col min="12276" max="12276" width="9.625" style="294" customWidth="1"/>
    <col min="12277" max="12277" width="8.625" style="294" customWidth="1"/>
    <col min="12278" max="12278" width="8.875" style="294" customWidth="1"/>
    <col min="12279" max="12281" width="7.625" style="294" customWidth="1"/>
    <col min="12282" max="12282" width="8.125" style="294" customWidth="1"/>
    <col min="12283" max="12283" width="7.625" style="294" customWidth="1"/>
    <col min="12284" max="12284" width="9" style="294" customWidth="1"/>
    <col min="12285" max="12530" width="9" style="294"/>
    <col min="12531" max="12531" width="20.125" style="294" customWidth="1"/>
    <col min="12532" max="12532" width="9.625" style="294" customWidth="1"/>
    <col min="12533" max="12533" width="8.625" style="294" customWidth="1"/>
    <col min="12534" max="12534" width="8.875" style="294" customWidth="1"/>
    <col min="12535" max="12537" width="7.625" style="294" customWidth="1"/>
    <col min="12538" max="12538" width="8.125" style="294" customWidth="1"/>
    <col min="12539" max="12539" width="7.625" style="294" customWidth="1"/>
    <col min="12540" max="12540" width="9" style="294" customWidth="1"/>
    <col min="12541" max="12786" width="9" style="294"/>
    <col min="12787" max="12787" width="20.125" style="294" customWidth="1"/>
    <col min="12788" max="12788" width="9.625" style="294" customWidth="1"/>
    <col min="12789" max="12789" width="8.625" style="294" customWidth="1"/>
    <col min="12790" max="12790" width="8.875" style="294" customWidth="1"/>
    <col min="12791" max="12793" width="7.625" style="294" customWidth="1"/>
    <col min="12794" max="12794" width="8.125" style="294" customWidth="1"/>
    <col min="12795" max="12795" width="7.625" style="294" customWidth="1"/>
    <col min="12796" max="12796" width="9" style="294" customWidth="1"/>
    <col min="12797" max="13042" width="9" style="294"/>
    <col min="13043" max="13043" width="20.125" style="294" customWidth="1"/>
    <col min="13044" max="13044" width="9.625" style="294" customWidth="1"/>
    <col min="13045" max="13045" width="8.625" style="294" customWidth="1"/>
    <col min="13046" max="13046" width="8.875" style="294" customWidth="1"/>
    <col min="13047" max="13049" width="7.625" style="294" customWidth="1"/>
    <col min="13050" max="13050" width="8.125" style="294" customWidth="1"/>
    <col min="13051" max="13051" width="7.625" style="294" customWidth="1"/>
    <col min="13052" max="13052" width="9" style="294" customWidth="1"/>
    <col min="13053" max="13298" width="9" style="294"/>
    <col min="13299" max="13299" width="20.125" style="294" customWidth="1"/>
    <col min="13300" max="13300" width="9.625" style="294" customWidth="1"/>
    <col min="13301" max="13301" width="8.625" style="294" customWidth="1"/>
    <col min="13302" max="13302" width="8.875" style="294" customWidth="1"/>
    <col min="13303" max="13305" width="7.625" style="294" customWidth="1"/>
    <col min="13306" max="13306" width="8.125" style="294" customWidth="1"/>
    <col min="13307" max="13307" width="7.625" style="294" customWidth="1"/>
    <col min="13308" max="13308" width="9" style="294" customWidth="1"/>
    <col min="13309" max="13554" width="9" style="294"/>
    <col min="13555" max="13555" width="20.125" style="294" customWidth="1"/>
    <col min="13556" max="13556" width="9.625" style="294" customWidth="1"/>
    <col min="13557" max="13557" width="8.625" style="294" customWidth="1"/>
    <col min="13558" max="13558" width="8.875" style="294" customWidth="1"/>
    <col min="13559" max="13561" width="7.625" style="294" customWidth="1"/>
    <col min="13562" max="13562" width="8.125" style="294" customWidth="1"/>
    <col min="13563" max="13563" width="7.625" style="294" customWidth="1"/>
    <col min="13564" max="13564" width="9" style="294" customWidth="1"/>
    <col min="13565" max="13810" width="9" style="294"/>
    <col min="13811" max="13811" width="20.125" style="294" customWidth="1"/>
    <col min="13812" max="13812" width="9.625" style="294" customWidth="1"/>
    <col min="13813" max="13813" width="8.625" style="294" customWidth="1"/>
    <col min="13814" max="13814" width="8.875" style="294" customWidth="1"/>
    <col min="13815" max="13817" width="7.625" style="294" customWidth="1"/>
    <col min="13818" max="13818" width="8.125" style="294" customWidth="1"/>
    <col min="13819" max="13819" width="7.625" style="294" customWidth="1"/>
    <col min="13820" max="13820" width="9" style="294" customWidth="1"/>
    <col min="13821" max="14066" width="9" style="294"/>
    <col min="14067" max="14067" width="20.125" style="294" customWidth="1"/>
    <col min="14068" max="14068" width="9.625" style="294" customWidth="1"/>
    <col min="14069" max="14069" width="8.625" style="294" customWidth="1"/>
    <col min="14070" max="14070" width="8.875" style="294" customWidth="1"/>
    <col min="14071" max="14073" width="7.625" style="294" customWidth="1"/>
    <col min="14074" max="14074" width="8.125" style="294" customWidth="1"/>
    <col min="14075" max="14075" width="7.625" style="294" customWidth="1"/>
    <col min="14076" max="14076" width="9" style="294" customWidth="1"/>
    <col min="14077" max="14322" width="9" style="294"/>
    <col min="14323" max="14323" width="20.125" style="294" customWidth="1"/>
    <col min="14324" max="14324" width="9.625" style="294" customWidth="1"/>
    <col min="14325" max="14325" width="8.625" style="294" customWidth="1"/>
    <col min="14326" max="14326" width="8.875" style="294" customWidth="1"/>
    <col min="14327" max="14329" width="7.625" style="294" customWidth="1"/>
    <col min="14330" max="14330" width="8.125" style="294" customWidth="1"/>
    <col min="14331" max="14331" width="7.625" style="294" customWidth="1"/>
    <col min="14332" max="14332" width="9" style="294" customWidth="1"/>
    <col min="14333" max="14578" width="9" style="294"/>
    <col min="14579" max="14579" width="20.125" style="294" customWidth="1"/>
    <col min="14580" max="14580" width="9.625" style="294" customWidth="1"/>
    <col min="14581" max="14581" width="8.625" style="294" customWidth="1"/>
    <col min="14582" max="14582" width="8.875" style="294" customWidth="1"/>
    <col min="14583" max="14585" width="7.625" style="294" customWidth="1"/>
    <col min="14586" max="14586" width="8.125" style="294" customWidth="1"/>
    <col min="14587" max="14587" width="7.625" style="294" customWidth="1"/>
    <col min="14588" max="14588" width="9" style="294" customWidth="1"/>
    <col min="14589" max="14834" width="9" style="294"/>
    <col min="14835" max="14835" width="20.125" style="294" customWidth="1"/>
    <col min="14836" max="14836" width="9.625" style="294" customWidth="1"/>
    <col min="14837" max="14837" width="8.625" style="294" customWidth="1"/>
    <col min="14838" max="14838" width="8.875" style="294" customWidth="1"/>
    <col min="14839" max="14841" width="7.625" style="294" customWidth="1"/>
    <col min="14842" max="14842" width="8.125" style="294" customWidth="1"/>
    <col min="14843" max="14843" width="7.625" style="294" customWidth="1"/>
    <col min="14844" max="14844" width="9" style="294" customWidth="1"/>
    <col min="14845" max="15090" width="9" style="294"/>
    <col min="15091" max="15091" width="20.125" style="294" customWidth="1"/>
    <col min="15092" max="15092" width="9.625" style="294" customWidth="1"/>
    <col min="15093" max="15093" width="8.625" style="294" customWidth="1"/>
    <col min="15094" max="15094" width="8.875" style="294" customWidth="1"/>
    <col min="15095" max="15097" width="7.625" style="294" customWidth="1"/>
    <col min="15098" max="15098" width="8.125" style="294" customWidth="1"/>
    <col min="15099" max="15099" width="7.625" style="294" customWidth="1"/>
    <col min="15100" max="15100" width="9" style="294" customWidth="1"/>
    <col min="15101" max="15346" width="9" style="294"/>
    <col min="15347" max="15347" width="20.125" style="294" customWidth="1"/>
    <col min="15348" max="15348" width="9.625" style="294" customWidth="1"/>
    <col min="15349" max="15349" width="8.625" style="294" customWidth="1"/>
    <col min="15350" max="15350" width="8.875" style="294" customWidth="1"/>
    <col min="15351" max="15353" width="7.625" style="294" customWidth="1"/>
    <col min="15354" max="15354" width="8.125" style="294" customWidth="1"/>
    <col min="15355" max="15355" width="7.625" style="294" customWidth="1"/>
    <col min="15356" max="15356" width="9" style="294" customWidth="1"/>
    <col min="15357" max="15602" width="9" style="294"/>
    <col min="15603" max="15603" width="20.125" style="294" customWidth="1"/>
    <col min="15604" max="15604" width="9.625" style="294" customWidth="1"/>
    <col min="15605" max="15605" width="8.625" style="294" customWidth="1"/>
    <col min="15606" max="15606" width="8.875" style="294" customWidth="1"/>
    <col min="15607" max="15609" width="7.625" style="294" customWidth="1"/>
    <col min="15610" max="15610" width="8.125" style="294" customWidth="1"/>
    <col min="15611" max="15611" width="7.625" style="294" customWidth="1"/>
    <col min="15612" max="15612" width="9" style="294" customWidth="1"/>
    <col min="15613" max="15858" width="9" style="294"/>
    <col min="15859" max="15859" width="20.125" style="294" customWidth="1"/>
    <col min="15860" max="15860" width="9.625" style="294" customWidth="1"/>
    <col min="15861" max="15861" width="8.625" style="294" customWidth="1"/>
    <col min="15862" max="15862" width="8.875" style="294" customWidth="1"/>
    <col min="15863" max="15865" width="7.625" style="294" customWidth="1"/>
    <col min="15866" max="15866" width="8.125" style="294" customWidth="1"/>
    <col min="15867" max="15867" width="7.625" style="294" customWidth="1"/>
    <col min="15868" max="15868" width="9" style="294" customWidth="1"/>
    <col min="15869" max="16114" width="9" style="294"/>
    <col min="16115" max="16115" width="20.125" style="294" customWidth="1"/>
    <col min="16116" max="16116" width="9.625" style="294" customWidth="1"/>
    <col min="16117" max="16117" width="8.625" style="294" customWidth="1"/>
    <col min="16118" max="16118" width="8.875" style="294" customWidth="1"/>
    <col min="16119" max="16121" width="7.625" style="294" customWidth="1"/>
    <col min="16122" max="16122" width="8.125" style="294" customWidth="1"/>
    <col min="16123" max="16123" width="7.625" style="294" customWidth="1"/>
    <col min="16124" max="16124" width="9" style="294" customWidth="1"/>
    <col min="16125" max="16379" width="9" style="294"/>
    <col min="16380" max="16380" width="9" style="298"/>
  </cols>
  <sheetData>
    <row r="1" ht="23.1" customHeight="1" spans="1:1">
      <c r="A1" s="299" t="s">
        <v>242</v>
      </c>
    </row>
    <row r="2" ht="32.45" customHeight="1" spans="1:5">
      <c r="A2" s="300" t="s">
        <v>243</v>
      </c>
      <c r="B2" s="300"/>
      <c r="C2" s="300"/>
      <c r="D2" s="300"/>
      <c r="E2" s="301"/>
    </row>
    <row r="3" ht="23.45" customHeight="1" spans="5:5">
      <c r="E3" s="302" t="s">
        <v>2</v>
      </c>
    </row>
    <row r="4" ht="26" customHeight="1" spans="1:5">
      <c r="A4" s="303" t="s">
        <v>244</v>
      </c>
      <c r="B4" s="304" t="s">
        <v>222</v>
      </c>
      <c r="C4" s="9" t="s">
        <v>245</v>
      </c>
      <c r="D4" s="305" t="s">
        <v>223</v>
      </c>
      <c r="E4" s="306"/>
    </row>
    <row r="5" ht="22" customHeight="1" spans="1:5">
      <c r="A5" s="303"/>
      <c r="B5" s="304"/>
      <c r="C5" s="9"/>
      <c r="D5" s="9" t="s">
        <v>64</v>
      </c>
      <c r="E5" s="307" t="s">
        <v>65</v>
      </c>
    </row>
    <row r="6" ht="23" customHeight="1" spans="1:7">
      <c r="A6" s="308" t="s">
        <v>229</v>
      </c>
      <c r="B6" s="309">
        <f>SUM(B7:B21)</f>
        <v>319511</v>
      </c>
      <c r="C6" s="309">
        <f>SUM(C7:C21)</f>
        <v>283076.598290598</v>
      </c>
      <c r="D6" s="310">
        <f>B6-C6</f>
        <v>36434.401709402</v>
      </c>
      <c r="E6" s="311">
        <f>D6/C6*100</f>
        <v>12.8708631972465</v>
      </c>
      <c r="G6" s="312"/>
    </row>
    <row r="7" ht="24.6" customHeight="1" spans="1:7">
      <c r="A7" s="313" t="s">
        <v>246</v>
      </c>
      <c r="B7" s="314">
        <v>23299</v>
      </c>
      <c r="C7" s="310">
        <v>19913</v>
      </c>
      <c r="D7" s="310">
        <f>B7-C7</f>
        <v>3386</v>
      </c>
      <c r="E7" s="311">
        <f t="shared" ref="E7:E21" si="0">D7/C7*100</f>
        <v>17.0039672575704</v>
      </c>
      <c r="F7" s="296">
        <f>B7/1.17</f>
        <v>19913.6752136752</v>
      </c>
      <c r="G7" s="296"/>
    </row>
    <row r="8" ht="24.6" customHeight="1" spans="1:7">
      <c r="A8" s="313" t="s">
        <v>247</v>
      </c>
      <c r="B8" s="314">
        <f>18768+3000</f>
        <v>21768</v>
      </c>
      <c r="C8" s="310">
        <v>20853.3333333333</v>
      </c>
      <c r="D8" s="310">
        <f t="shared" ref="D8:D21" si="1">B8-C8</f>
        <v>914.666666666701</v>
      </c>
      <c r="E8" s="311">
        <f t="shared" si="0"/>
        <v>4.38618925831219</v>
      </c>
      <c r="G8" s="296"/>
    </row>
    <row r="9" ht="24.6" customHeight="1" spans="1:7">
      <c r="A9" s="313" t="s">
        <v>248</v>
      </c>
      <c r="B9" s="314">
        <v>15863</v>
      </c>
      <c r="C9" s="310">
        <v>14146</v>
      </c>
      <c r="D9" s="310">
        <f t="shared" si="1"/>
        <v>1717</v>
      </c>
      <c r="E9" s="311">
        <f t="shared" si="0"/>
        <v>12.1377067722324</v>
      </c>
      <c r="G9" s="296"/>
    </row>
    <row r="10" ht="24.6" customHeight="1" spans="1:7">
      <c r="A10" s="313" t="s">
        <v>249</v>
      </c>
      <c r="B10" s="315">
        <v>35879</v>
      </c>
      <c r="C10" s="310">
        <v>33268</v>
      </c>
      <c r="D10" s="310">
        <f t="shared" si="1"/>
        <v>2611</v>
      </c>
      <c r="E10" s="311">
        <f t="shared" si="0"/>
        <v>7.84838283034748</v>
      </c>
      <c r="G10" s="296"/>
    </row>
    <row r="11" ht="24.6" customHeight="1" spans="1:7">
      <c r="A11" s="313" t="s">
        <v>250</v>
      </c>
      <c r="B11" s="314">
        <f>77053+825</f>
        <v>77878</v>
      </c>
      <c r="C11" s="310">
        <v>67039.264957265</v>
      </c>
      <c r="D11" s="310">
        <f t="shared" si="1"/>
        <v>10838.735042735</v>
      </c>
      <c r="E11" s="311">
        <f t="shared" si="0"/>
        <v>16.1677414715753</v>
      </c>
      <c r="G11" s="296"/>
    </row>
    <row r="12" ht="24.6" customHeight="1" spans="1:7">
      <c r="A12" s="313" t="s">
        <v>251</v>
      </c>
      <c r="B12" s="314">
        <v>1500</v>
      </c>
      <c r="C12" s="310">
        <v>1388</v>
      </c>
      <c r="D12" s="310">
        <f t="shared" si="1"/>
        <v>112</v>
      </c>
      <c r="E12" s="311">
        <f t="shared" si="0"/>
        <v>8.06916426512968</v>
      </c>
      <c r="G12" s="296"/>
    </row>
    <row r="13" ht="24.6" customHeight="1" spans="1:7">
      <c r="A13" s="313" t="s">
        <v>252</v>
      </c>
      <c r="B13" s="314">
        <v>15003</v>
      </c>
      <c r="C13" s="314">
        <v>14988</v>
      </c>
      <c r="D13" s="310">
        <f t="shared" si="1"/>
        <v>15</v>
      </c>
      <c r="E13" s="311">
        <f t="shared" si="0"/>
        <v>0.100080064051241</v>
      </c>
      <c r="G13" s="296"/>
    </row>
    <row r="14" ht="24.6" customHeight="1" spans="1:7">
      <c r="A14" s="313" t="s">
        <v>253</v>
      </c>
      <c r="B14" s="314"/>
      <c r="C14" s="314"/>
      <c r="D14" s="310"/>
      <c r="E14" s="311"/>
      <c r="G14" s="296"/>
    </row>
    <row r="15" ht="24.6" customHeight="1" spans="1:7">
      <c r="A15" s="313" t="s">
        <v>254</v>
      </c>
      <c r="B15" s="314">
        <f>31105+5000</f>
        <v>36105</v>
      </c>
      <c r="C15" s="314">
        <v>30010</v>
      </c>
      <c r="D15" s="310">
        <f t="shared" si="1"/>
        <v>6095</v>
      </c>
      <c r="E15" s="311">
        <f t="shared" si="0"/>
        <v>20.3098967010996</v>
      </c>
      <c r="G15" s="296"/>
    </row>
    <row r="16" ht="24.6" customHeight="1" spans="1:7">
      <c r="A16" s="313" t="s">
        <v>255</v>
      </c>
      <c r="B16" s="314">
        <v>49392</v>
      </c>
      <c r="C16" s="314">
        <v>40693</v>
      </c>
      <c r="D16" s="310">
        <f t="shared" si="1"/>
        <v>8699</v>
      </c>
      <c r="E16" s="311">
        <f t="shared" si="0"/>
        <v>21.3771410316271</v>
      </c>
      <c r="G16" s="296"/>
    </row>
    <row r="17" ht="24.6" customHeight="1" spans="1:7">
      <c r="A17" s="313" t="s">
        <v>256</v>
      </c>
      <c r="B17" s="314">
        <v>13321</v>
      </c>
      <c r="C17" s="314">
        <v>11558</v>
      </c>
      <c r="D17" s="310">
        <f t="shared" si="1"/>
        <v>1763</v>
      </c>
      <c r="E17" s="311">
        <f t="shared" si="0"/>
        <v>15.2535040664475</v>
      </c>
      <c r="G17" s="296"/>
    </row>
    <row r="18" ht="24.6" customHeight="1" spans="1:7">
      <c r="A18" s="313" t="s">
        <v>257</v>
      </c>
      <c r="B18" s="314"/>
      <c r="C18" s="314"/>
      <c r="D18" s="310"/>
      <c r="E18" s="311"/>
      <c r="G18" s="296"/>
    </row>
    <row r="19" ht="24.6" customHeight="1" spans="1:7">
      <c r="A19" s="313" t="s">
        <v>258</v>
      </c>
      <c r="B19" s="314"/>
      <c r="C19" s="314"/>
      <c r="D19" s="310"/>
      <c r="E19" s="311"/>
      <c r="G19" s="296"/>
    </row>
    <row r="20" ht="24" customHeight="1" spans="1:7">
      <c r="A20" s="313" t="s">
        <v>259</v>
      </c>
      <c r="B20" s="314">
        <v>3200</v>
      </c>
      <c r="C20" s="314"/>
      <c r="D20" s="310">
        <f t="shared" si="1"/>
        <v>3200</v>
      </c>
      <c r="E20" s="311"/>
      <c r="G20" s="296"/>
    </row>
    <row r="21" ht="24.6" customHeight="1" spans="1:7">
      <c r="A21" s="313" t="s">
        <v>260</v>
      </c>
      <c r="B21" s="314">
        <f>20303+6000</f>
        <v>26303</v>
      </c>
      <c r="C21" s="314">
        <v>29220</v>
      </c>
      <c r="D21" s="310">
        <f t="shared" si="1"/>
        <v>-2917</v>
      </c>
      <c r="E21" s="311">
        <f t="shared" si="0"/>
        <v>-9.98288843258042</v>
      </c>
      <c r="G21" s="296"/>
    </row>
    <row r="22" ht="22.15" customHeight="1"/>
    <row r="23" ht="22.15" customHeight="1" spans="2:4">
      <c r="B23" s="316"/>
      <c r="C23" s="316"/>
      <c r="D23" s="316"/>
    </row>
    <row r="24" ht="22.15" customHeight="1"/>
    <row r="25" ht="22.15" customHeight="1"/>
    <row r="26" ht="22.15" customHeight="1"/>
  </sheetData>
  <mergeCells count="5">
    <mergeCell ref="A2:E2"/>
    <mergeCell ref="D4:E4"/>
    <mergeCell ref="A4:A5"/>
    <mergeCell ref="B4:B5"/>
    <mergeCell ref="C4:C5"/>
  </mergeCells>
  <printOptions horizontalCentered="1"/>
  <pageMargins left="0.235416666666667" right="0.235416666666667" top="0.747916666666667" bottom="0.747916666666667" header="0.313888888888889" footer="0.313888888888889"/>
  <pageSetup paperSize="9" orientation="portrait" horizontalDpi="600"/>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0"/>
  <sheetViews>
    <sheetView workbookViewId="0">
      <selection activeCell="P29" sqref="P29"/>
    </sheetView>
  </sheetViews>
  <sheetFormatPr defaultColWidth="9" defaultRowHeight="13.5" outlineLevelCol="6"/>
  <cols>
    <col min="1" max="1" width="32.75" style="219" customWidth="1"/>
    <col min="2" max="2" width="10.5" style="269" customWidth="1"/>
    <col min="3" max="3" width="10.375" style="269" customWidth="1"/>
    <col min="4" max="4" width="10.375" style="270" customWidth="1"/>
    <col min="5" max="5" width="11" style="270" customWidth="1"/>
    <col min="6" max="6" width="26.125" style="223" hidden="1" customWidth="1"/>
    <col min="7" max="7" width="10.375" style="223" hidden="1" customWidth="1"/>
    <col min="8" max="8" width="9" style="223" hidden="1" customWidth="1"/>
    <col min="9" max="9" width="9.375" style="223"/>
    <col min="10" max="16384" width="9" style="223"/>
  </cols>
  <sheetData>
    <row r="1" ht="15.95" customHeight="1" spans="1:1">
      <c r="A1" s="224" t="s">
        <v>261</v>
      </c>
    </row>
    <row r="2" s="213" customFormat="1" ht="22.5" spans="1:5">
      <c r="A2" s="225" t="s">
        <v>262</v>
      </c>
      <c r="B2" s="225"/>
      <c r="C2" s="225"/>
      <c r="D2" s="225"/>
      <c r="E2" s="225"/>
    </row>
    <row r="3" ht="21.95" customHeight="1" spans="1:5">
      <c r="A3" s="226"/>
      <c r="B3" s="271"/>
      <c r="C3" s="271"/>
      <c r="E3" s="272" t="s">
        <v>63</v>
      </c>
    </row>
    <row r="4" s="214" customFormat="1" ht="27" customHeight="1" spans="1:5">
      <c r="A4" s="230" t="s">
        <v>3</v>
      </c>
      <c r="B4" s="273" t="s">
        <v>222</v>
      </c>
      <c r="C4" s="273" t="s">
        <v>5</v>
      </c>
      <c r="D4" s="274" t="s">
        <v>223</v>
      </c>
      <c r="E4" s="274"/>
    </row>
    <row r="5" s="215" customFormat="1" ht="28" customHeight="1" spans="1:5">
      <c r="A5" s="230"/>
      <c r="B5" s="275"/>
      <c r="C5" s="275"/>
      <c r="D5" s="231" t="s">
        <v>64</v>
      </c>
      <c r="E5" s="276" t="s">
        <v>8</v>
      </c>
    </row>
    <row r="6" s="218" customFormat="1" ht="26.1" customHeight="1" spans="1:7">
      <c r="A6" s="277" t="s">
        <v>118</v>
      </c>
      <c r="B6" s="278">
        <f>SUM(B7:B9,B12:B14)</f>
        <v>101021</v>
      </c>
      <c r="C6" s="278">
        <f t="shared" ref="C6:D6" si="0">SUM(C7:C9,C12:C14)</f>
        <v>66588</v>
      </c>
      <c r="D6" s="278">
        <f t="shared" si="0"/>
        <v>34433</v>
      </c>
      <c r="E6" s="260">
        <f>D6/C6*100</f>
        <v>51.7105184117258</v>
      </c>
      <c r="F6" s="277" t="s">
        <v>118</v>
      </c>
      <c r="G6" s="278">
        <f>SUM(G7:G12)</f>
        <v>68011</v>
      </c>
    </row>
    <row r="7" s="267" customFormat="1" ht="26.1" customHeight="1" spans="1:7">
      <c r="A7" s="279" t="s">
        <v>119</v>
      </c>
      <c r="B7" s="241">
        <v>500</v>
      </c>
      <c r="C7" s="241">
        <v>1080</v>
      </c>
      <c r="D7" s="243">
        <f>B7-C7</f>
        <v>-580</v>
      </c>
      <c r="E7" s="242">
        <f>D7/C7*100</f>
        <v>-53.7037037037037</v>
      </c>
      <c r="F7" s="279" t="s">
        <v>119</v>
      </c>
      <c r="G7" s="241">
        <v>1252</v>
      </c>
    </row>
    <row r="8" s="267" customFormat="1" ht="26.1" customHeight="1" spans="1:7">
      <c r="A8" s="249" t="s">
        <v>120</v>
      </c>
      <c r="B8" s="241">
        <v>20</v>
      </c>
      <c r="C8" s="241">
        <v>20</v>
      </c>
      <c r="D8" s="243">
        <f>B8-C8</f>
        <v>0</v>
      </c>
      <c r="E8" s="242">
        <f t="shared" ref="E8:E18" si="1">D8/C8*100</f>
        <v>0</v>
      </c>
      <c r="F8" s="249" t="s">
        <v>120</v>
      </c>
      <c r="G8" s="241">
        <v>21</v>
      </c>
    </row>
    <row r="9" s="267" customFormat="1" ht="26.1" customHeight="1" spans="1:7">
      <c r="A9" s="280" t="s">
        <v>121</v>
      </c>
      <c r="B9" s="241">
        <v>97721</v>
      </c>
      <c r="C9" s="241">
        <v>62313</v>
      </c>
      <c r="D9" s="243">
        <f>B9-C9</f>
        <v>35408</v>
      </c>
      <c r="E9" s="242">
        <f t="shared" si="1"/>
        <v>56.8228138590663</v>
      </c>
      <c r="F9" s="280" t="s">
        <v>121</v>
      </c>
      <c r="G9" s="241">
        <v>64928</v>
      </c>
    </row>
    <row r="10" s="267" customFormat="1" ht="26.1" hidden="1" customHeight="1" spans="1:7">
      <c r="A10" s="281" t="s">
        <v>263</v>
      </c>
      <c r="B10" s="282"/>
      <c r="C10" s="282"/>
      <c r="D10" s="283">
        <f t="shared" ref="D10:D14" si="2">B10-C10</f>
        <v>0</v>
      </c>
      <c r="E10" s="284" t="e">
        <f t="shared" si="1"/>
        <v>#DIV/0!</v>
      </c>
      <c r="F10" s="251" t="s">
        <v>122</v>
      </c>
      <c r="G10" s="285">
        <v>980</v>
      </c>
    </row>
    <row r="11" s="268" customFormat="1" ht="34.5" hidden="1" customHeight="1" spans="1:7">
      <c r="A11" s="286" t="s">
        <v>264</v>
      </c>
      <c r="B11" s="282"/>
      <c r="C11" s="282"/>
      <c r="D11" s="283">
        <f t="shared" si="2"/>
        <v>0</v>
      </c>
      <c r="E11" s="284" t="e">
        <f t="shared" si="1"/>
        <v>#DIV/0!</v>
      </c>
      <c r="F11" s="251" t="s">
        <v>123</v>
      </c>
      <c r="G11" s="285">
        <v>560</v>
      </c>
    </row>
    <row r="12" s="267" customFormat="1" ht="26.1" customHeight="1" spans="1:7">
      <c r="A12" s="251" t="s">
        <v>122</v>
      </c>
      <c r="B12" s="285">
        <v>1600</v>
      </c>
      <c r="C12" s="285">
        <v>2125</v>
      </c>
      <c r="D12" s="243">
        <f t="shared" si="2"/>
        <v>-525</v>
      </c>
      <c r="E12" s="242">
        <f t="shared" si="1"/>
        <v>-24.7058823529412</v>
      </c>
      <c r="F12" s="251" t="s">
        <v>124</v>
      </c>
      <c r="G12" s="285">
        <v>270</v>
      </c>
    </row>
    <row r="13" s="267" customFormat="1" ht="26.1" customHeight="1" spans="1:7">
      <c r="A13" s="251" t="s">
        <v>123</v>
      </c>
      <c r="B13" s="285">
        <v>700</v>
      </c>
      <c r="C13" s="285">
        <v>700</v>
      </c>
      <c r="D13" s="243">
        <f t="shared" si="2"/>
        <v>0</v>
      </c>
      <c r="E13" s="242">
        <f t="shared" si="1"/>
        <v>0</v>
      </c>
      <c r="F13" s="287" t="s">
        <v>50</v>
      </c>
      <c r="G13" s="288">
        <f>SUM(G14:G16)</f>
        <v>137192</v>
      </c>
    </row>
    <row r="14" s="267" customFormat="1" ht="26.1" customHeight="1" spans="1:7">
      <c r="A14" s="251" t="s">
        <v>124</v>
      </c>
      <c r="B14" s="285">
        <v>480</v>
      </c>
      <c r="C14" s="285">
        <v>350</v>
      </c>
      <c r="D14" s="243">
        <f t="shared" si="2"/>
        <v>130</v>
      </c>
      <c r="E14" s="242">
        <f t="shared" si="1"/>
        <v>37.1428571428571</v>
      </c>
      <c r="F14" s="289" t="s">
        <v>125</v>
      </c>
      <c r="G14" s="285">
        <v>9945</v>
      </c>
    </row>
    <row r="15" s="267" customFormat="1" ht="26.1" customHeight="1" spans="1:7">
      <c r="A15" s="287" t="s">
        <v>50</v>
      </c>
      <c r="B15" s="288">
        <f>B16+B17+B18+B19</f>
        <v>11250</v>
      </c>
      <c r="C15" s="288">
        <f>SUM(C16:C19)</f>
        <v>54240</v>
      </c>
      <c r="D15" s="288">
        <f>SUM(D16:D19)</f>
        <v>-42990</v>
      </c>
      <c r="E15" s="260">
        <f t="shared" si="1"/>
        <v>-79.2588495575221</v>
      </c>
      <c r="F15" s="289" t="s">
        <v>265</v>
      </c>
      <c r="G15" s="285">
        <v>123669</v>
      </c>
    </row>
    <row r="16" s="267" customFormat="1" ht="26.1" customHeight="1" spans="1:7">
      <c r="A16" s="289" t="s">
        <v>125</v>
      </c>
      <c r="B16" s="285">
        <v>5000</v>
      </c>
      <c r="C16" s="285">
        <v>7992</v>
      </c>
      <c r="D16" s="243">
        <f>B16-C16</f>
        <v>-2992</v>
      </c>
      <c r="E16" s="242">
        <f t="shared" si="1"/>
        <v>-37.4374374374374</v>
      </c>
      <c r="F16" s="289" t="s">
        <v>266</v>
      </c>
      <c r="G16" s="285">
        <v>3578</v>
      </c>
    </row>
    <row r="17" s="267" customFormat="1" ht="26.1" customHeight="1" spans="1:7">
      <c r="A17" s="289" t="s">
        <v>126</v>
      </c>
      <c r="B17" s="285">
        <v>0</v>
      </c>
      <c r="C17" s="285">
        <v>34933</v>
      </c>
      <c r="D17" s="243">
        <f>B17-C17</f>
        <v>-34933</v>
      </c>
      <c r="E17" s="242">
        <f t="shared" si="1"/>
        <v>-100</v>
      </c>
      <c r="F17" s="257" t="s">
        <v>140</v>
      </c>
      <c r="G17" s="290">
        <f>G6+G13</f>
        <v>205203</v>
      </c>
    </row>
    <row r="18" s="267" customFormat="1" ht="26.1" customHeight="1" spans="1:5">
      <c r="A18" s="289" t="s">
        <v>128</v>
      </c>
      <c r="B18" s="285">
        <v>0</v>
      </c>
      <c r="C18" s="285">
        <v>0</v>
      </c>
      <c r="D18" s="243"/>
      <c r="E18" s="242"/>
    </row>
    <row r="19" s="267" customFormat="1" ht="26.1" customHeight="1" spans="1:5">
      <c r="A19" s="289" t="s">
        <v>267</v>
      </c>
      <c r="B19" s="285">
        <v>6250</v>
      </c>
      <c r="C19" s="291">
        <v>11315</v>
      </c>
      <c r="D19" s="243">
        <f>B19-C19</f>
        <v>-5065</v>
      </c>
      <c r="E19" s="242"/>
    </row>
    <row r="20" s="218" customFormat="1" ht="26.1" customHeight="1" spans="1:5">
      <c r="A20" s="257" t="s">
        <v>133</v>
      </c>
      <c r="B20" s="292">
        <f>B6+B15</f>
        <v>112271</v>
      </c>
      <c r="C20" s="292">
        <f>C6+C15</f>
        <v>120828</v>
      </c>
      <c r="D20" s="292">
        <f>D6+D15</f>
        <v>-8557</v>
      </c>
      <c r="E20" s="260">
        <f>D20/C20*100</f>
        <v>-7.08196775581819</v>
      </c>
    </row>
    <row r="21" ht="21" customHeight="1"/>
    <row r="22" spans="2:3">
      <c r="B22" s="293">
        <f>B20-'13.2022基金支出'!B25</f>
        <v>0.0100000000093132</v>
      </c>
      <c r="C22" s="293"/>
    </row>
    <row r="181" spans="4:4">
      <c r="D181" s="270">
        <v>-237.19</v>
      </c>
    </row>
    <row r="188" spans="4:4">
      <c r="D188" s="270">
        <v>89.04</v>
      </c>
    </row>
    <row r="189" spans="4:4">
      <c r="D189" s="270">
        <v>100</v>
      </c>
    </row>
    <row r="193" spans="4:4">
      <c r="D193" s="270">
        <v>-181</v>
      </c>
    </row>
    <row r="194" spans="4:4">
      <c r="D194" s="270">
        <v>-120</v>
      </c>
    </row>
    <row r="196" spans="4:4">
      <c r="D196" s="270">
        <v>203</v>
      </c>
    </row>
    <row r="201" spans="4:4">
      <c r="D201" s="270">
        <v>20.2</v>
      </c>
    </row>
    <row r="206" spans="4:4">
      <c r="D206" s="270">
        <v>-40</v>
      </c>
    </row>
    <row r="209" spans="4:4">
      <c r="D209" s="270">
        <v>118.11</v>
      </c>
    </row>
    <row r="210" spans="4:4">
      <c r="D210" s="270">
        <v>70</v>
      </c>
    </row>
  </sheetData>
  <mergeCells count="5">
    <mergeCell ref="A2:E2"/>
    <mergeCell ref="D4:E4"/>
    <mergeCell ref="A4:A5"/>
    <mergeCell ref="B4:B5"/>
    <mergeCell ref="C4:C5"/>
  </mergeCells>
  <printOptions horizontalCentered="1"/>
  <pageMargins left="0.511805555555556" right="0.354166666666667" top="0.786805555555556" bottom="0.471527777777778" header="0.313888888888889" footer="0.15625"/>
  <pageSetup paperSize="9" firstPageNumber="23" orientation="portrait" useFirstPageNumber="1"/>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L27"/>
  <sheetViews>
    <sheetView showZeros="0" workbookViewId="0">
      <pane xSplit="1" ySplit="5" topLeftCell="B6" activePane="bottomRight" state="frozen"/>
      <selection/>
      <selection pane="topRight"/>
      <selection pane="bottomLeft"/>
      <selection pane="bottomRight" activeCell="I33" sqref="I33"/>
    </sheetView>
  </sheetViews>
  <sheetFormatPr defaultColWidth="9" defaultRowHeight="13.5"/>
  <cols>
    <col min="1" max="1" width="38.125" style="219" customWidth="1"/>
    <col min="2" max="2" width="10.5" style="219" customWidth="1"/>
    <col min="3" max="3" width="10.5" style="220" customWidth="1"/>
    <col min="4" max="4" width="9.875" style="219" customWidth="1"/>
    <col min="5" max="5" width="10.5" style="219" customWidth="1"/>
    <col min="6" max="6" width="10.5" style="221" customWidth="1"/>
    <col min="7" max="7" width="10.5" style="222" customWidth="1"/>
    <col min="8" max="16366" width="9" style="223"/>
  </cols>
  <sheetData>
    <row r="1" ht="15.95" customHeight="1" spans="1:2">
      <c r="A1" s="224" t="s">
        <v>268</v>
      </c>
      <c r="B1" s="224"/>
    </row>
    <row r="2" s="213" customFormat="1" ht="22.5" spans="1:7">
      <c r="A2" s="225" t="s">
        <v>269</v>
      </c>
      <c r="B2" s="225"/>
      <c r="C2" s="225"/>
      <c r="D2" s="225"/>
      <c r="E2" s="225"/>
      <c r="F2" s="225"/>
      <c r="G2" s="225"/>
    </row>
    <row r="3" ht="21.95" customHeight="1" spans="1:7">
      <c r="A3" s="226"/>
      <c r="B3" s="226"/>
      <c r="C3" s="227"/>
      <c r="D3" s="228"/>
      <c r="E3" s="228"/>
      <c r="F3" s="229" t="s">
        <v>2</v>
      </c>
      <c r="G3" s="229"/>
    </row>
    <row r="4" s="214" customFormat="1" ht="21.95" customHeight="1" spans="1:7">
      <c r="A4" s="230" t="s">
        <v>3</v>
      </c>
      <c r="B4" s="231" t="s">
        <v>222</v>
      </c>
      <c r="C4" s="231"/>
      <c r="D4" s="231"/>
      <c r="E4" s="232" t="s">
        <v>5</v>
      </c>
      <c r="F4" s="233" t="s">
        <v>223</v>
      </c>
      <c r="G4" s="234"/>
    </row>
    <row r="5" s="215" customFormat="1" ht="31.5" customHeight="1" spans="1:7">
      <c r="A5" s="230"/>
      <c r="B5" s="230" t="s">
        <v>185</v>
      </c>
      <c r="C5" s="235" t="s">
        <v>234</v>
      </c>
      <c r="D5" s="231" t="s">
        <v>235</v>
      </c>
      <c r="E5" s="232"/>
      <c r="F5" s="236" t="s">
        <v>64</v>
      </c>
      <c r="G5" s="237" t="s">
        <v>8</v>
      </c>
    </row>
    <row r="6" s="216" customFormat="1" ht="18" customHeight="1" spans="1:7">
      <c r="A6" s="238" t="s">
        <v>143</v>
      </c>
      <c r="B6" s="239">
        <f t="shared" ref="B6:B14" si="0">SUM(C6:D6)</f>
        <v>201</v>
      </c>
      <c r="C6" s="240">
        <v>200</v>
      </c>
      <c r="D6" s="240">
        <v>1</v>
      </c>
      <c r="E6" s="239">
        <v>0</v>
      </c>
      <c r="F6" s="241">
        <f t="shared" ref="F6:F14" si="1">B6-E6</f>
        <v>201</v>
      </c>
      <c r="G6" s="242"/>
    </row>
    <row r="7" s="216" customFormat="1" ht="18" customHeight="1" spans="1:7">
      <c r="A7" s="238" t="s">
        <v>144</v>
      </c>
      <c r="B7" s="239">
        <f t="shared" si="0"/>
        <v>3257</v>
      </c>
      <c r="C7" s="240"/>
      <c r="D7" s="240">
        <f>2377+1880-1000</f>
        <v>3257</v>
      </c>
      <c r="E7" s="239">
        <v>497.32</v>
      </c>
      <c r="F7" s="243">
        <f t="shared" si="1"/>
        <v>2759.68</v>
      </c>
      <c r="G7" s="242">
        <f>F7/E7*100</f>
        <v>554.91031931151</v>
      </c>
    </row>
    <row r="8" s="217" customFormat="1" ht="18" customHeight="1" spans="1:7">
      <c r="A8" s="244" t="s">
        <v>145</v>
      </c>
      <c r="B8" s="239">
        <f t="shared" si="0"/>
        <v>18183.67</v>
      </c>
      <c r="C8" s="245">
        <f>SUM(C9:C14)</f>
        <v>15985.67</v>
      </c>
      <c r="D8" s="245">
        <f>SUM(D9:D14)</f>
        <v>2198</v>
      </c>
      <c r="E8" s="245">
        <f>SUM(E9:E14)</f>
        <v>14618.611038</v>
      </c>
      <c r="F8" s="243">
        <f t="shared" si="1"/>
        <v>3565.058962</v>
      </c>
      <c r="G8" s="242">
        <f>F8/E8*100</f>
        <v>24.387125101919</v>
      </c>
    </row>
    <row r="9" s="217" customFormat="1" ht="18" customHeight="1" spans="1:7">
      <c r="A9" s="246" t="s">
        <v>146</v>
      </c>
      <c r="B9" s="239">
        <f t="shared" si="0"/>
        <v>0</v>
      </c>
      <c r="C9" s="247"/>
      <c r="D9" s="248"/>
      <c r="E9" s="239">
        <v>0</v>
      </c>
      <c r="F9" s="243">
        <f t="shared" si="1"/>
        <v>0</v>
      </c>
      <c r="G9" s="242"/>
    </row>
    <row r="10" s="217" customFormat="1" ht="18" customHeight="1" spans="1:7">
      <c r="A10" s="249" t="s">
        <v>147</v>
      </c>
      <c r="B10" s="239">
        <f t="shared" si="0"/>
        <v>30</v>
      </c>
      <c r="C10" s="247">
        <v>30</v>
      </c>
      <c r="D10" s="248"/>
      <c r="E10" s="239">
        <v>30</v>
      </c>
      <c r="F10" s="243">
        <f t="shared" si="1"/>
        <v>0</v>
      </c>
      <c r="G10" s="242">
        <f>F10/E10*100</f>
        <v>0</v>
      </c>
    </row>
    <row r="11" s="217" customFormat="1" ht="18" customHeight="1" spans="1:7">
      <c r="A11" s="250" t="s">
        <v>148</v>
      </c>
      <c r="B11" s="239">
        <f t="shared" si="0"/>
        <v>15853.67</v>
      </c>
      <c r="C11" s="247">
        <v>13655.67</v>
      </c>
      <c r="D11" s="248">
        <f>2000+105+470-377</f>
        <v>2198</v>
      </c>
      <c r="E11" s="239">
        <v>11941</v>
      </c>
      <c r="F11" s="243">
        <f t="shared" si="1"/>
        <v>3912.67</v>
      </c>
      <c r="G11" s="242">
        <f>F11/E11*100</f>
        <v>32.7666862071853</v>
      </c>
    </row>
    <row r="12" s="217" customFormat="1" ht="18" customHeight="1" spans="1:7">
      <c r="A12" s="251" t="s">
        <v>149</v>
      </c>
      <c r="B12" s="239">
        <f t="shared" si="0"/>
        <v>1600</v>
      </c>
      <c r="C12" s="247">
        <v>1600</v>
      </c>
      <c r="D12" s="248"/>
      <c r="E12" s="239">
        <v>1947.611038</v>
      </c>
      <c r="F12" s="243">
        <f t="shared" si="1"/>
        <v>-347.611038</v>
      </c>
      <c r="G12" s="242">
        <f>F12/E12*100</f>
        <v>-17.8480729066396</v>
      </c>
    </row>
    <row r="13" s="217" customFormat="1" ht="18" customHeight="1" spans="1:7">
      <c r="A13" s="251" t="s">
        <v>150</v>
      </c>
      <c r="B13" s="239">
        <f t="shared" si="0"/>
        <v>700</v>
      </c>
      <c r="C13" s="247">
        <v>700</v>
      </c>
      <c r="D13" s="248"/>
      <c r="E13" s="239">
        <v>700</v>
      </c>
      <c r="F13" s="243">
        <f t="shared" si="1"/>
        <v>0</v>
      </c>
      <c r="G13" s="242">
        <f>F13/E13*100</f>
        <v>0</v>
      </c>
    </row>
    <row r="14" s="217" customFormat="1" ht="18" customHeight="1" spans="1:7">
      <c r="A14" s="251" t="s">
        <v>151</v>
      </c>
      <c r="B14" s="239">
        <f t="shared" si="0"/>
        <v>0</v>
      </c>
      <c r="C14" s="247"/>
      <c r="D14" s="248"/>
      <c r="E14" s="239">
        <v>0</v>
      </c>
      <c r="F14" s="243">
        <f t="shared" si="1"/>
        <v>0</v>
      </c>
      <c r="G14" s="242"/>
    </row>
    <row r="15" s="217" customFormat="1" ht="18" customHeight="1" spans="1:7">
      <c r="A15" s="252" t="s">
        <v>152</v>
      </c>
      <c r="B15" s="239">
        <f t="shared" ref="B15:B25" si="2">SUM(C15:D15)</f>
        <v>2740</v>
      </c>
      <c r="C15" s="247"/>
      <c r="D15" s="248">
        <f>1500+1240</f>
        <v>2740</v>
      </c>
      <c r="E15" s="239">
        <v>0</v>
      </c>
      <c r="F15" s="243">
        <f t="shared" ref="F15:F25" si="3">B15-E15</f>
        <v>2740</v>
      </c>
      <c r="G15" s="242"/>
    </row>
    <row r="16" s="217" customFormat="1" ht="18" customHeight="1" spans="1:7">
      <c r="A16" s="252" t="s">
        <v>270</v>
      </c>
      <c r="B16" s="239">
        <f t="shared" si="2"/>
        <v>1449</v>
      </c>
      <c r="C16" s="248">
        <f>SUM(C17:C18)</f>
        <v>242</v>
      </c>
      <c r="D16" s="248">
        <f>SUM(D17:D18)</f>
        <v>1207</v>
      </c>
      <c r="E16" s="248">
        <f>SUM(E17:E18)</f>
        <v>46069</v>
      </c>
      <c r="F16" s="243">
        <f t="shared" si="3"/>
        <v>-44620</v>
      </c>
      <c r="G16" s="242">
        <f t="shared" ref="G15:G24" si="4">F16/E16*100</f>
        <v>-96.8547179231153</v>
      </c>
    </row>
    <row r="17" s="217" customFormat="1" ht="18" customHeight="1" spans="1:7">
      <c r="A17" s="253" t="s">
        <v>271</v>
      </c>
      <c r="B17" s="239">
        <f t="shared" si="2"/>
        <v>1424</v>
      </c>
      <c r="C17" s="247">
        <v>242</v>
      </c>
      <c r="D17" s="248">
        <f>1000+682-500</f>
        <v>1182</v>
      </c>
      <c r="E17" s="239">
        <v>877</v>
      </c>
      <c r="F17" s="243">
        <f t="shared" si="3"/>
        <v>547</v>
      </c>
      <c r="G17" s="242">
        <f t="shared" si="4"/>
        <v>62.3717217787913</v>
      </c>
    </row>
    <row r="18" s="217" customFormat="1" ht="18" customHeight="1" spans="1:7">
      <c r="A18" s="251" t="s">
        <v>272</v>
      </c>
      <c r="B18" s="239">
        <f t="shared" si="2"/>
        <v>25</v>
      </c>
      <c r="C18" s="247"/>
      <c r="D18" s="248">
        <v>25</v>
      </c>
      <c r="E18" s="239">
        <v>45192</v>
      </c>
      <c r="F18" s="243">
        <f t="shared" si="3"/>
        <v>-45167</v>
      </c>
      <c r="G18" s="242">
        <f t="shared" si="4"/>
        <v>-99.9446804744203</v>
      </c>
    </row>
    <row r="19" s="218" customFormat="1" ht="18" customHeight="1" spans="1:7">
      <c r="A19" s="254" t="s">
        <v>273</v>
      </c>
      <c r="B19" s="239">
        <f t="shared" si="2"/>
        <v>11032.32</v>
      </c>
      <c r="C19" s="255">
        <v>11032.32</v>
      </c>
      <c r="D19" s="255"/>
      <c r="E19" s="239">
        <v>10717.81245</v>
      </c>
      <c r="F19" s="243">
        <f t="shared" si="3"/>
        <v>314.50755</v>
      </c>
      <c r="G19" s="242">
        <f t="shared" si="4"/>
        <v>2.93443789455376</v>
      </c>
    </row>
    <row r="20" s="218" customFormat="1" ht="18" customHeight="1" spans="1:7">
      <c r="A20" s="254" t="s">
        <v>274</v>
      </c>
      <c r="B20" s="239">
        <f t="shared" si="2"/>
        <v>40</v>
      </c>
      <c r="C20" s="255">
        <v>40</v>
      </c>
      <c r="D20" s="255"/>
      <c r="E20" s="239">
        <v>68.09</v>
      </c>
      <c r="F20" s="243">
        <f t="shared" si="3"/>
        <v>-28.09</v>
      </c>
      <c r="G20" s="242">
        <f t="shared" si="4"/>
        <v>-41.2542223527684</v>
      </c>
    </row>
    <row r="21" s="217" customFormat="1" ht="18" customHeight="1" spans="1:7">
      <c r="A21" s="256" t="s">
        <v>275</v>
      </c>
      <c r="B21" s="239">
        <f t="shared" si="2"/>
        <v>1847</v>
      </c>
      <c r="C21" s="247"/>
      <c r="D21" s="248">
        <v>1847</v>
      </c>
      <c r="E21" s="239">
        <v>1023</v>
      </c>
      <c r="F21" s="243">
        <f t="shared" si="3"/>
        <v>824</v>
      </c>
      <c r="G21" s="242"/>
    </row>
    <row r="22" s="218" customFormat="1" ht="18" customHeight="1" spans="1:16366">
      <c r="A22" s="257" t="s">
        <v>108</v>
      </c>
      <c r="B22" s="258">
        <f>B6+B7+B8+B15+B16+B19+B20+B21</f>
        <v>38749.99</v>
      </c>
      <c r="C22" s="258">
        <f>C6+C7+C8+C15+C16+C19+C20+C21</f>
        <v>27499.99</v>
      </c>
      <c r="D22" s="258">
        <f>D6+D7+D8+D15+D16+D19+D20+D21</f>
        <v>11250</v>
      </c>
      <c r="E22" s="258">
        <f>E6+E7+E8+E15+E16+E19+E20+E21</f>
        <v>72993.833488</v>
      </c>
      <c r="F22" s="259">
        <f t="shared" si="3"/>
        <v>-34243.843488</v>
      </c>
      <c r="G22" s="260">
        <f>F22/E22*100</f>
        <v>-46.9133375405329</v>
      </c>
      <c r="H22" s="261"/>
      <c r="I22" s="261"/>
      <c r="J22" s="261"/>
      <c r="K22" s="261"/>
      <c r="L22" s="261"/>
      <c r="M22" s="261"/>
      <c r="N22" s="261"/>
      <c r="O22" s="261"/>
      <c r="P22" s="261"/>
      <c r="Q22" s="261"/>
      <c r="R22" s="261"/>
      <c r="S22" s="261"/>
      <c r="T22" s="261"/>
      <c r="U22" s="261"/>
      <c r="V22" s="261"/>
      <c r="W22" s="261"/>
      <c r="X22" s="261"/>
      <c r="Y22" s="261"/>
      <c r="Z22" s="261"/>
      <c r="AA22" s="261"/>
      <c r="AB22" s="261"/>
      <c r="AC22" s="261"/>
      <c r="AD22" s="261"/>
      <c r="AE22" s="261"/>
      <c r="AF22" s="261"/>
      <c r="AG22" s="261"/>
      <c r="AH22" s="261"/>
      <c r="AI22" s="261"/>
      <c r="AJ22" s="261"/>
      <c r="AK22" s="261"/>
      <c r="AL22" s="261"/>
      <c r="AM22" s="261"/>
      <c r="AN22" s="261"/>
      <c r="AO22" s="261"/>
      <c r="AP22" s="261"/>
      <c r="AQ22" s="261"/>
      <c r="AR22" s="261"/>
      <c r="AS22" s="261"/>
      <c r="AT22" s="261"/>
      <c r="AU22" s="261"/>
      <c r="AV22" s="261"/>
      <c r="AW22" s="261"/>
      <c r="AX22" s="261"/>
      <c r="AY22" s="261"/>
      <c r="AZ22" s="261"/>
      <c r="BA22" s="261"/>
      <c r="BB22" s="261"/>
      <c r="BC22" s="261"/>
      <c r="BD22" s="261"/>
      <c r="BE22" s="261"/>
      <c r="BF22" s="261"/>
      <c r="BG22" s="261"/>
      <c r="BH22" s="261"/>
      <c r="BI22" s="261"/>
      <c r="BJ22" s="261"/>
      <c r="BK22" s="261"/>
      <c r="BL22" s="261"/>
      <c r="BM22" s="261"/>
      <c r="BN22" s="261"/>
      <c r="BO22" s="261"/>
      <c r="BP22" s="261"/>
      <c r="BQ22" s="261"/>
      <c r="BR22" s="261"/>
      <c r="BS22" s="261"/>
      <c r="BT22" s="261"/>
      <c r="BU22" s="261"/>
      <c r="BV22" s="261"/>
      <c r="BW22" s="261"/>
      <c r="BX22" s="261"/>
      <c r="BY22" s="261"/>
      <c r="BZ22" s="261"/>
      <c r="CA22" s="261"/>
      <c r="CB22" s="261"/>
      <c r="CC22" s="261"/>
      <c r="CD22" s="261"/>
      <c r="CE22" s="261"/>
      <c r="CF22" s="261"/>
      <c r="CG22" s="261"/>
      <c r="CH22" s="261"/>
      <c r="CI22" s="261"/>
      <c r="CJ22" s="261"/>
      <c r="CK22" s="261"/>
      <c r="CL22" s="261"/>
      <c r="CM22" s="261"/>
      <c r="CN22" s="261"/>
      <c r="CO22" s="261"/>
      <c r="CP22" s="261"/>
      <c r="CQ22" s="261"/>
      <c r="CR22" s="261"/>
      <c r="CS22" s="261"/>
      <c r="CT22" s="261"/>
      <c r="CU22" s="261"/>
      <c r="CV22" s="261"/>
      <c r="CW22" s="261"/>
      <c r="CX22" s="261"/>
      <c r="CY22" s="261"/>
      <c r="CZ22" s="261"/>
      <c r="DA22" s="261"/>
      <c r="DB22" s="261"/>
      <c r="DC22" s="261"/>
      <c r="DD22" s="261"/>
      <c r="DE22" s="261"/>
      <c r="DF22" s="261"/>
      <c r="DG22" s="261"/>
      <c r="DH22" s="261"/>
      <c r="DI22" s="261"/>
      <c r="DJ22" s="261"/>
      <c r="DK22" s="261"/>
      <c r="DL22" s="261"/>
      <c r="DM22" s="261"/>
      <c r="DN22" s="261"/>
      <c r="DO22" s="261"/>
      <c r="DP22" s="261"/>
      <c r="DQ22" s="261"/>
      <c r="DR22" s="261"/>
      <c r="DS22" s="261"/>
      <c r="DT22" s="261"/>
      <c r="DU22" s="261"/>
      <c r="DV22" s="261"/>
      <c r="DW22" s="261"/>
      <c r="DX22" s="261"/>
      <c r="DY22" s="261"/>
      <c r="DZ22" s="261"/>
      <c r="EA22" s="261"/>
      <c r="EB22" s="261"/>
      <c r="EC22" s="261"/>
      <c r="ED22" s="261"/>
      <c r="EE22" s="261"/>
      <c r="EF22" s="261"/>
      <c r="EG22" s="261"/>
      <c r="EH22" s="261"/>
      <c r="EI22" s="261"/>
      <c r="EJ22" s="261"/>
      <c r="EK22" s="261"/>
      <c r="EL22" s="261"/>
      <c r="EM22" s="261"/>
      <c r="EN22" s="261"/>
      <c r="EO22" s="261"/>
      <c r="EP22" s="261"/>
      <c r="EQ22" s="261"/>
      <c r="ER22" s="261"/>
      <c r="ES22" s="261"/>
      <c r="ET22" s="261"/>
      <c r="EU22" s="261"/>
      <c r="EV22" s="261"/>
      <c r="EW22" s="261"/>
      <c r="EX22" s="261"/>
      <c r="EY22" s="261"/>
      <c r="EZ22" s="261"/>
      <c r="FA22" s="261"/>
      <c r="FB22" s="261"/>
      <c r="FC22" s="261"/>
      <c r="FD22" s="261"/>
      <c r="FE22" s="261"/>
      <c r="FF22" s="261"/>
      <c r="FG22" s="261"/>
      <c r="FH22" s="261"/>
      <c r="FI22" s="261"/>
      <c r="FJ22" s="261"/>
      <c r="FK22" s="261"/>
      <c r="FL22" s="261"/>
      <c r="FM22" s="261"/>
      <c r="FN22" s="261"/>
      <c r="FO22" s="261"/>
      <c r="FP22" s="261"/>
      <c r="FQ22" s="261"/>
      <c r="FR22" s="261"/>
      <c r="FS22" s="261"/>
      <c r="FT22" s="261"/>
      <c r="FU22" s="261"/>
      <c r="FV22" s="261"/>
      <c r="FW22" s="261"/>
      <c r="FX22" s="261"/>
      <c r="FY22" s="261"/>
      <c r="FZ22" s="261"/>
      <c r="GA22" s="261"/>
      <c r="GB22" s="261"/>
      <c r="GC22" s="261"/>
      <c r="GD22" s="261"/>
      <c r="GE22" s="261"/>
      <c r="GF22" s="261"/>
      <c r="GG22" s="261"/>
      <c r="GH22" s="261"/>
      <c r="GI22" s="261"/>
      <c r="GJ22" s="261"/>
      <c r="GK22" s="261"/>
      <c r="GL22" s="261"/>
      <c r="GM22" s="261"/>
      <c r="GN22" s="261"/>
      <c r="GO22" s="261"/>
      <c r="GP22" s="261"/>
      <c r="GQ22" s="261"/>
      <c r="GR22" s="261"/>
      <c r="GS22" s="261"/>
      <c r="GT22" s="261"/>
      <c r="GU22" s="261"/>
      <c r="GV22" s="261"/>
      <c r="GW22" s="261"/>
      <c r="GX22" s="261"/>
      <c r="GY22" s="261"/>
      <c r="GZ22" s="261"/>
      <c r="HA22" s="261"/>
      <c r="HB22" s="261"/>
      <c r="HC22" s="261"/>
      <c r="HD22" s="261"/>
      <c r="HE22" s="261"/>
      <c r="HF22" s="261"/>
      <c r="HG22" s="261"/>
      <c r="HH22" s="261"/>
      <c r="HI22" s="261"/>
      <c r="HJ22" s="261"/>
      <c r="HK22" s="261"/>
      <c r="HL22" s="261"/>
      <c r="HM22" s="261"/>
      <c r="HN22" s="261"/>
      <c r="HO22" s="261"/>
      <c r="HP22" s="261"/>
      <c r="HQ22" s="261"/>
      <c r="HR22" s="261"/>
      <c r="HS22" s="261"/>
      <c r="HT22" s="261"/>
      <c r="HU22" s="261"/>
      <c r="HV22" s="261"/>
      <c r="HW22" s="261"/>
      <c r="HX22" s="261"/>
      <c r="HY22" s="261"/>
      <c r="HZ22" s="261"/>
      <c r="IA22" s="261"/>
      <c r="IB22" s="261"/>
      <c r="IC22" s="261"/>
      <c r="ID22" s="261"/>
      <c r="IE22" s="261"/>
      <c r="IF22" s="261"/>
      <c r="IG22" s="261"/>
      <c r="IH22" s="261"/>
      <c r="II22" s="261"/>
      <c r="IJ22" s="261"/>
      <c r="IK22" s="261"/>
      <c r="IL22" s="261"/>
      <c r="IM22" s="261"/>
      <c r="IN22" s="261"/>
      <c r="IO22" s="261"/>
      <c r="IP22" s="261"/>
      <c r="IQ22" s="261"/>
      <c r="IR22" s="261"/>
      <c r="IS22" s="261"/>
      <c r="IT22" s="261"/>
      <c r="IU22" s="261"/>
      <c r="IV22" s="261"/>
      <c r="IW22" s="261"/>
      <c r="IX22" s="261"/>
      <c r="IY22" s="261"/>
      <c r="IZ22" s="261"/>
      <c r="JA22" s="261"/>
      <c r="JB22" s="261"/>
      <c r="JC22" s="261"/>
      <c r="JD22" s="261"/>
      <c r="JE22" s="261"/>
      <c r="JF22" s="261"/>
      <c r="JG22" s="261"/>
      <c r="JH22" s="261"/>
      <c r="JI22" s="261"/>
      <c r="JJ22" s="261"/>
      <c r="JK22" s="261"/>
      <c r="JL22" s="261"/>
      <c r="JM22" s="261"/>
      <c r="JN22" s="261"/>
      <c r="JO22" s="261"/>
      <c r="JP22" s="261"/>
      <c r="JQ22" s="261"/>
      <c r="JR22" s="261"/>
      <c r="JS22" s="261"/>
      <c r="JT22" s="261"/>
      <c r="JU22" s="261"/>
      <c r="JV22" s="261"/>
      <c r="JW22" s="261"/>
      <c r="JX22" s="261"/>
      <c r="JY22" s="261"/>
      <c r="JZ22" s="261"/>
      <c r="KA22" s="261"/>
      <c r="KB22" s="261"/>
      <c r="KC22" s="261"/>
      <c r="KD22" s="261"/>
      <c r="KE22" s="261"/>
      <c r="KF22" s="261"/>
      <c r="KG22" s="261"/>
      <c r="KH22" s="261"/>
      <c r="KI22" s="261"/>
      <c r="KJ22" s="261"/>
      <c r="KK22" s="261"/>
      <c r="KL22" s="261"/>
      <c r="KM22" s="261"/>
      <c r="KN22" s="261"/>
      <c r="KO22" s="261"/>
      <c r="KP22" s="261"/>
      <c r="KQ22" s="261"/>
      <c r="KR22" s="261"/>
      <c r="KS22" s="261"/>
      <c r="KT22" s="261"/>
      <c r="KU22" s="261"/>
      <c r="KV22" s="261"/>
      <c r="KW22" s="261"/>
      <c r="KX22" s="261"/>
      <c r="KY22" s="261"/>
      <c r="KZ22" s="261"/>
      <c r="LA22" s="261"/>
      <c r="LB22" s="261"/>
      <c r="LC22" s="261"/>
      <c r="LD22" s="261"/>
      <c r="LE22" s="261"/>
      <c r="LF22" s="261"/>
      <c r="LG22" s="261"/>
      <c r="LH22" s="261"/>
      <c r="LI22" s="261"/>
      <c r="LJ22" s="261"/>
      <c r="LK22" s="261"/>
      <c r="LL22" s="261"/>
      <c r="LM22" s="261"/>
      <c r="LN22" s="261"/>
      <c r="LO22" s="261"/>
      <c r="LP22" s="261"/>
      <c r="LQ22" s="261"/>
      <c r="LR22" s="261"/>
      <c r="LS22" s="261"/>
      <c r="LT22" s="261"/>
      <c r="LU22" s="261"/>
      <c r="LV22" s="261"/>
      <c r="LW22" s="261"/>
      <c r="LX22" s="261"/>
      <c r="LY22" s="261"/>
      <c r="LZ22" s="261"/>
      <c r="MA22" s="261"/>
      <c r="MB22" s="261"/>
      <c r="MC22" s="261"/>
      <c r="MD22" s="261"/>
      <c r="ME22" s="261"/>
      <c r="MF22" s="261"/>
      <c r="MG22" s="261"/>
      <c r="MH22" s="261"/>
      <c r="MI22" s="261"/>
      <c r="MJ22" s="261"/>
      <c r="MK22" s="261"/>
      <c r="ML22" s="261"/>
      <c r="MM22" s="261"/>
      <c r="MN22" s="261"/>
      <c r="MO22" s="261"/>
      <c r="MP22" s="261"/>
      <c r="MQ22" s="261"/>
      <c r="MR22" s="261"/>
      <c r="MS22" s="261"/>
      <c r="MT22" s="261"/>
      <c r="MU22" s="261"/>
      <c r="MV22" s="261"/>
      <c r="MW22" s="261"/>
      <c r="MX22" s="261"/>
      <c r="MY22" s="261"/>
      <c r="MZ22" s="261"/>
      <c r="NA22" s="261"/>
      <c r="NB22" s="261"/>
      <c r="NC22" s="261"/>
      <c r="ND22" s="261"/>
      <c r="NE22" s="261"/>
      <c r="NF22" s="261"/>
      <c r="NG22" s="261"/>
      <c r="NH22" s="261"/>
      <c r="NI22" s="261"/>
      <c r="NJ22" s="261"/>
      <c r="NK22" s="261"/>
      <c r="NL22" s="261"/>
      <c r="NM22" s="261"/>
      <c r="NN22" s="261"/>
      <c r="NO22" s="261"/>
      <c r="NP22" s="261"/>
      <c r="NQ22" s="261"/>
      <c r="NR22" s="261"/>
      <c r="NS22" s="261"/>
      <c r="NT22" s="261"/>
      <c r="NU22" s="261"/>
      <c r="NV22" s="261"/>
      <c r="NW22" s="261"/>
      <c r="NX22" s="261"/>
      <c r="NY22" s="261"/>
      <c r="NZ22" s="261"/>
      <c r="OA22" s="261"/>
      <c r="OB22" s="261"/>
      <c r="OC22" s="261"/>
      <c r="OD22" s="261"/>
      <c r="OE22" s="261"/>
      <c r="OF22" s="261"/>
      <c r="OG22" s="261"/>
      <c r="OH22" s="261"/>
      <c r="OI22" s="261"/>
      <c r="OJ22" s="261"/>
      <c r="OK22" s="261"/>
      <c r="OL22" s="261"/>
      <c r="OM22" s="261"/>
      <c r="ON22" s="261"/>
      <c r="OO22" s="261"/>
      <c r="OP22" s="261"/>
      <c r="OQ22" s="261"/>
      <c r="OR22" s="261"/>
      <c r="OS22" s="261"/>
      <c r="OT22" s="261"/>
      <c r="OU22" s="261"/>
      <c r="OV22" s="261"/>
      <c r="OW22" s="261"/>
      <c r="OX22" s="261"/>
      <c r="OY22" s="261"/>
      <c r="OZ22" s="261"/>
      <c r="PA22" s="261"/>
      <c r="PB22" s="261"/>
      <c r="PC22" s="261"/>
      <c r="PD22" s="261"/>
      <c r="PE22" s="261"/>
      <c r="PF22" s="261"/>
      <c r="PG22" s="261"/>
      <c r="PH22" s="261"/>
      <c r="PI22" s="261"/>
      <c r="PJ22" s="261"/>
      <c r="PK22" s="261"/>
      <c r="PL22" s="261"/>
      <c r="PM22" s="261"/>
      <c r="PN22" s="261"/>
      <c r="PO22" s="261"/>
      <c r="PP22" s="261"/>
      <c r="PQ22" s="261"/>
      <c r="PR22" s="261"/>
      <c r="PS22" s="261"/>
      <c r="PT22" s="261"/>
      <c r="PU22" s="261"/>
      <c r="PV22" s="261"/>
      <c r="PW22" s="261"/>
      <c r="PX22" s="261"/>
      <c r="PY22" s="261"/>
      <c r="PZ22" s="261"/>
      <c r="QA22" s="261"/>
      <c r="QB22" s="261"/>
      <c r="QC22" s="261"/>
      <c r="QD22" s="261"/>
      <c r="QE22" s="261"/>
      <c r="QF22" s="261"/>
      <c r="QG22" s="261"/>
      <c r="QH22" s="261"/>
      <c r="QI22" s="261"/>
      <c r="QJ22" s="261"/>
      <c r="QK22" s="261"/>
      <c r="QL22" s="261"/>
      <c r="QM22" s="261"/>
      <c r="QN22" s="261"/>
      <c r="QO22" s="261"/>
      <c r="QP22" s="261"/>
      <c r="QQ22" s="261"/>
      <c r="QR22" s="261"/>
      <c r="QS22" s="261"/>
      <c r="QT22" s="261"/>
      <c r="QU22" s="261"/>
      <c r="QV22" s="261"/>
      <c r="QW22" s="261"/>
      <c r="QX22" s="261"/>
      <c r="QY22" s="261"/>
      <c r="QZ22" s="261"/>
      <c r="RA22" s="261"/>
      <c r="RB22" s="261"/>
      <c r="RC22" s="261"/>
      <c r="RD22" s="261"/>
      <c r="RE22" s="261"/>
      <c r="RF22" s="261"/>
      <c r="RG22" s="261"/>
      <c r="RH22" s="261"/>
      <c r="RI22" s="261"/>
      <c r="RJ22" s="261"/>
      <c r="RK22" s="261"/>
      <c r="RL22" s="261"/>
      <c r="RM22" s="261"/>
      <c r="RN22" s="261"/>
      <c r="RO22" s="261"/>
      <c r="RP22" s="261"/>
      <c r="RQ22" s="261"/>
      <c r="RR22" s="261"/>
      <c r="RS22" s="261"/>
      <c r="RT22" s="261"/>
      <c r="RU22" s="261"/>
      <c r="RV22" s="261"/>
      <c r="RW22" s="261"/>
      <c r="RX22" s="261"/>
      <c r="RY22" s="261"/>
      <c r="RZ22" s="261"/>
      <c r="SA22" s="261"/>
      <c r="SB22" s="261"/>
      <c r="SC22" s="261"/>
      <c r="SD22" s="261"/>
      <c r="SE22" s="261"/>
      <c r="SF22" s="261"/>
      <c r="SG22" s="261"/>
      <c r="SH22" s="261"/>
      <c r="SI22" s="261"/>
      <c r="SJ22" s="261"/>
      <c r="SK22" s="261"/>
      <c r="SL22" s="261"/>
      <c r="SM22" s="261"/>
      <c r="SN22" s="261"/>
      <c r="SO22" s="261"/>
      <c r="SP22" s="261"/>
      <c r="SQ22" s="261"/>
      <c r="SR22" s="261"/>
      <c r="SS22" s="261"/>
      <c r="ST22" s="261"/>
      <c r="SU22" s="261"/>
      <c r="SV22" s="261"/>
      <c r="SW22" s="261"/>
      <c r="SX22" s="261"/>
      <c r="SY22" s="261"/>
      <c r="SZ22" s="261"/>
      <c r="TA22" s="261"/>
      <c r="TB22" s="261"/>
      <c r="TC22" s="261"/>
      <c r="TD22" s="261"/>
      <c r="TE22" s="261"/>
      <c r="TF22" s="261"/>
      <c r="TG22" s="261"/>
      <c r="TH22" s="261"/>
      <c r="TI22" s="261"/>
      <c r="TJ22" s="261"/>
      <c r="TK22" s="261"/>
      <c r="TL22" s="261"/>
      <c r="TM22" s="261"/>
      <c r="TN22" s="261"/>
      <c r="TO22" s="261"/>
      <c r="TP22" s="261"/>
      <c r="TQ22" s="261"/>
      <c r="TR22" s="261"/>
      <c r="TS22" s="261"/>
      <c r="TT22" s="261"/>
      <c r="TU22" s="261"/>
      <c r="TV22" s="261"/>
      <c r="TW22" s="261"/>
      <c r="TX22" s="261"/>
      <c r="TY22" s="261"/>
      <c r="TZ22" s="261"/>
      <c r="UA22" s="261"/>
      <c r="UB22" s="261"/>
      <c r="UC22" s="261"/>
      <c r="UD22" s="261"/>
      <c r="UE22" s="261"/>
      <c r="UF22" s="261"/>
      <c r="UG22" s="261"/>
      <c r="UH22" s="261"/>
      <c r="UI22" s="261"/>
      <c r="UJ22" s="261"/>
      <c r="UK22" s="261"/>
      <c r="UL22" s="261"/>
      <c r="UM22" s="261"/>
      <c r="UN22" s="261"/>
      <c r="UO22" s="261"/>
      <c r="UP22" s="261"/>
      <c r="UQ22" s="261"/>
      <c r="UR22" s="261"/>
      <c r="US22" s="261"/>
      <c r="UT22" s="261"/>
      <c r="UU22" s="261"/>
      <c r="UV22" s="261"/>
      <c r="UW22" s="261"/>
      <c r="UX22" s="261"/>
      <c r="UY22" s="261"/>
      <c r="UZ22" s="261"/>
      <c r="VA22" s="261"/>
      <c r="VB22" s="261"/>
      <c r="VC22" s="261"/>
      <c r="VD22" s="261"/>
      <c r="VE22" s="261"/>
      <c r="VF22" s="261"/>
      <c r="VG22" s="261"/>
      <c r="VH22" s="261"/>
      <c r="VI22" s="261"/>
      <c r="VJ22" s="261"/>
      <c r="VK22" s="261"/>
      <c r="VL22" s="261"/>
      <c r="VM22" s="261"/>
      <c r="VN22" s="261"/>
      <c r="VO22" s="261"/>
      <c r="VP22" s="261"/>
      <c r="VQ22" s="261"/>
      <c r="VR22" s="261"/>
      <c r="VS22" s="261"/>
      <c r="VT22" s="261"/>
      <c r="VU22" s="261"/>
      <c r="VV22" s="261"/>
      <c r="VW22" s="261"/>
      <c r="VX22" s="261"/>
      <c r="VY22" s="261"/>
      <c r="VZ22" s="261"/>
      <c r="WA22" s="261"/>
      <c r="WB22" s="261"/>
      <c r="WC22" s="261"/>
      <c r="WD22" s="261"/>
      <c r="WE22" s="261"/>
      <c r="WF22" s="261"/>
      <c r="WG22" s="261"/>
      <c r="WH22" s="261"/>
      <c r="WI22" s="261"/>
      <c r="WJ22" s="261"/>
      <c r="WK22" s="261"/>
      <c r="WL22" s="261"/>
      <c r="WM22" s="261"/>
      <c r="WN22" s="261"/>
      <c r="WO22" s="261"/>
      <c r="WP22" s="261"/>
      <c r="WQ22" s="261"/>
      <c r="WR22" s="261"/>
      <c r="WS22" s="261"/>
      <c r="WT22" s="261"/>
      <c r="WU22" s="261"/>
      <c r="WV22" s="261"/>
      <c r="WW22" s="261"/>
      <c r="WX22" s="261"/>
      <c r="WY22" s="261"/>
      <c r="WZ22" s="261"/>
      <c r="XA22" s="261"/>
      <c r="XB22" s="261"/>
      <c r="XC22" s="261"/>
      <c r="XD22" s="261"/>
      <c r="XE22" s="261"/>
      <c r="XF22" s="261"/>
      <c r="XG22" s="261"/>
      <c r="XH22" s="261"/>
      <c r="XI22" s="261"/>
      <c r="XJ22" s="261"/>
      <c r="XK22" s="261"/>
      <c r="XL22" s="261"/>
      <c r="XM22" s="261"/>
      <c r="XN22" s="261"/>
      <c r="XO22" s="261"/>
      <c r="XP22" s="261"/>
      <c r="XQ22" s="261"/>
      <c r="XR22" s="261"/>
      <c r="XS22" s="261"/>
      <c r="XT22" s="261"/>
      <c r="XU22" s="261"/>
      <c r="XV22" s="261"/>
      <c r="XW22" s="261"/>
      <c r="XX22" s="261"/>
      <c r="XY22" s="261"/>
      <c r="XZ22" s="261"/>
      <c r="YA22" s="261"/>
      <c r="YB22" s="261"/>
      <c r="YC22" s="261"/>
      <c r="YD22" s="261"/>
      <c r="YE22" s="261"/>
      <c r="YF22" s="261"/>
      <c r="YG22" s="261"/>
      <c r="YH22" s="261"/>
      <c r="YI22" s="261"/>
      <c r="YJ22" s="261"/>
      <c r="YK22" s="261"/>
      <c r="YL22" s="261"/>
      <c r="YM22" s="261"/>
      <c r="YN22" s="261"/>
      <c r="YO22" s="261"/>
      <c r="YP22" s="261"/>
      <c r="YQ22" s="261"/>
      <c r="YR22" s="261"/>
      <c r="YS22" s="261"/>
      <c r="YT22" s="261"/>
      <c r="YU22" s="261"/>
      <c r="YV22" s="261"/>
      <c r="YW22" s="261"/>
      <c r="YX22" s="261"/>
      <c r="YY22" s="261"/>
      <c r="YZ22" s="261"/>
      <c r="ZA22" s="261"/>
      <c r="ZB22" s="261"/>
      <c r="ZC22" s="261"/>
      <c r="ZD22" s="261"/>
      <c r="ZE22" s="261"/>
      <c r="ZF22" s="261"/>
      <c r="ZG22" s="261"/>
      <c r="ZH22" s="261"/>
      <c r="ZI22" s="261"/>
      <c r="ZJ22" s="261"/>
      <c r="ZK22" s="261"/>
      <c r="ZL22" s="261"/>
      <c r="ZM22" s="261"/>
      <c r="ZN22" s="261"/>
      <c r="ZO22" s="261"/>
      <c r="ZP22" s="261"/>
      <c r="ZQ22" s="261"/>
      <c r="ZR22" s="261"/>
      <c r="ZS22" s="261"/>
      <c r="ZT22" s="261"/>
      <c r="ZU22" s="261"/>
      <c r="ZV22" s="261"/>
      <c r="ZW22" s="261"/>
      <c r="ZX22" s="261"/>
      <c r="ZY22" s="261"/>
      <c r="ZZ22" s="261"/>
      <c r="AAA22" s="261"/>
      <c r="AAB22" s="261"/>
      <c r="AAC22" s="261"/>
      <c r="AAD22" s="261"/>
      <c r="AAE22" s="261"/>
      <c r="AAF22" s="261"/>
      <c r="AAG22" s="261"/>
      <c r="AAH22" s="261"/>
      <c r="AAI22" s="261"/>
      <c r="AAJ22" s="261"/>
      <c r="AAK22" s="261"/>
      <c r="AAL22" s="261"/>
      <c r="AAM22" s="261"/>
      <c r="AAN22" s="261"/>
      <c r="AAO22" s="261"/>
      <c r="AAP22" s="261"/>
      <c r="AAQ22" s="261"/>
      <c r="AAR22" s="261"/>
      <c r="AAS22" s="261"/>
      <c r="AAT22" s="261"/>
      <c r="AAU22" s="261"/>
      <c r="AAV22" s="261"/>
      <c r="AAW22" s="261"/>
      <c r="AAX22" s="261"/>
      <c r="AAY22" s="261"/>
      <c r="AAZ22" s="261"/>
      <c r="ABA22" s="261"/>
      <c r="ABB22" s="261"/>
      <c r="ABC22" s="261"/>
      <c r="ABD22" s="261"/>
      <c r="ABE22" s="261"/>
      <c r="ABF22" s="261"/>
      <c r="ABG22" s="261"/>
      <c r="ABH22" s="261"/>
      <c r="ABI22" s="261"/>
      <c r="ABJ22" s="261"/>
      <c r="ABK22" s="261"/>
      <c r="ABL22" s="261"/>
      <c r="ABM22" s="261"/>
      <c r="ABN22" s="261"/>
      <c r="ABO22" s="261"/>
      <c r="ABP22" s="261"/>
      <c r="ABQ22" s="261"/>
      <c r="ABR22" s="261"/>
      <c r="ABS22" s="261"/>
      <c r="ABT22" s="261"/>
      <c r="ABU22" s="261"/>
      <c r="ABV22" s="261"/>
      <c r="ABW22" s="261"/>
      <c r="ABX22" s="261"/>
      <c r="ABY22" s="261"/>
      <c r="ABZ22" s="261"/>
      <c r="ACA22" s="261"/>
      <c r="ACB22" s="261"/>
      <c r="ACC22" s="261"/>
      <c r="ACD22" s="261"/>
      <c r="ACE22" s="261"/>
      <c r="ACF22" s="261"/>
      <c r="ACG22" s="261"/>
      <c r="ACH22" s="261"/>
      <c r="ACI22" s="261"/>
      <c r="ACJ22" s="261"/>
      <c r="ACK22" s="261"/>
      <c r="ACL22" s="261"/>
      <c r="ACM22" s="261"/>
      <c r="ACN22" s="261"/>
      <c r="ACO22" s="261"/>
      <c r="ACP22" s="261"/>
      <c r="ACQ22" s="261"/>
      <c r="ACR22" s="261"/>
      <c r="ACS22" s="261"/>
      <c r="ACT22" s="261"/>
      <c r="ACU22" s="261"/>
      <c r="ACV22" s="261"/>
      <c r="ACW22" s="261"/>
      <c r="ACX22" s="261"/>
      <c r="ACY22" s="261"/>
      <c r="ACZ22" s="261"/>
      <c r="ADA22" s="261"/>
      <c r="ADB22" s="261"/>
      <c r="ADC22" s="261"/>
      <c r="ADD22" s="261"/>
      <c r="ADE22" s="261"/>
      <c r="ADF22" s="261"/>
      <c r="ADG22" s="261"/>
      <c r="ADH22" s="261"/>
      <c r="ADI22" s="261"/>
      <c r="ADJ22" s="261"/>
      <c r="ADK22" s="261"/>
      <c r="ADL22" s="261"/>
      <c r="ADM22" s="261"/>
      <c r="ADN22" s="261"/>
      <c r="ADO22" s="261"/>
      <c r="ADP22" s="261"/>
      <c r="ADQ22" s="261"/>
      <c r="ADR22" s="261"/>
      <c r="ADS22" s="261"/>
      <c r="ADT22" s="261"/>
      <c r="ADU22" s="261"/>
      <c r="ADV22" s="261"/>
      <c r="ADW22" s="261"/>
      <c r="ADX22" s="261"/>
      <c r="ADY22" s="261"/>
      <c r="ADZ22" s="261"/>
      <c r="AEA22" s="261"/>
      <c r="AEB22" s="261"/>
      <c r="AEC22" s="261"/>
      <c r="AED22" s="261"/>
      <c r="AEE22" s="261"/>
      <c r="AEF22" s="261"/>
      <c r="AEG22" s="261"/>
      <c r="AEH22" s="261"/>
      <c r="AEI22" s="261"/>
      <c r="AEJ22" s="261"/>
      <c r="AEK22" s="261"/>
      <c r="AEL22" s="261"/>
      <c r="AEM22" s="261"/>
      <c r="AEN22" s="261"/>
      <c r="AEO22" s="261"/>
      <c r="AEP22" s="261"/>
      <c r="AEQ22" s="261"/>
      <c r="AER22" s="261"/>
      <c r="AES22" s="261"/>
      <c r="AET22" s="261"/>
      <c r="AEU22" s="261"/>
      <c r="AEV22" s="261"/>
      <c r="AEW22" s="261"/>
      <c r="AEX22" s="261"/>
      <c r="AEY22" s="261"/>
      <c r="AEZ22" s="261"/>
      <c r="AFA22" s="261"/>
      <c r="AFB22" s="261"/>
      <c r="AFC22" s="261"/>
      <c r="AFD22" s="261"/>
      <c r="AFE22" s="261"/>
      <c r="AFF22" s="261"/>
      <c r="AFG22" s="261"/>
      <c r="AFH22" s="261"/>
      <c r="AFI22" s="261"/>
      <c r="AFJ22" s="261"/>
      <c r="AFK22" s="261"/>
      <c r="AFL22" s="261"/>
      <c r="AFM22" s="261"/>
      <c r="AFN22" s="261"/>
      <c r="AFO22" s="261"/>
      <c r="AFP22" s="261"/>
      <c r="AFQ22" s="261"/>
      <c r="AFR22" s="261"/>
      <c r="AFS22" s="261"/>
      <c r="AFT22" s="261"/>
      <c r="AFU22" s="261"/>
      <c r="AFV22" s="261"/>
      <c r="AFW22" s="261"/>
      <c r="AFX22" s="261"/>
      <c r="AFY22" s="261"/>
      <c r="AFZ22" s="261"/>
      <c r="AGA22" s="261"/>
      <c r="AGB22" s="261"/>
      <c r="AGC22" s="261"/>
      <c r="AGD22" s="261"/>
      <c r="AGE22" s="261"/>
      <c r="AGF22" s="261"/>
      <c r="AGG22" s="261"/>
      <c r="AGH22" s="261"/>
      <c r="AGI22" s="261"/>
      <c r="AGJ22" s="261"/>
      <c r="AGK22" s="261"/>
      <c r="AGL22" s="261"/>
      <c r="AGM22" s="261"/>
      <c r="AGN22" s="261"/>
      <c r="AGO22" s="261"/>
      <c r="AGP22" s="261"/>
      <c r="AGQ22" s="261"/>
      <c r="AGR22" s="261"/>
      <c r="AGS22" s="261"/>
      <c r="AGT22" s="261"/>
      <c r="AGU22" s="261"/>
      <c r="AGV22" s="261"/>
      <c r="AGW22" s="261"/>
      <c r="AGX22" s="261"/>
      <c r="AGY22" s="261"/>
      <c r="AGZ22" s="261"/>
      <c r="AHA22" s="261"/>
      <c r="AHB22" s="261"/>
      <c r="AHC22" s="261"/>
      <c r="AHD22" s="261"/>
      <c r="AHE22" s="261"/>
      <c r="AHF22" s="261"/>
      <c r="AHG22" s="261"/>
      <c r="AHH22" s="261"/>
      <c r="AHI22" s="261"/>
      <c r="AHJ22" s="261"/>
      <c r="AHK22" s="261"/>
      <c r="AHL22" s="261"/>
      <c r="AHM22" s="261"/>
      <c r="AHN22" s="261"/>
      <c r="AHO22" s="261"/>
      <c r="AHP22" s="261"/>
      <c r="AHQ22" s="261"/>
      <c r="AHR22" s="261"/>
      <c r="AHS22" s="261"/>
      <c r="AHT22" s="261"/>
      <c r="AHU22" s="261"/>
      <c r="AHV22" s="261"/>
      <c r="AHW22" s="261"/>
      <c r="AHX22" s="261"/>
      <c r="AHY22" s="261"/>
      <c r="AHZ22" s="261"/>
      <c r="AIA22" s="261"/>
      <c r="AIB22" s="261"/>
      <c r="AIC22" s="261"/>
      <c r="AID22" s="261"/>
      <c r="AIE22" s="261"/>
      <c r="AIF22" s="261"/>
      <c r="AIG22" s="261"/>
      <c r="AIH22" s="261"/>
      <c r="AII22" s="261"/>
      <c r="AIJ22" s="261"/>
      <c r="AIK22" s="261"/>
      <c r="AIL22" s="261"/>
      <c r="AIM22" s="261"/>
      <c r="AIN22" s="261"/>
      <c r="AIO22" s="261"/>
      <c r="AIP22" s="261"/>
      <c r="AIQ22" s="261"/>
      <c r="AIR22" s="261"/>
      <c r="AIS22" s="261"/>
      <c r="AIT22" s="261"/>
      <c r="AIU22" s="261"/>
      <c r="AIV22" s="261"/>
      <c r="AIW22" s="261"/>
      <c r="AIX22" s="261"/>
      <c r="AIY22" s="261"/>
      <c r="AIZ22" s="261"/>
      <c r="AJA22" s="261"/>
      <c r="AJB22" s="261"/>
      <c r="AJC22" s="261"/>
      <c r="AJD22" s="261"/>
      <c r="AJE22" s="261"/>
      <c r="AJF22" s="261"/>
      <c r="AJG22" s="261"/>
      <c r="AJH22" s="261"/>
      <c r="AJI22" s="261"/>
      <c r="AJJ22" s="261"/>
      <c r="AJK22" s="261"/>
      <c r="AJL22" s="261"/>
      <c r="AJM22" s="261"/>
      <c r="AJN22" s="261"/>
      <c r="AJO22" s="261"/>
      <c r="AJP22" s="261"/>
      <c r="AJQ22" s="261"/>
      <c r="AJR22" s="261"/>
      <c r="AJS22" s="261"/>
      <c r="AJT22" s="261"/>
      <c r="AJU22" s="261"/>
      <c r="AJV22" s="261"/>
      <c r="AJW22" s="261"/>
      <c r="AJX22" s="261"/>
      <c r="AJY22" s="261"/>
      <c r="AJZ22" s="261"/>
      <c r="AKA22" s="261"/>
      <c r="AKB22" s="261"/>
      <c r="AKC22" s="261"/>
      <c r="AKD22" s="261"/>
      <c r="AKE22" s="261"/>
      <c r="AKF22" s="261"/>
      <c r="AKG22" s="261"/>
      <c r="AKH22" s="261"/>
      <c r="AKI22" s="261"/>
      <c r="AKJ22" s="261"/>
      <c r="AKK22" s="261"/>
      <c r="AKL22" s="261"/>
      <c r="AKM22" s="261"/>
      <c r="AKN22" s="261"/>
      <c r="AKO22" s="261"/>
      <c r="AKP22" s="261"/>
      <c r="AKQ22" s="261"/>
      <c r="AKR22" s="261"/>
      <c r="AKS22" s="261"/>
      <c r="AKT22" s="261"/>
      <c r="AKU22" s="261"/>
      <c r="AKV22" s="261"/>
      <c r="AKW22" s="261"/>
      <c r="AKX22" s="261"/>
      <c r="AKY22" s="261"/>
      <c r="AKZ22" s="261"/>
      <c r="ALA22" s="261"/>
      <c r="ALB22" s="261"/>
      <c r="ALC22" s="261"/>
      <c r="ALD22" s="261"/>
      <c r="ALE22" s="261"/>
      <c r="ALF22" s="261"/>
      <c r="ALG22" s="261"/>
      <c r="ALH22" s="261"/>
      <c r="ALI22" s="261"/>
      <c r="ALJ22" s="261"/>
      <c r="ALK22" s="261"/>
      <c r="ALL22" s="261"/>
      <c r="ALM22" s="261"/>
      <c r="ALN22" s="261"/>
      <c r="ALO22" s="261"/>
      <c r="ALP22" s="261"/>
      <c r="ALQ22" s="261"/>
      <c r="ALR22" s="261"/>
      <c r="ALS22" s="261"/>
      <c r="ALT22" s="261"/>
      <c r="ALU22" s="261"/>
      <c r="ALV22" s="261"/>
      <c r="ALW22" s="261"/>
      <c r="ALX22" s="261"/>
      <c r="ALY22" s="261"/>
      <c r="ALZ22" s="261"/>
      <c r="AMA22" s="261"/>
      <c r="AMB22" s="261"/>
      <c r="AMC22" s="261"/>
      <c r="AMD22" s="261"/>
      <c r="AME22" s="261"/>
      <c r="AMF22" s="261"/>
      <c r="AMG22" s="261"/>
      <c r="AMH22" s="261"/>
      <c r="AMI22" s="261"/>
      <c r="AMJ22" s="261"/>
      <c r="AMK22" s="261"/>
      <c r="AML22" s="261"/>
      <c r="AMM22" s="261"/>
      <c r="AMN22" s="261"/>
      <c r="AMO22" s="261"/>
      <c r="AMP22" s="261"/>
      <c r="AMQ22" s="261"/>
      <c r="AMR22" s="261"/>
      <c r="AMS22" s="261"/>
      <c r="AMT22" s="261"/>
      <c r="AMU22" s="261"/>
      <c r="AMV22" s="261"/>
      <c r="AMW22" s="261"/>
      <c r="AMX22" s="261"/>
      <c r="AMY22" s="261"/>
      <c r="AMZ22" s="261"/>
      <c r="ANA22" s="261"/>
      <c r="ANB22" s="261"/>
      <c r="ANC22" s="261"/>
      <c r="AND22" s="261"/>
      <c r="ANE22" s="261"/>
      <c r="ANF22" s="261"/>
      <c r="ANG22" s="261"/>
      <c r="ANH22" s="261"/>
      <c r="ANI22" s="261"/>
      <c r="ANJ22" s="261"/>
      <c r="ANK22" s="261"/>
      <c r="ANL22" s="261"/>
      <c r="ANM22" s="261"/>
      <c r="ANN22" s="261"/>
      <c r="ANO22" s="261"/>
      <c r="ANP22" s="261"/>
      <c r="ANQ22" s="261"/>
      <c r="ANR22" s="261"/>
      <c r="ANS22" s="261"/>
      <c r="ANT22" s="261"/>
      <c r="ANU22" s="261"/>
      <c r="ANV22" s="261"/>
      <c r="ANW22" s="261"/>
      <c r="ANX22" s="261"/>
      <c r="ANY22" s="261"/>
      <c r="ANZ22" s="261"/>
      <c r="AOA22" s="261"/>
      <c r="AOB22" s="261"/>
      <c r="AOC22" s="261"/>
      <c r="AOD22" s="261"/>
      <c r="AOE22" s="261"/>
      <c r="AOF22" s="261"/>
      <c r="AOG22" s="261"/>
      <c r="AOH22" s="261"/>
      <c r="AOI22" s="261"/>
      <c r="AOJ22" s="261"/>
      <c r="AOK22" s="261"/>
      <c r="AOL22" s="261"/>
      <c r="AOM22" s="261"/>
      <c r="AON22" s="261"/>
      <c r="AOO22" s="261"/>
      <c r="AOP22" s="261"/>
      <c r="AOQ22" s="261"/>
      <c r="AOR22" s="261"/>
      <c r="AOS22" s="261"/>
      <c r="AOT22" s="261"/>
      <c r="AOU22" s="261"/>
      <c r="AOV22" s="261"/>
      <c r="AOW22" s="261"/>
      <c r="AOX22" s="261"/>
      <c r="AOY22" s="261"/>
      <c r="AOZ22" s="261"/>
      <c r="APA22" s="261"/>
      <c r="APB22" s="261"/>
      <c r="APC22" s="261"/>
      <c r="APD22" s="261"/>
      <c r="APE22" s="261"/>
      <c r="APF22" s="261"/>
      <c r="APG22" s="261"/>
      <c r="APH22" s="261"/>
      <c r="API22" s="261"/>
      <c r="APJ22" s="261"/>
      <c r="APK22" s="261"/>
      <c r="APL22" s="261"/>
      <c r="APM22" s="261"/>
      <c r="APN22" s="261"/>
      <c r="APO22" s="261"/>
      <c r="APP22" s="261"/>
      <c r="APQ22" s="261"/>
      <c r="APR22" s="261"/>
      <c r="APS22" s="261"/>
      <c r="APT22" s="261"/>
      <c r="APU22" s="261"/>
      <c r="APV22" s="261"/>
      <c r="APW22" s="261"/>
      <c r="APX22" s="261"/>
      <c r="APY22" s="261"/>
      <c r="APZ22" s="261"/>
      <c r="AQA22" s="261"/>
      <c r="AQB22" s="261"/>
      <c r="AQC22" s="261"/>
      <c r="AQD22" s="261"/>
      <c r="AQE22" s="261"/>
      <c r="AQF22" s="261"/>
      <c r="AQG22" s="261"/>
      <c r="AQH22" s="261"/>
      <c r="AQI22" s="261"/>
      <c r="AQJ22" s="261"/>
      <c r="AQK22" s="261"/>
      <c r="AQL22" s="261"/>
      <c r="AQM22" s="261"/>
      <c r="AQN22" s="261"/>
      <c r="AQO22" s="261"/>
      <c r="AQP22" s="261"/>
      <c r="AQQ22" s="261"/>
      <c r="AQR22" s="261"/>
      <c r="AQS22" s="261"/>
      <c r="AQT22" s="261"/>
      <c r="AQU22" s="261"/>
      <c r="AQV22" s="261"/>
      <c r="AQW22" s="261"/>
      <c r="AQX22" s="261"/>
      <c r="AQY22" s="261"/>
      <c r="AQZ22" s="261"/>
      <c r="ARA22" s="261"/>
      <c r="ARB22" s="261"/>
      <c r="ARC22" s="261"/>
      <c r="ARD22" s="261"/>
      <c r="ARE22" s="261"/>
      <c r="ARF22" s="261"/>
      <c r="ARG22" s="261"/>
      <c r="ARH22" s="261"/>
      <c r="ARI22" s="261"/>
      <c r="ARJ22" s="261"/>
      <c r="ARK22" s="261"/>
      <c r="ARL22" s="261"/>
      <c r="ARM22" s="261"/>
      <c r="ARN22" s="261"/>
      <c r="ARO22" s="261"/>
      <c r="ARP22" s="261"/>
      <c r="ARQ22" s="261"/>
      <c r="ARR22" s="261"/>
      <c r="ARS22" s="261"/>
      <c r="ART22" s="261"/>
      <c r="ARU22" s="261"/>
      <c r="ARV22" s="261"/>
      <c r="ARW22" s="261"/>
      <c r="ARX22" s="261"/>
      <c r="ARY22" s="261"/>
      <c r="ARZ22" s="261"/>
      <c r="ASA22" s="261"/>
      <c r="ASB22" s="261"/>
      <c r="ASC22" s="261"/>
      <c r="ASD22" s="261"/>
      <c r="ASE22" s="261"/>
      <c r="ASF22" s="261"/>
      <c r="ASG22" s="261"/>
      <c r="ASH22" s="261"/>
      <c r="ASI22" s="261"/>
      <c r="ASJ22" s="261"/>
      <c r="ASK22" s="261"/>
      <c r="ASL22" s="261"/>
      <c r="ASM22" s="261"/>
      <c r="ASN22" s="261"/>
      <c r="ASO22" s="261"/>
      <c r="ASP22" s="261"/>
      <c r="ASQ22" s="261"/>
      <c r="ASR22" s="261"/>
      <c r="ASS22" s="261"/>
      <c r="AST22" s="261"/>
      <c r="ASU22" s="261"/>
      <c r="ASV22" s="261"/>
      <c r="ASW22" s="261"/>
      <c r="ASX22" s="261"/>
      <c r="ASY22" s="261"/>
      <c r="ASZ22" s="261"/>
      <c r="ATA22" s="261"/>
      <c r="ATB22" s="261"/>
      <c r="ATC22" s="261"/>
      <c r="ATD22" s="261"/>
      <c r="ATE22" s="261"/>
      <c r="ATF22" s="261"/>
      <c r="ATG22" s="261"/>
      <c r="ATH22" s="261"/>
      <c r="ATI22" s="261"/>
      <c r="ATJ22" s="261"/>
      <c r="ATK22" s="261"/>
      <c r="ATL22" s="261"/>
      <c r="ATM22" s="261"/>
      <c r="ATN22" s="261"/>
      <c r="ATO22" s="261"/>
      <c r="ATP22" s="261"/>
      <c r="ATQ22" s="261"/>
      <c r="ATR22" s="261"/>
      <c r="ATS22" s="261"/>
      <c r="ATT22" s="261"/>
      <c r="ATU22" s="261"/>
      <c r="ATV22" s="261"/>
      <c r="ATW22" s="261"/>
      <c r="ATX22" s="261"/>
      <c r="ATY22" s="261"/>
      <c r="ATZ22" s="261"/>
      <c r="AUA22" s="261"/>
      <c r="AUB22" s="261"/>
      <c r="AUC22" s="261"/>
      <c r="AUD22" s="261"/>
      <c r="AUE22" s="261"/>
      <c r="AUF22" s="261"/>
      <c r="AUG22" s="261"/>
      <c r="AUH22" s="261"/>
      <c r="AUI22" s="261"/>
      <c r="AUJ22" s="261"/>
      <c r="AUK22" s="261"/>
      <c r="AUL22" s="261"/>
      <c r="AUM22" s="261"/>
      <c r="AUN22" s="261"/>
      <c r="AUO22" s="261"/>
      <c r="AUP22" s="261"/>
      <c r="AUQ22" s="261"/>
      <c r="AUR22" s="261"/>
      <c r="AUS22" s="261"/>
      <c r="AUT22" s="261"/>
      <c r="AUU22" s="261"/>
      <c r="AUV22" s="261"/>
      <c r="AUW22" s="261"/>
      <c r="AUX22" s="261"/>
      <c r="AUY22" s="261"/>
      <c r="AUZ22" s="261"/>
      <c r="AVA22" s="261"/>
      <c r="AVB22" s="261"/>
      <c r="AVC22" s="261"/>
      <c r="AVD22" s="261"/>
      <c r="AVE22" s="261"/>
      <c r="AVF22" s="261"/>
      <c r="AVG22" s="261"/>
      <c r="AVH22" s="261"/>
      <c r="AVI22" s="261"/>
      <c r="AVJ22" s="261"/>
      <c r="AVK22" s="261"/>
      <c r="AVL22" s="261"/>
      <c r="AVM22" s="261"/>
      <c r="AVN22" s="261"/>
      <c r="AVO22" s="261"/>
      <c r="AVP22" s="261"/>
      <c r="AVQ22" s="261"/>
      <c r="AVR22" s="261"/>
      <c r="AVS22" s="261"/>
      <c r="AVT22" s="261"/>
      <c r="AVU22" s="261"/>
      <c r="AVV22" s="261"/>
      <c r="AVW22" s="261"/>
      <c r="AVX22" s="261"/>
      <c r="AVY22" s="261"/>
      <c r="AVZ22" s="261"/>
      <c r="AWA22" s="261"/>
      <c r="AWB22" s="261"/>
      <c r="AWC22" s="261"/>
      <c r="AWD22" s="261"/>
      <c r="AWE22" s="261"/>
      <c r="AWF22" s="261"/>
      <c r="AWG22" s="261"/>
      <c r="AWH22" s="261"/>
      <c r="AWI22" s="261"/>
      <c r="AWJ22" s="261"/>
      <c r="AWK22" s="261"/>
      <c r="AWL22" s="261"/>
      <c r="AWM22" s="261"/>
      <c r="AWN22" s="261"/>
      <c r="AWO22" s="261"/>
      <c r="AWP22" s="261"/>
      <c r="AWQ22" s="261"/>
      <c r="AWR22" s="261"/>
      <c r="AWS22" s="261"/>
      <c r="AWT22" s="261"/>
      <c r="AWU22" s="261"/>
      <c r="AWV22" s="261"/>
      <c r="AWW22" s="261"/>
      <c r="AWX22" s="261"/>
      <c r="AWY22" s="261"/>
      <c r="AWZ22" s="261"/>
      <c r="AXA22" s="261"/>
      <c r="AXB22" s="261"/>
      <c r="AXC22" s="261"/>
      <c r="AXD22" s="261"/>
      <c r="AXE22" s="261"/>
      <c r="AXF22" s="261"/>
      <c r="AXG22" s="261"/>
      <c r="AXH22" s="261"/>
      <c r="AXI22" s="261"/>
      <c r="AXJ22" s="261"/>
      <c r="AXK22" s="261"/>
      <c r="AXL22" s="261"/>
      <c r="AXM22" s="261"/>
      <c r="AXN22" s="261"/>
      <c r="AXO22" s="261"/>
      <c r="AXP22" s="261"/>
      <c r="AXQ22" s="261"/>
      <c r="AXR22" s="261"/>
      <c r="AXS22" s="261"/>
      <c r="AXT22" s="261"/>
      <c r="AXU22" s="261"/>
      <c r="AXV22" s="261"/>
      <c r="AXW22" s="261"/>
      <c r="AXX22" s="261"/>
      <c r="AXY22" s="261"/>
      <c r="AXZ22" s="261"/>
      <c r="AYA22" s="261"/>
      <c r="AYB22" s="261"/>
      <c r="AYC22" s="261"/>
      <c r="AYD22" s="261"/>
      <c r="AYE22" s="261"/>
      <c r="AYF22" s="261"/>
      <c r="AYG22" s="261"/>
      <c r="AYH22" s="261"/>
      <c r="AYI22" s="261"/>
      <c r="AYJ22" s="261"/>
      <c r="AYK22" s="261"/>
      <c r="AYL22" s="261"/>
      <c r="AYM22" s="261"/>
      <c r="AYN22" s="261"/>
      <c r="AYO22" s="261"/>
      <c r="AYP22" s="261"/>
      <c r="AYQ22" s="261"/>
      <c r="AYR22" s="261"/>
      <c r="AYS22" s="261"/>
      <c r="AYT22" s="261"/>
      <c r="AYU22" s="261"/>
      <c r="AYV22" s="261"/>
      <c r="AYW22" s="261"/>
      <c r="AYX22" s="261"/>
      <c r="AYY22" s="261"/>
      <c r="AYZ22" s="261"/>
      <c r="AZA22" s="261"/>
      <c r="AZB22" s="261"/>
      <c r="AZC22" s="261"/>
      <c r="AZD22" s="261"/>
      <c r="AZE22" s="261"/>
      <c r="AZF22" s="261"/>
      <c r="AZG22" s="261"/>
      <c r="AZH22" s="261"/>
      <c r="AZI22" s="261"/>
      <c r="AZJ22" s="261"/>
      <c r="AZK22" s="261"/>
      <c r="AZL22" s="261"/>
      <c r="AZM22" s="261"/>
      <c r="AZN22" s="261"/>
      <c r="AZO22" s="261"/>
      <c r="AZP22" s="261"/>
      <c r="AZQ22" s="261"/>
      <c r="AZR22" s="261"/>
      <c r="AZS22" s="261"/>
      <c r="AZT22" s="261"/>
      <c r="AZU22" s="261"/>
      <c r="AZV22" s="261"/>
      <c r="AZW22" s="261"/>
      <c r="AZX22" s="261"/>
      <c r="AZY22" s="261"/>
      <c r="AZZ22" s="261"/>
      <c r="BAA22" s="261"/>
      <c r="BAB22" s="261"/>
      <c r="BAC22" s="261"/>
      <c r="BAD22" s="261"/>
      <c r="BAE22" s="261"/>
      <c r="BAF22" s="261"/>
      <c r="BAG22" s="261"/>
      <c r="BAH22" s="261"/>
      <c r="BAI22" s="261"/>
      <c r="BAJ22" s="261"/>
      <c r="BAK22" s="261"/>
      <c r="BAL22" s="261"/>
      <c r="BAM22" s="261"/>
      <c r="BAN22" s="261"/>
      <c r="BAO22" s="261"/>
      <c r="BAP22" s="261"/>
      <c r="BAQ22" s="261"/>
      <c r="BAR22" s="261"/>
      <c r="BAS22" s="261"/>
      <c r="BAT22" s="261"/>
      <c r="BAU22" s="261"/>
      <c r="BAV22" s="261"/>
      <c r="BAW22" s="261"/>
      <c r="BAX22" s="261"/>
      <c r="BAY22" s="261"/>
      <c r="BAZ22" s="261"/>
      <c r="BBA22" s="261"/>
      <c r="BBB22" s="261"/>
      <c r="BBC22" s="261"/>
      <c r="BBD22" s="261"/>
      <c r="BBE22" s="261"/>
      <c r="BBF22" s="261"/>
      <c r="BBG22" s="261"/>
      <c r="BBH22" s="261"/>
      <c r="BBI22" s="261"/>
      <c r="BBJ22" s="261"/>
      <c r="BBK22" s="261"/>
      <c r="BBL22" s="261"/>
      <c r="BBM22" s="261"/>
      <c r="BBN22" s="261"/>
      <c r="BBO22" s="261"/>
      <c r="BBP22" s="261"/>
      <c r="BBQ22" s="261"/>
      <c r="BBR22" s="261"/>
      <c r="BBS22" s="261"/>
      <c r="BBT22" s="261"/>
      <c r="BBU22" s="261"/>
      <c r="BBV22" s="261"/>
      <c r="BBW22" s="261"/>
      <c r="BBX22" s="261"/>
      <c r="BBY22" s="261"/>
      <c r="BBZ22" s="261"/>
      <c r="BCA22" s="261"/>
      <c r="BCB22" s="261"/>
      <c r="BCC22" s="261"/>
      <c r="BCD22" s="261"/>
      <c r="BCE22" s="261"/>
      <c r="BCF22" s="261"/>
      <c r="BCG22" s="261"/>
      <c r="BCH22" s="261"/>
      <c r="BCI22" s="261"/>
      <c r="BCJ22" s="261"/>
      <c r="BCK22" s="261"/>
      <c r="BCL22" s="261"/>
      <c r="BCM22" s="261"/>
      <c r="BCN22" s="261"/>
      <c r="BCO22" s="261"/>
      <c r="BCP22" s="261"/>
      <c r="BCQ22" s="261"/>
      <c r="BCR22" s="261"/>
      <c r="BCS22" s="261"/>
      <c r="BCT22" s="261"/>
      <c r="BCU22" s="261"/>
      <c r="BCV22" s="261"/>
      <c r="BCW22" s="261"/>
      <c r="BCX22" s="261"/>
      <c r="BCY22" s="261"/>
      <c r="BCZ22" s="261"/>
      <c r="BDA22" s="261"/>
      <c r="BDB22" s="261"/>
      <c r="BDC22" s="261"/>
      <c r="BDD22" s="261"/>
      <c r="BDE22" s="261"/>
      <c r="BDF22" s="261"/>
      <c r="BDG22" s="261"/>
      <c r="BDH22" s="261"/>
      <c r="BDI22" s="261"/>
      <c r="BDJ22" s="261"/>
      <c r="BDK22" s="261"/>
      <c r="BDL22" s="261"/>
      <c r="BDM22" s="261"/>
      <c r="BDN22" s="261"/>
      <c r="BDO22" s="261"/>
      <c r="BDP22" s="261"/>
      <c r="BDQ22" s="261"/>
      <c r="BDR22" s="261"/>
      <c r="BDS22" s="261"/>
      <c r="BDT22" s="261"/>
      <c r="BDU22" s="261"/>
      <c r="BDV22" s="261"/>
      <c r="BDW22" s="261"/>
      <c r="BDX22" s="261"/>
      <c r="BDY22" s="261"/>
      <c r="BDZ22" s="261"/>
      <c r="BEA22" s="261"/>
      <c r="BEB22" s="261"/>
      <c r="BEC22" s="261"/>
      <c r="BED22" s="261"/>
      <c r="BEE22" s="261"/>
      <c r="BEF22" s="261"/>
      <c r="BEG22" s="261"/>
      <c r="BEH22" s="261"/>
      <c r="BEI22" s="261"/>
      <c r="BEJ22" s="261"/>
      <c r="BEK22" s="261"/>
      <c r="BEL22" s="261"/>
      <c r="BEM22" s="261"/>
      <c r="BEN22" s="261"/>
      <c r="BEO22" s="261"/>
      <c r="BEP22" s="261"/>
      <c r="BEQ22" s="261"/>
      <c r="BER22" s="261"/>
      <c r="BES22" s="261"/>
      <c r="BET22" s="261"/>
      <c r="BEU22" s="261"/>
      <c r="BEV22" s="261"/>
      <c r="BEW22" s="261"/>
      <c r="BEX22" s="261"/>
      <c r="BEY22" s="261"/>
      <c r="BEZ22" s="261"/>
      <c r="BFA22" s="261"/>
      <c r="BFB22" s="261"/>
      <c r="BFC22" s="261"/>
      <c r="BFD22" s="261"/>
      <c r="BFE22" s="261"/>
      <c r="BFF22" s="261"/>
      <c r="BFG22" s="261"/>
      <c r="BFH22" s="261"/>
      <c r="BFI22" s="261"/>
      <c r="BFJ22" s="261"/>
      <c r="BFK22" s="261"/>
      <c r="BFL22" s="261"/>
      <c r="BFM22" s="261"/>
      <c r="BFN22" s="261"/>
      <c r="BFO22" s="261"/>
      <c r="BFP22" s="261"/>
      <c r="BFQ22" s="261"/>
      <c r="BFR22" s="261"/>
      <c r="BFS22" s="261"/>
      <c r="BFT22" s="261"/>
      <c r="BFU22" s="261"/>
      <c r="BFV22" s="261"/>
      <c r="BFW22" s="261"/>
      <c r="BFX22" s="261"/>
      <c r="BFY22" s="261"/>
      <c r="BFZ22" s="261"/>
      <c r="BGA22" s="261"/>
      <c r="BGB22" s="261"/>
      <c r="BGC22" s="261"/>
      <c r="BGD22" s="261"/>
      <c r="BGE22" s="261"/>
      <c r="BGF22" s="261"/>
      <c r="BGG22" s="261"/>
      <c r="BGH22" s="261"/>
      <c r="BGI22" s="261"/>
      <c r="BGJ22" s="261"/>
      <c r="BGK22" s="261"/>
      <c r="BGL22" s="261"/>
      <c r="BGM22" s="261"/>
      <c r="BGN22" s="261"/>
      <c r="BGO22" s="261"/>
      <c r="BGP22" s="261"/>
      <c r="BGQ22" s="261"/>
      <c r="BGR22" s="261"/>
      <c r="BGS22" s="261"/>
      <c r="BGT22" s="261"/>
      <c r="BGU22" s="261"/>
      <c r="BGV22" s="261"/>
      <c r="BGW22" s="261"/>
      <c r="BGX22" s="261"/>
      <c r="BGY22" s="261"/>
      <c r="BGZ22" s="261"/>
      <c r="BHA22" s="261"/>
      <c r="BHB22" s="261"/>
      <c r="BHC22" s="261"/>
      <c r="BHD22" s="261"/>
      <c r="BHE22" s="261"/>
      <c r="BHF22" s="261"/>
      <c r="BHG22" s="261"/>
      <c r="BHH22" s="261"/>
      <c r="BHI22" s="261"/>
      <c r="BHJ22" s="261"/>
      <c r="BHK22" s="261"/>
      <c r="BHL22" s="261"/>
      <c r="BHM22" s="261"/>
      <c r="BHN22" s="261"/>
      <c r="BHO22" s="261"/>
      <c r="BHP22" s="261"/>
      <c r="BHQ22" s="261"/>
      <c r="BHR22" s="261"/>
      <c r="BHS22" s="261"/>
      <c r="BHT22" s="261"/>
      <c r="BHU22" s="261"/>
      <c r="BHV22" s="261"/>
      <c r="BHW22" s="261"/>
      <c r="BHX22" s="261"/>
      <c r="BHY22" s="261"/>
      <c r="BHZ22" s="261"/>
      <c r="BIA22" s="261"/>
      <c r="BIB22" s="261"/>
      <c r="BIC22" s="261"/>
      <c r="BID22" s="261"/>
      <c r="BIE22" s="261"/>
      <c r="BIF22" s="261"/>
      <c r="BIG22" s="261"/>
      <c r="BIH22" s="261"/>
      <c r="BII22" s="261"/>
      <c r="BIJ22" s="261"/>
      <c r="BIK22" s="261"/>
      <c r="BIL22" s="261"/>
      <c r="BIM22" s="261"/>
      <c r="BIN22" s="261"/>
      <c r="BIO22" s="261"/>
      <c r="BIP22" s="261"/>
      <c r="BIQ22" s="261"/>
      <c r="BIR22" s="261"/>
      <c r="BIS22" s="261"/>
      <c r="BIT22" s="261"/>
      <c r="BIU22" s="261"/>
      <c r="BIV22" s="261"/>
      <c r="BIW22" s="261"/>
      <c r="BIX22" s="261"/>
      <c r="BIY22" s="261"/>
      <c r="BIZ22" s="261"/>
      <c r="BJA22" s="261"/>
      <c r="BJB22" s="261"/>
      <c r="BJC22" s="261"/>
      <c r="BJD22" s="261"/>
      <c r="BJE22" s="261"/>
      <c r="BJF22" s="261"/>
      <c r="BJG22" s="261"/>
      <c r="BJH22" s="261"/>
      <c r="BJI22" s="261"/>
      <c r="BJJ22" s="261"/>
      <c r="BJK22" s="261"/>
      <c r="BJL22" s="261"/>
      <c r="BJM22" s="261"/>
      <c r="BJN22" s="261"/>
      <c r="BJO22" s="261"/>
      <c r="BJP22" s="261"/>
      <c r="BJQ22" s="261"/>
      <c r="BJR22" s="261"/>
      <c r="BJS22" s="261"/>
      <c r="BJT22" s="261"/>
      <c r="BJU22" s="261"/>
      <c r="BJV22" s="261"/>
      <c r="BJW22" s="261"/>
      <c r="BJX22" s="261"/>
      <c r="BJY22" s="261"/>
      <c r="BJZ22" s="261"/>
      <c r="BKA22" s="261"/>
      <c r="BKB22" s="261"/>
      <c r="BKC22" s="261"/>
      <c r="BKD22" s="261"/>
      <c r="BKE22" s="261"/>
      <c r="BKF22" s="261"/>
      <c r="BKG22" s="261"/>
      <c r="BKH22" s="261"/>
      <c r="BKI22" s="261"/>
      <c r="BKJ22" s="261"/>
      <c r="BKK22" s="261"/>
      <c r="BKL22" s="261"/>
      <c r="BKM22" s="261"/>
      <c r="BKN22" s="261"/>
      <c r="BKO22" s="261"/>
      <c r="BKP22" s="261"/>
      <c r="BKQ22" s="261"/>
      <c r="BKR22" s="261"/>
      <c r="BKS22" s="261"/>
      <c r="BKT22" s="261"/>
      <c r="BKU22" s="261"/>
      <c r="BKV22" s="261"/>
      <c r="BKW22" s="261"/>
      <c r="BKX22" s="261"/>
      <c r="BKY22" s="261"/>
      <c r="BKZ22" s="261"/>
      <c r="BLA22" s="261"/>
      <c r="BLB22" s="261"/>
      <c r="BLC22" s="261"/>
      <c r="BLD22" s="261"/>
      <c r="BLE22" s="261"/>
      <c r="BLF22" s="261"/>
      <c r="BLG22" s="261"/>
      <c r="BLH22" s="261"/>
      <c r="BLI22" s="261"/>
      <c r="BLJ22" s="261"/>
      <c r="BLK22" s="261"/>
      <c r="BLL22" s="261"/>
      <c r="BLM22" s="261"/>
      <c r="BLN22" s="261"/>
      <c r="BLO22" s="261"/>
      <c r="BLP22" s="261"/>
      <c r="BLQ22" s="261"/>
      <c r="BLR22" s="261"/>
      <c r="BLS22" s="261"/>
      <c r="BLT22" s="261"/>
      <c r="BLU22" s="261"/>
      <c r="BLV22" s="261"/>
      <c r="BLW22" s="261"/>
      <c r="BLX22" s="261"/>
      <c r="BLY22" s="261"/>
      <c r="BLZ22" s="261"/>
      <c r="BMA22" s="261"/>
      <c r="BMB22" s="261"/>
      <c r="BMC22" s="261"/>
      <c r="BMD22" s="261"/>
      <c r="BME22" s="261"/>
      <c r="BMF22" s="261"/>
      <c r="BMG22" s="261"/>
      <c r="BMH22" s="261"/>
      <c r="BMI22" s="261"/>
      <c r="BMJ22" s="261"/>
      <c r="BMK22" s="261"/>
      <c r="BML22" s="261"/>
      <c r="BMM22" s="261"/>
      <c r="BMN22" s="261"/>
      <c r="BMO22" s="261"/>
      <c r="BMP22" s="261"/>
      <c r="BMQ22" s="261"/>
      <c r="BMR22" s="261"/>
      <c r="BMS22" s="261"/>
      <c r="BMT22" s="261"/>
      <c r="BMU22" s="261"/>
      <c r="BMV22" s="261"/>
      <c r="BMW22" s="261"/>
      <c r="BMX22" s="261"/>
      <c r="BMY22" s="261"/>
      <c r="BMZ22" s="261"/>
      <c r="BNA22" s="261"/>
      <c r="BNB22" s="261"/>
      <c r="BNC22" s="261"/>
      <c r="BND22" s="261"/>
      <c r="BNE22" s="261"/>
      <c r="BNF22" s="261"/>
      <c r="BNG22" s="261"/>
      <c r="BNH22" s="261"/>
      <c r="BNI22" s="261"/>
      <c r="BNJ22" s="261"/>
      <c r="BNK22" s="261"/>
      <c r="BNL22" s="261"/>
      <c r="BNM22" s="261"/>
      <c r="BNN22" s="261"/>
      <c r="BNO22" s="261"/>
      <c r="BNP22" s="261"/>
      <c r="BNQ22" s="261"/>
      <c r="BNR22" s="261"/>
      <c r="BNS22" s="261"/>
      <c r="BNT22" s="261"/>
      <c r="BNU22" s="261"/>
      <c r="BNV22" s="261"/>
      <c r="BNW22" s="261"/>
      <c r="BNX22" s="261"/>
      <c r="BNY22" s="261"/>
      <c r="BNZ22" s="261"/>
      <c r="BOA22" s="261"/>
      <c r="BOB22" s="261"/>
      <c r="BOC22" s="261"/>
      <c r="BOD22" s="261"/>
      <c r="BOE22" s="261"/>
      <c r="BOF22" s="261"/>
      <c r="BOG22" s="261"/>
      <c r="BOH22" s="261"/>
      <c r="BOI22" s="261"/>
      <c r="BOJ22" s="261"/>
      <c r="BOK22" s="261"/>
      <c r="BOL22" s="261"/>
      <c r="BOM22" s="261"/>
      <c r="BON22" s="261"/>
      <c r="BOO22" s="261"/>
      <c r="BOP22" s="261"/>
      <c r="BOQ22" s="261"/>
      <c r="BOR22" s="261"/>
      <c r="BOS22" s="261"/>
      <c r="BOT22" s="261"/>
      <c r="BOU22" s="261"/>
      <c r="BOV22" s="261"/>
      <c r="BOW22" s="261"/>
      <c r="BOX22" s="261"/>
      <c r="BOY22" s="261"/>
      <c r="BOZ22" s="261"/>
      <c r="BPA22" s="261"/>
      <c r="BPB22" s="261"/>
      <c r="BPC22" s="261"/>
      <c r="BPD22" s="261"/>
      <c r="BPE22" s="261"/>
      <c r="BPF22" s="261"/>
      <c r="BPG22" s="261"/>
      <c r="BPH22" s="261"/>
      <c r="BPI22" s="261"/>
      <c r="BPJ22" s="261"/>
      <c r="BPK22" s="261"/>
      <c r="BPL22" s="261"/>
      <c r="BPM22" s="261"/>
      <c r="BPN22" s="261"/>
      <c r="BPO22" s="261"/>
      <c r="BPP22" s="261"/>
      <c r="BPQ22" s="261"/>
      <c r="BPR22" s="261"/>
      <c r="BPS22" s="261"/>
      <c r="BPT22" s="261"/>
      <c r="BPU22" s="261"/>
      <c r="BPV22" s="261"/>
      <c r="BPW22" s="261"/>
      <c r="BPX22" s="261"/>
      <c r="BPY22" s="261"/>
      <c r="BPZ22" s="261"/>
      <c r="BQA22" s="261"/>
      <c r="BQB22" s="261"/>
      <c r="BQC22" s="261"/>
      <c r="BQD22" s="261"/>
      <c r="BQE22" s="261"/>
      <c r="BQF22" s="261"/>
      <c r="BQG22" s="261"/>
      <c r="BQH22" s="261"/>
      <c r="BQI22" s="261"/>
      <c r="BQJ22" s="261"/>
      <c r="BQK22" s="261"/>
      <c r="BQL22" s="261"/>
      <c r="BQM22" s="261"/>
      <c r="BQN22" s="261"/>
      <c r="BQO22" s="261"/>
      <c r="BQP22" s="261"/>
      <c r="BQQ22" s="261"/>
      <c r="BQR22" s="261"/>
      <c r="BQS22" s="261"/>
      <c r="BQT22" s="261"/>
      <c r="BQU22" s="261"/>
      <c r="BQV22" s="261"/>
      <c r="BQW22" s="261"/>
      <c r="BQX22" s="261"/>
      <c r="BQY22" s="261"/>
      <c r="BQZ22" s="261"/>
      <c r="BRA22" s="261"/>
      <c r="BRB22" s="261"/>
      <c r="BRC22" s="261"/>
      <c r="BRD22" s="261"/>
      <c r="BRE22" s="261"/>
      <c r="BRF22" s="261"/>
      <c r="BRG22" s="261"/>
      <c r="BRH22" s="261"/>
      <c r="BRI22" s="261"/>
      <c r="BRJ22" s="261"/>
      <c r="BRK22" s="261"/>
      <c r="BRL22" s="261"/>
      <c r="BRM22" s="261"/>
      <c r="BRN22" s="261"/>
      <c r="BRO22" s="261"/>
      <c r="BRP22" s="261"/>
      <c r="BRQ22" s="261"/>
      <c r="BRR22" s="261"/>
      <c r="BRS22" s="261"/>
      <c r="BRT22" s="261"/>
      <c r="BRU22" s="261"/>
      <c r="BRV22" s="261"/>
      <c r="BRW22" s="261"/>
      <c r="BRX22" s="261"/>
      <c r="BRY22" s="261"/>
      <c r="BRZ22" s="261"/>
      <c r="BSA22" s="261"/>
      <c r="BSB22" s="261"/>
      <c r="BSC22" s="261"/>
      <c r="BSD22" s="261"/>
      <c r="BSE22" s="261"/>
      <c r="BSF22" s="261"/>
      <c r="BSG22" s="261"/>
      <c r="BSH22" s="261"/>
      <c r="BSI22" s="261"/>
      <c r="BSJ22" s="261"/>
      <c r="BSK22" s="261"/>
      <c r="BSL22" s="261"/>
      <c r="BSM22" s="261"/>
      <c r="BSN22" s="261"/>
      <c r="BSO22" s="261"/>
      <c r="BSP22" s="261"/>
      <c r="BSQ22" s="261"/>
      <c r="BSR22" s="261"/>
      <c r="BSS22" s="261"/>
      <c r="BST22" s="261"/>
      <c r="BSU22" s="261"/>
      <c r="BSV22" s="261"/>
      <c r="BSW22" s="261"/>
      <c r="BSX22" s="261"/>
      <c r="BSY22" s="261"/>
      <c r="BSZ22" s="261"/>
      <c r="BTA22" s="261"/>
      <c r="BTB22" s="261"/>
      <c r="BTC22" s="261"/>
      <c r="BTD22" s="261"/>
      <c r="BTE22" s="261"/>
      <c r="BTF22" s="261"/>
      <c r="BTG22" s="261"/>
      <c r="BTH22" s="261"/>
      <c r="BTI22" s="261"/>
      <c r="BTJ22" s="261"/>
      <c r="BTK22" s="261"/>
      <c r="BTL22" s="261"/>
      <c r="BTM22" s="261"/>
      <c r="BTN22" s="261"/>
      <c r="BTO22" s="261"/>
      <c r="BTP22" s="261"/>
      <c r="BTQ22" s="261"/>
      <c r="BTR22" s="261"/>
      <c r="BTS22" s="261"/>
      <c r="BTT22" s="261"/>
      <c r="BTU22" s="261"/>
      <c r="BTV22" s="261"/>
      <c r="BTW22" s="261"/>
      <c r="BTX22" s="261"/>
      <c r="BTY22" s="261"/>
      <c r="BTZ22" s="261"/>
      <c r="BUA22" s="261"/>
      <c r="BUB22" s="261"/>
      <c r="BUC22" s="261"/>
      <c r="BUD22" s="261"/>
      <c r="BUE22" s="261"/>
      <c r="BUF22" s="261"/>
      <c r="BUG22" s="261"/>
      <c r="BUH22" s="261"/>
      <c r="BUI22" s="261"/>
      <c r="BUJ22" s="261"/>
      <c r="BUK22" s="261"/>
      <c r="BUL22" s="261"/>
      <c r="BUM22" s="261"/>
      <c r="BUN22" s="261"/>
      <c r="BUO22" s="261"/>
      <c r="BUP22" s="261"/>
      <c r="BUQ22" s="261"/>
      <c r="BUR22" s="261"/>
      <c r="BUS22" s="261"/>
      <c r="BUT22" s="261"/>
      <c r="BUU22" s="261"/>
      <c r="BUV22" s="261"/>
      <c r="BUW22" s="261"/>
      <c r="BUX22" s="261"/>
      <c r="BUY22" s="261"/>
      <c r="BUZ22" s="261"/>
      <c r="BVA22" s="261"/>
      <c r="BVB22" s="261"/>
      <c r="BVC22" s="261"/>
      <c r="BVD22" s="261"/>
      <c r="BVE22" s="261"/>
      <c r="BVF22" s="261"/>
      <c r="BVG22" s="261"/>
      <c r="BVH22" s="261"/>
      <c r="BVI22" s="261"/>
      <c r="BVJ22" s="261"/>
      <c r="BVK22" s="261"/>
      <c r="BVL22" s="261"/>
      <c r="BVM22" s="261"/>
      <c r="BVN22" s="261"/>
      <c r="BVO22" s="261"/>
      <c r="BVP22" s="261"/>
      <c r="BVQ22" s="261"/>
      <c r="BVR22" s="261"/>
      <c r="BVS22" s="261"/>
      <c r="BVT22" s="261"/>
      <c r="BVU22" s="261"/>
      <c r="BVV22" s="261"/>
      <c r="BVW22" s="261"/>
      <c r="BVX22" s="261"/>
      <c r="BVY22" s="261"/>
      <c r="BVZ22" s="261"/>
      <c r="BWA22" s="261"/>
      <c r="BWB22" s="261"/>
      <c r="BWC22" s="261"/>
      <c r="BWD22" s="261"/>
      <c r="BWE22" s="261"/>
      <c r="BWF22" s="261"/>
      <c r="BWG22" s="261"/>
      <c r="BWH22" s="261"/>
      <c r="BWI22" s="261"/>
      <c r="BWJ22" s="261"/>
      <c r="BWK22" s="261"/>
      <c r="BWL22" s="261"/>
      <c r="BWM22" s="261"/>
      <c r="BWN22" s="261"/>
      <c r="BWO22" s="261"/>
      <c r="BWP22" s="261"/>
      <c r="BWQ22" s="261"/>
      <c r="BWR22" s="261"/>
      <c r="BWS22" s="261"/>
      <c r="BWT22" s="261"/>
      <c r="BWU22" s="261"/>
      <c r="BWV22" s="261"/>
      <c r="BWW22" s="261"/>
      <c r="BWX22" s="261"/>
      <c r="BWY22" s="261"/>
      <c r="BWZ22" s="261"/>
      <c r="BXA22" s="261"/>
      <c r="BXB22" s="261"/>
      <c r="BXC22" s="261"/>
      <c r="BXD22" s="261"/>
      <c r="BXE22" s="261"/>
      <c r="BXF22" s="261"/>
      <c r="BXG22" s="261"/>
      <c r="BXH22" s="261"/>
      <c r="BXI22" s="261"/>
      <c r="BXJ22" s="261"/>
      <c r="BXK22" s="261"/>
      <c r="BXL22" s="261"/>
      <c r="BXM22" s="261"/>
      <c r="BXN22" s="261"/>
      <c r="BXO22" s="261"/>
      <c r="BXP22" s="261"/>
      <c r="BXQ22" s="261"/>
      <c r="BXR22" s="261"/>
      <c r="BXS22" s="261"/>
      <c r="BXT22" s="261"/>
      <c r="BXU22" s="261"/>
      <c r="BXV22" s="261"/>
      <c r="BXW22" s="261"/>
      <c r="BXX22" s="261"/>
      <c r="BXY22" s="261"/>
      <c r="BXZ22" s="261"/>
      <c r="BYA22" s="261"/>
      <c r="BYB22" s="261"/>
      <c r="BYC22" s="261"/>
      <c r="BYD22" s="261"/>
      <c r="BYE22" s="261"/>
      <c r="BYF22" s="261"/>
      <c r="BYG22" s="261"/>
      <c r="BYH22" s="261"/>
      <c r="BYI22" s="261"/>
      <c r="BYJ22" s="261"/>
      <c r="BYK22" s="261"/>
      <c r="BYL22" s="261"/>
      <c r="BYM22" s="261"/>
      <c r="BYN22" s="261"/>
      <c r="BYO22" s="261"/>
      <c r="BYP22" s="261"/>
      <c r="BYQ22" s="261"/>
      <c r="BYR22" s="261"/>
      <c r="BYS22" s="261"/>
      <c r="BYT22" s="261"/>
      <c r="BYU22" s="261"/>
      <c r="BYV22" s="261"/>
      <c r="BYW22" s="261"/>
      <c r="BYX22" s="261"/>
      <c r="BYY22" s="261"/>
      <c r="BYZ22" s="261"/>
      <c r="BZA22" s="261"/>
      <c r="BZB22" s="261"/>
      <c r="BZC22" s="261"/>
      <c r="BZD22" s="261"/>
      <c r="BZE22" s="261"/>
      <c r="BZF22" s="261"/>
      <c r="BZG22" s="261"/>
      <c r="BZH22" s="261"/>
      <c r="BZI22" s="261"/>
      <c r="BZJ22" s="261"/>
      <c r="BZK22" s="261"/>
      <c r="BZL22" s="261"/>
      <c r="BZM22" s="261"/>
      <c r="BZN22" s="261"/>
      <c r="BZO22" s="261"/>
      <c r="BZP22" s="261"/>
      <c r="BZQ22" s="261"/>
      <c r="BZR22" s="261"/>
      <c r="BZS22" s="261"/>
      <c r="BZT22" s="261"/>
      <c r="BZU22" s="261"/>
      <c r="BZV22" s="261"/>
      <c r="BZW22" s="261"/>
      <c r="BZX22" s="261"/>
      <c r="BZY22" s="261"/>
      <c r="BZZ22" s="261"/>
      <c r="CAA22" s="261"/>
      <c r="CAB22" s="261"/>
      <c r="CAC22" s="261"/>
      <c r="CAD22" s="261"/>
      <c r="CAE22" s="261"/>
      <c r="CAF22" s="261"/>
      <c r="CAG22" s="261"/>
      <c r="CAH22" s="261"/>
      <c r="CAI22" s="261"/>
      <c r="CAJ22" s="261"/>
      <c r="CAK22" s="261"/>
      <c r="CAL22" s="261"/>
      <c r="CAM22" s="261"/>
      <c r="CAN22" s="261"/>
      <c r="CAO22" s="261"/>
      <c r="CAP22" s="261"/>
      <c r="CAQ22" s="261"/>
      <c r="CAR22" s="261"/>
      <c r="CAS22" s="261"/>
      <c r="CAT22" s="261"/>
      <c r="CAU22" s="261"/>
      <c r="CAV22" s="261"/>
      <c r="CAW22" s="261"/>
      <c r="CAX22" s="261"/>
      <c r="CAY22" s="261"/>
      <c r="CAZ22" s="261"/>
      <c r="CBA22" s="261"/>
      <c r="CBB22" s="261"/>
      <c r="CBC22" s="261"/>
      <c r="CBD22" s="261"/>
      <c r="CBE22" s="261"/>
      <c r="CBF22" s="261"/>
      <c r="CBG22" s="261"/>
      <c r="CBH22" s="261"/>
      <c r="CBI22" s="261"/>
      <c r="CBJ22" s="261"/>
      <c r="CBK22" s="261"/>
      <c r="CBL22" s="261"/>
      <c r="CBM22" s="261"/>
      <c r="CBN22" s="261"/>
      <c r="CBO22" s="261"/>
      <c r="CBP22" s="261"/>
      <c r="CBQ22" s="261"/>
      <c r="CBR22" s="261"/>
      <c r="CBS22" s="261"/>
      <c r="CBT22" s="261"/>
      <c r="CBU22" s="261"/>
      <c r="CBV22" s="261"/>
      <c r="CBW22" s="261"/>
      <c r="CBX22" s="261"/>
      <c r="CBY22" s="261"/>
      <c r="CBZ22" s="261"/>
      <c r="CCA22" s="261"/>
      <c r="CCB22" s="261"/>
      <c r="CCC22" s="261"/>
      <c r="CCD22" s="261"/>
      <c r="CCE22" s="261"/>
      <c r="CCF22" s="261"/>
      <c r="CCG22" s="261"/>
      <c r="CCH22" s="261"/>
      <c r="CCI22" s="261"/>
      <c r="CCJ22" s="261"/>
      <c r="CCK22" s="261"/>
      <c r="CCL22" s="261"/>
      <c r="CCM22" s="261"/>
      <c r="CCN22" s="261"/>
      <c r="CCO22" s="261"/>
      <c r="CCP22" s="261"/>
      <c r="CCQ22" s="261"/>
      <c r="CCR22" s="261"/>
      <c r="CCS22" s="261"/>
      <c r="CCT22" s="261"/>
      <c r="CCU22" s="261"/>
      <c r="CCV22" s="261"/>
      <c r="CCW22" s="261"/>
      <c r="CCX22" s="261"/>
      <c r="CCY22" s="261"/>
      <c r="CCZ22" s="261"/>
      <c r="CDA22" s="261"/>
      <c r="CDB22" s="261"/>
      <c r="CDC22" s="261"/>
      <c r="CDD22" s="261"/>
      <c r="CDE22" s="261"/>
      <c r="CDF22" s="261"/>
      <c r="CDG22" s="261"/>
      <c r="CDH22" s="261"/>
      <c r="CDI22" s="261"/>
      <c r="CDJ22" s="261"/>
      <c r="CDK22" s="261"/>
      <c r="CDL22" s="261"/>
      <c r="CDM22" s="261"/>
      <c r="CDN22" s="261"/>
      <c r="CDO22" s="261"/>
      <c r="CDP22" s="261"/>
      <c r="CDQ22" s="261"/>
      <c r="CDR22" s="261"/>
      <c r="CDS22" s="261"/>
      <c r="CDT22" s="261"/>
      <c r="CDU22" s="261"/>
      <c r="CDV22" s="261"/>
      <c r="CDW22" s="261"/>
      <c r="CDX22" s="261"/>
      <c r="CDY22" s="261"/>
      <c r="CDZ22" s="261"/>
      <c r="CEA22" s="261"/>
      <c r="CEB22" s="261"/>
      <c r="CEC22" s="261"/>
      <c r="CED22" s="261"/>
      <c r="CEE22" s="261"/>
      <c r="CEF22" s="261"/>
      <c r="CEG22" s="261"/>
      <c r="CEH22" s="261"/>
      <c r="CEI22" s="261"/>
      <c r="CEJ22" s="261"/>
      <c r="CEK22" s="261"/>
      <c r="CEL22" s="261"/>
      <c r="CEM22" s="261"/>
      <c r="CEN22" s="261"/>
      <c r="CEO22" s="261"/>
      <c r="CEP22" s="261"/>
      <c r="CEQ22" s="261"/>
      <c r="CER22" s="261"/>
      <c r="CES22" s="261"/>
      <c r="CET22" s="261"/>
      <c r="CEU22" s="261"/>
      <c r="CEV22" s="261"/>
      <c r="CEW22" s="261"/>
      <c r="CEX22" s="261"/>
      <c r="CEY22" s="261"/>
      <c r="CEZ22" s="261"/>
      <c r="CFA22" s="261"/>
      <c r="CFB22" s="261"/>
      <c r="CFC22" s="261"/>
      <c r="CFD22" s="261"/>
      <c r="CFE22" s="261"/>
      <c r="CFF22" s="261"/>
      <c r="CFG22" s="261"/>
      <c r="CFH22" s="261"/>
      <c r="CFI22" s="261"/>
      <c r="CFJ22" s="261"/>
      <c r="CFK22" s="261"/>
      <c r="CFL22" s="261"/>
      <c r="CFM22" s="261"/>
      <c r="CFN22" s="261"/>
      <c r="CFO22" s="261"/>
      <c r="CFP22" s="261"/>
      <c r="CFQ22" s="261"/>
      <c r="CFR22" s="261"/>
      <c r="CFS22" s="261"/>
      <c r="CFT22" s="261"/>
      <c r="CFU22" s="261"/>
      <c r="CFV22" s="261"/>
      <c r="CFW22" s="261"/>
      <c r="CFX22" s="261"/>
      <c r="CFY22" s="261"/>
      <c r="CFZ22" s="261"/>
      <c r="CGA22" s="261"/>
      <c r="CGB22" s="261"/>
      <c r="CGC22" s="261"/>
      <c r="CGD22" s="261"/>
      <c r="CGE22" s="261"/>
      <c r="CGF22" s="261"/>
      <c r="CGG22" s="261"/>
      <c r="CGH22" s="261"/>
      <c r="CGI22" s="261"/>
      <c r="CGJ22" s="261"/>
      <c r="CGK22" s="261"/>
      <c r="CGL22" s="261"/>
      <c r="CGM22" s="261"/>
      <c r="CGN22" s="261"/>
      <c r="CGO22" s="261"/>
      <c r="CGP22" s="261"/>
      <c r="CGQ22" s="261"/>
      <c r="CGR22" s="261"/>
      <c r="CGS22" s="261"/>
      <c r="CGT22" s="261"/>
      <c r="CGU22" s="261"/>
      <c r="CGV22" s="261"/>
      <c r="CGW22" s="261"/>
      <c r="CGX22" s="261"/>
      <c r="CGY22" s="261"/>
      <c r="CGZ22" s="261"/>
      <c r="CHA22" s="261"/>
      <c r="CHB22" s="261"/>
      <c r="CHC22" s="261"/>
      <c r="CHD22" s="261"/>
      <c r="CHE22" s="261"/>
      <c r="CHF22" s="261"/>
      <c r="CHG22" s="261"/>
      <c r="CHH22" s="261"/>
      <c r="CHI22" s="261"/>
      <c r="CHJ22" s="261"/>
      <c r="CHK22" s="261"/>
      <c r="CHL22" s="261"/>
      <c r="CHM22" s="261"/>
      <c r="CHN22" s="261"/>
      <c r="CHO22" s="261"/>
      <c r="CHP22" s="261"/>
      <c r="CHQ22" s="261"/>
      <c r="CHR22" s="261"/>
      <c r="CHS22" s="261"/>
      <c r="CHT22" s="261"/>
      <c r="CHU22" s="261"/>
      <c r="CHV22" s="261"/>
      <c r="CHW22" s="261"/>
      <c r="CHX22" s="261"/>
      <c r="CHY22" s="261"/>
      <c r="CHZ22" s="261"/>
      <c r="CIA22" s="261"/>
      <c r="CIB22" s="261"/>
      <c r="CIC22" s="261"/>
      <c r="CID22" s="261"/>
      <c r="CIE22" s="261"/>
      <c r="CIF22" s="261"/>
      <c r="CIG22" s="261"/>
      <c r="CIH22" s="261"/>
      <c r="CII22" s="261"/>
      <c r="CIJ22" s="261"/>
      <c r="CIK22" s="261"/>
      <c r="CIL22" s="261"/>
      <c r="CIM22" s="261"/>
      <c r="CIN22" s="261"/>
      <c r="CIO22" s="261"/>
      <c r="CIP22" s="261"/>
      <c r="CIQ22" s="261"/>
      <c r="CIR22" s="261"/>
      <c r="CIS22" s="261"/>
      <c r="CIT22" s="261"/>
      <c r="CIU22" s="261"/>
      <c r="CIV22" s="261"/>
      <c r="CIW22" s="261"/>
      <c r="CIX22" s="261"/>
      <c r="CIY22" s="261"/>
      <c r="CIZ22" s="261"/>
      <c r="CJA22" s="261"/>
      <c r="CJB22" s="261"/>
      <c r="CJC22" s="261"/>
      <c r="CJD22" s="261"/>
      <c r="CJE22" s="261"/>
      <c r="CJF22" s="261"/>
      <c r="CJG22" s="261"/>
      <c r="CJH22" s="261"/>
      <c r="CJI22" s="261"/>
      <c r="CJJ22" s="261"/>
      <c r="CJK22" s="261"/>
      <c r="CJL22" s="261"/>
      <c r="CJM22" s="261"/>
      <c r="CJN22" s="261"/>
      <c r="CJO22" s="261"/>
      <c r="CJP22" s="261"/>
      <c r="CJQ22" s="261"/>
      <c r="CJR22" s="261"/>
      <c r="CJS22" s="261"/>
      <c r="CJT22" s="261"/>
      <c r="CJU22" s="261"/>
      <c r="CJV22" s="261"/>
      <c r="CJW22" s="261"/>
      <c r="CJX22" s="261"/>
      <c r="CJY22" s="261"/>
      <c r="CJZ22" s="261"/>
      <c r="CKA22" s="261"/>
      <c r="CKB22" s="261"/>
      <c r="CKC22" s="261"/>
      <c r="CKD22" s="261"/>
      <c r="CKE22" s="261"/>
      <c r="CKF22" s="261"/>
      <c r="CKG22" s="261"/>
      <c r="CKH22" s="261"/>
      <c r="CKI22" s="261"/>
      <c r="CKJ22" s="261"/>
      <c r="CKK22" s="261"/>
      <c r="CKL22" s="261"/>
      <c r="CKM22" s="261"/>
      <c r="CKN22" s="261"/>
      <c r="CKO22" s="261"/>
      <c r="CKP22" s="261"/>
      <c r="CKQ22" s="261"/>
      <c r="CKR22" s="261"/>
      <c r="CKS22" s="261"/>
      <c r="CKT22" s="261"/>
      <c r="CKU22" s="261"/>
      <c r="CKV22" s="261"/>
      <c r="CKW22" s="261"/>
      <c r="CKX22" s="261"/>
      <c r="CKY22" s="261"/>
      <c r="CKZ22" s="261"/>
      <c r="CLA22" s="261"/>
      <c r="CLB22" s="261"/>
      <c r="CLC22" s="261"/>
      <c r="CLD22" s="261"/>
      <c r="CLE22" s="261"/>
      <c r="CLF22" s="261"/>
      <c r="CLG22" s="261"/>
      <c r="CLH22" s="261"/>
      <c r="CLI22" s="261"/>
      <c r="CLJ22" s="261"/>
      <c r="CLK22" s="261"/>
      <c r="CLL22" s="261"/>
      <c r="CLM22" s="261"/>
      <c r="CLN22" s="261"/>
      <c r="CLO22" s="261"/>
      <c r="CLP22" s="261"/>
      <c r="CLQ22" s="261"/>
      <c r="CLR22" s="261"/>
      <c r="CLS22" s="261"/>
      <c r="CLT22" s="261"/>
      <c r="CLU22" s="261"/>
      <c r="CLV22" s="261"/>
      <c r="CLW22" s="261"/>
      <c r="CLX22" s="261"/>
      <c r="CLY22" s="261"/>
      <c r="CLZ22" s="261"/>
      <c r="CMA22" s="261"/>
      <c r="CMB22" s="261"/>
      <c r="CMC22" s="261"/>
      <c r="CMD22" s="261"/>
      <c r="CME22" s="261"/>
      <c r="CMF22" s="261"/>
      <c r="CMG22" s="261"/>
      <c r="CMH22" s="261"/>
      <c r="CMI22" s="261"/>
      <c r="CMJ22" s="261"/>
      <c r="CMK22" s="261"/>
      <c r="CML22" s="261"/>
      <c r="CMM22" s="261"/>
      <c r="CMN22" s="261"/>
      <c r="CMO22" s="261"/>
      <c r="CMP22" s="261"/>
      <c r="CMQ22" s="261"/>
      <c r="CMR22" s="261"/>
      <c r="CMS22" s="261"/>
      <c r="CMT22" s="261"/>
      <c r="CMU22" s="261"/>
      <c r="CMV22" s="261"/>
      <c r="CMW22" s="261"/>
      <c r="CMX22" s="261"/>
      <c r="CMY22" s="261"/>
      <c r="CMZ22" s="261"/>
      <c r="CNA22" s="261"/>
      <c r="CNB22" s="261"/>
      <c r="CNC22" s="261"/>
      <c r="CND22" s="261"/>
      <c r="CNE22" s="261"/>
      <c r="CNF22" s="261"/>
      <c r="CNG22" s="261"/>
      <c r="CNH22" s="261"/>
      <c r="CNI22" s="261"/>
      <c r="CNJ22" s="261"/>
      <c r="CNK22" s="261"/>
      <c r="CNL22" s="261"/>
      <c r="CNM22" s="261"/>
      <c r="CNN22" s="261"/>
      <c r="CNO22" s="261"/>
      <c r="CNP22" s="261"/>
      <c r="CNQ22" s="261"/>
      <c r="CNR22" s="261"/>
      <c r="CNS22" s="261"/>
      <c r="CNT22" s="261"/>
      <c r="CNU22" s="261"/>
      <c r="CNV22" s="261"/>
      <c r="CNW22" s="261"/>
      <c r="CNX22" s="261"/>
      <c r="CNY22" s="261"/>
      <c r="CNZ22" s="261"/>
      <c r="COA22" s="261"/>
      <c r="COB22" s="261"/>
      <c r="COC22" s="261"/>
      <c r="COD22" s="261"/>
      <c r="COE22" s="261"/>
      <c r="COF22" s="261"/>
      <c r="COG22" s="261"/>
      <c r="COH22" s="261"/>
      <c r="COI22" s="261"/>
      <c r="COJ22" s="261"/>
      <c r="COK22" s="261"/>
      <c r="COL22" s="261"/>
      <c r="COM22" s="261"/>
      <c r="CON22" s="261"/>
      <c r="COO22" s="261"/>
      <c r="COP22" s="261"/>
      <c r="COQ22" s="261"/>
      <c r="COR22" s="261"/>
      <c r="COS22" s="261"/>
      <c r="COT22" s="261"/>
      <c r="COU22" s="261"/>
      <c r="COV22" s="261"/>
      <c r="COW22" s="261"/>
      <c r="COX22" s="261"/>
      <c r="COY22" s="261"/>
      <c r="COZ22" s="261"/>
      <c r="CPA22" s="261"/>
      <c r="CPB22" s="261"/>
      <c r="CPC22" s="261"/>
      <c r="CPD22" s="261"/>
      <c r="CPE22" s="261"/>
      <c r="CPF22" s="261"/>
      <c r="CPG22" s="261"/>
      <c r="CPH22" s="261"/>
      <c r="CPI22" s="261"/>
      <c r="CPJ22" s="261"/>
      <c r="CPK22" s="261"/>
      <c r="CPL22" s="261"/>
      <c r="CPM22" s="261"/>
      <c r="CPN22" s="261"/>
      <c r="CPO22" s="261"/>
      <c r="CPP22" s="261"/>
      <c r="CPQ22" s="261"/>
      <c r="CPR22" s="261"/>
      <c r="CPS22" s="261"/>
      <c r="CPT22" s="261"/>
      <c r="CPU22" s="261"/>
      <c r="CPV22" s="261"/>
      <c r="CPW22" s="261"/>
      <c r="CPX22" s="261"/>
      <c r="CPY22" s="261"/>
      <c r="CPZ22" s="261"/>
      <c r="CQA22" s="261"/>
      <c r="CQB22" s="261"/>
      <c r="CQC22" s="261"/>
      <c r="CQD22" s="261"/>
      <c r="CQE22" s="261"/>
      <c r="CQF22" s="261"/>
      <c r="CQG22" s="261"/>
      <c r="CQH22" s="261"/>
      <c r="CQI22" s="261"/>
      <c r="CQJ22" s="261"/>
      <c r="CQK22" s="261"/>
      <c r="CQL22" s="261"/>
      <c r="CQM22" s="261"/>
      <c r="CQN22" s="261"/>
      <c r="CQO22" s="261"/>
      <c r="CQP22" s="261"/>
      <c r="CQQ22" s="261"/>
      <c r="CQR22" s="261"/>
      <c r="CQS22" s="261"/>
      <c r="CQT22" s="261"/>
      <c r="CQU22" s="261"/>
      <c r="CQV22" s="261"/>
      <c r="CQW22" s="261"/>
      <c r="CQX22" s="261"/>
      <c r="CQY22" s="261"/>
      <c r="CQZ22" s="261"/>
      <c r="CRA22" s="261"/>
      <c r="CRB22" s="261"/>
      <c r="CRC22" s="261"/>
      <c r="CRD22" s="261"/>
      <c r="CRE22" s="261"/>
      <c r="CRF22" s="261"/>
      <c r="CRG22" s="261"/>
      <c r="CRH22" s="261"/>
      <c r="CRI22" s="261"/>
      <c r="CRJ22" s="261"/>
      <c r="CRK22" s="261"/>
      <c r="CRL22" s="261"/>
      <c r="CRM22" s="261"/>
      <c r="CRN22" s="261"/>
      <c r="CRO22" s="261"/>
      <c r="CRP22" s="261"/>
      <c r="CRQ22" s="261"/>
      <c r="CRR22" s="261"/>
      <c r="CRS22" s="261"/>
      <c r="CRT22" s="261"/>
      <c r="CRU22" s="261"/>
      <c r="CRV22" s="261"/>
      <c r="CRW22" s="261"/>
      <c r="CRX22" s="261"/>
      <c r="CRY22" s="261"/>
      <c r="CRZ22" s="261"/>
      <c r="CSA22" s="261"/>
      <c r="CSB22" s="261"/>
      <c r="CSC22" s="261"/>
      <c r="CSD22" s="261"/>
      <c r="CSE22" s="261"/>
      <c r="CSF22" s="261"/>
      <c r="CSG22" s="261"/>
      <c r="CSH22" s="261"/>
      <c r="CSI22" s="261"/>
      <c r="CSJ22" s="261"/>
      <c r="CSK22" s="261"/>
      <c r="CSL22" s="261"/>
      <c r="CSM22" s="261"/>
      <c r="CSN22" s="261"/>
      <c r="CSO22" s="261"/>
      <c r="CSP22" s="261"/>
      <c r="CSQ22" s="261"/>
      <c r="CSR22" s="261"/>
      <c r="CSS22" s="261"/>
      <c r="CST22" s="261"/>
      <c r="CSU22" s="261"/>
      <c r="CSV22" s="261"/>
      <c r="CSW22" s="261"/>
      <c r="CSX22" s="261"/>
      <c r="CSY22" s="261"/>
      <c r="CSZ22" s="261"/>
      <c r="CTA22" s="261"/>
      <c r="CTB22" s="261"/>
      <c r="CTC22" s="261"/>
      <c r="CTD22" s="261"/>
      <c r="CTE22" s="261"/>
      <c r="CTF22" s="261"/>
      <c r="CTG22" s="261"/>
      <c r="CTH22" s="261"/>
      <c r="CTI22" s="261"/>
      <c r="CTJ22" s="261"/>
      <c r="CTK22" s="261"/>
      <c r="CTL22" s="261"/>
      <c r="CTM22" s="261"/>
      <c r="CTN22" s="261"/>
      <c r="CTO22" s="261"/>
      <c r="CTP22" s="261"/>
      <c r="CTQ22" s="261"/>
      <c r="CTR22" s="261"/>
      <c r="CTS22" s="261"/>
      <c r="CTT22" s="261"/>
      <c r="CTU22" s="261"/>
      <c r="CTV22" s="261"/>
      <c r="CTW22" s="261"/>
      <c r="CTX22" s="261"/>
      <c r="CTY22" s="261"/>
      <c r="CTZ22" s="261"/>
      <c r="CUA22" s="261"/>
      <c r="CUB22" s="261"/>
      <c r="CUC22" s="261"/>
      <c r="CUD22" s="261"/>
      <c r="CUE22" s="261"/>
      <c r="CUF22" s="261"/>
      <c r="CUG22" s="261"/>
      <c r="CUH22" s="261"/>
      <c r="CUI22" s="261"/>
      <c r="CUJ22" s="261"/>
      <c r="CUK22" s="261"/>
      <c r="CUL22" s="261"/>
      <c r="CUM22" s="261"/>
      <c r="CUN22" s="261"/>
      <c r="CUO22" s="261"/>
      <c r="CUP22" s="261"/>
      <c r="CUQ22" s="261"/>
      <c r="CUR22" s="261"/>
      <c r="CUS22" s="261"/>
      <c r="CUT22" s="261"/>
      <c r="CUU22" s="261"/>
      <c r="CUV22" s="261"/>
      <c r="CUW22" s="261"/>
      <c r="CUX22" s="261"/>
      <c r="CUY22" s="261"/>
      <c r="CUZ22" s="261"/>
      <c r="CVA22" s="261"/>
      <c r="CVB22" s="261"/>
      <c r="CVC22" s="261"/>
      <c r="CVD22" s="261"/>
      <c r="CVE22" s="261"/>
      <c r="CVF22" s="261"/>
      <c r="CVG22" s="261"/>
      <c r="CVH22" s="261"/>
      <c r="CVI22" s="261"/>
      <c r="CVJ22" s="261"/>
      <c r="CVK22" s="261"/>
      <c r="CVL22" s="261"/>
      <c r="CVM22" s="261"/>
      <c r="CVN22" s="261"/>
      <c r="CVO22" s="261"/>
      <c r="CVP22" s="261"/>
      <c r="CVQ22" s="261"/>
      <c r="CVR22" s="261"/>
      <c r="CVS22" s="261"/>
      <c r="CVT22" s="261"/>
      <c r="CVU22" s="261"/>
      <c r="CVV22" s="261"/>
      <c r="CVW22" s="261"/>
      <c r="CVX22" s="261"/>
      <c r="CVY22" s="261"/>
      <c r="CVZ22" s="261"/>
      <c r="CWA22" s="261"/>
      <c r="CWB22" s="261"/>
      <c r="CWC22" s="261"/>
      <c r="CWD22" s="261"/>
      <c r="CWE22" s="261"/>
      <c r="CWF22" s="261"/>
      <c r="CWG22" s="261"/>
      <c r="CWH22" s="261"/>
      <c r="CWI22" s="261"/>
      <c r="CWJ22" s="261"/>
      <c r="CWK22" s="261"/>
      <c r="CWL22" s="261"/>
      <c r="CWM22" s="261"/>
      <c r="CWN22" s="261"/>
      <c r="CWO22" s="261"/>
      <c r="CWP22" s="261"/>
      <c r="CWQ22" s="261"/>
      <c r="CWR22" s="261"/>
      <c r="CWS22" s="261"/>
      <c r="CWT22" s="261"/>
      <c r="CWU22" s="261"/>
      <c r="CWV22" s="261"/>
      <c r="CWW22" s="261"/>
      <c r="CWX22" s="261"/>
      <c r="CWY22" s="261"/>
      <c r="CWZ22" s="261"/>
      <c r="CXA22" s="261"/>
      <c r="CXB22" s="261"/>
      <c r="CXC22" s="261"/>
      <c r="CXD22" s="261"/>
      <c r="CXE22" s="261"/>
      <c r="CXF22" s="261"/>
      <c r="CXG22" s="261"/>
      <c r="CXH22" s="261"/>
      <c r="CXI22" s="261"/>
      <c r="CXJ22" s="261"/>
      <c r="CXK22" s="261"/>
      <c r="CXL22" s="261"/>
      <c r="CXM22" s="261"/>
      <c r="CXN22" s="261"/>
      <c r="CXO22" s="261"/>
      <c r="CXP22" s="261"/>
      <c r="CXQ22" s="261"/>
      <c r="CXR22" s="261"/>
      <c r="CXS22" s="261"/>
      <c r="CXT22" s="261"/>
      <c r="CXU22" s="261"/>
      <c r="CXV22" s="261"/>
      <c r="CXW22" s="261"/>
      <c r="CXX22" s="261"/>
      <c r="CXY22" s="261"/>
      <c r="CXZ22" s="261"/>
      <c r="CYA22" s="261"/>
      <c r="CYB22" s="261"/>
      <c r="CYC22" s="261"/>
      <c r="CYD22" s="261"/>
      <c r="CYE22" s="261"/>
      <c r="CYF22" s="261"/>
      <c r="CYG22" s="261"/>
      <c r="CYH22" s="261"/>
      <c r="CYI22" s="261"/>
      <c r="CYJ22" s="261"/>
      <c r="CYK22" s="261"/>
      <c r="CYL22" s="261"/>
      <c r="CYM22" s="261"/>
      <c r="CYN22" s="261"/>
      <c r="CYO22" s="261"/>
      <c r="CYP22" s="261"/>
      <c r="CYQ22" s="261"/>
      <c r="CYR22" s="261"/>
      <c r="CYS22" s="261"/>
      <c r="CYT22" s="261"/>
      <c r="CYU22" s="261"/>
      <c r="CYV22" s="261"/>
      <c r="CYW22" s="261"/>
      <c r="CYX22" s="261"/>
      <c r="CYY22" s="261"/>
      <c r="CYZ22" s="261"/>
      <c r="CZA22" s="261"/>
      <c r="CZB22" s="261"/>
      <c r="CZC22" s="261"/>
      <c r="CZD22" s="261"/>
      <c r="CZE22" s="261"/>
      <c r="CZF22" s="261"/>
      <c r="CZG22" s="261"/>
      <c r="CZH22" s="261"/>
      <c r="CZI22" s="261"/>
      <c r="CZJ22" s="261"/>
      <c r="CZK22" s="261"/>
      <c r="CZL22" s="261"/>
      <c r="CZM22" s="261"/>
      <c r="CZN22" s="261"/>
      <c r="CZO22" s="261"/>
      <c r="CZP22" s="261"/>
      <c r="CZQ22" s="261"/>
      <c r="CZR22" s="261"/>
      <c r="CZS22" s="261"/>
      <c r="CZT22" s="261"/>
      <c r="CZU22" s="261"/>
      <c r="CZV22" s="261"/>
      <c r="CZW22" s="261"/>
      <c r="CZX22" s="261"/>
      <c r="CZY22" s="261"/>
      <c r="CZZ22" s="261"/>
      <c r="DAA22" s="261"/>
      <c r="DAB22" s="261"/>
      <c r="DAC22" s="261"/>
      <c r="DAD22" s="261"/>
      <c r="DAE22" s="261"/>
      <c r="DAF22" s="261"/>
      <c r="DAG22" s="261"/>
      <c r="DAH22" s="261"/>
      <c r="DAI22" s="261"/>
      <c r="DAJ22" s="261"/>
      <c r="DAK22" s="261"/>
      <c r="DAL22" s="261"/>
      <c r="DAM22" s="261"/>
      <c r="DAN22" s="261"/>
      <c r="DAO22" s="261"/>
      <c r="DAP22" s="261"/>
      <c r="DAQ22" s="261"/>
      <c r="DAR22" s="261"/>
      <c r="DAS22" s="261"/>
      <c r="DAT22" s="261"/>
      <c r="DAU22" s="261"/>
      <c r="DAV22" s="261"/>
      <c r="DAW22" s="261"/>
      <c r="DAX22" s="261"/>
      <c r="DAY22" s="261"/>
      <c r="DAZ22" s="261"/>
      <c r="DBA22" s="261"/>
      <c r="DBB22" s="261"/>
      <c r="DBC22" s="261"/>
      <c r="DBD22" s="261"/>
      <c r="DBE22" s="261"/>
      <c r="DBF22" s="261"/>
      <c r="DBG22" s="261"/>
      <c r="DBH22" s="261"/>
      <c r="DBI22" s="261"/>
      <c r="DBJ22" s="261"/>
      <c r="DBK22" s="261"/>
      <c r="DBL22" s="261"/>
      <c r="DBM22" s="261"/>
      <c r="DBN22" s="261"/>
      <c r="DBO22" s="261"/>
      <c r="DBP22" s="261"/>
      <c r="DBQ22" s="261"/>
      <c r="DBR22" s="261"/>
      <c r="DBS22" s="261"/>
      <c r="DBT22" s="261"/>
      <c r="DBU22" s="261"/>
      <c r="DBV22" s="261"/>
      <c r="DBW22" s="261"/>
      <c r="DBX22" s="261"/>
      <c r="DBY22" s="261"/>
      <c r="DBZ22" s="261"/>
      <c r="DCA22" s="261"/>
      <c r="DCB22" s="261"/>
      <c r="DCC22" s="261"/>
      <c r="DCD22" s="261"/>
      <c r="DCE22" s="261"/>
      <c r="DCF22" s="261"/>
      <c r="DCG22" s="261"/>
      <c r="DCH22" s="261"/>
      <c r="DCI22" s="261"/>
      <c r="DCJ22" s="261"/>
      <c r="DCK22" s="261"/>
      <c r="DCL22" s="261"/>
      <c r="DCM22" s="261"/>
      <c r="DCN22" s="261"/>
      <c r="DCO22" s="261"/>
      <c r="DCP22" s="261"/>
      <c r="DCQ22" s="261"/>
      <c r="DCR22" s="261"/>
      <c r="DCS22" s="261"/>
      <c r="DCT22" s="261"/>
      <c r="DCU22" s="261"/>
      <c r="DCV22" s="261"/>
      <c r="DCW22" s="261"/>
      <c r="DCX22" s="261"/>
      <c r="DCY22" s="261"/>
      <c r="DCZ22" s="261"/>
      <c r="DDA22" s="261"/>
      <c r="DDB22" s="261"/>
      <c r="DDC22" s="261"/>
      <c r="DDD22" s="261"/>
      <c r="DDE22" s="261"/>
      <c r="DDF22" s="261"/>
      <c r="DDG22" s="261"/>
      <c r="DDH22" s="261"/>
      <c r="DDI22" s="261"/>
      <c r="DDJ22" s="261"/>
      <c r="DDK22" s="261"/>
      <c r="DDL22" s="261"/>
      <c r="DDM22" s="261"/>
      <c r="DDN22" s="261"/>
      <c r="DDO22" s="261"/>
      <c r="DDP22" s="261"/>
      <c r="DDQ22" s="261"/>
      <c r="DDR22" s="261"/>
      <c r="DDS22" s="261"/>
      <c r="DDT22" s="261"/>
      <c r="DDU22" s="261"/>
      <c r="DDV22" s="261"/>
      <c r="DDW22" s="261"/>
      <c r="DDX22" s="261"/>
      <c r="DDY22" s="261"/>
      <c r="DDZ22" s="261"/>
      <c r="DEA22" s="261"/>
      <c r="DEB22" s="261"/>
      <c r="DEC22" s="261"/>
      <c r="DED22" s="261"/>
      <c r="DEE22" s="261"/>
      <c r="DEF22" s="261"/>
      <c r="DEG22" s="261"/>
      <c r="DEH22" s="261"/>
      <c r="DEI22" s="261"/>
      <c r="DEJ22" s="261"/>
      <c r="DEK22" s="261"/>
      <c r="DEL22" s="261"/>
      <c r="DEM22" s="261"/>
      <c r="DEN22" s="261"/>
      <c r="DEO22" s="261"/>
      <c r="DEP22" s="261"/>
      <c r="DEQ22" s="261"/>
      <c r="DER22" s="261"/>
      <c r="DES22" s="261"/>
      <c r="DET22" s="261"/>
      <c r="DEU22" s="261"/>
      <c r="DEV22" s="261"/>
      <c r="DEW22" s="261"/>
      <c r="DEX22" s="261"/>
      <c r="DEY22" s="261"/>
      <c r="DEZ22" s="261"/>
      <c r="DFA22" s="261"/>
      <c r="DFB22" s="261"/>
      <c r="DFC22" s="261"/>
      <c r="DFD22" s="261"/>
      <c r="DFE22" s="261"/>
      <c r="DFF22" s="261"/>
      <c r="DFG22" s="261"/>
      <c r="DFH22" s="261"/>
      <c r="DFI22" s="261"/>
      <c r="DFJ22" s="261"/>
      <c r="DFK22" s="261"/>
      <c r="DFL22" s="261"/>
      <c r="DFM22" s="261"/>
      <c r="DFN22" s="261"/>
      <c r="DFO22" s="261"/>
      <c r="DFP22" s="261"/>
      <c r="DFQ22" s="261"/>
      <c r="DFR22" s="261"/>
      <c r="DFS22" s="261"/>
      <c r="DFT22" s="261"/>
      <c r="DFU22" s="261"/>
      <c r="DFV22" s="261"/>
      <c r="DFW22" s="261"/>
      <c r="DFX22" s="261"/>
      <c r="DFY22" s="261"/>
      <c r="DFZ22" s="261"/>
      <c r="DGA22" s="261"/>
      <c r="DGB22" s="261"/>
      <c r="DGC22" s="261"/>
      <c r="DGD22" s="261"/>
      <c r="DGE22" s="261"/>
      <c r="DGF22" s="261"/>
      <c r="DGG22" s="261"/>
      <c r="DGH22" s="261"/>
      <c r="DGI22" s="261"/>
      <c r="DGJ22" s="261"/>
      <c r="DGK22" s="261"/>
      <c r="DGL22" s="261"/>
      <c r="DGM22" s="261"/>
      <c r="DGN22" s="261"/>
      <c r="DGO22" s="261"/>
      <c r="DGP22" s="261"/>
      <c r="DGQ22" s="261"/>
      <c r="DGR22" s="261"/>
      <c r="DGS22" s="261"/>
      <c r="DGT22" s="261"/>
      <c r="DGU22" s="261"/>
      <c r="DGV22" s="261"/>
      <c r="DGW22" s="261"/>
      <c r="DGX22" s="261"/>
      <c r="DGY22" s="261"/>
      <c r="DGZ22" s="261"/>
      <c r="DHA22" s="261"/>
      <c r="DHB22" s="261"/>
      <c r="DHC22" s="261"/>
      <c r="DHD22" s="261"/>
      <c r="DHE22" s="261"/>
      <c r="DHF22" s="261"/>
      <c r="DHG22" s="261"/>
      <c r="DHH22" s="261"/>
      <c r="DHI22" s="261"/>
      <c r="DHJ22" s="261"/>
      <c r="DHK22" s="261"/>
      <c r="DHL22" s="261"/>
      <c r="DHM22" s="261"/>
      <c r="DHN22" s="261"/>
      <c r="DHO22" s="261"/>
      <c r="DHP22" s="261"/>
      <c r="DHQ22" s="261"/>
      <c r="DHR22" s="261"/>
      <c r="DHS22" s="261"/>
      <c r="DHT22" s="261"/>
      <c r="DHU22" s="261"/>
      <c r="DHV22" s="261"/>
      <c r="DHW22" s="261"/>
      <c r="DHX22" s="261"/>
      <c r="DHY22" s="261"/>
      <c r="DHZ22" s="261"/>
      <c r="DIA22" s="261"/>
      <c r="DIB22" s="261"/>
      <c r="DIC22" s="261"/>
      <c r="DID22" s="261"/>
      <c r="DIE22" s="261"/>
      <c r="DIF22" s="261"/>
      <c r="DIG22" s="261"/>
      <c r="DIH22" s="261"/>
      <c r="DII22" s="261"/>
      <c r="DIJ22" s="261"/>
      <c r="DIK22" s="261"/>
      <c r="DIL22" s="261"/>
      <c r="DIM22" s="261"/>
      <c r="DIN22" s="261"/>
      <c r="DIO22" s="261"/>
      <c r="DIP22" s="261"/>
      <c r="DIQ22" s="261"/>
      <c r="DIR22" s="261"/>
      <c r="DIS22" s="261"/>
      <c r="DIT22" s="261"/>
      <c r="DIU22" s="261"/>
      <c r="DIV22" s="261"/>
      <c r="DIW22" s="261"/>
      <c r="DIX22" s="261"/>
      <c r="DIY22" s="261"/>
      <c r="DIZ22" s="261"/>
      <c r="DJA22" s="261"/>
      <c r="DJB22" s="261"/>
      <c r="DJC22" s="261"/>
      <c r="DJD22" s="261"/>
      <c r="DJE22" s="261"/>
      <c r="DJF22" s="261"/>
      <c r="DJG22" s="261"/>
      <c r="DJH22" s="261"/>
      <c r="DJI22" s="261"/>
      <c r="DJJ22" s="261"/>
      <c r="DJK22" s="261"/>
      <c r="DJL22" s="261"/>
      <c r="DJM22" s="261"/>
      <c r="DJN22" s="261"/>
      <c r="DJO22" s="261"/>
      <c r="DJP22" s="261"/>
      <c r="DJQ22" s="261"/>
      <c r="DJR22" s="261"/>
      <c r="DJS22" s="261"/>
      <c r="DJT22" s="261"/>
      <c r="DJU22" s="261"/>
      <c r="DJV22" s="261"/>
      <c r="DJW22" s="261"/>
      <c r="DJX22" s="261"/>
      <c r="DJY22" s="261"/>
      <c r="DJZ22" s="261"/>
      <c r="DKA22" s="261"/>
      <c r="DKB22" s="261"/>
      <c r="DKC22" s="261"/>
      <c r="DKD22" s="261"/>
      <c r="DKE22" s="261"/>
      <c r="DKF22" s="261"/>
      <c r="DKG22" s="261"/>
      <c r="DKH22" s="261"/>
      <c r="DKI22" s="261"/>
      <c r="DKJ22" s="261"/>
      <c r="DKK22" s="261"/>
      <c r="DKL22" s="261"/>
      <c r="DKM22" s="261"/>
      <c r="DKN22" s="261"/>
      <c r="DKO22" s="261"/>
      <c r="DKP22" s="261"/>
      <c r="DKQ22" s="261"/>
      <c r="DKR22" s="261"/>
      <c r="DKS22" s="261"/>
      <c r="DKT22" s="261"/>
      <c r="DKU22" s="261"/>
      <c r="DKV22" s="261"/>
      <c r="DKW22" s="261"/>
      <c r="DKX22" s="261"/>
      <c r="DKY22" s="261"/>
      <c r="DKZ22" s="261"/>
      <c r="DLA22" s="261"/>
      <c r="DLB22" s="261"/>
      <c r="DLC22" s="261"/>
      <c r="DLD22" s="261"/>
      <c r="DLE22" s="261"/>
      <c r="DLF22" s="261"/>
      <c r="DLG22" s="261"/>
      <c r="DLH22" s="261"/>
      <c r="DLI22" s="261"/>
      <c r="DLJ22" s="261"/>
      <c r="DLK22" s="261"/>
      <c r="DLL22" s="261"/>
      <c r="DLM22" s="261"/>
      <c r="DLN22" s="261"/>
      <c r="DLO22" s="261"/>
      <c r="DLP22" s="261"/>
      <c r="DLQ22" s="261"/>
      <c r="DLR22" s="261"/>
      <c r="DLS22" s="261"/>
      <c r="DLT22" s="261"/>
      <c r="DLU22" s="261"/>
      <c r="DLV22" s="261"/>
      <c r="DLW22" s="261"/>
      <c r="DLX22" s="261"/>
      <c r="DLY22" s="261"/>
      <c r="DLZ22" s="261"/>
      <c r="DMA22" s="261"/>
      <c r="DMB22" s="261"/>
      <c r="DMC22" s="261"/>
      <c r="DMD22" s="261"/>
      <c r="DME22" s="261"/>
      <c r="DMF22" s="261"/>
      <c r="DMG22" s="261"/>
      <c r="DMH22" s="261"/>
      <c r="DMI22" s="261"/>
      <c r="DMJ22" s="261"/>
      <c r="DMK22" s="261"/>
      <c r="DML22" s="261"/>
      <c r="DMM22" s="261"/>
      <c r="DMN22" s="261"/>
      <c r="DMO22" s="261"/>
      <c r="DMP22" s="261"/>
      <c r="DMQ22" s="261"/>
      <c r="DMR22" s="261"/>
      <c r="DMS22" s="261"/>
      <c r="DMT22" s="261"/>
      <c r="DMU22" s="261"/>
      <c r="DMV22" s="261"/>
      <c r="DMW22" s="261"/>
      <c r="DMX22" s="261"/>
      <c r="DMY22" s="261"/>
      <c r="DMZ22" s="261"/>
      <c r="DNA22" s="261"/>
      <c r="DNB22" s="261"/>
      <c r="DNC22" s="261"/>
      <c r="DND22" s="261"/>
      <c r="DNE22" s="261"/>
      <c r="DNF22" s="261"/>
      <c r="DNG22" s="261"/>
      <c r="DNH22" s="261"/>
      <c r="DNI22" s="261"/>
      <c r="DNJ22" s="261"/>
      <c r="DNK22" s="261"/>
      <c r="DNL22" s="261"/>
      <c r="DNM22" s="261"/>
      <c r="DNN22" s="261"/>
      <c r="DNO22" s="261"/>
      <c r="DNP22" s="261"/>
      <c r="DNQ22" s="261"/>
      <c r="DNR22" s="261"/>
      <c r="DNS22" s="261"/>
      <c r="DNT22" s="261"/>
      <c r="DNU22" s="261"/>
      <c r="DNV22" s="261"/>
      <c r="DNW22" s="261"/>
      <c r="DNX22" s="261"/>
      <c r="DNY22" s="261"/>
      <c r="DNZ22" s="261"/>
      <c r="DOA22" s="261"/>
      <c r="DOB22" s="261"/>
      <c r="DOC22" s="261"/>
      <c r="DOD22" s="261"/>
      <c r="DOE22" s="261"/>
      <c r="DOF22" s="261"/>
      <c r="DOG22" s="261"/>
      <c r="DOH22" s="261"/>
      <c r="DOI22" s="261"/>
      <c r="DOJ22" s="261"/>
      <c r="DOK22" s="261"/>
      <c r="DOL22" s="261"/>
      <c r="DOM22" s="261"/>
      <c r="DON22" s="261"/>
      <c r="DOO22" s="261"/>
      <c r="DOP22" s="261"/>
      <c r="DOQ22" s="261"/>
      <c r="DOR22" s="261"/>
      <c r="DOS22" s="261"/>
      <c r="DOT22" s="261"/>
      <c r="DOU22" s="261"/>
      <c r="DOV22" s="261"/>
      <c r="DOW22" s="261"/>
      <c r="DOX22" s="261"/>
      <c r="DOY22" s="261"/>
      <c r="DOZ22" s="261"/>
      <c r="DPA22" s="261"/>
      <c r="DPB22" s="261"/>
      <c r="DPC22" s="261"/>
      <c r="DPD22" s="261"/>
      <c r="DPE22" s="261"/>
      <c r="DPF22" s="261"/>
      <c r="DPG22" s="261"/>
      <c r="DPH22" s="261"/>
      <c r="DPI22" s="261"/>
      <c r="DPJ22" s="261"/>
      <c r="DPK22" s="261"/>
      <c r="DPL22" s="261"/>
      <c r="DPM22" s="261"/>
      <c r="DPN22" s="261"/>
      <c r="DPO22" s="261"/>
      <c r="DPP22" s="261"/>
      <c r="DPQ22" s="261"/>
      <c r="DPR22" s="261"/>
      <c r="DPS22" s="261"/>
      <c r="DPT22" s="261"/>
      <c r="DPU22" s="261"/>
      <c r="DPV22" s="261"/>
      <c r="DPW22" s="261"/>
      <c r="DPX22" s="261"/>
      <c r="DPY22" s="261"/>
      <c r="DPZ22" s="261"/>
      <c r="DQA22" s="261"/>
      <c r="DQB22" s="261"/>
      <c r="DQC22" s="261"/>
      <c r="DQD22" s="261"/>
      <c r="DQE22" s="261"/>
      <c r="DQF22" s="261"/>
      <c r="DQG22" s="261"/>
      <c r="DQH22" s="261"/>
      <c r="DQI22" s="261"/>
      <c r="DQJ22" s="261"/>
      <c r="DQK22" s="261"/>
      <c r="DQL22" s="261"/>
      <c r="DQM22" s="261"/>
      <c r="DQN22" s="261"/>
      <c r="DQO22" s="261"/>
      <c r="DQP22" s="261"/>
      <c r="DQQ22" s="261"/>
      <c r="DQR22" s="261"/>
      <c r="DQS22" s="261"/>
      <c r="DQT22" s="261"/>
      <c r="DQU22" s="261"/>
      <c r="DQV22" s="261"/>
      <c r="DQW22" s="261"/>
      <c r="DQX22" s="261"/>
      <c r="DQY22" s="261"/>
      <c r="DQZ22" s="261"/>
      <c r="DRA22" s="261"/>
      <c r="DRB22" s="261"/>
      <c r="DRC22" s="261"/>
      <c r="DRD22" s="261"/>
      <c r="DRE22" s="261"/>
      <c r="DRF22" s="261"/>
      <c r="DRG22" s="261"/>
      <c r="DRH22" s="261"/>
      <c r="DRI22" s="261"/>
      <c r="DRJ22" s="261"/>
      <c r="DRK22" s="261"/>
      <c r="DRL22" s="261"/>
      <c r="DRM22" s="261"/>
      <c r="DRN22" s="261"/>
      <c r="DRO22" s="261"/>
      <c r="DRP22" s="261"/>
      <c r="DRQ22" s="261"/>
      <c r="DRR22" s="261"/>
      <c r="DRS22" s="261"/>
      <c r="DRT22" s="261"/>
      <c r="DRU22" s="261"/>
      <c r="DRV22" s="261"/>
      <c r="DRW22" s="261"/>
      <c r="DRX22" s="261"/>
      <c r="DRY22" s="261"/>
      <c r="DRZ22" s="261"/>
      <c r="DSA22" s="261"/>
      <c r="DSB22" s="261"/>
      <c r="DSC22" s="261"/>
      <c r="DSD22" s="261"/>
      <c r="DSE22" s="261"/>
      <c r="DSF22" s="261"/>
      <c r="DSG22" s="261"/>
      <c r="DSH22" s="261"/>
      <c r="DSI22" s="261"/>
      <c r="DSJ22" s="261"/>
      <c r="DSK22" s="261"/>
      <c r="DSL22" s="261"/>
      <c r="DSM22" s="261"/>
      <c r="DSN22" s="261"/>
      <c r="DSO22" s="261"/>
      <c r="DSP22" s="261"/>
      <c r="DSQ22" s="261"/>
      <c r="DSR22" s="261"/>
      <c r="DSS22" s="261"/>
      <c r="DST22" s="261"/>
      <c r="DSU22" s="261"/>
      <c r="DSV22" s="261"/>
      <c r="DSW22" s="261"/>
      <c r="DSX22" s="261"/>
      <c r="DSY22" s="261"/>
      <c r="DSZ22" s="261"/>
      <c r="DTA22" s="261"/>
      <c r="DTB22" s="261"/>
      <c r="DTC22" s="261"/>
      <c r="DTD22" s="261"/>
      <c r="DTE22" s="261"/>
      <c r="DTF22" s="261"/>
      <c r="DTG22" s="261"/>
      <c r="DTH22" s="261"/>
      <c r="DTI22" s="261"/>
      <c r="DTJ22" s="261"/>
      <c r="DTK22" s="261"/>
      <c r="DTL22" s="261"/>
      <c r="DTM22" s="261"/>
      <c r="DTN22" s="261"/>
      <c r="DTO22" s="261"/>
      <c r="DTP22" s="261"/>
      <c r="DTQ22" s="261"/>
      <c r="DTR22" s="261"/>
      <c r="DTS22" s="261"/>
      <c r="DTT22" s="261"/>
      <c r="DTU22" s="261"/>
      <c r="DTV22" s="261"/>
      <c r="DTW22" s="261"/>
      <c r="DTX22" s="261"/>
      <c r="DTY22" s="261"/>
      <c r="DTZ22" s="261"/>
      <c r="DUA22" s="261"/>
      <c r="DUB22" s="261"/>
      <c r="DUC22" s="261"/>
      <c r="DUD22" s="261"/>
      <c r="DUE22" s="261"/>
      <c r="DUF22" s="261"/>
      <c r="DUG22" s="261"/>
      <c r="DUH22" s="261"/>
      <c r="DUI22" s="261"/>
      <c r="DUJ22" s="261"/>
      <c r="DUK22" s="261"/>
      <c r="DUL22" s="261"/>
      <c r="DUM22" s="261"/>
      <c r="DUN22" s="261"/>
      <c r="DUO22" s="261"/>
      <c r="DUP22" s="261"/>
      <c r="DUQ22" s="261"/>
      <c r="DUR22" s="261"/>
      <c r="DUS22" s="261"/>
      <c r="DUT22" s="261"/>
      <c r="DUU22" s="261"/>
      <c r="DUV22" s="261"/>
      <c r="DUW22" s="261"/>
      <c r="DUX22" s="261"/>
      <c r="DUY22" s="261"/>
      <c r="DUZ22" s="261"/>
      <c r="DVA22" s="261"/>
      <c r="DVB22" s="261"/>
      <c r="DVC22" s="261"/>
      <c r="DVD22" s="261"/>
      <c r="DVE22" s="261"/>
      <c r="DVF22" s="261"/>
      <c r="DVG22" s="261"/>
      <c r="DVH22" s="261"/>
      <c r="DVI22" s="261"/>
      <c r="DVJ22" s="261"/>
      <c r="DVK22" s="261"/>
      <c r="DVL22" s="261"/>
      <c r="DVM22" s="261"/>
      <c r="DVN22" s="261"/>
      <c r="DVO22" s="261"/>
      <c r="DVP22" s="261"/>
      <c r="DVQ22" s="261"/>
      <c r="DVR22" s="261"/>
      <c r="DVS22" s="261"/>
      <c r="DVT22" s="261"/>
      <c r="DVU22" s="261"/>
      <c r="DVV22" s="261"/>
      <c r="DVW22" s="261"/>
      <c r="DVX22" s="261"/>
      <c r="DVY22" s="261"/>
      <c r="DVZ22" s="261"/>
      <c r="DWA22" s="261"/>
      <c r="DWB22" s="261"/>
      <c r="DWC22" s="261"/>
      <c r="DWD22" s="261"/>
      <c r="DWE22" s="261"/>
      <c r="DWF22" s="261"/>
      <c r="DWG22" s="261"/>
      <c r="DWH22" s="261"/>
      <c r="DWI22" s="261"/>
      <c r="DWJ22" s="261"/>
      <c r="DWK22" s="261"/>
      <c r="DWL22" s="261"/>
      <c r="DWM22" s="261"/>
      <c r="DWN22" s="261"/>
      <c r="DWO22" s="261"/>
      <c r="DWP22" s="261"/>
      <c r="DWQ22" s="261"/>
      <c r="DWR22" s="261"/>
      <c r="DWS22" s="261"/>
      <c r="DWT22" s="261"/>
      <c r="DWU22" s="261"/>
      <c r="DWV22" s="261"/>
      <c r="DWW22" s="261"/>
      <c r="DWX22" s="261"/>
      <c r="DWY22" s="261"/>
      <c r="DWZ22" s="261"/>
      <c r="DXA22" s="261"/>
      <c r="DXB22" s="261"/>
      <c r="DXC22" s="261"/>
      <c r="DXD22" s="261"/>
      <c r="DXE22" s="261"/>
      <c r="DXF22" s="261"/>
      <c r="DXG22" s="261"/>
      <c r="DXH22" s="261"/>
      <c r="DXI22" s="261"/>
      <c r="DXJ22" s="261"/>
      <c r="DXK22" s="261"/>
      <c r="DXL22" s="261"/>
      <c r="DXM22" s="261"/>
      <c r="DXN22" s="261"/>
      <c r="DXO22" s="261"/>
      <c r="DXP22" s="261"/>
      <c r="DXQ22" s="261"/>
      <c r="DXR22" s="261"/>
      <c r="DXS22" s="261"/>
      <c r="DXT22" s="261"/>
      <c r="DXU22" s="261"/>
      <c r="DXV22" s="261"/>
      <c r="DXW22" s="261"/>
      <c r="DXX22" s="261"/>
      <c r="DXY22" s="261"/>
      <c r="DXZ22" s="261"/>
      <c r="DYA22" s="261"/>
      <c r="DYB22" s="261"/>
      <c r="DYC22" s="261"/>
      <c r="DYD22" s="261"/>
      <c r="DYE22" s="261"/>
      <c r="DYF22" s="261"/>
      <c r="DYG22" s="261"/>
      <c r="DYH22" s="261"/>
      <c r="DYI22" s="261"/>
      <c r="DYJ22" s="261"/>
      <c r="DYK22" s="261"/>
      <c r="DYL22" s="261"/>
      <c r="DYM22" s="261"/>
      <c r="DYN22" s="261"/>
      <c r="DYO22" s="261"/>
      <c r="DYP22" s="261"/>
      <c r="DYQ22" s="261"/>
      <c r="DYR22" s="261"/>
      <c r="DYS22" s="261"/>
      <c r="DYT22" s="261"/>
      <c r="DYU22" s="261"/>
      <c r="DYV22" s="261"/>
      <c r="DYW22" s="261"/>
      <c r="DYX22" s="261"/>
      <c r="DYY22" s="261"/>
      <c r="DYZ22" s="261"/>
      <c r="DZA22" s="261"/>
      <c r="DZB22" s="261"/>
      <c r="DZC22" s="261"/>
      <c r="DZD22" s="261"/>
      <c r="DZE22" s="261"/>
      <c r="DZF22" s="261"/>
      <c r="DZG22" s="261"/>
      <c r="DZH22" s="261"/>
      <c r="DZI22" s="261"/>
      <c r="DZJ22" s="261"/>
      <c r="DZK22" s="261"/>
      <c r="DZL22" s="261"/>
      <c r="DZM22" s="261"/>
      <c r="DZN22" s="261"/>
      <c r="DZO22" s="261"/>
      <c r="DZP22" s="261"/>
      <c r="DZQ22" s="261"/>
      <c r="DZR22" s="261"/>
      <c r="DZS22" s="261"/>
      <c r="DZT22" s="261"/>
      <c r="DZU22" s="261"/>
      <c r="DZV22" s="261"/>
      <c r="DZW22" s="261"/>
      <c r="DZX22" s="261"/>
      <c r="DZY22" s="261"/>
      <c r="DZZ22" s="261"/>
      <c r="EAA22" s="261"/>
      <c r="EAB22" s="261"/>
      <c r="EAC22" s="261"/>
      <c r="EAD22" s="261"/>
      <c r="EAE22" s="261"/>
      <c r="EAF22" s="261"/>
      <c r="EAG22" s="261"/>
      <c r="EAH22" s="261"/>
      <c r="EAI22" s="261"/>
      <c r="EAJ22" s="261"/>
      <c r="EAK22" s="261"/>
      <c r="EAL22" s="261"/>
      <c r="EAM22" s="261"/>
      <c r="EAN22" s="261"/>
      <c r="EAO22" s="261"/>
      <c r="EAP22" s="261"/>
      <c r="EAQ22" s="261"/>
      <c r="EAR22" s="261"/>
      <c r="EAS22" s="261"/>
      <c r="EAT22" s="261"/>
      <c r="EAU22" s="261"/>
      <c r="EAV22" s="261"/>
      <c r="EAW22" s="261"/>
      <c r="EAX22" s="261"/>
      <c r="EAY22" s="261"/>
      <c r="EAZ22" s="261"/>
      <c r="EBA22" s="261"/>
      <c r="EBB22" s="261"/>
      <c r="EBC22" s="261"/>
      <c r="EBD22" s="261"/>
      <c r="EBE22" s="261"/>
      <c r="EBF22" s="261"/>
      <c r="EBG22" s="261"/>
      <c r="EBH22" s="261"/>
      <c r="EBI22" s="261"/>
      <c r="EBJ22" s="261"/>
      <c r="EBK22" s="261"/>
      <c r="EBL22" s="261"/>
      <c r="EBM22" s="261"/>
      <c r="EBN22" s="261"/>
      <c r="EBO22" s="261"/>
      <c r="EBP22" s="261"/>
      <c r="EBQ22" s="261"/>
      <c r="EBR22" s="261"/>
      <c r="EBS22" s="261"/>
      <c r="EBT22" s="261"/>
      <c r="EBU22" s="261"/>
      <c r="EBV22" s="261"/>
      <c r="EBW22" s="261"/>
      <c r="EBX22" s="261"/>
      <c r="EBY22" s="261"/>
      <c r="EBZ22" s="261"/>
      <c r="ECA22" s="261"/>
      <c r="ECB22" s="261"/>
      <c r="ECC22" s="261"/>
      <c r="ECD22" s="261"/>
      <c r="ECE22" s="261"/>
      <c r="ECF22" s="261"/>
      <c r="ECG22" s="261"/>
      <c r="ECH22" s="261"/>
      <c r="ECI22" s="261"/>
      <c r="ECJ22" s="261"/>
      <c r="ECK22" s="261"/>
      <c r="ECL22" s="261"/>
      <c r="ECM22" s="261"/>
      <c r="ECN22" s="261"/>
      <c r="ECO22" s="261"/>
      <c r="ECP22" s="261"/>
      <c r="ECQ22" s="261"/>
      <c r="ECR22" s="261"/>
      <c r="ECS22" s="261"/>
      <c r="ECT22" s="261"/>
      <c r="ECU22" s="261"/>
      <c r="ECV22" s="261"/>
      <c r="ECW22" s="261"/>
      <c r="ECX22" s="261"/>
      <c r="ECY22" s="261"/>
      <c r="ECZ22" s="261"/>
      <c r="EDA22" s="261"/>
      <c r="EDB22" s="261"/>
      <c r="EDC22" s="261"/>
      <c r="EDD22" s="261"/>
      <c r="EDE22" s="261"/>
      <c r="EDF22" s="261"/>
      <c r="EDG22" s="261"/>
      <c r="EDH22" s="261"/>
      <c r="EDI22" s="261"/>
      <c r="EDJ22" s="261"/>
      <c r="EDK22" s="261"/>
      <c r="EDL22" s="261"/>
      <c r="EDM22" s="261"/>
      <c r="EDN22" s="261"/>
      <c r="EDO22" s="261"/>
      <c r="EDP22" s="261"/>
      <c r="EDQ22" s="261"/>
      <c r="EDR22" s="261"/>
      <c r="EDS22" s="261"/>
      <c r="EDT22" s="261"/>
      <c r="EDU22" s="261"/>
      <c r="EDV22" s="261"/>
      <c r="EDW22" s="261"/>
      <c r="EDX22" s="261"/>
      <c r="EDY22" s="261"/>
      <c r="EDZ22" s="261"/>
      <c r="EEA22" s="261"/>
      <c r="EEB22" s="261"/>
      <c r="EEC22" s="261"/>
      <c r="EED22" s="261"/>
      <c r="EEE22" s="261"/>
      <c r="EEF22" s="261"/>
      <c r="EEG22" s="261"/>
      <c r="EEH22" s="261"/>
      <c r="EEI22" s="261"/>
      <c r="EEJ22" s="261"/>
      <c r="EEK22" s="261"/>
      <c r="EEL22" s="261"/>
      <c r="EEM22" s="261"/>
      <c r="EEN22" s="261"/>
      <c r="EEO22" s="261"/>
      <c r="EEP22" s="261"/>
      <c r="EEQ22" s="261"/>
      <c r="EER22" s="261"/>
      <c r="EES22" s="261"/>
      <c r="EET22" s="261"/>
      <c r="EEU22" s="261"/>
      <c r="EEV22" s="261"/>
      <c r="EEW22" s="261"/>
      <c r="EEX22" s="261"/>
      <c r="EEY22" s="261"/>
      <c r="EEZ22" s="261"/>
      <c r="EFA22" s="261"/>
      <c r="EFB22" s="261"/>
      <c r="EFC22" s="261"/>
      <c r="EFD22" s="261"/>
      <c r="EFE22" s="261"/>
      <c r="EFF22" s="261"/>
      <c r="EFG22" s="261"/>
      <c r="EFH22" s="261"/>
      <c r="EFI22" s="261"/>
      <c r="EFJ22" s="261"/>
      <c r="EFK22" s="261"/>
      <c r="EFL22" s="261"/>
      <c r="EFM22" s="261"/>
      <c r="EFN22" s="261"/>
      <c r="EFO22" s="261"/>
      <c r="EFP22" s="261"/>
      <c r="EFQ22" s="261"/>
      <c r="EFR22" s="261"/>
      <c r="EFS22" s="261"/>
      <c r="EFT22" s="261"/>
      <c r="EFU22" s="261"/>
      <c r="EFV22" s="261"/>
      <c r="EFW22" s="261"/>
      <c r="EFX22" s="261"/>
      <c r="EFY22" s="261"/>
      <c r="EFZ22" s="261"/>
      <c r="EGA22" s="261"/>
      <c r="EGB22" s="261"/>
      <c r="EGC22" s="261"/>
      <c r="EGD22" s="261"/>
      <c r="EGE22" s="261"/>
      <c r="EGF22" s="261"/>
      <c r="EGG22" s="261"/>
      <c r="EGH22" s="261"/>
      <c r="EGI22" s="261"/>
      <c r="EGJ22" s="261"/>
      <c r="EGK22" s="261"/>
      <c r="EGL22" s="261"/>
      <c r="EGM22" s="261"/>
      <c r="EGN22" s="261"/>
      <c r="EGO22" s="261"/>
      <c r="EGP22" s="261"/>
      <c r="EGQ22" s="261"/>
      <c r="EGR22" s="261"/>
      <c r="EGS22" s="261"/>
      <c r="EGT22" s="261"/>
      <c r="EGU22" s="261"/>
      <c r="EGV22" s="261"/>
      <c r="EGW22" s="261"/>
      <c r="EGX22" s="261"/>
      <c r="EGY22" s="261"/>
      <c r="EGZ22" s="261"/>
      <c r="EHA22" s="261"/>
      <c r="EHB22" s="261"/>
      <c r="EHC22" s="261"/>
      <c r="EHD22" s="261"/>
      <c r="EHE22" s="261"/>
      <c r="EHF22" s="261"/>
      <c r="EHG22" s="261"/>
      <c r="EHH22" s="261"/>
      <c r="EHI22" s="261"/>
      <c r="EHJ22" s="261"/>
      <c r="EHK22" s="261"/>
      <c r="EHL22" s="261"/>
      <c r="EHM22" s="261"/>
      <c r="EHN22" s="261"/>
      <c r="EHO22" s="261"/>
      <c r="EHP22" s="261"/>
      <c r="EHQ22" s="261"/>
      <c r="EHR22" s="261"/>
      <c r="EHS22" s="261"/>
      <c r="EHT22" s="261"/>
      <c r="EHU22" s="261"/>
      <c r="EHV22" s="261"/>
      <c r="EHW22" s="261"/>
      <c r="EHX22" s="261"/>
      <c r="EHY22" s="261"/>
      <c r="EHZ22" s="261"/>
      <c r="EIA22" s="261"/>
      <c r="EIB22" s="261"/>
      <c r="EIC22" s="261"/>
      <c r="EID22" s="261"/>
      <c r="EIE22" s="261"/>
      <c r="EIF22" s="261"/>
      <c r="EIG22" s="261"/>
      <c r="EIH22" s="261"/>
      <c r="EII22" s="261"/>
      <c r="EIJ22" s="261"/>
      <c r="EIK22" s="261"/>
      <c r="EIL22" s="261"/>
      <c r="EIM22" s="261"/>
      <c r="EIN22" s="261"/>
      <c r="EIO22" s="261"/>
      <c r="EIP22" s="261"/>
      <c r="EIQ22" s="261"/>
      <c r="EIR22" s="261"/>
      <c r="EIS22" s="261"/>
      <c r="EIT22" s="261"/>
      <c r="EIU22" s="261"/>
      <c r="EIV22" s="261"/>
      <c r="EIW22" s="261"/>
      <c r="EIX22" s="261"/>
      <c r="EIY22" s="261"/>
      <c r="EIZ22" s="261"/>
      <c r="EJA22" s="261"/>
      <c r="EJB22" s="261"/>
      <c r="EJC22" s="261"/>
      <c r="EJD22" s="261"/>
      <c r="EJE22" s="261"/>
      <c r="EJF22" s="261"/>
      <c r="EJG22" s="261"/>
      <c r="EJH22" s="261"/>
      <c r="EJI22" s="261"/>
      <c r="EJJ22" s="261"/>
      <c r="EJK22" s="261"/>
      <c r="EJL22" s="261"/>
      <c r="EJM22" s="261"/>
      <c r="EJN22" s="261"/>
      <c r="EJO22" s="261"/>
      <c r="EJP22" s="261"/>
      <c r="EJQ22" s="261"/>
      <c r="EJR22" s="261"/>
      <c r="EJS22" s="261"/>
      <c r="EJT22" s="261"/>
      <c r="EJU22" s="261"/>
      <c r="EJV22" s="261"/>
      <c r="EJW22" s="261"/>
      <c r="EJX22" s="261"/>
      <c r="EJY22" s="261"/>
      <c r="EJZ22" s="261"/>
      <c r="EKA22" s="261"/>
      <c r="EKB22" s="261"/>
      <c r="EKC22" s="261"/>
      <c r="EKD22" s="261"/>
      <c r="EKE22" s="261"/>
      <c r="EKF22" s="261"/>
      <c r="EKG22" s="261"/>
      <c r="EKH22" s="261"/>
      <c r="EKI22" s="261"/>
      <c r="EKJ22" s="261"/>
      <c r="EKK22" s="261"/>
      <c r="EKL22" s="261"/>
      <c r="EKM22" s="261"/>
      <c r="EKN22" s="261"/>
      <c r="EKO22" s="261"/>
      <c r="EKP22" s="261"/>
      <c r="EKQ22" s="261"/>
      <c r="EKR22" s="261"/>
      <c r="EKS22" s="261"/>
      <c r="EKT22" s="261"/>
      <c r="EKU22" s="261"/>
      <c r="EKV22" s="261"/>
      <c r="EKW22" s="261"/>
      <c r="EKX22" s="261"/>
      <c r="EKY22" s="261"/>
      <c r="EKZ22" s="261"/>
      <c r="ELA22" s="261"/>
      <c r="ELB22" s="261"/>
      <c r="ELC22" s="261"/>
      <c r="ELD22" s="261"/>
      <c r="ELE22" s="261"/>
      <c r="ELF22" s="261"/>
      <c r="ELG22" s="261"/>
      <c r="ELH22" s="261"/>
      <c r="ELI22" s="261"/>
      <c r="ELJ22" s="261"/>
      <c r="ELK22" s="261"/>
      <c r="ELL22" s="261"/>
      <c r="ELM22" s="261"/>
      <c r="ELN22" s="261"/>
      <c r="ELO22" s="261"/>
      <c r="ELP22" s="261"/>
      <c r="ELQ22" s="261"/>
      <c r="ELR22" s="261"/>
      <c r="ELS22" s="261"/>
      <c r="ELT22" s="261"/>
      <c r="ELU22" s="261"/>
      <c r="ELV22" s="261"/>
      <c r="ELW22" s="261"/>
      <c r="ELX22" s="261"/>
      <c r="ELY22" s="261"/>
      <c r="ELZ22" s="261"/>
      <c r="EMA22" s="261"/>
      <c r="EMB22" s="261"/>
      <c r="EMC22" s="261"/>
      <c r="EMD22" s="261"/>
      <c r="EME22" s="261"/>
      <c r="EMF22" s="261"/>
      <c r="EMG22" s="261"/>
      <c r="EMH22" s="261"/>
      <c r="EMI22" s="261"/>
      <c r="EMJ22" s="261"/>
      <c r="EMK22" s="261"/>
      <c r="EML22" s="261"/>
      <c r="EMM22" s="261"/>
      <c r="EMN22" s="261"/>
      <c r="EMO22" s="261"/>
      <c r="EMP22" s="261"/>
      <c r="EMQ22" s="261"/>
      <c r="EMR22" s="261"/>
      <c r="EMS22" s="261"/>
      <c r="EMT22" s="261"/>
      <c r="EMU22" s="261"/>
      <c r="EMV22" s="261"/>
      <c r="EMW22" s="261"/>
      <c r="EMX22" s="261"/>
      <c r="EMY22" s="261"/>
      <c r="EMZ22" s="261"/>
      <c r="ENA22" s="261"/>
      <c r="ENB22" s="261"/>
      <c r="ENC22" s="261"/>
      <c r="END22" s="261"/>
      <c r="ENE22" s="261"/>
      <c r="ENF22" s="261"/>
      <c r="ENG22" s="261"/>
      <c r="ENH22" s="261"/>
      <c r="ENI22" s="261"/>
      <c r="ENJ22" s="261"/>
      <c r="ENK22" s="261"/>
      <c r="ENL22" s="261"/>
      <c r="ENM22" s="261"/>
      <c r="ENN22" s="261"/>
      <c r="ENO22" s="261"/>
      <c r="ENP22" s="261"/>
      <c r="ENQ22" s="261"/>
      <c r="ENR22" s="261"/>
      <c r="ENS22" s="261"/>
      <c r="ENT22" s="261"/>
      <c r="ENU22" s="261"/>
      <c r="ENV22" s="261"/>
      <c r="ENW22" s="261"/>
      <c r="ENX22" s="261"/>
      <c r="ENY22" s="261"/>
      <c r="ENZ22" s="261"/>
      <c r="EOA22" s="261"/>
      <c r="EOB22" s="261"/>
      <c r="EOC22" s="261"/>
      <c r="EOD22" s="261"/>
      <c r="EOE22" s="261"/>
      <c r="EOF22" s="261"/>
      <c r="EOG22" s="261"/>
      <c r="EOH22" s="261"/>
      <c r="EOI22" s="261"/>
      <c r="EOJ22" s="261"/>
      <c r="EOK22" s="261"/>
      <c r="EOL22" s="261"/>
      <c r="EOM22" s="261"/>
      <c r="EON22" s="261"/>
      <c r="EOO22" s="261"/>
      <c r="EOP22" s="261"/>
      <c r="EOQ22" s="261"/>
      <c r="EOR22" s="261"/>
      <c r="EOS22" s="261"/>
      <c r="EOT22" s="261"/>
      <c r="EOU22" s="261"/>
      <c r="EOV22" s="261"/>
      <c r="EOW22" s="261"/>
      <c r="EOX22" s="261"/>
      <c r="EOY22" s="261"/>
      <c r="EOZ22" s="261"/>
      <c r="EPA22" s="261"/>
      <c r="EPB22" s="261"/>
      <c r="EPC22" s="261"/>
      <c r="EPD22" s="261"/>
      <c r="EPE22" s="261"/>
      <c r="EPF22" s="261"/>
      <c r="EPG22" s="261"/>
      <c r="EPH22" s="261"/>
      <c r="EPI22" s="261"/>
      <c r="EPJ22" s="261"/>
      <c r="EPK22" s="261"/>
      <c r="EPL22" s="261"/>
      <c r="EPM22" s="261"/>
      <c r="EPN22" s="261"/>
      <c r="EPO22" s="261"/>
      <c r="EPP22" s="261"/>
      <c r="EPQ22" s="261"/>
      <c r="EPR22" s="261"/>
      <c r="EPS22" s="261"/>
      <c r="EPT22" s="261"/>
      <c r="EPU22" s="261"/>
      <c r="EPV22" s="261"/>
      <c r="EPW22" s="261"/>
      <c r="EPX22" s="261"/>
      <c r="EPY22" s="261"/>
      <c r="EPZ22" s="261"/>
      <c r="EQA22" s="261"/>
      <c r="EQB22" s="261"/>
      <c r="EQC22" s="261"/>
      <c r="EQD22" s="261"/>
      <c r="EQE22" s="261"/>
      <c r="EQF22" s="261"/>
      <c r="EQG22" s="261"/>
      <c r="EQH22" s="261"/>
      <c r="EQI22" s="261"/>
      <c r="EQJ22" s="261"/>
      <c r="EQK22" s="261"/>
      <c r="EQL22" s="261"/>
      <c r="EQM22" s="261"/>
      <c r="EQN22" s="261"/>
      <c r="EQO22" s="261"/>
      <c r="EQP22" s="261"/>
      <c r="EQQ22" s="261"/>
      <c r="EQR22" s="261"/>
      <c r="EQS22" s="261"/>
      <c r="EQT22" s="261"/>
      <c r="EQU22" s="261"/>
      <c r="EQV22" s="261"/>
      <c r="EQW22" s="261"/>
      <c r="EQX22" s="261"/>
      <c r="EQY22" s="261"/>
      <c r="EQZ22" s="261"/>
      <c r="ERA22" s="261"/>
      <c r="ERB22" s="261"/>
      <c r="ERC22" s="261"/>
      <c r="ERD22" s="261"/>
      <c r="ERE22" s="261"/>
      <c r="ERF22" s="261"/>
      <c r="ERG22" s="261"/>
      <c r="ERH22" s="261"/>
      <c r="ERI22" s="261"/>
      <c r="ERJ22" s="261"/>
      <c r="ERK22" s="261"/>
      <c r="ERL22" s="261"/>
      <c r="ERM22" s="261"/>
      <c r="ERN22" s="261"/>
      <c r="ERO22" s="261"/>
      <c r="ERP22" s="261"/>
      <c r="ERQ22" s="261"/>
      <c r="ERR22" s="261"/>
      <c r="ERS22" s="261"/>
      <c r="ERT22" s="261"/>
      <c r="ERU22" s="261"/>
      <c r="ERV22" s="261"/>
      <c r="ERW22" s="261"/>
      <c r="ERX22" s="261"/>
      <c r="ERY22" s="261"/>
      <c r="ERZ22" s="261"/>
      <c r="ESA22" s="261"/>
      <c r="ESB22" s="261"/>
      <c r="ESC22" s="261"/>
      <c r="ESD22" s="261"/>
      <c r="ESE22" s="261"/>
      <c r="ESF22" s="261"/>
      <c r="ESG22" s="261"/>
      <c r="ESH22" s="261"/>
      <c r="ESI22" s="261"/>
      <c r="ESJ22" s="261"/>
      <c r="ESK22" s="261"/>
      <c r="ESL22" s="261"/>
      <c r="ESM22" s="261"/>
      <c r="ESN22" s="261"/>
      <c r="ESO22" s="261"/>
      <c r="ESP22" s="261"/>
      <c r="ESQ22" s="261"/>
      <c r="ESR22" s="261"/>
      <c r="ESS22" s="261"/>
      <c r="EST22" s="261"/>
      <c r="ESU22" s="261"/>
      <c r="ESV22" s="261"/>
      <c r="ESW22" s="261"/>
      <c r="ESX22" s="261"/>
      <c r="ESY22" s="261"/>
      <c r="ESZ22" s="261"/>
      <c r="ETA22" s="261"/>
      <c r="ETB22" s="261"/>
      <c r="ETC22" s="261"/>
      <c r="ETD22" s="261"/>
      <c r="ETE22" s="261"/>
      <c r="ETF22" s="261"/>
      <c r="ETG22" s="261"/>
      <c r="ETH22" s="261"/>
      <c r="ETI22" s="261"/>
      <c r="ETJ22" s="261"/>
      <c r="ETK22" s="261"/>
      <c r="ETL22" s="261"/>
      <c r="ETM22" s="261"/>
      <c r="ETN22" s="261"/>
      <c r="ETO22" s="261"/>
      <c r="ETP22" s="261"/>
      <c r="ETQ22" s="261"/>
      <c r="ETR22" s="261"/>
      <c r="ETS22" s="261"/>
      <c r="ETT22" s="261"/>
      <c r="ETU22" s="261"/>
      <c r="ETV22" s="261"/>
      <c r="ETW22" s="261"/>
      <c r="ETX22" s="261"/>
      <c r="ETY22" s="261"/>
      <c r="ETZ22" s="261"/>
      <c r="EUA22" s="261"/>
      <c r="EUB22" s="261"/>
      <c r="EUC22" s="261"/>
      <c r="EUD22" s="261"/>
      <c r="EUE22" s="261"/>
      <c r="EUF22" s="261"/>
      <c r="EUG22" s="261"/>
      <c r="EUH22" s="261"/>
      <c r="EUI22" s="261"/>
      <c r="EUJ22" s="261"/>
      <c r="EUK22" s="261"/>
      <c r="EUL22" s="261"/>
      <c r="EUM22" s="261"/>
      <c r="EUN22" s="261"/>
      <c r="EUO22" s="261"/>
      <c r="EUP22" s="261"/>
      <c r="EUQ22" s="261"/>
      <c r="EUR22" s="261"/>
      <c r="EUS22" s="261"/>
      <c r="EUT22" s="261"/>
      <c r="EUU22" s="261"/>
      <c r="EUV22" s="261"/>
      <c r="EUW22" s="261"/>
      <c r="EUX22" s="261"/>
      <c r="EUY22" s="261"/>
      <c r="EUZ22" s="261"/>
      <c r="EVA22" s="261"/>
      <c r="EVB22" s="261"/>
      <c r="EVC22" s="261"/>
      <c r="EVD22" s="261"/>
      <c r="EVE22" s="261"/>
      <c r="EVF22" s="261"/>
      <c r="EVG22" s="261"/>
      <c r="EVH22" s="261"/>
      <c r="EVI22" s="261"/>
      <c r="EVJ22" s="261"/>
      <c r="EVK22" s="261"/>
      <c r="EVL22" s="261"/>
      <c r="EVM22" s="261"/>
      <c r="EVN22" s="261"/>
      <c r="EVO22" s="261"/>
      <c r="EVP22" s="261"/>
      <c r="EVQ22" s="261"/>
      <c r="EVR22" s="261"/>
      <c r="EVS22" s="261"/>
      <c r="EVT22" s="261"/>
      <c r="EVU22" s="261"/>
      <c r="EVV22" s="261"/>
      <c r="EVW22" s="261"/>
      <c r="EVX22" s="261"/>
      <c r="EVY22" s="261"/>
      <c r="EVZ22" s="261"/>
      <c r="EWA22" s="261"/>
      <c r="EWB22" s="261"/>
      <c r="EWC22" s="261"/>
      <c r="EWD22" s="261"/>
      <c r="EWE22" s="261"/>
      <c r="EWF22" s="261"/>
      <c r="EWG22" s="261"/>
      <c r="EWH22" s="261"/>
      <c r="EWI22" s="261"/>
      <c r="EWJ22" s="261"/>
      <c r="EWK22" s="261"/>
      <c r="EWL22" s="261"/>
      <c r="EWM22" s="261"/>
      <c r="EWN22" s="261"/>
      <c r="EWO22" s="261"/>
      <c r="EWP22" s="261"/>
      <c r="EWQ22" s="261"/>
      <c r="EWR22" s="261"/>
      <c r="EWS22" s="261"/>
      <c r="EWT22" s="261"/>
      <c r="EWU22" s="261"/>
      <c r="EWV22" s="261"/>
      <c r="EWW22" s="261"/>
      <c r="EWX22" s="261"/>
      <c r="EWY22" s="261"/>
      <c r="EWZ22" s="261"/>
      <c r="EXA22" s="261"/>
      <c r="EXB22" s="261"/>
      <c r="EXC22" s="261"/>
      <c r="EXD22" s="261"/>
      <c r="EXE22" s="261"/>
      <c r="EXF22" s="261"/>
      <c r="EXG22" s="261"/>
      <c r="EXH22" s="261"/>
      <c r="EXI22" s="261"/>
      <c r="EXJ22" s="261"/>
      <c r="EXK22" s="261"/>
      <c r="EXL22" s="261"/>
      <c r="EXM22" s="261"/>
      <c r="EXN22" s="261"/>
      <c r="EXO22" s="261"/>
      <c r="EXP22" s="261"/>
      <c r="EXQ22" s="261"/>
      <c r="EXR22" s="261"/>
      <c r="EXS22" s="261"/>
      <c r="EXT22" s="261"/>
      <c r="EXU22" s="261"/>
      <c r="EXV22" s="261"/>
      <c r="EXW22" s="261"/>
      <c r="EXX22" s="261"/>
      <c r="EXY22" s="261"/>
      <c r="EXZ22" s="261"/>
      <c r="EYA22" s="261"/>
      <c r="EYB22" s="261"/>
      <c r="EYC22" s="261"/>
      <c r="EYD22" s="261"/>
      <c r="EYE22" s="261"/>
      <c r="EYF22" s="261"/>
      <c r="EYG22" s="261"/>
      <c r="EYH22" s="261"/>
      <c r="EYI22" s="261"/>
      <c r="EYJ22" s="261"/>
      <c r="EYK22" s="261"/>
      <c r="EYL22" s="261"/>
      <c r="EYM22" s="261"/>
      <c r="EYN22" s="261"/>
      <c r="EYO22" s="261"/>
      <c r="EYP22" s="261"/>
      <c r="EYQ22" s="261"/>
      <c r="EYR22" s="261"/>
      <c r="EYS22" s="261"/>
      <c r="EYT22" s="261"/>
      <c r="EYU22" s="261"/>
      <c r="EYV22" s="261"/>
      <c r="EYW22" s="261"/>
      <c r="EYX22" s="261"/>
      <c r="EYY22" s="261"/>
      <c r="EYZ22" s="261"/>
      <c r="EZA22" s="261"/>
      <c r="EZB22" s="261"/>
      <c r="EZC22" s="261"/>
      <c r="EZD22" s="261"/>
      <c r="EZE22" s="261"/>
      <c r="EZF22" s="261"/>
      <c r="EZG22" s="261"/>
      <c r="EZH22" s="261"/>
      <c r="EZI22" s="261"/>
      <c r="EZJ22" s="261"/>
      <c r="EZK22" s="261"/>
      <c r="EZL22" s="261"/>
      <c r="EZM22" s="261"/>
      <c r="EZN22" s="261"/>
      <c r="EZO22" s="261"/>
      <c r="EZP22" s="261"/>
      <c r="EZQ22" s="261"/>
      <c r="EZR22" s="261"/>
      <c r="EZS22" s="261"/>
      <c r="EZT22" s="261"/>
      <c r="EZU22" s="261"/>
      <c r="EZV22" s="261"/>
      <c r="EZW22" s="261"/>
      <c r="EZX22" s="261"/>
      <c r="EZY22" s="261"/>
      <c r="EZZ22" s="261"/>
      <c r="FAA22" s="261"/>
      <c r="FAB22" s="261"/>
      <c r="FAC22" s="261"/>
      <c r="FAD22" s="261"/>
      <c r="FAE22" s="261"/>
      <c r="FAF22" s="261"/>
      <c r="FAG22" s="261"/>
      <c r="FAH22" s="261"/>
      <c r="FAI22" s="261"/>
      <c r="FAJ22" s="261"/>
      <c r="FAK22" s="261"/>
      <c r="FAL22" s="261"/>
      <c r="FAM22" s="261"/>
      <c r="FAN22" s="261"/>
      <c r="FAO22" s="261"/>
      <c r="FAP22" s="261"/>
      <c r="FAQ22" s="261"/>
      <c r="FAR22" s="261"/>
      <c r="FAS22" s="261"/>
      <c r="FAT22" s="261"/>
      <c r="FAU22" s="261"/>
      <c r="FAV22" s="261"/>
      <c r="FAW22" s="261"/>
      <c r="FAX22" s="261"/>
      <c r="FAY22" s="261"/>
      <c r="FAZ22" s="261"/>
      <c r="FBA22" s="261"/>
      <c r="FBB22" s="261"/>
      <c r="FBC22" s="261"/>
      <c r="FBD22" s="261"/>
      <c r="FBE22" s="261"/>
      <c r="FBF22" s="261"/>
      <c r="FBG22" s="261"/>
      <c r="FBH22" s="261"/>
      <c r="FBI22" s="261"/>
      <c r="FBJ22" s="261"/>
      <c r="FBK22" s="261"/>
      <c r="FBL22" s="261"/>
      <c r="FBM22" s="261"/>
      <c r="FBN22" s="261"/>
      <c r="FBO22" s="261"/>
      <c r="FBP22" s="261"/>
      <c r="FBQ22" s="261"/>
      <c r="FBR22" s="261"/>
      <c r="FBS22" s="261"/>
      <c r="FBT22" s="261"/>
      <c r="FBU22" s="261"/>
      <c r="FBV22" s="261"/>
      <c r="FBW22" s="261"/>
      <c r="FBX22" s="261"/>
      <c r="FBY22" s="261"/>
      <c r="FBZ22" s="261"/>
      <c r="FCA22" s="261"/>
      <c r="FCB22" s="261"/>
      <c r="FCC22" s="261"/>
      <c r="FCD22" s="261"/>
      <c r="FCE22" s="261"/>
      <c r="FCF22" s="261"/>
      <c r="FCG22" s="261"/>
      <c r="FCH22" s="261"/>
      <c r="FCI22" s="261"/>
      <c r="FCJ22" s="261"/>
      <c r="FCK22" s="261"/>
      <c r="FCL22" s="261"/>
      <c r="FCM22" s="261"/>
      <c r="FCN22" s="261"/>
      <c r="FCO22" s="261"/>
      <c r="FCP22" s="261"/>
      <c r="FCQ22" s="261"/>
      <c r="FCR22" s="261"/>
      <c r="FCS22" s="261"/>
      <c r="FCT22" s="261"/>
      <c r="FCU22" s="261"/>
      <c r="FCV22" s="261"/>
      <c r="FCW22" s="261"/>
      <c r="FCX22" s="261"/>
      <c r="FCY22" s="261"/>
      <c r="FCZ22" s="261"/>
      <c r="FDA22" s="261"/>
      <c r="FDB22" s="261"/>
      <c r="FDC22" s="261"/>
      <c r="FDD22" s="261"/>
      <c r="FDE22" s="261"/>
      <c r="FDF22" s="261"/>
      <c r="FDG22" s="261"/>
      <c r="FDH22" s="261"/>
      <c r="FDI22" s="261"/>
      <c r="FDJ22" s="261"/>
      <c r="FDK22" s="261"/>
      <c r="FDL22" s="261"/>
      <c r="FDM22" s="261"/>
      <c r="FDN22" s="261"/>
      <c r="FDO22" s="261"/>
      <c r="FDP22" s="261"/>
      <c r="FDQ22" s="261"/>
      <c r="FDR22" s="261"/>
      <c r="FDS22" s="261"/>
      <c r="FDT22" s="261"/>
      <c r="FDU22" s="261"/>
      <c r="FDV22" s="261"/>
      <c r="FDW22" s="261"/>
      <c r="FDX22" s="261"/>
      <c r="FDY22" s="261"/>
      <c r="FDZ22" s="261"/>
      <c r="FEA22" s="261"/>
      <c r="FEB22" s="261"/>
      <c r="FEC22" s="261"/>
      <c r="FED22" s="261"/>
      <c r="FEE22" s="261"/>
      <c r="FEF22" s="261"/>
      <c r="FEG22" s="261"/>
      <c r="FEH22" s="261"/>
      <c r="FEI22" s="261"/>
      <c r="FEJ22" s="261"/>
      <c r="FEK22" s="261"/>
      <c r="FEL22" s="261"/>
      <c r="FEM22" s="261"/>
      <c r="FEN22" s="261"/>
      <c r="FEO22" s="261"/>
      <c r="FEP22" s="261"/>
      <c r="FEQ22" s="261"/>
      <c r="FER22" s="261"/>
      <c r="FES22" s="261"/>
      <c r="FET22" s="261"/>
      <c r="FEU22" s="261"/>
      <c r="FEV22" s="261"/>
      <c r="FEW22" s="261"/>
      <c r="FEX22" s="261"/>
      <c r="FEY22" s="261"/>
      <c r="FEZ22" s="261"/>
      <c r="FFA22" s="261"/>
      <c r="FFB22" s="261"/>
      <c r="FFC22" s="261"/>
      <c r="FFD22" s="261"/>
      <c r="FFE22" s="261"/>
      <c r="FFF22" s="261"/>
      <c r="FFG22" s="261"/>
      <c r="FFH22" s="261"/>
      <c r="FFI22" s="261"/>
      <c r="FFJ22" s="261"/>
      <c r="FFK22" s="261"/>
      <c r="FFL22" s="261"/>
      <c r="FFM22" s="261"/>
      <c r="FFN22" s="261"/>
      <c r="FFO22" s="261"/>
      <c r="FFP22" s="261"/>
      <c r="FFQ22" s="261"/>
      <c r="FFR22" s="261"/>
      <c r="FFS22" s="261"/>
      <c r="FFT22" s="261"/>
      <c r="FFU22" s="261"/>
      <c r="FFV22" s="261"/>
      <c r="FFW22" s="261"/>
      <c r="FFX22" s="261"/>
      <c r="FFY22" s="261"/>
      <c r="FFZ22" s="261"/>
      <c r="FGA22" s="261"/>
      <c r="FGB22" s="261"/>
      <c r="FGC22" s="261"/>
      <c r="FGD22" s="261"/>
      <c r="FGE22" s="261"/>
      <c r="FGF22" s="261"/>
      <c r="FGG22" s="261"/>
      <c r="FGH22" s="261"/>
      <c r="FGI22" s="261"/>
      <c r="FGJ22" s="261"/>
      <c r="FGK22" s="261"/>
      <c r="FGL22" s="261"/>
      <c r="FGM22" s="261"/>
      <c r="FGN22" s="261"/>
      <c r="FGO22" s="261"/>
      <c r="FGP22" s="261"/>
      <c r="FGQ22" s="261"/>
      <c r="FGR22" s="261"/>
      <c r="FGS22" s="261"/>
      <c r="FGT22" s="261"/>
      <c r="FGU22" s="261"/>
      <c r="FGV22" s="261"/>
      <c r="FGW22" s="261"/>
      <c r="FGX22" s="261"/>
      <c r="FGY22" s="261"/>
      <c r="FGZ22" s="261"/>
      <c r="FHA22" s="261"/>
      <c r="FHB22" s="261"/>
      <c r="FHC22" s="261"/>
      <c r="FHD22" s="261"/>
      <c r="FHE22" s="261"/>
      <c r="FHF22" s="261"/>
      <c r="FHG22" s="261"/>
      <c r="FHH22" s="261"/>
      <c r="FHI22" s="261"/>
      <c r="FHJ22" s="261"/>
      <c r="FHK22" s="261"/>
      <c r="FHL22" s="261"/>
      <c r="FHM22" s="261"/>
      <c r="FHN22" s="261"/>
      <c r="FHO22" s="261"/>
      <c r="FHP22" s="261"/>
      <c r="FHQ22" s="261"/>
      <c r="FHR22" s="261"/>
      <c r="FHS22" s="261"/>
      <c r="FHT22" s="261"/>
      <c r="FHU22" s="261"/>
      <c r="FHV22" s="261"/>
      <c r="FHW22" s="261"/>
      <c r="FHX22" s="261"/>
      <c r="FHY22" s="261"/>
      <c r="FHZ22" s="261"/>
      <c r="FIA22" s="261"/>
      <c r="FIB22" s="261"/>
      <c r="FIC22" s="261"/>
      <c r="FID22" s="261"/>
      <c r="FIE22" s="261"/>
      <c r="FIF22" s="261"/>
      <c r="FIG22" s="261"/>
      <c r="FIH22" s="261"/>
      <c r="FII22" s="261"/>
      <c r="FIJ22" s="261"/>
      <c r="FIK22" s="261"/>
      <c r="FIL22" s="261"/>
      <c r="FIM22" s="261"/>
      <c r="FIN22" s="261"/>
      <c r="FIO22" s="261"/>
      <c r="FIP22" s="261"/>
      <c r="FIQ22" s="261"/>
      <c r="FIR22" s="261"/>
      <c r="FIS22" s="261"/>
      <c r="FIT22" s="261"/>
      <c r="FIU22" s="261"/>
      <c r="FIV22" s="261"/>
      <c r="FIW22" s="261"/>
      <c r="FIX22" s="261"/>
      <c r="FIY22" s="261"/>
      <c r="FIZ22" s="261"/>
      <c r="FJA22" s="261"/>
      <c r="FJB22" s="261"/>
      <c r="FJC22" s="261"/>
      <c r="FJD22" s="261"/>
      <c r="FJE22" s="261"/>
      <c r="FJF22" s="261"/>
      <c r="FJG22" s="261"/>
      <c r="FJH22" s="261"/>
      <c r="FJI22" s="261"/>
      <c r="FJJ22" s="261"/>
      <c r="FJK22" s="261"/>
      <c r="FJL22" s="261"/>
      <c r="FJM22" s="261"/>
      <c r="FJN22" s="261"/>
      <c r="FJO22" s="261"/>
      <c r="FJP22" s="261"/>
      <c r="FJQ22" s="261"/>
      <c r="FJR22" s="261"/>
      <c r="FJS22" s="261"/>
      <c r="FJT22" s="261"/>
      <c r="FJU22" s="261"/>
      <c r="FJV22" s="261"/>
      <c r="FJW22" s="261"/>
      <c r="FJX22" s="261"/>
      <c r="FJY22" s="261"/>
      <c r="FJZ22" s="261"/>
      <c r="FKA22" s="261"/>
      <c r="FKB22" s="261"/>
      <c r="FKC22" s="261"/>
      <c r="FKD22" s="261"/>
      <c r="FKE22" s="261"/>
      <c r="FKF22" s="261"/>
      <c r="FKG22" s="261"/>
      <c r="FKH22" s="261"/>
      <c r="FKI22" s="261"/>
      <c r="FKJ22" s="261"/>
      <c r="FKK22" s="261"/>
      <c r="FKL22" s="261"/>
      <c r="FKM22" s="261"/>
      <c r="FKN22" s="261"/>
      <c r="FKO22" s="261"/>
      <c r="FKP22" s="261"/>
      <c r="FKQ22" s="261"/>
      <c r="FKR22" s="261"/>
      <c r="FKS22" s="261"/>
      <c r="FKT22" s="261"/>
      <c r="FKU22" s="261"/>
      <c r="FKV22" s="261"/>
      <c r="FKW22" s="261"/>
      <c r="FKX22" s="261"/>
      <c r="FKY22" s="261"/>
      <c r="FKZ22" s="261"/>
      <c r="FLA22" s="261"/>
      <c r="FLB22" s="261"/>
      <c r="FLC22" s="261"/>
      <c r="FLD22" s="261"/>
      <c r="FLE22" s="261"/>
      <c r="FLF22" s="261"/>
      <c r="FLG22" s="261"/>
      <c r="FLH22" s="261"/>
      <c r="FLI22" s="261"/>
      <c r="FLJ22" s="261"/>
      <c r="FLK22" s="261"/>
      <c r="FLL22" s="261"/>
      <c r="FLM22" s="261"/>
      <c r="FLN22" s="261"/>
      <c r="FLO22" s="261"/>
      <c r="FLP22" s="261"/>
      <c r="FLQ22" s="261"/>
      <c r="FLR22" s="261"/>
      <c r="FLS22" s="261"/>
      <c r="FLT22" s="261"/>
      <c r="FLU22" s="261"/>
      <c r="FLV22" s="261"/>
      <c r="FLW22" s="261"/>
      <c r="FLX22" s="261"/>
      <c r="FLY22" s="261"/>
      <c r="FLZ22" s="261"/>
      <c r="FMA22" s="261"/>
      <c r="FMB22" s="261"/>
      <c r="FMC22" s="261"/>
      <c r="FMD22" s="261"/>
      <c r="FME22" s="261"/>
      <c r="FMF22" s="261"/>
      <c r="FMG22" s="261"/>
      <c r="FMH22" s="261"/>
      <c r="FMI22" s="261"/>
      <c r="FMJ22" s="261"/>
      <c r="FMK22" s="261"/>
      <c r="FML22" s="261"/>
      <c r="FMM22" s="261"/>
      <c r="FMN22" s="261"/>
      <c r="FMO22" s="261"/>
      <c r="FMP22" s="261"/>
      <c r="FMQ22" s="261"/>
      <c r="FMR22" s="261"/>
      <c r="FMS22" s="261"/>
      <c r="FMT22" s="261"/>
      <c r="FMU22" s="261"/>
      <c r="FMV22" s="261"/>
      <c r="FMW22" s="261"/>
      <c r="FMX22" s="261"/>
      <c r="FMY22" s="261"/>
      <c r="FMZ22" s="261"/>
      <c r="FNA22" s="261"/>
      <c r="FNB22" s="261"/>
      <c r="FNC22" s="261"/>
      <c r="FND22" s="261"/>
      <c r="FNE22" s="261"/>
      <c r="FNF22" s="261"/>
      <c r="FNG22" s="261"/>
      <c r="FNH22" s="261"/>
      <c r="FNI22" s="261"/>
      <c r="FNJ22" s="261"/>
      <c r="FNK22" s="261"/>
      <c r="FNL22" s="261"/>
      <c r="FNM22" s="261"/>
      <c r="FNN22" s="261"/>
      <c r="FNO22" s="261"/>
      <c r="FNP22" s="261"/>
      <c r="FNQ22" s="261"/>
      <c r="FNR22" s="261"/>
      <c r="FNS22" s="261"/>
      <c r="FNT22" s="261"/>
      <c r="FNU22" s="261"/>
      <c r="FNV22" s="261"/>
      <c r="FNW22" s="261"/>
      <c r="FNX22" s="261"/>
      <c r="FNY22" s="261"/>
      <c r="FNZ22" s="261"/>
      <c r="FOA22" s="261"/>
      <c r="FOB22" s="261"/>
      <c r="FOC22" s="261"/>
      <c r="FOD22" s="261"/>
      <c r="FOE22" s="261"/>
      <c r="FOF22" s="261"/>
      <c r="FOG22" s="261"/>
      <c r="FOH22" s="261"/>
      <c r="FOI22" s="261"/>
      <c r="FOJ22" s="261"/>
      <c r="FOK22" s="261"/>
      <c r="FOL22" s="261"/>
      <c r="FOM22" s="261"/>
      <c r="FON22" s="261"/>
      <c r="FOO22" s="261"/>
      <c r="FOP22" s="261"/>
      <c r="FOQ22" s="261"/>
      <c r="FOR22" s="261"/>
      <c r="FOS22" s="261"/>
      <c r="FOT22" s="261"/>
      <c r="FOU22" s="261"/>
      <c r="FOV22" s="261"/>
      <c r="FOW22" s="261"/>
      <c r="FOX22" s="261"/>
      <c r="FOY22" s="261"/>
      <c r="FOZ22" s="261"/>
      <c r="FPA22" s="261"/>
      <c r="FPB22" s="261"/>
      <c r="FPC22" s="261"/>
      <c r="FPD22" s="261"/>
      <c r="FPE22" s="261"/>
      <c r="FPF22" s="261"/>
      <c r="FPG22" s="261"/>
      <c r="FPH22" s="261"/>
      <c r="FPI22" s="261"/>
      <c r="FPJ22" s="261"/>
      <c r="FPK22" s="261"/>
      <c r="FPL22" s="261"/>
      <c r="FPM22" s="261"/>
      <c r="FPN22" s="261"/>
      <c r="FPO22" s="261"/>
      <c r="FPP22" s="261"/>
      <c r="FPQ22" s="261"/>
      <c r="FPR22" s="261"/>
      <c r="FPS22" s="261"/>
      <c r="FPT22" s="261"/>
      <c r="FPU22" s="261"/>
      <c r="FPV22" s="261"/>
      <c r="FPW22" s="261"/>
      <c r="FPX22" s="261"/>
      <c r="FPY22" s="261"/>
      <c r="FPZ22" s="261"/>
      <c r="FQA22" s="261"/>
      <c r="FQB22" s="261"/>
      <c r="FQC22" s="261"/>
      <c r="FQD22" s="261"/>
      <c r="FQE22" s="261"/>
      <c r="FQF22" s="261"/>
      <c r="FQG22" s="261"/>
      <c r="FQH22" s="261"/>
      <c r="FQI22" s="261"/>
      <c r="FQJ22" s="261"/>
      <c r="FQK22" s="261"/>
      <c r="FQL22" s="261"/>
      <c r="FQM22" s="261"/>
      <c r="FQN22" s="261"/>
      <c r="FQO22" s="261"/>
      <c r="FQP22" s="261"/>
      <c r="FQQ22" s="261"/>
      <c r="FQR22" s="261"/>
      <c r="FQS22" s="261"/>
      <c r="FQT22" s="261"/>
      <c r="FQU22" s="261"/>
      <c r="FQV22" s="261"/>
      <c r="FQW22" s="261"/>
      <c r="FQX22" s="261"/>
      <c r="FQY22" s="261"/>
      <c r="FQZ22" s="261"/>
      <c r="FRA22" s="261"/>
      <c r="FRB22" s="261"/>
      <c r="FRC22" s="261"/>
      <c r="FRD22" s="261"/>
      <c r="FRE22" s="261"/>
      <c r="FRF22" s="261"/>
      <c r="FRG22" s="261"/>
      <c r="FRH22" s="261"/>
      <c r="FRI22" s="261"/>
      <c r="FRJ22" s="261"/>
      <c r="FRK22" s="261"/>
      <c r="FRL22" s="261"/>
      <c r="FRM22" s="261"/>
      <c r="FRN22" s="261"/>
      <c r="FRO22" s="261"/>
      <c r="FRP22" s="261"/>
      <c r="FRQ22" s="261"/>
      <c r="FRR22" s="261"/>
      <c r="FRS22" s="261"/>
      <c r="FRT22" s="261"/>
      <c r="FRU22" s="261"/>
      <c r="FRV22" s="261"/>
      <c r="FRW22" s="261"/>
      <c r="FRX22" s="261"/>
      <c r="FRY22" s="261"/>
      <c r="FRZ22" s="261"/>
      <c r="FSA22" s="261"/>
      <c r="FSB22" s="261"/>
      <c r="FSC22" s="261"/>
      <c r="FSD22" s="261"/>
      <c r="FSE22" s="261"/>
      <c r="FSF22" s="261"/>
      <c r="FSG22" s="261"/>
      <c r="FSH22" s="261"/>
      <c r="FSI22" s="261"/>
      <c r="FSJ22" s="261"/>
      <c r="FSK22" s="261"/>
      <c r="FSL22" s="261"/>
      <c r="FSM22" s="261"/>
      <c r="FSN22" s="261"/>
      <c r="FSO22" s="261"/>
      <c r="FSP22" s="261"/>
      <c r="FSQ22" s="261"/>
      <c r="FSR22" s="261"/>
      <c r="FSS22" s="261"/>
      <c r="FST22" s="261"/>
      <c r="FSU22" s="261"/>
      <c r="FSV22" s="261"/>
      <c r="FSW22" s="261"/>
      <c r="FSX22" s="261"/>
      <c r="FSY22" s="261"/>
      <c r="FSZ22" s="261"/>
      <c r="FTA22" s="261"/>
      <c r="FTB22" s="261"/>
      <c r="FTC22" s="261"/>
      <c r="FTD22" s="261"/>
      <c r="FTE22" s="261"/>
      <c r="FTF22" s="261"/>
      <c r="FTG22" s="261"/>
      <c r="FTH22" s="261"/>
      <c r="FTI22" s="261"/>
      <c r="FTJ22" s="261"/>
      <c r="FTK22" s="261"/>
      <c r="FTL22" s="261"/>
      <c r="FTM22" s="261"/>
      <c r="FTN22" s="261"/>
      <c r="FTO22" s="261"/>
      <c r="FTP22" s="261"/>
      <c r="FTQ22" s="261"/>
      <c r="FTR22" s="261"/>
      <c r="FTS22" s="261"/>
      <c r="FTT22" s="261"/>
      <c r="FTU22" s="261"/>
      <c r="FTV22" s="261"/>
      <c r="FTW22" s="261"/>
      <c r="FTX22" s="261"/>
      <c r="FTY22" s="261"/>
      <c r="FTZ22" s="261"/>
      <c r="FUA22" s="261"/>
      <c r="FUB22" s="261"/>
      <c r="FUC22" s="261"/>
      <c r="FUD22" s="261"/>
      <c r="FUE22" s="261"/>
      <c r="FUF22" s="261"/>
      <c r="FUG22" s="261"/>
      <c r="FUH22" s="261"/>
      <c r="FUI22" s="261"/>
      <c r="FUJ22" s="261"/>
      <c r="FUK22" s="261"/>
      <c r="FUL22" s="261"/>
      <c r="FUM22" s="261"/>
      <c r="FUN22" s="261"/>
      <c r="FUO22" s="261"/>
      <c r="FUP22" s="261"/>
      <c r="FUQ22" s="261"/>
      <c r="FUR22" s="261"/>
      <c r="FUS22" s="261"/>
      <c r="FUT22" s="261"/>
      <c r="FUU22" s="261"/>
      <c r="FUV22" s="261"/>
      <c r="FUW22" s="261"/>
      <c r="FUX22" s="261"/>
      <c r="FUY22" s="261"/>
      <c r="FUZ22" s="261"/>
      <c r="FVA22" s="261"/>
      <c r="FVB22" s="261"/>
      <c r="FVC22" s="261"/>
      <c r="FVD22" s="261"/>
      <c r="FVE22" s="261"/>
      <c r="FVF22" s="261"/>
      <c r="FVG22" s="261"/>
      <c r="FVH22" s="261"/>
      <c r="FVI22" s="261"/>
      <c r="FVJ22" s="261"/>
      <c r="FVK22" s="261"/>
      <c r="FVL22" s="261"/>
      <c r="FVM22" s="261"/>
      <c r="FVN22" s="261"/>
      <c r="FVO22" s="261"/>
      <c r="FVP22" s="261"/>
      <c r="FVQ22" s="261"/>
      <c r="FVR22" s="261"/>
      <c r="FVS22" s="261"/>
      <c r="FVT22" s="261"/>
      <c r="FVU22" s="261"/>
      <c r="FVV22" s="261"/>
      <c r="FVW22" s="261"/>
      <c r="FVX22" s="261"/>
      <c r="FVY22" s="261"/>
      <c r="FVZ22" s="261"/>
      <c r="FWA22" s="261"/>
      <c r="FWB22" s="261"/>
      <c r="FWC22" s="261"/>
      <c r="FWD22" s="261"/>
      <c r="FWE22" s="261"/>
      <c r="FWF22" s="261"/>
      <c r="FWG22" s="261"/>
      <c r="FWH22" s="261"/>
      <c r="FWI22" s="261"/>
      <c r="FWJ22" s="261"/>
      <c r="FWK22" s="261"/>
      <c r="FWL22" s="261"/>
      <c r="FWM22" s="261"/>
      <c r="FWN22" s="261"/>
      <c r="FWO22" s="261"/>
      <c r="FWP22" s="261"/>
      <c r="FWQ22" s="261"/>
      <c r="FWR22" s="261"/>
      <c r="FWS22" s="261"/>
      <c r="FWT22" s="261"/>
      <c r="FWU22" s="261"/>
      <c r="FWV22" s="261"/>
      <c r="FWW22" s="261"/>
      <c r="FWX22" s="261"/>
      <c r="FWY22" s="261"/>
      <c r="FWZ22" s="261"/>
      <c r="FXA22" s="261"/>
      <c r="FXB22" s="261"/>
      <c r="FXC22" s="261"/>
      <c r="FXD22" s="261"/>
      <c r="FXE22" s="261"/>
      <c r="FXF22" s="261"/>
      <c r="FXG22" s="261"/>
      <c r="FXH22" s="261"/>
      <c r="FXI22" s="261"/>
      <c r="FXJ22" s="261"/>
      <c r="FXK22" s="261"/>
      <c r="FXL22" s="261"/>
      <c r="FXM22" s="261"/>
      <c r="FXN22" s="261"/>
      <c r="FXO22" s="261"/>
      <c r="FXP22" s="261"/>
      <c r="FXQ22" s="261"/>
      <c r="FXR22" s="261"/>
      <c r="FXS22" s="261"/>
      <c r="FXT22" s="261"/>
      <c r="FXU22" s="261"/>
      <c r="FXV22" s="261"/>
      <c r="FXW22" s="261"/>
      <c r="FXX22" s="261"/>
      <c r="FXY22" s="261"/>
      <c r="FXZ22" s="261"/>
      <c r="FYA22" s="261"/>
      <c r="FYB22" s="261"/>
      <c r="FYC22" s="261"/>
      <c r="FYD22" s="261"/>
      <c r="FYE22" s="261"/>
      <c r="FYF22" s="261"/>
      <c r="FYG22" s="261"/>
      <c r="FYH22" s="261"/>
      <c r="FYI22" s="261"/>
      <c r="FYJ22" s="261"/>
      <c r="FYK22" s="261"/>
      <c r="FYL22" s="261"/>
      <c r="FYM22" s="261"/>
      <c r="FYN22" s="261"/>
      <c r="FYO22" s="261"/>
      <c r="FYP22" s="261"/>
      <c r="FYQ22" s="261"/>
      <c r="FYR22" s="261"/>
      <c r="FYS22" s="261"/>
      <c r="FYT22" s="261"/>
      <c r="FYU22" s="261"/>
      <c r="FYV22" s="261"/>
      <c r="FYW22" s="261"/>
      <c r="FYX22" s="261"/>
      <c r="FYY22" s="261"/>
      <c r="FYZ22" s="261"/>
      <c r="FZA22" s="261"/>
      <c r="FZB22" s="261"/>
      <c r="FZC22" s="261"/>
      <c r="FZD22" s="261"/>
      <c r="FZE22" s="261"/>
      <c r="FZF22" s="261"/>
      <c r="FZG22" s="261"/>
      <c r="FZH22" s="261"/>
      <c r="FZI22" s="261"/>
      <c r="FZJ22" s="261"/>
      <c r="FZK22" s="261"/>
      <c r="FZL22" s="261"/>
      <c r="FZM22" s="261"/>
      <c r="FZN22" s="261"/>
      <c r="FZO22" s="261"/>
      <c r="FZP22" s="261"/>
      <c r="FZQ22" s="261"/>
      <c r="FZR22" s="261"/>
      <c r="FZS22" s="261"/>
      <c r="FZT22" s="261"/>
      <c r="FZU22" s="261"/>
      <c r="FZV22" s="261"/>
      <c r="FZW22" s="261"/>
      <c r="FZX22" s="261"/>
      <c r="FZY22" s="261"/>
      <c r="FZZ22" s="261"/>
      <c r="GAA22" s="261"/>
      <c r="GAB22" s="261"/>
      <c r="GAC22" s="261"/>
      <c r="GAD22" s="261"/>
      <c r="GAE22" s="261"/>
      <c r="GAF22" s="261"/>
      <c r="GAG22" s="261"/>
      <c r="GAH22" s="261"/>
      <c r="GAI22" s="261"/>
      <c r="GAJ22" s="261"/>
      <c r="GAK22" s="261"/>
      <c r="GAL22" s="261"/>
      <c r="GAM22" s="261"/>
      <c r="GAN22" s="261"/>
      <c r="GAO22" s="261"/>
      <c r="GAP22" s="261"/>
      <c r="GAQ22" s="261"/>
      <c r="GAR22" s="261"/>
      <c r="GAS22" s="261"/>
      <c r="GAT22" s="261"/>
      <c r="GAU22" s="261"/>
      <c r="GAV22" s="261"/>
      <c r="GAW22" s="261"/>
      <c r="GAX22" s="261"/>
      <c r="GAY22" s="261"/>
      <c r="GAZ22" s="261"/>
      <c r="GBA22" s="261"/>
      <c r="GBB22" s="261"/>
      <c r="GBC22" s="261"/>
      <c r="GBD22" s="261"/>
      <c r="GBE22" s="261"/>
      <c r="GBF22" s="261"/>
      <c r="GBG22" s="261"/>
      <c r="GBH22" s="261"/>
      <c r="GBI22" s="261"/>
      <c r="GBJ22" s="261"/>
      <c r="GBK22" s="261"/>
      <c r="GBL22" s="261"/>
      <c r="GBM22" s="261"/>
      <c r="GBN22" s="261"/>
      <c r="GBO22" s="261"/>
      <c r="GBP22" s="261"/>
      <c r="GBQ22" s="261"/>
      <c r="GBR22" s="261"/>
      <c r="GBS22" s="261"/>
      <c r="GBT22" s="261"/>
      <c r="GBU22" s="261"/>
      <c r="GBV22" s="261"/>
      <c r="GBW22" s="261"/>
      <c r="GBX22" s="261"/>
      <c r="GBY22" s="261"/>
      <c r="GBZ22" s="261"/>
      <c r="GCA22" s="261"/>
      <c r="GCB22" s="261"/>
      <c r="GCC22" s="261"/>
      <c r="GCD22" s="261"/>
      <c r="GCE22" s="261"/>
      <c r="GCF22" s="261"/>
      <c r="GCG22" s="261"/>
      <c r="GCH22" s="261"/>
      <c r="GCI22" s="261"/>
      <c r="GCJ22" s="261"/>
      <c r="GCK22" s="261"/>
      <c r="GCL22" s="261"/>
      <c r="GCM22" s="261"/>
      <c r="GCN22" s="261"/>
      <c r="GCO22" s="261"/>
      <c r="GCP22" s="261"/>
      <c r="GCQ22" s="261"/>
      <c r="GCR22" s="261"/>
      <c r="GCS22" s="261"/>
      <c r="GCT22" s="261"/>
      <c r="GCU22" s="261"/>
      <c r="GCV22" s="261"/>
      <c r="GCW22" s="261"/>
      <c r="GCX22" s="261"/>
      <c r="GCY22" s="261"/>
      <c r="GCZ22" s="261"/>
      <c r="GDA22" s="261"/>
      <c r="GDB22" s="261"/>
      <c r="GDC22" s="261"/>
      <c r="GDD22" s="261"/>
      <c r="GDE22" s="261"/>
      <c r="GDF22" s="261"/>
      <c r="GDG22" s="261"/>
      <c r="GDH22" s="261"/>
      <c r="GDI22" s="261"/>
      <c r="GDJ22" s="261"/>
      <c r="GDK22" s="261"/>
      <c r="GDL22" s="261"/>
      <c r="GDM22" s="261"/>
      <c r="GDN22" s="261"/>
      <c r="GDO22" s="261"/>
      <c r="GDP22" s="261"/>
      <c r="GDQ22" s="261"/>
      <c r="GDR22" s="261"/>
      <c r="GDS22" s="261"/>
      <c r="GDT22" s="261"/>
      <c r="GDU22" s="261"/>
      <c r="GDV22" s="261"/>
      <c r="GDW22" s="261"/>
      <c r="GDX22" s="261"/>
      <c r="GDY22" s="261"/>
      <c r="GDZ22" s="261"/>
      <c r="GEA22" s="261"/>
      <c r="GEB22" s="261"/>
      <c r="GEC22" s="261"/>
      <c r="GED22" s="261"/>
      <c r="GEE22" s="261"/>
      <c r="GEF22" s="261"/>
      <c r="GEG22" s="261"/>
      <c r="GEH22" s="261"/>
      <c r="GEI22" s="261"/>
      <c r="GEJ22" s="261"/>
      <c r="GEK22" s="261"/>
      <c r="GEL22" s="261"/>
      <c r="GEM22" s="261"/>
      <c r="GEN22" s="261"/>
      <c r="GEO22" s="261"/>
      <c r="GEP22" s="261"/>
      <c r="GEQ22" s="261"/>
      <c r="GER22" s="261"/>
      <c r="GES22" s="261"/>
      <c r="GET22" s="261"/>
      <c r="GEU22" s="261"/>
      <c r="GEV22" s="261"/>
      <c r="GEW22" s="261"/>
      <c r="GEX22" s="261"/>
      <c r="GEY22" s="261"/>
      <c r="GEZ22" s="261"/>
      <c r="GFA22" s="261"/>
      <c r="GFB22" s="261"/>
      <c r="GFC22" s="261"/>
      <c r="GFD22" s="261"/>
      <c r="GFE22" s="261"/>
      <c r="GFF22" s="261"/>
      <c r="GFG22" s="261"/>
      <c r="GFH22" s="261"/>
      <c r="GFI22" s="261"/>
      <c r="GFJ22" s="261"/>
      <c r="GFK22" s="261"/>
      <c r="GFL22" s="261"/>
      <c r="GFM22" s="261"/>
      <c r="GFN22" s="261"/>
      <c r="GFO22" s="261"/>
      <c r="GFP22" s="261"/>
      <c r="GFQ22" s="261"/>
      <c r="GFR22" s="261"/>
      <c r="GFS22" s="261"/>
      <c r="GFT22" s="261"/>
      <c r="GFU22" s="261"/>
      <c r="GFV22" s="261"/>
      <c r="GFW22" s="261"/>
      <c r="GFX22" s="261"/>
      <c r="GFY22" s="261"/>
      <c r="GFZ22" s="261"/>
      <c r="GGA22" s="261"/>
      <c r="GGB22" s="261"/>
      <c r="GGC22" s="261"/>
      <c r="GGD22" s="261"/>
      <c r="GGE22" s="261"/>
      <c r="GGF22" s="261"/>
      <c r="GGG22" s="261"/>
      <c r="GGH22" s="261"/>
      <c r="GGI22" s="261"/>
      <c r="GGJ22" s="261"/>
      <c r="GGK22" s="261"/>
      <c r="GGL22" s="261"/>
      <c r="GGM22" s="261"/>
      <c r="GGN22" s="261"/>
      <c r="GGO22" s="261"/>
      <c r="GGP22" s="261"/>
      <c r="GGQ22" s="261"/>
      <c r="GGR22" s="261"/>
      <c r="GGS22" s="261"/>
      <c r="GGT22" s="261"/>
      <c r="GGU22" s="261"/>
      <c r="GGV22" s="261"/>
      <c r="GGW22" s="261"/>
      <c r="GGX22" s="261"/>
      <c r="GGY22" s="261"/>
      <c r="GGZ22" s="261"/>
      <c r="GHA22" s="261"/>
      <c r="GHB22" s="261"/>
      <c r="GHC22" s="261"/>
      <c r="GHD22" s="261"/>
      <c r="GHE22" s="261"/>
      <c r="GHF22" s="261"/>
      <c r="GHG22" s="261"/>
      <c r="GHH22" s="261"/>
      <c r="GHI22" s="261"/>
      <c r="GHJ22" s="261"/>
      <c r="GHK22" s="261"/>
      <c r="GHL22" s="261"/>
      <c r="GHM22" s="261"/>
      <c r="GHN22" s="261"/>
      <c r="GHO22" s="261"/>
      <c r="GHP22" s="261"/>
      <c r="GHQ22" s="261"/>
      <c r="GHR22" s="261"/>
      <c r="GHS22" s="261"/>
      <c r="GHT22" s="261"/>
      <c r="GHU22" s="261"/>
      <c r="GHV22" s="261"/>
      <c r="GHW22" s="261"/>
      <c r="GHX22" s="261"/>
      <c r="GHY22" s="261"/>
      <c r="GHZ22" s="261"/>
      <c r="GIA22" s="261"/>
      <c r="GIB22" s="261"/>
      <c r="GIC22" s="261"/>
      <c r="GID22" s="261"/>
      <c r="GIE22" s="261"/>
      <c r="GIF22" s="261"/>
      <c r="GIG22" s="261"/>
      <c r="GIH22" s="261"/>
      <c r="GII22" s="261"/>
      <c r="GIJ22" s="261"/>
      <c r="GIK22" s="261"/>
      <c r="GIL22" s="261"/>
      <c r="GIM22" s="261"/>
      <c r="GIN22" s="261"/>
      <c r="GIO22" s="261"/>
      <c r="GIP22" s="261"/>
      <c r="GIQ22" s="261"/>
      <c r="GIR22" s="261"/>
      <c r="GIS22" s="261"/>
      <c r="GIT22" s="261"/>
      <c r="GIU22" s="261"/>
      <c r="GIV22" s="261"/>
      <c r="GIW22" s="261"/>
      <c r="GIX22" s="261"/>
      <c r="GIY22" s="261"/>
      <c r="GIZ22" s="261"/>
      <c r="GJA22" s="261"/>
      <c r="GJB22" s="261"/>
      <c r="GJC22" s="261"/>
      <c r="GJD22" s="261"/>
      <c r="GJE22" s="261"/>
      <c r="GJF22" s="261"/>
      <c r="GJG22" s="261"/>
      <c r="GJH22" s="261"/>
      <c r="GJI22" s="261"/>
      <c r="GJJ22" s="261"/>
      <c r="GJK22" s="261"/>
      <c r="GJL22" s="261"/>
      <c r="GJM22" s="261"/>
      <c r="GJN22" s="261"/>
      <c r="GJO22" s="261"/>
      <c r="GJP22" s="261"/>
      <c r="GJQ22" s="261"/>
      <c r="GJR22" s="261"/>
      <c r="GJS22" s="261"/>
      <c r="GJT22" s="261"/>
      <c r="GJU22" s="261"/>
      <c r="GJV22" s="261"/>
      <c r="GJW22" s="261"/>
      <c r="GJX22" s="261"/>
      <c r="GJY22" s="261"/>
      <c r="GJZ22" s="261"/>
      <c r="GKA22" s="261"/>
      <c r="GKB22" s="261"/>
      <c r="GKC22" s="261"/>
      <c r="GKD22" s="261"/>
      <c r="GKE22" s="261"/>
      <c r="GKF22" s="261"/>
      <c r="GKG22" s="261"/>
      <c r="GKH22" s="261"/>
      <c r="GKI22" s="261"/>
      <c r="GKJ22" s="261"/>
      <c r="GKK22" s="261"/>
      <c r="GKL22" s="261"/>
      <c r="GKM22" s="261"/>
      <c r="GKN22" s="261"/>
      <c r="GKO22" s="261"/>
      <c r="GKP22" s="261"/>
      <c r="GKQ22" s="261"/>
      <c r="GKR22" s="261"/>
      <c r="GKS22" s="261"/>
      <c r="GKT22" s="261"/>
      <c r="GKU22" s="261"/>
      <c r="GKV22" s="261"/>
      <c r="GKW22" s="261"/>
      <c r="GKX22" s="261"/>
      <c r="GKY22" s="261"/>
      <c r="GKZ22" s="261"/>
      <c r="GLA22" s="261"/>
      <c r="GLB22" s="261"/>
      <c r="GLC22" s="261"/>
      <c r="GLD22" s="261"/>
      <c r="GLE22" s="261"/>
      <c r="GLF22" s="261"/>
      <c r="GLG22" s="261"/>
      <c r="GLH22" s="261"/>
      <c r="GLI22" s="261"/>
      <c r="GLJ22" s="261"/>
      <c r="GLK22" s="261"/>
      <c r="GLL22" s="261"/>
      <c r="GLM22" s="261"/>
      <c r="GLN22" s="261"/>
      <c r="GLO22" s="261"/>
      <c r="GLP22" s="261"/>
      <c r="GLQ22" s="261"/>
      <c r="GLR22" s="261"/>
      <c r="GLS22" s="261"/>
      <c r="GLT22" s="261"/>
      <c r="GLU22" s="261"/>
      <c r="GLV22" s="261"/>
      <c r="GLW22" s="261"/>
      <c r="GLX22" s="261"/>
      <c r="GLY22" s="261"/>
      <c r="GLZ22" s="261"/>
      <c r="GMA22" s="261"/>
      <c r="GMB22" s="261"/>
      <c r="GMC22" s="261"/>
      <c r="GMD22" s="261"/>
      <c r="GME22" s="261"/>
      <c r="GMF22" s="261"/>
      <c r="GMG22" s="261"/>
      <c r="GMH22" s="261"/>
      <c r="GMI22" s="261"/>
      <c r="GMJ22" s="261"/>
      <c r="GMK22" s="261"/>
      <c r="GML22" s="261"/>
      <c r="GMM22" s="261"/>
      <c r="GMN22" s="261"/>
      <c r="GMO22" s="261"/>
      <c r="GMP22" s="261"/>
      <c r="GMQ22" s="261"/>
      <c r="GMR22" s="261"/>
      <c r="GMS22" s="261"/>
      <c r="GMT22" s="261"/>
      <c r="GMU22" s="261"/>
      <c r="GMV22" s="261"/>
      <c r="GMW22" s="261"/>
      <c r="GMX22" s="261"/>
      <c r="GMY22" s="261"/>
      <c r="GMZ22" s="261"/>
      <c r="GNA22" s="261"/>
      <c r="GNB22" s="261"/>
      <c r="GNC22" s="261"/>
      <c r="GND22" s="261"/>
      <c r="GNE22" s="261"/>
      <c r="GNF22" s="261"/>
      <c r="GNG22" s="261"/>
      <c r="GNH22" s="261"/>
      <c r="GNI22" s="261"/>
      <c r="GNJ22" s="261"/>
      <c r="GNK22" s="261"/>
      <c r="GNL22" s="261"/>
      <c r="GNM22" s="261"/>
      <c r="GNN22" s="261"/>
      <c r="GNO22" s="261"/>
      <c r="GNP22" s="261"/>
      <c r="GNQ22" s="261"/>
      <c r="GNR22" s="261"/>
      <c r="GNS22" s="261"/>
      <c r="GNT22" s="261"/>
      <c r="GNU22" s="261"/>
      <c r="GNV22" s="261"/>
      <c r="GNW22" s="261"/>
      <c r="GNX22" s="261"/>
      <c r="GNY22" s="261"/>
      <c r="GNZ22" s="261"/>
      <c r="GOA22" s="261"/>
      <c r="GOB22" s="261"/>
      <c r="GOC22" s="261"/>
      <c r="GOD22" s="261"/>
      <c r="GOE22" s="261"/>
      <c r="GOF22" s="261"/>
      <c r="GOG22" s="261"/>
      <c r="GOH22" s="261"/>
      <c r="GOI22" s="261"/>
      <c r="GOJ22" s="261"/>
      <c r="GOK22" s="261"/>
      <c r="GOL22" s="261"/>
      <c r="GOM22" s="261"/>
      <c r="GON22" s="261"/>
      <c r="GOO22" s="261"/>
      <c r="GOP22" s="261"/>
      <c r="GOQ22" s="261"/>
      <c r="GOR22" s="261"/>
      <c r="GOS22" s="261"/>
      <c r="GOT22" s="261"/>
      <c r="GOU22" s="261"/>
      <c r="GOV22" s="261"/>
      <c r="GOW22" s="261"/>
      <c r="GOX22" s="261"/>
      <c r="GOY22" s="261"/>
      <c r="GOZ22" s="261"/>
      <c r="GPA22" s="261"/>
      <c r="GPB22" s="261"/>
      <c r="GPC22" s="261"/>
      <c r="GPD22" s="261"/>
      <c r="GPE22" s="261"/>
      <c r="GPF22" s="261"/>
      <c r="GPG22" s="261"/>
      <c r="GPH22" s="261"/>
      <c r="GPI22" s="261"/>
      <c r="GPJ22" s="261"/>
      <c r="GPK22" s="261"/>
      <c r="GPL22" s="261"/>
      <c r="GPM22" s="261"/>
      <c r="GPN22" s="261"/>
      <c r="GPO22" s="261"/>
      <c r="GPP22" s="261"/>
      <c r="GPQ22" s="261"/>
      <c r="GPR22" s="261"/>
      <c r="GPS22" s="261"/>
      <c r="GPT22" s="261"/>
      <c r="GPU22" s="261"/>
      <c r="GPV22" s="261"/>
      <c r="GPW22" s="261"/>
      <c r="GPX22" s="261"/>
      <c r="GPY22" s="261"/>
      <c r="GPZ22" s="261"/>
      <c r="GQA22" s="261"/>
      <c r="GQB22" s="261"/>
      <c r="GQC22" s="261"/>
      <c r="GQD22" s="261"/>
      <c r="GQE22" s="261"/>
      <c r="GQF22" s="261"/>
      <c r="GQG22" s="261"/>
      <c r="GQH22" s="261"/>
      <c r="GQI22" s="261"/>
      <c r="GQJ22" s="261"/>
      <c r="GQK22" s="261"/>
      <c r="GQL22" s="261"/>
      <c r="GQM22" s="261"/>
      <c r="GQN22" s="261"/>
      <c r="GQO22" s="261"/>
      <c r="GQP22" s="261"/>
      <c r="GQQ22" s="261"/>
      <c r="GQR22" s="261"/>
      <c r="GQS22" s="261"/>
      <c r="GQT22" s="261"/>
      <c r="GQU22" s="261"/>
      <c r="GQV22" s="261"/>
      <c r="GQW22" s="261"/>
      <c r="GQX22" s="261"/>
      <c r="GQY22" s="261"/>
      <c r="GQZ22" s="261"/>
      <c r="GRA22" s="261"/>
      <c r="GRB22" s="261"/>
      <c r="GRC22" s="261"/>
      <c r="GRD22" s="261"/>
      <c r="GRE22" s="261"/>
      <c r="GRF22" s="261"/>
      <c r="GRG22" s="261"/>
      <c r="GRH22" s="261"/>
      <c r="GRI22" s="261"/>
      <c r="GRJ22" s="261"/>
      <c r="GRK22" s="261"/>
      <c r="GRL22" s="261"/>
      <c r="GRM22" s="261"/>
      <c r="GRN22" s="261"/>
      <c r="GRO22" s="261"/>
      <c r="GRP22" s="261"/>
      <c r="GRQ22" s="261"/>
      <c r="GRR22" s="261"/>
      <c r="GRS22" s="261"/>
      <c r="GRT22" s="261"/>
      <c r="GRU22" s="261"/>
      <c r="GRV22" s="261"/>
      <c r="GRW22" s="261"/>
      <c r="GRX22" s="261"/>
      <c r="GRY22" s="261"/>
      <c r="GRZ22" s="261"/>
      <c r="GSA22" s="261"/>
      <c r="GSB22" s="261"/>
      <c r="GSC22" s="261"/>
      <c r="GSD22" s="261"/>
      <c r="GSE22" s="261"/>
      <c r="GSF22" s="261"/>
      <c r="GSG22" s="261"/>
      <c r="GSH22" s="261"/>
      <c r="GSI22" s="261"/>
      <c r="GSJ22" s="261"/>
      <c r="GSK22" s="261"/>
      <c r="GSL22" s="261"/>
      <c r="GSM22" s="261"/>
      <c r="GSN22" s="261"/>
      <c r="GSO22" s="261"/>
      <c r="GSP22" s="261"/>
      <c r="GSQ22" s="261"/>
      <c r="GSR22" s="261"/>
      <c r="GSS22" s="261"/>
      <c r="GST22" s="261"/>
      <c r="GSU22" s="261"/>
      <c r="GSV22" s="261"/>
      <c r="GSW22" s="261"/>
      <c r="GSX22" s="261"/>
      <c r="GSY22" s="261"/>
      <c r="GSZ22" s="261"/>
      <c r="GTA22" s="261"/>
      <c r="GTB22" s="261"/>
      <c r="GTC22" s="261"/>
      <c r="GTD22" s="261"/>
      <c r="GTE22" s="261"/>
      <c r="GTF22" s="261"/>
      <c r="GTG22" s="261"/>
      <c r="GTH22" s="261"/>
      <c r="GTI22" s="261"/>
      <c r="GTJ22" s="261"/>
      <c r="GTK22" s="261"/>
      <c r="GTL22" s="261"/>
      <c r="GTM22" s="261"/>
      <c r="GTN22" s="261"/>
      <c r="GTO22" s="261"/>
      <c r="GTP22" s="261"/>
      <c r="GTQ22" s="261"/>
      <c r="GTR22" s="261"/>
      <c r="GTS22" s="261"/>
      <c r="GTT22" s="261"/>
      <c r="GTU22" s="261"/>
      <c r="GTV22" s="261"/>
      <c r="GTW22" s="261"/>
      <c r="GTX22" s="261"/>
      <c r="GTY22" s="261"/>
      <c r="GTZ22" s="261"/>
      <c r="GUA22" s="261"/>
      <c r="GUB22" s="261"/>
      <c r="GUC22" s="261"/>
      <c r="GUD22" s="261"/>
      <c r="GUE22" s="261"/>
      <c r="GUF22" s="261"/>
      <c r="GUG22" s="261"/>
      <c r="GUH22" s="261"/>
      <c r="GUI22" s="261"/>
      <c r="GUJ22" s="261"/>
      <c r="GUK22" s="261"/>
      <c r="GUL22" s="261"/>
      <c r="GUM22" s="261"/>
      <c r="GUN22" s="261"/>
      <c r="GUO22" s="261"/>
      <c r="GUP22" s="261"/>
      <c r="GUQ22" s="261"/>
      <c r="GUR22" s="261"/>
      <c r="GUS22" s="261"/>
      <c r="GUT22" s="261"/>
      <c r="GUU22" s="261"/>
      <c r="GUV22" s="261"/>
      <c r="GUW22" s="261"/>
      <c r="GUX22" s="261"/>
      <c r="GUY22" s="261"/>
      <c r="GUZ22" s="261"/>
      <c r="GVA22" s="261"/>
      <c r="GVB22" s="261"/>
      <c r="GVC22" s="261"/>
      <c r="GVD22" s="261"/>
      <c r="GVE22" s="261"/>
      <c r="GVF22" s="261"/>
      <c r="GVG22" s="261"/>
      <c r="GVH22" s="261"/>
      <c r="GVI22" s="261"/>
      <c r="GVJ22" s="261"/>
      <c r="GVK22" s="261"/>
      <c r="GVL22" s="261"/>
      <c r="GVM22" s="261"/>
      <c r="GVN22" s="261"/>
      <c r="GVO22" s="261"/>
      <c r="GVP22" s="261"/>
      <c r="GVQ22" s="261"/>
      <c r="GVR22" s="261"/>
      <c r="GVS22" s="261"/>
      <c r="GVT22" s="261"/>
      <c r="GVU22" s="261"/>
      <c r="GVV22" s="261"/>
      <c r="GVW22" s="261"/>
      <c r="GVX22" s="261"/>
      <c r="GVY22" s="261"/>
      <c r="GVZ22" s="261"/>
      <c r="GWA22" s="261"/>
      <c r="GWB22" s="261"/>
      <c r="GWC22" s="261"/>
      <c r="GWD22" s="261"/>
      <c r="GWE22" s="261"/>
      <c r="GWF22" s="261"/>
      <c r="GWG22" s="261"/>
      <c r="GWH22" s="261"/>
      <c r="GWI22" s="261"/>
      <c r="GWJ22" s="261"/>
      <c r="GWK22" s="261"/>
      <c r="GWL22" s="261"/>
      <c r="GWM22" s="261"/>
      <c r="GWN22" s="261"/>
      <c r="GWO22" s="261"/>
      <c r="GWP22" s="261"/>
      <c r="GWQ22" s="261"/>
      <c r="GWR22" s="261"/>
      <c r="GWS22" s="261"/>
      <c r="GWT22" s="261"/>
      <c r="GWU22" s="261"/>
      <c r="GWV22" s="261"/>
      <c r="GWW22" s="261"/>
      <c r="GWX22" s="261"/>
      <c r="GWY22" s="261"/>
      <c r="GWZ22" s="261"/>
      <c r="GXA22" s="261"/>
      <c r="GXB22" s="261"/>
      <c r="GXC22" s="261"/>
      <c r="GXD22" s="261"/>
      <c r="GXE22" s="261"/>
      <c r="GXF22" s="261"/>
      <c r="GXG22" s="261"/>
      <c r="GXH22" s="261"/>
      <c r="GXI22" s="261"/>
      <c r="GXJ22" s="261"/>
      <c r="GXK22" s="261"/>
      <c r="GXL22" s="261"/>
      <c r="GXM22" s="261"/>
      <c r="GXN22" s="261"/>
      <c r="GXO22" s="261"/>
      <c r="GXP22" s="261"/>
      <c r="GXQ22" s="261"/>
      <c r="GXR22" s="261"/>
      <c r="GXS22" s="261"/>
      <c r="GXT22" s="261"/>
      <c r="GXU22" s="261"/>
      <c r="GXV22" s="261"/>
      <c r="GXW22" s="261"/>
      <c r="GXX22" s="261"/>
      <c r="GXY22" s="261"/>
      <c r="GXZ22" s="261"/>
      <c r="GYA22" s="261"/>
      <c r="GYB22" s="261"/>
      <c r="GYC22" s="261"/>
      <c r="GYD22" s="261"/>
      <c r="GYE22" s="261"/>
      <c r="GYF22" s="261"/>
      <c r="GYG22" s="261"/>
      <c r="GYH22" s="261"/>
      <c r="GYI22" s="261"/>
      <c r="GYJ22" s="261"/>
      <c r="GYK22" s="261"/>
      <c r="GYL22" s="261"/>
      <c r="GYM22" s="261"/>
      <c r="GYN22" s="261"/>
      <c r="GYO22" s="261"/>
      <c r="GYP22" s="261"/>
      <c r="GYQ22" s="261"/>
      <c r="GYR22" s="261"/>
      <c r="GYS22" s="261"/>
      <c r="GYT22" s="261"/>
      <c r="GYU22" s="261"/>
      <c r="GYV22" s="261"/>
      <c r="GYW22" s="261"/>
      <c r="GYX22" s="261"/>
      <c r="GYY22" s="261"/>
      <c r="GYZ22" s="261"/>
      <c r="GZA22" s="261"/>
      <c r="GZB22" s="261"/>
      <c r="GZC22" s="261"/>
      <c r="GZD22" s="261"/>
      <c r="GZE22" s="261"/>
      <c r="GZF22" s="261"/>
      <c r="GZG22" s="261"/>
      <c r="GZH22" s="261"/>
      <c r="GZI22" s="261"/>
      <c r="GZJ22" s="261"/>
      <c r="GZK22" s="261"/>
      <c r="GZL22" s="261"/>
      <c r="GZM22" s="261"/>
      <c r="GZN22" s="261"/>
      <c r="GZO22" s="261"/>
      <c r="GZP22" s="261"/>
      <c r="GZQ22" s="261"/>
      <c r="GZR22" s="261"/>
      <c r="GZS22" s="261"/>
      <c r="GZT22" s="261"/>
      <c r="GZU22" s="261"/>
      <c r="GZV22" s="261"/>
      <c r="GZW22" s="261"/>
      <c r="GZX22" s="261"/>
      <c r="GZY22" s="261"/>
      <c r="GZZ22" s="261"/>
      <c r="HAA22" s="261"/>
      <c r="HAB22" s="261"/>
      <c r="HAC22" s="261"/>
      <c r="HAD22" s="261"/>
      <c r="HAE22" s="261"/>
      <c r="HAF22" s="261"/>
      <c r="HAG22" s="261"/>
      <c r="HAH22" s="261"/>
      <c r="HAI22" s="261"/>
      <c r="HAJ22" s="261"/>
      <c r="HAK22" s="261"/>
      <c r="HAL22" s="261"/>
      <c r="HAM22" s="261"/>
      <c r="HAN22" s="261"/>
      <c r="HAO22" s="261"/>
      <c r="HAP22" s="261"/>
      <c r="HAQ22" s="261"/>
      <c r="HAR22" s="261"/>
      <c r="HAS22" s="261"/>
      <c r="HAT22" s="261"/>
      <c r="HAU22" s="261"/>
      <c r="HAV22" s="261"/>
      <c r="HAW22" s="261"/>
      <c r="HAX22" s="261"/>
      <c r="HAY22" s="261"/>
      <c r="HAZ22" s="261"/>
      <c r="HBA22" s="261"/>
      <c r="HBB22" s="261"/>
      <c r="HBC22" s="261"/>
      <c r="HBD22" s="261"/>
      <c r="HBE22" s="261"/>
      <c r="HBF22" s="261"/>
      <c r="HBG22" s="261"/>
      <c r="HBH22" s="261"/>
      <c r="HBI22" s="261"/>
      <c r="HBJ22" s="261"/>
      <c r="HBK22" s="261"/>
      <c r="HBL22" s="261"/>
      <c r="HBM22" s="261"/>
      <c r="HBN22" s="261"/>
      <c r="HBO22" s="261"/>
      <c r="HBP22" s="261"/>
      <c r="HBQ22" s="261"/>
      <c r="HBR22" s="261"/>
      <c r="HBS22" s="261"/>
      <c r="HBT22" s="261"/>
      <c r="HBU22" s="261"/>
      <c r="HBV22" s="261"/>
      <c r="HBW22" s="261"/>
      <c r="HBX22" s="261"/>
      <c r="HBY22" s="261"/>
      <c r="HBZ22" s="261"/>
      <c r="HCA22" s="261"/>
      <c r="HCB22" s="261"/>
      <c r="HCC22" s="261"/>
      <c r="HCD22" s="261"/>
      <c r="HCE22" s="261"/>
      <c r="HCF22" s="261"/>
      <c r="HCG22" s="261"/>
      <c r="HCH22" s="261"/>
      <c r="HCI22" s="261"/>
      <c r="HCJ22" s="261"/>
      <c r="HCK22" s="261"/>
      <c r="HCL22" s="261"/>
      <c r="HCM22" s="261"/>
      <c r="HCN22" s="261"/>
      <c r="HCO22" s="261"/>
      <c r="HCP22" s="261"/>
      <c r="HCQ22" s="261"/>
      <c r="HCR22" s="261"/>
      <c r="HCS22" s="261"/>
      <c r="HCT22" s="261"/>
      <c r="HCU22" s="261"/>
      <c r="HCV22" s="261"/>
      <c r="HCW22" s="261"/>
      <c r="HCX22" s="261"/>
      <c r="HCY22" s="261"/>
      <c r="HCZ22" s="261"/>
      <c r="HDA22" s="261"/>
      <c r="HDB22" s="261"/>
      <c r="HDC22" s="261"/>
      <c r="HDD22" s="261"/>
      <c r="HDE22" s="261"/>
      <c r="HDF22" s="261"/>
      <c r="HDG22" s="261"/>
      <c r="HDH22" s="261"/>
      <c r="HDI22" s="261"/>
      <c r="HDJ22" s="261"/>
      <c r="HDK22" s="261"/>
      <c r="HDL22" s="261"/>
      <c r="HDM22" s="261"/>
      <c r="HDN22" s="261"/>
      <c r="HDO22" s="261"/>
      <c r="HDP22" s="261"/>
      <c r="HDQ22" s="261"/>
      <c r="HDR22" s="261"/>
      <c r="HDS22" s="261"/>
      <c r="HDT22" s="261"/>
      <c r="HDU22" s="261"/>
      <c r="HDV22" s="261"/>
      <c r="HDW22" s="261"/>
      <c r="HDX22" s="261"/>
      <c r="HDY22" s="261"/>
      <c r="HDZ22" s="261"/>
      <c r="HEA22" s="261"/>
      <c r="HEB22" s="261"/>
      <c r="HEC22" s="261"/>
      <c r="HED22" s="261"/>
      <c r="HEE22" s="261"/>
      <c r="HEF22" s="261"/>
      <c r="HEG22" s="261"/>
      <c r="HEH22" s="261"/>
      <c r="HEI22" s="261"/>
      <c r="HEJ22" s="261"/>
      <c r="HEK22" s="261"/>
      <c r="HEL22" s="261"/>
      <c r="HEM22" s="261"/>
      <c r="HEN22" s="261"/>
      <c r="HEO22" s="261"/>
      <c r="HEP22" s="261"/>
      <c r="HEQ22" s="261"/>
      <c r="HER22" s="261"/>
      <c r="HES22" s="261"/>
      <c r="HET22" s="261"/>
      <c r="HEU22" s="261"/>
      <c r="HEV22" s="261"/>
      <c r="HEW22" s="261"/>
      <c r="HEX22" s="261"/>
      <c r="HEY22" s="261"/>
      <c r="HEZ22" s="261"/>
      <c r="HFA22" s="261"/>
      <c r="HFB22" s="261"/>
      <c r="HFC22" s="261"/>
      <c r="HFD22" s="261"/>
      <c r="HFE22" s="261"/>
      <c r="HFF22" s="261"/>
      <c r="HFG22" s="261"/>
      <c r="HFH22" s="261"/>
      <c r="HFI22" s="261"/>
      <c r="HFJ22" s="261"/>
      <c r="HFK22" s="261"/>
      <c r="HFL22" s="261"/>
      <c r="HFM22" s="261"/>
      <c r="HFN22" s="261"/>
      <c r="HFO22" s="261"/>
      <c r="HFP22" s="261"/>
      <c r="HFQ22" s="261"/>
      <c r="HFR22" s="261"/>
      <c r="HFS22" s="261"/>
      <c r="HFT22" s="261"/>
      <c r="HFU22" s="261"/>
      <c r="HFV22" s="261"/>
      <c r="HFW22" s="261"/>
      <c r="HFX22" s="261"/>
      <c r="HFY22" s="261"/>
      <c r="HFZ22" s="261"/>
      <c r="HGA22" s="261"/>
      <c r="HGB22" s="261"/>
      <c r="HGC22" s="261"/>
      <c r="HGD22" s="261"/>
      <c r="HGE22" s="261"/>
      <c r="HGF22" s="261"/>
      <c r="HGG22" s="261"/>
      <c r="HGH22" s="261"/>
      <c r="HGI22" s="261"/>
      <c r="HGJ22" s="261"/>
      <c r="HGK22" s="261"/>
      <c r="HGL22" s="261"/>
      <c r="HGM22" s="261"/>
      <c r="HGN22" s="261"/>
      <c r="HGO22" s="261"/>
      <c r="HGP22" s="261"/>
      <c r="HGQ22" s="261"/>
      <c r="HGR22" s="261"/>
      <c r="HGS22" s="261"/>
      <c r="HGT22" s="261"/>
      <c r="HGU22" s="261"/>
      <c r="HGV22" s="261"/>
      <c r="HGW22" s="261"/>
      <c r="HGX22" s="261"/>
      <c r="HGY22" s="261"/>
      <c r="HGZ22" s="261"/>
      <c r="HHA22" s="261"/>
      <c r="HHB22" s="261"/>
      <c r="HHC22" s="261"/>
      <c r="HHD22" s="261"/>
      <c r="HHE22" s="261"/>
      <c r="HHF22" s="261"/>
      <c r="HHG22" s="261"/>
      <c r="HHH22" s="261"/>
      <c r="HHI22" s="261"/>
      <c r="HHJ22" s="261"/>
      <c r="HHK22" s="261"/>
      <c r="HHL22" s="261"/>
      <c r="HHM22" s="261"/>
      <c r="HHN22" s="261"/>
      <c r="HHO22" s="261"/>
      <c r="HHP22" s="261"/>
      <c r="HHQ22" s="261"/>
      <c r="HHR22" s="261"/>
      <c r="HHS22" s="261"/>
      <c r="HHT22" s="261"/>
      <c r="HHU22" s="261"/>
      <c r="HHV22" s="261"/>
      <c r="HHW22" s="261"/>
      <c r="HHX22" s="261"/>
      <c r="HHY22" s="261"/>
      <c r="HHZ22" s="261"/>
      <c r="HIA22" s="261"/>
      <c r="HIB22" s="261"/>
      <c r="HIC22" s="261"/>
      <c r="HID22" s="261"/>
      <c r="HIE22" s="261"/>
      <c r="HIF22" s="261"/>
      <c r="HIG22" s="261"/>
      <c r="HIH22" s="261"/>
      <c r="HII22" s="261"/>
      <c r="HIJ22" s="261"/>
      <c r="HIK22" s="261"/>
      <c r="HIL22" s="261"/>
      <c r="HIM22" s="261"/>
      <c r="HIN22" s="261"/>
      <c r="HIO22" s="261"/>
      <c r="HIP22" s="261"/>
      <c r="HIQ22" s="261"/>
      <c r="HIR22" s="261"/>
      <c r="HIS22" s="261"/>
      <c r="HIT22" s="261"/>
      <c r="HIU22" s="261"/>
      <c r="HIV22" s="261"/>
      <c r="HIW22" s="261"/>
      <c r="HIX22" s="261"/>
      <c r="HIY22" s="261"/>
      <c r="HIZ22" s="261"/>
      <c r="HJA22" s="261"/>
      <c r="HJB22" s="261"/>
      <c r="HJC22" s="261"/>
      <c r="HJD22" s="261"/>
      <c r="HJE22" s="261"/>
      <c r="HJF22" s="261"/>
      <c r="HJG22" s="261"/>
      <c r="HJH22" s="261"/>
      <c r="HJI22" s="261"/>
      <c r="HJJ22" s="261"/>
      <c r="HJK22" s="261"/>
      <c r="HJL22" s="261"/>
      <c r="HJM22" s="261"/>
      <c r="HJN22" s="261"/>
      <c r="HJO22" s="261"/>
      <c r="HJP22" s="261"/>
      <c r="HJQ22" s="261"/>
      <c r="HJR22" s="261"/>
      <c r="HJS22" s="261"/>
      <c r="HJT22" s="261"/>
      <c r="HJU22" s="261"/>
      <c r="HJV22" s="261"/>
      <c r="HJW22" s="261"/>
      <c r="HJX22" s="261"/>
      <c r="HJY22" s="261"/>
      <c r="HJZ22" s="261"/>
      <c r="HKA22" s="261"/>
      <c r="HKB22" s="261"/>
      <c r="HKC22" s="261"/>
      <c r="HKD22" s="261"/>
      <c r="HKE22" s="261"/>
      <c r="HKF22" s="261"/>
      <c r="HKG22" s="261"/>
      <c r="HKH22" s="261"/>
      <c r="HKI22" s="261"/>
      <c r="HKJ22" s="261"/>
      <c r="HKK22" s="261"/>
      <c r="HKL22" s="261"/>
      <c r="HKM22" s="261"/>
      <c r="HKN22" s="261"/>
      <c r="HKO22" s="261"/>
      <c r="HKP22" s="261"/>
      <c r="HKQ22" s="261"/>
      <c r="HKR22" s="261"/>
      <c r="HKS22" s="261"/>
      <c r="HKT22" s="261"/>
      <c r="HKU22" s="261"/>
      <c r="HKV22" s="261"/>
      <c r="HKW22" s="261"/>
      <c r="HKX22" s="261"/>
      <c r="HKY22" s="261"/>
      <c r="HKZ22" s="261"/>
      <c r="HLA22" s="261"/>
      <c r="HLB22" s="261"/>
      <c r="HLC22" s="261"/>
      <c r="HLD22" s="261"/>
      <c r="HLE22" s="261"/>
      <c r="HLF22" s="261"/>
      <c r="HLG22" s="261"/>
      <c r="HLH22" s="261"/>
      <c r="HLI22" s="261"/>
      <c r="HLJ22" s="261"/>
      <c r="HLK22" s="261"/>
      <c r="HLL22" s="261"/>
      <c r="HLM22" s="261"/>
      <c r="HLN22" s="261"/>
      <c r="HLO22" s="261"/>
      <c r="HLP22" s="261"/>
      <c r="HLQ22" s="261"/>
      <c r="HLR22" s="261"/>
      <c r="HLS22" s="261"/>
      <c r="HLT22" s="261"/>
      <c r="HLU22" s="261"/>
      <c r="HLV22" s="261"/>
      <c r="HLW22" s="261"/>
      <c r="HLX22" s="261"/>
      <c r="HLY22" s="261"/>
      <c r="HLZ22" s="261"/>
      <c r="HMA22" s="261"/>
      <c r="HMB22" s="261"/>
      <c r="HMC22" s="261"/>
      <c r="HMD22" s="261"/>
      <c r="HME22" s="261"/>
      <c r="HMF22" s="261"/>
      <c r="HMG22" s="261"/>
      <c r="HMH22" s="261"/>
      <c r="HMI22" s="261"/>
      <c r="HMJ22" s="261"/>
      <c r="HMK22" s="261"/>
      <c r="HML22" s="261"/>
      <c r="HMM22" s="261"/>
      <c r="HMN22" s="261"/>
      <c r="HMO22" s="261"/>
      <c r="HMP22" s="261"/>
      <c r="HMQ22" s="261"/>
      <c r="HMR22" s="261"/>
      <c r="HMS22" s="261"/>
      <c r="HMT22" s="261"/>
      <c r="HMU22" s="261"/>
      <c r="HMV22" s="261"/>
      <c r="HMW22" s="261"/>
      <c r="HMX22" s="261"/>
      <c r="HMY22" s="261"/>
      <c r="HMZ22" s="261"/>
      <c r="HNA22" s="261"/>
      <c r="HNB22" s="261"/>
      <c r="HNC22" s="261"/>
      <c r="HND22" s="261"/>
      <c r="HNE22" s="261"/>
      <c r="HNF22" s="261"/>
      <c r="HNG22" s="261"/>
      <c r="HNH22" s="261"/>
      <c r="HNI22" s="261"/>
      <c r="HNJ22" s="261"/>
      <c r="HNK22" s="261"/>
      <c r="HNL22" s="261"/>
      <c r="HNM22" s="261"/>
      <c r="HNN22" s="261"/>
      <c r="HNO22" s="261"/>
      <c r="HNP22" s="261"/>
      <c r="HNQ22" s="261"/>
      <c r="HNR22" s="261"/>
      <c r="HNS22" s="261"/>
      <c r="HNT22" s="261"/>
      <c r="HNU22" s="261"/>
      <c r="HNV22" s="261"/>
      <c r="HNW22" s="261"/>
      <c r="HNX22" s="261"/>
      <c r="HNY22" s="261"/>
      <c r="HNZ22" s="261"/>
      <c r="HOA22" s="261"/>
      <c r="HOB22" s="261"/>
      <c r="HOC22" s="261"/>
      <c r="HOD22" s="261"/>
      <c r="HOE22" s="261"/>
      <c r="HOF22" s="261"/>
      <c r="HOG22" s="261"/>
      <c r="HOH22" s="261"/>
      <c r="HOI22" s="261"/>
      <c r="HOJ22" s="261"/>
      <c r="HOK22" s="261"/>
      <c r="HOL22" s="261"/>
      <c r="HOM22" s="261"/>
      <c r="HON22" s="261"/>
      <c r="HOO22" s="261"/>
      <c r="HOP22" s="261"/>
      <c r="HOQ22" s="261"/>
      <c r="HOR22" s="261"/>
      <c r="HOS22" s="261"/>
      <c r="HOT22" s="261"/>
      <c r="HOU22" s="261"/>
      <c r="HOV22" s="261"/>
      <c r="HOW22" s="261"/>
      <c r="HOX22" s="261"/>
      <c r="HOY22" s="261"/>
      <c r="HOZ22" s="261"/>
      <c r="HPA22" s="261"/>
      <c r="HPB22" s="261"/>
      <c r="HPC22" s="261"/>
      <c r="HPD22" s="261"/>
      <c r="HPE22" s="261"/>
      <c r="HPF22" s="261"/>
      <c r="HPG22" s="261"/>
      <c r="HPH22" s="261"/>
      <c r="HPI22" s="261"/>
      <c r="HPJ22" s="261"/>
      <c r="HPK22" s="261"/>
      <c r="HPL22" s="261"/>
      <c r="HPM22" s="261"/>
      <c r="HPN22" s="261"/>
      <c r="HPO22" s="261"/>
      <c r="HPP22" s="261"/>
      <c r="HPQ22" s="261"/>
      <c r="HPR22" s="261"/>
      <c r="HPS22" s="261"/>
      <c r="HPT22" s="261"/>
      <c r="HPU22" s="261"/>
      <c r="HPV22" s="261"/>
      <c r="HPW22" s="261"/>
      <c r="HPX22" s="261"/>
      <c r="HPY22" s="261"/>
      <c r="HPZ22" s="261"/>
      <c r="HQA22" s="261"/>
      <c r="HQB22" s="261"/>
      <c r="HQC22" s="261"/>
      <c r="HQD22" s="261"/>
      <c r="HQE22" s="261"/>
      <c r="HQF22" s="261"/>
      <c r="HQG22" s="261"/>
      <c r="HQH22" s="261"/>
      <c r="HQI22" s="261"/>
      <c r="HQJ22" s="261"/>
      <c r="HQK22" s="261"/>
      <c r="HQL22" s="261"/>
      <c r="HQM22" s="261"/>
      <c r="HQN22" s="261"/>
      <c r="HQO22" s="261"/>
      <c r="HQP22" s="261"/>
      <c r="HQQ22" s="261"/>
      <c r="HQR22" s="261"/>
      <c r="HQS22" s="261"/>
      <c r="HQT22" s="261"/>
      <c r="HQU22" s="261"/>
      <c r="HQV22" s="261"/>
      <c r="HQW22" s="261"/>
      <c r="HQX22" s="261"/>
      <c r="HQY22" s="261"/>
      <c r="HQZ22" s="261"/>
      <c r="HRA22" s="261"/>
      <c r="HRB22" s="261"/>
      <c r="HRC22" s="261"/>
      <c r="HRD22" s="261"/>
      <c r="HRE22" s="261"/>
      <c r="HRF22" s="261"/>
      <c r="HRG22" s="261"/>
      <c r="HRH22" s="261"/>
      <c r="HRI22" s="261"/>
      <c r="HRJ22" s="261"/>
      <c r="HRK22" s="261"/>
      <c r="HRL22" s="261"/>
      <c r="HRM22" s="261"/>
      <c r="HRN22" s="261"/>
      <c r="HRO22" s="261"/>
      <c r="HRP22" s="261"/>
      <c r="HRQ22" s="261"/>
      <c r="HRR22" s="261"/>
      <c r="HRS22" s="261"/>
      <c r="HRT22" s="261"/>
      <c r="HRU22" s="261"/>
      <c r="HRV22" s="261"/>
      <c r="HRW22" s="261"/>
      <c r="HRX22" s="261"/>
      <c r="HRY22" s="261"/>
      <c r="HRZ22" s="261"/>
      <c r="HSA22" s="261"/>
      <c r="HSB22" s="261"/>
      <c r="HSC22" s="261"/>
      <c r="HSD22" s="261"/>
      <c r="HSE22" s="261"/>
      <c r="HSF22" s="261"/>
      <c r="HSG22" s="261"/>
      <c r="HSH22" s="261"/>
      <c r="HSI22" s="261"/>
      <c r="HSJ22" s="261"/>
      <c r="HSK22" s="261"/>
      <c r="HSL22" s="261"/>
      <c r="HSM22" s="261"/>
      <c r="HSN22" s="261"/>
      <c r="HSO22" s="261"/>
      <c r="HSP22" s="261"/>
      <c r="HSQ22" s="261"/>
      <c r="HSR22" s="261"/>
      <c r="HSS22" s="261"/>
      <c r="HST22" s="261"/>
      <c r="HSU22" s="261"/>
      <c r="HSV22" s="261"/>
      <c r="HSW22" s="261"/>
      <c r="HSX22" s="261"/>
      <c r="HSY22" s="261"/>
      <c r="HSZ22" s="261"/>
      <c r="HTA22" s="261"/>
      <c r="HTB22" s="261"/>
      <c r="HTC22" s="261"/>
      <c r="HTD22" s="261"/>
      <c r="HTE22" s="261"/>
      <c r="HTF22" s="261"/>
      <c r="HTG22" s="261"/>
      <c r="HTH22" s="261"/>
      <c r="HTI22" s="261"/>
      <c r="HTJ22" s="261"/>
      <c r="HTK22" s="261"/>
      <c r="HTL22" s="261"/>
      <c r="HTM22" s="261"/>
      <c r="HTN22" s="261"/>
      <c r="HTO22" s="261"/>
      <c r="HTP22" s="261"/>
      <c r="HTQ22" s="261"/>
      <c r="HTR22" s="261"/>
      <c r="HTS22" s="261"/>
      <c r="HTT22" s="261"/>
      <c r="HTU22" s="261"/>
      <c r="HTV22" s="261"/>
      <c r="HTW22" s="261"/>
      <c r="HTX22" s="261"/>
      <c r="HTY22" s="261"/>
      <c r="HTZ22" s="261"/>
      <c r="HUA22" s="261"/>
      <c r="HUB22" s="261"/>
      <c r="HUC22" s="261"/>
      <c r="HUD22" s="261"/>
      <c r="HUE22" s="261"/>
      <c r="HUF22" s="261"/>
      <c r="HUG22" s="261"/>
      <c r="HUH22" s="261"/>
      <c r="HUI22" s="261"/>
      <c r="HUJ22" s="261"/>
      <c r="HUK22" s="261"/>
      <c r="HUL22" s="261"/>
      <c r="HUM22" s="261"/>
      <c r="HUN22" s="261"/>
      <c r="HUO22" s="261"/>
      <c r="HUP22" s="261"/>
      <c r="HUQ22" s="261"/>
      <c r="HUR22" s="261"/>
      <c r="HUS22" s="261"/>
      <c r="HUT22" s="261"/>
      <c r="HUU22" s="261"/>
      <c r="HUV22" s="261"/>
      <c r="HUW22" s="261"/>
      <c r="HUX22" s="261"/>
      <c r="HUY22" s="261"/>
      <c r="HUZ22" s="261"/>
      <c r="HVA22" s="261"/>
      <c r="HVB22" s="261"/>
      <c r="HVC22" s="261"/>
      <c r="HVD22" s="261"/>
      <c r="HVE22" s="261"/>
      <c r="HVF22" s="261"/>
      <c r="HVG22" s="261"/>
      <c r="HVH22" s="261"/>
      <c r="HVI22" s="261"/>
      <c r="HVJ22" s="261"/>
      <c r="HVK22" s="261"/>
      <c r="HVL22" s="261"/>
      <c r="HVM22" s="261"/>
      <c r="HVN22" s="261"/>
      <c r="HVO22" s="261"/>
      <c r="HVP22" s="261"/>
      <c r="HVQ22" s="261"/>
      <c r="HVR22" s="261"/>
      <c r="HVS22" s="261"/>
      <c r="HVT22" s="261"/>
      <c r="HVU22" s="261"/>
      <c r="HVV22" s="261"/>
      <c r="HVW22" s="261"/>
      <c r="HVX22" s="261"/>
      <c r="HVY22" s="261"/>
      <c r="HVZ22" s="261"/>
      <c r="HWA22" s="261"/>
      <c r="HWB22" s="261"/>
      <c r="HWC22" s="261"/>
      <c r="HWD22" s="261"/>
      <c r="HWE22" s="261"/>
      <c r="HWF22" s="261"/>
      <c r="HWG22" s="261"/>
      <c r="HWH22" s="261"/>
      <c r="HWI22" s="261"/>
      <c r="HWJ22" s="261"/>
      <c r="HWK22" s="261"/>
      <c r="HWL22" s="261"/>
      <c r="HWM22" s="261"/>
      <c r="HWN22" s="261"/>
      <c r="HWO22" s="261"/>
      <c r="HWP22" s="261"/>
      <c r="HWQ22" s="261"/>
      <c r="HWR22" s="261"/>
      <c r="HWS22" s="261"/>
      <c r="HWT22" s="261"/>
      <c r="HWU22" s="261"/>
      <c r="HWV22" s="261"/>
      <c r="HWW22" s="261"/>
      <c r="HWX22" s="261"/>
      <c r="HWY22" s="261"/>
      <c r="HWZ22" s="261"/>
      <c r="HXA22" s="261"/>
      <c r="HXB22" s="261"/>
      <c r="HXC22" s="261"/>
      <c r="HXD22" s="261"/>
      <c r="HXE22" s="261"/>
      <c r="HXF22" s="261"/>
      <c r="HXG22" s="261"/>
      <c r="HXH22" s="261"/>
      <c r="HXI22" s="261"/>
      <c r="HXJ22" s="261"/>
      <c r="HXK22" s="261"/>
      <c r="HXL22" s="261"/>
      <c r="HXM22" s="261"/>
      <c r="HXN22" s="261"/>
      <c r="HXO22" s="261"/>
      <c r="HXP22" s="261"/>
      <c r="HXQ22" s="261"/>
      <c r="HXR22" s="261"/>
      <c r="HXS22" s="261"/>
      <c r="HXT22" s="261"/>
      <c r="HXU22" s="261"/>
      <c r="HXV22" s="261"/>
      <c r="HXW22" s="261"/>
      <c r="HXX22" s="261"/>
      <c r="HXY22" s="261"/>
      <c r="HXZ22" s="261"/>
      <c r="HYA22" s="261"/>
      <c r="HYB22" s="261"/>
      <c r="HYC22" s="261"/>
      <c r="HYD22" s="261"/>
      <c r="HYE22" s="261"/>
      <c r="HYF22" s="261"/>
      <c r="HYG22" s="261"/>
      <c r="HYH22" s="261"/>
      <c r="HYI22" s="261"/>
      <c r="HYJ22" s="261"/>
      <c r="HYK22" s="261"/>
      <c r="HYL22" s="261"/>
      <c r="HYM22" s="261"/>
      <c r="HYN22" s="261"/>
      <c r="HYO22" s="261"/>
      <c r="HYP22" s="261"/>
      <c r="HYQ22" s="261"/>
      <c r="HYR22" s="261"/>
      <c r="HYS22" s="261"/>
      <c r="HYT22" s="261"/>
      <c r="HYU22" s="261"/>
      <c r="HYV22" s="261"/>
      <c r="HYW22" s="261"/>
      <c r="HYX22" s="261"/>
      <c r="HYY22" s="261"/>
      <c r="HYZ22" s="261"/>
      <c r="HZA22" s="261"/>
      <c r="HZB22" s="261"/>
      <c r="HZC22" s="261"/>
      <c r="HZD22" s="261"/>
      <c r="HZE22" s="261"/>
      <c r="HZF22" s="261"/>
      <c r="HZG22" s="261"/>
      <c r="HZH22" s="261"/>
      <c r="HZI22" s="261"/>
      <c r="HZJ22" s="261"/>
      <c r="HZK22" s="261"/>
      <c r="HZL22" s="261"/>
      <c r="HZM22" s="261"/>
      <c r="HZN22" s="261"/>
      <c r="HZO22" s="261"/>
      <c r="HZP22" s="261"/>
      <c r="HZQ22" s="261"/>
      <c r="HZR22" s="261"/>
      <c r="HZS22" s="261"/>
      <c r="HZT22" s="261"/>
      <c r="HZU22" s="261"/>
      <c r="HZV22" s="261"/>
      <c r="HZW22" s="261"/>
      <c r="HZX22" s="261"/>
      <c r="HZY22" s="261"/>
      <c r="HZZ22" s="261"/>
      <c r="IAA22" s="261"/>
      <c r="IAB22" s="261"/>
      <c r="IAC22" s="261"/>
      <c r="IAD22" s="261"/>
      <c r="IAE22" s="261"/>
      <c r="IAF22" s="261"/>
      <c r="IAG22" s="261"/>
      <c r="IAH22" s="261"/>
      <c r="IAI22" s="261"/>
      <c r="IAJ22" s="261"/>
      <c r="IAK22" s="261"/>
      <c r="IAL22" s="261"/>
      <c r="IAM22" s="261"/>
      <c r="IAN22" s="261"/>
      <c r="IAO22" s="261"/>
      <c r="IAP22" s="261"/>
      <c r="IAQ22" s="261"/>
      <c r="IAR22" s="261"/>
      <c r="IAS22" s="261"/>
      <c r="IAT22" s="261"/>
      <c r="IAU22" s="261"/>
      <c r="IAV22" s="261"/>
      <c r="IAW22" s="261"/>
      <c r="IAX22" s="261"/>
      <c r="IAY22" s="261"/>
      <c r="IAZ22" s="261"/>
      <c r="IBA22" s="261"/>
      <c r="IBB22" s="261"/>
      <c r="IBC22" s="261"/>
      <c r="IBD22" s="261"/>
      <c r="IBE22" s="261"/>
      <c r="IBF22" s="261"/>
      <c r="IBG22" s="261"/>
      <c r="IBH22" s="261"/>
      <c r="IBI22" s="261"/>
      <c r="IBJ22" s="261"/>
      <c r="IBK22" s="261"/>
      <c r="IBL22" s="261"/>
      <c r="IBM22" s="261"/>
      <c r="IBN22" s="261"/>
      <c r="IBO22" s="261"/>
      <c r="IBP22" s="261"/>
      <c r="IBQ22" s="261"/>
      <c r="IBR22" s="261"/>
      <c r="IBS22" s="261"/>
      <c r="IBT22" s="261"/>
      <c r="IBU22" s="261"/>
      <c r="IBV22" s="261"/>
      <c r="IBW22" s="261"/>
      <c r="IBX22" s="261"/>
      <c r="IBY22" s="261"/>
      <c r="IBZ22" s="261"/>
      <c r="ICA22" s="261"/>
      <c r="ICB22" s="261"/>
      <c r="ICC22" s="261"/>
      <c r="ICD22" s="261"/>
      <c r="ICE22" s="261"/>
      <c r="ICF22" s="261"/>
      <c r="ICG22" s="261"/>
      <c r="ICH22" s="261"/>
      <c r="ICI22" s="261"/>
      <c r="ICJ22" s="261"/>
      <c r="ICK22" s="261"/>
      <c r="ICL22" s="261"/>
      <c r="ICM22" s="261"/>
      <c r="ICN22" s="261"/>
      <c r="ICO22" s="261"/>
      <c r="ICP22" s="261"/>
      <c r="ICQ22" s="261"/>
      <c r="ICR22" s="261"/>
      <c r="ICS22" s="261"/>
      <c r="ICT22" s="261"/>
      <c r="ICU22" s="261"/>
      <c r="ICV22" s="261"/>
      <c r="ICW22" s="261"/>
      <c r="ICX22" s="261"/>
      <c r="ICY22" s="261"/>
      <c r="ICZ22" s="261"/>
      <c r="IDA22" s="261"/>
      <c r="IDB22" s="261"/>
      <c r="IDC22" s="261"/>
      <c r="IDD22" s="261"/>
      <c r="IDE22" s="261"/>
      <c r="IDF22" s="261"/>
      <c r="IDG22" s="261"/>
      <c r="IDH22" s="261"/>
      <c r="IDI22" s="261"/>
      <c r="IDJ22" s="261"/>
      <c r="IDK22" s="261"/>
      <c r="IDL22" s="261"/>
      <c r="IDM22" s="261"/>
      <c r="IDN22" s="261"/>
      <c r="IDO22" s="261"/>
      <c r="IDP22" s="261"/>
      <c r="IDQ22" s="261"/>
      <c r="IDR22" s="261"/>
      <c r="IDS22" s="261"/>
      <c r="IDT22" s="261"/>
      <c r="IDU22" s="261"/>
      <c r="IDV22" s="261"/>
      <c r="IDW22" s="261"/>
      <c r="IDX22" s="261"/>
      <c r="IDY22" s="261"/>
      <c r="IDZ22" s="261"/>
      <c r="IEA22" s="261"/>
      <c r="IEB22" s="261"/>
      <c r="IEC22" s="261"/>
      <c r="IED22" s="261"/>
      <c r="IEE22" s="261"/>
      <c r="IEF22" s="261"/>
      <c r="IEG22" s="261"/>
      <c r="IEH22" s="261"/>
      <c r="IEI22" s="261"/>
      <c r="IEJ22" s="261"/>
      <c r="IEK22" s="261"/>
      <c r="IEL22" s="261"/>
      <c r="IEM22" s="261"/>
      <c r="IEN22" s="261"/>
      <c r="IEO22" s="261"/>
      <c r="IEP22" s="261"/>
      <c r="IEQ22" s="261"/>
      <c r="IER22" s="261"/>
      <c r="IES22" s="261"/>
      <c r="IET22" s="261"/>
      <c r="IEU22" s="261"/>
      <c r="IEV22" s="261"/>
      <c r="IEW22" s="261"/>
      <c r="IEX22" s="261"/>
      <c r="IEY22" s="261"/>
      <c r="IEZ22" s="261"/>
      <c r="IFA22" s="261"/>
      <c r="IFB22" s="261"/>
      <c r="IFC22" s="261"/>
      <c r="IFD22" s="261"/>
      <c r="IFE22" s="261"/>
      <c r="IFF22" s="261"/>
      <c r="IFG22" s="261"/>
      <c r="IFH22" s="261"/>
      <c r="IFI22" s="261"/>
      <c r="IFJ22" s="261"/>
      <c r="IFK22" s="261"/>
      <c r="IFL22" s="261"/>
      <c r="IFM22" s="261"/>
      <c r="IFN22" s="261"/>
      <c r="IFO22" s="261"/>
      <c r="IFP22" s="261"/>
      <c r="IFQ22" s="261"/>
      <c r="IFR22" s="261"/>
      <c r="IFS22" s="261"/>
      <c r="IFT22" s="261"/>
      <c r="IFU22" s="261"/>
      <c r="IFV22" s="261"/>
      <c r="IFW22" s="261"/>
      <c r="IFX22" s="261"/>
      <c r="IFY22" s="261"/>
      <c r="IFZ22" s="261"/>
      <c r="IGA22" s="261"/>
      <c r="IGB22" s="261"/>
      <c r="IGC22" s="261"/>
      <c r="IGD22" s="261"/>
      <c r="IGE22" s="261"/>
      <c r="IGF22" s="261"/>
      <c r="IGG22" s="261"/>
      <c r="IGH22" s="261"/>
      <c r="IGI22" s="261"/>
      <c r="IGJ22" s="261"/>
      <c r="IGK22" s="261"/>
      <c r="IGL22" s="261"/>
      <c r="IGM22" s="261"/>
      <c r="IGN22" s="261"/>
      <c r="IGO22" s="261"/>
      <c r="IGP22" s="261"/>
      <c r="IGQ22" s="261"/>
      <c r="IGR22" s="261"/>
      <c r="IGS22" s="261"/>
      <c r="IGT22" s="261"/>
      <c r="IGU22" s="261"/>
      <c r="IGV22" s="261"/>
      <c r="IGW22" s="261"/>
      <c r="IGX22" s="261"/>
      <c r="IGY22" s="261"/>
      <c r="IGZ22" s="261"/>
      <c r="IHA22" s="261"/>
      <c r="IHB22" s="261"/>
      <c r="IHC22" s="261"/>
      <c r="IHD22" s="261"/>
      <c r="IHE22" s="261"/>
      <c r="IHF22" s="261"/>
      <c r="IHG22" s="261"/>
      <c r="IHH22" s="261"/>
      <c r="IHI22" s="261"/>
      <c r="IHJ22" s="261"/>
      <c r="IHK22" s="261"/>
      <c r="IHL22" s="261"/>
      <c r="IHM22" s="261"/>
      <c r="IHN22" s="261"/>
      <c r="IHO22" s="261"/>
      <c r="IHP22" s="261"/>
      <c r="IHQ22" s="261"/>
      <c r="IHR22" s="261"/>
      <c r="IHS22" s="261"/>
      <c r="IHT22" s="261"/>
      <c r="IHU22" s="261"/>
      <c r="IHV22" s="261"/>
      <c r="IHW22" s="261"/>
      <c r="IHX22" s="261"/>
      <c r="IHY22" s="261"/>
      <c r="IHZ22" s="261"/>
      <c r="IIA22" s="261"/>
      <c r="IIB22" s="261"/>
      <c r="IIC22" s="261"/>
      <c r="IID22" s="261"/>
      <c r="IIE22" s="261"/>
      <c r="IIF22" s="261"/>
      <c r="IIG22" s="261"/>
      <c r="IIH22" s="261"/>
      <c r="III22" s="261"/>
      <c r="IIJ22" s="261"/>
      <c r="IIK22" s="261"/>
      <c r="IIL22" s="261"/>
      <c r="IIM22" s="261"/>
      <c r="IIN22" s="261"/>
      <c r="IIO22" s="261"/>
      <c r="IIP22" s="261"/>
      <c r="IIQ22" s="261"/>
      <c r="IIR22" s="261"/>
      <c r="IIS22" s="261"/>
      <c r="IIT22" s="261"/>
      <c r="IIU22" s="261"/>
      <c r="IIV22" s="261"/>
      <c r="IIW22" s="261"/>
      <c r="IIX22" s="261"/>
      <c r="IIY22" s="261"/>
      <c r="IIZ22" s="261"/>
      <c r="IJA22" s="261"/>
      <c r="IJB22" s="261"/>
      <c r="IJC22" s="261"/>
      <c r="IJD22" s="261"/>
      <c r="IJE22" s="261"/>
      <c r="IJF22" s="261"/>
      <c r="IJG22" s="261"/>
      <c r="IJH22" s="261"/>
      <c r="IJI22" s="261"/>
      <c r="IJJ22" s="261"/>
      <c r="IJK22" s="261"/>
      <c r="IJL22" s="261"/>
      <c r="IJM22" s="261"/>
      <c r="IJN22" s="261"/>
      <c r="IJO22" s="261"/>
      <c r="IJP22" s="261"/>
      <c r="IJQ22" s="261"/>
      <c r="IJR22" s="261"/>
      <c r="IJS22" s="261"/>
      <c r="IJT22" s="261"/>
      <c r="IJU22" s="261"/>
      <c r="IJV22" s="261"/>
      <c r="IJW22" s="261"/>
      <c r="IJX22" s="261"/>
      <c r="IJY22" s="261"/>
      <c r="IJZ22" s="261"/>
      <c r="IKA22" s="261"/>
      <c r="IKB22" s="261"/>
      <c r="IKC22" s="261"/>
      <c r="IKD22" s="261"/>
      <c r="IKE22" s="261"/>
      <c r="IKF22" s="261"/>
      <c r="IKG22" s="261"/>
      <c r="IKH22" s="261"/>
      <c r="IKI22" s="261"/>
      <c r="IKJ22" s="261"/>
      <c r="IKK22" s="261"/>
      <c r="IKL22" s="261"/>
      <c r="IKM22" s="261"/>
      <c r="IKN22" s="261"/>
      <c r="IKO22" s="261"/>
      <c r="IKP22" s="261"/>
      <c r="IKQ22" s="261"/>
      <c r="IKR22" s="261"/>
      <c r="IKS22" s="261"/>
      <c r="IKT22" s="261"/>
      <c r="IKU22" s="261"/>
      <c r="IKV22" s="261"/>
      <c r="IKW22" s="261"/>
      <c r="IKX22" s="261"/>
      <c r="IKY22" s="261"/>
      <c r="IKZ22" s="261"/>
      <c r="ILA22" s="261"/>
      <c r="ILB22" s="261"/>
      <c r="ILC22" s="261"/>
      <c r="ILD22" s="261"/>
      <c r="ILE22" s="261"/>
      <c r="ILF22" s="261"/>
      <c r="ILG22" s="261"/>
      <c r="ILH22" s="261"/>
      <c r="ILI22" s="261"/>
      <c r="ILJ22" s="261"/>
      <c r="ILK22" s="261"/>
      <c r="ILL22" s="261"/>
      <c r="ILM22" s="261"/>
      <c r="ILN22" s="261"/>
      <c r="ILO22" s="261"/>
      <c r="ILP22" s="261"/>
      <c r="ILQ22" s="261"/>
      <c r="ILR22" s="261"/>
      <c r="ILS22" s="261"/>
      <c r="ILT22" s="261"/>
      <c r="ILU22" s="261"/>
      <c r="ILV22" s="261"/>
      <c r="ILW22" s="261"/>
      <c r="ILX22" s="261"/>
      <c r="ILY22" s="261"/>
      <c r="ILZ22" s="261"/>
      <c r="IMA22" s="261"/>
      <c r="IMB22" s="261"/>
      <c r="IMC22" s="261"/>
      <c r="IMD22" s="261"/>
      <c r="IME22" s="261"/>
      <c r="IMF22" s="261"/>
      <c r="IMG22" s="261"/>
      <c r="IMH22" s="261"/>
      <c r="IMI22" s="261"/>
      <c r="IMJ22" s="261"/>
      <c r="IMK22" s="261"/>
      <c r="IML22" s="261"/>
      <c r="IMM22" s="261"/>
      <c r="IMN22" s="261"/>
      <c r="IMO22" s="261"/>
      <c r="IMP22" s="261"/>
      <c r="IMQ22" s="261"/>
      <c r="IMR22" s="261"/>
      <c r="IMS22" s="261"/>
      <c r="IMT22" s="261"/>
      <c r="IMU22" s="261"/>
      <c r="IMV22" s="261"/>
      <c r="IMW22" s="261"/>
      <c r="IMX22" s="261"/>
      <c r="IMY22" s="261"/>
      <c r="IMZ22" s="261"/>
      <c r="INA22" s="261"/>
      <c r="INB22" s="261"/>
      <c r="INC22" s="261"/>
      <c r="IND22" s="261"/>
      <c r="INE22" s="261"/>
      <c r="INF22" s="261"/>
      <c r="ING22" s="261"/>
      <c r="INH22" s="261"/>
      <c r="INI22" s="261"/>
      <c r="INJ22" s="261"/>
      <c r="INK22" s="261"/>
      <c r="INL22" s="261"/>
      <c r="INM22" s="261"/>
      <c r="INN22" s="261"/>
      <c r="INO22" s="261"/>
      <c r="INP22" s="261"/>
      <c r="INQ22" s="261"/>
      <c r="INR22" s="261"/>
      <c r="INS22" s="261"/>
      <c r="INT22" s="261"/>
      <c r="INU22" s="261"/>
      <c r="INV22" s="261"/>
      <c r="INW22" s="261"/>
      <c r="INX22" s="261"/>
      <c r="INY22" s="261"/>
      <c r="INZ22" s="261"/>
      <c r="IOA22" s="261"/>
      <c r="IOB22" s="261"/>
      <c r="IOC22" s="261"/>
      <c r="IOD22" s="261"/>
      <c r="IOE22" s="261"/>
      <c r="IOF22" s="261"/>
      <c r="IOG22" s="261"/>
      <c r="IOH22" s="261"/>
      <c r="IOI22" s="261"/>
      <c r="IOJ22" s="261"/>
      <c r="IOK22" s="261"/>
      <c r="IOL22" s="261"/>
      <c r="IOM22" s="261"/>
      <c r="ION22" s="261"/>
      <c r="IOO22" s="261"/>
      <c r="IOP22" s="261"/>
      <c r="IOQ22" s="261"/>
      <c r="IOR22" s="261"/>
      <c r="IOS22" s="261"/>
      <c r="IOT22" s="261"/>
      <c r="IOU22" s="261"/>
      <c r="IOV22" s="261"/>
      <c r="IOW22" s="261"/>
      <c r="IOX22" s="261"/>
      <c r="IOY22" s="261"/>
      <c r="IOZ22" s="261"/>
      <c r="IPA22" s="261"/>
      <c r="IPB22" s="261"/>
      <c r="IPC22" s="261"/>
      <c r="IPD22" s="261"/>
      <c r="IPE22" s="261"/>
      <c r="IPF22" s="261"/>
      <c r="IPG22" s="261"/>
      <c r="IPH22" s="261"/>
      <c r="IPI22" s="261"/>
      <c r="IPJ22" s="261"/>
      <c r="IPK22" s="261"/>
      <c r="IPL22" s="261"/>
      <c r="IPM22" s="261"/>
      <c r="IPN22" s="261"/>
      <c r="IPO22" s="261"/>
      <c r="IPP22" s="261"/>
      <c r="IPQ22" s="261"/>
      <c r="IPR22" s="261"/>
      <c r="IPS22" s="261"/>
      <c r="IPT22" s="261"/>
      <c r="IPU22" s="261"/>
      <c r="IPV22" s="261"/>
      <c r="IPW22" s="261"/>
      <c r="IPX22" s="261"/>
      <c r="IPY22" s="261"/>
      <c r="IPZ22" s="261"/>
      <c r="IQA22" s="261"/>
      <c r="IQB22" s="261"/>
      <c r="IQC22" s="261"/>
      <c r="IQD22" s="261"/>
      <c r="IQE22" s="261"/>
      <c r="IQF22" s="261"/>
      <c r="IQG22" s="261"/>
      <c r="IQH22" s="261"/>
      <c r="IQI22" s="261"/>
      <c r="IQJ22" s="261"/>
      <c r="IQK22" s="261"/>
      <c r="IQL22" s="261"/>
      <c r="IQM22" s="261"/>
      <c r="IQN22" s="261"/>
      <c r="IQO22" s="261"/>
      <c r="IQP22" s="261"/>
      <c r="IQQ22" s="261"/>
      <c r="IQR22" s="261"/>
      <c r="IQS22" s="261"/>
      <c r="IQT22" s="261"/>
      <c r="IQU22" s="261"/>
      <c r="IQV22" s="261"/>
      <c r="IQW22" s="261"/>
      <c r="IQX22" s="261"/>
      <c r="IQY22" s="261"/>
      <c r="IQZ22" s="261"/>
      <c r="IRA22" s="261"/>
      <c r="IRB22" s="261"/>
      <c r="IRC22" s="261"/>
      <c r="IRD22" s="261"/>
      <c r="IRE22" s="261"/>
      <c r="IRF22" s="261"/>
      <c r="IRG22" s="261"/>
      <c r="IRH22" s="261"/>
      <c r="IRI22" s="261"/>
      <c r="IRJ22" s="261"/>
      <c r="IRK22" s="261"/>
      <c r="IRL22" s="261"/>
      <c r="IRM22" s="261"/>
      <c r="IRN22" s="261"/>
      <c r="IRO22" s="261"/>
      <c r="IRP22" s="261"/>
      <c r="IRQ22" s="261"/>
      <c r="IRR22" s="261"/>
      <c r="IRS22" s="261"/>
      <c r="IRT22" s="261"/>
      <c r="IRU22" s="261"/>
      <c r="IRV22" s="261"/>
      <c r="IRW22" s="261"/>
      <c r="IRX22" s="261"/>
      <c r="IRY22" s="261"/>
      <c r="IRZ22" s="261"/>
      <c r="ISA22" s="261"/>
      <c r="ISB22" s="261"/>
      <c r="ISC22" s="261"/>
      <c r="ISD22" s="261"/>
      <c r="ISE22" s="261"/>
      <c r="ISF22" s="261"/>
      <c r="ISG22" s="261"/>
      <c r="ISH22" s="261"/>
      <c r="ISI22" s="261"/>
      <c r="ISJ22" s="261"/>
      <c r="ISK22" s="261"/>
      <c r="ISL22" s="261"/>
      <c r="ISM22" s="261"/>
      <c r="ISN22" s="261"/>
      <c r="ISO22" s="261"/>
      <c r="ISP22" s="261"/>
      <c r="ISQ22" s="261"/>
      <c r="ISR22" s="261"/>
      <c r="ISS22" s="261"/>
      <c r="IST22" s="261"/>
      <c r="ISU22" s="261"/>
      <c r="ISV22" s="261"/>
      <c r="ISW22" s="261"/>
      <c r="ISX22" s="261"/>
      <c r="ISY22" s="261"/>
      <c r="ISZ22" s="261"/>
      <c r="ITA22" s="261"/>
      <c r="ITB22" s="261"/>
      <c r="ITC22" s="261"/>
      <c r="ITD22" s="261"/>
      <c r="ITE22" s="261"/>
      <c r="ITF22" s="261"/>
      <c r="ITG22" s="261"/>
      <c r="ITH22" s="261"/>
      <c r="ITI22" s="261"/>
      <c r="ITJ22" s="261"/>
      <c r="ITK22" s="261"/>
      <c r="ITL22" s="261"/>
      <c r="ITM22" s="261"/>
      <c r="ITN22" s="261"/>
      <c r="ITO22" s="261"/>
      <c r="ITP22" s="261"/>
      <c r="ITQ22" s="261"/>
      <c r="ITR22" s="261"/>
      <c r="ITS22" s="261"/>
      <c r="ITT22" s="261"/>
      <c r="ITU22" s="261"/>
      <c r="ITV22" s="261"/>
      <c r="ITW22" s="261"/>
      <c r="ITX22" s="261"/>
      <c r="ITY22" s="261"/>
      <c r="ITZ22" s="261"/>
      <c r="IUA22" s="261"/>
      <c r="IUB22" s="261"/>
      <c r="IUC22" s="261"/>
      <c r="IUD22" s="261"/>
      <c r="IUE22" s="261"/>
      <c r="IUF22" s="261"/>
      <c r="IUG22" s="261"/>
      <c r="IUH22" s="261"/>
      <c r="IUI22" s="261"/>
      <c r="IUJ22" s="261"/>
      <c r="IUK22" s="261"/>
      <c r="IUL22" s="261"/>
      <c r="IUM22" s="261"/>
      <c r="IUN22" s="261"/>
      <c r="IUO22" s="261"/>
      <c r="IUP22" s="261"/>
      <c r="IUQ22" s="261"/>
      <c r="IUR22" s="261"/>
      <c r="IUS22" s="261"/>
      <c r="IUT22" s="261"/>
      <c r="IUU22" s="261"/>
      <c r="IUV22" s="261"/>
      <c r="IUW22" s="261"/>
      <c r="IUX22" s="261"/>
      <c r="IUY22" s="261"/>
      <c r="IUZ22" s="261"/>
      <c r="IVA22" s="261"/>
      <c r="IVB22" s="261"/>
      <c r="IVC22" s="261"/>
      <c r="IVD22" s="261"/>
      <c r="IVE22" s="261"/>
      <c r="IVF22" s="261"/>
      <c r="IVG22" s="261"/>
      <c r="IVH22" s="261"/>
      <c r="IVI22" s="261"/>
      <c r="IVJ22" s="261"/>
      <c r="IVK22" s="261"/>
      <c r="IVL22" s="261"/>
      <c r="IVM22" s="261"/>
      <c r="IVN22" s="261"/>
      <c r="IVO22" s="261"/>
      <c r="IVP22" s="261"/>
      <c r="IVQ22" s="261"/>
      <c r="IVR22" s="261"/>
      <c r="IVS22" s="261"/>
      <c r="IVT22" s="261"/>
      <c r="IVU22" s="261"/>
      <c r="IVV22" s="261"/>
      <c r="IVW22" s="261"/>
      <c r="IVX22" s="261"/>
      <c r="IVY22" s="261"/>
      <c r="IVZ22" s="261"/>
      <c r="IWA22" s="261"/>
      <c r="IWB22" s="261"/>
      <c r="IWC22" s="261"/>
      <c r="IWD22" s="261"/>
      <c r="IWE22" s="261"/>
      <c r="IWF22" s="261"/>
      <c r="IWG22" s="261"/>
      <c r="IWH22" s="261"/>
      <c r="IWI22" s="261"/>
      <c r="IWJ22" s="261"/>
      <c r="IWK22" s="261"/>
      <c r="IWL22" s="261"/>
      <c r="IWM22" s="261"/>
      <c r="IWN22" s="261"/>
      <c r="IWO22" s="261"/>
      <c r="IWP22" s="261"/>
      <c r="IWQ22" s="261"/>
      <c r="IWR22" s="261"/>
      <c r="IWS22" s="261"/>
      <c r="IWT22" s="261"/>
      <c r="IWU22" s="261"/>
      <c r="IWV22" s="261"/>
      <c r="IWW22" s="261"/>
      <c r="IWX22" s="261"/>
      <c r="IWY22" s="261"/>
      <c r="IWZ22" s="261"/>
      <c r="IXA22" s="261"/>
      <c r="IXB22" s="261"/>
      <c r="IXC22" s="261"/>
      <c r="IXD22" s="261"/>
      <c r="IXE22" s="261"/>
      <c r="IXF22" s="261"/>
      <c r="IXG22" s="261"/>
      <c r="IXH22" s="261"/>
      <c r="IXI22" s="261"/>
      <c r="IXJ22" s="261"/>
      <c r="IXK22" s="261"/>
      <c r="IXL22" s="261"/>
      <c r="IXM22" s="261"/>
      <c r="IXN22" s="261"/>
      <c r="IXO22" s="261"/>
      <c r="IXP22" s="261"/>
      <c r="IXQ22" s="261"/>
      <c r="IXR22" s="261"/>
      <c r="IXS22" s="261"/>
      <c r="IXT22" s="261"/>
      <c r="IXU22" s="261"/>
      <c r="IXV22" s="261"/>
      <c r="IXW22" s="261"/>
      <c r="IXX22" s="261"/>
      <c r="IXY22" s="261"/>
      <c r="IXZ22" s="261"/>
      <c r="IYA22" s="261"/>
      <c r="IYB22" s="261"/>
      <c r="IYC22" s="261"/>
      <c r="IYD22" s="261"/>
      <c r="IYE22" s="261"/>
      <c r="IYF22" s="261"/>
      <c r="IYG22" s="261"/>
      <c r="IYH22" s="261"/>
      <c r="IYI22" s="261"/>
      <c r="IYJ22" s="261"/>
      <c r="IYK22" s="261"/>
      <c r="IYL22" s="261"/>
      <c r="IYM22" s="261"/>
      <c r="IYN22" s="261"/>
      <c r="IYO22" s="261"/>
      <c r="IYP22" s="261"/>
      <c r="IYQ22" s="261"/>
      <c r="IYR22" s="261"/>
      <c r="IYS22" s="261"/>
      <c r="IYT22" s="261"/>
      <c r="IYU22" s="261"/>
      <c r="IYV22" s="261"/>
      <c r="IYW22" s="261"/>
      <c r="IYX22" s="261"/>
      <c r="IYY22" s="261"/>
      <c r="IYZ22" s="261"/>
      <c r="IZA22" s="261"/>
      <c r="IZB22" s="261"/>
      <c r="IZC22" s="261"/>
      <c r="IZD22" s="261"/>
      <c r="IZE22" s="261"/>
      <c r="IZF22" s="261"/>
      <c r="IZG22" s="261"/>
      <c r="IZH22" s="261"/>
      <c r="IZI22" s="261"/>
      <c r="IZJ22" s="261"/>
      <c r="IZK22" s="261"/>
      <c r="IZL22" s="261"/>
      <c r="IZM22" s="261"/>
      <c r="IZN22" s="261"/>
      <c r="IZO22" s="261"/>
      <c r="IZP22" s="261"/>
      <c r="IZQ22" s="261"/>
      <c r="IZR22" s="261"/>
      <c r="IZS22" s="261"/>
      <c r="IZT22" s="261"/>
      <c r="IZU22" s="261"/>
      <c r="IZV22" s="261"/>
      <c r="IZW22" s="261"/>
      <c r="IZX22" s="261"/>
      <c r="IZY22" s="261"/>
      <c r="IZZ22" s="261"/>
      <c r="JAA22" s="261"/>
      <c r="JAB22" s="261"/>
      <c r="JAC22" s="261"/>
      <c r="JAD22" s="261"/>
      <c r="JAE22" s="261"/>
      <c r="JAF22" s="261"/>
      <c r="JAG22" s="261"/>
      <c r="JAH22" s="261"/>
      <c r="JAI22" s="261"/>
      <c r="JAJ22" s="261"/>
      <c r="JAK22" s="261"/>
      <c r="JAL22" s="261"/>
      <c r="JAM22" s="261"/>
      <c r="JAN22" s="261"/>
      <c r="JAO22" s="261"/>
      <c r="JAP22" s="261"/>
      <c r="JAQ22" s="261"/>
      <c r="JAR22" s="261"/>
      <c r="JAS22" s="261"/>
      <c r="JAT22" s="261"/>
      <c r="JAU22" s="261"/>
      <c r="JAV22" s="261"/>
      <c r="JAW22" s="261"/>
      <c r="JAX22" s="261"/>
      <c r="JAY22" s="261"/>
      <c r="JAZ22" s="261"/>
      <c r="JBA22" s="261"/>
      <c r="JBB22" s="261"/>
      <c r="JBC22" s="261"/>
      <c r="JBD22" s="261"/>
      <c r="JBE22" s="261"/>
      <c r="JBF22" s="261"/>
      <c r="JBG22" s="261"/>
      <c r="JBH22" s="261"/>
      <c r="JBI22" s="261"/>
      <c r="JBJ22" s="261"/>
      <c r="JBK22" s="261"/>
      <c r="JBL22" s="261"/>
      <c r="JBM22" s="261"/>
      <c r="JBN22" s="261"/>
      <c r="JBO22" s="261"/>
      <c r="JBP22" s="261"/>
      <c r="JBQ22" s="261"/>
      <c r="JBR22" s="261"/>
      <c r="JBS22" s="261"/>
      <c r="JBT22" s="261"/>
      <c r="JBU22" s="261"/>
      <c r="JBV22" s="261"/>
      <c r="JBW22" s="261"/>
      <c r="JBX22" s="261"/>
      <c r="JBY22" s="261"/>
      <c r="JBZ22" s="261"/>
      <c r="JCA22" s="261"/>
      <c r="JCB22" s="261"/>
      <c r="JCC22" s="261"/>
      <c r="JCD22" s="261"/>
      <c r="JCE22" s="261"/>
      <c r="JCF22" s="261"/>
      <c r="JCG22" s="261"/>
      <c r="JCH22" s="261"/>
      <c r="JCI22" s="261"/>
      <c r="JCJ22" s="261"/>
      <c r="JCK22" s="261"/>
      <c r="JCL22" s="261"/>
      <c r="JCM22" s="261"/>
      <c r="JCN22" s="261"/>
      <c r="JCO22" s="261"/>
      <c r="JCP22" s="261"/>
      <c r="JCQ22" s="261"/>
      <c r="JCR22" s="261"/>
      <c r="JCS22" s="261"/>
      <c r="JCT22" s="261"/>
      <c r="JCU22" s="261"/>
      <c r="JCV22" s="261"/>
      <c r="JCW22" s="261"/>
      <c r="JCX22" s="261"/>
      <c r="JCY22" s="261"/>
      <c r="JCZ22" s="261"/>
      <c r="JDA22" s="261"/>
      <c r="JDB22" s="261"/>
      <c r="JDC22" s="261"/>
      <c r="JDD22" s="261"/>
      <c r="JDE22" s="261"/>
      <c r="JDF22" s="261"/>
      <c r="JDG22" s="261"/>
      <c r="JDH22" s="261"/>
      <c r="JDI22" s="261"/>
      <c r="JDJ22" s="261"/>
      <c r="JDK22" s="261"/>
      <c r="JDL22" s="261"/>
      <c r="JDM22" s="261"/>
      <c r="JDN22" s="261"/>
      <c r="JDO22" s="261"/>
      <c r="JDP22" s="261"/>
      <c r="JDQ22" s="261"/>
      <c r="JDR22" s="261"/>
      <c r="JDS22" s="261"/>
      <c r="JDT22" s="261"/>
      <c r="JDU22" s="261"/>
      <c r="JDV22" s="261"/>
      <c r="JDW22" s="261"/>
      <c r="JDX22" s="261"/>
      <c r="JDY22" s="261"/>
      <c r="JDZ22" s="261"/>
      <c r="JEA22" s="261"/>
      <c r="JEB22" s="261"/>
      <c r="JEC22" s="261"/>
      <c r="JED22" s="261"/>
      <c r="JEE22" s="261"/>
      <c r="JEF22" s="261"/>
      <c r="JEG22" s="261"/>
      <c r="JEH22" s="261"/>
      <c r="JEI22" s="261"/>
      <c r="JEJ22" s="261"/>
      <c r="JEK22" s="261"/>
      <c r="JEL22" s="261"/>
      <c r="JEM22" s="261"/>
      <c r="JEN22" s="261"/>
      <c r="JEO22" s="261"/>
      <c r="JEP22" s="261"/>
      <c r="JEQ22" s="261"/>
      <c r="JER22" s="261"/>
      <c r="JES22" s="261"/>
      <c r="JET22" s="261"/>
      <c r="JEU22" s="261"/>
      <c r="JEV22" s="261"/>
      <c r="JEW22" s="261"/>
      <c r="JEX22" s="261"/>
      <c r="JEY22" s="261"/>
      <c r="JEZ22" s="261"/>
      <c r="JFA22" s="261"/>
      <c r="JFB22" s="261"/>
      <c r="JFC22" s="261"/>
      <c r="JFD22" s="261"/>
      <c r="JFE22" s="261"/>
      <c r="JFF22" s="261"/>
      <c r="JFG22" s="261"/>
      <c r="JFH22" s="261"/>
      <c r="JFI22" s="261"/>
      <c r="JFJ22" s="261"/>
      <c r="JFK22" s="261"/>
      <c r="JFL22" s="261"/>
      <c r="JFM22" s="261"/>
      <c r="JFN22" s="261"/>
      <c r="JFO22" s="261"/>
      <c r="JFP22" s="261"/>
      <c r="JFQ22" s="261"/>
      <c r="JFR22" s="261"/>
      <c r="JFS22" s="261"/>
      <c r="JFT22" s="261"/>
      <c r="JFU22" s="261"/>
      <c r="JFV22" s="261"/>
      <c r="JFW22" s="261"/>
      <c r="JFX22" s="261"/>
      <c r="JFY22" s="261"/>
      <c r="JFZ22" s="261"/>
      <c r="JGA22" s="261"/>
      <c r="JGB22" s="261"/>
      <c r="JGC22" s="261"/>
      <c r="JGD22" s="261"/>
      <c r="JGE22" s="261"/>
      <c r="JGF22" s="261"/>
      <c r="JGG22" s="261"/>
      <c r="JGH22" s="261"/>
      <c r="JGI22" s="261"/>
      <c r="JGJ22" s="261"/>
      <c r="JGK22" s="261"/>
      <c r="JGL22" s="261"/>
      <c r="JGM22" s="261"/>
      <c r="JGN22" s="261"/>
      <c r="JGO22" s="261"/>
      <c r="JGP22" s="261"/>
      <c r="JGQ22" s="261"/>
      <c r="JGR22" s="261"/>
      <c r="JGS22" s="261"/>
      <c r="JGT22" s="261"/>
      <c r="JGU22" s="261"/>
      <c r="JGV22" s="261"/>
      <c r="JGW22" s="261"/>
      <c r="JGX22" s="261"/>
      <c r="JGY22" s="261"/>
      <c r="JGZ22" s="261"/>
      <c r="JHA22" s="261"/>
      <c r="JHB22" s="261"/>
      <c r="JHC22" s="261"/>
      <c r="JHD22" s="261"/>
      <c r="JHE22" s="261"/>
      <c r="JHF22" s="261"/>
      <c r="JHG22" s="261"/>
      <c r="JHH22" s="261"/>
      <c r="JHI22" s="261"/>
      <c r="JHJ22" s="261"/>
      <c r="JHK22" s="261"/>
      <c r="JHL22" s="261"/>
      <c r="JHM22" s="261"/>
      <c r="JHN22" s="261"/>
      <c r="JHO22" s="261"/>
      <c r="JHP22" s="261"/>
      <c r="JHQ22" s="261"/>
      <c r="JHR22" s="261"/>
      <c r="JHS22" s="261"/>
      <c r="JHT22" s="261"/>
      <c r="JHU22" s="261"/>
      <c r="JHV22" s="261"/>
      <c r="JHW22" s="261"/>
      <c r="JHX22" s="261"/>
      <c r="JHY22" s="261"/>
      <c r="JHZ22" s="261"/>
      <c r="JIA22" s="261"/>
      <c r="JIB22" s="261"/>
      <c r="JIC22" s="261"/>
      <c r="JID22" s="261"/>
      <c r="JIE22" s="261"/>
      <c r="JIF22" s="261"/>
      <c r="JIG22" s="261"/>
      <c r="JIH22" s="261"/>
      <c r="JII22" s="261"/>
      <c r="JIJ22" s="261"/>
      <c r="JIK22" s="261"/>
      <c r="JIL22" s="261"/>
      <c r="JIM22" s="261"/>
      <c r="JIN22" s="261"/>
      <c r="JIO22" s="261"/>
      <c r="JIP22" s="261"/>
      <c r="JIQ22" s="261"/>
      <c r="JIR22" s="261"/>
      <c r="JIS22" s="261"/>
      <c r="JIT22" s="261"/>
      <c r="JIU22" s="261"/>
      <c r="JIV22" s="261"/>
      <c r="JIW22" s="261"/>
      <c r="JIX22" s="261"/>
      <c r="JIY22" s="261"/>
      <c r="JIZ22" s="261"/>
      <c r="JJA22" s="261"/>
      <c r="JJB22" s="261"/>
      <c r="JJC22" s="261"/>
      <c r="JJD22" s="261"/>
      <c r="JJE22" s="261"/>
      <c r="JJF22" s="261"/>
      <c r="JJG22" s="261"/>
      <c r="JJH22" s="261"/>
      <c r="JJI22" s="261"/>
      <c r="JJJ22" s="261"/>
      <c r="JJK22" s="261"/>
      <c r="JJL22" s="261"/>
      <c r="JJM22" s="261"/>
      <c r="JJN22" s="261"/>
      <c r="JJO22" s="261"/>
      <c r="JJP22" s="261"/>
      <c r="JJQ22" s="261"/>
      <c r="JJR22" s="261"/>
      <c r="JJS22" s="261"/>
      <c r="JJT22" s="261"/>
      <c r="JJU22" s="261"/>
      <c r="JJV22" s="261"/>
      <c r="JJW22" s="261"/>
      <c r="JJX22" s="261"/>
      <c r="JJY22" s="261"/>
      <c r="JJZ22" s="261"/>
      <c r="JKA22" s="261"/>
      <c r="JKB22" s="261"/>
      <c r="JKC22" s="261"/>
      <c r="JKD22" s="261"/>
      <c r="JKE22" s="261"/>
      <c r="JKF22" s="261"/>
      <c r="JKG22" s="261"/>
      <c r="JKH22" s="261"/>
      <c r="JKI22" s="261"/>
      <c r="JKJ22" s="261"/>
      <c r="JKK22" s="261"/>
      <c r="JKL22" s="261"/>
      <c r="JKM22" s="261"/>
      <c r="JKN22" s="261"/>
      <c r="JKO22" s="261"/>
      <c r="JKP22" s="261"/>
      <c r="JKQ22" s="261"/>
      <c r="JKR22" s="261"/>
      <c r="JKS22" s="261"/>
      <c r="JKT22" s="261"/>
      <c r="JKU22" s="261"/>
      <c r="JKV22" s="261"/>
      <c r="JKW22" s="261"/>
      <c r="JKX22" s="261"/>
      <c r="JKY22" s="261"/>
      <c r="JKZ22" s="261"/>
      <c r="JLA22" s="261"/>
      <c r="JLB22" s="261"/>
      <c r="JLC22" s="261"/>
      <c r="JLD22" s="261"/>
      <c r="JLE22" s="261"/>
      <c r="JLF22" s="261"/>
      <c r="JLG22" s="261"/>
      <c r="JLH22" s="261"/>
      <c r="JLI22" s="261"/>
      <c r="JLJ22" s="261"/>
      <c r="JLK22" s="261"/>
      <c r="JLL22" s="261"/>
      <c r="JLM22" s="261"/>
      <c r="JLN22" s="261"/>
      <c r="JLO22" s="261"/>
      <c r="JLP22" s="261"/>
      <c r="JLQ22" s="261"/>
      <c r="JLR22" s="261"/>
      <c r="JLS22" s="261"/>
      <c r="JLT22" s="261"/>
      <c r="JLU22" s="261"/>
      <c r="JLV22" s="261"/>
      <c r="JLW22" s="261"/>
      <c r="JLX22" s="261"/>
      <c r="JLY22" s="261"/>
      <c r="JLZ22" s="261"/>
      <c r="JMA22" s="261"/>
      <c r="JMB22" s="261"/>
      <c r="JMC22" s="261"/>
      <c r="JMD22" s="261"/>
      <c r="JME22" s="261"/>
      <c r="JMF22" s="261"/>
      <c r="JMG22" s="261"/>
      <c r="JMH22" s="261"/>
      <c r="JMI22" s="261"/>
      <c r="JMJ22" s="261"/>
      <c r="JMK22" s="261"/>
      <c r="JML22" s="261"/>
      <c r="JMM22" s="261"/>
      <c r="JMN22" s="261"/>
      <c r="JMO22" s="261"/>
      <c r="JMP22" s="261"/>
      <c r="JMQ22" s="261"/>
      <c r="JMR22" s="261"/>
      <c r="JMS22" s="261"/>
      <c r="JMT22" s="261"/>
      <c r="JMU22" s="261"/>
      <c r="JMV22" s="261"/>
      <c r="JMW22" s="261"/>
      <c r="JMX22" s="261"/>
      <c r="JMY22" s="261"/>
      <c r="JMZ22" s="261"/>
      <c r="JNA22" s="261"/>
      <c r="JNB22" s="261"/>
      <c r="JNC22" s="261"/>
      <c r="JND22" s="261"/>
      <c r="JNE22" s="261"/>
      <c r="JNF22" s="261"/>
      <c r="JNG22" s="261"/>
      <c r="JNH22" s="261"/>
      <c r="JNI22" s="261"/>
      <c r="JNJ22" s="261"/>
      <c r="JNK22" s="261"/>
      <c r="JNL22" s="261"/>
      <c r="JNM22" s="261"/>
      <c r="JNN22" s="261"/>
      <c r="JNO22" s="261"/>
      <c r="JNP22" s="261"/>
      <c r="JNQ22" s="261"/>
      <c r="JNR22" s="261"/>
      <c r="JNS22" s="261"/>
      <c r="JNT22" s="261"/>
      <c r="JNU22" s="261"/>
      <c r="JNV22" s="261"/>
      <c r="JNW22" s="261"/>
      <c r="JNX22" s="261"/>
      <c r="JNY22" s="261"/>
      <c r="JNZ22" s="261"/>
      <c r="JOA22" s="261"/>
      <c r="JOB22" s="261"/>
      <c r="JOC22" s="261"/>
      <c r="JOD22" s="261"/>
      <c r="JOE22" s="261"/>
      <c r="JOF22" s="261"/>
      <c r="JOG22" s="261"/>
      <c r="JOH22" s="261"/>
      <c r="JOI22" s="261"/>
      <c r="JOJ22" s="261"/>
      <c r="JOK22" s="261"/>
      <c r="JOL22" s="261"/>
      <c r="JOM22" s="261"/>
      <c r="JON22" s="261"/>
      <c r="JOO22" s="261"/>
      <c r="JOP22" s="261"/>
      <c r="JOQ22" s="261"/>
      <c r="JOR22" s="261"/>
      <c r="JOS22" s="261"/>
      <c r="JOT22" s="261"/>
      <c r="JOU22" s="261"/>
      <c r="JOV22" s="261"/>
      <c r="JOW22" s="261"/>
      <c r="JOX22" s="261"/>
      <c r="JOY22" s="261"/>
      <c r="JOZ22" s="261"/>
      <c r="JPA22" s="261"/>
      <c r="JPB22" s="261"/>
      <c r="JPC22" s="261"/>
      <c r="JPD22" s="261"/>
      <c r="JPE22" s="261"/>
      <c r="JPF22" s="261"/>
      <c r="JPG22" s="261"/>
      <c r="JPH22" s="261"/>
      <c r="JPI22" s="261"/>
      <c r="JPJ22" s="261"/>
      <c r="JPK22" s="261"/>
      <c r="JPL22" s="261"/>
      <c r="JPM22" s="261"/>
      <c r="JPN22" s="261"/>
      <c r="JPO22" s="261"/>
      <c r="JPP22" s="261"/>
      <c r="JPQ22" s="261"/>
      <c r="JPR22" s="261"/>
      <c r="JPS22" s="261"/>
      <c r="JPT22" s="261"/>
      <c r="JPU22" s="261"/>
      <c r="JPV22" s="261"/>
      <c r="JPW22" s="261"/>
      <c r="JPX22" s="261"/>
      <c r="JPY22" s="261"/>
      <c r="JPZ22" s="261"/>
      <c r="JQA22" s="261"/>
      <c r="JQB22" s="261"/>
      <c r="JQC22" s="261"/>
      <c r="JQD22" s="261"/>
      <c r="JQE22" s="261"/>
      <c r="JQF22" s="261"/>
      <c r="JQG22" s="261"/>
      <c r="JQH22" s="261"/>
      <c r="JQI22" s="261"/>
      <c r="JQJ22" s="261"/>
      <c r="JQK22" s="261"/>
      <c r="JQL22" s="261"/>
      <c r="JQM22" s="261"/>
      <c r="JQN22" s="261"/>
      <c r="JQO22" s="261"/>
      <c r="JQP22" s="261"/>
      <c r="JQQ22" s="261"/>
      <c r="JQR22" s="261"/>
      <c r="JQS22" s="261"/>
      <c r="JQT22" s="261"/>
      <c r="JQU22" s="261"/>
      <c r="JQV22" s="261"/>
      <c r="JQW22" s="261"/>
      <c r="JQX22" s="261"/>
      <c r="JQY22" s="261"/>
      <c r="JQZ22" s="261"/>
      <c r="JRA22" s="261"/>
      <c r="JRB22" s="261"/>
      <c r="JRC22" s="261"/>
      <c r="JRD22" s="261"/>
      <c r="JRE22" s="261"/>
      <c r="JRF22" s="261"/>
      <c r="JRG22" s="261"/>
      <c r="JRH22" s="261"/>
      <c r="JRI22" s="261"/>
      <c r="JRJ22" s="261"/>
      <c r="JRK22" s="261"/>
      <c r="JRL22" s="261"/>
      <c r="JRM22" s="261"/>
      <c r="JRN22" s="261"/>
      <c r="JRO22" s="261"/>
      <c r="JRP22" s="261"/>
      <c r="JRQ22" s="261"/>
      <c r="JRR22" s="261"/>
      <c r="JRS22" s="261"/>
      <c r="JRT22" s="261"/>
      <c r="JRU22" s="261"/>
      <c r="JRV22" s="261"/>
      <c r="JRW22" s="261"/>
      <c r="JRX22" s="261"/>
      <c r="JRY22" s="261"/>
      <c r="JRZ22" s="261"/>
      <c r="JSA22" s="261"/>
      <c r="JSB22" s="261"/>
      <c r="JSC22" s="261"/>
      <c r="JSD22" s="261"/>
      <c r="JSE22" s="261"/>
      <c r="JSF22" s="261"/>
      <c r="JSG22" s="261"/>
      <c r="JSH22" s="261"/>
      <c r="JSI22" s="261"/>
      <c r="JSJ22" s="261"/>
      <c r="JSK22" s="261"/>
      <c r="JSL22" s="261"/>
      <c r="JSM22" s="261"/>
      <c r="JSN22" s="261"/>
      <c r="JSO22" s="261"/>
      <c r="JSP22" s="261"/>
      <c r="JSQ22" s="261"/>
      <c r="JSR22" s="261"/>
      <c r="JSS22" s="261"/>
      <c r="JST22" s="261"/>
      <c r="JSU22" s="261"/>
      <c r="JSV22" s="261"/>
      <c r="JSW22" s="261"/>
      <c r="JSX22" s="261"/>
      <c r="JSY22" s="261"/>
      <c r="JSZ22" s="261"/>
      <c r="JTA22" s="261"/>
      <c r="JTB22" s="261"/>
      <c r="JTC22" s="261"/>
      <c r="JTD22" s="261"/>
      <c r="JTE22" s="261"/>
      <c r="JTF22" s="261"/>
      <c r="JTG22" s="261"/>
      <c r="JTH22" s="261"/>
      <c r="JTI22" s="261"/>
      <c r="JTJ22" s="261"/>
      <c r="JTK22" s="261"/>
      <c r="JTL22" s="261"/>
      <c r="JTM22" s="261"/>
      <c r="JTN22" s="261"/>
      <c r="JTO22" s="261"/>
      <c r="JTP22" s="261"/>
      <c r="JTQ22" s="261"/>
      <c r="JTR22" s="261"/>
      <c r="JTS22" s="261"/>
      <c r="JTT22" s="261"/>
      <c r="JTU22" s="261"/>
      <c r="JTV22" s="261"/>
      <c r="JTW22" s="261"/>
      <c r="JTX22" s="261"/>
      <c r="JTY22" s="261"/>
      <c r="JTZ22" s="261"/>
      <c r="JUA22" s="261"/>
      <c r="JUB22" s="261"/>
      <c r="JUC22" s="261"/>
      <c r="JUD22" s="261"/>
      <c r="JUE22" s="261"/>
      <c r="JUF22" s="261"/>
      <c r="JUG22" s="261"/>
      <c r="JUH22" s="261"/>
      <c r="JUI22" s="261"/>
      <c r="JUJ22" s="261"/>
      <c r="JUK22" s="261"/>
      <c r="JUL22" s="261"/>
      <c r="JUM22" s="261"/>
      <c r="JUN22" s="261"/>
      <c r="JUO22" s="261"/>
      <c r="JUP22" s="261"/>
      <c r="JUQ22" s="261"/>
      <c r="JUR22" s="261"/>
      <c r="JUS22" s="261"/>
      <c r="JUT22" s="261"/>
      <c r="JUU22" s="261"/>
      <c r="JUV22" s="261"/>
      <c r="JUW22" s="261"/>
      <c r="JUX22" s="261"/>
      <c r="JUY22" s="261"/>
      <c r="JUZ22" s="261"/>
      <c r="JVA22" s="261"/>
      <c r="JVB22" s="261"/>
      <c r="JVC22" s="261"/>
      <c r="JVD22" s="261"/>
      <c r="JVE22" s="261"/>
      <c r="JVF22" s="261"/>
      <c r="JVG22" s="261"/>
      <c r="JVH22" s="261"/>
      <c r="JVI22" s="261"/>
      <c r="JVJ22" s="261"/>
      <c r="JVK22" s="261"/>
      <c r="JVL22" s="261"/>
      <c r="JVM22" s="261"/>
      <c r="JVN22" s="261"/>
      <c r="JVO22" s="261"/>
      <c r="JVP22" s="261"/>
      <c r="JVQ22" s="261"/>
      <c r="JVR22" s="261"/>
      <c r="JVS22" s="261"/>
      <c r="JVT22" s="261"/>
      <c r="JVU22" s="261"/>
      <c r="JVV22" s="261"/>
      <c r="JVW22" s="261"/>
      <c r="JVX22" s="261"/>
      <c r="JVY22" s="261"/>
      <c r="JVZ22" s="261"/>
      <c r="JWA22" s="261"/>
      <c r="JWB22" s="261"/>
      <c r="JWC22" s="261"/>
      <c r="JWD22" s="261"/>
      <c r="JWE22" s="261"/>
      <c r="JWF22" s="261"/>
      <c r="JWG22" s="261"/>
      <c r="JWH22" s="261"/>
      <c r="JWI22" s="261"/>
      <c r="JWJ22" s="261"/>
      <c r="JWK22" s="261"/>
      <c r="JWL22" s="261"/>
      <c r="JWM22" s="261"/>
      <c r="JWN22" s="261"/>
      <c r="JWO22" s="261"/>
      <c r="JWP22" s="261"/>
      <c r="JWQ22" s="261"/>
      <c r="JWR22" s="261"/>
      <c r="JWS22" s="261"/>
      <c r="JWT22" s="261"/>
      <c r="JWU22" s="261"/>
      <c r="JWV22" s="261"/>
      <c r="JWW22" s="261"/>
      <c r="JWX22" s="261"/>
      <c r="JWY22" s="261"/>
      <c r="JWZ22" s="261"/>
      <c r="JXA22" s="261"/>
      <c r="JXB22" s="261"/>
      <c r="JXC22" s="261"/>
      <c r="JXD22" s="261"/>
      <c r="JXE22" s="261"/>
      <c r="JXF22" s="261"/>
      <c r="JXG22" s="261"/>
      <c r="JXH22" s="261"/>
      <c r="JXI22" s="261"/>
      <c r="JXJ22" s="261"/>
      <c r="JXK22" s="261"/>
      <c r="JXL22" s="261"/>
      <c r="JXM22" s="261"/>
      <c r="JXN22" s="261"/>
      <c r="JXO22" s="261"/>
      <c r="JXP22" s="261"/>
      <c r="JXQ22" s="261"/>
      <c r="JXR22" s="261"/>
      <c r="JXS22" s="261"/>
      <c r="JXT22" s="261"/>
      <c r="JXU22" s="261"/>
      <c r="JXV22" s="261"/>
      <c r="JXW22" s="261"/>
      <c r="JXX22" s="261"/>
      <c r="JXY22" s="261"/>
      <c r="JXZ22" s="261"/>
      <c r="JYA22" s="261"/>
      <c r="JYB22" s="261"/>
      <c r="JYC22" s="261"/>
      <c r="JYD22" s="261"/>
      <c r="JYE22" s="261"/>
      <c r="JYF22" s="261"/>
      <c r="JYG22" s="261"/>
      <c r="JYH22" s="261"/>
      <c r="JYI22" s="261"/>
      <c r="JYJ22" s="261"/>
      <c r="JYK22" s="261"/>
      <c r="JYL22" s="261"/>
      <c r="JYM22" s="261"/>
      <c r="JYN22" s="261"/>
      <c r="JYO22" s="261"/>
      <c r="JYP22" s="261"/>
      <c r="JYQ22" s="261"/>
      <c r="JYR22" s="261"/>
      <c r="JYS22" s="261"/>
      <c r="JYT22" s="261"/>
      <c r="JYU22" s="261"/>
      <c r="JYV22" s="261"/>
      <c r="JYW22" s="261"/>
      <c r="JYX22" s="261"/>
      <c r="JYY22" s="261"/>
      <c r="JYZ22" s="261"/>
      <c r="JZA22" s="261"/>
      <c r="JZB22" s="261"/>
      <c r="JZC22" s="261"/>
      <c r="JZD22" s="261"/>
      <c r="JZE22" s="261"/>
      <c r="JZF22" s="261"/>
      <c r="JZG22" s="261"/>
      <c r="JZH22" s="261"/>
      <c r="JZI22" s="261"/>
      <c r="JZJ22" s="261"/>
      <c r="JZK22" s="261"/>
      <c r="JZL22" s="261"/>
      <c r="JZM22" s="261"/>
      <c r="JZN22" s="261"/>
      <c r="JZO22" s="261"/>
      <c r="JZP22" s="261"/>
      <c r="JZQ22" s="261"/>
      <c r="JZR22" s="261"/>
      <c r="JZS22" s="261"/>
      <c r="JZT22" s="261"/>
      <c r="JZU22" s="261"/>
      <c r="JZV22" s="261"/>
      <c r="JZW22" s="261"/>
      <c r="JZX22" s="261"/>
      <c r="JZY22" s="261"/>
      <c r="JZZ22" s="261"/>
      <c r="KAA22" s="261"/>
      <c r="KAB22" s="261"/>
      <c r="KAC22" s="261"/>
      <c r="KAD22" s="261"/>
      <c r="KAE22" s="261"/>
      <c r="KAF22" s="261"/>
      <c r="KAG22" s="261"/>
      <c r="KAH22" s="261"/>
      <c r="KAI22" s="261"/>
      <c r="KAJ22" s="261"/>
      <c r="KAK22" s="261"/>
      <c r="KAL22" s="261"/>
      <c r="KAM22" s="261"/>
      <c r="KAN22" s="261"/>
      <c r="KAO22" s="261"/>
      <c r="KAP22" s="261"/>
      <c r="KAQ22" s="261"/>
      <c r="KAR22" s="261"/>
      <c r="KAS22" s="261"/>
      <c r="KAT22" s="261"/>
      <c r="KAU22" s="261"/>
      <c r="KAV22" s="261"/>
      <c r="KAW22" s="261"/>
      <c r="KAX22" s="261"/>
      <c r="KAY22" s="261"/>
      <c r="KAZ22" s="261"/>
      <c r="KBA22" s="261"/>
      <c r="KBB22" s="261"/>
      <c r="KBC22" s="261"/>
      <c r="KBD22" s="261"/>
      <c r="KBE22" s="261"/>
      <c r="KBF22" s="261"/>
      <c r="KBG22" s="261"/>
      <c r="KBH22" s="261"/>
      <c r="KBI22" s="261"/>
      <c r="KBJ22" s="261"/>
      <c r="KBK22" s="261"/>
      <c r="KBL22" s="261"/>
      <c r="KBM22" s="261"/>
      <c r="KBN22" s="261"/>
      <c r="KBO22" s="261"/>
      <c r="KBP22" s="261"/>
      <c r="KBQ22" s="261"/>
      <c r="KBR22" s="261"/>
      <c r="KBS22" s="261"/>
      <c r="KBT22" s="261"/>
      <c r="KBU22" s="261"/>
      <c r="KBV22" s="261"/>
      <c r="KBW22" s="261"/>
      <c r="KBX22" s="261"/>
      <c r="KBY22" s="261"/>
      <c r="KBZ22" s="261"/>
      <c r="KCA22" s="261"/>
      <c r="KCB22" s="261"/>
      <c r="KCC22" s="261"/>
      <c r="KCD22" s="261"/>
      <c r="KCE22" s="261"/>
      <c r="KCF22" s="261"/>
      <c r="KCG22" s="261"/>
      <c r="KCH22" s="261"/>
      <c r="KCI22" s="261"/>
      <c r="KCJ22" s="261"/>
      <c r="KCK22" s="261"/>
      <c r="KCL22" s="261"/>
      <c r="KCM22" s="261"/>
      <c r="KCN22" s="261"/>
      <c r="KCO22" s="261"/>
      <c r="KCP22" s="261"/>
      <c r="KCQ22" s="261"/>
      <c r="KCR22" s="261"/>
      <c r="KCS22" s="261"/>
      <c r="KCT22" s="261"/>
      <c r="KCU22" s="261"/>
      <c r="KCV22" s="261"/>
      <c r="KCW22" s="261"/>
      <c r="KCX22" s="261"/>
      <c r="KCY22" s="261"/>
      <c r="KCZ22" s="261"/>
      <c r="KDA22" s="261"/>
      <c r="KDB22" s="261"/>
      <c r="KDC22" s="261"/>
      <c r="KDD22" s="261"/>
      <c r="KDE22" s="261"/>
      <c r="KDF22" s="261"/>
      <c r="KDG22" s="261"/>
      <c r="KDH22" s="261"/>
      <c r="KDI22" s="261"/>
      <c r="KDJ22" s="261"/>
      <c r="KDK22" s="261"/>
      <c r="KDL22" s="261"/>
      <c r="KDM22" s="261"/>
      <c r="KDN22" s="261"/>
      <c r="KDO22" s="261"/>
      <c r="KDP22" s="261"/>
      <c r="KDQ22" s="261"/>
      <c r="KDR22" s="261"/>
      <c r="KDS22" s="261"/>
      <c r="KDT22" s="261"/>
      <c r="KDU22" s="261"/>
      <c r="KDV22" s="261"/>
      <c r="KDW22" s="261"/>
      <c r="KDX22" s="261"/>
      <c r="KDY22" s="261"/>
      <c r="KDZ22" s="261"/>
      <c r="KEA22" s="261"/>
      <c r="KEB22" s="261"/>
      <c r="KEC22" s="261"/>
      <c r="KED22" s="261"/>
      <c r="KEE22" s="261"/>
      <c r="KEF22" s="261"/>
      <c r="KEG22" s="261"/>
      <c r="KEH22" s="261"/>
      <c r="KEI22" s="261"/>
      <c r="KEJ22" s="261"/>
      <c r="KEK22" s="261"/>
      <c r="KEL22" s="261"/>
      <c r="KEM22" s="261"/>
      <c r="KEN22" s="261"/>
      <c r="KEO22" s="261"/>
      <c r="KEP22" s="261"/>
      <c r="KEQ22" s="261"/>
      <c r="KER22" s="261"/>
      <c r="KES22" s="261"/>
      <c r="KET22" s="261"/>
      <c r="KEU22" s="261"/>
      <c r="KEV22" s="261"/>
      <c r="KEW22" s="261"/>
      <c r="KEX22" s="261"/>
      <c r="KEY22" s="261"/>
      <c r="KEZ22" s="261"/>
      <c r="KFA22" s="261"/>
      <c r="KFB22" s="261"/>
      <c r="KFC22" s="261"/>
      <c r="KFD22" s="261"/>
      <c r="KFE22" s="261"/>
      <c r="KFF22" s="261"/>
      <c r="KFG22" s="261"/>
      <c r="KFH22" s="261"/>
      <c r="KFI22" s="261"/>
      <c r="KFJ22" s="261"/>
      <c r="KFK22" s="261"/>
      <c r="KFL22" s="261"/>
      <c r="KFM22" s="261"/>
      <c r="KFN22" s="261"/>
      <c r="KFO22" s="261"/>
      <c r="KFP22" s="261"/>
      <c r="KFQ22" s="261"/>
      <c r="KFR22" s="261"/>
      <c r="KFS22" s="261"/>
      <c r="KFT22" s="261"/>
      <c r="KFU22" s="261"/>
      <c r="KFV22" s="261"/>
      <c r="KFW22" s="261"/>
      <c r="KFX22" s="261"/>
      <c r="KFY22" s="261"/>
      <c r="KFZ22" s="261"/>
      <c r="KGA22" s="261"/>
      <c r="KGB22" s="261"/>
      <c r="KGC22" s="261"/>
      <c r="KGD22" s="261"/>
      <c r="KGE22" s="261"/>
      <c r="KGF22" s="261"/>
      <c r="KGG22" s="261"/>
      <c r="KGH22" s="261"/>
      <c r="KGI22" s="261"/>
      <c r="KGJ22" s="261"/>
      <c r="KGK22" s="261"/>
      <c r="KGL22" s="261"/>
      <c r="KGM22" s="261"/>
      <c r="KGN22" s="261"/>
      <c r="KGO22" s="261"/>
      <c r="KGP22" s="261"/>
      <c r="KGQ22" s="261"/>
      <c r="KGR22" s="261"/>
      <c r="KGS22" s="261"/>
      <c r="KGT22" s="261"/>
      <c r="KGU22" s="261"/>
      <c r="KGV22" s="261"/>
      <c r="KGW22" s="261"/>
      <c r="KGX22" s="261"/>
      <c r="KGY22" s="261"/>
      <c r="KGZ22" s="261"/>
      <c r="KHA22" s="261"/>
      <c r="KHB22" s="261"/>
      <c r="KHC22" s="261"/>
      <c r="KHD22" s="261"/>
      <c r="KHE22" s="261"/>
      <c r="KHF22" s="261"/>
      <c r="KHG22" s="261"/>
      <c r="KHH22" s="261"/>
      <c r="KHI22" s="261"/>
      <c r="KHJ22" s="261"/>
      <c r="KHK22" s="261"/>
      <c r="KHL22" s="261"/>
      <c r="KHM22" s="261"/>
      <c r="KHN22" s="261"/>
      <c r="KHO22" s="261"/>
      <c r="KHP22" s="261"/>
      <c r="KHQ22" s="261"/>
      <c r="KHR22" s="261"/>
      <c r="KHS22" s="261"/>
      <c r="KHT22" s="261"/>
      <c r="KHU22" s="261"/>
      <c r="KHV22" s="261"/>
      <c r="KHW22" s="261"/>
      <c r="KHX22" s="261"/>
      <c r="KHY22" s="261"/>
      <c r="KHZ22" s="261"/>
      <c r="KIA22" s="261"/>
      <c r="KIB22" s="261"/>
      <c r="KIC22" s="261"/>
      <c r="KID22" s="261"/>
      <c r="KIE22" s="261"/>
      <c r="KIF22" s="261"/>
      <c r="KIG22" s="261"/>
      <c r="KIH22" s="261"/>
      <c r="KII22" s="261"/>
      <c r="KIJ22" s="261"/>
      <c r="KIK22" s="261"/>
      <c r="KIL22" s="261"/>
      <c r="KIM22" s="261"/>
      <c r="KIN22" s="261"/>
      <c r="KIO22" s="261"/>
      <c r="KIP22" s="261"/>
      <c r="KIQ22" s="261"/>
      <c r="KIR22" s="261"/>
      <c r="KIS22" s="261"/>
      <c r="KIT22" s="261"/>
      <c r="KIU22" s="261"/>
      <c r="KIV22" s="261"/>
      <c r="KIW22" s="261"/>
      <c r="KIX22" s="261"/>
      <c r="KIY22" s="261"/>
      <c r="KIZ22" s="261"/>
      <c r="KJA22" s="261"/>
      <c r="KJB22" s="261"/>
      <c r="KJC22" s="261"/>
      <c r="KJD22" s="261"/>
      <c r="KJE22" s="261"/>
      <c r="KJF22" s="261"/>
      <c r="KJG22" s="261"/>
      <c r="KJH22" s="261"/>
      <c r="KJI22" s="261"/>
      <c r="KJJ22" s="261"/>
      <c r="KJK22" s="261"/>
      <c r="KJL22" s="261"/>
      <c r="KJM22" s="261"/>
      <c r="KJN22" s="261"/>
      <c r="KJO22" s="261"/>
      <c r="KJP22" s="261"/>
      <c r="KJQ22" s="261"/>
      <c r="KJR22" s="261"/>
      <c r="KJS22" s="261"/>
      <c r="KJT22" s="261"/>
      <c r="KJU22" s="261"/>
      <c r="KJV22" s="261"/>
      <c r="KJW22" s="261"/>
      <c r="KJX22" s="261"/>
      <c r="KJY22" s="261"/>
      <c r="KJZ22" s="261"/>
      <c r="KKA22" s="261"/>
      <c r="KKB22" s="261"/>
      <c r="KKC22" s="261"/>
      <c r="KKD22" s="261"/>
      <c r="KKE22" s="261"/>
      <c r="KKF22" s="261"/>
      <c r="KKG22" s="261"/>
      <c r="KKH22" s="261"/>
      <c r="KKI22" s="261"/>
      <c r="KKJ22" s="261"/>
      <c r="KKK22" s="261"/>
      <c r="KKL22" s="261"/>
      <c r="KKM22" s="261"/>
      <c r="KKN22" s="261"/>
      <c r="KKO22" s="261"/>
      <c r="KKP22" s="261"/>
      <c r="KKQ22" s="261"/>
      <c r="KKR22" s="261"/>
      <c r="KKS22" s="261"/>
      <c r="KKT22" s="261"/>
      <c r="KKU22" s="261"/>
      <c r="KKV22" s="261"/>
      <c r="KKW22" s="261"/>
      <c r="KKX22" s="261"/>
      <c r="KKY22" s="261"/>
      <c r="KKZ22" s="261"/>
      <c r="KLA22" s="261"/>
      <c r="KLB22" s="261"/>
      <c r="KLC22" s="261"/>
      <c r="KLD22" s="261"/>
      <c r="KLE22" s="261"/>
      <c r="KLF22" s="261"/>
      <c r="KLG22" s="261"/>
      <c r="KLH22" s="261"/>
      <c r="KLI22" s="261"/>
      <c r="KLJ22" s="261"/>
      <c r="KLK22" s="261"/>
      <c r="KLL22" s="261"/>
      <c r="KLM22" s="261"/>
      <c r="KLN22" s="261"/>
      <c r="KLO22" s="261"/>
      <c r="KLP22" s="261"/>
      <c r="KLQ22" s="261"/>
      <c r="KLR22" s="261"/>
      <c r="KLS22" s="261"/>
      <c r="KLT22" s="261"/>
      <c r="KLU22" s="261"/>
      <c r="KLV22" s="261"/>
      <c r="KLW22" s="261"/>
      <c r="KLX22" s="261"/>
      <c r="KLY22" s="261"/>
      <c r="KLZ22" s="261"/>
      <c r="KMA22" s="261"/>
      <c r="KMB22" s="261"/>
      <c r="KMC22" s="261"/>
      <c r="KMD22" s="261"/>
      <c r="KME22" s="261"/>
      <c r="KMF22" s="261"/>
      <c r="KMG22" s="261"/>
      <c r="KMH22" s="261"/>
      <c r="KMI22" s="261"/>
      <c r="KMJ22" s="261"/>
      <c r="KMK22" s="261"/>
      <c r="KML22" s="261"/>
      <c r="KMM22" s="261"/>
      <c r="KMN22" s="261"/>
      <c r="KMO22" s="261"/>
      <c r="KMP22" s="261"/>
      <c r="KMQ22" s="261"/>
      <c r="KMR22" s="261"/>
      <c r="KMS22" s="261"/>
      <c r="KMT22" s="261"/>
      <c r="KMU22" s="261"/>
      <c r="KMV22" s="261"/>
      <c r="KMW22" s="261"/>
      <c r="KMX22" s="261"/>
      <c r="KMY22" s="261"/>
      <c r="KMZ22" s="261"/>
      <c r="KNA22" s="261"/>
      <c r="KNB22" s="261"/>
      <c r="KNC22" s="261"/>
      <c r="KND22" s="261"/>
      <c r="KNE22" s="261"/>
      <c r="KNF22" s="261"/>
      <c r="KNG22" s="261"/>
      <c r="KNH22" s="261"/>
      <c r="KNI22" s="261"/>
      <c r="KNJ22" s="261"/>
      <c r="KNK22" s="261"/>
      <c r="KNL22" s="261"/>
      <c r="KNM22" s="261"/>
      <c r="KNN22" s="261"/>
      <c r="KNO22" s="261"/>
      <c r="KNP22" s="261"/>
      <c r="KNQ22" s="261"/>
      <c r="KNR22" s="261"/>
      <c r="KNS22" s="261"/>
      <c r="KNT22" s="261"/>
      <c r="KNU22" s="261"/>
      <c r="KNV22" s="261"/>
      <c r="KNW22" s="261"/>
      <c r="KNX22" s="261"/>
      <c r="KNY22" s="261"/>
      <c r="KNZ22" s="261"/>
      <c r="KOA22" s="261"/>
      <c r="KOB22" s="261"/>
      <c r="KOC22" s="261"/>
      <c r="KOD22" s="261"/>
      <c r="KOE22" s="261"/>
      <c r="KOF22" s="261"/>
      <c r="KOG22" s="261"/>
      <c r="KOH22" s="261"/>
      <c r="KOI22" s="261"/>
      <c r="KOJ22" s="261"/>
      <c r="KOK22" s="261"/>
      <c r="KOL22" s="261"/>
      <c r="KOM22" s="261"/>
      <c r="KON22" s="261"/>
      <c r="KOO22" s="261"/>
      <c r="KOP22" s="261"/>
      <c r="KOQ22" s="261"/>
      <c r="KOR22" s="261"/>
      <c r="KOS22" s="261"/>
      <c r="KOT22" s="261"/>
      <c r="KOU22" s="261"/>
      <c r="KOV22" s="261"/>
      <c r="KOW22" s="261"/>
      <c r="KOX22" s="261"/>
      <c r="KOY22" s="261"/>
      <c r="KOZ22" s="261"/>
      <c r="KPA22" s="261"/>
      <c r="KPB22" s="261"/>
      <c r="KPC22" s="261"/>
      <c r="KPD22" s="261"/>
      <c r="KPE22" s="261"/>
      <c r="KPF22" s="261"/>
      <c r="KPG22" s="261"/>
      <c r="KPH22" s="261"/>
      <c r="KPI22" s="261"/>
      <c r="KPJ22" s="261"/>
      <c r="KPK22" s="261"/>
      <c r="KPL22" s="261"/>
      <c r="KPM22" s="261"/>
      <c r="KPN22" s="261"/>
      <c r="KPO22" s="261"/>
      <c r="KPP22" s="261"/>
      <c r="KPQ22" s="261"/>
      <c r="KPR22" s="261"/>
      <c r="KPS22" s="261"/>
      <c r="KPT22" s="261"/>
      <c r="KPU22" s="261"/>
      <c r="KPV22" s="261"/>
      <c r="KPW22" s="261"/>
      <c r="KPX22" s="261"/>
      <c r="KPY22" s="261"/>
      <c r="KPZ22" s="261"/>
      <c r="KQA22" s="261"/>
      <c r="KQB22" s="261"/>
      <c r="KQC22" s="261"/>
      <c r="KQD22" s="261"/>
      <c r="KQE22" s="261"/>
      <c r="KQF22" s="261"/>
      <c r="KQG22" s="261"/>
      <c r="KQH22" s="261"/>
      <c r="KQI22" s="261"/>
      <c r="KQJ22" s="261"/>
      <c r="KQK22" s="261"/>
      <c r="KQL22" s="261"/>
      <c r="KQM22" s="261"/>
      <c r="KQN22" s="261"/>
      <c r="KQO22" s="261"/>
      <c r="KQP22" s="261"/>
      <c r="KQQ22" s="261"/>
      <c r="KQR22" s="261"/>
      <c r="KQS22" s="261"/>
      <c r="KQT22" s="261"/>
      <c r="KQU22" s="261"/>
      <c r="KQV22" s="261"/>
      <c r="KQW22" s="261"/>
      <c r="KQX22" s="261"/>
      <c r="KQY22" s="261"/>
      <c r="KQZ22" s="261"/>
      <c r="KRA22" s="261"/>
      <c r="KRB22" s="261"/>
      <c r="KRC22" s="261"/>
      <c r="KRD22" s="261"/>
      <c r="KRE22" s="261"/>
      <c r="KRF22" s="261"/>
      <c r="KRG22" s="261"/>
      <c r="KRH22" s="261"/>
      <c r="KRI22" s="261"/>
      <c r="KRJ22" s="261"/>
      <c r="KRK22" s="261"/>
      <c r="KRL22" s="261"/>
      <c r="KRM22" s="261"/>
      <c r="KRN22" s="261"/>
      <c r="KRO22" s="261"/>
      <c r="KRP22" s="261"/>
      <c r="KRQ22" s="261"/>
      <c r="KRR22" s="261"/>
      <c r="KRS22" s="261"/>
      <c r="KRT22" s="261"/>
      <c r="KRU22" s="261"/>
      <c r="KRV22" s="261"/>
      <c r="KRW22" s="261"/>
      <c r="KRX22" s="261"/>
      <c r="KRY22" s="261"/>
      <c r="KRZ22" s="261"/>
      <c r="KSA22" s="261"/>
      <c r="KSB22" s="261"/>
      <c r="KSC22" s="261"/>
      <c r="KSD22" s="261"/>
      <c r="KSE22" s="261"/>
      <c r="KSF22" s="261"/>
      <c r="KSG22" s="261"/>
      <c r="KSH22" s="261"/>
      <c r="KSI22" s="261"/>
      <c r="KSJ22" s="261"/>
      <c r="KSK22" s="261"/>
      <c r="KSL22" s="261"/>
      <c r="KSM22" s="261"/>
      <c r="KSN22" s="261"/>
      <c r="KSO22" s="261"/>
      <c r="KSP22" s="261"/>
      <c r="KSQ22" s="261"/>
      <c r="KSR22" s="261"/>
      <c r="KSS22" s="261"/>
      <c r="KST22" s="261"/>
      <c r="KSU22" s="261"/>
      <c r="KSV22" s="261"/>
      <c r="KSW22" s="261"/>
      <c r="KSX22" s="261"/>
      <c r="KSY22" s="261"/>
      <c r="KSZ22" s="261"/>
      <c r="KTA22" s="261"/>
      <c r="KTB22" s="261"/>
      <c r="KTC22" s="261"/>
      <c r="KTD22" s="261"/>
      <c r="KTE22" s="261"/>
      <c r="KTF22" s="261"/>
      <c r="KTG22" s="261"/>
      <c r="KTH22" s="261"/>
      <c r="KTI22" s="261"/>
      <c r="KTJ22" s="261"/>
      <c r="KTK22" s="261"/>
      <c r="KTL22" s="261"/>
      <c r="KTM22" s="261"/>
      <c r="KTN22" s="261"/>
      <c r="KTO22" s="261"/>
      <c r="KTP22" s="261"/>
      <c r="KTQ22" s="261"/>
      <c r="KTR22" s="261"/>
      <c r="KTS22" s="261"/>
      <c r="KTT22" s="261"/>
      <c r="KTU22" s="261"/>
      <c r="KTV22" s="261"/>
      <c r="KTW22" s="261"/>
      <c r="KTX22" s="261"/>
      <c r="KTY22" s="261"/>
      <c r="KTZ22" s="261"/>
      <c r="KUA22" s="261"/>
      <c r="KUB22" s="261"/>
      <c r="KUC22" s="261"/>
      <c r="KUD22" s="261"/>
      <c r="KUE22" s="261"/>
      <c r="KUF22" s="261"/>
      <c r="KUG22" s="261"/>
      <c r="KUH22" s="261"/>
      <c r="KUI22" s="261"/>
      <c r="KUJ22" s="261"/>
      <c r="KUK22" s="261"/>
      <c r="KUL22" s="261"/>
      <c r="KUM22" s="261"/>
      <c r="KUN22" s="261"/>
      <c r="KUO22" s="261"/>
      <c r="KUP22" s="261"/>
      <c r="KUQ22" s="261"/>
      <c r="KUR22" s="261"/>
      <c r="KUS22" s="261"/>
      <c r="KUT22" s="261"/>
      <c r="KUU22" s="261"/>
      <c r="KUV22" s="261"/>
      <c r="KUW22" s="261"/>
      <c r="KUX22" s="261"/>
      <c r="KUY22" s="261"/>
      <c r="KUZ22" s="261"/>
      <c r="KVA22" s="261"/>
      <c r="KVB22" s="261"/>
      <c r="KVC22" s="261"/>
      <c r="KVD22" s="261"/>
      <c r="KVE22" s="261"/>
      <c r="KVF22" s="261"/>
      <c r="KVG22" s="261"/>
      <c r="KVH22" s="261"/>
      <c r="KVI22" s="261"/>
      <c r="KVJ22" s="261"/>
      <c r="KVK22" s="261"/>
      <c r="KVL22" s="261"/>
      <c r="KVM22" s="261"/>
      <c r="KVN22" s="261"/>
      <c r="KVO22" s="261"/>
      <c r="KVP22" s="261"/>
      <c r="KVQ22" s="261"/>
      <c r="KVR22" s="261"/>
      <c r="KVS22" s="261"/>
      <c r="KVT22" s="261"/>
      <c r="KVU22" s="261"/>
      <c r="KVV22" s="261"/>
      <c r="KVW22" s="261"/>
      <c r="KVX22" s="261"/>
      <c r="KVY22" s="261"/>
      <c r="KVZ22" s="261"/>
      <c r="KWA22" s="261"/>
      <c r="KWB22" s="261"/>
      <c r="KWC22" s="261"/>
      <c r="KWD22" s="261"/>
      <c r="KWE22" s="261"/>
      <c r="KWF22" s="261"/>
      <c r="KWG22" s="261"/>
      <c r="KWH22" s="261"/>
      <c r="KWI22" s="261"/>
      <c r="KWJ22" s="261"/>
      <c r="KWK22" s="261"/>
      <c r="KWL22" s="261"/>
      <c r="KWM22" s="261"/>
      <c r="KWN22" s="261"/>
      <c r="KWO22" s="261"/>
      <c r="KWP22" s="261"/>
      <c r="KWQ22" s="261"/>
      <c r="KWR22" s="261"/>
      <c r="KWS22" s="261"/>
      <c r="KWT22" s="261"/>
      <c r="KWU22" s="261"/>
      <c r="KWV22" s="261"/>
      <c r="KWW22" s="261"/>
      <c r="KWX22" s="261"/>
      <c r="KWY22" s="261"/>
      <c r="KWZ22" s="261"/>
      <c r="KXA22" s="261"/>
      <c r="KXB22" s="261"/>
      <c r="KXC22" s="261"/>
      <c r="KXD22" s="261"/>
      <c r="KXE22" s="261"/>
      <c r="KXF22" s="261"/>
      <c r="KXG22" s="261"/>
      <c r="KXH22" s="261"/>
      <c r="KXI22" s="261"/>
      <c r="KXJ22" s="261"/>
      <c r="KXK22" s="261"/>
      <c r="KXL22" s="261"/>
      <c r="KXM22" s="261"/>
      <c r="KXN22" s="261"/>
      <c r="KXO22" s="261"/>
      <c r="KXP22" s="261"/>
      <c r="KXQ22" s="261"/>
      <c r="KXR22" s="261"/>
      <c r="KXS22" s="261"/>
      <c r="KXT22" s="261"/>
      <c r="KXU22" s="261"/>
      <c r="KXV22" s="261"/>
      <c r="KXW22" s="261"/>
      <c r="KXX22" s="261"/>
      <c r="KXY22" s="261"/>
      <c r="KXZ22" s="261"/>
      <c r="KYA22" s="261"/>
      <c r="KYB22" s="261"/>
      <c r="KYC22" s="261"/>
      <c r="KYD22" s="261"/>
      <c r="KYE22" s="261"/>
      <c r="KYF22" s="261"/>
      <c r="KYG22" s="261"/>
      <c r="KYH22" s="261"/>
      <c r="KYI22" s="261"/>
      <c r="KYJ22" s="261"/>
      <c r="KYK22" s="261"/>
      <c r="KYL22" s="261"/>
      <c r="KYM22" s="261"/>
      <c r="KYN22" s="261"/>
      <c r="KYO22" s="261"/>
      <c r="KYP22" s="261"/>
      <c r="KYQ22" s="261"/>
      <c r="KYR22" s="261"/>
      <c r="KYS22" s="261"/>
      <c r="KYT22" s="261"/>
      <c r="KYU22" s="261"/>
      <c r="KYV22" s="261"/>
      <c r="KYW22" s="261"/>
      <c r="KYX22" s="261"/>
      <c r="KYY22" s="261"/>
      <c r="KYZ22" s="261"/>
      <c r="KZA22" s="261"/>
      <c r="KZB22" s="261"/>
      <c r="KZC22" s="261"/>
      <c r="KZD22" s="261"/>
      <c r="KZE22" s="261"/>
      <c r="KZF22" s="261"/>
      <c r="KZG22" s="261"/>
      <c r="KZH22" s="261"/>
      <c r="KZI22" s="261"/>
      <c r="KZJ22" s="261"/>
      <c r="KZK22" s="261"/>
      <c r="KZL22" s="261"/>
      <c r="KZM22" s="261"/>
      <c r="KZN22" s="261"/>
      <c r="KZO22" s="261"/>
      <c r="KZP22" s="261"/>
      <c r="KZQ22" s="261"/>
      <c r="KZR22" s="261"/>
      <c r="KZS22" s="261"/>
      <c r="KZT22" s="261"/>
      <c r="KZU22" s="261"/>
      <c r="KZV22" s="261"/>
      <c r="KZW22" s="261"/>
      <c r="KZX22" s="261"/>
      <c r="KZY22" s="261"/>
      <c r="KZZ22" s="261"/>
      <c r="LAA22" s="261"/>
      <c r="LAB22" s="261"/>
      <c r="LAC22" s="261"/>
      <c r="LAD22" s="261"/>
      <c r="LAE22" s="261"/>
      <c r="LAF22" s="261"/>
      <c r="LAG22" s="261"/>
      <c r="LAH22" s="261"/>
      <c r="LAI22" s="261"/>
      <c r="LAJ22" s="261"/>
      <c r="LAK22" s="261"/>
      <c r="LAL22" s="261"/>
      <c r="LAM22" s="261"/>
      <c r="LAN22" s="261"/>
      <c r="LAO22" s="261"/>
      <c r="LAP22" s="261"/>
      <c r="LAQ22" s="261"/>
      <c r="LAR22" s="261"/>
      <c r="LAS22" s="261"/>
      <c r="LAT22" s="261"/>
      <c r="LAU22" s="261"/>
      <c r="LAV22" s="261"/>
      <c r="LAW22" s="261"/>
      <c r="LAX22" s="261"/>
      <c r="LAY22" s="261"/>
      <c r="LAZ22" s="261"/>
      <c r="LBA22" s="261"/>
      <c r="LBB22" s="261"/>
      <c r="LBC22" s="261"/>
      <c r="LBD22" s="261"/>
      <c r="LBE22" s="261"/>
      <c r="LBF22" s="261"/>
      <c r="LBG22" s="261"/>
      <c r="LBH22" s="261"/>
      <c r="LBI22" s="261"/>
      <c r="LBJ22" s="261"/>
      <c r="LBK22" s="261"/>
      <c r="LBL22" s="261"/>
      <c r="LBM22" s="261"/>
      <c r="LBN22" s="261"/>
      <c r="LBO22" s="261"/>
      <c r="LBP22" s="261"/>
      <c r="LBQ22" s="261"/>
      <c r="LBR22" s="261"/>
      <c r="LBS22" s="261"/>
      <c r="LBT22" s="261"/>
      <c r="LBU22" s="261"/>
      <c r="LBV22" s="261"/>
      <c r="LBW22" s="261"/>
      <c r="LBX22" s="261"/>
      <c r="LBY22" s="261"/>
      <c r="LBZ22" s="261"/>
      <c r="LCA22" s="261"/>
      <c r="LCB22" s="261"/>
      <c r="LCC22" s="261"/>
      <c r="LCD22" s="261"/>
      <c r="LCE22" s="261"/>
      <c r="LCF22" s="261"/>
      <c r="LCG22" s="261"/>
      <c r="LCH22" s="261"/>
      <c r="LCI22" s="261"/>
      <c r="LCJ22" s="261"/>
      <c r="LCK22" s="261"/>
      <c r="LCL22" s="261"/>
      <c r="LCM22" s="261"/>
      <c r="LCN22" s="261"/>
      <c r="LCO22" s="261"/>
      <c r="LCP22" s="261"/>
      <c r="LCQ22" s="261"/>
      <c r="LCR22" s="261"/>
      <c r="LCS22" s="261"/>
      <c r="LCT22" s="261"/>
      <c r="LCU22" s="261"/>
      <c r="LCV22" s="261"/>
      <c r="LCW22" s="261"/>
      <c r="LCX22" s="261"/>
      <c r="LCY22" s="261"/>
      <c r="LCZ22" s="261"/>
      <c r="LDA22" s="261"/>
      <c r="LDB22" s="261"/>
      <c r="LDC22" s="261"/>
      <c r="LDD22" s="261"/>
      <c r="LDE22" s="261"/>
      <c r="LDF22" s="261"/>
      <c r="LDG22" s="261"/>
      <c r="LDH22" s="261"/>
      <c r="LDI22" s="261"/>
      <c r="LDJ22" s="261"/>
      <c r="LDK22" s="261"/>
      <c r="LDL22" s="261"/>
      <c r="LDM22" s="261"/>
      <c r="LDN22" s="261"/>
      <c r="LDO22" s="261"/>
      <c r="LDP22" s="261"/>
      <c r="LDQ22" s="261"/>
      <c r="LDR22" s="261"/>
      <c r="LDS22" s="261"/>
      <c r="LDT22" s="261"/>
      <c r="LDU22" s="261"/>
      <c r="LDV22" s="261"/>
      <c r="LDW22" s="261"/>
      <c r="LDX22" s="261"/>
      <c r="LDY22" s="261"/>
      <c r="LDZ22" s="261"/>
      <c r="LEA22" s="261"/>
      <c r="LEB22" s="261"/>
      <c r="LEC22" s="261"/>
      <c r="LED22" s="261"/>
      <c r="LEE22" s="261"/>
      <c r="LEF22" s="261"/>
      <c r="LEG22" s="261"/>
      <c r="LEH22" s="261"/>
      <c r="LEI22" s="261"/>
      <c r="LEJ22" s="261"/>
      <c r="LEK22" s="261"/>
      <c r="LEL22" s="261"/>
      <c r="LEM22" s="261"/>
      <c r="LEN22" s="261"/>
      <c r="LEO22" s="261"/>
      <c r="LEP22" s="261"/>
      <c r="LEQ22" s="261"/>
      <c r="LER22" s="261"/>
      <c r="LES22" s="261"/>
      <c r="LET22" s="261"/>
      <c r="LEU22" s="261"/>
      <c r="LEV22" s="261"/>
      <c r="LEW22" s="261"/>
      <c r="LEX22" s="261"/>
      <c r="LEY22" s="261"/>
      <c r="LEZ22" s="261"/>
      <c r="LFA22" s="261"/>
      <c r="LFB22" s="261"/>
      <c r="LFC22" s="261"/>
      <c r="LFD22" s="261"/>
      <c r="LFE22" s="261"/>
      <c r="LFF22" s="261"/>
      <c r="LFG22" s="261"/>
      <c r="LFH22" s="261"/>
      <c r="LFI22" s="261"/>
      <c r="LFJ22" s="261"/>
      <c r="LFK22" s="261"/>
      <c r="LFL22" s="261"/>
      <c r="LFM22" s="261"/>
      <c r="LFN22" s="261"/>
      <c r="LFO22" s="261"/>
      <c r="LFP22" s="261"/>
      <c r="LFQ22" s="261"/>
      <c r="LFR22" s="261"/>
      <c r="LFS22" s="261"/>
      <c r="LFT22" s="261"/>
      <c r="LFU22" s="261"/>
      <c r="LFV22" s="261"/>
      <c r="LFW22" s="261"/>
      <c r="LFX22" s="261"/>
      <c r="LFY22" s="261"/>
      <c r="LFZ22" s="261"/>
      <c r="LGA22" s="261"/>
      <c r="LGB22" s="261"/>
      <c r="LGC22" s="261"/>
      <c r="LGD22" s="261"/>
      <c r="LGE22" s="261"/>
      <c r="LGF22" s="261"/>
      <c r="LGG22" s="261"/>
      <c r="LGH22" s="261"/>
      <c r="LGI22" s="261"/>
      <c r="LGJ22" s="261"/>
      <c r="LGK22" s="261"/>
      <c r="LGL22" s="261"/>
      <c r="LGM22" s="261"/>
      <c r="LGN22" s="261"/>
      <c r="LGO22" s="261"/>
      <c r="LGP22" s="261"/>
      <c r="LGQ22" s="261"/>
      <c r="LGR22" s="261"/>
      <c r="LGS22" s="261"/>
      <c r="LGT22" s="261"/>
      <c r="LGU22" s="261"/>
      <c r="LGV22" s="261"/>
      <c r="LGW22" s="261"/>
      <c r="LGX22" s="261"/>
      <c r="LGY22" s="261"/>
      <c r="LGZ22" s="261"/>
      <c r="LHA22" s="261"/>
      <c r="LHB22" s="261"/>
      <c r="LHC22" s="261"/>
      <c r="LHD22" s="261"/>
      <c r="LHE22" s="261"/>
      <c r="LHF22" s="261"/>
      <c r="LHG22" s="261"/>
      <c r="LHH22" s="261"/>
      <c r="LHI22" s="261"/>
      <c r="LHJ22" s="261"/>
      <c r="LHK22" s="261"/>
      <c r="LHL22" s="261"/>
      <c r="LHM22" s="261"/>
      <c r="LHN22" s="261"/>
      <c r="LHO22" s="261"/>
      <c r="LHP22" s="261"/>
      <c r="LHQ22" s="261"/>
      <c r="LHR22" s="261"/>
      <c r="LHS22" s="261"/>
      <c r="LHT22" s="261"/>
      <c r="LHU22" s="261"/>
      <c r="LHV22" s="261"/>
      <c r="LHW22" s="261"/>
      <c r="LHX22" s="261"/>
      <c r="LHY22" s="261"/>
      <c r="LHZ22" s="261"/>
      <c r="LIA22" s="261"/>
      <c r="LIB22" s="261"/>
      <c r="LIC22" s="261"/>
      <c r="LID22" s="261"/>
      <c r="LIE22" s="261"/>
      <c r="LIF22" s="261"/>
      <c r="LIG22" s="261"/>
      <c r="LIH22" s="261"/>
      <c r="LII22" s="261"/>
      <c r="LIJ22" s="261"/>
      <c r="LIK22" s="261"/>
      <c r="LIL22" s="261"/>
      <c r="LIM22" s="261"/>
      <c r="LIN22" s="261"/>
      <c r="LIO22" s="261"/>
      <c r="LIP22" s="261"/>
      <c r="LIQ22" s="261"/>
      <c r="LIR22" s="261"/>
      <c r="LIS22" s="261"/>
      <c r="LIT22" s="261"/>
      <c r="LIU22" s="261"/>
      <c r="LIV22" s="261"/>
      <c r="LIW22" s="261"/>
      <c r="LIX22" s="261"/>
      <c r="LIY22" s="261"/>
      <c r="LIZ22" s="261"/>
      <c r="LJA22" s="261"/>
      <c r="LJB22" s="261"/>
      <c r="LJC22" s="261"/>
      <c r="LJD22" s="261"/>
      <c r="LJE22" s="261"/>
      <c r="LJF22" s="261"/>
      <c r="LJG22" s="261"/>
      <c r="LJH22" s="261"/>
      <c r="LJI22" s="261"/>
      <c r="LJJ22" s="261"/>
      <c r="LJK22" s="261"/>
      <c r="LJL22" s="261"/>
      <c r="LJM22" s="261"/>
      <c r="LJN22" s="261"/>
      <c r="LJO22" s="261"/>
      <c r="LJP22" s="261"/>
      <c r="LJQ22" s="261"/>
      <c r="LJR22" s="261"/>
      <c r="LJS22" s="261"/>
      <c r="LJT22" s="261"/>
      <c r="LJU22" s="261"/>
      <c r="LJV22" s="261"/>
      <c r="LJW22" s="261"/>
      <c r="LJX22" s="261"/>
      <c r="LJY22" s="261"/>
      <c r="LJZ22" s="261"/>
      <c r="LKA22" s="261"/>
      <c r="LKB22" s="261"/>
      <c r="LKC22" s="261"/>
      <c r="LKD22" s="261"/>
      <c r="LKE22" s="261"/>
      <c r="LKF22" s="261"/>
      <c r="LKG22" s="261"/>
      <c r="LKH22" s="261"/>
      <c r="LKI22" s="261"/>
      <c r="LKJ22" s="261"/>
      <c r="LKK22" s="261"/>
      <c r="LKL22" s="261"/>
      <c r="LKM22" s="261"/>
      <c r="LKN22" s="261"/>
      <c r="LKO22" s="261"/>
      <c r="LKP22" s="261"/>
      <c r="LKQ22" s="261"/>
      <c r="LKR22" s="261"/>
      <c r="LKS22" s="261"/>
      <c r="LKT22" s="261"/>
      <c r="LKU22" s="261"/>
      <c r="LKV22" s="261"/>
      <c r="LKW22" s="261"/>
      <c r="LKX22" s="261"/>
      <c r="LKY22" s="261"/>
      <c r="LKZ22" s="261"/>
      <c r="LLA22" s="261"/>
      <c r="LLB22" s="261"/>
      <c r="LLC22" s="261"/>
      <c r="LLD22" s="261"/>
      <c r="LLE22" s="261"/>
      <c r="LLF22" s="261"/>
      <c r="LLG22" s="261"/>
      <c r="LLH22" s="261"/>
      <c r="LLI22" s="261"/>
      <c r="LLJ22" s="261"/>
      <c r="LLK22" s="261"/>
      <c r="LLL22" s="261"/>
      <c r="LLM22" s="261"/>
      <c r="LLN22" s="261"/>
      <c r="LLO22" s="261"/>
      <c r="LLP22" s="261"/>
      <c r="LLQ22" s="261"/>
      <c r="LLR22" s="261"/>
      <c r="LLS22" s="261"/>
      <c r="LLT22" s="261"/>
      <c r="LLU22" s="261"/>
      <c r="LLV22" s="261"/>
      <c r="LLW22" s="261"/>
      <c r="LLX22" s="261"/>
      <c r="LLY22" s="261"/>
      <c r="LLZ22" s="261"/>
      <c r="LMA22" s="261"/>
      <c r="LMB22" s="261"/>
      <c r="LMC22" s="261"/>
      <c r="LMD22" s="261"/>
      <c r="LME22" s="261"/>
      <c r="LMF22" s="261"/>
      <c r="LMG22" s="261"/>
      <c r="LMH22" s="261"/>
      <c r="LMI22" s="261"/>
      <c r="LMJ22" s="261"/>
      <c r="LMK22" s="261"/>
      <c r="LML22" s="261"/>
      <c r="LMM22" s="261"/>
      <c r="LMN22" s="261"/>
      <c r="LMO22" s="261"/>
      <c r="LMP22" s="261"/>
      <c r="LMQ22" s="261"/>
      <c r="LMR22" s="261"/>
      <c r="LMS22" s="261"/>
      <c r="LMT22" s="261"/>
      <c r="LMU22" s="261"/>
      <c r="LMV22" s="261"/>
      <c r="LMW22" s="261"/>
      <c r="LMX22" s="261"/>
      <c r="LMY22" s="261"/>
      <c r="LMZ22" s="261"/>
      <c r="LNA22" s="261"/>
      <c r="LNB22" s="261"/>
      <c r="LNC22" s="261"/>
      <c r="LND22" s="261"/>
      <c r="LNE22" s="261"/>
      <c r="LNF22" s="261"/>
      <c r="LNG22" s="261"/>
      <c r="LNH22" s="261"/>
      <c r="LNI22" s="261"/>
      <c r="LNJ22" s="261"/>
      <c r="LNK22" s="261"/>
      <c r="LNL22" s="261"/>
      <c r="LNM22" s="261"/>
      <c r="LNN22" s="261"/>
      <c r="LNO22" s="261"/>
      <c r="LNP22" s="261"/>
      <c r="LNQ22" s="261"/>
      <c r="LNR22" s="261"/>
      <c r="LNS22" s="261"/>
      <c r="LNT22" s="261"/>
      <c r="LNU22" s="261"/>
      <c r="LNV22" s="261"/>
      <c r="LNW22" s="261"/>
      <c r="LNX22" s="261"/>
      <c r="LNY22" s="261"/>
      <c r="LNZ22" s="261"/>
      <c r="LOA22" s="261"/>
      <c r="LOB22" s="261"/>
      <c r="LOC22" s="261"/>
      <c r="LOD22" s="261"/>
      <c r="LOE22" s="261"/>
      <c r="LOF22" s="261"/>
      <c r="LOG22" s="261"/>
      <c r="LOH22" s="261"/>
      <c r="LOI22" s="261"/>
      <c r="LOJ22" s="261"/>
      <c r="LOK22" s="261"/>
      <c r="LOL22" s="261"/>
      <c r="LOM22" s="261"/>
      <c r="LON22" s="261"/>
      <c r="LOO22" s="261"/>
      <c r="LOP22" s="261"/>
      <c r="LOQ22" s="261"/>
      <c r="LOR22" s="261"/>
      <c r="LOS22" s="261"/>
      <c r="LOT22" s="261"/>
      <c r="LOU22" s="261"/>
      <c r="LOV22" s="261"/>
      <c r="LOW22" s="261"/>
      <c r="LOX22" s="261"/>
      <c r="LOY22" s="261"/>
      <c r="LOZ22" s="261"/>
      <c r="LPA22" s="261"/>
      <c r="LPB22" s="261"/>
      <c r="LPC22" s="261"/>
      <c r="LPD22" s="261"/>
      <c r="LPE22" s="261"/>
      <c r="LPF22" s="261"/>
      <c r="LPG22" s="261"/>
      <c r="LPH22" s="261"/>
      <c r="LPI22" s="261"/>
      <c r="LPJ22" s="261"/>
      <c r="LPK22" s="261"/>
      <c r="LPL22" s="261"/>
      <c r="LPM22" s="261"/>
      <c r="LPN22" s="261"/>
      <c r="LPO22" s="261"/>
      <c r="LPP22" s="261"/>
      <c r="LPQ22" s="261"/>
      <c r="LPR22" s="261"/>
      <c r="LPS22" s="261"/>
      <c r="LPT22" s="261"/>
      <c r="LPU22" s="261"/>
      <c r="LPV22" s="261"/>
      <c r="LPW22" s="261"/>
      <c r="LPX22" s="261"/>
      <c r="LPY22" s="261"/>
      <c r="LPZ22" s="261"/>
      <c r="LQA22" s="261"/>
      <c r="LQB22" s="261"/>
      <c r="LQC22" s="261"/>
      <c r="LQD22" s="261"/>
      <c r="LQE22" s="261"/>
      <c r="LQF22" s="261"/>
      <c r="LQG22" s="261"/>
      <c r="LQH22" s="261"/>
      <c r="LQI22" s="261"/>
      <c r="LQJ22" s="261"/>
      <c r="LQK22" s="261"/>
      <c r="LQL22" s="261"/>
      <c r="LQM22" s="261"/>
      <c r="LQN22" s="261"/>
      <c r="LQO22" s="261"/>
      <c r="LQP22" s="261"/>
      <c r="LQQ22" s="261"/>
      <c r="LQR22" s="261"/>
      <c r="LQS22" s="261"/>
      <c r="LQT22" s="261"/>
      <c r="LQU22" s="261"/>
      <c r="LQV22" s="261"/>
      <c r="LQW22" s="261"/>
      <c r="LQX22" s="261"/>
      <c r="LQY22" s="261"/>
      <c r="LQZ22" s="261"/>
      <c r="LRA22" s="261"/>
      <c r="LRB22" s="261"/>
      <c r="LRC22" s="261"/>
      <c r="LRD22" s="261"/>
      <c r="LRE22" s="261"/>
      <c r="LRF22" s="261"/>
      <c r="LRG22" s="261"/>
      <c r="LRH22" s="261"/>
      <c r="LRI22" s="261"/>
      <c r="LRJ22" s="261"/>
      <c r="LRK22" s="261"/>
      <c r="LRL22" s="261"/>
      <c r="LRM22" s="261"/>
      <c r="LRN22" s="261"/>
      <c r="LRO22" s="261"/>
      <c r="LRP22" s="261"/>
      <c r="LRQ22" s="261"/>
      <c r="LRR22" s="261"/>
      <c r="LRS22" s="261"/>
      <c r="LRT22" s="261"/>
      <c r="LRU22" s="261"/>
      <c r="LRV22" s="261"/>
      <c r="LRW22" s="261"/>
      <c r="LRX22" s="261"/>
      <c r="LRY22" s="261"/>
      <c r="LRZ22" s="261"/>
      <c r="LSA22" s="261"/>
      <c r="LSB22" s="261"/>
      <c r="LSC22" s="261"/>
      <c r="LSD22" s="261"/>
      <c r="LSE22" s="261"/>
      <c r="LSF22" s="261"/>
      <c r="LSG22" s="261"/>
      <c r="LSH22" s="261"/>
      <c r="LSI22" s="261"/>
      <c r="LSJ22" s="261"/>
      <c r="LSK22" s="261"/>
      <c r="LSL22" s="261"/>
      <c r="LSM22" s="261"/>
      <c r="LSN22" s="261"/>
      <c r="LSO22" s="261"/>
      <c r="LSP22" s="261"/>
      <c r="LSQ22" s="261"/>
      <c r="LSR22" s="261"/>
      <c r="LSS22" s="261"/>
      <c r="LST22" s="261"/>
      <c r="LSU22" s="261"/>
      <c r="LSV22" s="261"/>
      <c r="LSW22" s="261"/>
      <c r="LSX22" s="261"/>
      <c r="LSY22" s="261"/>
      <c r="LSZ22" s="261"/>
      <c r="LTA22" s="261"/>
      <c r="LTB22" s="261"/>
      <c r="LTC22" s="261"/>
      <c r="LTD22" s="261"/>
      <c r="LTE22" s="261"/>
      <c r="LTF22" s="261"/>
      <c r="LTG22" s="261"/>
      <c r="LTH22" s="261"/>
      <c r="LTI22" s="261"/>
      <c r="LTJ22" s="261"/>
      <c r="LTK22" s="261"/>
      <c r="LTL22" s="261"/>
      <c r="LTM22" s="261"/>
      <c r="LTN22" s="261"/>
      <c r="LTO22" s="261"/>
      <c r="LTP22" s="261"/>
      <c r="LTQ22" s="261"/>
      <c r="LTR22" s="261"/>
      <c r="LTS22" s="261"/>
      <c r="LTT22" s="261"/>
      <c r="LTU22" s="261"/>
      <c r="LTV22" s="261"/>
      <c r="LTW22" s="261"/>
      <c r="LTX22" s="261"/>
      <c r="LTY22" s="261"/>
      <c r="LTZ22" s="261"/>
      <c r="LUA22" s="261"/>
      <c r="LUB22" s="261"/>
      <c r="LUC22" s="261"/>
      <c r="LUD22" s="261"/>
      <c r="LUE22" s="261"/>
      <c r="LUF22" s="261"/>
      <c r="LUG22" s="261"/>
      <c r="LUH22" s="261"/>
      <c r="LUI22" s="261"/>
      <c r="LUJ22" s="261"/>
      <c r="LUK22" s="261"/>
      <c r="LUL22" s="261"/>
      <c r="LUM22" s="261"/>
      <c r="LUN22" s="261"/>
      <c r="LUO22" s="261"/>
      <c r="LUP22" s="261"/>
      <c r="LUQ22" s="261"/>
      <c r="LUR22" s="261"/>
      <c r="LUS22" s="261"/>
      <c r="LUT22" s="261"/>
      <c r="LUU22" s="261"/>
      <c r="LUV22" s="261"/>
      <c r="LUW22" s="261"/>
      <c r="LUX22" s="261"/>
      <c r="LUY22" s="261"/>
      <c r="LUZ22" s="261"/>
      <c r="LVA22" s="261"/>
      <c r="LVB22" s="261"/>
      <c r="LVC22" s="261"/>
      <c r="LVD22" s="261"/>
      <c r="LVE22" s="261"/>
      <c r="LVF22" s="261"/>
      <c r="LVG22" s="261"/>
      <c r="LVH22" s="261"/>
      <c r="LVI22" s="261"/>
      <c r="LVJ22" s="261"/>
      <c r="LVK22" s="261"/>
      <c r="LVL22" s="261"/>
      <c r="LVM22" s="261"/>
      <c r="LVN22" s="261"/>
      <c r="LVO22" s="261"/>
      <c r="LVP22" s="261"/>
      <c r="LVQ22" s="261"/>
      <c r="LVR22" s="261"/>
      <c r="LVS22" s="261"/>
      <c r="LVT22" s="261"/>
      <c r="LVU22" s="261"/>
      <c r="LVV22" s="261"/>
      <c r="LVW22" s="261"/>
      <c r="LVX22" s="261"/>
      <c r="LVY22" s="261"/>
      <c r="LVZ22" s="261"/>
      <c r="LWA22" s="261"/>
      <c r="LWB22" s="261"/>
      <c r="LWC22" s="261"/>
      <c r="LWD22" s="261"/>
      <c r="LWE22" s="261"/>
      <c r="LWF22" s="261"/>
      <c r="LWG22" s="261"/>
      <c r="LWH22" s="261"/>
      <c r="LWI22" s="261"/>
      <c r="LWJ22" s="261"/>
      <c r="LWK22" s="261"/>
      <c r="LWL22" s="261"/>
      <c r="LWM22" s="261"/>
      <c r="LWN22" s="261"/>
      <c r="LWO22" s="261"/>
      <c r="LWP22" s="261"/>
      <c r="LWQ22" s="261"/>
      <c r="LWR22" s="261"/>
      <c r="LWS22" s="261"/>
      <c r="LWT22" s="261"/>
      <c r="LWU22" s="261"/>
      <c r="LWV22" s="261"/>
      <c r="LWW22" s="261"/>
      <c r="LWX22" s="261"/>
      <c r="LWY22" s="261"/>
      <c r="LWZ22" s="261"/>
      <c r="LXA22" s="261"/>
      <c r="LXB22" s="261"/>
      <c r="LXC22" s="261"/>
      <c r="LXD22" s="261"/>
      <c r="LXE22" s="261"/>
      <c r="LXF22" s="261"/>
      <c r="LXG22" s="261"/>
      <c r="LXH22" s="261"/>
      <c r="LXI22" s="261"/>
      <c r="LXJ22" s="261"/>
      <c r="LXK22" s="261"/>
      <c r="LXL22" s="261"/>
      <c r="LXM22" s="261"/>
      <c r="LXN22" s="261"/>
      <c r="LXO22" s="261"/>
      <c r="LXP22" s="261"/>
      <c r="LXQ22" s="261"/>
      <c r="LXR22" s="261"/>
      <c r="LXS22" s="261"/>
      <c r="LXT22" s="261"/>
      <c r="LXU22" s="261"/>
      <c r="LXV22" s="261"/>
      <c r="LXW22" s="261"/>
      <c r="LXX22" s="261"/>
      <c r="LXY22" s="261"/>
      <c r="LXZ22" s="261"/>
      <c r="LYA22" s="261"/>
      <c r="LYB22" s="261"/>
      <c r="LYC22" s="261"/>
      <c r="LYD22" s="261"/>
      <c r="LYE22" s="261"/>
      <c r="LYF22" s="261"/>
      <c r="LYG22" s="261"/>
      <c r="LYH22" s="261"/>
      <c r="LYI22" s="261"/>
      <c r="LYJ22" s="261"/>
      <c r="LYK22" s="261"/>
      <c r="LYL22" s="261"/>
      <c r="LYM22" s="261"/>
      <c r="LYN22" s="261"/>
      <c r="LYO22" s="261"/>
      <c r="LYP22" s="261"/>
      <c r="LYQ22" s="261"/>
      <c r="LYR22" s="261"/>
      <c r="LYS22" s="261"/>
      <c r="LYT22" s="261"/>
      <c r="LYU22" s="261"/>
      <c r="LYV22" s="261"/>
      <c r="LYW22" s="261"/>
      <c r="LYX22" s="261"/>
      <c r="LYY22" s="261"/>
      <c r="LYZ22" s="261"/>
      <c r="LZA22" s="261"/>
      <c r="LZB22" s="261"/>
      <c r="LZC22" s="261"/>
      <c r="LZD22" s="261"/>
      <c r="LZE22" s="261"/>
      <c r="LZF22" s="261"/>
      <c r="LZG22" s="261"/>
      <c r="LZH22" s="261"/>
      <c r="LZI22" s="261"/>
      <c r="LZJ22" s="261"/>
      <c r="LZK22" s="261"/>
      <c r="LZL22" s="261"/>
      <c r="LZM22" s="261"/>
      <c r="LZN22" s="261"/>
      <c r="LZO22" s="261"/>
      <c r="LZP22" s="261"/>
      <c r="LZQ22" s="261"/>
      <c r="LZR22" s="261"/>
      <c r="LZS22" s="261"/>
      <c r="LZT22" s="261"/>
      <c r="LZU22" s="261"/>
      <c r="LZV22" s="261"/>
      <c r="LZW22" s="261"/>
      <c r="LZX22" s="261"/>
      <c r="LZY22" s="261"/>
      <c r="LZZ22" s="261"/>
      <c r="MAA22" s="261"/>
      <c r="MAB22" s="261"/>
      <c r="MAC22" s="261"/>
      <c r="MAD22" s="261"/>
      <c r="MAE22" s="261"/>
      <c r="MAF22" s="261"/>
      <c r="MAG22" s="261"/>
      <c r="MAH22" s="261"/>
      <c r="MAI22" s="261"/>
      <c r="MAJ22" s="261"/>
      <c r="MAK22" s="261"/>
      <c r="MAL22" s="261"/>
      <c r="MAM22" s="261"/>
      <c r="MAN22" s="261"/>
      <c r="MAO22" s="261"/>
      <c r="MAP22" s="261"/>
      <c r="MAQ22" s="261"/>
      <c r="MAR22" s="261"/>
      <c r="MAS22" s="261"/>
      <c r="MAT22" s="261"/>
      <c r="MAU22" s="261"/>
      <c r="MAV22" s="261"/>
      <c r="MAW22" s="261"/>
      <c r="MAX22" s="261"/>
      <c r="MAY22" s="261"/>
      <c r="MAZ22" s="261"/>
      <c r="MBA22" s="261"/>
      <c r="MBB22" s="261"/>
      <c r="MBC22" s="261"/>
      <c r="MBD22" s="261"/>
      <c r="MBE22" s="261"/>
      <c r="MBF22" s="261"/>
      <c r="MBG22" s="261"/>
      <c r="MBH22" s="261"/>
      <c r="MBI22" s="261"/>
      <c r="MBJ22" s="261"/>
      <c r="MBK22" s="261"/>
      <c r="MBL22" s="261"/>
      <c r="MBM22" s="261"/>
      <c r="MBN22" s="261"/>
      <c r="MBO22" s="261"/>
      <c r="MBP22" s="261"/>
      <c r="MBQ22" s="261"/>
      <c r="MBR22" s="261"/>
      <c r="MBS22" s="261"/>
      <c r="MBT22" s="261"/>
      <c r="MBU22" s="261"/>
      <c r="MBV22" s="261"/>
      <c r="MBW22" s="261"/>
      <c r="MBX22" s="261"/>
      <c r="MBY22" s="261"/>
      <c r="MBZ22" s="261"/>
      <c r="MCA22" s="261"/>
      <c r="MCB22" s="261"/>
      <c r="MCC22" s="261"/>
      <c r="MCD22" s="261"/>
      <c r="MCE22" s="261"/>
      <c r="MCF22" s="261"/>
      <c r="MCG22" s="261"/>
      <c r="MCH22" s="261"/>
      <c r="MCI22" s="261"/>
      <c r="MCJ22" s="261"/>
      <c r="MCK22" s="261"/>
      <c r="MCL22" s="261"/>
      <c r="MCM22" s="261"/>
      <c r="MCN22" s="261"/>
      <c r="MCO22" s="261"/>
      <c r="MCP22" s="261"/>
      <c r="MCQ22" s="261"/>
      <c r="MCR22" s="261"/>
      <c r="MCS22" s="261"/>
      <c r="MCT22" s="261"/>
      <c r="MCU22" s="261"/>
      <c r="MCV22" s="261"/>
      <c r="MCW22" s="261"/>
      <c r="MCX22" s="261"/>
      <c r="MCY22" s="261"/>
      <c r="MCZ22" s="261"/>
      <c r="MDA22" s="261"/>
      <c r="MDB22" s="261"/>
      <c r="MDC22" s="261"/>
      <c r="MDD22" s="261"/>
      <c r="MDE22" s="261"/>
      <c r="MDF22" s="261"/>
      <c r="MDG22" s="261"/>
      <c r="MDH22" s="261"/>
      <c r="MDI22" s="261"/>
      <c r="MDJ22" s="261"/>
      <c r="MDK22" s="261"/>
      <c r="MDL22" s="261"/>
      <c r="MDM22" s="261"/>
      <c r="MDN22" s="261"/>
      <c r="MDO22" s="261"/>
      <c r="MDP22" s="261"/>
      <c r="MDQ22" s="261"/>
      <c r="MDR22" s="261"/>
      <c r="MDS22" s="261"/>
      <c r="MDT22" s="261"/>
      <c r="MDU22" s="261"/>
      <c r="MDV22" s="261"/>
      <c r="MDW22" s="261"/>
      <c r="MDX22" s="261"/>
      <c r="MDY22" s="261"/>
      <c r="MDZ22" s="261"/>
      <c r="MEA22" s="261"/>
      <c r="MEB22" s="261"/>
      <c r="MEC22" s="261"/>
      <c r="MED22" s="261"/>
      <c r="MEE22" s="261"/>
      <c r="MEF22" s="261"/>
      <c r="MEG22" s="261"/>
      <c r="MEH22" s="261"/>
      <c r="MEI22" s="261"/>
      <c r="MEJ22" s="261"/>
      <c r="MEK22" s="261"/>
      <c r="MEL22" s="261"/>
      <c r="MEM22" s="261"/>
      <c r="MEN22" s="261"/>
      <c r="MEO22" s="261"/>
      <c r="MEP22" s="261"/>
      <c r="MEQ22" s="261"/>
      <c r="MER22" s="261"/>
      <c r="MES22" s="261"/>
      <c r="MET22" s="261"/>
      <c r="MEU22" s="261"/>
      <c r="MEV22" s="261"/>
      <c r="MEW22" s="261"/>
      <c r="MEX22" s="261"/>
      <c r="MEY22" s="261"/>
      <c r="MEZ22" s="261"/>
      <c r="MFA22" s="261"/>
      <c r="MFB22" s="261"/>
      <c r="MFC22" s="261"/>
      <c r="MFD22" s="261"/>
      <c r="MFE22" s="261"/>
      <c r="MFF22" s="261"/>
      <c r="MFG22" s="261"/>
      <c r="MFH22" s="261"/>
      <c r="MFI22" s="261"/>
      <c r="MFJ22" s="261"/>
      <c r="MFK22" s="261"/>
      <c r="MFL22" s="261"/>
      <c r="MFM22" s="261"/>
      <c r="MFN22" s="261"/>
      <c r="MFO22" s="261"/>
      <c r="MFP22" s="261"/>
      <c r="MFQ22" s="261"/>
      <c r="MFR22" s="261"/>
      <c r="MFS22" s="261"/>
      <c r="MFT22" s="261"/>
      <c r="MFU22" s="261"/>
      <c r="MFV22" s="261"/>
      <c r="MFW22" s="261"/>
      <c r="MFX22" s="261"/>
      <c r="MFY22" s="261"/>
      <c r="MFZ22" s="261"/>
      <c r="MGA22" s="261"/>
      <c r="MGB22" s="261"/>
      <c r="MGC22" s="261"/>
      <c r="MGD22" s="261"/>
      <c r="MGE22" s="261"/>
      <c r="MGF22" s="261"/>
      <c r="MGG22" s="261"/>
      <c r="MGH22" s="261"/>
      <c r="MGI22" s="261"/>
      <c r="MGJ22" s="261"/>
      <c r="MGK22" s="261"/>
      <c r="MGL22" s="261"/>
      <c r="MGM22" s="261"/>
      <c r="MGN22" s="261"/>
      <c r="MGO22" s="261"/>
      <c r="MGP22" s="261"/>
      <c r="MGQ22" s="261"/>
      <c r="MGR22" s="261"/>
      <c r="MGS22" s="261"/>
      <c r="MGT22" s="261"/>
      <c r="MGU22" s="261"/>
      <c r="MGV22" s="261"/>
      <c r="MGW22" s="261"/>
      <c r="MGX22" s="261"/>
      <c r="MGY22" s="261"/>
      <c r="MGZ22" s="261"/>
      <c r="MHA22" s="261"/>
      <c r="MHB22" s="261"/>
      <c r="MHC22" s="261"/>
      <c r="MHD22" s="261"/>
      <c r="MHE22" s="261"/>
      <c r="MHF22" s="261"/>
      <c r="MHG22" s="261"/>
      <c r="MHH22" s="261"/>
      <c r="MHI22" s="261"/>
      <c r="MHJ22" s="261"/>
      <c r="MHK22" s="261"/>
      <c r="MHL22" s="261"/>
      <c r="MHM22" s="261"/>
      <c r="MHN22" s="261"/>
      <c r="MHO22" s="261"/>
      <c r="MHP22" s="261"/>
      <c r="MHQ22" s="261"/>
      <c r="MHR22" s="261"/>
      <c r="MHS22" s="261"/>
      <c r="MHT22" s="261"/>
      <c r="MHU22" s="261"/>
      <c r="MHV22" s="261"/>
      <c r="MHW22" s="261"/>
      <c r="MHX22" s="261"/>
      <c r="MHY22" s="261"/>
      <c r="MHZ22" s="261"/>
      <c r="MIA22" s="261"/>
      <c r="MIB22" s="261"/>
      <c r="MIC22" s="261"/>
      <c r="MID22" s="261"/>
      <c r="MIE22" s="261"/>
      <c r="MIF22" s="261"/>
      <c r="MIG22" s="261"/>
      <c r="MIH22" s="261"/>
      <c r="MII22" s="261"/>
      <c r="MIJ22" s="261"/>
      <c r="MIK22" s="261"/>
      <c r="MIL22" s="261"/>
      <c r="MIM22" s="261"/>
      <c r="MIN22" s="261"/>
      <c r="MIO22" s="261"/>
      <c r="MIP22" s="261"/>
      <c r="MIQ22" s="261"/>
      <c r="MIR22" s="261"/>
      <c r="MIS22" s="261"/>
      <c r="MIT22" s="261"/>
      <c r="MIU22" s="261"/>
      <c r="MIV22" s="261"/>
      <c r="MIW22" s="261"/>
      <c r="MIX22" s="261"/>
      <c r="MIY22" s="261"/>
      <c r="MIZ22" s="261"/>
      <c r="MJA22" s="261"/>
      <c r="MJB22" s="261"/>
      <c r="MJC22" s="261"/>
      <c r="MJD22" s="261"/>
      <c r="MJE22" s="261"/>
      <c r="MJF22" s="261"/>
      <c r="MJG22" s="261"/>
      <c r="MJH22" s="261"/>
      <c r="MJI22" s="261"/>
      <c r="MJJ22" s="261"/>
      <c r="MJK22" s="261"/>
      <c r="MJL22" s="261"/>
      <c r="MJM22" s="261"/>
      <c r="MJN22" s="261"/>
      <c r="MJO22" s="261"/>
      <c r="MJP22" s="261"/>
      <c r="MJQ22" s="261"/>
      <c r="MJR22" s="261"/>
      <c r="MJS22" s="261"/>
      <c r="MJT22" s="261"/>
      <c r="MJU22" s="261"/>
      <c r="MJV22" s="261"/>
      <c r="MJW22" s="261"/>
      <c r="MJX22" s="261"/>
      <c r="MJY22" s="261"/>
      <c r="MJZ22" s="261"/>
      <c r="MKA22" s="261"/>
      <c r="MKB22" s="261"/>
      <c r="MKC22" s="261"/>
      <c r="MKD22" s="261"/>
      <c r="MKE22" s="261"/>
      <c r="MKF22" s="261"/>
      <c r="MKG22" s="261"/>
      <c r="MKH22" s="261"/>
      <c r="MKI22" s="261"/>
      <c r="MKJ22" s="261"/>
      <c r="MKK22" s="261"/>
      <c r="MKL22" s="261"/>
      <c r="MKM22" s="261"/>
      <c r="MKN22" s="261"/>
      <c r="MKO22" s="261"/>
      <c r="MKP22" s="261"/>
      <c r="MKQ22" s="261"/>
      <c r="MKR22" s="261"/>
      <c r="MKS22" s="261"/>
      <c r="MKT22" s="261"/>
      <c r="MKU22" s="261"/>
      <c r="MKV22" s="261"/>
      <c r="MKW22" s="261"/>
      <c r="MKX22" s="261"/>
      <c r="MKY22" s="261"/>
      <c r="MKZ22" s="261"/>
      <c r="MLA22" s="261"/>
      <c r="MLB22" s="261"/>
      <c r="MLC22" s="261"/>
      <c r="MLD22" s="261"/>
      <c r="MLE22" s="261"/>
      <c r="MLF22" s="261"/>
      <c r="MLG22" s="261"/>
      <c r="MLH22" s="261"/>
      <c r="MLI22" s="261"/>
      <c r="MLJ22" s="261"/>
      <c r="MLK22" s="261"/>
      <c r="MLL22" s="261"/>
      <c r="MLM22" s="261"/>
      <c r="MLN22" s="261"/>
      <c r="MLO22" s="261"/>
      <c r="MLP22" s="261"/>
      <c r="MLQ22" s="261"/>
      <c r="MLR22" s="261"/>
      <c r="MLS22" s="261"/>
      <c r="MLT22" s="261"/>
      <c r="MLU22" s="261"/>
      <c r="MLV22" s="261"/>
      <c r="MLW22" s="261"/>
      <c r="MLX22" s="261"/>
      <c r="MLY22" s="261"/>
      <c r="MLZ22" s="261"/>
      <c r="MMA22" s="261"/>
      <c r="MMB22" s="261"/>
      <c r="MMC22" s="261"/>
      <c r="MMD22" s="261"/>
      <c r="MME22" s="261"/>
      <c r="MMF22" s="261"/>
      <c r="MMG22" s="261"/>
      <c r="MMH22" s="261"/>
      <c r="MMI22" s="261"/>
      <c r="MMJ22" s="261"/>
      <c r="MMK22" s="261"/>
      <c r="MML22" s="261"/>
      <c r="MMM22" s="261"/>
      <c r="MMN22" s="261"/>
      <c r="MMO22" s="261"/>
      <c r="MMP22" s="261"/>
      <c r="MMQ22" s="261"/>
      <c r="MMR22" s="261"/>
      <c r="MMS22" s="261"/>
      <c r="MMT22" s="261"/>
      <c r="MMU22" s="261"/>
      <c r="MMV22" s="261"/>
      <c r="MMW22" s="261"/>
      <c r="MMX22" s="261"/>
      <c r="MMY22" s="261"/>
      <c r="MMZ22" s="261"/>
      <c r="MNA22" s="261"/>
      <c r="MNB22" s="261"/>
      <c r="MNC22" s="261"/>
      <c r="MND22" s="261"/>
      <c r="MNE22" s="261"/>
      <c r="MNF22" s="261"/>
      <c r="MNG22" s="261"/>
      <c r="MNH22" s="261"/>
      <c r="MNI22" s="261"/>
      <c r="MNJ22" s="261"/>
      <c r="MNK22" s="261"/>
      <c r="MNL22" s="261"/>
      <c r="MNM22" s="261"/>
      <c r="MNN22" s="261"/>
      <c r="MNO22" s="261"/>
      <c r="MNP22" s="261"/>
      <c r="MNQ22" s="261"/>
      <c r="MNR22" s="261"/>
      <c r="MNS22" s="261"/>
      <c r="MNT22" s="261"/>
      <c r="MNU22" s="261"/>
      <c r="MNV22" s="261"/>
      <c r="MNW22" s="261"/>
      <c r="MNX22" s="261"/>
      <c r="MNY22" s="261"/>
      <c r="MNZ22" s="261"/>
      <c r="MOA22" s="261"/>
      <c r="MOB22" s="261"/>
      <c r="MOC22" s="261"/>
      <c r="MOD22" s="261"/>
      <c r="MOE22" s="261"/>
      <c r="MOF22" s="261"/>
      <c r="MOG22" s="261"/>
      <c r="MOH22" s="261"/>
      <c r="MOI22" s="261"/>
      <c r="MOJ22" s="261"/>
      <c r="MOK22" s="261"/>
      <c r="MOL22" s="261"/>
      <c r="MOM22" s="261"/>
      <c r="MON22" s="261"/>
      <c r="MOO22" s="261"/>
      <c r="MOP22" s="261"/>
      <c r="MOQ22" s="261"/>
      <c r="MOR22" s="261"/>
      <c r="MOS22" s="261"/>
      <c r="MOT22" s="261"/>
      <c r="MOU22" s="261"/>
      <c r="MOV22" s="261"/>
      <c r="MOW22" s="261"/>
      <c r="MOX22" s="261"/>
      <c r="MOY22" s="261"/>
      <c r="MOZ22" s="261"/>
      <c r="MPA22" s="261"/>
      <c r="MPB22" s="261"/>
      <c r="MPC22" s="261"/>
      <c r="MPD22" s="261"/>
      <c r="MPE22" s="261"/>
      <c r="MPF22" s="261"/>
      <c r="MPG22" s="261"/>
      <c r="MPH22" s="261"/>
      <c r="MPI22" s="261"/>
      <c r="MPJ22" s="261"/>
      <c r="MPK22" s="261"/>
      <c r="MPL22" s="261"/>
      <c r="MPM22" s="261"/>
      <c r="MPN22" s="261"/>
      <c r="MPO22" s="261"/>
      <c r="MPP22" s="261"/>
      <c r="MPQ22" s="261"/>
      <c r="MPR22" s="261"/>
      <c r="MPS22" s="261"/>
      <c r="MPT22" s="261"/>
      <c r="MPU22" s="261"/>
      <c r="MPV22" s="261"/>
      <c r="MPW22" s="261"/>
      <c r="MPX22" s="261"/>
      <c r="MPY22" s="261"/>
      <c r="MPZ22" s="261"/>
      <c r="MQA22" s="261"/>
      <c r="MQB22" s="261"/>
      <c r="MQC22" s="261"/>
      <c r="MQD22" s="261"/>
      <c r="MQE22" s="261"/>
      <c r="MQF22" s="261"/>
      <c r="MQG22" s="261"/>
      <c r="MQH22" s="261"/>
      <c r="MQI22" s="261"/>
      <c r="MQJ22" s="261"/>
      <c r="MQK22" s="261"/>
      <c r="MQL22" s="261"/>
      <c r="MQM22" s="261"/>
      <c r="MQN22" s="261"/>
      <c r="MQO22" s="261"/>
      <c r="MQP22" s="261"/>
      <c r="MQQ22" s="261"/>
      <c r="MQR22" s="261"/>
      <c r="MQS22" s="261"/>
      <c r="MQT22" s="261"/>
      <c r="MQU22" s="261"/>
      <c r="MQV22" s="261"/>
      <c r="MQW22" s="261"/>
      <c r="MQX22" s="261"/>
      <c r="MQY22" s="261"/>
      <c r="MQZ22" s="261"/>
      <c r="MRA22" s="261"/>
      <c r="MRB22" s="261"/>
      <c r="MRC22" s="261"/>
      <c r="MRD22" s="261"/>
      <c r="MRE22" s="261"/>
      <c r="MRF22" s="261"/>
      <c r="MRG22" s="261"/>
      <c r="MRH22" s="261"/>
      <c r="MRI22" s="261"/>
      <c r="MRJ22" s="261"/>
      <c r="MRK22" s="261"/>
      <c r="MRL22" s="261"/>
      <c r="MRM22" s="261"/>
      <c r="MRN22" s="261"/>
      <c r="MRO22" s="261"/>
      <c r="MRP22" s="261"/>
      <c r="MRQ22" s="261"/>
      <c r="MRR22" s="261"/>
      <c r="MRS22" s="261"/>
      <c r="MRT22" s="261"/>
      <c r="MRU22" s="261"/>
      <c r="MRV22" s="261"/>
      <c r="MRW22" s="261"/>
      <c r="MRX22" s="261"/>
      <c r="MRY22" s="261"/>
      <c r="MRZ22" s="261"/>
      <c r="MSA22" s="261"/>
      <c r="MSB22" s="261"/>
      <c r="MSC22" s="261"/>
      <c r="MSD22" s="261"/>
      <c r="MSE22" s="261"/>
      <c r="MSF22" s="261"/>
      <c r="MSG22" s="261"/>
      <c r="MSH22" s="261"/>
      <c r="MSI22" s="261"/>
      <c r="MSJ22" s="261"/>
      <c r="MSK22" s="261"/>
      <c r="MSL22" s="261"/>
      <c r="MSM22" s="261"/>
      <c r="MSN22" s="261"/>
      <c r="MSO22" s="261"/>
      <c r="MSP22" s="261"/>
      <c r="MSQ22" s="261"/>
      <c r="MSR22" s="261"/>
      <c r="MSS22" s="261"/>
      <c r="MST22" s="261"/>
      <c r="MSU22" s="261"/>
      <c r="MSV22" s="261"/>
      <c r="MSW22" s="261"/>
      <c r="MSX22" s="261"/>
      <c r="MSY22" s="261"/>
      <c r="MSZ22" s="261"/>
      <c r="MTA22" s="261"/>
      <c r="MTB22" s="261"/>
      <c r="MTC22" s="261"/>
      <c r="MTD22" s="261"/>
      <c r="MTE22" s="261"/>
      <c r="MTF22" s="261"/>
      <c r="MTG22" s="261"/>
      <c r="MTH22" s="261"/>
      <c r="MTI22" s="261"/>
      <c r="MTJ22" s="261"/>
      <c r="MTK22" s="261"/>
      <c r="MTL22" s="261"/>
      <c r="MTM22" s="261"/>
      <c r="MTN22" s="261"/>
      <c r="MTO22" s="261"/>
      <c r="MTP22" s="261"/>
      <c r="MTQ22" s="261"/>
      <c r="MTR22" s="261"/>
      <c r="MTS22" s="261"/>
      <c r="MTT22" s="261"/>
      <c r="MTU22" s="261"/>
      <c r="MTV22" s="261"/>
      <c r="MTW22" s="261"/>
      <c r="MTX22" s="261"/>
      <c r="MTY22" s="261"/>
      <c r="MTZ22" s="261"/>
      <c r="MUA22" s="261"/>
      <c r="MUB22" s="261"/>
      <c r="MUC22" s="261"/>
      <c r="MUD22" s="261"/>
      <c r="MUE22" s="261"/>
      <c r="MUF22" s="261"/>
      <c r="MUG22" s="261"/>
      <c r="MUH22" s="261"/>
      <c r="MUI22" s="261"/>
      <c r="MUJ22" s="261"/>
      <c r="MUK22" s="261"/>
      <c r="MUL22" s="261"/>
      <c r="MUM22" s="261"/>
      <c r="MUN22" s="261"/>
      <c r="MUO22" s="261"/>
      <c r="MUP22" s="261"/>
      <c r="MUQ22" s="261"/>
      <c r="MUR22" s="261"/>
      <c r="MUS22" s="261"/>
      <c r="MUT22" s="261"/>
      <c r="MUU22" s="261"/>
      <c r="MUV22" s="261"/>
      <c r="MUW22" s="261"/>
      <c r="MUX22" s="261"/>
      <c r="MUY22" s="261"/>
      <c r="MUZ22" s="261"/>
      <c r="MVA22" s="261"/>
      <c r="MVB22" s="261"/>
      <c r="MVC22" s="261"/>
      <c r="MVD22" s="261"/>
      <c r="MVE22" s="261"/>
      <c r="MVF22" s="261"/>
      <c r="MVG22" s="261"/>
      <c r="MVH22" s="261"/>
      <c r="MVI22" s="261"/>
      <c r="MVJ22" s="261"/>
      <c r="MVK22" s="261"/>
      <c r="MVL22" s="261"/>
      <c r="MVM22" s="261"/>
      <c r="MVN22" s="261"/>
      <c r="MVO22" s="261"/>
      <c r="MVP22" s="261"/>
      <c r="MVQ22" s="261"/>
      <c r="MVR22" s="261"/>
      <c r="MVS22" s="261"/>
      <c r="MVT22" s="261"/>
      <c r="MVU22" s="261"/>
      <c r="MVV22" s="261"/>
      <c r="MVW22" s="261"/>
      <c r="MVX22" s="261"/>
      <c r="MVY22" s="261"/>
      <c r="MVZ22" s="261"/>
      <c r="MWA22" s="261"/>
      <c r="MWB22" s="261"/>
      <c r="MWC22" s="261"/>
      <c r="MWD22" s="261"/>
      <c r="MWE22" s="261"/>
      <c r="MWF22" s="261"/>
      <c r="MWG22" s="261"/>
      <c r="MWH22" s="261"/>
      <c r="MWI22" s="261"/>
      <c r="MWJ22" s="261"/>
      <c r="MWK22" s="261"/>
      <c r="MWL22" s="261"/>
      <c r="MWM22" s="261"/>
      <c r="MWN22" s="261"/>
      <c r="MWO22" s="261"/>
      <c r="MWP22" s="261"/>
      <c r="MWQ22" s="261"/>
      <c r="MWR22" s="261"/>
      <c r="MWS22" s="261"/>
      <c r="MWT22" s="261"/>
      <c r="MWU22" s="261"/>
      <c r="MWV22" s="261"/>
      <c r="MWW22" s="261"/>
      <c r="MWX22" s="261"/>
      <c r="MWY22" s="261"/>
      <c r="MWZ22" s="261"/>
      <c r="MXA22" s="261"/>
      <c r="MXB22" s="261"/>
      <c r="MXC22" s="261"/>
      <c r="MXD22" s="261"/>
      <c r="MXE22" s="261"/>
      <c r="MXF22" s="261"/>
      <c r="MXG22" s="261"/>
      <c r="MXH22" s="261"/>
      <c r="MXI22" s="261"/>
      <c r="MXJ22" s="261"/>
      <c r="MXK22" s="261"/>
      <c r="MXL22" s="261"/>
      <c r="MXM22" s="261"/>
      <c r="MXN22" s="261"/>
      <c r="MXO22" s="261"/>
      <c r="MXP22" s="261"/>
      <c r="MXQ22" s="261"/>
      <c r="MXR22" s="261"/>
      <c r="MXS22" s="261"/>
      <c r="MXT22" s="261"/>
      <c r="MXU22" s="261"/>
      <c r="MXV22" s="261"/>
      <c r="MXW22" s="261"/>
      <c r="MXX22" s="261"/>
      <c r="MXY22" s="261"/>
      <c r="MXZ22" s="261"/>
      <c r="MYA22" s="261"/>
      <c r="MYB22" s="261"/>
      <c r="MYC22" s="261"/>
      <c r="MYD22" s="261"/>
      <c r="MYE22" s="261"/>
      <c r="MYF22" s="261"/>
      <c r="MYG22" s="261"/>
      <c r="MYH22" s="261"/>
      <c r="MYI22" s="261"/>
      <c r="MYJ22" s="261"/>
      <c r="MYK22" s="261"/>
      <c r="MYL22" s="261"/>
      <c r="MYM22" s="261"/>
      <c r="MYN22" s="261"/>
      <c r="MYO22" s="261"/>
      <c r="MYP22" s="261"/>
      <c r="MYQ22" s="261"/>
      <c r="MYR22" s="261"/>
      <c r="MYS22" s="261"/>
      <c r="MYT22" s="261"/>
      <c r="MYU22" s="261"/>
      <c r="MYV22" s="261"/>
      <c r="MYW22" s="261"/>
      <c r="MYX22" s="261"/>
      <c r="MYY22" s="261"/>
      <c r="MYZ22" s="261"/>
      <c r="MZA22" s="261"/>
      <c r="MZB22" s="261"/>
      <c r="MZC22" s="261"/>
      <c r="MZD22" s="261"/>
      <c r="MZE22" s="261"/>
      <c r="MZF22" s="261"/>
      <c r="MZG22" s="261"/>
      <c r="MZH22" s="261"/>
      <c r="MZI22" s="261"/>
      <c r="MZJ22" s="261"/>
      <c r="MZK22" s="261"/>
      <c r="MZL22" s="261"/>
      <c r="MZM22" s="261"/>
      <c r="MZN22" s="261"/>
      <c r="MZO22" s="261"/>
      <c r="MZP22" s="261"/>
      <c r="MZQ22" s="261"/>
      <c r="MZR22" s="261"/>
      <c r="MZS22" s="261"/>
      <c r="MZT22" s="261"/>
      <c r="MZU22" s="261"/>
      <c r="MZV22" s="261"/>
      <c r="MZW22" s="261"/>
      <c r="MZX22" s="261"/>
      <c r="MZY22" s="261"/>
      <c r="MZZ22" s="261"/>
      <c r="NAA22" s="261"/>
      <c r="NAB22" s="261"/>
      <c r="NAC22" s="261"/>
      <c r="NAD22" s="261"/>
      <c r="NAE22" s="261"/>
      <c r="NAF22" s="261"/>
      <c r="NAG22" s="261"/>
      <c r="NAH22" s="261"/>
      <c r="NAI22" s="261"/>
      <c r="NAJ22" s="261"/>
      <c r="NAK22" s="261"/>
      <c r="NAL22" s="261"/>
      <c r="NAM22" s="261"/>
      <c r="NAN22" s="261"/>
      <c r="NAO22" s="261"/>
      <c r="NAP22" s="261"/>
      <c r="NAQ22" s="261"/>
      <c r="NAR22" s="261"/>
      <c r="NAS22" s="261"/>
      <c r="NAT22" s="261"/>
      <c r="NAU22" s="261"/>
      <c r="NAV22" s="261"/>
      <c r="NAW22" s="261"/>
      <c r="NAX22" s="261"/>
      <c r="NAY22" s="261"/>
      <c r="NAZ22" s="261"/>
      <c r="NBA22" s="261"/>
      <c r="NBB22" s="261"/>
      <c r="NBC22" s="261"/>
      <c r="NBD22" s="261"/>
      <c r="NBE22" s="261"/>
      <c r="NBF22" s="261"/>
      <c r="NBG22" s="261"/>
      <c r="NBH22" s="261"/>
      <c r="NBI22" s="261"/>
      <c r="NBJ22" s="261"/>
      <c r="NBK22" s="261"/>
      <c r="NBL22" s="261"/>
      <c r="NBM22" s="261"/>
      <c r="NBN22" s="261"/>
      <c r="NBO22" s="261"/>
      <c r="NBP22" s="261"/>
      <c r="NBQ22" s="261"/>
      <c r="NBR22" s="261"/>
      <c r="NBS22" s="261"/>
      <c r="NBT22" s="261"/>
      <c r="NBU22" s="261"/>
      <c r="NBV22" s="261"/>
      <c r="NBW22" s="261"/>
      <c r="NBX22" s="261"/>
      <c r="NBY22" s="261"/>
      <c r="NBZ22" s="261"/>
      <c r="NCA22" s="261"/>
      <c r="NCB22" s="261"/>
      <c r="NCC22" s="261"/>
      <c r="NCD22" s="261"/>
      <c r="NCE22" s="261"/>
      <c r="NCF22" s="261"/>
      <c r="NCG22" s="261"/>
      <c r="NCH22" s="261"/>
      <c r="NCI22" s="261"/>
      <c r="NCJ22" s="261"/>
      <c r="NCK22" s="261"/>
      <c r="NCL22" s="261"/>
      <c r="NCM22" s="261"/>
      <c r="NCN22" s="261"/>
      <c r="NCO22" s="261"/>
      <c r="NCP22" s="261"/>
      <c r="NCQ22" s="261"/>
      <c r="NCR22" s="261"/>
      <c r="NCS22" s="261"/>
      <c r="NCT22" s="261"/>
      <c r="NCU22" s="261"/>
      <c r="NCV22" s="261"/>
      <c r="NCW22" s="261"/>
      <c r="NCX22" s="261"/>
      <c r="NCY22" s="261"/>
      <c r="NCZ22" s="261"/>
      <c r="NDA22" s="261"/>
      <c r="NDB22" s="261"/>
      <c r="NDC22" s="261"/>
      <c r="NDD22" s="261"/>
      <c r="NDE22" s="261"/>
      <c r="NDF22" s="261"/>
      <c r="NDG22" s="261"/>
      <c r="NDH22" s="261"/>
      <c r="NDI22" s="261"/>
      <c r="NDJ22" s="261"/>
      <c r="NDK22" s="261"/>
      <c r="NDL22" s="261"/>
      <c r="NDM22" s="261"/>
      <c r="NDN22" s="261"/>
      <c r="NDO22" s="261"/>
      <c r="NDP22" s="261"/>
      <c r="NDQ22" s="261"/>
      <c r="NDR22" s="261"/>
      <c r="NDS22" s="261"/>
      <c r="NDT22" s="261"/>
      <c r="NDU22" s="261"/>
      <c r="NDV22" s="261"/>
      <c r="NDW22" s="261"/>
      <c r="NDX22" s="261"/>
      <c r="NDY22" s="261"/>
      <c r="NDZ22" s="261"/>
      <c r="NEA22" s="261"/>
      <c r="NEB22" s="261"/>
      <c r="NEC22" s="261"/>
      <c r="NED22" s="261"/>
      <c r="NEE22" s="261"/>
      <c r="NEF22" s="261"/>
      <c r="NEG22" s="261"/>
      <c r="NEH22" s="261"/>
      <c r="NEI22" s="261"/>
      <c r="NEJ22" s="261"/>
      <c r="NEK22" s="261"/>
      <c r="NEL22" s="261"/>
      <c r="NEM22" s="261"/>
      <c r="NEN22" s="261"/>
      <c r="NEO22" s="261"/>
      <c r="NEP22" s="261"/>
      <c r="NEQ22" s="261"/>
      <c r="NER22" s="261"/>
      <c r="NES22" s="261"/>
      <c r="NET22" s="261"/>
      <c r="NEU22" s="261"/>
      <c r="NEV22" s="261"/>
      <c r="NEW22" s="261"/>
      <c r="NEX22" s="261"/>
      <c r="NEY22" s="261"/>
      <c r="NEZ22" s="261"/>
      <c r="NFA22" s="261"/>
      <c r="NFB22" s="261"/>
      <c r="NFC22" s="261"/>
      <c r="NFD22" s="261"/>
      <c r="NFE22" s="261"/>
      <c r="NFF22" s="261"/>
      <c r="NFG22" s="261"/>
      <c r="NFH22" s="261"/>
      <c r="NFI22" s="261"/>
      <c r="NFJ22" s="261"/>
      <c r="NFK22" s="261"/>
      <c r="NFL22" s="261"/>
      <c r="NFM22" s="261"/>
      <c r="NFN22" s="261"/>
      <c r="NFO22" s="261"/>
      <c r="NFP22" s="261"/>
      <c r="NFQ22" s="261"/>
      <c r="NFR22" s="261"/>
      <c r="NFS22" s="261"/>
      <c r="NFT22" s="261"/>
      <c r="NFU22" s="261"/>
      <c r="NFV22" s="261"/>
      <c r="NFW22" s="261"/>
      <c r="NFX22" s="261"/>
      <c r="NFY22" s="261"/>
      <c r="NFZ22" s="261"/>
      <c r="NGA22" s="261"/>
      <c r="NGB22" s="261"/>
      <c r="NGC22" s="261"/>
      <c r="NGD22" s="261"/>
      <c r="NGE22" s="261"/>
      <c r="NGF22" s="261"/>
      <c r="NGG22" s="261"/>
      <c r="NGH22" s="261"/>
      <c r="NGI22" s="261"/>
      <c r="NGJ22" s="261"/>
      <c r="NGK22" s="261"/>
      <c r="NGL22" s="261"/>
      <c r="NGM22" s="261"/>
      <c r="NGN22" s="261"/>
      <c r="NGO22" s="261"/>
      <c r="NGP22" s="261"/>
      <c r="NGQ22" s="261"/>
      <c r="NGR22" s="261"/>
      <c r="NGS22" s="261"/>
      <c r="NGT22" s="261"/>
      <c r="NGU22" s="261"/>
      <c r="NGV22" s="261"/>
      <c r="NGW22" s="261"/>
      <c r="NGX22" s="261"/>
      <c r="NGY22" s="261"/>
      <c r="NGZ22" s="261"/>
      <c r="NHA22" s="261"/>
      <c r="NHB22" s="261"/>
      <c r="NHC22" s="261"/>
      <c r="NHD22" s="261"/>
      <c r="NHE22" s="261"/>
      <c r="NHF22" s="261"/>
      <c r="NHG22" s="261"/>
      <c r="NHH22" s="261"/>
      <c r="NHI22" s="261"/>
      <c r="NHJ22" s="261"/>
      <c r="NHK22" s="261"/>
      <c r="NHL22" s="261"/>
      <c r="NHM22" s="261"/>
      <c r="NHN22" s="261"/>
      <c r="NHO22" s="261"/>
      <c r="NHP22" s="261"/>
      <c r="NHQ22" s="261"/>
      <c r="NHR22" s="261"/>
      <c r="NHS22" s="261"/>
      <c r="NHT22" s="261"/>
      <c r="NHU22" s="261"/>
      <c r="NHV22" s="261"/>
      <c r="NHW22" s="261"/>
      <c r="NHX22" s="261"/>
      <c r="NHY22" s="261"/>
      <c r="NHZ22" s="261"/>
      <c r="NIA22" s="261"/>
      <c r="NIB22" s="261"/>
      <c r="NIC22" s="261"/>
      <c r="NID22" s="261"/>
      <c r="NIE22" s="261"/>
      <c r="NIF22" s="261"/>
      <c r="NIG22" s="261"/>
      <c r="NIH22" s="261"/>
      <c r="NII22" s="261"/>
      <c r="NIJ22" s="261"/>
      <c r="NIK22" s="261"/>
      <c r="NIL22" s="261"/>
      <c r="NIM22" s="261"/>
      <c r="NIN22" s="261"/>
      <c r="NIO22" s="261"/>
      <c r="NIP22" s="261"/>
      <c r="NIQ22" s="261"/>
      <c r="NIR22" s="261"/>
      <c r="NIS22" s="261"/>
      <c r="NIT22" s="261"/>
      <c r="NIU22" s="261"/>
      <c r="NIV22" s="261"/>
      <c r="NIW22" s="261"/>
      <c r="NIX22" s="261"/>
      <c r="NIY22" s="261"/>
      <c r="NIZ22" s="261"/>
      <c r="NJA22" s="261"/>
      <c r="NJB22" s="261"/>
      <c r="NJC22" s="261"/>
      <c r="NJD22" s="261"/>
      <c r="NJE22" s="261"/>
      <c r="NJF22" s="261"/>
      <c r="NJG22" s="261"/>
      <c r="NJH22" s="261"/>
      <c r="NJI22" s="261"/>
      <c r="NJJ22" s="261"/>
      <c r="NJK22" s="261"/>
      <c r="NJL22" s="261"/>
      <c r="NJM22" s="261"/>
      <c r="NJN22" s="261"/>
      <c r="NJO22" s="261"/>
      <c r="NJP22" s="261"/>
      <c r="NJQ22" s="261"/>
      <c r="NJR22" s="261"/>
      <c r="NJS22" s="261"/>
      <c r="NJT22" s="261"/>
      <c r="NJU22" s="261"/>
      <c r="NJV22" s="261"/>
      <c r="NJW22" s="261"/>
      <c r="NJX22" s="261"/>
      <c r="NJY22" s="261"/>
      <c r="NJZ22" s="261"/>
      <c r="NKA22" s="261"/>
      <c r="NKB22" s="261"/>
      <c r="NKC22" s="261"/>
      <c r="NKD22" s="261"/>
      <c r="NKE22" s="261"/>
      <c r="NKF22" s="261"/>
      <c r="NKG22" s="261"/>
      <c r="NKH22" s="261"/>
      <c r="NKI22" s="261"/>
      <c r="NKJ22" s="261"/>
      <c r="NKK22" s="261"/>
      <c r="NKL22" s="261"/>
      <c r="NKM22" s="261"/>
      <c r="NKN22" s="261"/>
      <c r="NKO22" s="261"/>
      <c r="NKP22" s="261"/>
      <c r="NKQ22" s="261"/>
      <c r="NKR22" s="261"/>
      <c r="NKS22" s="261"/>
      <c r="NKT22" s="261"/>
      <c r="NKU22" s="261"/>
      <c r="NKV22" s="261"/>
      <c r="NKW22" s="261"/>
      <c r="NKX22" s="261"/>
      <c r="NKY22" s="261"/>
      <c r="NKZ22" s="261"/>
      <c r="NLA22" s="261"/>
      <c r="NLB22" s="261"/>
      <c r="NLC22" s="261"/>
      <c r="NLD22" s="261"/>
      <c r="NLE22" s="261"/>
      <c r="NLF22" s="261"/>
      <c r="NLG22" s="261"/>
      <c r="NLH22" s="261"/>
      <c r="NLI22" s="261"/>
      <c r="NLJ22" s="261"/>
      <c r="NLK22" s="261"/>
      <c r="NLL22" s="261"/>
      <c r="NLM22" s="261"/>
      <c r="NLN22" s="261"/>
      <c r="NLO22" s="261"/>
      <c r="NLP22" s="261"/>
      <c r="NLQ22" s="261"/>
      <c r="NLR22" s="261"/>
      <c r="NLS22" s="261"/>
      <c r="NLT22" s="261"/>
      <c r="NLU22" s="261"/>
      <c r="NLV22" s="261"/>
      <c r="NLW22" s="261"/>
      <c r="NLX22" s="261"/>
      <c r="NLY22" s="261"/>
      <c r="NLZ22" s="261"/>
      <c r="NMA22" s="261"/>
      <c r="NMB22" s="261"/>
      <c r="NMC22" s="261"/>
      <c r="NMD22" s="261"/>
      <c r="NME22" s="261"/>
      <c r="NMF22" s="261"/>
      <c r="NMG22" s="261"/>
      <c r="NMH22" s="261"/>
      <c r="NMI22" s="261"/>
      <c r="NMJ22" s="261"/>
      <c r="NMK22" s="261"/>
      <c r="NML22" s="261"/>
      <c r="NMM22" s="261"/>
      <c r="NMN22" s="261"/>
      <c r="NMO22" s="261"/>
      <c r="NMP22" s="261"/>
      <c r="NMQ22" s="261"/>
      <c r="NMR22" s="261"/>
      <c r="NMS22" s="261"/>
      <c r="NMT22" s="261"/>
      <c r="NMU22" s="261"/>
      <c r="NMV22" s="261"/>
      <c r="NMW22" s="261"/>
      <c r="NMX22" s="261"/>
      <c r="NMY22" s="261"/>
      <c r="NMZ22" s="261"/>
      <c r="NNA22" s="261"/>
      <c r="NNB22" s="261"/>
      <c r="NNC22" s="261"/>
      <c r="NND22" s="261"/>
      <c r="NNE22" s="261"/>
      <c r="NNF22" s="261"/>
      <c r="NNG22" s="261"/>
      <c r="NNH22" s="261"/>
      <c r="NNI22" s="261"/>
      <c r="NNJ22" s="261"/>
      <c r="NNK22" s="261"/>
      <c r="NNL22" s="261"/>
      <c r="NNM22" s="261"/>
      <c r="NNN22" s="261"/>
      <c r="NNO22" s="261"/>
      <c r="NNP22" s="261"/>
      <c r="NNQ22" s="261"/>
      <c r="NNR22" s="261"/>
      <c r="NNS22" s="261"/>
      <c r="NNT22" s="261"/>
      <c r="NNU22" s="261"/>
      <c r="NNV22" s="261"/>
      <c r="NNW22" s="261"/>
      <c r="NNX22" s="261"/>
      <c r="NNY22" s="261"/>
      <c r="NNZ22" s="261"/>
      <c r="NOA22" s="261"/>
      <c r="NOB22" s="261"/>
      <c r="NOC22" s="261"/>
      <c r="NOD22" s="261"/>
      <c r="NOE22" s="261"/>
      <c r="NOF22" s="261"/>
      <c r="NOG22" s="261"/>
      <c r="NOH22" s="261"/>
      <c r="NOI22" s="261"/>
      <c r="NOJ22" s="261"/>
      <c r="NOK22" s="261"/>
      <c r="NOL22" s="261"/>
      <c r="NOM22" s="261"/>
      <c r="NON22" s="261"/>
      <c r="NOO22" s="261"/>
      <c r="NOP22" s="261"/>
      <c r="NOQ22" s="261"/>
      <c r="NOR22" s="261"/>
      <c r="NOS22" s="261"/>
      <c r="NOT22" s="261"/>
      <c r="NOU22" s="261"/>
      <c r="NOV22" s="261"/>
      <c r="NOW22" s="261"/>
      <c r="NOX22" s="261"/>
      <c r="NOY22" s="261"/>
      <c r="NOZ22" s="261"/>
      <c r="NPA22" s="261"/>
      <c r="NPB22" s="261"/>
      <c r="NPC22" s="261"/>
      <c r="NPD22" s="261"/>
      <c r="NPE22" s="261"/>
      <c r="NPF22" s="261"/>
      <c r="NPG22" s="261"/>
      <c r="NPH22" s="261"/>
      <c r="NPI22" s="261"/>
      <c r="NPJ22" s="261"/>
      <c r="NPK22" s="261"/>
      <c r="NPL22" s="261"/>
      <c r="NPM22" s="261"/>
      <c r="NPN22" s="261"/>
      <c r="NPO22" s="261"/>
      <c r="NPP22" s="261"/>
      <c r="NPQ22" s="261"/>
      <c r="NPR22" s="261"/>
      <c r="NPS22" s="261"/>
      <c r="NPT22" s="261"/>
      <c r="NPU22" s="261"/>
      <c r="NPV22" s="261"/>
      <c r="NPW22" s="261"/>
      <c r="NPX22" s="261"/>
      <c r="NPY22" s="261"/>
      <c r="NPZ22" s="261"/>
      <c r="NQA22" s="261"/>
      <c r="NQB22" s="261"/>
      <c r="NQC22" s="261"/>
      <c r="NQD22" s="261"/>
      <c r="NQE22" s="261"/>
      <c r="NQF22" s="261"/>
      <c r="NQG22" s="261"/>
      <c r="NQH22" s="261"/>
      <c r="NQI22" s="261"/>
      <c r="NQJ22" s="261"/>
      <c r="NQK22" s="261"/>
      <c r="NQL22" s="261"/>
      <c r="NQM22" s="261"/>
      <c r="NQN22" s="261"/>
      <c r="NQO22" s="261"/>
      <c r="NQP22" s="261"/>
      <c r="NQQ22" s="261"/>
      <c r="NQR22" s="261"/>
      <c r="NQS22" s="261"/>
      <c r="NQT22" s="261"/>
      <c r="NQU22" s="261"/>
      <c r="NQV22" s="261"/>
      <c r="NQW22" s="261"/>
      <c r="NQX22" s="261"/>
      <c r="NQY22" s="261"/>
      <c r="NQZ22" s="261"/>
      <c r="NRA22" s="261"/>
      <c r="NRB22" s="261"/>
      <c r="NRC22" s="261"/>
      <c r="NRD22" s="261"/>
      <c r="NRE22" s="261"/>
      <c r="NRF22" s="261"/>
      <c r="NRG22" s="261"/>
      <c r="NRH22" s="261"/>
      <c r="NRI22" s="261"/>
      <c r="NRJ22" s="261"/>
      <c r="NRK22" s="261"/>
      <c r="NRL22" s="261"/>
      <c r="NRM22" s="261"/>
      <c r="NRN22" s="261"/>
      <c r="NRO22" s="261"/>
      <c r="NRP22" s="261"/>
      <c r="NRQ22" s="261"/>
      <c r="NRR22" s="261"/>
      <c r="NRS22" s="261"/>
      <c r="NRT22" s="261"/>
      <c r="NRU22" s="261"/>
      <c r="NRV22" s="261"/>
      <c r="NRW22" s="261"/>
      <c r="NRX22" s="261"/>
      <c r="NRY22" s="261"/>
      <c r="NRZ22" s="261"/>
      <c r="NSA22" s="261"/>
      <c r="NSB22" s="261"/>
      <c r="NSC22" s="261"/>
      <c r="NSD22" s="261"/>
      <c r="NSE22" s="261"/>
      <c r="NSF22" s="261"/>
      <c r="NSG22" s="261"/>
      <c r="NSH22" s="261"/>
      <c r="NSI22" s="261"/>
      <c r="NSJ22" s="261"/>
      <c r="NSK22" s="261"/>
      <c r="NSL22" s="261"/>
      <c r="NSM22" s="261"/>
      <c r="NSN22" s="261"/>
      <c r="NSO22" s="261"/>
      <c r="NSP22" s="261"/>
      <c r="NSQ22" s="261"/>
      <c r="NSR22" s="261"/>
      <c r="NSS22" s="261"/>
      <c r="NST22" s="261"/>
      <c r="NSU22" s="261"/>
      <c r="NSV22" s="261"/>
      <c r="NSW22" s="261"/>
      <c r="NSX22" s="261"/>
      <c r="NSY22" s="261"/>
      <c r="NSZ22" s="261"/>
      <c r="NTA22" s="261"/>
      <c r="NTB22" s="261"/>
      <c r="NTC22" s="261"/>
      <c r="NTD22" s="261"/>
      <c r="NTE22" s="261"/>
      <c r="NTF22" s="261"/>
      <c r="NTG22" s="261"/>
      <c r="NTH22" s="261"/>
      <c r="NTI22" s="261"/>
      <c r="NTJ22" s="261"/>
      <c r="NTK22" s="261"/>
      <c r="NTL22" s="261"/>
      <c r="NTM22" s="261"/>
      <c r="NTN22" s="261"/>
      <c r="NTO22" s="261"/>
      <c r="NTP22" s="261"/>
      <c r="NTQ22" s="261"/>
      <c r="NTR22" s="261"/>
      <c r="NTS22" s="261"/>
      <c r="NTT22" s="261"/>
      <c r="NTU22" s="261"/>
      <c r="NTV22" s="261"/>
      <c r="NTW22" s="261"/>
      <c r="NTX22" s="261"/>
      <c r="NTY22" s="261"/>
      <c r="NTZ22" s="261"/>
      <c r="NUA22" s="261"/>
      <c r="NUB22" s="261"/>
      <c r="NUC22" s="261"/>
      <c r="NUD22" s="261"/>
      <c r="NUE22" s="261"/>
      <c r="NUF22" s="261"/>
      <c r="NUG22" s="261"/>
      <c r="NUH22" s="261"/>
      <c r="NUI22" s="261"/>
      <c r="NUJ22" s="261"/>
      <c r="NUK22" s="261"/>
      <c r="NUL22" s="261"/>
      <c r="NUM22" s="261"/>
      <c r="NUN22" s="261"/>
      <c r="NUO22" s="261"/>
      <c r="NUP22" s="261"/>
      <c r="NUQ22" s="261"/>
      <c r="NUR22" s="261"/>
      <c r="NUS22" s="261"/>
      <c r="NUT22" s="261"/>
      <c r="NUU22" s="261"/>
      <c r="NUV22" s="261"/>
      <c r="NUW22" s="261"/>
      <c r="NUX22" s="261"/>
      <c r="NUY22" s="261"/>
      <c r="NUZ22" s="261"/>
      <c r="NVA22" s="261"/>
      <c r="NVB22" s="261"/>
      <c r="NVC22" s="261"/>
      <c r="NVD22" s="261"/>
      <c r="NVE22" s="261"/>
      <c r="NVF22" s="261"/>
      <c r="NVG22" s="261"/>
      <c r="NVH22" s="261"/>
      <c r="NVI22" s="261"/>
      <c r="NVJ22" s="261"/>
      <c r="NVK22" s="261"/>
      <c r="NVL22" s="261"/>
      <c r="NVM22" s="261"/>
      <c r="NVN22" s="261"/>
      <c r="NVO22" s="261"/>
      <c r="NVP22" s="261"/>
      <c r="NVQ22" s="261"/>
      <c r="NVR22" s="261"/>
      <c r="NVS22" s="261"/>
      <c r="NVT22" s="261"/>
      <c r="NVU22" s="261"/>
      <c r="NVV22" s="261"/>
      <c r="NVW22" s="261"/>
      <c r="NVX22" s="261"/>
      <c r="NVY22" s="261"/>
      <c r="NVZ22" s="261"/>
      <c r="NWA22" s="261"/>
      <c r="NWB22" s="261"/>
      <c r="NWC22" s="261"/>
      <c r="NWD22" s="261"/>
      <c r="NWE22" s="261"/>
      <c r="NWF22" s="261"/>
      <c r="NWG22" s="261"/>
      <c r="NWH22" s="261"/>
      <c r="NWI22" s="261"/>
      <c r="NWJ22" s="261"/>
      <c r="NWK22" s="261"/>
      <c r="NWL22" s="261"/>
      <c r="NWM22" s="261"/>
      <c r="NWN22" s="261"/>
      <c r="NWO22" s="261"/>
      <c r="NWP22" s="261"/>
      <c r="NWQ22" s="261"/>
      <c r="NWR22" s="261"/>
      <c r="NWS22" s="261"/>
      <c r="NWT22" s="261"/>
      <c r="NWU22" s="261"/>
      <c r="NWV22" s="261"/>
      <c r="NWW22" s="261"/>
      <c r="NWX22" s="261"/>
      <c r="NWY22" s="261"/>
      <c r="NWZ22" s="261"/>
      <c r="NXA22" s="261"/>
      <c r="NXB22" s="261"/>
      <c r="NXC22" s="261"/>
      <c r="NXD22" s="261"/>
      <c r="NXE22" s="261"/>
      <c r="NXF22" s="261"/>
      <c r="NXG22" s="261"/>
      <c r="NXH22" s="261"/>
      <c r="NXI22" s="261"/>
      <c r="NXJ22" s="261"/>
      <c r="NXK22" s="261"/>
      <c r="NXL22" s="261"/>
      <c r="NXM22" s="261"/>
      <c r="NXN22" s="261"/>
      <c r="NXO22" s="261"/>
      <c r="NXP22" s="261"/>
      <c r="NXQ22" s="261"/>
      <c r="NXR22" s="261"/>
      <c r="NXS22" s="261"/>
      <c r="NXT22" s="261"/>
      <c r="NXU22" s="261"/>
      <c r="NXV22" s="261"/>
      <c r="NXW22" s="261"/>
      <c r="NXX22" s="261"/>
      <c r="NXY22" s="261"/>
      <c r="NXZ22" s="261"/>
      <c r="NYA22" s="261"/>
      <c r="NYB22" s="261"/>
      <c r="NYC22" s="261"/>
      <c r="NYD22" s="261"/>
      <c r="NYE22" s="261"/>
      <c r="NYF22" s="261"/>
      <c r="NYG22" s="261"/>
      <c r="NYH22" s="261"/>
      <c r="NYI22" s="261"/>
      <c r="NYJ22" s="261"/>
      <c r="NYK22" s="261"/>
      <c r="NYL22" s="261"/>
      <c r="NYM22" s="261"/>
      <c r="NYN22" s="261"/>
      <c r="NYO22" s="261"/>
      <c r="NYP22" s="261"/>
      <c r="NYQ22" s="261"/>
      <c r="NYR22" s="261"/>
      <c r="NYS22" s="261"/>
      <c r="NYT22" s="261"/>
      <c r="NYU22" s="261"/>
      <c r="NYV22" s="261"/>
      <c r="NYW22" s="261"/>
      <c r="NYX22" s="261"/>
      <c r="NYY22" s="261"/>
      <c r="NYZ22" s="261"/>
      <c r="NZA22" s="261"/>
      <c r="NZB22" s="261"/>
      <c r="NZC22" s="261"/>
      <c r="NZD22" s="261"/>
      <c r="NZE22" s="261"/>
      <c r="NZF22" s="261"/>
      <c r="NZG22" s="261"/>
      <c r="NZH22" s="261"/>
      <c r="NZI22" s="261"/>
      <c r="NZJ22" s="261"/>
      <c r="NZK22" s="261"/>
      <c r="NZL22" s="261"/>
      <c r="NZM22" s="261"/>
      <c r="NZN22" s="261"/>
      <c r="NZO22" s="261"/>
      <c r="NZP22" s="261"/>
      <c r="NZQ22" s="261"/>
      <c r="NZR22" s="261"/>
      <c r="NZS22" s="261"/>
      <c r="NZT22" s="261"/>
      <c r="NZU22" s="261"/>
      <c r="NZV22" s="261"/>
      <c r="NZW22" s="261"/>
      <c r="NZX22" s="261"/>
      <c r="NZY22" s="261"/>
      <c r="NZZ22" s="261"/>
      <c r="OAA22" s="261"/>
      <c r="OAB22" s="261"/>
      <c r="OAC22" s="261"/>
      <c r="OAD22" s="261"/>
      <c r="OAE22" s="261"/>
      <c r="OAF22" s="261"/>
      <c r="OAG22" s="261"/>
      <c r="OAH22" s="261"/>
      <c r="OAI22" s="261"/>
      <c r="OAJ22" s="261"/>
      <c r="OAK22" s="261"/>
      <c r="OAL22" s="261"/>
      <c r="OAM22" s="261"/>
      <c r="OAN22" s="261"/>
      <c r="OAO22" s="261"/>
      <c r="OAP22" s="261"/>
      <c r="OAQ22" s="261"/>
      <c r="OAR22" s="261"/>
      <c r="OAS22" s="261"/>
      <c r="OAT22" s="261"/>
      <c r="OAU22" s="261"/>
      <c r="OAV22" s="261"/>
      <c r="OAW22" s="261"/>
      <c r="OAX22" s="261"/>
      <c r="OAY22" s="261"/>
      <c r="OAZ22" s="261"/>
      <c r="OBA22" s="261"/>
      <c r="OBB22" s="261"/>
      <c r="OBC22" s="261"/>
      <c r="OBD22" s="261"/>
      <c r="OBE22" s="261"/>
      <c r="OBF22" s="261"/>
      <c r="OBG22" s="261"/>
      <c r="OBH22" s="261"/>
      <c r="OBI22" s="261"/>
      <c r="OBJ22" s="261"/>
      <c r="OBK22" s="261"/>
      <c r="OBL22" s="261"/>
      <c r="OBM22" s="261"/>
      <c r="OBN22" s="261"/>
      <c r="OBO22" s="261"/>
      <c r="OBP22" s="261"/>
      <c r="OBQ22" s="261"/>
      <c r="OBR22" s="261"/>
      <c r="OBS22" s="261"/>
      <c r="OBT22" s="261"/>
      <c r="OBU22" s="261"/>
      <c r="OBV22" s="261"/>
      <c r="OBW22" s="261"/>
      <c r="OBX22" s="261"/>
      <c r="OBY22" s="261"/>
      <c r="OBZ22" s="261"/>
      <c r="OCA22" s="261"/>
      <c r="OCB22" s="261"/>
      <c r="OCC22" s="261"/>
      <c r="OCD22" s="261"/>
      <c r="OCE22" s="261"/>
      <c r="OCF22" s="261"/>
      <c r="OCG22" s="261"/>
      <c r="OCH22" s="261"/>
      <c r="OCI22" s="261"/>
      <c r="OCJ22" s="261"/>
      <c r="OCK22" s="261"/>
      <c r="OCL22" s="261"/>
      <c r="OCM22" s="261"/>
      <c r="OCN22" s="261"/>
      <c r="OCO22" s="261"/>
      <c r="OCP22" s="261"/>
      <c r="OCQ22" s="261"/>
      <c r="OCR22" s="261"/>
      <c r="OCS22" s="261"/>
      <c r="OCT22" s="261"/>
      <c r="OCU22" s="261"/>
      <c r="OCV22" s="261"/>
      <c r="OCW22" s="261"/>
      <c r="OCX22" s="261"/>
      <c r="OCY22" s="261"/>
      <c r="OCZ22" s="261"/>
      <c r="ODA22" s="261"/>
      <c r="ODB22" s="261"/>
      <c r="ODC22" s="261"/>
      <c r="ODD22" s="261"/>
      <c r="ODE22" s="261"/>
      <c r="ODF22" s="261"/>
      <c r="ODG22" s="261"/>
      <c r="ODH22" s="261"/>
      <c r="ODI22" s="261"/>
      <c r="ODJ22" s="261"/>
      <c r="ODK22" s="261"/>
      <c r="ODL22" s="261"/>
      <c r="ODM22" s="261"/>
      <c r="ODN22" s="261"/>
      <c r="ODO22" s="261"/>
      <c r="ODP22" s="261"/>
      <c r="ODQ22" s="261"/>
      <c r="ODR22" s="261"/>
      <c r="ODS22" s="261"/>
      <c r="ODT22" s="261"/>
      <c r="ODU22" s="261"/>
      <c r="ODV22" s="261"/>
      <c r="ODW22" s="261"/>
      <c r="ODX22" s="261"/>
      <c r="ODY22" s="261"/>
      <c r="ODZ22" s="261"/>
      <c r="OEA22" s="261"/>
      <c r="OEB22" s="261"/>
      <c r="OEC22" s="261"/>
      <c r="OED22" s="261"/>
      <c r="OEE22" s="261"/>
      <c r="OEF22" s="261"/>
      <c r="OEG22" s="261"/>
      <c r="OEH22" s="261"/>
      <c r="OEI22" s="261"/>
      <c r="OEJ22" s="261"/>
      <c r="OEK22" s="261"/>
      <c r="OEL22" s="261"/>
      <c r="OEM22" s="261"/>
      <c r="OEN22" s="261"/>
      <c r="OEO22" s="261"/>
      <c r="OEP22" s="261"/>
      <c r="OEQ22" s="261"/>
      <c r="OER22" s="261"/>
      <c r="OES22" s="261"/>
      <c r="OET22" s="261"/>
      <c r="OEU22" s="261"/>
      <c r="OEV22" s="261"/>
      <c r="OEW22" s="261"/>
      <c r="OEX22" s="261"/>
      <c r="OEY22" s="261"/>
      <c r="OEZ22" s="261"/>
      <c r="OFA22" s="261"/>
      <c r="OFB22" s="261"/>
      <c r="OFC22" s="261"/>
      <c r="OFD22" s="261"/>
      <c r="OFE22" s="261"/>
      <c r="OFF22" s="261"/>
      <c r="OFG22" s="261"/>
      <c r="OFH22" s="261"/>
      <c r="OFI22" s="261"/>
      <c r="OFJ22" s="261"/>
      <c r="OFK22" s="261"/>
      <c r="OFL22" s="261"/>
      <c r="OFM22" s="261"/>
      <c r="OFN22" s="261"/>
      <c r="OFO22" s="261"/>
      <c r="OFP22" s="261"/>
      <c r="OFQ22" s="261"/>
      <c r="OFR22" s="261"/>
      <c r="OFS22" s="261"/>
      <c r="OFT22" s="261"/>
      <c r="OFU22" s="261"/>
      <c r="OFV22" s="261"/>
      <c r="OFW22" s="261"/>
      <c r="OFX22" s="261"/>
      <c r="OFY22" s="261"/>
      <c r="OFZ22" s="261"/>
      <c r="OGA22" s="261"/>
      <c r="OGB22" s="261"/>
      <c r="OGC22" s="261"/>
      <c r="OGD22" s="261"/>
      <c r="OGE22" s="261"/>
      <c r="OGF22" s="261"/>
      <c r="OGG22" s="261"/>
      <c r="OGH22" s="261"/>
      <c r="OGI22" s="261"/>
      <c r="OGJ22" s="261"/>
      <c r="OGK22" s="261"/>
      <c r="OGL22" s="261"/>
      <c r="OGM22" s="261"/>
      <c r="OGN22" s="261"/>
      <c r="OGO22" s="261"/>
      <c r="OGP22" s="261"/>
      <c r="OGQ22" s="261"/>
      <c r="OGR22" s="261"/>
      <c r="OGS22" s="261"/>
      <c r="OGT22" s="261"/>
      <c r="OGU22" s="261"/>
      <c r="OGV22" s="261"/>
      <c r="OGW22" s="261"/>
      <c r="OGX22" s="261"/>
      <c r="OGY22" s="261"/>
      <c r="OGZ22" s="261"/>
      <c r="OHA22" s="261"/>
      <c r="OHB22" s="261"/>
      <c r="OHC22" s="261"/>
      <c r="OHD22" s="261"/>
      <c r="OHE22" s="261"/>
      <c r="OHF22" s="261"/>
      <c r="OHG22" s="261"/>
      <c r="OHH22" s="261"/>
      <c r="OHI22" s="261"/>
      <c r="OHJ22" s="261"/>
      <c r="OHK22" s="261"/>
      <c r="OHL22" s="261"/>
      <c r="OHM22" s="261"/>
      <c r="OHN22" s="261"/>
      <c r="OHO22" s="261"/>
      <c r="OHP22" s="261"/>
      <c r="OHQ22" s="261"/>
      <c r="OHR22" s="261"/>
      <c r="OHS22" s="261"/>
      <c r="OHT22" s="261"/>
      <c r="OHU22" s="261"/>
      <c r="OHV22" s="261"/>
      <c r="OHW22" s="261"/>
      <c r="OHX22" s="261"/>
      <c r="OHY22" s="261"/>
      <c r="OHZ22" s="261"/>
      <c r="OIA22" s="261"/>
      <c r="OIB22" s="261"/>
      <c r="OIC22" s="261"/>
      <c r="OID22" s="261"/>
      <c r="OIE22" s="261"/>
      <c r="OIF22" s="261"/>
      <c r="OIG22" s="261"/>
      <c r="OIH22" s="261"/>
      <c r="OII22" s="261"/>
      <c r="OIJ22" s="261"/>
      <c r="OIK22" s="261"/>
      <c r="OIL22" s="261"/>
      <c r="OIM22" s="261"/>
      <c r="OIN22" s="261"/>
      <c r="OIO22" s="261"/>
      <c r="OIP22" s="261"/>
      <c r="OIQ22" s="261"/>
      <c r="OIR22" s="261"/>
      <c r="OIS22" s="261"/>
      <c r="OIT22" s="261"/>
      <c r="OIU22" s="261"/>
      <c r="OIV22" s="261"/>
      <c r="OIW22" s="261"/>
      <c r="OIX22" s="261"/>
      <c r="OIY22" s="261"/>
      <c r="OIZ22" s="261"/>
      <c r="OJA22" s="261"/>
      <c r="OJB22" s="261"/>
      <c r="OJC22" s="261"/>
      <c r="OJD22" s="261"/>
      <c r="OJE22" s="261"/>
      <c r="OJF22" s="261"/>
      <c r="OJG22" s="261"/>
      <c r="OJH22" s="261"/>
      <c r="OJI22" s="261"/>
      <c r="OJJ22" s="261"/>
      <c r="OJK22" s="261"/>
      <c r="OJL22" s="261"/>
      <c r="OJM22" s="261"/>
      <c r="OJN22" s="261"/>
      <c r="OJO22" s="261"/>
      <c r="OJP22" s="261"/>
      <c r="OJQ22" s="261"/>
      <c r="OJR22" s="261"/>
      <c r="OJS22" s="261"/>
      <c r="OJT22" s="261"/>
      <c r="OJU22" s="261"/>
      <c r="OJV22" s="261"/>
      <c r="OJW22" s="261"/>
      <c r="OJX22" s="261"/>
      <c r="OJY22" s="261"/>
      <c r="OJZ22" s="261"/>
      <c r="OKA22" s="261"/>
      <c r="OKB22" s="261"/>
      <c r="OKC22" s="261"/>
      <c r="OKD22" s="261"/>
      <c r="OKE22" s="261"/>
      <c r="OKF22" s="261"/>
      <c r="OKG22" s="261"/>
      <c r="OKH22" s="261"/>
      <c r="OKI22" s="261"/>
      <c r="OKJ22" s="261"/>
      <c r="OKK22" s="261"/>
      <c r="OKL22" s="261"/>
      <c r="OKM22" s="261"/>
      <c r="OKN22" s="261"/>
      <c r="OKO22" s="261"/>
      <c r="OKP22" s="261"/>
      <c r="OKQ22" s="261"/>
      <c r="OKR22" s="261"/>
      <c r="OKS22" s="261"/>
      <c r="OKT22" s="261"/>
      <c r="OKU22" s="261"/>
      <c r="OKV22" s="261"/>
      <c r="OKW22" s="261"/>
      <c r="OKX22" s="261"/>
      <c r="OKY22" s="261"/>
      <c r="OKZ22" s="261"/>
      <c r="OLA22" s="261"/>
      <c r="OLB22" s="261"/>
      <c r="OLC22" s="261"/>
      <c r="OLD22" s="261"/>
      <c r="OLE22" s="261"/>
      <c r="OLF22" s="261"/>
      <c r="OLG22" s="261"/>
      <c r="OLH22" s="261"/>
      <c r="OLI22" s="261"/>
      <c r="OLJ22" s="261"/>
      <c r="OLK22" s="261"/>
      <c r="OLL22" s="261"/>
      <c r="OLM22" s="261"/>
      <c r="OLN22" s="261"/>
      <c r="OLO22" s="261"/>
      <c r="OLP22" s="261"/>
      <c r="OLQ22" s="261"/>
      <c r="OLR22" s="261"/>
      <c r="OLS22" s="261"/>
      <c r="OLT22" s="261"/>
      <c r="OLU22" s="261"/>
      <c r="OLV22" s="261"/>
      <c r="OLW22" s="261"/>
      <c r="OLX22" s="261"/>
      <c r="OLY22" s="261"/>
      <c r="OLZ22" s="261"/>
      <c r="OMA22" s="261"/>
      <c r="OMB22" s="261"/>
      <c r="OMC22" s="261"/>
      <c r="OMD22" s="261"/>
      <c r="OME22" s="261"/>
      <c r="OMF22" s="261"/>
      <c r="OMG22" s="261"/>
      <c r="OMH22" s="261"/>
      <c r="OMI22" s="261"/>
      <c r="OMJ22" s="261"/>
      <c r="OMK22" s="261"/>
      <c r="OML22" s="261"/>
      <c r="OMM22" s="261"/>
      <c r="OMN22" s="261"/>
      <c r="OMO22" s="261"/>
      <c r="OMP22" s="261"/>
      <c r="OMQ22" s="261"/>
      <c r="OMR22" s="261"/>
      <c r="OMS22" s="261"/>
      <c r="OMT22" s="261"/>
      <c r="OMU22" s="261"/>
      <c r="OMV22" s="261"/>
      <c r="OMW22" s="261"/>
      <c r="OMX22" s="261"/>
      <c r="OMY22" s="261"/>
      <c r="OMZ22" s="261"/>
      <c r="ONA22" s="261"/>
      <c r="ONB22" s="261"/>
      <c r="ONC22" s="261"/>
      <c r="OND22" s="261"/>
      <c r="ONE22" s="261"/>
      <c r="ONF22" s="261"/>
      <c r="ONG22" s="261"/>
      <c r="ONH22" s="261"/>
      <c r="ONI22" s="261"/>
      <c r="ONJ22" s="261"/>
      <c r="ONK22" s="261"/>
      <c r="ONL22" s="261"/>
      <c r="ONM22" s="261"/>
      <c r="ONN22" s="261"/>
      <c r="ONO22" s="261"/>
      <c r="ONP22" s="261"/>
      <c r="ONQ22" s="261"/>
      <c r="ONR22" s="261"/>
      <c r="ONS22" s="261"/>
      <c r="ONT22" s="261"/>
      <c r="ONU22" s="261"/>
      <c r="ONV22" s="261"/>
      <c r="ONW22" s="261"/>
      <c r="ONX22" s="261"/>
      <c r="ONY22" s="261"/>
      <c r="ONZ22" s="261"/>
      <c r="OOA22" s="261"/>
      <c r="OOB22" s="261"/>
      <c r="OOC22" s="261"/>
      <c r="OOD22" s="261"/>
      <c r="OOE22" s="261"/>
      <c r="OOF22" s="261"/>
      <c r="OOG22" s="261"/>
      <c r="OOH22" s="261"/>
      <c r="OOI22" s="261"/>
      <c r="OOJ22" s="261"/>
      <c r="OOK22" s="261"/>
      <c r="OOL22" s="261"/>
      <c r="OOM22" s="261"/>
      <c r="OON22" s="261"/>
      <c r="OOO22" s="261"/>
      <c r="OOP22" s="261"/>
      <c r="OOQ22" s="261"/>
      <c r="OOR22" s="261"/>
      <c r="OOS22" s="261"/>
      <c r="OOT22" s="261"/>
      <c r="OOU22" s="261"/>
      <c r="OOV22" s="261"/>
      <c r="OOW22" s="261"/>
      <c r="OOX22" s="261"/>
      <c r="OOY22" s="261"/>
      <c r="OOZ22" s="261"/>
      <c r="OPA22" s="261"/>
      <c r="OPB22" s="261"/>
      <c r="OPC22" s="261"/>
      <c r="OPD22" s="261"/>
      <c r="OPE22" s="261"/>
      <c r="OPF22" s="261"/>
      <c r="OPG22" s="261"/>
      <c r="OPH22" s="261"/>
      <c r="OPI22" s="261"/>
      <c r="OPJ22" s="261"/>
      <c r="OPK22" s="261"/>
      <c r="OPL22" s="261"/>
      <c r="OPM22" s="261"/>
      <c r="OPN22" s="261"/>
      <c r="OPO22" s="261"/>
      <c r="OPP22" s="261"/>
      <c r="OPQ22" s="261"/>
      <c r="OPR22" s="261"/>
      <c r="OPS22" s="261"/>
      <c r="OPT22" s="261"/>
      <c r="OPU22" s="261"/>
      <c r="OPV22" s="261"/>
      <c r="OPW22" s="261"/>
      <c r="OPX22" s="261"/>
      <c r="OPY22" s="261"/>
      <c r="OPZ22" s="261"/>
      <c r="OQA22" s="261"/>
      <c r="OQB22" s="261"/>
      <c r="OQC22" s="261"/>
      <c r="OQD22" s="261"/>
      <c r="OQE22" s="261"/>
      <c r="OQF22" s="261"/>
      <c r="OQG22" s="261"/>
      <c r="OQH22" s="261"/>
      <c r="OQI22" s="261"/>
      <c r="OQJ22" s="261"/>
      <c r="OQK22" s="261"/>
      <c r="OQL22" s="261"/>
      <c r="OQM22" s="261"/>
      <c r="OQN22" s="261"/>
      <c r="OQO22" s="261"/>
      <c r="OQP22" s="261"/>
      <c r="OQQ22" s="261"/>
      <c r="OQR22" s="261"/>
      <c r="OQS22" s="261"/>
      <c r="OQT22" s="261"/>
      <c r="OQU22" s="261"/>
      <c r="OQV22" s="261"/>
      <c r="OQW22" s="261"/>
      <c r="OQX22" s="261"/>
      <c r="OQY22" s="261"/>
      <c r="OQZ22" s="261"/>
      <c r="ORA22" s="261"/>
      <c r="ORB22" s="261"/>
      <c r="ORC22" s="261"/>
      <c r="ORD22" s="261"/>
      <c r="ORE22" s="261"/>
      <c r="ORF22" s="261"/>
      <c r="ORG22" s="261"/>
      <c r="ORH22" s="261"/>
      <c r="ORI22" s="261"/>
      <c r="ORJ22" s="261"/>
      <c r="ORK22" s="261"/>
      <c r="ORL22" s="261"/>
      <c r="ORM22" s="261"/>
      <c r="ORN22" s="261"/>
      <c r="ORO22" s="261"/>
      <c r="ORP22" s="261"/>
      <c r="ORQ22" s="261"/>
      <c r="ORR22" s="261"/>
      <c r="ORS22" s="261"/>
      <c r="ORT22" s="261"/>
      <c r="ORU22" s="261"/>
      <c r="ORV22" s="261"/>
      <c r="ORW22" s="261"/>
      <c r="ORX22" s="261"/>
      <c r="ORY22" s="261"/>
      <c r="ORZ22" s="261"/>
      <c r="OSA22" s="261"/>
      <c r="OSB22" s="261"/>
      <c r="OSC22" s="261"/>
      <c r="OSD22" s="261"/>
      <c r="OSE22" s="261"/>
      <c r="OSF22" s="261"/>
      <c r="OSG22" s="261"/>
      <c r="OSH22" s="261"/>
      <c r="OSI22" s="261"/>
      <c r="OSJ22" s="261"/>
      <c r="OSK22" s="261"/>
      <c r="OSL22" s="261"/>
      <c r="OSM22" s="261"/>
      <c r="OSN22" s="261"/>
      <c r="OSO22" s="261"/>
      <c r="OSP22" s="261"/>
      <c r="OSQ22" s="261"/>
      <c r="OSR22" s="261"/>
      <c r="OSS22" s="261"/>
      <c r="OST22" s="261"/>
      <c r="OSU22" s="261"/>
      <c r="OSV22" s="261"/>
      <c r="OSW22" s="261"/>
      <c r="OSX22" s="261"/>
      <c r="OSY22" s="261"/>
      <c r="OSZ22" s="261"/>
      <c r="OTA22" s="261"/>
      <c r="OTB22" s="261"/>
      <c r="OTC22" s="261"/>
      <c r="OTD22" s="261"/>
      <c r="OTE22" s="261"/>
      <c r="OTF22" s="261"/>
      <c r="OTG22" s="261"/>
      <c r="OTH22" s="261"/>
      <c r="OTI22" s="261"/>
      <c r="OTJ22" s="261"/>
      <c r="OTK22" s="261"/>
      <c r="OTL22" s="261"/>
      <c r="OTM22" s="261"/>
      <c r="OTN22" s="261"/>
      <c r="OTO22" s="261"/>
      <c r="OTP22" s="261"/>
      <c r="OTQ22" s="261"/>
      <c r="OTR22" s="261"/>
      <c r="OTS22" s="261"/>
      <c r="OTT22" s="261"/>
      <c r="OTU22" s="261"/>
      <c r="OTV22" s="261"/>
      <c r="OTW22" s="261"/>
      <c r="OTX22" s="261"/>
      <c r="OTY22" s="261"/>
      <c r="OTZ22" s="261"/>
      <c r="OUA22" s="261"/>
      <c r="OUB22" s="261"/>
      <c r="OUC22" s="261"/>
      <c r="OUD22" s="261"/>
      <c r="OUE22" s="261"/>
      <c r="OUF22" s="261"/>
      <c r="OUG22" s="261"/>
      <c r="OUH22" s="261"/>
      <c r="OUI22" s="261"/>
      <c r="OUJ22" s="261"/>
      <c r="OUK22" s="261"/>
      <c r="OUL22" s="261"/>
      <c r="OUM22" s="261"/>
      <c r="OUN22" s="261"/>
      <c r="OUO22" s="261"/>
      <c r="OUP22" s="261"/>
      <c r="OUQ22" s="261"/>
      <c r="OUR22" s="261"/>
      <c r="OUS22" s="261"/>
      <c r="OUT22" s="261"/>
      <c r="OUU22" s="261"/>
      <c r="OUV22" s="261"/>
      <c r="OUW22" s="261"/>
      <c r="OUX22" s="261"/>
      <c r="OUY22" s="261"/>
      <c r="OUZ22" s="261"/>
      <c r="OVA22" s="261"/>
      <c r="OVB22" s="261"/>
      <c r="OVC22" s="261"/>
      <c r="OVD22" s="261"/>
      <c r="OVE22" s="261"/>
      <c r="OVF22" s="261"/>
      <c r="OVG22" s="261"/>
      <c r="OVH22" s="261"/>
      <c r="OVI22" s="261"/>
      <c r="OVJ22" s="261"/>
      <c r="OVK22" s="261"/>
      <c r="OVL22" s="261"/>
      <c r="OVM22" s="261"/>
      <c r="OVN22" s="261"/>
      <c r="OVO22" s="261"/>
      <c r="OVP22" s="261"/>
      <c r="OVQ22" s="261"/>
      <c r="OVR22" s="261"/>
      <c r="OVS22" s="261"/>
      <c r="OVT22" s="261"/>
      <c r="OVU22" s="261"/>
      <c r="OVV22" s="261"/>
      <c r="OVW22" s="261"/>
      <c r="OVX22" s="261"/>
      <c r="OVY22" s="261"/>
      <c r="OVZ22" s="261"/>
      <c r="OWA22" s="261"/>
      <c r="OWB22" s="261"/>
      <c r="OWC22" s="261"/>
      <c r="OWD22" s="261"/>
      <c r="OWE22" s="261"/>
      <c r="OWF22" s="261"/>
      <c r="OWG22" s="261"/>
      <c r="OWH22" s="261"/>
      <c r="OWI22" s="261"/>
      <c r="OWJ22" s="261"/>
      <c r="OWK22" s="261"/>
      <c r="OWL22" s="261"/>
      <c r="OWM22" s="261"/>
      <c r="OWN22" s="261"/>
      <c r="OWO22" s="261"/>
      <c r="OWP22" s="261"/>
      <c r="OWQ22" s="261"/>
      <c r="OWR22" s="261"/>
      <c r="OWS22" s="261"/>
      <c r="OWT22" s="261"/>
      <c r="OWU22" s="261"/>
      <c r="OWV22" s="261"/>
      <c r="OWW22" s="261"/>
      <c r="OWX22" s="261"/>
      <c r="OWY22" s="261"/>
      <c r="OWZ22" s="261"/>
      <c r="OXA22" s="261"/>
      <c r="OXB22" s="261"/>
      <c r="OXC22" s="261"/>
      <c r="OXD22" s="261"/>
      <c r="OXE22" s="261"/>
      <c r="OXF22" s="261"/>
      <c r="OXG22" s="261"/>
      <c r="OXH22" s="261"/>
      <c r="OXI22" s="261"/>
      <c r="OXJ22" s="261"/>
      <c r="OXK22" s="261"/>
      <c r="OXL22" s="261"/>
      <c r="OXM22" s="261"/>
      <c r="OXN22" s="261"/>
      <c r="OXO22" s="261"/>
      <c r="OXP22" s="261"/>
      <c r="OXQ22" s="261"/>
      <c r="OXR22" s="261"/>
      <c r="OXS22" s="261"/>
      <c r="OXT22" s="261"/>
      <c r="OXU22" s="261"/>
      <c r="OXV22" s="261"/>
      <c r="OXW22" s="261"/>
      <c r="OXX22" s="261"/>
      <c r="OXY22" s="261"/>
      <c r="OXZ22" s="261"/>
      <c r="OYA22" s="261"/>
      <c r="OYB22" s="261"/>
      <c r="OYC22" s="261"/>
      <c r="OYD22" s="261"/>
      <c r="OYE22" s="261"/>
      <c r="OYF22" s="261"/>
      <c r="OYG22" s="261"/>
      <c r="OYH22" s="261"/>
      <c r="OYI22" s="261"/>
      <c r="OYJ22" s="261"/>
      <c r="OYK22" s="261"/>
      <c r="OYL22" s="261"/>
      <c r="OYM22" s="261"/>
      <c r="OYN22" s="261"/>
      <c r="OYO22" s="261"/>
      <c r="OYP22" s="261"/>
      <c r="OYQ22" s="261"/>
      <c r="OYR22" s="261"/>
      <c r="OYS22" s="261"/>
      <c r="OYT22" s="261"/>
      <c r="OYU22" s="261"/>
      <c r="OYV22" s="261"/>
      <c r="OYW22" s="261"/>
      <c r="OYX22" s="261"/>
      <c r="OYY22" s="261"/>
      <c r="OYZ22" s="261"/>
      <c r="OZA22" s="261"/>
      <c r="OZB22" s="261"/>
      <c r="OZC22" s="261"/>
      <c r="OZD22" s="261"/>
      <c r="OZE22" s="261"/>
      <c r="OZF22" s="261"/>
      <c r="OZG22" s="261"/>
      <c r="OZH22" s="261"/>
      <c r="OZI22" s="261"/>
      <c r="OZJ22" s="261"/>
      <c r="OZK22" s="261"/>
      <c r="OZL22" s="261"/>
      <c r="OZM22" s="261"/>
      <c r="OZN22" s="261"/>
      <c r="OZO22" s="261"/>
      <c r="OZP22" s="261"/>
      <c r="OZQ22" s="261"/>
      <c r="OZR22" s="261"/>
      <c r="OZS22" s="261"/>
      <c r="OZT22" s="261"/>
      <c r="OZU22" s="261"/>
      <c r="OZV22" s="261"/>
      <c r="OZW22" s="261"/>
      <c r="OZX22" s="261"/>
      <c r="OZY22" s="261"/>
      <c r="OZZ22" s="261"/>
      <c r="PAA22" s="261"/>
      <c r="PAB22" s="261"/>
      <c r="PAC22" s="261"/>
      <c r="PAD22" s="261"/>
      <c r="PAE22" s="261"/>
      <c r="PAF22" s="261"/>
      <c r="PAG22" s="261"/>
      <c r="PAH22" s="261"/>
      <c r="PAI22" s="261"/>
      <c r="PAJ22" s="261"/>
      <c r="PAK22" s="261"/>
      <c r="PAL22" s="261"/>
      <c r="PAM22" s="261"/>
      <c r="PAN22" s="261"/>
      <c r="PAO22" s="261"/>
      <c r="PAP22" s="261"/>
      <c r="PAQ22" s="261"/>
      <c r="PAR22" s="261"/>
      <c r="PAS22" s="261"/>
      <c r="PAT22" s="261"/>
      <c r="PAU22" s="261"/>
      <c r="PAV22" s="261"/>
      <c r="PAW22" s="261"/>
      <c r="PAX22" s="261"/>
      <c r="PAY22" s="261"/>
      <c r="PAZ22" s="261"/>
      <c r="PBA22" s="261"/>
      <c r="PBB22" s="261"/>
      <c r="PBC22" s="261"/>
      <c r="PBD22" s="261"/>
      <c r="PBE22" s="261"/>
      <c r="PBF22" s="261"/>
      <c r="PBG22" s="261"/>
      <c r="PBH22" s="261"/>
      <c r="PBI22" s="261"/>
      <c r="PBJ22" s="261"/>
      <c r="PBK22" s="261"/>
      <c r="PBL22" s="261"/>
      <c r="PBM22" s="261"/>
      <c r="PBN22" s="261"/>
      <c r="PBO22" s="261"/>
      <c r="PBP22" s="261"/>
      <c r="PBQ22" s="261"/>
      <c r="PBR22" s="261"/>
      <c r="PBS22" s="261"/>
      <c r="PBT22" s="261"/>
      <c r="PBU22" s="261"/>
      <c r="PBV22" s="261"/>
      <c r="PBW22" s="261"/>
      <c r="PBX22" s="261"/>
      <c r="PBY22" s="261"/>
      <c r="PBZ22" s="261"/>
      <c r="PCA22" s="261"/>
      <c r="PCB22" s="261"/>
      <c r="PCC22" s="261"/>
      <c r="PCD22" s="261"/>
      <c r="PCE22" s="261"/>
      <c r="PCF22" s="261"/>
      <c r="PCG22" s="261"/>
      <c r="PCH22" s="261"/>
      <c r="PCI22" s="261"/>
      <c r="PCJ22" s="261"/>
      <c r="PCK22" s="261"/>
      <c r="PCL22" s="261"/>
      <c r="PCM22" s="261"/>
      <c r="PCN22" s="261"/>
      <c r="PCO22" s="261"/>
      <c r="PCP22" s="261"/>
      <c r="PCQ22" s="261"/>
      <c r="PCR22" s="261"/>
      <c r="PCS22" s="261"/>
      <c r="PCT22" s="261"/>
      <c r="PCU22" s="261"/>
      <c r="PCV22" s="261"/>
      <c r="PCW22" s="261"/>
      <c r="PCX22" s="261"/>
      <c r="PCY22" s="261"/>
      <c r="PCZ22" s="261"/>
      <c r="PDA22" s="261"/>
      <c r="PDB22" s="261"/>
      <c r="PDC22" s="261"/>
      <c r="PDD22" s="261"/>
      <c r="PDE22" s="261"/>
      <c r="PDF22" s="261"/>
      <c r="PDG22" s="261"/>
      <c r="PDH22" s="261"/>
      <c r="PDI22" s="261"/>
      <c r="PDJ22" s="261"/>
      <c r="PDK22" s="261"/>
      <c r="PDL22" s="261"/>
      <c r="PDM22" s="261"/>
      <c r="PDN22" s="261"/>
      <c r="PDO22" s="261"/>
      <c r="PDP22" s="261"/>
      <c r="PDQ22" s="261"/>
      <c r="PDR22" s="261"/>
      <c r="PDS22" s="261"/>
      <c r="PDT22" s="261"/>
      <c r="PDU22" s="261"/>
      <c r="PDV22" s="261"/>
      <c r="PDW22" s="261"/>
      <c r="PDX22" s="261"/>
      <c r="PDY22" s="261"/>
      <c r="PDZ22" s="261"/>
      <c r="PEA22" s="261"/>
      <c r="PEB22" s="261"/>
      <c r="PEC22" s="261"/>
      <c r="PED22" s="261"/>
      <c r="PEE22" s="261"/>
      <c r="PEF22" s="261"/>
      <c r="PEG22" s="261"/>
      <c r="PEH22" s="261"/>
      <c r="PEI22" s="261"/>
      <c r="PEJ22" s="261"/>
      <c r="PEK22" s="261"/>
      <c r="PEL22" s="261"/>
      <c r="PEM22" s="261"/>
      <c r="PEN22" s="261"/>
      <c r="PEO22" s="261"/>
      <c r="PEP22" s="261"/>
      <c r="PEQ22" s="261"/>
      <c r="PER22" s="261"/>
      <c r="PES22" s="261"/>
      <c r="PET22" s="261"/>
      <c r="PEU22" s="261"/>
      <c r="PEV22" s="261"/>
      <c r="PEW22" s="261"/>
      <c r="PEX22" s="261"/>
      <c r="PEY22" s="261"/>
      <c r="PEZ22" s="261"/>
      <c r="PFA22" s="261"/>
      <c r="PFB22" s="261"/>
      <c r="PFC22" s="261"/>
      <c r="PFD22" s="261"/>
      <c r="PFE22" s="261"/>
      <c r="PFF22" s="261"/>
      <c r="PFG22" s="261"/>
      <c r="PFH22" s="261"/>
      <c r="PFI22" s="261"/>
      <c r="PFJ22" s="261"/>
      <c r="PFK22" s="261"/>
      <c r="PFL22" s="261"/>
      <c r="PFM22" s="261"/>
      <c r="PFN22" s="261"/>
      <c r="PFO22" s="261"/>
      <c r="PFP22" s="261"/>
      <c r="PFQ22" s="261"/>
      <c r="PFR22" s="261"/>
      <c r="PFS22" s="261"/>
      <c r="PFT22" s="261"/>
      <c r="PFU22" s="261"/>
      <c r="PFV22" s="261"/>
      <c r="PFW22" s="261"/>
      <c r="PFX22" s="261"/>
      <c r="PFY22" s="261"/>
      <c r="PFZ22" s="261"/>
      <c r="PGA22" s="261"/>
      <c r="PGB22" s="261"/>
      <c r="PGC22" s="261"/>
      <c r="PGD22" s="261"/>
      <c r="PGE22" s="261"/>
      <c r="PGF22" s="261"/>
      <c r="PGG22" s="261"/>
      <c r="PGH22" s="261"/>
      <c r="PGI22" s="261"/>
      <c r="PGJ22" s="261"/>
      <c r="PGK22" s="261"/>
      <c r="PGL22" s="261"/>
      <c r="PGM22" s="261"/>
      <c r="PGN22" s="261"/>
      <c r="PGO22" s="261"/>
      <c r="PGP22" s="261"/>
      <c r="PGQ22" s="261"/>
      <c r="PGR22" s="261"/>
      <c r="PGS22" s="261"/>
      <c r="PGT22" s="261"/>
      <c r="PGU22" s="261"/>
      <c r="PGV22" s="261"/>
      <c r="PGW22" s="261"/>
      <c r="PGX22" s="261"/>
      <c r="PGY22" s="261"/>
      <c r="PGZ22" s="261"/>
      <c r="PHA22" s="261"/>
      <c r="PHB22" s="261"/>
      <c r="PHC22" s="261"/>
      <c r="PHD22" s="261"/>
      <c r="PHE22" s="261"/>
      <c r="PHF22" s="261"/>
      <c r="PHG22" s="261"/>
      <c r="PHH22" s="261"/>
      <c r="PHI22" s="261"/>
      <c r="PHJ22" s="261"/>
      <c r="PHK22" s="261"/>
      <c r="PHL22" s="261"/>
      <c r="PHM22" s="261"/>
      <c r="PHN22" s="261"/>
      <c r="PHO22" s="261"/>
      <c r="PHP22" s="261"/>
      <c r="PHQ22" s="261"/>
      <c r="PHR22" s="261"/>
      <c r="PHS22" s="261"/>
      <c r="PHT22" s="261"/>
      <c r="PHU22" s="261"/>
      <c r="PHV22" s="261"/>
      <c r="PHW22" s="261"/>
      <c r="PHX22" s="261"/>
      <c r="PHY22" s="261"/>
      <c r="PHZ22" s="261"/>
      <c r="PIA22" s="261"/>
      <c r="PIB22" s="261"/>
      <c r="PIC22" s="261"/>
      <c r="PID22" s="261"/>
      <c r="PIE22" s="261"/>
      <c r="PIF22" s="261"/>
      <c r="PIG22" s="261"/>
      <c r="PIH22" s="261"/>
      <c r="PII22" s="261"/>
      <c r="PIJ22" s="261"/>
      <c r="PIK22" s="261"/>
      <c r="PIL22" s="261"/>
      <c r="PIM22" s="261"/>
      <c r="PIN22" s="261"/>
      <c r="PIO22" s="261"/>
      <c r="PIP22" s="261"/>
      <c r="PIQ22" s="261"/>
      <c r="PIR22" s="261"/>
      <c r="PIS22" s="261"/>
      <c r="PIT22" s="261"/>
      <c r="PIU22" s="261"/>
      <c r="PIV22" s="261"/>
      <c r="PIW22" s="261"/>
      <c r="PIX22" s="261"/>
      <c r="PIY22" s="261"/>
      <c r="PIZ22" s="261"/>
      <c r="PJA22" s="261"/>
      <c r="PJB22" s="261"/>
      <c r="PJC22" s="261"/>
      <c r="PJD22" s="261"/>
      <c r="PJE22" s="261"/>
      <c r="PJF22" s="261"/>
      <c r="PJG22" s="261"/>
      <c r="PJH22" s="261"/>
      <c r="PJI22" s="261"/>
      <c r="PJJ22" s="261"/>
      <c r="PJK22" s="261"/>
      <c r="PJL22" s="261"/>
      <c r="PJM22" s="261"/>
      <c r="PJN22" s="261"/>
      <c r="PJO22" s="261"/>
      <c r="PJP22" s="261"/>
      <c r="PJQ22" s="261"/>
      <c r="PJR22" s="261"/>
      <c r="PJS22" s="261"/>
      <c r="PJT22" s="261"/>
      <c r="PJU22" s="261"/>
      <c r="PJV22" s="261"/>
      <c r="PJW22" s="261"/>
      <c r="PJX22" s="261"/>
      <c r="PJY22" s="261"/>
      <c r="PJZ22" s="261"/>
      <c r="PKA22" s="261"/>
      <c r="PKB22" s="261"/>
      <c r="PKC22" s="261"/>
      <c r="PKD22" s="261"/>
      <c r="PKE22" s="261"/>
      <c r="PKF22" s="261"/>
      <c r="PKG22" s="261"/>
      <c r="PKH22" s="261"/>
      <c r="PKI22" s="261"/>
      <c r="PKJ22" s="261"/>
      <c r="PKK22" s="261"/>
      <c r="PKL22" s="261"/>
      <c r="PKM22" s="261"/>
      <c r="PKN22" s="261"/>
      <c r="PKO22" s="261"/>
      <c r="PKP22" s="261"/>
      <c r="PKQ22" s="261"/>
      <c r="PKR22" s="261"/>
      <c r="PKS22" s="261"/>
      <c r="PKT22" s="261"/>
      <c r="PKU22" s="261"/>
      <c r="PKV22" s="261"/>
      <c r="PKW22" s="261"/>
      <c r="PKX22" s="261"/>
      <c r="PKY22" s="261"/>
      <c r="PKZ22" s="261"/>
      <c r="PLA22" s="261"/>
      <c r="PLB22" s="261"/>
      <c r="PLC22" s="261"/>
      <c r="PLD22" s="261"/>
      <c r="PLE22" s="261"/>
      <c r="PLF22" s="261"/>
      <c r="PLG22" s="261"/>
      <c r="PLH22" s="261"/>
      <c r="PLI22" s="261"/>
      <c r="PLJ22" s="261"/>
      <c r="PLK22" s="261"/>
      <c r="PLL22" s="261"/>
      <c r="PLM22" s="261"/>
      <c r="PLN22" s="261"/>
      <c r="PLO22" s="261"/>
      <c r="PLP22" s="261"/>
      <c r="PLQ22" s="261"/>
      <c r="PLR22" s="261"/>
      <c r="PLS22" s="261"/>
      <c r="PLT22" s="261"/>
      <c r="PLU22" s="261"/>
      <c r="PLV22" s="261"/>
      <c r="PLW22" s="261"/>
      <c r="PLX22" s="261"/>
      <c r="PLY22" s="261"/>
      <c r="PLZ22" s="261"/>
      <c r="PMA22" s="261"/>
      <c r="PMB22" s="261"/>
      <c r="PMC22" s="261"/>
      <c r="PMD22" s="261"/>
      <c r="PME22" s="261"/>
      <c r="PMF22" s="261"/>
      <c r="PMG22" s="261"/>
      <c r="PMH22" s="261"/>
      <c r="PMI22" s="261"/>
      <c r="PMJ22" s="261"/>
      <c r="PMK22" s="261"/>
      <c r="PML22" s="261"/>
      <c r="PMM22" s="261"/>
      <c r="PMN22" s="261"/>
      <c r="PMO22" s="261"/>
      <c r="PMP22" s="261"/>
      <c r="PMQ22" s="261"/>
      <c r="PMR22" s="261"/>
      <c r="PMS22" s="261"/>
      <c r="PMT22" s="261"/>
      <c r="PMU22" s="261"/>
      <c r="PMV22" s="261"/>
      <c r="PMW22" s="261"/>
      <c r="PMX22" s="261"/>
      <c r="PMY22" s="261"/>
      <c r="PMZ22" s="261"/>
      <c r="PNA22" s="261"/>
      <c r="PNB22" s="261"/>
      <c r="PNC22" s="261"/>
      <c r="PND22" s="261"/>
      <c r="PNE22" s="261"/>
      <c r="PNF22" s="261"/>
      <c r="PNG22" s="261"/>
      <c r="PNH22" s="261"/>
      <c r="PNI22" s="261"/>
      <c r="PNJ22" s="261"/>
      <c r="PNK22" s="261"/>
      <c r="PNL22" s="261"/>
      <c r="PNM22" s="261"/>
      <c r="PNN22" s="261"/>
      <c r="PNO22" s="261"/>
      <c r="PNP22" s="261"/>
      <c r="PNQ22" s="261"/>
      <c r="PNR22" s="261"/>
      <c r="PNS22" s="261"/>
      <c r="PNT22" s="261"/>
      <c r="PNU22" s="261"/>
      <c r="PNV22" s="261"/>
      <c r="PNW22" s="261"/>
      <c r="PNX22" s="261"/>
      <c r="PNY22" s="261"/>
      <c r="PNZ22" s="261"/>
      <c r="POA22" s="261"/>
      <c r="POB22" s="261"/>
      <c r="POC22" s="261"/>
      <c r="POD22" s="261"/>
      <c r="POE22" s="261"/>
      <c r="POF22" s="261"/>
      <c r="POG22" s="261"/>
      <c r="POH22" s="261"/>
      <c r="POI22" s="261"/>
      <c r="POJ22" s="261"/>
      <c r="POK22" s="261"/>
      <c r="POL22" s="261"/>
      <c r="POM22" s="261"/>
      <c r="PON22" s="261"/>
      <c r="POO22" s="261"/>
      <c r="POP22" s="261"/>
      <c r="POQ22" s="261"/>
      <c r="POR22" s="261"/>
      <c r="POS22" s="261"/>
      <c r="POT22" s="261"/>
      <c r="POU22" s="261"/>
      <c r="POV22" s="261"/>
      <c r="POW22" s="261"/>
      <c r="POX22" s="261"/>
      <c r="POY22" s="261"/>
      <c r="POZ22" s="261"/>
      <c r="PPA22" s="261"/>
      <c r="PPB22" s="261"/>
      <c r="PPC22" s="261"/>
      <c r="PPD22" s="261"/>
      <c r="PPE22" s="261"/>
      <c r="PPF22" s="261"/>
      <c r="PPG22" s="261"/>
      <c r="PPH22" s="261"/>
      <c r="PPI22" s="261"/>
      <c r="PPJ22" s="261"/>
      <c r="PPK22" s="261"/>
      <c r="PPL22" s="261"/>
      <c r="PPM22" s="261"/>
      <c r="PPN22" s="261"/>
      <c r="PPO22" s="261"/>
      <c r="PPP22" s="261"/>
      <c r="PPQ22" s="261"/>
      <c r="PPR22" s="261"/>
      <c r="PPS22" s="261"/>
      <c r="PPT22" s="261"/>
      <c r="PPU22" s="261"/>
      <c r="PPV22" s="261"/>
      <c r="PPW22" s="261"/>
      <c r="PPX22" s="261"/>
      <c r="PPY22" s="261"/>
      <c r="PPZ22" s="261"/>
      <c r="PQA22" s="261"/>
      <c r="PQB22" s="261"/>
      <c r="PQC22" s="261"/>
      <c r="PQD22" s="261"/>
      <c r="PQE22" s="261"/>
      <c r="PQF22" s="261"/>
      <c r="PQG22" s="261"/>
      <c r="PQH22" s="261"/>
      <c r="PQI22" s="261"/>
      <c r="PQJ22" s="261"/>
      <c r="PQK22" s="261"/>
      <c r="PQL22" s="261"/>
      <c r="PQM22" s="261"/>
      <c r="PQN22" s="261"/>
      <c r="PQO22" s="261"/>
      <c r="PQP22" s="261"/>
      <c r="PQQ22" s="261"/>
      <c r="PQR22" s="261"/>
      <c r="PQS22" s="261"/>
      <c r="PQT22" s="261"/>
      <c r="PQU22" s="261"/>
      <c r="PQV22" s="261"/>
      <c r="PQW22" s="261"/>
      <c r="PQX22" s="261"/>
      <c r="PQY22" s="261"/>
      <c r="PQZ22" s="261"/>
      <c r="PRA22" s="261"/>
      <c r="PRB22" s="261"/>
      <c r="PRC22" s="261"/>
      <c r="PRD22" s="261"/>
      <c r="PRE22" s="261"/>
      <c r="PRF22" s="261"/>
      <c r="PRG22" s="261"/>
      <c r="PRH22" s="261"/>
      <c r="PRI22" s="261"/>
      <c r="PRJ22" s="261"/>
      <c r="PRK22" s="261"/>
      <c r="PRL22" s="261"/>
      <c r="PRM22" s="261"/>
      <c r="PRN22" s="261"/>
      <c r="PRO22" s="261"/>
      <c r="PRP22" s="261"/>
      <c r="PRQ22" s="261"/>
      <c r="PRR22" s="261"/>
      <c r="PRS22" s="261"/>
      <c r="PRT22" s="261"/>
      <c r="PRU22" s="261"/>
      <c r="PRV22" s="261"/>
      <c r="PRW22" s="261"/>
      <c r="PRX22" s="261"/>
      <c r="PRY22" s="261"/>
      <c r="PRZ22" s="261"/>
      <c r="PSA22" s="261"/>
      <c r="PSB22" s="261"/>
      <c r="PSC22" s="261"/>
      <c r="PSD22" s="261"/>
      <c r="PSE22" s="261"/>
      <c r="PSF22" s="261"/>
      <c r="PSG22" s="261"/>
      <c r="PSH22" s="261"/>
      <c r="PSI22" s="261"/>
      <c r="PSJ22" s="261"/>
      <c r="PSK22" s="261"/>
      <c r="PSL22" s="261"/>
      <c r="PSM22" s="261"/>
      <c r="PSN22" s="261"/>
      <c r="PSO22" s="261"/>
      <c r="PSP22" s="261"/>
      <c r="PSQ22" s="261"/>
      <c r="PSR22" s="261"/>
      <c r="PSS22" s="261"/>
      <c r="PST22" s="261"/>
      <c r="PSU22" s="261"/>
      <c r="PSV22" s="261"/>
      <c r="PSW22" s="261"/>
      <c r="PSX22" s="261"/>
      <c r="PSY22" s="261"/>
      <c r="PSZ22" s="261"/>
      <c r="PTA22" s="261"/>
      <c r="PTB22" s="261"/>
      <c r="PTC22" s="261"/>
      <c r="PTD22" s="261"/>
      <c r="PTE22" s="261"/>
      <c r="PTF22" s="261"/>
      <c r="PTG22" s="261"/>
      <c r="PTH22" s="261"/>
      <c r="PTI22" s="261"/>
      <c r="PTJ22" s="261"/>
      <c r="PTK22" s="261"/>
      <c r="PTL22" s="261"/>
      <c r="PTM22" s="261"/>
      <c r="PTN22" s="261"/>
      <c r="PTO22" s="261"/>
      <c r="PTP22" s="261"/>
      <c r="PTQ22" s="261"/>
      <c r="PTR22" s="261"/>
      <c r="PTS22" s="261"/>
      <c r="PTT22" s="261"/>
      <c r="PTU22" s="261"/>
      <c r="PTV22" s="261"/>
      <c r="PTW22" s="261"/>
      <c r="PTX22" s="261"/>
      <c r="PTY22" s="261"/>
      <c r="PTZ22" s="261"/>
      <c r="PUA22" s="261"/>
      <c r="PUB22" s="261"/>
      <c r="PUC22" s="261"/>
      <c r="PUD22" s="261"/>
      <c r="PUE22" s="261"/>
      <c r="PUF22" s="261"/>
      <c r="PUG22" s="261"/>
      <c r="PUH22" s="261"/>
      <c r="PUI22" s="261"/>
      <c r="PUJ22" s="261"/>
      <c r="PUK22" s="261"/>
      <c r="PUL22" s="261"/>
      <c r="PUM22" s="261"/>
      <c r="PUN22" s="261"/>
      <c r="PUO22" s="261"/>
      <c r="PUP22" s="261"/>
      <c r="PUQ22" s="261"/>
      <c r="PUR22" s="261"/>
      <c r="PUS22" s="261"/>
      <c r="PUT22" s="261"/>
      <c r="PUU22" s="261"/>
      <c r="PUV22" s="261"/>
      <c r="PUW22" s="261"/>
      <c r="PUX22" s="261"/>
      <c r="PUY22" s="261"/>
      <c r="PUZ22" s="261"/>
      <c r="PVA22" s="261"/>
      <c r="PVB22" s="261"/>
      <c r="PVC22" s="261"/>
      <c r="PVD22" s="261"/>
      <c r="PVE22" s="261"/>
      <c r="PVF22" s="261"/>
      <c r="PVG22" s="261"/>
      <c r="PVH22" s="261"/>
      <c r="PVI22" s="261"/>
      <c r="PVJ22" s="261"/>
      <c r="PVK22" s="261"/>
      <c r="PVL22" s="261"/>
      <c r="PVM22" s="261"/>
      <c r="PVN22" s="261"/>
      <c r="PVO22" s="261"/>
      <c r="PVP22" s="261"/>
      <c r="PVQ22" s="261"/>
      <c r="PVR22" s="261"/>
      <c r="PVS22" s="261"/>
      <c r="PVT22" s="261"/>
      <c r="PVU22" s="261"/>
      <c r="PVV22" s="261"/>
      <c r="PVW22" s="261"/>
      <c r="PVX22" s="261"/>
      <c r="PVY22" s="261"/>
      <c r="PVZ22" s="261"/>
      <c r="PWA22" s="261"/>
      <c r="PWB22" s="261"/>
      <c r="PWC22" s="261"/>
      <c r="PWD22" s="261"/>
      <c r="PWE22" s="261"/>
      <c r="PWF22" s="261"/>
      <c r="PWG22" s="261"/>
      <c r="PWH22" s="261"/>
      <c r="PWI22" s="261"/>
      <c r="PWJ22" s="261"/>
      <c r="PWK22" s="261"/>
      <c r="PWL22" s="261"/>
      <c r="PWM22" s="261"/>
      <c r="PWN22" s="261"/>
      <c r="PWO22" s="261"/>
      <c r="PWP22" s="261"/>
      <c r="PWQ22" s="261"/>
      <c r="PWR22" s="261"/>
      <c r="PWS22" s="261"/>
      <c r="PWT22" s="261"/>
      <c r="PWU22" s="261"/>
      <c r="PWV22" s="261"/>
      <c r="PWW22" s="261"/>
      <c r="PWX22" s="261"/>
      <c r="PWY22" s="261"/>
      <c r="PWZ22" s="261"/>
      <c r="PXA22" s="261"/>
      <c r="PXB22" s="261"/>
      <c r="PXC22" s="261"/>
      <c r="PXD22" s="261"/>
      <c r="PXE22" s="261"/>
      <c r="PXF22" s="261"/>
      <c r="PXG22" s="261"/>
      <c r="PXH22" s="261"/>
      <c r="PXI22" s="261"/>
      <c r="PXJ22" s="261"/>
      <c r="PXK22" s="261"/>
      <c r="PXL22" s="261"/>
      <c r="PXM22" s="261"/>
      <c r="PXN22" s="261"/>
      <c r="PXO22" s="261"/>
      <c r="PXP22" s="261"/>
      <c r="PXQ22" s="261"/>
      <c r="PXR22" s="261"/>
      <c r="PXS22" s="261"/>
      <c r="PXT22" s="261"/>
      <c r="PXU22" s="261"/>
      <c r="PXV22" s="261"/>
      <c r="PXW22" s="261"/>
      <c r="PXX22" s="261"/>
      <c r="PXY22" s="261"/>
      <c r="PXZ22" s="261"/>
      <c r="PYA22" s="261"/>
      <c r="PYB22" s="261"/>
      <c r="PYC22" s="261"/>
      <c r="PYD22" s="261"/>
      <c r="PYE22" s="261"/>
      <c r="PYF22" s="261"/>
      <c r="PYG22" s="261"/>
      <c r="PYH22" s="261"/>
      <c r="PYI22" s="261"/>
      <c r="PYJ22" s="261"/>
      <c r="PYK22" s="261"/>
      <c r="PYL22" s="261"/>
      <c r="PYM22" s="261"/>
      <c r="PYN22" s="261"/>
      <c r="PYO22" s="261"/>
      <c r="PYP22" s="261"/>
      <c r="PYQ22" s="261"/>
      <c r="PYR22" s="261"/>
      <c r="PYS22" s="261"/>
      <c r="PYT22" s="261"/>
      <c r="PYU22" s="261"/>
      <c r="PYV22" s="261"/>
      <c r="PYW22" s="261"/>
      <c r="PYX22" s="261"/>
      <c r="PYY22" s="261"/>
      <c r="PYZ22" s="261"/>
      <c r="PZA22" s="261"/>
      <c r="PZB22" s="261"/>
      <c r="PZC22" s="261"/>
      <c r="PZD22" s="261"/>
      <c r="PZE22" s="261"/>
      <c r="PZF22" s="261"/>
      <c r="PZG22" s="261"/>
      <c r="PZH22" s="261"/>
      <c r="PZI22" s="261"/>
      <c r="PZJ22" s="261"/>
      <c r="PZK22" s="261"/>
      <c r="PZL22" s="261"/>
      <c r="PZM22" s="261"/>
      <c r="PZN22" s="261"/>
      <c r="PZO22" s="261"/>
      <c r="PZP22" s="261"/>
      <c r="PZQ22" s="261"/>
      <c r="PZR22" s="261"/>
      <c r="PZS22" s="261"/>
      <c r="PZT22" s="261"/>
      <c r="PZU22" s="261"/>
      <c r="PZV22" s="261"/>
      <c r="PZW22" s="261"/>
      <c r="PZX22" s="261"/>
      <c r="PZY22" s="261"/>
      <c r="PZZ22" s="261"/>
      <c r="QAA22" s="261"/>
      <c r="QAB22" s="261"/>
      <c r="QAC22" s="261"/>
      <c r="QAD22" s="261"/>
      <c r="QAE22" s="261"/>
      <c r="QAF22" s="261"/>
      <c r="QAG22" s="261"/>
      <c r="QAH22" s="261"/>
      <c r="QAI22" s="261"/>
      <c r="QAJ22" s="261"/>
      <c r="QAK22" s="261"/>
      <c r="QAL22" s="261"/>
      <c r="QAM22" s="261"/>
      <c r="QAN22" s="261"/>
      <c r="QAO22" s="261"/>
      <c r="QAP22" s="261"/>
      <c r="QAQ22" s="261"/>
      <c r="QAR22" s="261"/>
      <c r="QAS22" s="261"/>
      <c r="QAT22" s="261"/>
      <c r="QAU22" s="261"/>
      <c r="QAV22" s="261"/>
      <c r="QAW22" s="261"/>
      <c r="QAX22" s="261"/>
      <c r="QAY22" s="261"/>
      <c r="QAZ22" s="261"/>
      <c r="QBA22" s="261"/>
      <c r="QBB22" s="261"/>
      <c r="QBC22" s="261"/>
      <c r="QBD22" s="261"/>
      <c r="QBE22" s="261"/>
      <c r="QBF22" s="261"/>
      <c r="QBG22" s="261"/>
      <c r="QBH22" s="261"/>
      <c r="QBI22" s="261"/>
      <c r="QBJ22" s="261"/>
      <c r="QBK22" s="261"/>
      <c r="QBL22" s="261"/>
      <c r="QBM22" s="261"/>
      <c r="QBN22" s="261"/>
      <c r="QBO22" s="261"/>
      <c r="QBP22" s="261"/>
      <c r="QBQ22" s="261"/>
      <c r="QBR22" s="261"/>
      <c r="QBS22" s="261"/>
      <c r="QBT22" s="261"/>
      <c r="QBU22" s="261"/>
      <c r="QBV22" s="261"/>
      <c r="QBW22" s="261"/>
      <c r="QBX22" s="261"/>
      <c r="QBY22" s="261"/>
      <c r="QBZ22" s="261"/>
      <c r="QCA22" s="261"/>
      <c r="QCB22" s="261"/>
      <c r="QCC22" s="261"/>
      <c r="QCD22" s="261"/>
      <c r="QCE22" s="261"/>
      <c r="QCF22" s="261"/>
      <c r="QCG22" s="261"/>
      <c r="QCH22" s="261"/>
      <c r="QCI22" s="261"/>
      <c r="QCJ22" s="261"/>
      <c r="QCK22" s="261"/>
      <c r="QCL22" s="261"/>
      <c r="QCM22" s="261"/>
      <c r="QCN22" s="261"/>
      <c r="QCO22" s="261"/>
      <c r="QCP22" s="261"/>
      <c r="QCQ22" s="261"/>
      <c r="QCR22" s="261"/>
      <c r="QCS22" s="261"/>
      <c r="QCT22" s="261"/>
      <c r="QCU22" s="261"/>
      <c r="QCV22" s="261"/>
      <c r="QCW22" s="261"/>
      <c r="QCX22" s="261"/>
      <c r="QCY22" s="261"/>
      <c r="QCZ22" s="261"/>
      <c r="QDA22" s="261"/>
      <c r="QDB22" s="261"/>
      <c r="QDC22" s="261"/>
      <c r="QDD22" s="261"/>
      <c r="QDE22" s="261"/>
      <c r="QDF22" s="261"/>
      <c r="QDG22" s="261"/>
      <c r="QDH22" s="261"/>
      <c r="QDI22" s="261"/>
      <c r="QDJ22" s="261"/>
      <c r="QDK22" s="261"/>
      <c r="QDL22" s="261"/>
      <c r="QDM22" s="261"/>
      <c r="QDN22" s="261"/>
      <c r="QDO22" s="261"/>
      <c r="QDP22" s="261"/>
      <c r="QDQ22" s="261"/>
      <c r="QDR22" s="261"/>
      <c r="QDS22" s="261"/>
      <c r="QDT22" s="261"/>
      <c r="QDU22" s="261"/>
      <c r="QDV22" s="261"/>
      <c r="QDW22" s="261"/>
      <c r="QDX22" s="261"/>
      <c r="QDY22" s="261"/>
      <c r="QDZ22" s="261"/>
      <c r="QEA22" s="261"/>
      <c r="QEB22" s="261"/>
      <c r="QEC22" s="261"/>
      <c r="QED22" s="261"/>
      <c r="QEE22" s="261"/>
      <c r="QEF22" s="261"/>
      <c r="QEG22" s="261"/>
      <c r="QEH22" s="261"/>
      <c r="QEI22" s="261"/>
      <c r="QEJ22" s="261"/>
      <c r="QEK22" s="261"/>
      <c r="QEL22" s="261"/>
      <c r="QEM22" s="261"/>
      <c r="QEN22" s="261"/>
      <c r="QEO22" s="261"/>
      <c r="QEP22" s="261"/>
      <c r="QEQ22" s="261"/>
      <c r="QER22" s="261"/>
      <c r="QES22" s="261"/>
      <c r="QET22" s="261"/>
      <c r="QEU22" s="261"/>
      <c r="QEV22" s="261"/>
      <c r="QEW22" s="261"/>
      <c r="QEX22" s="261"/>
      <c r="QEY22" s="261"/>
      <c r="QEZ22" s="261"/>
      <c r="QFA22" s="261"/>
      <c r="QFB22" s="261"/>
      <c r="QFC22" s="261"/>
      <c r="QFD22" s="261"/>
      <c r="QFE22" s="261"/>
      <c r="QFF22" s="261"/>
      <c r="QFG22" s="261"/>
      <c r="QFH22" s="261"/>
      <c r="QFI22" s="261"/>
      <c r="QFJ22" s="261"/>
      <c r="QFK22" s="261"/>
      <c r="QFL22" s="261"/>
      <c r="QFM22" s="261"/>
      <c r="QFN22" s="261"/>
      <c r="QFO22" s="261"/>
      <c r="QFP22" s="261"/>
      <c r="QFQ22" s="261"/>
      <c r="QFR22" s="261"/>
      <c r="QFS22" s="261"/>
      <c r="QFT22" s="261"/>
      <c r="QFU22" s="261"/>
      <c r="QFV22" s="261"/>
      <c r="QFW22" s="261"/>
      <c r="QFX22" s="261"/>
      <c r="QFY22" s="261"/>
      <c r="QFZ22" s="261"/>
      <c r="QGA22" s="261"/>
      <c r="QGB22" s="261"/>
      <c r="QGC22" s="261"/>
      <c r="QGD22" s="261"/>
      <c r="QGE22" s="261"/>
      <c r="QGF22" s="261"/>
      <c r="QGG22" s="261"/>
      <c r="QGH22" s="261"/>
      <c r="QGI22" s="261"/>
      <c r="QGJ22" s="261"/>
      <c r="QGK22" s="261"/>
      <c r="QGL22" s="261"/>
      <c r="QGM22" s="261"/>
      <c r="QGN22" s="261"/>
      <c r="QGO22" s="261"/>
      <c r="QGP22" s="261"/>
      <c r="QGQ22" s="261"/>
      <c r="QGR22" s="261"/>
      <c r="QGS22" s="261"/>
      <c r="QGT22" s="261"/>
      <c r="QGU22" s="261"/>
      <c r="QGV22" s="261"/>
      <c r="QGW22" s="261"/>
      <c r="QGX22" s="261"/>
      <c r="QGY22" s="261"/>
      <c r="QGZ22" s="261"/>
      <c r="QHA22" s="261"/>
      <c r="QHB22" s="261"/>
      <c r="QHC22" s="261"/>
      <c r="QHD22" s="261"/>
      <c r="QHE22" s="261"/>
      <c r="QHF22" s="261"/>
      <c r="QHG22" s="261"/>
      <c r="QHH22" s="261"/>
      <c r="QHI22" s="261"/>
      <c r="QHJ22" s="261"/>
      <c r="QHK22" s="261"/>
      <c r="QHL22" s="261"/>
      <c r="QHM22" s="261"/>
      <c r="QHN22" s="261"/>
      <c r="QHO22" s="261"/>
      <c r="QHP22" s="261"/>
      <c r="QHQ22" s="261"/>
      <c r="QHR22" s="261"/>
      <c r="QHS22" s="261"/>
      <c r="QHT22" s="261"/>
      <c r="QHU22" s="261"/>
      <c r="QHV22" s="261"/>
      <c r="QHW22" s="261"/>
      <c r="QHX22" s="261"/>
      <c r="QHY22" s="261"/>
      <c r="QHZ22" s="261"/>
      <c r="QIA22" s="261"/>
      <c r="QIB22" s="261"/>
      <c r="QIC22" s="261"/>
      <c r="QID22" s="261"/>
      <c r="QIE22" s="261"/>
      <c r="QIF22" s="261"/>
      <c r="QIG22" s="261"/>
      <c r="QIH22" s="261"/>
      <c r="QII22" s="261"/>
      <c r="QIJ22" s="261"/>
      <c r="QIK22" s="261"/>
      <c r="QIL22" s="261"/>
      <c r="QIM22" s="261"/>
      <c r="QIN22" s="261"/>
      <c r="QIO22" s="261"/>
      <c r="QIP22" s="261"/>
      <c r="QIQ22" s="261"/>
      <c r="QIR22" s="261"/>
      <c r="QIS22" s="261"/>
      <c r="QIT22" s="261"/>
      <c r="QIU22" s="261"/>
      <c r="QIV22" s="261"/>
      <c r="QIW22" s="261"/>
      <c r="QIX22" s="261"/>
      <c r="QIY22" s="261"/>
      <c r="QIZ22" s="261"/>
      <c r="QJA22" s="261"/>
      <c r="QJB22" s="261"/>
      <c r="QJC22" s="261"/>
      <c r="QJD22" s="261"/>
      <c r="QJE22" s="261"/>
      <c r="QJF22" s="261"/>
      <c r="QJG22" s="261"/>
      <c r="QJH22" s="261"/>
      <c r="QJI22" s="261"/>
      <c r="QJJ22" s="261"/>
      <c r="QJK22" s="261"/>
      <c r="QJL22" s="261"/>
      <c r="QJM22" s="261"/>
      <c r="QJN22" s="261"/>
      <c r="QJO22" s="261"/>
      <c r="QJP22" s="261"/>
      <c r="QJQ22" s="261"/>
      <c r="QJR22" s="261"/>
      <c r="QJS22" s="261"/>
      <c r="QJT22" s="261"/>
      <c r="QJU22" s="261"/>
      <c r="QJV22" s="261"/>
      <c r="QJW22" s="261"/>
      <c r="QJX22" s="261"/>
      <c r="QJY22" s="261"/>
      <c r="QJZ22" s="261"/>
      <c r="QKA22" s="261"/>
      <c r="QKB22" s="261"/>
      <c r="QKC22" s="261"/>
      <c r="QKD22" s="261"/>
      <c r="QKE22" s="261"/>
      <c r="QKF22" s="261"/>
      <c r="QKG22" s="261"/>
      <c r="QKH22" s="261"/>
      <c r="QKI22" s="261"/>
      <c r="QKJ22" s="261"/>
      <c r="QKK22" s="261"/>
      <c r="QKL22" s="261"/>
      <c r="QKM22" s="261"/>
      <c r="QKN22" s="261"/>
      <c r="QKO22" s="261"/>
      <c r="QKP22" s="261"/>
      <c r="QKQ22" s="261"/>
      <c r="QKR22" s="261"/>
      <c r="QKS22" s="261"/>
      <c r="QKT22" s="261"/>
      <c r="QKU22" s="261"/>
      <c r="QKV22" s="261"/>
      <c r="QKW22" s="261"/>
      <c r="QKX22" s="261"/>
      <c r="QKY22" s="261"/>
      <c r="QKZ22" s="261"/>
      <c r="QLA22" s="261"/>
      <c r="QLB22" s="261"/>
      <c r="QLC22" s="261"/>
      <c r="QLD22" s="261"/>
      <c r="QLE22" s="261"/>
      <c r="QLF22" s="261"/>
      <c r="QLG22" s="261"/>
      <c r="QLH22" s="261"/>
      <c r="QLI22" s="261"/>
      <c r="QLJ22" s="261"/>
      <c r="QLK22" s="261"/>
      <c r="QLL22" s="261"/>
      <c r="QLM22" s="261"/>
      <c r="QLN22" s="261"/>
      <c r="QLO22" s="261"/>
      <c r="QLP22" s="261"/>
      <c r="QLQ22" s="261"/>
      <c r="QLR22" s="261"/>
      <c r="QLS22" s="261"/>
      <c r="QLT22" s="261"/>
      <c r="QLU22" s="261"/>
      <c r="QLV22" s="261"/>
      <c r="QLW22" s="261"/>
      <c r="QLX22" s="261"/>
      <c r="QLY22" s="261"/>
      <c r="QLZ22" s="261"/>
      <c r="QMA22" s="261"/>
      <c r="QMB22" s="261"/>
      <c r="QMC22" s="261"/>
      <c r="QMD22" s="261"/>
      <c r="QME22" s="261"/>
      <c r="QMF22" s="261"/>
      <c r="QMG22" s="261"/>
      <c r="QMH22" s="261"/>
      <c r="QMI22" s="261"/>
      <c r="QMJ22" s="261"/>
      <c r="QMK22" s="261"/>
      <c r="QML22" s="261"/>
      <c r="QMM22" s="261"/>
      <c r="QMN22" s="261"/>
      <c r="QMO22" s="261"/>
      <c r="QMP22" s="261"/>
      <c r="QMQ22" s="261"/>
      <c r="QMR22" s="261"/>
      <c r="QMS22" s="261"/>
      <c r="QMT22" s="261"/>
      <c r="QMU22" s="261"/>
      <c r="QMV22" s="261"/>
      <c r="QMW22" s="261"/>
      <c r="QMX22" s="261"/>
      <c r="QMY22" s="261"/>
      <c r="QMZ22" s="261"/>
      <c r="QNA22" s="261"/>
      <c r="QNB22" s="261"/>
      <c r="QNC22" s="261"/>
      <c r="QND22" s="261"/>
      <c r="QNE22" s="261"/>
      <c r="QNF22" s="261"/>
      <c r="QNG22" s="261"/>
      <c r="QNH22" s="261"/>
      <c r="QNI22" s="261"/>
      <c r="QNJ22" s="261"/>
      <c r="QNK22" s="261"/>
      <c r="QNL22" s="261"/>
      <c r="QNM22" s="261"/>
      <c r="QNN22" s="261"/>
      <c r="QNO22" s="261"/>
      <c r="QNP22" s="261"/>
      <c r="QNQ22" s="261"/>
      <c r="QNR22" s="261"/>
      <c r="QNS22" s="261"/>
      <c r="QNT22" s="261"/>
      <c r="QNU22" s="261"/>
      <c r="QNV22" s="261"/>
      <c r="QNW22" s="261"/>
      <c r="QNX22" s="261"/>
      <c r="QNY22" s="261"/>
      <c r="QNZ22" s="261"/>
      <c r="QOA22" s="261"/>
      <c r="QOB22" s="261"/>
      <c r="QOC22" s="261"/>
      <c r="QOD22" s="261"/>
      <c r="QOE22" s="261"/>
      <c r="QOF22" s="261"/>
      <c r="QOG22" s="261"/>
      <c r="QOH22" s="261"/>
      <c r="QOI22" s="261"/>
      <c r="QOJ22" s="261"/>
      <c r="QOK22" s="261"/>
      <c r="QOL22" s="261"/>
      <c r="QOM22" s="261"/>
      <c r="QON22" s="261"/>
      <c r="QOO22" s="261"/>
      <c r="QOP22" s="261"/>
      <c r="QOQ22" s="261"/>
      <c r="QOR22" s="261"/>
      <c r="QOS22" s="261"/>
      <c r="QOT22" s="261"/>
      <c r="QOU22" s="261"/>
      <c r="QOV22" s="261"/>
      <c r="QOW22" s="261"/>
      <c r="QOX22" s="261"/>
      <c r="QOY22" s="261"/>
      <c r="QOZ22" s="261"/>
      <c r="QPA22" s="261"/>
      <c r="QPB22" s="261"/>
      <c r="QPC22" s="261"/>
      <c r="QPD22" s="261"/>
      <c r="QPE22" s="261"/>
      <c r="QPF22" s="261"/>
      <c r="QPG22" s="261"/>
      <c r="QPH22" s="261"/>
      <c r="QPI22" s="261"/>
      <c r="QPJ22" s="261"/>
      <c r="QPK22" s="261"/>
      <c r="QPL22" s="261"/>
      <c r="QPM22" s="261"/>
      <c r="QPN22" s="261"/>
      <c r="QPO22" s="261"/>
      <c r="QPP22" s="261"/>
      <c r="QPQ22" s="261"/>
      <c r="QPR22" s="261"/>
      <c r="QPS22" s="261"/>
      <c r="QPT22" s="261"/>
      <c r="QPU22" s="261"/>
      <c r="QPV22" s="261"/>
      <c r="QPW22" s="261"/>
      <c r="QPX22" s="261"/>
      <c r="QPY22" s="261"/>
      <c r="QPZ22" s="261"/>
      <c r="QQA22" s="261"/>
      <c r="QQB22" s="261"/>
      <c r="QQC22" s="261"/>
      <c r="QQD22" s="261"/>
      <c r="QQE22" s="261"/>
      <c r="QQF22" s="261"/>
      <c r="QQG22" s="261"/>
      <c r="QQH22" s="261"/>
      <c r="QQI22" s="261"/>
      <c r="QQJ22" s="261"/>
      <c r="QQK22" s="261"/>
      <c r="QQL22" s="261"/>
      <c r="QQM22" s="261"/>
      <c r="QQN22" s="261"/>
      <c r="QQO22" s="261"/>
      <c r="QQP22" s="261"/>
      <c r="QQQ22" s="261"/>
      <c r="QQR22" s="261"/>
      <c r="QQS22" s="261"/>
      <c r="QQT22" s="261"/>
      <c r="QQU22" s="261"/>
      <c r="QQV22" s="261"/>
      <c r="QQW22" s="261"/>
      <c r="QQX22" s="261"/>
      <c r="QQY22" s="261"/>
      <c r="QQZ22" s="261"/>
      <c r="QRA22" s="261"/>
      <c r="QRB22" s="261"/>
      <c r="QRC22" s="261"/>
      <c r="QRD22" s="261"/>
      <c r="QRE22" s="261"/>
      <c r="QRF22" s="261"/>
      <c r="QRG22" s="261"/>
      <c r="QRH22" s="261"/>
      <c r="QRI22" s="261"/>
      <c r="QRJ22" s="261"/>
      <c r="QRK22" s="261"/>
      <c r="QRL22" s="261"/>
      <c r="QRM22" s="261"/>
      <c r="QRN22" s="261"/>
      <c r="QRO22" s="261"/>
      <c r="QRP22" s="261"/>
      <c r="QRQ22" s="261"/>
      <c r="QRR22" s="261"/>
      <c r="QRS22" s="261"/>
      <c r="QRT22" s="261"/>
      <c r="QRU22" s="261"/>
      <c r="QRV22" s="261"/>
      <c r="QRW22" s="261"/>
      <c r="QRX22" s="261"/>
      <c r="QRY22" s="261"/>
      <c r="QRZ22" s="261"/>
      <c r="QSA22" s="261"/>
      <c r="QSB22" s="261"/>
      <c r="QSC22" s="261"/>
      <c r="QSD22" s="261"/>
      <c r="QSE22" s="261"/>
      <c r="QSF22" s="261"/>
      <c r="QSG22" s="261"/>
      <c r="QSH22" s="261"/>
      <c r="QSI22" s="261"/>
      <c r="QSJ22" s="261"/>
      <c r="QSK22" s="261"/>
      <c r="QSL22" s="261"/>
      <c r="QSM22" s="261"/>
      <c r="QSN22" s="261"/>
      <c r="QSO22" s="261"/>
      <c r="QSP22" s="261"/>
      <c r="QSQ22" s="261"/>
      <c r="QSR22" s="261"/>
      <c r="QSS22" s="261"/>
      <c r="QST22" s="261"/>
      <c r="QSU22" s="261"/>
      <c r="QSV22" s="261"/>
      <c r="QSW22" s="261"/>
      <c r="QSX22" s="261"/>
      <c r="QSY22" s="261"/>
      <c r="QSZ22" s="261"/>
      <c r="QTA22" s="261"/>
      <c r="QTB22" s="261"/>
      <c r="QTC22" s="261"/>
      <c r="QTD22" s="261"/>
      <c r="QTE22" s="261"/>
      <c r="QTF22" s="261"/>
      <c r="QTG22" s="261"/>
      <c r="QTH22" s="261"/>
      <c r="QTI22" s="261"/>
      <c r="QTJ22" s="261"/>
      <c r="QTK22" s="261"/>
      <c r="QTL22" s="261"/>
      <c r="QTM22" s="261"/>
      <c r="QTN22" s="261"/>
      <c r="QTO22" s="261"/>
      <c r="QTP22" s="261"/>
      <c r="QTQ22" s="261"/>
      <c r="QTR22" s="261"/>
      <c r="QTS22" s="261"/>
      <c r="QTT22" s="261"/>
      <c r="QTU22" s="261"/>
      <c r="QTV22" s="261"/>
      <c r="QTW22" s="261"/>
      <c r="QTX22" s="261"/>
      <c r="QTY22" s="261"/>
      <c r="QTZ22" s="261"/>
      <c r="QUA22" s="261"/>
      <c r="QUB22" s="261"/>
      <c r="QUC22" s="261"/>
      <c r="QUD22" s="261"/>
      <c r="QUE22" s="261"/>
      <c r="QUF22" s="261"/>
      <c r="QUG22" s="261"/>
      <c r="QUH22" s="261"/>
      <c r="QUI22" s="261"/>
      <c r="QUJ22" s="261"/>
      <c r="QUK22" s="261"/>
      <c r="QUL22" s="261"/>
      <c r="QUM22" s="261"/>
      <c r="QUN22" s="261"/>
      <c r="QUO22" s="261"/>
      <c r="QUP22" s="261"/>
      <c r="QUQ22" s="261"/>
      <c r="QUR22" s="261"/>
      <c r="QUS22" s="261"/>
      <c r="QUT22" s="261"/>
      <c r="QUU22" s="261"/>
      <c r="QUV22" s="261"/>
      <c r="QUW22" s="261"/>
      <c r="QUX22" s="261"/>
      <c r="QUY22" s="261"/>
      <c r="QUZ22" s="261"/>
      <c r="QVA22" s="261"/>
      <c r="QVB22" s="261"/>
      <c r="QVC22" s="261"/>
      <c r="QVD22" s="261"/>
      <c r="QVE22" s="261"/>
      <c r="QVF22" s="261"/>
      <c r="QVG22" s="261"/>
      <c r="QVH22" s="261"/>
      <c r="QVI22" s="261"/>
      <c r="QVJ22" s="261"/>
      <c r="QVK22" s="261"/>
      <c r="QVL22" s="261"/>
      <c r="QVM22" s="261"/>
      <c r="QVN22" s="261"/>
      <c r="QVO22" s="261"/>
      <c r="QVP22" s="261"/>
      <c r="QVQ22" s="261"/>
      <c r="QVR22" s="261"/>
      <c r="QVS22" s="261"/>
      <c r="QVT22" s="261"/>
      <c r="QVU22" s="261"/>
      <c r="QVV22" s="261"/>
      <c r="QVW22" s="261"/>
      <c r="QVX22" s="261"/>
      <c r="QVY22" s="261"/>
      <c r="QVZ22" s="261"/>
      <c r="QWA22" s="261"/>
      <c r="QWB22" s="261"/>
      <c r="QWC22" s="261"/>
      <c r="QWD22" s="261"/>
      <c r="QWE22" s="261"/>
      <c r="QWF22" s="261"/>
      <c r="QWG22" s="261"/>
      <c r="QWH22" s="261"/>
      <c r="QWI22" s="261"/>
      <c r="QWJ22" s="261"/>
      <c r="QWK22" s="261"/>
      <c r="QWL22" s="261"/>
      <c r="QWM22" s="261"/>
      <c r="QWN22" s="261"/>
      <c r="QWO22" s="261"/>
      <c r="QWP22" s="261"/>
      <c r="QWQ22" s="261"/>
      <c r="QWR22" s="261"/>
      <c r="QWS22" s="261"/>
      <c r="QWT22" s="261"/>
      <c r="QWU22" s="261"/>
      <c r="QWV22" s="261"/>
      <c r="QWW22" s="261"/>
      <c r="QWX22" s="261"/>
      <c r="QWY22" s="261"/>
      <c r="QWZ22" s="261"/>
      <c r="QXA22" s="261"/>
      <c r="QXB22" s="261"/>
      <c r="QXC22" s="261"/>
      <c r="QXD22" s="261"/>
      <c r="QXE22" s="261"/>
      <c r="QXF22" s="261"/>
      <c r="QXG22" s="261"/>
      <c r="QXH22" s="261"/>
      <c r="QXI22" s="261"/>
      <c r="QXJ22" s="261"/>
      <c r="QXK22" s="261"/>
      <c r="QXL22" s="261"/>
      <c r="QXM22" s="261"/>
      <c r="QXN22" s="261"/>
      <c r="QXO22" s="261"/>
      <c r="QXP22" s="261"/>
      <c r="QXQ22" s="261"/>
      <c r="QXR22" s="261"/>
      <c r="QXS22" s="261"/>
      <c r="QXT22" s="261"/>
      <c r="QXU22" s="261"/>
      <c r="QXV22" s="261"/>
      <c r="QXW22" s="261"/>
      <c r="QXX22" s="261"/>
      <c r="QXY22" s="261"/>
      <c r="QXZ22" s="261"/>
      <c r="QYA22" s="261"/>
      <c r="QYB22" s="261"/>
      <c r="QYC22" s="261"/>
      <c r="QYD22" s="261"/>
      <c r="QYE22" s="261"/>
      <c r="QYF22" s="261"/>
      <c r="QYG22" s="261"/>
      <c r="QYH22" s="261"/>
      <c r="QYI22" s="261"/>
      <c r="QYJ22" s="261"/>
      <c r="QYK22" s="261"/>
      <c r="QYL22" s="261"/>
      <c r="QYM22" s="261"/>
      <c r="QYN22" s="261"/>
      <c r="QYO22" s="261"/>
      <c r="QYP22" s="261"/>
      <c r="QYQ22" s="261"/>
      <c r="QYR22" s="261"/>
      <c r="QYS22" s="261"/>
      <c r="QYT22" s="261"/>
      <c r="QYU22" s="261"/>
      <c r="QYV22" s="261"/>
      <c r="QYW22" s="261"/>
      <c r="QYX22" s="261"/>
      <c r="QYY22" s="261"/>
      <c r="QYZ22" s="261"/>
      <c r="QZA22" s="261"/>
      <c r="QZB22" s="261"/>
      <c r="QZC22" s="261"/>
      <c r="QZD22" s="261"/>
      <c r="QZE22" s="261"/>
      <c r="QZF22" s="261"/>
      <c r="QZG22" s="261"/>
      <c r="QZH22" s="261"/>
      <c r="QZI22" s="261"/>
      <c r="QZJ22" s="261"/>
      <c r="QZK22" s="261"/>
      <c r="QZL22" s="261"/>
      <c r="QZM22" s="261"/>
      <c r="QZN22" s="261"/>
      <c r="QZO22" s="261"/>
      <c r="QZP22" s="261"/>
      <c r="QZQ22" s="261"/>
      <c r="QZR22" s="261"/>
      <c r="QZS22" s="261"/>
      <c r="QZT22" s="261"/>
      <c r="QZU22" s="261"/>
      <c r="QZV22" s="261"/>
      <c r="QZW22" s="261"/>
      <c r="QZX22" s="261"/>
      <c r="QZY22" s="261"/>
      <c r="QZZ22" s="261"/>
      <c r="RAA22" s="261"/>
      <c r="RAB22" s="261"/>
      <c r="RAC22" s="261"/>
      <c r="RAD22" s="261"/>
      <c r="RAE22" s="261"/>
      <c r="RAF22" s="261"/>
      <c r="RAG22" s="261"/>
      <c r="RAH22" s="261"/>
      <c r="RAI22" s="261"/>
      <c r="RAJ22" s="261"/>
      <c r="RAK22" s="261"/>
      <c r="RAL22" s="261"/>
      <c r="RAM22" s="261"/>
      <c r="RAN22" s="261"/>
      <c r="RAO22" s="261"/>
      <c r="RAP22" s="261"/>
      <c r="RAQ22" s="261"/>
      <c r="RAR22" s="261"/>
      <c r="RAS22" s="261"/>
      <c r="RAT22" s="261"/>
      <c r="RAU22" s="261"/>
      <c r="RAV22" s="261"/>
      <c r="RAW22" s="261"/>
      <c r="RAX22" s="261"/>
      <c r="RAY22" s="261"/>
      <c r="RAZ22" s="261"/>
      <c r="RBA22" s="261"/>
      <c r="RBB22" s="261"/>
      <c r="RBC22" s="261"/>
      <c r="RBD22" s="261"/>
      <c r="RBE22" s="261"/>
      <c r="RBF22" s="261"/>
      <c r="RBG22" s="261"/>
      <c r="RBH22" s="261"/>
      <c r="RBI22" s="261"/>
      <c r="RBJ22" s="261"/>
      <c r="RBK22" s="261"/>
      <c r="RBL22" s="261"/>
      <c r="RBM22" s="261"/>
      <c r="RBN22" s="261"/>
      <c r="RBO22" s="261"/>
      <c r="RBP22" s="261"/>
      <c r="RBQ22" s="261"/>
      <c r="RBR22" s="261"/>
      <c r="RBS22" s="261"/>
      <c r="RBT22" s="261"/>
      <c r="RBU22" s="261"/>
      <c r="RBV22" s="261"/>
      <c r="RBW22" s="261"/>
      <c r="RBX22" s="261"/>
      <c r="RBY22" s="261"/>
      <c r="RBZ22" s="261"/>
      <c r="RCA22" s="261"/>
      <c r="RCB22" s="261"/>
      <c r="RCC22" s="261"/>
      <c r="RCD22" s="261"/>
      <c r="RCE22" s="261"/>
      <c r="RCF22" s="261"/>
      <c r="RCG22" s="261"/>
      <c r="RCH22" s="261"/>
      <c r="RCI22" s="261"/>
      <c r="RCJ22" s="261"/>
      <c r="RCK22" s="261"/>
      <c r="RCL22" s="261"/>
      <c r="RCM22" s="261"/>
      <c r="RCN22" s="261"/>
      <c r="RCO22" s="261"/>
      <c r="RCP22" s="261"/>
      <c r="RCQ22" s="261"/>
      <c r="RCR22" s="261"/>
      <c r="RCS22" s="261"/>
      <c r="RCT22" s="261"/>
      <c r="RCU22" s="261"/>
      <c r="RCV22" s="261"/>
      <c r="RCW22" s="261"/>
      <c r="RCX22" s="261"/>
      <c r="RCY22" s="261"/>
      <c r="RCZ22" s="261"/>
      <c r="RDA22" s="261"/>
      <c r="RDB22" s="261"/>
      <c r="RDC22" s="261"/>
      <c r="RDD22" s="261"/>
      <c r="RDE22" s="261"/>
      <c r="RDF22" s="261"/>
      <c r="RDG22" s="261"/>
      <c r="RDH22" s="261"/>
      <c r="RDI22" s="261"/>
      <c r="RDJ22" s="261"/>
      <c r="RDK22" s="261"/>
      <c r="RDL22" s="261"/>
      <c r="RDM22" s="261"/>
      <c r="RDN22" s="261"/>
      <c r="RDO22" s="261"/>
      <c r="RDP22" s="261"/>
      <c r="RDQ22" s="261"/>
      <c r="RDR22" s="261"/>
      <c r="RDS22" s="261"/>
      <c r="RDT22" s="261"/>
      <c r="RDU22" s="261"/>
      <c r="RDV22" s="261"/>
      <c r="RDW22" s="261"/>
      <c r="RDX22" s="261"/>
      <c r="RDY22" s="261"/>
      <c r="RDZ22" s="261"/>
      <c r="REA22" s="261"/>
      <c r="REB22" s="261"/>
      <c r="REC22" s="261"/>
      <c r="RED22" s="261"/>
      <c r="REE22" s="261"/>
      <c r="REF22" s="261"/>
      <c r="REG22" s="261"/>
      <c r="REH22" s="261"/>
      <c r="REI22" s="261"/>
      <c r="REJ22" s="261"/>
      <c r="REK22" s="261"/>
      <c r="REL22" s="261"/>
      <c r="REM22" s="261"/>
      <c r="REN22" s="261"/>
      <c r="REO22" s="261"/>
      <c r="REP22" s="261"/>
      <c r="REQ22" s="261"/>
      <c r="RER22" s="261"/>
      <c r="RES22" s="261"/>
      <c r="RET22" s="261"/>
      <c r="REU22" s="261"/>
      <c r="REV22" s="261"/>
      <c r="REW22" s="261"/>
      <c r="REX22" s="261"/>
      <c r="REY22" s="261"/>
      <c r="REZ22" s="261"/>
      <c r="RFA22" s="261"/>
      <c r="RFB22" s="261"/>
      <c r="RFC22" s="261"/>
      <c r="RFD22" s="261"/>
      <c r="RFE22" s="261"/>
      <c r="RFF22" s="261"/>
      <c r="RFG22" s="261"/>
      <c r="RFH22" s="261"/>
      <c r="RFI22" s="261"/>
      <c r="RFJ22" s="261"/>
      <c r="RFK22" s="261"/>
      <c r="RFL22" s="261"/>
      <c r="RFM22" s="261"/>
      <c r="RFN22" s="261"/>
      <c r="RFO22" s="261"/>
      <c r="RFP22" s="261"/>
      <c r="RFQ22" s="261"/>
      <c r="RFR22" s="261"/>
      <c r="RFS22" s="261"/>
      <c r="RFT22" s="261"/>
      <c r="RFU22" s="261"/>
      <c r="RFV22" s="261"/>
      <c r="RFW22" s="261"/>
      <c r="RFX22" s="261"/>
      <c r="RFY22" s="261"/>
      <c r="RFZ22" s="261"/>
      <c r="RGA22" s="261"/>
      <c r="RGB22" s="261"/>
      <c r="RGC22" s="261"/>
      <c r="RGD22" s="261"/>
      <c r="RGE22" s="261"/>
      <c r="RGF22" s="261"/>
      <c r="RGG22" s="261"/>
      <c r="RGH22" s="261"/>
      <c r="RGI22" s="261"/>
      <c r="RGJ22" s="261"/>
      <c r="RGK22" s="261"/>
      <c r="RGL22" s="261"/>
      <c r="RGM22" s="261"/>
      <c r="RGN22" s="261"/>
      <c r="RGO22" s="261"/>
      <c r="RGP22" s="261"/>
      <c r="RGQ22" s="261"/>
      <c r="RGR22" s="261"/>
      <c r="RGS22" s="261"/>
      <c r="RGT22" s="261"/>
      <c r="RGU22" s="261"/>
      <c r="RGV22" s="261"/>
      <c r="RGW22" s="261"/>
      <c r="RGX22" s="261"/>
      <c r="RGY22" s="261"/>
      <c r="RGZ22" s="261"/>
      <c r="RHA22" s="261"/>
      <c r="RHB22" s="261"/>
      <c r="RHC22" s="261"/>
      <c r="RHD22" s="261"/>
      <c r="RHE22" s="261"/>
      <c r="RHF22" s="261"/>
      <c r="RHG22" s="261"/>
      <c r="RHH22" s="261"/>
      <c r="RHI22" s="261"/>
      <c r="RHJ22" s="261"/>
      <c r="RHK22" s="261"/>
      <c r="RHL22" s="261"/>
      <c r="RHM22" s="261"/>
      <c r="RHN22" s="261"/>
      <c r="RHO22" s="261"/>
      <c r="RHP22" s="261"/>
      <c r="RHQ22" s="261"/>
      <c r="RHR22" s="261"/>
      <c r="RHS22" s="261"/>
      <c r="RHT22" s="261"/>
      <c r="RHU22" s="261"/>
      <c r="RHV22" s="261"/>
      <c r="RHW22" s="261"/>
      <c r="RHX22" s="261"/>
      <c r="RHY22" s="261"/>
      <c r="RHZ22" s="261"/>
      <c r="RIA22" s="261"/>
      <c r="RIB22" s="261"/>
      <c r="RIC22" s="261"/>
      <c r="RID22" s="261"/>
      <c r="RIE22" s="261"/>
      <c r="RIF22" s="261"/>
      <c r="RIG22" s="261"/>
      <c r="RIH22" s="261"/>
      <c r="RII22" s="261"/>
      <c r="RIJ22" s="261"/>
      <c r="RIK22" s="261"/>
      <c r="RIL22" s="261"/>
      <c r="RIM22" s="261"/>
      <c r="RIN22" s="261"/>
      <c r="RIO22" s="261"/>
      <c r="RIP22" s="261"/>
      <c r="RIQ22" s="261"/>
      <c r="RIR22" s="261"/>
      <c r="RIS22" s="261"/>
      <c r="RIT22" s="261"/>
      <c r="RIU22" s="261"/>
      <c r="RIV22" s="261"/>
      <c r="RIW22" s="261"/>
      <c r="RIX22" s="261"/>
      <c r="RIY22" s="261"/>
      <c r="RIZ22" s="261"/>
      <c r="RJA22" s="261"/>
      <c r="RJB22" s="261"/>
      <c r="RJC22" s="261"/>
      <c r="RJD22" s="261"/>
      <c r="RJE22" s="261"/>
      <c r="RJF22" s="261"/>
      <c r="RJG22" s="261"/>
      <c r="RJH22" s="261"/>
      <c r="RJI22" s="261"/>
      <c r="RJJ22" s="261"/>
      <c r="RJK22" s="261"/>
      <c r="RJL22" s="261"/>
      <c r="RJM22" s="261"/>
      <c r="RJN22" s="261"/>
      <c r="RJO22" s="261"/>
      <c r="RJP22" s="261"/>
      <c r="RJQ22" s="261"/>
      <c r="RJR22" s="261"/>
      <c r="RJS22" s="261"/>
      <c r="RJT22" s="261"/>
      <c r="RJU22" s="261"/>
      <c r="RJV22" s="261"/>
      <c r="RJW22" s="261"/>
      <c r="RJX22" s="261"/>
      <c r="RJY22" s="261"/>
      <c r="RJZ22" s="261"/>
      <c r="RKA22" s="261"/>
      <c r="RKB22" s="261"/>
      <c r="RKC22" s="261"/>
      <c r="RKD22" s="261"/>
      <c r="RKE22" s="261"/>
      <c r="RKF22" s="261"/>
      <c r="RKG22" s="261"/>
      <c r="RKH22" s="261"/>
      <c r="RKI22" s="261"/>
      <c r="RKJ22" s="261"/>
      <c r="RKK22" s="261"/>
      <c r="RKL22" s="261"/>
      <c r="RKM22" s="261"/>
      <c r="RKN22" s="261"/>
      <c r="RKO22" s="261"/>
      <c r="RKP22" s="261"/>
      <c r="RKQ22" s="261"/>
      <c r="RKR22" s="261"/>
      <c r="RKS22" s="261"/>
      <c r="RKT22" s="261"/>
      <c r="RKU22" s="261"/>
      <c r="RKV22" s="261"/>
      <c r="RKW22" s="261"/>
      <c r="RKX22" s="261"/>
      <c r="RKY22" s="261"/>
      <c r="RKZ22" s="261"/>
      <c r="RLA22" s="261"/>
      <c r="RLB22" s="261"/>
      <c r="RLC22" s="261"/>
      <c r="RLD22" s="261"/>
      <c r="RLE22" s="261"/>
      <c r="RLF22" s="261"/>
      <c r="RLG22" s="261"/>
      <c r="RLH22" s="261"/>
      <c r="RLI22" s="261"/>
      <c r="RLJ22" s="261"/>
      <c r="RLK22" s="261"/>
      <c r="RLL22" s="261"/>
      <c r="RLM22" s="261"/>
      <c r="RLN22" s="261"/>
      <c r="RLO22" s="261"/>
      <c r="RLP22" s="261"/>
      <c r="RLQ22" s="261"/>
      <c r="RLR22" s="261"/>
      <c r="RLS22" s="261"/>
      <c r="RLT22" s="261"/>
      <c r="RLU22" s="261"/>
      <c r="RLV22" s="261"/>
      <c r="RLW22" s="261"/>
      <c r="RLX22" s="261"/>
      <c r="RLY22" s="261"/>
      <c r="RLZ22" s="261"/>
      <c r="RMA22" s="261"/>
      <c r="RMB22" s="261"/>
      <c r="RMC22" s="261"/>
      <c r="RMD22" s="261"/>
      <c r="RME22" s="261"/>
      <c r="RMF22" s="261"/>
      <c r="RMG22" s="261"/>
      <c r="RMH22" s="261"/>
      <c r="RMI22" s="261"/>
      <c r="RMJ22" s="261"/>
      <c r="RMK22" s="261"/>
      <c r="RML22" s="261"/>
      <c r="RMM22" s="261"/>
      <c r="RMN22" s="261"/>
      <c r="RMO22" s="261"/>
      <c r="RMP22" s="261"/>
      <c r="RMQ22" s="261"/>
      <c r="RMR22" s="261"/>
      <c r="RMS22" s="261"/>
      <c r="RMT22" s="261"/>
      <c r="RMU22" s="261"/>
      <c r="RMV22" s="261"/>
      <c r="RMW22" s="261"/>
      <c r="RMX22" s="261"/>
      <c r="RMY22" s="261"/>
      <c r="RMZ22" s="261"/>
      <c r="RNA22" s="261"/>
      <c r="RNB22" s="261"/>
      <c r="RNC22" s="261"/>
      <c r="RND22" s="261"/>
      <c r="RNE22" s="261"/>
      <c r="RNF22" s="261"/>
      <c r="RNG22" s="261"/>
      <c r="RNH22" s="261"/>
      <c r="RNI22" s="261"/>
      <c r="RNJ22" s="261"/>
      <c r="RNK22" s="261"/>
      <c r="RNL22" s="261"/>
      <c r="RNM22" s="261"/>
      <c r="RNN22" s="261"/>
      <c r="RNO22" s="261"/>
      <c r="RNP22" s="261"/>
      <c r="RNQ22" s="261"/>
      <c r="RNR22" s="261"/>
      <c r="RNS22" s="261"/>
      <c r="RNT22" s="261"/>
      <c r="RNU22" s="261"/>
      <c r="RNV22" s="261"/>
      <c r="RNW22" s="261"/>
      <c r="RNX22" s="261"/>
      <c r="RNY22" s="261"/>
      <c r="RNZ22" s="261"/>
      <c r="ROA22" s="261"/>
      <c r="ROB22" s="261"/>
      <c r="ROC22" s="261"/>
      <c r="ROD22" s="261"/>
      <c r="ROE22" s="261"/>
      <c r="ROF22" s="261"/>
      <c r="ROG22" s="261"/>
      <c r="ROH22" s="261"/>
      <c r="ROI22" s="261"/>
      <c r="ROJ22" s="261"/>
      <c r="ROK22" s="261"/>
      <c r="ROL22" s="261"/>
      <c r="ROM22" s="261"/>
      <c r="RON22" s="261"/>
      <c r="ROO22" s="261"/>
      <c r="ROP22" s="261"/>
      <c r="ROQ22" s="261"/>
      <c r="ROR22" s="261"/>
      <c r="ROS22" s="261"/>
      <c r="ROT22" s="261"/>
      <c r="ROU22" s="261"/>
      <c r="ROV22" s="261"/>
      <c r="ROW22" s="261"/>
      <c r="ROX22" s="261"/>
      <c r="ROY22" s="261"/>
      <c r="ROZ22" s="261"/>
      <c r="RPA22" s="261"/>
      <c r="RPB22" s="261"/>
      <c r="RPC22" s="261"/>
      <c r="RPD22" s="261"/>
      <c r="RPE22" s="261"/>
      <c r="RPF22" s="261"/>
      <c r="RPG22" s="261"/>
      <c r="RPH22" s="261"/>
      <c r="RPI22" s="261"/>
      <c r="RPJ22" s="261"/>
      <c r="RPK22" s="261"/>
      <c r="RPL22" s="261"/>
      <c r="RPM22" s="261"/>
      <c r="RPN22" s="261"/>
      <c r="RPO22" s="261"/>
      <c r="RPP22" s="261"/>
      <c r="RPQ22" s="261"/>
      <c r="RPR22" s="261"/>
      <c r="RPS22" s="261"/>
      <c r="RPT22" s="261"/>
      <c r="RPU22" s="261"/>
      <c r="RPV22" s="261"/>
      <c r="RPW22" s="261"/>
      <c r="RPX22" s="261"/>
      <c r="RPY22" s="261"/>
      <c r="RPZ22" s="261"/>
      <c r="RQA22" s="261"/>
      <c r="RQB22" s="261"/>
      <c r="RQC22" s="261"/>
      <c r="RQD22" s="261"/>
      <c r="RQE22" s="261"/>
      <c r="RQF22" s="261"/>
      <c r="RQG22" s="261"/>
      <c r="RQH22" s="261"/>
      <c r="RQI22" s="261"/>
      <c r="RQJ22" s="261"/>
      <c r="RQK22" s="261"/>
      <c r="RQL22" s="261"/>
      <c r="RQM22" s="261"/>
      <c r="RQN22" s="261"/>
      <c r="RQO22" s="261"/>
      <c r="RQP22" s="261"/>
      <c r="RQQ22" s="261"/>
      <c r="RQR22" s="261"/>
      <c r="RQS22" s="261"/>
      <c r="RQT22" s="261"/>
      <c r="RQU22" s="261"/>
      <c r="RQV22" s="261"/>
      <c r="RQW22" s="261"/>
      <c r="RQX22" s="261"/>
      <c r="RQY22" s="261"/>
      <c r="RQZ22" s="261"/>
      <c r="RRA22" s="261"/>
      <c r="RRB22" s="261"/>
      <c r="RRC22" s="261"/>
      <c r="RRD22" s="261"/>
      <c r="RRE22" s="261"/>
      <c r="RRF22" s="261"/>
      <c r="RRG22" s="261"/>
      <c r="RRH22" s="261"/>
      <c r="RRI22" s="261"/>
      <c r="RRJ22" s="261"/>
      <c r="RRK22" s="261"/>
      <c r="RRL22" s="261"/>
      <c r="RRM22" s="261"/>
      <c r="RRN22" s="261"/>
      <c r="RRO22" s="261"/>
      <c r="RRP22" s="261"/>
      <c r="RRQ22" s="261"/>
      <c r="RRR22" s="261"/>
      <c r="RRS22" s="261"/>
      <c r="RRT22" s="261"/>
      <c r="RRU22" s="261"/>
      <c r="RRV22" s="261"/>
      <c r="RRW22" s="261"/>
      <c r="RRX22" s="261"/>
      <c r="RRY22" s="261"/>
      <c r="RRZ22" s="261"/>
      <c r="RSA22" s="261"/>
      <c r="RSB22" s="261"/>
      <c r="RSC22" s="261"/>
      <c r="RSD22" s="261"/>
      <c r="RSE22" s="261"/>
      <c r="RSF22" s="261"/>
      <c r="RSG22" s="261"/>
      <c r="RSH22" s="261"/>
      <c r="RSI22" s="261"/>
      <c r="RSJ22" s="261"/>
      <c r="RSK22" s="261"/>
      <c r="RSL22" s="261"/>
      <c r="RSM22" s="261"/>
      <c r="RSN22" s="261"/>
      <c r="RSO22" s="261"/>
      <c r="RSP22" s="261"/>
      <c r="RSQ22" s="261"/>
      <c r="RSR22" s="261"/>
      <c r="RSS22" s="261"/>
      <c r="RST22" s="261"/>
      <c r="RSU22" s="261"/>
      <c r="RSV22" s="261"/>
      <c r="RSW22" s="261"/>
      <c r="RSX22" s="261"/>
      <c r="RSY22" s="261"/>
      <c r="RSZ22" s="261"/>
      <c r="RTA22" s="261"/>
      <c r="RTB22" s="261"/>
      <c r="RTC22" s="261"/>
      <c r="RTD22" s="261"/>
      <c r="RTE22" s="261"/>
      <c r="RTF22" s="261"/>
      <c r="RTG22" s="261"/>
      <c r="RTH22" s="261"/>
      <c r="RTI22" s="261"/>
      <c r="RTJ22" s="261"/>
      <c r="RTK22" s="261"/>
      <c r="RTL22" s="261"/>
      <c r="RTM22" s="261"/>
      <c r="RTN22" s="261"/>
      <c r="RTO22" s="261"/>
      <c r="RTP22" s="261"/>
      <c r="RTQ22" s="261"/>
      <c r="RTR22" s="261"/>
      <c r="RTS22" s="261"/>
      <c r="RTT22" s="261"/>
      <c r="RTU22" s="261"/>
      <c r="RTV22" s="261"/>
      <c r="RTW22" s="261"/>
      <c r="RTX22" s="261"/>
      <c r="RTY22" s="261"/>
      <c r="RTZ22" s="261"/>
      <c r="RUA22" s="261"/>
      <c r="RUB22" s="261"/>
      <c r="RUC22" s="261"/>
      <c r="RUD22" s="261"/>
      <c r="RUE22" s="261"/>
      <c r="RUF22" s="261"/>
      <c r="RUG22" s="261"/>
      <c r="RUH22" s="261"/>
      <c r="RUI22" s="261"/>
      <c r="RUJ22" s="261"/>
      <c r="RUK22" s="261"/>
      <c r="RUL22" s="261"/>
      <c r="RUM22" s="261"/>
      <c r="RUN22" s="261"/>
      <c r="RUO22" s="261"/>
      <c r="RUP22" s="261"/>
      <c r="RUQ22" s="261"/>
      <c r="RUR22" s="261"/>
      <c r="RUS22" s="261"/>
      <c r="RUT22" s="261"/>
      <c r="RUU22" s="261"/>
      <c r="RUV22" s="261"/>
      <c r="RUW22" s="261"/>
      <c r="RUX22" s="261"/>
      <c r="RUY22" s="261"/>
      <c r="RUZ22" s="261"/>
      <c r="RVA22" s="261"/>
      <c r="RVB22" s="261"/>
      <c r="RVC22" s="261"/>
      <c r="RVD22" s="261"/>
      <c r="RVE22" s="261"/>
      <c r="RVF22" s="261"/>
      <c r="RVG22" s="261"/>
      <c r="RVH22" s="261"/>
      <c r="RVI22" s="261"/>
      <c r="RVJ22" s="261"/>
      <c r="RVK22" s="261"/>
      <c r="RVL22" s="261"/>
      <c r="RVM22" s="261"/>
      <c r="RVN22" s="261"/>
      <c r="RVO22" s="261"/>
      <c r="RVP22" s="261"/>
      <c r="RVQ22" s="261"/>
      <c r="RVR22" s="261"/>
      <c r="RVS22" s="261"/>
      <c r="RVT22" s="261"/>
      <c r="RVU22" s="261"/>
      <c r="RVV22" s="261"/>
      <c r="RVW22" s="261"/>
      <c r="RVX22" s="261"/>
      <c r="RVY22" s="261"/>
      <c r="RVZ22" s="261"/>
      <c r="RWA22" s="261"/>
      <c r="RWB22" s="261"/>
      <c r="RWC22" s="261"/>
      <c r="RWD22" s="261"/>
      <c r="RWE22" s="261"/>
      <c r="RWF22" s="261"/>
      <c r="RWG22" s="261"/>
      <c r="RWH22" s="261"/>
      <c r="RWI22" s="261"/>
      <c r="RWJ22" s="261"/>
      <c r="RWK22" s="261"/>
      <c r="RWL22" s="261"/>
      <c r="RWM22" s="261"/>
      <c r="RWN22" s="261"/>
      <c r="RWO22" s="261"/>
      <c r="RWP22" s="261"/>
      <c r="RWQ22" s="261"/>
      <c r="RWR22" s="261"/>
      <c r="RWS22" s="261"/>
      <c r="RWT22" s="261"/>
      <c r="RWU22" s="261"/>
      <c r="RWV22" s="261"/>
      <c r="RWW22" s="261"/>
      <c r="RWX22" s="261"/>
      <c r="RWY22" s="261"/>
      <c r="RWZ22" s="261"/>
      <c r="RXA22" s="261"/>
      <c r="RXB22" s="261"/>
      <c r="RXC22" s="261"/>
      <c r="RXD22" s="261"/>
      <c r="RXE22" s="261"/>
      <c r="RXF22" s="261"/>
      <c r="RXG22" s="261"/>
      <c r="RXH22" s="261"/>
      <c r="RXI22" s="261"/>
      <c r="RXJ22" s="261"/>
      <c r="RXK22" s="261"/>
      <c r="RXL22" s="261"/>
      <c r="RXM22" s="261"/>
      <c r="RXN22" s="261"/>
      <c r="RXO22" s="261"/>
      <c r="RXP22" s="261"/>
      <c r="RXQ22" s="261"/>
      <c r="RXR22" s="261"/>
      <c r="RXS22" s="261"/>
      <c r="RXT22" s="261"/>
      <c r="RXU22" s="261"/>
      <c r="RXV22" s="261"/>
      <c r="RXW22" s="261"/>
      <c r="RXX22" s="261"/>
      <c r="RXY22" s="261"/>
      <c r="RXZ22" s="261"/>
      <c r="RYA22" s="261"/>
      <c r="RYB22" s="261"/>
      <c r="RYC22" s="261"/>
      <c r="RYD22" s="261"/>
      <c r="RYE22" s="261"/>
      <c r="RYF22" s="261"/>
      <c r="RYG22" s="261"/>
      <c r="RYH22" s="261"/>
      <c r="RYI22" s="261"/>
      <c r="RYJ22" s="261"/>
      <c r="RYK22" s="261"/>
      <c r="RYL22" s="261"/>
      <c r="RYM22" s="261"/>
      <c r="RYN22" s="261"/>
      <c r="RYO22" s="261"/>
      <c r="RYP22" s="261"/>
      <c r="RYQ22" s="261"/>
      <c r="RYR22" s="261"/>
      <c r="RYS22" s="261"/>
      <c r="RYT22" s="261"/>
      <c r="RYU22" s="261"/>
      <c r="RYV22" s="261"/>
      <c r="RYW22" s="261"/>
      <c r="RYX22" s="261"/>
      <c r="RYY22" s="261"/>
      <c r="RYZ22" s="261"/>
      <c r="RZA22" s="261"/>
      <c r="RZB22" s="261"/>
      <c r="RZC22" s="261"/>
      <c r="RZD22" s="261"/>
      <c r="RZE22" s="261"/>
      <c r="RZF22" s="261"/>
      <c r="RZG22" s="261"/>
      <c r="RZH22" s="261"/>
      <c r="RZI22" s="261"/>
      <c r="RZJ22" s="261"/>
      <c r="RZK22" s="261"/>
      <c r="RZL22" s="261"/>
      <c r="RZM22" s="261"/>
      <c r="RZN22" s="261"/>
      <c r="RZO22" s="261"/>
      <c r="RZP22" s="261"/>
      <c r="RZQ22" s="261"/>
      <c r="RZR22" s="261"/>
      <c r="RZS22" s="261"/>
      <c r="RZT22" s="261"/>
      <c r="RZU22" s="261"/>
      <c r="RZV22" s="261"/>
      <c r="RZW22" s="261"/>
      <c r="RZX22" s="261"/>
      <c r="RZY22" s="261"/>
      <c r="RZZ22" s="261"/>
      <c r="SAA22" s="261"/>
      <c r="SAB22" s="261"/>
      <c r="SAC22" s="261"/>
      <c r="SAD22" s="261"/>
      <c r="SAE22" s="261"/>
      <c r="SAF22" s="261"/>
      <c r="SAG22" s="261"/>
      <c r="SAH22" s="261"/>
      <c r="SAI22" s="261"/>
      <c r="SAJ22" s="261"/>
      <c r="SAK22" s="261"/>
      <c r="SAL22" s="261"/>
      <c r="SAM22" s="261"/>
      <c r="SAN22" s="261"/>
      <c r="SAO22" s="261"/>
      <c r="SAP22" s="261"/>
      <c r="SAQ22" s="261"/>
      <c r="SAR22" s="261"/>
      <c r="SAS22" s="261"/>
      <c r="SAT22" s="261"/>
      <c r="SAU22" s="261"/>
      <c r="SAV22" s="261"/>
      <c r="SAW22" s="261"/>
      <c r="SAX22" s="261"/>
      <c r="SAY22" s="261"/>
      <c r="SAZ22" s="261"/>
      <c r="SBA22" s="261"/>
      <c r="SBB22" s="261"/>
      <c r="SBC22" s="261"/>
      <c r="SBD22" s="261"/>
      <c r="SBE22" s="261"/>
      <c r="SBF22" s="261"/>
      <c r="SBG22" s="261"/>
      <c r="SBH22" s="261"/>
      <c r="SBI22" s="261"/>
      <c r="SBJ22" s="261"/>
      <c r="SBK22" s="261"/>
      <c r="SBL22" s="261"/>
      <c r="SBM22" s="261"/>
      <c r="SBN22" s="261"/>
      <c r="SBO22" s="261"/>
      <c r="SBP22" s="261"/>
      <c r="SBQ22" s="261"/>
      <c r="SBR22" s="261"/>
      <c r="SBS22" s="261"/>
      <c r="SBT22" s="261"/>
      <c r="SBU22" s="261"/>
      <c r="SBV22" s="261"/>
      <c r="SBW22" s="261"/>
      <c r="SBX22" s="261"/>
      <c r="SBY22" s="261"/>
      <c r="SBZ22" s="261"/>
      <c r="SCA22" s="261"/>
      <c r="SCB22" s="261"/>
      <c r="SCC22" s="261"/>
      <c r="SCD22" s="261"/>
      <c r="SCE22" s="261"/>
      <c r="SCF22" s="261"/>
      <c r="SCG22" s="261"/>
      <c r="SCH22" s="261"/>
      <c r="SCI22" s="261"/>
      <c r="SCJ22" s="261"/>
      <c r="SCK22" s="261"/>
      <c r="SCL22" s="261"/>
      <c r="SCM22" s="261"/>
      <c r="SCN22" s="261"/>
      <c r="SCO22" s="261"/>
      <c r="SCP22" s="261"/>
      <c r="SCQ22" s="261"/>
      <c r="SCR22" s="261"/>
      <c r="SCS22" s="261"/>
      <c r="SCT22" s="261"/>
      <c r="SCU22" s="261"/>
      <c r="SCV22" s="261"/>
      <c r="SCW22" s="261"/>
      <c r="SCX22" s="261"/>
      <c r="SCY22" s="261"/>
      <c r="SCZ22" s="261"/>
      <c r="SDA22" s="261"/>
      <c r="SDB22" s="261"/>
      <c r="SDC22" s="261"/>
      <c r="SDD22" s="261"/>
      <c r="SDE22" s="261"/>
      <c r="SDF22" s="261"/>
      <c r="SDG22" s="261"/>
      <c r="SDH22" s="261"/>
      <c r="SDI22" s="261"/>
      <c r="SDJ22" s="261"/>
      <c r="SDK22" s="261"/>
      <c r="SDL22" s="261"/>
      <c r="SDM22" s="261"/>
      <c r="SDN22" s="261"/>
      <c r="SDO22" s="261"/>
      <c r="SDP22" s="261"/>
      <c r="SDQ22" s="261"/>
      <c r="SDR22" s="261"/>
      <c r="SDS22" s="261"/>
      <c r="SDT22" s="261"/>
      <c r="SDU22" s="261"/>
      <c r="SDV22" s="261"/>
      <c r="SDW22" s="261"/>
      <c r="SDX22" s="261"/>
      <c r="SDY22" s="261"/>
      <c r="SDZ22" s="261"/>
      <c r="SEA22" s="261"/>
      <c r="SEB22" s="261"/>
      <c r="SEC22" s="261"/>
      <c r="SED22" s="261"/>
      <c r="SEE22" s="261"/>
      <c r="SEF22" s="261"/>
      <c r="SEG22" s="261"/>
      <c r="SEH22" s="261"/>
      <c r="SEI22" s="261"/>
      <c r="SEJ22" s="261"/>
      <c r="SEK22" s="261"/>
      <c r="SEL22" s="261"/>
      <c r="SEM22" s="261"/>
      <c r="SEN22" s="261"/>
      <c r="SEO22" s="261"/>
      <c r="SEP22" s="261"/>
      <c r="SEQ22" s="261"/>
      <c r="SER22" s="261"/>
      <c r="SES22" s="261"/>
      <c r="SET22" s="261"/>
      <c r="SEU22" s="261"/>
      <c r="SEV22" s="261"/>
      <c r="SEW22" s="261"/>
      <c r="SEX22" s="261"/>
      <c r="SEY22" s="261"/>
      <c r="SEZ22" s="261"/>
      <c r="SFA22" s="261"/>
      <c r="SFB22" s="261"/>
      <c r="SFC22" s="261"/>
      <c r="SFD22" s="261"/>
      <c r="SFE22" s="261"/>
      <c r="SFF22" s="261"/>
      <c r="SFG22" s="261"/>
      <c r="SFH22" s="261"/>
      <c r="SFI22" s="261"/>
      <c r="SFJ22" s="261"/>
      <c r="SFK22" s="261"/>
      <c r="SFL22" s="261"/>
      <c r="SFM22" s="261"/>
      <c r="SFN22" s="261"/>
      <c r="SFO22" s="261"/>
      <c r="SFP22" s="261"/>
      <c r="SFQ22" s="261"/>
      <c r="SFR22" s="261"/>
      <c r="SFS22" s="261"/>
      <c r="SFT22" s="261"/>
      <c r="SFU22" s="261"/>
      <c r="SFV22" s="261"/>
      <c r="SFW22" s="261"/>
      <c r="SFX22" s="261"/>
      <c r="SFY22" s="261"/>
      <c r="SFZ22" s="261"/>
      <c r="SGA22" s="261"/>
      <c r="SGB22" s="261"/>
      <c r="SGC22" s="261"/>
      <c r="SGD22" s="261"/>
      <c r="SGE22" s="261"/>
      <c r="SGF22" s="261"/>
      <c r="SGG22" s="261"/>
      <c r="SGH22" s="261"/>
      <c r="SGI22" s="261"/>
      <c r="SGJ22" s="261"/>
      <c r="SGK22" s="261"/>
      <c r="SGL22" s="261"/>
      <c r="SGM22" s="261"/>
      <c r="SGN22" s="261"/>
      <c r="SGO22" s="261"/>
      <c r="SGP22" s="261"/>
      <c r="SGQ22" s="261"/>
      <c r="SGR22" s="261"/>
      <c r="SGS22" s="261"/>
      <c r="SGT22" s="261"/>
      <c r="SGU22" s="261"/>
      <c r="SGV22" s="261"/>
      <c r="SGW22" s="261"/>
      <c r="SGX22" s="261"/>
      <c r="SGY22" s="261"/>
      <c r="SGZ22" s="261"/>
      <c r="SHA22" s="261"/>
      <c r="SHB22" s="261"/>
      <c r="SHC22" s="261"/>
      <c r="SHD22" s="261"/>
      <c r="SHE22" s="261"/>
      <c r="SHF22" s="261"/>
      <c r="SHG22" s="261"/>
      <c r="SHH22" s="261"/>
      <c r="SHI22" s="261"/>
      <c r="SHJ22" s="261"/>
      <c r="SHK22" s="261"/>
      <c r="SHL22" s="261"/>
      <c r="SHM22" s="261"/>
      <c r="SHN22" s="261"/>
      <c r="SHO22" s="261"/>
      <c r="SHP22" s="261"/>
      <c r="SHQ22" s="261"/>
      <c r="SHR22" s="261"/>
      <c r="SHS22" s="261"/>
      <c r="SHT22" s="261"/>
      <c r="SHU22" s="261"/>
      <c r="SHV22" s="261"/>
      <c r="SHW22" s="261"/>
      <c r="SHX22" s="261"/>
      <c r="SHY22" s="261"/>
      <c r="SHZ22" s="261"/>
      <c r="SIA22" s="261"/>
      <c r="SIB22" s="261"/>
      <c r="SIC22" s="261"/>
      <c r="SID22" s="261"/>
      <c r="SIE22" s="261"/>
      <c r="SIF22" s="261"/>
      <c r="SIG22" s="261"/>
      <c r="SIH22" s="261"/>
      <c r="SII22" s="261"/>
      <c r="SIJ22" s="261"/>
      <c r="SIK22" s="261"/>
      <c r="SIL22" s="261"/>
      <c r="SIM22" s="261"/>
      <c r="SIN22" s="261"/>
      <c r="SIO22" s="261"/>
      <c r="SIP22" s="261"/>
      <c r="SIQ22" s="261"/>
      <c r="SIR22" s="261"/>
      <c r="SIS22" s="261"/>
      <c r="SIT22" s="261"/>
      <c r="SIU22" s="261"/>
      <c r="SIV22" s="261"/>
      <c r="SIW22" s="261"/>
      <c r="SIX22" s="261"/>
      <c r="SIY22" s="261"/>
      <c r="SIZ22" s="261"/>
      <c r="SJA22" s="261"/>
      <c r="SJB22" s="261"/>
      <c r="SJC22" s="261"/>
      <c r="SJD22" s="261"/>
      <c r="SJE22" s="261"/>
      <c r="SJF22" s="261"/>
      <c r="SJG22" s="261"/>
      <c r="SJH22" s="261"/>
      <c r="SJI22" s="261"/>
      <c r="SJJ22" s="261"/>
      <c r="SJK22" s="261"/>
      <c r="SJL22" s="261"/>
      <c r="SJM22" s="261"/>
      <c r="SJN22" s="261"/>
      <c r="SJO22" s="261"/>
      <c r="SJP22" s="261"/>
      <c r="SJQ22" s="261"/>
      <c r="SJR22" s="261"/>
      <c r="SJS22" s="261"/>
      <c r="SJT22" s="261"/>
      <c r="SJU22" s="261"/>
      <c r="SJV22" s="261"/>
      <c r="SJW22" s="261"/>
      <c r="SJX22" s="261"/>
      <c r="SJY22" s="261"/>
      <c r="SJZ22" s="261"/>
      <c r="SKA22" s="261"/>
      <c r="SKB22" s="261"/>
      <c r="SKC22" s="261"/>
      <c r="SKD22" s="261"/>
      <c r="SKE22" s="261"/>
      <c r="SKF22" s="261"/>
      <c r="SKG22" s="261"/>
      <c r="SKH22" s="261"/>
      <c r="SKI22" s="261"/>
      <c r="SKJ22" s="261"/>
      <c r="SKK22" s="261"/>
      <c r="SKL22" s="261"/>
      <c r="SKM22" s="261"/>
      <c r="SKN22" s="261"/>
      <c r="SKO22" s="261"/>
      <c r="SKP22" s="261"/>
      <c r="SKQ22" s="261"/>
      <c r="SKR22" s="261"/>
      <c r="SKS22" s="261"/>
      <c r="SKT22" s="261"/>
      <c r="SKU22" s="261"/>
      <c r="SKV22" s="261"/>
      <c r="SKW22" s="261"/>
      <c r="SKX22" s="261"/>
      <c r="SKY22" s="261"/>
      <c r="SKZ22" s="261"/>
      <c r="SLA22" s="261"/>
      <c r="SLB22" s="261"/>
      <c r="SLC22" s="261"/>
      <c r="SLD22" s="261"/>
      <c r="SLE22" s="261"/>
      <c r="SLF22" s="261"/>
      <c r="SLG22" s="261"/>
      <c r="SLH22" s="261"/>
      <c r="SLI22" s="261"/>
      <c r="SLJ22" s="261"/>
      <c r="SLK22" s="261"/>
      <c r="SLL22" s="261"/>
      <c r="SLM22" s="261"/>
      <c r="SLN22" s="261"/>
      <c r="SLO22" s="261"/>
      <c r="SLP22" s="261"/>
      <c r="SLQ22" s="261"/>
      <c r="SLR22" s="261"/>
      <c r="SLS22" s="261"/>
      <c r="SLT22" s="261"/>
      <c r="SLU22" s="261"/>
      <c r="SLV22" s="261"/>
      <c r="SLW22" s="261"/>
      <c r="SLX22" s="261"/>
      <c r="SLY22" s="261"/>
      <c r="SLZ22" s="261"/>
      <c r="SMA22" s="261"/>
      <c r="SMB22" s="261"/>
      <c r="SMC22" s="261"/>
      <c r="SMD22" s="261"/>
      <c r="SME22" s="261"/>
      <c r="SMF22" s="261"/>
      <c r="SMG22" s="261"/>
      <c r="SMH22" s="261"/>
      <c r="SMI22" s="261"/>
      <c r="SMJ22" s="261"/>
      <c r="SMK22" s="261"/>
      <c r="SML22" s="261"/>
      <c r="SMM22" s="261"/>
      <c r="SMN22" s="261"/>
      <c r="SMO22" s="261"/>
      <c r="SMP22" s="261"/>
      <c r="SMQ22" s="261"/>
      <c r="SMR22" s="261"/>
      <c r="SMS22" s="261"/>
      <c r="SMT22" s="261"/>
      <c r="SMU22" s="261"/>
      <c r="SMV22" s="261"/>
      <c r="SMW22" s="261"/>
      <c r="SMX22" s="261"/>
      <c r="SMY22" s="261"/>
      <c r="SMZ22" s="261"/>
      <c r="SNA22" s="261"/>
      <c r="SNB22" s="261"/>
      <c r="SNC22" s="261"/>
      <c r="SND22" s="261"/>
      <c r="SNE22" s="261"/>
      <c r="SNF22" s="261"/>
      <c r="SNG22" s="261"/>
      <c r="SNH22" s="261"/>
      <c r="SNI22" s="261"/>
      <c r="SNJ22" s="261"/>
      <c r="SNK22" s="261"/>
      <c r="SNL22" s="261"/>
      <c r="SNM22" s="261"/>
      <c r="SNN22" s="261"/>
      <c r="SNO22" s="261"/>
      <c r="SNP22" s="261"/>
      <c r="SNQ22" s="261"/>
      <c r="SNR22" s="261"/>
      <c r="SNS22" s="261"/>
      <c r="SNT22" s="261"/>
      <c r="SNU22" s="261"/>
      <c r="SNV22" s="261"/>
      <c r="SNW22" s="261"/>
      <c r="SNX22" s="261"/>
      <c r="SNY22" s="261"/>
      <c r="SNZ22" s="261"/>
      <c r="SOA22" s="261"/>
      <c r="SOB22" s="261"/>
      <c r="SOC22" s="261"/>
      <c r="SOD22" s="261"/>
      <c r="SOE22" s="261"/>
      <c r="SOF22" s="261"/>
      <c r="SOG22" s="261"/>
      <c r="SOH22" s="261"/>
      <c r="SOI22" s="261"/>
      <c r="SOJ22" s="261"/>
      <c r="SOK22" s="261"/>
      <c r="SOL22" s="261"/>
      <c r="SOM22" s="261"/>
      <c r="SON22" s="261"/>
      <c r="SOO22" s="261"/>
      <c r="SOP22" s="261"/>
      <c r="SOQ22" s="261"/>
      <c r="SOR22" s="261"/>
      <c r="SOS22" s="261"/>
      <c r="SOT22" s="261"/>
      <c r="SOU22" s="261"/>
      <c r="SOV22" s="261"/>
      <c r="SOW22" s="261"/>
      <c r="SOX22" s="261"/>
      <c r="SOY22" s="261"/>
      <c r="SOZ22" s="261"/>
      <c r="SPA22" s="261"/>
      <c r="SPB22" s="261"/>
      <c r="SPC22" s="261"/>
      <c r="SPD22" s="261"/>
      <c r="SPE22" s="261"/>
      <c r="SPF22" s="261"/>
      <c r="SPG22" s="261"/>
      <c r="SPH22" s="261"/>
      <c r="SPI22" s="261"/>
      <c r="SPJ22" s="261"/>
      <c r="SPK22" s="261"/>
      <c r="SPL22" s="261"/>
      <c r="SPM22" s="261"/>
      <c r="SPN22" s="261"/>
      <c r="SPO22" s="261"/>
      <c r="SPP22" s="261"/>
      <c r="SPQ22" s="261"/>
      <c r="SPR22" s="261"/>
      <c r="SPS22" s="261"/>
      <c r="SPT22" s="261"/>
      <c r="SPU22" s="261"/>
      <c r="SPV22" s="261"/>
      <c r="SPW22" s="261"/>
      <c r="SPX22" s="261"/>
      <c r="SPY22" s="261"/>
      <c r="SPZ22" s="261"/>
      <c r="SQA22" s="261"/>
      <c r="SQB22" s="261"/>
      <c r="SQC22" s="261"/>
      <c r="SQD22" s="261"/>
      <c r="SQE22" s="261"/>
      <c r="SQF22" s="261"/>
      <c r="SQG22" s="261"/>
      <c r="SQH22" s="261"/>
      <c r="SQI22" s="261"/>
      <c r="SQJ22" s="261"/>
      <c r="SQK22" s="261"/>
      <c r="SQL22" s="261"/>
      <c r="SQM22" s="261"/>
      <c r="SQN22" s="261"/>
      <c r="SQO22" s="261"/>
      <c r="SQP22" s="261"/>
      <c r="SQQ22" s="261"/>
      <c r="SQR22" s="261"/>
      <c r="SQS22" s="261"/>
      <c r="SQT22" s="261"/>
      <c r="SQU22" s="261"/>
      <c r="SQV22" s="261"/>
      <c r="SQW22" s="261"/>
      <c r="SQX22" s="261"/>
      <c r="SQY22" s="261"/>
      <c r="SQZ22" s="261"/>
      <c r="SRA22" s="261"/>
      <c r="SRB22" s="261"/>
      <c r="SRC22" s="261"/>
      <c r="SRD22" s="261"/>
      <c r="SRE22" s="261"/>
      <c r="SRF22" s="261"/>
      <c r="SRG22" s="261"/>
      <c r="SRH22" s="261"/>
      <c r="SRI22" s="261"/>
      <c r="SRJ22" s="261"/>
      <c r="SRK22" s="261"/>
      <c r="SRL22" s="261"/>
      <c r="SRM22" s="261"/>
      <c r="SRN22" s="261"/>
      <c r="SRO22" s="261"/>
      <c r="SRP22" s="261"/>
      <c r="SRQ22" s="261"/>
      <c r="SRR22" s="261"/>
      <c r="SRS22" s="261"/>
      <c r="SRT22" s="261"/>
      <c r="SRU22" s="261"/>
      <c r="SRV22" s="261"/>
      <c r="SRW22" s="261"/>
      <c r="SRX22" s="261"/>
      <c r="SRY22" s="261"/>
      <c r="SRZ22" s="261"/>
      <c r="SSA22" s="261"/>
      <c r="SSB22" s="261"/>
      <c r="SSC22" s="261"/>
      <c r="SSD22" s="261"/>
      <c r="SSE22" s="261"/>
      <c r="SSF22" s="261"/>
      <c r="SSG22" s="261"/>
      <c r="SSH22" s="261"/>
      <c r="SSI22" s="261"/>
      <c r="SSJ22" s="261"/>
      <c r="SSK22" s="261"/>
      <c r="SSL22" s="261"/>
      <c r="SSM22" s="261"/>
      <c r="SSN22" s="261"/>
      <c r="SSO22" s="261"/>
      <c r="SSP22" s="261"/>
      <c r="SSQ22" s="261"/>
      <c r="SSR22" s="261"/>
      <c r="SSS22" s="261"/>
      <c r="SST22" s="261"/>
      <c r="SSU22" s="261"/>
      <c r="SSV22" s="261"/>
      <c r="SSW22" s="261"/>
      <c r="SSX22" s="261"/>
      <c r="SSY22" s="261"/>
      <c r="SSZ22" s="261"/>
      <c r="STA22" s="261"/>
      <c r="STB22" s="261"/>
      <c r="STC22" s="261"/>
      <c r="STD22" s="261"/>
      <c r="STE22" s="261"/>
      <c r="STF22" s="261"/>
      <c r="STG22" s="261"/>
      <c r="STH22" s="261"/>
      <c r="STI22" s="261"/>
      <c r="STJ22" s="261"/>
      <c r="STK22" s="261"/>
      <c r="STL22" s="261"/>
      <c r="STM22" s="261"/>
      <c r="STN22" s="261"/>
      <c r="STO22" s="261"/>
      <c r="STP22" s="261"/>
      <c r="STQ22" s="261"/>
      <c r="STR22" s="261"/>
      <c r="STS22" s="261"/>
      <c r="STT22" s="261"/>
      <c r="STU22" s="261"/>
      <c r="STV22" s="261"/>
      <c r="STW22" s="261"/>
      <c r="STX22" s="261"/>
      <c r="STY22" s="261"/>
      <c r="STZ22" s="261"/>
      <c r="SUA22" s="261"/>
      <c r="SUB22" s="261"/>
      <c r="SUC22" s="261"/>
      <c r="SUD22" s="261"/>
      <c r="SUE22" s="261"/>
      <c r="SUF22" s="261"/>
      <c r="SUG22" s="261"/>
      <c r="SUH22" s="261"/>
      <c r="SUI22" s="261"/>
      <c r="SUJ22" s="261"/>
      <c r="SUK22" s="261"/>
      <c r="SUL22" s="261"/>
      <c r="SUM22" s="261"/>
      <c r="SUN22" s="261"/>
      <c r="SUO22" s="261"/>
      <c r="SUP22" s="261"/>
      <c r="SUQ22" s="261"/>
      <c r="SUR22" s="261"/>
      <c r="SUS22" s="261"/>
      <c r="SUT22" s="261"/>
      <c r="SUU22" s="261"/>
      <c r="SUV22" s="261"/>
      <c r="SUW22" s="261"/>
      <c r="SUX22" s="261"/>
      <c r="SUY22" s="261"/>
      <c r="SUZ22" s="261"/>
      <c r="SVA22" s="261"/>
      <c r="SVB22" s="261"/>
      <c r="SVC22" s="261"/>
      <c r="SVD22" s="261"/>
      <c r="SVE22" s="261"/>
      <c r="SVF22" s="261"/>
      <c r="SVG22" s="261"/>
      <c r="SVH22" s="261"/>
      <c r="SVI22" s="261"/>
      <c r="SVJ22" s="261"/>
      <c r="SVK22" s="261"/>
      <c r="SVL22" s="261"/>
      <c r="SVM22" s="261"/>
      <c r="SVN22" s="261"/>
      <c r="SVO22" s="261"/>
      <c r="SVP22" s="261"/>
      <c r="SVQ22" s="261"/>
      <c r="SVR22" s="261"/>
      <c r="SVS22" s="261"/>
      <c r="SVT22" s="261"/>
      <c r="SVU22" s="261"/>
      <c r="SVV22" s="261"/>
      <c r="SVW22" s="261"/>
      <c r="SVX22" s="261"/>
      <c r="SVY22" s="261"/>
      <c r="SVZ22" s="261"/>
      <c r="SWA22" s="261"/>
      <c r="SWB22" s="261"/>
      <c r="SWC22" s="261"/>
      <c r="SWD22" s="261"/>
      <c r="SWE22" s="261"/>
      <c r="SWF22" s="261"/>
      <c r="SWG22" s="261"/>
      <c r="SWH22" s="261"/>
      <c r="SWI22" s="261"/>
      <c r="SWJ22" s="261"/>
      <c r="SWK22" s="261"/>
      <c r="SWL22" s="261"/>
      <c r="SWM22" s="261"/>
      <c r="SWN22" s="261"/>
      <c r="SWO22" s="261"/>
      <c r="SWP22" s="261"/>
      <c r="SWQ22" s="261"/>
      <c r="SWR22" s="261"/>
      <c r="SWS22" s="261"/>
      <c r="SWT22" s="261"/>
      <c r="SWU22" s="261"/>
      <c r="SWV22" s="261"/>
      <c r="SWW22" s="261"/>
      <c r="SWX22" s="261"/>
      <c r="SWY22" s="261"/>
      <c r="SWZ22" s="261"/>
      <c r="SXA22" s="261"/>
      <c r="SXB22" s="261"/>
      <c r="SXC22" s="261"/>
      <c r="SXD22" s="261"/>
      <c r="SXE22" s="261"/>
      <c r="SXF22" s="261"/>
      <c r="SXG22" s="261"/>
      <c r="SXH22" s="261"/>
      <c r="SXI22" s="261"/>
      <c r="SXJ22" s="261"/>
      <c r="SXK22" s="261"/>
      <c r="SXL22" s="261"/>
      <c r="SXM22" s="261"/>
      <c r="SXN22" s="261"/>
      <c r="SXO22" s="261"/>
      <c r="SXP22" s="261"/>
      <c r="SXQ22" s="261"/>
      <c r="SXR22" s="261"/>
      <c r="SXS22" s="261"/>
      <c r="SXT22" s="261"/>
      <c r="SXU22" s="261"/>
      <c r="SXV22" s="261"/>
      <c r="SXW22" s="261"/>
      <c r="SXX22" s="261"/>
      <c r="SXY22" s="261"/>
      <c r="SXZ22" s="261"/>
      <c r="SYA22" s="261"/>
      <c r="SYB22" s="261"/>
      <c r="SYC22" s="261"/>
      <c r="SYD22" s="261"/>
      <c r="SYE22" s="261"/>
      <c r="SYF22" s="261"/>
      <c r="SYG22" s="261"/>
      <c r="SYH22" s="261"/>
      <c r="SYI22" s="261"/>
      <c r="SYJ22" s="261"/>
      <c r="SYK22" s="261"/>
      <c r="SYL22" s="261"/>
      <c r="SYM22" s="261"/>
      <c r="SYN22" s="261"/>
      <c r="SYO22" s="261"/>
      <c r="SYP22" s="261"/>
      <c r="SYQ22" s="261"/>
      <c r="SYR22" s="261"/>
      <c r="SYS22" s="261"/>
      <c r="SYT22" s="261"/>
      <c r="SYU22" s="261"/>
      <c r="SYV22" s="261"/>
      <c r="SYW22" s="261"/>
      <c r="SYX22" s="261"/>
      <c r="SYY22" s="261"/>
      <c r="SYZ22" s="261"/>
      <c r="SZA22" s="261"/>
      <c r="SZB22" s="261"/>
      <c r="SZC22" s="261"/>
      <c r="SZD22" s="261"/>
      <c r="SZE22" s="261"/>
      <c r="SZF22" s="261"/>
      <c r="SZG22" s="261"/>
      <c r="SZH22" s="261"/>
      <c r="SZI22" s="261"/>
      <c r="SZJ22" s="261"/>
      <c r="SZK22" s="261"/>
      <c r="SZL22" s="261"/>
      <c r="SZM22" s="261"/>
      <c r="SZN22" s="261"/>
      <c r="SZO22" s="261"/>
      <c r="SZP22" s="261"/>
      <c r="SZQ22" s="261"/>
      <c r="SZR22" s="261"/>
      <c r="SZS22" s="261"/>
      <c r="SZT22" s="261"/>
      <c r="SZU22" s="261"/>
      <c r="SZV22" s="261"/>
      <c r="SZW22" s="261"/>
      <c r="SZX22" s="261"/>
      <c r="SZY22" s="261"/>
      <c r="SZZ22" s="261"/>
      <c r="TAA22" s="261"/>
      <c r="TAB22" s="261"/>
      <c r="TAC22" s="261"/>
      <c r="TAD22" s="261"/>
      <c r="TAE22" s="261"/>
      <c r="TAF22" s="261"/>
      <c r="TAG22" s="261"/>
      <c r="TAH22" s="261"/>
      <c r="TAI22" s="261"/>
      <c r="TAJ22" s="261"/>
      <c r="TAK22" s="261"/>
      <c r="TAL22" s="261"/>
      <c r="TAM22" s="261"/>
      <c r="TAN22" s="261"/>
      <c r="TAO22" s="261"/>
      <c r="TAP22" s="261"/>
      <c r="TAQ22" s="261"/>
      <c r="TAR22" s="261"/>
      <c r="TAS22" s="261"/>
      <c r="TAT22" s="261"/>
      <c r="TAU22" s="261"/>
      <c r="TAV22" s="261"/>
      <c r="TAW22" s="261"/>
      <c r="TAX22" s="261"/>
      <c r="TAY22" s="261"/>
      <c r="TAZ22" s="261"/>
      <c r="TBA22" s="261"/>
      <c r="TBB22" s="261"/>
      <c r="TBC22" s="261"/>
      <c r="TBD22" s="261"/>
      <c r="TBE22" s="261"/>
      <c r="TBF22" s="261"/>
      <c r="TBG22" s="261"/>
      <c r="TBH22" s="261"/>
      <c r="TBI22" s="261"/>
      <c r="TBJ22" s="261"/>
      <c r="TBK22" s="261"/>
      <c r="TBL22" s="261"/>
      <c r="TBM22" s="261"/>
      <c r="TBN22" s="261"/>
      <c r="TBO22" s="261"/>
      <c r="TBP22" s="261"/>
      <c r="TBQ22" s="261"/>
      <c r="TBR22" s="261"/>
      <c r="TBS22" s="261"/>
      <c r="TBT22" s="261"/>
      <c r="TBU22" s="261"/>
      <c r="TBV22" s="261"/>
      <c r="TBW22" s="261"/>
      <c r="TBX22" s="261"/>
      <c r="TBY22" s="261"/>
      <c r="TBZ22" s="261"/>
      <c r="TCA22" s="261"/>
      <c r="TCB22" s="261"/>
      <c r="TCC22" s="261"/>
      <c r="TCD22" s="261"/>
      <c r="TCE22" s="261"/>
      <c r="TCF22" s="261"/>
      <c r="TCG22" s="261"/>
      <c r="TCH22" s="261"/>
      <c r="TCI22" s="261"/>
      <c r="TCJ22" s="261"/>
      <c r="TCK22" s="261"/>
      <c r="TCL22" s="261"/>
      <c r="TCM22" s="261"/>
      <c r="TCN22" s="261"/>
      <c r="TCO22" s="261"/>
      <c r="TCP22" s="261"/>
      <c r="TCQ22" s="261"/>
      <c r="TCR22" s="261"/>
      <c r="TCS22" s="261"/>
      <c r="TCT22" s="261"/>
      <c r="TCU22" s="261"/>
      <c r="TCV22" s="261"/>
      <c r="TCW22" s="261"/>
      <c r="TCX22" s="261"/>
      <c r="TCY22" s="261"/>
      <c r="TCZ22" s="261"/>
      <c r="TDA22" s="261"/>
      <c r="TDB22" s="261"/>
      <c r="TDC22" s="261"/>
      <c r="TDD22" s="261"/>
      <c r="TDE22" s="261"/>
      <c r="TDF22" s="261"/>
      <c r="TDG22" s="261"/>
      <c r="TDH22" s="261"/>
      <c r="TDI22" s="261"/>
      <c r="TDJ22" s="261"/>
      <c r="TDK22" s="261"/>
      <c r="TDL22" s="261"/>
      <c r="TDM22" s="261"/>
      <c r="TDN22" s="261"/>
      <c r="TDO22" s="261"/>
      <c r="TDP22" s="261"/>
      <c r="TDQ22" s="261"/>
      <c r="TDR22" s="261"/>
      <c r="TDS22" s="261"/>
      <c r="TDT22" s="261"/>
      <c r="TDU22" s="261"/>
      <c r="TDV22" s="261"/>
      <c r="TDW22" s="261"/>
      <c r="TDX22" s="261"/>
      <c r="TDY22" s="261"/>
      <c r="TDZ22" s="261"/>
      <c r="TEA22" s="261"/>
      <c r="TEB22" s="261"/>
      <c r="TEC22" s="261"/>
      <c r="TED22" s="261"/>
      <c r="TEE22" s="261"/>
      <c r="TEF22" s="261"/>
      <c r="TEG22" s="261"/>
      <c r="TEH22" s="261"/>
      <c r="TEI22" s="261"/>
      <c r="TEJ22" s="261"/>
      <c r="TEK22" s="261"/>
      <c r="TEL22" s="261"/>
      <c r="TEM22" s="261"/>
      <c r="TEN22" s="261"/>
      <c r="TEO22" s="261"/>
      <c r="TEP22" s="261"/>
      <c r="TEQ22" s="261"/>
      <c r="TER22" s="261"/>
      <c r="TES22" s="261"/>
      <c r="TET22" s="261"/>
      <c r="TEU22" s="261"/>
      <c r="TEV22" s="261"/>
      <c r="TEW22" s="261"/>
      <c r="TEX22" s="261"/>
      <c r="TEY22" s="261"/>
      <c r="TEZ22" s="261"/>
      <c r="TFA22" s="261"/>
      <c r="TFB22" s="261"/>
      <c r="TFC22" s="261"/>
      <c r="TFD22" s="261"/>
      <c r="TFE22" s="261"/>
      <c r="TFF22" s="261"/>
      <c r="TFG22" s="261"/>
      <c r="TFH22" s="261"/>
      <c r="TFI22" s="261"/>
      <c r="TFJ22" s="261"/>
      <c r="TFK22" s="261"/>
      <c r="TFL22" s="261"/>
      <c r="TFM22" s="261"/>
      <c r="TFN22" s="261"/>
      <c r="TFO22" s="261"/>
      <c r="TFP22" s="261"/>
      <c r="TFQ22" s="261"/>
      <c r="TFR22" s="261"/>
      <c r="TFS22" s="261"/>
      <c r="TFT22" s="261"/>
      <c r="TFU22" s="261"/>
      <c r="TFV22" s="261"/>
      <c r="TFW22" s="261"/>
      <c r="TFX22" s="261"/>
      <c r="TFY22" s="261"/>
      <c r="TFZ22" s="261"/>
      <c r="TGA22" s="261"/>
      <c r="TGB22" s="261"/>
      <c r="TGC22" s="261"/>
      <c r="TGD22" s="261"/>
      <c r="TGE22" s="261"/>
      <c r="TGF22" s="261"/>
      <c r="TGG22" s="261"/>
      <c r="TGH22" s="261"/>
      <c r="TGI22" s="261"/>
      <c r="TGJ22" s="261"/>
      <c r="TGK22" s="261"/>
      <c r="TGL22" s="261"/>
      <c r="TGM22" s="261"/>
      <c r="TGN22" s="261"/>
      <c r="TGO22" s="261"/>
      <c r="TGP22" s="261"/>
      <c r="TGQ22" s="261"/>
      <c r="TGR22" s="261"/>
      <c r="TGS22" s="261"/>
      <c r="TGT22" s="261"/>
      <c r="TGU22" s="261"/>
      <c r="TGV22" s="261"/>
      <c r="TGW22" s="261"/>
      <c r="TGX22" s="261"/>
      <c r="TGY22" s="261"/>
      <c r="TGZ22" s="261"/>
      <c r="THA22" s="261"/>
      <c r="THB22" s="261"/>
      <c r="THC22" s="261"/>
      <c r="THD22" s="261"/>
      <c r="THE22" s="261"/>
      <c r="THF22" s="261"/>
      <c r="THG22" s="261"/>
      <c r="THH22" s="261"/>
      <c r="THI22" s="261"/>
      <c r="THJ22" s="261"/>
      <c r="THK22" s="261"/>
      <c r="THL22" s="261"/>
      <c r="THM22" s="261"/>
      <c r="THN22" s="261"/>
      <c r="THO22" s="261"/>
      <c r="THP22" s="261"/>
      <c r="THQ22" s="261"/>
      <c r="THR22" s="261"/>
      <c r="THS22" s="261"/>
      <c r="THT22" s="261"/>
      <c r="THU22" s="261"/>
      <c r="THV22" s="261"/>
      <c r="THW22" s="261"/>
      <c r="THX22" s="261"/>
      <c r="THY22" s="261"/>
      <c r="THZ22" s="261"/>
      <c r="TIA22" s="261"/>
      <c r="TIB22" s="261"/>
      <c r="TIC22" s="261"/>
      <c r="TID22" s="261"/>
      <c r="TIE22" s="261"/>
      <c r="TIF22" s="261"/>
      <c r="TIG22" s="261"/>
      <c r="TIH22" s="261"/>
      <c r="TII22" s="261"/>
      <c r="TIJ22" s="261"/>
      <c r="TIK22" s="261"/>
      <c r="TIL22" s="261"/>
      <c r="TIM22" s="261"/>
      <c r="TIN22" s="261"/>
      <c r="TIO22" s="261"/>
      <c r="TIP22" s="261"/>
      <c r="TIQ22" s="261"/>
      <c r="TIR22" s="261"/>
      <c r="TIS22" s="261"/>
      <c r="TIT22" s="261"/>
      <c r="TIU22" s="261"/>
      <c r="TIV22" s="261"/>
      <c r="TIW22" s="261"/>
      <c r="TIX22" s="261"/>
      <c r="TIY22" s="261"/>
      <c r="TIZ22" s="261"/>
      <c r="TJA22" s="261"/>
      <c r="TJB22" s="261"/>
      <c r="TJC22" s="261"/>
      <c r="TJD22" s="261"/>
      <c r="TJE22" s="261"/>
      <c r="TJF22" s="261"/>
      <c r="TJG22" s="261"/>
      <c r="TJH22" s="261"/>
      <c r="TJI22" s="261"/>
      <c r="TJJ22" s="261"/>
      <c r="TJK22" s="261"/>
      <c r="TJL22" s="261"/>
      <c r="TJM22" s="261"/>
      <c r="TJN22" s="261"/>
      <c r="TJO22" s="261"/>
      <c r="TJP22" s="261"/>
      <c r="TJQ22" s="261"/>
      <c r="TJR22" s="261"/>
      <c r="TJS22" s="261"/>
      <c r="TJT22" s="261"/>
      <c r="TJU22" s="261"/>
      <c r="TJV22" s="261"/>
      <c r="TJW22" s="261"/>
      <c r="TJX22" s="261"/>
      <c r="TJY22" s="261"/>
      <c r="TJZ22" s="261"/>
      <c r="TKA22" s="261"/>
      <c r="TKB22" s="261"/>
      <c r="TKC22" s="261"/>
      <c r="TKD22" s="261"/>
      <c r="TKE22" s="261"/>
      <c r="TKF22" s="261"/>
      <c r="TKG22" s="261"/>
      <c r="TKH22" s="261"/>
      <c r="TKI22" s="261"/>
      <c r="TKJ22" s="261"/>
      <c r="TKK22" s="261"/>
      <c r="TKL22" s="261"/>
      <c r="TKM22" s="261"/>
      <c r="TKN22" s="261"/>
      <c r="TKO22" s="261"/>
      <c r="TKP22" s="261"/>
      <c r="TKQ22" s="261"/>
      <c r="TKR22" s="261"/>
      <c r="TKS22" s="261"/>
      <c r="TKT22" s="261"/>
      <c r="TKU22" s="261"/>
      <c r="TKV22" s="261"/>
      <c r="TKW22" s="261"/>
      <c r="TKX22" s="261"/>
      <c r="TKY22" s="261"/>
      <c r="TKZ22" s="261"/>
      <c r="TLA22" s="261"/>
      <c r="TLB22" s="261"/>
      <c r="TLC22" s="261"/>
      <c r="TLD22" s="261"/>
      <c r="TLE22" s="261"/>
      <c r="TLF22" s="261"/>
      <c r="TLG22" s="261"/>
      <c r="TLH22" s="261"/>
      <c r="TLI22" s="261"/>
      <c r="TLJ22" s="261"/>
      <c r="TLK22" s="261"/>
      <c r="TLL22" s="261"/>
      <c r="TLM22" s="261"/>
      <c r="TLN22" s="261"/>
      <c r="TLO22" s="261"/>
      <c r="TLP22" s="261"/>
      <c r="TLQ22" s="261"/>
      <c r="TLR22" s="261"/>
      <c r="TLS22" s="261"/>
      <c r="TLT22" s="261"/>
      <c r="TLU22" s="261"/>
      <c r="TLV22" s="261"/>
      <c r="TLW22" s="261"/>
      <c r="TLX22" s="261"/>
      <c r="TLY22" s="261"/>
      <c r="TLZ22" s="261"/>
      <c r="TMA22" s="261"/>
      <c r="TMB22" s="261"/>
      <c r="TMC22" s="261"/>
      <c r="TMD22" s="261"/>
      <c r="TME22" s="261"/>
      <c r="TMF22" s="261"/>
      <c r="TMG22" s="261"/>
      <c r="TMH22" s="261"/>
      <c r="TMI22" s="261"/>
      <c r="TMJ22" s="261"/>
      <c r="TMK22" s="261"/>
      <c r="TML22" s="261"/>
      <c r="TMM22" s="261"/>
      <c r="TMN22" s="261"/>
      <c r="TMO22" s="261"/>
      <c r="TMP22" s="261"/>
      <c r="TMQ22" s="261"/>
      <c r="TMR22" s="261"/>
      <c r="TMS22" s="261"/>
      <c r="TMT22" s="261"/>
      <c r="TMU22" s="261"/>
      <c r="TMV22" s="261"/>
      <c r="TMW22" s="261"/>
      <c r="TMX22" s="261"/>
      <c r="TMY22" s="261"/>
      <c r="TMZ22" s="261"/>
      <c r="TNA22" s="261"/>
      <c r="TNB22" s="261"/>
      <c r="TNC22" s="261"/>
      <c r="TND22" s="261"/>
      <c r="TNE22" s="261"/>
      <c r="TNF22" s="261"/>
      <c r="TNG22" s="261"/>
      <c r="TNH22" s="261"/>
      <c r="TNI22" s="261"/>
      <c r="TNJ22" s="261"/>
      <c r="TNK22" s="261"/>
      <c r="TNL22" s="261"/>
      <c r="TNM22" s="261"/>
      <c r="TNN22" s="261"/>
      <c r="TNO22" s="261"/>
      <c r="TNP22" s="261"/>
      <c r="TNQ22" s="261"/>
      <c r="TNR22" s="261"/>
      <c r="TNS22" s="261"/>
      <c r="TNT22" s="261"/>
      <c r="TNU22" s="261"/>
      <c r="TNV22" s="261"/>
      <c r="TNW22" s="261"/>
      <c r="TNX22" s="261"/>
      <c r="TNY22" s="261"/>
      <c r="TNZ22" s="261"/>
      <c r="TOA22" s="261"/>
      <c r="TOB22" s="261"/>
      <c r="TOC22" s="261"/>
      <c r="TOD22" s="261"/>
      <c r="TOE22" s="261"/>
      <c r="TOF22" s="261"/>
      <c r="TOG22" s="261"/>
      <c r="TOH22" s="261"/>
      <c r="TOI22" s="261"/>
      <c r="TOJ22" s="261"/>
      <c r="TOK22" s="261"/>
      <c r="TOL22" s="261"/>
      <c r="TOM22" s="261"/>
      <c r="TON22" s="261"/>
      <c r="TOO22" s="261"/>
      <c r="TOP22" s="261"/>
      <c r="TOQ22" s="261"/>
      <c r="TOR22" s="261"/>
      <c r="TOS22" s="261"/>
      <c r="TOT22" s="261"/>
      <c r="TOU22" s="261"/>
      <c r="TOV22" s="261"/>
      <c r="TOW22" s="261"/>
      <c r="TOX22" s="261"/>
      <c r="TOY22" s="261"/>
      <c r="TOZ22" s="261"/>
      <c r="TPA22" s="261"/>
      <c r="TPB22" s="261"/>
      <c r="TPC22" s="261"/>
      <c r="TPD22" s="261"/>
      <c r="TPE22" s="261"/>
      <c r="TPF22" s="261"/>
      <c r="TPG22" s="261"/>
      <c r="TPH22" s="261"/>
      <c r="TPI22" s="261"/>
      <c r="TPJ22" s="261"/>
      <c r="TPK22" s="261"/>
      <c r="TPL22" s="261"/>
      <c r="TPM22" s="261"/>
      <c r="TPN22" s="261"/>
      <c r="TPO22" s="261"/>
      <c r="TPP22" s="261"/>
      <c r="TPQ22" s="261"/>
      <c r="TPR22" s="261"/>
      <c r="TPS22" s="261"/>
      <c r="TPT22" s="261"/>
      <c r="TPU22" s="261"/>
      <c r="TPV22" s="261"/>
      <c r="TPW22" s="261"/>
      <c r="TPX22" s="261"/>
      <c r="TPY22" s="261"/>
      <c r="TPZ22" s="261"/>
      <c r="TQA22" s="261"/>
      <c r="TQB22" s="261"/>
      <c r="TQC22" s="261"/>
      <c r="TQD22" s="261"/>
      <c r="TQE22" s="261"/>
      <c r="TQF22" s="261"/>
      <c r="TQG22" s="261"/>
      <c r="TQH22" s="261"/>
      <c r="TQI22" s="261"/>
      <c r="TQJ22" s="261"/>
      <c r="TQK22" s="261"/>
      <c r="TQL22" s="261"/>
      <c r="TQM22" s="261"/>
      <c r="TQN22" s="261"/>
      <c r="TQO22" s="261"/>
      <c r="TQP22" s="261"/>
      <c r="TQQ22" s="261"/>
      <c r="TQR22" s="261"/>
      <c r="TQS22" s="261"/>
      <c r="TQT22" s="261"/>
      <c r="TQU22" s="261"/>
      <c r="TQV22" s="261"/>
      <c r="TQW22" s="261"/>
      <c r="TQX22" s="261"/>
      <c r="TQY22" s="261"/>
      <c r="TQZ22" s="261"/>
      <c r="TRA22" s="261"/>
      <c r="TRB22" s="261"/>
      <c r="TRC22" s="261"/>
      <c r="TRD22" s="261"/>
      <c r="TRE22" s="261"/>
      <c r="TRF22" s="261"/>
      <c r="TRG22" s="261"/>
      <c r="TRH22" s="261"/>
      <c r="TRI22" s="261"/>
      <c r="TRJ22" s="261"/>
      <c r="TRK22" s="261"/>
      <c r="TRL22" s="261"/>
      <c r="TRM22" s="261"/>
      <c r="TRN22" s="261"/>
      <c r="TRO22" s="261"/>
      <c r="TRP22" s="261"/>
      <c r="TRQ22" s="261"/>
      <c r="TRR22" s="261"/>
      <c r="TRS22" s="261"/>
      <c r="TRT22" s="261"/>
      <c r="TRU22" s="261"/>
      <c r="TRV22" s="261"/>
      <c r="TRW22" s="261"/>
      <c r="TRX22" s="261"/>
      <c r="TRY22" s="261"/>
      <c r="TRZ22" s="261"/>
      <c r="TSA22" s="261"/>
      <c r="TSB22" s="261"/>
      <c r="TSC22" s="261"/>
      <c r="TSD22" s="261"/>
      <c r="TSE22" s="261"/>
      <c r="TSF22" s="261"/>
      <c r="TSG22" s="261"/>
      <c r="TSH22" s="261"/>
      <c r="TSI22" s="261"/>
      <c r="TSJ22" s="261"/>
      <c r="TSK22" s="261"/>
      <c r="TSL22" s="261"/>
      <c r="TSM22" s="261"/>
      <c r="TSN22" s="261"/>
      <c r="TSO22" s="261"/>
      <c r="TSP22" s="261"/>
      <c r="TSQ22" s="261"/>
      <c r="TSR22" s="261"/>
      <c r="TSS22" s="261"/>
      <c r="TST22" s="261"/>
      <c r="TSU22" s="261"/>
      <c r="TSV22" s="261"/>
      <c r="TSW22" s="261"/>
      <c r="TSX22" s="261"/>
      <c r="TSY22" s="261"/>
      <c r="TSZ22" s="261"/>
      <c r="TTA22" s="261"/>
      <c r="TTB22" s="261"/>
      <c r="TTC22" s="261"/>
      <c r="TTD22" s="261"/>
      <c r="TTE22" s="261"/>
      <c r="TTF22" s="261"/>
      <c r="TTG22" s="261"/>
      <c r="TTH22" s="261"/>
      <c r="TTI22" s="261"/>
      <c r="TTJ22" s="261"/>
      <c r="TTK22" s="261"/>
      <c r="TTL22" s="261"/>
      <c r="TTM22" s="261"/>
      <c r="TTN22" s="261"/>
      <c r="TTO22" s="261"/>
      <c r="TTP22" s="261"/>
      <c r="TTQ22" s="261"/>
      <c r="TTR22" s="261"/>
      <c r="TTS22" s="261"/>
      <c r="TTT22" s="261"/>
      <c r="TTU22" s="261"/>
      <c r="TTV22" s="261"/>
      <c r="TTW22" s="261"/>
      <c r="TTX22" s="261"/>
      <c r="TTY22" s="261"/>
      <c r="TTZ22" s="261"/>
      <c r="TUA22" s="261"/>
      <c r="TUB22" s="261"/>
      <c r="TUC22" s="261"/>
      <c r="TUD22" s="261"/>
      <c r="TUE22" s="261"/>
      <c r="TUF22" s="261"/>
      <c r="TUG22" s="261"/>
      <c r="TUH22" s="261"/>
      <c r="TUI22" s="261"/>
      <c r="TUJ22" s="261"/>
      <c r="TUK22" s="261"/>
      <c r="TUL22" s="261"/>
      <c r="TUM22" s="261"/>
      <c r="TUN22" s="261"/>
      <c r="TUO22" s="261"/>
      <c r="TUP22" s="261"/>
      <c r="TUQ22" s="261"/>
      <c r="TUR22" s="261"/>
      <c r="TUS22" s="261"/>
      <c r="TUT22" s="261"/>
      <c r="TUU22" s="261"/>
      <c r="TUV22" s="261"/>
      <c r="TUW22" s="261"/>
      <c r="TUX22" s="261"/>
      <c r="TUY22" s="261"/>
      <c r="TUZ22" s="261"/>
      <c r="TVA22" s="261"/>
      <c r="TVB22" s="261"/>
      <c r="TVC22" s="261"/>
      <c r="TVD22" s="261"/>
      <c r="TVE22" s="261"/>
      <c r="TVF22" s="261"/>
      <c r="TVG22" s="261"/>
      <c r="TVH22" s="261"/>
      <c r="TVI22" s="261"/>
      <c r="TVJ22" s="261"/>
      <c r="TVK22" s="261"/>
      <c r="TVL22" s="261"/>
      <c r="TVM22" s="261"/>
      <c r="TVN22" s="261"/>
      <c r="TVO22" s="261"/>
      <c r="TVP22" s="261"/>
      <c r="TVQ22" s="261"/>
      <c r="TVR22" s="261"/>
      <c r="TVS22" s="261"/>
      <c r="TVT22" s="261"/>
      <c r="TVU22" s="261"/>
      <c r="TVV22" s="261"/>
      <c r="TVW22" s="261"/>
      <c r="TVX22" s="261"/>
      <c r="TVY22" s="261"/>
      <c r="TVZ22" s="261"/>
      <c r="TWA22" s="261"/>
      <c r="TWB22" s="261"/>
      <c r="TWC22" s="261"/>
      <c r="TWD22" s="261"/>
      <c r="TWE22" s="261"/>
      <c r="TWF22" s="261"/>
      <c r="TWG22" s="261"/>
      <c r="TWH22" s="261"/>
      <c r="TWI22" s="261"/>
      <c r="TWJ22" s="261"/>
      <c r="TWK22" s="261"/>
      <c r="TWL22" s="261"/>
      <c r="TWM22" s="261"/>
      <c r="TWN22" s="261"/>
      <c r="TWO22" s="261"/>
      <c r="TWP22" s="261"/>
      <c r="TWQ22" s="261"/>
      <c r="TWR22" s="261"/>
      <c r="TWS22" s="261"/>
      <c r="TWT22" s="261"/>
      <c r="TWU22" s="261"/>
      <c r="TWV22" s="261"/>
      <c r="TWW22" s="261"/>
      <c r="TWX22" s="261"/>
      <c r="TWY22" s="261"/>
      <c r="TWZ22" s="261"/>
      <c r="TXA22" s="261"/>
      <c r="TXB22" s="261"/>
      <c r="TXC22" s="261"/>
      <c r="TXD22" s="261"/>
      <c r="TXE22" s="261"/>
      <c r="TXF22" s="261"/>
      <c r="TXG22" s="261"/>
      <c r="TXH22" s="261"/>
      <c r="TXI22" s="261"/>
      <c r="TXJ22" s="261"/>
      <c r="TXK22" s="261"/>
      <c r="TXL22" s="261"/>
      <c r="TXM22" s="261"/>
      <c r="TXN22" s="261"/>
      <c r="TXO22" s="261"/>
      <c r="TXP22" s="261"/>
      <c r="TXQ22" s="261"/>
      <c r="TXR22" s="261"/>
      <c r="TXS22" s="261"/>
      <c r="TXT22" s="261"/>
      <c r="TXU22" s="261"/>
      <c r="TXV22" s="261"/>
      <c r="TXW22" s="261"/>
      <c r="TXX22" s="261"/>
      <c r="TXY22" s="261"/>
      <c r="TXZ22" s="261"/>
      <c r="TYA22" s="261"/>
      <c r="TYB22" s="261"/>
      <c r="TYC22" s="261"/>
      <c r="TYD22" s="261"/>
      <c r="TYE22" s="261"/>
      <c r="TYF22" s="261"/>
      <c r="TYG22" s="261"/>
      <c r="TYH22" s="261"/>
      <c r="TYI22" s="261"/>
      <c r="TYJ22" s="261"/>
      <c r="TYK22" s="261"/>
      <c r="TYL22" s="261"/>
      <c r="TYM22" s="261"/>
      <c r="TYN22" s="261"/>
      <c r="TYO22" s="261"/>
      <c r="TYP22" s="261"/>
      <c r="TYQ22" s="261"/>
      <c r="TYR22" s="261"/>
      <c r="TYS22" s="261"/>
      <c r="TYT22" s="261"/>
      <c r="TYU22" s="261"/>
      <c r="TYV22" s="261"/>
      <c r="TYW22" s="261"/>
      <c r="TYX22" s="261"/>
      <c r="TYY22" s="261"/>
      <c r="TYZ22" s="261"/>
      <c r="TZA22" s="261"/>
      <c r="TZB22" s="261"/>
      <c r="TZC22" s="261"/>
      <c r="TZD22" s="261"/>
      <c r="TZE22" s="261"/>
      <c r="TZF22" s="261"/>
      <c r="TZG22" s="261"/>
      <c r="TZH22" s="261"/>
      <c r="TZI22" s="261"/>
      <c r="TZJ22" s="261"/>
      <c r="TZK22" s="261"/>
      <c r="TZL22" s="261"/>
      <c r="TZM22" s="261"/>
      <c r="TZN22" s="261"/>
      <c r="TZO22" s="261"/>
      <c r="TZP22" s="261"/>
      <c r="TZQ22" s="261"/>
      <c r="TZR22" s="261"/>
      <c r="TZS22" s="261"/>
      <c r="TZT22" s="261"/>
      <c r="TZU22" s="261"/>
      <c r="TZV22" s="261"/>
      <c r="TZW22" s="261"/>
      <c r="TZX22" s="261"/>
      <c r="TZY22" s="261"/>
      <c r="TZZ22" s="261"/>
      <c r="UAA22" s="261"/>
      <c r="UAB22" s="261"/>
      <c r="UAC22" s="261"/>
      <c r="UAD22" s="261"/>
      <c r="UAE22" s="261"/>
      <c r="UAF22" s="261"/>
      <c r="UAG22" s="261"/>
      <c r="UAH22" s="261"/>
      <c r="UAI22" s="261"/>
      <c r="UAJ22" s="261"/>
      <c r="UAK22" s="261"/>
      <c r="UAL22" s="261"/>
      <c r="UAM22" s="261"/>
      <c r="UAN22" s="261"/>
      <c r="UAO22" s="261"/>
      <c r="UAP22" s="261"/>
      <c r="UAQ22" s="261"/>
      <c r="UAR22" s="261"/>
      <c r="UAS22" s="261"/>
      <c r="UAT22" s="261"/>
      <c r="UAU22" s="261"/>
      <c r="UAV22" s="261"/>
      <c r="UAW22" s="261"/>
      <c r="UAX22" s="261"/>
      <c r="UAY22" s="261"/>
      <c r="UAZ22" s="261"/>
      <c r="UBA22" s="261"/>
      <c r="UBB22" s="261"/>
      <c r="UBC22" s="261"/>
      <c r="UBD22" s="261"/>
      <c r="UBE22" s="261"/>
      <c r="UBF22" s="261"/>
      <c r="UBG22" s="261"/>
      <c r="UBH22" s="261"/>
      <c r="UBI22" s="261"/>
      <c r="UBJ22" s="261"/>
      <c r="UBK22" s="261"/>
      <c r="UBL22" s="261"/>
      <c r="UBM22" s="261"/>
      <c r="UBN22" s="261"/>
      <c r="UBO22" s="261"/>
      <c r="UBP22" s="261"/>
      <c r="UBQ22" s="261"/>
      <c r="UBR22" s="261"/>
      <c r="UBS22" s="261"/>
      <c r="UBT22" s="261"/>
      <c r="UBU22" s="261"/>
      <c r="UBV22" s="261"/>
      <c r="UBW22" s="261"/>
      <c r="UBX22" s="261"/>
      <c r="UBY22" s="261"/>
      <c r="UBZ22" s="261"/>
      <c r="UCA22" s="261"/>
      <c r="UCB22" s="261"/>
      <c r="UCC22" s="261"/>
      <c r="UCD22" s="261"/>
      <c r="UCE22" s="261"/>
      <c r="UCF22" s="261"/>
      <c r="UCG22" s="261"/>
      <c r="UCH22" s="261"/>
      <c r="UCI22" s="261"/>
      <c r="UCJ22" s="261"/>
      <c r="UCK22" s="261"/>
      <c r="UCL22" s="261"/>
      <c r="UCM22" s="261"/>
      <c r="UCN22" s="261"/>
      <c r="UCO22" s="261"/>
      <c r="UCP22" s="261"/>
      <c r="UCQ22" s="261"/>
      <c r="UCR22" s="261"/>
      <c r="UCS22" s="261"/>
      <c r="UCT22" s="261"/>
      <c r="UCU22" s="261"/>
      <c r="UCV22" s="261"/>
      <c r="UCW22" s="261"/>
      <c r="UCX22" s="261"/>
      <c r="UCY22" s="261"/>
      <c r="UCZ22" s="261"/>
      <c r="UDA22" s="261"/>
      <c r="UDB22" s="261"/>
      <c r="UDC22" s="261"/>
      <c r="UDD22" s="261"/>
      <c r="UDE22" s="261"/>
      <c r="UDF22" s="261"/>
      <c r="UDG22" s="261"/>
      <c r="UDH22" s="261"/>
      <c r="UDI22" s="261"/>
      <c r="UDJ22" s="261"/>
      <c r="UDK22" s="261"/>
      <c r="UDL22" s="261"/>
      <c r="UDM22" s="261"/>
      <c r="UDN22" s="261"/>
      <c r="UDO22" s="261"/>
      <c r="UDP22" s="261"/>
      <c r="UDQ22" s="261"/>
      <c r="UDR22" s="261"/>
      <c r="UDS22" s="261"/>
      <c r="UDT22" s="261"/>
      <c r="UDU22" s="261"/>
      <c r="UDV22" s="261"/>
      <c r="UDW22" s="261"/>
      <c r="UDX22" s="261"/>
      <c r="UDY22" s="261"/>
      <c r="UDZ22" s="261"/>
      <c r="UEA22" s="261"/>
      <c r="UEB22" s="261"/>
      <c r="UEC22" s="261"/>
      <c r="UED22" s="261"/>
      <c r="UEE22" s="261"/>
      <c r="UEF22" s="261"/>
      <c r="UEG22" s="261"/>
      <c r="UEH22" s="261"/>
      <c r="UEI22" s="261"/>
      <c r="UEJ22" s="261"/>
      <c r="UEK22" s="261"/>
      <c r="UEL22" s="261"/>
      <c r="UEM22" s="261"/>
      <c r="UEN22" s="261"/>
      <c r="UEO22" s="261"/>
      <c r="UEP22" s="261"/>
      <c r="UEQ22" s="261"/>
      <c r="UER22" s="261"/>
      <c r="UES22" s="261"/>
      <c r="UET22" s="261"/>
      <c r="UEU22" s="261"/>
      <c r="UEV22" s="261"/>
      <c r="UEW22" s="261"/>
      <c r="UEX22" s="261"/>
      <c r="UEY22" s="261"/>
      <c r="UEZ22" s="261"/>
      <c r="UFA22" s="261"/>
      <c r="UFB22" s="261"/>
      <c r="UFC22" s="261"/>
      <c r="UFD22" s="261"/>
      <c r="UFE22" s="261"/>
      <c r="UFF22" s="261"/>
      <c r="UFG22" s="261"/>
      <c r="UFH22" s="261"/>
      <c r="UFI22" s="261"/>
      <c r="UFJ22" s="261"/>
      <c r="UFK22" s="261"/>
      <c r="UFL22" s="261"/>
      <c r="UFM22" s="261"/>
      <c r="UFN22" s="261"/>
      <c r="UFO22" s="261"/>
      <c r="UFP22" s="261"/>
      <c r="UFQ22" s="261"/>
      <c r="UFR22" s="261"/>
      <c r="UFS22" s="261"/>
      <c r="UFT22" s="261"/>
      <c r="UFU22" s="261"/>
      <c r="UFV22" s="261"/>
      <c r="UFW22" s="261"/>
      <c r="UFX22" s="261"/>
      <c r="UFY22" s="261"/>
      <c r="UFZ22" s="261"/>
      <c r="UGA22" s="261"/>
      <c r="UGB22" s="261"/>
      <c r="UGC22" s="261"/>
      <c r="UGD22" s="261"/>
      <c r="UGE22" s="261"/>
      <c r="UGF22" s="261"/>
      <c r="UGG22" s="261"/>
      <c r="UGH22" s="261"/>
      <c r="UGI22" s="261"/>
      <c r="UGJ22" s="261"/>
      <c r="UGK22" s="261"/>
      <c r="UGL22" s="261"/>
      <c r="UGM22" s="261"/>
      <c r="UGN22" s="261"/>
      <c r="UGO22" s="261"/>
      <c r="UGP22" s="261"/>
      <c r="UGQ22" s="261"/>
      <c r="UGR22" s="261"/>
      <c r="UGS22" s="261"/>
      <c r="UGT22" s="261"/>
      <c r="UGU22" s="261"/>
      <c r="UGV22" s="261"/>
      <c r="UGW22" s="261"/>
      <c r="UGX22" s="261"/>
      <c r="UGY22" s="261"/>
      <c r="UGZ22" s="261"/>
      <c r="UHA22" s="261"/>
      <c r="UHB22" s="261"/>
      <c r="UHC22" s="261"/>
      <c r="UHD22" s="261"/>
      <c r="UHE22" s="261"/>
      <c r="UHF22" s="261"/>
      <c r="UHG22" s="261"/>
      <c r="UHH22" s="261"/>
      <c r="UHI22" s="261"/>
      <c r="UHJ22" s="261"/>
      <c r="UHK22" s="261"/>
      <c r="UHL22" s="261"/>
      <c r="UHM22" s="261"/>
      <c r="UHN22" s="261"/>
      <c r="UHO22" s="261"/>
      <c r="UHP22" s="261"/>
      <c r="UHQ22" s="261"/>
      <c r="UHR22" s="261"/>
      <c r="UHS22" s="261"/>
      <c r="UHT22" s="261"/>
      <c r="UHU22" s="261"/>
      <c r="UHV22" s="261"/>
      <c r="UHW22" s="261"/>
      <c r="UHX22" s="261"/>
      <c r="UHY22" s="261"/>
      <c r="UHZ22" s="261"/>
      <c r="UIA22" s="261"/>
      <c r="UIB22" s="261"/>
      <c r="UIC22" s="261"/>
      <c r="UID22" s="261"/>
      <c r="UIE22" s="261"/>
      <c r="UIF22" s="261"/>
      <c r="UIG22" s="261"/>
      <c r="UIH22" s="261"/>
      <c r="UII22" s="261"/>
      <c r="UIJ22" s="261"/>
      <c r="UIK22" s="261"/>
      <c r="UIL22" s="261"/>
      <c r="UIM22" s="261"/>
      <c r="UIN22" s="261"/>
      <c r="UIO22" s="261"/>
      <c r="UIP22" s="261"/>
      <c r="UIQ22" s="261"/>
      <c r="UIR22" s="261"/>
      <c r="UIS22" s="261"/>
      <c r="UIT22" s="261"/>
      <c r="UIU22" s="261"/>
      <c r="UIV22" s="261"/>
      <c r="UIW22" s="261"/>
      <c r="UIX22" s="261"/>
      <c r="UIY22" s="261"/>
      <c r="UIZ22" s="261"/>
      <c r="UJA22" s="261"/>
      <c r="UJB22" s="261"/>
      <c r="UJC22" s="261"/>
      <c r="UJD22" s="261"/>
      <c r="UJE22" s="261"/>
      <c r="UJF22" s="261"/>
      <c r="UJG22" s="261"/>
      <c r="UJH22" s="261"/>
      <c r="UJI22" s="261"/>
      <c r="UJJ22" s="261"/>
      <c r="UJK22" s="261"/>
      <c r="UJL22" s="261"/>
      <c r="UJM22" s="261"/>
      <c r="UJN22" s="261"/>
      <c r="UJO22" s="261"/>
      <c r="UJP22" s="261"/>
      <c r="UJQ22" s="261"/>
      <c r="UJR22" s="261"/>
      <c r="UJS22" s="261"/>
      <c r="UJT22" s="261"/>
      <c r="UJU22" s="261"/>
      <c r="UJV22" s="261"/>
      <c r="UJW22" s="261"/>
      <c r="UJX22" s="261"/>
      <c r="UJY22" s="261"/>
      <c r="UJZ22" s="261"/>
      <c r="UKA22" s="261"/>
      <c r="UKB22" s="261"/>
      <c r="UKC22" s="261"/>
      <c r="UKD22" s="261"/>
      <c r="UKE22" s="261"/>
      <c r="UKF22" s="261"/>
      <c r="UKG22" s="261"/>
      <c r="UKH22" s="261"/>
      <c r="UKI22" s="261"/>
      <c r="UKJ22" s="261"/>
      <c r="UKK22" s="261"/>
      <c r="UKL22" s="261"/>
      <c r="UKM22" s="261"/>
      <c r="UKN22" s="261"/>
      <c r="UKO22" s="261"/>
      <c r="UKP22" s="261"/>
      <c r="UKQ22" s="261"/>
      <c r="UKR22" s="261"/>
      <c r="UKS22" s="261"/>
      <c r="UKT22" s="261"/>
      <c r="UKU22" s="261"/>
      <c r="UKV22" s="261"/>
      <c r="UKW22" s="261"/>
      <c r="UKX22" s="261"/>
      <c r="UKY22" s="261"/>
      <c r="UKZ22" s="261"/>
      <c r="ULA22" s="261"/>
      <c r="ULB22" s="261"/>
      <c r="ULC22" s="261"/>
      <c r="ULD22" s="261"/>
      <c r="ULE22" s="261"/>
      <c r="ULF22" s="261"/>
      <c r="ULG22" s="261"/>
      <c r="ULH22" s="261"/>
      <c r="ULI22" s="261"/>
      <c r="ULJ22" s="261"/>
      <c r="ULK22" s="261"/>
      <c r="ULL22" s="261"/>
      <c r="ULM22" s="261"/>
      <c r="ULN22" s="261"/>
      <c r="ULO22" s="261"/>
      <c r="ULP22" s="261"/>
      <c r="ULQ22" s="261"/>
      <c r="ULR22" s="261"/>
      <c r="ULS22" s="261"/>
      <c r="ULT22" s="261"/>
      <c r="ULU22" s="261"/>
      <c r="ULV22" s="261"/>
      <c r="ULW22" s="261"/>
      <c r="ULX22" s="261"/>
      <c r="ULY22" s="261"/>
      <c r="ULZ22" s="261"/>
      <c r="UMA22" s="261"/>
      <c r="UMB22" s="261"/>
      <c r="UMC22" s="261"/>
      <c r="UMD22" s="261"/>
      <c r="UME22" s="261"/>
      <c r="UMF22" s="261"/>
      <c r="UMG22" s="261"/>
      <c r="UMH22" s="261"/>
      <c r="UMI22" s="261"/>
      <c r="UMJ22" s="261"/>
      <c r="UMK22" s="261"/>
      <c r="UML22" s="261"/>
      <c r="UMM22" s="261"/>
      <c r="UMN22" s="261"/>
      <c r="UMO22" s="261"/>
      <c r="UMP22" s="261"/>
      <c r="UMQ22" s="261"/>
      <c r="UMR22" s="261"/>
      <c r="UMS22" s="261"/>
      <c r="UMT22" s="261"/>
      <c r="UMU22" s="261"/>
      <c r="UMV22" s="261"/>
      <c r="UMW22" s="261"/>
      <c r="UMX22" s="261"/>
      <c r="UMY22" s="261"/>
      <c r="UMZ22" s="261"/>
      <c r="UNA22" s="261"/>
      <c r="UNB22" s="261"/>
      <c r="UNC22" s="261"/>
      <c r="UND22" s="261"/>
      <c r="UNE22" s="261"/>
      <c r="UNF22" s="261"/>
      <c r="UNG22" s="261"/>
      <c r="UNH22" s="261"/>
      <c r="UNI22" s="261"/>
      <c r="UNJ22" s="261"/>
      <c r="UNK22" s="261"/>
      <c r="UNL22" s="261"/>
      <c r="UNM22" s="261"/>
      <c r="UNN22" s="261"/>
      <c r="UNO22" s="261"/>
      <c r="UNP22" s="261"/>
      <c r="UNQ22" s="261"/>
      <c r="UNR22" s="261"/>
      <c r="UNS22" s="261"/>
      <c r="UNT22" s="261"/>
      <c r="UNU22" s="261"/>
      <c r="UNV22" s="261"/>
      <c r="UNW22" s="261"/>
      <c r="UNX22" s="261"/>
      <c r="UNY22" s="261"/>
      <c r="UNZ22" s="261"/>
      <c r="UOA22" s="261"/>
      <c r="UOB22" s="261"/>
      <c r="UOC22" s="261"/>
      <c r="UOD22" s="261"/>
      <c r="UOE22" s="261"/>
      <c r="UOF22" s="261"/>
      <c r="UOG22" s="261"/>
      <c r="UOH22" s="261"/>
      <c r="UOI22" s="261"/>
      <c r="UOJ22" s="261"/>
      <c r="UOK22" s="261"/>
      <c r="UOL22" s="261"/>
      <c r="UOM22" s="261"/>
      <c r="UON22" s="261"/>
      <c r="UOO22" s="261"/>
      <c r="UOP22" s="261"/>
      <c r="UOQ22" s="261"/>
      <c r="UOR22" s="261"/>
      <c r="UOS22" s="261"/>
      <c r="UOT22" s="261"/>
      <c r="UOU22" s="261"/>
      <c r="UOV22" s="261"/>
      <c r="UOW22" s="261"/>
      <c r="UOX22" s="261"/>
      <c r="UOY22" s="261"/>
      <c r="UOZ22" s="261"/>
      <c r="UPA22" s="261"/>
      <c r="UPB22" s="261"/>
      <c r="UPC22" s="261"/>
      <c r="UPD22" s="261"/>
      <c r="UPE22" s="261"/>
      <c r="UPF22" s="261"/>
      <c r="UPG22" s="261"/>
      <c r="UPH22" s="261"/>
      <c r="UPI22" s="261"/>
      <c r="UPJ22" s="261"/>
      <c r="UPK22" s="261"/>
      <c r="UPL22" s="261"/>
      <c r="UPM22" s="261"/>
      <c r="UPN22" s="261"/>
      <c r="UPO22" s="261"/>
      <c r="UPP22" s="261"/>
      <c r="UPQ22" s="261"/>
      <c r="UPR22" s="261"/>
      <c r="UPS22" s="261"/>
      <c r="UPT22" s="261"/>
      <c r="UPU22" s="261"/>
      <c r="UPV22" s="261"/>
      <c r="UPW22" s="261"/>
      <c r="UPX22" s="261"/>
      <c r="UPY22" s="261"/>
      <c r="UPZ22" s="261"/>
      <c r="UQA22" s="261"/>
      <c r="UQB22" s="261"/>
      <c r="UQC22" s="261"/>
      <c r="UQD22" s="261"/>
      <c r="UQE22" s="261"/>
      <c r="UQF22" s="261"/>
      <c r="UQG22" s="261"/>
      <c r="UQH22" s="261"/>
      <c r="UQI22" s="261"/>
      <c r="UQJ22" s="261"/>
      <c r="UQK22" s="261"/>
      <c r="UQL22" s="261"/>
      <c r="UQM22" s="261"/>
      <c r="UQN22" s="261"/>
      <c r="UQO22" s="261"/>
      <c r="UQP22" s="261"/>
      <c r="UQQ22" s="261"/>
      <c r="UQR22" s="261"/>
      <c r="UQS22" s="261"/>
      <c r="UQT22" s="261"/>
      <c r="UQU22" s="261"/>
      <c r="UQV22" s="261"/>
      <c r="UQW22" s="261"/>
      <c r="UQX22" s="261"/>
      <c r="UQY22" s="261"/>
      <c r="UQZ22" s="261"/>
      <c r="URA22" s="261"/>
      <c r="URB22" s="261"/>
      <c r="URC22" s="261"/>
      <c r="URD22" s="261"/>
      <c r="URE22" s="261"/>
      <c r="URF22" s="261"/>
      <c r="URG22" s="261"/>
      <c r="URH22" s="261"/>
      <c r="URI22" s="261"/>
      <c r="URJ22" s="261"/>
      <c r="URK22" s="261"/>
      <c r="URL22" s="261"/>
      <c r="URM22" s="261"/>
      <c r="URN22" s="261"/>
      <c r="URO22" s="261"/>
      <c r="URP22" s="261"/>
      <c r="URQ22" s="261"/>
      <c r="URR22" s="261"/>
      <c r="URS22" s="261"/>
      <c r="URT22" s="261"/>
      <c r="URU22" s="261"/>
      <c r="URV22" s="261"/>
      <c r="URW22" s="261"/>
      <c r="URX22" s="261"/>
      <c r="URY22" s="261"/>
      <c r="URZ22" s="261"/>
      <c r="USA22" s="261"/>
      <c r="USB22" s="261"/>
      <c r="USC22" s="261"/>
      <c r="USD22" s="261"/>
      <c r="USE22" s="261"/>
      <c r="USF22" s="261"/>
      <c r="USG22" s="261"/>
      <c r="USH22" s="261"/>
      <c r="USI22" s="261"/>
      <c r="USJ22" s="261"/>
      <c r="USK22" s="261"/>
      <c r="USL22" s="261"/>
      <c r="USM22" s="261"/>
      <c r="USN22" s="261"/>
      <c r="USO22" s="261"/>
      <c r="USP22" s="261"/>
      <c r="USQ22" s="261"/>
      <c r="USR22" s="261"/>
      <c r="USS22" s="261"/>
      <c r="UST22" s="261"/>
      <c r="USU22" s="261"/>
      <c r="USV22" s="261"/>
      <c r="USW22" s="261"/>
      <c r="USX22" s="261"/>
      <c r="USY22" s="261"/>
      <c r="USZ22" s="261"/>
      <c r="UTA22" s="261"/>
      <c r="UTB22" s="261"/>
      <c r="UTC22" s="261"/>
      <c r="UTD22" s="261"/>
      <c r="UTE22" s="261"/>
      <c r="UTF22" s="261"/>
      <c r="UTG22" s="261"/>
      <c r="UTH22" s="261"/>
      <c r="UTI22" s="261"/>
      <c r="UTJ22" s="261"/>
      <c r="UTK22" s="261"/>
      <c r="UTL22" s="261"/>
      <c r="UTM22" s="261"/>
      <c r="UTN22" s="261"/>
      <c r="UTO22" s="261"/>
      <c r="UTP22" s="261"/>
      <c r="UTQ22" s="261"/>
      <c r="UTR22" s="261"/>
      <c r="UTS22" s="261"/>
      <c r="UTT22" s="261"/>
      <c r="UTU22" s="261"/>
      <c r="UTV22" s="261"/>
      <c r="UTW22" s="261"/>
      <c r="UTX22" s="261"/>
      <c r="UTY22" s="261"/>
      <c r="UTZ22" s="261"/>
      <c r="UUA22" s="261"/>
      <c r="UUB22" s="261"/>
      <c r="UUC22" s="261"/>
      <c r="UUD22" s="261"/>
      <c r="UUE22" s="261"/>
      <c r="UUF22" s="261"/>
      <c r="UUG22" s="261"/>
      <c r="UUH22" s="261"/>
      <c r="UUI22" s="261"/>
      <c r="UUJ22" s="261"/>
      <c r="UUK22" s="261"/>
      <c r="UUL22" s="261"/>
      <c r="UUM22" s="261"/>
      <c r="UUN22" s="261"/>
      <c r="UUO22" s="261"/>
      <c r="UUP22" s="261"/>
      <c r="UUQ22" s="261"/>
      <c r="UUR22" s="261"/>
      <c r="UUS22" s="261"/>
      <c r="UUT22" s="261"/>
      <c r="UUU22" s="261"/>
      <c r="UUV22" s="261"/>
      <c r="UUW22" s="261"/>
      <c r="UUX22" s="261"/>
      <c r="UUY22" s="261"/>
      <c r="UUZ22" s="261"/>
      <c r="UVA22" s="261"/>
      <c r="UVB22" s="261"/>
      <c r="UVC22" s="261"/>
      <c r="UVD22" s="261"/>
      <c r="UVE22" s="261"/>
      <c r="UVF22" s="261"/>
      <c r="UVG22" s="261"/>
      <c r="UVH22" s="261"/>
      <c r="UVI22" s="261"/>
      <c r="UVJ22" s="261"/>
      <c r="UVK22" s="261"/>
      <c r="UVL22" s="261"/>
      <c r="UVM22" s="261"/>
      <c r="UVN22" s="261"/>
      <c r="UVO22" s="261"/>
      <c r="UVP22" s="261"/>
      <c r="UVQ22" s="261"/>
      <c r="UVR22" s="261"/>
      <c r="UVS22" s="261"/>
      <c r="UVT22" s="261"/>
      <c r="UVU22" s="261"/>
      <c r="UVV22" s="261"/>
      <c r="UVW22" s="261"/>
      <c r="UVX22" s="261"/>
      <c r="UVY22" s="261"/>
      <c r="UVZ22" s="261"/>
      <c r="UWA22" s="261"/>
      <c r="UWB22" s="261"/>
      <c r="UWC22" s="261"/>
      <c r="UWD22" s="261"/>
      <c r="UWE22" s="261"/>
      <c r="UWF22" s="261"/>
      <c r="UWG22" s="261"/>
      <c r="UWH22" s="261"/>
      <c r="UWI22" s="261"/>
      <c r="UWJ22" s="261"/>
      <c r="UWK22" s="261"/>
      <c r="UWL22" s="261"/>
      <c r="UWM22" s="261"/>
      <c r="UWN22" s="261"/>
      <c r="UWO22" s="261"/>
      <c r="UWP22" s="261"/>
      <c r="UWQ22" s="261"/>
      <c r="UWR22" s="261"/>
      <c r="UWS22" s="261"/>
      <c r="UWT22" s="261"/>
      <c r="UWU22" s="261"/>
      <c r="UWV22" s="261"/>
      <c r="UWW22" s="261"/>
      <c r="UWX22" s="261"/>
      <c r="UWY22" s="261"/>
      <c r="UWZ22" s="261"/>
      <c r="UXA22" s="261"/>
      <c r="UXB22" s="261"/>
      <c r="UXC22" s="261"/>
      <c r="UXD22" s="261"/>
      <c r="UXE22" s="261"/>
      <c r="UXF22" s="261"/>
      <c r="UXG22" s="261"/>
      <c r="UXH22" s="261"/>
      <c r="UXI22" s="261"/>
      <c r="UXJ22" s="261"/>
      <c r="UXK22" s="261"/>
      <c r="UXL22" s="261"/>
      <c r="UXM22" s="261"/>
      <c r="UXN22" s="261"/>
      <c r="UXO22" s="261"/>
      <c r="UXP22" s="261"/>
      <c r="UXQ22" s="261"/>
      <c r="UXR22" s="261"/>
      <c r="UXS22" s="261"/>
      <c r="UXT22" s="261"/>
      <c r="UXU22" s="261"/>
      <c r="UXV22" s="261"/>
      <c r="UXW22" s="261"/>
      <c r="UXX22" s="261"/>
      <c r="UXY22" s="261"/>
      <c r="UXZ22" s="261"/>
      <c r="UYA22" s="261"/>
      <c r="UYB22" s="261"/>
      <c r="UYC22" s="261"/>
      <c r="UYD22" s="261"/>
      <c r="UYE22" s="261"/>
      <c r="UYF22" s="261"/>
      <c r="UYG22" s="261"/>
      <c r="UYH22" s="261"/>
      <c r="UYI22" s="261"/>
      <c r="UYJ22" s="261"/>
      <c r="UYK22" s="261"/>
      <c r="UYL22" s="261"/>
      <c r="UYM22" s="261"/>
      <c r="UYN22" s="261"/>
      <c r="UYO22" s="261"/>
      <c r="UYP22" s="261"/>
      <c r="UYQ22" s="261"/>
      <c r="UYR22" s="261"/>
      <c r="UYS22" s="261"/>
      <c r="UYT22" s="261"/>
      <c r="UYU22" s="261"/>
      <c r="UYV22" s="261"/>
      <c r="UYW22" s="261"/>
      <c r="UYX22" s="261"/>
      <c r="UYY22" s="261"/>
      <c r="UYZ22" s="261"/>
      <c r="UZA22" s="261"/>
      <c r="UZB22" s="261"/>
      <c r="UZC22" s="261"/>
      <c r="UZD22" s="261"/>
      <c r="UZE22" s="261"/>
      <c r="UZF22" s="261"/>
      <c r="UZG22" s="261"/>
      <c r="UZH22" s="261"/>
      <c r="UZI22" s="261"/>
      <c r="UZJ22" s="261"/>
      <c r="UZK22" s="261"/>
      <c r="UZL22" s="261"/>
      <c r="UZM22" s="261"/>
      <c r="UZN22" s="261"/>
      <c r="UZO22" s="261"/>
      <c r="UZP22" s="261"/>
      <c r="UZQ22" s="261"/>
      <c r="UZR22" s="261"/>
      <c r="UZS22" s="261"/>
      <c r="UZT22" s="261"/>
      <c r="UZU22" s="261"/>
      <c r="UZV22" s="261"/>
      <c r="UZW22" s="261"/>
      <c r="UZX22" s="261"/>
      <c r="UZY22" s="261"/>
      <c r="UZZ22" s="261"/>
      <c r="VAA22" s="261"/>
      <c r="VAB22" s="261"/>
      <c r="VAC22" s="261"/>
      <c r="VAD22" s="261"/>
      <c r="VAE22" s="261"/>
      <c r="VAF22" s="261"/>
      <c r="VAG22" s="261"/>
      <c r="VAH22" s="261"/>
      <c r="VAI22" s="261"/>
      <c r="VAJ22" s="261"/>
      <c r="VAK22" s="261"/>
      <c r="VAL22" s="261"/>
      <c r="VAM22" s="261"/>
      <c r="VAN22" s="261"/>
      <c r="VAO22" s="261"/>
      <c r="VAP22" s="261"/>
      <c r="VAQ22" s="261"/>
      <c r="VAR22" s="261"/>
      <c r="VAS22" s="261"/>
      <c r="VAT22" s="261"/>
      <c r="VAU22" s="261"/>
      <c r="VAV22" s="261"/>
      <c r="VAW22" s="261"/>
      <c r="VAX22" s="261"/>
      <c r="VAY22" s="261"/>
      <c r="VAZ22" s="261"/>
      <c r="VBA22" s="261"/>
      <c r="VBB22" s="261"/>
      <c r="VBC22" s="261"/>
      <c r="VBD22" s="261"/>
      <c r="VBE22" s="261"/>
      <c r="VBF22" s="261"/>
      <c r="VBG22" s="261"/>
      <c r="VBH22" s="261"/>
      <c r="VBI22" s="261"/>
      <c r="VBJ22" s="261"/>
      <c r="VBK22" s="261"/>
      <c r="VBL22" s="261"/>
      <c r="VBM22" s="261"/>
      <c r="VBN22" s="261"/>
      <c r="VBO22" s="261"/>
      <c r="VBP22" s="261"/>
      <c r="VBQ22" s="261"/>
      <c r="VBR22" s="261"/>
      <c r="VBS22" s="261"/>
      <c r="VBT22" s="261"/>
      <c r="VBU22" s="261"/>
      <c r="VBV22" s="261"/>
      <c r="VBW22" s="261"/>
      <c r="VBX22" s="261"/>
      <c r="VBY22" s="261"/>
      <c r="VBZ22" s="261"/>
      <c r="VCA22" s="261"/>
      <c r="VCB22" s="261"/>
      <c r="VCC22" s="261"/>
      <c r="VCD22" s="261"/>
      <c r="VCE22" s="261"/>
      <c r="VCF22" s="261"/>
      <c r="VCG22" s="261"/>
      <c r="VCH22" s="261"/>
      <c r="VCI22" s="261"/>
      <c r="VCJ22" s="261"/>
      <c r="VCK22" s="261"/>
      <c r="VCL22" s="261"/>
      <c r="VCM22" s="261"/>
      <c r="VCN22" s="261"/>
      <c r="VCO22" s="261"/>
      <c r="VCP22" s="261"/>
      <c r="VCQ22" s="261"/>
      <c r="VCR22" s="261"/>
      <c r="VCS22" s="261"/>
      <c r="VCT22" s="261"/>
      <c r="VCU22" s="261"/>
      <c r="VCV22" s="261"/>
      <c r="VCW22" s="261"/>
      <c r="VCX22" s="261"/>
      <c r="VCY22" s="261"/>
      <c r="VCZ22" s="261"/>
      <c r="VDA22" s="261"/>
      <c r="VDB22" s="261"/>
      <c r="VDC22" s="261"/>
      <c r="VDD22" s="261"/>
      <c r="VDE22" s="261"/>
      <c r="VDF22" s="261"/>
      <c r="VDG22" s="261"/>
      <c r="VDH22" s="261"/>
      <c r="VDI22" s="261"/>
      <c r="VDJ22" s="261"/>
      <c r="VDK22" s="261"/>
      <c r="VDL22" s="261"/>
      <c r="VDM22" s="261"/>
      <c r="VDN22" s="261"/>
      <c r="VDO22" s="261"/>
      <c r="VDP22" s="261"/>
      <c r="VDQ22" s="261"/>
      <c r="VDR22" s="261"/>
      <c r="VDS22" s="261"/>
      <c r="VDT22" s="261"/>
      <c r="VDU22" s="261"/>
      <c r="VDV22" s="261"/>
      <c r="VDW22" s="261"/>
      <c r="VDX22" s="261"/>
      <c r="VDY22" s="261"/>
      <c r="VDZ22" s="261"/>
      <c r="VEA22" s="261"/>
      <c r="VEB22" s="261"/>
      <c r="VEC22" s="261"/>
      <c r="VED22" s="261"/>
      <c r="VEE22" s="261"/>
      <c r="VEF22" s="261"/>
      <c r="VEG22" s="261"/>
      <c r="VEH22" s="261"/>
      <c r="VEI22" s="261"/>
      <c r="VEJ22" s="261"/>
      <c r="VEK22" s="261"/>
      <c r="VEL22" s="261"/>
      <c r="VEM22" s="261"/>
      <c r="VEN22" s="261"/>
      <c r="VEO22" s="261"/>
      <c r="VEP22" s="261"/>
      <c r="VEQ22" s="261"/>
      <c r="VER22" s="261"/>
      <c r="VES22" s="261"/>
      <c r="VET22" s="261"/>
      <c r="VEU22" s="261"/>
      <c r="VEV22" s="261"/>
      <c r="VEW22" s="261"/>
      <c r="VEX22" s="261"/>
      <c r="VEY22" s="261"/>
      <c r="VEZ22" s="261"/>
      <c r="VFA22" s="261"/>
      <c r="VFB22" s="261"/>
      <c r="VFC22" s="261"/>
      <c r="VFD22" s="261"/>
      <c r="VFE22" s="261"/>
      <c r="VFF22" s="261"/>
      <c r="VFG22" s="261"/>
      <c r="VFH22" s="261"/>
      <c r="VFI22" s="261"/>
      <c r="VFJ22" s="261"/>
      <c r="VFK22" s="261"/>
      <c r="VFL22" s="261"/>
      <c r="VFM22" s="261"/>
      <c r="VFN22" s="261"/>
      <c r="VFO22" s="261"/>
      <c r="VFP22" s="261"/>
      <c r="VFQ22" s="261"/>
      <c r="VFR22" s="261"/>
      <c r="VFS22" s="261"/>
      <c r="VFT22" s="261"/>
      <c r="VFU22" s="261"/>
      <c r="VFV22" s="261"/>
      <c r="VFW22" s="261"/>
      <c r="VFX22" s="261"/>
      <c r="VFY22" s="261"/>
      <c r="VFZ22" s="261"/>
      <c r="VGA22" s="261"/>
      <c r="VGB22" s="261"/>
      <c r="VGC22" s="261"/>
      <c r="VGD22" s="261"/>
      <c r="VGE22" s="261"/>
      <c r="VGF22" s="261"/>
      <c r="VGG22" s="261"/>
      <c r="VGH22" s="261"/>
      <c r="VGI22" s="261"/>
      <c r="VGJ22" s="261"/>
      <c r="VGK22" s="261"/>
      <c r="VGL22" s="261"/>
      <c r="VGM22" s="261"/>
      <c r="VGN22" s="261"/>
      <c r="VGO22" s="261"/>
      <c r="VGP22" s="261"/>
      <c r="VGQ22" s="261"/>
      <c r="VGR22" s="261"/>
      <c r="VGS22" s="261"/>
      <c r="VGT22" s="261"/>
      <c r="VGU22" s="261"/>
      <c r="VGV22" s="261"/>
      <c r="VGW22" s="261"/>
      <c r="VGX22" s="261"/>
      <c r="VGY22" s="261"/>
      <c r="VGZ22" s="261"/>
      <c r="VHA22" s="261"/>
      <c r="VHB22" s="261"/>
      <c r="VHC22" s="261"/>
      <c r="VHD22" s="261"/>
      <c r="VHE22" s="261"/>
      <c r="VHF22" s="261"/>
      <c r="VHG22" s="261"/>
      <c r="VHH22" s="261"/>
      <c r="VHI22" s="261"/>
      <c r="VHJ22" s="261"/>
      <c r="VHK22" s="261"/>
      <c r="VHL22" s="261"/>
      <c r="VHM22" s="261"/>
      <c r="VHN22" s="261"/>
      <c r="VHO22" s="261"/>
      <c r="VHP22" s="261"/>
      <c r="VHQ22" s="261"/>
      <c r="VHR22" s="261"/>
      <c r="VHS22" s="261"/>
      <c r="VHT22" s="261"/>
      <c r="VHU22" s="261"/>
      <c r="VHV22" s="261"/>
      <c r="VHW22" s="261"/>
      <c r="VHX22" s="261"/>
      <c r="VHY22" s="261"/>
      <c r="VHZ22" s="261"/>
      <c r="VIA22" s="261"/>
      <c r="VIB22" s="261"/>
      <c r="VIC22" s="261"/>
      <c r="VID22" s="261"/>
      <c r="VIE22" s="261"/>
      <c r="VIF22" s="261"/>
      <c r="VIG22" s="261"/>
      <c r="VIH22" s="261"/>
      <c r="VII22" s="261"/>
      <c r="VIJ22" s="261"/>
      <c r="VIK22" s="261"/>
      <c r="VIL22" s="261"/>
      <c r="VIM22" s="261"/>
      <c r="VIN22" s="261"/>
      <c r="VIO22" s="261"/>
      <c r="VIP22" s="261"/>
      <c r="VIQ22" s="261"/>
      <c r="VIR22" s="261"/>
      <c r="VIS22" s="261"/>
      <c r="VIT22" s="261"/>
      <c r="VIU22" s="261"/>
      <c r="VIV22" s="261"/>
      <c r="VIW22" s="261"/>
      <c r="VIX22" s="261"/>
      <c r="VIY22" s="261"/>
      <c r="VIZ22" s="261"/>
      <c r="VJA22" s="261"/>
      <c r="VJB22" s="261"/>
      <c r="VJC22" s="261"/>
      <c r="VJD22" s="261"/>
      <c r="VJE22" s="261"/>
      <c r="VJF22" s="261"/>
      <c r="VJG22" s="261"/>
      <c r="VJH22" s="261"/>
      <c r="VJI22" s="261"/>
      <c r="VJJ22" s="261"/>
      <c r="VJK22" s="261"/>
      <c r="VJL22" s="261"/>
      <c r="VJM22" s="261"/>
      <c r="VJN22" s="261"/>
      <c r="VJO22" s="261"/>
      <c r="VJP22" s="261"/>
      <c r="VJQ22" s="261"/>
      <c r="VJR22" s="261"/>
      <c r="VJS22" s="261"/>
      <c r="VJT22" s="261"/>
      <c r="VJU22" s="261"/>
      <c r="VJV22" s="261"/>
      <c r="VJW22" s="261"/>
      <c r="VJX22" s="261"/>
      <c r="VJY22" s="261"/>
      <c r="VJZ22" s="261"/>
      <c r="VKA22" s="261"/>
      <c r="VKB22" s="261"/>
      <c r="VKC22" s="261"/>
      <c r="VKD22" s="261"/>
      <c r="VKE22" s="261"/>
      <c r="VKF22" s="261"/>
      <c r="VKG22" s="261"/>
      <c r="VKH22" s="261"/>
      <c r="VKI22" s="261"/>
      <c r="VKJ22" s="261"/>
      <c r="VKK22" s="261"/>
      <c r="VKL22" s="261"/>
      <c r="VKM22" s="261"/>
      <c r="VKN22" s="261"/>
      <c r="VKO22" s="261"/>
      <c r="VKP22" s="261"/>
      <c r="VKQ22" s="261"/>
      <c r="VKR22" s="261"/>
      <c r="VKS22" s="261"/>
      <c r="VKT22" s="261"/>
      <c r="VKU22" s="261"/>
      <c r="VKV22" s="261"/>
      <c r="VKW22" s="261"/>
      <c r="VKX22" s="261"/>
      <c r="VKY22" s="261"/>
      <c r="VKZ22" s="261"/>
      <c r="VLA22" s="261"/>
      <c r="VLB22" s="261"/>
      <c r="VLC22" s="261"/>
      <c r="VLD22" s="261"/>
      <c r="VLE22" s="261"/>
      <c r="VLF22" s="261"/>
      <c r="VLG22" s="261"/>
      <c r="VLH22" s="261"/>
      <c r="VLI22" s="261"/>
      <c r="VLJ22" s="261"/>
      <c r="VLK22" s="261"/>
      <c r="VLL22" s="261"/>
      <c r="VLM22" s="261"/>
      <c r="VLN22" s="261"/>
      <c r="VLO22" s="261"/>
      <c r="VLP22" s="261"/>
      <c r="VLQ22" s="261"/>
      <c r="VLR22" s="261"/>
      <c r="VLS22" s="261"/>
      <c r="VLT22" s="261"/>
      <c r="VLU22" s="261"/>
      <c r="VLV22" s="261"/>
      <c r="VLW22" s="261"/>
      <c r="VLX22" s="261"/>
      <c r="VLY22" s="261"/>
      <c r="VLZ22" s="261"/>
      <c r="VMA22" s="261"/>
      <c r="VMB22" s="261"/>
      <c r="VMC22" s="261"/>
      <c r="VMD22" s="261"/>
      <c r="VME22" s="261"/>
      <c r="VMF22" s="261"/>
      <c r="VMG22" s="261"/>
      <c r="VMH22" s="261"/>
      <c r="VMI22" s="261"/>
      <c r="VMJ22" s="261"/>
      <c r="VMK22" s="261"/>
      <c r="VML22" s="261"/>
      <c r="VMM22" s="261"/>
      <c r="VMN22" s="261"/>
      <c r="VMO22" s="261"/>
      <c r="VMP22" s="261"/>
      <c r="VMQ22" s="261"/>
      <c r="VMR22" s="261"/>
      <c r="VMS22" s="261"/>
      <c r="VMT22" s="261"/>
      <c r="VMU22" s="261"/>
      <c r="VMV22" s="261"/>
      <c r="VMW22" s="261"/>
      <c r="VMX22" s="261"/>
      <c r="VMY22" s="261"/>
      <c r="VMZ22" s="261"/>
      <c r="VNA22" s="261"/>
      <c r="VNB22" s="261"/>
      <c r="VNC22" s="261"/>
      <c r="VND22" s="261"/>
      <c r="VNE22" s="261"/>
      <c r="VNF22" s="261"/>
      <c r="VNG22" s="261"/>
      <c r="VNH22" s="261"/>
      <c r="VNI22" s="261"/>
      <c r="VNJ22" s="261"/>
      <c r="VNK22" s="261"/>
      <c r="VNL22" s="261"/>
      <c r="VNM22" s="261"/>
      <c r="VNN22" s="261"/>
      <c r="VNO22" s="261"/>
      <c r="VNP22" s="261"/>
      <c r="VNQ22" s="261"/>
      <c r="VNR22" s="261"/>
      <c r="VNS22" s="261"/>
      <c r="VNT22" s="261"/>
      <c r="VNU22" s="261"/>
      <c r="VNV22" s="261"/>
      <c r="VNW22" s="261"/>
      <c r="VNX22" s="261"/>
      <c r="VNY22" s="261"/>
      <c r="VNZ22" s="261"/>
      <c r="VOA22" s="261"/>
      <c r="VOB22" s="261"/>
      <c r="VOC22" s="261"/>
      <c r="VOD22" s="261"/>
      <c r="VOE22" s="261"/>
      <c r="VOF22" s="261"/>
      <c r="VOG22" s="261"/>
      <c r="VOH22" s="261"/>
      <c r="VOI22" s="261"/>
      <c r="VOJ22" s="261"/>
      <c r="VOK22" s="261"/>
      <c r="VOL22" s="261"/>
      <c r="VOM22" s="261"/>
      <c r="VON22" s="261"/>
      <c r="VOO22" s="261"/>
      <c r="VOP22" s="261"/>
      <c r="VOQ22" s="261"/>
      <c r="VOR22" s="261"/>
      <c r="VOS22" s="261"/>
      <c r="VOT22" s="261"/>
      <c r="VOU22" s="261"/>
      <c r="VOV22" s="261"/>
      <c r="VOW22" s="261"/>
      <c r="VOX22" s="261"/>
      <c r="VOY22" s="261"/>
      <c r="VOZ22" s="261"/>
      <c r="VPA22" s="261"/>
      <c r="VPB22" s="261"/>
      <c r="VPC22" s="261"/>
      <c r="VPD22" s="261"/>
      <c r="VPE22" s="261"/>
      <c r="VPF22" s="261"/>
      <c r="VPG22" s="261"/>
      <c r="VPH22" s="261"/>
      <c r="VPI22" s="261"/>
      <c r="VPJ22" s="261"/>
      <c r="VPK22" s="261"/>
      <c r="VPL22" s="261"/>
      <c r="VPM22" s="261"/>
      <c r="VPN22" s="261"/>
      <c r="VPO22" s="261"/>
      <c r="VPP22" s="261"/>
      <c r="VPQ22" s="261"/>
      <c r="VPR22" s="261"/>
      <c r="VPS22" s="261"/>
      <c r="VPT22" s="261"/>
      <c r="VPU22" s="261"/>
      <c r="VPV22" s="261"/>
      <c r="VPW22" s="261"/>
      <c r="VPX22" s="261"/>
      <c r="VPY22" s="261"/>
      <c r="VPZ22" s="261"/>
      <c r="VQA22" s="261"/>
      <c r="VQB22" s="261"/>
      <c r="VQC22" s="261"/>
      <c r="VQD22" s="261"/>
      <c r="VQE22" s="261"/>
      <c r="VQF22" s="261"/>
      <c r="VQG22" s="261"/>
      <c r="VQH22" s="261"/>
      <c r="VQI22" s="261"/>
      <c r="VQJ22" s="261"/>
      <c r="VQK22" s="261"/>
      <c r="VQL22" s="261"/>
      <c r="VQM22" s="261"/>
      <c r="VQN22" s="261"/>
      <c r="VQO22" s="261"/>
      <c r="VQP22" s="261"/>
      <c r="VQQ22" s="261"/>
      <c r="VQR22" s="261"/>
      <c r="VQS22" s="261"/>
      <c r="VQT22" s="261"/>
      <c r="VQU22" s="261"/>
      <c r="VQV22" s="261"/>
      <c r="VQW22" s="261"/>
      <c r="VQX22" s="261"/>
      <c r="VQY22" s="261"/>
      <c r="VQZ22" s="261"/>
      <c r="VRA22" s="261"/>
      <c r="VRB22" s="261"/>
      <c r="VRC22" s="261"/>
      <c r="VRD22" s="261"/>
      <c r="VRE22" s="261"/>
      <c r="VRF22" s="261"/>
      <c r="VRG22" s="261"/>
      <c r="VRH22" s="261"/>
      <c r="VRI22" s="261"/>
      <c r="VRJ22" s="261"/>
      <c r="VRK22" s="261"/>
      <c r="VRL22" s="261"/>
      <c r="VRM22" s="261"/>
      <c r="VRN22" s="261"/>
      <c r="VRO22" s="261"/>
      <c r="VRP22" s="261"/>
      <c r="VRQ22" s="261"/>
      <c r="VRR22" s="261"/>
      <c r="VRS22" s="261"/>
      <c r="VRT22" s="261"/>
      <c r="VRU22" s="261"/>
      <c r="VRV22" s="261"/>
      <c r="VRW22" s="261"/>
      <c r="VRX22" s="261"/>
      <c r="VRY22" s="261"/>
      <c r="VRZ22" s="261"/>
      <c r="VSA22" s="261"/>
      <c r="VSB22" s="261"/>
      <c r="VSC22" s="261"/>
      <c r="VSD22" s="261"/>
      <c r="VSE22" s="261"/>
      <c r="VSF22" s="261"/>
      <c r="VSG22" s="261"/>
      <c r="VSH22" s="261"/>
      <c r="VSI22" s="261"/>
      <c r="VSJ22" s="261"/>
      <c r="VSK22" s="261"/>
      <c r="VSL22" s="261"/>
      <c r="VSM22" s="261"/>
      <c r="VSN22" s="261"/>
      <c r="VSO22" s="261"/>
      <c r="VSP22" s="261"/>
      <c r="VSQ22" s="261"/>
      <c r="VSR22" s="261"/>
      <c r="VSS22" s="261"/>
      <c r="VST22" s="261"/>
      <c r="VSU22" s="261"/>
      <c r="VSV22" s="261"/>
      <c r="VSW22" s="261"/>
      <c r="VSX22" s="261"/>
      <c r="VSY22" s="261"/>
      <c r="VSZ22" s="261"/>
      <c r="VTA22" s="261"/>
      <c r="VTB22" s="261"/>
      <c r="VTC22" s="261"/>
      <c r="VTD22" s="261"/>
      <c r="VTE22" s="261"/>
      <c r="VTF22" s="261"/>
      <c r="VTG22" s="261"/>
      <c r="VTH22" s="261"/>
      <c r="VTI22" s="261"/>
      <c r="VTJ22" s="261"/>
      <c r="VTK22" s="261"/>
      <c r="VTL22" s="261"/>
      <c r="VTM22" s="261"/>
      <c r="VTN22" s="261"/>
      <c r="VTO22" s="261"/>
      <c r="VTP22" s="261"/>
      <c r="VTQ22" s="261"/>
      <c r="VTR22" s="261"/>
      <c r="VTS22" s="261"/>
      <c r="VTT22" s="261"/>
      <c r="VTU22" s="261"/>
      <c r="VTV22" s="261"/>
      <c r="VTW22" s="261"/>
      <c r="VTX22" s="261"/>
      <c r="VTY22" s="261"/>
      <c r="VTZ22" s="261"/>
      <c r="VUA22" s="261"/>
      <c r="VUB22" s="261"/>
      <c r="VUC22" s="261"/>
      <c r="VUD22" s="261"/>
      <c r="VUE22" s="261"/>
      <c r="VUF22" s="261"/>
      <c r="VUG22" s="261"/>
      <c r="VUH22" s="261"/>
      <c r="VUI22" s="261"/>
      <c r="VUJ22" s="261"/>
      <c r="VUK22" s="261"/>
      <c r="VUL22" s="261"/>
      <c r="VUM22" s="261"/>
      <c r="VUN22" s="261"/>
      <c r="VUO22" s="261"/>
      <c r="VUP22" s="261"/>
      <c r="VUQ22" s="261"/>
      <c r="VUR22" s="261"/>
      <c r="VUS22" s="261"/>
      <c r="VUT22" s="261"/>
      <c r="VUU22" s="261"/>
      <c r="VUV22" s="261"/>
      <c r="VUW22" s="261"/>
      <c r="VUX22" s="261"/>
      <c r="VUY22" s="261"/>
      <c r="VUZ22" s="261"/>
      <c r="VVA22" s="261"/>
      <c r="VVB22" s="261"/>
      <c r="VVC22" s="261"/>
      <c r="VVD22" s="261"/>
      <c r="VVE22" s="261"/>
      <c r="VVF22" s="261"/>
      <c r="VVG22" s="261"/>
      <c r="VVH22" s="261"/>
      <c r="VVI22" s="261"/>
      <c r="VVJ22" s="261"/>
      <c r="VVK22" s="261"/>
      <c r="VVL22" s="261"/>
      <c r="VVM22" s="261"/>
      <c r="VVN22" s="261"/>
      <c r="VVO22" s="261"/>
      <c r="VVP22" s="261"/>
      <c r="VVQ22" s="261"/>
      <c r="VVR22" s="261"/>
      <c r="VVS22" s="261"/>
      <c r="VVT22" s="261"/>
      <c r="VVU22" s="261"/>
      <c r="VVV22" s="261"/>
      <c r="VVW22" s="261"/>
      <c r="VVX22" s="261"/>
      <c r="VVY22" s="261"/>
      <c r="VVZ22" s="261"/>
      <c r="VWA22" s="261"/>
      <c r="VWB22" s="261"/>
      <c r="VWC22" s="261"/>
      <c r="VWD22" s="261"/>
      <c r="VWE22" s="261"/>
      <c r="VWF22" s="261"/>
      <c r="VWG22" s="261"/>
      <c r="VWH22" s="261"/>
      <c r="VWI22" s="261"/>
      <c r="VWJ22" s="261"/>
      <c r="VWK22" s="261"/>
      <c r="VWL22" s="261"/>
      <c r="VWM22" s="261"/>
      <c r="VWN22" s="261"/>
      <c r="VWO22" s="261"/>
      <c r="VWP22" s="261"/>
      <c r="VWQ22" s="261"/>
      <c r="VWR22" s="261"/>
      <c r="VWS22" s="261"/>
      <c r="VWT22" s="261"/>
      <c r="VWU22" s="261"/>
      <c r="VWV22" s="261"/>
      <c r="VWW22" s="261"/>
      <c r="VWX22" s="261"/>
      <c r="VWY22" s="261"/>
      <c r="VWZ22" s="261"/>
      <c r="VXA22" s="261"/>
      <c r="VXB22" s="261"/>
      <c r="VXC22" s="261"/>
      <c r="VXD22" s="261"/>
      <c r="VXE22" s="261"/>
      <c r="VXF22" s="261"/>
      <c r="VXG22" s="261"/>
      <c r="VXH22" s="261"/>
      <c r="VXI22" s="261"/>
      <c r="VXJ22" s="261"/>
      <c r="VXK22" s="261"/>
      <c r="VXL22" s="261"/>
      <c r="VXM22" s="261"/>
      <c r="VXN22" s="261"/>
      <c r="VXO22" s="261"/>
      <c r="VXP22" s="261"/>
      <c r="VXQ22" s="261"/>
      <c r="VXR22" s="261"/>
      <c r="VXS22" s="261"/>
      <c r="VXT22" s="261"/>
      <c r="VXU22" s="261"/>
      <c r="VXV22" s="261"/>
      <c r="VXW22" s="261"/>
      <c r="VXX22" s="261"/>
      <c r="VXY22" s="261"/>
      <c r="VXZ22" s="261"/>
      <c r="VYA22" s="261"/>
      <c r="VYB22" s="261"/>
      <c r="VYC22" s="261"/>
      <c r="VYD22" s="261"/>
      <c r="VYE22" s="261"/>
      <c r="VYF22" s="261"/>
      <c r="VYG22" s="261"/>
      <c r="VYH22" s="261"/>
      <c r="VYI22" s="261"/>
      <c r="VYJ22" s="261"/>
      <c r="VYK22" s="261"/>
      <c r="VYL22" s="261"/>
      <c r="VYM22" s="261"/>
      <c r="VYN22" s="261"/>
      <c r="VYO22" s="261"/>
      <c r="VYP22" s="261"/>
      <c r="VYQ22" s="261"/>
      <c r="VYR22" s="261"/>
      <c r="VYS22" s="261"/>
      <c r="VYT22" s="261"/>
      <c r="VYU22" s="261"/>
      <c r="VYV22" s="261"/>
      <c r="VYW22" s="261"/>
      <c r="VYX22" s="261"/>
      <c r="VYY22" s="261"/>
      <c r="VYZ22" s="261"/>
      <c r="VZA22" s="261"/>
      <c r="VZB22" s="261"/>
      <c r="VZC22" s="261"/>
      <c r="VZD22" s="261"/>
      <c r="VZE22" s="261"/>
      <c r="VZF22" s="261"/>
      <c r="VZG22" s="261"/>
      <c r="VZH22" s="261"/>
      <c r="VZI22" s="261"/>
      <c r="VZJ22" s="261"/>
      <c r="VZK22" s="261"/>
      <c r="VZL22" s="261"/>
      <c r="VZM22" s="261"/>
      <c r="VZN22" s="261"/>
      <c r="VZO22" s="261"/>
      <c r="VZP22" s="261"/>
      <c r="VZQ22" s="261"/>
      <c r="VZR22" s="261"/>
      <c r="VZS22" s="261"/>
      <c r="VZT22" s="261"/>
      <c r="VZU22" s="261"/>
      <c r="VZV22" s="261"/>
      <c r="VZW22" s="261"/>
      <c r="VZX22" s="261"/>
      <c r="VZY22" s="261"/>
      <c r="VZZ22" s="261"/>
      <c r="WAA22" s="261"/>
      <c r="WAB22" s="261"/>
      <c r="WAC22" s="261"/>
      <c r="WAD22" s="261"/>
      <c r="WAE22" s="261"/>
      <c r="WAF22" s="261"/>
      <c r="WAG22" s="261"/>
      <c r="WAH22" s="261"/>
      <c r="WAI22" s="261"/>
      <c r="WAJ22" s="261"/>
      <c r="WAK22" s="261"/>
      <c r="WAL22" s="261"/>
      <c r="WAM22" s="261"/>
      <c r="WAN22" s="261"/>
      <c r="WAO22" s="261"/>
      <c r="WAP22" s="261"/>
      <c r="WAQ22" s="261"/>
      <c r="WAR22" s="261"/>
      <c r="WAS22" s="261"/>
      <c r="WAT22" s="261"/>
      <c r="WAU22" s="261"/>
      <c r="WAV22" s="261"/>
      <c r="WAW22" s="261"/>
      <c r="WAX22" s="261"/>
      <c r="WAY22" s="261"/>
      <c r="WAZ22" s="261"/>
      <c r="WBA22" s="261"/>
      <c r="WBB22" s="261"/>
      <c r="WBC22" s="261"/>
      <c r="WBD22" s="261"/>
      <c r="WBE22" s="261"/>
      <c r="WBF22" s="261"/>
      <c r="WBG22" s="261"/>
      <c r="WBH22" s="261"/>
      <c r="WBI22" s="261"/>
      <c r="WBJ22" s="261"/>
      <c r="WBK22" s="261"/>
      <c r="WBL22" s="261"/>
      <c r="WBM22" s="261"/>
      <c r="WBN22" s="261"/>
      <c r="WBO22" s="261"/>
      <c r="WBP22" s="261"/>
      <c r="WBQ22" s="261"/>
      <c r="WBR22" s="261"/>
      <c r="WBS22" s="261"/>
      <c r="WBT22" s="261"/>
      <c r="WBU22" s="261"/>
      <c r="WBV22" s="261"/>
      <c r="WBW22" s="261"/>
      <c r="WBX22" s="261"/>
      <c r="WBY22" s="261"/>
      <c r="WBZ22" s="261"/>
      <c r="WCA22" s="261"/>
      <c r="WCB22" s="261"/>
      <c r="WCC22" s="261"/>
      <c r="WCD22" s="261"/>
      <c r="WCE22" s="261"/>
      <c r="WCF22" s="261"/>
      <c r="WCG22" s="261"/>
      <c r="WCH22" s="261"/>
      <c r="WCI22" s="261"/>
      <c r="WCJ22" s="261"/>
      <c r="WCK22" s="261"/>
      <c r="WCL22" s="261"/>
      <c r="WCM22" s="261"/>
      <c r="WCN22" s="261"/>
      <c r="WCO22" s="261"/>
      <c r="WCP22" s="261"/>
      <c r="WCQ22" s="261"/>
      <c r="WCR22" s="261"/>
      <c r="WCS22" s="261"/>
      <c r="WCT22" s="261"/>
      <c r="WCU22" s="261"/>
      <c r="WCV22" s="261"/>
      <c r="WCW22" s="261"/>
      <c r="WCX22" s="261"/>
      <c r="WCY22" s="261"/>
      <c r="WCZ22" s="261"/>
      <c r="WDA22" s="261"/>
      <c r="WDB22" s="261"/>
      <c r="WDC22" s="261"/>
      <c r="WDD22" s="261"/>
      <c r="WDE22" s="261"/>
      <c r="WDF22" s="261"/>
      <c r="WDG22" s="261"/>
      <c r="WDH22" s="261"/>
      <c r="WDI22" s="261"/>
      <c r="WDJ22" s="261"/>
      <c r="WDK22" s="261"/>
      <c r="WDL22" s="261"/>
      <c r="WDM22" s="261"/>
      <c r="WDN22" s="261"/>
      <c r="WDO22" s="261"/>
      <c r="WDP22" s="261"/>
      <c r="WDQ22" s="261"/>
      <c r="WDR22" s="261"/>
      <c r="WDS22" s="261"/>
      <c r="WDT22" s="261"/>
      <c r="WDU22" s="261"/>
      <c r="WDV22" s="261"/>
      <c r="WDW22" s="261"/>
      <c r="WDX22" s="261"/>
      <c r="WDY22" s="261"/>
      <c r="WDZ22" s="261"/>
      <c r="WEA22" s="261"/>
      <c r="WEB22" s="261"/>
      <c r="WEC22" s="261"/>
      <c r="WED22" s="261"/>
      <c r="WEE22" s="261"/>
      <c r="WEF22" s="261"/>
      <c r="WEG22" s="261"/>
      <c r="WEH22" s="261"/>
      <c r="WEI22" s="261"/>
      <c r="WEJ22" s="261"/>
      <c r="WEK22" s="261"/>
      <c r="WEL22" s="261"/>
      <c r="WEM22" s="261"/>
      <c r="WEN22" s="261"/>
      <c r="WEO22" s="261"/>
      <c r="WEP22" s="261"/>
      <c r="WEQ22" s="261"/>
      <c r="WER22" s="261"/>
      <c r="WES22" s="261"/>
      <c r="WET22" s="261"/>
      <c r="WEU22" s="261"/>
      <c r="WEV22" s="261"/>
      <c r="WEW22" s="261"/>
      <c r="WEX22" s="261"/>
      <c r="WEY22" s="261"/>
      <c r="WEZ22" s="261"/>
      <c r="WFA22" s="261"/>
      <c r="WFB22" s="261"/>
      <c r="WFC22" s="261"/>
      <c r="WFD22" s="261"/>
      <c r="WFE22" s="261"/>
      <c r="WFF22" s="261"/>
      <c r="WFG22" s="261"/>
      <c r="WFH22" s="261"/>
      <c r="WFI22" s="261"/>
      <c r="WFJ22" s="261"/>
      <c r="WFK22" s="261"/>
      <c r="WFL22" s="261"/>
      <c r="WFM22" s="261"/>
      <c r="WFN22" s="261"/>
      <c r="WFO22" s="261"/>
      <c r="WFP22" s="261"/>
      <c r="WFQ22" s="261"/>
      <c r="WFR22" s="261"/>
      <c r="WFS22" s="261"/>
      <c r="WFT22" s="261"/>
      <c r="WFU22" s="261"/>
      <c r="WFV22" s="261"/>
      <c r="WFW22" s="261"/>
      <c r="WFX22" s="261"/>
      <c r="WFY22" s="261"/>
      <c r="WFZ22" s="261"/>
      <c r="WGA22" s="261"/>
      <c r="WGB22" s="261"/>
      <c r="WGC22" s="261"/>
      <c r="WGD22" s="261"/>
      <c r="WGE22" s="261"/>
      <c r="WGF22" s="261"/>
      <c r="WGG22" s="261"/>
      <c r="WGH22" s="261"/>
      <c r="WGI22" s="261"/>
      <c r="WGJ22" s="261"/>
      <c r="WGK22" s="261"/>
      <c r="WGL22" s="261"/>
      <c r="WGM22" s="261"/>
      <c r="WGN22" s="261"/>
      <c r="WGO22" s="261"/>
      <c r="WGP22" s="261"/>
      <c r="WGQ22" s="261"/>
      <c r="WGR22" s="261"/>
      <c r="WGS22" s="261"/>
      <c r="WGT22" s="261"/>
      <c r="WGU22" s="261"/>
      <c r="WGV22" s="261"/>
      <c r="WGW22" s="261"/>
      <c r="WGX22" s="261"/>
      <c r="WGY22" s="261"/>
      <c r="WGZ22" s="261"/>
      <c r="WHA22" s="261"/>
      <c r="WHB22" s="261"/>
      <c r="WHC22" s="261"/>
      <c r="WHD22" s="261"/>
      <c r="WHE22" s="261"/>
      <c r="WHF22" s="261"/>
      <c r="WHG22" s="261"/>
      <c r="WHH22" s="261"/>
      <c r="WHI22" s="261"/>
      <c r="WHJ22" s="261"/>
      <c r="WHK22" s="261"/>
      <c r="WHL22" s="261"/>
      <c r="WHM22" s="261"/>
      <c r="WHN22" s="261"/>
      <c r="WHO22" s="261"/>
      <c r="WHP22" s="261"/>
      <c r="WHQ22" s="261"/>
      <c r="WHR22" s="261"/>
      <c r="WHS22" s="261"/>
      <c r="WHT22" s="261"/>
      <c r="WHU22" s="261"/>
      <c r="WHV22" s="261"/>
      <c r="WHW22" s="261"/>
      <c r="WHX22" s="261"/>
      <c r="WHY22" s="261"/>
      <c r="WHZ22" s="261"/>
      <c r="WIA22" s="261"/>
      <c r="WIB22" s="261"/>
      <c r="WIC22" s="261"/>
      <c r="WID22" s="261"/>
      <c r="WIE22" s="261"/>
      <c r="WIF22" s="261"/>
      <c r="WIG22" s="261"/>
      <c r="WIH22" s="261"/>
      <c r="WII22" s="261"/>
      <c r="WIJ22" s="261"/>
      <c r="WIK22" s="261"/>
      <c r="WIL22" s="261"/>
      <c r="WIM22" s="261"/>
      <c r="WIN22" s="261"/>
      <c r="WIO22" s="261"/>
      <c r="WIP22" s="261"/>
      <c r="WIQ22" s="261"/>
      <c r="WIR22" s="261"/>
      <c r="WIS22" s="261"/>
      <c r="WIT22" s="261"/>
      <c r="WIU22" s="261"/>
      <c r="WIV22" s="261"/>
      <c r="WIW22" s="261"/>
      <c r="WIX22" s="261"/>
      <c r="WIY22" s="261"/>
      <c r="WIZ22" s="261"/>
      <c r="WJA22" s="261"/>
      <c r="WJB22" s="261"/>
      <c r="WJC22" s="261"/>
      <c r="WJD22" s="261"/>
      <c r="WJE22" s="261"/>
      <c r="WJF22" s="261"/>
      <c r="WJG22" s="261"/>
      <c r="WJH22" s="261"/>
      <c r="WJI22" s="261"/>
      <c r="WJJ22" s="261"/>
      <c r="WJK22" s="261"/>
      <c r="WJL22" s="261"/>
      <c r="WJM22" s="261"/>
      <c r="WJN22" s="261"/>
      <c r="WJO22" s="261"/>
      <c r="WJP22" s="261"/>
      <c r="WJQ22" s="261"/>
      <c r="WJR22" s="261"/>
      <c r="WJS22" s="261"/>
      <c r="WJT22" s="261"/>
      <c r="WJU22" s="261"/>
      <c r="WJV22" s="261"/>
      <c r="WJW22" s="261"/>
      <c r="WJX22" s="261"/>
      <c r="WJY22" s="261"/>
      <c r="WJZ22" s="261"/>
      <c r="WKA22" s="261"/>
      <c r="WKB22" s="261"/>
      <c r="WKC22" s="261"/>
      <c r="WKD22" s="261"/>
      <c r="WKE22" s="261"/>
      <c r="WKF22" s="261"/>
      <c r="WKG22" s="261"/>
      <c r="WKH22" s="261"/>
      <c r="WKI22" s="261"/>
      <c r="WKJ22" s="261"/>
      <c r="WKK22" s="261"/>
      <c r="WKL22" s="261"/>
      <c r="WKM22" s="261"/>
      <c r="WKN22" s="261"/>
      <c r="WKO22" s="261"/>
      <c r="WKP22" s="261"/>
      <c r="WKQ22" s="261"/>
      <c r="WKR22" s="261"/>
      <c r="WKS22" s="261"/>
      <c r="WKT22" s="261"/>
      <c r="WKU22" s="261"/>
      <c r="WKV22" s="261"/>
      <c r="WKW22" s="261"/>
      <c r="WKX22" s="261"/>
      <c r="WKY22" s="261"/>
      <c r="WKZ22" s="261"/>
      <c r="WLA22" s="261"/>
      <c r="WLB22" s="261"/>
      <c r="WLC22" s="261"/>
      <c r="WLD22" s="261"/>
      <c r="WLE22" s="261"/>
      <c r="WLF22" s="261"/>
      <c r="WLG22" s="261"/>
      <c r="WLH22" s="261"/>
      <c r="WLI22" s="261"/>
      <c r="WLJ22" s="261"/>
      <c r="WLK22" s="261"/>
      <c r="WLL22" s="261"/>
      <c r="WLM22" s="261"/>
      <c r="WLN22" s="261"/>
      <c r="WLO22" s="261"/>
      <c r="WLP22" s="261"/>
      <c r="WLQ22" s="261"/>
      <c r="WLR22" s="261"/>
      <c r="WLS22" s="261"/>
      <c r="WLT22" s="261"/>
      <c r="WLU22" s="261"/>
      <c r="WLV22" s="261"/>
      <c r="WLW22" s="261"/>
      <c r="WLX22" s="261"/>
      <c r="WLY22" s="261"/>
      <c r="WLZ22" s="261"/>
      <c r="WMA22" s="261"/>
      <c r="WMB22" s="261"/>
      <c r="WMC22" s="261"/>
      <c r="WMD22" s="261"/>
      <c r="WME22" s="261"/>
      <c r="WMF22" s="261"/>
      <c r="WMG22" s="261"/>
      <c r="WMH22" s="261"/>
      <c r="WMI22" s="261"/>
      <c r="WMJ22" s="261"/>
      <c r="WMK22" s="261"/>
      <c r="WML22" s="261"/>
      <c r="WMM22" s="261"/>
      <c r="WMN22" s="261"/>
      <c r="WMO22" s="261"/>
      <c r="WMP22" s="261"/>
      <c r="WMQ22" s="261"/>
      <c r="WMR22" s="261"/>
      <c r="WMS22" s="261"/>
      <c r="WMT22" s="261"/>
      <c r="WMU22" s="261"/>
      <c r="WMV22" s="261"/>
      <c r="WMW22" s="261"/>
      <c r="WMX22" s="261"/>
      <c r="WMY22" s="261"/>
      <c r="WMZ22" s="261"/>
      <c r="WNA22" s="261"/>
      <c r="WNB22" s="261"/>
      <c r="WNC22" s="261"/>
      <c r="WND22" s="261"/>
      <c r="WNE22" s="261"/>
      <c r="WNF22" s="261"/>
      <c r="WNG22" s="261"/>
      <c r="WNH22" s="261"/>
      <c r="WNI22" s="261"/>
      <c r="WNJ22" s="261"/>
      <c r="WNK22" s="261"/>
      <c r="WNL22" s="261"/>
      <c r="WNM22" s="261"/>
      <c r="WNN22" s="261"/>
      <c r="WNO22" s="261"/>
      <c r="WNP22" s="261"/>
      <c r="WNQ22" s="261"/>
      <c r="WNR22" s="261"/>
      <c r="WNS22" s="261"/>
      <c r="WNT22" s="261"/>
      <c r="WNU22" s="261"/>
      <c r="WNV22" s="261"/>
      <c r="WNW22" s="261"/>
      <c r="WNX22" s="261"/>
      <c r="WNY22" s="261"/>
      <c r="WNZ22" s="261"/>
      <c r="WOA22" s="261"/>
      <c r="WOB22" s="261"/>
      <c r="WOC22" s="261"/>
      <c r="WOD22" s="261"/>
      <c r="WOE22" s="261"/>
      <c r="WOF22" s="261"/>
      <c r="WOG22" s="261"/>
      <c r="WOH22" s="261"/>
      <c r="WOI22" s="261"/>
      <c r="WOJ22" s="261"/>
      <c r="WOK22" s="261"/>
      <c r="WOL22" s="261"/>
      <c r="WOM22" s="261"/>
      <c r="WON22" s="261"/>
      <c r="WOO22" s="261"/>
      <c r="WOP22" s="261"/>
      <c r="WOQ22" s="261"/>
      <c r="WOR22" s="261"/>
      <c r="WOS22" s="261"/>
      <c r="WOT22" s="261"/>
      <c r="WOU22" s="261"/>
      <c r="WOV22" s="261"/>
      <c r="WOW22" s="261"/>
      <c r="WOX22" s="261"/>
      <c r="WOY22" s="261"/>
      <c r="WOZ22" s="261"/>
      <c r="WPA22" s="261"/>
      <c r="WPB22" s="261"/>
      <c r="WPC22" s="261"/>
      <c r="WPD22" s="261"/>
      <c r="WPE22" s="261"/>
      <c r="WPF22" s="261"/>
      <c r="WPG22" s="261"/>
      <c r="WPH22" s="261"/>
      <c r="WPI22" s="261"/>
      <c r="WPJ22" s="261"/>
      <c r="WPK22" s="261"/>
      <c r="WPL22" s="261"/>
      <c r="WPM22" s="261"/>
      <c r="WPN22" s="261"/>
      <c r="WPO22" s="261"/>
      <c r="WPP22" s="261"/>
      <c r="WPQ22" s="261"/>
      <c r="WPR22" s="261"/>
      <c r="WPS22" s="261"/>
      <c r="WPT22" s="261"/>
      <c r="WPU22" s="261"/>
      <c r="WPV22" s="261"/>
      <c r="WPW22" s="261"/>
      <c r="WPX22" s="261"/>
      <c r="WPY22" s="261"/>
      <c r="WPZ22" s="261"/>
      <c r="WQA22" s="261"/>
      <c r="WQB22" s="261"/>
      <c r="WQC22" s="261"/>
      <c r="WQD22" s="261"/>
      <c r="WQE22" s="261"/>
      <c r="WQF22" s="261"/>
      <c r="WQG22" s="261"/>
      <c r="WQH22" s="261"/>
      <c r="WQI22" s="261"/>
      <c r="WQJ22" s="261"/>
      <c r="WQK22" s="261"/>
      <c r="WQL22" s="261"/>
      <c r="WQM22" s="261"/>
      <c r="WQN22" s="261"/>
      <c r="WQO22" s="261"/>
      <c r="WQP22" s="261"/>
      <c r="WQQ22" s="261"/>
      <c r="WQR22" s="261"/>
      <c r="WQS22" s="261"/>
      <c r="WQT22" s="261"/>
      <c r="WQU22" s="261"/>
      <c r="WQV22" s="261"/>
      <c r="WQW22" s="261"/>
      <c r="WQX22" s="261"/>
      <c r="WQY22" s="261"/>
      <c r="WQZ22" s="261"/>
      <c r="WRA22" s="261"/>
      <c r="WRB22" s="261"/>
      <c r="WRC22" s="261"/>
      <c r="WRD22" s="261"/>
      <c r="WRE22" s="261"/>
      <c r="WRF22" s="261"/>
      <c r="WRG22" s="261"/>
      <c r="WRH22" s="261"/>
      <c r="WRI22" s="261"/>
      <c r="WRJ22" s="261"/>
      <c r="WRK22" s="261"/>
      <c r="WRL22" s="261"/>
      <c r="WRM22" s="261"/>
      <c r="WRN22" s="261"/>
      <c r="WRO22" s="261"/>
      <c r="WRP22" s="261"/>
      <c r="WRQ22" s="261"/>
      <c r="WRR22" s="261"/>
      <c r="WRS22" s="261"/>
      <c r="WRT22" s="261"/>
      <c r="WRU22" s="261"/>
      <c r="WRV22" s="261"/>
      <c r="WRW22" s="261"/>
      <c r="WRX22" s="261"/>
      <c r="WRY22" s="261"/>
      <c r="WRZ22" s="261"/>
      <c r="WSA22" s="261"/>
      <c r="WSB22" s="261"/>
      <c r="WSC22" s="261"/>
      <c r="WSD22" s="261"/>
      <c r="WSE22" s="261"/>
      <c r="WSF22" s="261"/>
      <c r="WSG22" s="261"/>
      <c r="WSH22" s="261"/>
      <c r="WSI22" s="261"/>
      <c r="WSJ22" s="261"/>
      <c r="WSK22" s="261"/>
      <c r="WSL22" s="261"/>
      <c r="WSM22" s="261"/>
      <c r="WSN22" s="261"/>
      <c r="WSO22" s="261"/>
      <c r="WSP22" s="261"/>
      <c r="WSQ22" s="261"/>
      <c r="WSR22" s="261"/>
      <c r="WSS22" s="261"/>
      <c r="WST22" s="261"/>
      <c r="WSU22" s="261"/>
      <c r="WSV22" s="261"/>
      <c r="WSW22" s="261"/>
      <c r="WSX22" s="261"/>
      <c r="WSY22" s="261"/>
      <c r="WSZ22" s="261"/>
      <c r="WTA22" s="261"/>
      <c r="WTB22" s="261"/>
      <c r="WTC22" s="261"/>
      <c r="WTD22" s="261"/>
      <c r="WTE22" s="261"/>
      <c r="WTF22" s="261"/>
      <c r="WTG22" s="261"/>
      <c r="WTH22" s="261"/>
      <c r="WTI22" s="261"/>
      <c r="WTJ22" s="261"/>
      <c r="WTK22" s="261"/>
      <c r="WTL22" s="261"/>
      <c r="WTM22" s="261"/>
      <c r="WTN22" s="261"/>
      <c r="WTO22" s="261"/>
      <c r="WTP22" s="261"/>
      <c r="WTQ22" s="261"/>
      <c r="WTR22" s="261"/>
      <c r="WTS22" s="261"/>
      <c r="WTT22" s="261"/>
      <c r="WTU22" s="261"/>
      <c r="WTV22" s="261"/>
      <c r="WTW22" s="261"/>
      <c r="WTX22" s="261"/>
      <c r="WTY22" s="261"/>
      <c r="WTZ22" s="261"/>
      <c r="WUA22" s="261"/>
      <c r="WUB22" s="261"/>
      <c r="WUC22" s="261"/>
      <c r="WUD22" s="261"/>
      <c r="WUE22" s="261"/>
      <c r="WUF22" s="261"/>
      <c r="WUG22" s="261"/>
      <c r="WUH22" s="261"/>
      <c r="WUI22" s="261"/>
      <c r="WUJ22" s="261"/>
      <c r="WUK22" s="261"/>
      <c r="WUL22" s="261"/>
      <c r="WUM22" s="261"/>
      <c r="WUN22" s="261"/>
      <c r="WUO22" s="261"/>
      <c r="WUP22" s="261"/>
      <c r="WUQ22" s="261"/>
      <c r="WUR22" s="261"/>
      <c r="WUS22" s="261"/>
      <c r="WUT22" s="261"/>
      <c r="WUU22" s="261"/>
      <c r="WUV22" s="261"/>
      <c r="WUW22" s="261"/>
      <c r="WUX22" s="261"/>
      <c r="WUY22" s="261"/>
      <c r="WUZ22" s="261"/>
      <c r="WVA22" s="261"/>
      <c r="WVB22" s="261"/>
      <c r="WVC22" s="261"/>
      <c r="WVD22" s="261"/>
      <c r="WVE22" s="261"/>
      <c r="WVF22" s="261"/>
      <c r="WVG22" s="261"/>
      <c r="WVH22" s="261"/>
      <c r="WVI22" s="261"/>
      <c r="WVJ22" s="261"/>
      <c r="WVK22" s="261"/>
      <c r="WVL22" s="261"/>
      <c r="WVM22" s="261"/>
      <c r="WVN22" s="261"/>
      <c r="WVO22" s="261"/>
      <c r="WVP22" s="261"/>
      <c r="WVQ22" s="261"/>
      <c r="WVR22" s="261"/>
      <c r="WVS22" s="261"/>
      <c r="WVT22" s="261"/>
      <c r="WVU22" s="261"/>
      <c r="WVV22" s="261"/>
      <c r="WVW22" s="261"/>
      <c r="WVX22" s="261"/>
      <c r="WVY22" s="261"/>
      <c r="WVZ22" s="261"/>
      <c r="WWA22" s="261"/>
      <c r="WWB22" s="261"/>
      <c r="WWC22" s="261"/>
      <c r="WWD22" s="261"/>
      <c r="WWE22" s="261"/>
      <c r="WWF22" s="261"/>
      <c r="WWG22" s="261"/>
      <c r="WWH22" s="261"/>
      <c r="WWI22" s="261"/>
      <c r="WWJ22" s="261"/>
      <c r="WWK22" s="261"/>
      <c r="WWL22" s="261"/>
      <c r="WWM22" s="261"/>
      <c r="WWN22" s="261"/>
      <c r="WWO22" s="261"/>
      <c r="WWP22" s="261"/>
      <c r="WWQ22" s="261"/>
      <c r="WWR22" s="261"/>
      <c r="WWS22" s="261"/>
      <c r="WWT22" s="261"/>
      <c r="WWU22" s="261"/>
      <c r="WWV22" s="261"/>
      <c r="WWW22" s="261"/>
      <c r="WWX22" s="261"/>
      <c r="WWY22" s="261"/>
      <c r="WWZ22" s="261"/>
      <c r="WXA22" s="261"/>
      <c r="WXB22" s="261"/>
      <c r="WXC22" s="261"/>
      <c r="WXD22" s="261"/>
      <c r="WXE22" s="261"/>
      <c r="WXF22" s="261"/>
      <c r="WXG22" s="261"/>
      <c r="WXH22" s="261"/>
      <c r="WXI22" s="261"/>
      <c r="WXJ22" s="261"/>
      <c r="WXK22" s="261"/>
      <c r="WXL22" s="261"/>
      <c r="WXM22" s="261"/>
      <c r="WXN22" s="261"/>
      <c r="WXO22" s="261"/>
      <c r="WXP22" s="261"/>
      <c r="WXQ22" s="261"/>
      <c r="WXR22" s="261"/>
      <c r="WXS22" s="261"/>
      <c r="WXT22" s="261"/>
      <c r="WXU22" s="261"/>
      <c r="WXV22" s="261"/>
      <c r="WXW22" s="261"/>
      <c r="WXX22" s="261"/>
      <c r="WXY22" s="261"/>
      <c r="WXZ22" s="261"/>
      <c r="WYA22" s="261"/>
      <c r="WYB22" s="261"/>
      <c r="WYC22" s="261"/>
      <c r="WYD22" s="261"/>
      <c r="WYE22" s="261"/>
      <c r="WYF22" s="261"/>
      <c r="WYG22" s="261"/>
      <c r="WYH22" s="261"/>
      <c r="WYI22" s="261"/>
      <c r="WYJ22" s="261"/>
      <c r="WYK22" s="261"/>
      <c r="WYL22" s="261"/>
      <c r="WYM22" s="261"/>
      <c r="WYN22" s="261"/>
      <c r="WYO22" s="261"/>
      <c r="WYP22" s="261"/>
      <c r="WYQ22" s="261"/>
      <c r="WYR22" s="261"/>
      <c r="WYS22" s="261"/>
      <c r="WYT22" s="261"/>
      <c r="WYU22" s="261"/>
      <c r="WYV22" s="261"/>
      <c r="WYW22" s="261"/>
      <c r="WYX22" s="261"/>
      <c r="WYY22" s="261"/>
      <c r="WYZ22" s="261"/>
      <c r="WZA22" s="261"/>
      <c r="WZB22" s="261"/>
      <c r="WZC22" s="261"/>
      <c r="WZD22" s="261"/>
      <c r="WZE22" s="261"/>
      <c r="WZF22" s="261"/>
      <c r="WZG22" s="261"/>
      <c r="WZH22" s="261"/>
      <c r="WZI22" s="261"/>
      <c r="WZJ22" s="261"/>
      <c r="WZK22" s="261"/>
      <c r="WZL22" s="261"/>
      <c r="WZM22" s="261"/>
      <c r="WZN22" s="261"/>
      <c r="WZO22" s="261"/>
      <c r="WZP22" s="261"/>
      <c r="WZQ22" s="261"/>
      <c r="WZR22" s="261"/>
      <c r="WZS22" s="261"/>
      <c r="WZT22" s="261"/>
      <c r="WZU22" s="261"/>
      <c r="WZV22" s="261"/>
      <c r="WZW22" s="261"/>
      <c r="WZX22" s="261"/>
      <c r="WZY22" s="261"/>
      <c r="WZZ22" s="261"/>
      <c r="XAA22" s="261"/>
      <c r="XAB22" s="261"/>
      <c r="XAC22" s="261"/>
      <c r="XAD22" s="261"/>
      <c r="XAE22" s="261"/>
      <c r="XAF22" s="261"/>
      <c r="XAG22" s="261"/>
      <c r="XAH22" s="261"/>
      <c r="XAI22" s="261"/>
      <c r="XAJ22" s="261"/>
      <c r="XAK22" s="261"/>
      <c r="XAL22" s="261"/>
      <c r="XAM22" s="261"/>
      <c r="XAN22" s="261"/>
      <c r="XAO22" s="261"/>
      <c r="XAP22" s="261"/>
      <c r="XAQ22" s="261"/>
      <c r="XAR22" s="261"/>
      <c r="XAS22" s="261"/>
      <c r="XAT22" s="261"/>
      <c r="XAU22" s="261"/>
      <c r="XAV22" s="261"/>
      <c r="XAW22" s="261"/>
      <c r="XAX22" s="261"/>
      <c r="XAY22" s="261"/>
      <c r="XAZ22" s="261"/>
      <c r="XBA22" s="261"/>
      <c r="XBB22" s="261"/>
      <c r="XBC22" s="261"/>
      <c r="XBD22" s="261"/>
      <c r="XBE22" s="261"/>
      <c r="XBF22" s="261"/>
      <c r="XBG22" s="261"/>
      <c r="XBH22" s="261"/>
      <c r="XBI22" s="261"/>
      <c r="XBJ22" s="261"/>
      <c r="XBK22" s="261"/>
      <c r="XBL22" s="261"/>
      <c r="XBM22" s="261"/>
      <c r="XBN22" s="261"/>
      <c r="XBO22" s="261"/>
      <c r="XBP22" s="261"/>
      <c r="XBQ22" s="261"/>
      <c r="XBR22" s="261"/>
      <c r="XBS22" s="261"/>
      <c r="XBT22" s="261"/>
      <c r="XBU22" s="261"/>
      <c r="XBV22" s="261"/>
      <c r="XBW22" s="261"/>
      <c r="XBX22" s="261"/>
      <c r="XBY22" s="261"/>
      <c r="XBZ22" s="261"/>
      <c r="XCA22" s="261"/>
      <c r="XCB22" s="261"/>
      <c r="XCC22" s="261"/>
      <c r="XCD22" s="261"/>
      <c r="XCE22" s="261"/>
      <c r="XCF22" s="261"/>
      <c r="XCG22" s="261"/>
      <c r="XCH22" s="261"/>
      <c r="XCI22" s="261"/>
      <c r="XCJ22" s="261"/>
      <c r="XCK22" s="261"/>
      <c r="XCL22" s="261"/>
      <c r="XCM22" s="261"/>
      <c r="XCN22" s="261"/>
      <c r="XCO22" s="261"/>
      <c r="XCP22" s="261"/>
      <c r="XCQ22" s="261"/>
      <c r="XCR22" s="261"/>
      <c r="XCS22" s="261"/>
      <c r="XCT22" s="261"/>
      <c r="XCU22" s="261"/>
      <c r="XCV22" s="261"/>
      <c r="XCW22" s="261"/>
      <c r="XCX22" s="261"/>
      <c r="XCY22" s="261"/>
      <c r="XCZ22" s="261"/>
      <c r="XDA22" s="261"/>
      <c r="XDB22" s="261"/>
      <c r="XDC22" s="261"/>
      <c r="XDD22" s="261"/>
      <c r="XDE22" s="261"/>
      <c r="XDF22" s="261"/>
      <c r="XDG22" s="261"/>
      <c r="XDH22" s="261"/>
      <c r="XDI22" s="261"/>
      <c r="XDJ22" s="261"/>
      <c r="XDK22" s="261"/>
      <c r="XDL22" s="261"/>
      <c r="XDM22" s="261"/>
      <c r="XDN22" s="261"/>
      <c r="XDO22" s="261"/>
      <c r="XDP22" s="261"/>
      <c r="XDQ22" s="261"/>
      <c r="XDR22" s="261"/>
      <c r="XDS22" s="261"/>
      <c r="XDT22" s="261"/>
      <c r="XDU22" s="261"/>
      <c r="XDV22" s="261"/>
      <c r="XDW22" s="261"/>
      <c r="XDX22" s="261"/>
      <c r="XDY22" s="261"/>
      <c r="XDZ22" s="261"/>
      <c r="XEA22" s="261"/>
      <c r="XEB22" s="261"/>
      <c r="XEC22" s="261"/>
      <c r="XED22" s="261"/>
      <c r="XEE22" s="261"/>
      <c r="XEF22" s="261"/>
      <c r="XEG22" s="261"/>
      <c r="XEH22" s="261"/>
      <c r="XEI22" s="261"/>
      <c r="XEJ22" s="261"/>
      <c r="XEK22" s="261"/>
      <c r="XEL22" s="261"/>
    </row>
    <row r="23" s="218" customFormat="1" ht="18" customHeight="1" spans="1:7">
      <c r="A23" s="262" t="s">
        <v>276</v>
      </c>
      <c r="B23" s="239">
        <f>SUM(C23:D23)</f>
        <v>1003</v>
      </c>
      <c r="C23" s="255">
        <v>1003</v>
      </c>
      <c r="D23" s="255"/>
      <c r="E23" s="239">
        <v>14688</v>
      </c>
      <c r="F23" s="243">
        <f t="shared" si="3"/>
        <v>-13685</v>
      </c>
      <c r="G23" s="242">
        <f>F23/E23*100</f>
        <v>-93.1712962962963</v>
      </c>
    </row>
    <row r="24" s="218" customFormat="1" ht="18" customHeight="1" spans="1:7">
      <c r="A24" s="262" t="s">
        <v>277</v>
      </c>
      <c r="B24" s="239">
        <f>SUM(C24:D24)</f>
        <v>72518</v>
      </c>
      <c r="C24" s="263">
        <v>72518</v>
      </c>
      <c r="D24" s="255"/>
      <c r="E24" s="239">
        <v>26896</v>
      </c>
      <c r="F24" s="243">
        <f t="shared" si="3"/>
        <v>45622</v>
      </c>
      <c r="G24" s="242">
        <f>F24/E24*100</f>
        <v>169.623735871505</v>
      </c>
    </row>
    <row r="25" s="218" customFormat="1" ht="18" customHeight="1" spans="1:16366">
      <c r="A25" s="254" t="s">
        <v>278</v>
      </c>
      <c r="B25" s="264">
        <f>SUM(C25:D25)</f>
        <v>112270.99</v>
      </c>
      <c r="C25" s="265">
        <f>C22+C23+C24</f>
        <v>101020.99</v>
      </c>
      <c r="D25" s="265">
        <f>D22+D23+D24</f>
        <v>11250</v>
      </c>
      <c r="E25" s="264">
        <f>E22+E23+E24</f>
        <v>114577.833488</v>
      </c>
      <c r="F25" s="259">
        <f t="shared" si="3"/>
        <v>-2306.843488</v>
      </c>
      <c r="G25" s="260">
        <f>F25/E25*100</f>
        <v>-2.01334186358271</v>
      </c>
      <c r="H25" s="261"/>
      <c r="I25" s="261"/>
      <c r="J25" s="261"/>
      <c r="K25" s="261"/>
      <c r="L25" s="261"/>
      <c r="M25" s="261"/>
      <c r="N25" s="261"/>
      <c r="O25" s="261"/>
      <c r="P25" s="261"/>
      <c r="Q25" s="261"/>
      <c r="R25" s="261"/>
      <c r="S25" s="261"/>
      <c r="T25" s="261"/>
      <c r="U25" s="261"/>
      <c r="V25" s="261"/>
      <c r="W25" s="261"/>
      <c r="X25" s="261"/>
      <c r="Y25" s="261"/>
      <c r="Z25" s="261"/>
      <c r="AA25" s="261"/>
      <c r="AB25" s="261"/>
      <c r="AC25" s="261"/>
      <c r="AD25" s="261"/>
      <c r="AE25" s="261"/>
      <c r="AF25" s="261"/>
      <c r="AG25" s="261"/>
      <c r="AH25" s="261"/>
      <c r="AI25" s="261"/>
      <c r="AJ25" s="261"/>
      <c r="AK25" s="261"/>
      <c r="AL25" s="261"/>
      <c r="AM25" s="261"/>
      <c r="AN25" s="261"/>
      <c r="AO25" s="261"/>
      <c r="AP25" s="261"/>
      <c r="AQ25" s="261"/>
      <c r="AR25" s="261"/>
      <c r="AS25" s="261"/>
      <c r="AT25" s="261"/>
      <c r="AU25" s="261"/>
      <c r="AV25" s="261"/>
      <c r="AW25" s="261"/>
      <c r="AX25" s="261"/>
      <c r="AY25" s="261"/>
      <c r="AZ25" s="261"/>
      <c r="BA25" s="261"/>
      <c r="BB25" s="261"/>
      <c r="BC25" s="261"/>
      <c r="BD25" s="261"/>
      <c r="BE25" s="261"/>
      <c r="BF25" s="261"/>
      <c r="BG25" s="261"/>
      <c r="BH25" s="261"/>
      <c r="BI25" s="261"/>
      <c r="BJ25" s="261"/>
      <c r="BK25" s="261"/>
      <c r="BL25" s="261"/>
      <c r="BM25" s="261"/>
      <c r="BN25" s="261"/>
      <c r="BO25" s="261"/>
      <c r="BP25" s="261"/>
      <c r="BQ25" s="261"/>
      <c r="BR25" s="261"/>
      <c r="BS25" s="261"/>
      <c r="BT25" s="261"/>
      <c r="BU25" s="261"/>
      <c r="BV25" s="261"/>
      <c r="BW25" s="261"/>
      <c r="BX25" s="261"/>
      <c r="BY25" s="261"/>
      <c r="BZ25" s="261"/>
      <c r="CA25" s="261"/>
      <c r="CB25" s="261"/>
      <c r="CC25" s="261"/>
      <c r="CD25" s="261"/>
      <c r="CE25" s="261"/>
      <c r="CF25" s="261"/>
      <c r="CG25" s="261"/>
      <c r="CH25" s="261"/>
      <c r="CI25" s="261"/>
      <c r="CJ25" s="261"/>
      <c r="CK25" s="261"/>
      <c r="CL25" s="261"/>
      <c r="CM25" s="261"/>
      <c r="CN25" s="261"/>
      <c r="CO25" s="261"/>
      <c r="CP25" s="261"/>
      <c r="CQ25" s="261"/>
      <c r="CR25" s="261"/>
      <c r="CS25" s="261"/>
      <c r="CT25" s="261"/>
      <c r="CU25" s="261"/>
      <c r="CV25" s="261"/>
      <c r="CW25" s="261"/>
      <c r="CX25" s="261"/>
      <c r="CY25" s="261"/>
      <c r="CZ25" s="261"/>
      <c r="DA25" s="261"/>
      <c r="DB25" s="261"/>
      <c r="DC25" s="261"/>
      <c r="DD25" s="261"/>
      <c r="DE25" s="261"/>
      <c r="DF25" s="261"/>
      <c r="DG25" s="261"/>
      <c r="DH25" s="261"/>
      <c r="DI25" s="261"/>
      <c r="DJ25" s="261"/>
      <c r="DK25" s="261"/>
      <c r="DL25" s="261"/>
      <c r="DM25" s="261"/>
      <c r="DN25" s="261"/>
      <c r="DO25" s="261"/>
      <c r="DP25" s="261"/>
      <c r="DQ25" s="261"/>
      <c r="DR25" s="261"/>
      <c r="DS25" s="261"/>
      <c r="DT25" s="261"/>
      <c r="DU25" s="261"/>
      <c r="DV25" s="261"/>
      <c r="DW25" s="261"/>
      <c r="DX25" s="261"/>
      <c r="DY25" s="261"/>
      <c r="DZ25" s="261"/>
      <c r="EA25" s="261"/>
      <c r="EB25" s="261"/>
      <c r="EC25" s="261"/>
      <c r="ED25" s="261"/>
      <c r="EE25" s="261"/>
      <c r="EF25" s="261"/>
      <c r="EG25" s="261"/>
      <c r="EH25" s="261"/>
      <c r="EI25" s="261"/>
      <c r="EJ25" s="261"/>
      <c r="EK25" s="261"/>
      <c r="EL25" s="261"/>
      <c r="EM25" s="261"/>
      <c r="EN25" s="261"/>
      <c r="EO25" s="261"/>
      <c r="EP25" s="261"/>
      <c r="EQ25" s="261"/>
      <c r="ER25" s="261"/>
      <c r="ES25" s="261"/>
      <c r="ET25" s="261"/>
      <c r="EU25" s="261"/>
      <c r="EV25" s="261"/>
      <c r="EW25" s="261"/>
      <c r="EX25" s="261"/>
      <c r="EY25" s="261"/>
      <c r="EZ25" s="261"/>
      <c r="FA25" s="261"/>
      <c r="FB25" s="261"/>
      <c r="FC25" s="261"/>
      <c r="FD25" s="261"/>
      <c r="FE25" s="261"/>
      <c r="FF25" s="261"/>
      <c r="FG25" s="261"/>
      <c r="FH25" s="261"/>
      <c r="FI25" s="261"/>
      <c r="FJ25" s="261"/>
      <c r="FK25" s="261"/>
      <c r="FL25" s="261"/>
      <c r="FM25" s="261"/>
      <c r="FN25" s="261"/>
      <c r="FO25" s="261"/>
      <c r="FP25" s="261"/>
      <c r="FQ25" s="261"/>
      <c r="FR25" s="261"/>
      <c r="FS25" s="261"/>
      <c r="FT25" s="261"/>
      <c r="FU25" s="261"/>
      <c r="FV25" s="261"/>
      <c r="FW25" s="261"/>
      <c r="FX25" s="261"/>
      <c r="FY25" s="261"/>
      <c r="FZ25" s="261"/>
      <c r="GA25" s="261"/>
      <c r="GB25" s="261"/>
      <c r="GC25" s="261"/>
      <c r="GD25" s="261"/>
      <c r="GE25" s="261"/>
      <c r="GF25" s="261"/>
      <c r="GG25" s="261"/>
      <c r="GH25" s="261"/>
      <c r="GI25" s="261"/>
      <c r="GJ25" s="261"/>
      <c r="GK25" s="261"/>
      <c r="GL25" s="261"/>
      <c r="GM25" s="261"/>
      <c r="GN25" s="261"/>
      <c r="GO25" s="261"/>
      <c r="GP25" s="261"/>
      <c r="GQ25" s="261"/>
      <c r="GR25" s="261"/>
      <c r="GS25" s="261"/>
      <c r="GT25" s="261"/>
      <c r="GU25" s="261"/>
      <c r="GV25" s="261"/>
      <c r="GW25" s="261"/>
      <c r="GX25" s="261"/>
      <c r="GY25" s="261"/>
      <c r="GZ25" s="261"/>
      <c r="HA25" s="261"/>
      <c r="HB25" s="261"/>
      <c r="HC25" s="261"/>
      <c r="HD25" s="261"/>
      <c r="HE25" s="261"/>
      <c r="HF25" s="261"/>
      <c r="HG25" s="261"/>
      <c r="HH25" s="261"/>
      <c r="HI25" s="261"/>
      <c r="HJ25" s="261"/>
      <c r="HK25" s="261"/>
      <c r="HL25" s="261"/>
      <c r="HM25" s="261"/>
      <c r="HN25" s="261"/>
      <c r="HO25" s="261"/>
      <c r="HP25" s="261"/>
      <c r="HQ25" s="261"/>
      <c r="HR25" s="261"/>
      <c r="HS25" s="261"/>
      <c r="HT25" s="261"/>
      <c r="HU25" s="261"/>
      <c r="HV25" s="261"/>
      <c r="HW25" s="261"/>
      <c r="HX25" s="261"/>
      <c r="HY25" s="261"/>
      <c r="HZ25" s="261"/>
      <c r="IA25" s="261"/>
      <c r="IB25" s="261"/>
      <c r="IC25" s="261"/>
      <c r="ID25" s="261"/>
      <c r="IE25" s="261"/>
      <c r="IF25" s="261"/>
      <c r="IG25" s="261"/>
      <c r="IH25" s="261"/>
      <c r="II25" s="261"/>
      <c r="IJ25" s="261"/>
      <c r="IK25" s="261"/>
      <c r="IL25" s="261"/>
      <c r="IM25" s="261"/>
      <c r="IN25" s="261"/>
      <c r="IO25" s="261"/>
      <c r="IP25" s="261"/>
      <c r="IQ25" s="261"/>
      <c r="IR25" s="261"/>
      <c r="IS25" s="261"/>
      <c r="IT25" s="261"/>
      <c r="IU25" s="261"/>
      <c r="IV25" s="261"/>
      <c r="IW25" s="261"/>
      <c r="IX25" s="261"/>
      <c r="IY25" s="261"/>
      <c r="IZ25" s="261"/>
      <c r="JA25" s="261"/>
      <c r="JB25" s="261"/>
      <c r="JC25" s="261"/>
      <c r="JD25" s="261"/>
      <c r="JE25" s="261"/>
      <c r="JF25" s="261"/>
      <c r="JG25" s="261"/>
      <c r="JH25" s="261"/>
      <c r="JI25" s="261"/>
      <c r="JJ25" s="261"/>
      <c r="JK25" s="261"/>
      <c r="JL25" s="261"/>
      <c r="JM25" s="261"/>
      <c r="JN25" s="261"/>
      <c r="JO25" s="261"/>
      <c r="JP25" s="261"/>
      <c r="JQ25" s="261"/>
      <c r="JR25" s="261"/>
      <c r="JS25" s="261"/>
      <c r="JT25" s="261"/>
      <c r="JU25" s="261"/>
      <c r="JV25" s="261"/>
      <c r="JW25" s="261"/>
      <c r="JX25" s="261"/>
      <c r="JY25" s="261"/>
      <c r="JZ25" s="261"/>
      <c r="KA25" s="261"/>
      <c r="KB25" s="261"/>
      <c r="KC25" s="261"/>
      <c r="KD25" s="261"/>
      <c r="KE25" s="261"/>
      <c r="KF25" s="261"/>
      <c r="KG25" s="261"/>
      <c r="KH25" s="261"/>
      <c r="KI25" s="261"/>
      <c r="KJ25" s="261"/>
      <c r="KK25" s="261"/>
      <c r="KL25" s="261"/>
      <c r="KM25" s="261"/>
      <c r="KN25" s="261"/>
      <c r="KO25" s="261"/>
      <c r="KP25" s="261"/>
      <c r="KQ25" s="261"/>
      <c r="KR25" s="261"/>
      <c r="KS25" s="261"/>
      <c r="KT25" s="261"/>
      <c r="KU25" s="261"/>
      <c r="KV25" s="261"/>
      <c r="KW25" s="261"/>
      <c r="KX25" s="261"/>
      <c r="KY25" s="261"/>
      <c r="KZ25" s="261"/>
      <c r="LA25" s="261"/>
      <c r="LB25" s="261"/>
      <c r="LC25" s="261"/>
      <c r="LD25" s="261"/>
      <c r="LE25" s="261"/>
      <c r="LF25" s="261"/>
      <c r="LG25" s="261"/>
      <c r="LH25" s="261"/>
      <c r="LI25" s="261"/>
      <c r="LJ25" s="261"/>
      <c r="LK25" s="261"/>
      <c r="LL25" s="261"/>
      <c r="LM25" s="261"/>
      <c r="LN25" s="261"/>
      <c r="LO25" s="261"/>
      <c r="LP25" s="261"/>
      <c r="LQ25" s="261"/>
      <c r="LR25" s="261"/>
      <c r="LS25" s="261"/>
      <c r="LT25" s="261"/>
      <c r="LU25" s="261"/>
      <c r="LV25" s="261"/>
      <c r="LW25" s="261"/>
      <c r="LX25" s="261"/>
      <c r="LY25" s="261"/>
      <c r="LZ25" s="261"/>
      <c r="MA25" s="261"/>
      <c r="MB25" s="261"/>
      <c r="MC25" s="261"/>
      <c r="MD25" s="261"/>
      <c r="ME25" s="261"/>
      <c r="MF25" s="261"/>
      <c r="MG25" s="261"/>
      <c r="MH25" s="261"/>
      <c r="MI25" s="261"/>
      <c r="MJ25" s="261"/>
      <c r="MK25" s="261"/>
      <c r="ML25" s="261"/>
      <c r="MM25" s="261"/>
      <c r="MN25" s="261"/>
      <c r="MO25" s="261"/>
      <c r="MP25" s="261"/>
      <c r="MQ25" s="261"/>
      <c r="MR25" s="261"/>
      <c r="MS25" s="261"/>
      <c r="MT25" s="261"/>
      <c r="MU25" s="261"/>
      <c r="MV25" s="261"/>
      <c r="MW25" s="261"/>
      <c r="MX25" s="261"/>
      <c r="MY25" s="261"/>
      <c r="MZ25" s="261"/>
      <c r="NA25" s="261"/>
      <c r="NB25" s="261"/>
      <c r="NC25" s="261"/>
      <c r="ND25" s="261"/>
      <c r="NE25" s="261"/>
      <c r="NF25" s="261"/>
      <c r="NG25" s="261"/>
      <c r="NH25" s="261"/>
      <c r="NI25" s="261"/>
      <c r="NJ25" s="261"/>
      <c r="NK25" s="261"/>
      <c r="NL25" s="261"/>
      <c r="NM25" s="261"/>
      <c r="NN25" s="261"/>
      <c r="NO25" s="261"/>
      <c r="NP25" s="261"/>
      <c r="NQ25" s="261"/>
      <c r="NR25" s="261"/>
      <c r="NS25" s="261"/>
      <c r="NT25" s="261"/>
      <c r="NU25" s="261"/>
      <c r="NV25" s="261"/>
      <c r="NW25" s="261"/>
      <c r="NX25" s="261"/>
      <c r="NY25" s="261"/>
      <c r="NZ25" s="261"/>
      <c r="OA25" s="261"/>
      <c r="OB25" s="261"/>
      <c r="OC25" s="261"/>
      <c r="OD25" s="261"/>
      <c r="OE25" s="261"/>
      <c r="OF25" s="261"/>
      <c r="OG25" s="261"/>
      <c r="OH25" s="261"/>
      <c r="OI25" s="261"/>
      <c r="OJ25" s="261"/>
      <c r="OK25" s="261"/>
      <c r="OL25" s="261"/>
      <c r="OM25" s="261"/>
      <c r="ON25" s="261"/>
      <c r="OO25" s="261"/>
      <c r="OP25" s="261"/>
      <c r="OQ25" s="261"/>
      <c r="OR25" s="261"/>
      <c r="OS25" s="261"/>
      <c r="OT25" s="261"/>
      <c r="OU25" s="261"/>
      <c r="OV25" s="261"/>
      <c r="OW25" s="261"/>
      <c r="OX25" s="261"/>
      <c r="OY25" s="261"/>
      <c r="OZ25" s="261"/>
      <c r="PA25" s="261"/>
      <c r="PB25" s="261"/>
      <c r="PC25" s="261"/>
      <c r="PD25" s="261"/>
      <c r="PE25" s="261"/>
      <c r="PF25" s="261"/>
      <c r="PG25" s="261"/>
      <c r="PH25" s="261"/>
      <c r="PI25" s="261"/>
      <c r="PJ25" s="261"/>
      <c r="PK25" s="261"/>
      <c r="PL25" s="261"/>
      <c r="PM25" s="261"/>
      <c r="PN25" s="261"/>
      <c r="PO25" s="261"/>
      <c r="PP25" s="261"/>
      <c r="PQ25" s="261"/>
      <c r="PR25" s="261"/>
      <c r="PS25" s="261"/>
      <c r="PT25" s="261"/>
      <c r="PU25" s="261"/>
      <c r="PV25" s="261"/>
      <c r="PW25" s="261"/>
      <c r="PX25" s="261"/>
      <c r="PY25" s="261"/>
      <c r="PZ25" s="261"/>
      <c r="QA25" s="261"/>
      <c r="QB25" s="261"/>
      <c r="QC25" s="261"/>
      <c r="QD25" s="261"/>
      <c r="QE25" s="261"/>
      <c r="QF25" s="261"/>
      <c r="QG25" s="261"/>
      <c r="QH25" s="261"/>
      <c r="QI25" s="261"/>
      <c r="QJ25" s="261"/>
      <c r="QK25" s="261"/>
      <c r="QL25" s="261"/>
      <c r="QM25" s="261"/>
      <c r="QN25" s="261"/>
      <c r="QO25" s="261"/>
      <c r="QP25" s="261"/>
      <c r="QQ25" s="261"/>
      <c r="QR25" s="261"/>
      <c r="QS25" s="261"/>
      <c r="QT25" s="261"/>
      <c r="QU25" s="261"/>
      <c r="QV25" s="261"/>
      <c r="QW25" s="261"/>
      <c r="QX25" s="261"/>
      <c r="QY25" s="261"/>
      <c r="QZ25" s="261"/>
      <c r="RA25" s="261"/>
      <c r="RB25" s="261"/>
      <c r="RC25" s="261"/>
      <c r="RD25" s="261"/>
      <c r="RE25" s="261"/>
      <c r="RF25" s="261"/>
      <c r="RG25" s="261"/>
      <c r="RH25" s="261"/>
      <c r="RI25" s="261"/>
      <c r="RJ25" s="261"/>
      <c r="RK25" s="261"/>
      <c r="RL25" s="261"/>
      <c r="RM25" s="261"/>
      <c r="RN25" s="261"/>
      <c r="RO25" s="261"/>
      <c r="RP25" s="261"/>
      <c r="RQ25" s="261"/>
      <c r="RR25" s="261"/>
      <c r="RS25" s="261"/>
      <c r="RT25" s="261"/>
      <c r="RU25" s="261"/>
      <c r="RV25" s="261"/>
      <c r="RW25" s="261"/>
      <c r="RX25" s="261"/>
      <c r="RY25" s="261"/>
      <c r="RZ25" s="261"/>
      <c r="SA25" s="261"/>
      <c r="SB25" s="261"/>
      <c r="SC25" s="261"/>
      <c r="SD25" s="261"/>
      <c r="SE25" s="261"/>
      <c r="SF25" s="261"/>
      <c r="SG25" s="261"/>
      <c r="SH25" s="261"/>
      <c r="SI25" s="261"/>
      <c r="SJ25" s="261"/>
      <c r="SK25" s="261"/>
      <c r="SL25" s="261"/>
      <c r="SM25" s="261"/>
      <c r="SN25" s="261"/>
      <c r="SO25" s="261"/>
      <c r="SP25" s="261"/>
      <c r="SQ25" s="261"/>
      <c r="SR25" s="261"/>
      <c r="SS25" s="261"/>
      <c r="ST25" s="261"/>
      <c r="SU25" s="261"/>
      <c r="SV25" s="261"/>
      <c r="SW25" s="261"/>
      <c r="SX25" s="261"/>
      <c r="SY25" s="261"/>
      <c r="SZ25" s="261"/>
      <c r="TA25" s="261"/>
      <c r="TB25" s="261"/>
      <c r="TC25" s="261"/>
      <c r="TD25" s="261"/>
      <c r="TE25" s="261"/>
      <c r="TF25" s="261"/>
      <c r="TG25" s="261"/>
      <c r="TH25" s="261"/>
      <c r="TI25" s="261"/>
      <c r="TJ25" s="261"/>
      <c r="TK25" s="261"/>
      <c r="TL25" s="261"/>
      <c r="TM25" s="261"/>
      <c r="TN25" s="261"/>
      <c r="TO25" s="261"/>
      <c r="TP25" s="261"/>
      <c r="TQ25" s="261"/>
      <c r="TR25" s="261"/>
      <c r="TS25" s="261"/>
      <c r="TT25" s="261"/>
      <c r="TU25" s="261"/>
      <c r="TV25" s="261"/>
      <c r="TW25" s="261"/>
      <c r="TX25" s="261"/>
      <c r="TY25" s="261"/>
      <c r="TZ25" s="261"/>
      <c r="UA25" s="261"/>
      <c r="UB25" s="261"/>
      <c r="UC25" s="261"/>
      <c r="UD25" s="261"/>
      <c r="UE25" s="261"/>
      <c r="UF25" s="261"/>
      <c r="UG25" s="261"/>
      <c r="UH25" s="261"/>
      <c r="UI25" s="261"/>
      <c r="UJ25" s="261"/>
      <c r="UK25" s="261"/>
      <c r="UL25" s="261"/>
      <c r="UM25" s="261"/>
      <c r="UN25" s="261"/>
      <c r="UO25" s="261"/>
      <c r="UP25" s="261"/>
      <c r="UQ25" s="261"/>
      <c r="UR25" s="261"/>
      <c r="US25" s="261"/>
      <c r="UT25" s="261"/>
      <c r="UU25" s="261"/>
      <c r="UV25" s="261"/>
      <c r="UW25" s="261"/>
      <c r="UX25" s="261"/>
      <c r="UY25" s="261"/>
      <c r="UZ25" s="261"/>
      <c r="VA25" s="261"/>
      <c r="VB25" s="261"/>
      <c r="VC25" s="261"/>
      <c r="VD25" s="261"/>
      <c r="VE25" s="261"/>
      <c r="VF25" s="261"/>
      <c r="VG25" s="261"/>
      <c r="VH25" s="261"/>
      <c r="VI25" s="261"/>
      <c r="VJ25" s="261"/>
      <c r="VK25" s="261"/>
      <c r="VL25" s="261"/>
      <c r="VM25" s="261"/>
      <c r="VN25" s="261"/>
      <c r="VO25" s="261"/>
      <c r="VP25" s="261"/>
      <c r="VQ25" s="261"/>
      <c r="VR25" s="261"/>
      <c r="VS25" s="261"/>
      <c r="VT25" s="261"/>
      <c r="VU25" s="261"/>
      <c r="VV25" s="261"/>
      <c r="VW25" s="261"/>
      <c r="VX25" s="261"/>
      <c r="VY25" s="261"/>
      <c r="VZ25" s="261"/>
      <c r="WA25" s="261"/>
      <c r="WB25" s="261"/>
      <c r="WC25" s="261"/>
      <c r="WD25" s="261"/>
      <c r="WE25" s="261"/>
      <c r="WF25" s="261"/>
      <c r="WG25" s="261"/>
      <c r="WH25" s="261"/>
      <c r="WI25" s="261"/>
      <c r="WJ25" s="261"/>
      <c r="WK25" s="261"/>
      <c r="WL25" s="261"/>
      <c r="WM25" s="261"/>
      <c r="WN25" s="261"/>
      <c r="WO25" s="261"/>
      <c r="WP25" s="261"/>
      <c r="WQ25" s="261"/>
      <c r="WR25" s="261"/>
      <c r="WS25" s="261"/>
      <c r="WT25" s="261"/>
      <c r="WU25" s="261"/>
      <c r="WV25" s="261"/>
      <c r="WW25" s="261"/>
      <c r="WX25" s="261"/>
      <c r="WY25" s="261"/>
      <c r="WZ25" s="261"/>
      <c r="XA25" s="261"/>
      <c r="XB25" s="261"/>
      <c r="XC25" s="261"/>
      <c r="XD25" s="261"/>
      <c r="XE25" s="261"/>
      <c r="XF25" s="261"/>
      <c r="XG25" s="261"/>
      <c r="XH25" s="261"/>
      <c r="XI25" s="261"/>
      <c r="XJ25" s="261"/>
      <c r="XK25" s="261"/>
      <c r="XL25" s="261"/>
      <c r="XM25" s="261"/>
      <c r="XN25" s="261"/>
      <c r="XO25" s="261"/>
      <c r="XP25" s="261"/>
      <c r="XQ25" s="261"/>
      <c r="XR25" s="261"/>
      <c r="XS25" s="261"/>
      <c r="XT25" s="261"/>
      <c r="XU25" s="261"/>
      <c r="XV25" s="261"/>
      <c r="XW25" s="261"/>
      <c r="XX25" s="261"/>
      <c r="XY25" s="261"/>
      <c r="XZ25" s="261"/>
      <c r="YA25" s="261"/>
      <c r="YB25" s="261"/>
      <c r="YC25" s="261"/>
      <c r="YD25" s="261"/>
      <c r="YE25" s="261"/>
      <c r="YF25" s="261"/>
      <c r="YG25" s="261"/>
      <c r="YH25" s="261"/>
      <c r="YI25" s="261"/>
      <c r="YJ25" s="261"/>
      <c r="YK25" s="261"/>
      <c r="YL25" s="261"/>
      <c r="YM25" s="261"/>
      <c r="YN25" s="261"/>
      <c r="YO25" s="261"/>
      <c r="YP25" s="261"/>
      <c r="YQ25" s="261"/>
      <c r="YR25" s="261"/>
      <c r="YS25" s="261"/>
      <c r="YT25" s="261"/>
      <c r="YU25" s="261"/>
      <c r="YV25" s="261"/>
      <c r="YW25" s="261"/>
      <c r="YX25" s="261"/>
      <c r="YY25" s="261"/>
      <c r="YZ25" s="261"/>
      <c r="ZA25" s="261"/>
      <c r="ZB25" s="261"/>
      <c r="ZC25" s="261"/>
      <c r="ZD25" s="261"/>
      <c r="ZE25" s="261"/>
      <c r="ZF25" s="261"/>
      <c r="ZG25" s="261"/>
      <c r="ZH25" s="261"/>
      <c r="ZI25" s="261"/>
      <c r="ZJ25" s="261"/>
      <c r="ZK25" s="261"/>
      <c r="ZL25" s="261"/>
      <c r="ZM25" s="261"/>
      <c r="ZN25" s="261"/>
      <c r="ZO25" s="261"/>
      <c r="ZP25" s="261"/>
      <c r="ZQ25" s="261"/>
      <c r="ZR25" s="261"/>
      <c r="ZS25" s="261"/>
      <c r="ZT25" s="261"/>
      <c r="ZU25" s="261"/>
      <c r="ZV25" s="261"/>
      <c r="ZW25" s="261"/>
      <c r="ZX25" s="261"/>
      <c r="ZY25" s="261"/>
      <c r="ZZ25" s="261"/>
      <c r="AAA25" s="261"/>
      <c r="AAB25" s="261"/>
      <c r="AAC25" s="261"/>
      <c r="AAD25" s="261"/>
      <c r="AAE25" s="261"/>
      <c r="AAF25" s="261"/>
      <c r="AAG25" s="261"/>
      <c r="AAH25" s="261"/>
      <c r="AAI25" s="261"/>
      <c r="AAJ25" s="261"/>
      <c r="AAK25" s="261"/>
      <c r="AAL25" s="261"/>
      <c r="AAM25" s="261"/>
      <c r="AAN25" s="261"/>
      <c r="AAO25" s="261"/>
      <c r="AAP25" s="261"/>
      <c r="AAQ25" s="261"/>
      <c r="AAR25" s="261"/>
      <c r="AAS25" s="261"/>
      <c r="AAT25" s="261"/>
      <c r="AAU25" s="261"/>
      <c r="AAV25" s="261"/>
      <c r="AAW25" s="261"/>
      <c r="AAX25" s="261"/>
      <c r="AAY25" s="261"/>
      <c r="AAZ25" s="261"/>
      <c r="ABA25" s="261"/>
      <c r="ABB25" s="261"/>
      <c r="ABC25" s="261"/>
      <c r="ABD25" s="261"/>
      <c r="ABE25" s="261"/>
      <c r="ABF25" s="261"/>
      <c r="ABG25" s="261"/>
      <c r="ABH25" s="261"/>
      <c r="ABI25" s="261"/>
      <c r="ABJ25" s="261"/>
      <c r="ABK25" s="261"/>
      <c r="ABL25" s="261"/>
      <c r="ABM25" s="261"/>
      <c r="ABN25" s="261"/>
      <c r="ABO25" s="261"/>
      <c r="ABP25" s="261"/>
      <c r="ABQ25" s="261"/>
      <c r="ABR25" s="261"/>
      <c r="ABS25" s="261"/>
      <c r="ABT25" s="261"/>
      <c r="ABU25" s="261"/>
      <c r="ABV25" s="261"/>
      <c r="ABW25" s="261"/>
      <c r="ABX25" s="261"/>
      <c r="ABY25" s="261"/>
      <c r="ABZ25" s="261"/>
      <c r="ACA25" s="261"/>
      <c r="ACB25" s="261"/>
      <c r="ACC25" s="261"/>
      <c r="ACD25" s="261"/>
      <c r="ACE25" s="261"/>
      <c r="ACF25" s="261"/>
      <c r="ACG25" s="261"/>
      <c r="ACH25" s="261"/>
      <c r="ACI25" s="261"/>
      <c r="ACJ25" s="261"/>
      <c r="ACK25" s="261"/>
      <c r="ACL25" s="261"/>
      <c r="ACM25" s="261"/>
      <c r="ACN25" s="261"/>
      <c r="ACO25" s="261"/>
      <c r="ACP25" s="261"/>
      <c r="ACQ25" s="261"/>
      <c r="ACR25" s="261"/>
      <c r="ACS25" s="261"/>
      <c r="ACT25" s="261"/>
      <c r="ACU25" s="261"/>
      <c r="ACV25" s="261"/>
      <c r="ACW25" s="261"/>
      <c r="ACX25" s="261"/>
      <c r="ACY25" s="261"/>
      <c r="ACZ25" s="261"/>
      <c r="ADA25" s="261"/>
      <c r="ADB25" s="261"/>
      <c r="ADC25" s="261"/>
      <c r="ADD25" s="261"/>
      <c r="ADE25" s="261"/>
      <c r="ADF25" s="261"/>
      <c r="ADG25" s="261"/>
      <c r="ADH25" s="261"/>
      <c r="ADI25" s="261"/>
      <c r="ADJ25" s="261"/>
      <c r="ADK25" s="261"/>
      <c r="ADL25" s="261"/>
      <c r="ADM25" s="261"/>
      <c r="ADN25" s="261"/>
      <c r="ADO25" s="261"/>
      <c r="ADP25" s="261"/>
      <c r="ADQ25" s="261"/>
      <c r="ADR25" s="261"/>
      <c r="ADS25" s="261"/>
      <c r="ADT25" s="261"/>
      <c r="ADU25" s="261"/>
      <c r="ADV25" s="261"/>
      <c r="ADW25" s="261"/>
      <c r="ADX25" s="261"/>
      <c r="ADY25" s="261"/>
      <c r="ADZ25" s="261"/>
      <c r="AEA25" s="261"/>
      <c r="AEB25" s="261"/>
      <c r="AEC25" s="261"/>
      <c r="AED25" s="261"/>
      <c r="AEE25" s="261"/>
      <c r="AEF25" s="261"/>
      <c r="AEG25" s="261"/>
      <c r="AEH25" s="261"/>
      <c r="AEI25" s="261"/>
      <c r="AEJ25" s="261"/>
      <c r="AEK25" s="261"/>
      <c r="AEL25" s="261"/>
      <c r="AEM25" s="261"/>
      <c r="AEN25" s="261"/>
      <c r="AEO25" s="261"/>
      <c r="AEP25" s="261"/>
      <c r="AEQ25" s="261"/>
      <c r="AER25" s="261"/>
      <c r="AES25" s="261"/>
      <c r="AET25" s="261"/>
      <c r="AEU25" s="261"/>
      <c r="AEV25" s="261"/>
      <c r="AEW25" s="261"/>
      <c r="AEX25" s="261"/>
      <c r="AEY25" s="261"/>
      <c r="AEZ25" s="261"/>
      <c r="AFA25" s="261"/>
      <c r="AFB25" s="261"/>
      <c r="AFC25" s="261"/>
      <c r="AFD25" s="261"/>
      <c r="AFE25" s="261"/>
      <c r="AFF25" s="261"/>
      <c r="AFG25" s="261"/>
      <c r="AFH25" s="261"/>
      <c r="AFI25" s="261"/>
      <c r="AFJ25" s="261"/>
      <c r="AFK25" s="261"/>
      <c r="AFL25" s="261"/>
      <c r="AFM25" s="261"/>
      <c r="AFN25" s="261"/>
      <c r="AFO25" s="261"/>
      <c r="AFP25" s="261"/>
      <c r="AFQ25" s="261"/>
      <c r="AFR25" s="261"/>
      <c r="AFS25" s="261"/>
      <c r="AFT25" s="261"/>
      <c r="AFU25" s="261"/>
      <c r="AFV25" s="261"/>
      <c r="AFW25" s="261"/>
      <c r="AFX25" s="261"/>
      <c r="AFY25" s="261"/>
      <c r="AFZ25" s="261"/>
      <c r="AGA25" s="261"/>
      <c r="AGB25" s="261"/>
      <c r="AGC25" s="261"/>
      <c r="AGD25" s="261"/>
      <c r="AGE25" s="261"/>
      <c r="AGF25" s="261"/>
      <c r="AGG25" s="261"/>
      <c r="AGH25" s="261"/>
      <c r="AGI25" s="261"/>
      <c r="AGJ25" s="261"/>
      <c r="AGK25" s="261"/>
      <c r="AGL25" s="261"/>
      <c r="AGM25" s="261"/>
      <c r="AGN25" s="261"/>
      <c r="AGO25" s="261"/>
      <c r="AGP25" s="261"/>
      <c r="AGQ25" s="261"/>
      <c r="AGR25" s="261"/>
      <c r="AGS25" s="261"/>
      <c r="AGT25" s="261"/>
      <c r="AGU25" s="261"/>
      <c r="AGV25" s="261"/>
      <c r="AGW25" s="261"/>
      <c r="AGX25" s="261"/>
      <c r="AGY25" s="261"/>
      <c r="AGZ25" s="261"/>
      <c r="AHA25" s="261"/>
      <c r="AHB25" s="261"/>
      <c r="AHC25" s="261"/>
      <c r="AHD25" s="261"/>
      <c r="AHE25" s="261"/>
      <c r="AHF25" s="261"/>
      <c r="AHG25" s="261"/>
      <c r="AHH25" s="261"/>
      <c r="AHI25" s="261"/>
      <c r="AHJ25" s="261"/>
      <c r="AHK25" s="261"/>
      <c r="AHL25" s="261"/>
      <c r="AHM25" s="261"/>
      <c r="AHN25" s="261"/>
      <c r="AHO25" s="261"/>
      <c r="AHP25" s="261"/>
      <c r="AHQ25" s="261"/>
      <c r="AHR25" s="261"/>
      <c r="AHS25" s="261"/>
      <c r="AHT25" s="261"/>
      <c r="AHU25" s="261"/>
      <c r="AHV25" s="261"/>
      <c r="AHW25" s="261"/>
      <c r="AHX25" s="261"/>
      <c r="AHY25" s="261"/>
      <c r="AHZ25" s="261"/>
      <c r="AIA25" s="261"/>
      <c r="AIB25" s="261"/>
      <c r="AIC25" s="261"/>
      <c r="AID25" s="261"/>
      <c r="AIE25" s="261"/>
      <c r="AIF25" s="261"/>
      <c r="AIG25" s="261"/>
      <c r="AIH25" s="261"/>
      <c r="AII25" s="261"/>
      <c r="AIJ25" s="261"/>
      <c r="AIK25" s="261"/>
      <c r="AIL25" s="261"/>
      <c r="AIM25" s="261"/>
      <c r="AIN25" s="261"/>
      <c r="AIO25" s="261"/>
      <c r="AIP25" s="261"/>
      <c r="AIQ25" s="261"/>
      <c r="AIR25" s="261"/>
      <c r="AIS25" s="261"/>
      <c r="AIT25" s="261"/>
      <c r="AIU25" s="261"/>
      <c r="AIV25" s="261"/>
      <c r="AIW25" s="261"/>
      <c r="AIX25" s="261"/>
      <c r="AIY25" s="261"/>
      <c r="AIZ25" s="261"/>
      <c r="AJA25" s="261"/>
      <c r="AJB25" s="261"/>
      <c r="AJC25" s="261"/>
      <c r="AJD25" s="261"/>
      <c r="AJE25" s="261"/>
      <c r="AJF25" s="261"/>
      <c r="AJG25" s="261"/>
      <c r="AJH25" s="261"/>
      <c r="AJI25" s="261"/>
      <c r="AJJ25" s="261"/>
      <c r="AJK25" s="261"/>
      <c r="AJL25" s="261"/>
      <c r="AJM25" s="261"/>
      <c r="AJN25" s="261"/>
      <c r="AJO25" s="261"/>
      <c r="AJP25" s="261"/>
      <c r="AJQ25" s="261"/>
      <c r="AJR25" s="261"/>
      <c r="AJS25" s="261"/>
      <c r="AJT25" s="261"/>
      <c r="AJU25" s="261"/>
      <c r="AJV25" s="261"/>
      <c r="AJW25" s="261"/>
      <c r="AJX25" s="261"/>
      <c r="AJY25" s="261"/>
      <c r="AJZ25" s="261"/>
      <c r="AKA25" s="261"/>
      <c r="AKB25" s="261"/>
      <c r="AKC25" s="261"/>
      <c r="AKD25" s="261"/>
      <c r="AKE25" s="261"/>
      <c r="AKF25" s="261"/>
      <c r="AKG25" s="261"/>
      <c r="AKH25" s="261"/>
      <c r="AKI25" s="261"/>
      <c r="AKJ25" s="261"/>
      <c r="AKK25" s="261"/>
      <c r="AKL25" s="261"/>
      <c r="AKM25" s="261"/>
      <c r="AKN25" s="261"/>
      <c r="AKO25" s="261"/>
      <c r="AKP25" s="261"/>
      <c r="AKQ25" s="261"/>
      <c r="AKR25" s="261"/>
      <c r="AKS25" s="261"/>
      <c r="AKT25" s="261"/>
      <c r="AKU25" s="261"/>
      <c r="AKV25" s="261"/>
      <c r="AKW25" s="261"/>
      <c r="AKX25" s="261"/>
      <c r="AKY25" s="261"/>
      <c r="AKZ25" s="261"/>
      <c r="ALA25" s="261"/>
      <c r="ALB25" s="261"/>
      <c r="ALC25" s="261"/>
      <c r="ALD25" s="261"/>
      <c r="ALE25" s="261"/>
      <c r="ALF25" s="261"/>
      <c r="ALG25" s="261"/>
      <c r="ALH25" s="261"/>
      <c r="ALI25" s="261"/>
      <c r="ALJ25" s="261"/>
      <c r="ALK25" s="261"/>
      <c r="ALL25" s="261"/>
      <c r="ALM25" s="261"/>
      <c r="ALN25" s="261"/>
      <c r="ALO25" s="261"/>
      <c r="ALP25" s="261"/>
      <c r="ALQ25" s="261"/>
      <c r="ALR25" s="261"/>
      <c r="ALS25" s="261"/>
      <c r="ALT25" s="261"/>
      <c r="ALU25" s="261"/>
      <c r="ALV25" s="261"/>
      <c r="ALW25" s="261"/>
      <c r="ALX25" s="261"/>
      <c r="ALY25" s="261"/>
      <c r="ALZ25" s="261"/>
      <c r="AMA25" s="261"/>
      <c r="AMB25" s="261"/>
      <c r="AMC25" s="261"/>
      <c r="AMD25" s="261"/>
      <c r="AME25" s="261"/>
      <c r="AMF25" s="261"/>
      <c r="AMG25" s="261"/>
      <c r="AMH25" s="261"/>
      <c r="AMI25" s="261"/>
      <c r="AMJ25" s="261"/>
      <c r="AMK25" s="261"/>
      <c r="AML25" s="261"/>
      <c r="AMM25" s="261"/>
      <c r="AMN25" s="261"/>
      <c r="AMO25" s="261"/>
      <c r="AMP25" s="261"/>
      <c r="AMQ25" s="261"/>
      <c r="AMR25" s="261"/>
      <c r="AMS25" s="261"/>
      <c r="AMT25" s="261"/>
      <c r="AMU25" s="261"/>
      <c r="AMV25" s="261"/>
      <c r="AMW25" s="261"/>
      <c r="AMX25" s="261"/>
      <c r="AMY25" s="261"/>
      <c r="AMZ25" s="261"/>
      <c r="ANA25" s="261"/>
      <c r="ANB25" s="261"/>
      <c r="ANC25" s="261"/>
      <c r="AND25" s="261"/>
      <c r="ANE25" s="261"/>
      <c r="ANF25" s="261"/>
      <c r="ANG25" s="261"/>
      <c r="ANH25" s="261"/>
      <c r="ANI25" s="261"/>
      <c r="ANJ25" s="261"/>
      <c r="ANK25" s="261"/>
      <c r="ANL25" s="261"/>
      <c r="ANM25" s="261"/>
      <c r="ANN25" s="261"/>
      <c r="ANO25" s="261"/>
      <c r="ANP25" s="261"/>
      <c r="ANQ25" s="261"/>
      <c r="ANR25" s="261"/>
      <c r="ANS25" s="261"/>
      <c r="ANT25" s="261"/>
      <c r="ANU25" s="261"/>
      <c r="ANV25" s="261"/>
      <c r="ANW25" s="261"/>
      <c r="ANX25" s="261"/>
      <c r="ANY25" s="261"/>
      <c r="ANZ25" s="261"/>
      <c r="AOA25" s="261"/>
      <c r="AOB25" s="261"/>
      <c r="AOC25" s="261"/>
      <c r="AOD25" s="261"/>
      <c r="AOE25" s="261"/>
      <c r="AOF25" s="261"/>
      <c r="AOG25" s="261"/>
      <c r="AOH25" s="261"/>
      <c r="AOI25" s="261"/>
      <c r="AOJ25" s="261"/>
      <c r="AOK25" s="261"/>
      <c r="AOL25" s="261"/>
      <c r="AOM25" s="261"/>
      <c r="AON25" s="261"/>
      <c r="AOO25" s="261"/>
      <c r="AOP25" s="261"/>
      <c r="AOQ25" s="261"/>
      <c r="AOR25" s="261"/>
      <c r="AOS25" s="261"/>
      <c r="AOT25" s="261"/>
      <c r="AOU25" s="261"/>
      <c r="AOV25" s="261"/>
      <c r="AOW25" s="261"/>
      <c r="AOX25" s="261"/>
      <c r="AOY25" s="261"/>
      <c r="AOZ25" s="261"/>
      <c r="APA25" s="261"/>
      <c r="APB25" s="261"/>
      <c r="APC25" s="261"/>
      <c r="APD25" s="261"/>
      <c r="APE25" s="261"/>
      <c r="APF25" s="261"/>
      <c r="APG25" s="261"/>
      <c r="APH25" s="261"/>
      <c r="API25" s="261"/>
      <c r="APJ25" s="261"/>
      <c r="APK25" s="261"/>
      <c r="APL25" s="261"/>
      <c r="APM25" s="261"/>
      <c r="APN25" s="261"/>
      <c r="APO25" s="261"/>
      <c r="APP25" s="261"/>
      <c r="APQ25" s="261"/>
      <c r="APR25" s="261"/>
      <c r="APS25" s="261"/>
      <c r="APT25" s="261"/>
      <c r="APU25" s="261"/>
      <c r="APV25" s="261"/>
      <c r="APW25" s="261"/>
      <c r="APX25" s="261"/>
      <c r="APY25" s="261"/>
      <c r="APZ25" s="261"/>
      <c r="AQA25" s="261"/>
      <c r="AQB25" s="261"/>
      <c r="AQC25" s="261"/>
      <c r="AQD25" s="261"/>
      <c r="AQE25" s="261"/>
      <c r="AQF25" s="261"/>
      <c r="AQG25" s="261"/>
      <c r="AQH25" s="261"/>
      <c r="AQI25" s="261"/>
      <c r="AQJ25" s="261"/>
      <c r="AQK25" s="261"/>
      <c r="AQL25" s="261"/>
      <c r="AQM25" s="261"/>
      <c r="AQN25" s="261"/>
      <c r="AQO25" s="261"/>
      <c r="AQP25" s="261"/>
      <c r="AQQ25" s="261"/>
      <c r="AQR25" s="261"/>
      <c r="AQS25" s="261"/>
      <c r="AQT25" s="261"/>
      <c r="AQU25" s="261"/>
      <c r="AQV25" s="261"/>
      <c r="AQW25" s="261"/>
      <c r="AQX25" s="261"/>
      <c r="AQY25" s="261"/>
      <c r="AQZ25" s="261"/>
      <c r="ARA25" s="261"/>
      <c r="ARB25" s="261"/>
      <c r="ARC25" s="261"/>
      <c r="ARD25" s="261"/>
      <c r="ARE25" s="261"/>
      <c r="ARF25" s="261"/>
      <c r="ARG25" s="261"/>
      <c r="ARH25" s="261"/>
      <c r="ARI25" s="261"/>
      <c r="ARJ25" s="261"/>
      <c r="ARK25" s="261"/>
      <c r="ARL25" s="261"/>
      <c r="ARM25" s="261"/>
      <c r="ARN25" s="261"/>
      <c r="ARO25" s="261"/>
      <c r="ARP25" s="261"/>
      <c r="ARQ25" s="261"/>
      <c r="ARR25" s="261"/>
      <c r="ARS25" s="261"/>
      <c r="ART25" s="261"/>
      <c r="ARU25" s="261"/>
      <c r="ARV25" s="261"/>
      <c r="ARW25" s="261"/>
      <c r="ARX25" s="261"/>
      <c r="ARY25" s="261"/>
      <c r="ARZ25" s="261"/>
      <c r="ASA25" s="261"/>
      <c r="ASB25" s="261"/>
      <c r="ASC25" s="261"/>
      <c r="ASD25" s="261"/>
      <c r="ASE25" s="261"/>
      <c r="ASF25" s="261"/>
      <c r="ASG25" s="261"/>
      <c r="ASH25" s="261"/>
      <c r="ASI25" s="261"/>
      <c r="ASJ25" s="261"/>
      <c r="ASK25" s="261"/>
      <c r="ASL25" s="261"/>
      <c r="ASM25" s="261"/>
      <c r="ASN25" s="261"/>
      <c r="ASO25" s="261"/>
      <c r="ASP25" s="261"/>
      <c r="ASQ25" s="261"/>
      <c r="ASR25" s="261"/>
      <c r="ASS25" s="261"/>
      <c r="AST25" s="261"/>
      <c r="ASU25" s="261"/>
      <c r="ASV25" s="261"/>
      <c r="ASW25" s="261"/>
      <c r="ASX25" s="261"/>
      <c r="ASY25" s="261"/>
      <c r="ASZ25" s="261"/>
      <c r="ATA25" s="261"/>
      <c r="ATB25" s="261"/>
      <c r="ATC25" s="261"/>
      <c r="ATD25" s="261"/>
      <c r="ATE25" s="261"/>
      <c r="ATF25" s="261"/>
      <c r="ATG25" s="261"/>
      <c r="ATH25" s="261"/>
      <c r="ATI25" s="261"/>
      <c r="ATJ25" s="261"/>
      <c r="ATK25" s="261"/>
      <c r="ATL25" s="261"/>
      <c r="ATM25" s="261"/>
      <c r="ATN25" s="261"/>
      <c r="ATO25" s="261"/>
      <c r="ATP25" s="261"/>
      <c r="ATQ25" s="261"/>
      <c r="ATR25" s="261"/>
      <c r="ATS25" s="261"/>
      <c r="ATT25" s="261"/>
      <c r="ATU25" s="261"/>
      <c r="ATV25" s="261"/>
      <c r="ATW25" s="261"/>
      <c r="ATX25" s="261"/>
      <c r="ATY25" s="261"/>
      <c r="ATZ25" s="261"/>
      <c r="AUA25" s="261"/>
      <c r="AUB25" s="261"/>
      <c r="AUC25" s="261"/>
      <c r="AUD25" s="261"/>
      <c r="AUE25" s="261"/>
      <c r="AUF25" s="261"/>
      <c r="AUG25" s="261"/>
      <c r="AUH25" s="261"/>
      <c r="AUI25" s="261"/>
      <c r="AUJ25" s="261"/>
      <c r="AUK25" s="261"/>
      <c r="AUL25" s="261"/>
      <c r="AUM25" s="261"/>
      <c r="AUN25" s="261"/>
      <c r="AUO25" s="261"/>
      <c r="AUP25" s="261"/>
      <c r="AUQ25" s="261"/>
      <c r="AUR25" s="261"/>
      <c r="AUS25" s="261"/>
      <c r="AUT25" s="261"/>
      <c r="AUU25" s="261"/>
      <c r="AUV25" s="261"/>
      <c r="AUW25" s="261"/>
      <c r="AUX25" s="261"/>
      <c r="AUY25" s="261"/>
      <c r="AUZ25" s="261"/>
      <c r="AVA25" s="261"/>
      <c r="AVB25" s="261"/>
      <c r="AVC25" s="261"/>
      <c r="AVD25" s="261"/>
      <c r="AVE25" s="261"/>
      <c r="AVF25" s="261"/>
      <c r="AVG25" s="261"/>
      <c r="AVH25" s="261"/>
      <c r="AVI25" s="261"/>
      <c r="AVJ25" s="261"/>
      <c r="AVK25" s="261"/>
      <c r="AVL25" s="261"/>
      <c r="AVM25" s="261"/>
      <c r="AVN25" s="261"/>
      <c r="AVO25" s="261"/>
      <c r="AVP25" s="261"/>
      <c r="AVQ25" s="261"/>
      <c r="AVR25" s="261"/>
      <c r="AVS25" s="261"/>
      <c r="AVT25" s="261"/>
      <c r="AVU25" s="261"/>
      <c r="AVV25" s="261"/>
      <c r="AVW25" s="261"/>
      <c r="AVX25" s="261"/>
      <c r="AVY25" s="261"/>
      <c r="AVZ25" s="261"/>
      <c r="AWA25" s="261"/>
      <c r="AWB25" s="261"/>
      <c r="AWC25" s="261"/>
      <c r="AWD25" s="261"/>
      <c r="AWE25" s="261"/>
      <c r="AWF25" s="261"/>
      <c r="AWG25" s="261"/>
      <c r="AWH25" s="261"/>
      <c r="AWI25" s="261"/>
      <c r="AWJ25" s="261"/>
      <c r="AWK25" s="261"/>
      <c r="AWL25" s="261"/>
      <c r="AWM25" s="261"/>
      <c r="AWN25" s="261"/>
      <c r="AWO25" s="261"/>
      <c r="AWP25" s="261"/>
      <c r="AWQ25" s="261"/>
      <c r="AWR25" s="261"/>
      <c r="AWS25" s="261"/>
      <c r="AWT25" s="261"/>
      <c r="AWU25" s="261"/>
      <c r="AWV25" s="261"/>
      <c r="AWW25" s="261"/>
      <c r="AWX25" s="261"/>
      <c r="AWY25" s="261"/>
      <c r="AWZ25" s="261"/>
      <c r="AXA25" s="261"/>
      <c r="AXB25" s="261"/>
      <c r="AXC25" s="261"/>
      <c r="AXD25" s="261"/>
      <c r="AXE25" s="261"/>
      <c r="AXF25" s="261"/>
      <c r="AXG25" s="261"/>
      <c r="AXH25" s="261"/>
      <c r="AXI25" s="261"/>
      <c r="AXJ25" s="261"/>
      <c r="AXK25" s="261"/>
      <c r="AXL25" s="261"/>
      <c r="AXM25" s="261"/>
      <c r="AXN25" s="261"/>
      <c r="AXO25" s="261"/>
      <c r="AXP25" s="261"/>
      <c r="AXQ25" s="261"/>
      <c r="AXR25" s="261"/>
      <c r="AXS25" s="261"/>
      <c r="AXT25" s="261"/>
      <c r="AXU25" s="261"/>
      <c r="AXV25" s="261"/>
      <c r="AXW25" s="261"/>
      <c r="AXX25" s="261"/>
      <c r="AXY25" s="261"/>
      <c r="AXZ25" s="261"/>
      <c r="AYA25" s="261"/>
      <c r="AYB25" s="261"/>
      <c r="AYC25" s="261"/>
      <c r="AYD25" s="261"/>
      <c r="AYE25" s="261"/>
      <c r="AYF25" s="261"/>
      <c r="AYG25" s="261"/>
      <c r="AYH25" s="261"/>
      <c r="AYI25" s="261"/>
      <c r="AYJ25" s="261"/>
      <c r="AYK25" s="261"/>
      <c r="AYL25" s="261"/>
      <c r="AYM25" s="261"/>
      <c r="AYN25" s="261"/>
      <c r="AYO25" s="261"/>
      <c r="AYP25" s="261"/>
      <c r="AYQ25" s="261"/>
      <c r="AYR25" s="261"/>
      <c r="AYS25" s="261"/>
      <c r="AYT25" s="261"/>
      <c r="AYU25" s="261"/>
      <c r="AYV25" s="261"/>
      <c r="AYW25" s="261"/>
      <c r="AYX25" s="261"/>
      <c r="AYY25" s="261"/>
      <c r="AYZ25" s="261"/>
      <c r="AZA25" s="261"/>
      <c r="AZB25" s="261"/>
      <c r="AZC25" s="261"/>
      <c r="AZD25" s="261"/>
      <c r="AZE25" s="261"/>
      <c r="AZF25" s="261"/>
      <c r="AZG25" s="261"/>
      <c r="AZH25" s="261"/>
      <c r="AZI25" s="261"/>
      <c r="AZJ25" s="261"/>
      <c r="AZK25" s="261"/>
      <c r="AZL25" s="261"/>
      <c r="AZM25" s="261"/>
      <c r="AZN25" s="261"/>
      <c r="AZO25" s="261"/>
      <c r="AZP25" s="261"/>
      <c r="AZQ25" s="261"/>
      <c r="AZR25" s="261"/>
      <c r="AZS25" s="261"/>
      <c r="AZT25" s="261"/>
      <c r="AZU25" s="261"/>
      <c r="AZV25" s="261"/>
      <c r="AZW25" s="261"/>
      <c r="AZX25" s="261"/>
      <c r="AZY25" s="261"/>
      <c r="AZZ25" s="261"/>
      <c r="BAA25" s="261"/>
      <c r="BAB25" s="261"/>
      <c r="BAC25" s="261"/>
      <c r="BAD25" s="261"/>
      <c r="BAE25" s="261"/>
      <c r="BAF25" s="261"/>
      <c r="BAG25" s="261"/>
      <c r="BAH25" s="261"/>
      <c r="BAI25" s="261"/>
      <c r="BAJ25" s="261"/>
      <c r="BAK25" s="261"/>
      <c r="BAL25" s="261"/>
      <c r="BAM25" s="261"/>
      <c r="BAN25" s="261"/>
      <c r="BAO25" s="261"/>
      <c r="BAP25" s="261"/>
      <c r="BAQ25" s="261"/>
      <c r="BAR25" s="261"/>
      <c r="BAS25" s="261"/>
      <c r="BAT25" s="261"/>
      <c r="BAU25" s="261"/>
      <c r="BAV25" s="261"/>
      <c r="BAW25" s="261"/>
      <c r="BAX25" s="261"/>
      <c r="BAY25" s="261"/>
      <c r="BAZ25" s="261"/>
      <c r="BBA25" s="261"/>
      <c r="BBB25" s="261"/>
      <c r="BBC25" s="261"/>
      <c r="BBD25" s="261"/>
      <c r="BBE25" s="261"/>
      <c r="BBF25" s="261"/>
      <c r="BBG25" s="261"/>
      <c r="BBH25" s="261"/>
      <c r="BBI25" s="261"/>
      <c r="BBJ25" s="261"/>
      <c r="BBK25" s="261"/>
      <c r="BBL25" s="261"/>
      <c r="BBM25" s="261"/>
      <c r="BBN25" s="261"/>
      <c r="BBO25" s="261"/>
      <c r="BBP25" s="261"/>
      <c r="BBQ25" s="261"/>
      <c r="BBR25" s="261"/>
      <c r="BBS25" s="261"/>
      <c r="BBT25" s="261"/>
      <c r="BBU25" s="261"/>
      <c r="BBV25" s="261"/>
      <c r="BBW25" s="261"/>
      <c r="BBX25" s="261"/>
      <c r="BBY25" s="261"/>
      <c r="BBZ25" s="261"/>
      <c r="BCA25" s="261"/>
      <c r="BCB25" s="261"/>
      <c r="BCC25" s="261"/>
      <c r="BCD25" s="261"/>
      <c r="BCE25" s="261"/>
      <c r="BCF25" s="261"/>
      <c r="BCG25" s="261"/>
      <c r="BCH25" s="261"/>
      <c r="BCI25" s="261"/>
      <c r="BCJ25" s="261"/>
      <c r="BCK25" s="261"/>
      <c r="BCL25" s="261"/>
      <c r="BCM25" s="261"/>
      <c r="BCN25" s="261"/>
      <c r="BCO25" s="261"/>
      <c r="BCP25" s="261"/>
      <c r="BCQ25" s="261"/>
      <c r="BCR25" s="261"/>
      <c r="BCS25" s="261"/>
      <c r="BCT25" s="261"/>
      <c r="BCU25" s="261"/>
      <c r="BCV25" s="261"/>
      <c r="BCW25" s="261"/>
      <c r="BCX25" s="261"/>
      <c r="BCY25" s="261"/>
      <c r="BCZ25" s="261"/>
      <c r="BDA25" s="261"/>
      <c r="BDB25" s="261"/>
      <c r="BDC25" s="261"/>
      <c r="BDD25" s="261"/>
      <c r="BDE25" s="261"/>
      <c r="BDF25" s="261"/>
      <c r="BDG25" s="261"/>
      <c r="BDH25" s="261"/>
      <c r="BDI25" s="261"/>
      <c r="BDJ25" s="261"/>
      <c r="BDK25" s="261"/>
      <c r="BDL25" s="261"/>
      <c r="BDM25" s="261"/>
      <c r="BDN25" s="261"/>
      <c r="BDO25" s="261"/>
      <c r="BDP25" s="261"/>
      <c r="BDQ25" s="261"/>
      <c r="BDR25" s="261"/>
      <c r="BDS25" s="261"/>
      <c r="BDT25" s="261"/>
      <c r="BDU25" s="261"/>
      <c r="BDV25" s="261"/>
      <c r="BDW25" s="261"/>
      <c r="BDX25" s="261"/>
      <c r="BDY25" s="261"/>
      <c r="BDZ25" s="261"/>
      <c r="BEA25" s="261"/>
      <c r="BEB25" s="261"/>
      <c r="BEC25" s="261"/>
      <c r="BED25" s="261"/>
      <c r="BEE25" s="261"/>
      <c r="BEF25" s="261"/>
      <c r="BEG25" s="261"/>
      <c r="BEH25" s="261"/>
      <c r="BEI25" s="261"/>
      <c r="BEJ25" s="261"/>
      <c r="BEK25" s="261"/>
      <c r="BEL25" s="261"/>
      <c r="BEM25" s="261"/>
      <c r="BEN25" s="261"/>
      <c r="BEO25" s="261"/>
      <c r="BEP25" s="261"/>
      <c r="BEQ25" s="261"/>
      <c r="BER25" s="261"/>
      <c r="BES25" s="261"/>
      <c r="BET25" s="261"/>
      <c r="BEU25" s="261"/>
      <c r="BEV25" s="261"/>
      <c r="BEW25" s="261"/>
      <c r="BEX25" s="261"/>
      <c r="BEY25" s="261"/>
      <c r="BEZ25" s="261"/>
      <c r="BFA25" s="261"/>
      <c r="BFB25" s="261"/>
      <c r="BFC25" s="261"/>
      <c r="BFD25" s="261"/>
      <c r="BFE25" s="261"/>
      <c r="BFF25" s="261"/>
      <c r="BFG25" s="261"/>
      <c r="BFH25" s="261"/>
      <c r="BFI25" s="261"/>
      <c r="BFJ25" s="261"/>
      <c r="BFK25" s="261"/>
      <c r="BFL25" s="261"/>
      <c r="BFM25" s="261"/>
      <c r="BFN25" s="261"/>
      <c r="BFO25" s="261"/>
      <c r="BFP25" s="261"/>
      <c r="BFQ25" s="261"/>
      <c r="BFR25" s="261"/>
      <c r="BFS25" s="261"/>
      <c r="BFT25" s="261"/>
      <c r="BFU25" s="261"/>
      <c r="BFV25" s="261"/>
      <c r="BFW25" s="261"/>
      <c r="BFX25" s="261"/>
      <c r="BFY25" s="261"/>
      <c r="BFZ25" s="261"/>
      <c r="BGA25" s="261"/>
      <c r="BGB25" s="261"/>
      <c r="BGC25" s="261"/>
      <c r="BGD25" s="261"/>
      <c r="BGE25" s="261"/>
      <c r="BGF25" s="261"/>
      <c r="BGG25" s="261"/>
      <c r="BGH25" s="261"/>
      <c r="BGI25" s="261"/>
      <c r="BGJ25" s="261"/>
      <c r="BGK25" s="261"/>
      <c r="BGL25" s="261"/>
      <c r="BGM25" s="261"/>
      <c r="BGN25" s="261"/>
      <c r="BGO25" s="261"/>
      <c r="BGP25" s="261"/>
      <c r="BGQ25" s="261"/>
      <c r="BGR25" s="261"/>
      <c r="BGS25" s="261"/>
      <c r="BGT25" s="261"/>
      <c r="BGU25" s="261"/>
      <c r="BGV25" s="261"/>
      <c r="BGW25" s="261"/>
      <c r="BGX25" s="261"/>
      <c r="BGY25" s="261"/>
      <c r="BGZ25" s="261"/>
      <c r="BHA25" s="261"/>
      <c r="BHB25" s="261"/>
      <c r="BHC25" s="261"/>
      <c r="BHD25" s="261"/>
      <c r="BHE25" s="261"/>
      <c r="BHF25" s="261"/>
      <c r="BHG25" s="261"/>
      <c r="BHH25" s="261"/>
      <c r="BHI25" s="261"/>
      <c r="BHJ25" s="261"/>
      <c r="BHK25" s="261"/>
      <c r="BHL25" s="261"/>
      <c r="BHM25" s="261"/>
      <c r="BHN25" s="261"/>
      <c r="BHO25" s="261"/>
      <c r="BHP25" s="261"/>
      <c r="BHQ25" s="261"/>
      <c r="BHR25" s="261"/>
      <c r="BHS25" s="261"/>
      <c r="BHT25" s="261"/>
      <c r="BHU25" s="261"/>
      <c r="BHV25" s="261"/>
      <c r="BHW25" s="261"/>
      <c r="BHX25" s="261"/>
      <c r="BHY25" s="261"/>
      <c r="BHZ25" s="261"/>
      <c r="BIA25" s="261"/>
      <c r="BIB25" s="261"/>
      <c r="BIC25" s="261"/>
      <c r="BID25" s="261"/>
      <c r="BIE25" s="261"/>
      <c r="BIF25" s="261"/>
      <c r="BIG25" s="261"/>
      <c r="BIH25" s="261"/>
      <c r="BII25" s="261"/>
      <c r="BIJ25" s="261"/>
      <c r="BIK25" s="261"/>
      <c r="BIL25" s="261"/>
      <c r="BIM25" s="261"/>
      <c r="BIN25" s="261"/>
      <c r="BIO25" s="261"/>
      <c r="BIP25" s="261"/>
      <c r="BIQ25" s="261"/>
      <c r="BIR25" s="261"/>
      <c r="BIS25" s="261"/>
      <c r="BIT25" s="261"/>
      <c r="BIU25" s="261"/>
      <c r="BIV25" s="261"/>
      <c r="BIW25" s="261"/>
      <c r="BIX25" s="261"/>
      <c r="BIY25" s="261"/>
      <c r="BIZ25" s="261"/>
      <c r="BJA25" s="261"/>
      <c r="BJB25" s="261"/>
      <c r="BJC25" s="261"/>
      <c r="BJD25" s="261"/>
      <c r="BJE25" s="261"/>
      <c r="BJF25" s="261"/>
      <c r="BJG25" s="261"/>
      <c r="BJH25" s="261"/>
      <c r="BJI25" s="261"/>
      <c r="BJJ25" s="261"/>
      <c r="BJK25" s="261"/>
      <c r="BJL25" s="261"/>
      <c r="BJM25" s="261"/>
      <c r="BJN25" s="261"/>
      <c r="BJO25" s="261"/>
      <c r="BJP25" s="261"/>
      <c r="BJQ25" s="261"/>
      <c r="BJR25" s="261"/>
      <c r="BJS25" s="261"/>
      <c r="BJT25" s="261"/>
      <c r="BJU25" s="261"/>
      <c r="BJV25" s="261"/>
      <c r="BJW25" s="261"/>
      <c r="BJX25" s="261"/>
      <c r="BJY25" s="261"/>
      <c r="BJZ25" s="261"/>
      <c r="BKA25" s="261"/>
      <c r="BKB25" s="261"/>
      <c r="BKC25" s="261"/>
      <c r="BKD25" s="261"/>
      <c r="BKE25" s="261"/>
      <c r="BKF25" s="261"/>
      <c r="BKG25" s="261"/>
      <c r="BKH25" s="261"/>
      <c r="BKI25" s="261"/>
      <c r="BKJ25" s="261"/>
      <c r="BKK25" s="261"/>
      <c r="BKL25" s="261"/>
      <c r="BKM25" s="261"/>
      <c r="BKN25" s="261"/>
      <c r="BKO25" s="261"/>
      <c r="BKP25" s="261"/>
      <c r="BKQ25" s="261"/>
      <c r="BKR25" s="261"/>
      <c r="BKS25" s="261"/>
      <c r="BKT25" s="261"/>
      <c r="BKU25" s="261"/>
      <c r="BKV25" s="261"/>
      <c r="BKW25" s="261"/>
      <c r="BKX25" s="261"/>
      <c r="BKY25" s="261"/>
      <c r="BKZ25" s="261"/>
      <c r="BLA25" s="261"/>
      <c r="BLB25" s="261"/>
      <c r="BLC25" s="261"/>
      <c r="BLD25" s="261"/>
      <c r="BLE25" s="261"/>
      <c r="BLF25" s="261"/>
      <c r="BLG25" s="261"/>
      <c r="BLH25" s="261"/>
      <c r="BLI25" s="261"/>
      <c r="BLJ25" s="261"/>
      <c r="BLK25" s="261"/>
      <c r="BLL25" s="261"/>
      <c r="BLM25" s="261"/>
      <c r="BLN25" s="261"/>
      <c r="BLO25" s="261"/>
      <c r="BLP25" s="261"/>
      <c r="BLQ25" s="261"/>
      <c r="BLR25" s="261"/>
      <c r="BLS25" s="261"/>
      <c r="BLT25" s="261"/>
      <c r="BLU25" s="261"/>
      <c r="BLV25" s="261"/>
      <c r="BLW25" s="261"/>
      <c r="BLX25" s="261"/>
      <c r="BLY25" s="261"/>
      <c r="BLZ25" s="261"/>
      <c r="BMA25" s="261"/>
      <c r="BMB25" s="261"/>
      <c r="BMC25" s="261"/>
      <c r="BMD25" s="261"/>
      <c r="BME25" s="261"/>
      <c r="BMF25" s="261"/>
      <c r="BMG25" s="261"/>
      <c r="BMH25" s="261"/>
      <c r="BMI25" s="261"/>
      <c r="BMJ25" s="261"/>
      <c r="BMK25" s="261"/>
      <c r="BML25" s="261"/>
      <c r="BMM25" s="261"/>
      <c r="BMN25" s="261"/>
      <c r="BMO25" s="261"/>
      <c r="BMP25" s="261"/>
      <c r="BMQ25" s="261"/>
      <c r="BMR25" s="261"/>
      <c r="BMS25" s="261"/>
      <c r="BMT25" s="261"/>
      <c r="BMU25" s="261"/>
      <c r="BMV25" s="261"/>
      <c r="BMW25" s="261"/>
      <c r="BMX25" s="261"/>
      <c r="BMY25" s="261"/>
      <c r="BMZ25" s="261"/>
      <c r="BNA25" s="261"/>
      <c r="BNB25" s="261"/>
      <c r="BNC25" s="261"/>
      <c r="BND25" s="261"/>
      <c r="BNE25" s="261"/>
      <c r="BNF25" s="261"/>
      <c r="BNG25" s="261"/>
      <c r="BNH25" s="261"/>
      <c r="BNI25" s="261"/>
      <c r="BNJ25" s="261"/>
      <c r="BNK25" s="261"/>
      <c r="BNL25" s="261"/>
      <c r="BNM25" s="261"/>
      <c r="BNN25" s="261"/>
      <c r="BNO25" s="261"/>
      <c r="BNP25" s="261"/>
      <c r="BNQ25" s="261"/>
      <c r="BNR25" s="261"/>
      <c r="BNS25" s="261"/>
      <c r="BNT25" s="261"/>
      <c r="BNU25" s="261"/>
      <c r="BNV25" s="261"/>
      <c r="BNW25" s="261"/>
      <c r="BNX25" s="261"/>
      <c r="BNY25" s="261"/>
      <c r="BNZ25" s="261"/>
      <c r="BOA25" s="261"/>
      <c r="BOB25" s="261"/>
      <c r="BOC25" s="261"/>
      <c r="BOD25" s="261"/>
      <c r="BOE25" s="261"/>
      <c r="BOF25" s="261"/>
      <c r="BOG25" s="261"/>
      <c r="BOH25" s="261"/>
      <c r="BOI25" s="261"/>
      <c r="BOJ25" s="261"/>
      <c r="BOK25" s="261"/>
      <c r="BOL25" s="261"/>
      <c r="BOM25" s="261"/>
      <c r="BON25" s="261"/>
      <c r="BOO25" s="261"/>
      <c r="BOP25" s="261"/>
      <c r="BOQ25" s="261"/>
      <c r="BOR25" s="261"/>
      <c r="BOS25" s="261"/>
      <c r="BOT25" s="261"/>
      <c r="BOU25" s="261"/>
      <c r="BOV25" s="261"/>
      <c r="BOW25" s="261"/>
      <c r="BOX25" s="261"/>
      <c r="BOY25" s="261"/>
      <c r="BOZ25" s="261"/>
      <c r="BPA25" s="261"/>
      <c r="BPB25" s="261"/>
      <c r="BPC25" s="261"/>
      <c r="BPD25" s="261"/>
      <c r="BPE25" s="261"/>
      <c r="BPF25" s="261"/>
      <c r="BPG25" s="261"/>
      <c r="BPH25" s="261"/>
      <c r="BPI25" s="261"/>
      <c r="BPJ25" s="261"/>
      <c r="BPK25" s="261"/>
      <c r="BPL25" s="261"/>
      <c r="BPM25" s="261"/>
      <c r="BPN25" s="261"/>
      <c r="BPO25" s="261"/>
      <c r="BPP25" s="261"/>
      <c r="BPQ25" s="261"/>
      <c r="BPR25" s="261"/>
      <c r="BPS25" s="261"/>
      <c r="BPT25" s="261"/>
      <c r="BPU25" s="261"/>
      <c r="BPV25" s="261"/>
      <c r="BPW25" s="261"/>
      <c r="BPX25" s="261"/>
      <c r="BPY25" s="261"/>
      <c r="BPZ25" s="261"/>
      <c r="BQA25" s="261"/>
      <c r="BQB25" s="261"/>
      <c r="BQC25" s="261"/>
      <c r="BQD25" s="261"/>
      <c r="BQE25" s="261"/>
      <c r="BQF25" s="261"/>
      <c r="BQG25" s="261"/>
      <c r="BQH25" s="261"/>
      <c r="BQI25" s="261"/>
      <c r="BQJ25" s="261"/>
      <c r="BQK25" s="261"/>
      <c r="BQL25" s="261"/>
      <c r="BQM25" s="261"/>
      <c r="BQN25" s="261"/>
      <c r="BQO25" s="261"/>
      <c r="BQP25" s="261"/>
      <c r="BQQ25" s="261"/>
      <c r="BQR25" s="261"/>
      <c r="BQS25" s="261"/>
      <c r="BQT25" s="261"/>
      <c r="BQU25" s="261"/>
      <c r="BQV25" s="261"/>
      <c r="BQW25" s="261"/>
      <c r="BQX25" s="261"/>
      <c r="BQY25" s="261"/>
      <c r="BQZ25" s="261"/>
      <c r="BRA25" s="261"/>
      <c r="BRB25" s="261"/>
      <c r="BRC25" s="261"/>
      <c r="BRD25" s="261"/>
      <c r="BRE25" s="261"/>
      <c r="BRF25" s="261"/>
      <c r="BRG25" s="261"/>
      <c r="BRH25" s="261"/>
      <c r="BRI25" s="261"/>
      <c r="BRJ25" s="261"/>
      <c r="BRK25" s="261"/>
      <c r="BRL25" s="261"/>
      <c r="BRM25" s="261"/>
      <c r="BRN25" s="261"/>
      <c r="BRO25" s="261"/>
      <c r="BRP25" s="261"/>
      <c r="BRQ25" s="261"/>
      <c r="BRR25" s="261"/>
      <c r="BRS25" s="261"/>
      <c r="BRT25" s="261"/>
      <c r="BRU25" s="261"/>
      <c r="BRV25" s="261"/>
      <c r="BRW25" s="261"/>
      <c r="BRX25" s="261"/>
      <c r="BRY25" s="261"/>
      <c r="BRZ25" s="261"/>
      <c r="BSA25" s="261"/>
      <c r="BSB25" s="261"/>
      <c r="BSC25" s="261"/>
      <c r="BSD25" s="261"/>
      <c r="BSE25" s="261"/>
      <c r="BSF25" s="261"/>
      <c r="BSG25" s="261"/>
      <c r="BSH25" s="261"/>
      <c r="BSI25" s="261"/>
      <c r="BSJ25" s="261"/>
      <c r="BSK25" s="261"/>
      <c r="BSL25" s="261"/>
      <c r="BSM25" s="261"/>
      <c r="BSN25" s="261"/>
      <c r="BSO25" s="261"/>
      <c r="BSP25" s="261"/>
      <c r="BSQ25" s="261"/>
      <c r="BSR25" s="261"/>
      <c r="BSS25" s="261"/>
      <c r="BST25" s="261"/>
      <c r="BSU25" s="261"/>
      <c r="BSV25" s="261"/>
      <c r="BSW25" s="261"/>
      <c r="BSX25" s="261"/>
      <c r="BSY25" s="261"/>
      <c r="BSZ25" s="261"/>
      <c r="BTA25" s="261"/>
      <c r="BTB25" s="261"/>
      <c r="BTC25" s="261"/>
      <c r="BTD25" s="261"/>
      <c r="BTE25" s="261"/>
      <c r="BTF25" s="261"/>
      <c r="BTG25" s="261"/>
      <c r="BTH25" s="261"/>
      <c r="BTI25" s="261"/>
      <c r="BTJ25" s="261"/>
      <c r="BTK25" s="261"/>
      <c r="BTL25" s="261"/>
      <c r="BTM25" s="261"/>
      <c r="BTN25" s="261"/>
      <c r="BTO25" s="261"/>
      <c r="BTP25" s="261"/>
      <c r="BTQ25" s="261"/>
      <c r="BTR25" s="261"/>
      <c r="BTS25" s="261"/>
      <c r="BTT25" s="261"/>
      <c r="BTU25" s="261"/>
      <c r="BTV25" s="261"/>
      <c r="BTW25" s="261"/>
      <c r="BTX25" s="261"/>
      <c r="BTY25" s="261"/>
      <c r="BTZ25" s="261"/>
      <c r="BUA25" s="261"/>
      <c r="BUB25" s="261"/>
      <c r="BUC25" s="261"/>
      <c r="BUD25" s="261"/>
      <c r="BUE25" s="261"/>
      <c r="BUF25" s="261"/>
      <c r="BUG25" s="261"/>
      <c r="BUH25" s="261"/>
      <c r="BUI25" s="261"/>
      <c r="BUJ25" s="261"/>
      <c r="BUK25" s="261"/>
      <c r="BUL25" s="261"/>
      <c r="BUM25" s="261"/>
      <c r="BUN25" s="261"/>
      <c r="BUO25" s="261"/>
      <c r="BUP25" s="261"/>
      <c r="BUQ25" s="261"/>
      <c r="BUR25" s="261"/>
      <c r="BUS25" s="261"/>
      <c r="BUT25" s="261"/>
      <c r="BUU25" s="261"/>
      <c r="BUV25" s="261"/>
      <c r="BUW25" s="261"/>
      <c r="BUX25" s="261"/>
      <c r="BUY25" s="261"/>
      <c r="BUZ25" s="261"/>
      <c r="BVA25" s="261"/>
      <c r="BVB25" s="261"/>
      <c r="BVC25" s="261"/>
      <c r="BVD25" s="261"/>
      <c r="BVE25" s="261"/>
      <c r="BVF25" s="261"/>
      <c r="BVG25" s="261"/>
      <c r="BVH25" s="261"/>
      <c r="BVI25" s="261"/>
      <c r="BVJ25" s="261"/>
      <c r="BVK25" s="261"/>
      <c r="BVL25" s="261"/>
      <c r="BVM25" s="261"/>
      <c r="BVN25" s="261"/>
      <c r="BVO25" s="261"/>
      <c r="BVP25" s="261"/>
      <c r="BVQ25" s="261"/>
      <c r="BVR25" s="261"/>
      <c r="BVS25" s="261"/>
      <c r="BVT25" s="261"/>
      <c r="BVU25" s="261"/>
      <c r="BVV25" s="261"/>
      <c r="BVW25" s="261"/>
      <c r="BVX25" s="261"/>
      <c r="BVY25" s="261"/>
      <c r="BVZ25" s="261"/>
      <c r="BWA25" s="261"/>
      <c r="BWB25" s="261"/>
      <c r="BWC25" s="261"/>
      <c r="BWD25" s="261"/>
      <c r="BWE25" s="261"/>
      <c r="BWF25" s="261"/>
      <c r="BWG25" s="261"/>
      <c r="BWH25" s="261"/>
      <c r="BWI25" s="261"/>
      <c r="BWJ25" s="261"/>
      <c r="BWK25" s="261"/>
      <c r="BWL25" s="261"/>
      <c r="BWM25" s="261"/>
      <c r="BWN25" s="261"/>
      <c r="BWO25" s="261"/>
      <c r="BWP25" s="261"/>
      <c r="BWQ25" s="261"/>
      <c r="BWR25" s="261"/>
      <c r="BWS25" s="261"/>
      <c r="BWT25" s="261"/>
      <c r="BWU25" s="261"/>
      <c r="BWV25" s="261"/>
      <c r="BWW25" s="261"/>
      <c r="BWX25" s="261"/>
      <c r="BWY25" s="261"/>
      <c r="BWZ25" s="261"/>
      <c r="BXA25" s="261"/>
      <c r="BXB25" s="261"/>
      <c r="BXC25" s="261"/>
      <c r="BXD25" s="261"/>
      <c r="BXE25" s="261"/>
      <c r="BXF25" s="261"/>
      <c r="BXG25" s="261"/>
      <c r="BXH25" s="261"/>
      <c r="BXI25" s="261"/>
      <c r="BXJ25" s="261"/>
      <c r="BXK25" s="261"/>
      <c r="BXL25" s="261"/>
      <c r="BXM25" s="261"/>
      <c r="BXN25" s="261"/>
      <c r="BXO25" s="261"/>
      <c r="BXP25" s="261"/>
      <c r="BXQ25" s="261"/>
      <c r="BXR25" s="261"/>
      <c r="BXS25" s="261"/>
      <c r="BXT25" s="261"/>
      <c r="BXU25" s="261"/>
      <c r="BXV25" s="261"/>
      <c r="BXW25" s="261"/>
      <c r="BXX25" s="261"/>
      <c r="BXY25" s="261"/>
      <c r="BXZ25" s="261"/>
      <c r="BYA25" s="261"/>
      <c r="BYB25" s="261"/>
      <c r="BYC25" s="261"/>
      <c r="BYD25" s="261"/>
      <c r="BYE25" s="261"/>
      <c r="BYF25" s="261"/>
      <c r="BYG25" s="261"/>
      <c r="BYH25" s="261"/>
      <c r="BYI25" s="261"/>
      <c r="BYJ25" s="261"/>
      <c r="BYK25" s="261"/>
      <c r="BYL25" s="261"/>
      <c r="BYM25" s="261"/>
      <c r="BYN25" s="261"/>
      <c r="BYO25" s="261"/>
      <c r="BYP25" s="261"/>
      <c r="BYQ25" s="261"/>
      <c r="BYR25" s="261"/>
      <c r="BYS25" s="261"/>
      <c r="BYT25" s="261"/>
      <c r="BYU25" s="261"/>
      <c r="BYV25" s="261"/>
      <c r="BYW25" s="261"/>
      <c r="BYX25" s="261"/>
      <c r="BYY25" s="261"/>
      <c r="BYZ25" s="261"/>
      <c r="BZA25" s="261"/>
      <c r="BZB25" s="261"/>
      <c r="BZC25" s="261"/>
      <c r="BZD25" s="261"/>
      <c r="BZE25" s="261"/>
      <c r="BZF25" s="261"/>
      <c r="BZG25" s="261"/>
      <c r="BZH25" s="261"/>
      <c r="BZI25" s="261"/>
      <c r="BZJ25" s="261"/>
      <c r="BZK25" s="261"/>
      <c r="BZL25" s="261"/>
      <c r="BZM25" s="261"/>
      <c r="BZN25" s="261"/>
      <c r="BZO25" s="261"/>
      <c r="BZP25" s="261"/>
      <c r="BZQ25" s="261"/>
      <c r="BZR25" s="261"/>
      <c r="BZS25" s="261"/>
      <c r="BZT25" s="261"/>
      <c r="BZU25" s="261"/>
      <c r="BZV25" s="261"/>
      <c r="BZW25" s="261"/>
      <c r="BZX25" s="261"/>
      <c r="BZY25" s="261"/>
      <c r="BZZ25" s="261"/>
      <c r="CAA25" s="261"/>
      <c r="CAB25" s="261"/>
      <c r="CAC25" s="261"/>
      <c r="CAD25" s="261"/>
      <c r="CAE25" s="261"/>
      <c r="CAF25" s="261"/>
      <c r="CAG25" s="261"/>
      <c r="CAH25" s="261"/>
      <c r="CAI25" s="261"/>
      <c r="CAJ25" s="261"/>
      <c r="CAK25" s="261"/>
      <c r="CAL25" s="261"/>
      <c r="CAM25" s="261"/>
      <c r="CAN25" s="261"/>
      <c r="CAO25" s="261"/>
      <c r="CAP25" s="261"/>
      <c r="CAQ25" s="261"/>
      <c r="CAR25" s="261"/>
      <c r="CAS25" s="261"/>
      <c r="CAT25" s="261"/>
      <c r="CAU25" s="261"/>
      <c r="CAV25" s="261"/>
      <c r="CAW25" s="261"/>
      <c r="CAX25" s="261"/>
      <c r="CAY25" s="261"/>
      <c r="CAZ25" s="261"/>
      <c r="CBA25" s="261"/>
      <c r="CBB25" s="261"/>
      <c r="CBC25" s="261"/>
      <c r="CBD25" s="261"/>
      <c r="CBE25" s="261"/>
      <c r="CBF25" s="261"/>
      <c r="CBG25" s="261"/>
      <c r="CBH25" s="261"/>
      <c r="CBI25" s="261"/>
      <c r="CBJ25" s="261"/>
      <c r="CBK25" s="261"/>
      <c r="CBL25" s="261"/>
      <c r="CBM25" s="261"/>
      <c r="CBN25" s="261"/>
      <c r="CBO25" s="261"/>
      <c r="CBP25" s="261"/>
      <c r="CBQ25" s="261"/>
      <c r="CBR25" s="261"/>
      <c r="CBS25" s="261"/>
      <c r="CBT25" s="261"/>
      <c r="CBU25" s="261"/>
      <c r="CBV25" s="261"/>
      <c r="CBW25" s="261"/>
      <c r="CBX25" s="261"/>
      <c r="CBY25" s="261"/>
      <c r="CBZ25" s="261"/>
      <c r="CCA25" s="261"/>
      <c r="CCB25" s="261"/>
      <c r="CCC25" s="261"/>
      <c r="CCD25" s="261"/>
      <c r="CCE25" s="261"/>
      <c r="CCF25" s="261"/>
      <c r="CCG25" s="261"/>
      <c r="CCH25" s="261"/>
      <c r="CCI25" s="261"/>
      <c r="CCJ25" s="261"/>
      <c r="CCK25" s="261"/>
      <c r="CCL25" s="261"/>
      <c r="CCM25" s="261"/>
      <c r="CCN25" s="261"/>
      <c r="CCO25" s="261"/>
      <c r="CCP25" s="261"/>
      <c r="CCQ25" s="261"/>
      <c r="CCR25" s="261"/>
      <c r="CCS25" s="261"/>
      <c r="CCT25" s="261"/>
      <c r="CCU25" s="261"/>
      <c r="CCV25" s="261"/>
      <c r="CCW25" s="261"/>
      <c r="CCX25" s="261"/>
      <c r="CCY25" s="261"/>
      <c r="CCZ25" s="261"/>
      <c r="CDA25" s="261"/>
      <c r="CDB25" s="261"/>
      <c r="CDC25" s="261"/>
      <c r="CDD25" s="261"/>
      <c r="CDE25" s="261"/>
      <c r="CDF25" s="261"/>
      <c r="CDG25" s="261"/>
      <c r="CDH25" s="261"/>
      <c r="CDI25" s="261"/>
      <c r="CDJ25" s="261"/>
      <c r="CDK25" s="261"/>
      <c r="CDL25" s="261"/>
      <c r="CDM25" s="261"/>
      <c r="CDN25" s="261"/>
      <c r="CDO25" s="261"/>
      <c r="CDP25" s="261"/>
      <c r="CDQ25" s="261"/>
      <c r="CDR25" s="261"/>
      <c r="CDS25" s="261"/>
      <c r="CDT25" s="261"/>
      <c r="CDU25" s="261"/>
      <c r="CDV25" s="261"/>
      <c r="CDW25" s="261"/>
      <c r="CDX25" s="261"/>
      <c r="CDY25" s="261"/>
      <c r="CDZ25" s="261"/>
      <c r="CEA25" s="261"/>
      <c r="CEB25" s="261"/>
      <c r="CEC25" s="261"/>
      <c r="CED25" s="261"/>
      <c r="CEE25" s="261"/>
      <c r="CEF25" s="261"/>
      <c r="CEG25" s="261"/>
      <c r="CEH25" s="261"/>
      <c r="CEI25" s="261"/>
      <c r="CEJ25" s="261"/>
      <c r="CEK25" s="261"/>
      <c r="CEL25" s="261"/>
      <c r="CEM25" s="261"/>
      <c r="CEN25" s="261"/>
      <c r="CEO25" s="261"/>
      <c r="CEP25" s="261"/>
      <c r="CEQ25" s="261"/>
      <c r="CER25" s="261"/>
      <c r="CES25" s="261"/>
      <c r="CET25" s="261"/>
      <c r="CEU25" s="261"/>
      <c r="CEV25" s="261"/>
      <c r="CEW25" s="261"/>
      <c r="CEX25" s="261"/>
      <c r="CEY25" s="261"/>
      <c r="CEZ25" s="261"/>
      <c r="CFA25" s="261"/>
      <c r="CFB25" s="261"/>
      <c r="CFC25" s="261"/>
      <c r="CFD25" s="261"/>
      <c r="CFE25" s="261"/>
      <c r="CFF25" s="261"/>
      <c r="CFG25" s="261"/>
      <c r="CFH25" s="261"/>
      <c r="CFI25" s="261"/>
      <c r="CFJ25" s="261"/>
      <c r="CFK25" s="261"/>
      <c r="CFL25" s="261"/>
      <c r="CFM25" s="261"/>
      <c r="CFN25" s="261"/>
      <c r="CFO25" s="261"/>
      <c r="CFP25" s="261"/>
      <c r="CFQ25" s="261"/>
      <c r="CFR25" s="261"/>
      <c r="CFS25" s="261"/>
      <c r="CFT25" s="261"/>
      <c r="CFU25" s="261"/>
      <c r="CFV25" s="261"/>
      <c r="CFW25" s="261"/>
      <c r="CFX25" s="261"/>
      <c r="CFY25" s="261"/>
      <c r="CFZ25" s="261"/>
      <c r="CGA25" s="261"/>
      <c r="CGB25" s="261"/>
      <c r="CGC25" s="261"/>
      <c r="CGD25" s="261"/>
      <c r="CGE25" s="261"/>
      <c r="CGF25" s="261"/>
      <c r="CGG25" s="261"/>
      <c r="CGH25" s="261"/>
      <c r="CGI25" s="261"/>
      <c r="CGJ25" s="261"/>
      <c r="CGK25" s="261"/>
      <c r="CGL25" s="261"/>
      <c r="CGM25" s="261"/>
      <c r="CGN25" s="261"/>
      <c r="CGO25" s="261"/>
      <c r="CGP25" s="261"/>
      <c r="CGQ25" s="261"/>
      <c r="CGR25" s="261"/>
      <c r="CGS25" s="261"/>
      <c r="CGT25" s="261"/>
      <c r="CGU25" s="261"/>
      <c r="CGV25" s="261"/>
      <c r="CGW25" s="261"/>
      <c r="CGX25" s="261"/>
      <c r="CGY25" s="261"/>
      <c r="CGZ25" s="261"/>
      <c r="CHA25" s="261"/>
      <c r="CHB25" s="261"/>
      <c r="CHC25" s="261"/>
      <c r="CHD25" s="261"/>
      <c r="CHE25" s="261"/>
      <c r="CHF25" s="261"/>
      <c r="CHG25" s="261"/>
      <c r="CHH25" s="261"/>
      <c r="CHI25" s="261"/>
      <c r="CHJ25" s="261"/>
      <c r="CHK25" s="261"/>
      <c r="CHL25" s="261"/>
      <c r="CHM25" s="261"/>
      <c r="CHN25" s="261"/>
      <c r="CHO25" s="261"/>
      <c r="CHP25" s="261"/>
      <c r="CHQ25" s="261"/>
      <c r="CHR25" s="261"/>
      <c r="CHS25" s="261"/>
      <c r="CHT25" s="261"/>
      <c r="CHU25" s="261"/>
      <c r="CHV25" s="261"/>
      <c r="CHW25" s="261"/>
      <c r="CHX25" s="261"/>
      <c r="CHY25" s="261"/>
      <c r="CHZ25" s="261"/>
      <c r="CIA25" s="261"/>
      <c r="CIB25" s="261"/>
      <c r="CIC25" s="261"/>
      <c r="CID25" s="261"/>
      <c r="CIE25" s="261"/>
      <c r="CIF25" s="261"/>
      <c r="CIG25" s="261"/>
      <c r="CIH25" s="261"/>
      <c r="CII25" s="261"/>
      <c r="CIJ25" s="261"/>
      <c r="CIK25" s="261"/>
      <c r="CIL25" s="261"/>
      <c r="CIM25" s="261"/>
      <c r="CIN25" s="261"/>
      <c r="CIO25" s="261"/>
      <c r="CIP25" s="261"/>
      <c r="CIQ25" s="261"/>
      <c r="CIR25" s="261"/>
      <c r="CIS25" s="261"/>
      <c r="CIT25" s="261"/>
      <c r="CIU25" s="261"/>
      <c r="CIV25" s="261"/>
      <c r="CIW25" s="261"/>
      <c r="CIX25" s="261"/>
      <c r="CIY25" s="261"/>
      <c r="CIZ25" s="261"/>
      <c r="CJA25" s="261"/>
      <c r="CJB25" s="261"/>
      <c r="CJC25" s="261"/>
      <c r="CJD25" s="261"/>
      <c r="CJE25" s="261"/>
      <c r="CJF25" s="261"/>
      <c r="CJG25" s="261"/>
      <c r="CJH25" s="261"/>
      <c r="CJI25" s="261"/>
      <c r="CJJ25" s="261"/>
      <c r="CJK25" s="261"/>
      <c r="CJL25" s="261"/>
      <c r="CJM25" s="261"/>
      <c r="CJN25" s="261"/>
      <c r="CJO25" s="261"/>
      <c r="CJP25" s="261"/>
      <c r="CJQ25" s="261"/>
      <c r="CJR25" s="261"/>
      <c r="CJS25" s="261"/>
      <c r="CJT25" s="261"/>
      <c r="CJU25" s="261"/>
      <c r="CJV25" s="261"/>
      <c r="CJW25" s="261"/>
      <c r="CJX25" s="261"/>
      <c r="CJY25" s="261"/>
      <c r="CJZ25" s="261"/>
      <c r="CKA25" s="261"/>
      <c r="CKB25" s="261"/>
      <c r="CKC25" s="261"/>
      <c r="CKD25" s="261"/>
      <c r="CKE25" s="261"/>
      <c r="CKF25" s="261"/>
      <c r="CKG25" s="261"/>
      <c r="CKH25" s="261"/>
      <c r="CKI25" s="261"/>
      <c r="CKJ25" s="261"/>
      <c r="CKK25" s="261"/>
      <c r="CKL25" s="261"/>
      <c r="CKM25" s="261"/>
      <c r="CKN25" s="261"/>
      <c r="CKO25" s="261"/>
      <c r="CKP25" s="261"/>
      <c r="CKQ25" s="261"/>
      <c r="CKR25" s="261"/>
      <c r="CKS25" s="261"/>
      <c r="CKT25" s="261"/>
      <c r="CKU25" s="261"/>
      <c r="CKV25" s="261"/>
      <c r="CKW25" s="261"/>
      <c r="CKX25" s="261"/>
      <c r="CKY25" s="261"/>
      <c r="CKZ25" s="261"/>
      <c r="CLA25" s="261"/>
      <c r="CLB25" s="261"/>
      <c r="CLC25" s="261"/>
      <c r="CLD25" s="261"/>
      <c r="CLE25" s="261"/>
      <c r="CLF25" s="261"/>
      <c r="CLG25" s="261"/>
      <c r="CLH25" s="261"/>
      <c r="CLI25" s="261"/>
      <c r="CLJ25" s="261"/>
      <c r="CLK25" s="261"/>
      <c r="CLL25" s="261"/>
      <c r="CLM25" s="261"/>
      <c r="CLN25" s="261"/>
      <c r="CLO25" s="261"/>
      <c r="CLP25" s="261"/>
      <c r="CLQ25" s="261"/>
      <c r="CLR25" s="261"/>
      <c r="CLS25" s="261"/>
      <c r="CLT25" s="261"/>
      <c r="CLU25" s="261"/>
      <c r="CLV25" s="261"/>
      <c r="CLW25" s="261"/>
      <c r="CLX25" s="261"/>
      <c r="CLY25" s="261"/>
      <c r="CLZ25" s="261"/>
      <c r="CMA25" s="261"/>
      <c r="CMB25" s="261"/>
      <c r="CMC25" s="261"/>
      <c r="CMD25" s="261"/>
      <c r="CME25" s="261"/>
      <c r="CMF25" s="261"/>
      <c r="CMG25" s="261"/>
      <c r="CMH25" s="261"/>
      <c r="CMI25" s="261"/>
      <c r="CMJ25" s="261"/>
      <c r="CMK25" s="261"/>
      <c r="CML25" s="261"/>
      <c r="CMM25" s="261"/>
      <c r="CMN25" s="261"/>
      <c r="CMO25" s="261"/>
      <c r="CMP25" s="261"/>
      <c r="CMQ25" s="261"/>
      <c r="CMR25" s="261"/>
      <c r="CMS25" s="261"/>
      <c r="CMT25" s="261"/>
      <c r="CMU25" s="261"/>
      <c r="CMV25" s="261"/>
      <c r="CMW25" s="261"/>
      <c r="CMX25" s="261"/>
      <c r="CMY25" s="261"/>
      <c r="CMZ25" s="261"/>
      <c r="CNA25" s="261"/>
      <c r="CNB25" s="261"/>
      <c r="CNC25" s="261"/>
      <c r="CND25" s="261"/>
      <c r="CNE25" s="261"/>
      <c r="CNF25" s="261"/>
      <c r="CNG25" s="261"/>
      <c r="CNH25" s="261"/>
      <c r="CNI25" s="261"/>
      <c r="CNJ25" s="261"/>
      <c r="CNK25" s="261"/>
      <c r="CNL25" s="261"/>
      <c r="CNM25" s="261"/>
      <c r="CNN25" s="261"/>
      <c r="CNO25" s="261"/>
      <c r="CNP25" s="261"/>
      <c r="CNQ25" s="261"/>
      <c r="CNR25" s="261"/>
      <c r="CNS25" s="261"/>
      <c r="CNT25" s="261"/>
      <c r="CNU25" s="261"/>
      <c r="CNV25" s="261"/>
      <c r="CNW25" s="261"/>
      <c r="CNX25" s="261"/>
      <c r="CNY25" s="261"/>
      <c r="CNZ25" s="261"/>
      <c r="COA25" s="261"/>
      <c r="COB25" s="261"/>
      <c r="COC25" s="261"/>
      <c r="COD25" s="261"/>
      <c r="COE25" s="261"/>
      <c r="COF25" s="261"/>
      <c r="COG25" s="261"/>
      <c r="COH25" s="261"/>
      <c r="COI25" s="261"/>
      <c r="COJ25" s="261"/>
      <c r="COK25" s="261"/>
      <c r="COL25" s="261"/>
      <c r="COM25" s="261"/>
      <c r="CON25" s="261"/>
      <c r="COO25" s="261"/>
      <c r="COP25" s="261"/>
      <c r="COQ25" s="261"/>
      <c r="COR25" s="261"/>
      <c r="COS25" s="261"/>
      <c r="COT25" s="261"/>
      <c r="COU25" s="261"/>
      <c r="COV25" s="261"/>
      <c r="COW25" s="261"/>
      <c r="COX25" s="261"/>
      <c r="COY25" s="261"/>
      <c r="COZ25" s="261"/>
      <c r="CPA25" s="261"/>
      <c r="CPB25" s="261"/>
      <c r="CPC25" s="261"/>
      <c r="CPD25" s="261"/>
      <c r="CPE25" s="261"/>
      <c r="CPF25" s="261"/>
      <c r="CPG25" s="261"/>
      <c r="CPH25" s="261"/>
      <c r="CPI25" s="261"/>
      <c r="CPJ25" s="261"/>
      <c r="CPK25" s="261"/>
      <c r="CPL25" s="261"/>
      <c r="CPM25" s="261"/>
      <c r="CPN25" s="261"/>
      <c r="CPO25" s="261"/>
      <c r="CPP25" s="261"/>
      <c r="CPQ25" s="261"/>
      <c r="CPR25" s="261"/>
      <c r="CPS25" s="261"/>
      <c r="CPT25" s="261"/>
      <c r="CPU25" s="261"/>
      <c r="CPV25" s="261"/>
      <c r="CPW25" s="261"/>
      <c r="CPX25" s="261"/>
      <c r="CPY25" s="261"/>
      <c r="CPZ25" s="261"/>
      <c r="CQA25" s="261"/>
      <c r="CQB25" s="261"/>
      <c r="CQC25" s="261"/>
      <c r="CQD25" s="261"/>
      <c r="CQE25" s="261"/>
      <c r="CQF25" s="261"/>
      <c r="CQG25" s="261"/>
      <c r="CQH25" s="261"/>
      <c r="CQI25" s="261"/>
      <c r="CQJ25" s="261"/>
      <c r="CQK25" s="261"/>
      <c r="CQL25" s="261"/>
      <c r="CQM25" s="261"/>
      <c r="CQN25" s="261"/>
      <c r="CQO25" s="261"/>
      <c r="CQP25" s="261"/>
      <c r="CQQ25" s="261"/>
      <c r="CQR25" s="261"/>
      <c r="CQS25" s="261"/>
      <c r="CQT25" s="261"/>
      <c r="CQU25" s="261"/>
      <c r="CQV25" s="261"/>
      <c r="CQW25" s="261"/>
      <c r="CQX25" s="261"/>
      <c r="CQY25" s="261"/>
      <c r="CQZ25" s="261"/>
      <c r="CRA25" s="261"/>
      <c r="CRB25" s="261"/>
      <c r="CRC25" s="261"/>
      <c r="CRD25" s="261"/>
      <c r="CRE25" s="261"/>
      <c r="CRF25" s="261"/>
      <c r="CRG25" s="261"/>
      <c r="CRH25" s="261"/>
      <c r="CRI25" s="261"/>
      <c r="CRJ25" s="261"/>
      <c r="CRK25" s="261"/>
      <c r="CRL25" s="261"/>
      <c r="CRM25" s="261"/>
      <c r="CRN25" s="261"/>
      <c r="CRO25" s="261"/>
      <c r="CRP25" s="261"/>
      <c r="CRQ25" s="261"/>
      <c r="CRR25" s="261"/>
      <c r="CRS25" s="261"/>
      <c r="CRT25" s="261"/>
      <c r="CRU25" s="261"/>
      <c r="CRV25" s="261"/>
      <c r="CRW25" s="261"/>
      <c r="CRX25" s="261"/>
      <c r="CRY25" s="261"/>
      <c r="CRZ25" s="261"/>
      <c r="CSA25" s="261"/>
      <c r="CSB25" s="261"/>
      <c r="CSC25" s="261"/>
      <c r="CSD25" s="261"/>
      <c r="CSE25" s="261"/>
      <c r="CSF25" s="261"/>
      <c r="CSG25" s="261"/>
      <c r="CSH25" s="261"/>
      <c r="CSI25" s="261"/>
      <c r="CSJ25" s="261"/>
      <c r="CSK25" s="261"/>
      <c r="CSL25" s="261"/>
      <c r="CSM25" s="261"/>
      <c r="CSN25" s="261"/>
      <c r="CSO25" s="261"/>
      <c r="CSP25" s="261"/>
      <c r="CSQ25" s="261"/>
      <c r="CSR25" s="261"/>
      <c r="CSS25" s="261"/>
      <c r="CST25" s="261"/>
      <c r="CSU25" s="261"/>
      <c r="CSV25" s="261"/>
      <c r="CSW25" s="261"/>
      <c r="CSX25" s="261"/>
      <c r="CSY25" s="261"/>
      <c r="CSZ25" s="261"/>
      <c r="CTA25" s="261"/>
      <c r="CTB25" s="261"/>
      <c r="CTC25" s="261"/>
      <c r="CTD25" s="261"/>
      <c r="CTE25" s="261"/>
      <c r="CTF25" s="261"/>
      <c r="CTG25" s="261"/>
      <c r="CTH25" s="261"/>
      <c r="CTI25" s="261"/>
      <c r="CTJ25" s="261"/>
      <c r="CTK25" s="261"/>
      <c r="CTL25" s="261"/>
      <c r="CTM25" s="261"/>
      <c r="CTN25" s="261"/>
      <c r="CTO25" s="261"/>
      <c r="CTP25" s="261"/>
      <c r="CTQ25" s="261"/>
      <c r="CTR25" s="261"/>
      <c r="CTS25" s="261"/>
      <c r="CTT25" s="261"/>
      <c r="CTU25" s="261"/>
      <c r="CTV25" s="261"/>
      <c r="CTW25" s="261"/>
      <c r="CTX25" s="261"/>
      <c r="CTY25" s="261"/>
      <c r="CTZ25" s="261"/>
      <c r="CUA25" s="261"/>
      <c r="CUB25" s="261"/>
      <c r="CUC25" s="261"/>
      <c r="CUD25" s="261"/>
      <c r="CUE25" s="261"/>
      <c r="CUF25" s="261"/>
      <c r="CUG25" s="261"/>
      <c r="CUH25" s="261"/>
      <c r="CUI25" s="261"/>
      <c r="CUJ25" s="261"/>
      <c r="CUK25" s="261"/>
      <c r="CUL25" s="261"/>
      <c r="CUM25" s="261"/>
      <c r="CUN25" s="261"/>
      <c r="CUO25" s="261"/>
      <c r="CUP25" s="261"/>
      <c r="CUQ25" s="261"/>
      <c r="CUR25" s="261"/>
      <c r="CUS25" s="261"/>
      <c r="CUT25" s="261"/>
      <c r="CUU25" s="261"/>
      <c r="CUV25" s="261"/>
      <c r="CUW25" s="261"/>
      <c r="CUX25" s="261"/>
      <c r="CUY25" s="261"/>
      <c r="CUZ25" s="261"/>
      <c r="CVA25" s="261"/>
      <c r="CVB25" s="261"/>
      <c r="CVC25" s="261"/>
      <c r="CVD25" s="261"/>
      <c r="CVE25" s="261"/>
      <c r="CVF25" s="261"/>
      <c r="CVG25" s="261"/>
      <c r="CVH25" s="261"/>
      <c r="CVI25" s="261"/>
      <c r="CVJ25" s="261"/>
      <c r="CVK25" s="261"/>
      <c r="CVL25" s="261"/>
      <c r="CVM25" s="261"/>
      <c r="CVN25" s="261"/>
      <c r="CVO25" s="261"/>
      <c r="CVP25" s="261"/>
      <c r="CVQ25" s="261"/>
      <c r="CVR25" s="261"/>
      <c r="CVS25" s="261"/>
      <c r="CVT25" s="261"/>
      <c r="CVU25" s="261"/>
      <c r="CVV25" s="261"/>
      <c r="CVW25" s="261"/>
      <c r="CVX25" s="261"/>
      <c r="CVY25" s="261"/>
      <c r="CVZ25" s="261"/>
      <c r="CWA25" s="261"/>
      <c r="CWB25" s="261"/>
      <c r="CWC25" s="261"/>
      <c r="CWD25" s="261"/>
      <c r="CWE25" s="261"/>
      <c r="CWF25" s="261"/>
      <c r="CWG25" s="261"/>
      <c r="CWH25" s="261"/>
      <c r="CWI25" s="261"/>
      <c r="CWJ25" s="261"/>
      <c r="CWK25" s="261"/>
      <c r="CWL25" s="261"/>
      <c r="CWM25" s="261"/>
      <c r="CWN25" s="261"/>
      <c r="CWO25" s="261"/>
      <c r="CWP25" s="261"/>
      <c r="CWQ25" s="261"/>
      <c r="CWR25" s="261"/>
      <c r="CWS25" s="261"/>
      <c r="CWT25" s="261"/>
      <c r="CWU25" s="261"/>
      <c r="CWV25" s="261"/>
      <c r="CWW25" s="261"/>
      <c r="CWX25" s="261"/>
      <c r="CWY25" s="261"/>
      <c r="CWZ25" s="261"/>
      <c r="CXA25" s="261"/>
      <c r="CXB25" s="261"/>
      <c r="CXC25" s="261"/>
      <c r="CXD25" s="261"/>
      <c r="CXE25" s="261"/>
      <c r="CXF25" s="261"/>
      <c r="CXG25" s="261"/>
      <c r="CXH25" s="261"/>
      <c r="CXI25" s="261"/>
      <c r="CXJ25" s="261"/>
      <c r="CXK25" s="261"/>
      <c r="CXL25" s="261"/>
      <c r="CXM25" s="261"/>
      <c r="CXN25" s="261"/>
      <c r="CXO25" s="261"/>
      <c r="CXP25" s="261"/>
      <c r="CXQ25" s="261"/>
      <c r="CXR25" s="261"/>
      <c r="CXS25" s="261"/>
      <c r="CXT25" s="261"/>
      <c r="CXU25" s="261"/>
      <c r="CXV25" s="261"/>
      <c r="CXW25" s="261"/>
      <c r="CXX25" s="261"/>
      <c r="CXY25" s="261"/>
      <c r="CXZ25" s="261"/>
      <c r="CYA25" s="261"/>
      <c r="CYB25" s="261"/>
      <c r="CYC25" s="261"/>
      <c r="CYD25" s="261"/>
      <c r="CYE25" s="261"/>
      <c r="CYF25" s="261"/>
      <c r="CYG25" s="261"/>
      <c r="CYH25" s="261"/>
      <c r="CYI25" s="261"/>
      <c r="CYJ25" s="261"/>
      <c r="CYK25" s="261"/>
      <c r="CYL25" s="261"/>
      <c r="CYM25" s="261"/>
      <c r="CYN25" s="261"/>
      <c r="CYO25" s="261"/>
      <c r="CYP25" s="261"/>
      <c r="CYQ25" s="261"/>
      <c r="CYR25" s="261"/>
      <c r="CYS25" s="261"/>
      <c r="CYT25" s="261"/>
      <c r="CYU25" s="261"/>
      <c r="CYV25" s="261"/>
      <c r="CYW25" s="261"/>
      <c r="CYX25" s="261"/>
      <c r="CYY25" s="261"/>
      <c r="CYZ25" s="261"/>
      <c r="CZA25" s="261"/>
      <c r="CZB25" s="261"/>
      <c r="CZC25" s="261"/>
      <c r="CZD25" s="261"/>
      <c r="CZE25" s="261"/>
      <c r="CZF25" s="261"/>
      <c r="CZG25" s="261"/>
      <c r="CZH25" s="261"/>
      <c r="CZI25" s="261"/>
      <c r="CZJ25" s="261"/>
      <c r="CZK25" s="261"/>
      <c r="CZL25" s="261"/>
      <c r="CZM25" s="261"/>
      <c r="CZN25" s="261"/>
      <c r="CZO25" s="261"/>
      <c r="CZP25" s="261"/>
      <c r="CZQ25" s="261"/>
      <c r="CZR25" s="261"/>
      <c r="CZS25" s="261"/>
      <c r="CZT25" s="261"/>
      <c r="CZU25" s="261"/>
      <c r="CZV25" s="261"/>
      <c r="CZW25" s="261"/>
      <c r="CZX25" s="261"/>
      <c r="CZY25" s="261"/>
      <c r="CZZ25" s="261"/>
      <c r="DAA25" s="261"/>
      <c r="DAB25" s="261"/>
      <c r="DAC25" s="261"/>
      <c r="DAD25" s="261"/>
      <c r="DAE25" s="261"/>
      <c r="DAF25" s="261"/>
      <c r="DAG25" s="261"/>
      <c r="DAH25" s="261"/>
      <c r="DAI25" s="261"/>
      <c r="DAJ25" s="261"/>
      <c r="DAK25" s="261"/>
      <c r="DAL25" s="261"/>
      <c r="DAM25" s="261"/>
      <c r="DAN25" s="261"/>
      <c r="DAO25" s="261"/>
      <c r="DAP25" s="261"/>
      <c r="DAQ25" s="261"/>
      <c r="DAR25" s="261"/>
      <c r="DAS25" s="261"/>
      <c r="DAT25" s="261"/>
      <c r="DAU25" s="261"/>
      <c r="DAV25" s="261"/>
      <c r="DAW25" s="261"/>
      <c r="DAX25" s="261"/>
      <c r="DAY25" s="261"/>
      <c r="DAZ25" s="261"/>
      <c r="DBA25" s="261"/>
      <c r="DBB25" s="261"/>
      <c r="DBC25" s="261"/>
      <c r="DBD25" s="261"/>
      <c r="DBE25" s="261"/>
      <c r="DBF25" s="261"/>
      <c r="DBG25" s="261"/>
      <c r="DBH25" s="261"/>
      <c r="DBI25" s="261"/>
      <c r="DBJ25" s="261"/>
      <c r="DBK25" s="261"/>
      <c r="DBL25" s="261"/>
      <c r="DBM25" s="261"/>
      <c r="DBN25" s="261"/>
      <c r="DBO25" s="261"/>
      <c r="DBP25" s="261"/>
      <c r="DBQ25" s="261"/>
      <c r="DBR25" s="261"/>
      <c r="DBS25" s="261"/>
      <c r="DBT25" s="261"/>
      <c r="DBU25" s="261"/>
      <c r="DBV25" s="261"/>
      <c r="DBW25" s="261"/>
      <c r="DBX25" s="261"/>
      <c r="DBY25" s="261"/>
      <c r="DBZ25" s="261"/>
      <c r="DCA25" s="261"/>
      <c r="DCB25" s="261"/>
      <c r="DCC25" s="261"/>
      <c r="DCD25" s="261"/>
      <c r="DCE25" s="261"/>
      <c r="DCF25" s="261"/>
      <c r="DCG25" s="261"/>
      <c r="DCH25" s="261"/>
      <c r="DCI25" s="261"/>
      <c r="DCJ25" s="261"/>
      <c r="DCK25" s="261"/>
      <c r="DCL25" s="261"/>
      <c r="DCM25" s="261"/>
      <c r="DCN25" s="261"/>
      <c r="DCO25" s="261"/>
      <c r="DCP25" s="261"/>
      <c r="DCQ25" s="261"/>
      <c r="DCR25" s="261"/>
      <c r="DCS25" s="261"/>
      <c r="DCT25" s="261"/>
      <c r="DCU25" s="261"/>
      <c r="DCV25" s="261"/>
      <c r="DCW25" s="261"/>
      <c r="DCX25" s="261"/>
      <c r="DCY25" s="261"/>
      <c r="DCZ25" s="261"/>
      <c r="DDA25" s="261"/>
      <c r="DDB25" s="261"/>
      <c r="DDC25" s="261"/>
      <c r="DDD25" s="261"/>
      <c r="DDE25" s="261"/>
      <c r="DDF25" s="261"/>
      <c r="DDG25" s="261"/>
      <c r="DDH25" s="261"/>
      <c r="DDI25" s="261"/>
      <c r="DDJ25" s="261"/>
      <c r="DDK25" s="261"/>
      <c r="DDL25" s="261"/>
      <c r="DDM25" s="261"/>
      <c r="DDN25" s="261"/>
      <c r="DDO25" s="261"/>
      <c r="DDP25" s="261"/>
      <c r="DDQ25" s="261"/>
      <c r="DDR25" s="261"/>
      <c r="DDS25" s="261"/>
      <c r="DDT25" s="261"/>
      <c r="DDU25" s="261"/>
      <c r="DDV25" s="261"/>
      <c r="DDW25" s="261"/>
      <c r="DDX25" s="261"/>
      <c r="DDY25" s="261"/>
      <c r="DDZ25" s="261"/>
      <c r="DEA25" s="261"/>
      <c r="DEB25" s="261"/>
      <c r="DEC25" s="261"/>
      <c r="DED25" s="261"/>
      <c r="DEE25" s="261"/>
      <c r="DEF25" s="261"/>
      <c r="DEG25" s="261"/>
      <c r="DEH25" s="261"/>
      <c r="DEI25" s="261"/>
      <c r="DEJ25" s="261"/>
      <c r="DEK25" s="261"/>
      <c r="DEL25" s="261"/>
      <c r="DEM25" s="261"/>
      <c r="DEN25" s="261"/>
      <c r="DEO25" s="261"/>
      <c r="DEP25" s="261"/>
      <c r="DEQ25" s="261"/>
      <c r="DER25" s="261"/>
      <c r="DES25" s="261"/>
      <c r="DET25" s="261"/>
      <c r="DEU25" s="261"/>
      <c r="DEV25" s="261"/>
      <c r="DEW25" s="261"/>
      <c r="DEX25" s="261"/>
      <c r="DEY25" s="261"/>
      <c r="DEZ25" s="261"/>
      <c r="DFA25" s="261"/>
      <c r="DFB25" s="261"/>
      <c r="DFC25" s="261"/>
      <c r="DFD25" s="261"/>
      <c r="DFE25" s="261"/>
      <c r="DFF25" s="261"/>
      <c r="DFG25" s="261"/>
      <c r="DFH25" s="261"/>
      <c r="DFI25" s="261"/>
      <c r="DFJ25" s="261"/>
      <c r="DFK25" s="261"/>
      <c r="DFL25" s="261"/>
      <c r="DFM25" s="261"/>
      <c r="DFN25" s="261"/>
      <c r="DFO25" s="261"/>
      <c r="DFP25" s="261"/>
      <c r="DFQ25" s="261"/>
      <c r="DFR25" s="261"/>
      <c r="DFS25" s="261"/>
      <c r="DFT25" s="261"/>
      <c r="DFU25" s="261"/>
      <c r="DFV25" s="261"/>
      <c r="DFW25" s="261"/>
      <c r="DFX25" s="261"/>
      <c r="DFY25" s="261"/>
      <c r="DFZ25" s="261"/>
      <c r="DGA25" s="261"/>
      <c r="DGB25" s="261"/>
      <c r="DGC25" s="261"/>
      <c r="DGD25" s="261"/>
      <c r="DGE25" s="261"/>
      <c r="DGF25" s="261"/>
      <c r="DGG25" s="261"/>
      <c r="DGH25" s="261"/>
      <c r="DGI25" s="261"/>
      <c r="DGJ25" s="261"/>
      <c r="DGK25" s="261"/>
      <c r="DGL25" s="261"/>
      <c r="DGM25" s="261"/>
      <c r="DGN25" s="261"/>
      <c r="DGO25" s="261"/>
      <c r="DGP25" s="261"/>
      <c r="DGQ25" s="261"/>
      <c r="DGR25" s="261"/>
      <c r="DGS25" s="261"/>
      <c r="DGT25" s="261"/>
      <c r="DGU25" s="261"/>
      <c r="DGV25" s="261"/>
      <c r="DGW25" s="261"/>
      <c r="DGX25" s="261"/>
      <c r="DGY25" s="261"/>
      <c r="DGZ25" s="261"/>
      <c r="DHA25" s="261"/>
      <c r="DHB25" s="261"/>
      <c r="DHC25" s="261"/>
      <c r="DHD25" s="261"/>
      <c r="DHE25" s="261"/>
      <c r="DHF25" s="261"/>
      <c r="DHG25" s="261"/>
      <c r="DHH25" s="261"/>
      <c r="DHI25" s="261"/>
      <c r="DHJ25" s="261"/>
      <c r="DHK25" s="261"/>
      <c r="DHL25" s="261"/>
      <c r="DHM25" s="261"/>
      <c r="DHN25" s="261"/>
      <c r="DHO25" s="261"/>
      <c r="DHP25" s="261"/>
      <c r="DHQ25" s="261"/>
      <c r="DHR25" s="261"/>
      <c r="DHS25" s="261"/>
      <c r="DHT25" s="261"/>
      <c r="DHU25" s="261"/>
      <c r="DHV25" s="261"/>
      <c r="DHW25" s="261"/>
      <c r="DHX25" s="261"/>
      <c r="DHY25" s="261"/>
      <c r="DHZ25" s="261"/>
      <c r="DIA25" s="261"/>
      <c r="DIB25" s="261"/>
      <c r="DIC25" s="261"/>
      <c r="DID25" s="261"/>
      <c r="DIE25" s="261"/>
      <c r="DIF25" s="261"/>
      <c r="DIG25" s="261"/>
      <c r="DIH25" s="261"/>
      <c r="DII25" s="261"/>
      <c r="DIJ25" s="261"/>
      <c r="DIK25" s="261"/>
      <c r="DIL25" s="261"/>
      <c r="DIM25" s="261"/>
      <c r="DIN25" s="261"/>
      <c r="DIO25" s="261"/>
      <c r="DIP25" s="261"/>
      <c r="DIQ25" s="261"/>
      <c r="DIR25" s="261"/>
      <c r="DIS25" s="261"/>
      <c r="DIT25" s="261"/>
      <c r="DIU25" s="261"/>
      <c r="DIV25" s="261"/>
      <c r="DIW25" s="261"/>
      <c r="DIX25" s="261"/>
      <c r="DIY25" s="261"/>
      <c r="DIZ25" s="261"/>
      <c r="DJA25" s="261"/>
      <c r="DJB25" s="261"/>
      <c r="DJC25" s="261"/>
      <c r="DJD25" s="261"/>
      <c r="DJE25" s="261"/>
      <c r="DJF25" s="261"/>
      <c r="DJG25" s="261"/>
      <c r="DJH25" s="261"/>
      <c r="DJI25" s="261"/>
      <c r="DJJ25" s="261"/>
      <c r="DJK25" s="261"/>
      <c r="DJL25" s="261"/>
      <c r="DJM25" s="261"/>
      <c r="DJN25" s="261"/>
      <c r="DJO25" s="261"/>
      <c r="DJP25" s="261"/>
      <c r="DJQ25" s="261"/>
      <c r="DJR25" s="261"/>
      <c r="DJS25" s="261"/>
      <c r="DJT25" s="261"/>
      <c r="DJU25" s="261"/>
      <c r="DJV25" s="261"/>
      <c r="DJW25" s="261"/>
      <c r="DJX25" s="261"/>
      <c r="DJY25" s="261"/>
      <c r="DJZ25" s="261"/>
      <c r="DKA25" s="261"/>
      <c r="DKB25" s="261"/>
      <c r="DKC25" s="261"/>
      <c r="DKD25" s="261"/>
      <c r="DKE25" s="261"/>
      <c r="DKF25" s="261"/>
      <c r="DKG25" s="261"/>
      <c r="DKH25" s="261"/>
      <c r="DKI25" s="261"/>
      <c r="DKJ25" s="261"/>
      <c r="DKK25" s="261"/>
      <c r="DKL25" s="261"/>
      <c r="DKM25" s="261"/>
      <c r="DKN25" s="261"/>
      <c r="DKO25" s="261"/>
      <c r="DKP25" s="261"/>
      <c r="DKQ25" s="261"/>
      <c r="DKR25" s="261"/>
      <c r="DKS25" s="261"/>
      <c r="DKT25" s="261"/>
      <c r="DKU25" s="261"/>
      <c r="DKV25" s="261"/>
      <c r="DKW25" s="261"/>
      <c r="DKX25" s="261"/>
      <c r="DKY25" s="261"/>
      <c r="DKZ25" s="261"/>
      <c r="DLA25" s="261"/>
      <c r="DLB25" s="261"/>
      <c r="DLC25" s="261"/>
      <c r="DLD25" s="261"/>
      <c r="DLE25" s="261"/>
      <c r="DLF25" s="261"/>
      <c r="DLG25" s="261"/>
      <c r="DLH25" s="261"/>
      <c r="DLI25" s="261"/>
      <c r="DLJ25" s="261"/>
      <c r="DLK25" s="261"/>
      <c r="DLL25" s="261"/>
      <c r="DLM25" s="261"/>
      <c r="DLN25" s="261"/>
      <c r="DLO25" s="261"/>
      <c r="DLP25" s="261"/>
      <c r="DLQ25" s="261"/>
      <c r="DLR25" s="261"/>
      <c r="DLS25" s="261"/>
      <c r="DLT25" s="261"/>
      <c r="DLU25" s="261"/>
      <c r="DLV25" s="261"/>
      <c r="DLW25" s="261"/>
      <c r="DLX25" s="261"/>
      <c r="DLY25" s="261"/>
      <c r="DLZ25" s="261"/>
      <c r="DMA25" s="261"/>
      <c r="DMB25" s="261"/>
      <c r="DMC25" s="261"/>
      <c r="DMD25" s="261"/>
      <c r="DME25" s="261"/>
      <c r="DMF25" s="261"/>
      <c r="DMG25" s="261"/>
      <c r="DMH25" s="261"/>
      <c r="DMI25" s="261"/>
      <c r="DMJ25" s="261"/>
      <c r="DMK25" s="261"/>
      <c r="DML25" s="261"/>
      <c r="DMM25" s="261"/>
      <c r="DMN25" s="261"/>
      <c r="DMO25" s="261"/>
      <c r="DMP25" s="261"/>
      <c r="DMQ25" s="261"/>
      <c r="DMR25" s="261"/>
      <c r="DMS25" s="261"/>
      <c r="DMT25" s="261"/>
      <c r="DMU25" s="261"/>
      <c r="DMV25" s="261"/>
      <c r="DMW25" s="261"/>
      <c r="DMX25" s="261"/>
      <c r="DMY25" s="261"/>
      <c r="DMZ25" s="261"/>
      <c r="DNA25" s="261"/>
      <c r="DNB25" s="261"/>
      <c r="DNC25" s="261"/>
      <c r="DND25" s="261"/>
      <c r="DNE25" s="261"/>
      <c r="DNF25" s="261"/>
      <c r="DNG25" s="261"/>
      <c r="DNH25" s="261"/>
      <c r="DNI25" s="261"/>
      <c r="DNJ25" s="261"/>
      <c r="DNK25" s="261"/>
      <c r="DNL25" s="261"/>
      <c r="DNM25" s="261"/>
      <c r="DNN25" s="261"/>
      <c r="DNO25" s="261"/>
      <c r="DNP25" s="261"/>
      <c r="DNQ25" s="261"/>
      <c r="DNR25" s="261"/>
      <c r="DNS25" s="261"/>
      <c r="DNT25" s="261"/>
      <c r="DNU25" s="261"/>
      <c r="DNV25" s="261"/>
      <c r="DNW25" s="261"/>
      <c r="DNX25" s="261"/>
      <c r="DNY25" s="261"/>
      <c r="DNZ25" s="261"/>
      <c r="DOA25" s="261"/>
      <c r="DOB25" s="261"/>
      <c r="DOC25" s="261"/>
      <c r="DOD25" s="261"/>
      <c r="DOE25" s="261"/>
      <c r="DOF25" s="261"/>
      <c r="DOG25" s="261"/>
      <c r="DOH25" s="261"/>
      <c r="DOI25" s="261"/>
      <c r="DOJ25" s="261"/>
      <c r="DOK25" s="261"/>
      <c r="DOL25" s="261"/>
      <c r="DOM25" s="261"/>
      <c r="DON25" s="261"/>
      <c r="DOO25" s="261"/>
      <c r="DOP25" s="261"/>
      <c r="DOQ25" s="261"/>
      <c r="DOR25" s="261"/>
      <c r="DOS25" s="261"/>
      <c r="DOT25" s="261"/>
      <c r="DOU25" s="261"/>
      <c r="DOV25" s="261"/>
      <c r="DOW25" s="261"/>
      <c r="DOX25" s="261"/>
      <c r="DOY25" s="261"/>
      <c r="DOZ25" s="261"/>
      <c r="DPA25" s="261"/>
      <c r="DPB25" s="261"/>
      <c r="DPC25" s="261"/>
      <c r="DPD25" s="261"/>
      <c r="DPE25" s="261"/>
      <c r="DPF25" s="261"/>
      <c r="DPG25" s="261"/>
      <c r="DPH25" s="261"/>
      <c r="DPI25" s="261"/>
      <c r="DPJ25" s="261"/>
      <c r="DPK25" s="261"/>
      <c r="DPL25" s="261"/>
      <c r="DPM25" s="261"/>
      <c r="DPN25" s="261"/>
      <c r="DPO25" s="261"/>
      <c r="DPP25" s="261"/>
      <c r="DPQ25" s="261"/>
      <c r="DPR25" s="261"/>
      <c r="DPS25" s="261"/>
      <c r="DPT25" s="261"/>
      <c r="DPU25" s="261"/>
      <c r="DPV25" s="261"/>
      <c r="DPW25" s="261"/>
      <c r="DPX25" s="261"/>
      <c r="DPY25" s="261"/>
      <c r="DPZ25" s="261"/>
      <c r="DQA25" s="261"/>
      <c r="DQB25" s="261"/>
      <c r="DQC25" s="261"/>
      <c r="DQD25" s="261"/>
      <c r="DQE25" s="261"/>
      <c r="DQF25" s="261"/>
      <c r="DQG25" s="261"/>
      <c r="DQH25" s="261"/>
      <c r="DQI25" s="261"/>
      <c r="DQJ25" s="261"/>
      <c r="DQK25" s="261"/>
      <c r="DQL25" s="261"/>
      <c r="DQM25" s="261"/>
      <c r="DQN25" s="261"/>
      <c r="DQO25" s="261"/>
      <c r="DQP25" s="261"/>
      <c r="DQQ25" s="261"/>
      <c r="DQR25" s="261"/>
      <c r="DQS25" s="261"/>
      <c r="DQT25" s="261"/>
      <c r="DQU25" s="261"/>
      <c r="DQV25" s="261"/>
      <c r="DQW25" s="261"/>
      <c r="DQX25" s="261"/>
      <c r="DQY25" s="261"/>
      <c r="DQZ25" s="261"/>
      <c r="DRA25" s="261"/>
      <c r="DRB25" s="261"/>
      <c r="DRC25" s="261"/>
      <c r="DRD25" s="261"/>
      <c r="DRE25" s="261"/>
      <c r="DRF25" s="261"/>
      <c r="DRG25" s="261"/>
      <c r="DRH25" s="261"/>
      <c r="DRI25" s="261"/>
      <c r="DRJ25" s="261"/>
      <c r="DRK25" s="261"/>
      <c r="DRL25" s="261"/>
      <c r="DRM25" s="261"/>
      <c r="DRN25" s="261"/>
      <c r="DRO25" s="261"/>
      <c r="DRP25" s="261"/>
      <c r="DRQ25" s="261"/>
      <c r="DRR25" s="261"/>
      <c r="DRS25" s="261"/>
      <c r="DRT25" s="261"/>
      <c r="DRU25" s="261"/>
      <c r="DRV25" s="261"/>
      <c r="DRW25" s="261"/>
      <c r="DRX25" s="261"/>
      <c r="DRY25" s="261"/>
      <c r="DRZ25" s="261"/>
      <c r="DSA25" s="261"/>
      <c r="DSB25" s="261"/>
      <c r="DSC25" s="261"/>
      <c r="DSD25" s="261"/>
      <c r="DSE25" s="261"/>
      <c r="DSF25" s="261"/>
      <c r="DSG25" s="261"/>
      <c r="DSH25" s="261"/>
      <c r="DSI25" s="261"/>
      <c r="DSJ25" s="261"/>
      <c r="DSK25" s="261"/>
      <c r="DSL25" s="261"/>
      <c r="DSM25" s="261"/>
      <c r="DSN25" s="261"/>
      <c r="DSO25" s="261"/>
      <c r="DSP25" s="261"/>
      <c r="DSQ25" s="261"/>
      <c r="DSR25" s="261"/>
      <c r="DSS25" s="261"/>
      <c r="DST25" s="261"/>
      <c r="DSU25" s="261"/>
      <c r="DSV25" s="261"/>
      <c r="DSW25" s="261"/>
      <c r="DSX25" s="261"/>
      <c r="DSY25" s="261"/>
      <c r="DSZ25" s="261"/>
      <c r="DTA25" s="261"/>
      <c r="DTB25" s="261"/>
      <c r="DTC25" s="261"/>
      <c r="DTD25" s="261"/>
      <c r="DTE25" s="261"/>
      <c r="DTF25" s="261"/>
      <c r="DTG25" s="261"/>
      <c r="DTH25" s="261"/>
      <c r="DTI25" s="261"/>
      <c r="DTJ25" s="261"/>
      <c r="DTK25" s="261"/>
      <c r="DTL25" s="261"/>
      <c r="DTM25" s="261"/>
      <c r="DTN25" s="261"/>
      <c r="DTO25" s="261"/>
      <c r="DTP25" s="261"/>
      <c r="DTQ25" s="261"/>
      <c r="DTR25" s="261"/>
      <c r="DTS25" s="261"/>
      <c r="DTT25" s="261"/>
      <c r="DTU25" s="261"/>
      <c r="DTV25" s="261"/>
      <c r="DTW25" s="261"/>
      <c r="DTX25" s="261"/>
      <c r="DTY25" s="261"/>
      <c r="DTZ25" s="261"/>
      <c r="DUA25" s="261"/>
      <c r="DUB25" s="261"/>
      <c r="DUC25" s="261"/>
      <c r="DUD25" s="261"/>
      <c r="DUE25" s="261"/>
      <c r="DUF25" s="261"/>
      <c r="DUG25" s="261"/>
      <c r="DUH25" s="261"/>
      <c r="DUI25" s="261"/>
      <c r="DUJ25" s="261"/>
      <c r="DUK25" s="261"/>
      <c r="DUL25" s="261"/>
      <c r="DUM25" s="261"/>
      <c r="DUN25" s="261"/>
      <c r="DUO25" s="261"/>
      <c r="DUP25" s="261"/>
      <c r="DUQ25" s="261"/>
      <c r="DUR25" s="261"/>
      <c r="DUS25" s="261"/>
      <c r="DUT25" s="261"/>
      <c r="DUU25" s="261"/>
      <c r="DUV25" s="261"/>
      <c r="DUW25" s="261"/>
      <c r="DUX25" s="261"/>
      <c r="DUY25" s="261"/>
      <c r="DUZ25" s="261"/>
      <c r="DVA25" s="261"/>
      <c r="DVB25" s="261"/>
      <c r="DVC25" s="261"/>
      <c r="DVD25" s="261"/>
      <c r="DVE25" s="261"/>
      <c r="DVF25" s="261"/>
      <c r="DVG25" s="261"/>
      <c r="DVH25" s="261"/>
      <c r="DVI25" s="261"/>
      <c r="DVJ25" s="261"/>
      <c r="DVK25" s="261"/>
      <c r="DVL25" s="261"/>
      <c r="DVM25" s="261"/>
      <c r="DVN25" s="261"/>
      <c r="DVO25" s="261"/>
      <c r="DVP25" s="261"/>
      <c r="DVQ25" s="261"/>
      <c r="DVR25" s="261"/>
      <c r="DVS25" s="261"/>
      <c r="DVT25" s="261"/>
      <c r="DVU25" s="261"/>
      <c r="DVV25" s="261"/>
      <c r="DVW25" s="261"/>
      <c r="DVX25" s="261"/>
      <c r="DVY25" s="261"/>
      <c r="DVZ25" s="261"/>
      <c r="DWA25" s="261"/>
      <c r="DWB25" s="261"/>
      <c r="DWC25" s="261"/>
      <c r="DWD25" s="261"/>
      <c r="DWE25" s="261"/>
      <c r="DWF25" s="261"/>
      <c r="DWG25" s="261"/>
      <c r="DWH25" s="261"/>
      <c r="DWI25" s="261"/>
      <c r="DWJ25" s="261"/>
      <c r="DWK25" s="261"/>
      <c r="DWL25" s="261"/>
      <c r="DWM25" s="261"/>
      <c r="DWN25" s="261"/>
      <c r="DWO25" s="261"/>
      <c r="DWP25" s="261"/>
      <c r="DWQ25" s="261"/>
      <c r="DWR25" s="261"/>
      <c r="DWS25" s="261"/>
      <c r="DWT25" s="261"/>
      <c r="DWU25" s="261"/>
      <c r="DWV25" s="261"/>
      <c r="DWW25" s="261"/>
      <c r="DWX25" s="261"/>
      <c r="DWY25" s="261"/>
      <c r="DWZ25" s="261"/>
      <c r="DXA25" s="261"/>
      <c r="DXB25" s="261"/>
      <c r="DXC25" s="261"/>
      <c r="DXD25" s="261"/>
      <c r="DXE25" s="261"/>
      <c r="DXF25" s="261"/>
      <c r="DXG25" s="261"/>
      <c r="DXH25" s="261"/>
      <c r="DXI25" s="261"/>
      <c r="DXJ25" s="261"/>
      <c r="DXK25" s="261"/>
      <c r="DXL25" s="261"/>
      <c r="DXM25" s="261"/>
      <c r="DXN25" s="261"/>
      <c r="DXO25" s="261"/>
      <c r="DXP25" s="261"/>
      <c r="DXQ25" s="261"/>
      <c r="DXR25" s="261"/>
      <c r="DXS25" s="261"/>
      <c r="DXT25" s="261"/>
      <c r="DXU25" s="261"/>
      <c r="DXV25" s="261"/>
      <c r="DXW25" s="261"/>
      <c r="DXX25" s="261"/>
      <c r="DXY25" s="261"/>
      <c r="DXZ25" s="261"/>
      <c r="DYA25" s="261"/>
      <c r="DYB25" s="261"/>
      <c r="DYC25" s="261"/>
      <c r="DYD25" s="261"/>
      <c r="DYE25" s="261"/>
      <c r="DYF25" s="261"/>
      <c r="DYG25" s="261"/>
      <c r="DYH25" s="261"/>
      <c r="DYI25" s="261"/>
      <c r="DYJ25" s="261"/>
      <c r="DYK25" s="261"/>
      <c r="DYL25" s="261"/>
      <c r="DYM25" s="261"/>
      <c r="DYN25" s="261"/>
      <c r="DYO25" s="261"/>
      <c r="DYP25" s="261"/>
      <c r="DYQ25" s="261"/>
      <c r="DYR25" s="261"/>
      <c r="DYS25" s="261"/>
      <c r="DYT25" s="261"/>
      <c r="DYU25" s="261"/>
      <c r="DYV25" s="261"/>
      <c r="DYW25" s="261"/>
      <c r="DYX25" s="261"/>
      <c r="DYY25" s="261"/>
      <c r="DYZ25" s="261"/>
      <c r="DZA25" s="261"/>
      <c r="DZB25" s="261"/>
      <c r="DZC25" s="261"/>
      <c r="DZD25" s="261"/>
      <c r="DZE25" s="261"/>
      <c r="DZF25" s="261"/>
      <c r="DZG25" s="261"/>
      <c r="DZH25" s="261"/>
      <c r="DZI25" s="261"/>
      <c r="DZJ25" s="261"/>
      <c r="DZK25" s="261"/>
      <c r="DZL25" s="261"/>
      <c r="DZM25" s="261"/>
      <c r="DZN25" s="261"/>
      <c r="DZO25" s="261"/>
      <c r="DZP25" s="261"/>
      <c r="DZQ25" s="261"/>
      <c r="DZR25" s="261"/>
      <c r="DZS25" s="261"/>
      <c r="DZT25" s="261"/>
      <c r="DZU25" s="261"/>
      <c r="DZV25" s="261"/>
      <c r="DZW25" s="261"/>
      <c r="DZX25" s="261"/>
      <c r="DZY25" s="261"/>
      <c r="DZZ25" s="261"/>
      <c r="EAA25" s="261"/>
      <c r="EAB25" s="261"/>
      <c r="EAC25" s="261"/>
      <c r="EAD25" s="261"/>
      <c r="EAE25" s="261"/>
      <c r="EAF25" s="261"/>
      <c r="EAG25" s="261"/>
      <c r="EAH25" s="261"/>
      <c r="EAI25" s="261"/>
      <c r="EAJ25" s="261"/>
      <c r="EAK25" s="261"/>
      <c r="EAL25" s="261"/>
      <c r="EAM25" s="261"/>
      <c r="EAN25" s="261"/>
      <c r="EAO25" s="261"/>
      <c r="EAP25" s="261"/>
      <c r="EAQ25" s="261"/>
      <c r="EAR25" s="261"/>
      <c r="EAS25" s="261"/>
      <c r="EAT25" s="261"/>
      <c r="EAU25" s="261"/>
      <c r="EAV25" s="261"/>
      <c r="EAW25" s="261"/>
      <c r="EAX25" s="261"/>
      <c r="EAY25" s="261"/>
      <c r="EAZ25" s="261"/>
      <c r="EBA25" s="261"/>
      <c r="EBB25" s="261"/>
      <c r="EBC25" s="261"/>
      <c r="EBD25" s="261"/>
      <c r="EBE25" s="261"/>
      <c r="EBF25" s="261"/>
      <c r="EBG25" s="261"/>
      <c r="EBH25" s="261"/>
      <c r="EBI25" s="261"/>
      <c r="EBJ25" s="261"/>
      <c r="EBK25" s="261"/>
      <c r="EBL25" s="261"/>
      <c r="EBM25" s="261"/>
      <c r="EBN25" s="261"/>
      <c r="EBO25" s="261"/>
      <c r="EBP25" s="261"/>
      <c r="EBQ25" s="261"/>
      <c r="EBR25" s="261"/>
      <c r="EBS25" s="261"/>
      <c r="EBT25" s="261"/>
      <c r="EBU25" s="261"/>
      <c r="EBV25" s="261"/>
      <c r="EBW25" s="261"/>
      <c r="EBX25" s="261"/>
      <c r="EBY25" s="261"/>
      <c r="EBZ25" s="261"/>
      <c r="ECA25" s="261"/>
      <c r="ECB25" s="261"/>
      <c r="ECC25" s="261"/>
      <c r="ECD25" s="261"/>
      <c r="ECE25" s="261"/>
      <c r="ECF25" s="261"/>
      <c r="ECG25" s="261"/>
      <c r="ECH25" s="261"/>
      <c r="ECI25" s="261"/>
      <c r="ECJ25" s="261"/>
      <c r="ECK25" s="261"/>
      <c r="ECL25" s="261"/>
      <c r="ECM25" s="261"/>
      <c r="ECN25" s="261"/>
      <c r="ECO25" s="261"/>
      <c r="ECP25" s="261"/>
      <c r="ECQ25" s="261"/>
      <c r="ECR25" s="261"/>
      <c r="ECS25" s="261"/>
      <c r="ECT25" s="261"/>
      <c r="ECU25" s="261"/>
      <c r="ECV25" s="261"/>
      <c r="ECW25" s="261"/>
      <c r="ECX25" s="261"/>
      <c r="ECY25" s="261"/>
      <c r="ECZ25" s="261"/>
      <c r="EDA25" s="261"/>
      <c r="EDB25" s="261"/>
      <c r="EDC25" s="261"/>
      <c r="EDD25" s="261"/>
      <c r="EDE25" s="261"/>
      <c r="EDF25" s="261"/>
      <c r="EDG25" s="261"/>
      <c r="EDH25" s="261"/>
      <c r="EDI25" s="261"/>
      <c r="EDJ25" s="261"/>
      <c r="EDK25" s="261"/>
      <c r="EDL25" s="261"/>
      <c r="EDM25" s="261"/>
      <c r="EDN25" s="261"/>
      <c r="EDO25" s="261"/>
      <c r="EDP25" s="261"/>
      <c r="EDQ25" s="261"/>
      <c r="EDR25" s="261"/>
      <c r="EDS25" s="261"/>
      <c r="EDT25" s="261"/>
      <c r="EDU25" s="261"/>
      <c r="EDV25" s="261"/>
      <c r="EDW25" s="261"/>
      <c r="EDX25" s="261"/>
      <c r="EDY25" s="261"/>
      <c r="EDZ25" s="261"/>
      <c r="EEA25" s="261"/>
      <c r="EEB25" s="261"/>
      <c r="EEC25" s="261"/>
      <c r="EED25" s="261"/>
      <c r="EEE25" s="261"/>
      <c r="EEF25" s="261"/>
      <c r="EEG25" s="261"/>
      <c r="EEH25" s="261"/>
      <c r="EEI25" s="261"/>
      <c r="EEJ25" s="261"/>
      <c r="EEK25" s="261"/>
      <c r="EEL25" s="261"/>
      <c r="EEM25" s="261"/>
      <c r="EEN25" s="261"/>
      <c r="EEO25" s="261"/>
      <c r="EEP25" s="261"/>
      <c r="EEQ25" s="261"/>
      <c r="EER25" s="261"/>
      <c r="EES25" s="261"/>
      <c r="EET25" s="261"/>
      <c r="EEU25" s="261"/>
      <c r="EEV25" s="261"/>
      <c r="EEW25" s="261"/>
      <c r="EEX25" s="261"/>
      <c r="EEY25" s="261"/>
      <c r="EEZ25" s="261"/>
      <c r="EFA25" s="261"/>
      <c r="EFB25" s="261"/>
      <c r="EFC25" s="261"/>
      <c r="EFD25" s="261"/>
      <c r="EFE25" s="261"/>
      <c r="EFF25" s="261"/>
      <c r="EFG25" s="261"/>
      <c r="EFH25" s="261"/>
      <c r="EFI25" s="261"/>
      <c r="EFJ25" s="261"/>
      <c r="EFK25" s="261"/>
      <c r="EFL25" s="261"/>
      <c r="EFM25" s="261"/>
      <c r="EFN25" s="261"/>
      <c r="EFO25" s="261"/>
      <c r="EFP25" s="261"/>
      <c r="EFQ25" s="261"/>
      <c r="EFR25" s="261"/>
      <c r="EFS25" s="261"/>
      <c r="EFT25" s="261"/>
      <c r="EFU25" s="261"/>
      <c r="EFV25" s="261"/>
      <c r="EFW25" s="261"/>
      <c r="EFX25" s="261"/>
      <c r="EFY25" s="261"/>
      <c r="EFZ25" s="261"/>
      <c r="EGA25" s="261"/>
      <c r="EGB25" s="261"/>
      <c r="EGC25" s="261"/>
      <c r="EGD25" s="261"/>
      <c r="EGE25" s="261"/>
      <c r="EGF25" s="261"/>
      <c r="EGG25" s="261"/>
      <c r="EGH25" s="261"/>
      <c r="EGI25" s="261"/>
      <c r="EGJ25" s="261"/>
      <c r="EGK25" s="261"/>
      <c r="EGL25" s="261"/>
      <c r="EGM25" s="261"/>
      <c r="EGN25" s="261"/>
      <c r="EGO25" s="261"/>
      <c r="EGP25" s="261"/>
      <c r="EGQ25" s="261"/>
      <c r="EGR25" s="261"/>
      <c r="EGS25" s="261"/>
      <c r="EGT25" s="261"/>
      <c r="EGU25" s="261"/>
      <c r="EGV25" s="261"/>
      <c r="EGW25" s="261"/>
      <c r="EGX25" s="261"/>
      <c r="EGY25" s="261"/>
      <c r="EGZ25" s="261"/>
      <c r="EHA25" s="261"/>
      <c r="EHB25" s="261"/>
      <c r="EHC25" s="261"/>
      <c r="EHD25" s="261"/>
      <c r="EHE25" s="261"/>
      <c r="EHF25" s="261"/>
      <c r="EHG25" s="261"/>
      <c r="EHH25" s="261"/>
      <c r="EHI25" s="261"/>
      <c r="EHJ25" s="261"/>
      <c r="EHK25" s="261"/>
      <c r="EHL25" s="261"/>
      <c r="EHM25" s="261"/>
      <c r="EHN25" s="261"/>
      <c r="EHO25" s="261"/>
      <c r="EHP25" s="261"/>
      <c r="EHQ25" s="261"/>
      <c r="EHR25" s="261"/>
      <c r="EHS25" s="261"/>
      <c r="EHT25" s="261"/>
      <c r="EHU25" s="261"/>
      <c r="EHV25" s="261"/>
      <c r="EHW25" s="261"/>
      <c r="EHX25" s="261"/>
      <c r="EHY25" s="261"/>
      <c r="EHZ25" s="261"/>
      <c r="EIA25" s="261"/>
      <c r="EIB25" s="261"/>
      <c r="EIC25" s="261"/>
      <c r="EID25" s="261"/>
      <c r="EIE25" s="261"/>
      <c r="EIF25" s="261"/>
      <c r="EIG25" s="261"/>
      <c r="EIH25" s="261"/>
      <c r="EII25" s="261"/>
      <c r="EIJ25" s="261"/>
      <c r="EIK25" s="261"/>
      <c r="EIL25" s="261"/>
      <c r="EIM25" s="261"/>
      <c r="EIN25" s="261"/>
      <c r="EIO25" s="261"/>
      <c r="EIP25" s="261"/>
      <c r="EIQ25" s="261"/>
      <c r="EIR25" s="261"/>
      <c r="EIS25" s="261"/>
      <c r="EIT25" s="261"/>
      <c r="EIU25" s="261"/>
      <c r="EIV25" s="261"/>
      <c r="EIW25" s="261"/>
      <c r="EIX25" s="261"/>
      <c r="EIY25" s="261"/>
      <c r="EIZ25" s="261"/>
      <c r="EJA25" s="261"/>
      <c r="EJB25" s="261"/>
      <c r="EJC25" s="261"/>
      <c r="EJD25" s="261"/>
      <c r="EJE25" s="261"/>
      <c r="EJF25" s="261"/>
      <c r="EJG25" s="261"/>
      <c r="EJH25" s="261"/>
      <c r="EJI25" s="261"/>
      <c r="EJJ25" s="261"/>
      <c r="EJK25" s="261"/>
      <c r="EJL25" s="261"/>
      <c r="EJM25" s="261"/>
      <c r="EJN25" s="261"/>
      <c r="EJO25" s="261"/>
      <c r="EJP25" s="261"/>
      <c r="EJQ25" s="261"/>
      <c r="EJR25" s="261"/>
      <c r="EJS25" s="261"/>
      <c r="EJT25" s="261"/>
      <c r="EJU25" s="261"/>
      <c r="EJV25" s="261"/>
      <c r="EJW25" s="261"/>
      <c r="EJX25" s="261"/>
      <c r="EJY25" s="261"/>
      <c r="EJZ25" s="261"/>
      <c r="EKA25" s="261"/>
      <c r="EKB25" s="261"/>
      <c r="EKC25" s="261"/>
      <c r="EKD25" s="261"/>
      <c r="EKE25" s="261"/>
      <c r="EKF25" s="261"/>
      <c r="EKG25" s="261"/>
      <c r="EKH25" s="261"/>
      <c r="EKI25" s="261"/>
      <c r="EKJ25" s="261"/>
      <c r="EKK25" s="261"/>
      <c r="EKL25" s="261"/>
      <c r="EKM25" s="261"/>
      <c r="EKN25" s="261"/>
      <c r="EKO25" s="261"/>
      <c r="EKP25" s="261"/>
      <c r="EKQ25" s="261"/>
      <c r="EKR25" s="261"/>
      <c r="EKS25" s="261"/>
      <c r="EKT25" s="261"/>
      <c r="EKU25" s="261"/>
      <c r="EKV25" s="261"/>
      <c r="EKW25" s="261"/>
      <c r="EKX25" s="261"/>
      <c r="EKY25" s="261"/>
      <c r="EKZ25" s="261"/>
      <c r="ELA25" s="261"/>
      <c r="ELB25" s="261"/>
      <c r="ELC25" s="261"/>
      <c r="ELD25" s="261"/>
      <c r="ELE25" s="261"/>
      <c r="ELF25" s="261"/>
      <c r="ELG25" s="261"/>
      <c r="ELH25" s="261"/>
      <c r="ELI25" s="261"/>
      <c r="ELJ25" s="261"/>
      <c r="ELK25" s="261"/>
      <c r="ELL25" s="261"/>
      <c r="ELM25" s="261"/>
      <c r="ELN25" s="261"/>
      <c r="ELO25" s="261"/>
      <c r="ELP25" s="261"/>
      <c r="ELQ25" s="261"/>
      <c r="ELR25" s="261"/>
      <c r="ELS25" s="261"/>
      <c r="ELT25" s="261"/>
      <c r="ELU25" s="261"/>
      <c r="ELV25" s="261"/>
      <c r="ELW25" s="261"/>
      <c r="ELX25" s="261"/>
      <c r="ELY25" s="261"/>
      <c r="ELZ25" s="261"/>
      <c r="EMA25" s="261"/>
      <c r="EMB25" s="261"/>
      <c r="EMC25" s="261"/>
      <c r="EMD25" s="261"/>
      <c r="EME25" s="261"/>
      <c r="EMF25" s="261"/>
      <c r="EMG25" s="261"/>
      <c r="EMH25" s="261"/>
      <c r="EMI25" s="261"/>
      <c r="EMJ25" s="261"/>
      <c r="EMK25" s="261"/>
      <c r="EML25" s="261"/>
      <c r="EMM25" s="261"/>
      <c r="EMN25" s="261"/>
      <c r="EMO25" s="261"/>
      <c r="EMP25" s="261"/>
      <c r="EMQ25" s="261"/>
      <c r="EMR25" s="261"/>
      <c r="EMS25" s="261"/>
      <c r="EMT25" s="261"/>
      <c r="EMU25" s="261"/>
      <c r="EMV25" s="261"/>
      <c r="EMW25" s="261"/>
      <c r="EMX25" s="261"/>
      <c r="EMY25" s="261"/>
      <c r="EMZ25" s="261"/>
      <c r="ENA25" s="261"/>
      <c r="ENB25" s="261"/>
      <c r="ENC25" s="261"/>
      <c r="END25" s="261"/>
      <c r="ENE25" s="261"/>
      <c r="ENF25" s="261"/>
      <c r="ENG25" s="261"/>
      <c r="ENH25" s="261"/>
      <c r="ENI25" s="261"/>
      <c r="ENJ25" s="261"/>
      <c r="ENK25" s="261"/>
      <c r="ENL25" s="261"/>
      <c r="ENM25" s="261"/>
      <c r="ENN25" s="261"/>
      <c r="ENO25" s="261"/>
      <c r="ENP25" s="261"/>
      <c r="ENQ25" s="261"/>
      <c r="ENR25" s="261"/>
      <c r="ENS25" s="261"/>
      <c r="ENT25" s="261"/>
      <c r="ENU25" s="261"/>
      <c r="ENV25" s="261"/>
      <c r="ENW25" s="261"/>
      <c r="ENX25" s="261"/>
      <c r="ENY25" s="261"/>
      <c r="ENZ25" s="261"/>
      <c r="EOA25" s="261"/>
      <c r="EOB25" s="261"/>
      <c r="EOC25" s="261"/>
      <c r="EOD25" s="261"/>
      <c r="EOE25" s="261"/>
      <c r="EOF25" s="261"/>
      <c r="EOG25" s="261"/>
      <c r="EOH25" s="261"/>
      <c r="EOI25" s="261"/>
      <c r="EOJ25" s="261"/>
      <c r="EOK25" s="261"/>
      <c r="EOL25" s="261"/>
      <c r="EOM25" s="261"/>
      <c r="EON25" s="261"/>
      <c r="EOO25" s="261"/>
      <c r="EOP25" s="261"/>
      <c r="EOQ25" s="261"/>
      <c r="EOR25" s="261"/>
      <c r="EOS25" s="261"/>
      <c r="EOT25" s="261"/>
      <c r="EOU25" s="261"/>
      <c r="EOV25" s="261"/>
      <c r="EOW25" s="261"/>
      <c r="EOX25" s="261"/>
      <c r="EOY25" s="261"/>
      <c r="EOZ25" s="261"/>
      <c r="EPA25" s="261"/>
      <c r="EPB25" s="261"/>
      <c r="EPC25" s="261"/>
      <c r="EPD25" s="261"/>
      <c r="EPE25" s="261"/>
      <c r="EPF25" s="261"/>
      <c r="EPG25" s="261"/>
      <c r="EPH25" s="261"/>
      <c r="EPI25" s="261"/>
      <c r="EPJ25" s="261"/>
      <c r="EPK25" s="261"/>
      <c r="EPL25" s="261"/>
      <c r="EPM25" s="261"/>
      <c r="EPN25" s="261"/>
      <c r="EPO25" s="261"/>
      <c r="EPP25" s="261"/>
      <c r="EPQ25" s="261"/>
      <c r="EPR25" s="261"/>
      <c r="EPS25" s="261"/>
      <c r="EPT25" s="261"/>
      <c r="EPU25" s="261"/>
      <c r="EPV25" s="261"/>
      <c r="EPW25" s="261"/>
      <c r="EPX25" s="261"/>
      <c r="EPY25" s="261"/>
      <c r="EPZ25" s="261"/>
      <c r="EQA25" s="261"/>
      <c r="EQB25" s="261"/>
      <c r="EQC25" s="261"/>
      <c r="EQD25" s="261"/>
      <c r="EQE25" s="261"/>
      <c r="EQF25" s="261"/>
      <c r="EQG25" s="261"/>
      <c r="EQH25" s="261"/>
      <c r="EQI25" s="261"/>
      <c r="EQJ25" s="261"/>
      <c r="EQK25" s="261"/>
      <c r="EQL25" s="261"/>
      <c r="EQM25" s="261"/>
      <c r="EQN25" s="261"/>
      <c r="EQO25" s="261"/>
      <c r="EQP25" s="261"/>
      <c r="EQQ25" s="261"/>
      <c r="EQR25" s="261"/>
      <c r="EQS25" s="261"/>
      <c r="EQT25" s="261"/>
      <c r="EQU25" s="261"/>
      <c r="EQV25" s="261"/>
      <c r="EQW25" s="261"/>
      <c r="EQX25" s="261"/>
      <c r="EQY25" s="261"/>
      <c r="EQZ25" s="261"/>
      <c r="ERA25" s="261"/>
      <c r="ERB25" s="261"/>
      <c r="ERC25" s="261"/>
      <c r="ERD25" s="261"/>
      <c r="ERE25" s="261"/>
      <c r="ERF25" s="261"/>
      <c r="ERG25" s="261"/>
      <c r="ERH25" s="261"/>
      <c r="ERI25" s="261"/>
      <c r="ERJ25" s="261"/>
      <c r="ERK25" s="261"/>
      <c r="ERL25" s="261"/>
      <c r="ERM25" s="261"/>
      <c r="ERN25" s="261"/>
      <c r="ERO25" s="261"/>
      <c r="ERP25" s="261"/>
      <c r="ERQ25" s="261"/>
      <c r="ERR25" s="261"/>
      <c r="ERS25" s="261"/>
      <c r="ERT25" s="261"/>
      <c r="ERU25" s="261"/>
      <c r="ERV25" s="261"/>
      <c r="ERW25" s="261"/>
      <c r="ERX25" s="261"/>
      <c r="ERY25" s="261"/>
      <c r="ERZ25" s="261"/>
      <c r="ESA25" s="261"/>
      <c r="ESB25" s="261"/>
      <c r="ESC25" s="261"/>
      <c r="ESD25" s="261"/>
      <c r="ESE25" s="261"/>
      <c r="ESF25" s="261"/>
      <c r="ESG25" s="261"/>
      <c r="ESH25" s="261"/>
      <c r="ESI25" s="261"/>
      <c r="ESJ25" s="261"/>
      <c r="ESK25" s="261"/>
      <c r="ESL25" s="261"/>
      <c r="ESM25" s="261"/>
      <c r="ESN25" s="261"/>
      <c r="ESO25" s="261"/>
      <c r="ESP25" s="261"/>
      <c r="ESQ25" s="261"/>
      <c r="ESR25" s="261"/>
      <c r="ESS25" s="261"/>
      <c r="EST25" s="261"/>
      <c r="ESU25" s="261"/>
      <c r="ESV25" s="261"/>
      <c r="ESW25" s="261"/>
      <c r="ESX25" s="261"/>
      <c r="ESY25" s="261"/>
      <c r="ESZ25" s="261"/>
      <c r="ETA25" s="261"/>
      <c r="ETB25" s="261"/>
      <c r="ETC25" s="261"/>
      <c r="ETD25" s="261"/>
      <c r="ETE25" s="261"/>
      <c r="ETF25" s="261"/>
      <c r="ETG25" s="261"/>
      <c r="ETH25" s="261"/>
      <c r="ETI25" s="261"/>
      <c r="ETJ25" s="261"/>
      <c r="ETK25" s="261"/>
      <c r="ETL25" s="261"/>
      <c r="ETM25" s="261"/>
      <c r="ETN25" s="261"/>
      <c r="ETO25" s="261"/>
      <c r="ETP25" s="261"/>
      <c r="ETQ25" s="261"/>
      <c r="ETR25" s="261"/>
      <c r="ETS25" s="261"/>
      <c r="ETT25" s="261"/>
      <c r="ETU25" s="261"/>
      <c r="ETV25" s="261"/>
      <c r="ETW25" s="261"/>
      <c r="ETX25" s="261"/>
      <c r="ETY25" s="261"/>
      <c r="ETZ25" s="261"/>
      <c r="EUA25" s="261"/>
      <c r="EUB25" s="261"/>
      <c r="EUC25" s="261"/>
      <c r="EUD25" s="261"/>
      <c r="EUE25" s="261"/>
      <c r="EUF25" s="261"/>
      <c r="EUG25" s="261"/>
      <c r="EUH25" s="261"/>
      <c r="EUI25" s="261"/>
      <c r="EUJ25" s="261"/>
      <c r="EUK25" s="261"/>
      <c r="EUL25" s="261"/>
      <c r="EUM25" s="261"/>
      <c r="EUN25" s="261"/>
      <c r="EUO25" s="261"/>
      <c r="EUP25" s="261"/>
      <c r="EUQ25" s="261"/>
      <c r="EUR25" s="261"/>
      <c r="EUS25" s="261"/>
      <c r="EUT25" s="261"/>
      <c r="EUU25" s="261"/>
      <c r="EUV25" s="261"/>
      <c r="EUW25" s="261"/>
      <c r="EUX25" s="261"/>
      <c r="EUY25" s="261"/>
      <c r="EUZ25" s="261"/>
      <c r="EVA25" s="261"/>
      <c r="EVB25" s="261"/>
      <c r="EVC25" s="261"/>
      <c r="EVD25" s="261"/>
      <c r="EVE25" s="261"/>
      <c r="EVF25" s="261"/>
      <c r="EVG25" s="261"/>
      <c r="EVH25" s="261"/>
      <c r="EVI25" s="261"/>
      <c r="EVJ25" s="261"/>
      <c r="EVK25" s="261"/>
      <c r="EVL25" s="261"/>
      <c r="EVM25" s="261"/>
      <c r="EVN25" s="261"/>
      <c r="EVO25" s="261"/>
      <c r="EVP25" s="261"/>
      <c r="EVQ25" s="261"/>
      <c r="EVR25" s="261"/>
      <c r="EVS25" s="261"/>
      <c r="EVT25" s="261"/>
      <c r="EVU25" s="261"/>
      <c r="EVV25" s="261"/>
      <c r="EVW25" s="261"/>
      <c r="EVX25" s="261"/>
      <c r="EVY25" s="261"/>
      <c r="EVZ25" s="261"/>
      <c r="EWA25" s="261"/>
      <c r="EWB25" s="261"/>
      <c r="EWC25" s="261"/>
      <c r="EWD25" s="261"/>
      <c r="EWE25" s="261"/>
      <c r="EWF25" s="261"/>
      <c r="EWG25" s="261"/>
      <c r="EWH25" s="261"/>
      <c r="EWI25" s="261"/>
      <c r="EWJ25" s="261"/>
      <c r="EWK25" s="261"/>
      <c r="EWL25" s="261"/>
      <c r="EWM25" s="261"/>
      <c r="EWN25" s="261"/>
      <c r="EWO25" s="261"/>
      <c r="EWP25" s="261"/>
      <c r="EWQ25" s="261"/>
      <c r="EWR25" s="261"/>
      <c r="EWS25" s="261"/>
      <c r="EWT25" s="261"/>
      <c r="EWU25" s="261"/>
      <c r="EWV25" s="261"/>
      <c r="EWW25" s="261"/>
      <c r="EWX25" s="261"/>
      <c r="EWY25" s="261"/>
      <c r="EWZ25" s="261"/>
      <c r="EXA25" s="261"/>
      <c r="EXB25" s="261"/>
      <c r="EXC25" s="261"/>
      <c r="EXD25" s="261"/>
      <c r="EXE25" s="261"/>
      <c r="EXF25" s="261"/>
      <c r="EXG25" s="261"/>
      <c r="EXH25" s="261"/>
      <c r="EXI25" s="261"/>
      <c r="EXJ25" s="261"/>
      <c r="EXK25" s="261"/>
      <c r="EXL25" s="261"/>
      <c r="EXM25" s="261"/>
      <c r="EXN25" s="261"/>
      <c r="EXO25" s="261"/>
      <c r="EXP25" s="261"/>
      <c r="EXQ25" s="261"/>
      <c r="EXR25" s="261"/>
      <c r="EXS25" s="261"/>
      <c r="EXT25" s="261"/>
      <c r="EXU25" s="261"/>
      <c r="EXV25" s="261"/>
      <c r="EXW25" s="261"/>
      <c r="EXX25" s="261"/>
      <c r="EXY25" s="261"/>
      <c r="EXZ25" s="261"/>
      <c r="EYA25" s="261"/>
      <c r="EYB25" s="261"/>
      <c r="EYC25" s="261"/>
      <c r="EYD25" s="261"/>
      <c r="EYE25" s="261"/>
      <c r="EYF25" s="261"/>
      <c r="EYG25" s="261"/>
      <c r="EYH25" s="261"/>
      <c r="EYI25" s="261"/>
      <c r="EYJ25" s="261"/>
      <c r="EYK25" s="261"/>
      <c r="EYL25" s="261"/>
      <c r="EYM25" s="261"/>
      <c r="EYN25" s="261"/>
      <c r="EYO25" s="261"/>
      <c r="EYP25" s="261"/>
      <c r="EYQ25" s="261"/>
      <c r="EYR25" s="261"/>
      <c r="EYS25" s="261"/>
      <c r="EYT25" s="261"/>
      <c r="EYU25" s="261"/>
      <c r="EYV25" s="261"/>
      <c r="EYW25" s="261"/>
      <c r="EYX25" s="261"/>
      <c r="EYY25" s="261"/>
      <c r="EYZ25" s="261"/>
      <c r="EZA25" s="261"/>
      <c r="EZB25" s="261"/>
      <c r="EZC25" s="261"/>
      <c r="EZD25" s="261"/>
      <c r="EZE25" s="261"/>
      <c r="EZF25" s="261"/>
      <c r="EZG25" s="261"/>
      <c r="EZH25" s="261"/>
      <c r="EZI25" s="261"/>
      <c r="EZJ25" s="261"/>
      <c r="EZK25" s="261"/>
      <c r="EZL25" s="261"/>
      <c r="EZM25" s="261"/>
      <c r="EZN25" s="261"/>
      <c r="EZO25" s="261"/>
      <c r="EZP25" s="261"/>
      <c r="EZQ25" s="261"/>
      <c r="EZR25" s="261"/>
      <c r="EZS25" s="261"/>
      <c r="EZT25" s="261"/>
      <c r="EZU25" s="261"/>
      <c r="EZV25" s="261"/>
      <c r="EZW25" s="261"/>
      <c r="EZX25" s="261"/>
      <c r="EZY25" s="261"/>
      <c r="EZZ25" s="261"/>
      <c r="FAA25" s="261"/>
      <c r="FAB25" s="261"/>
      <c r="FAC25" s="261"/>
      <c r="FAD25" s="261"/>
      <c r="FAE25" s="261"/>
      <c r="FAF25" s="261"/>
      <c r="FAG25" s="261"/>
      <c r="FAH25" s="261"/>
      <c r="FAI25" s="261"/>
      <c r="FAJ25" s="261"/>
      <c r="FAK25" s="261"/>
      <c r="FAL25" s="261"/>
      <c r="FAM25" s="261"/>
      <c r="FAN25" s="261"/>
      <c r="FAO25" s="261"/>
      <c r="FAP25" s="261"/>
      <c r="FAQ25" s="261"/>
      <c r="FAR25" s="261"/>
      <c r="FAS25" s="261"/>
      <c r="FAT25" s="261"/>
      <c r="FAU25" s="261"/>
      <c r="FAV25" s="261"/>
      <c r="FAW25" s="261"/>
      <c r="FAX25" s="261"/>
      <c r="FAY25" s="261"/>
      <c r="FAZ25" s="261"/>
      <c r="FBA25" s="261"/>
      <c r="FBB25" s="261"/>
      <c r="FBC25" s="261"/>
      <c r="FBD25" s="261"/>
      <c r="FBE25" s="261"/>
      <c r="FBF25" s="261"/>
      <c r="FBG25" s="261"/>
      <c r="FBH25" s="261"/>
      <c r="FBI25" s="261"/>
      <c r="FBJ25" s="261"/>
      <c r="FBK25" s="261"/>
      <c r="FBL25" s="261"/>
      <c r="FBM25" s="261"/>
      <c r="FBN25" s="261"/>
      <c r="FBO25" s="261"/>
      <c r="FBP25" s="261"/>
      <c r="FBQ25" s="261"/>
      <c r="FBR25" s="261"/>
      <c r="FBS25" s="261"/>
      <c r="FBT25" s="261"/>
      <c r="FBU25" s="261"/>
      <c r="FBV25" s="261"/>
      <c r="FBW25" s="261"/>
      <c r="FBX25" s="261"/>
      <c r="FBY25" s="261"/>
      <c r="FBZ25" s="261"/>
      <c r="FCA25" s="261"/>
      <c r="FCB25" s="261"/>
      <c r="FCC25" s="261"/>
      <c r="FCD25" s="261"/>
      <c r="FCE25" s="261"/>
      <c r="FCF25" s="261"/>
      <c r="FCG25" s="261"/>
      <c r="FCH25" s="261"/>
      <c r="FCI25" s="261"/>
      <c r="FCJ25" s="261"/>
      <c r="FCK25" s="261"/>
      <c r="FCL25" s="261"/>
      <c r="FCM25" s="261"/>
      <c r="FCN25" s="261"/>
      <c r="FCO25" s="261"/>
      <c r="FCP25" s="261"/>
      <c r="FCQ25" s="261"/>
      <c r="FCR25" s="261"/>
      <c r="FCS25" s="261"/>
      <c r="FCT25" s="261"/>
      <c r="FCU25" s="261"/>
      <c r="FCV25" s="261"/>
      <c r="FCW25" s="261"/>
      <c r="FCX25" s="261"/>
      <c r="FCY25" s="261"/>
      <c r="FCZ25" s="261"/>
      <c r="FDA25" s="261"/>
      <c r="FDB25" s="261"/>
      <c r="FDC25" s="261"/>
      <c r="FDD25" s="261"/>
      <c r="FDE25" s="261"/>
      <c r="FDF25" s="261"/>
      <c r="FDG25" s="261"/>
      <c r="FDH25" s="261"/>
      <c r="FDI25" s="261"/>
      <c r="FDJ25" s="261"/>
      <c r="FDK25" s="261"/>
      <c r="FDL25" s="261"/>
      <c r="FDM25" s="261"/>
      <c r="FDN25" s="261"/>
      <c r="FDO25" s="261"/>
      <c r="FDP25" s="261"/>
      <c r="FDQ25" s="261"/>
      <c r="FDR25" s="261"/>
      <c r="FDS25" s="261"/>
      <c r="FDT25" s="261"/>
      <c r="FDU25" s="261"/>
      <c r="FDV25" s="261"/>
      <c r="FDW25" s="261"/>
      <c r="FDX25" s="261"/>
      <c r="FDY25" s="261"/>
      <c r="FDZ25" s="261"/>
      <c r="FEA25" s="261"/>
      <c r="FEB25" s="261"/>
      <c r="FEC25" s="261"/>
      <c r="FED25" s="261"/>
      <c r="FEE25" s="261"/>
      <c r="FEF25" s="261"/>
      <c r="FEG25" s="261"/>
      <c r="FEH25" s="261"/>
      <c r="FEI25" s="261"/>
      <c r="FEJ25" s="261"/>
      <c r="FEK25" s="261"/>
      <c r="FEL25" s="261"/>
      <c r="FEM25" s="261"/>
      <c r="FEN25" s="261"/>
      <c r="FEO25" s="261"/>
      <c r="FEP25" s="261"/>
      <c r="FEQ25" s="261"/>
      <c r="FER25" s="261"/>
      <c r="FES25" s="261"/>
      <c r="FET25" s="261"/>
      <c r="FEU25" s="261"/>
      <c r="FEV25" s="261"/>
      <c r="FEW25" s="261"/>
      <c r="FEX25" s="261"/>
      <c r="FEY25" s="261"/>
      <c r="FEZ25" s="261"/>
      <c r="FFA25" s="261"/>
      <c r="FFB25" s="261"/>
      <c r="FFC25" s="261"/>
      <c r="FFD25" s="261"/>
      <c r="FFE25" s="261"/>
      <c r="FFF25" s="261"/>
      <c r="FFG25" s="261"/>
      <c r="FFH25" s="261"/>
      <c r="FFI25" s="261"/>
      <c r="FFJ25" s="261"/>
      <c r="FFK25" s="261"/>
      <c r="FFL25" s="261"/>
      <c r="FFM25" s="261"/>
      <c r="FFN25" s="261"/>
      <c r="FFO25" s="261"/>
      <c r="FFP25" s="261"/>
      <c r="FFQ25" s="261"/>
      <c r="FFR25" s="261"/>
      <c r="FFS25" s="261"/>
      <c r="FFT25" s="261"/>
      <c r="FFU25" s="261"/>
      <c r="FFV25" s="261"/>
      <c r="FFW25" s="261"/>
      <c r="FFX25" s="261"/>
      <c r="FFY25" s="261"/>
      <c r="FFZ25" s="261"/>
      <c r="FGA25" s="261"/>
      <c r="FGB25" s="261"/>
      <c r="FGC25" s="261"/>
      <c r="FGD25" s="261"/>
      <c r="FGE25" s="261"/>
      <c r="FGF25" s="261"/>
      <c r="FGG25" s="261"/>
      <c r="FGH25" s="261"/>
      <c r="FGI25" s="261"/>
      <c r="FGJ25" s="261"/>
      <c r="FGK25" s="261"/>
      <c r="FGL25" s="261"/>
      <c r="FGM25" s="261"/>
      <c r="FGN25" s="261"/>
      <c r="FGO25" s="261"/>
      <c r="FGP25" s="261"/>
      <c r="FGQ25" s="261"/>
      <c r="FGR25" s="261"/>
      <c r="FGS25" s="261"/>
      <c r="FGT25" s="261"/>
      <c r="FGU25" s="261"/>
      <c r="FGV25" s="261"/>
      <c r="FGW25" s="261"/>
      <c r="FGX25" s="261"/>
      <c r="FGY25" s="261"/>
      <c r="FGZ25" s="261"/>
      <c r="FHA25" s="261"/>
      <c r="FHB25" s="261"/>
      <c r="FHC25" s="261"/>
      <c r="FHD25" s="261"/>
      <c r="FHE25" s="261"/>
      <c r="FHF25" s="261"/>
      <c r="FHG25" s="261"/>
      <c r="FHH25" s="261"/>
      <c r="FHI25" s="261"/>
      <c r="FHJ25" s="261"/>
      <c r="FHK25" s="261"/>
      <c r="FHL25" s="261"/>
      <c r="FHM25" s="261"/>
      <c r="FHN25" s="261"/>
      <c r="FHO25" s="261"/>
      <c r="FHP25" s="261"/>
      <c r="FHQ25" s="261"/>
      <c r="FHR25" s="261"/>
      <c r="FHS25" s="261"/>
      <c r="FHT25" s="261"/>
      <c r="FHU25" s="261"/>
      <c r="FHV25" s="261"/>
      <c r="FHW25" s="261"/>
      <c r="FHX25" s="261"/>
      <c r="FHY25" s="261"/>
      <c r="FHZ25" s="261"/>
      <c r="FIA25" s="261"/>
      <c r="FIB25" s="261"/>
      <c r="FIC25" s="261"/>
      <c r="FID25" s="261"/>
      <c r="FIE25" s="261"/>
      <c r="FIF25" s="261"/>
      <c r="FIG25" s="261"/>
      <c r="FIH25" s="261"/>
      <c r="FII25" s="261"/>
      <c r="FIJ25" s="261"/>
      <c r="FIK25" s="261"/>
      <c r="FIL25" s="261"/>
      <c r="FIM25" s="261"/>
      <c r="FIN25" s="261"/>
      <c r="FIO25" s="261"/>
      <c r="FIP25" s="261"/>
      <c r="FIQ25" s="261"/>
      <c r="FIR25" s="261"/>
      <c r="FIS25" s="261"/>
      <c r="FIT25" s="261"/>
      <c r="FIU25" s="261"/>
      <c r="FIV25" s="261"/>
      <c r="FIW25" s="261"/>
      <c r="FIX25" s="261"/>
      <c r="FIY25" s="261"/>
      <c r="FIZ25" s="261"/>
      <c r="FJA25" s="261"/>
      <c r="FJB25" s="261"/>
      <c r="FJC25" s="261"/>
      <c r="FJD25" s="261"/>
      <c r="FJE25" s="261"/>
      <c r="FJF25" s="261"/>
      <c r="FJG25" s="261"/>
      <c r="FJH25" s="261"/>
      <c r="FJI25" s="261"/>
      <c r="FJJ25" s="261"/>
      <c r="FJK25" s="261"/>
      <c r="FJL25" s="261"/>
      <c r="FJM25" s="261"/>
      <c r="FJN25" s="261"/>
      <c r="FJO25" s="261"/>
      <c r="FJP25" s="261"/>
      <c r="FJQ25" s="261"/>
      <c r="FJR25" s="261"/>
      <c r="FJS25" s="261"/>
      <c r="FJT25" s="261"/>
      <c r="FJU25" s="261"/>
      <c r="FJV25" s="261"/>
      <c r="FJW25" s="261"/>
      <c r="FJX25" s="261"/>
      <c r="FJY25" s="261"/>
      <c r="FJZ25" s="261"/>
      <c r="FKA25" s="261"/>
      <c r="FKB25" s="261"/>
      <c r="FKC25" s="261"/>
      <c r="FKD25" s="261"/>
      <c r="FKE25" s="261"/>
      <c r="FKF25" s="261"/>
      <c r="FKG25" s="261"/>
      <c r="FKH25" s="261"/>
      <c r="FKI25" s="261"/>
      <c r="FKJ25" s="261"/>
      <c r="FKK25" s="261"/>
      <c r="FKL25" s="261"/>
      <c r="FKM25" s="261"/>
      <c r="FKN25" s="261"/>
      <c r="FKO25" s="261"/>
      <c r="FKP25" s="261"/>
      <c r="FKQ25" s="261"/>
      <c r="FKR25" s="261"/>
      <c r="FKS25" s="261"/>
      <c r="FKT25" s="261"/>
      <c r="FKU25" s="261"/>
      <c r="FKV25" s="261"/>
      <c r="FKW25" s="261"/>
      <c r="FKX25" s="261"/>
      <c r="FKY25" s="261"/>
      <c r="FKZ25" s="261"/>
      <c r="FLA25" s="261"/>
      <c r="FLB25" s="261"/>
      <c r="FLC25" s="261"/>
      <c r="FLD25" s="261"/>
      <c r="FLE25" s="261"/>
      <c r="FLF25" s="261"/>
      <c r="FLG25" s="261"/>
      <c r="FLH25" s="261"/>
      <c r="FLI25" s="261"/>
      <c r="FLJ25" s="261"/>
      <c r="FLK25" s="261"/>
      <c r="FLL25" s="261"/>
      <c r="FLM25" s="261"/>
      <c r="FLN25" s="261"/>
      <c r="FLO25" s="261"/>
      <c r="FLP25" s="261"/>
      <c r="FLQ25" s="261"/>
      <c r="FLR25" s="261"/>
      <c r="FLS25" s="261"/>
      <c r="FLT25" s="261"/>
      <c r="FLU25" s="261"/>
      <c r="FLV25" s="261"/>
      <c r="FLW25" s="261"/>
      <c r="FLX25" s="261"/>
      <c r="FLY25" s="261"/>
      <c r="FLZ25" s="261"/>
      <c r="FMA25" s="261"/>
      <c r="FMB25" s="261"/>
      <c r="FMC25" s="261"/>
      <c r="FMD25" s="261"/>
      <c r="FME25" s="261"/>
      <c r="FMF25" s="261"/>
      <c r="FMG25" s="261"/>
      <c r="FMH25" s="261"/>
      <c r="FMI25" s="261"/>
      <c r="FMJ25" s="261"/>
      <c r="FMK25" s="261"/>
      <c r="FML25" s="261"/>
      <c r="FMM25" s="261"/>
      <c r="FMN25" s="261"/>
      <c r="FMO25" s="261"/>
      <c r="FMP25" s="261"/>
      <c r="FMQ25" s="261"/>
      <c r="FMR25" s="261"/>
      <c r="FMS25" s="261"/>
      <c r="FMT25" s="261"/>
      <c r="FMU25" s="261"/>
      <c r="FMV25" s="261"/>
      <c r="FMW25" s="261"/>
      <c r="FMX25" s="261"/>
      <c r="FMY25" s="261"/>
      <c r="FMZ25" s="261"/>
      <c r="FNA25" s="261"/>
      <c r="FNB25" s="261"/>
      <c r="FNC25" s="261"/>
      <c r="FND25" s="261"/>
      <c r="FNE25" s="261"/>
      <c r="FNF25" s="261"/>
      <c r="FNG25" s="261"/>
      <c r="FNH25" s="261"/>
      <c r="FNI25" s="261"/>
      <c r="FNJ25" s="261"/>
      <c r="FNK25" s="261"/>
      <c r="FNL25" s="261"/>
      <c r="FNM25" s="261"/>
      <c r="FNN25" s="261"/>
      <c r="FNO25" s="261"/>
      <c r="FNP25" s="261"/>
      <c r="FNQ25" s="261"/>
      <c r="FNR25" s="261"/>
      <c r="FNS25" s="261"/>
      <c r="FNT25" s="261"/>
      <c r="FNU25" s="261"/>
      <c r="FNV25" s="261"/>
      <c r="FNW25" s="261"/>
      <c r="FNX25" s="261"/>
      <c r="FNY25" s="261"/>
      <c r="FNZ25" s="261"/>
      <c r="FOA25" s="261"/>
      <c r="FOB25" s="261"/>
      <c r="FOC25" s="261"/>
      <c r="FOD25" s="261"/>
      <c r="FOE25" s="261"/>
      <c r="FOF25" s="261"/>
      <c r="FOG25" s="261"/>
      <c r="FOH25" s="261"/>
      <c r="FOI25" s="261"/>
      <c r="FOJ25" s="261"/>
      <c r="FOK25" s="261"/>
      <c r="FOL25" s="261"/>
      <c r="FOM25" s="261"/>
      <c r="FON25" s="261"/>
      <c r="FOO25" s="261"/>
      <c r="FOP25" s="261"/>
      <c r="FOQ25" s="261"/>
      <c r="FOR25" s="261"/>
      <c r="FOS25" s="261"/>
      <c r="FOT25" s="261"/>
      <c r="FOU25" s="261"/>
      <c r="FOV25" s="261"/>
      <c r="FOW25" s="261"/>
      <c r="FOX25" s="261"/>
      <c r="FOY25" s="261"/>
      <c r="FOZ25" s="261"/>
      <c r="FPA25" s="261"/>
      <c r="FPB25" s="261"/>
      <c r="FPC25" s="261"/>
      <c r="FPD25" s="261"/>
      <c r="FPE25" s="261"/>
      <c r="FPF25" s="261"/>
      <c r="FPG25" s="261"/>
      <c r="FPH25" s="261"/>
      <c r="FPI25" s="261"/>
      <c r="FPJ25" s="261"/>
      <c r="FPK25" s="261"/>
      <c r="FPL25" s="261"/>
      <c r="FPM25" s="261"/>
      <c r="FPN25" s="261"/>
      <c r="FPO25" s="261"/>
      <c r="FPP25" s="261"/>
      <c r="FPQ25" s="261"/>
      <c r="FPR25" s="261"/>
      <c r="FPS25" s="261"/>
      <c r="FPT25" s="261"/>
      <c r="FPU25" s="261"/>
      <c r="FPV25" s="261"/>
      <c r="FPW25" s="261"/>
      <c r="FPX25" s="261"/>
      <c r="FPY25" s="261"/>
      <c r="FPZ25" s="261"/>
      <c r="FQA25" s="261"/>
      <c r="FQB25" s="261"/>
      <c r="FQC25" s="261"/>
      <c r="FQD25" s="261"/>
      <c r="FQE25" s="261"/>
      <c r="FQF25" s="261"/>
      <c r="FQG25" s="261"/>
      <c r="FQH25" s="261"/>
      <c r="FQI25" s="261"/>
      <c r="FQJ25" s="261"/>
      <c r="FQK25" s="261"/>
      <c r="FQL25" s="261"/>
      <c r="FQM25" s="261"/>
      <c r="FQN25" s="261"/>
      <c r="FQO25" s="261"/>
      <c r="FQP25" s="261"/>
      <c r="FQQ25" s="261"/>
      <c r="FQR25" s="261"/>
      <c r="FQS25" s="261"/>
      <c r="FQT25" s="261"/>
      <c r="FQU25" s="261"/>
      <c r="FQV25" s="261"/>
      <c r="FQW25" s="261"/>
      <c r="FQX25" s="261"/>
      <c r="FQY25" s="261"/>
      <c r="FQZ25" s="261"/>
      <c r="FRA25" s="261"/>
      <c r="FRB25" s="261"/>
      <c r="FRC25" s="261"/>
      <c r="FRD25" s="261"/>
      <c r="FRE25" s="261"/>
      <c r="FRF25" s="261"/>
      <c r="FRG25" s="261"/>
      <c r="FRH25" s="261"/>
      <c r="FRI25" s="261"/>
      <c r="FRJ25" s="261"/>
      <c r="FRK25" s="261"/>
      <c r="FRL25" s="261"/>
      <c r="FRM25" s="261"/>
      <c r="FRN25" s="261"/>
      <c r="FRO25" s="261"/>
      <c r="FRP25" s="261"/>
      <c r="FRQ25" s="261"/>
      <c r="FRR25" s="261"/>
      <c r="FRS25" s="261"/>
      <c r="FRT25" s="261"/>
      <c r="FRU25" s="261"/>
      <c r="FRV25" s="261"/>
      <c r="FRW25" s="261"/>
      <c r="FRX25" s="261"/>
      <c r="FRY25" s="261"/>
      <c r="FRZ25" s="261"/>
      <c r="FSA25" s="261"/>
      <c r="FSB25" s="261"/>
      <c r="FSC25" s="261"/>
      <c r="FSD25" s="261"/>
      <c r="FSE25" s="261"/>
      <c r="FSF25" s="261"/>
      <c r="FSG25" s="261"/>
      <c r="FSH25" s="261"/>
      <c r="FSI25" s="261"/>
      <c r="FSJ25" s="261"/>
      <c r="FSK25" s="261"/>
      <c r="FSL25" s="261"/>
      <c r="FSM25" s="261"/>
      <c r="FSN25" s="261"/>
      <c r="FSO25" s="261"/>
      <c r="FSP25" s="261"/>
      <c r="FSQ25" s="261"/>
      <c r="FSR25" s="261"/>
      <c r="FSS25" s="261"/>
      <c r="FST25" s="261"/>
      <c r="FSU25" s="261"/>
      <c r="FSV25" s="261"/>
      <c r="FSW25" s="261"/>
      <c r="FSX25" s="261"/>
      <c r="FSY25" s="261"/>
      <c r="FSZ25" s="261"/>
      <c r="FTA25" s="261"/>
      <c r="FTB25" s="261"/>
      <c r="FTC25" s="261"/>
      <c r="FTD25" s="261"/>
      <c r="FTE25" s="261"/>
      <c r="FTF25" s="261"/>
      <c r="FTG25" s="261"/>
      <c r="FTH25" s="261"/>
      <c r="FTI25" s="261"/>
      <c r="FTJ25" s="261"/>
      <c r="FTK25" s="261"/>
      <c r="FTL25" s="261"/>
      <c r="FTM25" s="261"/>
      <c r="FTN25" s="261"/>
      <c r="FTO25" s="261"/>
      <c r="FTP25" s="261"/>
      <c r="FTQ25" s="261"/>
      <c r="FTR25" s="261"/>
      <c r="FTS25" s="261"/>
      <c r="FTT25" s="261"/>
      <c r="FTU25" s="261"/>
      <c r="FTV25" s="261"/>
      <c r="FTW25" s="261"/>
      <c r="FTX25" s="261"/>
      <c r="FTY25" s="261"/>
      <c r="FTZ25" s="261"/>
      <c r="FUA25" s="261"/>
      <c r="FUB25" s="261"/>
      <c r="FUC25" s="261"/>
      <c r="FUD25" s="261"/>
      <c r="FUE25" s="261"/>
      <c r="FUF25" s="261"/>
      <c r="FUG25" s="261"/>
      <c r="FUH25" s="261"/>
      <c r="FUI25" s="261"/>
      <c r="FUJ25" s="261"/>
      <c r="FUK25" s="261"/>
      <c r="FUL25" s="261"/>
      <c r="FUM25" s="261"/>
      <c r="FUN25" s="261"/>
      <c r="FUO25" s="261"/>
      <c r="FUP25" s="261"/>
      <c r="FUQ25" s="261"/>
      <c r="FUR25" s="261"/>
      <c r="FUS25" s="261"/>
      <c r="FUT25" s="261"/>
      <c r="FUU25" s="261"/>
      <c r="FUV25" s="261"/>
      <c r="FUW25" s="261"/>
      <c r="FUX25" s="261"/>
      <c r="FUY25" s="261"/>
      <c r="FUZ25" s="261"/>
      <c r="FVA25" s="261"/>
      <c r="FVB25" s="261"/>
      <c r="FVC25" s="261"/>
      <c r="FVD25" s="261"/>
      <c r="FVE25" s="261"/>
      <c r="FVF25" s="261"/>
      <c r="FVG25" s="261"/>
      <c r="FVH25" s="261"/>
      <c r="FVI25" s="261"/>
      <c r="FVJ25" s="261"/>
      <c r="FVK25" s="261"/>
      <c r="FVL25" s="261"/>
      <c r="FVM25" s="261"/>
      <c r="FVN25" s="261"/>
      <c r="FVO25" s="261"/>
      <c r="FVP25" s="261"/>
      <c r="FVQ25" s="261"/>
      <c r="FVR25" s="261"/>
      <c r="FVS25" s="261"/>
      <c r="FVT25" s="261"/>
      <c r="FVU25" s="261"/>
      <c r="FVV25" s="261"/>
      <c r="FVW25" s="261"/>
      <c r="FVX25" s="261"/>
      <c r="FVY25" s="261"/>
      <c r="FVZ25" s="261"/>
      <c r="FWA25" s="261"/>
      <c r="FWB25" s="261"/>
      <c r="FWC25" s="261"/>
      <c r="FWD25" s="261"/>
      <c r="FWE25" s="261"/>
      <c r="FWF25" s="261"/>
      <c r="FWG25" s="261"/>
      <c r="FWH25" s="261"/>
      <c r="FWI25" s="261"/>
      <c r="FWJ25" s="261"/>
      <c r="FWK25" s="261"/>
      <c r="FWL25" s="261"/>
      <c r="FWM25" s="261"/>
      <c r="FWN25" s="261"/>
      <c r="FWO25" s="261"/>
      <c r="FWP25" s="261"/>
      <c r="FWQ25" s="261"/>
      <c r="FWR25" s="261"/>
      <c r="FWS25" s="261"/>
      <c r="FWT25" s="261"/>
      <c r="FWU25" s="261"/>
      <c r="FWV25" s="261"/>
      <c r="FWW25" s="261"/>
      <c r="FWX25" s="261"/>
      <c r="FWY25" s="261"/>
      <c r="FWZ25" s="261"/>
      <c r="FXA25" s="261"/>
      <c r="FXB25" s="261"/>
      <c r="FXC25" s="261"/>
      <c r="FXD25" s="261"/>
      <c r="FXE25" s="261"/>
      <c r="FXF25" s="261"/>
      <c r="FXG25" s="261"/>
      <c r="FXH25" s="261"/>
      <c r="FXI25" s="261"/>
      <c r="FXJ25" s="261"/>
      <c r="FXK25" s="261"/>
      <c r="FXL25" s="261"/>
      <c r="FXM25" s="261"/>
      <c r="FXN25" s="261"/>
      <c r="FXO25" s="261"/>
      <c r="FXP25" s="261"/>
      <c r="FXQ25" s="261"/>
      <c r="FXR25" s="261"/>
      <c r="FXS25" s="261"/>
      <c r="FXT25" s="261"/>
      <c r="FXU25" s="261"/>
      <c r="FXV25" s="261"/>
      <c r="FXW25" s="261"/>
      <c r="FXX25" s="261"/>
      <c r="FXY25" s="261"/>
      <c r="FXZ25" s="261"/>
      <c r="FYA25" s="261"/>
      <c r="FYB25" s="261"/>
      <c r="FYC25" s="261"/>
      <c r="FYD25" s="261"/>
      <c r="FYE25" s="261"/>
      <c r="FYF25" s="261"/>
      <c r="FYG25" s="261"/>
      <c r="FYH25" s="261"/>
      <c r="FYI25" s="261"/>
      <c r="FYJ25" s="261"/>
      <c r="FYK25" s="261"/>
      <c r="FYL25" s="261"/>
      <c r="FYM25" s="261"/>
      <c r="FYN25" s="261"/>
      <c r="FYO25" s="261"/>
      <c r="FYP25" s="261"/>
      <c r="FYQ25" s="261"/>
      <c r="FYR25" s="261"/>
      <c r="FYS25" s="261"/>
      <c r="FYT25" s="261"/>
      <c r="FYU25" s="261"/>
      <c r="FYV25" s="261"/>
      <c r="FYW25" s="261"/>
      <c r="FYX25" s="261"/>
      <c r="FYY25" s="261"/>
      <c r="FYZ25" s="261"/>
      <c r="FZA25" s="261"/>
      <c r="FZB25" s="261"/>
      <c r="FZC25" s="261"/>
      <c r="FZD25" s="261"/>
      <c r="FZE25" s="261"/>
      <c r="FZF25" s="261"/>
      <c r="FZG25" s="261"/>
      <c r="FZH25" s="261"/>
      <c r="FZI25" s="261"/>
      <c r="FZJ25" s="261"/>
      <c r="FZK25" s="261"/>
      <c r="FZL25" s="261"/>
      <c r="FZM25" s="261"/>
      <c r="FZN25" s="261"/>
      <c r="FZO25" s="261"/>
      <c r="FZP25" s="261"/>
      <c r="FZQ25" s="261"/>
      <c r="FZR25" s="261"/>
      <c r="FZS25" s="261"/>
      <c r="FZT25" s="261"/>
      <c r="FZU25" s="261"/>
      <c r="FZV25" s="261"/>
      <c r="FZW25" s="261"/>
      <c r="FZX25" s="261"/>
      <c r="FZY25" s="261"/>
      <c r="FZZ25" s="261"/>
      <c r="GAA25" s="261"/>
      <c r="GAB25" s="261"/>
      <c r="GAC25" s="261"/>
      <c r="GAD25" s="261"/>
      <c r="GAE25" s="261"/>
      <c r="GAF25" s="261"/>
      <c r="GAG25" s="261"/>
      <c r="GAH25" s="261"/>
      <c r="GAI25" s="261"/>
      <c r="GAJ25" s="261"/>
      <c r="GAK25" s="261"/>
      <c r="GAL25" s="261"/>
      <c r="GAM25" s="261"/>
      <c r="GAN25" s="261"/>
      <c r="GAO25" s="261"/>
      <c r="GAP25" s="261"/>
      <c r="GAQ25" s="261"/>
      <c r="GAR25" s="261"/>
      <c r="GAS25" s="261"/>
      <c r="GAT25" s="261"/>
      <c r="GAU25" s="261"/>
      <c r="GAV25" s="261"/>
      <c r="GAW25" s="261"/>
      <c r="GAX25" s="261"/>
      <c r="GAY25" s="261"/>
      <c r="GAZ25" s="261"/>
      <c r="GBA25" s="261"/>
      <c r="GBB25" s="261"/>
      <c r="GBC25" s="261"/>
      <c r="GBD25" s="261"/>
      <c r="GBE25" s="261"/>
      <c r="GBF25" s="261"/>
      <c r="GBG25" s="261"/>
      <c r="GBH25" s="261"/>
      <c r="GBI25" s="261"/>
      <c r="GBJ25" s="261"/>
      <c r="GBK25" s="261"/>
      <c r="GBL25" s="261"/>
      <c r="GBM25" s="261"/>
      <c r="GBN25" s="261"/>
      <c r="GBO25" s="261"/>
      <c r="GBP25" s="261"/>
      <c r="GBQ25" s="261"/>
      <c r="GBR25" s="261"/>
      <c r="GBS25" s="261"/>
      <c r="GBT25" s="261"/>
      <c r="GBU25" s="261"/>
      <c r="GBV25" s="261"/>
      <c r="GBW25" s="261"/>
      <c r="GBX25" s="261"/>
      <c r="GBY25" s="261"/>
      <c r="GBZ25" s="261"/>
      <c r="GCA25" s="261"/>
      <c r="GCB25" s="261"/>
      <c r="GCC25" s="261"/>
      <c r="GCD25" s="261"/>
      <c r="GCE25" s="261"/>
      <c r="GCF25" s="261"/>
      <c r="GCG25" s="261"/>
      <c r="GCH25" s="261"/>
      <c r="GCI25" s="261"/>
      <c r="GCJ25" s="261"/>
      <c r="GCK25" s="261"/>
      <c r="GCL25" s="261"/>
      <c r="GCM25" s="261"/>
      <c r="GCN25" s="261"/>
      <c r="GCO25" s="261"/>
      <c r="GCP25" s="261"/>
      <c r="GCQ25" s="261"/>
      <c r="GCR25" s="261"/>
      <c r="GCS25" s="261"/>
      <c r="GCT25" s="261"/>
      <c r="GCU25" s="261"/>
      <c r="GCV25" s="261"/>
      <c r="GCW25" s="261"/>
      <c r="GCX25" s="261"/>
      <c r="GCY25" s="261"/>
      <c r="GCZ25" s="261"/>
      <c r="GDA25" s="261"/>
      <c r="GDB25" s="261"/>
      <c r="GDC25" s="261"/>
      <c r="GDD25" s="261"/>
      <c r="GDE25" s="261"/>
      <c r="GDF25" s="261"/>
      <c r="GDG25" s="261"/>
      <c r="GDH25" s="261"/>
      <c r="GDI25" s="261"/>
      <c r="GDJ25" s="261"/>
      <c r="GDK25" s="261"/>
      <c r="GDL25" s="261"/>
      <c r="GDM25" s="261"/>
      <c r="GDN25" s="261"/>
      <c r="GDO25" s="261"/>
      <c r="GDP25" s="261"/>
      <c r="GDQ25" s="261"/>
      <c r="GDR25" s="261"/>
      <c r="GDS25" s="261"/>
      <c r="GDT25" s="261"/>
      <c r="GDU25" s="261"/>
      <c r="GDV25" s="261"/>
      <c r="GDW25" s="261"/>
      <c r="GDX25" s="261"/>
      <c r="GDY25" s="261"/>
      <c r="GDZ25" s="261"/>
      <c r="GEA25" s="261"/>
      <c r="GEB25" s="261"/>
      <c r="GEC25" s="261"/>
      <c r="GED25" s="261"/>
      <c r="GEE25" s="261"/>
      <c r="GEF25" s="261"/>
      <c r="GEG25" s="261"/>
      <c r="GEH25" s="261"/>
      <c r="GEI25" s="261"/>
      <c r="GEJ25" s="261"/>
      <c r="GEK25" s="261"/>
      <c r="GEL25" s="261"/>
      <c r="GEM25" s="261"/>
      <c r="GEN25" s="261"/>
      <c r="GEO25" s="261"/>
      <c r="GEP25" s="261"/>
      <c r="GEQ25" s="261"/>
      <c r="GER25" s="261"/>
      <c r="GES25" s="261"/>
      <c r="GET25" s="261"/>
      <c r="GEU25" s="261"/>
      <c r="GEV25" s="261"/>
      <c r="GEW25" s="261"/>
      <c r="GEX25" s="261"/>
      <c r="GEY25" s="261"/>
      <c r="GEZ25" s="261"/>
      <c r="GFA25" s="261"/>
      <c r="GFB25" s="261"/>
      <c r="GFC25" s="261"/>
      <c r="GFD25" s="261"/>
      <c r="GFE25" s="261"/>
      <c r="GFF25" s="261"/>
      <c r="GFG25" s="261"/>
      <c r="GFH25" s="261"/>
      <c r="GFI25" s="261"/>
      <c r="GFJ25" s="261"/>
      <c r="GFK25" s="261"/>
      <c r="GFL25" s="261"/>
      <c r="GFM25" s="261"/>
      <c r="GFN25" s="261"/>
      <c r="GFO25" s="261"/>
      <c r="GFP25" s="261"/>
      <c r="GFQ25" s="261"/>
      <c r="GFR25" s="261"/>
      <c r="GFS25" s="261"/>
      <c r="GFT25" s="261"/>
      <c r="GFU25" s="261"/>
      <c r="GFV25" s="261"/>
      <c r="GFW25" s="261"/>
      <c r="GFX25" s="261"/>
      <c r="GFY25" s="261"/>
      <c r="GFZ25" s="261"/>
      <c r="GGA25" s="261"/>
      <c r="GGB25" s="261"/>
      <c r="GGC25" s="261"/>
      <c r="GGD25" s="261"/>
      <c r="GGE25" s="261"/>
      <c r="GGF25" s="261"/>
      <c r="GGG25" s="261"/>
      <c r="GGH25" s="261"/>
      <c r="GGI25" s="261"/>
      <c r="GGJ25" s="261"/>
      <c r="GGK25" s="261"/>
      <c r="GGL25" s="261"/>
      <c r="GGM25" s="261"/>
      <c r="GGN25" s="261"/>
      <c r="GGO25" s="261"/>
      <c r="GGP25" s="261"/>
      <c r="GGQ25" s="261"/>
      <c r="GGR25" s="261"/>
      <c r="GGS25" s="261"/>
      <c r="GGT25" s="261"/>
      <c r="GGU25" s="261"/>
      <c r="GGV25" s="261"/>
      <c r="GGW25" s="261"/>
      <c r="GGX25" s="261"/>
      <c r="GGY25" s="261"/>
      <c r="GGZ25" s="261"/>
      <c r="GHA25" s="261"/>
      <c r="GHB25" s="261"/>
      <c r="GHC25" s="261"/>
      <c r="GHD25" s="261"/>
      <c r="GHE25" s="261"/>
      <c r="GHF25" s="261"/>
      <c r="GHG25" s="261"/>
      <c r="GHH25" s="261"/>
      <c r="GHI25" s="261"/>
      <c r="GHJ25" s="261"/>
      <c r="GHK25" s="261"/>
      <c r="GHL25" s="261"/>
      <c r="GHM25" s="261"/>
      <c r="GHN25" s="261"/>
      <c r="GHO25" s="261"/>
      <c r="GHP25" s="261"/>
      <c r="GHQ25" s="261"/>
      <c r="GHR25" s="261"/>
      <c r="GHS25" s="261"/>
      <c r="GHT25" s="261"/>
      <c r="GHU25" s="261"/>
      <c r="GHV25" s="261"/>
      <c r="GHW25" s="261"/>
      <c r="GHX25" s="261"/>
      <c r="GHY25" s="261"/>
      <c r="GHZ25" s="261"/>
      <c r="GIA25" s="261"/>
      <c r="GIB25" s="261"/>
      <c r="GIC25" s="261"/>
      <c r="GID25" s="261"/>
      <c r="GIE25" s="261"/>
      <c r="GIF25" s="261"/>
      <c r="GIG25" s="261"/>
      <c r="GIH25" s="261"/>
      <c r="GII25" s="261"/>
      <c r="GIJ25" s="261"/>
      <c r="GIK25" s="261"/>
      <c r="GIL25" s="261"/>
      <c r="GIM25" s="261"/>
      <c r="GIN25" s="261"/>
      <c r="GIO25" s="261"/>
      <c r="GIP25" s="261"/>
      <c r="GIQ25" s="261"/>
      <c r="GIR25" s="261"/>
      <c r="GIS25" s="261"/>
      <c r="GIT25" s="261"/>
      <c r="GIU25" s="261"/>
      <c r="GIV25" s="261"/>
      <c r="GIW25" s="261"/>
      <c r="GIX25" s="261"/>
      <c r="GIY25" s="261"/>
      <c r="GIZ25" s="261"/>
      <c r="GJA25" s="261"/>
      <c r="GJB25" s="261"/>
      <c r="GJC25" s="261"/>
      <c r="GJD25" s="261"/>
      <c r="GJE25" s="261"/>
      <c r="GJF25" s="261"/>
      <c r="GJG25" s="261"/>
      <c r="GJH25" s="261"/>
      <c r="GJI25" s="261"/>
      <c r="GJJ25" s="261"/>
      <c r="GJK25" s="261"/>
      <c r="GJL25" s="261"/>
      <c r="GJM25" s="261"/>
      <c r="GJN25" s="261"/>
      <c r="GJO25" s="261"/>
      <c r="GJP25" s="261"/>
      <c r="GJQ25" s="261"/>
      <c r="GJR25" s="261"/>
      <c r="GJS25" s="261"/>
      <c r="GJT25" s="261"/>
      <c r="GJU25" s="261"/>
      <c r="GJV25" s="261"/>
      <c r="GJW25" s="261"/>
      <c r="GJX25" s="261"/>
      <c r="GJY25" s="261"/>
      <c r="GJZ25" s="261"/>
      <c r="GKA25" s="261"/>
      <c r="GKB25" s="261"/>
      <c r="GKC25" s="261"/>
      <c r="GKD25" s="261"/>
      <c r="GKE25" s="261"/>
      <c r="GKF25" s="261"/>
      <c r="GKG25" s="261"/>
      <c r="GKH25" s="261"/>
      <c r="GKI25" s="261"/>
      <c r="GKJ25" s="261"/>
      <c r="GKK25" s="261"/>
      <c r="GKL25" s="261"/>
      <c r="GKM25" s="261"/>
      <c r="GKN25" s="261"/>
      <c r="GKO25" s="261"/>
      <c r="GKP25" s="261"/>
      <c r="GKQ25" s="261"/>
      <c r="GKR25" s="261"/>
      <c r="GKS25" s="261"/>
      <c r="GKT25" s="261"/>
      <c r="GKU25" s="261"/>
      <c r="GKV25" s="261"/>
      <c r="GKW25" s="261"/>
      <c r="GKX25" s="261"/>
      <c r="GKY25" s="261"/>
      <c r="GKZ25" s="261"/>
      <c r="GLA25" s="261"/>
      <c r="GLB25" s="261"/>
      <c r="GLC25" s="261"/>
      <c r="GLD25" s="261"/>
      <c r="GLE25" s="261"/>
      <c r="GLF25" s="261"/>
      <c r="GLG25" s="261"/>
      <c r="GLH25" s="261"/>
      <c r="GLI25" s="261"/>
      <c r="GLJ25" s="261"/>
      <c r="GLK25" s="261"/>
      <c r="GLL25" s="261"/>
      <c r="GLM25" s="261"/>
      <c r="GLN25" s="261"/>
      <c r="GLO25" s="261"/>
      <c r="GLP25" s="261"/>
      <c r="GLQ25" s="261"/>
      <c r="GLR25" s="261"/>
      <c r="GLS25" s="261"/>
      <c r="GLT25" s="261"/>
      <c r="GLU25" s="261"/>
      <c r="GLV25" s="261"/>
      <c r="GLW25" s="261"/>
      <c r="GLX25" s="261"/>
      <c r="GLY25" s="261"/>
      <c r="GLZ25" s="261"/>
      <c r="GMA25" s="261"/>
      <c r="GMB25" s="261"/>
      <c r="GMC25" s="261"/>
      <c r="GMD25" s="261"/>
      <c r="GME25" s="261"/>
      <c r="GMF25" s="261"/>
      <c r="GMG25" s="261"/>
      <c r="GMH25" s="261"/>
      <c r="GMI25" s="261"/>
      <c r="GMJ25" s="261"/>
      <c r="GMK25" s="261"/>
      <c r="GML25" s="261"/>
      <c r="GMM25" s="261"/>
      <c r="GMN25" s="261"/>
      <c r="GMO25" s="261"/>
      <c r="GMP25" s="261"/>
      <c r="GMQ25" s="261"/>
      <c r="GMR25" s="261"/>
      <c r="GMS25" s="261"/>
      <c r="GMT25" s="261"/>
      <c r="GMU25" s="261"/>
      <c r="GMV25" s="261"/>
      <c r="GMW25" s="261"/>
      <c r="GMX25" s="261"/>
      <c r="GMY25" s="261"/>
      <c r="GMZ25" s="261"/>
      <c r="GNA25" s="261"/>
      <c r="GNB25" s="261"/>
      <c r="GNC25" s="261"/>
      <c r="GND25" s="261"/>
      <c r="GNE25" s="261"/>
      <c r="GNF25" s="261"/>
      <c r="GNG25" s="261"/>
      <c r="GNH25" s="261"/>
      <c r="GNI25" s="261"/>
      <c r="GNJ25" s="261"/>
      <c r="GNK25" s="261"/>
      <c r="GNL25" s="261"/>
      <c r="GNM25" s="261"/>
      <c r="GNN25" s="261"/>
      <c r="GNO25" s="261"/>
      <c r="GNP25" s="261"/>
      <c r="GNQ25" s="261"/>
      <c r="GNR25" s="261"/>
      <c r="GNS25" s="261"/>
      <c r="GNT25" s="261"/>
      <c r="GNU25" s="261"/>
      <c r="GNV25" s="261"/>
      <c r="GNW25" s="261"/>
      <c r="GNX25" s="261"/>
      <c r="GNY25" s="261"/>
      <c r="GNZ25" s="261"/>
      <c r="GOA25" s="261"/>
      <c r="GOB25" s="261"/>
      <c r="GOC25" s="261"/>
      <c r="GOD25" s="261"/>
      <c r="GOE25" s="261"/>
      <c r="GOF25" s="261"/>
      <c r="GOG25" s="261"/>
      <c r="GOH25" s="261"/>
      <c r="GOI25" s="261"/>
      <c r="GOJ25" s="261"/>
      <c r="GOK25" s="261"/>
      <c r="GOL25" s="261"/>
      <c r="GOM25" s="261"/>
      <c r="GON25" s="261"/>
      <c r="GOO25" s="261"/>
      <c r="GOP25" s="261"/>
      <c r="GOQ25" s="261"/>
      <c r="GOR25" s="261"/>
      <c r="GOS25" s="261"/>
      <c r="GOT25" s="261"/>
      <c r="GOU25" s="261"/>
      <c r="GOV25" s="261"/>
      <c r="GOW25" s="261"/>
      <c r="GOX25" s="261"/>
      <c r="GOY25" s="261"/>
      <c r="GOZ25" s="261"/>
      <c r="GPA25" s="261"/>
      <c r="GPB25" s="261"/>
      <c r="GPC25" s="261"/>
      <c r="GPD25" s="261"/>
      <c r="GPE25" s="261"/>
      <c r="GPF25" s="261"/>
      <c r="GPG25" s="261"/>
      <c r="GPH25" s="261"/>
      <c r="GPI25" s="261"/>
      <c r="GPJ25" s="261"/>
      <c r="GPK25" s="261"/>
      <c r="GPL25" s="261"/>
      <c r="GPM25" s="261"/>
      <c r="GPN25" s="261"/>
      <c r="GPO25" s="261"/>
      <c r="GPP25" s="261"/>
      <c r="GPQ25" s="261"/>
      <c r="GPR25" s="261"/>
      <c r="GPS25" s="261"/>
      <c r="GPT25" s="261"/>
      <c r="GPU25" s="261"/>
      <c r="GPV25" s="261"/>
      <c r="GPW25" s="261"/>
      <c r="GPX25" s="261"/>
      <c r="GPY25" s="261"/>
      <c r="GPZ25" s="261"/>
      <c r="GQA25" s="261"/>
      <c r="GQB25" s="261"/>
      <c r="GQC25" s="261"/>
      <c r="GQD25" s="261"/>
      <c r="GQE25" s="261"/>
      <c r="GQF25" s="261"/>
      <c r="GQG25" s="261"/>
      <c r="GQH25" s="261"/>
      <c r="GQI25" s="261"/>
      <c r="GQJ25" s="261"/>
      <c r="GQK25" s="261"/>
      <c r="GQL25" s="261"/>
      <c r="GQM25" s="261"/>
      <c r="GQN25" s="261"/>
      <c r="GQO25" s="261"/>
      <c r="GQP25" s="261"/>
      <c r="GQQ25" s="261"/>
      <c r="GQR25" s="261"/>
      <c r="GQS25" s="261"/>
      <c r="GQT25" s="261"/>
      <c r="GQU25" s="261"/>
      <c r="GQV25" s="261"/>
      <c r="GQW25" s="261"/>
      <c r="GQX25" s="261"/>
      <c r="GQY25" s="261"/>
      <c r="GQZ25" s="261"/>
      <c r="GRA25" s="261"/>
      <c r="GRB25" s="261"/>
      <c r="GRC25" s="261"/>
      <c r="GRD25" s="261"/>
      <c r="GRE25" s="261"/>
      <c r="GRF25" s="261"/>
      <c r="GRG25" s="261"/>
      <c r="GRH25" s="261"/>
      <c r="GRI25" s="261"/>
      <c r="GRJ25" s="261"/>
      <c r="GRK25" s="261"/>
      <c r="GRL25" s="261"/>
      <c r="GRM25" s="261"/>
      <c r="GRN25" s="261"/>
      <c r="GRO25" s="261"/>
      <c r="GRP25" s="261"/>
      <c r="GRQ25" s="261"/>
      <c r="GRR25" s="261"/>
      <c r="GRS25" s="261"/>
      <c r="GRT25" s="261"/>
      <c r="GRU25" s="261"/>
      <c r="GRV25" s="261"/>
      <c r="GRW25" s="261"/>
      <c r="GRX25" s="261"/>
      <c r="GRY25" s="261"/>
      <c r="GRZ25" s="261"/>
      <c r="GSA25" s="261"/>
      <c r="GSB25" s="261"/>
      <c r="GSC25" s="261"/>
      <c r="GSD25" s="261"/>
      <c r="GSE25" s="261"/>
      <c r="GSF25" s="261"/>
      <c r="GSG25" s="261"/>
      <c r="GSH25" s="261"/>
      <c r="GSI25" s="261"/>
      <c r="GSJ25" s="261"/>
      <c r="GSK25" s="261"/>
      <c r="GSL25" s="261"/>
      <c r="GSM25" s="261"/>
      <c r="GSN25" s="261"/>
      <c r="GSO25" s="261"/>
      <c r="GSP25" s="261"/>
      <c r="GSQ25" s="261"/>
      <c r="GSR25" s="261"/>
      <c r="GSS25" s="261"/>
      <c r="GST25" s="261"/>
      <c r="GSU25" s="261"/>
      <c r="GSV25" s="261"/>
      <c r="GSW25" s="261"/>
      <c r="GSX25" s="261"/>
      <c r="GSY25" s="261"/>
      <c r="GSZ25" s="261"/>
      <c r="GTA25" s="261"/>
      <c r="GTB25" s="261"/>
      <c r="GTC25" s="261"/>
      <c r="GTD25" s="261"/>
      <c r="GTE25" s="261"/>
      <c r="GTF25" s="261"/>
      <c r="GTG25" s="261"/>
      <c r="GTH25" s="261"/>
      <c r="GTI25" s="261"/>
      <c r="GTJ25" s="261"/>
      <c r="GTK25" s="261"/>
      <c r="GTL25" s="261"/>
      <c r="GTM25" s="261"/>
      <c r="GTN25" s="261"/>
      <c r="GTO25" s="261"/>
      <c r="GTP25" s="261"/>
      <c r="GTQ25" s="261"/>
      <c r="GTR25" s="261"/>
      <c r="GTS25" s="261"/>
      <c r="GTT25" s="261"/>
      <c r="GTU25" s="261"/>
      <c r="GTV25" s="261"/>
      <c r="GTW25" s="261"/>
      <c r="GTX25" s="261"/>
      <c r="GTY25" s="261"/>
      <c r="GTZ25" s="261"/>
      <c r="GUA25" s="261"/>
      <c r="GUB25" s="261"/>
      <c r="GUC25" s="261"/>
      <c r="GUD25" s="261"/>
      <c r="GUE25" s="261"/>
      <c r="GUF25" s="261"/>
      <c r="GUG25" s="261"/>
      <c r="GUH25" s="261"/>
      <c r="GUI25" s="261"/>
      <c r="GUJ25" s="261"/>
      <c r="GUK25" s="261"/>
      <c r="GUL25" s="261"/>
      <c r="GUM25" s="261"/>
      <c r="GUN25" s="261"/>
      <c r="GUO25" s="261"/>
      <c r="GUP25" s="261"/>
      <c r="GUQ25" s="261"/>
      <c r="GUR25" s="261"/>
      <c r="GUS25" s="261"/>
      <c r="GUT25" s="261"/>
      <c r="GUU25" s="261"/>
      <c r="GUV25" s="261"/>
      <c r="GUW25" s="261"/>
      <c r="GUX25" s="261"/>
      <c r="GUY25" s="261"/>
      <c r="GUZ25" s="261"/>
      <c r="GVA25" s="261"/>
      <c r="GVB25" s="261"/>
      <c r="GVC25" s="261"/>
      <c r="GVD25" s="261"/>
      <c r="GVE25" s="261"/>
      <c r="GVF25" s="261"/>
      <c r="GVG25" s="261"/>
      <c r="GVH25" s="261"/>
      <c r="GVI25" s="261"/>
      <c r="GVJ25" s="261"/>
      <c r="GVK25" s="261"/>
      <c r="GVL25" s="261"/>
      <c r="GVM25" s="261"/>
      <c r="GVN25" s="261"/>
      <c r="GVO25" s="261"/>
      <c r="GVP25" s="261"/>
      <c r="GVQ25" s="261"/>
      <c r="GVR25" s="261"/>
      <c r="GVS25" s="261"/>
      <c r="GVT25" s="261"/>
      <c r="GVU25" s="261"/>
      <c r="GVV25" s="261"/>
      <c r="GVW25" s="261"/>
      <c r="GVX25" s="261"/>
      <c r="GVY25" s="261"/>
      <c r="GVZ25" s="261"/>
      <c r="GWA25" s="261"/>
      <c r="GWB25" s="261"/>
      <c r="GWC25" s="261"/>
      <c r="GWD25" s="261"/>
      <c r="GWE25" s="261"/>
      <c r="GWF25" s="261"/>
      <c r="GWG25" s="261"/>
      <c r="GWH25" s="261"/>
      <c r="GWI25" s="261"/>
      <c r="GWJ25" s="261"/>
      <c r="GWK25" s="261"/>
      <c r="GWL25" s="261"/>
      <c r="GWM25" s="261"/>
      <c r="GWN25" s="261"/>
      <c r="GWO25" s="261"/>
      <c r="GWP25" s="261"/>
      <c r="GWQ25" s="261"/>
      <c r="GWR25" s="261"/>
      <c r="GWS25" s="261"/>
      <c r="GWT25" s="261"/>
      <c r="GWU25" s="261"/>
      <c r="GWV25" s="261"/>
      <c r="GWW25" s="261"/>
      <c r="GWX25" s="261"/>
      <c r="GWY25" s="261"/>
      <c r="GWZ25" s="261"/>
      <c r="GXA25" s="261"/>
      <c r="GXB25" s="261"/>
      <c r="GXC25" s="261"/>
      <c r="GXD25" s="261"/>
      <c r="GXE25" s="261"/>
      <c r="GXF25" s="261"/>
      <c r="GXG25" s="261"/>
      <c r="GXH25" s="261"/>
      <c r="GXI25" s="261"/>
      <c r="GXJ25" s="261"/>
      <c r="GXK25" s="261"/>
      <c r="GXL25" s="261"/>
      <c r="GXM25" s="261"/>
      <c r="GXN25" s="261"/>
      <c r="GXO25" s="261"/>
      <c r="GXP25" s="261"/>
      <c r="GXQ25" s="261"/>
      <c r="GXR25" s="261"/>
      <c r="GXS25" s="261"/>
      <c r="GXT25" s="261"/>
      <c r="GXU25" s="261"/>
      <c r="GXV25" s="261"/>
      <c r="GXW25" s="261"/>
      <c r="GXX25" s="261"/>
      <c r="GXY25" s="261"/>
      <c r="GXZ25" s="261"/>
      <c r="GYA25" s="261"/>
      <c r="GYB25" s="261"/>
      <c r="GYC25" s="261"/>
      <c r="GYD25" s="261"/>
      <c r="GYE25" s="261"/>
      <c r="GYF25" s="261"/>
      <c r="GYG25" s="261"/>
      <c r="GYH25" s="261"/>
      <c r="GYI25" s="261"/>
      <c r="GYJ25" s="261"/>
      <c r="GYK25" s="261"/>
      <c r="GYL25" s="261"/>
      <c r="GYM25" s="261"/>
      <c r="GYN25" s="261"/>
      <c r="GYO25" s="261"/>
      <c r="GYP25" s="261"/>
      <c r="GYQ25" s="261"/>
      <c r="GYR25" s="261"/>
      <c r="GYS25" s="261"/>
      <c r="GYT25" s="261"/>
      <c r="GYU25" s="261"/>
      <c r="GYV25" s="261"/>
      <c r="GYW25" s="261"/>
      <c r="GYX25" s="261"/>
      <c r="GYY25" s="261"/>
      <c r="GYZ25" s="261"/>
      <c r="GZA25" s="261"/>
      <c r="GZB25" s="261"/>
      <c r="GZC25" s="261"/>
      <c r="GZD25" s="261"/>
      <c r="GZE25" s="261"/>
      <c r="GZF25" s="261"/>
      <c r="GZG25" s="261"/>
      <c r="GZH25" s="261"/>
      <c r="GZI25" s="261"/>
      <c r="GZJ25" s="261"/>
      <c r="GZK25" s="261"/>
      <c r="GZL25" s="261"/>
      <c r="GZM25" s="261"/>
      <c r="GZN25" s="261"/>
      <c r="GZO25" s="261"/>
      <c r="GZP25" s="261"/>
      <c r="GZQ25" s="261"/>
      <c r="GZR25" s="261"/>
      <c r="GZS25" s="261"/>
      <c r="GZT25" s="261"/>
      <c r="GZU25" s="261"/>
      <c r="GZV25" s="261"/>
      <c r="GZW25" s="261"/>
      <c r="GZX25" s="261"/>
      <c r="GZY25" s="261"/>
      <c r="GZZ25" s="261"/>
      <c r="HAA25" s="261"/>
      <c r="HAB25" s="261"/>
      <c r="HAC25" s="261"/>
      <c r="HAD25" s="261"/>
      <c r="HAE25" s="261"/>
      <c r="HAF25" s="261"/>
      <c r="HAG25" s="261"/>
      <c r="HAH25" s="261"/>
      <c r="HAI25" s="261"/>
      <c r="HAJ25" s="261"/>
      <c r="HAK25" s="261"/>
      <c r="HAL25" s="261"/>
      <c r="HAM25" s="261"/>
      <c r="HAN25" s="261"/>
      <c r="HAO25" s="261"/>
      <c r="HAP25" s="261"/>
      <c r="HAQ25" s="261"/>
      <c r="HAR25" s="261"/>
      <c r="HAS25" s="261"/>
      <c r="HAT25" s="261"/>
      <c r="HAU25" s="261"/>
      <c r="HAV25" s="261"/>
      <c r="HAW25" s="261"/>
      <c r="HAX25" s="261"/>
      <c r="HAY25" s="261"/>
      <c r="HAZ25" s="261"/>
      <c r="HBA25" s="261"/>
      <c r="HBB25" s="261"/>
      <c r="HBC25" s="261"/>
      <c r="HBD25" s="261"/>
      <c r="HBE25" s="261"/>
      <c r="HBF25" s="261"/>
      <c r="HBG25" s="261"/>
      <c r="HBH25" s="261"/>
      <c r="HBI25" s="261"/>
      <c r="HBJ25" s="261"/>
      <c r="HBK25" s="261"/>
      <c r="HBL25" s="261"/>
      <c r="HBM25" s="261"/>
      <c r="HBN25" s="261"/>
      <c r="HBO25" s="261"/>
      <c r="HBP25" s="261"/>
      <c r="HBQ25" s="261"/>
      <c r="HBR25" s="261"/>
      <c r="HBS25" s="261"/>
      <c r="HBT25" s="261"/>
      <c r="HBU25" s="261"/>
      <c r="HBV25" s="261"/>
      <c r="HBW25" s="261"/>
      <c r="HBX25" s="261"/>
      <c r="HBY25" s="261"/>
      <c r="HBZ25" s="261"/>
      <c r="HCA25" s="261"/>
      <c r="HCB25" s="261"/>
      <c r="HCC25" s="261"/>
      <c r="HCD25" s="261"/>
      <c r="HCE25" s="261"/>
      <c r="HCF25" s="261"/>
      <c r="HCG25" s="261"/>
      <c r="HCH25" s="261"/>
      <c r="HCI25" s="261"/>
      <c r="HCJ25" s="261"/>
      <c r="HCK25" s="261"/>
      <c r="HCL25" s="261"/>
      <c r="HCM25" s="261"/>
      <c r="HCN25" s="261"/>
      <c r="HCO25" s="261"/>
      <c r="HCP25" s="261"/>
      <c r="HCQ25" s="261"/>
      <c r="HCR25" s="261"/>
      <c r="HCS25" s="261"/>
      <c r="HCT25" s="261"/>
      <c r="HCU25" s="261"/>
      <c r="HCV25" s="261"/>
      <c r="HCW25" s="261"/>
      <c r="HCX25" s="261"/>
      <c r="HCY25" s="261"/>
      <c r="HCZ25" s="261"/>
      <c r="HDA25" s="261"/>
      <c r="HDB25" s="261"/>
      <c r="HDC25" s="261"/>
      <c r="HDD25" s="261"/>
      <c r="HDE25" s="261"/>
      <c r="HDF25" s="261"/>
      <c r="HDG25" s="261"/>
      <c r="HDH25" s="261"/>
      <c r="HDI25" s="261"/>
      <c r="HDJ25" s="261"/>
      <c r="HDK25" s="261"/>
      <c r="HDL25" s="261"/>
      <c r="HDM25" s="261"/>
      <c r="HDN25" s="261"/>
      <c r="HDO25" s="261"/>
      <c r="HDP25" s="261"/>
      <c r="HDQ25" s="261"/>
      <c r="HDR25" s="261"/>
      <c r="HDS25" s="261"/>
      <c r="HDT25" s="261"/>
      <c r="HDU25" s="261"/>
      <c r="HDV25" s="261"/>
      <c r="HDW25" s="261"/>
      <c r="HDX25" s="261"/>
      <c r="HDY25" s="261"/>
      <c r="HDZ25" s="261"/>
      <c r="HEA25" s="261"/>
      <c r="HEB25" s="261"/>
      <c r="HEC25" s="261"/>
      <c r="HED25" s="261"/>
      <c r="HEE25" s="261"/>
      <c r="HEF25" s="261"/>
      <c r="HEG25" s="261"/>
      <c r="HEH25" s="261"/>
      <c r="HEI25" s="261"/>
      <c r="HEJ25" s="261"/>
      <c r="HEK25" s="261"/>
      <c r="HEL25" s="261"/>
      <c r="HEM25" s="261"/>
      <c r="HEN25" s="261"/>
      <c r="HEO25" s="261"/>
      <c r="HEP25" s="261"/>
      <c r="HEQ25" s="261"/>
      <c r="HER25" s="261"/>
      <c r="HES25" s="261"/>
      <c r="HET25" s="261"/>
      <c r="HEU25" s="261"/>
      <c r="HEV25" s="261"/>
      <c r="HEW25" s="261"/>
      <c r="HEX25" s="261"/>
      <c r="HEY25" s="261"/>
      <c r="HEZ25" s="261"/>
      <c r="HFA25" s="261"/>
      <c r="HFB25" s="261"/>
      <c r="HFC25" s="261"/>
      <c r="HFD25" s="261"/>
      <c r="HFE25" s="261"/>
      <c r="HFF25" s="261"/>
      <c r="HFG25" s="261"/>
      <c r="HFH25" s="261"/>
      <c r="HFI25" s="261"/>
      <c r="HFJ25" s="261"/>
      <c r="HFK25" s="261"/>
      <c r="HFL25" s="261"/>
      <c r="HFM25" s="261"/>
      <c r="HFN25" s="261"/>
      <c r="HFO25" s="261"/>
      <c r="HFP25" s="261"/>
      <c r="HFQ25" s="261"/>
      <c r="HFR25" s="261"/>
      <c r="HFS25" s="261"/>
      <c r="HFT25" s="261"/>
      <c r="HFU25" s="261"/>
      <c r="HFV25" s="261"/>
      <c r="HFW25" s="261"/>
      <c r="HFX25" s="261"/>
      <c r="HFY25" s="261"/>
      <c r="HFZ25" s="261"/>
      <c r="HGA25" s="261"/>
      <c r="HGB25" s="261"/>
      <c r="HGC25" s="261"/>
      <c r="HGD25" s="261"/>
      <c r="HGE25" s="261"/>
      <c r="HGF25" s="261"/>
      <c r="HGG25" s="261"/>
      <c r="HGH25" s="261"/>
      <c r="HGI25" s="261"/>
      <c r="HGJ25" s="261"/>
      <c r="HGK25" s="261"/>
      <c r="HGL25" s="261"/>
      <c r="HGM25" s="261"/>
      <c r="HGN25" s="261"/>
      <c r="HGO25" s="261"/>
      <c r="HGP25" s="261"/>
      <c r="HGQ25" s="261"/>
      <c r="HGR25" s="261"/>
      <c r="HGS25" s="261"/>
      <c r="HGT25" s="261"/>
      <c r="HGU25" s="261"/>
      <c r="HGV25" s="261"/>
      <c r="HGW25" s="261"/>
      <c r="HGX25" s="261"/>
      <c r="HGY25" s="261"/>
      <c r="HGZ25" s="261"/>
      <c r="HHA25" s="261"/>
      <c r="HHB25" s="261"/>
      <c r="HHC25" s="261"/>
      <c r="HHD25" s="261"/>
      <c r="HHE25" s="261"/>
      <c r="HHF25" s="261"/>
      <c r="HHG25" s="261"/>
      <c r="HHH25" s="261"/>
      <c r="HHI25" s="261"/>
      <c r="HHJ25" s="261"/>
      <c r="HHK25" s="261"/>
      <c r="HHL25" s="261"/>
      <c r="HHM25" s="261"/>
      <c r="HHN25" s="261"/>
      <c r="HHO25" s="261"/>
      <c r="HHP25" s="261"/>
      <c r="HHQ25" s="261"/>
      <c r="HHR25" s="261"/>
      <c r="HHS25" s="261"/>
      <c r="HHT25" s="261"/>
      <c r="HHU25" s="261"/>
      <c r="HHV25" s="261"/>
      <c r="HHW25" s="261"/>
      <c r="HHX25" s="261"/>
      <c r="HHY25" s="261"/>
      <c r="HHZ25" s="261"/>
      <c r="HIA25" s="261"/>
      <c r="HIB25" s="261"/>
      <c r="HIC25" s="261"/>
      <c r="HID25" s="261"/>
      <c r="HIE25" s="261"/>
      <c r="HIF25" s="261"/>
      <c r="HIG25" s="261"/>
      <c r="HIH25" s="261"/>
      <c r="HII25" s="261"/>
      <c r="HIJ25" s="261"/>
      <c r="HIK25" s="261"/>
      <c r="HIL25" s="261"/>
      <c r="HIM25" s="261"/>
      <c r="HIN25" s="261"/>
      <c r="HIO25" s="261"/>
      <c r="HIP25" s="261"/>
      <c r="HIQ25" s="261"/>
      <c r="HIR25" s="261"/>
      <c r="HIS25" s="261"/>
      <c r="HIT25" s="261"/>
      <c r="HIU25" s="261"/>
      <c r="HIV25" s="261"/>
      <c r="HIW25" s="261"/>
      <c r="HIX25" s="261"/>
      <c r="HIY25" s="261"/>
      <c r="HIZ25" s="261"/>
      <c r="HJA25" s="261"/>
      <c r="HJB25" s="261"/>
      <c r="HJC25" s="261"/>
      <c r="HJD25" s="261"/>
      <c r="HJE25" s="261"/>
      <c r="HJF25" s="261"/>
      <c r="HJG25" s="261"/>
      <c r="HJH25" s="261"/>
      <c r="HJI25" s="261"/>
      <c r="HJJ25" s="261"/>
      <c r="HJK25" s="261"/>
      <c r="HJL25" s="261"/>
      <c r="HJM25" s="261"/>
      <c r="HJN25" s="261"/>
      <c r="HJO25" s="261"/>
      <c r="HJP25" s="261"/>
      <c r="HJQ25" s="261"/>
      <c r="HJR25" s="261"/>
      <c r="HJS25" s="261"/>
      <c r="HJT25" s="261"/>
      <c r="HJU25" s="261"/>
      <c r="HJV25" s="261"/>
      <c r="HJW25" s="261"/>
      <c r="HJX25" s="261"/>
      <c r="HJY25" s="261"/>
      <c r="HJZ25" s="261"/>
      <c r="HKA25" s="261"/>
      <c r="HKB25" s="261"/>
      <c r="HKC25" s="261"/>
      <c r="HKD25" s="261"/>
      <c r="HKE25" s="261"/>
      <c r="HKF25" s="261"/>
      <c r="HKG25" s="261"/>
      <c r="HKH25" s="261"/>
      <c r="HKI25" s="261"/>
      <c r="HKJ25" s="261"/>
      <c r="HKK25" s="261"/>
      <c r="HKL25" s="261"/>
      <c r="HKM25" s="261"/>
      <c r="HKN25" s="261"/>
      <c r="HKO25" s="261"/>
      <c r="HKP25" s="261"/>
      <c r="HKQ25" s="261"/>
      <c r="HKR25" s="261"/>
      <c r="HKS25" s="261"/>
      <c r="HKT25" s="261"/>
      <c r="HKU25" s="261"/>
      <c r="HKV25" s="261"/>
      <c r="HKW25" s="261"/>
      <c r="HKX25" s="261"/>
      <c r="HKY25" s="261"/>
      <c r="HKZ25" s="261"/>
      <c r="HLA25" s="261"/>
      <c r="HLB25" s="261"/>
      <c r="HLC25" s="261"/>
      <c r="HLD25" s="261"/>
      <c r="HLE25" s="261"/>
      <c r="HLF25" s="261"/>
      <c r="HLG25" s="261"/>
      <c r="HLH25" s="261"/>
      <c r="HLI25" s="261"/>
      <c r="HLJ25" s="261"/>
      <c r="HLK25" s="261"/>
      <c r="HLL25" s="261"/>
      <c r="HLM25" s="261"/>
      <c r="HLN25" s="261"/>
      <c r="HLO25" s="261"/>
      <c r="HLP25" s="261"/>
      <c r="HLQ25" s="261"/>
      <c r="HLR25" s="261"/>
      <c r="HLS25" s="261"/>
      <c r="HLT25" s="261"/>
      <c r="HLU25" s="261"/>
      <c r="HLV25" s="261"/>
      <c r="HLW25" s="261"/>
      <c r="HLX25" s="261"/>
      <c r="HLY25" s="261"/>
      <c r="HLZ25" s="261"/>
      <c r="HMA25" s="261"/>
      <c r="HMB25" s="261"/>
      <c r="HMC25" s="261"/>
      <c r="HMD25" s="261"/>
      <c r="HME25" s="261"/>
      <c r="HMF25" s="261"/>
      <c r="HMG25" s="261"/>
      <c r="HMH25" s="261"/>
      <c r="HMI25" s="261"/>
      <c r="HMJ25" s="261"/>
      <c r="HMK25" s="261"/>
      <c r="HML25" s="261"/>
      <c r="HMM25" s="261"/>
      <c r="HMN25" s="261"/>
      <c r="HMO25" s="261"/>
      <c r="HMP25" s="261"/>
      <c r="HMQ25" s="261"/>
      <c r="HMR25" s="261"/>
      <c r="HMS25" s="261"/>
      <c r="HMT25" s="261"/>
      <c r="HMU25" s="261"/>
      <c r="HMV25" s="261"/>
      <c r="HMW25" s="261"/>
      <c r="HMX25" s="261"/>
      <c r="HMY25" s="261"/>
      <c r="HMZ25" s="261"/>
      <c r="HNA25" s="261"/>
      <c r="HNB25" s="261"/>
      <c r="HNC25" s="261"/>
      <c r="HND25" s="261"/>
      <c r="HNE25" s="261"/>
      <c r="HNF25" s="261"/>
      <c r="HNG25" s="261"/>
      <c r="HNH25" s="261"/>
      <c r="HNI25" s="261"/>
      <c r="HNJ25" s="261"/>
      <c r="HNK25" s="261"/>
      <c r="HNL25" s="261"/>
      <c r="HNM25" s="261"/>
      <c r="HNN25" s="261"/>
      <c r="HNO25" s="261"/>
      <c r="HNP25" s="261"/>
      <c r="HNQ25" s="261"/>
      <c r="HNR25" s="261"/>
      <c r="HNS25" s="261"/>
      <c r="HNT25" s="261"/>
      <c r="HNU25" s="261"/>
      <c r="HNV25" s="261"/>
      <c r="HNW25" s="261"/>
      <c r="HNX25" s="261"/>
      <c r="HNY25" s="261"/>
      <c r="HNZ25" s="261"/>
      <c r="HOA25" s="261"/>
      <c r="HOB25" s="261"/>
      <c r="HOC25" s="261"/>
      <c r="HOD25" s="261"/>
      <c r="HOE25" s="261"/>
      <c r="HOF25" s="261"/>
      <c r="HOG25" s="261"/>
      <c r="HOH25" s="261"/>
      <c r="HOI25" s="261"/>
      <c r="HOJ25" s="261"/>
      <c r="HOK25" s="261"/>
      <c r="HOL25" s="261"/>
      <c r="HOM25" s="261"/>
      <c r="HON25" s="261"/>
      <c r="HOO25" s="261"/>
      <c r="HOP25" s="261"/>
      <c r="HOQ25" s="261"/>
      <c r="HOR25" s="261"/>
      <c r="HOS25" s="261"/>
      <c r="HOT25" s="261"/>
      <c r="HOU25" s="261"/>
      <c r="HOV25" s="261"/>
      <c r="HOW25" s="261"/>
      <c r="HOX25" s="261"/>
      <c r="HOY25" s="261"/>
      <c r="HOZ25" s="261"/>
      <c r="HPA25" s="261"/>
      <c r="HPB25" s="261"/>
      <c r="HPC25" s="261"/>
      <c r="HPD25" s="261"/>
      <c r="HPE25" s="261"/>
      <c r="HPF25" s="261"/>
      <c r="HPG25" s="261"/>
      <c r="HPH25" s="261"/>
      <c r="HPI25" s="261"/>
      <c r="HPJ25" s="261"/>
      <c r="HPK25" s="261"/>
      <c r="HPL25" s="261"/>
      <c r="HPM25" s="261"/>
      <c r="HPN25" s="261"/>
      <c r="HPO25" s="261"/>
      <c r="HPP25" s="261"/>
      <c r="HPQ25" s="261"/>
      <c r="HPR25" s="261"/>
      <c r="HPS25" s="261"/>
      <c r="HPT25" s="261"/>
      <c r="HPU25" s="261"/>
      <c r="HPV25" s="261"/>
      <c r="HPW25" s="261"/>
      <c r="HPX25" s="261"/>
      <c r="HPY25" s="261"/>
      <c r="HPZ25" s="261"/>
      <c r="HQA25" s="261"/>
      <c r="HQB25" s="261"/>
      <c r="HQC25" s="261"/>
      <c r="HQD25" s="261"/>
      <c r="HQE25" s="261"/>
      <c r="HQF25" s="261"/>
      <c r="HQG25" s="261"/>
      <c r="HQH25" s="261"/>
      <c r="HQI25" s="261"/>
      <c r="HQJ25" s="261"/>
      <c r="HQK25" s="261"/>
      <c r="HQL25" s="261"/>
      <c r="HQM25" s="261"/>
      <c r="HQN25" s="261"/>
      <c r="HQO25" s="261"/>
      <c r="HQP25" s="261"/>
      <c r="HQQ25" s="261"/>
      <c r="HQR25" s="261"/>
      <c r="HQS25" s="261"/>
      <c r="HQT25" s="261"/>
      <c r="HQU25" s="261"/>
      <c r="HQV25" s="261"/>
      <c r="HQW25" s="261"/>
      <c r="HQX25" s="261"/>
      <c r="HQY25" s="261"/>
      <c r="HQZ25" s="261"/>
      <c r="HRA25" s="261"/>
      <c r="HRB25" s="261"/>
      <c r="HRC25" s="261"/>
      <c r="HRD25" s="261"/>
      <c r="HRE25" s="261"/>
      <c r="HRF25" s="261"/>
      <c r="HRG25" s="261"/>
      <c r="HRH25" s="261"/>
      <c r="HRI25" s="261"/>
      <c r="HRJ25" s="261"/>
      <c r="HRK25" s="261"/>
      <c r="HRL25" s="261"/>
      <c r="HRM25" s="261"/>
      <c r="HRN25" s="261"/>
      <c r="HRO25" s="261"/>
      <c r="HRP25" s="261"/>
      <c r="HRQ25" s="261"/>
      <c r="HRR25" s="261"/>
      <c r="HRS25" s="261"/>
      <c r="HRT25" s="261"/>
      <c r="HRU25" s="261"/>
      <c r="HRV25" s="261"/>
      <c r="HRW25" s="261"/>
      <c r="HRX25" s="261"/>
      <c r="HRY25" s="261"/>
      <c r="HRZ25" s="261"/>
      <c r="HSA25" s="261"/>
      <c r="HSB25" s="261"/>
      <c r="HSC25" s="261"/>
      <c r="HSD25" s="261"/>
      <c r="HSE25" s="261"/>
      <c r="HSF25" s="261"/>
      <c r="HSG25" s="261"/>
      <c r="HSH25" s="261"/>
      <c r="HSI25" s="261"/>
      <c r="HSJ25" s="261"/>
      <c r="HSK25" s="261"/>
      <c r="HSL25" s="261"/>
      <c r="HSM25" s="261"/>
      <c r="HSN25" s="261"/>
      <c r="HSO25" s="261"/>
      <c r="HSP25" s="261"/>
      <c r="HSQ25" s="261"/>
      <c r="HSR25" s="261"/>
      <c r="HSS25" s="261"/>
      <c r="HST25" s="261"/>
      <c r="HSU25" s="261"/>
      <c r="HSV25" s="261"/>
      <c r="HSW25" s="261"/>
      <c r="HSX25" s="261"/>
      <c r="HSY25" s="261"/>
      <c r="HSZ25" s="261"/>
      <c r="HTA25" s="261"/>
      <c r="HTB25" s="261"/>
      <c r="HTC25" s="261"/>
      <c r="HTD25" s="261"/>
      <c r="HTE25" s="261"/>
      <c r="HTF25" s="261"/>
      <c r="HTG25" s="261"/>
      <c r="HTH25" s="261"/>
      <c r="HTI25" s="261"/>
      <c r="HTJ25" s="261"/>
      <c r="HTK25" s="261"/>
      <c r="HTL25" s="261"/>
      <c r="HTM25" s="261"/>
      <c r="HTN25" s="261"/>
      <c r="HTO25" s="261"/>
      <c r="HTP25" s="261"/>
      <c r="HTQ25" s="261"/>
      <c r="HTR25" s="261"/>
      <c r="HTS25" s="261"/>
      <c r="HTT25" s="261"/>
      <c r="HTU25" s="261"/>
      <c r="HTV25" s="261"/>
      <c r="HTW25" s="261"/>
      <c r="HTX25" s="261"/>
      <c r="HTY25" s="261"/>
      <c r="HTZ25" s="261"/>
      <c r="HUA25" s="261"/>
      <c r="HUB25" s="261"/>
      <c r="HUC25" s="261"/>
      <c r="HUD25" s="261"/>
      <c r="HUE25" s="261"/>
      <c r="HUF25" s="261"/>
      <c r="HUG25" s="261"/>
      <c r="HUH25" s="261"/>
      <c r="HUI25" s="261"/>
      <c r="HUJ25" s="261"/>
      <c r="HUK25" s="261"/>
      <c r="HUL25" s="261"/>
      <c r="HUM25" s="261"/>
      <c r="HUN25" s="261"/>
      <c r="HUO25" s="261"/>
      <c r="HUP25" s="261"/>
      <c r="HUQ25" s="261"/>
      <c r="HUR25" s="261"/>
      <c r="HUS25" s="261"/>
      <c r="HUT25" s="261"/>
      <c r="HUU25" s="261"/>
      <c r="HUV25" s="261"/>
      <c r="HUW25" s="261"/>
      <c r="HUX25" s="261"/>
      <c r="HUY25" s="261"/>
      <c r="HUZ25" s="261"/>
      <c r="HVA25" s="261"/>
      <c r="HVB25" s="261"/>
      <c r="HVC25" s="261"/>
      <c r="HVD25" s="261"/>
      <c r="HVE25" s="261"/>
      <c r="HVF25" s="261"/>
      <c r="HVG25" s="261"/>
      <c r="HVH25" s="261"/>
      <c r="HVI25" s="261"/>
      <c r="HVJ25" s="261"/>
      <c r="HVK25" s="261"/>
      <c r="HVL25" s="261"/>
      <c r="HVM25" s="261"/>
      <c r="HVN25" s="261"/>
      <c r="HVO25" s="261"/>
      <c r="HVP25" s="261"/>
      <c r="HVQ25" s="261"/>
      <c r="HVR25" s="261"/>
      <c r="HVS25" s="261"/>
      <c r="HVT25" s="261"/>
      <c r="HVU25" s="261"/>
      <c r="HVV25" s="261"/>
      <c r="HVW25" s="261"/>
      <c r="HVX25" s="261"/>
      <c r="HVY25" s="261"/>
      <c r="HVZ25" s="261"/>
      <c r="HWA25" s="261"/>
      <c r="HWB25" s="261"/>
      <c r="HWC25" s="261"/>
      <c r="HWD25" s="261"/>
      <c r="HWE25" s="261"/>
      <c r="HWF25" s="261"/>
      <c r="HWG25" s="261"/>
      <c r="HWH25" s="261"/>
      <c r="HWI25" s="261"/>
      <c r="HWJ25" s="261"/>
      <c r="HWK25" s="261"/>
      <c r="HWL25" s="261"/>
      <c r="HWM25" s="261"/>
      <c r="HWN25" s="261"/>
      <c r="HWO25" s="261"/>
      <c r="HWP25" s="261"/>
      <c r="HWQ25" s="261"/>
      <c r="HWR25" s="261"/>
      <c r="HWS25" s="261"/>
      <c r="HWT25" s="261"/>
      <c r="HWU25" s="261"/>
      <c r="HWV25" s="261"/>
      <c r="HWW25" s="261"/>
      <c r="HWX25" s="261"/>
      <c r="HWY25" s="261"/>
      <c r="HWZ25" s="261"/>
      <c r="HXA25" s="261"/>
      <c r="HXB25" s="261"/>
      <c r="HXC25" s="261"/>
      <c r="HXD25" s="261"/>
      <c r="HXE25" s="261"/>
      <c r="HXF25" s="261"/>
      <c r="HXG25" s="261"/>
      <c r="HXH25" s="261"/>
      <c r="HXI25" s="261"/>
      <c r="HXJ25" s="261"/>
      <c r="HXK25" s="261"/>
      <c r="HXL25" s="261"/>
      <c r="HXM25" s="261"/>
      <c r="HXN25" s="261"/>
      <c r="HXO25" s="261"/>
      <c r="HXP25" s="261"/>
      <c r="HXQ25" s="261"/>
      <c r="HXR25" s="261"/>
      <c r="HXS25" s="261"/>
      <c r="HXT25" s="261"/>
      <c r="HXU25" s="261"/>
      <c r="HXV25" s="261"/>
      <c r="HXW25" s="261"/>
      <c r="HXX25" s="261"/>
      <c r="HXY25" s="261"/>
      <c r="HXZ25" s="261"/>
      <c r="HYA25" s="261"/>
      <c r="HYB25" s="261"/>
      <c r="HYC25" s="261"/>
      <c r="HYD25" s="261"/>
      <c r="HYE25" s="261"/>
      <c r="HYF25" s="261"/>
      <c r="HYG25" s="261"/>
      <c r="HYH25" s="261"/>
      <c r="HYI25" s="261"/>
      <c r="HYJ25" s="261"/>
      <c r="HYK25" s="261"/>
      <c r="HYL25" s="261"/>
      <c r="HYM25" s="261"/>
      <c r="HYN25" s="261"/>
      <c r="HYO25" s="261"/>
      <c r="HYP25" s="261"/>
      <c r="HYQ25" s="261"/>
      <c r="HYR25" s="261"/>
      <c r="HYS25" s="261"/>
      <c r="HYT25" s="261"/>
      <c r="HYU25" s="261"/>
      <c r="HYV25" s="261"/>
      <c r="HYW25" s="261"/>
      <c r="HYX25" s="261"/>
      <c r="HYY25" s="261"/>
      <c r="HYZ25" s="261"/>
      <c r="HZA25" s="261"/>
      <c r="HZB25" s="261"/>
      <c r="HZC25" s="261"/>
      <c r="HZD25" s="261"/>
      <c r="HZE25" s="261"/>
      <c r="HZF25" s="261"/>
      <c r="HZG25" s="261"/>
      <c r="HZH25" s="261"/>
      <c r="HZI25" s="261"/>
      <c r="HZJ25" s="261"/>
      <c r="HZK25" s="261"/>
      <c r="HZL25" s="261"/>
      <c r="HZM25" s="261"/>
      <c r="HZN25" s="261"/>
      <c r="HZO25" s="261"/>
      <c r="HZP25" s="261"/>
      <c r="HZQ25" s="261"/>
      <c r="HZR25" s="261"/>
      <c r="HZS25" s="261"/>
      <c r="HZT25" s="261"/>
      <c r="HZU25" s="261"/>
      <c r="HZV25" s="261"/>
      <c r="HZW25" s="261"/>
      <c r="HZX25" s="261"/>
      <c r="HZY25" s="261"/>
      <c r="HZZ25" s="261"/>
      <c r="IAA25" s="261"/>
      <c r="IAB25" s="261"/>
      <c r="IAC25" s="261"/>
      <c r="IAD25" s="261"/>
      <c r="IAE25" s="261"/>
      <c r="IAF25" s="261"/>
      <c r="IAG25" s="261"/>
      <c r="IAH25" s="261"/>
      <c r="IAI25" s="261"/>
      <c r="IAJ25" s="261"/>
      <c r="IAK25" s="261"/>
      <c r="IAL25" s="261"/>
      <c r="IAM25" s="261"/>
      <c r="IAN25" s="261"/>
      <c r="IAO25" s="261"/>
      <c r="IAP25" s="261"/>
      <c r="IAQ25" s="261"/>
      <c r="IAR25" s="261"/>
      <c r="IAS25" s="261"/>
      <c r="IAT25" s="261"/>
      <c r="IAU25" s="261"/>
      <c r="IAV25" s="261"/>
      <c r="IAW25" s="261"/>
      <c r="IAX25" s="261"/>
      <c r="IAY25" s="261"/>
      <c r="IAZ25" s="261"/>
      <c r="IBA25" s="261"/>
      <c r="IBB25" s="261"/>
      <c r="IBC25" s="261"/>
      <c r="IBD25" s="261"/>
      <c r="IBE25" s="261"/>
      <c r="IBF25" s="261"/>
      <c r="IBG25" s="261"/>
      <c r="IBH25" s="261"/>
      <c r="IBI25" s="261"/>
      <c r="IBJ25" s="261"/>
      <c r="IBK25" s="261"/>
      <c r="IBL25" s="261"/>
      <c r="IBM25" s="261"/>
      <c r="IBN25" s="261"/>
      <c r="IBO25" s="261"/>
      <c r="IBP25" s="261"/>
      <c r="IBQ25" s="261"/>
      <c r="IBR25" s="261"/>
      <c r="IBS25" s="261"/>
      <c r="IBT25" s="261"/>
      <c r="IBU25" s="261"/>
      <c r="IBV25" s="261"/>
      <c r="IBW25" s="261"/>
      <c r="IBX25" s="261"/>
      <c r="IBY25" s="261"/>
      <c r="IBZ25" s="261"/>
      <c r="ICA25" s="261"/>
      <c r="ICB25" s="261"/>
      <c r="ICC25" s="261"/>
      <c r="ICD25" s="261"/>
      <c r="ICE25" s="261"/>
      <c r="ICF25" s="261"/>
      <c r="ICG25" s="261"/>
      <c r="ICH25" s="261"/>
      <c r="ICI25" s="261"/>
      <c r="ICJ25" s="261"/>
      <c r="ICK25" s="261"/>
      <c r="ICL25" s="261"/>
      <c r="ICM25" s="261"/>
      <c r="ICN25" s="261"/>
      <c r="ICO25" s="261"/>
      <c r="ICP25" s="261"/>
      <c r="ICQ25" s="261"/>
      <c r="ICR25" s="261"/>
      <c r="ICS25" s="261"/>
      <c r="ICT25" s="261"/>
      <c r="ICU25" s="261"/>
      <c r="ICV25" s="261"/>
      <c r="ICW25" s="261"/>
      <c r="ICX25" s="261"/>
      <c r="ICY25" s="261"/>
      <c r="ICZ25" s="261"/>
      <c r="IDA25" s="261"/>
      <c r="IDB25" s="261"/>
      <c r="IDC25" s="261"/>
      <c r="IDD25" s="261"/>
      <c r="IDE25" s="261"/>
      <c r="IDF25" s="261"/>
      <c r="IDG25" s="261"/>
      <c r="IDH25" s="261"/>
      <c r="IDI25" s="261"/>
      <c r="IDJ25" s="261"/>
      <c r="IDK25" s="261"/>
      <c r="IDL25" s="261"/>
      <c r="IDM25" s="261"/>
      <c r="IDN25" s="261"/>
      <c r="IDO25" s="261"/>
      <c r="IDP25" s="261"/>
      <c r="IDQ25" s="261"/>
      <c r="IDR25" s="261"/>
      <c r="IDS25" s="261"/>
      <c r="IDT25" s="261"/>
      <c r="IDU25" s="261"/>
      <c r="IDV25" s="261"/>
      <c r="IDW25" s="261"/>
      <c r="IDX25" s="261"/>
      <c r="IDY25" s="261"/>
      <c r="IDZ25" s="261"/>
      <c r="IEA25" s="261"/>
      <c r="IEB25" s="261"/>
      <c r="IEC25" s="261"/>
      <c r="IED25" s="261"/>
      <c r="IEE25" s="261"/>
      <c r="IEF25" s="261"/>
      <c r="IEG25" s="261"/>
      <c r="IEH25" s="261"/>
      <c r="IEI25" s="261"/>
      <c r="IEJ25" s="261"/>
      <c r="IEK25" s="261"/>
      <c r="IEL25" s="261"/>
      <c r="IEM25" s="261"/>
      <c r="IEN25" s="261"/>
      <c r="IEO25" s="261"/>
      <c r="IEP25" s="261"/>
      <c r="IEQ25" s="261"/>
      <c r="IER25" s="261"/>
      <c r="IES25" s="261"/>
      <c r="IET25" s="261"/>
      <c r="IEU25" s="261"/>
      <c r="IEV25" s="261"/>
      <c r="IEW25" s="261"/>
      <c r="IEX25" s="261"/>
      <c r="IEY25" s="261"/>
      <c r="IEZ25" s="261"/>
      <c r="IFA25" s="261"/>
      <c r="IFB25" s="261"/>
      <c r="IFC25" s="261"/>
      <c r="IFD25" s="261"/>
      <c r="IFE25" s="261"/>
      <c r="IFF25" s="261"/>
      <c r="IFG25" s="261"/>
      <c r="IFH25" s="261"/>
      <c r="IFI25" s="261"/>
      <c r="IFJ25" s="261"/>
      <c r="IFK25" s="261"/>
      <c r="IFL25" s="261"/>
      <c r="IFM25" s="261"/>
      <c r="IFN25" s="261"/>
      <c r="IFO25" s="261"/>
      <c r="IFP25" s="261"/>
      <c r="IFQ25" s="261"/>
      <c r="IFR25" s="261"/>
      <c r="IFS25" s="261"/>
      <c r="IFT25" s="261"/>
      <c r="IFU25" s="261"/>
      <c r="IFV25" s="261"/>
      <c r="IFW25" s="261"/>
      <c r="IFX25" s="261"/>
      <c r="IFY25" s="261"/>
      <c r="IFZ25" s="261"/>
      <c r="IGA25" s="261"/>
      <c r="IGB25" s="261"/>
      <c r="IGC25" s="261"/>
      <c r="IGD25" s="261"/>
      <c r="IGE25" s="261"/>
      <c r="IGF25" s="261"/>
      <c r="IGG25" s="261"/>
      <c r="IGH25" s="261"/>
      <c r="IGI25" s="261"/>
      <c r="IGJ25" s="261"/>
      <c r="IGK25" s="261"/>
      <c r="IGL25" s="261"/>
      <c r="IGM25" s="261"/>
      <c r="IGN25" s="261"/>
      <c r="IGO25" s="261"/>
      <c r="IGP25" s="261"/>
      <c r="IGQ25" s="261"/>
      <c r="IGR25" s="261"/>
      <c r="IGS25" s="261"/>
      <c r="IGT25" s="261"/>
      <c r="IGU25" s="261"/>
      <c r="IGV25" s="261"/>
      <c r="IGW25" s="261"/>
      <c r="IGX25" s="261"/>
      <c r="IGY25" s="261"/>
      <c r="IGZ25" s="261"/>
      <c r="IHA25" s="261"/>
      <c r="IHB25" s="261"/>
      <c r="IHC25" s="261"/>
      <c r="IHD25" s="261"/>
      <c r="IHE25" s="261"/>
      <c r="IHF25" s="261"/>
      <c r="IHG25" s="261"/>
      <c r="IHH25" s="261"/>
      <c r="IHI25" s="261"/>
      <c r="IHJ25" s="261"/>
      <c r="IHK25" s="261"/>
      <c r="IHL25" s="261"/>
      <c r="IHM25" s="261"/>
      <c r="IHN25" s="261"/>
      <c r="IHO25" s="261"/>
      <c r="IHP25" s="261"/>
      <c r="IHQ25" s="261"/>
      <c r="IHR25" s="261"/>
      <c r="IHS25" s="261"/>
      <c r="IHT25" s="261"/>
      <c r="IHU25" s="261"/>
      <c r="IHV25" s="261"/>
      <c r="IHW25" s="261"/>
      <c r="IHX25" s="261"/>
      <c r="IHY25" s="261"/>
      <c r="IHZ25" s="261"/>
      <c r="IIA25" s="261"/>
      <c r="IIB25" s="261"/>
      <c r="IIC25" s="261"/>
      <c r="IID25" s="261"/>
      <c r="IIE25" s="261"/>
      <c r="IIF25" s="261"/>
      <c r="IIG25" s="261"/>
      <c r="IIH25" s="261"/>
      <c r="III25" s="261"/>
      <c r="IIJ25" s="261"/>
      <c r="IIK25" s="261"/>
      <c r="IIL25" s="261"/>
      <c r="IIM25" s="261"/>
      <c r="IIN25" s="261"/>
      <c r="IIO25" s="261"/>
      <c r="IIP25" s="261"/>
      <c r="IIQ25" s="261"/>
      <c r="IIR25" s="261"/>
      <c r="IIS25" s="261"/>
      <c r="IIT25" s="261"/>
      <c r="IIU25" s="261"/>
      <c r="IIV25" s="261"/>
      <c r="IIW25" s="261"/>
      <c r="IIX25" s="261"/>
      <c r="IIY25" s="261"/>
      <c r="IIZ25" s="261"/>
      <c r="IJA25" s="261"/>
      <c r="IJB25" s="261"/>
      <c r="IJC25" s="261"/>
      <c r="IJD25" s="261"/>
      <c r="IJE25" s="261"/>
      <c r="IJF25" s="261"/>
      <c r="IJG25" s="261"/>
      <c r="IJH25" s="261"/>
      <c r="IJI25" s="261"/>
      <c r="IJJ25" s="261"/>
      <c r="IJK25" s="261"/>
      <c r="IJL25" s="261"/>
      <c r="IJM25" s="261"/>
      <c r="IJN25" s="261"/>
      <c r="IJO25" s="261"/>
      <c r="IJP25" s="261"/>
      <c r="IJQ25" s="261"/>
      <c r="IJR25" s="261"/>
      <c r="IJS25" s="261"/>
      <c r="IJT25" s="261"/>
      <c r="IJU25" s="261"/>
      <c r="IJV25" s="261"/>
      <c r="IJW25" s="261"/>
      <c r="IJX25" s="261"/>
      <c r="IJY25" s="261"/>
      <c r="IJZ25" s="261"/>
      <c r="IKA25" s="261"/>
      <c r="IKB25" s="261"/>
      <c r="IKC25" s="261"/>
      <c r="IKD25" s="261"/>
      <c r="IKE25" s="261"/>
      <c r="IKF25" s="261"/>
      <c r="IKG25" s="261"/>
      <c r="IKH25" s="261"/>
      <c r="IKI25" s="261"/>
      <c r="IKJ25" s="261"/>
      <c r="IKK25" s="261"/>
      <c r="IKL25" s="261"/>
      <c r="IKM25" s="261"/>
      <c r="IKN25" s="261"/>
      <c r="IKO25" s="261"/>
      <c r="IKP25" s="261"/>
      <c r="IKQ25" s="261"/>
      <c r="IKR25" s="261"/>
      <c r="IKS25" s="261"/>
      <c r="IKT25" s="261"/>
      <c r="IKU25" s="261"/>
      <c r="IKV25" s="261"/>
      <c r="IKW25" s="261"/>
      <c r="IKX25" s="261"/>
      <c r="IKY25" s="261"/>
      <c r="IKZ25" s="261"/>
      <c r="ILA25" s="261"/>
      <c r="ILB25" s="261"/>
      <c r="ILC25" s="261"/>
      <c r="ILD25" s="261"/>
      <c r="ILE25" s="261"/>
      <c r="ILF25" s="261"/>
      <c r="ILG25" s="261"/>
      <c r="ILH25" s="261"/>
      <c r="ILI25" s="261"/>
      <c r="ILJ25" s="261"/>
      <c r="ILK25" s="261"/>
      <c r="ILL25" s="261"/>
      <c r="ILM25" s="261"/>
      <c r="ILN25" s="261"/>
      <c r="ILO25" s="261"/>
      <c r="ILP25" s="261"/>
      <c r="ILQ25" s="261"/>
      <c r="ILR25" s="261"/>
      <c r="ILS25" s="261"/>
      <c r="ILT25" s="261"/>
      <c r="ILU25" s="261"/>
      <c r="ILV25" s="261"/>
      <c r="ILW25" s="261"/>
      <c r="ILX25" s="261"/>
      <c r="ILY25" s="261"/>
      <c r="ILZ25" s="261"/>
      <c r="IMA25" s="261"/>
      <c r="IMB25" s="261"/>
      <c r="IMC25" s="261"/>
      <c r="IMD25" s="261"/>
      <c r="IME25" s="261"/>
      <c r="IMF25" s="261"/>
      <c r="IMG25" s="261"/>
      <c r="IMH25" s="261"/>
      <c r="IMI25" s="261"/>
      <c r="IMJ25" s="261"/>
      <c r="IMK25" s="261"/>
      <c r="IML25" s="261"/>
      <c r="IMM25" s="261"/>
      <c r="IMN25" s="261"/>
      <c r="IMO25" s="261"/>
      <c r="IMP25" s="261"/>
      <c r="IMQ25" s="261"/>
      <c r="IMR25" s="261"/>
      <c r="IMS25" s="261"/>
      <c r="IMT25" s="261"/>
      <c r="IMU25" s="261"/>
      <c r="IMV25" s="261"/>
      <c r="IMW25" s="261"/>
      <c r="IMX25" s="261"/>
      <c r="IMY25" s="261"/>
      <c r="IMZ25" s="261"/>
      <c r="INA25" s="261"/>
      <c r="INB25" s="261"/>
      <c r="INC25" s="261"/>
      <c r="IND25" s="261"/>
      <c r="INE25" s="261"/>
      <c r="INF25" s="261"/>
      <c r="ING25" s="261"/>
      <c r="INH25" s="261"/>
      <c r="INI25" s="261"/>
      <c r="INJ25" s="261"/>
      <c r="INK25" s="261"/>
      <c r="INL25" s="261"/>
      <c r="INM25" s="261"/>
      <c r="INN25" s="261"/>
      <c r="INO25" s="261"/>
      <c r="INP25" s="261"/>
      <c r="INQ25" s="261"/>
      <c r="INR25" s="261"/>
      <c r="INS25" s="261"/>
      <c r="INT25" s="261"/>
      <c r="INU25" s="261"/>
      <c r="INV25" s="261"/>
      <c r="INW25" s="261"/>
      <c r="INX25" s="261"/>
      <c r="INY25" s="261"/>
      <c r="INZ25" s="261"/>
      <c r="IOA25" s="261"/>
      <c r="IOB25" s="261"/>
      <c r="IOC25" s="261"/>
      <c r="IOD25" s="261"/>
      <c r="IOE25" s="261"/>
      <c r="IOF25" s="261"/>
      <c r="IOG25" s="261"/>
      <c r="IOH25" s="261"/>
      <c r="IOI25" s="261"/>
      <c r="IOJ25" s="261"/>
      <c r="IOK25" s="261"/>
      <c r="IOL25" s="261"/>
      <c r="IOM25" s="261"/>
      <c r="ION25" s="261"/>
      <c r="IOO25" s="261"/>
      <c r="IOP25" s="261"/>
      <c r="IOQ25" s="261"/>
      <c r="IOR25" s="261"/>
      <c r="IOS25" s="261"/>
      <c r="IOT25" s="261"/>
      <c r="IOU25" s="261"/>
      <c r="IOV25" s="261"/>
      <c r="IOW25" s="261"/>
      <c r="IOX25" s="261"/>
      <c r="IOY25" s="261"/>
      <c r="IOZ25" s="261"/>
      <c r="IPA25" s="261"/>
      <c r="IPB25" s="261"/>
      <c r="IPC25" s="261"/>
      <c r="IPD25" s="261"/>
      <c r="IPE25" s="261"/>
      <c r="IPF25" s="261"/>
      <c r="IPG25" s="261"/>
      <c r="IPH25" s="261"/>
      <c r="IPI25" s="261"/>
      <c r="IPJ25" s="261"/>
      <c r="IPK25" s="261"/>
      <c r="IPL25" s="261"/>
      <c r="IPM25" s="261"/>
      <c r="IPN25" s="261"/>
      <c r="IPO25" s="261"/>
      <c r="IPP25" s="261"/>
      <c r="IPQ25" s="261"/>
      <c r="IPR25" s="261"/>
      <c r="IPS25" s="261"/>
      <c r="IPT25" s="261"/>
      <c r="IPU25" s="261"/>
      <c r="IPV25" s="261"/>
      <c r="IPW25" s="261"/>
      <c r="IPX25" s="261"/>
      <c r="IPY25" s="261"/>
      <c r="IPZ25" s="261"/>
      <c r="IQA25" s="261"/>
      <c r="IQB25" s="261"/>
      <c r="IQC25" s="261"/>
      <c r="IQD25" s="261"/>
      <c r="IQE25" s="261"/>
      <c r="IQF25" s="261"/>
      <c r="IQG25" s="261"/>
      <c r="IQH25" s="261"/>
      <c r="IQI25" s="261"/>
      <c r="IQJ25" s="261"/>
      <c r="IQK25" s="261"/>
      <c r="IQL25" s="261"/>
      <c r="IQM25" s="261"/>
      <c r="IQN25" s="261"/>
      <c r="IQO25" s="261"/>
      <c r="IQP25" s="261"/>
      <c r="IQQ25" s="261"/>
      <c r="IQR25" s="261"/>
      <c r="IQS25" s="261"/>
      <c r="IQT25" s="261"/>
      <c r="IQU25" s="261"/>
      <c r="IQV25" s="261"/>
      <c r="IQW25" s="261"/>
      <c r="IQX25" s="261"/>
      <c r="IQY25" s="261"/>
      <c r="IQZ25" s="261"/>
      <c r="IRA25" s="261"/>
      <c r="IRB25" s="261"/>
      <c r="IRC25" s="261"/>
      <c r="IRD25" s="261"/>
      <c r="IRE25" s="261"/>
      <c r="IRF25" s="261"/>
      <c r="IRG25" s="261"/>
      <c r="IRH25" s="261"/>
      <c r="IRI25" s="261"/>
      <c r="IRJ25" s="261"/>
      <c r="IRK25" s="261"/>
      <c r="IRL25" s="261"/>
      <c r="IRM25" s="261"/>
      <c r="IRN25" s="261"/>
      <c r="IRO25" s="261"/>
      <c r="IRP25" s="261"/>
      <c r="IRQ25" s="261"/>
      <c r="IRR25" s="261"/>
      <c r="IRS25" s="261"/>
      <c r="IRT25" s="261"/>
      <c r="IRU25" s="261"/>
      <c r="IRV25" s="261"/>
      <c r="IRW25" s="261"/>
      <c r="IRX25" s="261"/>
      <c r="IRY25" s="261"/>
      <c r="IRZ25" s="261"/>
      <c r="ISA25" s="261"/>
      <c r="ISB25" s="261"/>
      <c r="ISC25" s="261"/>
      <c r="ISD25" s="261"/>
      <c r="ISE25" s="261"/>
      <c r="ISF25" s="261"/>
      <c r="ISG25" s="261"/>
      <c r="ISH25" s="261"/>
      <c r="ISI25" s="261"/>
      <c r="ISJ25" s="261"/>
      <c r="ISK25" s="261"/>
      <c r="ISL25" s="261"/>
      <c r="ISM25" s="261"/>
      <c r="ISN25" s="261"/>
      <c r="ISO25" s="261"/>
      <c r="ISP25" s="261"/>
      <c r="ISQ25" s="261"/>
      <c r="ISR25" s="261"/>
      <c r="ISS25" s="261"/>
      <c r="IST25" s="261"/>
      <c r="ISU25" s="261"/>
      <c r="ISV25" s="261"/>
      <c r="ISW25" s="261"/>
      <c r="ISX25" s="261"/>
      <c r="ISY25" s="261"/>
      <c r="ISZ25" s="261"/>
      <c r="ITA25" s="261"/>
      <c r="ITB25" s="261"/>
      <c r="ITC25" s="261"/>
      <c r="ITD25" s="261"/>
      <c r="ITE25" s="261"/>
      <c r="ITF25" s="261"/>
      <c r="ITG25" s="261"/>
      <c r="ITH25" s="261"/>
      <c r="ITI25" s="261"/>
      <c r="ITJ25" s="261"/>
      <c r="ITK25" s="261"/>
      <c r="ITL25" s="261"/>
      <c r="ITM25" s="261"/>
      <c r="ITN25" s="261"/>
      <c r="ITO25" s="261"/>
      <c r="ITP25" s="261"/>
      <c r="ITQ25" s="261"/>
      <c r="ITR25" s="261"/>
      <c r="ITS25" s="261"/>
      <c r="ITT25" s="261"/>
      <c r="ITU25" s="261"/>
      <c r="ITV25" s="261"/>
      <c r="ITW25" s="261"/>
      <c r="ITX25" s="261"/>
      <c r="ITY25" s="261"/>
      <c r="ITZ25" s="261"/>
      <c r="IUA25" s="261"/>
      <c r="IUB25" s="261"/>
      <c r="IUC25" s="261"/>
      <c r="IUD25" s="261"/>
      <c r="IUE25" s="261"/>
      <c r="IUF25" s="261"/>
      <c r="IUG25" s="261"/>
      <c r="IUH25" s="261"/>
      <c r="IUI25" s="261"/>
      <c r="IUJ25" s="261"/>
      <c r="IUK25" s="261"/>
      <c r="IUL25" s="261"/>
      <c r="IUM25" s="261"/>
      <c r="IUN25" s="261"/>
      <c r="IUO25" s="261"/>
      <c r="IUP25" s="261"/>
      <c r="IUQ25" s="261"/>
      <c r="IUR25" s="261"/>
      <c r="IUS25" s="261"/>
      <c r="IUT25" s="261"/>
      <c r="IUU25" s="261"/>
      <c r="IUV25" s="261"/>
      <c r="IUW25" s="261"/>
      <c r="IUX25" s="261"/>
      <c r="IUY25" s="261"/>
      <c r="IUZ25" s="261"/>
      <c r="IVA25" s="261"/>
      <c r="IVB25" s="261"/>
      <c r="IVC25" s="261"/>
      <c r="IVD25" s="261"/>
      <c r="IVE25" s="261"/>
      <c r="IVF25" s="261"/>
      <c r="IVG25" s="261"/>
      <c r="IVH25" s="261"/>
      <c r="IVI25" s="261"/>
      <c r="IVJ25" s="261"/>
      <c r="IVK25" s="261"/>
      <c r="IVL25" s="261"/>
      <c r="IVM25" s="261"/>
      <c r="IVN25" s="261"/>
      <c r="IVO25" s="261"/>
      <c r="IVP25" s="261"/>
      <c r="IVQ25" s="261"/>
      <c r="IVR25" s="261"/>
      <c r="IVS25" s="261"/>
      <c r="IVT25" s="261"/>
      <c r="IVU25" s="261"/>
      <c r="IVV25" s="261"/>
      <c r="IVW25" s="261"/>
      <c r="IVX25" s="261"/>
      <c r="IVY25" s="261"/>
      <c r="IVZ25" s="261"/>
      <c r="IWA25" s="261"/>
      <c r="IWB25" s="261"/>
      <c r="IWC25" s="261"/>
      <c r="IWD25" s="261"/>
      <c r="IWE25" s="261"/>
      <c r="IWF25" s="261"/>
      <c r="IWG25" s="261"/>
      <c r="IWH25" s="261"/>
      <c r="IWI25" s="261"/>
      <c r="IWJ25" s="261"/>
      <c r="IWK25" s="261"/>
      <c r="IWL25" s="261"/>
      <c r="IWM25" s="261"/>
      <c r="IWN25" s="261"/>
      <c r="IWO25" s="261"/>
      <c r="IWP25" s="261"/>
      <c r="IWQ25" s="261"/>
      <c r="IWR25" s="261"/>
      <c r="IWS25" s="261"/>
      <c r="IWT25" s="261"/>
      <c r="IWU25" s="261"/>
      <c r="IWV25" s="261"/>
      <c r="IWW25" s="261"/>
      <c r="IWX25" s="261"/>
      <c r="IWY25" s="261"/>
      <c r="IWZ25" s="261"/>
      <c r="IXA25" s="261"/>
      <c r="IXB25" s="261"/>
      <c r="IXC25" s="261"/>
      <c r="IXD25" s="261"/>
      <c r="IXE25" s="261"/>
      <c r="IXF25" s="261"/>
      <c r="IXG25" s="261"/>
      <c r="IXH25" s="261"/>
      <c r="IXI25" s="261"/>
      <c r="IXJ25" s="261"/>
      <c r="IXK25" s="261"/>
      <c r="IXL25" s="261"/>
      <c r="IXM25" s="261"/>
      <c r="IXN25" s="261"/>
      <c r="IXO25" s="261"/>
      <c r="IXP25" s="261"/>
      <c r="IXQ25" s="261"/>
      <c r="IXR25" s="261"/>
      <c r="IXS25" s="261"/>
      <c r="IXT25" s="261"/>
      <c r="IXU25" s="261"/>
      <c r="IXV25" s="261"/>
      <c r="IXW25" s="261"/>
      <c r="IXX25" s="261"/>
      <c r="IXY25" s="261"/>
      <c r="IXZ25" s="261"/>
      <c r="IYA25" s="261"/>
      <c r="IYB25" s="261"/>
      <c r="IYC25" s="261"/>
      <c r="IYD25" s="261"/>
      <c r="IYE25" s="261"/>
      <c r="IYF25" s="261"/>
      <c r="IYG25" s="261"/>
      <c r="IYH25" s="261"/>
      <c r="IYI25" s="261"/>
      <c r="IYJ25" s="261"/>
      <c r="IYK25" s="261"/>
      <c r="IYL25" s="261"/>
      <c r="IYM25" s="261"/>
      <c r="IYN25" s="261"/>
      <c r="IYO25" s="261"/>
      <c r="IYP25" s="261"/>
      <c r="IYQ25" s="261"/>
      <c r="IYR25" s="261"/>
      <c r="IYS25" s="261"/>
      <c r="IYT25" s="261"/>
      <c r="IYU25" s="261"/>
      <c r="IYV25" s="261"/>
      <c r="IYW25" s="261"/>
      <c r="IYX25" s="261"/>
      <c r="IYY25" s="261"/>
      <c r="IYZ25" s="261"/>
      <c r="IZA25" s="261"/>
      <c r="IZB25" s="261"/>
      <c r="IZC25" s="261"/>
      <c r="IZD25" s="261"/>
      <c r="IZE25" s="261"/>
      <c r="IZF25" s="261"/>
      <c r="IZG25" s="261"/>
      <c r="IZH25" s="261"/>
      <c r="IZI25" s="261"/>
      <c r="IZJ25" s="261"/>
      <c r="IZK25" s="261"/>
      <c r="IZL25" s="261"/>
      <c r="IZM25" s="261"/>
      <c r="IZN25" s="261"/>
      <c r="IZO25" s="261"/>
      <c r="IZP25" s="261"/>
      <c r="IZQ25" s="261"/>
      <c r="IZR25" s="261"/>
      <c r="IZS25" s="261"/>
      <c r="IZT25" s="261"/>
      <c r="IZU25" s="261"/>
      <c r="IZV25" s="261"/>
      <c r="IZW25" s="261"/>
      <c r="IZX25" s="261"/>
      <c r="IZY25" s="261"/>
      <c r="IZZ25" s="261"/>
      <c r="JAA25" s="261"/>
      <c r="JAB25" s="261"/>
      <c r="JAC25" s="261"/>
      <c r="JAD25" s="261"/>
      <c r="JAE25" s="261"/>
      <c r="JAF25" s="261"/>
      <c r="JAG25" s="261"/>
      <c r="JAH25" s="261"/>
      <c r="JAI25" s="261"/>
      <c r="JAJ25" s="261"/>
      <c r="JAK25" s="261"/>
      <c r="JAL25" s="261"/>
      <c r="JAM25" s="261"/>
      <c r="JAN25" s="261"/>
      <c r="JAO25" s="261"/>
      <c r="JAP25" s="261"/>
      <c r="JAQ25" s="261"/>
      <c r="JAR25" s="261"/>
      <c r="JAS25" s="261"/>
      <c r="JAT25" s="261"/>
      <c r="JAU25" s="261"/>
      <c r="JAV25" s="261"/>
      <c r="JAW25" s="261"/>
      <c r="JAX25" s="261"/>
      <c r="JAY25" s="261"/>
      <c r="JAZ25" s="261"/>
      <c r="JBA25" s="261"/>
      <c r="JBB25" s="261"/>
      <c r="JBC25" s="261"/>
      <c r="JBD25" s="261"/>
      <c r="JBE25" s="261"/>
      <c r="JBF25" s="261"/>
      <c r="JBG25" s="261"/>
      <c r="JBH25" s="261"/>
      <c r="JBI25" s="261"/>
      <c r="JBJ25" s="261"/>
      <c r="JBK25" s="261"/>
      <c r="JBL25" s="261"/>
      <c r="JBM25" s="261"/>
      <c r="JBN25" s="261"/>
      <c r="JBO25" s="261"/>
      <c r="JBP25" s="261"/>
      <c r="JBQ25" s="261"/>
      <c r="JBR25" s="261"/>
      <c r="JBS25" s="261"/>
      <c r="JBT25" s="261"/>
      <c r="JBU25" s="261"/>
      <c r="JBV25" s="261"/>
      <c r="JBW25" s="261"/>
      <c r="JBX25" s="261"/>
      <c r="JBY25" s="261"/>
      <c r="JBZ25" s="261"/>
      <c r="JCA25" s="261"/>
      <c r="JCB25" s="261"/>
      <c r="JCC25" s="261"/>
      <c r="JCD25" s="261"/>
      <c r="JCE25" s="261"/>
      <c r="JCF25" s="261"/>
      <c r="JCG25" s="261"/>
      <c r="JCH25" s="261"/>
      <c r="JCI25" s="261"/>
      <c r="JCJ25" s="261"/>
      <c r="JCK25" s="261"/>
      <c r="JCL25" s="261"/>
      <c r="JCM25" s="261"/>
      <c r="JCN25" s="261"/>
      <c r="JCO25" s="261"/>
      <c r="JCP25" s="261"/>
      <c r="JCQ25" s="261"/>
      <c r="JCR25" s="261"/>
      <c r="JCS25" s="261"/>
      <c r="JCT25" s="261"/>
      <c r="JCU25" s="261"/>
      <c r="JCV25" s="261"/>
      <c r="JCW25" s="261"/>
      <c r="JCX25" s="261"/>
      <c r="JCY25" s="261"/>
      <c r="JCZ25" s="261"/>
      <c r="JDA25" s="261"/>
      <c r="JDB25" s="261"/>
      <c r="JDC25" s="261"/>
      <c r="JDD25" s="261"/>
      <c r="JDE25" s="261"/>
      <c r="JDF25" s="261"/>
      <c r="JDG25" s="261"/>
      <c r="JDH25" s="261"/>
      <c r="JDI25" s="261"/>
      <c r="JDJ25" s="261"/>
      <c r="JDK25" s="261"/>
      <c r="JDL25" s="261"/>
      <c r="JDM25" s="261"/>
      <c r="JDN25" s="261"/>
      <c r="JDO25" s="261"/>
      <c r="JDP25" s="261"/>
      <c r="JDQ25" s="261"/>
      <c r="JDR25" s="261"/>
      <c r="JDS25" s="261"/>
      <c r="JDT25" s="261"/>
      <c r="JDU25" s="261"/>
      <c r="JDV25" s="261"/>
      <c r="JDW25" s="261"/>
      <c r="JDX25" s="261"/>
      <c r="JDY25" s="261"/>
      <c r="JDZ25" s="261"/>
      <c r="JEA25" s="261"/>
      <c r="JEB25" s="261"/>
      <c r="JEC25" s="261"/>
      <c r="JED25" s="261"/>
      <c r="JEE25" s="261"/>
      <c r="JEF25" s="261"/>
      <c r="JEG25" s="261"/>
      <c r="JEH25" s="261"/>
      <c r="JEI25" s="261"/>
      <c r="JEJ25" s="261"/>
      <c r="JEK25" s="261"/>
      <c r="JEL25" s="261"/>
      <c r="JEM25" s="261"/>
      <c r="JEN25" s="261"/>
      <c r="JEO25" s="261"/>
      <c r="JEP25" s="261"/>
      <c r="JEQ25" s="261"/>
      <c r="JER25" s="261"/>
      <c r="JES25" s="261"/>
      <c r="JET25" s="261"/>
      <c r="JEU25" s="261"/>
      <c r="JEV25" s="261"/>
      <c r="JEW25" s="261"/>
      <c r="JEX25" s="261"/>
      <c r="JEY25" s="261"/>
      <c r="JEZ25" s="261"/>
      <c r="JFA25" s="261"/>
      <c r="JFB25" s="261"/>
      <c r="JFC25" s="261"/>
      <c r="JFD25" s="261"/>
      <c r="JFE25" s="261"/>
      <c r="JFF25" s="261"/>
      <c r="JFG25" s="261"/>
      <c r="JFH25" s="261"/>
      <c r="JFI25" s="261"/>
      <c r="JFJ25" s="261"/>
      <c r="JFK25" s="261"/>
      <c r="JFL25" s="261"/>
      <c r="JFM25" s="261"/>
      <c r="JFN25" s="261"/>
      <c r="JFO25" s="261"/>
      <c r="JFP25" s="261"/>
      <c r="JFQ25" s="261"/>
      <c r="JFR25" s="261"/>
      <c r="JFS25" s="261"/>
      <c r="JFT25" s="261"/>
      <c r="JFU25" s="261"/>
      <c r="JFV25" s="261"/>
      <c r="JFW25" s="261"/>
      <c r="JFX25" s="261"/>
      <c r="JFY25" s="261"/>
      <c r="JFZ25" s="261"/>
      <c r="JGA25" s="261"/>
      <c r="JGB25" s="261"/>
      <c r="JGC25" s="261"/>
      <c r="JGD25" s="261"/>
      <c r="JGE25" s="261"/>
      <c r="JGF25" s="261"/>
      <c r="JGG25" s="261"/>
      <c r="JGH25" s="261"/>
      <c r="JGI25" s="261"/>
      <c r="JGJ25" s="261"/>
      <c r="JGK25" s="261"/>
      <c r="JGL25" s="261"/>
      <c r="JGM25" s="261"/>
      <c r="JGN25" s="261"/>
      <c r="JGO25" s="261"/>
      <c r="JGP25" s="261"/>
      <c r="JGQ25" s="261"/>
      <c r="JGR25" s="261"/>
      <c r="JGS25" s="261"/>
      <c r="JGT25" s="261"/>
      <c r="JGU25" s="261"/>
      <c r="JGV25" s="261"/>
      <c r="JGW25" s="261"/>
      <c r="JGX25" s="261"/>
      <c r="JGY25" s="261"/>
      <c r="JGZ25" s="261"/>
      <c r="JHA25" s="261"/>
      <c r="JHB25" s="261"/>
      <c r="JHC25" s="261"/>
      <c r="JHD25" s="261"/>
      <c r="JHE25" s="261"/>
      <c r="JHF25" s="261"/>
      <c r="JHG25" s="261"/>
      <c r="JHH25" s="261"/>
      <c r="JHI25" s="261"/>
      <c r="JHJ25" s="261"/>
      <c r="JHK25" s="261"/>
      <c r="JHL25" s="261"/>
      <c r="JHM25" s="261"/>
      <c r="JHN25" s="261"/>
      <c r="JHO25" s="261"/>
      <c r="JHP25" s="261"/>
      <c r="JHQ25" s="261"/>
      <c r="JHR25" s="261"/>
      <c r="JHS25" s="261"/>
      <c r="JHT25" s="261"/>
      <c r="JHU25" s="261"/>
      <c r="JHV25" s="261"/>
      <c r="JHW25" s="261"/>
      <c r="JHX25" s="261"/>
      <c r="JHY25" s="261"/>
      <c r="JHZ25" s="261"/>
      <c r="JIA25" s="261"/>
      <c r="JIB25" s="261"/>
      <c r="JIC25" s="261"/>
      <c r="JID25" s="261"/>
      <c r="JIE25" s="261"/>
      <c r="JIF25" s="261"/>
      <c r="JIG25" s="261"/>
      <c r="JIH25" s="261"/>
      <c r="JII25" s="261"/>
      <c r="JIJ25" s="261"/>
      <c r="JIK25" s="261"/>
      <c r="JIL25" s="261"/>
      <c r="JIM25" s="261"/>
      <c r="JIN25" s="261"/>
      <c r="JIO25" s="261"/>
      <c r="JIP25" s="261"/>
      <c r="JIQ25" s="261"/>
      <c r="JIR25" s="261"/>
      <c r="JIS25" s="261"/>
      <c r="JIT25" s="261"/>
      <c r="JIU25" s="261"/>
      <c r="JIV25" s="261"/>
      <c r="JIW25" s="261"/>
      <c r="JIX25" s="261"/>
      <c r="JIY25" s="261"/>
      <c r="JIZ25" s="261"/>
      <c r="JJA25" s="261"/>
      <c r="JJB25" s="261"/>
      <c r="JJC25" s="261"/>
      <c r="JJD25" s="261"/>
      <c r="JJE25" s="261"/>
      <c r="JJF25" s="261"/>
      <c r="JJG25" s="261"/>
      <c r="JJH25" s="261"/>
      <c r="JJI25" s="261"/>
      <c r="JJJ25" s="261"/>
      <c r="JJK25" s="261"/>
      <c r="JJL25" s="261"/>
      <c r="JJM25" s="261"/>
      <c r="JJN25" s="261"/>
      <c r="JJO25" s="261"/>
      <c r="JJP25" s="261"/>
      <c r="JJQ25" s="261"/>
      <c r="JJR25" s="261"/>
      <c r="JJS25" s="261"/>
      <c r="JJT25" s="261"/>
      <c r="JJU25" s="261"/>
      <c r="JJV25" s="261"/>
      <c r="JJW25" s="261"/>
      <c r="JJX25" s="261"/>
      <c r="JJY25" s="261"/>
      <c r="JJZ25" s="261"/>
      <c r="JKA25" s="261"/>
      <c r="JKB25" s="261"/>
      <c r="JKC25" s="261"/>
      <c r="JKD25" s="261"/>
      <c r="JKE25" s="261"/>
      <c r="JKF25" s="261"/>
      <c r="JKG25" s="261"/>
      <c r="JKH25" s="261"/>
      <c r="JKI25" s="261"/>
      <c r="JKJ25" s="261"/>
      <c r="JKK25" s="261"/>
      <c r="JKL25" s="261"/>
      <c r="JKM25" s="261"/>
      <c r="JKN25" s="261"/>
      <c r="JKO25" s="261"/>
      <c r="JKP25" s="261"/>
      <c r="JKQ25" s="261"/>
      <c r="JKR25" s="261"/>
      <c r="JKS25" s="261"/>
      <c r="JKT25" s="261"/>
      <c r="JKU25" s="261"/>
      <c r="JKV25" s="261"/>
      <c r="JKW25" s="261"/>
      <c r="JKX25" s="261"/>
      <c r="JKY25" s="261"/>
      <c r="JKZ25" s="261"/>
      <c r="JLA25" s="261"/>
      <c r="JLB25" s="261"/>
      <c r="JLC25" s="261"/>
      <c r="JLD25" s="261"/>
      <c r="JLE25" s="261"/>
      <c r="JLF25" s="261"/>
      <c r="JLG25" s="261"/>
      <c r="JLH25" s="261"/>
      <c r="JLI25" s="261"/>
      <c r="JLJ25" s="261"/>
      <c r="JLK25" s="261"/>
      <c r="JLL25" s="261"/>
      <c r="JLM25" s="261"/>
      <c r="JLN25" s="261"/>
      <c r="JLO25" s="261"/>
      <c r="JLP25" s="261"/>
      <c r="JLQ25" s="261"/>
      <c r="JLR25" s="261"/>
      <c r="JLS25" s="261"/>
      <c r="JLT25" s="261"/>
      <c r="JLU25" s="261"/>
      <c r="JLV25" s="261"/>
      <c r="JLW25" s="261"/>
      <c r="JLX25" s="261"/>
      <c r="JLY25" s="261"/>
      <c r="JLZ25" s="261"/>
      <c r="JMA25" s="261"/>
      <c r="JMB25" s="261"/>
      <c r="JMC25" s="261"/>
      <c r="JMD25" s="261"/>
      <c r="JME25" s="261"/>
      <c r="JMF25" s="261"/>
      <c r="JMG25" s="261"/>
      <c r="JMH25" s="261"/>
      <c r="JMI25" s="261"/>
      <c r="JMJ25" s="261"/>
      <c r="JMK25" s="261"/>
      <c r="JML25" s="261"/>
      <c r="JMM25" s="261"/>
      <c r="JMN25" s="261"/>
      <c r="JMO25" s="261"/>
      <c r="JMP25" s="261"/>
      <c r="JMQ25" s="261"/>
      <c r="JMR25" s="261"/>
      <c r="JMS25" s="261"/>
      <c r="JMT25" s="261"/>
      <c r="JMU25" s="261"/>
      <c r="JMV25" s="261"/>
      <c r="JMW25" s="261"/>
      <c r="JMX25" s="261"/>
      <c r="JMY25" s="261"/>
      <c r="JMZ25" s="261"/>
      <c r="JNA25" s="261"/>
      <c r="JNB25" s="261"/>
      <c r="JNC25" s="261"/>
      <c r="JND25" s="261"/>
      <c r="JNE25" s="261"/>
      <c r="JNF25" s="261"/>
      <c r="JNG25" s="261"/>
      <c r="JNH25" s="261"/>
      <c r="JNI25" s="261"/>
      <c r="JNJ25" s="261"/>
      <c r="JNK25" s="261"/>
      <c r="JNL25" s="261"/>
      <c r="JNM25" s="261"/>
      <c r="JNN25" s="261"/>
      <c r="JNO25" s="261"/>
      <c r="JNP25" s="261"/>
      <c r="JNQ25" s="261"/>
      <c r="JNR25" s="261"/>
      <c r="JNS25" s="261"/>
      <c r="JNT25" s="261"/>
      <c r="JNU25" s="261"/>
      <c r="JNV25" s="261"/>
      <c r="JNW25" s="261"/>
      <c r="JNX25" s="261"/>
      <c r="JNY25" s="261"/>
      <c r="JNZ25" s="261"/>
      <c r="JOA25" s="261"/>
      <c r="JOB25" s="261"/>
      <c r="JOC25" s="261"/>
      <c r="JOD25" s="261"/>
      <c r="JOE25" s="261"/>
      <c r="JOF25" s="261"/>
      <c r="JOG25" s="261"/>
      <c r="JOH25" s="261"/>
      <c r="JOI25" s="261"/>
      <c r="JOJ25" s="261"/>
      <c r="JOK25" s="261"/>
      <c r="JOL25" s="261"/>
      <c r="JOM25" s="261"/>
      <c r="JON25" s="261"/>
      <c r="JOO25" s="261"/>
      <c r="JOP25" s="261"/>
      <c r="JOQ25" s="261"/>
      <c r="JOR25" s="261"/>
      <c r="JOS25" s="261"/>
      <c r="JOT25" s="261"/>
      <c r="JOU25" s="261"/>
      <c r="JOV25" s="261"/>
      <c r="JOW25" s="261"/>
      <c r="JOX25" s="261"/>
      <c r="JOY25" s="261"/>
      <c r="JOZ25" s="261"/>
      <c r="JPA25" s="261"/>
      <c r="JPB25" s="261"/>
      <c r="JPC25" s="261"/>
      <c r="JPD25" s="261"/>
      <c r="JPE25" s="261"/>
      <c r="JPF25" s="261"/>
      <c r="JPG25" s="261"/>
      <c r="JPH25" s="261"/>
      <c r="JPI25" s="261"/>
      <c r="JPJ25" s="261"/>
      <c r="JPK25" s="261"/>
      <c r="JPL25" s="261"/>
      <c r="JPM25" s="261"/>
      <c r="JPN25" s="261"/>
      <c r="JPO25" s="261"/>
      <c r="JPP25" s="261"/>
      <c r="JPQ25" s="261"/>
      <c r="JPR25" s="261"/>
      <c r="JPS25" s="261"/>
      <c r="JPT25" s="261"/>
      <c r="JPU25" s="261"/>
      <c r="JPV25" s="261"/>
      <c r="JPW25" s="261"/>
      <c r="JPX25" s="261"/>
      <c r="JPY25" s="261"/>
      <c r="JPZ25" s="261"/>
      <c r="JQA25" s="261"/>
      <c r="JQB25" s="261"/>
      <c r="JQC25" s="261"/>
      <c r="JQD25" s="261"/>
      <c r="JQE25" s="261"/>
      <c r="JQF25" s="261"/>
      <c r="JQG25" s="261"/>
      <c r="JQH25" s="261"/>
      <c r="JQI25" s="261"/>
      <c r="JQJ25" s="261"/>
      <c r="JQK25" s="261"/>
      <c r="JQL25" s="261"/>
      <c r="JQM25" s="261"/>
      <c r="JQN25" s="261"/>
      <c r="JQO25" s="261"/>
      <c r="JQP25" s="261"/>
      <c r="JQQ25" s="261"/>
      <c r="JQR25" s="261"/>
      <c r="JQS25" s="261"/>
      <c r="JQT25" s="261"/>
      <c r="JQU25" s="261"/>
      <c r="JQV25" s="261"/>
      <c r="JQW25" s="261"/>
      <c r="JQX25" s="261"/>
      <c r="JQY25" s="261"/>
      <c r="JQZ25" s="261"/>
      <c r="JRA25" s="261"/>
      <c r="JRB25" s="261"/>
      <c r="JRC25" s="261"/>
      <c r="JRD25" s="261"/>
      <c r="JRE25" s="261"/>
      <c r="JRF25" s="261"/>
      <c r="JRG25" s="261"/>
      <c r="JRH25" s="261"/>
      <c r="JRI25" s="261"/>
      <c r="JRJ25" s="261"/>
      <c r="JRK25" s="261"/>
      <c r="JRL25" s="261"/>
      <c r="JRM25" s="261"/>
      <c r="JRN25" s="261"/>
      <c r="JRO25" s="261"/>
      <c r="JRP25" s="261"/>
      <c r="JRQ25" s="261"/>
      <c r="JRR25" s="261"/>
      <c r="JRS25" s="261"/>
      <c r="JRT25" s="261"/>
      <c r="JRU25" s="261"/>
      <c r="JRV25" s="261"/>
      <c r="JRW25" s="261"/>
      <c r="JRX25" s="261"/>
      <c r="JRY25" s="261"/>
      <c r="JRZ25" s="261"/>
      <c r="JSA25" s="261"/>
      <c r="JSB25" s="261"/>
      <c r="JSC25" s="261"/>
      <c r="JSD25" s="261"/>
      <c r="JSE25" s="261"/>
      <c r="JSF25" s="261"/>
      <c r="JSG25" s="261"/>
      <c r="JSH25" s="261"/>
      <c r="JSI25" s="261"/>
      <c r="JSJ25" s="261"/>
      <c r="JSK25" s="261"/>
      <c r="JSL25" s="261"/>
      <c r="JSM25" s="261"/>
      <c r="JSN25" s="261"/>
      <c r="JSO25" s="261"/>
      <c r="JSP25" s="261"/>
      <c r="JSQ25" s="261"/>
      <c r="JSR25" s="261"/>
      <c r="JSS25" s="261"/>
      <c r="JST25" s="261"/>
      <c r="JSU25" s="261"/>
      <c r="JSV25" s="261"/>
      <c r="JSW25" s="261"/>
      <c r="JSX25" s="261"/>
      <c r="JSY25" s="261"/>
      <c r="JSZ25" s="261"/>
      <c r="JTA25" s="261"/>
      <c r="JTB25" s="261"/>
      <c r="JTC25" s="261"/>
      <c r="JTD25" s="261"/>
      <c r="JTE25" s="261"/>
      <c r="JTF25" s="261"/>
      <c r="JTG25" s="261"/>
      <c r="JTH25" s="261"/>
      <c r="JTI25" s="261"/>
      <c r="JTJ25" s="261"/>
      <c r="JTK25" s="261"/>
      <c r="JTL25" s="261"/>
      <c r="JTM25" s="261"/>
      <c r="JTN25" s="261"/>
      <c r="JTO25" s="261"/>
      <c r="JTP25" s="261"/>
      <c r="JTQ25" s="261"/>
      <c r="JTR25" s="261"/>
      <c r="JTS25" s="261"/>
      <c r="JTT25" s="261"/>
      <c r="JTU25" s="261"/>
      <c r="JTV25" s="261"/>
      <c r="JTW25" s="261"/>
      <c r="JTX25" s="261"/>
      <c r="JTY25" s="261"/>
      <c r="JTZ25" s="261"/>
      <c r="JUA25" s="261"/>
      <c r="JUB25" s="261"/>
      <c r="JUC25" s="261"/>
      <c r="JUD25" s="261"/>
      <c r="JUE25" s="261"/>
      <c r="JUF25" s="261"/>
      <c r="JUG25" s="261"/>
      <c r="JUH25" s="261"/>
      <c r="JUI25" s="261"/>
      <c r="JUJ25" s="261"/>
      <c r="JUK25" s="261"/>
      <c r="JUL25" s="261"/>
      <c r="JUM25" s="261"/>
      <c r="JUN25" s="261"/>
      <c r="JUO25" s="261"/>
      <c r="JUP25" s="261"/>
      <c r="JUQ25" s="261"/>
      <c r="JUR25" s="261"/>
      <c r="JUS25" s="261"/>
      <c r="JUT25" s="261"/>
      <c r="JUU25" s="261"/>
      <c r="JUV25" s="261"/>
      <c r="JUW25" s="261"/>
      <c r="JUX25" s="261"/>
      <c r="JUY25" s="261"/>
      <c r="JUZ25" s="261"/>
      <c r="JVA25" s="261"/>
      <c r="JVB25" s="261"/>
      <c r="JVC25" s="261"/>
      <c r="JVD25" s="261"/>
      <c r="JVE25" s="261"/>
      <c r="JVF25" s="261"/>
      <c r="JVG25" s="261"/>
      <c r="JVH25" s="261"/>
      <c r="JVI25" s="261"/>
      <c r="JVJ25" s="261"/>
      <c r="JVK25" s="261"/>
      <c r="JVL25" s="261"/>
      <c r="JVM25" s="261"/>
      <c r="JVN25" s="261"/>
      <c r="JVO25" s="261"/>
      <c r="JVP25" s="261"/>
      <c r="JVQ25" s="261"/>
      <c r="JVR25" s="261"/>
      <c r="JVS25" s="261"/>
      <c r="JVT25" s="261"/>
      <c r="JVU25" s="261"/>
      <c r="JVV25" s="261"/>
      <c r="JVW25" s="261"/>
      <c r="JVX25" s="261"/>
      <c r="JVY25" s="261"/>
      <c r="JVZ25" s="261"/>
      <c r="JWA25" s="261"/>
      <c r="JWB25" s="261"/>
      <c r="JWC25" s="261"/>
      <c r="JWD25" s="261"/>
      <c r="JWE25" s="261"/>
      <c r="JWF25" s="261"/>
      <c r="JWG25" s="261"/>
      <c r="JWH25" s="261"/>
      <c r="JWI25" s="261"/>
      <c r="JWJ25" s="261"/>
      <c r="JWK25" s="261"/>
      <c r="JWL25" s="261"/>
      <c r="JWM25" s="261"/>
      <c r="JWN25" s="261"/>
      <c r="JWO25" s="261"/>
      <c r="JWP25" s="261"/>
      <c r="JWQ25" s="261"/>
      <c r="JWR25" s="261"/>
      <c r="JWS25" s="261"/>
      <c r="JWT25" s="261"/>
      <c r="JWU25" s="261"/>
      <c r="JWV25" s="261"/>
      <c r="JWW25" s="261"/>
      <c r="JWX25" s="261"/>
      <c r="JWY25" s="261"/>
      <c r="JWZ25" s="261"/>
      <c r="JXA25" s="261"/>
      <c r="JXB25" s="261"/>
      <c r="JXC25" s="261"/>
      <c r="JXD25" s="261"/>
      <c r="JXE25" s="261"/>
      <c r="JXF25" s="261"/>
      <c r="JXG25" s="261"/>
      <c r="JXH25" s="261"/>
      <c r="JXI25" s="261"/>
      <c r="JXJ25" s="261"/>
      <c r="JXK25" s="261"/>
      <c r="JXL25" s="261"/>
      <c r="JXM25" s="261"/>
      <c r="JXN25" s="261"/>
      <c r="JXO25" s="261"/>
      <c r="JXP25" s="261"/>
      <c r="JXQ25" s="261"/>
      <c r="JXR25" s="261"/>
      <c r="JXS25" s="261"/>
      <c r="JXT25" s="261"/>
      <c r="JXU25" s="261"/>
      <c r="JXV25" s="261"/>
      <c r="JXW25" s="261"/>
      <c r="JXX25" s="261"/>
      <c r="JXY25" s="261"/>
      <c r="JXZ25" s="261"/>
      <c r="JYA25" s="261"/>
      <c r="JYB25" s="261"/>
      <c r="JYC25" s="261"/>
      <c r="JYD25" s="261"/>
      <c r="JYE25" s="261"/>
      <c r="JYF25" s="261"/>
      <c r="JYG25" s="261"/>
      <c r="JYH25" s="261"/>
      <c r="JYI25" s="261"/>
      <c r="JYJ25" s="261"/>
      <c r="JYK25" s="261"/>
      <c r="JYL25" s="261"/>
      <c r="JYM25" s="261"/>
      <c r="JYN25" s="261"/>
      <c r="JYO25" s="261"/>
      <c r="JYP25" s="261"/>
      <c r="JYQ25" s="261"/>
      <c r="JYR25" s="261"/>
      <c r="JYS25" s="261"/>
      <c r="JYT25" s="261"/>
      <c r="JYU25" s="261"/>
      <c r="JYV25" s="261"/>
      <c r="JYW25" s="261"/>
      <c r="JYX25" s="261"/>
      <c r="JYY25" s="261"/>
      <c r="JYZ25" s="261"/>
      <c r="JZA25" s="261"/>
      <c r="JZB25" s="261"/>
      <c r="JZC25" s="261"/>
      <c r="JZD25" s="261"/>
      <c r="JZE25" s="261"/>
      <c r="JZF25" s="261"/>
      <c r="JZG25" s="261"/>
      <c r="JZH25" s="261"/>
      <c r="JZI25" s="261"/>
      <c r="JZJ25" s="261"/>
      <c r="JZK25" s="261"/>
      <c r="JZL25" s="261"/>
      <c r="JZM25" s="261"/>
      <c r="JZN25" s="261"/>
      <c r="JZO25" s="261"/>
      <c r="JZP25" s="261"/>
      <c r="JZQ25" s="261"/>
      <c r="JZR25" s="261"/>
      <c r="JZS25" s="261"/>
      <c r="JZT25" s="261"/>
      <c r="JZU25" s="261"/>
      <c r="JZV25" s="261"/>
      <c r="JZW25" s="261"/>
      <c r="JZX25" s="261"/>
      <c r="JZY25" s="261"/>
      <c r="JZZ25" s="261"/>
      <c r="KAA25" s="261"/>
      <c r="KAB25" s="261"/>
      <c r="KAC25" s="261"/>
      <c r="KAD25" s="261"/>
      <c r="KAE25" s="261"/>
      <c r="KAF25" s="261"/>
      <c r="KAG25" s="261"/>
      <c r="KAH25" s="261"/>
      <c r="KAI25" s="261"/>
      <c r="KAJ25" s="261"/>
      <c r="KAK25" s="261"/>
      <c r="KAL25" s="261"/>
      <c r="KAM25" s="261"/>
      <c r="KAN25" s="261"/>
      <c r="KAO25" s="261"/>
      <c r="KAP25" s="261"/>
      <c r="KAQ25" s="261"/>
      <c r="KAR25" s="261"/>
      <c r="KAS25" s="261"/>
      <c r="KAT25" s="261"/>
      <c r="KAU25" s="261"/>
      <c r="KAV25" s="261"/>
      <c r="KAW25" s="261"/>
      <c r="KAX25" s="261"/>
      <c r="KAY25" s="261"/>
      <c r="KAZ25" s="261"/>
      <c r="KBA25" s="261"/>
      <c r="KBB25" s="261"/>
      <c r="KBC25" s="261"/>
      <c r="KBD25" s="261"/>
      <c r="KBE25" s="261"/>
      <c r="KBF25" s="261"/>
      <c r="KBG25" s="261"/>
      <c r="KBH25" s="261"/>
      <c r="KBI25" s="261"/>
      <c r="KBJ25" s="261"/>
      <c r="KBK25" s="261"/>
      <c r="KBL25" s="261"/>
      <c r="KBM25" s="261"/>
      <c r="KBN25" s="261"/>
      <c r="KBO25" s="261"/>
      <c r="KBP25" s="261"/>
      <c r="KBQ25" s="261"/>
      <c r="KBR25" s="261"/>
      <c r="KBS25" s="261"/>
      <c r="KBT25" s="261"/>
      <c r="KBU25" s="261"/>
      <c r="KBV25" s="261"/>
      <c r="KBW25" s="261"/>
      <c r="KBX25" s="261"/>
      <c r="KBY25" s="261"/>
      <c r="KBZ25" s="261"/>
      <c r="KCA25" s="261"/>
      <c r="KCB25" s="261"/>
      <c r="KCC25" s="261"/>
      <c r="KCD25" s="261"/>
      <c r="KCE25" s="261"/>
      <c r="KCF25" s="261"/>
      <c r="KCG25" s="261"/>
      <c r="KCH25" s="261"/>
      <c r="KCI25" s="261"/>
      <c r="KCJ25" s="261"/>
      <c r="KCK25" s="261"/>
      <c r="KCL25" s="261"/>
      <c r="KCM25" s="261"/>
      <c r="KCN25" s="261"/>
      <c r="KCO25" s="261"/>
      <c r="KCP25" s="261"/>
      <c r="KCQ25" s="261"/>
      <c r="KCR25" s="261"/>
      <c r="KCS25" s="261"/>
      <c r="KCT25" s="261"/>
      <c r="KCU25" s="261"/>
      <c r="KCV25" s="261"/>
      <c r="KCW25" s="261"/>
      <c r="KCX25" s="261"/>
      <c r="KCY25" s="261"/>
      <c r="KCZ25" s="261"/>
      <c r="KDA25" s="261"/>
      <c r="KDB25" s="261"/>
      <c r="KDC25" s="261"/>
      <c r="KDD25" s="261"/>
      <c r="KDE25" s="261"/>
      <c r="KDF25" s="261"/>
      <c r="KDG25" s="261"/>
      <c r="KDH25" s="261"/>
      <c r="KDI25" s="261"/>
      <c r="KDJ25" s="261"/>
      <c r="KDK25" s="261"/>
      <c r="KDL25" s="261"/>
      <c r="KDM25" s="261"/>
      <c r="KDN25" s="261"/>
      <c r="KDO25" s="261"/>
      <c r="KDP25" s="261"/>
      <c r="KDQ25" s="261"/>
      <c r="KDR25" s="261"/>
      <c r="KDS25" s="261"/>
      <c r="KDT25" s="261"/>
      <c r="KDU25" s="261"/>
      <c r="KDV25" s="261"/>
      <c r="KDW25" s="261"/>
      <c r="KDX25" s="261"/>
      <c r="KDY25" s="261"/>
      <c r="KDZ25" s="261"/>
      <c r="KEA25" s="261"/>
      <c r="KEB25" s="261"/>
      <c r="KEC25" s="261"/>
      <c r="KED25" s="261"/>
      <c r="KEE25" s="261"/>
      <c r="KEF25" s="261"/>
      <c r="KEG25" s="261"/>
      <c r="KEH25" s="261"/>
      <c r="KEI25" s="261"/>
      <c r="KEJ25" s="261"/>
      <c r="KEK25" s="261"/>
      <c r="KEL25" s="261"/>
      <c r="KEM25" s="261"/>
      <c r="KEN25" s="261"/>
      <c r="KEO25" s="261"/>
      <c r="KEP25" s="261"/>
      <c r="KEQ25" s="261"/>
      <c r="KER25" s="261"/>
      <c r="KES25" s="261"/>
      <c r="KET25" s="261"/>
      <c r="KEU25" s="261"/>
      <c r="KEV25" s="261"/>
      <c r="KEW25" s="261"/>
      <c r="KEX25" s="261"/>
      <c r="KEY25" s="261"/>
      <c r="KEZ25" s="261"/>
      <c r="KFA25" s="261"/>
      <c r="KFB25" s="261"/>
      <c r="KFC25" s="261"/>
      <c r="KFD25" s="261"/>
      <c r="KFE25" s="261"/>
      <c r="KFF25" s="261"/>
      <c r="KFG25" s="261"/>
      <c r="KFH25" s="261"/>
      <c r="KFI25" s="261"/>
      <c r="KFJ25" s="261"/>
      <c r="KFK25" s="261"/>
      <c r="KFL25" s="261"/>
      <c r="KFM25" s="261"/>
      <c r="KFN25" s="261"/>
      <c r="KFO25" s="261"/>
      <c r="KFP25" s="261"/>
      <c r="KFQ25" s="261"/>
      <c r="KFR25" s="261"/>
      <c r="KFS25" s="261"/>
      <c r="KFT25" s="261"/>
      <c r="KFU25" s="261"/>
      <c r="KFV25" s="261"/>
      <c r="KFW25" s="261"/>
      <c r="KFX25" s="261"/>
      <c r="KFY25" s="261"/>
      <c r="KFZ25" s="261"/>
      <c r="KGA25" s="261"/>
      <c r="KGB25" s="261"/>
      <c r="KGC25" s="261"/>
      <c r="KGD25" s="261"/>
      <c r="KGE25" s="261"/>
      <c r="KGF25" s="261"/>
      <c r="KGG25" s="261"/>
      <c r="KGH25" s="261"/>
      <c r="KGI25" s="261"/>
      <c r="KGJ25" s="261"/>
      <c r="KGK25" s="261"/>
      <c r="KGL25" s="261"/>
      <c r="KGM25" s="261"/>
      <c r="KGN25" s="261"/>
      <c r="KGO25" s="261"/>
      <c r="KGP25" s="261"/>
      <c r="KGQ25" s="261"/>
      <c r="KGR25" s="261"/>
      <c r="KGS25" s="261"/>
      <c r="KGT25" s="261"/>
      <c r="KGU25" s="261"/>
      <c r="KGV25" s="261"/>
      <c r="KGW25" s="261"/>
      <c r="KGX25" s="261"/>
      <c r="KGY25" s="261"/>
      <c r="KGZ25" s="261"/>
      <c r="KHA25" s="261"/>
      <c r="KHB25" s="261"/>
      <c r="KHC25" s="261"/>
      <c r="KHD25" s="261"/>
      <c r="KHE25" s="261"/>
      <c r="KHF25" s="261"/>
      <c r="KHG25" s="261"/>
      <c r="KHH25" s="261"/>
      <c r="KHI25" s="261"/>
      <c r="KHJ25" s="261"/>
      <c r="KHK25" s="261"/>
      <c r="KHL25" s="261"/>
      <c r="KHM25" s="261"/>
      <c r="KHN25" s="261"/>
      <c r="KHO25" s="261"/>
      <c r="KHP25" s="261"/>
      <c r="KHQ25" s="261"/>
      <c r="KHR25" s="261"/>
      <c r="KHS25" s="261"/>
      <c r="KHT25" s="261"/>
      <c r="KHU25" s="261"/>
      <c r="KHV25" s="261"/>
      <c r="KHW25" s="261"/>
      <c r="KHX25" s="261"/>
      <c r="KHY25" s="261"/>
      <c r="KHZ25" s="261"/>
      <c r="KIA25" s="261"/>
      <c r="KIB25" s="261"/>
      <c r="KIC25" s="261"/>
      <c r="KID25" s="261"/>
      <c r="KIE25" s="261"/>
      <c r="KIF25" s="261"/>
      <c r="KIG25" s="261"/>
      <c r="KIH25" s="261"/>
      <c r="KII25" s="261"/>
      <c r="KIJ25" s="261"/>
      <c r="KIK25" s="261"/>
      <c r="KIL25" s="261"/>
      <c r="KIM25" s="261"/>
      <c r="KIN25" s="261"/>
      <c r="KIO25" s="261"/>
      <c r="KIP25" s="261"/>
      <c r="KIQ25" s="261"/>
      <c r="KIR25" s="261"/>
      <c r="KIS25" s="261"/>
      <c r="KIT25" s="261"/>
      <c r="KIU25" s="261"/>
      <c r="KIV25" s="261"/>
      <c r="KIW25" s="261"/>
      <c r="KIX25" s="261"/>
      <c r="KIY25" s="261"/>
      <c r="KIZ25" s="261"/>
      <c r="KJA25" s="261"/>
      <c r="KJB25" s="261"/>
      <c r="KJC25" s="261"/>
      <c r="KJD25" s="261"/>
      <c r="KJE25" s="261"/>
      <c r="KJF25" s="261"/>
      <c r="KJG25" s="261"/>
      <c r="KJH25" s="261"/>
      <c r="KJI25" s="261"/>
      <c r="KJJ25" s="261"/>
      <c r="KJK25" s="261"/>
      <c r="KJL25" s="261"/>
      <c r="KJM25" s="261"/>
      <c r="KJN25" s="261"/>
      <c r="KJO25" s="261"/>
      <c r="KJP25" s="261"/>
      <c r="KJQ25" s="261"/>
      <c r="KJR25" s="261"/>
      <c r="KJS25" s="261"/>
      <c r="KJT25" s="261"/>
      <c r="KJU25" s="261"/>
      <c r="KJV25" s="261"/>
      <c r="KJW25" s="261"/>
      <c r="KJX25" s="261"/>
      <c r="KJY25" s="261"/>
      <c r="KJZ25" s="261"/>
      <c r="KKA25" s="261"/>
      <c r="KKB25" s="261"/>
      <c r="KKC25" s="261"/>
      <c r="KKD25" s="261"/>
      <c r="KKE25" s="261"/>
      <c r="KKF25" s="261"/>
      <c r="KKG25" s="261"/>
      <c r="KKH25" s="261"/>
      <c r="KKI25" s="261"/>
      <c r="KKJ25" s="261"/>
      <c r="KKK25" s="261"/>
      <c r="KKL25" s="261"/>
      <c r="KKM25" s="261"/>
      <c r="KKN25" s="261"/>
      <c r="KKO25" s="261"/>
      <c r="KKP25" s="261"/>
      <c r="KKQ25" s="261"/>
      <c r="KKR25" s="261"/>
      <c r="KKS25" s="261"/>
      <c r="KKT25" s="261"/>
      <c r="KKU25" s="261"/>
      <c r="KKV25" s="261"/>
      <c r="KKW25" s="261"/>
      <c r="KKX25" s="261"/>
      <c r="KKY25" s="261"/>
      <c r="KKZ25" s="261"/>
      <c r="KLA25" s="261"/>
      <c r="KLB25" s="261"/>
      <c r="KLC25" s="261"/>
      <c r="KLD25" s="261"/>
      <c r="KLE25" s="261"/>
      <c r="KLF25" s="261"/>
      <c r="KLG25" s="261"/>
      <c r="KLH25" s="261"/>
      <c r="KLI25" s="261"/>
      <c r="KLJ25" s="261"/>
      <c r="KLK25" s="261"/>
      <c r="KLL25" s="261"/>
      <c r="KLM25" s="261"/>
      <c r="KLN25" s="261"/>
      <c r="KLO25" s="261"/>
      <c r="KLP25" s="261"/>
      <c r="KLQ25" s="261"/>
      <c r="KLR25" s="261"/>
      <c r="KLS25" s="261"/>
      <c r="KLT25" s="261"/>
      <c r="KLU25" s="261"/>
      <c r="KLV25" s="261"/>
      <c r="KLW25" s="261"/>
      <c r="KLX25" s="261"/>
      <c r="KLY25" s="261"/>
      <c r="KLZ25" s="261"/>
      <c r="KMA25" s="261"/>
      <c r="KMB25" s="261"/>
      <c r="KMC25" s="261"/>
      <c r="KMD25" s="261"/>
      <c r="KME25" s="261"/>
      <c r="KMF25" s="261"/>
      <c r="KMG25" s="261"/>
      <c r="KMH25" s="261"/>
      <c r="KMI25" s="261"/>
      <c r="KMJ25" s="261"/>
      <c r="KMK25" s="261"/>
      <c r="KML25" s="261"/>
      <c r="KMM25" s="261"/>
      <c r="KMN25" s="261"/>
      <c r="KMO25" s="261"/>
      <c r="KMP25" s="261"/>
      <c r="KMQ25" s="261"/>
      <c r="KMR25" s="261"/>
      <c r="KMS25" s="261"/>
      <c r="KMT25" s="261"/>
      <c r="KMU25" s="261"/>
      <c r="KMV25" s="261"/>
      <c r="KMW25" s="261"/>
      <c r="KMX25" s="261"/>
      <c r="KMY25" s="261"/>
      <c r="KMZ25" s="261"/>
      <c r="KNA25" s="261"/>
      <c r="KNB25" s="261"/>
      <c r="KNC25" s="261"/>
      <c r="KND25" s="261"/>
      <c r="KNE25" s="261"/>
      <c r="KNF25" s="261"/>
      <c r="KNG25" s="261"/>
      <c r="KNH25" s="261"/>
      <c r="KNI25" s="261"/>
      <c r="KNJ25" s="261"/>
      <c r="KNK25" s="261"/>
      <c r="KNL25" s="261"/>
      <c r="KNM25" s="261"/>
      <c r="KNN25" s="261"/>
      <c r="KNO25" s="261"/>
      <c r="KNP25" s="261"/>
      <c r="KNQ25" s="261"/>
      <c r="KNR25" s="261"/>
      <c r="KNS25" s="261"/>
      <c r="KNT25" s="261"/>
      <c r="KNU25" s="261"/>
      <c r="KNV25" s="261"/>
      <c r="KNW25" s="261"/>
      <c r="KNX25" s="261"/>
      <c r="KNY25" s="261"/>
      <c r="KNZ25" s="261"/>
      <c r="KOA25" s="261"/>
      <c r="KOB25" s="261"/>
      <c r="KOC25" s="261"/>
      <c r="KOD25" s="261"/>
      <c r="KOE25" s="261"/>
      <c r="KOF25" s="261"/>
      <c r="KOG25" s="261"/>
      <c r="KOH25" s="261"/>
      <c r="KOI25" s="261"/>
      <c r="KOJ25" s="261"/>
      <c r="KOK25" s="261"/>
      <c r="KOL25" s="261"/>
      <c r="KOM25" s="261"/>
      <c r="KON25" s="261"/>
      <c r="KOO25" s="261"/>
      <c r="KOP25" s="261"/>
      <c r="KOQ25" s="261"/>
      <c r="KOR25" s="261"/>
      <c r="KOS25" s="261"/>
      <c r="KOT25" s="261"/>
      <c r="KOU25" s="261"/>
      <c r="KOV25" s="261"/>
      <c r="KOW25" s="261"/>
      <c r="KOX25" s="261"/>
      <c r="KOY25" s="261"/>
      <c r="KOZ25" s="261"/>
      <c r="KPA25" s="261"/>
      <c r="KPB25" s="261"/>
      <c r="KPC25" s="261"/>
      <c r="KPD25" s="261"/>
      <c r="KPE25" s="261"/>
      <c r="KPF25" s="261"/>
      <c r="KPG25" s="261"/>
      <c r="KPH25" s="261"/>
      <c r="KPI25" s="261"/>
      <c r="KPJ25" s="261"/>
      <c r="KPK25" s="261"/>
      <c r="KPL25" s="261"/>
      <c r="KPM25" s="261"/>
      <c r="KPN25" s="261"/>
      <c r="KPO25" s="261"/>
      <c r="KPP25" s="261"/>
      <c r="KPQ25" s="261"/>
      <c r="KPR25" s="261"/>
      <c r="KPS25" s="261"/>
      <c r="KPT25" s="261"/>
      <c r="KPU25" s="261"/>
      <c r="KPV25" s="261"/>
      <c r="KPW25" s="261"/>
      <c r="KPX25" s="261"/>
      <c r="KPY25" s="261"/>
      <c r="KPZ25" s="261"/>
      <c r="KQA25" s="261"/>
      <c r="KQB25" s="261"/>
      <c r="KQC25" s="261"/>
      <c r="KQD25" s="261"/>
      <c r="KQE25" s="261"/>
      <c r="KQF25" s="261"/>
      <c r="KQG25" s="261"/>
      <c r="KQH25" s="261"/>
      <c r="KQI25" s="261"/>
      <c r="KQJ25" s="261"/>
      <c r="KQK25" s="261"/>
      <c r="KQL25" s="261"/>
      <c r="KQM25" s="261"/>
      <c r="KQN25" s="261"/>
      <c r="KQO25" s="261"/>
      <c r="KQP25" s="261"/>
      <c r="KQQ25" s="261"/>
      <c r="KQR25" s="261"/>
      <c r="KQS25" s="261"/>
      <c r="KQT25" s="261"/>
      <c r="KQU25" s="261"/>
      <c r="KQV25" s="261"/>
      <c r="KQW25" s="261"/>
      <c r="KQX25" s="261"/>
      <c r="KQY25" s="261"/>
      <c r="KQZ25" s="261"/>
      <c r="KRA25" s="261"/>
      <c r="KRB25" s="261"/>
      <c r="KRC25" s="261"/>
      <c r="KRD25" s="261"/>
      <c r="KRE25" s="261"/>
      <c r="KRF25" s="261"/>
      <c r="KRG25" s="261"/>
      <c r="KRH25" s="261"/>
      <c r="KRI25" s="261"/>
      <c r="KRJ25" s="261"/>
      <c r="KRK25" s="261"/>
      <c r="KRL25" s="261"/>
      <c r="KRM25" s="261"/>
      <c r="KRN25" s="261"/>
      <c r="KRO25" s="261"/>
      <c r="KRP25" s="261"/>
      <c r="KRQ25" s="261"/>
      <c r="KRR25" s="261"/>
      <c r="KRS25" s="261"/>
      <c r="KRT25" s="261"/>
      <c r="KRU25" s="261"/>
      <c r="KRV25" s="261"/>
      <c r="KRW25" s="261"/>
      <c r="KRX25" s="261"/>
      <c r="KRY25" s="261"/>
      <c r="KRZ25" s="261"/>
      <c r="KSA25" s="261"/>
      <c r="KSB25" s="261"/>
      <c r="KSC25" s="261"/>
      <c r="KSD25" s="261"/>
      <c r="KSE25" s="261"/>
      <c r="KSF25" s="261"/>
      <c r="KSG25" s="261"/>
      <c r="KSH25" s="261"/>
      <c r="KSI25" s="261"/>
      <c r="KSJ25" s="261"/>
      <c r="KSK25" s="261"/>
      <c r="KSL25" s="261"/>
      <c r="KSM25" s="261"/>
      <c r="KSN25" s="261"/>
      <c r="KSO25" s="261"/>
      <c r="KSP25" s="261"/>
      <c r="KSQ25" s="261"/>
      <c r="KSR25" s="261"/>
      <c r="KSS25" s="261"/>
      <c r="KST25" s="261"/>
      <c r="KSU25" s="261"/>
      <c r="KSV25" s="261"/>
      <c r="KSW25" s="261"/>
      <c r="KSX25" s="261"/>
      <c r="KSY25" s="261"/>
      <c r="KSZ25" s="261"/>
      <c r="KTA25" s="261"/>
      <c r="KTB25" s="261"/>
      <c r="KTC25" s="261"/>
      <c r="KTD25" s="261"/>
      <c r="KTE25" s="261"/>
      <c r="KTF25" s="261"/>
      <c r="KTG25" s="261"/>
      <c r="KTH25" s="261"/>
      <c r="KTI25" s="261"/>
      <c r="KTJ25" s="261"/>
      <c r="KTK25" s="261"/>
      <c r="KTL25" s="261"/>
      <c r="KTM25" s="261"/>
      <c r="KTN25" s="261"/>
      <c r="KTO25" s="261"/>
      <c r="KTP25" s="261"/>
      <c r="KTQ25" s="261"/>
      <c r="KTR25" s="261"/>
      <c r="KTS25" s="261"/>
      <c r="KTT25" s="261"/>
      <c r="KTU25" s="261"/>
      <c r="KTV25" s="261"/>
      <c r="KTW25" s="261"/>
      <c r="KTX25" s="261"/>
      <c r="KTY25" s="261"/>
      <c r="KTZ25" s="261"/>
      <c r="KUA25" s="261"/>
      <c r="KUB25" s="261"/>
      <c r="KUC25" s="261"/>
      <c r="KUD25" s="261"/>
      <c r="KUE25" s="261"/>
      <c r="KUF25" s="261"/>
      <c r="KUG25" s="261"/>
      <c r="KUH25" s="261"/>
      <c r="KUI25" s="261"/>
      <c r="KUJ25" s="261"/>
      <c r="KUK25" s="261"/>
      <c r="KUL25" s="261"/>
      <c r="KUM25" s="261"/>
      <c r="KUN25" s="261"/>
      <c r="KUO25" s="261"/>
      <c r="KUP25" s="261"/>
      <c r="KUQ25" s="261"/>
      <c r="KUR25" s="261"/>
      <c r="KUS25" s="261"/>
      <c r="KUT25" s="261"/>
      <c r="KUU25" s="261"/>
      <c r="KUV25" s="261"/>
      <c r="KUW25" s="261"/>
      <c r="KUX25" s="261"/>
      <c r="KUY25" s="261"/>
      <c r="KUZ25" s="261"/>
      <c r="KVA25" s="261"/>
      <c r="KVB25" s="261"/>
      <c r="KVC25" s="261"/>
      <c r="KVD25" s="261"/>
      <c r="KVE25" s="261"/>
      <c r="KVF25" s="261"/>
      <c r="KVG25" s="261"/>
      <c r="KVH25" s="261"/>
      <c r="KVI25" s="261"/>
      <c r="KVJ25" s="261"/>
      <c r="KVK25" s="261"/>
      <c r="KVL25" s="261"/>
      <c r="KVM25" s="261"/>
      <c r="KVN25" s="261"/>
      <c r="KVO25" s="261"/>
      <c r="KVP25" s="261"/>
      <c r="KVQ25" s="261"/>
      <c r="KVR25" s="261"/>
      <c r="KVS25" s="261"/>
      <c r="KVT25" s="261"/>
      <c r="KVU25" s="261"/>
      <c r="KVV25" s="261"/>
      <c r="KVW25" s="261"/>
      <c r="KVX25" s="261"/>
      <c r="KVY25" s="261"/>
      <c r="KVZ25" s="261"/>
      <c r="KWA25" s="261"/>
      <c r="KWB25" s="261"/>
      <c r="KWC25" s="261"/>
      <c r="KWD25" s="261"/>
      <c r="KWE25" s="261"/>
      <c r="KWF25" s="261"/>
      <c r="KWG25" s="261"/>
      <c r="KWH25" s="261"/>
      <c r="KWI25" s="261"/>
      <c r="KWJ25" s="261"/>
      <c r="KWK25" s="261"/>
      <c r="KWL25" s="261"/>
      <c r="KWM25" s="261"/>
      <c r="KWN25" s="261"/>
      <c r="KWO25" s="261"/>
      <c r="KWP25" s="261"/>
      <c r="KWQ25" s="261"/>
      <c r="KWR25" s="261"/>
      <c r="KWS25" s="261"/>
      <c r="KWT25" s="261"/>
      <c r="KWU25" s="261"/>
      <c r="KWV25" s="261"/>
      <c r="KWW25" s="261"/>
      <c r="KWX25" s="261"/>
      <c r="KWY25" s="261"/>
      <c r="KWZ25" s="261"/>
      <c r="KXA25" s="261"/>
      <c r="KXB25" s="261"/>
      <c r="KXC25" s="261"/>
      <c r="KXD25" s="261"/>
      <c r="KXE25" s="261"/>
      <c r="KXF25" s="261"/>
      <c r="KXG25" s="261"/>
      <c r="KXH25" s="261"/>
      <c r="KXI25" s="261"/>
      <c r="KXJ25" s="261"/>
      <c r="KXK25" s="261"/>
      <c r="KXL25" s="261"/>
      <c r="KXM25" s="261"/>
      <c r="KXN25" s="261"/>
      <c r="KXO25" s="261"/>
      <c r="KXP25" s="261"/>
      <c r="KXQ25" s="261"/>
      <c r="KXR25" s="261"/>
      <c r="KXS25" s="261"/>
      <c r="KXT25" s="261"/>
      <c r="KXU25" s="261"/>
      <c r="KXV25" s="261"/>
      <c r="KXW25" s="261"/>
      <c r="KXX25" s="261"/>
      <c r="KXY25" s="261"/>
      <c r="KXZ25" s="261"/>
      <c r="KYA25" s="261"/>
      <c r="KYB25" s="261"/>
      <c r="KYC25" s="261"/>
      <c r="KYD25" s="261"/>
      <c r="KYE25" s="261"/>
      <c r="KYF25" s="261"/>
      <c r="KYG25" s="261"/>
      <c r="KYH25" s="261"/>
      <c r="KYI25" s="261"/>
      <c r="KYJ25" s="261"/>
      <c r="KYK25" s="261"/>
      <c r="KYL25" s="261"/>
      <c r="KYM25" s="261"/>
      <c r="KYN25" s="261"/>
      <c r="KYO25" s="261"/>
      <c r="KYP25" s="261"/>
      <c r="KYQ25" s="261"/>
      <c r="KYR25" s="261"/>
      <c r="KYS25" s="261"/>
      <c r="KYT25" s="261"/>
      <c r="KYU25" s="261"/>
      <c r="KYV25" s="261"/>
      <c r="KYW25" s="261"/>
      <c r="KYX25" s="261"/>
      <c r="KYY25" s="261"/>
      <c r="KYZ25" s="261"/>
      <c r="KZA25" s="261"/>
      <c r="KZB25" s="261"/>
      <c r="KZC25" s="261"/>
      <c r="KZD25" s="261"/>
      <c r="KZE25" s="261"/>
      <c r="KZF25" s="261"/>
      <c r="KZG25" s="261"/>
      <c r="KZH25" s="261"/>
      <c r="KZI25" s="261"/>
      <c r="KZJ25" s="261"/>
      <c r="KZK25" s="261"/>
      <c r="KZL25" s="261"/>
      <c r="KZM25" s="261"/>
      <c r="KZN25" s="261"/>
      <c r="KZO25" s="261"/>
      <c r="KZP25" s="261"/>
      <c r="KZQ25" s="261"/>
      <c r="KZR25" s="261"/>
      <c r="KZS25" s="261"/>
      <c r="KZT25" s="261"/>
      <c r="KZU25" s="261"/>
      <c r="KZV25" s="261"/>
      <c r="KZW25" s="261"/>
      <c r="KZX25" s="261"/>
      <c r="KZY25" s="261"/>
      <c r="KZZ25" s="261"/>
      <c r="LAA25" s="261"/>
      <c r="LAB25" s="261"/>
      <c r="LAC25" s="261"/>
      <c r="LAD25" s="261"/>
      <c r="LAE25" s="261"/>
      <c r="LAF25" s="261"/>
      <c r="LAG25" s="261"/>
      <c r="LAH25" s="261"/>
      <c r="LAI25" s="261"/>
      <c r="LAJ25" s="261"/>
      <c r="LAK25" s="261"/>
      <c r="LAL25" s="261"/>
      <c r="LAM25" s="261"/>
      <c r="LAN25" s="261"/>
      <c r="LAO25" s="261"/>
      <c r="LAP25" s="261"/>
      <c r="LAQ25" s="261"/>
      <c r="LAR25" s="261"/>
      <c r="LAS25" s="261"/>
      <c r="LAT25" s="261"/>
      <c r="LAU25" s="261"/>
      <c r="LAV25" s="261"/>
      <c r="LAW25" s="261"/>
      <c r="LAX25" s="261"/>
      <c r="LAY25" s="261"/>
      <c r="LAZ25" s="261"/>
      <c r="LBA25" s="261"/>
      <c r="LBB25" s="261"/>
      <c r="LBC25" s="261"/>
      <c r="LBD25" s="261"/>
      <c r="LBE25" s="261"/>
      <c r="LBF25" s="261"/>
      <c r="LBG25" s="261"/>
      <c r="LBH25" s="261"/>
      <c r="LBI25" s="261"/>
      <c r="LBJ25" s="261"/>
      <c r="LBK25" s="261"/>
      <c r="LBL25" s="261"/>
      <c r="LBM25" s="261"/>
      <c r="LBN25" s="261"/>
      <c r="LBO25" s="261"/>
      <c r="LBP25" s="261"/>
      <c r="LBQ25" s="261"/>
      <c r="LBR25" s="261"/>
      <c r="LBS25" s="261"/>
      <c r="LBT25" s="261"/>
      <c r="LBU25" s="261"/>
      <c r="LBV25" s="261"/>
      <c r="LBW25" s="261"/>
      <c r="LBX25" s="261"/>
      <c r="LBY25" s="261"/>
      <c r="LBZ25" s="261"/>
      <c r="LCA25" s="261"/>
      <c r="LCB25" s="261"/>
      <c r="LCC25" s="261"/>
      <c r="LCD25" s="261"/>
      <c r="LCE25" s="261"/>
      <c r="LCF25" s="261"/>
      <c r="LCG25" s="261"/>
      <c r="LCH25" s="261"/>
      <c r="LCI25" s="261"/>
      <c r="LCJ25" s="261"/>
      <c r="LCK25" s="261"/>
      <c r="LCL25" s="261"/>
      <c r="LCM25" s="261"/>
      <c r="LCN25" s="261"/>
      <c r="LCO25" s="261"/>
      <c r="LCP25" s="261"/>
      <c r="LCQ25" s="261"/>
      <c r="LCR25" s="261"/>
      <c r="LCS25" s="261"/>
      <c r="LCT25" s="261"/>
      <c r="LCU25" s="261"/>
      <c r="LCV25" s="261"/>
      <c r="LCW25" s="261"/>
      <c r="LCX25" s="261"/>
      <c r="LCY25" s="261"/>
      <c r="LCZ25" s="261"/>
      <c r="LDA25" s="261"/>
      <c r="LDB25" s="261"/>
      <c r="LDC25" s="261"/>
      <c r="LDD25" s="261"/>
      <c r="LDE25" s="261"/>
      <c r="LDF25" s="261"/>
      <c r="LDG25" s="261"/>
      <c r="LDH25" s="261"/>
      <c r="LDI25" s="261"/>
      <c r="LDJ25" s="261"/>
      <c r="LDK25" s="261"/>
      <c r="LDL25" s="261"/>
      <c r="LDM25" s="261"/>
      <c r="LDN25" s="261"/>
      <c r="LDO25" s="261"/>
      <c r="LDP25" s="261"/>
      <c r="LDQ25" s="261"/>
      <c r="LDR25" s="261"/>
      <c r="LDS25" s="261"/>
      <c r="LDT25" s="261"/>
      <c r="LDU25" s="261"/>
      <c r="LDV25" s="261"/>
      <c r="LDW25" s="261"/>
      <c r="LDX25" s="261"/>
      <c r="LDY25" s="261"/>
      <c r="LDZ25" s="261"/>
      <c r="LEA25" s="261"/>
      <c r="LEB25" s="261"/>
      <c r="LEC25" s="261"/>
      <c r="LED25" s="261"/>
      <c r="LEE25" s="261"/>
      <c r="LEF25" s="261"/>
      <c r="LEG25" s="261"/>
      <c r="LEH25" s="261"/>
      <c r="LEI25" s="261"/>
      <c r="LEJ25" s="261"/>
      <c r="LEK25" s="261"/>
      <c r="LEL25" s="261"/>
      <c r="LEM25" s="261"/>
      <c r="LEN25" s="261"/>
      <c r="LEO25" s="261"/>
      <c r="LEP25" s="261"/>
      <c r="LEQ25" s="261"/>
      <c r="LER25" s="261"/>
      <c r="LES25" s="261"/>
      <c r="LET25" s="261"/>
      <c r="LEU25" s="261"/>
      <c r="LEV25" s="261"/>
      <c r="LEW25" s="261"/>
      <c r="LEX25" s="261"/>
      <c r="LEY25" s="261"/>
      <c r="LEZ25" s="261"/>
      <c r="LFA25" s="261"/>
      <c r="LFB25" s="261"/>
      <c r="LFC25" s="261"/>
      <c r="LFD25" s="261"/>
      <c r="LFE25" s="261"/>
      <c r="LFF25" s="261"/>
      <c r="LFG25" s="261"/>
      <c r="LFH25" s="261"/>
      <c r="LFI25" s="261"/>
      <c r="LFJ25" s="261"/>
      <c r="LFK25" s="261"/>
      <c r="LFL25" s="261"/>
      <c r="LFM25" s="261"/>
      <c r="LFN25" s="261"/>
      <c r="LFO25" s="261"/>
      <c r="LFP25" s="261"/>
      <c r="LFQ25" s="261"/>
      <c r="LFR25" s="261"/>
      <c r="LFS25" s="261"/>
      <c r="LFT25" s="261"/>
      <c r="LFU25" s="261"/>
      <c r="LFV25" s="261"/>
      <c r="LFW25" s="261"/>
      <c r="LFX25" s="261"/>
      <c r="LFY25" s="261"/>
      <c r="LFZ25" s="261"/>
      <c r="LGA25" s="261"/>
      <c r="LGB25" s="261"/>
      <c r="LGC25" s="261"/>
      <c r="LGD25" s="261"/>
      <c r="LGE25" s="261"/>
      <c r="LGF25" s="261"/>
      <c r="LGG25" s="261"/>
      <c r="LGH25" s="261"/>
      <c r="LGI25" s="261"/>
      <c r="LGJ25" s="261"/>
      <c r="LGK25" s="261"/>
      <c r="LGL25" s="261"/>
      <c r="LGM25" s="261"/>
      <c r="LGN25" s="261"/>
      <c r="LGO25" s="261"/>
      <c r="LGP25" s="261"/>
      <c r="LGQ25" s="261"/>
      <c r="LGR25" s="261"/>
      <c r="LGS25" s="261"/>
      <c r="LGT25" s="261"/>
      <c r="LGU25" s="261"/>
      <c r="LGV25" s="261"/>
      <c r="LGW25" s="261"/>
      <c r="LGX25" s="261"/>
      <c r="LGY25" s="261"/>
      <c r="LGZ25" s="261"/>
      <c r="LHA25" s="261"/>
      <c r="LHB25" s="261"/>
      <c r="LHC25" s="261"/>
      <c r="LHD25" s="261"/>
      <c r="LHE25" s="261"/>
      <c r="LHF25" s="261"/>
      <c r="LHG25" s="261"/>
      <c r="LHH25" s="261"/>
      <c r="LHI25" s="261"/>
      <c r="LHJ25" s="261"/>
      <c r="LHK25" s="261"/>
      <c r="LHL25" s="261"/>
      <c r="LHM25" s="261"/>
      <c r="LHN25" s="261"/>
      <c r="LHO25" s="261"/>
      <c r="LHP25" s="261"/>
      <c r="LHQ25" s="261"/>
      <c r="LHR25" s="261"/>
      <c r="LHS25" s="261"/>
      <c r="LHT25" s="261"/>
      <c r="LHU25" s="261"/>
      <c r="LHV25" s="261"/>
      <c r="LHW25" s="261"/>
      <c r="LHX25" s="261"/>
      <c r="LHY25" s="261"/>
      <c r="LHZ25" s="261"/>
      <c r="LIA25" s="261"/>
      <c r="LIB25" s="261"/>
      <c r="LIC25" s="261"/>
      <c r="LID25" s="261"/>
      <c r="LIE25" s="261"/>
      <c r="LIF25" s="261"/>
      <c r="LIG25" s="261"/>
      <c r="LIH25" s="261"/>
      <c r="LII25" s="261"/>
      <c r="LIJ25" s="261"/>
      <c r="LIK25" s="261"/>
      <c r="LIL25" s="261"/>
      <c r="LIM25" s="261"/>
      <c r="LIN25" s="261"/>
      <c r="LIO25" s="261"/>
      <c r="LIP25" s="261"/>
      <c r="LIQ25" s="261"/>
      <c r="LIR25" s="261"/>
      <c r="LIS25" s="261"/>
      <c r="LIT25" s="261"/>
      <c r="LIU25" s="261"/>
      <c r="LIV25" s="261"/>
      <c r="LIW25" s="261"/>
      <c r="LIX25" s="261"/>
      <c r="LIY25" s="261"/>
      <c r="LIZ25" s="261"/>
      <c r="LJA25" s="261"/>
      <c r="LJB25" s="261"/>
      <c r="LJC25" s="261"/>
      <c r="LJD25" s="261"/>
      <c r="LJE25" s="261"/>
      <c r="LJF25" s="261"/>
      <c r="LJG25" s="261"/>
      <c r="LJH25" s="261"/>
      <c r="LJI25" s="261"/>
      <c r="LJJ25" s="261"/>
      <c r="LJK25" s="261"/>
      <c r="LJL25" s="261"/>
      <c r="LJM25" s="261"/>
      <c r="LJN25" s="261"/>
      <c r="LJO25" s="261"/>
      <c r="LJP25" s="261"/>
      <c r="LJQ25" s="261"/>
      <c r="LJR25" s="261"/>
      <c r="LJS25" s="261"/>
      <c r="LJT25" s="261"/>
      <c r="LJU25" s="261"/>
      <c r="LJV25" s="261"/>
      <c r="LJW25" s="261"/>
      <c r="LJX25" s="261"/>
      <c r="LJY25" s="261"/>
      <c r="LJZ25" s="261"/>
      <c r="LKA25" s="261"/>
      <c r="LKB25" s="261"/>
      <c r="LKC25" s="261"/>
      <c r="LKD25" s="261"/>
      <c r="LKE25" s="261"/>
      <c r="LKF25" s="261"/>
      <c r="LKG25" s="261"/>
      <c r="LKH25" s="261"/>
      <c r="LKI25" s="261"/>
      <c r="LKJ25" s="261"/>
      <c r="LKK25" s="261"/>
      <c r="LKL25" s="261"/>
      <c r="LKM25" s="261"/>
      <c r="LKN25" s="261"/>
      <c r="LKO25" s="261"/>
      <c r="LKP25" s="261"/>
      <c r="LKQ25" s="261"/>
      <c r="LKR25" s="261"/>
      <c r="LKS25" s="261"/>
      <c r="LKT25" s="261"/>
      <c r="LKU25" s="261"/>
      <c r="LKV25" s="261"/>
      <c r="LKW25" s="261"/>
      <c r="LKX25" s="261"/>
      <c r="LKY25" s="261"/>
      <c r="LKZ25" s="261"/>
      <c r="LLA25" s="261"/>
      <c r="LLB25" s="261"/>
      <c r="LLC25" s="261"/>
      <c r="LLD25" s="261"/>
      <c r="LLE25" s="261"/>
      <c r="LLF25" s="261"/>
      <c r="LLG25" s="261"/>
      <c r="LLH25" s="261"/>
      <c r="LLI25" s="261"/>
      <c r="LLJ25" s="261"/>
      <c r="LLK25" s="261"/>
      <c r="LLL25" s="261"/>
      <c r="LLM25" s="261"/>
      <c r="LLN25" s="261"/>
      <c r="LLO25" s="261"/>
      <c r="LLP25" s="261"/>
      <c r="LLQ25" s="261"/>
      <c r="LLR25" s="261"/>
      <c r="LLS25" s="261"/>
      <c r="LLT25" s="261"/>
      <c r="LLU25" s="261"/>
      <c r="LLV25" s="261"/>
      <c r="LLW25" s="261"/>
      <c r="LLX25" s="261"/>
      <c r="LLY25" s="261"/>
      <c r="LLZ25" s="261"/>
      <c r="LMA25" s="261"/>
      <c r="LMB25" s="261"/>
      <c r="LMC25" s="261"/>
      <c r="LMD25" s="261"/>
      <c r="LME25" s="261"/>
      <c r="LMF25" s="261"/>
      <c r="LMG25" s="261"/>
      <c r="LMH25" s="261"/>
      <c r="LMI25" s="261"/>
      <c r="LMJ25" s="261"/>
      <c r="LMK25" s="261"/>
      <c r="LML25" s="261"/>
      <c r="LMM25" s="261"/>
      <c r="LMN25" s="261"/>
      <c r="LMO25" s="261"/>
      <c r="LMP25" s="261"/>
      <c r="LMQ25" s="261"/>
      <c r="LMR25" s="261"/>
      <c r="LMS25" s="261"/>
      <c r="LMT25" s="261"/>
      <c r="LMU25" s="261"/>
      <c r="LMV25" s="261"/>
      <c r="LMW25" s="261"/>
      <c r="LMX25" s="261"/>
      <c r="LMY25" s="261"/>
      <c r="LMZ25" s="261"/>
      <c r="LNA25" s="261"/>
      <c r="LNB25" s="261"/>
      <c r="LNC25" s="261"/>
      <c r="LND25" s="261"/>
      <c r="LNE25" s="261"/>
      <c r="LNF25" s="261"/>
      <c r="LNG25" s="261"/>
      <c r="LNH25" s="261"/>
      <c r="LNI25" s="261"/>
      <c r="LNJ25" s="261"/>
      <c r="LNK25" s="261"/>
      <c r="LNL25" s="261"/>
      <c r="LNM25" s="261"/>
      <c r="LNN25" s="261"/>
      <c r="LNO25" s="261"/>
      <c r="LNP25" s="261"/>
      <c r="LNQ25" s="261"/>
      <c r="LNR25" s="261"/>
      <c r="LNS25" s="261"/>
      <c r="LNT25" s="261"/>
      <c r="LNU25" s="261"/>
      <c r="LNV25" s="261"/>
      <c r="LNW25" s="261"/>
      <c r="LNX25" s="261"/>
      <c r="LNY25" s="261"/>
      <c r="LNZ25" s="261"/>
      <c r="LOA25" s="261"/>
      <c r="LOB25" s="261"/>
      <c r="LOC25" s="261"/>
      <c r="LOD25" s="261"/>
      <c r="LOE25" s="261"/>
      <c r="LOF25" s="261"/>
      <c r="LOG25" s="261"/>
      <c r="LOH25" s="261"/>
      <c r="LOI25" s="261"/>
      <c r="LOJ25" s="261"/>
      <c r="LOK25" s="261"/>
      <c r="LOL25" s="261"/>
      <c r="LOM25" s="261"/>
      <c r="LON25" s="261"/>
      <c r="LOO25" s="261"/>
      <c r="LOP25" s="261"/>
      <c r="LOQ25" s="261"/>
      <c r="LOR25" s="261"/>
      <c r="LOS25" s="261"/>
      <c r="LOT25" s="261"/>
      <c r="LOU25" s="261"/>
      <c r="LOV25" s="261"/>
      <c r="LOW25" s="261"/>
      <c r="LOX25" s="261"/>
      <c r="LOY25" s="261"/>
      <c r="LOZ25" s="261"/>
      <c r="LPA25" s="261"/>
      <c r="LPB25" s="261"/>
      <c r="LPC25" s="261"/>
      <c r="LPD25" s="261"/>
      <c r="LPE25" s="261"/>
      <c r="LPF25" s="261"/>
      <c r="LPG25" s="261"/>
      <c r="LPH25" s="261"/>
      <c r="LPI25" s="261"/>
      <c r="LPJ25" s="261"/>
      <c r="LPK25" s="261"/>
      <c r="LPL25" s="261"/>
      <c r="LPM25" s="261"/>
      <c r="LPN25" s="261"/>
      <c r="LPO25" s="261"/>
      <c r="LPP25" s="261"/>
      <c r="LPQ25" s="261"/>
      <c r="LPR25" s="261"/>
      <c r="LPS25" s="261"/>
      <c r="LPT25" s="261"/>
      <c r="LPU25" s="261"/>
      <c r="LPV25" s="261"/>
      <c r="LPW25" s="261"/>
      <c r="LPX25" s="261"/>
      <c r="LPY25" s="261"/>
      <c r="LPZ25" s="261"/>
      <c r="LQA25" s="261"/>
      <c r="LQB25" s="261"/>
      <c r="LQC25" s="261"/>
      <c r="LQD25" s="261"/>
      <c r="LQE25" s="261"/>
      <c r="LQF25" s="261"/>
      <c r="LQG25" s="261"/>
      <c r="LQH25" s="261"/>
      <c r="LQI25" s="261"/>
      <c r="LQJ25" s="261"/>
      <c r="LQK25" s="261"/>
      <c r="LQL25" s="261"/>
      <c r="LQM25" s="261"/>
      <c r="LQN25" s="261"/>
      <c r="LQO25" s="261"/>
      <c r="LQP25" s="261"/>
      <c r="LQQ25" s="261"/>
      <c r="LQR25" s="261"/>
      <c r="LQS25" s="261"/>
      <c r="LQT25" s="261"/>
      <c r="LQU25" s="261"/>
      <c r="LQV25" s="261"/>
      <c r="LQW25" s="261"/>
      <c r="LQX25" s="261"/>
      <c r="LQY25" s="261"/>
      <c r="LQZ25" s="261"/>
      <c r="LRA25" s="261"/>
      <c r="LRB25" s="261"/>
      <c r="LRC25" s="261"/>
      <c r="LRD25" s="261"/>
      <c r="LRE25" s="261"/>
      <c r="LRF25" s="261"/>
      <c r="LRG25" s="261"/>
      <c r="LRH25" s="261"/>
      <c r="LRI25" s="261"/>
      <c r="LRJ25" s="261"/>
      <c r="LRK25" s="261"/>
      <c r="LRL25" s="261"/>
      <c r="LRM25" s="261"/>
      <c r="LRN25" s="261"/>
      <c r="LRO25" s="261"/>
      <c r="LRP25" s="261"/>
      <c r="LRQ25" s="261"/>
      <c r="LRR25" s="261"/>
      <c r="LRS25" s="261"/>
      <c r="LRT25" s="261"/>
      <c r="LRU25" s="261"/>
      <c r="LRV25" s="261"/>
      <c r="LRW25" s="261"/>
      <c r="LRX25" s="261"/>
      <c r="LRY25" s="261"/>
      <c r="LRZ25" s="261"/>
      <c r="LSA25" s="261"/>
      <c r="LSB25" s="261"/>
      <c r="LSC25" s="261"/>
      <c r="LSD25" s="261"/>
      <c r="LSE25" s="261"/>
      <c r="LSF25" s="261"/>
      <c r="LSG25" s="261"/>
      <c r="LSH25" s="261"/>
      <c r="LSI25" s="261"/>
      <c r="LSJ25" s="261"/>
      <c r="LSK25" s="261"/>
      <c r="LSL25" s="261"/>
      <c r="LSM25" s="261"/>
      <c r="LSN25" s="261"/>
      <c r="LSO25" s="261"/>
      <c r="LSP25" s="261"/>
      <c r="LSQ25" s="261"/>
      <c r="LSR25" s="261"/>
      <c r="LSS25" s="261"/>
      <c r="LST25" s="261"/>
      <c r="LSU25" s="261"/>
      <c r="LSV25" s="261"/>
      <c r="LSW25" s="261"/>
      <c r="LSX25" s="261"/>
      <c r="LSY25" s="261"/>
      <c r="LSZ25" s="261"/>
      <c r="LTA25" s="261"/>
      <c r="LTB25" s="261"/>
      <c r="LTC25" s="261"/>
      <c r="LTD25" s="261"/>
      <c r="LTE25" s="261"/>
      <c r="LTF25" s="261"/>
      <c r="LTG25" s="261"/>
      <c r="LTH25" s="261"/>
      <c r="LTI25" s="261"/>
      <c r="LTJ25" s="261"/>
      <c r="LTK25" s="261"/>
      <c r="LTL25" s="261"/>
      <c r="LTM25" s="261"/>
      <c r="LTN25" s="261"/>
      <c r="LTO25" s="261"/>
      <c r="LTP25" s="261"/>
      <c r="LTQ25" s="261"/>
      <c r="LTR25" s="261"/>
      <c r="LTS25" s="261"/>
      <c r="LTT25" s="261"/>
      <c r="LTU25" s="261"/>
      <c r="LTV25" s="261"/>
      <c r="LTW25" s="261"/>
      <c r="LTX25" s="261"/>
      <c r="LTY25" s="261"/>
      <c r="LTZ25" s="261"/>
      <c r="LUA25" s="261"/>
      <c r="LUB25" s="261"/>
      <c r="LUC25" s="261"/>
      <c r="LUD25" s="261"/>
      <c r="LUE25" s="261"/>
      <c r="LUF25" s="261"/>
      <c r="LUG25" s="261"/>
      <c r="LUH25" s="261"/>
      <c r="LUI25" s="261"/>
      <c r="LUJ25" s="261"/>
      <c r="LUK25" s="261"/>
      <c r="LUL25" s="261"/>
      <c r="LUM25" s="261"/>
      <c r="LUN25" s="261"/>
      <c r="LUO25" s="261"/>
      <c r="LUP25" s="261"/>
      <c r="LUQ25" s="261"/>
      <c r="LUR25" s="261"/>
      <c r="LUS25" s="261"/>
      <c r="LUT25" s="261"/>
      <c r="LUU25" s="261"/>
      <c r="LUV25" s="261"/>
      <c r="LUW25" s="261"/>
      <c r="LUX25" s="261"/>
      <c r="LUY25" s="261"/>
      <c r="LUZ25" s="261"/>
      <c r="LVA25" s="261"/>
      <c r="LVB25" s="261"/>
      <c r="LVC25" s="261"/>
      <c r="LVD25" s="261"/>
      <c r="LVE25" s="261"/>
      <c r="LVF25" s="261"/>
      <c r="LVG25" s="261"/>
      <c r="LVH25" s="261"/>
      <c r="LVI25" s="261"/>
      <c r="LVJ25" s="261"/>
      <c r="LVK25" s="261"/>
      <c r="LVL25" s="261"/>
      <c r="LVM25" s="261"/>
      <c r="LVN25" s="261"/>
      <c r="LVO25" s="261"/>
      <c r="LVP25" s="261"/>
      <c r="LVQ25" s="261"/>
      <c r="LVR25" s="261"/>
      <c r="LVS25" s="261"/>
      <c r="LVT25" s="261"/>
      <c r="LVU25" s="261"/>
      <c r="LVV25" s="261"/>
      <c r="LVW25" s="261"/>
      <c r="LVX25" s="261"/>
      <c r="LVY25" s="261"/>
      <c r="LVZ25" s="261"/>
      <c r="LWA25" s="261"/>
      <c r="LWB25" s="261"/>
      <c r="LWC25" s="261"/>
      <c r="LWD25" s="261"/>
      <c r="LWE25" s="261"/>
      <c r="LWF25" s="261"/>
      <c r="LWG25" s="261"/>
      <c r="LWH25" s="261"/>
      <c r="LWI25" s="261"/>
      <c r="LWJ25" s="261"/>
      <c r="LWK25" s="261"/>
      <c r="LWL25" s="261"/>
      <c r="LWM25" s="261"/>
      <c r="LWN25" s="261"/>
      <c r="LWO25" s="261"/>
      <c r="LWP25" s="261"/>
      <c r="LWQ25" s="261"/>
      <c r="LWR25" s="261"/>
      <c r="LWS25" s="261"/>
      <c r="LWT25" s="261"/>
      <c r="LWU25" s="261"/>
      <c r="LWV25" s="261"/>
      <c r="LWW25" s="261"/>
      <c r="LWX25" s="261"/>
      <c r="LWY25" s="261"/>
      <c r="LWZ25" s="261"/>
      <c r="LXA25" s="261"/>
      <c r="LXB25" s="261"/>
      <c r="LXC25" s="261"/>
      <c r="LXD25" s="261"/>
      <c r="LXE25" s="261"/>
      <c r="LXF25" s="261"/>
      <c r="LXG25" s="261"/>
      <c r="LXH25" s="261"/>
      <c r="LXI25" s="261"/>
      <c r="LXJ25" s="261"/>
      <c r="LXK25" s="261"/>
      <c r="LXL25" s="261"/>
      <c r="LXM25" s="261"/>
      <c r="LXN25" s="261"/>
      <c r="LXO25" s="261"/>
      <c r="LXP25" s="261"/>
      <c r="LXQ25" s="261"/>
      <c r="LXR25" s="261"/>
      <c r="LXS25" s="261"/>
      <c r="LXT25" s="261"/>
      <c r="LXU25" s="261"/>
      <c r="LXV25" s="261"/>
      <c r="LXW25" s="261"/>
      <c r="LXX25" s="261"/>
      <c r="LXY25" s="261"/>
      <c r="LXZ25" s="261"/>
      <c r="LYA25" s="261"/>
      <c r="LYB25" s="261"/>
      <c r="LYC25" s="261"/>
      <c r="LYD25" s="261"/>
      <c r="LYE25" s="261"/>
      <c r="LYF25" s="261"/>
      <c r="LYG25" s="261"/>
      <c r="LYH25" s="261"/>
      <c r="LYI25" s="261"/>
      <c r="LYJ25" s="261"/>
      <c r="LYK25" s="261"/>
      <c r="LYL25" s="261"/>
      <c r="LYM25" s="261"/>
      <c r="LYN25" s="261"/>
      <c r="LYO25" s="261"/>
      <c r="LYP25" s="261"/>
      <c r="LYQ25" s="261"/>
      <c r="LYR25" s="261"/>
      <c r="LYS25" s="261"/>
      <c r="LYT25" s="261"/>
      <c r="LYU25" s="261"/>
      <c r="LYV25" s="261"/>
      <c r="LYW25" s="261"/>
      <c r="LYX25" s="261"/>
      <c r="LYY25" s="261"/>
      <c r="LYZ25" s="261"/>
      <c r="LZA25" s="261"/>
      <c r="LZB25" s="261"/>
      <c r="LZC25" s="261"/>
      <c r="LZD25" s="261"/>
      <c r="LZE25" s="261"/>
      <c r="LZF25" s="261"/>
      <c r="LZG25" s="261"/>
      <c r="LZH25" s="261"/>
      <c r="LZI25" s="261"/>
      <c r="LZJ25" s="261"/>
      <c r="LZK25" s="261"/>
      <c r="LZL25" s="261"/>
      <c r="LZM25" s="261"/>
      <c r="LZN25" s="261"/>
      <c r="LZO25" s="261"/>
      <c r="LZP25" s="261"/>
      <c r="LZQ25" s="261"/>
      <c r="LZR25" s="261"/>
      <c r="LZS25" s="261"/>
      <c r="LZT25" s="261"/>
      <c r="LZU25" s="261"/>
      <c r="LZV25" s="261"/>
      <c r="LZW25" s="261"/>
      <c r="LZX25" s="261"/>
      <c r="LZY25" s="261"/>
      <c r="LZZ25" s="261"/>
      <c r="MAA25" s="261"/>
      <c r="MAB25" s="261"/>
      <c r="MAC25" s="261"/>
      <c r="MAD25" s="261"/>
      <c r="MAE25" s="261"/>
      <c r="MAF25" s="261"/>
      <c r="MAG25" s="261"/>
      <c r="MAH25" s="261"/>
      <c r="MAI25" s="261"/>
      <c r="MAJ25" s="261"/>
      <c r="MAK25" s="261"/>
      <c r="MAL25" s="261"/>
      <c r="MAM25" s="261"/>
      <c r="MAN25" s="261"/>
      <c r="MAO25" s="261"/>
      <c r="MAP25" s="261"/>
      <c r="MAQ25" s="261"/>
      <c r="MAR25" s="261"/>
      <c r="MAS25" s="261"/>
      <c r="MAT25" s="261"/>
      <c r="MAU25" s="261"/>
      <c r="MAV25" s="261"/>
      <c r="MAW25" s="261"/>
      <c r="MAX25" s="261"/>
      <c r="MAY25" s="261"/>
      <c r="MAZ25" s="261"/>
      <c r="MBA25" s="261"/>
      <c r="MBB25" s="261"/>
      <c r="MBC25" s="261"/>
      <c r="MBD25" s="261"/>
      <c r="MBE25" s="261"/>
      <c r="MBF25" s="261"/>
      <c r="MBG25" s="261"/>
      <c r="MBH25" s="261"/>
      <c r="MBI25" s="261"/>
      <c r="MBJ25" s="261"/>
      <c r="MBK25" s="261"/>
      <c r="MBL25" s="261"/>
      <c r="MBM25" s="261"/>
      <c r="MBN25" s="261"/>
      <c r="MBO25" s="261"/>
      <c r="MBP25" s="261"/>
      <c r="MBQ25" s="261"/>
      <c r="MBR25" s="261"/>
      <c r="MBS25" s="261"/>
      <c r="MBT25" s="261"/>
      <c r="MBU25" s="261"/>
      <c r="MBV25" s="261"/>
      <c r="MBW25" s="261"/>
      <c r="MBX25" s="261"/>
      <c r="MBY25" s="261"/>
      <c r="MBZ25" s="261"/>
      <c r="MCA25" s="261"/>
      <c r="MCB25" s="261"/>
      <c r="MCC25" s="261"/>
      <c r="MCD25" s="261"/>
      <c r="MCE25" s="261"/>
      <c r="MCF25" s="261"/>
      <c r="MCG25" s="261"/>
      <c r="MCH25" s="261"/>
      <c r="MCI25" s="261"/>
      <c r="MCJ25" s="261"/>
      <c r="MCK25" s="261"/>
      <c r="MCL25" s="261"/>
      <c r="MCM25" s="261"/>
      <c r="MCN25" s="261"/>
      <c r="MCO25" s="261"/>
      <c r="MCP25" s="261"/>
      <c r="MCQ25" s="261"/>
      <c r="MCR25" s="261"/>
      <c r="MCS25" s="261"/>
      <c r="MCT25" s="261"/>
      <c r="MCU25" s="261"/>
      <c r="MCV25" s="261"/>
      <c r="MCW25" s="261"/>
      <c r="MCX25" s="261"/>
      <c r="MCY25" s="261"/>
      <c r="MCZ25" s="261"/>
      <c r="MDA25" s="261"/>
      <c r="MDB25" s="261"/>
      <c r="MDC25" s="261"/>
      <c r="MDD25" s="261"/>
      <c r="MDE25" s="261"/>
      <c r="MDF25" s="261"/>
      <c r="MDG25" s="261"/>
      <c r="MDH25" s="261"/>
      <c r="MDI25" s="261"/>
      <c r="MDJ25" s="261"/>
      <c r="MDK25" s="261"/>
      <c r="MDL25" s="261"/>
      <c r="MDM25" s="261"/>
      <c r="MDN25" s="261"/>
      <c r="MDO25" s="261"/>
      <c r="MDP25" s="261"/>
      <c r="MDQ25" s="261"/>
      <c r="MDR25" s="261"/>
      <c r="MDS25" s="261"/>
      <c r="MDT25" s="261"/>
      <c r="MDU25" s="261"/>
      <c r="MDV25" s="261"/>
      <c r="MDW25" s="261"/>
      <c r="MDX25" s="261"/>
      <c r="MDY25" s="261"/>
      <c r="MDZ25" s="261"/>
      <c r="MEA25" s="261"/>
      <c r="MEB25" s="261"/>
      <c r="MEC25" s="261"/>
      <c r="MED25" s="261"/>
      <c r="MEE25" s="261"/>
      <c r="MEF25" s="261"/>
      <c r="MEG25" s="261"/>
      <c r="MEH25" s="261"/>
      <c r="MEI25" s="261"/>
      <c r="MEJ25" s="261"/>
      <c r="MEK25" s="261"/>
      <c r="MEL25" s="261"/>
      <c r="MEM25" s="261"/>
      <c r="MEN25" s="261"/>
      <c r="MEO25" s="261"/>
      <c r="MEP25" s="261"/>
      <c r="MEQ25" s="261"/>
      <c r="MER25" s="261"/>
      <c r="MES25" s="261"/>
      <c r="MET25" s="261"/>
      <c r="MEU25" s="261"/>
      <c r="MEV25" s="261"/>
      <c r="MEW25" s="261"/>
      <c r="MEX25" s="261"/>
      <c r="MEY25" s="261"/>
      <c r="MEZ25" s="261"/>
      <c r="MFA25" s="261"/>
      <c r="MFB25" s="261"/>
      <c r="MFC25" s="261"/>
      <c r="MFD25" s="261"/>
      <c r="MFE25" s="261"/>
      <c r="MFF25" s="261"/>
      <c r="MFG25" s="261"/>
      <c r="MFH25" s="261"/>
      <c r="MFI25" s="261"/>
      <c r="MFJ25" s="261"/>
      <c r="MFK25" s="261"/>
      <c r="MFL25" s="261"/>
      <c r="MFM25" s="261"/>
      <c r="MFN25" s="261"/>
      <c r="MFO25" s="261"/>
      <c r="MFP25" s="261"/>
      <c r="MFQ25" s="261"/>
      <c r="MFR25" s="261"/>
      <c r="MFS25" s="261"/>
      <c r="MFT25" s="261"/>
      <c r="MFU25" s="261"/>
      <c r="MFV25" s="261"/>
      <c r="MFW25" s="261"/>
      <c r="MFX25" s="261"/>
      <c r="MFY25" s="261"/>
      <c r="MFZ25" s="261"/>
      <c r="MGA25" s="261"/>
      <c r="MGB25" s="261"/>
      <c r="MGC25" s="261"/>
      <c r="MGD25" s="261"/>
      <c r="MGE25" s="261"/>
      <c r="MGF25" s="261"/>
      <c r="MGG25" s="261"/>
      <c r="MGH25" s="261"/>
      <c r="MGI25" s="261"/>
      <c r="MGJ25" s="261"/>
      <c r="MGK25" s="261"/>
      <c r="MGL25" s="261"/>
      <c r="MGM25" s="261"/>
      <c r="MGN25" s="261"/>
      <c r="MGO25" s="261"/>
      <c r="MGP25" s="261"/>
      <c r="MGQ25" s="261"/>
      <c r="MGR25" s="261"/>
      <c r="MGS25" s="261"/>
      <c r="MGT25" s="261"/>
      <c r="MGU25" s="261"/>
      <c r="MGV25" s="261"/>
      <c r="MGW25" s="261"/>
      <c r="MGX25" s="261"/>
      <c r="MGY25" s="261"/>
      <c r="MGZ25" s="261"/>
      <c r="MHA25" s="261"/>
      <c r="MHB25" s="261"/>
      <c r="MHC25" s="261"/>
      <c r="MHD25" s="261"/>
      <c r="MHE25" s="261"/>
      <c r="MHF25" s="261"/>
      <c r="MHG25" s="261"/>
      <c r="MHH25" s="261"/>
      <c r="MHI25" s="261"/>
      <c r="MHJ25" s="261"/>
      <c r="MHK25" s="261"/>
      <c r="MHL25" s="261"/>
      <c r="MHM25" s="261"/>
      <c r="MHN25" s="261"/>
      <c r="MHO25" s="261"/>
      <c r="MHP25" s="261"/>
      <c r="MHQ25" s="261"/>
      <c r="MHR25" s="261"/>
      <c r="MHS25" s="261"/>
      <c r="MHT25" s="261"/>
      <c r="MHU25" s="261"/>
      <c r="MHV25" s="261"/>
      <c r="MHW25" s="261"/>
      <c r="MHX25" s="261"/>
      <c r="MHY25" s="261"/>
      <c r="MHZ25" s="261"/>
      <c r="MIA25" s="261"/>
      <c r="MIB25" s="261"/>
      <c r="MIC25" s="261"/>
      <c r="MID25" s="261"/>
      <c r="MIE25" s="261"/>
      <c r="MIF25" s="261"/>
      <c r="MIG25" s="261"/>
      <c r="MIH25" s="261"/>
      <c r="MII25" s="261"/>
      <c r="MIJ25" s="261"/>
      <c r="MIK25" s="261"/>
      <c r="MIL25" s="261"/>
      <c r="MIM25" s="261"/>
      <c r="MIN25" s="261"/>
      <c r="MIO25" s="261"/>
      <c r="MIP25" s="261"/>
      <c r="MIQ25" s="261"/>
      <c r="MIR25" s="261"/>
      <c r="MIS25" s="261"/>
      <c r="MIT25" s="261"/>
      <c r="MIU25" s="261"/>
      <c r="MIV25" s="261"/>
      <c r="MIW25" s="261"/>
      <c r="MIX25" s="261"/>
      <c r="MIY25" s="261"/>
      <c r="MIZ25" s="261"/>
      <c r="MJA25" s="261"/>
      <c r="MJB25" s="261"/>
      <c r="MJC25" s="261"/>
      <c r="MJD25" s="261"/>
      <c r="MJE25" s="261"/>
      <c r="MJF25" s="261"/>
      <c r="MJG25" s="261"/>
      <c r="MJH25" s="261"/>
      <c r="MJI25" s="261"/>
      <c r="MJJ25" s="261"/>
      <c r="MJK25" s="261"/>
      <c r="MJL25" s="261"/>
      <c r="MJM25" s="261"/>
      <c r="MJN25" s="261"/>
      <c r="MJO25" s="261"/>
      <c r="MJP25" s="261"/>
      <c r="MJQ25" s="261"/>
      <c r="MJR25" s="261"/>
      <c r="MJS25" s="261"/>
      <c r="MJT25" s="261"/>
      <c r="MJU25" s="261"/>
      <c r="MJV25" s="261"/>
      <c r="MJW25" s="261"/>
      <c r="MJX25" s="261"/>
      <c r="MJY25" s="261"/>
      <c r="MJZ25" s="261"/>
      <c r="MKA25" s="261"/>
      <c r="MKB25" s="261"/>
      <c r="MKC25" s="261"/>
      <c r="MKD25" s="261"/>
      <c r="MKE25" s="261"/>
      <c r="MKF25" s="261"/>
      <c r="MKG25" s="261"/>
      <c r="MKH25" s="261"/>
      <c r="MKI25" s="261"/>
      <c r="MKJ25" s="261"/>
      <c r="MKK25" s="261"/>
      <c r="MKL25" s="261"/>
      <c r="MKM25" s="261"/>
      <c r="MKN25" s="261"/>
      <c r="MKO25" s="261"/>
      <c r="MKP25" s="261"/>
      <c r="MKQ25" s="261"/>
      <c r="MKR25" s="261"/>
      <c r="MKS25" s="261"/>
      <c r="MKT25" s="261"/>
      <c r="MKU25" s="261"/>
      <c r="MKV25" s="261"/>
      <c r="MKW25" s="261"/>
      <c r="MKX25" s="261"/>
      <c r="MKY25" s="261"/>
      <c r="MKZ25" s="261"/>
      <c r="MLA25" s="261"/>
      <c r="MLB25" s="261"/>
      <c r="MLC25" s="261"/>
      <c r="MLD25" s="261"/>
      <c r="MLE25" s="261"/>
      <c r="MLF25" s="261"/>
      <c r="MLG25" s="261"/>
      <c r="MLH25" s="261"/>
      <c r="MLI25" s="261"/>
      <c r="MLJ25" s="261"/>
      <c r="MLK25" s="261"/>
      <c r="MLL25" s="261"/>
      <c r="MLM25" s="261"/>
      <c r="MLN25" s="261"/>
      <c r="MLO25" s="261"/>
      <c r="MLP25" s="261"/>
      <c r="MLQ25" s="261"/>
      <c r="MLR25" s="261"/>
      <c r="MLS25" s="261"/>
      <c r="MLT25" s="261"/>
      <c r="MLU25" s="261"/>
      <c r="MLV25" s="261"/>
      <c r="MLW25" s="261"/>
      <c r="MLX25" s="261"/>
      <c r="MLY25" s="261"/>
      <c r="MLZ25" s="261"/>
      <c r="MMA25" s="261"/>
      <c r="MMB25" s="261"/>
      <c r="MMC25" s="261"/>
      <c r="MMD25" s="261"/>
      <c r="MME25" s="261"/>
      <c r="MMF25" s="261"/>
      <c r="MMG25" s="261"/>
      <c r="MMH25" s="261"/>
      <c r="MMI25" s="261"/>
      <c r="MMJ25" s="261"/>
      <c r="MMK25" s="261"/>
      <c r="MML25" s="261"/>
      <c r="MMM25" s="261"/>
      <c r="MMN25" s="261"/>
      <c r="MMO25" s="261"/>
      <c r="MMP25" s="261"/>
      <c r="MMQ25" s="261"/>
      <c r="MMR25" s="261"/>
      <c r="MMS25" s="261"/>
      <c r="MMT25" s="261"/>
      <c r="MMU25" s="261"/>
      <c r="MMV25" s="261"/>
      <c r="MMW25" s="261"/>
      <c r="MMX25" s="261"/>
      <c r="MMY25" s="261"/>
      <c r="MMZ25" s="261"/>
      <c r="MNA25" s="261"/>
      <c r="MNB25" s="261"/>
      <c r="MNC25" s="261"/>
      <c r="MND25" s="261"/>
      <c r="MNE25" s="261"/>
      <c r="MNF25" s="261"/>
      <c r="MNG25" s="261"/>
      <c r="MNH25" s="261"/>
      <c r="MNI25" s="261"/>
      <c r="MNJ25" s="261"/>
      <c r="MNK25" s="261"/>
      <c r="MNL25" s="261"/>
      <c r="MNM25" s="261"/>
      <c r="MNN25" s="261"/>
      <c r="MNO25" s="261"/>
      <c r="MNP25" s="261"/>
      <c r="MNQ25" s="261"/>
      <c r="MNR25" s="261"/>
      <c r="MNS25" s="261"/>
      <c r="MNT25" s="261"/>
      <c r="MNU25" s="261"/>
      <c r="MNV25" s="261"/>
      <c r="MNW25" s="261"/>
      <c r="MNX25" s="261"/>
      <c r="MNY25" s="261"/>
      <c r="MNZ25" s="261"/>
      <c r="MOA25" s="261"/>
      <c r="MOB25" s="261"/>
      <c r="MOC25" s="261"/>
      <c r="MOD25" s="261"/>
      <c r="MOE25" s="261"/>
      <c r="MOF25" s="261"/>
      <c r="MOG25" s="261"/>
      <c r="MOH25" s="261"/>
      <c r="MOI25" s="261"/>
      <c r="MOJ25" s="261"/>
      <c r="MOK25" s="261"/>
      <c r="MOL25" s="261"/>
      <c r="MOM25" s="261"/>
      <c r="MON25" s="261"/>
      <c r="MOO25" s="261"/>
      <c r="MOP25" s="261"/>
      <c r="MOQ25" s="261"/>
      <c r="MOR25" s="261"/>
      <c r="MOS25" s="261"/>
      <c r="MOT25" s="261"/>
      <c r="MOU25" s="261"/>
      <c r="MOV25" s="261"/>
      <c r="MOW25" s="261"/>
      <c r="MOX25" s="261"/>
      <c r="MOY25" s="261"/>
      <c r="MOZ25" s="261"/>
      <c r="MPA25" s="261"/>
      <c r="MPB25" s="261"/>
      <c r="MPC25" s="261"/>
      <c r="MPD25" s="261"/>
      <c r="MPE25" s="261"/>
      <c r="MPF25" s="261"/>
      <c r="MPG25" s="261"/>
      <c r="MPH25" s="261"/>
      <c r="MPI25" s="261"/>
      <c r="MPJ25" s="261"/>
      <c r="MPK25" s="261"/>
      <c r="MPL25" s="261"/>
      <c r="MPM25" s="261"/>
      <c r="MPN25" s="261"/>
      <c r="MPO25" s="261"/>
      <c r="MPP25" s="261"/>
      <c r="MPQ25" s="261"/>
      <c r="MPR25" s="261"/>
      <c r="MPS25" s="261"/>
      <c r="MPT25" s="261"/>
      <c r="MPU25" s="261"/>
      <c r="MPV25" s="261"/>
      <c r="MPW25" s="261"/>
      <c r="MPX25" s="261"/>
      <c r="MPY25" s="261"/>
      <c r="MPZ25" s="261"/>
      <c r="MQA25" s="261"/>
      <c r="MQB25" s="261"/>
      <c r="MQC25" s="261"/>
      <c r="MQD25" s="261"/>
      <c r="MQE25" s="261"/>
      <c r="MQF25" s="261"/>
      <c r="MQG25" s="261"/>
      <c r="MQH25" s="261"/>
      <c r="MQI25" s="261"/>
      <c r="MQJ25" s="261"/>
      <c r="MQK25" s="261"/>
      <c r="MQL25" s="261"/>
      <c r="MQM25" s="261"/>
      <c r="MQN25" s="261"/>
      <c r="MQO25" s="261"/>
      <c r="MQP25" s="261"/>
      <c r="MQQ25" s="261"/>
      <c r="MQR25" s="261"/>
      <c r="MQS25" s="261"/>
      <c r="MQT25" s="261"/>
      <c r="MQU25" s="261"/>
      <c r="MQV25" s="261"/>
      <c r="MQW25" s="261"/>
      <c r="MQX25" s="261"/>
      <c r="MQY25" s="261"/>
      <c r="MQZ25" s="261"/>
      <c r="MRA25" s="261"/>
      <c r="MRB25" s="261"/>
      <c r="MRC25" s="261"/>
      <c r="MRD25" s="261"/>
      <c r="MRE25" s="261"/>
      <c r="MRF25" s="261"/>
      <c r="MRG25" s="261"/>
      <c r="MRH25" s="261"/>
      <c r="MRI25" s="261"/>
      <c r="MRJ25" s="261"/>
      <c r="MRK25" s="261"/>
      <c r="MRL25" s="261"/>
      <c r="MRM25" s="261"/>
      <c r="MRN25" s="261"/>
      <c r="MRO25" s="261"/>
      <c r="MRP25" s="261"/>
      <c r="MRQ25" s="261"/>
      <c r="MRR25" s="261"/>
      <c r="MRS25" s="261"/>
      <c r="MRT25" s="261"/>
      <c r="MRU25" s="261"/>
      <c r="MRV25" s="261"/>
      <c r="MRW25" s="261"/>
      <c r="MRX25" s="261"/>
      <c r="MRY25" s="261"/>
      <c r="MRZ25" s="261"/>
      <c r="MSA25" s="261"/>
      <c r="MSB25" s="261"/>
      <c r="MSC25" s="261"/>
      <c r="MSD25" s="261"/>
      <c r="MSE25" s="261"/>
      <c r="MSF25" s="261"/>
      <c r="MSG25" s="261"/>
      <c r="MSH25" s="261"/>
      <c r="MSI25" s="261"/>
      <c r="MSJ25" s="261"/>
      <c r="MSK25" s="261"/>
      <c r="MSL25" s="261"/>
      <c r="MSM25" s="261"/>
      <c r="MSN25" s="261"/>
      <c r="MSO25" s="261"/>
      <c r="MSP25" s="261"/>
      <c r="MSQ25" s="261"/>
      <c r="MSR25" s="261"/>
      <c r="MSS25" s="261"/>
      <c r="MST25" s="261"/>
      <c r="MSU25" s="261"/>
      <c r="MSV25" s="261"/>
      <c r="MSW25" s="261"/>
      <c r="MSX25" s="261"/>
      <c r="MSY25" s="261"/>
      <c r="MSZ25" s="261"/>
      <c r="MTA25" s="261"/>
      <c r="MTB25" s="261"/>
      <c r="MTC25" s="261"/>
      <c r="MTD25" s="261"/>
      <c r="MTE25" s="261"/>
      <c r="MTF25" s="261"/>
      <c r="MTG25" s="261"/>
      <c r="MTH25" s="261"/>
      <c r="MTI25" s="261"/>
      <c r="MTJ25" s="261"/>
      <c r="MTK25" s="261"/>
      <c r="MTL25" s="261"/>
      <c r="MTM25" s="261"/>
      <c r="MTN25" s="261"/>
      <c r="MTO25" s="261"/>
      <c r="MTP25" s="261"/>
      <c r="MTQ25" s="261"/>
      <c r="MTR25" s="261"/>
      <c r="MTS25" s="261"/>
      <c r="MTT25" s="261"/>
      <c r="MTU25" s="261"/>
      <c r="MTV25" s="261"/>
      <c r="MTW25" s="261"/>
      <c r="MTX25" s="261"/>
      <c r="MTY25" s="261"/>
      <c r="MTZ25" s="261"/>
      <c r="MUA25" s="261"/>
      <c r="MUB25" s="261"/>
      <c r="MUC25" s="261"/>
      <c r="MUD25" s="261"/>
      <c r="MUE25" s="261"/>
      <c r="MUF25" s="261"/>
      <c r="MUG25" s="261"/>
      <c r="MUH25" s="261"/>
      <c r="MUI25" s="261"/>
      <c r="MUJ25" s="261"/>
      <c r="MUK25" s="261"/>
      <c r="MUL25" s="261"/>
      <c r="MUM25" s="261"/>
      <c r="MUN25" s="261"/>
      <c r="MUO25" s="261"/>
      <c r="MUP25" s="261"/>
      <c r="MUQ25" s="261"/>
      <c r="MUR25" s="261"/>
      <c r="MUS25" s="261"/>
      <c r="MUT25" s="261"/>
      <c r="MUU25" s="261"/>
      <c r="MUV25" s="261"/>
      <c r="MUW25" s="261"/>
      <c r="MUX25" s="261"/>
      <c r="MUY25" s="261"/>
      <c r="MUZ25" s="261"/>
      <c r="MVA25" s="261"/>
      <c r="MVB25" s="261"/>
      <c r="MVC25" s="261"/>
      <c r="MVD25" s="261"/>
      <c r="MVE25" s="261"/>
      <c r="MVF25" s="261"/>
      <c r="MVG25" s="261"/>
      <c r="MVH25" s="261"/>
      <c r="MVI25" s="261"/>
      <c r="MVJ25" s="261"/>
      <c r="MVK25" s="261"/>
      <c r="MVL25" s="261"/>
      <c r="MVM25" s="261"/>
      <c r="MVN25" s="261"/>
      <c r="MVO25" s="261"/>
      <c r="MVP25" s="261"/>
      <c r="MVQ25" s="261"/>
      <c r="MVR25" s="261"/>
      <c r="MVS25" s="261"/>
      <c r="MVT25" s="261"/>
      <c r="MVU25" s="261"/>
      <c r="MVV25" s="261"/>
      <c r="MVW25" s="261"/>
      <c r="MVX25" s="261"/>
      <c r="MVY25" s="261"/>
      <c r="MVZ25" s="261"/>
      <c r="MWA25" s="261"/>
      <c r="MWB25" s="261"/>
      <c r="MWC25" s="261"/>
      <c r="MWD25" s="261"/>
      <c r="MWE25" s="261"/>
      <c r="MWF25" s="261"/>
      <c r="MWG25" s="261"/>
      <c r="MWH25" s="261"/>
      <c r="MWI25" s="261"/>
      <c r="MWJ25" s="261"/>
      <c r="MWK25" s="261"/>
      <c r="MWL25" s="261"/>
      <c r="MWM25" s="261"/>
      <c r="MWN25" s="261"/>
      <c r="MWO25" s="261"/>
      <c r="MWP25" s="261"/>
      <c r="MWQ25" s="261"/>
      <c r="MWR25" s="261"/>
      <c r="MWS25" s="261"/>
      <c r="MWT25" s="261"/>
      <c r="MWU25" s="261"/>
      <c r="MWV25" s="261"/>
      <c r="MWW25" s="261"/>
      <c r="MWX25" s="261"/>
      <c r="MWY25" s="261"/>
      <c r="MWZ25" s="261"/>
      <c r="MXA25" s="261"/>
      <c r="MXB25" s="261"/>
      <c r="MXC25" s="261"/>
      <c r="MXD25" s="261"/>
      <c r="MXE25" s="261"/>
      <c r="MXF25" s="261"/>
      <c r="MXG25" s="261"/>
      <c r="MXH25" s="261"/>
      <c r="MXI25" s="261"/>
      <c r="MXJ25" s="261"/>
      <c r="MXK25" s="261"/>
      <c r="MXL25" s="261"/>
      <c r="MXM25" s="261"/>
      <c r="MXN25" s="261"/>
      <c r="MXO25" s="261"/>
      <c r="MXP25" s="261"/>
      <c r="MXQ25" s="261"/>
      <c r="MXR25" s="261"/>
      <c r="MXS25" s="261"/>
      <c r="MXT25" s="261"/>
      <c r="MXU25" s="261"/>
      <c r="MXV25" s="261"/>
      <c r="MXW25" s="261"/>
      <c r="MXX25" s="261"/>
      <c r="MXY25" s="261"/>
      <c r="MXZ25" s="261"/>
      <c r="MYA25" s="261"/>
      <c r="MYB25" s="261"/>
      <c r="MYC25" s="261"/>
      <c r="MYD25" s="261"/>
      <c r="MYE25" s="261"/>
      <c r="MYF25" s="261"/>
      <c r="MYG25" s="261"/>
      <c r="MYH25" s="261"/>
      <c r="MYI25" s="261"/>
      <c r="MYJ25" s="261"/>
      <c r="MYK25" s="261"/>
      <c r="MYL25" s="261"/>
      <c r="MYM25" s="261"/>
      <c r="MYN25" s="261"/>
      <c r="MYO25" s="261"/>
      <c r="MYP25" s="261"/>
      <c r="MYQ25" s="261"/>
      <c r="MYR25" s="261"/>
      <c r="MYS25" s="261"/>
      <c r="MYT25" s="261"/>
      <c r="MYU25" s="261"/>
      <c r="MYV25" s="261"/>
      <c r="MYW25" s="261"/>
      <c r="MYX25" s="261"/>
      <c r="MYY25" s="261"/>
      <c r="MYZ25" s="261"/>
      <c r="MZA25" s="261"/>
      <c r="MZB25" s="261"/>
      <c r="MZC25" s="261"/>
      <c r="MZD25" s="261"/>
      <c r="MZE25" s="261"/>
      <c r="MZF25" s="261"/>
      <c r="MZG25" s="261"/>
      <c r="MZH25" s="261"/>
      <c r="MZI25" s="261"/>
      <c r="MZJ25" s="261"/>
      <c r="MZK25" s="261"/>
      <c r="MZL25" s="261"/>
      <c r="MZM25" s="261"/>
      <c r="MZN25" s="261"/>
      <c r="MZO25" s="261"/>
      <c r="MZP25" s="261"/>
      <c r="MZQ25" s="261"/>
      <c r="MZR25" s="261"/>
      <c r="MZS25" s="261"/>
      <c r="MZT25" s="261"/>
      <c r="MZU25" s="261"/>
      <c r="MZV25" s="261"/>
      <c r="MZW25" s="261"/>
      <c r="MZX25" s="261"/>
      <c r="MZY25" s="261"/>
      <c r="MZZ25" s="261"/>
      <c r="NAA25" s="261"/>
      <c r="NAB25" s="261"/>
      <c r="NAC25" s="261"/>
      <c r="NAD25" s="261"/>
      <c r="NAE25" s="261"/>
      <c r="NAF25" s="261"/>
      <c r="NAG25" s="261"/>
      <c r="NAH25" s="261"/>
      <c r="NAI25" s="261"/>
      <c r="NAJ25" s="261"/>
      <c r="NAK25" s="261"/>
      <c r="NAL25" s="261"/>
      <c r="NAM25" s="261"/>
      <c r="NAN25" s="261"/>
      <c r="NAO25" s="261"/>
      <c r="NAP25" s="261"/>
      <c r="NAQ25" s="261"/>
      <c r="NAR25" s="261"/>
      <c r="NAS25" s="261"/>
      <c r="NAT25" s="261"/>
      <c r="NAU25" s="261"/>
      <c r="NAV25" s="261"/>
      <c r="NAW25" s="261"/>
      <c r="NAX25" s="261"/>
      <c r="NAY25" s="261"/>
      <c r="NAZ25" s="261"/>
      <c r="NBA25" s="261"/>
      <c r="NBB25" s="261"/>
      <c r="NBC25" s="261"/>
      <c r="NBD25" s="261"/>
      <c r="NBE25" s="261"/>
      <c r="NBF25" s="261"/>
      <c r="NBG25" s="261"/>
      <c r="NBH25" s="261"/>
      <c r="NBI25" s="261"/>
      <c r="NBJ25" s="261"/>
      <c r="NBK25" s="261"/>
      <c r="NBL25" s="261"/>
      <c r="NBM25" s="261"/>
      <c r="NBN25" s="261"/>
      <c r="NBO25" s="261"/>
      <c r="NBP25" s="261"/>
      <c r="NBQ25" s="261"/>
      <c r="NBR25" s="261"/>
      <c r="NBS25" s="261"/>
      <c r="NBT25" s="261"/>
      <c r="NBU25" s="261"/>
      <c r="NBV25" s="261"/>
      <c r="NBW25" s="261"/>
      <c r="NBX25" s="261"/>
      <c r="NBY25" s="261"/>
      <c r="NBZ25" s="261"/>
      <c r="NCA25" s="261"/>
      <c r="NCB25" s="261"/>
      <c r="NCC25" s="261"/>
      <c r="NCD25" s="261"/>
      <c r="NCE25" s="261"/>
      <c r="NCF25" s="261"/>
      <c r="NCG25" s="261"/>
      <c r="NCH25" s="261"/>
      <c r="NCI25" s="261"/>
      <c r="NCJ25" s="261"/>
      <c r="NCK25" s="261"/>
      <c r="NCL25" s="261"/>
      <c r="NCM25" s="261"/>
      <c r="NCN25" s="261"/>
      <c r="NCO25" s="261"/>
      <c r="NCP25" s="261"/>
      <c r="NCQ25" s="261"/>
      <c r="NCR25" s="261"/>
      <c r="NCS25" s="261"/>
      <c r="NCT25" s="261"/>
      <c r="NCU25" s="261"/>
      <c r="NCV25" s="261"/>
      <c r="NCW25" s="261"/>
      <c r="NCX25" s="261"/>
      <c r="NCY25" s="261"/>
      <c r="NCZ25" s="261"/>
      <c r="NDA25" s="261"/>
      <c r="NDB25" s="261"/>
      <c r="NDC25" s="261"/>
      <c r="NDD25" s="261"/>
      <c r="NDE25" s="261"/>
      <c r="NDF25" s="261"/>
      <c r="NDG25" s="261"/>
      <c r="NDH25" s="261"/>
      <c r="NDI25" s="261"/>
      <c r="NDJ25" s="261"/>
      <c r="NDK25" s="261"/>
      <c r="NDL25" s="261"/>
      <c r="NDM25" s="261"/>
      <c r="NDN25" s="261"/>
      <c r="NDO25" s="261"/>
      <c r="NDP25" s="261"/>
      <c r="NDQ25" s="261"/>
      <c r="NDR25" s="261"/>
      <c r="NDS25" s="261"/>
      <c r="NDT25" s="261"/>
      <c r="NDU25" s="261"/>
      <c r="NDV25" s="261"/>
      <c r="NDW25" s="261"/>
      <c r="NDX25" s="261"/>
      <c r="NDY25" s="261"/>
      <c r="NDZ25" s="261"/>
      <c r="NEA25" s="261"/>
      <c r="NEB25" s="261"/>
      <c r="NEC25" s="261"/>
      <c r="NED25" s="261"/>
      <c r="NEE25" s="261"/>
      <c r="NEF25" s="261"/>
      <c r="NEG25" s="261"/>
      <c r="NEH25" s="261"/>
      <c r="NEI25" s="261"/>
      <c r="NEJ25" s="261"/>
      <c r="NEK25" s="261"/>
      <c r="NEL25" s="261"/>
      <c r="NEM25" s="261"/>
      <c r="NEN25" s="261"/>
      <c r="NEO25" s="261"/>
      <c r="NEP25" s="261"/>
      <c r="NEQ25" s="261"/>
      <c r="NER25" s="261"/>
      <c r="NES25" s="261"/>
      <c r="NET25" s="261"/>
      <c r="NEU25" s="261"/>
      <c r="NEV25" s="261"/>
      <c r="NEW25" s="261"/>
      <c r="NEX25" s="261"/>
      <c r="NEY25" s="261"/>
      <c r="NEZ25" s="261"/>
      <c r="NFA25" s="261"/>
      <c r="NFB25" s="261"/>
      <c r="NFC25" s="261"/>
      <c r="NFD25" s="261"/>
      <c r="NFE25" s="261"/>
      <c r="NFF25" s="261"/>
      <c r="NFG25" s="261"/>
      <c r="NFH25" s="261"/>
      <c r="NFI25" s="261"/>
      <c r="NFJ25" s="261"/>
      <c r="NFK25" s="261"/>
      <c r="NFL25" s="261"/>
      <c r="NFM25" s="261"/>
      <c r="NFN25" s="261"/>
      <c r="NFO25" s="261"/>
      <c r="NFP25" s="261"/>
      <c r="NFQ25" s="261"/>
      <c r="NFR25" s="261"/>
      <c r="NFS25" s="261"/>
      <c r="NFT25" s="261"/>
      <c r="NFU25" s="261"/>
      <c r="NFV25" s="261"/>
      <c r="NFW25" s="261"/>
      <c r="NFX25" s="261"/>
      <c r="NFY25" s="261"/>
      <c r="NFZ25" s="261"/>
      <c r="NGA25" s="261"/>
      <c r="NGB25" s="261"/>
      <c r="NGC25" s="261"/>
      <c r="NGD25" s="261"/>
      <c r="NGE25" s="261"/>
      <c r="NGF25" s="261"/>
      <c r="NGG25" s="261"/>
      <c r="NGH25" s="261"/>
      <c r="NGI25" s="261"/>
      <c r="NGJ25" s="261"/>
      <c r="NGK25" s="261"/>
      <c r="NGL25" s="261"/>
      <c r="NGM25" s="261"/>
      <c r="NGN25" s="261"/>
      <c r="NGO25" s="261"/>
      <c r="NGP25" s="261"/>
      <c r="NGQ25" s="261"/>
      <c r="NGR25" s="261"/>
      <c r="NGS25" s="261"/>
      <c r="NGT25" s="261"/>
      <c r="NGU25" s="261"/>
      <c r="NGV25" s="261"/>
      <c r="NGW25" s="261"/>
      <c r="NGX25" s="261"/>
      <c r="NGY25" s="261"/>
      <c r="NGZ25" s="261"/>
      <c r="NHA25" s="261"/>
      <c r="NHB25" s="261"/>
      <c r="NHC25" s="261"/>
      <c r="NHD25" s="261"/>
      <c r="NHE25" s="261"/>
      <c r="NHF25" s="261"/>
      <c r="NHG25" s="261"/>
      <c r="NHH25" s="261"/>
      <c r="NHI25" s="261"/>
      <c r="NHJ25" s="261"/>
      <c r="NHK25" s="261"/>
      <c r="NHL25" s="261"/>
      <c r="NHM25" s="261"/>
      <c r="NHN25" s="261"/>
      <c r="NHO25" s="261"/>
      <c r="NHP25" s="261"/>
      <c r="NHQ25" s="261"/>
      <c r="NHR25" s="261"/>
      <c r="NHS25" s="261"/>
      <c r="NHT25" s="261"/>
      <c r="NHU25" s="261"/>
      <c r="NHV25" s="261"/>
      <c r="NHW25" s="261"/>
      <c r="NHX25" s="261"/>
      <c r="NHY25" s="261"/>
      <c r="NHZ25" s="261"/>
      <c r="NIA25" s="261"/>
      <c r="NIB25" s="261"/>
      <c r="NIC25" s="261"/>
      <c r="NID25" s="261"/>
      <c r="NIE25" s="261"/>
      <c r="NIF25" s="261"/>
      <c r="NIG25" s="261"/>
      <c r="NIH25" s="261"/>
      <c r="NII25" s="261"/>
      <c r="NIJ25" s="261"/>
      <c r="NIK25" s="261"/>
      <c r="NIL25" s="261"/>
      <c r="NIM25" s="261"/>
      <c r="NIN25" s="261"/>
      <c r="NIO25" s="261"/>
      <c r="NIP25" s="261"/>
      <c r="NIQ25" s="261"/>
      <c r="NIR25" s="261"/>
      <c r="NIS25" s="261"/>
      <c r="NIT25" s="261"/>
      <c r="NIU25" s="261"/>
      <c r="NIV25" s="261"/>
      <c r="NIW25" s="261"/>
      <c r="NIX25" s="261"/>
      <c r="NIY25" s="261"/>
      <c r="NIZ25" s="261"/>
      <c r="NJA25" s="261"/>
      <c r="NJB25" s="261"/>
      <c r="NJC25" s="261"/>
      <c r="NJD25" s="261"/>
      <c r="NJE25" s="261"/>
      <c r="NJF25" s="261"/>
      <c r="NJG25" s="261"/>
      <c r="NJH25" s="261"/>
      <c r="NJI25" s="261"/>
      <c r="NJJ25" s="261"/>
      <c r="NJK25" s="261"/>
      <c r="NJL25" s="261"/>
      <c r="NJM25" s="261"/>
      <c r="NJN25" s="261"/>
      <c r="NJO25" s="261"/>
      <c r="NJP25" s="261"/>
      <c r="NJQ25" s="261"/>
      <c r="NJR25" s="261"/>
      <c r="NJS25" s="261"/>
      <c r="NJT25" s="261"/>
      <c r="NJU25" s="261"/>
      <c r="NJV25" s="261"/>
      <c r="NJW25" s="261"/>
      <c r="NJX25" s="261"/>
      <c r="NJY25" s="261"/>
      <c r="NJZ25" s="261"/>
      <c r="NKA25" s="261"/>
      <c r="NKB25" s="261"/>
      <c r="NKC25" s="261"/>
      <c r="NKD25" s="261"/>
      <c r="NKE25" s="261"/>
      <c r="NKF25" s="261"/>
      <c r="NKG25" s="261"/>
      <c r="NKH25" s="261"/>
      <c r="NKI25" s="261"/>
      <c r="NKJ25" s="261"/>
      <c r="NKK25" s="261"/>
      <c r="NKL25" s="261"/>
      <c r="NKM25" s="261"/>
      <c r="NKN25" s="261"/>
      <c r="NKO25" s="261"/>
      <c r="NKP25" s="261"/>
      <c r="NKQ25" s="261"/>
      <c r="NKR25" s="261"/>
      <c r="NKS25" s="261"/>
      <c r="NKT25" s="261"/>
      <c r="NKU25" s="261"/>
      <c r="NKV25" s="261"/>
      <c r="NKW25" s="261"/>
      <c r="NKX25" s="261"/>
      <c r="NKY25" s="261"/>
      <c r="NKZ25" s="261"/>
      <c r="NLA25" s="261"/>
      <c r="NLB25" s="261"/>
      <c r="NLC25" s="261"/>
      <c r="NLD25" s="261"/>
      <c r="NLE25" s="261"/>
      <c r="NLF25" s="261"/>
      <c r="NLG25" s="261"/>
      <c r="NLH25" s="261"/>
      <c r="NLI25" s="261"/>
      <c r="NLJ25" s="261"/>
      <c r="NLK25" s="261"/>
      <c r="NLL25" s="261"/>
      <c r="NLM25" s="261"/>
      <c r="NLN25" s="261"/>
      <c r="NLO25" s="261"/>
      <c r="NLP25" s="261"/>
      <c r="NLQ25" s="261"/>
      <c r="NLR25" s="261"/>
      <c r="NLS25" s="261"/>
      <c r="NLT25" s="261"/>
      <c r="NLU25" s="261"/>
      <c r="NLV25" s="261"/>
      <c r="NLW25" s="261"/>
      <c r="NLX25" s="261"/>
      <c r="NLY25" s="261"/>
      <c r="NLZ25" s="261"/>
      <c r="NMA25" s="261"/>
      <c r="NMB25" s="261"/>
      <c r="NMC25" s="261"/>
      <c r="NMD25" s="261"/>
      <c r="NME25" s="261"/>
      <c r="NMF25" s="261"/>
      <c r="NMG25" s="261"/>
      <c r="NMH25" s="261"/>
      <c r="NMI25" s="261"/>
      <c r="NMJ25" s="261"/>
      <c r="NMK25" s="261"/>
      <c r="NML25" s="261"/>
      <c r="NMM25" s="261"/>
      <c r="NMN25" s="261"/>
      <c r="NMO25" s="261"/>
      <c r="NMP25" s="261"/>
      <c r="NMQ25" s="261"/>
      <c r="NMR25" s="261"/>
      <c r="NMS25" s="261"/>
      <c r="NMT25" s="261"/>
      <c r="NMU25" s="261"/>
      <c r="NMV25" s="261"/>
      <c r="NMW25" s="261"/>
      <c r="NMX25" s="261"/>
      <c r="NMY25" s="261"/>
      <c r="NMZ25" s="261"/>
      <c r="NNA25" s="261"/>
      <c r="NNB25" s="261"/>
      <c r="NNC25" s="261"/>
      <c r="NND25" s="261"/>
      <c r="NNE25" s="261"/>
      <c r="NNF25" s="261"/>
      <c r="NNG25" s="261"/>
      <c r="NNH25" s="261"/>
      <c r="NNI25" s="261"/>
      <c r="NNJ25" s="261"/>
      <c r="NNK25" s="261"/>
      <c r="NNL25" s="261"/>
      <c r="NNM25" s="261"/>
      <c r="NNN25" s="261"/>
      <c r="NNO25" s="261"/>
      <c r="NNP25" s="261"/>
      <c r="NNQ25" s="261"/>
      <c r="NNR25" s="261"/>
      <c r="NNS25" s="261"/>
      <c r="NNT25" s="261"/>
      <c r="NNU25" s="261"/>
      <c r="NNV25" s="261"/>
      <c r="NNW25" s="261"/>
      <c r="NNX25" s="261"/>
      <c r="NNY25" s="261"/>
      <c r="NNZ25" s="261"/>
      <c r="NOA25" s="261"/>
      <c r="NOB25" s="261"/>
      <c r="NOC25" s="261"/>
      <c r="NOD25" s="261"/>
      <c r="NOE25" s="261"/>
      <c r="NOF25" s="261"/>
      <c r="NOG25" s="261"/>
      <c r="NOH25" s="261"/>
      <c r="NOI25" s="261"/>
      <c r="NOJ25" s="261"/>
      <c r="NOK25" s="261"/>
      <c r="NOL25" s="261"/>
      <c r="NOM25" s="261"/>
      <c r="NON25" s="261"/>
      <c r="NOO25" s="261"/>
      <c r="NOP25" s="261"/>
      <c r="NOQ25" s="261"/>
      <c r="NOR25" s="261"/>
      <c r="NOS25" s="261"/>
      <c r="NOT25" s="261"/>
      <c r="NOU25" s="261"/>
      <c r="NOV25" s="261"/>
      <c r="NOW25" s="261"/>
      <c r="NOX25" s="261"/>
      <c r="NOY25" s="261"/>
      <c r="NOZ25" s="261"/>
      <c r="NPA25" s="261"/>
      <c r="NPB25" s="261"/>
      <c r="NPC25" s="261"/>
      <c r="NPD25" s="261"/>
      <c r="NPE25" s="261"/>
      <c r="NPF25" s="261"/>
      <c r="NPG25" s="261"/>
      <c r="NPH25" s="261"/>
      <c r="NPI25" s="261"/>
      <c r="NPJ25" s="261"/>
      <c r="NPK25" s="261"/>
      <c r="NPL25" s="261"/>
      <c r="NPM25" s="261"/>
      <c r="NPN25" s="261"/>
      <c r="NPO25" s="261"/>
      <c r="NPP25" s="261"/>
      <c r="NPQ25" s="261"/>
      <c r="NPR25" s="261"/>
      <c r="NPS25" s="261"/>
      <c r="NPT25" s="261"/>
      <c r="NPU25" s="261"/>
      <c r="NPV25" s="261"/>
      <c r="NPW25" s="261"/>
      <c r="NPX25" s="261"/>
      <c r="NPY25" s="261"/>
      <c r="NPZ25" s="261"/>
      <c r="NQA25" s="261"/>
      <c r="NQB25" s="261"/>
      <c r="NQC25" s="261"/>
      <c r="NQD25" s="261"/>
      <c r="NQE25" s="261"/>
      <c r="NQF25" s="261"/>
      <c r="NQG25" s="261"/>
      <c r="NQH25" s="261"/>
      <c r="NQI25" s="261"/>
      <c r="NQJ25" s="261"/>
      <c r="NQK25" s="261"/>
      <c r="NQL25" s="261"/>
      <c r="NQM25" s="261"/>
      <c r="NQN25" s="261"/>
      <c r="NQO25" s="261"/>
      <c r="NQP25" s="261"/>
      <c r="NQQ25" s="261"/>
      <c r="NQR25" s="261"/>
      <c r="NQS25" s="261"/>
      <c r="NQT25" s="261"/>
      <c r="NQU25" s="261"/>
      <c r="NQV25" s="261"/>
      <c r="NQW25" s="261"/>
      <c r="NQX25" s="261"/>
      <c r="NQY25" s="261"/>
      <c r="NQZ25" s="261"/>
      <c r="NRA25" s="261"/>
      <c r="NRB25" s="261"/>
      <c r="NRC25" s="261"/>
      <c r="NRD25" s="261"/>
      <c r="NRE25" s="261"/>
      <c r="NRF25" s="261"/>
      <c r="NRG25" s="261"/>
      <c r="NRH25" s="261"/>
      <c r="NRI25" s="261"/>
      <c r="NRJ25" s="261"/>
      <c r="NRK25" s="261"/>
      <c r="NRL25" s="261"/>
      <c r="NRM25" s="261"/>
      <c r="NRN25" s="261"/>
      <c r="NRO25" s="261"/>
      <c r="NRP25" s="261"/>
      <c r="NRQ25" s="261"/>
      <c r="NRR25" s="261"/>
      <c r="NRS25" s="261"/>
      <c r="NRT25" s="261"/>
      <c r="NRU25" s="261"/>
      <c r="NRV25" s="261"/>
      <c r="NRW25" s="261"/>
      <c r="NRX25" s="261"/>
      <c r="NRY25" s="261"/>
      <c r="NRZ25" s="261"/>
      <c r="NSA25" s="261"/>
      <c r="NSB25" s="261"/>
      <c r="NSC25" s="261"/>
      <c r="NSD25" s="261"/>
      <c r="NSE25" s="261"/>
      <c r="NSF25" s="261"/>
      <c r="NSG25" s="261"/>
      <c r="NSH25" s="261"/>
      <c r="NSI25" s="261"/>
      <c r="NSJ25" s="261"/>
      <c r="NSK25" s="261"/>
      <c r="NSL25" s="261"/>
      <c r="NSM25" s="261"/>
      <c r="NSN25" s="261"/>
      <c r="NSO25" s="261"/>
      <c r="NSP25" s="261"/>
      <c r="NSQ25" s="261"/>
      <c r="NSR25" s="261"/>
      <c r="NSS25" s="261"/>
      <c r="NST25" s="261"/>
      <c r="NSU25" s="261"/>
      <c r="NSV25" s="261"/>
      <c r="NSW25" s="261"/>
      <c r="NSX25" s="261"/>
      <c r="NSY25" s="261"/>
      <c r="NSZ25" s="261"/>
      <c r="NTA25" s="261"/>
      <c r="NTB25" s="261"/>
      <c r="NTC25" s="261"/>
      <c r="NTD25" s="261"/>
      <c r="NTE25" s="261"/>
      <c r="NTF25" s="261"/>
      <c r="NTG25" s="261"/>
      <c r="NTH25" s="261"/>
      <c r="NTI25" s="261"/>
      <c r="NTJ25" s="261"/>
      <c r="NTK25" s="261"/>
      <c r="NTL25" s="261"/>
      <c r="NTM25" s="261"/>
      <c r="NTN25" s="261"/>
      <c r="NTO25" s="261"/>
      <c r="NTP25" s="261"/>
      <c r="NTQ25" s="261"/>
      <c r="NTR25" s="261"/>
      <c r="NTS25" s="261"/>
      <c r="NTT25" s="261"/>
      <c r="NTU25" s="261"/>
      <c r="NTV25" s="261"/>
      <c r="NTW25" s="261"/>
      <c r="NTX25" s="261"/>
      <c r="NTY25" s="261"/>
      <c r="NTZ25" s="261"/>
      <c r="NUA25" s="261"/>
      <c r="NUB25" s="261"/>
      <c r="NUC25" s="261"/>
      <c r="NUD25" s="261"/>
      <c r="NUE25" s="261"/>
      <c r="NUF25" s="261"/>
      <c r="NUG25" s="261"/>
      <c r="NUH25" s="261"/>
      <c r="NUI25" s="261"/>
      <c r="NUJ25" s="261"/>
      <c r="NUK25" s="261"/>
      <c r="NUL25" s="261"/>
      <c r="NUM25" s="261"/>
      <c r="NUN25" s="261"/>
      <c r="NUO25" s="261"/>
      <c r="NUP25" s="261"/>
      <c r="NUQ25" s="261"/>
      <c r="NUR25" s="261"/>
      <c r="NUS25" s="261"/>
      <c r="NUT25" s="261"/>
      <c r="NUU25" s="261"/>
      <c r="NUV25" s="261"/>
      <c r="NUW25" s="261"/>
      <c r="NUX25" s="261"/>
      <c r="NUY25" s="261"/>
      <c r="NUZ25" s="261"/>
      <c r="NVA25" s="261"/>
      <c r="NVB25" s="261"/>
      <c r="NVC25" s="261"/>
      <c r="NVD25" s="261"/>
      <c r="NVE25" s="261"/>
      <c r="NVF25" s="261"/>
      <c r="NVG25" s="261"/>
      <c r="NVH25" s="261"/>
      <c r="NVI25" s="261"/>
      <c r="NVJ25" s="261"/>
      <c r="NVK25" s="261"/>
      <c r="NVL25" s="261"/>
      <c r="NVM25" s="261"/>
      <c r="NVN25" s="261"/>
      <c r="NVO25" s="261"/>
      <c r="NVP25" s="261"/>
      <c r="NVQ25" s="261"/>
      <c r="NVR25" s="261"/>
      <c r="NVS25" s="261"/>
      <c r="NVT25" s="261"/>
      <c r="NVU25" s="261"/>
      <c r="NVV25" s="261"/>
      <c r="NVW25" s="261"/>
      <c r="NVX25" s="261"/>
      <c r="NVY25" s="261"/>
      <c r="NVZ25" s="261"/>
      <c r="NWA25" s="261"/>
      <c r="NWB25" s="261"/>
      <c r="NWC25" s="261"/>
      <c r="NWD25" s="261"/>
      <c r="NWE25" s="261"/>
      <c r="NWF25" s="261"/>
      <c r="NWG25" s="261"/>
      <c r="NWH25" s="261"/>
      <c r="NWI25" s="261"/>
      <c r="NWJ25" s="261"/>
      <c r="NWK25" s="261"/>
      <c r="NWL25" s="261"/>
      <c r="NWM25" s="261"/>
      <c r="NWN25" s="261"/>
      <c r="NWO25" s="261"/>
      <c r="NWP25" s="261"/>
      <c r="NWQ25" s="261"/>
      <c r="NWR25" s="261"/>
      <c r="NWS25" s="261"/>
      <c r="NWT25" s="261"/>
      <c r="NWU25" s="261"/>
      <c r="NWV25" s="261"/>
      <c r="NWW25" s="261"/>
      <c r="NWX25" s="261"/>
      <c r="NWY25" s="261"/>
      <c r="NWZ25" s="261"/>
      <c r="NXA25" s="261"/>
      <c r="NXB25" s="261"/>
      <c r="NXC25" s="261"/>
      <c r="NXD25" s="261"/>
      <c r="NXE25" s="261"/>
      <c r="NXF25" s="261"/>
      <c r="NXG25" s="261"/>
      <c r="NXH25" s="261"/>
      <c r="NXI25" s="261"/>
      <c r="NXJ25" s="261"/>
      <c r="NXK25" s="261"/>
      <c r="NXL25" s="261"/>
      <c r="NXM25" s="261"/>
      <c r="NXN25" s="261"/>
      <c r="NXO25" s="261"/>
      <c r="NXP25" s="261"/>
      <c r="NXQ25" s="261"/>
      <c r="NXR25" s="261"/>
      <c r="NXS25" s="261"/>
      <c r="NXT25" s="261"/>
      <c r="NXU25" s="261"/>
      <c r="NXV25" s="261"/>
      <c r="NXW25" s="261"/>
      <c r="NXX25" s="261"/>
      <c r="NXY25" s="261"/>
      <c r="NXZ25" s="261"/>
      <c r="NYA25" s="261"/>
      <c r="NYB25" s="261"/>
      <c r="NYC25" s="261"/>
      <c r="NYD25" s="261"/>
      <c r="NYE25" s="261"/>
      <c r="NYF25" s="261"/>
      <c r="NYG25" s="261"/>
      <c r="NYH25" s="261"/>
      <c r="NYI25" s="261"/>
      <c r="NYJ25" s="261"/>
      <c r="NYK25" s="261"/>
      <c r="NYL25" s="261"/>
      <c r="NYM25" s="261"/>
      <c r="NYN25" s="261"/>
      <c r="NYO25" s="261"/>
      <c r="NYP25" s="261"/>
      <c r="NYQ25" s="261"/>
      <c r="NYR25" s="261"/>
      <c r="NYS25" s="261"/>
      <c r="NYT25" s="261"/>
      <c r="NYU25" s="261"/>
      <c r="NYV25" s="261"/>
      <c r="NYW25" s="261"/>
      <c r="NYX25" s="261"/>
      <c r="NYY25" s="261"/>
      <c r="NYZ25" s="261"/>
      <c r="NZA25" s="261"/>
      <c r="NZB25" s="261"/>
      <c r="NZC25" s="261"/>
      <c r="NZD25" s="261"/>
      <c r="NZE25" s="261"/>
      <c r="NZF25" s="261"/>
      <c r="NZG25" s="261"/>
      <c r="NZH25" s="261"/>
      <c r="NZI25" s="261"/>
      <c r="NZJ25" s="261"/>
      <c r="NZK25" s="261"/>
      <c r="NZL25" s="261"/>
      <c r="NZM25" s="261"/>
      <c r="NZN25" s="261"/>
      <c r="NZO25" s="261"/>
      <c r="NZP25" s="261"/>
      <c r="NZQ25" s="261"/>
      <c r="NZR25" s="261"/>
      <c r="NZS25" s="261"/>
      <c r="NZT25" s="261"/>
      <c r="NZU25" s="261"/>
      <c r="NZV25" s="261"/>
      <c r="NZW25" s="261"/>
      <c r="NZX25" s="261"/>
      <c r="NZY25" s="261"/>
      <c r="NZZ25" s="261"/>
      <c r="OAA25" s="261"/>
      <c r="OAB25" s="261"/>
      <c r="OAC25" s="261"/>
      <c r="OAD25" s="261"/>
      <c r="OAE25" s="261"/>
      <c r="OAF25" s="261"/>
      <c r="OAG25" s="261"/>
      <c r="OAH25" s="261"/>
      <c r="OAI25" s="261"/>
      <c r="OAJ25" s="261"/>
      <c r="OAK25" s="261"/>
      <c r="OAL25" s="261"/>
      <c r="OAM25" s="261"/>
      <c r="OAN25" s="261"/>
      <c r="OAO25" s="261"/>
      <c r="OAP25" s="261"/>
      <c r="OAQ25" s="261"/>
      <c r="OAR25" s="261"/>
      <c r="OAS25" s="261"/>
      <c r="OAT25" s="261"/>
      <c r="OAU25" s="261"/>
      <c r="OAV25" s="261"/>
      <c r="OAW25" s="261"/>
      <c r="OAX25" s="261"/>
      <c r="OAY25" s="261"/>
      <c r="OAZ25" s="261"/>
      <c r="OBA25" s="261"/>
      <c r="OBB25" s="261"/>
      <c r="OBC25" s="261"/>
      <c r="OBD25" s="261"/>
      <c r="OBE25" s="261"/>
      <c r="OBF25" s="261"/>
      <c r="OBG25" s="261"/>
      <c r="OBH25" s="261"/>
      <c r="OBI25" s="261"/>
      <c r="OBJ25" s="261"/>
      <c r="OBK25" s="261"/>
      <c r="OBL25" s="261"/>
      <c r="OBM25" s="261"/>
      <c r="OBN25" s="261"/>
      <c r="OBO25" s="261"/>
      <c r="OBP25" s="261"/>
      <c r="OBQ25" s="261"/>
      <c r="OBR25" s="261"/>
      <c r="OBS25" s="261"/>
      <c r="OBT25" s="261"/>
      <c r="OBU25" s="261"/>
      <c r="OBV25" s="261"/>
      <c r="OBW25" s="261"/>
      <c r="OBX25" s="261"/>
      <c r="OBY25" s="261"/>
      <c r="OBZ25" s="261"/>
      <c r="OCA25" s="261"/>
      <c r="OCB25" s="261"/>
      <c r="OCC25" s="261"/>
      <c r="OCD25" s="261"/>
      <c r="OCE25" s="261"/>
      <c r="OCF25" s="261"/>
      <c r="OCG25" s="261"/>
      <c r="OCH25" s="261"/>
      <c r="OCI25" s="261"/>
      <c r="OCJ25" s="261"/>
      <c r="OCK25" s="261"/>
      <c r="OCL25" s="261"/>
      <c r="OCM25" s="261"/>
      <c r="OCN25" s="261"/>
      <c r="OCO25" s="261"/>
      <c r="OCP25" s="261"/>
      <c r="OCQ25" s="261"/>
      <c r="OCR25" s="261"/>
      <c r="OCS25" s="261"/>
      <c r="OCT25" s="261"/>
      <c r="OCU25" s="261"/>
      <c r="OCV25" s="261"/>
      <c r="OCW25" s="261"/>
      <c r="OCX25" s="261"/>
      <c r="OCY25" s="261"/>
      <c r="OCZ25" s="261"/>
      <c r="ODA25" s="261"/>
      <c r="ODB25" s="261"/>
      <c r="ODC25" s="261"/>
      <c r="ODD25" s="261"/>
      <c r="ODE25" s="261"/>
      <c r="ODF25" s="261"/>
      <c r="ODG25" s="261"/>
      <c r="ODH25" s="261"/>
      <c r="ODI25" s="261"/>
      <c r="ODJ25" s="261"/>
      <c r="ODK25" s="261"/>
      <c r="ODL25" s="261"/>
      <c r="ODM25" s="261"/>
      <c r="ODN25" s="261"/>
      <c r="ODO25" s="261"/>
      <c r="ODP25" s="261"/>
      <c r="ODQ25" s="261"/>
      <c r="ODR25" s="261"/>
      <c r="ODS25" s="261"/>
      <c r="ODT25" s="261"/>
      <c r="ODU25" s="261"/>
      <c r="ODV25" s="261"/>
      <c r="ODW25" s="261"/>
      <c r="ODX25" s="261"/>
      <c r="ODY25" s="261"/>
      <c r="ODZ25" s="261"/>
      <c r="OEA25" s="261"/>
      <c r="OEB25" s="261"/>
      <c r="OEC25" s="261"/>
      <c r="OED25" s="261"/>
      <c r="OEE25" s="261"/>
      <c r="OEF25" s="261"/>
      <c r="OEG25" s="261"/>
      <c r="OEH25" s="261"/>
      <c r="OEI25" s="261"/>
      <c r="OEJ25" s="261"/>
      <c r="OEK25" s="261"/>
      <c r="OEL25" s="261"/>
      <c r="OEM25" s="261"/>
      <c r="OEN25" s="261"/>
      <c r="OEO25" s="261"/>
      <c r="OEP25" s="261"/>
      <c r="OEQ25" s="261"/>
      <c r="OER25" s="261"/>
      <c r="OES25" s="261"/>
      <c r="OET25" s="261"/>
      <c r="OEU25" s="261"/>
      <c r="OEV25" s="261"/>
      <c r="OEW25" s="261"/>
      <c r="OEX25" s="261"/>
      <c r="OEY25" s="261"/>
      <c r="OEZ25" s="261"/>
      <c r="OFA25" s="261"/>
      <c r="OFB25" s="261"/>
      <c r="OFC25" s="261"/>
      <c r="OFD25" s="261"/>
      <c r="OFE25" s="261"/>
      <c r="OFF25" s="261"/>
      <c r="OFG25" s="261"/>
      <c r="OFH25" s="261"/>
      <c r="OFI25" s="261"/>
      <c r="OFJ25" s="261"/>
      <c r="OFK25" s="261"/>
      <c r="OFL25" s="261"/>
      <c r="OFM25" s="261"/>
      <c r="OFN25" s="261"/>
      <c r="OFO25" s="261"/>
      <c r="OFP25" s="261"/>
      <c r="OFQ25" s="261"/>
      <c r="OFR25" s="261"/>
      <c r="OFS25" s="261"/>
      <c r="OFT25" s="261"/>
      <c r="OFU25" s="261"/>
      <c r="OFV25" s="261"/>
      <c r="OFW25" s="261"/>
      <c r="OFX25" s="261"/>
      <c r="OFY25" s="261"/>
      <c r="OFZ25" s="261"/>
      <c r="OGA25" s="261"/>
      <c r="OGB25" s="261"/>
      <c r="OGC25" s="261"/>
      <c r="OGD25" s="261"/>
      <c r="OGE25" s="261"/>
      <c r="OGF25" s="261"/>
      <c r="OGG25" s="261"/>
      <c r="OGH25" s="261"/>
      <c r="OGI25" s="261"/>
      <c r="OGJ25" s="261"/>
      <c r="OGK25" s="261"/>
      <c r="OGL25" s="261"/>
      <c r="OGM25" s="261"/>
      <c r="OGN25" s="261"/>
      <c r="OGO25" s="261"/>
      <c r="OGP25" s="261"/>
      <c r="OGQ25" s="261"/>
      <c r="OGR25" s="261"/>
      <c r="OGS25" s="261"/>
      <c r="OGT25" s="261"/>
      <c r="OGU25" s="261"/>
      <c r="OGV25" s="261"/>
      <c r="OGW25" s="261"/>
      <c r="OGX25" s="261"/>
      <c r="OGY25" s="261"/>
      <c r="OGZ25" s="261"/>
      <c r="OHA25" s="261"/>
      <c r="OHB25" s="261"/>
      <c r="OHC25" s="261"/>
      <c r="OHD25" s="261"/>
      <c r="OHE25" s="261"/>
      <c r="OHF25" s="261"/>
      <c r="OHG25" s="261"/>
      <c r="OHH25" s="261"/>
      <c r="OHI25" s="261"/>
      <c r="OHJ25" s="261"/>
      <c r="OHK25" s="261"/>
      <c r="OHL25" s="261"/>
      <c r="OHM25" s="261"/>
      <c r="OHN25" s="261"/>
      <c r="OHO25" s="261"/>
      <c r="OHP25" s="261"/>
      <c r="OHQ25" s="261"/>
      <c r="OHR25" s="261"/>
      <c r="OHS25" s="261"/>
      <c r="OHT25" s="261"/>
      <c r="OHU25" s="261"/>
      <c r="OHV25" s="261"/>
      <c r="OHW25" s="261"/>
      <c r="OHX25" s="261"/>
      <c r="OHY25" s="261"/>
      <c r="OHZ25" s="261"/>
      <c r="OIA25" s="261"/>
      <c r="OIB25" s="261"/>
      <c r="OIC25" s="261"/>
      <c r="OID25" s="261"/>
      <c r="OIE25" s="261"/>
      <c r="OIF25" s="261"/>
      <c r="OIG25" s="261"/>
      <c r="OIH25" s="261"/>
      <c r="OII25" s="261"/>
      <c r="OIJ25" s="261"/>
      <c r="OIK25" s="261"/>
      <c r="OIL25" s="261"/>
      <c r="OIM25" s="261"/>
      <c r="OIN25" s="261"/>
      <c r="OIO25" s="261"/>
      <c r="OIP25" s="261"/>
      <c r="OIQ25" s="261"/>
      <c r="OIR25" s="261"/>
      <c r="OIS25" s="261"/>
      <c r="OIT25" s="261"/>
      <c r="OIU25" s="261"/>
      <c r="OIV25" s="261"/>
      <c r="OIW25" s="261"/>
      <c r="OIX25" s="261"/>
      <c r="OIY25" s="261"/>
      <c r="OIZ25" s="261"/>
      <c r="OJA25" s="261"/>
      <c r="OJB25" s="261"/>
      <c r="OJC25" s="261"/>
      <c r="OJD25" s="261"/>
      <c r="OJE25" s="261"/>
      <c r="OJF25" s="261"/>
      <c r="OJG25" s="261"/>
      <c r="OJH25" s="261"/>
      <c r="OJI25" s="261"/>
      <c r="OJJ25" s="261"/>
      <c r="OJK25" s="261"/>
      <c r="OJL25" s="261"/>
      <c r="OJM25" s="261"/>
      <c r="OJN25" s="261"/>
      <c r="OJO25" s="261"/>
      <c r="OJP25" s="261"/>
      <c r="OJQ25" s="261"/>
      <c r="OJR25" s="261"/>
      <c r="OJS25" s="261"/>
      <c r="OJT25" s="261"/>
      <c r="OJU25" s="261"/>
      <c r="OJV25" s="261"/>
      <c r="OJW25" s="261"/>
      <c r="OJX25" s="261"/>
      <c r="OJY25" s="261"/>
      <c r="OJZ25" s="261"/>
      <c r="OKA25" s="261"/>
      <c r="OKB25" s="261"/>
      <c r="OKC25" s="261"/>
      <c r="OKD25" s="261"/>
      <c r="OKE25" s="261"/>
      <c r="OKF25" s="261"/>
      <c r="OKG25" s="261"/>
      <c r="OKH25" s="261"/>
      <c r="OKI25" s="261"/>
      <c r="OKJ25" s="261"/>
      <c r="OKK25" s="261"/>
      <c r="OKL25" s="261"/>
      <c r="OKM25" s="261"/>
      <c r="OKN25" s="261"/>
      <c r="OKO25" s="261"/>
      <c r="OKP25" s="261"/>
      <c r="OKQ25" s="261"/>
      <c r="OKR25" s="261"/>
      <c r="OKS25" s="261"/>
      <c r="OKT25" s="261"/>
      <c r="OKU25" s="261"/>
      <c r="OKV25" s="261"/>
      <c r="OKW25" s="261"/>
      <c r="OKX25" s="261"/>
      <c r="OKY25" s="261"/>
      <c r="OKZ25" s="261"/>
      <c r="OLA25" s="261"/>
      <c r="OLB25" s="261"/>
      <c r="OLC25" s="261"/>
      <c r="OLD25" s="261"/>
      <c r="OLE25" s="261"/>
      <c r="OLF25" s="261"/>
      <c r="OLG25" s="261"/>
      <c r="OLH25" s="261"/>
      <c r="OLI25" s="261"/>
      <c r="OLJ25" s="261"/>
      <c r="OLK25" s="261"/>
      <c r="OLL25" s="261"/>
      <c r="OLM25" s="261"/>
      <c r="OLN25" s="261"/>
      <c r="OLO25" s="261"/>
      <c r="OLP25" s="261"/>
      <c r="OLQ25" s="261"/>
      <c r="OLR25" s="261"/>
      <c r="OLS25" s="261"/>
      <c r="OLT25" s="261"/>
      <c r="OLU25" s="261"/>
      <c r="OLV25" s="261"/>
      <c r="OLW25" s="261"/>
      <c r="OLX25" s="261"/>
      <c r="OLY25" s="261"/>
      <c r="OLZ25" s="261"/>
      <c r="OMA25" s="261"/>
      <c r="OMB25" s="261"/>
      <c r="OMC25" s="261"/>
      <c r="OMD25" s="261"/>
      <c r="OME25" s="261"/>
      <c r="OMF25" s="261"/>
      <c r="OMG25" s="261"/>
      <c r="OMH25" s="261"/>
      <c r="OMI25" s="261"/>
      <c r="OMJ25" s="261"/>
      <c r="OMK25" s="261"/>
      <c r="OML25" s="261"/>
      <c r="OMM25" s="261"/>
      <c r="OMN25" s="261"/>
      <c r="OMO25" s="261"/>
      <c r="OMP25" s="261"/>
      <c r="OMQ25" s="261"/>
      <c r="OMR25" s="261"/>
      <c r="OMS25" s="261"/>
      <c r="OMT25" s="261"/>
      <c r="OMU25" s="261"/>
      <c r="OMV25" s="261"/>
      <c r="OMW25" s="261"/>
      <c r="OMX25" s="261"/>
      <c r="OMY25" s="261"/>
      <c r="OMZ25" s="261"/>
      <c r="ONA25" s="261"/>
      <c r="ONB25" s="261"/>
      <c r="ONC25" s="261"/>
      <c r="OND25" s="261"/>
      <c r="ONE25" s="261"/>
      <c r="ONF25" s="261"/>
      <c r="ONG25" s="261"/>
      <c r="ONH25" s="261"/>
      <c r="ONI25" s="261"/>
      <c r="ONJ25" s="261"/>
      <c r="ONK25" s="261"/>
      <c r="ONL25" s="261"/>
      <c r="ONM25" s="261"/>
      <c r="ONN25" s="261"/>
      <c r="ONO25" s="261"/>
      <c r="ONP25" s="261"/>
      <c r="ONQ25" s="261"/>
      <c r="ONR25" s="261"/>
      <c r="ONS25" s="261"/>
      <c r="ONT25" s="261"/>
      <c r="ONU25" s="261"/>
      <c r="ONV25" s="261"/>
      <c r="ONW25" s="261"/>
      <c r="ONX25" s="261"/>
      <c r="ONY25" s="261"/>
      <c r="ONZ25" s="261"/>
      <c r="OOA25" s="261"/>
      <c r="OOB25" s="261"/>
      <c r="OOC25" s="261"/>
      <c r="OOD25" s="261"/>
      <c r="OOE25" s="261"/>
      <c r="OOF25" s="261"/>
      <c r="OOG25" s="261"/>
      <c r="OOH25" s="261"/>
      <c r="OOI25" s="261"/>
      <c r="OOJ25" s="261"/>
      <c r="OOK25" s="261"/>
      <c r="OOL25" s="261"/>
      <c r="OOM25" s="261"/>
      <c r="OON25" s="261"/>
      <c r="OOO25" s="261"/>
      <c r="OOP25" s="261"/>
      <c r="OOQ25" s="261"/>
      <c r="OOR25" s="261"/>
      <c r="OOS25" s="261"/>
      <c r="OOT25" s="261"/>
      <c r="OOU25" s="261"/>
      <c r="OOV25" s="261"/>
      <c r="OOW25" s="261"/>
      <c r="OOX25" s="261"/>
      <c r="OOY25" s="261"/>
      <c r="OOZ25" s="261"/>
      <c r="OPA25" s="261"/>
      <c r="OPB25" s="261"/>
      <c r="OPC25" s="261"/>
      <c r="OPD25" s="261"/>
      <c r="OPE25" s="261"/>
      <c r="OPF25" s="261"/>
      <c r="OPG25" s="261"/>
      <c r="OPH25" s="261"/>
      <c r="OPI25" s="261"/>
      <c r="OPJ25" s="261"/>
      <c r="OPK25" s="261"/>
      <c r="OPL25" s="261"/>
      <c r="OPM25" s="261"/>
      <c r="OPN25" s="261"/>
      <c r="OPO25" s="261"/>
      <c r="OPP25" s="261"/>
      <c r="OPQ25" s="261"/>
      <c r="OPR25" s="261"/>
      <c r="OPS25" s="261"/>
      <c r="OPT25" s="261"/>
      <c r="OPU25" s="261"/>
      <c r="OPV25" s="261"/>
      <c r="OPW25" s="261"/>
      <c r="OPX25" s="261"/>
      <c r="OPY25" s="261"/>
      <c r="OPZ25" s="261"/>
      <c r="OQA25" s="261"/>
      <c r="OQB25" s="261"/>
      <c r="OQC25" s="261"/>
      <c r="OQD25" s="261"/>
      <c r="OQE25" s="261"/>
      <c r="OQF25" s="261"/>
      <c r="OQG25" s="261"/>
      <c r="OQH25" s="261"/>
      <c r="OQI25" s="261"/>
      <c r="OQJ25" s="261"/>
      <c r="OQK25" s="261"/>
      <c r="OQL25" s="261"/>
      <c r="OQM25" s="261"/>
      <c r="OQN25" s="261"/>
      <c r="OQO25" s="261"/>
      <c r="OQP25" s="261"/>
      <c r="OQQ25" s="261"/>
      <c r="OQR25" s="261"/>
      <c r="OQS25" s="261"/>
      <c r="OQT25" s="261"/>
      <c r="OQU25" s="261"/>
      <c r="OQV25" s="261"/>
      <c r="OQW25" s="261"/>
      <c r="OQX25" s="261"/>
      <c r="OQY25" s="261"/>
      <c r="OQZ25" s="261"/>
      <c r="ORA25" s="261"/>
      <c r="ORB25" s="261"/>
      <c r="ORC25" s="261"/>
      <c r="ORD25" s="261"/>
      <c r="ORE25" s="261"/>
      <c r="ORF25" s="261"/>
      <c r="ORG25" s="261"/>
      <c r="ORH25" s="261"/>
      <c r="ORI25" s="261"/>
      <c r="ORJ25" s="261"/>
      <c r="ORK25" s="261"/>
      <c r="ORL25" s="261"/>
      <c r="ORM25" s="261"/>
      <c r="ORN25" s="261"/>
      <c r="ORO25" s="261"/>
      <c r="ORP25" s="261"/>
      <c r="ORQ25" s="261"/>
      <c r="ORR25" s="261"/>
      <c r="ORS25" s="261"/>
      <c r="ORT25" s="261"/>
      <c r="ORU25" s="261"/>
      <c r="ORV25" s="261"/>
      <c r="ORW25" s="261"/>
      <c r="ORX25" s="261"/>
      <c r="ORY25" s="261"/>
      <c r="ORZ25" s="261"/>
      <c r="OSA25" s="261"/>
      <c r="OSB25" s="261"/>
      <c r="OSC25" s="261"/>
      <c r="OSD25" s="261"/>
      <c r="OSE25" s="261"/>
      <c r="OSF25" s="261"/>
      <c r="OSG25" s="261"/>
      <c r="OSH25" s="261"/>
      <c r="OSI25" s="261"/>
      <c r="OSJ25" s="261"/>
      <c r="OSK25" s="261"/>
      <c r="OSL25" s="261"/>
      <c r="OSM25" s="261"/>
      <c r="OSN25" s="261"/>
      <c r="OSO25" s="261"/>
      <c r="OSP25" s="261"/>
      <c r="OSQ25" s="261"/>
      <c r="OSR25" s="261"/>
      <c r="OSS25" s="261"/>
      <c r="OST25" s="261"/>
      <c r="OSU25" s="261"/>
      <c r="OSV25" s="261"/>
      <c r="OSW25" s="261"/>
      <c r="OSX25" s="261"/>
      <c r="OSY25" s="261"/>
      <c r="OSZ25" s="261"/>
      <c r="OTA25" s="261"/>
      <c r="OTB25" s="261"/>
      <c r="OTC25" s="261"/>
      <c r="OTD25" s="261"/>
      <c r="OTE25" s="261"/>
      <c r="OTF25" s="261"/>
      <c r="OTG25" s="261"/>
      <c r="OTH25" s="261"/>
      <c r="OTI25" s="261"/>
      <c r="OTJ25" s="261"/>
      <c r="OTK25" s="261"/>
      <c r="OTL25" s="261"/>
      <c r="OTM25" s="261"/>
      <c r="OTN25" s="261"/>
      <c r="OTO25" s="261"/>
      <c r="OTP25" s="261"/>
      <c r="OTQ25" s="261"/>
      <c r="OTR25" s="261"/>
      <c r="OTS25" s="261"/>
      <c r="OTT25" s="261"/>
      <c r="OTU25" s="261"/>
      <c r="OTV25" s="261"/>
      <c r="OTW25" s="261"/>
      <c r="OTX25" s="261"/>
      <c r="OTY25" s="261"/>
      <c r="OTZ25" s="261"/>
      <c r="OUA25" s="261"/>
      <c r="OUB25" s="261"/>
      <c r="OUC25" s="261"/>
      <c r="OUD25" s="261"/>
      <c r="OUE25" s="261"/>
      <c r="OUF25" s="261"/>
      <c r="OUG25" s="261"/>
      <c r="OUH25" s="261"/>
      <c r="OUI25" s="261"/>
      <c r="OUJ25" s="261"/>
      <c r="OUK25" s="261"/>
      <c r="OUL25" s="261"/>
      <c r="OUM25" s="261"/>
      <c r="OUN25" s="261"/>
      <c r="OUO25" s="261"/>
      <c r="OUP25" s="261"/>
      <c r="OUQ25" s="261"/>
      <c r="OUR25" s="261"/>
      <c r="OUS25" s="261"/>
      <c r="OUT25" s="261"/>
      <c r="OUU25" s="261"/>
      <c r="OUV25" s="261"/>
      <c r="OUW25" s="261"/>
      <c r="OUX25" s="261"/>
      <c r="OUY25" s="261"/>
      <c r="OUZ25" s="261"/>
      <c r="OVA25" s="261"/>
      <c r="OVB25" s="261"/>
      <c r="OVC25" s="261"/>
      <c r="OVD25" s="261"/>
      <c r="OVE25" s="261"/>
      <c r="OVF25" s="261"/>
      <c r="OVG25" s="261"/>
      <c r="OVH25" s="261"/>
      <c r="OVI25" s="261"/>
      <c r="OVJ25" s="261"/>
      <c r="OVK25" s="261"/>
      <c r="OVL25" s="261"/>
      <c r="OVM25" s="261"/>
      <c r="OVN25" s="261"/>
      <c r="OVO25" s="261"/>
      <c r="OVP25" s="261"/>
      <c r="OVQ25" s="261"/>
      <c r="OVR25" s="261"/>
      <c r="OVS25" s="261"/>
      <c r="OVT25" s="261"/>
      <c r="OVU25" s="261"/>
      <c r="OVV25" s="261"/>
      <c r="OVW25" s="261"/>
      <c r="OVX25" s="261"/>
      <c r="OVY25" s="261"/>
      <c r="OVZ25" s="261"/>
      <c r="OWA25" s="261"/>
      <c r="OWB25" s="261"/>
      <c r="OWC25" s="261"/>
      <c r="OWD25" s="261"/>
      <c r="OWE25" s="261"/>
      <c r="OWF25" s="261"/>
      <c r="OWG25" s="261"/>
      <c r="OWH25" s="261"/>
      <c r="OWI25" s="261"/>
      <c r="OWJ25" s="261"/>
      <c r="OWK25" s="261"/>
      <c r="OWL25" s="261"/>
      <c r="OWM25" s="261"/>
      <c r="OWN25" s="261"/>
      <c r="OWO25" s="261"/>
      <c r="OWP25" s="261"/>
      <c r="OWQ25" s="261"/>
      <c r="OWR25" s="261"/>
      <c r="OWS25" s="261"/>
      <c r="OWT25" s="261"/>
      <c r="OWU25" s="261"/>
      <c r="OWV25" s="261"/>
      <c r="OWW25" s="261"/>
      <c r="OWX25" s="261"/>
      <c r="OWY25" s="261"/>
      <c r="OWZ25" s="261"/>
      <c r="OXA25" s="261"/>
      <c r="OXB25" s="261"/>
      <c r="OXC25" s="261"/>
      <c r="OXD25" s="261"/>
      <c r="OXE25" s="261"/>
      <c r="OXF25" s="261"/>
      <c r="OXG25" s="261"/>
      <c r="OXH25" s="261"/>
      <c r="OXI25" s="261"/>
      <c r="OXJ25" s="261"/>
      <c r="OXK25" s="261"/>
      <c r="OXL25" s="261"/>
      <c r="OXM25" s="261"/>
      <c r="OXN25" s="261"/>
      <c r="OXO25" s="261"/>
      <c r="OXP25" s="261"/>
      <c r="OXQ25" s="261"/>
      <c r="OXR25" s="261"/>
      <c r="OXS25" s="261"/>
      <c r="OXT25" s="261"/>
      <c r="OXU25" s="261"/>
      <c r="OXV25" s="261"/>
      <c r="OXW25" s="261"/>
      <c r="OXX25" s="261"/>
      <c r="OXY25" s="261"/>
      <c r="OXZ25" s="261"/>
      <c r="OYA25" s="261"/>
      <c r="OYB25" s="261"/>
      <c r="OYC25" s="261"/>
      <c r="OYD25" s="261"/>
      <c r="OYE25" s="261"/>
      <c r="OYF25" s="261"/>
      <c r="OYG25" s="261"/>
      <c r="OYH25" s="261"/>
      <c r="OYI25" s="261"/>
      <c r="OYJ25" s="261"/>
      <c r="OYK25" s="261"/>
      <c r="OYL25" s="261"/>
      <c r="OYM25" s="261"/>
      <c r="OYN25" s="261"/>
      <c r="OYO25" s="261"/>
      <c r="OYP25" s="261"/>
      <c r="OYQ25" s="261"/>
      <c r="OYR25" s="261"/>
      <c r="OYS25" s="261"/>
      <c r="OYT25" s="261"/>
      <c r="OYU25" s="261"/>
      <c r="OYV25" s="261"/>
      <c r="OYW25" s="261"/>
      <c r="OYX25" s="261"/>
      <c r="OYY25" s="261"/>
      <c r="OYZ25" s="261"/>
      <c r="OZA25" s="261"/>
      <c r="OZB25" s="261"/>
      <c r="OZC25" s="261"/>
      <c r="OZD25" s="261"/>
      <c r="OZE25" s="261"/>
      <c r="OZF25" s="261"/>
      <c r="OZG25" s="261"/>
      <c r="OZH25" s="261"/>
      <c r="OZI25" s="261"/>
      <c r="OZJ25" s="261"/>
      <c r="OZK25" s="261"/>
      <c r="OZL25" s="261"/>
      <c r="OZM25" s="261"/>
      <c r="OZN25" s="261"/>
      <c r="OZO25" s="261"/>
      <c r="OZP25" s="261"/>
      <c r="OZQ25" s="261"/>
      <c r="OZR25" s="261"/>
      <c r="OZS25" s="261"/>
      <c r="OZT25" s="261"/>
      <c r="OZU25" s="261"/>
      <c r="OZV25" s="261"/>
      <c r="OZW25" s="261"/>
      <c r="OZX25" s="261"/>
      <c r="OZY25" s="261"/>
      <c r="OZZ25" s="261"/>
      <c r="PAA25" s="261"/>
      <c r="PAB25" s="261"/>
      <c r="PAC25" s="261"/>
      <c r="PAD25" s="261"/>
      <c r="PAE25" s="261"/>
      <c r="PAF25" s="261"/>
      <c r="PAG25" s="261"/>
      <c r="PAH25" s="261"/>
      <c r="PAI25" s="261"/>
      <c r="PAJ25" s="261"/>
      <c r="PAK25" s="261"/>
      <c r="PAL25" s="261"/>
      <c r="PAM25" s="261"/>
      <c r="PAN25" s="261"/>
      <c r="PAO25" s="261"/>
      <c r="PAP25" s="261"/>
      <c r="PAQ25" s="261"/>
      <c r="PAR25" s="261"/>
      <c r="PAS25" s="261"/>
      <c r="PAT25" s="261"/>
      <c r="PAU25" s="261"/>
      <c r="PAV25" s="261"/>
      <c r="PAW25" s="261"/>
      <c r="PAX25" s="261"/>
      <c r="PAY25" s="261"/>
      <c r="PAZ25" s="261"/>
      <c r="PBA25" s="261"/>
      <c r="PBB25" s="261"/>
      <c r="PBC25" s="261"/>
      <c r="PBD25" s="261"/>
      <c r="PBE25" s="261"/>
      <c r="PBF25" s="261"/>
      <c r="PBG25" s="261"/>
      <c r="PBH25" s="261"/>
      <c r="PBI25" s="261"/>
      <c r="PBJ25" s="261"/>
      <c r="PBK25" s="261"/>
      <c r="PBL25" s="261"/>
      <c r="PBM25" s="261"/>
      <c r="PBN25" s="261"/>
      <c r="PBO25" s="261"/>
      <c r="PBP25" s="261"/>
      <c r="PBQ25" s="261"/>
      <c r="PBR25" s="261"/>
      <c r="PBS25" s="261"/>
      <c r="PBT25" s="261"/>
      <c r="PBU25" s="261"/>
      <c r="PBV25" s="261"/>
      <c r="PBW25" s="261"/>
      <c r="PBX25" s="261"/>
      <c r="PBY25" s="261"/>
      <c r="PBZ25" s="261"/>
      <c r="PCA25" s="261"/>
      <c r="PCB25" s="261"/>
      <c r="PCC25" s="261"/>
      <c r="PCD25" s="261"/>
      <c r="PCE25" s="261"/>
      <c r="PCF25" s="261"/>
      <c r="PCG25" s="261"/>
      <c r="PCH25" s="261"/>
      <c r="PCI25" s="261"/>
      <c r="PCJ25" s="261"/>
      <c r="PCK25" s="261"/>
      <c r="PCL25" s="261"/>
      <c r="PCM25" s="261"/>
      <c r="PCN25" s="261"/>
      <c r="PCO25" s="261"/>
      <c r="PCP25" s="261"/>
      <c r="PCQ25" s="261"/>
      <c r="PCR25" s="261"/>
      <c r="PCS25" s="261"/>
      <c r="PCT25" s="261"/>
      <c r="PCU25" s="261"/>
      <c r="PCV25" s="261"/>
      <c r="PCW25" s="261"/>
      <c r="PCX25" s="261"/>
      <c r="PCY25" s="261"/>
      <c r="PCZ25" s="261"/>
      <c r="PDA25" s="261"/>
      <c r="PDB25" s="261"/>
      <c r="PDC25" s="261"/>
      <c r="PDD25" s="261"/>
      <c r="PDE25" s="261"/>
      <c r="PDF25" s="261"/>
      <c r="PDG25" s="261"/>
      <c r="PDH25" s="261"/>
      <c r="PDI25" s="261"/>
      <c r="PDJ25" s="261"/>
      <c r="PDK25" s="261"/>
      <c r="PDL25" s="261"/>
      <c r="PDM25" s="261"/>
      <c r="PDN25" s="261"/>
      <c r="PDO25" s="261"/>
      <c r="PDP25" s="261"/>
      <c r="PDQ25" s="261"/>
      <c r="PDR25" s="261"/>
      <c r="PDS25" s="261"/>
      <c r="PDT25" s="261"/>
      <c r="PDU25" s="261"/>
      <c r="PDV25" s="261"/>
      <c r="PDW25" s="261"/>
      <c r="PDX25" s="261"/>
      <c r="PDY25" s="261"/>
      <c r="PDZ25" s="261"/>
      <c r="PEA25" s="261"/>
      <c r="PEB25" s="261"/>
      <c r="PEC25" s="261"/>
      <c r="PED25" s="261"/>
      <c r="PEE25" s="261"/>
      <c r="PEF25" s="261"/>
      <c r="PEG25" s="261"/>
      <c r="PEH25" s="261"/>
      <c r="PEI25" s="261"/>
      <c r="PEJ25" s="261"/>
      <c r="PEK25" s="261"/>
      <c r="PEL25" s="261"/>
      <c r="PEM25" s="261"/>
      <c r="PEN25" s="261"/>
      <c r="PEO25" s="261"/>
      <c r="PEP25" s="261"/>
      <c r="PEQ25" s="261"/>
      <c r="PER25" s="261"/>
      <c r="PES25" s="261"/>
      <c r="PET25" s="261"/>
      <c r="PEU25" s="261"/>
      <c r="PEV25" s="261"/>
      <c r="PEW25" s="261"/>
      <c r="PEX25" s="261"/>
      <c r="PEY25" s="261"/>
      <c r="PEZ25" s="261"/>
      <c r="PFA25" s="261"/>
      <c r="PFB25" s="261"/>
      <c r="PFC25" s="261"/>
      <c r="PFD25" s="261"/>
      <c r="PFE25" s="261"/>
      <c r="PFF25" s="261"/>
      <c r="PFG25" s="261"/>
      <c r="PFH25" s="261"/>
      <c r="PFI25" s="261"/>
      <c r="PFJ25" s="261"/>
      <c r="PFK25" s="261"/>
      <c r="PFL25" s="261"/>
      <c r="PFM25" s="261"/>
      <c r="PFN25" s="261"/>
      <c r="PFO25" s="261"/>
      <c r="PFP25" s="261"/>
      <c r="PFQ25" s="261"/>
      <c r="PFR25" s="261"/>
      <c r="PFS25" s="261"/>
      <c r="PFT25" s="261"/>
      <c r="PFU25" s="261"/>
      <c r="PFV25" s="261"/>
      <c r="PFW25" s="261"/>
      <c r="PFX25" s="261"/>
      <c r="PFY25" s="261"/>
      <c r="PFZ25" s="261"/>
      <c r="PGA25" s="261"/>
      <c r="PGB25" s="261"/>
      <c r="PGC25" s="261"/>
      <c r="PGD25" s="261"/>
      <c r="PGE25" s="261"/>
      <c r="PGF25" s="261"/>
      <c r="PGG25" s="261"/>
      <c r="PGH25" s="261"/>
      <c r="PGI25" s="261"/>
      <c r="PGJ25" s="261"/>
      <c r="PGK25" s="261"/>
      <c r="PGL25" s="261"/>
      <c r="PGM25" s="261"/>
      <c r="PGN25" s="261"/>
      <c r="PGO25" s="261"/>
      <c r="PGP25" s="261"/>
      <c r="PGQ25" s="261"/>
      <c r="PGR25" s="261"/>
      <c r="PGS25" s="261"/>
      <c r="PGT25" s="261"/>
      <c r="PGU25" s="261"/>
      <c r="PGV25" s="261"/>
      <c r="PGW25" s="261"/>
      <c r="PGX25" s="261"/>
      <c r="PGY25" s="261"/>
      <c r="PGZ25" s="261"/>
      <c r="PHA25" s="261"/>
      <c r="PHB25" s="261"/>
      <c r="PHC25" s="261"/>
      <c r="PHD25" s="261"/>
      <c r="PHE25" s="261"/>
      <c r="PHF25" s="261"/>
      <c r="PHG25" s="261"/>
      <c r="PHH25" s="261"/>
      <c r="PHI25" s="261"/>
      <c r="PHJ25" s="261"/>
      <c r="PHK25" s="261"/>
      <c r="PHL25" s="261"/>
      <c r="PHM25" s="261"/>
      <c r="PHN25" s="261"/>
      <c r="PHO25" s="261"/>
      <c r="PHP25" s="261"/>
      <c r="PHQ25" s="261"/>
      <c r="PHR25" s="261"/>
      <c r="PHS25" s="261"/>
      <c r="PHT25" s="261"/>
      <c r="PHU25" s="261"/>
      <c r="PHV25" s="261"/>
      <c r="PHW25" s="261"/>
      <c r="PHX25" s="261"/>
      <c r="PHY25" s="261"/>
      <c r="PHZ25" s="261"/>
      <c r="PIA25" s="261"/>
      <c r="PIB25" s="261"/>
      <c r="PIC25" s="261"/>
      <c r="PID25" s="261"/>
      <c r="PIE25" s="261"/>
      <c r="PIF25" s="261"/>
      <c r="PIG25" s="261"/>
      <c r="PIH25" s="261"/>
      <c r="PII25" s="261"/>
      <c r="PIJ25" s="261"/>
      <c r="PIK25" s="261"/>
      <c r="PIL25" s="261"/>
      <c r="PIM25" s="261"/>
      <c r="PIN25" s="261"/>
      <c r="PIO25" s="261"/>
      <c r="PIP25" s="261"/>
      <c r="PIQ25" s="261"/>
      <c r="PIR25" s="261"/>
      <c r="PIS25" s="261"/>
      <c r="PIT25" s="261"/>
      <c r="PIU25" s="261"/>
      <c r="PIV25" s="261"/>
      <c r="PIW25" s="261"/>
      <c r="PIX25" s="261"/>
      <c r="PIY25" s="261"/>
      <c r="PIZ25" s="261"/>
      <c r="PJA25" s="261"/>
      <c r="PJB25" s="261"/>
      <c r="PJC25" s="261"/>
      <c r="PJD25" s="261"/>
      <c r="PJE25" s="261"/>
      <c r="PJF25" s="261"/>
      <c r="PJG25" s="261"/>
      <c r="PJH25" s="261"/>
      <c r="PJI25" s="261"/>
      <c r="PJJ25" s="261"/>
      <c r="PJK25" s="261"/>
      <c r="PJL25" s="261"/>
      <c r="PJM25" s="261"/>
      <c r="PJN25" s="261"/>
      <c r="PJO25" s="261"/>
      <c r="PJP25" s="261"/>
      <c r="PJQ25" s="261"/>
      <c r="PJR25" s="261"/>
      <c r="PJS25" s="261"/>
      <c r="PJT25" s="261"/>
      <c r="PJU25" s="261"/>
      <c r="PJV25" s="261"/>
      <c r="PJW25" s="261"/>
      <c r="PJX25" s="261"/>
      <c r="PJY25" s="261"/>
      <c r="PJZ25" s="261"/>
      <c r="PKA25" s="261"/>
      <c r="PKB25" s="261"/>
      <c r="PKC25" s="261"/>
      <c r="PKD25" s="261"/>
      <c r="PKE25" s="261"/>
      <c r="PKF25" s="261"/>
      <c r="PKG25" s="261"/>
      <c r="PKH25" s="261"/>
      <c r="PKI25" s="261"/>
      <c r="PKJ25" s="261"/>
      <c r="PKK25" s="261"/>
      <c r="PKL25" s="261"/>
      <c r="PKM25" s="261"/>
      <c r="PKN25" s="261"/>
      <c r="PKO25" s="261"/>
      <c r="PKP25" s="261"/>
      <c r="PKQ25" s="261"/>
      <c r="PKR25" s="261"/>
      <c r="PKS25" s="261"/>
      <c r="PKT25" s="261"/>
      <c r="PKU25" s="261"/>
      <c r="PKV25" s="261"/>
      <c r="PKW25" s="261"/>
      <c r="PKX25" s="261"/>
      <c r="PKY25" s="261"/>
      <c r="PKZ25" s="261"/>
      <c r="PLA25" s="261"/>
      <c r="PLB25" s="261"/>
      <c r="PLC25" s="261"/>
      <c r="PLD25" s="261"/>
      <c r="PLE25" s="261"/>
      <c r="PLF25" s="261"/>
      <c r="PLG25" s="261"/>
      <c r="PLH25" s="261"/>
      <c r="PLI25" s="261"/>
      <c r="PLJ25" s="261"/>
      <c r="PLK25" s="261"/>
      <c r="PLL25" s="261"/>
      <c r="PLM25" s="261"/>
      <c r="PLN25" s="261"/>
      <c r="PLO25" s="261"/>
      <c r="PLP25" s="261"/>
      <c r="PLQ25" s="261"/>
      <c r="PLR25" s="261"/>
      <c r="PLS25" s="261"/>
      <c r="PLT25" s="261"/>
      <c r="PLU25" s="261"/>
      <c r="PLV25" s="261"/>
      <c r="PLW25" s="261"/>
      <c r="PLX25" s="261"/>
      <c r="PLY25" s="261"/>
      <c r="PLZ25" s="261"/>
      <c r="PMA25" s="261"/>
      <c r="PMB25" s="261"/>
      <c r="PMC25" s="261"/>
      <c r="PMD25" s="261"/>
      <c r="PME25" s="261"/>
      <c r="PMF25" s="261"/>
      <c r="PMG25" s="261"/>
      <c r="PMH25" s="261"/>
      <c r="PMI25" s="261"/>
      <c r="PMJ25" s="261"/>
      <c r="PMK25" s="261"/>
      <c r="PML25" s="261"/>
      <c r="PMM25" s="261"/>
      <c r="PMN25" s="261"/>
      <c r="PMO25" s="261"/>
      <c r="PMP25" s="261"/>
      <c r="PMQ25" s="261"/>
      <c r="PMR25" s="261"/>
      <c r="PMS25" s="261"/>
      <c r="PMT25" s="261"/>
      <c r="PMU25" s="261"/>
      <c r="PMV25" s="261"/>
      <c r="PMW25" s="261"/>
      <c r="PMX25" s="261"/>
      <c r="PMY25" s="261"/>
      <c r="PMZ25" s="261"/>
      <c r="PNA25" s="261"/>
      <c r="PNB25" s="261"/>
      <c r="PNC25" s="261"/>
      <c r="PND25" s="261"/>
      <c r="PNE25" s="261"/>
      <c r="PNF25" s="261"/>
      <c r="PNG25" s="261"/>
      <c r="PNH25" s="261"/>
      <c r="PNI25" s="261"/>
      <c r="PNJ25" s="261"/>
      <c r="PNK25" s="261"/>
      <c r="PNL25" s="261"/>
      <c r="PNM25" s="261"/>
      <c r="PNN25" s="261"/>
      <c r="PNO25" s="261"/>
      <c r="PNP25" s="261"/>
      <c r="PNQ25" s="261"/>
      <c r="PNR25" s="261"/>
      <c r="PNS25" s="261"/>
      <c r="PNT25" s="261"/>
      <c r="PNU25" s="261"/>
      <c r="PNV25" s="261"/>
      <c r="PNW25" s="261"/>
      <c r="PNX25" s="261"/>
      <c r="PNY25" s="261"/>
      <c r="PNZ25" s="261"/>
      <c r="POA25" s="261"/>
      <c r="POB25" s="261"/>
      <c r="POC25" s="261"/>
      <c r="POD25" s="261"/>
      <c r="POE25" s="261"/>
      <c r="POF25" s="261"/>
      <c r="POG25" s="261"/>
      <c r="POH25" s="261"/>
      <c r="POI25" s="261"/>
      <c r="POJ25" s="261"/>
      <c r="POK25" s="261"/>
      <c r="POL25" s="261"/>
      <c r="POM25" s="261"/>
      <c r="PON25" s="261"/>
      <c r="POO25" s="261"/>
      <c r="POP25" s="261"/>
      <c r="POQ25" s="261"/>
      <c r="POR25" s="261"/>
      <c r="POS25" s="261"/>
      <c r="POT25" s="261"/>
      <c r="POU25" s="261"/>
      <c r="POV25" s="261"/>
      <c r="POW25" s="261"/>
      <c r="POX25" s="261"/>
      <c r="POY25" s="261"/>
      <c r="POZ25" s="261"/>
      <c r="PPA25" s="261"/>
      <c r="PPB25" s="261"/>
      <c r="PPC25" s="261"/>
      <c r="PPD25" s="261"/>
      <c r="PPE25" s="261"/>
      <c r="PPF25" s="261"/>
      <c r="PPG25" s="261"/>
      <c r="PPH25" s="261"/>
      <c r="PPI25" s="261"/>
      <c r="PPJ25" s="261"/>
      <c r="PPK25" s="261"/>
      <c r="PPL25" s="261"/>
      <c r="PPM25" s="261"/>
      <c r="PPN25" s="261"/>
      <c r="PPO25" s="261"/>
      <c r="PPP25" s="261"/>
      <c r="PPQ25" s="261"/>
      <c r="PPR25" s="261"/>
      <c r="PPS25" s="261"/>
      <c r="PPT25" s="261"/>
      <c r="PPU25" s="261"/>
      <c r="PPV25" s="261"/>
      <c r="PPW25" s="261"/>
      <c r="PPX25" s="261"/>
      <c r="PPY25" s="261"/>
      <c r="PPZ25" s="261"/>
      <c r="PQA25" s="261"/>
      <c r="PQB25" s="261"/>
      <c r="PQC25" s="261"/>
      <c r="PQD25" s="261"/>
      <c r="PQE25" s="261"/>
      <c r="PQF25" s="261"/>
      <c r="PQG25" s="261"/>
      <c r="PQH25" s="261"/>
      <c r="PQI25" s="261"/>
      <c r="PQJ25" s="261"/>
      <c r="PQK25" s="261"/>
      <c r="PQL25" s="261"/>
      <c r="PQM25" s="261"/>
      <c r="PQN25" s="261"/>
      <c r="PQO25" s="261"/>
      <c r="PQP25" s="261"/>
      <c r="PQQ25" s="261"/>
      <c r="PQR25" s="261"/>
      <c r="PQS25" s="261"/>
      <c r="PQT25" s="261"/>
      <c r="PQU25" s="261"/>
      <c r="PQV25" s="261"/>
      <c r="PQW25" s="261"/>
      <c r="PQX25" s="261"/>
      <c r="PQY25" s="261"/>
      <c r="PQZ25" s="261"/>
      <c r="PRA25" s="261"/>
      <c r="PRB25" s="261"/>
      <c r="PRC25" s="261"/>
      <c r="PRD25" s="261"/>
      <c r="PRE25" s="261"/>
      <c r="PRF25" s="261"/>
      <c r="PRG25" s="261"/>
      <c r="PRH25" s="261"/>
      <c r="PRI25" s="261"/>
      <c r="PRJ25" s="261"/>
      <c r="PRK25" s="261"/>
      <c r="PRL25" s="261"/>
      <c r="PRM25" s="261"/>
      <c r="PRN25" s="261"/>
      <c r="PRO25" s="261"/>
      <c r="PRP25" s="261"/>
      <c r="PRQ25" s="261"/>
      <c r="PRR25" s="261"/>
      <c r="PRS25" s="261"/>
      <c r="PRT25" s="261"/>
      <c r="PRU25" s="261"/>
      <c r="PRV25" s="261"/>
      <c r="PRW25" s="261"/>
      <c r="PRX25" s="261"/>
      <c r="PRY25" s="261"/>
      <c r="PRZ25" s="261"/>
      <c r="PSA25" s="261"/>
      <c r="PSB25" s="261"/>
      <c r="PSC25" s="261"/>
      <c r="PSD25" s="261"/>
      <c r="PSE25" s="261"/>
      <c r="PSF25" s="261"/>
      <c r="PSG25" s="261"/>
      <c r="PSH25" s="261"/>
      <c r="PSI25" s="261"/>
      <c r="PSJ25" s="261"/>
      <c r="PSK25" s="261"/>
      <c r="PSL25" s="261"/>
      <c r="PSM25" s="261"/>
      <c r="PSN25" s="261"/>
      <c r="PSO25" s="261"/>
      <c r="PSP25" s="261"/>
      <c r="PSQ25" s="261"/>
      <c r="PSR25" s="261"/>
      <c r="PSS25" s="261"/>
      <c r="PST25" s="261"/>
      <c r="PSU25" s="261"/>
      <c r="PSV25" s="261"/>
      <c r="PSW25" s="261"/>
      <c r="PSX25" s="261"/>
      <c r="PSY25" s="261"/>
      <c r="PSZ25" s="261"/>
      <c r="PTA25" s="261"/>
      <c r="PTB25" s="261"/>
      <c r="PTC25" s="261"/>
      <c r="PTD25" s="261"/>
      <c r="PTE25" s="261"/>
      <c r="PTF25" s="261"/>
      <c r="PTG25" s="261"/>
      <c r="PTH25" s="261"/>
      <c r="PTI25" s="261"/>
      <c r="PTJ25" s="261"/>
      <c r="PTK25" s="261"/>
      <c r="PTL25" s="261"/>
      <c r="PTM25" s="261"/>
      <c r="PTN25" s="261"/>
      <c r="PTO25" s="261"/>
      <c r="PTP25" s="261"/>
      <c r="PTQ25" s="261"/>
      <c r="PTR25" s="261"/>
      <c r="PTS25" s="261"/>
      <c r="PTT25" s="261"/>
      <c r="PTU25" s="261"/>
      <c r="PTV25" s="261"/>
      <c r="PTW25" s="261"/>
      <c r="PTX25" s="261"/>
      <c r="PTY25" s="261"/>
      <c r="PTZ25" s="261"/>
      <c r="PUA25" s="261"/>
      <c r="PUB25" s="261"/>
      <c r="PUC25" s="261"/>
      <c r="PUD25" s="261"/>
      <c r="PUE25" s="261"/>
      <c r="PUF25" s="261"/>
      <c r="PUG25" s="261"/>
      <c r="PUH25" s="261"/>
      <c r="PUI25" s="261"/>
      <c r="PUJ25" s="261"/>
      <c r="PUK25" s="261"/>
      <c r="PUL25" s="261"/>
      <c r="PUM25" s="261"/>
      <c r="PUN25" s="261"/>
      <c r="PUO25" s="261"/>
      <c r="PUP25" s="261"/>
      <c r="PUQ25" s="261"/>
      <c r="PUR25" s="261"/>
      <c r="PUS25" s="261"/>
      <c r="PUT25" s="261"/>
      <c r="PUU25" s="261"/>
      <c r="PUV25" s="261"/>
      <c r="PUW25" s="261"/>
      <c r="PUX25" s="261"/>
      <c r="PUY25" s="261"/>
      <c r="PUZ25" s="261"/>
      <c r="PVA25" s="261"/>
      <c r="PVB25" s="261"/>
      <c r="PVC25" s="261"/>
      <c r="PVD25" s="261"/>
      <c r="PVE25" s="261"/>
      <c r="PVF25" s="261"/>
      <c r="PVG25" s="261"/>
      <c r="PVH25" s="261"/>
      <c r="PVI25" s="261"/>
      <c r="PVJ25" s="261"/>
      <c r="PVK25" s="261"/>
      <c r="PVL25" s="261"/>
      <c r="PVM25" s="261"/>
      <c r="PVN25" s="261"/>
      <c r="PVO25" s="261"/>
      <c r="PVP25" s="261"/>
      <c r="PVQ25" s="261"/>
      <c r="PVR25" s="261"/>
      <c r="PVS25" s="261"/>
      <c r="PVT25" s="261"/>
      <c r="PVU25" s="261"/>
      <c r="PVV25" s="261"/>
      <c r="PVW25" s="261"/>
      <c r="PVX25" s="261"/>
      <c r="PVY25" s="261"/>
      <c r="PVZ25" s="261"/>
      <c r="PWA25" s="261"/>
      <c r="PWB25" s="261"/>
      <c r="PWC25" s="261"/>
      <c r="PWD25" s="261"/>
      <c r="PWE25" s="261"/>
      <c r="PWF25" s="261"/>
      <c r="PWG25" s="261"/>
      <c r="PWH25" s="261"/>
      <c r="PWI25" s="261"/>
      <c r="PWJ25" s="261"/>
      <c r="PWK25" s="261"/>
      <c r="PWL25" s="261"/>
      <c r="PWM25" s="261"/>
      <c r="PWN25" s="261"/>
      <c r="PWO25" s="261"/>
      <c r="PWP25" s="261"/>
      <c r="PWQ25" s="261"/>
      <c r="PWR25" s="261"/>
      <c r="PWS25" s="261"/>
      <c r="PWT25" s="261"/>
      <c r="PWU25" s="261"/>
      <c r="PWV25" s="261"/>
      <c r="PWW25" s="261"/>
      <c r="PWX25" s="261"/>
      <c r="PWY25" s="261"/>
      <c r="PWZ25" s="261"/>
      <c r="PXA25" s="261"/>
      <c r="PXB25" s="261"/>
      <c r="PXC25" s="261"/>
      <c r="PXD25" s="261"/>
      <c r="PXE25" s="261"/>
      <c r="PXF25" s="261"/>
      <c r="PXG25" s="261"/>
      <c r="PXH25" s="261"/>
      <c r="PXI25" s="261"/>
      <c r="PXJ25" s="261"/>
      <c r="PXK25" s="261"/>
      <c r="PXL25" s="261"/>
      <c r="PXM25" s="261"/>
      <c r="PXN25" s="261"/>
      <c r="PXO25" s="261"/>
      <c r="PXP25" s="261"/>
      <c r="PXQ25" s="261"/>
      <c r="PXR25" s="261"/>
      <c r="PXS25" s="261"/>
      <c r="PXT25" s="261"/>
      <c r="PXU25" s="261"/>
      <c r="PXV25" s="261"/>
      <c r="PXW25" s="261"/>
      <c r="PXX25" s="261"/>
      <c r="PXY25" s="261"/>
      <c r="PXZ25" s="261"/>
      <c r="PYA25" s="261"/>
      <c r="PYB25" s="261"/>
      <c r="PYC25" s="261"/>
      <c r="PYD25" s="261"/>
      <c r="PYE25" s="261"/>
      <c r="PYF25" s="261"/>
      <c r="PYG25" s="261"/>
      <c r="PYH25" s="261"/>
      <c r="PYI25" s="261"/>
      <c r="PYJ25" s="261"/>
      <c r="PYK25" s="261"/>
      <c r="PYL25" s="261"/>
      <c r="PYM25" s="261"/>
      <c r="PYN25" s="261"/>
      <c r="PYO25" s="261"/>
      <c r="PYP25" s="261"/>
      <c r="PYQ25" s="261"/>
      <c r="PYR25" s="261"/>
      <c r="PYS25" s="261"/>
      <c r="PYT25" s="261"/>
      <c r="PYU25" s="261"/>
      <c r="PYV25" s="261"/>
      <c r="PYW25" s="261"/>
      <c r="PYX25" s="261"/>
      <c r="PYY25" s="261"/>
      <c r="PYZ25" s="261"/>
      <c r="PZA25" s="261"/>
      <c r="PZB25" s="261"/>
      <c r="PZC25" s="261"/>
      <c r="PZD25" s="261"/>
      <c r="PZE25" s="261"/>
      <c r="PZF25" s="261"/>
      <c r="PZG25" s="261"/>
      <c r="PZH25" s="261"/>
      <c r="PZI25" s="261"/>
      <c r="PZJ25" s="261"/>
      <c r="PZK25" s="261"/>
      <c r="PZL25" s="261"/>
      <c r="PZM25" s="261"/>
      <c r="PZN25" s="261"/>
      <c r="PZO25" s="261"/>
      <c r="PZP25" s="261"/>
      <c r="PZQ25" s="261"/>
      <c r="PZR25" s="261"/>
      <c r="PZS25" s="261"/>
      <c r="PZT25" s="261"/>
      <c r="PZU25" s="261"/>
      <c r="PZV25" s="261"/>
      <c r="PZW25" s="261"/>
      <c r="PZX25" s="261"/>
      <c r="PZY25" s="261"/>
      <c r="PZZ25" s="261"/>
      <c r="QAA25" s="261"/>
      <c r="QAB25" s="261"/>
      <c r="QAC25" s="261"/>
      <c r="QAD25" s="261"/>
      <c r="QAE25" s="261"/>
      <c r="QAF25" s="261"/>
      <c r="QAG25" s="261"/>
      <c r="QAH25" s="261"/>
      <c r="QAI25" s="261"/>
      <c r="QAJ25" s="261"/>
      <c r="QAK25" s="261"/>
      <c r="QAL25" s="261"/>
      <c r="QAM25" s="261"/>
      <c r="QAN25" s="261"/>
      <c r="QAO25" s="261"/>
      <c r="QAP25" s="261"/>
      <c r="QAQ25" s="261"/>
      <c r="QAR25" s="261"/>
      <c r="QAS25" s="261"/>
      <c r="QAT25" s="261"/>
      <c r="QAU25" s="261"/>
      <c r="QAV25" s="261"/>
      <c r="QAW25" s="261"/>
      <c r="QAX25" s="261"/>
      <c r="QAY25" s="261"/>
      <c r="QAZ25" s="261"/>
      <c r="QBA25" s="261"/>
      <c r="QBB25" s="261"/>
      <c r="QBC25" s="261"/>
      <c r="QBD25" s="261"/>
      <c r="QBE25" s="261"/>
      <c r="QBF25" s="261"/>
      <c r="QBG25" s="261"/>
      <c r="QBH25" s="261"/>
      <c r="QBI25" s="261"/>
      <c r="QBJ25" s="261"/>
      <c r="QBK25" s="261"/>
      <c r="QBL25" s="261"/>
      <c r="QBM25" s="261"/>
      <c r="QBN25" s="261"/>
      <c r="QBO25" s="261"/>
      <c r="QBP25" s="261"/>
      <c r="QBQ25" s="261"/>
      <c r="QBR25" s="261"/>
      <c r="QBS25" s="261"/>
      <c r="QBT25" s="261"/>
      <c r="QBU25" s="261"/>
      <c r="QBV25" s="261"/>
      <c r="QBW25" s="261"/>
      <c r="QBX25" s="261"/>
      <c r="QBY25" s="261"/>
      <c r="QBZ25" s="261"/>
      <c r="QCA25" s="261"/>
      <c r="QCB25" s="261"/>
      <c r="QCC25" s="261"/>
      <c r="QCD25" s="261"/>
      <c r="QCE25" s="261"/>
      <c r="QCF25" s="261"/>
      <c r="QCG25" s="261"/>
      <c r="QCH25" s="261"/>
      <c r="QCI25" s="261"/>
      <c r="QCJ25" s="261"/>
      <c r="QCK25" s="261"/>
      <c r="QCL25" s="261"/>
      <c r="QCM25" s="261"/>
      <c r="QCN25" s="261"/>
      <c r="QCO25" s="261"/>
      <c r="QCP25" s="261"/>
      <c r="QCQ25" s="261"/>
      <c r="QCR25" s="261"/>
      <c r="QCS25" s="261"/>
      <c r="QCT25" s="261"/>
      <c r="QCU25" s="261"/>
      <c r="QCV25" s="261"/>
      <c r="QCW25" s="261"/>
      <c r="QCX25" s="261"/>
      <c r="QCY25" s="261"/>
      <c r="QCZ25" s="261"/>
      <c r="QDA25" s="261"/>
      <c r="QDB25" s="261"/>
      <c r="QDC25" s="261"/>
      <c r="QDD25" s="261"/>
      <c r="QDE25" s="261"/>
      <c r="QDF25" s="261"/>
      <c r="QDG25" s="261"/>
      <c r="QDH25" s="261"/>
      <c r="QDI25" s="261"/>
      <c r="QDJ25" s="261"/>
      <c r="QDK25" s="261"/>
      <c r="QDL25" s="261"/>
      <c r="QDM25" s="261"/>
      <c r="QDN25" s="261"/>
      <c r="QDO25" s="261"/>
      <c r="QDP25" s="261"/>
      <c r="QDQ25" s="261"/>
      <c r="QDR25" s="261"/>
      <c r="QDS25" s="261"/>
      <c r="QDT25" s="261"/>
      <c r="QDU25" s="261"/>
      <c r="QDV25" s="261"/>
      <c r="QDW25" s="261"/>
      <c r="QDX25" s="261"/>
      <c r="QDY25" s="261"/>
      <c r="QDZ25" s="261"/>
      <c r="QEA25" s="261"/>
      <c r="QEB25" s="261"/>
      <c r="QEC25" s="261"/>
      <c r="QED25" s="261"/>
      <c r="QEE25" s="261"/>
      <c r="QEF25" s="261"/>
      <c r="QEG25" s="261"/>
      <c r="QEH25" s="261"/>
      <c r="QEI25" s="261"/>
      <c r="QEJ25" s="261"/>
      <c r="QEK25" s="261"/>
      <c r="QEL25" s="261"/>
      <c r="QEM25" s="261"/>
      <c r="QEN25" s="261"/>
      <c r="QEO25" s="261"/>
      <c r="QEP25" s="261"/>
      <c r="QEQ25" s="261"/>
      <c r="QER25" s="261"/>
      <c r="QES25" s="261"/>
      <c r="QET25" s="261"/>
      <c r="QEU25" s="261"/>
      <c r="QEV25" s="261"/>
      <c r="QEW25" s="261"/>
      <c r="QEX25" s="261"/>
      <c r="QEY25" s="261"/>
      <c r="QEZ25" s="261"/>
      <c r="QFA25" s="261"/>
      <c r="QFB25" s="261"/>
      <c r="QFC25" s="261"/>
      <c r="QFD25" s="261"/>
      <c r="QFE25" s="261"/>
      <c r="QFF25" s="261"/>
      <c r="QFG25" s="261"/>
      <c r="QFH25" s="261"/>
      <c r="QFI25" s="261"/>
      <c r="QFJ25" s="261"/>
      <c r="QFK25" s="261"/>
      <c r="QFL25" s="261"/>
      <c r="QFM25" s="261"/>
      <c r="QFN25" s="261"/>
      <c r="QFO25" s="261"/>
      <c r="QFP25" s="261"/>
      <c r="QFQ25" s="261"/>
      <c r="QFR25" s="261"/>
      <c r="QFS25" s="261"/>
      <c r="QFT25" s="261"/>
      <c r="QFU25" s="261"/>
      <c r="QFV25" s="261"/>
      <c r="QFW25" s="261"/>
      <c r="QFX25" s="261"/>
      <c r="QFY25" s="261"/>
      <c r="QFZ25" s="261"/>
      <c r="QGA25" s="261"/>
      <c r="QGB25" s="261"/>
      <c r="QGC25" s="261"/>
      <c r="QGD25" s="261"/>
      <c r="QGE25" s="261"/>
      <c r="QGF25" s="261"/>
      <c r="QGG25" s="261"/>
      <c r="QGH25" s="261"/>
      <c r="QGI25" s="261"/>
      <c r="QGJ25" s="261"/>
      <c r="QGK25" s="261"/>
      <c r="QGL25" s="261"/>
      <c r="QGM25" s="261"/>
      <c r="QGN25" s="261"/>
      <c r="QGO25" s="261"/>
      <c r="QGP25" s="261"/>
      <c r="QGQ25" s="261"/>
      <c r="QGR25" s="261"/>
      <c r="QGS25" s="261"/>
      <c r="QGT25" s="261"/>
      <c r="QGU25" s="261"/>
      <c r="QGV25" s="261"/>
      <c r="QGW25" s="261"/>
      <c r="QGX25" s="261"/>
      <c r="QGY25" s="261"/>
      <c r="QGZ25" s="261"/>
      <c r="QHA25" s="261"/>
      <c r="QHB25" s="261"/>
      <c r="QHC25" s="261"/>
      <c r="QHD25" s="261"/>
      <c r="QHE25" s="261"/>
      <c r="QHF25" s="261"/>
      <c r="QHG25" s="261"/>
      <c r="QHH25" s="261"/>
      <c r="QHI25" s="261"/>
      <c r="QHJ25" s="261"/>
      <c r="QHK25" s="261"/>
      <c r="QHL25" s="261"/>
      <c r="QHM25" s="261"/>
      <c r="QHN25" s="261"/>
      <c r="QHO25" s="261"/>
      <c r="QHP25" s="261"/>
      <c r="QHQ25" s="261"/>
      <c r="QHR25" s="261"/>
      <c r="QHS25" s="261"/>
      <c r="QHT25" s="261"/>
      <c r="QHU25" s="261"/>
      <c r="QHV25" s="261"/>
      <c r="QHW25" s="261"/>
      <c r="QHX25" s="261"/>
      <c r="QHY25" s="261"/>
      <c r="QHZ25" s="261"/>
      <c r="QIA25" s="261"/>
      <c r="QIB25" s="261"/>
      <c r="QIC25" s="261"/>
      <c r="QID25" s="261"/>
      <c r="QIE25" s="261"/>
      <c r="QIF25" s="261"/>
      <c r="QIG25" s="261"/>
      <c r="QIH25" s="261"/>
      <c r="QII25" s="261"/>
      <c r="QIJ25" s="261"/>
      <c r="QIK25" s="261"/>
      <c r="QIL25" s="261"/>
      <c r="QIM25" s="261"/>
      <c r="QIN25" s="261"/>
      <c r="QIO25" s="261"/>
      <c r="QIP25" s="261"/>
      <c r="QIQ25" s="261"/>
      <c r="QIR25" s="261"/>
      <c r="QIS25" s="261"/>
      <c r="QIT25" s="261"/>
      <c r="QIU25" s="261"/>
      <c r="QIV25" s="261"/>
      <c r="QIW25" s="261"/>
      <c r="QIX25" s="261"/>
      <c r="QIY25" s="261"/>
      <c r="QIZ25" s="261"/>
      <c r="QJA25" s="261"/>
      <c r="QJB25" s="261"/>
      <c r="QJC25" s="261"/>
      <c r="QJD25" s="261"/>
      <c r="QJE25" s="261"/>
      <c r="QJF25" s="261"/>
      <c r="QJG25" s="261"/>
      <c r="QJH25" s="261"/>
      <c r="QJI25" s="261"/>
      <c r="QJJ25" s="261"/>
      <c r="QJK25" s="261"/>
      <c r="QJL25" s="261"/>
      <c r="QJM25" s="261"/>
      <c r="QJN25" s="261"/>
      <c r="QJO25" s="261"/>
      <c r="QJP25" s="261"/>
      <c r="QJQ25" s="261"/>
      <c r="QJR25" s="261"/>
      <c r="QJS25" s="261"/>
      <c r="QJT25" s="261"/>
      <c r="QJU25" s="261"/>
      <c r="QJV25" s="261"/>
      <c r="QJW25" s="261"/>
      <c r="QJX25" s="261"/>
      <c r="QJY25" s="261"/>
      <c r="QJZ25" s="261"/>
      <c r="QKA25" s="261"/>
      <c r="QKB25" s="261"/>
      <c r="QKC25" s="261"/>
      <c r="QKD25" s="261"/>
      <c r="QKE25" s="261"/>
      <c r="QKF25" s="261"/>
      <c r="QKG25" s="261"/>
      <c r="QKH25" s="261"/>
      <c r="QKI25" s="261"/>
      <c r="QKJ25" s="261"/>
      <c r="QKK25" s="261"/>
      <c r="QKL25" s="261"/>
      <c r="QKM25" s="261"/>
      <c r="QKN25" s="261"/>
      <c r="QKO25" s="261"/>
      <c r="QKP25" s="261"/>
      <c r="QKQ25" s="261"/>
      <c r="QKR25" s="261"/>
      <c r="QKS25" s="261"/>
      <c r="QKT25" s="261"/>
      <c r="QKU25" s="261"/>
      <c r="QKV25" s="261"/>
      <c r="QKW25" s="261"/>
      <c r="QKX25" s="261"/>
      <c r="QKY25" s="261"/>
      <c r="QKZ25" s="261"/>
      <c r="QLA25" s="261"/>
      <c r="QLB25" s="261"/>
      <c r="QLC25" s="261"/>
      <c r="QLD25" s="261"/>
      <c r="QLE25" s="261"/>
      <c r="QLF25" s="261"/>
      <c r="QLG25" s="261"/>
      <c r="QLH25" s="261"/>
      <c r="QLI25" s="261"/>
      <c r="QLJ25" s="261"/>
      <c r="QLK25" s="261"/>
      <c r="QLL25" s="261"/>
      <c r="QLM25" s="261"/>
      <c r="QLN25" s="261"/>
      <c r="QLO25" s="261"/>
      <c r="QLP25" s="261"/>
      <c r="QLQ25" s="261"/>
      <c r="QLR25" s="261"/>
      <c r="QLS25" s="261"/>
      <c r="QLT25" s="261"/>
      <c r="QLU25" s="261"/>
      <c r="QLV25" s="261"/>
      <c r="QLW25" s="261"/>
      <c r="QLX25" s="261"/>
      <c r="QLY25" s="261"/>
      <c r="QLZ25" s="261"/>
      <c r="QMA25" s="261"/>
      <c r="QMB25" s="261"/>
      <c r="QMC25" s="261"/>
      <c r="QMD25" s="261"/>
      <c r="QME25" s="261"/>
      <c r="QMF25" s="261"/>
      <c r="QMG25" s="261"/>
      <c r="QMH25" s="261"/>
      <c r="QMI25" s="261"/>
      <c r="QMJ25" s="261"/>
      <c r="QMK25" s="261"/>
      <c r="QML25" s="261"/>
      <c r="QMM25" s="261"/>
      <c r="QMN25" s="261"/>
      <c r="QMO25" s="261"/>
      <c r="QMP25" s="261"/>
      <c r="QMQ25" s="261"/>
      <c r="QMR25" s="261"/>
      <c r="QMS25" s="261"/>
      <c r="QMT25" s="261"/>
      <c r="QMU25" s="261"/>
      <c r="QMV25" s="261"/>
      <c r="QMW25" s="261"/>
      <c r="QMX25" s="261"/>
      <c r="QMY25" s="261"/>
      <c r="QMZ25" s="261"/>
      <c r="QNA25" s="261"/>
      <c r="QNB25" s="261"/>
      <c r="QNC25" s="261"/>
      <c r="QND25" s="261"/>
      <c r="QNE25" s="261"/>
      <c r="QNF25" s="261"/>
      <c r="QNG25" s="261"/>
      <c r="QNH25" s="261"/>
      <c r="QNI25" s="261"/>
      <c r="QNJ25" s="261"/>
      <c r="QNK25" s="261"/>
      <c r="QNL25" s="261"/>
      <c r="QNM25" s="261"/>
      <c r="QNN25" s="261"/>
      <c r="QNO25" s="261"/>
      <c r="QNP25" s="261"/>
      <c r="QNQ25" s="261"/>
      <c r="QNR25" s="261"/>
      <c r="QNS25" s="261"/>
      <c r="QNT25" s="261"/>
      <c r="QNU25" s="261"/>
      <c r="QNV25" s="261"/>
      <c r="QNW25" s="261"/>
      <c r="QNX25" s="261"/>
      <c r="QNY25" s="261"/>
      <c r="QNZ25" s="261"/>
      <c r="QOA25" s="261"/>
      <c r="QOB25" s="261"/>
      <c r="QOC25" s="261"/>
      <c r="QOD25" s="261"/>
      <c r="QOE25" s="261"/>
      <c r="QOF25" s="261"/>
      <c r="QOG25" s="261"/>
      <c r="QOH25" s="261"/>
      <c r="QOI25" s="261"/>
      <c r="QOJ25" s="261"/>
      <c r="QOK25" s="261"/>
      <c r="QOL25" s="261"/>
      <c r="QOM25" s="261"/>
      <c r="QON25" s="261"/>
      <c r="QOO25" s="261"/>
      <c r="QOP25" s="261"/>
      <c r="QOQ25" s="261"/>
      <c r="QOR25" s="261"/>
      <c r="QOS25" s="261"/>
      <c r="QOT25" s="261"/>
      <c r="QOU25" s="261"/>
      <c r="QOV25" s="261"/>
      <c r="QOW25" s="261"/>
      <c r="QOX25" s="261"/>
      <c r="QOY25" s="261"/>
      <c r="QOZ25" s="261"/>
      <c r="QPA25" s="261"/>
      <c r="QPB25" s="261"/>
      <c r="QPC25" s="261"/>
      <c r="QPD25" s="261"/>
      <c r="QPE25" s="261"/>
      <c r="QPF25" s="261"/>
      <c r="QPG25" s="261"/>
      <c r="QPH25" s="261"/>
      <c r="QPI25" s="261"/>
      <c r="QPJ25" s="261"/>
      <c r="QPK25" s="261"/>
      <c r="QPL25" s="261"/>
      <c r="QPM25" s="261"/>
      <c r="QPN25" s="261"/>
      <c r="QPO25" s="261"/>
      <c r="QPP25" s="261"/>
      <c r="QPQ25" s="261"/>
      <c r="QPR25" s="261"/>
      <c r="QPS25" s="261"/>
      <c r="QPT25" s="261"/>
      <c r="QPU25" s="261"/>
      <c r="QPV25" s="261"/>
      <c r="QPW25" s="261"/>
      <c r="QPX25" s="261"/>
      <c r="QPY25" s="261"/>
      <c r="QPZ25" s="261"/>
      <c r="QQA25" s="261"/>
      <c r="QQB25" s="261"/>
      <c r="QQC25" s="261"/>
      <c r="QQD25" s="261"/>
      <c r="QQE25" s="261"/>
      <c r="QQF25" s="261"/>
      <c r="QQG25" s="261"/>
      <c r="QQH25" s="261"/>
      <c r="QQI25" s="261"/>
      <c r="QQJ25" s="261"/>
      <c r="QQK25" s="261"/>
      <c r="QQL25" s="261"/>
      <c r="QQM25" s="261"/>
      <c r="QQN25" s="261"/>
      <c r="QQO25" s="261"/>
      <c r="QQP25" s="261"/>
      <c r="QQQ25" s="261"/>
      <c r="QQR25" s="261"/>
      <c r="QQS25" s="261"/>
      <c r="QQT25" s="261"/>
      <c r="QQU25" s="261"/>
      <c r="QQV25" s="261"/>
      <c r="QQW25" s="261"/>
      <c r="QQX25" s="261"/>
      <c r="QQY25" s="261"/>
      <c r="QQZ25" s="261"/>
      <c r="QRA25" s="261"/>
      <c r="QRB25" s="261"/>
      <c r="QRC25" s="261"/>
      <c r="QRD25" s="261"/>
      <c r="QRE25" s="261"/>
      <c r="QRF25" s="261"/>
      <c r="QRG25" s="261"/>
      <c r="QRH25" s="261"/>
      <c r="QRI25" s="261"/>
      <c r="QRJ25" s="261"/>
      <c r="QRK25" s="261"/>
      <c r="QRL25" s="261"/>
      <c r="QRM25" s="261"/>
      <c r="QRN25" s="261"/>
      <c r="QRO25" s="261"/>
      <c r="QRP25" s="261"/>
      <c r="QRQ25" s="261"/>
      <c r="QRR25" s="261"/>
      <c r="QRS25" s="261"/>
      <c r="QRT25" s="261"/>
      <c r="QRU25" s="261"/>
      <c r="QRV25" s="261"/>
      <c r="QRW25" s="261"/>
      <c r="QRX25" s="261"/>
      <c r="QRY25" s="261"/>
      <c r="QRZ25" s="261"/>
      <c r="QSA25" s="261"/>
      <c r="QSB25" s="261"/>
      <c r="QSC25" s="261"/>
      <c r="QSD25" s="261"/>
      <c r="QSE25" s="261"/>
      <c r="QSF25" s="261"/>
      <c r="QSG25" s="261"/>
      <c r="QSH25" s="261"/>
      <c r="QSI25" s="261"/>
      <c r="QSJ25" s="261"/>
      <c r="QSK25" s="261"/>
      <c r="QSL25" s="261"/>
      <c r="QSM25" s="261"/>
      <c r="QSN25" s="261"/>
      <c r="QSO25" s="261"/>
      <c r="QSP25" s="261"/>
      <c r="QSQ25" s="261"/>
      <c r="QSR25" s="261"/>
      <c r="QSS25" s="261"/>
      <c r="QST25" s="261"/>
      <c r="QSU25" s="261"/>
      <c r="QSV25" s="261"/>
      <c r="QSW25" s="261"/>
      <c r="QSX25" s="261"/>
      <c r="QSY25" s="261"/>
      <c r="QSZ25" s="261"/>
      <c r="QTA25" s="261"/>
      <c r="QTB25" s="261"/>
      <c r="QTC25" s="261"/>
      <c r="QTD25" s="261"/>
      <c r="QTE25" s="261"/>
      <c r="QTF25" s="261"/>
      <c r="QTG25" s="261"/>
      <c r="QTH25" s="261"/>
      <c r="QTI25" s="261"/>
      <c r="QTJ25" s="261"/>
      <c r="QTK25" s="261"/>
      <c r="QTL25" s="261"/>
      <c r="QTM25" s="261"/>
      <c r="QTN25" s="261"/>
      <c r="QTO25" s="261"/>
      <c r="QTP25" s="261"/>
      <c r="QTQ25" s="261"/>
      <c r="QTR25" s="261"/>
      <c r="QTS25" s="261"/>
      <c r="QTT25" s="261"/>
      <c r="QTU25" s="261"/>
      <c r="QTV25" s="261"/>
      <c r="QTW25" s="261"/>
      <c r="QTX25" s="261"/>
      <c r="QTY25" s="261"/>
      <c r="QTZ25" s="261"/>
      <c r="QUA25" s="261"/>
      <c r="QUB25" s="261"/>
      <c r="QUC25" s="261"/>
      <c r="QUD25" s="261"/>
      <c r="QUE25" s="261"/>
      <c r="QUF25" s="261"/>
      <c r="QUG25" s="261"/>
      <c r="QUH25" s="261"/>
      <c r="QUI25" s="261"/>
      <c r="QUJ25" s="261"/>
      <c r="QUK25" s="261"/>
      <c r="QUL25" s="261"/>
      <c r="QUM25" s="261"/>
      <c r="QUN25" s="261"/>
      <c r="QUO25" s="261"/>
      <c r="QUP25" s="261"/>
      <c r="QUQ25" s="261"/>
      <c r="QUR25" s="261"/>
      <c r="QUS25" s="261"/>
      <c r="QUT25" s="261"/>
      <c r="QUU25" s="261"/>
      <c r="QUV25" s="261"/>
      <c r="QUW25" s="261"/>
      <c r="QUX25" s="261"/>
      <c r="QUY25" s="261"/>
      <c r="QUZ25" s="261"/>
      <c r="QVA25" s="261"/>
      <c r="QVB25" s="261"/>
      <c r="QVC25" s="261"/>
      <c r="QVD25" s="261"/>
      <c r="QVE25" s="261"/>
      <c r="QVF25" s="261"/>
      <c r="QVG25" s="261"/>
      <c r="QVH25" s="261"/>
      <c r="QVI25" s="261"/>
      <c r="QVJ25" s="261"/>
      <c r="QVK25" s="261"/>
      <c r="QVL25" s="261"/>
      <c r="QVM25" s="261"/>
      <c r="QVN25" s="261"/>
      <c r="QVO25" s="261"/>
      <c r="QVP25" s="261"/>
      <c r="QVQ25" s="261"/>
      <c r="QVR25" s="261"/>
      <c r="QVS25" s="261"/>
      <c r="QVT25" s="261"/>
      <c r="QVU25" s="261"/>
      <c r="QVV25" s="261"/>
      <c r="QVW25" s="261"/>
      <c r="QVX25" s="261"/>
      <c r="QVY25" s="261"/>
      <c r="QVZ25" s="261"/>
      <c r="QWA25" s="261"/>
      <c r="QWB25" s="261"/>
      <c r="QWC25" s="261"/>
      <c r="QWD25" s="261"/>
      <c r="QWE25" s="261"/>
      <c r="QWF25" s="261"/>
      <c r="QWG25" s="261"/>
      <c r="QWH25" s="261"/>
      <c r="QWI25" s="261"/>
      <c r="QWJ25" s="261"/>
      <c r="QWK25" s="261"/>
      <c r="QWL25" s="261"/>
      <c r="QWM25" s="261"/>
      <c r="QWN25" s="261"/>
      <c r="QWO25" s="261"/>
      <c r="QWP25" s="261"/>
      <c r="QWQ25" s="261"/>
      <c r="QWR25" s="261"/>
      <c r="QWS25" s="261"/>
      <c r="QWT25" s="261"/>
      <c r="QWU25" s="261"/>
      <c r="QWV25" s="261"/>
      <c r="QWW25" s="261"/>
      <c r="QWX25" s="261"/>
      <c r="QWY25" s="261"/>
      <c r="QWZ25" s="261"/>
      <c r="QXA25" s="261"/>
      <c r="QXB25" s="261"/>
      <c r="QXC25" s="261"/>
      <c r="QXD25" s="261"/>
      <c r="QXE25" s="261"/>
      <c r="QXF25" s="261"/>
      <c r="QXG25" s="261"/>
      <c r="QXH25" s="261"/>
      <c r="QXI25" s="261"/>
      <c r="QXJ25" s="261"/>
      <c r="QXK25" s="261"/>
      <c r="QXL25" s="261"/>
      <c r="QXM25" s="261"/>
      <c r="QXN25" s="261"/>
      <c r="QXO25" s="261"/>
      <c r="QXP25" s="261"/>
      <c r="QXQ25" s="261"/>
      <c r="QXR25" s="261"/>
      <c r="QXS25" s="261"/>
      <c r="QXT25" s="261"/>
      <c r="QXU25" s="261"/>
      <c r="QXV25" s="261"/>
      <c r="QXW25" s="261"/>
      <c r="QXX25" s="261"/>
      <c r="QXY25" s="261"/>
      <c r="QXZ25" s="261"/>
      <c r="QYA25" s="261"/>
      <c r="QYB25" s="261"/>
      <c r="QYC25" s="261"/>
      <c r="QYD25" s="261"/>
      <c r="QYE25" s="261"/>
      <c r="QYF25" s="261"/>
      <c r="QYG25" s="261"/>
      <c r="QYH25" s="261"/>
      <c r="QYI25" s="261"/>
      <c r="QYJ25" s="261"/>
      <c r="QYK25" s="261"/>
      <c r="QYL25" s="261"/>
      <c r="QYM25" s="261"/>
      <c r="QYN25" s="261"/>
      <c r="QYO25" s="261"/>
      <c r="QYP25" s="261"/>
      <c r="QYQ25" s="261"/>
      <c r="QYR25" s="261"/>
      <c r="QYS25" s="261"/>
      <c r="QYT25" s="261"/>
      <c r="QYU25" s="261"/>
      <c r="QYV25" s="261"/>
      <c r="QYW25" s="261"/>
      <c r="QYX25" s="261"/>
      <c r="QYY25" s="261"/>
      <c r="QYZ25" s="261"/>
      <c r="QZA25" s="261"/>
      <c r="QZB25" s="261"/>
      <c r="QZC25" s="261"/>
      <c r="QZD25" s="261"/>
      <c r="QZE25" s="261"/>
      <c r="QZF25" s="261"/>
      <c r="QZG25" s="261"/>
      <c r="QZH25" s="261"/>
      <c r="QZI25" s="261"/>
      <c r="QZJ25" s="261"/>
      <c r="QZK25" s="261"/>
      <c r="QZL25" s="261"/>
      <c r="QZM25" s="261"/>
      <c r="QZN25" s="261"/>
      <c r="QZO25" s="261"/>
      <c r="QZP25" s="261"/>
      <c r="QZQ25" s="261"/>
      <c r="QZR25" s="261"/>
      <c r="QZS25" s="261"/>
      <c r="QZT25" s="261"/>
      <c r="QZU25" s="261"/>
      <c r="QZV25" s="261"/>
      <c r="QZW25" s="261"/>
      <c r="QZX25" s="261"/>
      <c r="QZY25" s="261"/>
      <c r="QZZ25" s="261"/>
      <c r="RAA25" s="261"/>
      <c r="RAB25" s="261"/>
      <c r="RAC25" s="261"/>
      <c r="RAD25" s="261"/>
      <c r="RAE25" s="261"/>
      <c r="RAF25" s="261"/>
      <c r="RAG25" s="261"/>
      <c r="RAH25" s="261"/>
      <c r="RAI25" s="261"/>
      <c r="RAJ25" s="261"/>
      <c r="RAK25" s="261"/>
      <c r="RAL25" s="261"/>
      <c r="RAM25" s="261"/>
      <c r="RAN25" s="261"/>
      <c r="RAO25" s="261"/>
      <c r="RAP25" s="261"/>
      <c r="RAQ25" s="261"/>
      <c r="RAR25" s="261"/>
      <c r="RAS25" s="261"/>
      <c r="RAT25" s="261"/>
      <c r="RAU25" s="261"/>
      <c r="RAV25" s="261"/>
      <c r="RAW25" s="261"/>
      <c r="RAX25" s="261"/>
      <c r="RAY25" s="261"/>
      <c r="RAZ25" s="261"/>
      <c r="RBA25" s="261"/>
      <c r="RBB25" s="261"/>
      <c r="RBC25" s="261"/>
      <c r="RBD25" s="261"/>
      <c r="RBE25" s="261"/>
      <c r="RBF25" s="261"/>
      <c r="RBG25" s="261"/>
      <c r="RBH25" s="261"/>
      <c r="RBI25" s="261"/>
      <c r="RBJ25" s="261"/>
      <c r="RBK25" s="261"/>
      <c r="RBL25" s="261"/>
      <c r="RBM25" s="261"/>
      <c r="RBN25" s="261"/>
      <c r="RBO25" s="261"/>
      <c r="RBP25" s="261"/>
      <c r="RBQ25" s="261"/>
      <c r="RBR25" s="261"/>
      <c r="RBS25" s="261"/>
      <c r="RBT25" s="261"/>
      <c r="RBU25" s="261"/>
      <c r="RBV25" s="261"/>
      <c r="RBW25" s="261"/>
      <c r="RBX25" s="261"/>
      <c r="RBY25" s="261"/>
      <c r="RBZ25" s="261"/>
      <c r="RCA25" s="261"/>
      <c r="RCB25" s="261"/>
      <c r="RCC25" s="261"/>
      <c r="RCD25" s="261"/>
      <c r="RCE25" s="261"/>
      <c r="RCF25" s="261"/>
      <c r="RCG25" s="261"/>
      <c r="RCH25" s="261"/>
      <c r="RCI25" s="261"/>
      <c r="RCJ25" s="261"/>
      <c r="RCK25" s="261"/>
      <c r="RCL25" s="261"/>
      <c r="RCM25" s="261"/>
      <c r="RCN25" s="261"/>
      <c r="RCO25" s="261"/>
      <c r="RCP25" s="261"/>
      <c r="RCQ25" s="261"/>
      <c r="RCR25" s="261"/>
      <c r="RCS25" s="261"/>
      <c r="RCT25" s="261"/>
      <c r="RCU25" s="261"/>
      <c r="RCV25" s="261"/>
      <c r="RCW25" s="261"/>
      <c r="RCX25" s="261"/>
      <c r="RCY25" s="261"/>
      <c r="RCZ25" s="261"/>
      <c r="RDA25" s="261"/>
      <c r="RDB25" s="261"/>
      <c r="RDC25" s="261"/>
      <c r="RDD25" s="261"/>
      <c r="RDE25" s="261"/>
      <c r="RDF25" s="261"/>
      <c r="RDG25" s="261"/>
      <c r="RDH25" s="261"/>
      <c r="RDI25" s="261"/>
      <c r="RDJ25" s="261"/>
      <c r="RDK25" s="261"/>
      <c r="RDL25" s="261"/>
      <c r="RDM25" s="261"/>
      <c r="RDN25" s="261"/>
      <c r="RDO25" s="261"/>
      <c r="RDP25" s="261"/>
      <c r="RDQ25" s="261"/>
      <c r="RDR25" s="261"/>
      <c r="RDS25" s="261"/>
      <c r="RDT25" s="261"/>
      <c r="RDU25" s="261"/>
      <c r="RDV25" s="261"/>
      <c r="RDW25" s="261"/>
      <c r="RDX25" s="261"/>
      <c r="RDY25" s="261"/>
      <c r="RDZ25" s="261"/>
      <c r="REA25" s="261"/>
      <c r="REB25" s="261"/>
      <c r="REC25" s="261"/>
      <c r="RED25" s="261"/>
      <c r="REE25" s="261"/>
      <c r="REF25" s="261"/>
      <c r="REG25" s="261"/>
      <c r="REH25" s="261"/>
      <c r="REI25" s="261"/>
      <c r="REJ25" s="261"/>
      <c r="REK25" s="261"/>
      <c r="REL25" s="261"/>
      <c r="REM25" s="261"/>
      <c r="REN25" s="261"/>
      <c r="REO25" s="261"/>
      <c r="REP25" s="261"/>
      <c r="REQ25" s="261"/>
      <c r="RER25" s="261"/>
      <c r="RES25" s="261"/>
      <c r="RET25" s="261"/>
      <c r="REU25" s="261"/>
      <c r="REV25" s="261"/>
      <c r="REW25" s="261"/>
      <c r="REX25" s="261"/>
      <c r="REY25" s="261"/>
      <c r="REZ25" s="261"/>
      <c r="RFA25" s="261"/>
      <c r="RFB25" s="261"/>
      <c r="RFC25" s="261"/>
      <c r="RFD25" s="261"/>
      <c r="RFE25" s="261"/>
      <c r="RFF25" s="261"/>
      <c r="RFG25" s="261"/>
      <c r="RFH25" s="261"/>
      <c r="RFI25" s="261"/>
      <c r="RFJ25" s="261"/>
      <c r="RFK25" s="261"/>
      <c r="RFL25" s="261"/>
      <c r="RFM25" s="261"/>
      <c r="RFN25" s="261"/>
      <c r="RFO25" s="261"/>
      <c r="RFP25" s="261"/>
      <c r="RFQ25" s="261"/>
      <c r="RFR25" s="261"/>
      <c r="RFS25" s="261"/>
      <c r="RFT25" s="261"/>
      <c r="RFU25" s="261"/>
      <c r="RFV25" s="261"/>
      <c r="RFW25" s="261"/>
      <c r="RFX25" s="261"/>
      <c r="RFY25" s="261"/>
      <c r="RFZ25" s="261"/>
      <c r="RGA25" s="261"/>
      <c r="RGB25" s="261"/>
      <c r="RGC25" s="261"/>
      <c r="RGD25" s="261"/>
      <c r="RGE25" s="261"/>
      <c r="RGF25" s="261"/>
      <c r="RGG25" s="261"/>
      <c r="RGH25" s="261"/>
      <c r="RGI25" s="261"/>
      <c r="RGJ25" s="261"/>
      <c r="RGK25" s="261"/>
      <c r="RGL25" s="261"/>
      <c r="RGM25" s="261"/>
      <c r="RGN25" s="261"/>
      <c r="RGO25" s="261"/>
      <c r="RGP25" s="261"/>
      <c r="RGQ25" s="261"/>
      <c r="RGR25" s="261"/>
      <c r="RGS25" s="261"/>
      <c r="RGT25" s="261"/>
      <c r="RGU25" s="261"/>
      <c r="RGV25" s="261"/>
      <c r="RGW25" s="261"/>
      <c r="RGX25" s="261"/>
      <c r="RGY25" s="261"/>
      <c r="RGZ25" s="261"/>
      <c r="RHA25" s="261"/>
      <c r="RHB25" s="261"/>
      <c r="RHC25" s="261"/>
      <c r="RHD25" s="261"/>
      <c r="RHE25" s="261"/>
      <c r="RHF25" s="261"/>
      <c r="RHG25" s="261"/>
      <c r="RHH25" s="261"/>
      <c r="RHI25" s="261"/>
      <c r="RHJ25" s="261"/>
      <c r="RHK25" s="261"/>
      <c r="RHL25" s="261"/>
      <c r="RHM25" s="261"/>
      <c r="RHN25" s="261"/>
      <c r="RHO25" s="261"/>
      <c r="RHP25" s="261"/>
      <c r="RHQ25" s="261"/>
      <c r="RHR25" s="261"/>
      <c r="RHS25" s="261"/>
      <c r="RHT25" s="261"/>
      <c r="RHU25" s="261"/>
      <c r="RHV25" s="261"/>
      <c r="RHW25" s="261"/>
      <c r="RHX25" s="261"/>
      <c r="RHY25" s="261"/>
      <c r="RHZ25" s="261"/>
      <c r="RIA25" s="261"/>
      <c r="RIB25" s="261"/>
      <c r="RIC25" s="261"/>
      <c r="RID25" s="261"/>
      <c r="RIE25" s="261"/>
      <c r="RIF25" s="261"/>
      <c r="RIG25" s="261"/>
      <c r="RIH25" s="261"/>
      <c r="RII25" s="261"/>
      <c r="RIJ25" s="261"/>
      <c r="RIK25" s="261"/>
      <c r="RIL25" s="261"/>
      <c r="RIM25" s="261"/>
      <c r="RIN25" s="261"/>
      <c r="RIO25" s="261"/>
      <c r="RIP25" s="261"/>
      <c r="RIQ25" s="261"/>
      <c r="RIR25" s="261"/>
      <c r="RIS25" s="261"/>
      <c r="RIT25" s="261"/>
      <c r="RIU25" s="261"/>
      <c r="RIV25" s="261"/>
      <c r="RIW25" s="261"/>
      <c r="RIX25" s="261"/>
      <c r="RIY25" s="261"/>
      <c r="RIZ25" s="261"/>
      <c r="RJA25" s="261"/>
      <c r="RJB25" s="261"/>
      <c r="RJC25" s="261"/>
      <c r="RJD25" s="261"/>
      <c r="RJE25" s="261"/>
      <c r="RJF25" s="261"/>
      <c r="RJG25" s="261"/>
      <c r="RJH25" s="261"/>
      <c r="RJI25" s="261"/>
      <c r="RJJ25" s="261"/>
      <c r="RJK25" s="261"/>
      <c r="RJL25" s="261"/>
      <c r="RJM25" s="261"/>
      <c r="RJN25" s="261"/>
      <c r="RJO25" s="261"/>
      <c r="RJP25" s="261"/>
      <c r="RJQ25" s="261"/>
      <c r="RJR25" s="261"/>
      <c r="RJS25" s="261"/>
      <c r="RJT25" s="261"/>
      <c r="RJU25" s="261"/>
      <c r="RJV25" s="261"/>
      <c r="RJW25" s="261"/>
      <c r="RJX25" s="261"/>
      <c r="RJY25" s="261"/>
      <c r="RJZ25" s="261"/>
      <c r="RKA25" s="261"/>
      <c r="RKB25" s="261"/>
      <c r="RKC25" s="261"/>
      <c r="RKD25" s="261"/>
      <c r="RKE25" s="261"/>
      <c r="RKF25" s="261"/>
      <c r="RKG25" s="261"/>
      <c r="RKH25" s="261"/>
      <c r="RKI25" s="261"/>
      <c r="RKJ25" s="261"/>
      <c r="RKK25" s="261"/>
      <c r="RKL25" s="261"/>
      <c r="RKM25" s="261"/>
      <c r="RKN25" s="261"/>
      <c r="RKO25" s="261"/>
      <c r="RKP25" s="261"/>
      <c r="RKQ25" s="261"/>
      <c r="RKR25" s="261"/>
      <c r="RKS25" s="261"/>
      <c r="RKT25" s="261"/>
      <c r="RKU25" s="261"/>
      <c r="RKV25" s="261"/>
      <c r="RKW25" s="261"/>
      <c r="RKX25" s="261"/>
      <c r="RKY25" s="261"/>
      <c r="RKZ25" s="261"/>
      <c r="RLA25" s="261"/>
      <c r="RLB25" s="261"/>
      <c r="RLC25" s="261"/>
      <c r="RLD25" s="261"/>
      <c r="RLE25" s="261"/>
      <c r="RLF25" s="261"/>
      <c r="RLG25" s="261"/>
      <c r="RLH25" s="261"/>
      <c r="RLI25" s="261"/>
      <c r="RLJ25" s="261"/>
      <c r="RLK25" s="261"/>
      <c r="RLL25" s="261"/>
      <c r="RLM25" s="261"/>
      <c r="RLN25" s="261"/>
      <c r="RLO25" s="261"/>
      <c r="RLP25" s="261"/>
      <c r="RLQ25" s="261"/>
      <c r="RLR25" s="261"/>
      <c r="RLS25" s="261"/>
      <c r="RLT25" s="261"/>
      <c r="RLU25" s="261"/>
      <c r="RLV25" s="261"/>
      <c r="RLW25" s="261"/>
      <c r="RLX25" s="261"/>
      <c r="RLY25" s="261"/>
      <c r="RLZ25" s="261"/>
      <c r="RMA25" s="261"/>
      <c r="RMB25" s="261"/>
      <c r="RMC25" s="261"/>
      <c r="RMD25" s="261"/>
      <c r="RME25" s="261"/>
      <c r="RMF25" s="261"/>
      <c r="RMG25" s="261"/>
      <c r="RMH25" s="261"/>
      <c r="RMI25" s="261"/>
      <c r="RMJ25" s="261"/>
      <c r="RMK25" s="261"/>
      <c r="RML25" s="261"/>
      <c r="RMM25" s="261"/>
      <c r="RMN25" s="261"/>
      <c r="RMO25" s="261"/>
      <c r="RMP25" s="261"/>
      <c r="RMQ25" s="261"/>
      <c r="RMR25" s="261"/>
      <c r="RMS25" s="261"/>
      <c r="RMT25" s="261"/>
      <c r="RMU25" s="261"/>
      <c r="RMV25" s="261"/>
      <c r="RMW25" s="261"/>
      <c r="RMX25" s="261"/>
      <c r="RMY25" s="261"/>
      <c r="RMZ25" s="261"/>
      <c r="RNA25" s="261"/>
      <c r="RNB25" s="261"/>
      <c r="RNC25" s="261"/>
      <c r="RND25" s="261"/>
      <c r="RNE25" s="261"/>
      <c r="RNF25" s="261"/>
      <c r="RNG25" s="261"/>
      <c r="RNH25" s="261"/>
      <c r="RNI25" s="261"/>
      <c r="RNJ25" s="261"/>
      <c r="RNK25" s="261"/>
      <c r="RNL25" s="261"/>
      <c r="RNM25" s="261"/>
      <c r="RNN25" s="261"/>
      <c r="RNO25" s="261"/>
      <c r="RNP25" s="261"/>
      <c r="RNQ25" s="261"/>
      <c r="RNR25" s="261"/>
      <c r="RNS25" s="261"/>
      <c r="RNT25" s="261"/>
      <c r="RNU25" s="261"/>
      <c r="RNV25" s="261"/>
      <c r="RNW25" s="261"/>
      <c r="RNX25" s="261"/>
      <c r="RNY25" s="261"/>
      <c r="RNZ25" s="261"/>
      <c r="ROA25" s="261"/>
      <c r="ROB25" s="261"/>
      <c r="ROC25" s="261"/>
      <c r="ROD25" s="261"/>
      <c r="ROE25" s="261"/>
      <c r="ROF25" s="261"/>
      <c r="ROG25" s="261"/>
      <c r="ROH25" s="261"/>
      <c r="ROI25" s="261"/>
      <c r="ROJ25" s="261"/>
      <c r="ROK25" s="261"/>
      <c r="ROL25" s="261"/>
      <c r="ROM25" s="261"/>
      <c r="RON25" s="261"/>
      <c r="ROO25" s="261"/>
      <c r="ROP25" s="261"/>
      <c r="ROQ25" s="261"/>
      <c r="ROR25" s="261"/>
      <c r="ROS25" s="261"/>
      <c r="ROT25" s="261"/>
      <c r="ROU25" s="261"/>
      <c r="ROV25" s="261"/>
      <c r="ROW25" s="261"/>
      <c r="ROX25" s="261"/>
      <c r="ROY25" s="261"/>
      <c r="ROZ25" s="261"/>
      <c r="RPA25" s="261"/>
      <c r="RPB25" s="261"/>
      <c r="RPC25" s="261"/>
      <c r="RPD25" s="261"/>
      <c r="RPE25" s="261"/>
      <c r="RPF25" s="261"/>
      <c r="RPG25" s="261"/>
      <c r="RPH25" s="261"/>
      <c r="RPI25" s="261"/>
      <c r="RPJ25" s="261"/>
      <c r="RPK25" s="261"/>
      <c r="RPL25" s="261"/>
      <c r="RPM25" s="261"/>
      <c r="RPN25" s="261"/>
      <c r="RPO25" s="261"/>
      <c r="RPP25" s="261"/>
      <c r="RPQ25" s="261"/>
      <c r="RPR25" s="261"/>
      <c r="RPS25" s="261"/>
      <c r="RPT25" s="261"/>
      <c r="RPU25" s="261"/>
      <c r="RPV25" s="261"/>
      <c r="RPW25" s="261"/>
      <c r="RPX25" s="261"/>
      <c r="RPY25" s="261"/>
      <c r="RPZ25" s="261"/>
      <c r="RQA25" s="261"/>
      <c r="RQB25" s="261"/>
      <c r="RQC25" s="261"/>
      <c r="RQD25" s="261"/>
      <c r="RQE25" s="261"/>
      <c r="RQF25" s="261"/>
      <c r="RQG25" s="261"/>
      <c r="RQH25" s="261"/>
      <c r="RQI25" s="261"/>
      <c r="RQJ25" s="261"/>
      <c r="RQK25" s="261"/>
      <c r="RQL25" s="261"/>
      <c r="RQM25" s="261"/>
      <c r="RQN25" s="261"/>
      <c r="RQO25" s="261"/>
      <c r="RQP25" s="261"/>
      <c r="RQQ25" s="261"/>
      <c r="RQR25" s="261"/>
      <c r="RQS25" s="261"/>
      <c r="RQT25" s="261"/>
      <c r="RQU25" s="261"/>
      <c r="RQV25" s="261"/>
      <c r="RQW25" s="261"/>
      <c r="RQX25" s="261"/>
      <c r="RQY25" s="261"/>
      <c r="RQZ25" s="261"/>
      <c r="RRA25" s="261"/>
      <c r="RRB25" s="261"/>
      <c r="RRC25" s="261"/>
      <c r="RRD25" s="261"/>
      <c r="RRE25" s="261"/>
      <c r="RRF25" s="261"/>
      <c r="RRG25" s="261"/>
      <c r="RRH25" s="261"/>
      <c r="RRI25" s="261"/>
      <c r="RRJ25" s="261"/>
      <c r="RRK25" s="261"/>
      <c r="RRL25" s="261"/>
      <c r="RRM25" s="261"/>
      <c r="RRN25" s="261"/>
      <c r="RRO25" s="261"/>
      <c r="RRP25" s="261"/>
      <c r="RRQ25" s="261"/>
      <c r="RRR25" s="261"/>
      <c r="RRS25" s="261"/>
      <c r="RRT25" s="261"/>
      <c r="RRU25" s="261"/>
      <c r="RRV25" s="261"/>
      <c r="RRW25" s="261"/>
      <c r="RRX25" s="261"/>
      <c r="RRY25" s="261"/>
      <c r="RRZ25" s="261"/>
      <c r="RSA25" s="261"/>
      <c r="RSB25" s="261"/>
      <c r="RSC25" s="261"/>
      <c r="RSD25" s="261"/>
      <c r="RSE25" s="261"/>
      <c r="RSF25" s="261"/>
      <c r="RSG25" s="261"/>
      <c r="RSH25" s="261"/>
      <c r="RSI25" s="261"/>
      <c r="RSJ25" s="261"/>
      <c r="RSK25" s="261"/>
      <c r="RSL25" s="261"/>
      <c r="RSM25" s="261"/>
      <c r="RSN25" s="261"/>
      <c r="RSO25" s="261"/>
      <c r="RSP25" s="261"/>
      <c r="RSQ25" s="261"/>
      <c r="RSR25" s="261"/>
      <c r="RSS25" s="261"/>
      <c r="RST25" s="261"/>
      <c r="RSU25" s="261"/>
      <c r="RSV25" s="261"/>
      <c r="RSW25" s="261"/>
      <c r="RSX25" s="261"/>
      <c r="RSY25" s="261"/>
      <c r="RSZ25" s="261"/>
      <c r="RTA25" s="261"/>
      <c r="RTB25" s="261"/>
      <c r="RTC25" s="261"/>
      <c r="RTD25" s="261"/>
      <c r="RTE25" s="261"/>
      <c r="RTF25" s="261"/>
      <c r="RTG25" s="261"/>
      <c r="RTH25" s="261"/>
      <c r="RTI25" s="261"/>
      <c r="RTJ25" s="261"/>
      <c r="RTK25" s="261"/>
      <c r="RTL25" s="261"/>
      <c r="RTM25" s="261"/>
      <c r="RTN25" s="261"/>
      <c r="RTO25" s="261"/>
      <c r="RTP25" s="261"/>
      <c r="RTQ25" s="261"/>
      <c r="RTR25" s="261"/>
      <c r="RTS25" s="261"/>
      <c r="RTT25" s="261"/>
      <c r="RTU25" s="261"/>
      <c r="RTV25" s="261"/>
      <c r="RTW25" s="261"/>
      <c r="RTX25" s="261"/>
      <c r="RTY25" s="261"/>
      <c r="RTZ25" s="261"/>
      <c r="RUA25" s="261"/>
      <c r="RUB25" s="261"/>
      <c r="RUC25" s="261"/>
      <c r="RUD25" s="261"/>
      <c r="RUE25" s="261"/>
      <c r="RUF25" s="261"/>
      <c r="RUG25" s="261"/>
      <c r="RUH25" s="261"/>
      <c r="RUI25" s="261"/>
      <c r="RUJ25" s="261"/>
      <c r="RUK25" s="261"/>
      <c r="RUL25" s="261"/>
      <c r="RUM25" s="261"/>
      <c r="RUN25" s="261"/>
      <c r="RUO25" s="261"/>
      <c r="RUP25" s="261"/>
      <c r="RUQ25" s="261"/>
      <c r="RUR25" s="261"/>
      <c r="RUS25" s="261"/>
      <c r="RUT25" s="261"/>
      <c r="RUU25" s="261"/>
      <c r="RUV25" s="261"/>
      <c r="RUW25" s="261"/>
      <c r="RUX25" s="261"/>
      <c r="RUY25" s="261"/>
      <c r="RUZ25" s="261"/>
      <c r="RVA25" s="261"/>
      <c r="RVB25" s="261"/>
      <c r="RVC25" s="261"/>
      <c r="RVD25" s="261"/>
      <c r="RVE25" s="261"/>
      <c r="RVF25" s="261"/>
      <c r="RVG25" s="261"/>
      <c r="RVH25" s="261"/>
      <c r="RVI25" s="261"/>
      <c r="RVJ25" s="261"/>
      <c r="RVK25" s="261"/>
      <c r="RVL25" s="261"/>
      <c r="RVM25" s="261"/>
      <c r="RVN25" s="261"/>
      <c r="RVO25" s="261"/>
      <c r="RVP25" s="261"/>
      <c r="RVQ25" s="261"/>
      <c r="RVR25" s="261"/>
      <c r="RVS25" s="261"/>
      <c r="RVT25" s="261"/>
      <c r="RVU25" s="261"/>
      <c r="RVV25" s="261"/>
      <c r="RVW25" s="261"/>
      <c r="RVX25" s="261"/>
      <c r="RVY25" s="261"/>
      <c r="RVZ25" s="261"/>
      <c r="RWA25" s="261"/>
      <c r="RWB25" s="261"/>
      <c r="RWC25" s="261"/>
      <c r="RWD25" s="261"/>
      <c r="RWE25" s="261"/>
      <c r="RWF25" s="261"/>
      <c r="RWG25" s="261"/>
      <c r="RWH25" s="261"/>
      <c r="RWI25" s="261"/>
      <c r="RWJ25" s="261"/>
      <c r="RWK25" s="261"/>
      <c r="RWL25" s="261"/>
      <c r="RWM25" s="261"/>
      <c r="RWN25" s="261"/>
      <c r="RWO25" s="261"/>
      <c r="RWP25" s="261"/>
      <c r="RWQ25" s="261"/>
      <c r="RWR25" s="261"/>
      <c r="RWS25" s="261"/>
      <c r="RWT25" s="261"/>
      <c r="RWU25" s="261"/>
      <c r="RWV25" s="261"/>
      <c r="RWW25" s="261"/>
      <c r="RWX25" s="261"/>
      <c r="RWY25" s="261"/>
      <c r="RWZ25" s="261"/>
      <c r="RXA25" s="261"/>
      <c r="RXB25" s="261"/>
      <c r="RXC25" s="261"/>
      <c r="RXD25" s="261"/>
      <c r="RXE25" s="261"/>
      <c r="RXF25" s="261"/>
      <c r="RXG25" s="261"/>
      <c r="RXH25" s="261"/>
      <c r="RXI25" s="261"/>
      <c r="RXJ25" s="261"/>
      <c r="RXK25" s="261"/>
      <c r="RXL25" s="261"/>
      <c r="RXM25" s="261"/>
      <c r="RXN25" s="261"/>
      <c r="RXO25" s="261"/>
      <c r="RXP25" s="261"/>
      <c r="RXQ25" s="261"/>
      <c r="RXR25" s="261"/>
      <c r="RXS25" s="261"/>
      <c r="RXT25" s="261"/>
      <c r="RXU25" s="261"/>
      <c r="RXV25" s="261"/>
      <c r="RXW25" s="261"/>
      <c r="RXX25" s="261"/>
      <c r="RXY25" s="261"/>
      <c r="RXZ25" s="261"/>
      <c r="RYA25" s="261"/>
      <c r="RYB25" s="261"/>
      <c r="RYC25" s="261"/>
      <c r="RYD25" s="261"/>
      <c r="RYE25" s="261"/>
      <c r="RYF25" s="261"/>
      <c r="RYG25" s="261"/>
      <c r="RYH25" s="261"/>
      <c r="RYI25" s="261"/>
      <c r="RYJ25" s="261"/>
      <c r="RYK25" s="261"/>
      <c r="RYL25" s="261"/>
      <c r="RYM25" s="261"/>
      <c r="RYN25" s="261"/>
      <c r="RYO25" s="261"/>
      <c r="RYP25" s="261"/>
      <c r="RYQ25" s="261"/>
      <c r="RYR25" s="261"/>
      <c r="RYS25" s="261"/>
      <c r="RYT25" s="261"/>
      <c r="RYU25" s="261"/>
      <c r="RYV25" s="261"/>
      <c r="RYW25" s="261"/>
      <c r="RYX25" s="261"/>
      <c r="RYY25" s="261"/>
      <c r="RYZ25" s="261"/>
      <c r="RZA25" s="261"/>
      <c r="RZB25" s="261"/>
      <c r="RZC25" s="261"/>
      <c r="RZD25" s="261"/>
      <c r="RZE25" s="261"/>
      <c r="RZF25" s="261"/>
      <c r="RZG25" s="261"/>
      <c r="RZH25" s="261"/>
      <c r="RZI25" s="261"/>
      <c r="RZJ25" s="261"/>
      <c r="RZK25" s="261"/>
      <c r="RZL25" s="261"/>
      <c r="RZM25" s="261"/>
      <c r="RZN25" s="261"/>
      <c r="RZO25" s="261"/>
      <c r="RZP25" s="261"/>
      <c r="RZQ25" s="261"/>
      <c r="RZR25" s="261"/>
      <c r="RZS25" s="261"/>
      <c r="RZT25" s="261"/>
      <c r="RZU25" s="261"/>
      <c r="RZV25" s="261"/>
      <c r="RZW25" s="261"/>
      <c r="RZX25" s="261"/>
      <c r="RZY25" s="261"/>
      <c r="RZZ25" s="261"/>
      <c r="SAA25" s="261"/>
      <c r="SAB25" s="261"/>
      <c r="SAC25" s="261"/>
      <c r="SAD25" s="261"/>
      <c r="SAE25" s="261"/>
      <c r="SAF25" s="261"/>
      <c r="SAG25" s="261"/>
      <c r="SAH25" s="261"/>
      <c r="SAI25" s="261"/>
      <c r="SAJ25" s="261"/>
      <c r="SAK25" s="261"/>
      <c r="SAL25" s="261"/>
      <c r="SAM25" s="261"/>
      <c r="SAN25" s="261"/>
      <c r="SAO25" s="261"/>
      <c r="SAP25" s="261"/>
      <c r="SAQ25" s="261"/>
      <c r="SAR25" s="261"/>
      <c r="SAS25" s="261"/>
      <c r="SAT25" s="261"/>
      <c r="SAU25" s="261"/>
      <c r="SAV25" s="261"/>
      <c r="SAW25" s="261"/>
      <c r="SAX25" s="261"/>
      <c r="SAY25" s="261"/>
      <c r="SAZ25" s="261"/>
      <c r="SBA25" s="261"/>
      <c r="SBB25" s="261"/>
      <c r="SBC25" s="261"/>
      <c r="SBD25" s="261"/>
      <c r="SBE25" s="261"/>
      <c r="SBF25" s="261"/>
      <c r="SBG25" s="261"/>
      <c r="SBH25" s="261"/>
      <c r="SBI25" s="261"/>
      <c r="SBJ25" s="261"/>
      <c r="SBK25" s="261"/>
      <c r="SBL25" s="261"/>
      <c r="SBM25" s="261"/>
      <c r="SBN25" s="261"/>
      <c r="SBO25" s="261"/>
      <c r="SBP25" s="261"/>
      <c r="SBQ25" s="261"/>
      <c r="SBR25" s="261"/>
      <c r="SBS25" s="261"/>
      <c r="SBT25" s="261"/>
      <c r="SBU25" s="261"/>
      <c r="SBV25" s="261"/>
      <c r="SBW25" s="261"/>
      <c r="SBX25" s="261"/>
      <c r="SBY25" s="261"/>
      <c r="SBZ25" s="261"/>
      <c r="SCA25" s="261"/>
      <c r="SCB25" s="261"/>
      <c r="SCC25" s="261"/>
      <c r="SCD25" s="261"/>
      <c r="SCE25" s="261"/>
      <c r="SCF25" s="261"/>
      <c r="SCG25" s="261"/>
      <c r="SCH25" s="261"/>
      <c r="SCI25" s="261"/>
      <c r="SCJ25" s="261"/>
      <c r="SCK25" s="261"/>
      <c r="SCL25" s="261"/>
      <c r="SCM25" s="261"/>
      <c r="SCN25" s="261"/>
      <c r="SCO25" s="261"/>
      <c r="SCP25" s="261"/>
      <c r="SCQ25" s="261"/>
      <c r="SCR25" s="261"/>
      <c r="SCS25" s="261"/>
      <c r="SCT25" s="261"/>
      <c r="SCU25" s="261"/>
      <c r="SCV25" s="261"/>
      <c r="SCW25" s="261"/>
      <c r="SCX25" s="261"/>
      <c r="SCY25" s="261"/>
      <c r="SCZ25" s="261"/>
      <c r="SDA25" s="261"/>
      <c r="SDB25" s="261"/>
      <c r="SDC25" s="261"/>
      <c r="SDD25" s="261"/>
      <c r="SDE25" s="261"/>
      <c r="SDF25" s="261"/>
      <c r="SDG25" s="261"/>
      <c r="SDH25" s="261"/>
      <c r="SDI25" s="261"/>
      <c r="SDJ25" s="261"/>
      <c r="SDK25" s="261"/>
      <c r="SDL25" s="261"/>
      <c r="SDM25" s="261"/>
      <c r="SDN25" s="261"/>
      <c r="SDO25" s="261"/>
      <c r="SDP25" s="261"/>
      <c r="SDQ25" s="261"/>
      <c r="SDR25" s="261"/>
      <c r="SDS25" s="261"/>
      <c r="SDT25" s="261"/>
      <c r="SDU25" s="261"/>
      <c r="SDV25" s="261"/>
      <c r="SDW25" s="261"/>
      <c r="SDX25" s="261"/>
      <c r="SDY25" s="261"/>
      <c r="SDZ25" s="261"/>
      <c r="SEA25" s="261"/>
      <c r="SEB25" s="261"/>
      <c r="SEC25" s="261"/>
      <c r="SED25" s="261"/>
      <c r="SEE25" s="261"/>
      <c r="SEF25" s="261"/>
      <c r="SEG25" s="261"/>
      <c r="SEH25" s="261"/>
      <c r="SEI25" s="261"/>
      <c r="SEJ25" s="261"/>
      <c r="SEK25" s="261"/>
      <c r="SEL25" s="261"/>
      <c r="SEM25" s="261"/>
      <c r="SEN25" s="261"/>
      <c r="SEO25" s="261"/>
      <c r="SEP25" s="261"/>
      <c r="SEQ25" s="261"/>
      <c r="SER25" s="261"/>
      <c r="SES25" s="261"/>
      <c r="SET25" s="261"/>
      <c r="SEU25" s="261"/>
      <c r="SEV25" s="261"/>
      <c r="SEW25" s="261"/>
      <c r="SEX25" s="261"/>
      <c r="SEY25" s="261"/>
      <c r="SEZ25" s="261"/>
      <c r="SFA25" s="261"/>
      <c r="SFB25" s="261"/>
      <c r="SFC25" s="261"/>
      <c r="SFD25" s="261"/>
      <c r="SFE25" s="261"/>
      <c r="SFF25" s="261"/>
      <c r="SFG25" s="261"/>
      <c r="SFH25" s="261"/>
      <c r="SFI25" s="261"/>
      <c r="SFJ25" s="261"/>
      <c r="SFK25" s="261"/>
      <c r="SFL25" s="261"/>
      <c r="SFM25" s="261"/>
      <c r="SFN25" s="261"/>
      <c r="SFO25" s="261"/>
      <c r="SFP25" s="261"/>
      <c r="SFQ25" s="261"/>
      <c r="SFR25" s="261"/>
      <c r="SFS25" s="261"/>
      <c r="SFT25" s="261"/>
      <c r="SFU25" s="261"/>
      <c r="SFV25" s="261"/>
      <c r="SFW25" s="261"/>
      <c r="SFX25" s="261"/>
      <c r="SFY25" s="261"/>
      <c r="SFZ25" s="261"/>
      <c r="SGA25" s="261"/>
      <c r="SGB25" s="261"/>
      <c r="SGC25" s="261"/>
      <c r="SGD25" s="261"/>
      <c r="SGE25" s="261"/>
      <c r="SGF25" s="261"/>
      <c r="SGG25" s="261"/>
      <c r="SGH25" s="261"/>
      <c r="SGI25" s="261"/>
      <c r="SGJ25" s="261"/>
      <c r="SGK25" s="261"/>
      <c r="SGL25" s="261"/>
      <c r="SGM25" s="261"/>
      <c r="SGN25" s="261"/>
      <c r="SGO25" s="261"/>
      <c r="SGP25" s="261"/>
      <c r="SGQ25" s="261"/>
      <c r="SGR25" s="261"/>
      <c r="SGS25" s="261"/>
      <c r="SGT25" s="261"/>
      <c r="SGU25" s="261"/>
      <c r="SGV25" s="261"/>
      <c r="SGW25" s="261"/>
      <c r="SGX25" s="261"/>
      <c r="SGY25" s="261"/>
      <c r="SGZ25" s="261"/>
      <c r="SHA25" s="261"/>
      <c r="SHB25" s="261"/>
      <c r="SHC25" s="261"/>
      <c r="SHD25" s="261"/>
      <c r="SHE25" s="261"/>
      <c r="SHF25" s="261"/>
      <c r="SHG25" s="261"/>
      <c r="SHH25" s="261"/>
      <c r="SHI25" s="261"/>
      <c r="SHJ25" s="261"/>
      <c r="SHK25" s="261"/>
      <c r="SHL25" s="261"/>
      <c r="SHM25" s="261"/>
      <c r="SHN25" s="261"/>
      <c r="SHO25" s="261"/>
      <c r="SHP25" s="261"/>
      <c r="SHQ25" s="261"/>
      <c r="SHR25" s="261"/>
      <c r="SHS25" s="261"/>
      <c r="SHT25" s="261"/>
      <c r="SHU25" s="261"/>
      <c r="SHV25" s="261"/>
      <c r="SHW25" s="261"/>
      <c r="SHX25" s="261"/>
      <c r="SHY25" s="261"/>
      <c r="SHZ25" s="261"/>
      <c r="SIA25" s="261"/>
      <c r="SIB25" s="261"/>
      <c r="SIC25" s="261"/>
      <c r="SID25" s="261"/>
      <c r="SIE25" s="261"/>
      <c r="SIF25" s="261"/>
      <c r="SIG25" s="261"/>
      <c r="SIH25" s="261"/>
      <c r="SII25" s="261"/>
      <c r="SIJ25" s="261"/>
      <c r="SIK25" s="261"/>
      <c r="SIL25" s="261"/>
      <c r="SIM25" s="261"/>
      <c r="SIN25" s="261"/>
      <c r="SIO25" s="261"/>
      <c r="SIP25" s="261"/>
      <c r="SIQ25" s="261"/>
      <c r="SIR25" s="261"/>
      <c r="SIS25" s="261"/>
      <c r="SIT25" s="261"/>
      <c r="SIU25" s="261"/>
      <c r="SIV25" s="261"/>
      <c r="SIW25" s="261"/>
      <c r="SIX25" s="261"/>
      <c r="SIY25" s="261"/>
      <c r="SIZ25" s="261"/>
      <c r="SJA25" s="261"/>
      <c r="SJB25" s="261"/>
      <c r="SJC25" s="261"/>
      <c r="SJD25" s="261"/>
      <c r="SJE25" s="261"/>
      <c r="SJF25" s="261"/>
      <c r="SJG25" s="261"/>
      <c r="SJH25" s="261"/>
      <c r="SJI25" s="261"/>
      <c r="SJJ25" s="261"/>
      <c r="SJK25" s="261"/>
      <c r="SJL25" s="261"/>
      <c r="SJM25" s="261"/>
      <c r="SJN25" s="261"/>
      <c r="SJO25" s="261"/>
      <c r="SJP25" s="261"/>
      <c r="SJQ25" s="261"/>
      <c r="SJR25" s="261"/>
      <c r="SJS25" s="261"/>
      <c r="SJT25" s="261"/>
      <c r="SJU25" s="261"/>
      <c r="SJV25" s="261"/>
      <c r="SJW25" s="261"/>
      <c r="SJX25" s="261"/>
      <c r="SJY25" s="261"/>
      <c r="SJZ25" s="261"/>
      <c r="SKA25" s="261"/>
      <c r="SKB25" s="261"/>
      <c r="SKC25" s="261"/>
      <c r="SKD25" s="261"/>
      <c r="SKE25" s="261"/>
      <c r="SKF25" s="261"/>
      <c r="SKG25" s="261"/>
      <c r="SKH25" s="261"/>
      <c r="SKI25" s="261"/>
      <c r="SKJ25" s="261"/>
      <c r="SKK25" s="261"/>
      <c r="SKL25" s="261"/>
      <c r="SKM25" s="261"/>
      <c r="SKN25" s="261"/>
      <c r="SKO25" s="261"/>
      <c r="SKP25" s="261"/>
      <c r="SKQ25" s="261"/>
      <c r="SKR25" s="261"/>
      <c r="SKS25" s="261"/>
      <c r="SKT25" s="261"/>
      <c r="SKU25" s="261"/>
      <c r="SKV25" s="261"/>
      <c r="SKW25" s="261"/>
      <c r="SKX25" s="261"/>
      <c r="SKY25" s="261"/>
      <c r="SKZ25" s="261"/>
      <c r="SLA25" s="261"/>
      <c r="SLB25" s="261"/>
      <c r="SLC25" s="261"/>
      <c r="SLD25" s="261"/>
      <c r="SLE25" s="261"/>
      <c r="SLF25" s="261"/>
      <c r="SLG25" s="261"/>
      <c r="SLH25" s="261"/>
      <c r="SLI25" s="261"/>
      <c r="SLJ25" s="261"/>
      <c r="SLK25" s="261"/>
      <c r="SLL25" s="261"/>
      <c r="SLM25" s="261"/>
      <c r="SLN25" s="261"/>
      <c r="SLO25" s="261"/>
      <c r="SLP25" s="261"/>
      <c r="SLQ25" s="261"/>
      <c r="SLR25" s="261"/>
      <c r="SLS25" s="261"/>
      <c r="SLT25" s="261"/>
      <c r="SLU25" s="261"/>
      <c r="SLV25" s="261"/>
      <c r="SLW25" s="261"/>
      <c r="SLX25" s="261"/>
      <c r="SLY25" s="261"/>
      <c r="SLZ25" s="261"/>
      <c r="SMA25" s="261"/>
      <c r="SMB25" s="261"/>
      <c r="SMC25" s="261"/>
      <c r="SMD25" s="261"/>
      <c r="SME25" s="261"/>
      <c r="SMF25" s="261"/>
      <c r="SMG25" s="261"/>
      <c r="SMH25" s="261"/>
      <c r="SMI25" s="261"/>
      <c r="SMJ25" s="261"/>
      <c r="SMK25" s="261"/>
      <c r="SML25" s="261"/>
      <c r="SMM25" s="261"/>
      <c r="SMN25" s="261"/>
      <c r="SMO25" s="261"/>
      <c r="SMP25" s="261"/>
      <c r="SMQ25" s="261"/>
      <c r="SMR25" s="261"/>
      <c r="SMS25" s="261"/>
      <c r="SMT25" s="261"/>
      <c r="SMU25" s="261"/>
      <c r="SMV25" s="261"/>
      <c r="SMW25" s="261"/>
      <c r="SMX25" s="261"/>
      <c r="SMY25" s="261"/>
      <c r="SMZ25" s="261"/>
      <c r="SNA25" s="261"/>
      <c r="SNB25" s="261"/>
      <c r="SNC25" s="261"/>
      <c r="SND25" s="261"/>
      <c r="SNE25" s="261"/>
      <c r="SNF25" s="261"/>
      <c r="SNG25" s="261"/>
      <c r="SNH25" s="261"/>
      <c r="SNI25" s="261"/>
      <c r="SNJ25" s="261"/>
      <c r="SNK25" s="261"/>
      <c r="SNL25" s="261"/>
      <c r="SNM25" s="261"/>
      <c r="SNN25" s="261"/>
      <c r="SNO25" s="261"/>
      <c r="SNP25" s="261"/>
      <c r="SNQ25" s="261"/>
      <c r="SNR25" s="261"/>
      <c r="SNS25" s="261"/>
      <c r="SNT25" s="261"/>
      <c r="SNU25" s="261"/>
      <c r="SNV25" s="261"/>
      <c r="SNW25" s="261"/>
      <c r="SNX25" s="261"/>
      <c r="SNY25" s="261"/>
      <c r="SNZ25" s="261"/>
      <c r="SOA25" s="261"/>
      <c r="SOB25" s="261"/>
      <c r="SOC25" s="261"/>
      <c r="SOD25" s="261"/>
      <c r="SOE25" s="261"/>
      <c r="SOF25" s="261"/>
      <c r="SOG25" s="261"/>
      <c r="SOH25" s="261"/>
      <c r="SOI25" s="261"/>
      <c r="SOJ25" s="261"/>
      <c r="SOK25" s="261"/>
      <c r="SOL25" s="261"/>
      <c r="SOM25" s="261"/>
      <c r="SON25" s="261"/>
      <c r="SOO25" s="261"/>
      <c r="SOP25" s="261"/>
      <c r="SOQ25" s="261"/>
      <c r="SOR25" s="261"/>
      <c r="SOS25" s="261"/>
      <c r="SOT25" s="261"/>
      <c r="SOU25" s="261"/>
      <c r="SOV25" s="261"/>
      <c r="SOW25" s="261"/>
      <c r="SOX25" s="261"/>
      <c r="SOY25" s="261"/>
      <c r="SOZ25" s="261"/>
      <c r="SPA25" s="261"/>
      <c r="SPB25" s="261"/>
      <c r="SPC25" s="261"/>
      <c r="SPD25" s="261"/>
      <c r="SPE25" s="261"/>
      <c r="SPF25" s="261"/>
      <c r="SPG25" s="261"/>
      <c r="SPH25" s="261"/>
      <c r="SPI25" s="261"/>
      <c r="SPJ25" s="261"/>
      <c r="SPK25" s="261"/>
      <c r="SPL25" s="261"/>
      <c r="SPM25" s="261"/>
      <c r="SPN25" s="261"/>
      <c r="SPO25" s="261"/>
      <c r="SPP25" s="261"/>
      <c r="SPQ25" s="261"/>
      <c r="SPR25" s="261"/>
      <c r="SPS25" s="261"/>
      <c r="SPT25" s="261"/>
      <c r="SPU25" s="261"/>
      <c r="SPV25" s="261"/>
      <c r="SPW25" s="261"/>
      <c r="SPX25" s="261"/>
      <c r="SPY25" s="261"/>
      <c r="SPZ25" s="261"/>
      <c r="SQA25" s="261"/>
      <c r="SQB25" s="261"/>
      <c r="SQC25" s="261"/>
      <c r="SQD25" s="261"/>
      <c r="SQE25" s="261"/>
      <c r="SQF25" s="261"/>
      <c r="SQG25" s="261"/>
      <c r="SQH25" s="261"/>
      <c r="SQI25" s="261"/>
      <c r="SQJ25" s="261"/>
      <c r="SQK25" s="261"/>
      <c r="SQL25" s="261"/>
      <c r="SQM25" s="261"/>
      <c r="SQN25" s="261"/>
      <c r="SQO25" s="261"/>
      <c r="SQP25" s="261"/>
      <c r="SQQ25" s="261"/>
      <c r="SQR25" s="261"/>
      <c r="SQS25" s="261"/>
      <c r="SQT25" s="261"/>
      <c r="SQU25" s="261"/>
      <c r="SQV25" s="261"/>
      <c r="SQW25" s="261"/>
      <c r="SQX25" s="261"/>
      <c r="SQY25" s="261"/>
      <c r="SQZ25" s="261"/>
      <c r="SRA25" s="261"/>
      <c r="SRB25" s="261"/>
      <c r="SRC25" s="261"/>
      <c r="SRD25" s="261"/>
      <c r="SRE25" s="261"/>
      <c r="SRF25" s="261"/>
      <c r="SRG25" s="261"/>
      <c r="SRH25" s="261"/>
      <c r="SRI25" s="261"/>
      <c r="SRJ25" s="261"/>
      <c r="SRK25" s="261"/>
      <c r="SRL25" s="261"/>
      <c r="SRM25" s="261"/>
      <c r="SRN25" s="261"/>
      <c r="SRO25" s="261"/>
      <c r="SRP25" s="261"/>
      <c r="SRQ25" s="261"/>
      <c r="SRR25" s="261"/>
      <c r="SRS25" s="261"/>
      <c r="SRT25" s="261"/>
      <c r="SRU25" s="261"/>
      <c r="SRV25" s="261"/>
      <c r="SRW25" s="261"/>
      <c r="SRX25" s="261"/>
      <c r="SRY25" s="261"/>
      <c r="SRZ25" s="261"/>
      <c r="SSA25" s="261"/>
      <c r="SSB25" s="261"/>
      <c r="SSC25" s="261"/>
      <c r="SSD25" s="261"/>
      <c r="SSE25" s="261"/>
      <c r="SSF25" s="261"/>
      <c r="SSG25" s="261"/>
      <c r="SSH25" s="261"/>
      <c r="SSI25" s="261"/>
      <c r="SSJ25" s="261"/>
      <c r="SSK25" s="261"/>
      <c r="SSL25" s="261"/>
      <c r="SSM25" s="261"/>
      <c r="SSN25" s="261"/>
      <c r="SSO25" s="261"/>
      <c r="SSP25" s="261"/>
      <c r="SSQ25" s="261"/>
      <c r="SSR25" s="261"/>
      <c r="SSS25" s="261"/>
      <c r="SST25" s="261"/>
      <c r="SSU25" s="261"/>
      <c r="SSV25" s="261"/>
      <c r="SSW25" s="261"/>
      <c r="SSX25" s="261"/>
      <c r="SSY25" s="261"/>
      <c r="SSZ25" s="261"/>
      <c r="STA25" s="261"/>
      <c r="STB25" s="261"/>
      <c r="STC25" s="261"/>
      <c r="STD25" s="261"/>
      <c r="STE25" s="261"/>
      <c r="STF25" s="261"/>
      <c r="STG25" s="261"/>
      <c r="STH25" s="261"/>
      <c r="STI25" s="261"/>
      <c r="STJ25" s="261"/>
      <c r="STK25" s="261"/>
      <c r="STL25" s="261"/>
      <c r="STM25" s="261"/>
      <c r="STN25" s="261"/>
      <c r="STO25" s="261"/>
      <c r="STP25" s="261"/>
      <c r="STQ25" s="261"/>
      <c r="STR25" s="261"/>
      <c r="STS25" s="261"/>
      <c r="STT25" s="261"/>
      <c r="STU25" s="261"/>
      <c r="STV25" s="261"/>
      <c r="STW25" s="261"/>
      <c r="STX25" s="261"/>
      <c r="STY25" s="261"/>
      <c r="STZ25" s="261"/>
      <c r="SUA25" s="261"/>
      <c r="SUB25" s="261"/>
      <c r="SUC25" s="261"/>
      <c r="SUD25" s="261"/>
      <c r="SUE25" s="261"/>
      <c r="SUF25" s="261"/>
      <c r="SUG25" s="261"/>
      <c r="SUH25" s="261"/>
      <c r="SUI25" s="261"/>
      <c r="SUJ25" s="261"/>
      <c r="SUK25" s="261"/>
      <c r="SUL25" s="261"/>
      <c r="SUM25" s="261"/>
      <c r="SUN25" s="261"/>
      <c r="SUO25" s="261"/>
      <c r="SUP25" s="261"/>
      <c r="SUQ25" s="261"/>
      <c r="SUR25" s="261"/>
      <c r="SUS25" s="261"/>
      <c r="SUT25" s="261"/>
      <c r="SUU25" s="261"/>
      <c r="SUV25" s="261"/>
      <c r="SUW25" s="261"/>
      <c r="SUX25" s="261"/>
      <c r="SUY25" s="261"/>
      <c r="SUZ25" s="261"/>
      <c r="SVA25" s="261"/>
      <c r="SVB25" s="261"/>
      <c r="SVC25" s="261"/>
      <c r="SVD25" s="261"/>
      <c r="SVE25" s="261"/>
      <c r="SVF25" s="261"/>
      <c r="SVG25" s="261"/>
      <c r="SVH25" s="261"/>
      <c r="SVI25" s="261"/>
      <c r="SVJ25" s="261"/>
      <c r="SVK25" s="261"/>
      <c r="SVL25" s="261"/>
      <c r="SVM25" s="261"/>
      <c r="SVN25" s="261"/>
      <c r="SVO25" s="261"/>
      <c r="SVP25" s="261"/>
      <c r="SVQ25" s="261"/>
      <c r="SVR25" s="261"/>
      <c r="SVS25" s="261"/>
      <c r="SVT25" s="261"/>
      <c r="SVU25" s="261"/>
      <c r="SVV25" s="261"/>
      <c r="SVW25" s="261"/>
      <c r="SVX25" s="261"/>
      <c r="SVY25" s="261"/>
      <c r="SVZ25" s="261"/>
      <c r="SWA25" s="261"/>
      <c r="SWB25" s="261"/>
      <c r="SWC25" s="261"/>
      <c r="SWD25" s="261"/>
      <c r="SWE25" s="261"/>
      <c r="SWF25" s="261"/>
      <c r="SWG25" s="261"/>
      <c r="SWH25" s="261"/>
      <c r="SWI25" s="261"/>
      <c r="SWJ25" s="261"/>
      <c r="SWK25" s="261"/>
      <c r="SWL25" s="261"/>
      <c r="SWM25" s="261"/>
      <c r="SWN25" s="261"/>
      <c r="SWO25" s="261"/>
      <c r="SWP25" s="261"/>
      <c r="SWQ25" s="261"/>
      <c r="SWR25" s="261"/>
      <c r="SWS25" s="261"/>
      <c r="SWT25" s="261"/>
      <c r="SWU25" s="261"/>
      <c r="SWV25" s="261"/>
      <c r="SWW25" s="261"/>
      <c r="SWX25" s="261"/>
      <c r="SWY25" s="261"/>
      <c r="SWZ25" s="261"/>
      <c r="SXA25" s="261"/>
      <c r="SXB25" s="261"/>
      <c r="SXC25" s="261"/>
      <c r="SXD25" s="261"/>
      <c r="SXE25" s="261"/>
      <c r="SXF25" s="261"/>
      <c r="SXG25" s="261"/>
      <c r="SXH25" s="261"/>
      <c r="SXI25" s="261"/>
      <c r="SXJ25" s="261"/>
      <c r="SXK25" s="261"/>
      <c r="SXL25" s="261"/>
      <c r="SXM25" s="261"/>
      <c r="SXN25" s="261"/>
      <c r="SXO25" s="261"/>
      <c r="SXP25" s="261"/>
      <c r="SXQ25" s="261"/>
      <c r="SXR25" s="261"/>
      <c r="SXS25" s="261"/>
      <c r="SXT25" s="261"/>
      <c r="SXU25" s="261"/>
      <c r="SXV25" s="261"/>
      <c r="SXW25" s="261"/>
      <c r="SXX25" s="261"/>
      <c r="SXY25" s="261"/>
      <c r="SXZ25" s="261"/>
      <c r="SYA25" s="261"/>
      <c r="SYB25" s="261"/>
      <c r="SYC25" s="261"/>
      <c r="SYD25" s="261"/>
      <c r="SYE25" s="261"/>
      <c r="SYF25" s="261"/>
      <c r="SYG25" s="261"/>
      <c r="SYH25" s="261"/>
      <c r="SYI25" s="261"/>
      <c r="SYJ25" s="261"/>
      <c r="SYK25" s="261"/>
      <c r="SYL25" s="261"/>
      <c r="SYM25" s="261"/>
      <c r="SYN25" s="261"/>
      <c r="SYO25" s="261"/>
      <c r="SYP25" s="261"/>
      <c r="SYQ25" s="261"/>
      <c r="SYR25" s="261"/>
      <c r="SYS25" s="261"/>
      <c r="SYT25" s="261"/>
      <c r="SYU25" s="261"/>
      <c r="SYV25" s="261"/>
      <c r="SYW25" s="261"/>
      <c r="SYX25" s="261"/>
      <c r="SYY25" s="261"/>
      <c r="SYZ25" s="261"/>
      <c r="SZA25" s="261"/>
      <c r="SZB25" s="261"/>
      <c r="SZC25" s="261"/>
      <c r="SZD25" s="261"/>
      <c r="SZE25" s="261"/>
      <c r="SZF25" s="261"/>
      <c r="SZG25" s="261"/>
      <c r="SZH25" s="261"/>
      <c r="SZI25" s="261"/>
      <c r="SZJ25" s="261"/>
      <c r="SZK25" s="261"/>
      <c r="SZL25" s="261"/>
      <c r="SZM25" s="261"/>
      <c r="SZN25" s="261"/>
      <c r="SZO25" s="261"/>
      <c r="SZP25" s="261"/>
      <c r="SZQ25" s="261"/>
      <c r="SZR25" s="261"/>
      <c r="SZS25" s="261"/>
      <c r="SZT25" s="261"/>
      <c r="SZU25" s="261"/>
      <c r="SZV25" s="261"/>
      <c r="SZW25" s="261"/>
      <c r="SZX25" s="261"/>
      <c r="SZY25" s="261"/>
      <c r="SZZ25" s="261"/>
      <c r="TAA25" s="261"/>
      <c r="TAB25" s="261"/>
      <c r="TAC25" s="261"/>
      <c r="TAD25" s="261"/>
      <c r="TAE25" s="261"/>
      <c r="TAF25" s="261"/>
      <c r="TAG25" s="261"/>
      <c r="TAH25" s="261"/>
      <c r="TAI25" s="261"/>
      <c r="TAJ25" s="261"/>
      <c r="TAK25" s="261"/>
      <c r="TAL25" s="261"/>
      <c r="TAM25" s="261"/>
      <c r="TAN25" s="261"/>
      <c r="TAO25" s="261"/>
      <c r="TAP25" s="261"/>
      <c r="TAQ25" s="261"/>
      <c r="TAR25" s="261"/>
      <c r="TAS25" s="261"/>
      <c r="TAT25" s="261"/>
      <c r="TAU25" s="261"/>
      <c r="TAV25" s="261"/>
      <c r="TAW25" s="261"/>
      <c r="TAX25" s="261"/>
      <c r="TAY25" s="261"/>
      <c r="TAZ25" s="261"/>
      <c r="TBA25" s="261"/>
      <c r="TBB25" s="261"/>
      <c r="TBC25" s="261"/>
      <c r="TBD25" s="261"/>
      <c r="TBE25" s="261"/>
      <c r="TBF25" s="261"/>
      <c r="TBG25" s="261"/>
      <c r="TBH25" s="261"/>
      <c r="TBI25" s="261"/>
      <c r="TBJ25" s="261"/>
      <c r="TBK25" s="261"/>
      <c r="TBL25" s="261"/>
      <c r="TBM25" s="261"/>
      <c r="TBN25" s="261"/>
      <c r="TBO25" s="261"/>
      <c r="TBP25" s="261"/>
      <c r="TBQ25" s="261"/>
      <c r="TBR25" s="261"/>
      <c r="TBS25" s="261"/>
      <c r="TBT25" s="261"/>
      <c r="TBU25" s="261"/>
      <c r="TBV25" s="261"/>
      <c r="TBW25" s="261"/>
      <c r="TBX25" s="261"/>
      <c r="TBY25" s="261"/>
      <c r="TBZ25" s="261"/>
      <c r="TCA25" s="261"/>
      <c r="TCB25" s="261"/>
      <c r="TCC25" s="261"/>
      <c r="TCD25" s="261"/>
      <c r="TCE25" s="261"/>
      <c r="TCF25" s="261"/>
      <c r="TCG25" s="261"/>
      <c r="TCH25" s="261"/>
      <c r="TCI25" s="261"/>
      <c r="TCJ25" s="261"/>
      <c r="TCK25" s="261"/>
      <c r="TCL25" s="261"/>
      <c r="TCM25" s="261"/>
      <c r="TCN25" s="261"/>
      <c r="TCO25" s="261"/>
      <c r="TCP25" s="261"/>
      <c r="TCQ25" s="261"/>
      <c r="TCR25" s="261"/>
      <c r="TCS25" s="261"/>
      <c r="TCT25" s="261"/>
      <c r="TCU25" s="261"/>
      <c r="TCV25" s="261"/>
      <c r="TCW25" s="261"/>
      <c r="TCX25" s="261"/>
      <c r="TCY25" s="261"/>
      <c r="TCZ25" s="261"/>
      <c r="TDA25" s="261"/>
      <c r="TDB25" s="261"/>
      <c r="TDC25" s="261"/>
      <c r="TDD25" s="261"/>
      <c r="TDE25" s="261"/>
      <c r="TDF25" s="261"/>
      <c r="TDG25" s="261"/>
      <c r="TDH25" s="261"/>
      <c r="TDI25" s="261"/>
      <c r="TDJ25" s="261"/>
      <c r="TDK25" s="261"/>
      <c r="TDL25" s="261"/>
      <c r="TDM25" s="261"/>
      <c r="TDN25" s="261"/>
      <c r="TDO25" s="261"/>
      <c r="TDP25" s="261"/>
      <c r="TDQ25" s="261"/>
      <c r="TDR25" s="261"/>
      <c r="TDS25" s="261"/>
      <c r="TDT25" s="261"/>
      <c r="TDU25" s="261"/>
      <c r="TDV25" s="261"/>
      <c r="TDW25" s="261"/>
      <c r="TDX25" s="261"/>
      <c r="TDY25" s="261"/>
      <c r="TDZ25" s="261"/>
      <c r="TEA25" s="261"/>
      <c r="TEB25" s="261"/>
      <c r="TEC25" s="261"/>
      <c r="TED25" s="261"/>
      <c r="TEE25" s="261"/>
      <c r="TEF25" s="261"/>
      <c r="TEG25" s="261"/>
      <c r="TEH25" s="261"/>
      <c r="TEI25" s="261"/>
      <c r="TEJ25" s="261"/>
      <c r="TEK25" s="261"/>
      <c r="TEL25" s="261"/>
      <c r="TEM25" s="261"/>
      <c r="TEN25" s="261"/>
      <c r="TEO25" s="261"/>
      <c r="TEP25" s="261"/>
      <c r="TEQ25" s="261"/>
      <c r="TER25" s="261"/>
      <c r="TES25" s="261"/>
      <c r="TET25" s="261"/>
      <c r="TEU25" s="261"/>
      <c r="TEV25" s="261"/>
      <c r="TEW25" s="261"/>
      <c r="TEX25" s="261"/>
      <c r="TEY25" s="261"/>
      <c r="TEZ25" s="261"/>
      <c r="TFA25" s="261"/>
      <c r="TFB25" s="261"/>
      <c r="TFC25" s="261"/>
      <c r="TFD25" s="261"/>
      <c r="TFE25" s="261"/>
      <c r="TFF25" s="261"/>
      <c r="TFG25" s="261"/>
      <c r="TFH25" s="261"/>
      <c r="TFI25" s="261"/>
      <c r="TFJ25" s="261"/>
      <c r="TFK25" s="261"/>
      <c r="TFL25" s="261"/>
      <c r="TFM25" s="261"/>
      <c r="TFN25" s="261"/>
      <c r="TFO25" s="261"/>
      <c r="TFP25" s="261"/>
      <c r="TFQ25" s="261"/>
      <c r="TFR25" s="261"/>
      <c r="TFS25" s="261"/>
      <c r="TFT25" s="261"/>
      <c r="TFU25" s="261"/>
      <c r="TFV25" s="261"/>
      <c r="TFW25" s="261"/>
      <c r="TFX25" s="261"/>
      <c r="TFY25" s="261"/>
      <c r="TFZ25" s="261"/>
      <c r="TGA25" s="261"/>
      <c r="TGB25" s="261"/>
      <c r="TGC25" s="261"/>
      <c r="TGD25" s="261"/>
      <c r="TGE25" s="261"/>
      <c r="TGF25" s="261"/>
      <c r="TGG25" s="261"/>
      <c r="TGH25" s="261"/>
      <c r="TGI25" s="261"/>
      <c r="TGJ25" s="261"/>
      <c r="TGK25" s="261"/>
      <c r="TGL25" s="261"/>
      <c r="TGM25" s="261"/>
      <c r="TGN25" s="261"/>
      <c r="TGO25" s="261"/>
      <c r="TGP25" s="261"/>
      <c r="TGQ25" s="261"/>
      <c r="TGR25" s="261"/>
      <c r="TGS25" s="261"/>
      <c r="TGT25" s="261"/>
      <c r="TGU25" s="261"/>
      <c r="TGV25" s="261"/>
      <c r="TGW25" s="261"/>
      <c r="TGX25" s="261"/>
      <c r="TGY25" s="261"/>
      <c r="TGZ25" s="261"/>
      <c r="THA25" s="261"/>
      <c r="THB25" s="261"/>
      <c r="THC25" s="261"/>
      <c r="THD25" s="261"/>
      <c r="THE25" s="261"/>
      <c r="THF25" s="261"/>
      <c r="THG25" s="261"/>
      <c r="THH25" s="261"/>
      <c r="THI25" s="261"/>
      <c r="THJ25" s="261"/>
      <c r="THK25" s="261"/>
      <c r="THL25" s="261"/>
      <c r="THM25" s="261"/>
      <c r="THN25" s="261"/>
      <c r="THO25" s="261"/>
      <c r="THP25" s="261"/>
      <c r="THQ25" s="261"/>
      <c r="THR25" s="261"/>
      <c r="THS25" s="261"/>
      <c r="THT25" s="261"/>
      <c r="THU25" s="261"/>
      <c r="THV25" s="261"/>
      <c r="THW25" s="261"/>
      <c r="THX25" s="261"/>
      <c r="THY25" s="261"/>
      <c r="THZ25" s="261"/>
      <c r="TIA25" s="261"/>
      <c r="TIB25" s="261"/>
      <c r="TIC25" s="261"/>
      <c r="TID25" s="261"/>
      <c r="TIE25" s="261"/>
      <c r="TIF25" s="261"/>
      <c r="TIG25" s="261"/>
      <c r="TIH25" s="261"/>
      <c r="TII25" s="261"/>
      <c r="TIJ25" s="261"/>
      <c r="TIK25" s="261"/>
      <c r="TIL25" s="261"/>
      <c r="TIM25" s="261"/>
      <c r="TIN25" s="261"/>
      <c r="TIO25" s="261"/>
      <c r="TIP25" s="261"/>
      <c r="TIQ25" s="261"/>
      <c r="TIR25" s="261"/>
      <c r="TIS25" s="261"/>
      <c r="TIT25" s="261"/>
      <c r="TIU25" s="261"/>
      <c r="TIV25" s="261"/>
      <c r="TIW25" s="261"/>
      <c r="TIX25" s="261"/>
      <c r="TIY25" s="261"/>
      <c r="TIZ25" s="261"/>
      <c r="TJA25" s="261"/>
      <c r="TJB25" s="261"/>
      <c r="TJC25" s="261"/>
      <c r="TJD25" s="261"/>
      <c r="TJE25" s="261"/>
      <c r="TJF25" s="261"/>
      <c r="TJG25" s="261"/>
      <c r="TJH25" s="261"/>
      <c r="TJI25" s="261"/>
      <c r="TJJ25" s="261"/>
      <c r="TJK25" s="261"/>
      <c r="TJL25" s="261"/>
      <c r="TJM25" s="261"/>
      <c r="TJN25" s="261"/>
      <c r="TJO25" s="261"/>
      <c r="TJP25" s="261"/>
      <c r="TJQ25" s="261"/>
      <c r="TJR25" s="261"/>
      <c r="TJS25" s="261"/>
      <c r="TJT25" s="261"/>
      <c r="TJU25" s="261"/>
      <c r="TJV25" s="261"/>
      <c r="TJW25" s="261"/>
      <c r="TJX25" s="261"/>
      <c r="TJY25" s="261"/>
      <c r="TJZ25" s="261"/>
      <c r="TKA25" s="261"/>
      <c r="TKB25" s="261"/>
      <c r="TKC25" s="261"/>
      <c r="TKD25" s="261"/>
      <c r="TKE25" s="261"/>
      <c r="TKF25" s="261"/>
      <c r="TKG25" s="261"/>
      <c r="TKH25" s="261"/>
      <c r="TKI25" s="261"/>
      <c r="TKJ25" s="261"/>
      <c r="TKK25" s="261"/>
      <c r="TKL25" s="261"/>
      <c r="TKM25" s="261"/>
      <c r="TKN25" s="261"/>
      <c r="TKO25" s="261"/>
      <c r="TKP25" s="261"/>
      <c r="TKQ25" s="261"/>
      <c r="TKR25" s="261"/>
      <c r="TKS25" s="261"/>
      <c r="TKT25" s="261"/>
      <c r="TKU25" s="261"/>
      <c r="TKV25" s="261"/>
      <c r="TKW25" s="261"/>
      <c r="TKX25" s="261"/>
      <c r="TKY25" s="261"/>
      <c r="TKZ25" s="261"/>
      <c r="TLA25" s="261"/>
      <c r="TLB25" s="261"/>
      <c r="TLC25" s="261"/>
      <c r="TLD25" s="261"/>
      <c r="TLE25" s="261"/>
      <c r="TLF25" s="261"/>
      <c r="TLG25" s="261"/>
      <c r="TLH25" s="261"/>
      <c r="TLI25" s="261"/>
      <c r="TLJ25" s="261"/>
      <c r="TLK25" s="261"/>
      <c r="TLL25" s="261"/>
      <c r="TLM25" s="261"/>
      <c r="TLN25" s="261"/>
      <c r="TLO25" s="261"/>
      <c r="TLP25" s="261"/>
      <c r="TLQ25" s="261"/>
      <c r="TLR25" s="261"/>
      <c r="TLS25" s="261"/>
      <c r="TLT25" s="261"/>
      <c r="TLU25" s="261"/>
      <c r="TLV25" s="261"/>
      <c r="TLW25" s="261"/>
      <c r="TLX25" s="261"/>
      <c r="TLY25" s="261"/>
      <c r="TLZ25" s="261"/>
      <c r="TMA25" s="261"/>
      <c r="TMB25" s="261"/>
      <c r="TMC25" s="261"/>
      <c r="TMD25" s="261"/>
      <c r="TME25" s="261"/>
      <c r="TMF25" s="261"/>
      <c r="TMG25" s="261"/>
      <c r="TMH25" s="261"/>
      <c r="TMI25" s="261"/>
      <c r="TMJ25" s="261"/>
      <c r="TMK25" s="261"/>
      <c r="TML25" s="261"/>
      <c r="TMM25" s="261"/>
      <c r="TMN25" s="261"/>
      <c r="TMO25" s="261"/>
      <c r="TMP25" s="261"/>
      <c r="TMQ25" s="261"/>
      <c r="TMR25" s="261"/>
      <c r="TMS25" s="261"/>
      <c r="TMT25" s="261"/>
      <c r="TMU25" s="261"/>
      <c r="TMV25" s="261"/>
      <c r="TMW25" s="261"/>
      <c r="TMX25" s="261"/>
      <c r="TMY25" s="261"/>
      <c r="TMZ25" s="261"/>
      <c r="TNA25" s="261"/>
      <c r="TNB25" s="261"/>
      <c r="TNC25" s="261"/>
      <c r="TND25" s="261"/>
      <c r="TNE25" s="261"/>
      <c r="TNF25" s="261"/>
      <c r="TNG25" s="261"/>
      <c r="TNH25" s="261"/>
      <c r="TNI25" s="261"/>
      <c r="TNJ25" s="261"/>
      <c r="TNK25" s="261"/>
      <c r="TNL25" s="261"/>
      <c r="TNM25" s="261"/>
      <c r="TNN25" s="261"/>
      <c r="TNO25" s="261"/>
      <c r="TNP25" s="261"/>
      <c r="TNQ25" s="261"/>
      <c r="TNR25" s="261"/>
      <c r="TNS25" s="261"/>
      <c r="TNT25" s="261"/>
      <c r="TNU25" s="261"/>
      <c r="TNV25" s="261"/>
      <c r="TNW25" s="261"/>
      <c r="TNX25" s="261"/>
      <c r="TNY25" s="261"/>
      <c r="TNZ25" s="261"/>
      <c r="TOA25" s="261"/>
      <c r="TOB25" s="261"/>
      <c r="TOC25" s="261"/>
      <c r="TOD25" s="261"/>
      <c r="TOE25" s="261"/>
      <c r="TOF25" s="261"/>
      <c r="TOG25" s="261"/>
      <c r="TOH25" s="261"/>
      <c r="TOI25" s="261"/>
      <c r="TOJ25" s="261"/>
      <c r="TOK25" s="261"/>
      <c r="TOL25" s="261"/>
      <c r="TOM25" s="261"/>
      <c r="TON25" s="261"/>
      <c r="TOO25" s="261"/>
      <c r="TOP25" s="261"/>
      <c r="TOQ25" s="261"/>
      <c r="TOR25" s="261"/>
      <c r="TOS25" s="261"/>
      <c r="TOT25" s="261"/>
      <c r="TOU25" s="261"/>
      <c r="TOV25" s="261"/>
      <c r="TOW25" s="261"/>
      <c r="TOX25" s="261"/>
      <c r="TOY25" s="261"/>
      <c r="TOZ25" s="261"/>
      <c r="TPA25" s="261"/>
      <c r="TPB25" s="261"/>
      <c r="TPC25" s="261"/>
      <c r="TPD25" s="261"/>
      <c r="TPE25" s="261"/>
      <c r="TPF25" s="261"/>
      <c r="TPG25" s="261"/>
      <c r="TPH25" s="261"/>
      <c r="TPI25" s="261"/>
      <c r="TPJ25" s="261"/>
      <c r="TPK25" s="261"/>
      <c r="TPL25" s="261"/>
      <c r="TPM25" s="261"/>
      <c r="TPN25" s="261"/>
      <c r="TPO25" s="261"/>
      <c r="TPP25" s="261"/>
      <c r="TPQ25" s="261"/>
      <c r="TPR25" s="261"/>
      <c r="TPS25" s="261"/>
      <c r="TPT25" s="261"/>
      <c r="TPU25" s="261"/>
      <c r="TPV25" s="261"/>
      <c r="TPW25" s="261"/>
      <c r="TPX25" s="261"/>
      <c r="TPY25" s="261"/>
      <c r="TPZ25" s="261"/>
      <c r="TQA25" s="261"/>
      <c r="TQB25" s="261"/>
      <c r="TQC25" s="261"/>
      <c r="TQD25" s="261"/>
      <c r="TQE25" s="261"/>
      <c r="TQF25" s="261"/>
      <c r="TQG25" s="261"/>
      <c r="TQH25" s="261"/>
      <c r="TQI25" s="261"/>
      <c r="TQJ25" s="261"/>
      <c r="TQK25" s="261"/>
      <c r="TQL25" s="261"/>
      <c r="TQM25" s="261"/>
      <c r="TQN25" s="261"/>
      <c r="TQO25" s="261"/>
      <c r="TQP25" s="261"/>
      <c r="TQQ25" s="261"/>
      <c r="TQR25" s="261"/>
      <c r="TQS25" s="261"/>
      <c r="TQT25" s="261"/>
      <c r="TQU25" s="261"/>
      <c r="TQV25" s="261"/>
      <c r="TQW25" s="261"/>
      <c r="TQX25" s="261"/>
      <c r="TQY25" s="261"/>
      <c r="TQZ25" s="261"/>
      <c r="TRA25" s="261"/>
      <c r="TRB25" s="261"/>
      <c r="TRC25" s="261"/>
      <c r="TRD25" s="261"/>
      <c r="TRE25" s="261"/>
      <c r="TRF25" s="261"/>
      <c r="TRG25" s="261"/>
      <c r="TRH25" s="261"/>
      <c r="TRI25" s="261"/>
      <c r="TRJ25" s="261"/>
      <c r="TRK25" s="261"/>
      <c r="TRL25" s="261"/>
      <c r="TRM25" s="261"/>
      <c r="TRN25" s="261"/>
      <c r="TRO25" s="261"/>
      <c r="TRP25" s="261"/>
      <c r="TRQ25" s="261"/>
      <c r="TRR25" s="261"/>
      <c r="TRS25" s="261"/>
      <c r="TRT25" s="261"/>
      <c r="TRU25" s="261"/>
      <c r="TRV25" s="261"/>
      <c r="TRW25" s="261"/>
      <c r="TRX25" s="261"/>
      <c r="TRY25" s="261"/>
      <c r="TRZ25" s="261"/>
      <c r="TSA25" s="261"/>
      <c r="TSB25" s="261"/>
      <c r="TSC25" s="261"/>
      <c r="TSD25" s="261"/>
      <c r="TSE25" s="261"/>
      <c r="TSF25" s="261"/>
      <c r="TSG25" s="261"/>
      <c r="TSH25" s="261"/>
      <c r="TSI25" s="261"/>
      <c r="TSJ25" s="261"/>
      <c r="TSK25" s="261"/>
      <c r="TSL25" s="261"/>
      <c r="TSM25" s="261"/>
      <c r="TSN25" s="261"/>
      <c r="TSO25" s="261"/>
      <c r="TSP25" s="261"/>
      <c r="TSQ25" s="261"/>
      <c r="TSR25" s="261"/>
      <c r="TSS25" s="261"/>
      <c r="TST25" s="261"/>
      <c r="TSU25" s="261"/>
      <c r="TSV25" s="261"/>
      <c r="TSW25" s="261"/>
      <c r="TSX25" s="261"/>
      <c r="TSY25" s="261"/>
      <c r="TSZ25" s="261"/>
      <c r="TTA25" s="261"/>
      <c r="TTB25" s="261"/>
      <c r="TTC25" s="261"/>
      <c r="TTD25" s="261"/>
      <c r="TTE25" s="261"/>
      <c r="TTF25" s="261"/>
      <c r="TTG25" s="261"/>
      <c r="TTH25" s="261"/>
      <c r="TTI25" s="261"/>
      <c r="TTJ25" s="261"/>
      <c r="TTK25" s="261"/>
      <c r="TTL25" s="261"/>
      <c r="TTM25" s="261"/>
      <c r="TTN25" s="261"/>
      <c r="TTO25" s="261"/>
      <c r="TTP25" s="261"/>
      <c r="TTQ25" s="261"/>
      <c r="TTR25" s="261"/>
      <c r="TTS25" s="261"/>
      <c r="TTT25" s="261"/>
      <c r="TTU25" s="261"/>
      <c r="TTV25" s="261"/>
      <c r="TTW25" s="261"/>
      <c r="TTX25" s="261"/>
      <c r="TTY25" s="261"/>
      <c r="TTZ25" s="261"/>
      <c r="TUA25" s="261"/>
      <c r="TUB25" s="261"/>
      <c r="TUC25" s="261"/>
      <c r="TUD25" s="261"/>
      <c r="TUE25" s="261"/>
      <c r="TUF25" s="261"/>
      <c r="TUG25" s="261"/>
      <c r="TUH25" s="261"/>
      <c r="TUI25" s="261"/>
      <c r="TUJ25" s="261"/>
      <c r="TUK25" s="261"/>
      <c r="TUL25" s="261"/>
      <c r="TUM25" s="261"/>
      <c r="TUN25" s="261"/>
      <c r="TUO25" s="261"/>
      <c r="TUP25" s="261"/>
      <c r="TUQ25" s="261"/>
      <c r="TUR25" s="261"/>
      <c r="TUS25" s="261"/>
      <c r="TUT25" s="261"/>
      <c r="TUU25" s="261"/>
      <c r="TUV25" s="261"/>
      <c r="TUW25" s="261"/>
      <c r="TUX25" s="261"/>
      <c r="TUY25" s="261"/>
      <c r="TUZ25" s="261"/>
      <c r="TVA25" s="261"/>
      <c r="TVB25" s="261"/>
      <c r="TVC25" s="261"/>
      <c r="TVD25" s="261"/>
      <c r="TVE25" s="261"/>
      <c r="TVF25" s="261"/>
      <c r="TVG25" s="261"/>
      <c r="TVH25" s="261"/>
      <c r="TVI25" s="261"/>
      <c r="TVJ25" s="261"/>
      <c r="TVK25" s="261"/>
      <c r="TVL25" s="261"/>
      <c r="TVM25" s="261"/>
      <c r="TVN25" s="261"/>
      <c r="TVO25" s="261"/>
      <c r="TVP25" s="261"/>
      <c r="TVQ25" s="261"/>
      <c r="TVR25" s="261"/>
      <c r="TVS25" s="261"/>
      <c r="TVT25" s="261"/>
      <c r="TVU25" s="261"/>
      <c r="TVV25" s="261"/>
      <c r="TVW25" s="261"/>
      <c r="TVX25" s="261"/>
      <c r="TVY25" s="261"/>
      <c r="TVZ25" s="261"/>
      <c r="TWA25" s="261"/>
      <c r="TWB25" s="261"/>
      <c r="TWC25" s="261"/>
      <c r="TWD25" s="261"/>
      <c r="TWE25" s="261"/>
      <c r="TWF25" s="261"/>
      <c r="TWG25" s="261"/>
      <c r="TWH25" s="261"/>
      <c r="TWI25" s="261"/>
      <c r="TWJ25" s="261"/>
      <c r="TWK25" s="261"/>
      <c r="TWL25" s="261"/>
      <c r="TWM25" s="261"/>
      <c r="TWN25" s="261"/>
      <c r="TWO25" s="261"/>
      <c r="TWP25" s="261"/>
      <c r="TWQ25" s="261"/>
      <c r="TWR25" s="261"/>
      <c r="TWS25" s="261"/>
      <c r="TWT25" s="261"/>
      <c r="TWU25" s="261"/>
      <c r="TWV25" s="261"/>
      <c r="TWW25" s="261"/>
      <c r="TWX25" s="261"/>
      <c r="TWY25" s="261"/>
      <c r="TWZ25" s="261"/>
      <c r="TXA25" s="261"/>
      <c r="TXB25" s="261"/>
      <c r="TXC25" s="261"/>
      <c r="TXD25" s="261"/>
      <c r="TXE25" s="261"/>
      <c r="TXF25" s="261"/>
      <c r="TXG25" s="261"/>
      <c r="TXH25" s="261"/>
      <c r="TXI25" s="261"/>
      <c r="TXJ25" s="261"/>
      <c r="TXK25" s="261"/>
      <c r="TXL25" s="261"/>
      <c r="TXM25" s="261"/>
      <c r="TXN25" s="261"/>
      <c r="TXO25" s="261"/>
      <c r="TXP25" s="261"/>
      <c r="TXQ25" s="261"/>
      <c r="TXR25" s="261"/>
      <c r="TXS25" s="261"/>
      <c r="TXT25" s="261"/>
      <c r="TXU25" s="261"/>
      <c r="TXV25" s="261"/>
      <c r="TXW25" s="261"/>
      <c r="TXX25" s="261"/>
      <c r="TXY25" s="261"/>
      <c r="TXZ25" s="261"/>
      <c r="TYA25" s="261"/>
      <c r="TYB25" s="261"/>
      <c r="TYC25" s="261"/>
      <c r="TYD25" s="261"/>
      <c r="TYE25" s="261"/>
      <c r="TYF25" s="261"/>
      <c r="TYG25" s="261"/>
      <c r="TYH25" s="261"/>
      <c r="TYI25" s="261"/>
      <c r="TYJ25" s="261"/>
      <c r="TYK25" s="261"/>
      <c r="TYL25" s="261"/>
      <c r="TYM25" s="261"/>
      <c r="TYN25" s="261"/>
      <c r="TYO25" s="261"/>
      <c r="TYP25" s="261"/>
      <c r="TYQ25" s="261"/>
      <c r="TYR25" s="261"/>
      <c r="TYS25" s="261"/>
      <c r="TYT25" s="261"/>
      <c r="TYU25" s="261"/>
      <c r="TYV25" s="261"/>
      <c r="TYW25" s="261"/>
      <c r="TYX25" s="261"/>
      <c r="TYY25" s="261"/>
      <c r="TYZ25" s="261"/>
      <c r="TZA25" s="261"/>
      <c r="TZB25" s="261"/>
      <c r="TZC25" s="261"/>
      <c r="TZD25" s="261"/>
      <c r="TZE25" s="261"/>
      <c r="TZF25" s="261"/>
      <c r="TZG25" s="261"/>
      <c r="TZH25" s="261"/>
      <c r="TZI25" s="261"/>
      <c r="TZJ25" s="261"/>
      <c r="TZK25" s="261"/>
      <c r="TZL25" s="261"/>
      <c r="TZM25" s="261"/>
      <c r="TZN25" s="261"/>
      <c r="TZO25" s="261"/>
      <c r="TZP25" s="261"/>
      <c r="TZQ25" s="261"/>
      <c r="TZR25" s="261"/>
      <c r="TZS25" s="261"/>
      <c r="TZT25" s="261"/>
      <c r="TZU25" s="261"/>
      <c r="TZV25" s="261"/>
      <c r="TZW25" s="261"/>
      <c r="TZX25" s="261"/>
      <c r="TZY25" s="261"/>
      <c r="TZZ25" s="261"/>
      <c r="UAA25" s="261"/>
      <c r="UAB25" s="261"/>
      <c r="UAC25" s="261"/>
      <c r="UAD25" s="261"/>
      <c r="UAE25" s="261"/>
      <c r="UAF25" s="261"/>
      <c r="UAG25" s="261"/>
      <c r="UAH25" s="261"/>
      <c r="UAI25" s="261"/>
      <c r="UAJ25" s="261"/>
      <c r="UAK25" s="261"/>
      <c r="UAL25" s="261"/>
      <c r="UAM25" s="261"/>
      <c r="UAN25" s="261"/>
      <c r="UAO25" s="261"/>
      <c r="UAP25" s="261"/>
      <c r="UAQ25" s="261"/>
      <c r="UAR25" s="261"/>
      <c r="UAS25" s="261"/>
      <c r="UAT25" s="261"/>
      <c r="UAU25" s="261"/>
      <c r="UAV25" s="261"/>
      <c r="UAW25" s="261"/>
      <c r="UAX25" s="261"/>
      <c r="UAY25" s="261"/>
      <c r="UAZ25" s="261"/>
      <c r="UBA25" s="261"/>
      <c r="UBB25" s="261"/>
      <c r="UBC25" s="261"/>
      <c r="UBD25" s="261"/>
      <c r="UBE25" s="261"/>
      <c r="UBF25" s="261"/>
      <c r="UBG25" s="261"/>
      <c r="UBH25" s="261"/>
      <c r="UBI25" s="261"/>
      <c r="UBJ25" s="261"/>
      <c r="UBK25" s="261"/>
      <c r="UBL25" s="261"/>
      <c r="UBM25" s="261"/>
      <c r="UBN25" s="261"/>
      <c r="UBO25" s="261"/>
      <c r="UBP25" s="261"/>
      <c r="UBQ25" s="261"/>
      <c r="UBR25" s="261"/>
      <c r="UBS25" s="261"/>
      <c r="UBT25" s="261"/>
      <c r="UBU25" s="261"/>
      <c r="UBV25" s="261"/>
      <c r="UBW25" s="261"/>
      <c r="UBX25" s="261"/>
      <c r="UBY25" s="261"/>
      <c r="UBZ25" s="261"/>
      <c r="UCA25" s="261"/>
      <c r="UCB25" s="261"/>
      <c r="UCC25" s="261"/>
      <c r="UCD25" s="261"/>
      <c r="UCE25" s="261"/>
      <c r="UCF25" s="261"/>
      <c r="UCG25" s="261"/>
      <c r="UCH25" s="261"/>
      <c r="UCI25" s="261"/>
      <c r="UCJ25" s="261"/>
      <c r="UCK25" s="261"/>
      <c r="UCL25" s="261"/>
      <c r="UCM25" s="261"/>
      <c r="UCN25" s="261"/>
      <c r="UCO25" s="261"/>
      <c r="UCP25" s="261"/>
      <c r="UCQ25" s="261"/>
      <c r="UCR25" s="261"/>
      <c r="UCS25" s="261"/>
      <c r="UCT25" s="261"/>
      <c r="UCU25" s="261"/>
      <c r="UCV25" s="261"/>
      <c r="UCW25" s="261"/>
      <c r="UCX25" s="261"/>
      <c r="UCY25" s="261"/>
      <c r="UCZ25" s="261"/>
      <c r="UDA25" s="261"/>
      <c r="UDB25" s="261"/>
      <c r="UDC25" s="261"/>
      <c r="UDD25" s="261"/>
      <c r="UDE25" s="261"/>
      <c r="UDF25" s="261"/>
      <c r="UDG25" s="261"/>
      <c r="UDH25" s="261"/>
      <c r="UDI25" s="261"/>
      <c r="UDJ25" s="261"/>
      <c r="UDK25" s="261"/>
      <c r="UDL25" s="261"/>
      <c r="UDM25" s="261"/>
      <c r="UDN25" s="261"/>
      <c r="UDO25" s="261"/>
      <c r="UDP25" s="261"/>
      <c r="UDQ25" s="261"/>
      <c r="UDR25" s="261"/>
      <c r="UDS25" s="261"/>
      <c r="UDT25" s="261"/>
      <c r="UDU25" s="261"/>
      <c r="UDV25" s="261"/>
      <c r="UDW25" s="261"/>
      <c r="UDX25" s="261"/>
      <c r="UDY25" s="261"/>
      <c r="UDZ25" s="261"/>
      <c r="UEA25" s="261"/>
      <c r="UEB25" s="261"/>
      <c r="UEC25" s="261"/>
      <c r="UED25" s="261"/>
      <c r="UEE25" s="261"/>
      <c r="UEF25" s="261"/>
      <c r="UEG25" s="261"/>
      <c r="UEH25" s="261"/>
      <c r="UEI25" s="261"/>
      <c r="UEJ25" s="261"/>
      <c r="UEK25" s="261"/>
      <c r="UEL25" s="261"/>
      <c r="UEM25" s="261"/>
      <c r="UEN25" s="261"/>
      <c r="UEO25" s="261"/>
      <c r="UEP25" s="261"/>
      <c r="UEQ25" s="261"/>
      <c r="UER25" s="261"/>
      <c r="UES25" s="261"/>
      <c r="UET25" s="261"/>
      <c r="UEU25" s="261"/>
      <c r="UEV25" s="261"/>
      <c r="UEW25" s="261"/>
      <c r="UEX25" s="261"/>
      <c r="UEY25" s="261"/>
      <c r="UEZ25" s="261"/>
      <c r="UFA25" s="261"/>
      <c r="UFB25" s="261"/>
      <c r="UFC25" s="261"/>
      <c r="UFD25" s="261"/>
      <c r="UFE25" s="261"/>
      <c r="UFF25" s="261"/>
      <c r="UFG25" s="261"/>
      <c r="UFH25" s="261"/>
      <c r="UFI25" s="261"/>
      <c r="UFJ25" s="261"/>
      <c r="UFK25" s="261"/>
      <c r="UFL25" s="261"/>
      <c r="UFM25" s="261"/>
      <c r="UFN25" s="261"/>
      <c r="UFO25" s="261"/>
      <c r="UFP25" s="261"/>
      <c r="UFQ25" s="261"/>
      <c r="UFR25" s="261"/>
      <c r="UFS25" s="261"/>
      <c r="UFT25" s="261"/>
      <c r="UFU25" s="261"/>
      <c r="UFV25" s="261"/>
      <c r="UFW25" s="261"/>
      <c r="UFX25" s="261"/>
      <c r="UFY25" s="261"/>
      <c r="UFZ25" s="261"/>
      <c r="UGA25" s="261"/>
      <c r="UGB25" s="261"/>
      <c r="UGC25" s="261"/>
      <c r="UGD25" s="261"/>
      <c r="UGE25" s="261"/>
      <c r="UGF25" s="261"/>
      <c r="UGG25" s="261"/>
      <c r="UGH25" s="261"/>
      <c r="UGI25" s="261"/>
      <c r="UGJ25" s="261"/>
      <c r="UGK25" s="261"/>
      <c r="UGL25" s="261"/>
      <c r="UGM25" s="261"/>
      <c r="UGN25" s="261"/>
      <c r="UGO25" s="261"/>
      <c r="UGP25" s="261"/>
      <c r="UGQ25" s="261"/>
      <c r="UGR25" s="261"/>
      <c r="UGS25" s="261"/>
      <c r="UGT25" s="261"/>
      <c r="UGU25" s="261"/>
      <c r="UGV25" s="261"/>
      <c r="UGW25" s="261"/>
      <c r="UGX25" s="261"/>
      <c r="UGY25" s="261"/>
      <c r="UGZ25" s="261"/>
      <c r="UHA25" s="261"/>
      <c r="UHB25" s="261"/>
      <c r="UHC25" s="261"/>
      <c r="UHD25" s="261"/>
      <c r="UHE25" s="261"/>
      <c r="UHF25" s="261"/>
      <c r="UHG25" s="261"/>
      <c r="UHH25" s="261"/>
      <c r="UHI25" s="261"/>
      <c r="UHJ25" s="261"/>
      <c r="UHK25" s="261"/>
      <c r="UHL25" s="261"/>
      <c r="UHM25" s="261"/>
      <c r="UHN25" s="261"/>
      <c r="UHO25" s="261"/>
      <c r="UHP25" s="261"/>
      <c r="UHQ25" s="261"/>
      <c r="UHR25" s="261"/>
      <c r="UHS25" s="261"/>
      <c r="UHT25" s="261"/>
      <c r="UHU25" s="261"/>
      <c r="UHV25" s="261"/>
      <c r="UHW25" s="261"/>
      <c r="UHX25" s="261"/>
      <c r="UHY25" s="261"/>
      <c r="UHZ25" s="261"/>
      <c r="UIA25" s="261"/>
      <c r="UIB25" s="261"/>
      <c r="UIC25" s="261"/>
      <c r="UID25" s="261"/>
      <c r="UIE25" s="261"/>
      <c r="UIF25" s="261"/>
      <c r="UIG25" s="261"/>
      <c r="UIH25" s="261"/>
      <c r="UII25" s="261"/>
      <c r="UIJ25" s="261"/>
      <c r="UIK25" s="261"/>
      <c r="UIL25" s="261"/>
      <c r="UIM25" s="261"/>
      <c r="UIN25" s="261"/>
      <c r="UIO25" s="261"/>
      <c r="UIP25" s="261"/>
      <c r="UIQ25" s="261"/>
      <c r="UIR25" s="261"/>
      <c r="UIS25" s="261"/>
      <c r="UIT25" s="261"/>
      <c r="UIU25" s="261"/>
      <c r="UIV25" s="261"/>
      <c r="UIW25" s="261"/>
      <c r="UIX25" s="261"/>
      <c r="UIY25" s="261"/>
      <c r="UIZ25" s="261"/>
      <c r="UJA25" s="261"/>
      <c r="UJB25" s="261"/>
      <c r="UJC25" s="261"/>
      <c r="UJD25" s="261"/>
      <c r="UJE25" s="261"/>
      <c r="UJF25" s="261"/>
      <c r="UJG25" s="261"/>
      <c r="UJH25" s="261"/>
      <c r="UJI25" s="261"/>
      <c r="UJJ25" s="261"/>
      <c r="UJK25" s="261"/>
      <c r="UJL25" s="261"/>
      <c r="UJM25" s="261"/>
      <c r="UJN25" s="261"/>
      <c r="UJO25" s="261"/>
      <c r="UJP25" s="261"/>
      <c r="UJQ25" s="261"/>
      <c r="UJR25" s="261"/>
      <c r="UJS25" s="261"/>
      <c r="UJT25" s="261"/>
      <c r="UJU25" s="261"/>
      <c r="UJV25" s="261"/>
      <c r="UJW25" s="261"/>
      <c r="UJX25" s="261"/>
      <c r="UJY25" s="261"/>
      <c r="UJZ25" s="261"/>
      <c r="UKA25" s="261"/>
      <c r="UKB25" s="261"/>
      <c r="UKC25" s="261"/>
      <c r="UKD25" s="261"/>
      <c r="UKE25" s="261"/>
      <c r="UKF25" s="261"/>
      <c r="UKG25" s="261"/>
      <c r="UKH25" s="261"/>
      <c r="UKI25" s="261"/>
      <c r="UKJ25" s="261"/>
      <c r="UKK25" s="261"/>
      <c r="UKL25" s="261"/>
      <c r="UKM25" s="261"/>
      <c r="UKN25" s="261"/>
      <c r="UKO25" s="261"/>
      <c r="UKP25" s="261"/>
      <c r="UKQ25" s="261"/>
      <c r="UKR25" s="261"/>
      <c r="UKS25" s="261"/>
      <c r="UKT25" s="261"/>
      <c r="UKU25" s="261"/>
      <c r="UKV25" s="261"/>
      <c r="UKW25" s="261"/>
      <c r="UKX25" s="261"/>
      <c r="UKY25" s="261"/>
      <c r="UKZ25" s="261"/>
      <c r="ULA25" s="261"/>
      <c r="ULB25" s="261"/>
      <c r="ULC25" s="261"/>
      <c r="ULD25" s="261"/>
      <c r="ULE25" s="261"/>
      <c r="ULF25" s="261"/>
      <c r="ULG25" s="261"/>
      <c r="ULH25" s="261"/>
      <c r="ULI25" s="261"/>
      <c r="ULJ25" s="261"/>
      <c r="ULK25" s="261"/>
      <c r="ULL25" s="261"/>
      <c r="ULM25" s="261"/>
      <c r="ULN25" s="261"/>
      <c r="ULO25" s="261"/>
      <c r="ULP25" s="261"/>
      <c r="ULQ25" s="261"/>
      <c r="ULR25" s="261"/>
      <c r="ULS25" s="261"/>
      <c r="ULT25" s="261"/>
      <c r="ULU25" s="261"/>
      <c r="ULV25" s="261"/>
      <c r="ULW25" s="261"/>
      <c r="ULX25" s="261"/>
      <c r="ULY25" s="261"/>
      <c r="ULZ25" s="261"/>
      <c r="UMA25" s="261"/>
      <c r="UMB25" s="261"/>
      <c r="UMC25" s="261"/>
      <c r="UMD25" s="261"/>
      <c r="UME25" s="261"/>
      <c r="UMF25" s="261"/>
      <c r="UMG25" s="261"/>
      <c r="UMH25" s="261"/>
      <c r="UMI25" s="261"/>
      <c r="UMJ25" s="261"/>
      <c r="UMK25" s="261"/>
      <c r="UML25" s="261"/>
      <c r="UMM25" s="261"/>
      <c r="UMN25" s="261"/>
      <c r="UMO25" s="261"/>
      <c r="UMP25" s="261"/>
      <c r="UMQ25" s="261"/>
      <c r="UMR25" s="261"/>
      <c r="UMS25" s="261"/>
      <c r="UMT25" s="261"/>
      <c r="UMU25" s="261"/>
      <c r="UMV25" s="261"/>
      <c r="UMW25" s="261"/>
      <c r="UMX25" s="261"/>
      <c r="UMY25" s="261"/>
      <c r="UMZ25" s="261"/>
      <c r="UNA25" s="261"/>
      <c r="UNB25" s="261"/>
      <c r="UNC25" s="261"/>
      <c r="UND25" s="261"/>
      <c r="UNE25" s="261"/>
      <c r="UNF25" s="261"/>
      <c r="UNG25" s="261"/>
      <c r="UNH25" s="261"/>
      <c r="UNI25" s="261"/>
      <c r="UNJ25" s="261"/>
      <c r="UNK25" s="261"/>
      <c r="UNL25" s="261"/>
      <c r="UNM25" s="261"/>
      <c r="UNN25" s="261"/>
      <c r="UNO25" s="261"/>
      <c r="UNP25" s="261"/>
      <c r="UNQ25" s="261"/>
      <c r="UNR25" s="261"/>
      <c r="UNS25" s="261"/>
      <c r="UNT25" s="261"/>
      <c r="UNU25" s="261"/>
      <c r="UNV25" s="261"/>
      <c r="UNW25" s="261"/>
      <c r="UNX25" s="261"/>
      <c r="UNY25" s="261"/>
      <c r="UNZ25" s="261"/>
      <c r="UOA25" s="261"/>
      <c r="UOB25" s="261"/>
      <c r="UOC25" s="261"/>
      <c r="UOD25" s="261"/>
      <c r="UOE25" s="261"/>
      <c r="UOF25" s="261"/>
      <c r="UOG25" s="261"/>
      <c r="UOH25" s="261"/>
      <c r="UOI25" s="261"/>
      <c r="UOJ25" s="261"/>
      <c r="UOK25" s="261"/>
      <c r="UOL25" s="261"/>
      <c r="UOM25" s="261"/>
      <c r="UON25" s="261"/>
      <c r="UOO25" s="261"/>
      <c r="UOP25" s="261"/>
      <c r="UOQ25" s="261"/>
      <c r="UOR25" s="261"/>
      <c r="UOS25" s="261"/>
      <c r="UOT25" s="261"/>
      <c r="UOU25" s="261"/>
      <c r="UOV25" s="261"/>
      <c r="UOW25" s="261"/>
      <c r="UOX25" s="261"/>
      <c r="UOY25" s="261"/>
      <c r="UOZ25" s="261"/>
      <c r="UPA25" s="261"/>
      <c r="UPB25" s="261"/>
      <c r="UPC25" s="261"/>
      <c r="UPD25" s="261"/>
      <c r="UPE25" s="261"/>
      <c r="UPF25" s="261"/>
      <c r="UPG25" s="261"/>
      <c r="UPH25" s="261"/>
      <c r="UPI25" s="261"/>
      <c r="UPJ25" s="261"/>
      <c r="UPK25" s="261"/>
      <c r="UPL25" s="261"/>
      <c r="UPM25" s="261"/>
      <c r="UPN25" s="261"/>
      <c r="UPO25" s="261"/>
      <c r="UPP25" s="261"/>
      <c r="UPQ25" s="261"/>
      <c r="UPR25" s="261"/>
      <c r="UPS25" s="261"/>
      <c r="UPT25" s="261"/>
      <c r="UPU25" s="261"/>
      <c r="UPV25" s="261"/>
      <c r="UPW25" s="261"/>
      <c r="UPX25" s="261"/>
      <c r="UPY25" s="261"/>
      <c r="UPZ25" s="261"/>
      <c r="UQA25" s="261"/>
      <c r="UQB25" s="261"/>
      <c r="UQC25" s="261"/>
      <c r="UQD25" s="261"/>
      <c r="UQE25" s="261"/>
      <c r="UQF25" s="261"/>
      <c r="UQG25" s="261"/>
      <c r="UQH25" s="261"/>
      <c r="UQI25" s="261"/>
      <c r="UQJ25" s="261"/>
      <c r="UQK25" s="261"/>
      <c r="UQL25" s="261"/>
      <c r="UQM25" s="261"/>
      <c r="UQN25" s="261"/>
      <c r="UQO25" s="261"/>
      <c r="UQP25" s="261"/>
      <c r="UQQ25" s="261"/>
      <c r="UQR25" s="261"/>
      <c r="UQS25" s="261"/>
      <c r="UQT25" s="261"/>
      <c r="UQU25" s="261"/>
      <c r="UQV25" s="261"/>
      <c r="UQW25" s="261"/>
      <c r="UQX25" s="261"/>
      <c r="UQY25" s="261"/>
      <c r="UQZ25" s="261"/>
      <c r="URA25" s="261"/>
      <c r="URB25" s="261"/>
      <c r="URC25" s="261"/>
      <c r="URD25" s="261"/>
      <c r="URE25" s="261"/>
      <c r="URF25" s="261"/>
      <c r="URG25" s="261"/>
      <c r="URH25" s="261"/>
      <c r="URI25" s="261"/>
      <c r="URJ25" s="261"/>
      <c r="URK25" s="261"/>
      <c r="URL25" s="261"/>
      <c r="URM25" s="261"/>
      <c r="URN25" s="261"/>
      <c r="URO25" s="261"/>
      <c r="URP25" s="261"/>
      <c r="URQ25" s="261"/>
      <c r="URR25" s="261"/>
      <c r="URS25" s="261"/>
      <c r="URT25" s="261"/>
      <c r="URU25" s="261"/>
      <c r="URV25" s="261"/>
      <c r="URW25" s="261"/>
      <c r="URX25" s="261"/>
      <c r="URY25" s="261"/>
      <c r="URZ25" s="261"/>
      <c r="USA25" s="261"/>
      <c r="USB25" s="261"/>
      <c r="USC25" s="261"/>
      <c r="USD25" s="261"/>
      <c r="USE25" s="261"/>
      <c r="USF25" s="261"/>
      <c r="USG25" s="261"/>
      <c r="USH25" s="261"/>
      <c r="USI25" s="261"/>
      <c r="USJ25" s="261"/>
      <c r="USK25" s="261"/>
      <c r="USL25" s="261"/>
      <c r="USM25" s="261"/>
      <c r="USN25" s="261"/>
      <c r="USO25" s="261"/>
      <c r="USP25" s="261"/>
      <c r="USQ25" s="261"/>
      <c r="USR25" s="261"/>
      <c r="USS25" s="261"/>
      <c r="UST25" s="261"/>
      <c r="USU25" s="261"/>
      <c r="USV25" s="261"/>
      <c r="USW25" s="261"/>
      <c r="USX25" s="261"/>
      <c r="USY25" s="261"/>
      <c r="USZ25" s="261"/>
      <c r="UTA25" s="261"/>
      <c r="UTB25" s="261"/>
      <c r="UTC25" s="261"/>
      <c r="UTD25" s="261"/>
      <c r="UTE25" s="261"/>
      <c r="UTF25" s="261"/>
      <c r="UTG25" s="261"/>
      <c r="UTH25" s="261"/>
      <c r="UTI25" s="261"/>
      <c r="UTJ25" s="261"/>
      <c r="UTK25" s="261"/>
      <c r="UTL25" s="261"/>
      <c r="UTM25" s="261"/>
      <c r="UTN25" s="261"/>
      <c r="UTO25" s="261"/>
      <c r="UTP25" s="261"/>
      <c r="UTQ25" s="261"/>
      <c r="UTR25" s="261"/>
      <c r="UTS25" s="261"/>
      <c r="UTT25" s="261"/>
      <c r="UTU25" s="261"/>
      <c r="UTV25" s="261"/>
      <c r="UTW25" s="261"/>
      <c r="UTX25" s="261"/>
      <c r="UTY25" s="261"/>
      <c r="UTZ25" s="261"/>
      <c r="UUA25" s="261"/>
      <c r="UUB25" s="261"/>
      <c r="UUC25" s="261"/>
      <c r="UUD25" s="261"/>
      <c r="UUE25" s="261"/>
      <c r="UUF25" s="261"/>
      <c r="UUG25" s="261"/>
      <c r="UUH25" s="261"/>
      <c r="UUI25" s="261"/>
      <c r="UUJ25" s="261"/>
      <c r="UUK25" s="261"/>
      <c r="UUL25" s="261"/>
      <c r="UUM25" s="261"/>
      <c r="UUN25" s="261"/>
      <c r="UUO25" s="261"/>
      <c r="UUP25" s="261"/>
      <c r="UUQ25" s="261"/>
      <c r="UUR25" s="261"/>
      <c r="UUS25" s="261"/>
      <c r="UUT25" s="261"/>
      <c r="UUU25" s="261"/>
      <c r="UUV25" s="261"/>
      <c r="UUW25" s="261"/>
      <c r="UUX25" s="261"/>
      <c r="UUY25" s="261"/>
      <c r="UUZ25" s="261"/>
      <c r="UVA25" s="261"/>
      <c r="UVB25" s="261"/>
      <c r="UVC25" s="261"/>
      <c r="UVD25" s="261"/>
      <c r="UVE25" s="261"/>
      <c r="UVF25" s="261"/>
      <c r="UVG25" s="261"/>
      <c r="UVH25" s="261"/>
      <c r="UVI25" s="261"/>
      <c r="UVJ25" s="261"/>
      <c r="UVK25" s="261"/>
      <c r="UVL25" s="261"/>
      <c r="UVM25" s="261"/>
      <c r="UVN25" s="261"/>
      <c r="UVO25" s="261"/>
      <c r="UVP25" s="261"/>
      <c r="UVQ25" s="261"/>
      <c r="UVR25" s="261"/>
      <c r="UVS25" s="261"/>
      <c r="UVT25" s="261"/>
      <c r="UVU25" s="261"/>
      <c r="UVV25" s="261"/>
      <c r="UVW25" s="261"/>
      <c r="UVX25" s="261"/>
      <c r="UVY25" s="261"/>
      <c r="UVZ25" s="261"/>
      <c r="UWA25" s="261"/>
      <c r="UWB25" s="261"/>
      <c r="UWC25" s="261"/>
      <c r="UWD25" s="261"/>
      <c r="UWE25" s="261"/>
      <c r="UWF25" s="261"/>
      <c r="UWG25" s="261"/>
      <c r="UWH25" s="261"/>
      <c r="UWI25" s="261"/>
      <c r="UWJ25" s="261"/>
      <c r="UWK25" s="261"/>
      <c r="UWL25" s="261"/>
      <c r="UWM25" s="261"/>
      <c r="UWN25" s="261"/>
      <c r="UWO25" s="261"/>
      <c r="UWP25" s="261"/>
      <c r="UWQ25" s="261"/>
      <c r="UWR25" s="261"/>
      <c r="UWS25" s="261"/>
      <c r="UWT25" s="261"/>
      <c r="UWU25" s="261"/>
      <c r="UWV25" s="261"/>
      <c r="UWW25" s="261"/>
      <c r="UWX25" s="261"/>
      <c r="UWY25" s="261"/>
      <c r="UWZ25" s="261"/>
      <c r="UXA25" s="261"/>
      <c r="UXB25" s="261"/>
      <c r="UXC25" s="261"/>
      <c r="UXD25" s="261"/>
      <c r="UXE25" s="261"/>
      <c r="UXF25" s="261"/>
      <c r="UXG25" s="261"/>
      <c r="UXH25" s="261"/>
      <c r="UXI25" s="261"/>
      <c r="UXJ25" s="261"/>
      <c r="UXK25" s="261"/>
      <c r="UXL25" s="261"/>
      <c r="UXM25" s="261"/>
      <c r="UXN25" s="261"/>
      <c r="UXO25" s="261"/>
      <c r="UXP25" s="261"/>
      <c r="UXQ25" s="261"/>
      <c r="UXR25" s="261"/>
      <c r="UXS25" s="261"/>
      <c r="UXT25" s="261"/>
      <c r="UXU25" s="261"/>
      <c r="UXV25" s="261"/>
      <c r="UXW25" s="261"/>
      <c r="UXX25" s="261"/>
      <c r="UXY25" s="261"/>
      <c r="UXZ25" s="261"/>
      <c r="UYA25" s="261"/>
      <c r="UYB25" s="261"/>
      <c r="UYC25" s="261"/>
      <c r="UYD25" s="261"/>
      <c r="UYE25" s="261"/>
      <c r="UYF25" s="261"/>
      <c r="UYG25" s="261"/>
      <c r="UYH25" s="261"/>
      <c r="UYI25" s="261"/>
      <c r="UYJ25" s="261"/>
      <c r="UYK25" s="261"/>
      <c r="UYL25" s="261"/>
      <c r="UYM25" s="261"/>
      <c r="UYN25" s="261"/>
      <c r="UYO25" s="261"/>
      <c r="UYP25" s="261"/>
      <c r="UYQ25" s="261"/>
      <c r="UYR25" s="261"/>
      <c r="UYS25" s="261"/>
      <c r="UYT25" s="261"/>
      <c r="UYU25" s="261"/>
      <c r="UYV25" s="261"/>
      <c r="UYW25" s="261"/>
      <c r="UYX25" s="261"/>
      <c r="UYY25" s="261"/>
      <c r="UYZ25" s="261"/>
      <c r="UZA25" s="261"/>
      <c r="UZB25" s="261"/>
      <c r="UZC25" s="261"/>
      <c r="UZD25" s="261"/>
      <c r="UZE25" s="261"/>
      <c r="UZF25" s="261"/>
      <c r="UZG25" s="261"/>
      <c r="UZH25" s="261"/>
      <c r="UZI25" s="261"/>
      <c r="UZJ25" s="261"/>
      <c r="UZK25" s="261"/>
      <c r="UZL25" s="261"/>
      <c r="UZM25" s="261"/>
      <c r="UZN25" s="261"/>
      <c r="UZO25" s="261"/>
      <c r="UZP25" s="261"/>
      <c r="UZQ25" s="261"/>
      <c r="UZR25" s="261"/>
      <c r="UZS25" s="261"/>
      <c r="UZT25" s="261"/>
      <c r="UZU25" s="261"/>
      <c r="UZV25" s="261"/>
      <c r="UZW25" s="261"/>
      <c r="UZX25" s="261"/>
      <c r="UZY25" s="261"/>
      <c r="UZZ25" s="261"/>
      <c r="VAA25" s="261"/>
      <c r="VAB25" s="261"/>
      <c r="VAC25" s="261"/>
      <c r="VAD25" s="261"/>
      <c r="VAE25" s="261"/>
      <c r="VAF25" s="261"/>
      <c r="VAG25" s="261"/>
      <c r="VAH25" s="261"/>
      <c r="VAI25" s="261"/>
      <c r="VAJ25" s="261"/>
      <c r="VAK25" s="261"/>
      <c r="VAL25" s="261"/>
      <c r="VAM25" s="261"/>
      <c r="VAN25" s="261"/>
      <c r="VAO25" s="261"/>
      <c r="VAP25" s="261"/>
      <c r="VAQ25" s="261"/>
      <c r="VAR25" s="261"/>
      <c r="VAS25" s="261"/>
      <c r="VAT25" s="261"/>
      <c r="VAU25" s="261"/>
      <c r="VAV25" s="261"/>
      <c r="VAW25" s="261"/>
      <c r="VAX25" s="261"/>
      <c r="VAY25" s="261"/>
      <c r="VAZ25" s="261"/>
      <c r="VBA25" s="261"/>
      <c r="VBB25" s="261"/>
      <c r="VBC25" s="261"/>
      <c r="VBD25" s="261"/>
      <c r="VBE25" s="261"/>
      <c r="VBF25" s="261"/>
      <c r="VBG25" s="261"/>
      <c r="VBH25" s="261"/>
      <c r="VBI25" s="261"/>
      <c r="VBJ25" s="261"/>
      <c r="VBK25" s="261"/>
      <c r="VBL25" s="261"/>
      <c r="VBM25" s="261"/>
      <c r="VBN25" s="261"/>
      <c r="VBO25" s="261"/>
      <c r="VBP25" s="261"/>
      <c r="VBQ25" s="261"/>
      <c r="VBR25" s="261"/>
      <c r="VBS25" s="261"/>
      <c r="VBT25" s="261"/>
      <c r="VBU25" s="261"/>
      <c r="VBV25" s="261"/>
      <c r="VBW25" s="261"/>
      <c r="VBX25" s="261"/>
      <c r="VBY25" s="261"/>
      <c r="VBZ25" s="261"/>
      <c r="VCA25" s="261"/>
      <c r="VCB25" s="261"/>
      <c r="VCC25" s="261"/>
      <c r="VCD25" s="261"/>
      <c r="VCE25" s="261"/>
      <c r="VCF25" s="261"/>
      <c r="VCG25" s="261"/>
      <c r="VCH25" s="261"/>
      <c r="VCI25" s="261"/>
      <c r="VCJ25" s="261"/>
      <c r="VCK25" s="261"/>
      <c r="VCL25" s="261"/>
      <c r="VCM25" s="261"/>
      <c r="VCN25" s="261"/>
      <c r="VCO25" s="261"/>
      <c r="VCP25" s="261"/>
      <c r="VCQ25" s="261"/>
      <c r="VCR25" s="261"/>
      <c r="VCS25" s="261"/>
      <c r="VCT25" s="261"/>
      <c r="VCU25" s="261"/>
      <c r="VCV25" s="261"/>
      <c r="VCW25" s="261"/>
      <c r="VCX25" s="261"/>
      <c r="VCY25" s="261"/>
      <c r="VCZ25" s="261"/>
      <c r="VDA25" s="261"/>
      <c r="VDB25" s="261"/>
      <c r="VDC25" s="261"/>
      <c r="VDD25" s="261"/>
      <c r="VDE25" s="261"/>
      <c r="VDF25" s="261"/>
      <c r="VDG25" s="261"/>
      <c r="VDH25" s="261"/>
      <c r="VDI25" s="261"/>
      <c r="VDJ25" s="261"/>
      <c r="VDK25" s="261"/>
      <c r="VDL25" s="261"/>
      <c r="VDM25" s="261"/>
      <c r="VDN25" s="261"/>
      <c r="VDO25" s="261"/>
      <c r="VDP25" s="261"/>
      <c r="VDQ25" s="261"/>
      <c r="VDR25" s="261"/>
      <c r="VDS25" s="261"/>
      <c r="VDT25" s="261"/>
      <c r="VDU25" s="261"/>
      <c r="VDV25" s="261"/>
      <c r="VDW25" s="261"/>
      <c r="VDX25" s="261"/>
      <c r="VDY25" s="261"/>
      <c r="VDZ25" s="261"/>
      <c r="VEA25" s="261"/>
      <c r="VEB25" s="261"/>
      <c r="VEC25" s="261"/>
      <c r="VED25" s="261"/>
      <c r="VEE25" s="261"/>
      <c r="VEF25" s="261"/>
      <c r="VEG25" s="261"/>
      <c r="VEH25" s="261"/>
      <c r="VEI25" s="261"/>
      <c r="VEJ25" s="261"/>
      <c r="VEK25" s="261"/>
      <c r="VEL25" s="261"/>
      <c r="VEM25" s="261"/>
      <c r="VEN25" s="261"/>
      <c r="VEO25" s="261"/>
      <c r="VEP25" s="261"/>
      <c r="VEQ25" s="261"/>
      <c r="VER25" s="261"/>
      <c r="VES25" s="261"/>
      <c r="VET25" s="261"/>
      <c r="VEU25" s="261"/>
      <c r="VEV25" s="261"/>
      <c r="VEW25" s="261"/>
      <c r="VEX25" s="261"/>
      <c r="VEY25" s="261"/>
      <c r="VEZ25" s="261"/>
      <c r="VFA25" s="261"/>
      <c r="VFB25" s="261"/>
      <c r="VFC25" s="261"/>
      <c r="VFD25" s="261"/>
      <c r="VFE25" s="261"/>
      <c r="VFF25" s="261"/>
      <c r="VFG25" s="261"/>
      <c r="VFH25" s="261"/>
      <c r="VFI25" s="261"/>
      <c r="VFJ25" s="261"/>
      <c r="VFK25" s="261"/>
      <c r="VFL25" s="261"/>
      <c r="VFM25" s="261"/>
      <c r="VFN25" s="261"/>
      <c r="VFO25" s="261"/>
      <c r="VFP25" s="261"/>
      <c r="VFQ25" s="261"/>
      <c r="VFR25" s="261"/>
      <c r="VFS25" s="261"/>
      <c r="VFT25" s="261"/>
      <c r="VFU25" s="261"/>
      <c r="VFV25" s="261"/>
      <c r="VFW25" s="261"/>
      <c r="VFX25" s="261"/>
      <c r="VFY25" s="261"/>
      <c r="VFZ25" s="261"/>
      <c r="VGA25" s="261"/>
      <c r="VGB25" s="261"/>
      <c r="VGC25" s="261"/>
      <c r="VGD25" s="261"/>
      <c r="VGE25" s="261"/>
      <c r="VGF25" s="261"/>
      <c r="VGG25" s="261"/>
      <c r="VGH25" s="261"/>
      <c r="VGI25" s="261"/>
      <c r="VGJ25" s="261"/>
      <c r="VGK25" s="261"/>
      <c r="VGL25" s="261"/>
      <c r="VGM25" s="261"/>
      <c r="VGN25" s="261"/>
      <c r="VGO25" s="261"/>
      <c r="VGP25" s="261"/>
      <c r="VGQ25" s="261"/>
      <c r="VGR25" s="261"/>
      <c r="VGS25" s="261"/>
      <c r="VGT25" s="261"/>
      <c r="VGU25" s="261"/>
      <c r="VGV25" s="261"/>
      <c r="VGW25" s="261"/>
      <c r="VGX25" s="261"/>
      <c r="VGY25" s="261"/>
      <c r="VGZ25" s="261"/>
      <c r="VHA25" s="261"/>
      <c r="VHB25" s="261"/>
      <c r="VHC25" s="261"/>
      <c r="VHD25" s="261"/>
      <c r="VHE25" s="261"/>
      <c r="VHF25" s="261"/>
      <c r="VHG25" s="261"/>
      <c r="VHH25" s="261"/>
      <c r="VHI25" s="261"/>
      <c r="VHJ25" s="261"/>
      <c r="VHK25" s="261"/>
      <c r="VHL25" s="261"/>
      <c r="VHM25" s="261"/>
      <c r="VHN25" s="261"/>
      <c r="VHO25" s="261"/>
      <c r="VHP25" s="261"/>
      <c r="VHQ25" s="261"/>
      <c r="VHR25" s="261"/>
      <c r="VHS25" s="261"/>
      <c r="VHT25" s="261"/>
      <c r="VHU25" s="261"/>
      <c r="VHV25" s="261"/>
      <c r="VHW25" s="261"/>
      <c r="VHX25" s="261"/>
      <c r="VHY25" s="261"/>
      <c r="VHZ25" s="261"/>
      <c r="VIA25" s="261"/>
      <c r="VIB25" s="261"/>
      <c r="VIC25" s="261"/>
      <c r="VID25" s="261"/>
      <c r="VIE25" s="261"/>
      <c r="VIF25" s="261"/>
      <c r="VIG25" s="261"/>
      <c r="VIH25" s="261"/>
      <c r="VII25" s="261"/>
      <c r="VIJ25" s="261"/>
      <c r="VIK25" s="261"/>
      <c r="VIL25" s="261"/>
      <c r="VIM25" s="261"/>
      <c r="VIN25" s="261"/>
      <c r="VIO25" s="261"/>
      <c r="VIP25" s="261"/>
      <c r="VIQ25" s="261"/>
      <c r="VIR25" s="261"/>
      <c r="VIS25" s="261"/>
      <c r="VIT25" s="261"/>
      <c r="VIU25" s="261"/>
      <c r="VIV25" s="261"/>
      <c r="VIW25" s="261"/>
      <c r="VIX25" s="261"/>
      <c r="VIY25" s="261"/>
      <c r="VIZ25" s="261"/>
      <c r="VJA25" s="261"/>
      <c r="VJB25" s="261"/>
      <c r="VJC25" s="261"/>
      <c r="VJD25" s="261"/>
      <c r="VJE25" s="261"/>
      <c r="VJF25" s="261"/>
      <c r="VJG25" s="261"/>
      <c r="VJH25" s="261"/>
      <c r="VJI25" s="261"/>
      <c r="VJJ25" s="261"/>
      <c r="VJK25" s="261"/>
      <c r="VJL25" s="261"/>
      <c r="VJM25" s="261"/>
      <c r="VJN25" s="261"/>
      <c r="VJO25" s="261"/>
      <c r="VJP25" s="261"/>
      <c r="VJQ25" s="261"/>
      <c r="VJR25" s="261"/>
      <c r="VJS25" s="261"/>
      <c r="VJT25" s="261"/>
      <c r="VJU25" s="261"/>
      <c r="VJV25" s="261"/>
      <c r="VJW25" s="261"/>
      <c r="VJX25" s="261"/>
      <c r="VJY25" s="261"/>
      <c r="VJZ25" s="261"/>
      <c r="VKA25" s="261"/>
      <c r="VKB25" s="261"/>
      <c r="VKC25" s="261"/>
      <c r="VKD25" s="261"/>
      <c r="VKE25" s="261"/>
      <c r="VKF25" s="261"/>
      <c r="VKG25" s="261"/>
      <c r="VKH25" s="261"/>
      <c r="VKI25" s="261"/>
      <c r="VKJ25" s="261"/>
      <c r="VKK25" s="261"/>
      <c r="VKL25" s="261"/>
      <c r="VKM25" s="261"/>
      <c r="VKN25" s="261"/>
      <c r="VKO25" s="261"/>
      <c r="VKP25" s="261"/>
      <c r="VKQ25" s="261"/>
      <c r="VKR25" s="261"/>
      <c r="VKS25" s="261"/>
      <c r="VKT25" s="261"/>
      <c r="VKU25" s="261"/>
      <c r="VKV25" s="261"/>
      <c r="VKW25" s="261"/>
      <c r="VKX25" s="261"/>
      <c r="VKY25" s="261"/>
      <c r="VKZ25" s="261"/>
      <c r="VLA25" s="261"/>
      <c r="VLB25" s="261"/>
      <c r="VLC25" s="261"/>
      <c r="VLD25" s="261"/>
      <c r="VLE25" s="261"/>
      <c r="VLF25" s="261"/>
      <c r="VLG25" s="261"/>
      <c r="VLH25" s="261"/>
      <c r="VLI25" s="261"/>
      <c r="VLJ25" s="261"/>
      <c r="VLK25" s="261"/>
      <c r="VLL25" s="261"/>
      <c r="VLM25" s="261"/>
      <c r="VLN25" s="261"/>
      <c r="VLO25" s="261"/>
      <c r="VLP25" s="261"/>
      <c r="VLQ25" s="261"/>
      <c r="VLR25" s="261"/>
      <c r="VLS25" s="261"/>
      <c r="VLT25" s="261"/>
      <c r="VLU25" s="261"/>
      <c r="VLV25" s="261"/>
      <c r="VLW25" s="261"/>
      <c r="VLX25" s="261"/>
      <c r="VLY25" s="261"/>
      <c r="VLZ25" s="261"/>
      <c r="VMA25" s="261"/>
      <c r="VMB25" s="261"/>
      <c r="VMC25" s="261"/>
      <c r="VMD25" s="261"/>
      <c r="VME25" s="261"/>
      <c r="VMF25" s="261"/>
      <c r="VMG25" s="261"/>
      <c r="VMH25" s="261"/>
      <c r="VMI25" s="261"/>
      <c r="VMJ25" s="261"/>
      <c r="VMK25" s="261"/>
      <c r="VML25" s="261"/>
      <c r="VMM25" s="261"/>
      <c r="VMN25" s="261"/>
      <c r="VMO25" s="261"/>
      <c r="VMP25" s="261"/>
      <c r="VMQ25" s="261"/>
      <c r="VMR25" s="261"/>
      <c r="VMS25" s="261"/>
      <c r="VMT25" s="261"/>
      <c r="VMU25" s="261"/>
      <c r="VMV25" s="261"/>
      <c r="VMW25" s="261"/>
      <c r="VMX25" s="261"/>
      <c r="VMY25" s="261"/>
      <c r="VMZ25" s="261"/>
      <c r="VNA25" s="261"/>
      <c r="VNB25" s="261"/>
      <c r="VNC25" s="261"/>
      <c r="VND25" s="261"/>
      <c r="VNE25" s="261"/>
      <c r="VNF25" s="261"/>
      <c r="VNG25" s="261"/>
      <c r="VNH25" s="261"/>
      <c r="VNI25" s="261"/>
      <c r="VNJ25" s="261"/>
      <c r="VNK25" s="261"/>
      <c r="VNL25" s="261"/>
      <c r="VNM25" s="261"/>
      <c r="VNN25" s="261"/>
      <c r="VNO25" s="261"/>
      <c r="VNP25" s="261"/>
      <c r="VNQ25" s="261"/>
      <c r="VNR25" s="261"/>
      <c r="VNS25" s="261"/>
      <c r="VNT25" s="261"/>
      <c r="VNU25" s="261"/>
      <c r="VNV25" s="261"/>
      <c r="VNW25" s="261"/>
      <c r="VNX25" s="261"/>
      <c r="VNY25" s="261"/>
      <c r="VNZ25" s="261"/>
      <c r="VOA25" s="261"/>
      <c r="VOB25" s="261"/>
      <c r="VOC25" s="261"/>
      <c r="VOD25" s="261"/>
      <c r="VOE25" s="261"/>
      <c r="VOF25" s="261"/>
      <c r="VOG25" s="261"/>
      <c r="VOH25" s="261"/>
      <c r="VOI25" s="261"/>
      <c r="VOJ25" s="261"/>
      <c r="VOK25" s="261"/>
      <c r="VOL25" s="261"/>
      <c r="VOM25" s="261"/>
      <c r="VON25" s="261"/>
      <c r="VOO25" s="261"/>
      <c r="VOP25" s="261"/>
      <c r="VOQ25" s="261"/>
      <c r="VOR25" s="261"/>
      <c r="VOS25" s="261"/>
      <c r="VOT25" s="261"/>
      <c r="VOU25" s="261"/>
      <c r="VOV25" s="261"/>
      <c r="VOW25" s="261"/>
      <c r="VOX25" s="261"/>
      <c r="VOY25" s="261"/>
      <c r="VOZ25" s="261"/>
      <c r="VPA25" s="261"/>
      <c r="VPB25" s="261"/>
      <c r="VPC25" s="261"/>
      <c r="VPD25" s="261"/>
      <c r="VPE25" s="261"/>
      <c r="VPF25" s="261"/>
      <c r="VPG25" s="261"/>
      <c r="VPH25" s="261"/>
      <c r="VPI25" s="261"/>
      <c r="VPJ25" s="261"/>
      <c r="VPK25" s="261"/>
      <c r="VPL25" s="261"/>
      <c r="VPM25" s="261"/>
      <c r="VPN25" s="261"/>
      <c r="VPO25" s="261"/>
      <c r="VPP25" s="261"/>
      <c r="VPQ25" s="261"/>
      <c r="VPR25" s="261"/>
      <c r="VPS25" s="261"/>
      <c r="VPT25" s="261"/>
      <c r="VPU25" s="261"/>
      <c r="VPV25" s="261"/>
      <c r="VPW25" s="261"/>
      <c r="VPX25" s="261"/>
      <c r="VPY25" s="261"/>
      <c r="VPZ25" s="261"/>
      <c r="VQA25" s="261"/>
      <c r="VQB25" s="261"/>
      <c r="VQC25" s="261"/>
      <c r="VQD25" s="261"/>
      <c r="VQE25" s="261"/>
      <c r="VQF25" s="261"/>
      <c r="VQG25" s="261"/>
      <c r="VQH25" s="261"/>
      <c r="VQI25" s="261"/>
      <c r="VQJ25" s="261"/>
      <c r="VQK25" s="261"/>
      <c r="VQL25" s="261"/>
      <c r="VQM25" s="261"/>
      <c r="VQN25" s="261"/>
      <c r="VQO25" s="261"/>
      <c r="VQP25" s="261"/>
      <c r="VQQ25" s="261"/>
      <c r="VQR25" s="261"/>
      <c r="VQS25" s="261"/>
      <c r="VQT25" s="261"/>
      <c r="VQU25" s="261"/>
      <c r="VQV25" s="261"/>
      <c r="VQW25" s="261"/>
      <c r="VQX25" s="261"/>
      <c r="VQY25" s="261"/>
      <c r="VQZ25" s="261"/>
      <c r="VRA25" s="261"/>
      <c r="VRB25" s="261"/>
      <c r="VRC25" s="261"/>
      <c r="VRD25" s="261"/>
      <c r="VRE25" s="261"/>
      <c r="VRF25" s="261"/>
      <c r="VRG25" s="261"/>
      <c r="VRH25" s="261"/>
      <c r="VRI25" s="261"/>
      <c r="VRJ25" s="261"/>
      <c r="VRK25" s="261"/>
      <c r="VRL25" s="261"/>
      <c r="VRM25" s="261"/>
      <c r="VRN25" s="261"/>
      <c r="VRO25" s="261"/>
      <c r="VRP25" s="261"/>
      <c r="VRQ25" s="261"/>
      <c r="VRR25" s="261"/>
      <c r="VRS25" s="261"/>
      <c r="VRT25" s="261"/>
      <c r="VRU25" s="261"/>
      <c r="VRV25" s="261"/>
      <c r="VRW25" s="261"/>
      <c r="VRX25" s="261"/>
      <c r="VRY25" s="261"/>
      <c r="VRZ25" s="261"/>
      <c r="VSA25" s="261"/>
      <c r="VSB25" s="261"/>
      <c r="VSC25" s="261"/>
      <c r="VSD25" s="261"/>
      <c r="VSE25" s="261"/>
      <c r="VSF25" s="261"/>
      <c r="VSG25" s="261"/>
      <c r="VSH25" s="261"/>
      <c r="VSI25" s="261"/>
      <c r="VSJ25" s="261"/>
      <c r="VSK25" s="261"/>
      <c r="VSL25" s="261"/>
      <c r="VSM25" s="261"/>
      <c r="VSN25" s="261"/>
      <c r="VSO25" s="261"/>
      <c r="VSP25" s="261"/>
      <c r="VSQ25" s="261"/>
      <c r="VSR25" s="261"/>
      <c r="VSS25" s="261"/>
      <c r="VST25" s="261"/>
      <c r="VSU25" s="261"/>
      <c r="VSV25" s="261"/>
      <c r="VSW25" s="261"/>
      <c r="VSX25" s="261"/>
      <c r="VSY25" s="261"/>
      <c r="VSZ25" s="261"/>
      <c r="VTA25" s="261"/>
      <c r="VTB25" s="261"/>
      <c r="VTC25" s="261"/>
      <c r="VTD25" s="261"/>
      <c r="VTE25" s="261"/>
      <c r="VTF25" s="261"/>
      <c r="VTG25" s="261"/>
      <c r="VTH25" s="261"/>
      <c r="VTI25" s="261"/>
      <c r="VTJ25" s="261"/>
      <c r="VTK25" s="261"/>
      <c r="VTL25" s="261"/>
      <c r="VTM25" s="261"/>
      <c r="VTN25" s="261"/>
      <c r="VTO25" s="261"/>
      <c r="VTP25" s="261"/>
      <c r="VTQ25" s="261"/>
      <c r="VTR25" s="261"/>
      <c r="VTS25" s="261"/>
      <c r="VTT25" s="261"/>
      <c r="VTU25" s="261"/>
      <c r="VTV25" s="261"/>
      <c r="VTW25" s="261"/>
      <c r="VTX25" s="261"/>
      <c r="VTY25" s="261"/>
      <c r="VTZ25" s="261"/>
      <c r="VUA25" s="261"/>
      <c r="VUB25" s="261"/>
      <c r="VUC25" s="261"/>
      <c r="VUD25" s="261"/>
      <c r="VUE25" s="261"/>
      <c r="VUF25" s="261"/>
      <c r="VUG25" s="261"/>
      <c r="VUH25" s="261"/>
      <c r="VUI25" s="261"/>
      <c r="VUJ25" s="261"/>
      <c r="VUK25" s="261"/>
      <c r="VUL25" s="261"/>
      <c r="VUM25" s="261"/>
      <c r="VUN25" s="261"/>
      <c r="VUO25" s="261"/>
      <c r="VUP25" s="261"/>
      <c r="VUQ25" s="261"/>
      <c r="VUR25" s="261"/>
      <c r="VUS25" s="261"/>
      <c r="VUT25" s="261"/>
      <c r="VUU25" s="261"/>
      <c r="VUV25" s="261"/>
      <c r="VUW25" s="261"/>
      <c r="VUX25" s="261"/>
      <c r="VUY25" s="261"/>
      <c r="VUZ25" s="261"/>
      <c r="VVA25" s="261"/>
      <c r="VVB25" s="261"/>
      <c r="VVC25" s="261"/>
      <c r="VVD25" s="261"/>
      <c r="VVE25" s="261"/>
      <c r="VVF25" s="261"/>
      <c r="VVG25" s="261"/>
      <c r="VVH25" s="261"/>
      <c r="VVI25" s="261"/>
      <c r="VVJ25" s="261"/>
      <c r="VVK25" s="261"/>
      <c r="VVL25" s="261"/>
      <c r="VVM25" s="261"/>
      <c r="VVN25" s="261"/>
      <c r="VVO25" s="261"/>
      <c r="VVP25" s="261"/>
      <c r="VVQ25" s="261"/>
      <c r="VVR25" s="261"/>
      <c r="VVS25" s="261"/>
      <c r="VVT25" s="261"/>
      <c r="VVU25" s="261"/>
      <c r="VVV25" s="261"/>
      <c r="VVW25" s="261"/>
      <c r="VVX25" s="261"/>
      <c r="VVY25" s="261"/>
      <c r="VVZ25" s="261"/>
      <c r="VWA25" s="261"/>
      <c r="VWB25" s="261"/>
      <c r="VWC25" s="261"/>
      <c r="VWD25" s="261"/>
      <c r="VWE25" s="261"/>
      <c r="VWF25" s="261"/>
      <c r="VWG25" s="261"/>
      <c r="VWH25" s="261"/>
      <c r="VWI25" s="261"/>
      <c r="VWJ25" s="261"/>
      <c r="VWK25" s="261"/>
      <c r="VWL25" s="261"/>
      <c r="VWM25" s="261"/>
      <c r="VWN25" s="261"/>
      <c r="VWO25" s="261"/>
      <c r="VWP25" s="261"/>
      <c r="VWQ25" s="261"/>
      <c r="VWR25" s="261"/>
      <c r="VWS25" s="261"/>
      <c r="VWT25" s="261"/>
      <c r="VWU25" s="261"/>
      <c r="VWV25" s="261"/>
      <c r="VWW25" s="261"/>
      <c r="VWX25" s="261"/>
      <c r="VWY25" s="261"/>
      <c r="VWZ25" s="261"/>
      <c r="VXA25" s="261"/>
      <c r="VXB25" s="261"/>
      <c r="VXC25" s="261"/>
      <c r="VXD25" s="261"/>
      <c r="VXE25" s="261"/>
      <c r="VXF25" s="261"/>
      <c r="VXG25" s="261"/>
      <c r="VXH25" s="261"/>
      <c r="VXI25" s="261"/>
      <c r="VXJ25" s="261"/>
      <c r="VXK25" s="261"/>
      <c r="VXL25" s="261"/>
      <c r="VXM25" s="261"/>
      <c r="VXN25" s="261"/>
      <c r="VXO25" s="261"/>
      <c r="VXP25" s="261"/>
      <c r="VXQ25" s="261"/>
      <c r="VXR25" s="261"/>
      <c r="VXS25" s="261"/>
      <c r="VXT25" s="261"/>
      <c r="VXU25" s="261"/>
      <c r="VXV25" s="261"/>
      <c r="VXW25" s="261"/>
      <c r="VXX25" s="261"/>
      <c r="VXY25" s="261"/>
      <c r="VXZ25" s="261"/>
      <c r="VYA25" s="261"/>
      <c r="VYB25" s="261"/>
      <c r="VYC25" s="261"/>
      <c r="VYD25" s="261"/>
      <c r="VYE25" s="261"/>
      <c r="VYF25" s="261"/>
      <c r="VYG25" s="261"/>
      <c r="VYH25" s="261"/>
      <c r="VYI25" s="261"/>
      <c r="VYJ25" s="261"/>
      <c r="VYK25" s="261"/>
      <c r="VYL25" s="261"/>
      <c r="VYM25" s="261"/>
      <c r="VYN25" s="261"/>
      <c r="VYO25" s="261"/>
      <c r="VYP25" s="261"/>
      <c r="VYQ25" s="261"/>
      <c r="VYR25" s="261"/>
      <c r="VYS25" s="261"/>
      <c r="VYT25" s="261"/>
      <c r="VYU25" s="261"/>
      <c r="VYV25" s="261"/>
      <c r="VYW25" s="261"/>
      <c r="VYX25" s="261"/>
      <c r="VYY25" s="261"/>
      <c r="VYZ25" s="261"/>
      <c r="VZA25" s="261"/>
      <c r="VZB25" s="261"/>
      <c r="VZC25" s="261"/>
      <c r="VZD25" s="261"/>
      <c r="VZE25" s="261"/>
      <c r="VZF25" s="261"/>
      <c r="VZG25" s="261"/>
      <c r="VZH25" s="261"/>
      <c r="VZI25" s="261"/>
      <c r="VZJ25" s="261"/>
      <c r="VZK25" s="261"/>
      <c r="VZL25" s="261"/>
      <c r="VZM25" s="261"/>
      <c r="VZN25" s="261"/>
      <c r="VZO25" s="261"/>
      <c r="VZP25" s="261"/>
      <c r="VZQ25" s="261"/>
      <c r="VZR25" s="261"/>
      <c r="VZS25" s="261"/>
      <c r="VZT25" s="261"/>
      <c r="VZU25" s="261"/>
      <c r="VZV25" s="261"/>
      <c r="VZW25" s="261"/>
      <c r="VZX25" s="261"/>
      <c r="VZY25" s="261"/>
      <c r="VZZ25" s="261"/>
      <c r="WAA25" s="261"/>
      <c r="WAB25" s="261"/>
      <c r="WAC25" s="261"/>
      <c r="WAD25" s="261"/>
      <c r="WAE25" s="261"/>
      <c r="WAF25" s="261"/>
      <c r="WAG25" s="261"/>
      <c r="WAH25" s="261"/>
      <c r="WAI25" s="261"/>
      <c r="WAJ25" s="261"/>
      <c r="WAK25" s="261"/>
      <c r="WAL25" s="261"/>
      <c r="WAM25" s="261"/>
      <c r="WAN25" s="261"/>
      <c r="WAO25" s="261"/>
      <c r="WAP25" s="261"/>
      <c r="WAQ25" s="261"/>
      <c r="WAR25" s="261"/>
      <c r="WAS25" s="261"/>
      <c r="WAT25" s="261"/>
      <c r="WAU25" s="261"/>
      <c r="WAV25" s="261"/>
      <c r="WAW25" s="261"/>
      <c r="WAX25" s="261"/>
      <c r="WAY25" s="261"/>
      <c r="WAZ25" s="261"/>
      <c r="WBA25" s="261"/>
      <c r="WBB25" s="261"/>
      <c r="WBC25" s="261"/>
      <c r="WBD25" s="261"/>
      <c r="WBE25" s="261"/>
      <c r="WBF25" s="261"/>
      <c r="WBG25" s="261"/>
      <c r="WBH25" s="261"/>
      <c r="WBI25" s="261"/>
      <c r="WBJ25" s="261"/>
      <c r="WBK25" s="261"/>
      <c r="WBL25" s="261"/>
      <c r="WBM25" s="261"/>
      <c r="WBN25" s="261"/>
      <c r="WBO25" s="261"/>
      <c r="WBP25" s="261"/>
      <c r="WBQ25" s="261"/>
      <c r="WBR25" s="261"/>
      <c r="WBS25" s="261"/>
      <c r="WBT25" s="261"/>
      <c r="WBU25" s="261"/>
      <c r="WBV25" s="261"/>
      <c r="WBW25" s="261"/>
      <c r="WBX25" s="261"/>
      <c r="WBY25" s="261"/>
      <c r="WBZ25" s="261"/>
      <c r="WCA25" s="261"/>
      <c r="WCB25" s="261"/>
      <c r="WCC25" s="261"/>
      <c r="WCD25" s="261"/>
      <c r="WCE25" s="261"/>
      <c r="WCF25" s="261"/>
      <c r="WCG25" s="261"/>
      <c r="WCH25" s="261"/>
      <c r="WCI25" s="261"/>
      <c r="WCJ25" s="261"/>
      <c r="WCK25" s="261"/>
      <c r="WCL25" s="261"/>
      <c r="WCM25" s="261"/>
      <c r="WCN25" s="261"/>
      <c r="WCO25" s="261"/>
      <c r="WCP25" s="261"/>
      <c r="WCQ25" s="261"/>
      <c r="WCR25" s="261"/>
      <c r="WCS25" s="261"/>
      <c r="WCT25" s="261"/>
      <c r="WCU25" s="261"/>
      <c r="WCV25" s="261"/>
      <c r="WCW25" s="261"/>
      <c r="WCX25" s="261"/>
      <c r="WCY25" s="261"/>
      <c r="WCZ25" s="261"/>
      <c r="WDA25" s="261"/>
      <c r="WDB25" s="261"/>
      <c r="WDC25" s="261"/>
      <c r="WDD25" s="261"/>
      <c r="WDE25" s="261"/>
      <c r="WDF25" s="261"/>
      <c r="WDG25" s="261"/>
      <c r="WDH25" s="261"/>
      <c r="WDI25" s="261"/>
      <c r="WDJ25" s="261"/>
      <c r="WDK25" s="261"/>
      <c r="WDL25" s="261"/>
      <c r="WDM25" s="261"/>
      <c r="WDN25" s="261"/>
      <c r="WDO25" s="261"/>
      <c r="WDP25" s="261"/>
      <c r="WDQ25" s="261"/>
      <c r="WDR25" s="261"/>
      <c r="WDS25" s="261"/>
      <c r="WDT25" s="261"/>
      <c r="WDU25" s="261"/>
      <c r="WDV25" s="261"/>
      <c r="WDW25" s="261"/>
      <c r="WDX25" s="261"/>
      <c r="WDY25" s="261"/>
      <c r="WDZ25" s="261"/>
      <c r="WEA25" s="261"/>
      <c r="WEB25" s="261"/>
      <c r="WEC25" s="261"/>
      <c r="WED25" s="261"/>
      <c r="WEE25" s="261"/>
      <c r="WEF25" s="261"/>
      <c r="WEG25" s="261"/>
      <c r="WEH25" s="261"/>
      <c r="WEI25" s="261"/>
      <c r="WEJ25" s="261"/>
      <c r="WEK25" s="261"/>
      <c r="WEL25" s="261"/>
      <c r="WEM25" s="261"/>
      <c r="WEN25" s="261"/>
      <c r="WEO25" s="261"/>
      <c r="WEP25" s="261"/>
      <c r="WEQ25" s="261"/>
      <c r="WER25" s="261"/>
      <c r="WES25" s="261"/>
      <c r="WET25" s="261"/>
      <c r="WEU25" s="261"/>
      <c r="WEV25" s="261"/>
      <c r="WEW25" s="261"/>
      <c r="WEX25" s="261"/>
      <c r="WEY25" s="261"/>
      <c r="WEZ25" s="261"/>
      <c r="WFA25" s="261"/>
      <c r="WFB25" s="261"/>
      <c r="WFC25" s="261"/>
      <c r="WFD25" s="261"/>
      <c r="WFE25" s="261"/>
      <c r="WFF25" s="261"/>
      <c r="WFG25" s="261"/>
      <c r="WFH25" s="261"/>
      <c r="WFI25" s="261"/>
      <c r="WFJ25" s="261"/>
      <c r="WFK25" s="261"/>
      <c r="WFL25" s="261"/>
      <c r="WFM25" s="261"/>
      <c r="WFN25" s="261"/>
      <c r="WFO25" s="261"/>
      <c r="WFP25" s="261"/>
      <c r="WFQ25" s="261"/>
      <c r="WFR25" s="261"/>
      <c r="WFS25" s="261"/>
      <c r="WFT25" s="261"/>
      <c r="WFU25" s="261"/>
      <c r="WFV25" s="261"/>
      <c r="WFW25" s="261"/>
      <c r="WFX25" s="261"/>
      <c r="WFY25" s="261"/>
      <c r="WFZ25" s="261"/>
      <c r="WGA25" s="261"/>
      <c r="WGB25" s="261"/>
      <c r="WGC25" s="261"/>
      <c r="WGD25" s="261"/>
      <c r="WGE25" s="261"/>
      <c r="WGF25" s="261"/>
      <c r="WGG25" s="261"/>
      <c r="WGH25" s="261"/>
      <c r="WGI25" s="261"/>
      <c r="WGJ25" s="261"/>
      <c r="WGK25" s="261"/>
      <c r="WGL25" s="261"/>
      <c r="WGM25" s="261"/>
      <c r="WGN25" s="261"/>
      <c r="WGO25" s="261"/>
      <c r="WGP25" s="261"/>
      <c r="WGQ25" s="261"/>
      <c r="WGR25" s="261"/>
      <c r="WGS25" s="261"/>
      <c r="WGT25" s="261"/>
      <c r="WGU25" s="261"/>
      <c r="WGV25" s="261"/>
      <c r="WGW25" s="261"/>
      <c r="WGX25" s="261"/>
      <c r="WGY25" s="261"/>
      <c r="WGZ25" s="261"/>
      <c r="WHA25" s="261"/>
      <c r="WHB25" s="261"/>
      <c r="WHC25" s="261"/>
      <c r="WHD25" s="261"/>
      <c r="WHE25" s="261"/>
      <c r="WHF25" s="261"/>
      <c r="WHG25" s="261"/>
      <c r="WHH25" s="261"/>
      <c r="WHI25" s="261"/>
      <c r="WHJ25" s="261"/>
      <c r="WHK25" s="261"/>
      <c r="WHL25" s="261"/>
      <c r="WHM25" s="261"/>
      <c r="WHN25" s="261"/>
      <c r="WHO25" s="261"/>
      <c r="WHP25" s="261"/>
      <c r="WHQ25" s="261"/>
      <c r="WHR25" s="261"/>
      <c r="WHS25" s="261"/>
      <c r="WHT25" s="261"/>
      <c r="WHU25" s="261"/>
      <c r="WHV25" s="261"/>
      <c r="WHW25" s="261"/>
      <c r="WHX25" s="261"/>
      <c r="WHY25" s="261"/>
      <c r="WHZ25" s="261"/>
      <c r="WIA25" s="261"/>
      <c r="WIB25" s="261"/>
      <c r="WIC25" s="261"/>
      <c r="WID25" s="261"/>
      <c r="WIE25" s="261"/>
      <c r="WIF25" s="261"/>
      <c r="WIG25" s="261"/>
      <c r="WIH25" s="261"/>
      <c r="WII25" s="261"/>
      <c r="WIJ25" s="261"/>
      <c r="WIK25" s="261"/>
      <c r="WIL25" s="261"/>
      <c r="WIM25" s="261"/>
      <c r="WIN25" s="261"/>
      <c r="WIO25" s="261"/>
      <c r="WIP25" s="261"/>
      <c r="WIQ25" s="261"/>
      <c r="WIR25" s="261"/>
      <c r="WIS25" s="261"/>
      <c r="WIT25" s="261"/>
      <c r="WIU25" s="261"/>
      <c r="WIV25" s="261"/>
      <c r="WIW25" s="261"/>
      <c r="WIX25" s="261"/>
      <c r="WIY25" s="261"/>
      <c r="WIZ25" s="261"/>
      <c r="WJA25" s="261"/>
      <c r="WJB25" s="261"/>
      <c r="WJC25" s="261"/>
      <c r="WJD25" s="261"/>
      <c r="WJE25" s="261"/>
      <c r="WJF25" s="261"/>
      <c r="WJG25" s="261"/>
      <c r="WJH25" s="261"/>
      <c r="WJI25" s="261"/>
      <c r="WJJ25" s="261"/>
      <c r="WJK25" s="261"/>
      <c r="WJL25" s="261"/>
      <c r="WJM25" s="261"/>
      <c r="WJN25" s="261"/>
      <c r="WJO25" s="261"/>
      <c r="WJP25" s="261"/>
      <c r="WJQ25" s="261"/>
      <c r="WJR25" s="261"/>
      <c r="WJS25" s="261"/>
      <c r="WJT25" s="261"/>
      <c r="WJU25" s="261"/>
      <c r="WJV25" s="261"/>
      <c r="WJW25" s="261"/>
      <c r="WJX25" s="261"/>
      <c r="WJY25" s="261"/>
      <c r="WJZ25" s="261"/>
      <c r="WKA25" s="261"/>
      <c r="WKB25" s="261"/>
      <c r="WKC25" s="261"/>
      <c r="WKD25" s="261"/>
      <c r="WKE25" s="261"/>
      <c r="WKF25" s="261"/>
      <c r="WKG25" s="261"/>
      <c r="WKH25" s="261"/>
      <c r="WKI25" s="261"/>
      <c r="WKJ25" s="261"/>
      <c r="WKK25" s="261"/>
      <c r="WKL25" s="261"/>
      <c r="WKM25" s="261"/>
      <c r="WKN25" s="261"/>
      <c r="WKO25" s="261"/>
      <c r="WKP25" s="261"/>
      <c r="WKQ25" s="261"/>
      <c r="WKR25" s="261"/>
      <c r="WKS25" s="261"/>
      <c r="WKT25" s="261"/>
      <c r="WKU25" s="261"/>
      <c r="WKV25" s="261"/>
      <c r="WKW25" s="261"/>
      <c r="WKX25" s="261"/>
      <c r="WKY25" s="261"/>
      <c r="WKZ25" s="261"/>
      <c r="WLA25" s="261"/>
      <c r="WLB25" s="261"/>
      <c r="WLC25" s="261"/>
      <c r="WLD25" s="261"/>
      <c r="WLE25" s="261"/>
      <c r="WLF25" s="261"/>
      <c r="WLG25" s="261"/>
      <c r="WLH25" s="261"/>
      <c r="WLI25" s="261"/>
      <c r="WLJ25" s="261"/>
      <c r="WLK25" s="261"/>
      <c r="WLL25" s="261"/>
      <c r="WLM25" s="261"/>
      <c r="WLN25" s="261"/>
      <c r="WLO25" s="261"/>
      <c r="WLP25" s="261"/>
      <c r="WLQ25" s="261"/>
      <c r="WLR25" s="261"/>
      <c r="WLS25" s="261"/>
      <c r="WLT25" s="261"/>
      <c r="WLU25" s="261"/>
      <c r="WLV25" s="261"/>
      <c r="WLW25" s="261"/>
      <c r="WLX25" s="261"/>
      <c r="WLY25" s="261"/>
      <c r="WLZ25" s="261"/>
      <c r="WMA25" s="261"/>
      <c r="WMB25" s="261"/>
      <c r="WMC25" s="261"/>
      <c r="WMD25" s="261"/>
      <c r="WME25" s="261"/>
      <c r="WMF25" s="261"/>
      <c r="WMG25" s="261"/>
      <c r="WMH25" s="261"/>
      <c r="WMI25" s="261"/>
      <c r="WMJ25" s="261"/>
      <c r="WMK25" s="261"/>
      <c r="WML25" s="261"/>
      <c r="WMM25" s="261"/>
      <c r="WMN25" s="261"/>
      <c r="WMO25" s="261"/>
      <c r="WMP25" s="261"/>
      <c r="WMQ25" s="261"/>
      <c r="WMR25" s="261"/>
      <c r="WMS25" s="261"/>
      <c r="WMT25" s="261"/>
      <c r="WMU25" s="261"/>
      <c r="WMV25" s="261"/>
      <c r="WMW25" s="261"/>
      <c r="WMX25" s="261"/>
      <c r="WMY25" s="261"/>
      <c r="WMZ25" s="261"/>
      <c r="WNA25" s="261"/>
      <c r="WNB25" s="261"/>
      <c r="WNC25" s="261"/>
      <c r="WND25" s="261"/>
      <c r="WNE25" s="261"/>
      <c r="WNF25" s="261"/>
      <c r="WNG25" s="261"/>
      <c r="WNH25" s="261"/>
      <c r="WNI25" s="261"/>
      <c r="WNJ25" s="261"/>
      <c r="WNK25" s="261"/>
      <c r="WNL25" s="261"/>
      <c r="WNM25" s="261"/>
      <c r="WNN25" s="261"/>
      <c r="WNO25" s="261"/>
      <c r="WNP25" s="261"/>
      <c r="WNQ25" s="261"/>
      <c r="WNR25" s="261"/>
      <c r="WNS25" s="261"/>
      <c r="WNT25" s="261"/>
      <c r="WNU25" s="261"/>
      <c r="WNV25" s="261"/>
      <c r="WNW25" s="261"/>
      <c r="WNX25" s="261"/>
      <c r="WNY25" s="261"/>
      <c r="WNZ25" s="261"/>
      <c r="WOA25" s="261"/>
      <c r="WOB25" s="261"/>
      <c r="WOC25" s="261"/>
      <c r="WOD25" s="261"/>
      <c r="WOE25" s="261"/>
      <c r="WOF25" s="261"/>
      <c r="WOG25" s="261"/>
      <c r="WOH25" s="261"/>
      <c r="WOI25" s="261"/>
      <c r="WOJ25" s="261"/>
      <c r="WOK25" s="261"/>
      <c r="WOL25" s="261"/>
      <c r="WOM25" s="261"/>
      <c r="WON25" s="261"/>
      <c r="WOO25" s="261"/>
      <c r="WOP25" s="261"/>
      <c r="WOQ25" s="261"/>
      <c r="WOR25" s="261"/>
      <c r="WOS25" s="261"/>
      <c r="WOT25" s="261"/>
      <c r="WOU25" s="261"/>
      <c r="WOV25" s="261"/>
      <c r="WOW25" s="261"/>
      <c r="WOX25" s="261"/>
      <c r="WOY25" s="261"/>
      <c r="WOZ25" s="261"/>
      <c r="WPA25" s="261"/>
      <c r="WPB25" s="261"/>
      <c r="WPC25" s="261"/>
      <c r="WPD25" s="261"/>
      <c r="WPE25" s="261"/>
      <c r="WPF25" s="261"/>
      <c r="WPG25" s="261"/>
      <c r="WPH25" s="261"/>
      <c r="WPI25" s="261"/>
      <c r="WPJ25" s="261"/>
      <c r="WPK25" s="261"/>
      <c r="WPL25" s="261"/>
      <c r="WPM25" s="261"/>
      <c r="WPN25" s="261"/>
      <c r="WPO25" s="261"/>
      <c r="WPP25" s="261"/>
      <c r="WPQ25" s="261"/>
      <c r="WPR25" s="261"/>
      <c r="WPS25" s="261"/>
      <c r="WPT25" s="261"/>
      <c r="WPU25" s="261"/>
      <c r="WPV25" s="261"/>
      <c r="WPW25" s="261"/>
      <c r="WPX25" s="261"/>
      <c r="WPY25" s="261"/>
      <c r="WPZ25" s="261"/>
      <c r="WQA25" s="261"/>
      <c r="WQB25" s="261"/>
      <c r="WQC25" s="261"/>
      <c r="WQD25" s="261"/>
      <c r="WQE25" s="261"/>
      <c r="WQF25" s="261"/>
      <c r="WQG25" s="261"/>
      <c r="WQH25" s="261"/>
      <c r="WQI25" s="261"/>
      <c r="WQJ25" s="261"/>
      <c r="WQK25" s="261"/>
      <c r="WQL25" s="261"/>
      <c r="WQM25" s="261"/>
      <c r="WQN25" s="261"/>
      <c r="WQO25" s="261"/>
      <c r="WQP25" s="261"/>
      <c r="WQQ25" s="261"/>
      <c r="WQR25" s="261"/>
      <c r="WQS25" s="261"/>
      <c r="WQT25" s="261"/>
      <c r="WQU25" s="261"/>
      <c r="WQV25" s="261"/>
      <c r="WQW25" s="261"/>
      <c r="WQX25" s="261"/>
      <c r="WQY25" s="261"/>
      <c r="WQZ25" s="261"/>
      <c r="WRA25" s="261"/>
      <c r="WRB25" s="261"/>
      <c r="WRC25" s="261"/>
      <c r="WRD25" s="261"/>
      <c r="WRE25" s="261"/>
      <c r="WRF25" s="261"/>
      <c r="WRG25" s="261"/>
      <c r="WRH25" s="261"/>
      <c r="WRI25" s="261"/>
      <c r="WRJ25" s="261"/>
      <c r="WRK25" s="261"/>
      <c r="WRL25" s="261"/>
      <c r="WRM25" s="261"/>
      <c r="WRN25" s="261"/>
      <c r="WRO25" s="261"/>
      <c r="WRP25" s="261"/>
      <c r="WRQ25" s="261"/>
      <c r="WRR25" s="261"/>
      <c r="WRS25" s="261"/>
      <c r="WRT25" s="261"/>
      <c r="WRU25" s="261"/>
      <c r="WRV25" s="261"/>
      <c r="WRW25" s="261"/>
      <c r="WRX25" s="261"/>
      <c r="WRY25" s="261"/>
      <c r="WRZ25" s="261"/>
      <c r="WSA25" s="261"/>
      <c r="WSB25" s="261"/>
      <c r="WSC25" s="261"/>
      <c r="WSD25" s="261"/>
      <c r="WSE25" s="261"/>
      <c r="WSF25" s="261"/>
      <c r="WSG25" s="261"/>
      <c r="WSH25" s="261"/>
      <c r="WSI25" s="261"/>
      <c r="WSJ25" s="261"/>
      <c r="WSK25" s="261"/>
      <c r="WSL25" s="261"/>
      <c r="WSM25" s="261"/>
      <c r="WSN25" s="261"/>
      <c r="WSO25" s="261"/>
      <c r="WSP25" s="261"/>
      <c r="WSQ25" s="261"/>
      <c r="WSR25" s="261"/>
      <c r="WSS25" s="261"/>
      <c r="WST25" s="261"/>
      <c r="WSU25" s="261"/>
      <c r="WSV25" s="261"/>
      <c r="WSW25" s="261"/>
      <c r="WSX25" s="261"/>
      <c r="WSY25" s="261"/>
      <c r="WSZ25" s="261"/>
      <c r="WTA25" s="261"/>
      <c r="WTB25" s="261"/>
      <c r="WTC25" s="261"/>
      <c r="WTD25" s="261"/>
      <c r="WTE25" s="261"/>
      <c r="WTF25" s="261"/>
      <c r="WTG25" s="261"/>
      <c r="WTH25" s="261"/>
      <c r="WTI25" s="261"/>
      <c r="WTJ25" s="261"/>
      <c r="WTK25" s="261"/>
      <c r="WTL25" s="261"/>
      <c r="WTM25" s="261"/>
      <c r="WTN25" s="261"/>
      <c r="WTO25" s="261"/>
      <c r="WTP25" s="261"/>
      <c r="WTQ25" s="261"/>
      <c r="WTR25" s="261"/>
      <c r="WTS25" s="261"/>
      <c r="WTT25" s="261"/>
      <c r="WTU25" s="261"/>
      <c r="WTV25" s="261"/>
      <c r="WTW25" s="261"/>
      <c r="WTX25" s="261"/>
      <c r="WTY25" s="261"/>
      <c r="WTZ25" s="261"/>
      <c r="WUA25" s="261"/>
      <c r="WUB25" s="261"/>
      <c r="WUC25" s="261"/>
      <c r="WUD25" s="261"/>
      <c r="WUE25" s="261"/>
      <c r="WUF25" s="261"/>
      <c r="WUG25" s="261"/>
      <c r="WUH25" s="261"/>
      <c r="WUI25" s="261"/>
      <c r="WUJ25" s="261"/>
      <c r="WUK25" s="261"/>
      <c r="WUL25" s="261"/>
      <c r="WUM25" s="261"/>
      <c r="WUN25" s="261"/>
      <c r="WUO25" s="261"/>
      <c r="WUP25" s="261"/>
      <c r="WUQ25" s="261"/>
      <c r="WUR25" s="261"/>
      <c r="WUS25" s="261"/>
      <c r="WUT25" s="261"/>
      <c r="WUU25" s="261"/>
      <c r="WUV25" s="261"/>
      <c r="WUW25" s="261"/>
      <c r="WUX25" s="261"/>
      <c r="WUY25" s="261"/>
      <c r="WUZ25" s="261"/>
      <c r="WVA25" s="261"/>
      <c r="WVB25" s="261"/>
      <c r="WVC25" s="261"/>
      <c r="WVD25" s="261"/>
      <c r="WVE25" s="261"/>
      <c r="WVF25" s="261"/>
      <c r="WVG25" s="261"/>
      <c r="WVH25" s="261"/>
      <c r="WVI25" s="261"/>
      <c r="WVJ25" s="261"/>
      <c r="WVK25" s="261"/>
      <c r="WVL25" s="261"/>
      <c r="WVM25" s="261"/>
      <c r="WVN25" s="261"/>
      <c r="WVO25" s="261"/>
      <c r="WVP25" s="261"/>
      <c r="WVQ25" s="261"/>
      <c r="WVR25" s="261"/>
      <c r="WVS25" s="261"/>
      <c r="WVT25" s="261"/>
      <c r="WVU25" s="261"/>
      <c r="WVV25" s="261"/>
      <c r="WVW25" s="261"/>
      <c r="WVX25" s="261"/>
      <c r="WVY25" s="261"/>
      <c r="WVZ25" s="261"/>
      <c r="WWA25" s="261"/>
      <c r="WWB25" s="261"/>
      <c r="WWC25" s="261"/>
      <c r="WWD25" s="261"/>
      <c r="WWE25" s="261"/>
      <c r="WWF25" s="261"/>
      <c r="WWG25" s="261"/>
      <c r="WWH25" s="261"/>
      <c r="WWI25" s="261"/>
      <c r="WWJ25" s="261"/>
      <c r="WWK25" s="261"/>
      <c r="WWL25" s="261"/>
      <c r="WWM25" s="261"/>
      <c r="WWN25" s="261"/>
      <c r="WWO25" s="261"/>
      <c r="WWP25" s="261"/>
      <c r="WWQ25" s="261"/>
      <c r="WWR25" s="261"/>
      <c r="WWS25" s="261"/>
      <c r="WWT25" s="261"/>
      <c r="WWU25" s="261"/>
      <c r="WWV25" s="261"/>
      <c r="WWW25" s="261"/>
      <c r="WWX25" s="261"/>
      <c r="WWY25" s="261"/>
      <c r="WWZ25" s="261"/>
      <c r="WXA25" s="261"/>
      <c r="WXB25" s="261"/>
      <c r="WXC25" s="261"/>
      <c r="WXD25" s="261"/>
      <c r="WXE25" s="261"/>
      <c r="WXF25" s="261"/>
      <c r="WXG25" s="261"/>
      <c r="WXH25" s="261"/>
      <c r="WXI25" s="261"/>
      <c r="WXJ25" s="261"/>
      <c r="WXK25" s="261"/>
      <c r="WXL25" s="261"/>
      <c r="WXM25" s="261"/>
      <c r="WXN25" s="261"/>
      <c r="WXO25" s="261"/>
      <c r="WXP25" s="261"/>
      <c r="WXQ25" s="261"/>
      <c r="WXR25" s="261"/>
      <c r="WXS25" s="261"/>
      <c r="WXT25" s="261"/>
      <c r="WXU25" s="261"/>
      <c r="WXV25" s="261"/>
      <c r="WXW25" s="261"/>
      <c r="WXX25" s="261"/>
      <c r="WXY25" s="261"/>
      <c r="WXZ25" s="261"/>
      <c r="WYA25" s="261"/>
      <c r="WYB25" s="261"/>
      <c r="WYC25" s="261"/>
      <c r="WYD25" s="261"/>
      <c r="WYE25" s="261"/>
      <c r="WYF25" s="261"/>
      <c r="WYG25" s="261"/>
      <c r="WYH25" s="261"/>
      <c r="WYI25" s="261"/>
      <c r="WYJ25" s="261"/>
      <c r="WYK25" s="261"/>
      <c r="WYL25" s="261"/>
      <c r="WYM25" s="261"/>
      <c r="WYN25" s="261"/>
      <c r="WYO25" s="261"/>
      <c r="WYP25" s="261"/>
      <c r="WYQ25" s="261"/>
      <c r="WYR25" s="261"/>
      <c r="WYS25" s="261"/>
      <c r="WYT25" s="261"/>
      <c r="WYU25" s="261"/>
      <c r="WYV25" s="261"/>
      <c r="WYW25" s="261"/>
      <c r="WYX25" s="261"/>
      <c r="WYY25" s="261"/>
      <c r="WYZ25" s="261"/>
      <c r="WZA25" s="261"/>
      <c r="WZB25" s="261"/>
      <c r="WZC25" s="261"/>
      <c r="WZD25" s="261"/>
      <c r="WZE25" s="261"/>
      <c r="WZF25" s="261"/>
      <c r="WZG25" s="261"/>
      <c r="WZH25" s="261"/>
      <c r="WZI25" s="261"/>
      <c r="WZJ25" s="261"/>
      <c r="WZK25" s="261"/>
      <c r="WZL25" s="261"/>
      <c r="WZM25" s="261"/>
      <c r="WZN25" s="261"/>
      <c r="WZO25" s="261"/>
      <c r="WZP25" s="261"/>
      <c r="WZQ25" s="261"/>
      <c r="WZR25" s="261"/>
      <c r="WZS25" s="261"/>
      <c r="WZT25" s="261"/>
      <c r="WZU25" s="261"/>
      <c r="WZV25" s="261"/>
      <c r="WZW25" s="261"/>
      <c r="WZX25" s="261"/>
      <c r="WZY25" s="261"/>
      <c r="WZZ25" s="261"/>
      <c r="XAA25" s="261"/>
      <c r="XAB25" s="261"/>
      <c r="XAC25" s="261"/>
      <c r="XAD25" s="261"/>
      <c r="XAE25" s="261"/>
      <c r="XAF25" s="261"/>
      <c r="XAG25" s="261"/>
      <c r="XAH25" s="261"/>
      <c r="XAI25" s="261"/>
      <c r="XAJ25" s="261"/>
      <c r="XAK25" s="261"/>
      <c r="XAL25" s="261"/>
      <c r="XAM25" s="261"/>
      <c r="XAN25" s="261"/>
      <c r="XAO25" s="261"/>
      <c r="XAP25" s="261"/>
      <c r="XAQ25" s="261"/>
      <c r="XAR25" s="261"/>
      <c r="XAS25" s="261"/>
      <c r="XAT25" s="261"/>
      <c r="XAU25" s="261"/>
      <c r="XAV25" s="261"/>
      <c r="XAW25" s="261"/>
      <c r="XAX25" s="261"/>
      <c r="XAY25" s="261"/>
      <c r="XAZ25" s="261"/>
      <c r="XBA25" s="261"/>
      <c r="XBB25" s="261"/>
      <c r="XBC25" s="261"/>
      <c r="XBD25" s="261"/>
      <c r="XBE25" s="261"/>
      <c r="XBF25" s="261"/>
      <c r="XBG25" s="261"/>
      <c r="XBH25" s="261"/>
      <c r="XBI25" s="261"/>
      <c r="XBJ25" s="261"/>
      <c r="XBK25" s="261"/>
      <c r="XBL25" s="261"/>
      <c r="XBM25" s="261"/>
      <c r="XBN25" s="261"/>
      <c r="XBO25" s="261"/>
      <c r="XBP25" s="261"/>
      <c r="XBQ25" s="261"/>
      <c r="XBR25" s="261"/>
      <c r="XBS25" s="261"/>
      <c r="XBT25" s="261"/>
      <c r="XBU25" s="261"/>
      <c r="XBV25" s="261"/>
      <c r="XBW25" s="261"/>
      <c r="XBX25" s="261"/>
      <c r="XBY25" s="261"/>
      <c r="XBZ25" s="261"/>
      <c r="XCA25" s="261"/>
      <c r="XCB25" s="261"/>
      <c r="XCC25" s="261"/>
      <c r="XCD25" s="261"/>
      <c r="XCE25" s="261"/>
      <c r="XCF25" s="261"/>
      <c r="XCG25" s="261"/>
      <c r="XCH25" s="261"/>
      <c r="XCI25" s="261"/>
      <c r="XCJ25" s="261"/>
      <c r="XCK25" s="261"/>
      <c r="XCL25" s="261"/>
      <c r="XCM25" s="261"/>
      <c r="XCN25" s="261"/>
      <c r="XCO25" s="261"/>
      <c r="XCP25" s="261"/>
      <c r="XCQ25" s="261"/>
      <c r="XCR25" s="261"/>
      <c r="XCS25" s="261"/>
      <c r="XCT25" s="261"/>
      <c r="XCU25" s="261"/>
      <c r="XCV25" s="261"/>
      <c r="XCW25" s="261"/>
      <c r="XCX25" s="261"/>
      <c r="XCY25" s="261"/>
      <c r="XCZ25" s="261"/>
      <c r="XDA25" s="261"/>
      <c r="XDB25" s="261"/>
      <c r="XDC25" s="261"/>
      <c r="XDD25" s="261"/>
      <c r="XDE25" s="261"/>
      <c r="XDF25" s="261"/>
      <c r="XDG25" s="261"/>
      <c r="XDH25" s="261"/>
      <c r="XDI25" s="261"/>
      <c r="XDJ25" s="261"/>
      <c r="XDK25" s="261"/>
      <c r="XDL25" s="261"/>
      <c r="XDM25" s="261"/>
      <c r="XDN25" s="261"/>
      <c r="XDO25" s="261"/>
      <c r="XDP25" s="261"/>
      <c r="XDQ25" s="261"/>
      <c r="XDR25" s="261"/>
      <c r="XDS25" s="261"/>
      <c r="XDT25" s="261"/>
      <c r="XDU25" s="261"/>
      <c r="XDV25" s="261"/>
      <c r="XDW25" s="261"/>
      <c r="XDX25" s="261"/>
      <c r="XDY25" s="261"/>
      <c r="XDZ25" s="261"/>
      <c r="XEA25" s="261"/>
      <c r="XEB25" s="261"/>
      <c r="XEC25" s="261"/>
      <c r="XED25" s="261"/>
      <c r="XEE25" s="261"/>
      <c r="XEF25" s="261"/>
      <c r="XEG25" s="261"/>
      <c r="XEH25" s="261"/>
      <c r="XEI25" s="261"/>
      <c r="XEJ25" s="261"/>
      <c r="XEK25" s="261"/>
      <c r="XEL25" s="261"/>
    </row>
    <row r="26" spans="2:2">
      <c r="B26" s="266"/>
    </row>
    <row r="27" spans="5:5">
      <c r="E27" s="266"/>
    </row>
  </sheetData>
  <mergeCells count="6">
    <mergeCell ref="A2:G2"/>
    <mergeCell ref="F3:G3"/>
    <mergeCell ref="B4:D4"/>
    <mergeCell ref="F4:G4"/>
    <mergeCell ref="A4:A5"/>
    <mergeCell ref="E4:E5"/>
  </mergeCells>
  <printOptions horizontalCentered="1"/>
  <pageMargins left="0.511805555555556" right="0.354166666666667" top="0.629166666666667" bottom="0.275" header="0.313888888888889" footer="0.235416666666667"/>
  <pageSetup paperSize="9" firstPageNumber="53" orientation="landscape" useFirstPageNumber="1"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workbookViewId="0">
      <selection activeCell="K26" sqref="K26"/>
    </sheetView>
  </sheetViews>
  <sheetFormatPr defaultColWidth="9" defaultRowHeight="14.25" customHeight="1"/>
  <cols>
    <col min="1" max="1" width="32.75" style="180" customWidth="1"/>
    <col min="2" max="2" width="9.625" style="180" customWidth="1"/>
    <col min="3" max="4" width="9.875" style="180" customWidth="1"/>
    <col min="5" max="5" width="10.25" style="181" customWidth="1"/>
    <col min="6" max="6" width="9.625" style="182" customWidth="1"/>
    <col min="7" max="7" width="10.25" style="182" customWidth="1"/>
    <col min="8" max="8" width="9.5" style="182" customWidth="1"/>
    <col min="9" max="9" width="9.625" style="183" customWidth="1"/>
    <col min="10" max="236" width="9" style="180"/>
    <col min="237" max="237" width="32" style="180" customWidth="1"/>
    <col min="238" max="238" width="15.5" style="180" customWidth="1"/>
    <col min="239" max="239" width="17.25" style="180" customWidth="1"/>
    <col min="240" max="240" width="17.75" style="180" customWidth="1"/>
    <col min="241" max="242" width="11.875" style="180" customWidth="1"/>
    <col min="243" max="492" width="9" style="180"/>
    <col min="493" max="493" width="32" style="180" customWidth="1"/>
    <col min="494" max="494" width="15.5" style="180" customWidth="1"/>
    <col min="495" max="495" width="17.25" style="180" customWidth="1"/>
    <col min="496" max="496" width="17.75" style="180" customWidth="1"/>
    <col min="497" max="498" width="11.875" style="180" customWidth="1"/>
    <col min="499" max="748" width="9" style="180"/>
    <col min="749" max="749" width="32" style="180" customWidth="1"/>
    <col min="750" max="750" width="15.5" style="180" customWidth="1"/>
    <col min="751" max="751" width="17.25" style="180" customWidth="1"/>
    <col min="752" max="752" width="17.75" style="180" customWidth="1"/>
    <col min="753" max="754" width="11.875" style="180" customWidth="1"/>
    <col min="755" max="1004" width="9" style="180"/>
    <col min="1005" max="1005" width="32" style="180" customWidth="1"/>
    <col min="1006" max="1006" width="15.5" style="180" customWidth="1"/>
    <col min="1007" max="1007" width="17.25" style="180" customWidth="1"/>
    <col min="1008" max="1008" width="17.75" style="180" customWidth="1"/>
    <col min="1009" max="1010" width="11.875" style="180" customWidth="1"/>
    <col min="1011" max="1260" width="9" style="180"/>
    <col min="1261" max="1261" width="32" style="180" customWidth="1"/>
    <col min="1262" max="1262" width="15.5" style="180" customWidth="1"/>
    <col min="1263" max="1263" width="17.25" style="180" customWidth="1"/>
    <col min="1264" max="1264" width="17.75" style="180" customWidth="1"/>
    <col min="1265" max="1266" width="11.875" style="180" customWidth="1"/>
    <col min="1267" max="1516" width="9" style="180"/>
    <col min="1517" max="1517" width="32" style="180" customWidth="1"/>
    <col min="1518" max="1518" width="15.5" style="180" customWidth="1"/>
    <col min="1519" max="1519" width="17.25" style="180" customWidth="1"/>
    <col min="1520" max="1520" width="17.75" style="180" customWidth="1"/>
    <col min="1521" max="1522" width="11.875" style="180" customWidth="1"/>
    <col min="1523" max="1772" width="9" style="180"/>
    <col min="1773" max="1773" width="32" style="180" customWidth="1"/>
    <col min="1774" max="1774" width="15.5" style="180" customWidth="1"/>
    <col min="1775" max="1775" width="17.25" style="180" customWidth="1"/>
    <col min="1776" max="1776" width="17.75" style="180" customWidth="1"/>
    <col min="1777" max="1778" width="11.875" style="180" customWidth="1"/>
    <col min="1779" max="2028" width="9" style="180"/>
    <col min="2029" max="2029" width="32" style="180" customWidth="1"/>
    <col min="2030" max="2030" width="15.5" style="180" customWidth="1"/>
    <col min="2031" max="2031" width="17.25" style="180" customWidth="1"/>
    <col min="2032" max="2032" width="17.75" style="180" customWidth="1"/>
    <col min="2033" max="2034" width="11.875" style="180" customWidth="1"/>
    <col min="2035" max="2284" width="9" style="180"/>
    <col min="2285" max="2285" width="32" style="180" customWidth="1"/>
    <col min="2286" max="2286" width="15.5" style="180" customWidth="1"/>
    <col min="2287" max="2287" width="17.25" style="180" customWidth="1"/>
    <col min="2288" max="2288" width="17.75" style="180" customWidth="1"/>
    <col min="2289" max="2290" width="11.875" style="180" customWidth="1"/>
    <col min="2291" max="2540" width="9" style="180"/>
    <col min="2541" max="2541" width="32" style="180" customWidth="1"/>
    <col min="2542" max="2542" width="15.5" style="180" customWidth="1"/>
    <col min="2543" max="2543" width="17.25" style="180" customWidth="1"/>
    <col min="2544" max="2544" width="17.75" style="180" customWidth="1"/>
    <col min="2545" max="2546" width="11.875" style="180" customWidth="1"/>
    <col min="2547" max="2796" width="9" style="180"/>
    <col min="2797" max="2797" width="32" style="180" customWidth="1"/>
    <col min="2798" max="2798" width="15.5" style="180" customWidth="1"/>
    <col min="2799" max="2799" width="17.25" style="180" customWidth="1"/>
    <col min="2800" max="2800" width="17.75" style="180" customWidth="1"/>
    <col min="2801" max="2802" width="11.875" style="180" customWidth="1"/>
    <col min="2803" max="3052" width="9" style="180"/>
    <col min="3053" max="3053" width="32" style="180" customWidth="1"/>
    <col min="3054" max="3054" width="15.5" style="180" customWidth="1"/>
    <col min="3055" max="3055" width="17.25" style="180" customWidth="1"/>
    <col min="3056" max="3056" width="17.75" style="180" customWidth="1"/>
    <col min="3057" max="3058" width="11.875" style="180" customWidth="1"/>
    <col min="3059" max="3308" width="9" style="180"/>
    <col min="3309" max="3309" width="32" style="180" customWidth="1"/>
    <col min="3310" max="3310" width="15.5" style="180" customWidth="1"/>
    <col min="3311" max="3311" width="17.25" style="180" customWidth="1"/>
    <col min="3312" max="3312" width="17.75" style="180" customWidth="1"/>
    <col min="3313" max="3314" width="11.875" style="180" customWidth="1"/>
    <col min="3315" max="3564" width="9" style="180"/>
    <col min="3565" max="3565" width="32" style="180" customWidth="1"/>
    <col min="3566" max="3566" width="15.5" style="180" customWidth="1"/>
    <col min="3567" max="3567" width="17.25" style="180" customWidth="1"/>
    <col min="3568" max="3568" width="17.75" style="180" customWidth="1"/>
    <col min="3569" max="3570" width="11.875" style="180" customWidth="1"/>
    <col min="3571" max="3820" width="9" style="180"/>
    <col min="3821" max="3821" width="32" style="180" customWidth="1"/>
    <col min="3822" max="3822" width="15.5" style="180" customWidth="1"/>
    <col min="3823" max="3823" width="17.25" style="180" customWidth="1"/>
    <col min="3824" max="3824" width="17.75" style="180" customWidth="1"/>
    <col min="3825" max="3826" width="11.875" style="180" customWidth="1"/>
    <col min="3827" max="4076" width="9" style="180"/>
    <col min="4077" max="4077" width="32" style="180" customWidth="1"/>
    <col min="4078" max="4078" width="15.5" style="180" customWidth="1"/>
    <col min="4079" max="4079" width="17.25" style="180" customWidth="1"/>
    <col min="4080" max="4080" width="17.75" style="180" customWidth="1"/>
    <col min="4081" max="4082" width="11.875" style="180" customWidth="1"/>
    <col min="4083" max="4332" width="9" style="180"/>
    <col min="4333" max="4333" width="32" style="180" customWidth="1"/>
    <col min="4334" max="4334" width="15.5" style="180" customWidth="1"/>
    <col min="4335" max="4335" width="17.25" style="180" customWidth="1"/>
    <col min="4336" max="4336" width="17.75" style="180" customWidth="1"/>
    <col min="4337" max="4338" width="11.875" style="180" customWidth="1"/>
    <col min="4339" max="4588" width="9" style="180"/>
    <col min="4589" max="4589" width="32" style="180" customWidth="1"/>
    <col min="4590" max="4590" width="15.5" style="180" customWidth="1"/>
    <col min="4591" max="4591" width="17.25" style="180" customWidth="1"/>
    <col min="4592" max="4592" width="17.75" style="180" customWidth="1"/>
    <col min="4593" max="4594" width="11.875" style="180" customWidth="1"/>
    <col min="4595" max="4844" width="9" style="180"/>
    <col min="4845" max="4845" width="32" style="180" customWidth="1"/>
    <col min="4846" max="4846" width="15.5" style="180" customWidth="1"/>
    <col min="4847" max="4847" width="17.25" style="180" customWidth="1"/>
    <col min="4848" max="4848" width="17.75" style="180" customWidth="1"/>
    <col min="4849" max="4850" width="11.875" style="180" customWidth="1"/>
    <col min="4851" max="5100" width="9" style="180"/>
    <col min="5101" max="5101" width="32" style="180" customWidth="1"/>
    <col min="5102" max="5102" width="15.5" style="180" customWidth="1"/>
    <col min="5103" max="5103" width="17.25" style="180" customWidth="1"/>
    <col min="5104" max="5104" width="17.75" style="180" customWidth="1"/>
    <col min="5105" max="5106" width="11.875" style="180" customWidth="1"/>
    <col min="5107" max="5356" width="9" style="180"/>
    <col min="5357" max="5357" width="32" style="180" customWidth="1"/>
    <col min="5358" max="5358" width="15.5" style="180" customWidth="1"/>
    <col min="5359" max="5359" width="17.25" style="180" customWidth="1"/>
    <col min="5360" max="5360" width="17.75" style="180" customWidth="1"/>
    <col min="5361" max="5362" width="11.875" style="180" customWidth="1"/>
    <col min="5363" max="5612" width="9" style="180"/>
    <col min="5613" max="5613" width="32" style="180" customWidth="1"/>
    <col min="5614" max="5614" width="15.5" style="180" customWidth="1"/>
    <col min="5615" max="5615" width="17.25" style="180" customWidth="1"/>
    <col min="5616" max="5616" width="17.75" style="180" customWidth="1"/>
    <col min="5617" max="5618" width="11.875" style="180" customWidth="1"/>
    <col min="5619" max="5868" width="9" style="180"/>
    <col min="5869" max="5869" width="32" style="180" customWidth="1"/>
    <col min="5870" max="5870" width="15.5" style="180" customWidth="1"/>
    <col min="5871" max="5871" width="17.25" style="180" customWidth="1"/>
    <col min="5872" max="5872" width="17.75" style="180" customWidth="1"/>
    <col min="5873" max="5874" width="11.875" style="180" customWidth="1"/>
    <col min="5875" max="6124" width="9" style="180"/>
    <col min="6125" max="6125" width="32" style="180" customWidth="1"/>
    <col min="6126" max="6126" width="15.5" style="180" customWidth="1"/>
    <col min="6127" max="6127" width="17.25" style="180" customWidth="1"/>
    <col min="6128" max="6128" width="17.75" style="180" customWidth="1"/>
    <col min="6129" max="6130" width="11.875" style="180" customWidth="1"/>
    <col min="6131" max="6380" width="9" style="180"/>
    <col min="6381" max="6381" width="32" style="180" customWidth="1"/>
    <col min="6382" max="6382" width="15.5" style="180" customWidth="1"/>
    <col min="6383" max="6383" width="17.25" style="180" customWidth="1"/>
    <col min="6384" max="6384" width="17.75" style="180" customWidth="1"/>
    <col min="6385" max="6386" width="11.875" style="180" customWidth="1"/>
    <col min="6387" max="6636" width="9" style="180"/>
    <col min="6637" max="6637" width="32" style="180" customWidth="1"/>
    <col min="6638" max="6638" width="15.5" style="180" customWidth="1"/>
    <col min="6639" max="6639" width="17.25" style="180" customWidth="1"/>
    <col min="6640" max="6640" width="17.75" style="180" customWidth="1"/>
    <col min="6641" max="6642" width="11.875" style="180" customWidth="1"/>
    <col min="6643" max="6892" width="9" style="180"/>
    <col min="6893" max="6893" width="32" style="180" customWidth="1"/>
    <col min="6894" max="6894" width="15.5" style="180" customWidth="1"/>
    <col min="6895" max="6895" width="17.25" style="180" customWidth="1"/>
    <col min="6896" max="6896" width="17.75" style="180" customWidth="1"/>
    <col min="6897" max="6898" width="11.875" style="180" customWidth="1"/>
    <col min="6899" max="7148" width="9" style="180"/>
    <col min="7149" max="7149" width="32" style="180" customWidth="1"/>
    <col min="7150" max="7150" width="15.5" style="180" customWidth="1"/>
    <col min="7151" max="7151" width="17.25" style="180" customWidth="1"/>
    <col min="7152" max="7152" width="17.75" style="180" customWidth="1"/>
    <col min="7153" max="7154" width="11.875" style="180" customWidth="1"/>
    <col min="7155" max="7404" width="9" style="180"/>
    <col min="7405" max="7405" width="32" style="180" customWidth="1"/>
    <col min="7406" max="7406" width="15.5" style="180" customWidth="1"/>
    <col min="7407" max="7407" width="17.25" style="180" customWidth="1"/>
    <col min="7408" max="7408" width="17.75" style="180" customWidth="1"/>
    <col min="7409" max="7410" width="11.875" style="180" customWidth="1"/>
    <col min="7411" max="7660" width="9" style="180"/>
    <col min="7661" max="7661" width="32" style="180" customWidth="1"/>
    <col min="7662" max="7662" width="15.5" style="180" customWidth="1"/>
    <col min="7663" max="7663" width="17.25" style="180" customWidth="1"/>
    <col min="7664" max="7664" width="17.75" style="180" customWidth="1"/>
    <col min="7665" max="7666" width="11.875" style="180" customWidth="1"/>
    <col min="7667" max="7916" width="9" style="180"/>
    <col min="7917" max="7917" width="32" style="180" customWidth="1"/>
    <col min="7918" max="7918" width="15.5" style="180" customWidth="1"/>
    <col min="7919" max="7919" width="17.25" style="180" customWidth="1"/>
    <col min="7920" max="7920" width="17.75" style="180" customWidth="1"/>
    <col min="7921" max="7922" width="11.875" style="180" customWidth="1"/>
    <col min="7923" max="8172" width="9" style="180"/>
    <col min="8173" max="8173" width="32" style="180" customWidth="1"/>
    <col min="8174" max="8174" width="15.5" style="180" customWidth="1"/>
    <col min="8175" max="8175" width="17.25" style="180" customWidth="1"/>
    <col min="8176" max="8176" width="17.75" style="180" customWidth="1"/>
    <col min="8177" max="8178" width="11.875" style="180" customWidth="1"/>
    <col min="8179" max="8428" width="9" style="180"/>
    <col min="8429" max="8429" width="32" style="180" customWidth="1"/>
    <col min="8430" max="8430" width="15.5" style="180" customWidth="1"/>
    <col min="8431" max="8431" width="17.25" style="180" customWidth="1"/>
    <col min="8432" max="8432" width="17.75" style="180" customWidth="1"/>
    <col min="8433" max="8434" width="11.875" style="180" customWidth="1"/>
    <col min="8435" max="8684" width="9" style="180"/>
    <col min="8685" max="8685" width="32" style="180" customWidth="1"/>
    <col min="8686" max="8686" width="15.5" style="180" customWidth="1"/>
    <col min="8687" max="8687" width="17.25" style="180" customWidth="1"/>
    <col min="8688" max="8688" width="17.75" style="180" customWidth="1"/>
    <col min="8689" max="8690" width="11.875" style="180" customWidth="1"/>
    <col min="8691" max="8940" width="9" style="180"/>
    <col min="8941" max="8941" width="32" style="180" customWidth="1"/>
    <col min="8942" max="8942" width="15.5" style="180" customWidth="1"/>
    <col min="8943" max="8943" width="17.25" style="180" customWidth="1"/>
    <col min="8944" max="8944" width="17.75" style="180" customWidth="1"/>
    <col min="8945" max="8946" width="11.875" style="180" customWidth="1"/>
    <col min="8947" max="9196" width="9" style="180"/>
    <col min="9197" max="9197" width="32" style="180" customWidth="1"/>
    <col min="9198" max="9198" width="15.5" style="180" customWidth="1"/>
    <col min="9199" max="9199" width="17.25" style="180" customWidth="1"/>
    <col min="9200" max="9200" width="17.75" style="180" customWidth="1"/>
    <col min="9201" max="9202" width="11.875" style="180" customWidth="1"/>
    <col min="9203" max="9452" width="9" style="180"/>
    <col min="9453" max="9453" width="32" style="180" customWidth="1"/>
    <col min="9454" max="9454" width="15.5" style="180" customWidth="1"/>
    <col min="9455" max="9455" width="17.25" style="180" customWidth="1"/>
    <col min="9456" max="9456" width="17.75" style="180" customWidth="1"/>
    <col min="9457" max="9458" width="11.875" style="180" customWidth="1"/>
    <col min="9459" max="9708" width="9" style="180"/>
    <col min="9709" max="9709" width="32" style="180" customWidth="1"/>
    <col min="9710" max="9710" width="15.5" style="180" customWidth="1"/>
    <col min="9711" max="9711" width="17.25" style="180" customWidth="1"/>
    <col min="9712" max="9712" width="17.75" style="180" customWidth="1"/>
    <col min="9713" max="9714" width="11.875" style="180" customWidth="1"/>
    <col min="9715" max="9964" width="9" style="180"/>
    <col min="9965" max="9965" width="32" style="180" customWidth="1"/>
    <col min="9966" max="9966" width="15.5" style="180" customWidth="1"/>
    <col min="9967" max="9967" width="17.25" style="180" customWidth="1"/>
    <col min="9968" max="9968" width="17.75" style="180" customWidth="1"/>
    <col min="9969" max="9970" width="11.875" style="180" customWidth="1"/>
    <col min="9971" max="10220" width="9" style="180"/>
    <col min="10221" max="10221" width="32" style="180" customWidth="1"/>
    <col min="10222" max="10222" width="15.5" style="180" customWidth="1"/>
    <col min="10223" max="10223" width="17.25" style="180" customWidth="1"/>
    <col min="10224" max="10224" width="17.75" style="180" customWidth="1"/>
    <col min="10225" max="10226" width="11.875" style="180" customWidth="1"/>
    <col min="10227" max="10476" width="9" style="180"/>
    <col min="10477" max="10477" width="32" style="180" customWidth="1"/>
    <col min="10478" max="10478" width="15.5" style="180" customWidth="1"/>
    <col min="10479" max="10479" width="17.25" style="180" customWidth="1"/>
    <col min="10480" max="10480" width="17.75" style="180" customWidth="1"/>
    <col min="10481" max="10482" width="11.875" style="180" customWidth="1"/>
    <col min="10483" max="10732" width="9" style="180"/>
    <col min="10733" max="10733" width="32" style="180" customWidth="1"/>
    <col min="10734" max="10734" width="15.5" style="180" customWidth="1"/>
    <col min="10735" max="10735" width="17.25" style="180" customWidth="1"/>
    <col min="10736" max="10736" width="17.75" style="180" customWidth="1"/>
    <col min="10737" max="10738" width="11.875" style="180" customWidth="1"/>
    <col min="10739" max="10988" width="9" style="180"/>
    <col min="10989" max="10989" width="32" style="180" customWidth="1"/>
    <col min="10990" max="10990" width="15.5" style="180" customWidth="1"/>
    <col min="10991" max="10991" width="17.25" style="180" customWidth="1"/>
    <col min="10992" max="10992" width="17.75" style="180" customWidth="1"/>
    <col min="10993" max="10994" width="11.875" style="180" customWidth="1"/>
    <col min="10995" max="11244" width="9" style="180"/>
    <col min="11245" max="11245" width="32" style="180" customWidth="1"/>
    <col min="11246" max="11246" width="15.5" style="180" customWidth="1"/>
    <col min="11247" max="11247" width="17.25" style="180" customWidth="1"/>
    <col min="11248" max="11248" width="17.75" style="180" customWidth="1"/>
    <col min="11249" max="11250" width="11.875" style="180" customWidth="1"/>
    <col min="11251" max="11500" width="9" style="180"/>
    <col min="11501" max="11501" width="32" style="180" customWidth="1"/>
    <col min="11502" max="11502" width="15.5" style="180" customWidth="1"/>
    <col min="11503" max="11503" width="17.25" style="180" customWidth="1"/>
    <col min="11504" max="11504" width="17.75" style="180" customWidth="1"/>
    <col min="11505" max="11506" width="11.875" style="180" customWidth="1"/>
    <col min="11507" max="11756" width="9" style="180"/>
    <col min="11757" max="11757" width="32" style="180" customWidth="1"/>
    <col min="11758" max="11758" width="15.5" style="180" customWidth="1"/>
    <col min="11759" max="11759" width="17.25" style="180" customWidth="1"/>
    <col min="11760" max="11760" width="17.75" style="180" customWidth="1"/>
    <col min="11761" max="11762" width="11.875" style="180" customWidth="1"/>
    <col min="11763" max="12012" width="9" style="180"/>
    <col min="12013" max="12013" width="32" style="180" customWidth="1"/>
    <col min="12014" max="12014" width="15.5" style="180" customWidth="1"/>
    <col min="12015" max="12015" width="17.25" style="180" customWidth="1"/>
    <col min="12016" max="12016" width="17.75" style="180" customWidth="1"/>
    <col min="12017" max="12018" width="11.875" style="180" customWidth="1"/>
    <col min="12019" max="12268" width="9" style="180"/>
    <col min="12269" max="12269" width="32" style="180" customWidth="1"/>
    <col min="12270" max="12270" width="15.5" style="180" customWidth="1"/>
    <col min="12271" max="12271" width="17.25" style="180" customWidth="1"/>
    <col min="12272" max="12272" width="17.75" style="180" customWidth="1"/>
    <col min="12273" max="12274" width="11.875" style="180" customWidth="1"/>
    <col min="12275" max="12524" width="9" style="180"/>
    <col min="12525" max="12525" width="32" style="180" customWidth="1"/>
    <col min="12526" max="12526" width="15.5" style="180" customWidth="1"/>
    <col min="12527" max="12527" width="17.25" style="180" customWidth="1"/>
    <col min="12528" max="12528" width="17.75" style="180" customWidth="1"/>
    <col min="12529" max="12530" width="11.875" style="180" customWidth="1"/>
    <col min="12531" max="12780" width="9" style="180"/>
    <col min="12781" max="12781" width="32" style="180" customWidth="1"/>
    <col min="12782" max="12782" width="15.5" style="180" customWidth="1"/>
    <col min="12783" max="12783" width="17.25" style="180" customWidth="1"/>
    <col min="12784" max="12784" width="17.75" style="180" customWidth="1"/>
    <col min="12785" max="12786" width="11.875" style="180" customWidth="1"/>
    <col min="12787" max="13036" width="9" style="180"/>
    <col min="13037" max="13037" width="32" style="180" customWidth="1"/>
    <col min="13038" max="13038" width="15.5" style="180" customWidth="1"/>
    <col min="13039" max="13039" width="17.25" style="180" customWidth="1"/>
    <col min="13040" max="13040" width="17.75" style="180" customWidth="1"/>
    <col min="13041" max="13042" width="11.875" style="180" customWidth="1"/>
    <col min="13043" max="13292" width="9" style="180"/>
    <col min="13293" max="13293" width="32" style="180" customWidth="1"/>
    <col min="13294" max="13294" width="15.5" style="180" customWidth="1"/>
    <col min="13295" max="13295" width="17.25" style="180" customWidth="1"/>
    <col min="13296" max="13296" width="17.75" style="180" customWidth="1"/>
    <col min="13297" max="13298" width="11.875" style="180" customWidth="1"/>
    <col min="13299" max="13548" width="9" style="180"/>
    <col min="13549" max="13549" width="32" style="180" customWidth="1"/>
    <col min="13550" max="13550" width="15.5" style="180" customWidth="1"/>
    <col min="13551" max="13551" width="17.25" style="180" customWidth="1"/>
    <col min="13552" max="13552" width="17.75" style="180" customWidth="1"/>
    <col min="13553" max="13554" width="11.875" style="180" customWidth="1"/>
    <col min="13555" max="13804" width="9" style="180"/>
    <col min="13805" max="13805" width="32" style="180" customWidth="1"/>
    <col min="13806" max="13806" width="15.5" style="180" customWidth="1"/>
    <col min="13807" max="13807" width="17.25" style="180" customWidth="1"/>
    <col min="13808" max="13808" width="17.75" style="180" customWidth="1"/>
    <col min="13809" max="13810" width="11.875" style="180" customWidth="1"/>
    <col min="13811" max="14060" width="9" style="180"/>
    <col min="14061" max="14061" width="32" style="180" customWidth="1"/>
    <col min="14062" max="14062" width="15.5" style="180" customWidth="1"/>
    <col min="14063" max="14063" width="17.25" style="180" customWidth="1"/>
    <col min="14064" max="14064" width="17.75" style="180" customWidth="1"/>
    <col min="14065" max="14066" width="11.875" style="180" customWidth="1"/>
    <col min="14067" max="14316" width="9" style="180"/>
    <col min="14317" max="14317" width="32" style="180" customWidth="1"/>
    <col min="14318" max="14318" width="15.5" style="180" customWidth="1"/>
    <col min="14319" max="14319" width="17.25" style="180" customWidth="1"/>
    <col min="14320" max="14320" width="17.75" style="180" customWidth="1"/>
    <col min="14321" max="14322" width="11.875" style="180" customWidth="1"/>
    <col min="14323" max="14572" width="9" style="180"/>
    <col min="14573" max="14573" width="32" style="180" customWidth="1"/>
    <col min="14574" max="14574" width="15.5" style="180" customWidth="1"/>
    <col min="14575" max="14575" width="17.25" style="180" customWidth="1"/>
    <col min="14576" max="14576" width="17.75" style="180" customWidth="1"/>
    <col min="14577" max="14578" width="11.875" style="180" customWidth="1"/>
    <col min="14579" max="14828" width="9" style="180"/>
    <col min="14829" max="14829" width="32" style="180" customWidth="1"/>
    <col min="14830" max="14830" width="15.5" style="180" customWidth="1"/>
    <col min="14831" max="14831" width="17.25" style="180" customWidth="1"/>
    <col min="14832" max="14832" width="17.75" style="180" customWidth="1"/>
    <col min="14833" max="14834" width="11.875" style="180" customWidth="1"/>
    <col min="14835" max="15084" width="9" style="180"/>
    <col min="15085" max="15085" width="32" style="180" customWidth="1"/>
    <col min="15086" max="15086" width="15.5" style="180" customWidth="1"/>
    <col min="15087" max="15087" width="17.25" style="180" customWidth="1"/>
    <col min="15088" max="15088" width="17.75" style="180" customWidth="1"/>
    <col min="15089" max="15090" width="11.875" style="180" customWidth="1"/>
    <col min="15091" max="15340" width="9" style="180"/>
    <col min="15341" max="15341" width="32" style="180" customWidth="1"/>
    <col min="15342" max="15342" width="15.5" style="180" customWidth="1"/>
    <col min="15343" max="15343" width="17.25" style="180" customWidth="1"/>
    <col min="15344" max="15344" width="17.75" style="180" customWidth="1"/>
    <col min="15345" max="15346" width="11.875" style="180" customWidth="1"/>
    <col min="15347" max="15596" width="9" style="180"/>
    <col min="15597" max="15597" width="32" style="180" customWidth="1"/>
    <col min="15598" max="15598" width="15.5" style="180" customWidth="1"/>
    <col min="15599" max="15599" width="17.25" style="180" customWidth="1"/>
    <col min="15600" max="15600" width="17.75" style="180" customWidth="1"/>
    <col min="15601" max="15602" width="11.875" style="180" customWidth="1"/>
    <col min="15603" max="15852" width="9" style="180"/>
    <col min="15853" max="15853" width="32" style="180" customWidth="1"/>
    <col min="15854" max="15854" width="15.5" style="180" customWidth="1"/>
    <col min="15855" max="15855" width="17.25" style="180" customWidth="1"/>
    <col min="15856" max="15856" width="17.75" style="180" customWidth="1"/>
    <col min="15857" max="15858" width="11.875" style="180" customWidth="1"/>
    <col min="15859" max="16108" width="9" style="180"/>
    <col min="16109" max="16109" width="32" style="180" customWidth="1"/>
    <col min="16110" max="16110" width="15.5" style="180" customWidth="1"/>
    <col min="16111" max="16111" width="17.25" style="180" customWidth="1"/>
    <col min="16112" max="16112" width="17.75" style="180" customWidth="1"/>
    <col min="16113" max="16114" width="11.875" style="180" customWidth="1"/>
    <col min="16115" max="16384" width="9" style="180"/>
  </cols>
  <sheetData>
    <row r="1" customHeight="1" spans="1:1">
      <c r="A1" s="184" t="s">
        <v>279</v>
      </c>
    </row>
    <row r="2" s="177" customFormat="1" ht="37.5" customHeight="1" spans="1:9">
      <c r="A2" s="185" t="s">
        <v>280</v>
      </c>
      <c r="B2" s="185"/>
      <c r="C2" s="185"/>
      <c r="D2" s="185"/>
      <c r="E2" s="185"/>
      <c r="F2" s="185"/>
      <c r="G2" s="185"/>
      <c r="H2" s="185"/>
      <c r="I2" s="185"/>
    </row>
    <row r="3" s="178" customFormat="1" ht="19.5" customHeight="1" spans="1:9">
      <c r="A3" s="186"/>
      <c r="B3" s="187"/>
      <c r="C3" s="186"/>
      <c r="E3" s="188"/>
      <c r="F3" s="189"/>
      <c r="G3" s="189"/>
      <c r="H3" s="190" t="s">
        <v>63</v>
      </c>
      <c r="I3" s="190"/>
    </row>
    <row r="4" s="178" customFormat="1" ht="24" customHeight="1" spans="1:9">
      <c r="A4" s="191" t="s">
        <v>188</v>
      </c>
      <c r="B4" s="192" t="s">
        <v>222</v>
      </c>
      <c r="C4" s="193"/>
      <c r="D4" s="194"/>
      <c r="E4" s="195" t="s">
        <v>5</v>
      </c>
      <c r="F4" s="195"/>
      <c r="G4" s="195"/>
      <c r="H4" s="192" t="s">
        <v>223</v>
      </c>
      <c r="I4" s="194"/>
    </row>
    <row r="5" s="178" customFormat="1" ht="66" customHeight="1" spans="1:9">
      <c r="A5" s="196"/>
      <c r="B5" s="197" t="s">
        <v>185</v>
      </c>
      <c r="C5" s="197" t="s">
        <v>186</v>
      </c>
      <c r="D5" s="197" t="s">
        <v>187</v>
      </c>
      <c r="E5" s="197" t="s">
        <v>185</v>
      </c>
      <c r="F5" s="198" t="s">
        <v>186</v>
      </c>
      <c r="G5" s="198" t="s">
        <v>187</v>
      </c>
      <c r="H5" s="198" t="s">
        <v>64</v>
      </c>
      <c r="I5" s="210" t="s">
        <v>8</v>
      </c>
    </row>
    <row r="6" s="179" customFormat="1" ht="19" customHeight="1" spans="1:9">
      <c r="A6" s="199" t="s">
        <v>194</v>
      </c>
      <c r="B6" s="200">
        <f t="shared" ref="B6:B19" si="0">SUM(C6:D6)</f>
        <v>43033</v>
      </c>
      <c r="C6" s="200">
        <f>SUM(C7:C12)</f>
        <v>17570</v>
      </c>
      <c r="D6" s="200">
        <f>SUM(D7:D12)</f>
        <v>25463</v>
      </c>
      <c r="E6" s="200">
        <f>SUM(F6:G6)</f>
        <v>39033.36</v>
      </c>
      <c r="F6" s="200">
        <f>SUM(F7:F12)</f>
        <v>15267.36</v>
      </c>
      <c r="G6" s="200">
        <f>SUM(G7:G12)</f>
        <v>23766</v>
      </c>
      <c r="H6" s="201">
        <f>B6-E6</f>
        <v>3999.64</v>
      </c>
      <c r="I6" s="211">
        <f>H6/E6*100</f>
        <v>10.2467222908814</v>
      </c>
    </row>
    <row r="7" s="178" customFormat="1" ht="19" customHeight="1" spans="1:9">
      <c r="A7" s="202" t="s">
        <v>195</v>
      </c>
      <c r="B7" s="203">
        <f t="shared" si="0"/>
        <v>17048</v>
      </c>
      <c r="C7" s="203">
        <v>3030</v>
      </c>
      <c r="D7" s="203">
        <v>14018</v>
      </c>
      <c r="E7" s="203">
        <f t="shared" ref="E7:E19" si="1">SUM(F7:G7)</f>
        <v>16811.18</v>
      </c>
      <c r="F7" s="204">
        <v>3004.18</v>
      </c>
      <c r="G7" s="204">
        <v>13807</v>
      </c>
      <c r="H7" s="205">
        <f t="shared" ref="H7:H19" si="2">B7-E7</f>
        <v>236.82</v>
      </c>
      <c r="I7" s="212">
        <f t="shared" ref="I7:I19" si="3">H7/E7*100</f>
        <v>1.4087053972416</v>
      </c>
    </row>
    <row r="8" s="178" customFormat="1" ht="19" customHeight="1" spans="1:9">
      <c r="A8" s="202" t="s">
        <v>197</v>
      </c>
      <c r="B8" s="203">
        <f t="shared" si="0"/>
        <v>690</v>
      </c>
      <c r="C8" s="203">
        <v>645</v>
      </c>
      <c r="D8" s="203">
        <v>45</v>
      </c>
      <c r="E8" s="203">
        <f t="shared" si="1"/>
        <v>147.18</v>
      </c>
      <c r="F8" s="204">
        <v>115.18</v>
      </c>
      <c r="G8" s="204">
        <v>32</v>
      </c>
      <c r="H8" s="205">
        <f t="shared" si="2"/>
        <v>542.82</v>
      </c>
      <c r="I8" s="212">
        <f t="shared" si="3"/>
        <v>368.813697513249</v>
      </c>
    </row>
    <row r="9" s="178" customFormat="1" ht="19" customHeight="1" spans="1:9">
      <c r="A9" s="206" t="s">
        <v>199</v>
      </c>
      <c r="B9" s="203">
        <f t="shared" si="0"/>
        <v>23946</v>
      </c>
      <c r="C9" s="203">
        <v>12946</v>
      </c>
      <c r="D9" s="203">
        <v>11000</v>
      </c>
      <c r="E9" s="203">
        <f t="shared" si="1"/>
        <v>21413.44</v>
      </c>
      <c r="F9" s="204">
        <v>11901.44</v>
      </c>
      <c r="G9" s="204">
        <v>9512</v>
      </c>
      <c r="H9" s="205">
        <f t="shared" si="2"/>
        <v>2532.56</v>
      </c>
      <c r="I9" s="212">
        <f t="shared" si="3"/>
        <v>11.8269647473736</v>
      </c>
    </row>
    <row r="10" s="178" customFormat="1" ht="19" customHeight="1" spans="1:9">
      <c r="A10" s="206" t="s">
        <v>201</v>
      </c>
      <c r="B10" s="203">
        <f t="shared" si="0"/>
        <v>934</v>
      </c>
      <c r="C10" s="203">
        <v>934</v>
      </c>
      <c r="D10" s="203"/>
      <c r="E10" s="203">
        <f t="shared" si="1"/>
        <v>211.56</v>
      </c>
      <c r="F10" s="204">
        <v>211.56</v>
      </c>
      <c r="G10" s="204">
        <v>0</v>
      </c>
      <c r="H10" s="205">
        <f t="shared" si="2"/>
        <v>722.44</v>
      </c>
      <c r="I10" s="212">
        <f t="shared" si="3"/>
        <v>341.482321799962</v>
      </c>
    </row>
    <row r="11" s="178" customFormat="1" ht="19" customHeight="1" spans="1:9">
      <c r="A11" s="206" t="s">
        <v>203</v>
      </c>
      <c r="B11" s="203">
        <f t="shared" si="0"/>
        <v>3</v>
      </c>
      <c r="C11" s="203">
        <v>3</v>
      </c>
      <c r="D11" s="203"/>
      <c r="E11" s="203">
        <f t="shared" si="1"/>
        <v>24</v>
      </c>
      <c r="F11" s="204">
        <v>24</v>
      </c>
      <c r="G11" s="204">
        <v>0</v>
      </c>
      <c r="H11" s="205">
        <f t="shared" si="2"/>
        <v>-21</v>
      </c>
      <c r="I11" s="212">
        <f t="shared" si="3"/>
        <v>-87.5</v>
      </c>
    </row>
    <row r="12" s="178" customFormat="1" ht="19" customHeight="1" spans="1:9">
      <c r="A12" s="206" t="s">
        <v>205</v>
      </c>
      <c r="B12" s="203">
        <f t="shared" si="0"/>
        <v>412</v>
      </c>
      <c r="C12" s="203">
        <v>12</v>
      </c>
      <c r="D12" s="203">
        <v>400</v>
      </c>
      <c r="E12" s="203">
        <f t="shared" si="1"/>
        <v>426</v>
      </c>
      <c r="F12" s="204">
        <v>11</v>
      </c>
      <c r="G12" s="204">
        <v>415</v>
      </c>
      <c r="H12" s="205">
        <f t="shared" si="2"/>
        <v>-14</v>
      </c>
      <c r="I12" s="212">
        <f t="shared" si="3"/>
        <v>-3.28638497652582</v>
      </c>
    </row>
    <row r="13" s="179" customFormat="1" ht="19" customHeight="1" spans="1:9">
      <c r="A13" s="199" t="s">
        <v>208</v>
      </c>
      <c r="B13" s="200">
        <f t="shared" si="0"/>
        <v>38323</v>
      </c>
      <c r="C13" s="200">
        <f t="shared" ref="C13:G13" si="4">SUM(C14:C16)</f>
        <v>12863</v>
      </c>
      <c r="D13" s="200">
        <f t="shared" si="4"/>
        <v>25460</v>
      </c>
      <c r="E13" s="200">
        <f t="shared" si="1"/>
        <v>35187.03</v>
      </c>
      <c r="F13" s="200">
        <f t="shared" si="4"/>
        <v>11688.03</v>
      </c>
      <c r="G13" s="200">
        <f t="shared" si="4"/>
        <v>23499</v>
      </c>
      <c r="H13" s="201">
        <f t="shared" si="2"/>
        <v>3135.97</v>
      </c>
      <c r="I13" s="211">
        <f t="shared" si="3"/>
        <v>8.91228955669177</v>
      </c>
    </row>
    <row r="14" s="178" customFormat="1" ht="19" customHeight="1" spans="1:9">
      <c r="A14" s="202" t="s">
        <v>209</v>
      </c>
      <c r="B14" s="203">
        <f t="shared" si="0"/>
        <v>38135</v>
      </c>
      <c r="C14" s="203">
        <v>12855</v>
      </c>
      <c r="D14" s="203">
        <v>25280</v>
      </c>
      <c r="E14" s="203">
        <f t="shared" si="1"/>
        <v>34875.03</v>
      </c>
      <c r="F14" s="204">
        <v>11681.03</v>
      </c>
      <c r="G14" s="204">
        <v>23194</v>
      </c>
      <c r="H14" s="205">
        <f t="shared" si="2"/>
        <v>3259.97</v>
      </c>
      <c r="I14" s="212">
        <f t="shared" si="3"/>
        <v>9.34757618846493</v>
      </c>
    </row>
    <row r="15" s="178" customFormat="1" ht="19" customHeight="1" spans="1:9">
      <c r="A15" s="202" t="s">
        <v>211</v>
      </c>
      <c r="B15" s="203">
        <f t="shared" si="0"/>
        <v>0</v>
      </c>
      <c r="C15" s="203"/>
      <c r="D15" s="203"/>
      <c r="E15" s="203">
        <f t="shared" si="1"/>
        <v>6</v>
      </c>
      <c r="F15" s="204">
        <v>1</v>
      </c>
      <c r="G15" s="204">
        <v>5</v>
      </c>
      <c r="H15" s="205">
        <f t="shared" si="2"/>
        <v>-6</v>
      </c>
      <c r="I15" s="212">
        <f t="shared" si="3"/>
        <v>-100</v>
      </c>
    </row>
    <row r="16" s="178" customFormat="1" ht="19" customHeight="1" spans="1:9">
      <c r="A16" s="206" t="s">
        <v>213</v>
      </c>
      <c r="B16" s="203">
        <f t="shared" si="0"/>
        <v>188</v>
      </c>
      <c r="C16" s="203">
        <v>8</v>
      </c>
      <c r="D16" s="203">
        <v>180</v>
      </c>
      <c r="E16" s="203">
        <f t="shared" si="1"/>
        <v>306</v>
      </c>
      <c r="F16" s="204">
        <v>6</v>
      </c>
      <c r="G16" s="204">
        <v>300</v>
      </c>
      <c r="H16" s="205">
        <f t="shared" si="2"/>
        <v>-118</v>
      </c>
      <c r="I16" s="212">
        <f t="shared" si="3"/>
        <v>-38.562091503268</v>
      </c>
    </row>
    <row r="17" s="179" customFormat="1" ht="19" customHeight="1" spans="1:9">
      <c r="A17" s="199" t="s">
        <v>281</v>
      </c>
      <c r="B17" s="200">
        <f t="shared" si="0"/>
        <v>4710</v>
      </c>
      <c r="C17" s="200">
        <f>C6-C13</f>
        <v>4707</v>
      </c>
      <c r="D17" s="200">
        <f>D6-D13</f>
        <v>3</v>
      </c>
      <c r="E17" s="200">
        <f t="shared" si="1"/>
        <v>3846.33</v>
      </c>
      <c r="F17" s="200">
        <f>F6-F13</f>
        <v>3579.33</v>
      </c>
      <c r="G17" s="200">
        <f>G6-G13</f>
        <v>267</v>
      </c>
      <c r="H17" s="201">
        <f t="shared" si="2"/>
        <v>863.67</v>
      </c>
      <c r="I17" s="211">
        <f t="shared" si="3"/>
        <v>22.4543915888652</v>
      </c>
    </row>
    <row r="18" s="179" customFormat="1" ht="19" customHeight="1" spans="1:9">
      <c r="A18" s="202" t="s">
        <v>282</v>
      </c>
      <c r="B18" s="203">
        <f t="shared" si="0"/>
        <v>34120.33</v>
      </c>
      <c r="C18" s="203">
        <v>32425.33</v>
      </c>
      <c r="D18" s="203">
        <v>1695</v>
      </c>
      <c r="E18" s="203">
        <f t="shared" si="1"/>
        <v>30274</v>
      </c>
      <c r="F18" s="203">
        <v>28846</v>
      </c>
      <c r="G18" s="203">
        <v>1428</v>
      </c>
      <c r="H18" s="207">
        <f t="shared" si="2"/>
        <v>3846.33</v>
      </c>
      <c r="I18" s="212">
        <f t="shared" si="3"/>
        <v>12.7050604479091</v>
      </c>
    </row>
    <row r="19" s="179" customFormat="1" ht="19" customHeight="1" spans="1:9">
      <c r="A19" s="208" t="s">
        <v>283</v>
      </c>
      <c r="B19" s="200">
        <f t="shared" si="0"/>
        <v>38830.33</v>
      </c>
      <c r="C19" s="200">
        <f>C17+C18</f>
        <v>37132.33</v>
      </c>
      <c r="D19" s="200">
        <f>D17+D18</f>
        <v>1698</v>
      </c>
      <c r="E19" s="200">
        <f t="shared" si="1"/>
        <v>34120.33</v>
      </c>
      <c r="F19" s="200">
        <f>F17+F18</f>
        <v>32425.33</v>
      </c>
      <c r="G19" s="200">
        <f>G17+G18</f>
        <v>1695</v>
      </c>
      <c r="H19" s="201">
        <f t="shared" si="2"/>
        <v>4710</v>
      </c>
      <c r="I19" s="211">
        <f t="shared" si="3"/>
        <v>13.8040868889603</v>
      </c>
    </row>
    <row r="20" s="178" customFormat="1" ht="40.5" customHeight="1" spans="1:9">
      <c r="A20" s="209" t="s">
        <v>219</v>
      </c>
      <c r="B20" s="209"/>
      <c r="C20" s="209"/>
      <c r="D20" s="209"/>
      <c r="E20" s="209"/>
      <c r="F20" s="209"/>
      <c r="G20" s="209"/>
      <c r="H20" s="209"/>
      <c r="I20" s="209"/>
    </row>
  </sheetData>
  <mergeCells count="7">
    <mergeCell ref="A2:I2"/>
    <mergeCell ref="H3:I3"/>
    <mergeCell ref="B4:D4"/>
    <mergeCell ref="E4:G4"/>
    <mergeCell ref="H4:I4"/>
    <mergeCell ref="A20:I20"/>
    <mergeCell ref="A4:A5"/>
  </mergeCells>
  <printOptions horizontalCentered="1"/>
  <pageMargins left="0.707638888888889" right="0.707638888888889" top="0.471527777777778" bottom="0.471527777777778" header="0.313888888888889" footer="0.313888888888889"/>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302"/>
  <sheetViews>
    <sheetView workbookViewId="0">
      <pane xSplit="2" ySplit="7" topLeftCell="C44" activePane="bottomRight" state="frozen"/>
      <selection/>
      <selection pane="topRight"/>
      <selection pane="bottomLeft"/>
      <selection pane="bottomRight" activeCell="F45" sqref="F45"/>
    </sheetView>
  </sheetViews>
  <sheetFormatPr defaultColWidth="9" defaultRowHeight="13.5"/>
  <cols>
    <col min="1" max="1" width="5" customWidth="1"/>
    <col min="2" max="2" width="31.125" customWidth="1"/>
    <col min="3" max="3" width="9.125" customWidth="1"/>
    <col min="4" max="4" width="11.5" style="130" customWidth="1"/>
    <col min="5" max="5" width="11.25" style="130" customWidth="1"/>
    <col min="6" max="6" width="8.875" style="130" customWidth="1"/>
    <col min="7" max="7" width="9.375" style="130" customWidth="1"/>
    <col min="8" max="8" width="8.875" style="130" customWidth="1"/>
    <col min="9" max="9" width="10.875" style="130" customWidth="1"/>
    <col min="10" max="10" width="8.125" style="130" customWidth="1"/>
    <col min="11" max="12" width="9" style="130" hidden="1" customWidth="1"/>
    <col min="13" max="13" width="7" style="130" hidden="1" customWidth="1"/>
    <col min="14" max="14" width="8.375" style="130" hidden="1" customWidth="1"/>
    <col min="15" max="16" width="9" style="130" hidden="1" customWidth="1"/>
    <col min="17" max="17" width="9" hidden="1" customWidth="1"/>
    <col min="18" max="18" width="7.5" hidden="1" customWidth="1"/>
    <col min="19" max="19" width="6.75" hidden="1" customWidth="1"/>
    <col min="20" max="20" width="44.125" customWidth="1"/>
    <col min="21" max="21" width="9.125" customWidth="1"/>
  </cols>
  <sheetData>
    <row r="1" ht="16.5" customHeight="1" spans="1:2">
      <c r="A1" s="134" t="s">
        <v>284</v>
      </c>
      <c r="B1" s="134"/>
    </row>
    <row r="2" s="128" customFormat="1" ht="38.25" customHeight="1" spans="1:20">
      <c r="A2" s="135" t="s">
        <v>285</v>
      </c>
      <c r="B2" s="135"/>
      <c r="C2" s="135"/>
      <c r="D2" s="135"/>
      <c r="E2" s="135"/>
      <c r="F2" s="135"/>
      <c r="G2" s="135"/>
      <c r="H2" s="135"/>
      <c r="I2" s="135"/>
      <c r="J2" s="135"/>
      <c r="K2" s="135"/>
      <c r="L2" s="135"/>
      <c r="M2" s="135"/>
      <c r="N2" s="135"/>
      <c r="O2" s="135"/>
      <c r="P2" s="135"/>
      <c r="Q2" s="135"/>
      <c r="R2" s="135"/>
      <c r="S2" s="135"/>
      <c r="T2" s="135"/>
    </row>
    <row r="3" spans="1:20">
      <c r="A3" s="136"/>
      <c r="B3" s="137"/>
      <c r="C3" s="138"/>
      <c r="D3" s="137"/>
      <c r="E3" s="137"/>
      <c r="F3" s="137"/>
      <c r="G3" s="137"/>
      <c r="H3" s="137"/>
      <c r="I3" s="137"/>
      <c r="J3" s="137"/>
      <c r="K3" s="137"/>
      <c r="L3" s="137"/>
      <c r="M3" s="137"/>
      <c r="N3" s="137"/>
      <c r="O3" s="137"/>
      <c r="P3" s="137"/>
      <c r="Q3" s="137"/>
      <c r="R3" s="137"/>
      <c r="S3" s="137"/>
      <c r="T3" s="161" t="s">
        <v>286</v>
      </c>
    </row>
    <row r="4" ht="20.1" customHeight="1" spans="1:20">
      <c r="A4" s="139" t="s">
        <v>287</v>
      </c>
      <c r="B4" s="140" t="s">
        <v>288</v>
      </c>
      <c r="C4" s="141" t="s">
        <v>289</v>
      </c>
      <c r="D4" s="141" t="s">
        <v>290</v>
      </c>
      <c r="E4" s="141"/>
      <c r="F4" s="141"/>
      <c r="G4" s="141"/>
      <c r="H4" s="141"/>
      <c r="I4" s="141"/>
      <c r="J4" s="141"/>
      <c r="K4" s="141"/>
      <c r="L4" s="141"/>
      <c r="M4" s="141"/>
      <c r="N4" s="141"/>
      <c r="O4" s="141"/>
      <c r="P4" s="141"/>
      <c r="Q4" s="141"/>
      <c r="R4" s="141"/>
      <c r="S4" s="141"/>
      <c r="T4" s="162" t="s">
        <v>291</v>
      </c>
    </row>
    <row r="5" ht="18" customHeight="1" spans="1:22">
      <c r="A5" s="142"/>
      <c r="B5" s="140"/>
      <c r="C5" s="141"/>
      <c r="D5" s="141" t="s">
        <v>292</v>
      </c>
      <c r="E5" s="141" t="s">
        <v>185</v>
      </c>
      <c r="F5" s="143" t="s">
        <v>293</v>
      </c>
      <c r="G5" s="143" t="s">
        <v>294</v>
      </c>
      <c r="H5" s="143" t="s">
        <v>295</v>
      </c>
      <c r="I5" s="143" t="s">
        <v>296</v>
      </c>
      <c r="J5" s="143" t="s">
        <v>297</v>
      </c>
      <c r="K5" s="143" t="s">
        <v>298</v>
      </c>
      <c r="L5" s="143"/>
      <c r="M5" s="143"/>
      <c r="N5" s="143"/>
      <c r="O5" s="143"/>
      <c r="P5" s="143"/>
      <c r="Q5" s="143"/>
      <c r="R5" s="143"/>
      <c r="S5" s="143"/>
      <c r="T5" s="163"/>
      <c r="V5">
        <f>19787-16276</f>
        <v>3511</v>
      </c>
    </row>
    <row r="6" ht="17.1" customHeight="1" spans="1:20">
      <c r="A6" s="142"/>
      <c r="B6" s="140"/>
      <c r="C6" s="141"/>
      <c r="D6" s="141"/>
      <c r="E6" s="141"/>
      <c r="F6" s="143"/>
      <c r="G6" s="143"/>
      <c r="H6" s="143"/>
      <c r="I6" s="143"/>
      <c r="J6" s="143"/>
      <c r="K6" s="143" t="s">
        <v>299</v>
      </c>
      <c r="L6" s="143" t="s">
        <v>300</v>
      </c>
      <c r="M6" s="143" t="s">
        <v>301</v>
      </c>
      <c r="N6" s="143" t="s">
        <v>302</v>
      </c>
      <c r="O6" s="143" t="s">
        <v>303</v>
      </c>
      <c r="P6" s="143"/>
      <c r="Q6" s="143"/>
      <c r="R6" s="143" t="s">
        <v>304</v>
      </c>
      <c r="S6" s="143" t="s">
        <v>305</v>
      </c>
      <c r="T6" s="163"/>
    </row>
    <row r="7" s="129" customFormat="1" ht="27" customHeight="1" spans="1:20">
      <c r="A7" s="144"/>
      <c r="B7" s="145" t="s">
        <v>185</v>
      </c>
      <c r="C7" s="146">
        <v>15493.14</v>
      </c>
      <c r="D7" s="146">
        <f t="shared" ref="D7:S7" si="0">D8+D84+D98+D161+D167+D187+D218+D234+D237+D251+D264+D272+D275+D278+D282+D291+D294+D302</f>
        <v>16275.57</v>
      </c>
      <c r="E7" s="146">
        <f t="shared" si="0"/>
        <v>19786.68</v>
      </c>
      <c r="F7" s="146">
        <f t="shared" si="0"/>
        <v>418.8</v>
      </c>
      <c r="G7" s="146">
        <f t="shared" si="0"/>
        <v>2748.26</v>
      </c>
      <c r="H7" s="146">
        <f t="shared" si="0"/>
        <v>886.2</v>
      </c>
      <c r="I7" s="146">
        <f t="shared" si="0"/>
        <v>15719.54</v>
      </c>
      <c r="J7" s="146">
        <f t="shared" si="0"/>
        <v>13.88</v>
      </c>
      <c r="K7" s="146">
        <f t="shared" si="0"/>
        <v>19786.68</v>
      </c>
      <c r="L7" s="146">
        <f t="shared" si="0"/>
        <v>14229.08</v>
      </c>
      <c r="M7" s="146">
        <f t="shared" si="0"/>
        <v>369.1</v>
      </c>
      <c r="N7" s="146">
        <f t="shared" si="0"/>
        <v>1677.39</v>
      </c>
      <c r="O7" s="146">
        <f t="shared" si="0"/>
        <v>3511.11</v>
      </c>
      <c r="P7" s="146">
        <f t="shared" si="0"/>
        <v>2851.76</v>
      </c>
      <c r="Q7" s="146">
        <f t="shared" si="0"/>
        <v>659.35</v>
      </c>
      <c r="R7" s="146">
        <f t="shared" si="0"/>
        <v>0</v>
      </c>
      <c r="S7" s="146">
        <f t="shared" si="0"/>
        <v>0</v>
      </c>
      <c r="T7" s="164" t="s">
        <v>306</v>
      </c>
    </row>
    <row r="8" s="1" customFormat="1" ht="18" customHeight="1" spans="1:20">
      <c r="A8" s="144" t="s">
        <v>307</v>
      </c>
      <c r="B8" s="147" t="s">
        <v>67</v>
      </c>
      <c r="C8" s="148">
        <v>6897.62</v>
      </c>
      <c r="D8" s="146">
        <f t="shared" ref="D8:S8" si="1">D9+D11+D13+D20+D24+D26+D33+D35+D38+D40+D46+D48+D50+D52+D65+D69+D71+D74+D76+D81</f>
        <v>6590.7</v>
      </c>
      <c r="E8" s="146">
        <f t="shared" si="1"/>
        <v>6608.53</v>
      </c>
      <c r="F8" s="146">
        <f t="shared" si="1"/>
        <v>346.8</v>
      </c>
      <c r="G8" s="146">
        <f t="shared" si="1"/>
        <v>1141.9</v>
      </c>
      <c r="H8" s="146">
        <f t="shared" si="1"/>
        <v>337.07</v>
      </c>
      <c r="I8" s="146">
        <f t="shared" si="1"/>
        <v>4776.95</v>
      </c>
      <c r="J8" s="146">
        <f t="shared" si="1"/>
        <v>5.81</v>
      </c>
      <c r="K8" s="146">
        <f t="shared" si="1"/>
        <v>6608.53</v>
      </c>
      <c r="L8" s="146">
        <f t="shared" si="1"/>
        <v>6510.7</v>
      </c>
      <c r="M8" s="146">
        <f t="shared" si="1"/>
        <v>0</v>
      </c>
      <c r="N8" s="146">
        <f t="shared" si="1"/>
        <v>80</v>
      </c>
      <c r="O8" s="146">
        <f t="shared" si="1"/>
        <v>17.83</v>
      </c>
      <c r="P8" s="146">
        <f t="shared" si="1"/>
        <v>17.83</v>
      </c>
      <c r="Q8" s="146">
        <f t="shared" si="1"/>
        <v>0</v>
      </c>
      <c r="R8" s="146">
        <f t="shared" si="1"/>
        <v>0</v>
      </c>
      <c r="S8" s="146">
        <f t="shared" si="1"/>
        <v>0</v>
      </c>
      <c r="T8" s="165"/>
    </row>
    <row r="9" ht="18" customHeight="1" spans="1:20">
      <c r="A9" s="149"/>
      <c r="B9" s="150" t="s">
        <v>308</v>
      </c>
      <c r="C9" s="151">
        <v>255.59</v>
      </c>
      <c r="D9" s="151">
        <f t="shared" ref="D9:D17" si="2">L9+M9+N9</f>
        <v>250.72</v>
      </c>
      <c r="E9" s="152">
        <f t="shared" ref="E9:S9" si="3">E10</f>
        <v>250.72</v>
      </c>
      <c r="F9" s="152">
        <f t="shared" si="3"/>
        <v>0</v>
      </c>
      <c r="G9" s="152">
        <f t="shared" si="3"/>
        <v>82.5</v>
      </c>
      <c r="H9" s="152">
        <f t="shared" si="3"/>
        <v>16.21</v>
      </c>
      <c r="I9" s="152">
        <f t="shared" si="3"/>
        <v>151</v>
      </c>
      <c r="J9" s="152">
        <f t="shared" si="3"/>
        <v>1.01</v>
      </c>
      <c r="K9" s="152">
        <f t="shared" si="3"/>
        <v>250.72</v>
      </c>
      <c r="L9" s="152">
        <f t="shared" si="3"/>
        <v>250.72</v>
      </c>
      <c r="M9" s="152">
        <f t="shared" si="3"/>
        <v>0</v>
      </c>
      <c r="N9" s="152">
        <f t="shared" si="3"/>
        <v>0</v>
      </c>
      <c r="O9" s="152">
        <f t="shared" si="3"/>
        <v>0</v>
      </c>
      <c r="P9" s="152">
        <f t="shared" si="3"/>
        <v>0</v>
      </c>
      <c r="Q9" s="152">
        <f t="shared" si="3"/>
        <v>0</v>
      </c>
      <c r="R9" s="152">
        <f t="shared" si="3"/>
        <v>0</v>
      </c>
      <c r="S9" s="152">
        <f t="shared" si="3"/>
        <v>0</v>
      </c>
      <c r="T9" s="166"/>
    </row>
    <row r="10" ht="22.5" spans="1:20">
      <c r="A10" s="153">
        <v>1</v>
      </c>
      <c r="B10" s="154" t="s">
        <v>309</v>
      </c>
      <c r="C10" s="151">
        <v>255.59</v>
      </c>
      <c r="D10" s="155">
        <f t="shared" si="2"/>
        <v>250.72</v>
      </c>
      <c r="E10" s="156">
        <f>SUM(F10:J10)</f>
        <v>250.72</v>
      </c>
      <c r="F10" s="156"/>
      <c r="G10" s="156">
        <v>82.5</v>
      </c>
      <c r="H10" s="156">
        <v>16.21</v>
      </c>
      <c r="I10" s="156">
        <v>151</v>
      </c>
      <c r="J10" s="156">
        <v>1.01</v>
      </c>
      <c r="K10" s="156">
        <f>SUM(L10:O10,R10:S10)</f>
        <v>250.72</v>
      </c>
      <c r="L10" s="156">
        <v>250.72</v>
      </c>
      <c r="M10" s="156"/>
      <c r="N10" s="156"/>
      <c r="O10" s="156">
        <f>P10+Q10</f>
        <v>0</v>
      </c>
      <c r="P10" s="156"/>
      <c r="Q10" s="156"/>
      <c r="R10" s="156"/>
      <c r="S10" s="156"/>
      <c r="T10" s="167" t="s">
        <v>310</v>
      </c>
    </row>
    <row r="11" ht="18" customHeight="1" spans="1:20">
      <c r="A11" s="149"/>
      <c r="B11" s="150" t="s">
        <v>311</v>
      </c>
      <c r="C11" s="151">
        <v>233.52</v>
      </c>
      <c r="D11" s="151">
        <f t="shared" si="2"/>
        <v>235.44</v>
      </c>
      <c r="E11" s="152">
        <f t="shared" ref="E11:S11" si="4">E12</f>
        <v>235.44</v>
      </c>
      <c r="F11" s="152">
        <f t="shared" si="4"/>
        <v>0</v>
      </c>
      <c r="G11" s="152">
        <f t="shared" si="4"/>
        <v>77.5</v>
      </c>
      <c r="H11" s="152">
        <f t="shared" si="4"/>
        <v>21.78</v>
      </c>
      <c r="I11" s="152">
        <f t="shared" si="4"/>
        <v>136</v>
      </c>
      <c r="J11" s="152">
        <f t="shared" si="4"/>
        <v>0.16</v>
      </c>
      <c r="K11" s="152">
        <f t="shared" si="4"/>
        <v>235.44</v>
      </c>
      <c r="L11" s="152">
        <f t="shared" si="4"/>
        <v>235.44</v>
      </c>
      <c r="M11" s="152">
        <f t="shared" si="4"/>
        <v>0</v>
      </c>
      <c r="N11" s="152">
        <f t="shared" si="4"/>
        <v>0</v>
      </c>
      <c r="O11" s="152">
        <f t="shared" si="4"/>
        <v>0</v>
      </c>
      <c r="P11" s="152">
        <f t="shared" si="4"/>
        <v>0</v>
      </c>
      <c r="Q11" s="152">
        <f t="shared" si="4"/>
        <v>0</v>
      </c>
      <c r="R11" s="152">
        <f t="shared" si="4"/>
        <v>0</v>
      </c>
      <c r="S11" s="152">
        <f t="shared" si="4"/>
        <v>0</v>
      </c>
      <c r="T11" s="166"/>
    </row>
    <row r="12" ht="56.25" spans="1:20">
      <c r="A12" s="153">
        <v>2</v>
      </c>
      <c r="B12" s="154" t="s">
        <v>312</v>
      </c>
      <c r="C12" s="151">
        <v>233.52</v>
      </c>
      <c r="D12" s="155">
        <f t="shared" si="2"/>
        <v>235.44</v>
      </c>
      <c r="E12" s="156">
        <f>SUM(F12:J12)</f>
        <v>235.44</v>
      </c>
      <c r="F12" s="156"/>
      <c r="G12" s="156">
        <v>77.5</v>
      </c>
      <c r="H12" s="156">
        <v>21.78</v>
      </c>
      <c r="I12" s="156">
        <v>136</v>
      </c>
      <c r="J12" s="156">
        <v>0.16</v>
      </c>
      <c r="K12" s="156">
        <f>SUM(L12:O12,R12:S12)</f>
        <v>235.44</v>
      </c>
      <c r="L12" s="156">
        <v>235.44</v>
      </c>
      <c r="M12" s="156"/>
      <c r="N12" s="156"/>
      <c r="O12" s="156">
        <f>P12+Q12</f>
        <v>0</v>
      </c>
      <c r="P12" s="156"/>
      <c r="Q12" s="156"/>
      <c r="R12" s="156"/>
      <c r="S12" s="156"/>
      <c r="T12" s="167" t="s">
        <v>313</v>
      </c>
    </row>
    <row r="13" ht="18" customHeight="1" spans="1:20">
      <c r="A13" s="149"/>
      <c r="B13" s="150" t="s">
        <v>314</v>
      </c>
      <c r="C13" s="151">
        <v>1353.6</v>
      </c>
      <c r="D13" s="151">
        <f t="shared" si="2"/>
        <v>1146.49</v>
      </c>
      <c r="E13" s="152">
        <f>SUM(E14:E19)</f>
        <v>1146.49</v>
      </c>
      <c r="F13" s="152">
        <f t="shared" ref="F13:S13" si="5">SUM(F14:F19)</f>
        <v>272.8</v>
      </c>
      <c r="G13" s="152">
        <f t="shared" si="5"/>
        <v>220.8</v>
      </c>
      <c r="H13" s="152">
        <f t="shared" si="5"/>
        <v>28.61</v>
      </c>
      <c r="I13" s="152">
        <f t="shared" si="5"/>
        <v>623.36</v>
      </c>
      <c r="J13" s="152">
        <f t="shared" si="5"/>
        <v>0.92</v>
      </c>
      <c r="K13" s="152">
        <f t="shared" si="5"/>
        <v>1146.49</v>
      </c>
      <c r="L13" s="152">
        <f t="shared" si="5"/>
        <v>1146.49</v>
      </c>
      <c r="M13" s="152">
        <f t="shared" si="5"/>
        <v>0</v>
      </c>
      <c r="N13" s="152">
        <f t="shared" si="5"/>
        <v>0</v>
      </c>
      <c r="O13" s="152">
        <f t="shared" si="5"/>
        <v>0</v>
      </c>
      <c r="P13" s="152">
        <f t="shared" si="5"/>
        <v>0</v>
      </c>
      <c r="Q13" s="152">
        <f t="shared" si="5"/>
        <v>0</v>
      </c>
      <c r="R13" s="152">
        <f t="shared" si="5"/>
        <v>0</v>
      </c>
      <c r="S13" s="152">
        <f t="shared" si="5"/>
        <v>0</v>
      </c>
      <c r="T13" s="166"/>
    </row>
    <row r="14" ht="18" customHeight="1" spans="1:20">
      <c r="A14" s="153">
        <v>3</v>
      </c>
      <c r="B14" s="154" t="s">
        <v>315</v>
      </c>
      <c r="C14" s="151">
        <v>7.86</v>
      </c>
      <c r="D14" s="155">
        <f t="shared" si="2"/>
        <v>0</v>
      </c>
      <c r="E14" s="156">
        <f t="shared" ref="E14:E19" si="6">SUM(F14:J14)</f>
        <v>0</v>
      </c>
      <c r="F14" s="156"/>
      <c r="G14" s="156"/>
      <c r="H14" s="156"/>
      <c r="I14" s="156"/>
      <c r="J14" s="156"/>
      <c r="K14" s="156">
        <f t="shared" ref="K14:K19" si="7">SUM(L14:O14,R14:S14)</f>
        <v>0</v>
      </c>
      <c r="L14" s="156"/>
      <c r="M14" s="156"/>
      <c r="N14" s="156"/>
      <c r="O14" s="156">
        <f t="shared" ref="O14:O19" si="8">P14+Q14</f>
        <v>0</v>
      </c>
      <c r="P14" s="156"/>
      <c r="Q14" s="156"/>
      <c r="R14" s="156"/>
      <c r="S14" s="156"/>
      <c r="T14" s="160"/>
    </row>
    <row r="15" ht="36.95" customHeight="1" spans="1:20">
      <c r="A15" s="153">
        <v>4</v>
      </c>
      <c r="B15" s="154" t="s">
        <v>316</v>
      </c>
      <c r="C15" s="151">
        <v>643.21</v>
      </c>
      <c r="D15" s="155">
        <f t="shared" si="2"/>
        <v>624.36</v>
      </c>
      <c r="E15" s="156">
        <f t="shared" si="6"/>
        <v>624.36</v>
      </c>
      <c r="F15" s="156">
        <v>4</v>
      </c>
      <c r="G15" s="156">
        <v>160</v>
      </c>
      <c r="H15" s="156">
        <v>22.67</v>
      </c>
      <c r="I15" s="156">
        <v>437</v>
      </c>
      <c r="J15" s="156">
        <v>0.69</v>
      </c>
      <c r="K15" s="156">
        <f t="shared" si="7"/>
        <v>624.36</v>
      </c>
      <c r="L15" s="156">
        <v>624.36</v>
      </c>
      <c r="M15" s="156"/>
      <c r="N15" s="156"/>
      <c r="O15" s="156">
        <f t="shared" si="8"/>
        <v>0</v>
      </c>
      <c r="P15" s="156"/>
      <c r="Q15" s="156"/>
      <c r="R15" s="156"/>
      <c r="S15" s="156"/>
      <c r="T15" s="167" t="s">
        <v>317</v>
      </c>
    </row>
    <row r="16" ht="21.95" customHeight="1" spans="1:20">
      <c r="A16" s="153">
        <v>5</v>
      </c>
      <c r="B16" s="154" t="s">
        <v>318</v>
      </c>
      <c r="C16" s="151">
        <v>368</v>
      </c>
      <c r="D16" s="155">
        <f t="shared" si="2"/>
        <v>353</v>
      </c>
      <c r="E16" s="156">
        <f t="shared" si="6"/>
        <v>353</v>
      </c>
      <c r="F16" s="156">
        <v>268.8</v>
      </c>
      <c r="G16" s="156">
        <v>34.2</v>
      </c>
      <c r="H16" s="156"/>
      <c r="I16" s="156">
        <v>50</v>
      </c>
      <c r="J16" s="156"/>
      <c r="K16" s="156">
        <f t="shared" si="7"/>
        <v>353</v>
      </c>
      <c r="L16" s="156">
        <v>353</v>
      </c>
      <c r="M16" s="156"/>
      <c r="N16" s="156"/>
      <c r="O16" s="156">
        <f t="shared" si="8"/>
        <v>0</v>
      </c>
      <c r="P16" s="156"/>
      <c r="Q16" s="156"/>
      <c r="R16" s="156"/>
      <c r="S16" s="156"/>
      <c r="T16" s="167" t="s">
        <v>319</v>
      </c>
    </row>
    <row r="17" ht="18" customHeight="1" spans="1:20">
      <c r="A17" s="153">
        <v>6</v>
      </c>
      <c r="B17" s="154" t="s">
        <v>320</v>
      </c>
      <c r="C17" s="151">
        <v>32.48</v>
      </c>
      <c r="D17" s="155">
        <f t="shared" si="2"/>
        <v>0</v>
      </c>
      <c r="E17" s="156">
        <f t="shared" si="6"/>
        <v>0</v>
      </c>
      <c r="F17" s="156"/>
      <c r="G17" s="156"/>
      <c r="H17" s="156"/>
      <c r="I17" s="156"/>
      <c r="J17" s="156"/>
      <c r="K17" s="156">
        <f t="shared" si="7"/>
        <v>0</v>
      </c>
      <c r="L17" s="156"/>
      <c r="M17" s="156"/>
      <c r="N17" s="156"/>
      <c r="O17" s="156">
        <f t="shared" si="8"/>
        <v>0</v>
      </c>
      <c r="P17" s="156"/>
      <c r="Q17" s="156"/>
      <c r="R17" s="156"/>
      <c r="S17" s="156"/>
      <c r="T17" s="167"/>
    </row>
    <row r="18" ht="56.25" spans="1:20">
      <c r="A18" s="153">
        <v>7</v>
      </c>
      <c r="B18" s="154" t="s">
        <v>321</v>
      </c>
      <c r="C18" s="151">
        <v>68.11</v>
      </c>
      <c r="D18" s="155">
        <f t="shared" ref="D18:D65" si="9">L18+M18+N18</f>
        <v>58.83</v>
      </c>
      <c r="E18" s="156">
        <f t="shared" si="6"/>
        <v>58.83</v>
      </c>
      <c r="F18" s="156"/>
      <c r="G18" s="156">
        <v>20</v>
      </c>
      <c r="H18" s="156">
        <v>3.6</v>
      </c>
      <c r="I18" s="156">
        <v>35</v>
      </c>
      <c r="J18" s="156">
        <v>0.23</v>
      </c>
      <c r="K18" s="156">
        <f t="shared" si="7"/>
        <v>58.83</v>
      </c>
      <c r="L18" s="156">
        <v>58.83</v>
      </c>
      <c r="M18" s="156"/>
      <c r="N18" s="156"/>
      <c r="O18" s="156">
        <f t="shared" si="8"/>
        <v>0</v>
      </c>
      <c r="P18" s="156"/>
      <c r="Q18" s="156"/>
      <c r="R18" s="156"/>
      <c r="S18" s="156"/>
      <c r="T18" s="167" t="s">
        <v>322</v>
      </c>
    </row>
    <row r="19" ht="52.5" customHeight="1" spans="1:20">
      <c r="A19" s="153">
        <v>8</v>
      </c>
      <c r="B19" s="154" t="s">
        <v>323</v>
      </c>
      <c r="C19" s="151">
        <v>118.94</v>
      </c>
      <c r="D19" s="155">
        <f t="shared" si="9"/>
        <v>110.3</v>
      </c>
      <c r="E19" s="156">
        <f t="shared" si="6"/>
        <v>110.3</v>
      </c>
      <c r="F19" s="156"/>
      <c r="G19" s="156">
        <v>6.6</v>
      </c>
      <c r="H19" s="156">
        <v>2.34</v>
      </c>
      <c r="I19" s="156">
        <v>101.36</v>
      </c>
      <c r="J19" s="156"/>
      <c r="K19" s="156">
        <f t="shared" si="7"/>
        <v>110.3</v>
      </c>
      <c r="L19" s="156">
        <v>110.3</v>
      </c>
      <c r="M19" s="156"/>
      <c r="N19" s="156"/>
      <c r="O19" s="156">
        <f t="shared" si="8"/>
        <v>0</v>
      </c>
      <c r="P19" s="156"/>
      <c r="Q19" s="156"/>
      <c r="R19" s="156"/>
      <c r="S19" s="156"/>
      <c r="T19" s="160" t="s">
        <v>324</v>
      </c>
    </row>
    <row r="20" ht="18" customHeight="1" spans="1:20">
      <c r="A20" s="149"/>
      <c r="B20" s="150" t="s">
        <v>325</v>
      </c>
      <c r="C20" s="151">
        <v>112.3</v>
      </c>
      <c r="D20" s="151">
        <f t="shared" si="9"/>
        <v>150.26</v>
      </c>
      <c r="E20" s="152">
        <f>SUM(E21:E23)</f>
        <v>150.26</v>
      </c>
      <c r="F20" s="152">
        <f t="shared" ref="F20:S20" si="10">SUM(F21:F23)</f>
        <v>2</v>
      </c>
      <c r="G20" s="152">
        <f t="shared" si="10"/>
        <v>31.6</v>
      </c>
      <c r="H20" s="152">
        <f t="shared" si="10"/>
        <v>13.5</v>
      </c>
      <c r="I20" s="152">
        <f t="shared" si="10"/>
        <v>102.5</v>
      </c>
      <c r="J20" s="152">
        <f t="shared" si="10"/>
        <v>0.66</v>
      </c>
      <c r="K20" s="152">
        <f t="shared" si="10"/>
        <v>150.26</v>
      </c>
      <c r="L20" s="152">
        <f t="shared" si="10"/>
        <v>150.26</v>
      </c>
      <c r="M20" s="152">
        <f t="shared" si="10"/>
        <v>0</v>
      </c>
      <c r="N20" s="152">
        <f t="shared" si="10"/>
        <v>0</v>
      </c>
      <c r="O20" s="152">
        <f t="shared" si="10"/>
        <v>0</v>
      </c>
      <c r="P20" s="152">
        <f t="shared" si="10"/>
        <v>0</v>
      </c>
      <c r="Q20" s="152">
        <f t="shared" si="10"/>
        <v>0</v>
      </c>
      <c r="R20" s="152">
        <f t="shared" si="10"/>
        <v>0</v>
      </c>
      <c r="S20" s="152">
        <f t="shared" si="10"/>
        <v>0</v>
      </c>
      <c r="T20" s="166"/>
    </row>
    <row r="21" ht="90" spans="1:20">
      <c r="A21" s="153">
        <v>9</v>
      </c>
      <c r="B21" s="154" t="s">
        <v>326</v>
      </c>
      <c r="C21" s="151">
        <v>106.53</v>
      </c>
      <c r="D21" s="155">
        <f t="shared" si="9"/>
        <v>135.8</v>
      </c>
      <c r="E21" s="156">
        <f>SUM(F21:J21)</f>
        <v>135.8</v>
      </c>
      <c r="F21" s="156"/>
      <c r="G21" s="156">
        <v>29.2</v>
      </c>
      <c r="H21" s="156">
        <v>13.5</v>
      </c>
      <c r="I21" s="156">
        <v>92.5</v>
      </c>
      <c r="J21" s="156">
        <v>0.6</v>
      </c>
      <c r="K21" s="156">
        <f>SUM(L21:O21,R21:S21)</f>
        <v>135.8</v>
      </c>
      <c r="L21" s="156">
        <v>135.8</v>
      </c>
      <c r="M21" s="156"/>
      <c r="N21" s="156"/>
      <c r="O21" s="156">
        <f>P21+Q21</f>
        <v>0</v>
      </c>
      <c r="P21" s="156"/>
      <c r="Q21" s="156"/>
      <c r="R21" s="156"/>
      <c r="S21" s="156"/>
      <c r="T21" s="160" t="s">
        <v>327</v>
      </c>
    </row>
    <row r="22" ht="18" customHeight="1" spans="1:20">
      <c r="A22" s="153">
        <v>10</v>
      </c>
      <c r="B22" s="154" t="s">
        <v>328</v>
      </c>
      <c r="C22" s="151">
        <v>4.65</v>
      </c>
      <c r="D22" s="155">
        <f t="shared" si="9"/>
        <v>14.46</v>
      </c>
      <c r="E22" s="156">
        <f>SUM(F22:J22)</f>
        <v>14.46</v>
      </c>
      <c r="F22" s="156">
        <v>2</v>
      </c>
      <c r="G22" s="156">
        <v>2.4</v>
      </c>
      <c r="H22" s="156"/>
      <c r="I22" s="156">
        <v>10</v>
      </c>
      <c r="J22" s="156">
        <v>0.06</v>
      </c>
      <c r="K22" s="156">
        <f>SUM(L22:O22,R22:S22)</f>
        <v>14.46</v>
      </c>
      <c r="L22" s="156">
        <v>14.46</v>
      </c>
      <c r="M22" s="156"/>
      <c r="N22" s="156"/>
      <c r="O22" s="156">
        <f>P22+Q22</f>
        <v>0</v>
      </c>
      <c r="P22" s="156"/>
      <c r="Q22" s="156"/>
      <c r="R22" s="156"/>
      <c r="S22" s="156"/>
      <c r="T22" s="160" t="s">
        <v>329</v>
      </c>
    </row>
    <row r="23" s="130" customFormat="1" ht="18" customHeight="1" spans="1:21">
      <c r="A23" s="153">
        <v>11</v>
      </c>
      <c r="B23" s="154" t="s">
        <v>330</v>
      </c>
      <c r="C23" s="151">
        <v>1.12</v>
      </c>
      <c r="D23" s="155">
        <f t="shared" si="9"/>
        <v>0</v>
      </c>
      <c r="E23" s="156">
        <f>SUM(F23:J23)</f>
        <v>0</v>
      </c>
      <c r="F23" s="156"/>
      <c r="G23" s="156"/>
      <c r="H23" s="156"/>
      <c r="I23" s="156"/>
      <c r="J23" s="156"/>
      <c r="K23" s="156">
        <f>SUM(L23:O23,R23:S23)</f>
        <v>0</v>
      </c>
      <c r="L23" s="156"/>
      <c r="M23" s="156"/>
      <c r="N23" s="156"/>
      <c r="O23" s="156">
        <f>P23+Q23</f>
        <v>0</v>
      </c>
      <c r="P23" s="156"/>
      <c r="Q23" s="156"/>
      <c r="R23" s="156"/>
      <c r="S23" s="156"/>
      <c r="T23" s="160"/>
      <c r="U23"/>
    </row>
    <row r="24" ht="18" customHeight="1" spans="1:20">
      <c r="A24" s="149"/>
      <c r="B24" s="150" t="s">
        <v>331</v>
      </c>
      <c r="C24" s="151">
        <v>120.57</v>
      </c>
      <c r="D24" s="151">
        <f t="shared" si="9"/>
        <v>111.26</v>
      </c>
      <c r="E24" s="152">
        <f>E25</f>
        <v>111.26</v>
      </c>
      <c r="F24" s="152">
        <f t="shared" ref="F24:S24" si="11">F25</f>
        <v>0</v>
      </c>
      <c r="G24" s="152">
        <f t="shared" si="11"/>
        <v>20.4</v>
      </c>
      <c r="H24" s="152">
        <f t="shared" si="11"/>
        <v>13.86</v>
      </c>
      <c r="I24" s="152">
        <f t="shared" si="11"/>
        <v>77</v>
      </c>
      <c r="J24" s="152">
        <f t="shared" si="11"/>
        <v>0</v>
      </c>
      <c r="K24" s="152">
        <f t="shared" si="11"/>
        <v>111.26</v>
      </c>
      <c r="L24" s="152">
        <f t="shared" si="11"/>
        <v>111.26</v>
      </c>
      <c r="M24" s="152">
        <f t="shared" si="11"/>
        <v>0</v>
      </c>
      <c r="N24" s="152">
        <f t="shared" si="11"/>
        <v>0</v>
      </c>
      <c r="O24" s="152">
        <f t="shared" si="11"/>
        <v>0</v>
      </c>
      <c r="P24" s="152">
        <f t="shared" si="11"/>
        <v>0</v>
      </c>
      <c r="Q24" s="152">
        <f t="shared" si="11"/>
        <v>0</v>
      </c>
      <c r="R24" s="152">
        <f t="shared" si="11"/>
        <v>0</v>
      </c>
      <c r="S24" s="152">
        <f t="shared" si="11"/>
        <v>0</v>
      </c>
      <c r="T24" s="166"/>
    </row>
    <row r="25" ht="33.75" spans="1:20">
      <c r="A25" s="153">
        <v>12</v>
      </c>
      <c r="B25" s="154" t="s">
        <v>332</v>
      </c>
      <c r="C25" s="151">
        <v>120.57</v>
      </c>
      <c r="D25" s="155">
        <f t="shared" si="9"/>
        <v>111.26</v>
      </c>
      <c r="E25" s="156">
        <f>SUM(F25:J25)</f>
        <v>111.26</v>
      </c>
      <c r="F25" s="156"/>
      <c r="G25" s="156">
        <v>20.4</v>
      </c>
      <c r="H25" s="156">
        <v>13.86</v>
      </c>
      <c r="I25" s="156">
        <v>77</v>
      </c>
      <c r="J25" s="156"/>
      <c r="K25" s="156">
        <f>SUM(L25:O25,R25:S25)</f>
        <v>111.26</v>
      </c>
      <c r="L25" s="156">
        <v>111.26</v>
      </c>
      <c r="M25" s="156"/>
      <c r="N25" s="156"/>
      <c r="O25" s="156">
        <f>P25+Q25</f>
        <v>0</v>
      </c>
      <c r="P25" s="156"/>
      <c r="Q25" s="156"/>
      <c r="R25" s="156"/>
      <c r="S25" s="156"/>
      <c r="T25" s="167" t="s">
        <v>333</v>
      </c>
    </row>
    <row r="26" ht="18" customHeight="1" spans="1:20">
      <c r="A26" s="149"/>
      <c r="B26" s="150" t="s">
        <v>334</v>
      </c>
      <c r="C26" s="151">
        <f>C27+C28+C31+C32</f>
        <v>269.89</v>
      </c>
      <c r="D26" s="151">
        <f t="shared" si="9"/>
        <v>503.02</v>
      </c>
      <c r="E26" s="152">
        <f>SUM(E27:E32)</f>
        <v>503.02</v>
      </c>
      <c r="F26" s="152">
        <f t="shared" ref="F26:S26" si="12">SUM(F27:F32)</f>
        <v>2</v>
      </c>
      <c r="G26" s="152">
        <f t="shared" si="12"/>
        <v>55.8</v>
      </c>
      <c r="H26" s="152">
        <f t="shared" si="12"/>
        <v>17.04</v>
      </c>
      <c r="I26" s="152">
        <f t="shared" si="12"/>
        <v>428</v>
      </c>
      <c r="J26" s="152">
        <f t="shared" si="12"/>
        <v>0.18</v>
      </c>
      <c r="K26" s="152">
        <f t="shared" si="12"/>
        <v>503.02</v>
      </c>
      <c r="L26" s="152">
        <f t="shared" si="12"/>
        <v>503.02</v>
      </c>
      <c r="M26" s="152">
        <f t="shared" si="12"/>
        <v>0</v>
      </c>
      <c r="N26" s="152">
        <f t="shared" si="12"/>
        <v>0</v>
      </c>
      <c r="O26" s="152">
        <f t="shared" si="12"/>
        <v>0</v>
      </c>
      <c r="P26" s="152">
        <f t="shared" si="12"/>
        <v>0</v>
      </c>
      <c r="Q26" s="152">
        <f t="shared" si="12"/>
        <v>0</v>
      </c>
      <c r="R26" s="152">
        <f t="shared" si="12"/>
        <v>0</v>
      </c>
      <c r="S26" s="152">
        <f t="shared" si="12"/>
        <v>0</v>
      </c>
      <c r="T26" s="166"/>
    </row>
    <row r="27" ht="42" customHeight="1" spans="1:20">
      <c r="A27" s="153">
        <v>13</v>
      </c>
      <c r="B27" s="154" t="s">
        <v>335</v>
      </c>
      <c r="C27" s="151">
        <f>168.53-12</f>
        <v>156.53</v>
      </c>
      <c r="D27" s="155">
        <f t="shared" si="9"/>
        <v>98.79</v>
      </c>
      <c r="E27" s="156">
        <f t="shared" ref="E27:E32" si="13">SUM(F27:J27)</f>
        <v>98.79</v>
      </c>
      <c r="F27" s="156"/>
      <c r="G27" s="156">
        <v>21.6</v>
      </c>
      <c r="H27" s="156">
        <v>17.04</v>
      </c>
      <c r="I27" s="156">
        <v>60</v>
      </c>
      <c r="J27" s="156">
        <v>0.15</v>
      </c>
      <c r="K27" s="156">
        <f t="shared" ref="K27:K32" si="14">SUM(L27:O27,R27:S27)</f>
        <v>98.79</v>
      </c>
      <c r="L27" s="156">
        <v>98.79</v>
      </c>
      <c r="M27" s="156"/>
      <c r="N27" s="156"/>
      <c r="O27" s="156">
        <f>P27+Q27</f>
        <v>0</v>
      </c>
      <c r="P27" s="156"/>
      <c r="Q27" s="156"/>
      <c r="R27" s="156"/>
      <c r="S27" s="156"/>
      <c r="T27" s="158" t="s">
        <v>336</v>
      </c>
    </row>
    <row r="28" s="1" customFormat="1" ht="60" customHeight="1" spans="1:20">
      <c r="A28" s="153">
        <v>14</v>
      </c>
      <c r="B28" s="154" t="s">
        <v>337</v>
      </c>
      <c r="C28" s="157">
        <v>29.4</v>
      </c>
      <c r="D28" s="157">
        <v>221.41</v>
      </c>
      <c r="E28" s="158">
        <f t="shared" si="13"/>
        <v>221.41</v>
      </c>
      <c r="F28" s="158"/>
      <c r="G28" s="158">
        <v>5.4</v>
      </c>
      <c r="H28" s="158"/>
      <c r="I28" s="158">
        <f>71-3+148</f>
        <v>216</v>
      </c>
      <c r="J28" s="158">
        <v>0.01</v>
      </c>
      <c r="K28" s="158">
        <f t="shared" si="14"/>
        <v>221.41</v>
      </c>
      <c r="L28" s="158">
        <v>221.41</v>
      </c>
      <c r="M28" s="158"/>
      <c r="N28" s="158"/>
      <c r="O28" s="158">
        <f>P28+Q28</f>
        <v>0</v>
      </c>
      <c r="P28" s="158"/>
      <c r="Q28" s="158"/>
      <c r="R28" s="158"/>
      <c r="S28" s="158"/>
      <c r="T28" s="158" t="s">
        <v>338</v>
      </c>
    </row>
    <row r="29" s="130" customFormat="1" ht="27.95" customHeight="1" spans="1:21">
      <c r="A29" s="153">
        <v>15</v>
      </c>
      <c r="B29" s="154" t="s">
        <v>339</v>
      </c>
      <c r="C29" s="151"/>
      <c r="D29" s="155">
        <f t="shared" ref="D29:D30" si="15">L29+M29+N29</f>
        <v>25.4</v>
      </c>
      <c r="E29" s="156">
        <f t="shared" si="13"/>
        <v>25.4</v>
      </c>
      <c r="F29" s="156"/>
      <c r="G29" s="156">
        <v>2.4</v>
      </c>
      <c r="H29" s="156"/>
      <c r="I29" s="156">
        <v>23</v>
      </c>
      <c r="J29" s="156"/>
      <c r="K29" s="156">
        <f t="shared" si="14"/>
        <v>25.4</v>
      </c>
      <c r="L29" s="156">
        <v>25.4</v>
      </c>
      <c r="M29" s="156"/>
      <c r="N29" s="156"/>
      <c r="O29" s="156"/>
      <c r="P29" s="156"/>
      <c r="Q29" s="156"/>
      <c r="R29" s="156"/>
      <c r="S29" s="156"/>
      <c r="T29" s="158" t="s">
        <v>340</v>
      </c>
      <c r="U29"/>
    </row>
    <row r="30" s="130" customFormat="1" ht="27.95" customHeight="1" spans="1:21">
      <c r="A30" s="153">
        <v>16</v>
      </c>
      <c r="B30" s="154" t="s">
        <v>341</v>
      </c>
      <c r="C30" s="151"/>
      <c r="D30" s="155">
        <f t="shared" si="15"/>
        <v>18.8</v>
      </c>
      <c r="E30" s="156">
        <f t="shared" si="13"/>
        <v>18.8</v>
      </c>
      <c r="F30" s="156"/>
      <c r="G30" s="156">
        <v>1.8</v>
      </c>
      <c r="H30" s="156"/>
      <c r="I30" s="156">
        <v>17</v>
      </c>
      <c r="J30" s="156"/>
      <c r="K30" s="156">
        <f t="shared" si="14"/>
        <v>18.8</v>
      </c>
      <c r="L30" s="156">
        <v>18.8</v>
      </c>
      <c r="M30" s="156"/>
      <c r="N30" s="156"/>
      <c r="O30" s="156"/>
      <c r="P30" s="156"/>
      <c r="Q30" s="156"/>
      <c r="R30" s="156"/>
      <c r="S30" s="156"/>
      <c r="T30" s="158" t="s">
        <v>342</v>
      </c>
      <c r="U30"/>
    </row>
    <row r="31" ht="32.1" customHeight="1" spans="1:20">
      <c r="A31" s="153">
        <v>17</v>
      </c>
      <c r="B31" s="154" t="s">
        <v>343</v>
      </c>
      <c r="C31" s="151">
        <f>93.96-50</f>
        <v>43.96</v>
      </c>
      <c r="D31" s="155">
        <f t="shared" si="9"/>
        <v>99.81</v>
      </c>
      <c r="E31" s="156">
        <f t="shared" si="13"/>
        <v>99.81</v>
      </c>
      <c r="F31" s="158">
        <v>2</v>
      </c>
      <c r="G31" s="158">
        <v>10.8</v>
      </c>
      <c r="H31" s="158"/>
      <c r="I31" s="158">
        <v>87</v>
      </c>
      <c r="J31" s="158">
        <v>0.01</v>
      </c>
      <c r="K31" s="156">
        <f t="shared" si="14"/>
        <v>99.81</v>
      </c>
      <c r="L31" s="156">
        <v>99.81</v>
      </c>
      <c r="M31" s="156"/>
      <c r="N31" s="156"/>
      <c r="O31" s="156">
        <f>P31+Q31</f>
        <v>0</v>
      </c>
      <c r="P31" s="156"/>
      <c r="Q31" s="156"/>
      <c r="R31" s="156"/>
      <c r="S31" s="156"/>
      <c r="T31" s="158" t="s">
        <v>344</v>
      </c>
    </row>
    <row r="32" ht="34.5" customHeight="1" spans="1:20">
      <c r="A32" s="153">
        <v>18</v>
      </c>
      <c r="B32" s="154" t="s">
        <v>345</v>
      </c>
      <c r="C32" s="151">
        <v>40</v>
      </c>
      <c r="D32" s="155">
        <f t="shared" si="9"/>
        <v>38.81</v>
      </c>
      <c r="E32" s="156">
        <f t="shared" si="13"/>
        <v>38.81</v>
      </c>
      <c r="F32" s="158"/>
      <c r="G32" s="158">
        <v>13.8</v>
      </c>
      <c r="H32" s="158"/>
      <c r="I32" s="158">
        <v>25</v>
      </c>
      <c r="J32" s="158">
        <v>0.01</v>
      </c>
      <c r="K32" s="156">
        <f t="shared" si="14"/>
        <v>38.81</v>
      </c>
      <c r="L32" s="156">
        <v>38.81</v>
      </c>
      <c r="M32" s="156"/>
      <c r="N32" s="156"/>
      <c r="O32" s="156">
        <f>P32+Q32</f>
        <v>0</v>
      </c>
      <c r="P32" s="156"/>
      <c r="Q32" s="156"/>
      <c r="R32" s="156"/>
      <c r="S32" s="156"/>
      <c r="T32" s="158" t="s">
        <v>346</v>
      </c>
    </row>
    <row r="33" ht="18" customHeight="1" spans="1:20">
      <c r="A33" s="149"/>
      <c r="B33" s="159" t="s">
        <v>347</v>
      </c>
      <c r="C33" s="151">
        <v>0</v>
      </c>
      <c r="D33" s="151">
        <f t="shared" si="9"/>
        <v>0</v>
      </c>
      <c r="E33" s="152">
        <f t="shared" ref="E33:S33" si="16">E34</f>
        <v>0</v>
      </c>
      <c r="F33" s="152">
        <f t="shared" si="16"/>
        <v>0</v>
      </c>
      <c r="G33" s="152">
        <f t="shared" si="16"/>
        <v>0</v>
      </c>
      <c r="H33" s="152">
        <f t="shared" si="16"/>
        <v>0</v>
      </c>
      <c r="I33" s="152">
        <f t="shared" si="16"/>
        <v>0</v>
      </c>
      <c r="J33" s="152">
        <f t="shared" si="16"/>
        <v>0</v>
      </c>
      <c r="K33" s="152">
        <f t="shared" si="16"/>
        <v>0</v>
      </c>
      <c r="L33" s="152">
        <f t="shared" si="16"/>
        <v>0</v>
      </c>
      <c r="M33" s="152">
        <f t="shared" si="16"/>
        <v>0</v>
      </c>
      <c r="N33" s="152">
        <f t="shared" si="16"/>
        <v>0</v>
      </c>
      <c r="O33" s="152">
        <f t="shared" si="16"/>
        <v>0</v>
      </c>
      <c r="P33" s="152">
        <f t="shared" si="16"/>
        <v>0</v>
      </c>
      <c r="Q33" s="152">
        <f t="shared" si="16"/>
        <v>0</v>
      </c>
      <c r="R33" s="152">
        <f t="shared" si="16"/>
        <v>0</v>
      </c>
      <c r="S33" s="152">
        <f t="shared" si="16"/>
        <v>0</v>
      </c>
      <c r="T33" s="166"/>
    </row>
    <row r="34" ht="18" customHeight="1" spans="1:20">
      <c r="A34" s="153">
        <v>19</v>
      </c>
      <c r="B34" s="154" t="s">
        <v>348</v>
      </c>
      <c r="C34" s="151">
        <v>0</v>
      </c>
      <c r="D34" s="155">
        <f t="shared" si="9"/>
        <v>0</v>
      </c>
      <c r="E34" s="156">
        <f>SUM(F34:J34)</f>
        <v>0</v>
      </c>
      <c r="F34" s="158"/>
      <c r="G34" s="158"/>
      <c r="H34" s="158"/>
      <c r="I34" s="158"/>
      <c r="J34" s="158"/>
      <c r="K34" s="156">
        <f>SUM(L34:O34,R34:S34)</f>
        <v>0</v>
      </c>
      <c r="L34" s="156"/>
      <c r="M34" s="156"/>
      <c r="N34" s="156"/>
      <c r="O34" s="156">
        <f>P34+Q34</f>
        <v>0</v>
      </c>
      <c r="P34" s="156"/>
      <c r="Q34" s="156"/>
      <c r="R34" s="156"/>
      <c r="S34" s="156"/>
      <c r="T34" s="160"/>
    </row>
    <row r="35" ht="18" customHeight="1" spans="1:20">
      <c r="A35" s="149"/>
      <c r="B35" s="150" t="s">
        <v>349</v>
      </c>
      <c r="C35" s="151">
        <v>143.54</v>
      </c>
      <c r="D35" s="151">
        <f t="shared" si="9"/>
        <v>159.58</v>
      </c>
      <c r="E35" s="152">
        <f>SUM(E36:E37)</f>
        <v>177.41</v>
      </c>
      <c r="F35" s="152">
        <f t="shared" ref="F35:S35" si="17">SUM(F36:F37)</f>
        <v>0</v>
      </c>
      <c r="G35" s="152">
        <f t="shared" si="17"/>
        <v>15.6</v>
      </c>
      <c r="H35" s="152">
        <f t="shared" si="17"/>
        <v>5.94</v>
      </c>
      <c r="I35" s="152">
        <f t="shared" si="17"/>
        <v>155.83</v>
      </c>
      <c r="J35" s="152">
        <f t="shared" si="17"/>
        <v>0.04</v>
      </c>
      <c r="K35" s="152">
        <f t="shared" si="17"/>
        <v>177.41</v>
      </c>
      <c r="L35" s="152">
        <f t="shared" si="17"/>
        <v>159.58</v>
      </c>
      <c r="M35" s="152">
        <f t="shared" si="17"/>
        <v>0</v>
      </c>
      <c r="N35" s="152">
        <f t="shared" si="17"/>
        <v>0</v>
      </c>
      <c r="O35" s="152">
        <f t="shared" si="17"/>
        <v>17.83</v>
      </c>
      <c r="P35" s="152">
        <f t="shared" si="17"/>
        <v>17.83</v>
      </c>
      <c r="Q35" s="152">
        <f t="shared" si="17"/>
        <v>0</v>
      </c>
      <c r="R35" s="152">
        <f t="shared" si="17"/>
        <v>0</v>
      </c>
      <c r="S35" s="152">
        <f t="shared" si="17"/>
        <v>0</v>
      </c>
      <c r="T35" s="166"/>
    </row>
    <row r="36" ht="67.5" spans="1:20">
      <c r="A36" s="153">
        <v>20</v>
      </c>
      <c r="B36" s="154" t="s">
        <v>350</v>
      </c>
      <c r="C36" s="151">
        <v>104.94</v>
      </c>
      <c r="D36" s="155">
        <f t="shared" si="9"/>
        <v>159.58</v>
      </c>
      <c r="E36" s="156">
        <f>SUM(F36:J36)</f>
        <v>177.41</v>
      </c>
      <c r="F36" s="158"/>
      <c r="G36" s="158">
        <v>15.6</v>
      </c>
      <c r="H36" s="158">
        <v>5.94</v>
      </c>
      <c r="I36" s="158">
        <v>155.83</v>
      </c>
      <c r="J36" s="158">
        <v>0.04</v>
      </c>
      <c r="K36" s="156">
        <f>SUM(L36:O36,R36:S36)</f>
        <v>177.41</v>
      </c>
      <c r="L36" s="156">
        <v>159.58</v>
      </c>
      <c r="M36" s="156"/>
      <c r="N36" s="156"/>
      <c r="O36" s="156">
        <f>P36+Q36</f>
        <v>17.83</v>
      </c>
      <c r="P36" s="156">
        <v>17.83</v>
      </c>
      <c r="Q36" s="156"/>
      <c r="R36" s="156"/>
      <c r="S36" s="156"/>
      <c r="T36" s="167" t="s">
        <v>351</v>
      </c>
    </row>
    <row r="37" ht="18" customHeight="1" spans="1:20">
      <c r="A37" s="153">
        <v>21</v>
      </c>
      <c r="B37" s="154" t="s">
        <v>352</v>
      </c>
      <c r="C37" s="151">
        <v>38.6</v>
      </c>
      <c r="D37" s="155">
        <f t="shared" si="9"/>
        <v>0</v>
      </c>
      <c r="E37" s="156">
        <f>SUM(F37:J37)</f>
        <v>0</v>
      </c>
      <c r="F37" s="158"/>
      <c r="G37" s="158"/>
      <c r="H37" s="158"/>
      <c r="I37" s="158"/>
      <c r="J37" s="158"/>
      <c r="K37" s="156">
        <f>SUM(L37:O37,R37:S37)</f>
        <v>0</v>
      </c>
      <c r="L37" s="156"/>
      <c r="M37" s="156"/>
      <c r="N37" s="156"/>
      <c r="O37" s="156">
        <f>P37+Q37</f>
        <v>0</v>
      </c>
      <c r="P37" s="156"/>
      <c r="Q37" s="156"/>
      <c r="R37" s="156"/>
      <c r="S37" s="156"/>
      <c r="T37" s="167" t="s">
        <v>353</v>
      </c>
    </row>
    <row r="38" ht="18" customHeight="1" spans="1:20">
      <c r="A38" s="149"/>
      <c r="B38" s="150" t="s">
        <v>354</v>
      </c>
      <c r="C38" s="151">
        <v>682.66</v>
      </c>
      <c r="D38" s="151">
        <f t="shared" si="9"/>
        <v>687.14</v>
      </c>
      <c r="E38" s="152">
        <f>E39</f>
        <v>687.14</v>
      </c>
      <c r="F38" s="152">
        <f>F39</f>
        <v>24</v>
      </c>
      <c r="G38" s="152">
        <f t="shared" ref="G38:S38" si="18">G39</f>
        <v>125</v>
      </c>
      <c r="H38" s="152">
        <f t="shared" si="18"/>
        <v>28.07</v>
      </c>
      <c r="I38" s="152">
        <f t="shared" si="18"/>
        <v>510</v>
      </c>
      <c r="J38" s="152">
        <f t="shared" si="18"/>
        <v>0.07</v>
      </c>
      <c r="K38" s="152">
        <f t="shared" si="18"/>
        <v>687.14</v>
      </c>
      <c r="L38" s="152">
        <f t="shared" si="18"/>
        <v>607.14</v>
      </c>
      <c r="M38" s="152">
        <f t="shared" si="18"/>
        <v>0</v>
      </c>
      <c r="N38" s="152">
        <f t="shared" si="18"/>
        <v>80</v>
      </c>
      <c r="O38" s="152">
        <f t="shared" si="18"/>
        <v>0</v>
      </c>
      <c r="P38" s="152">
        <f t="shared" si="18"/>
        <v>0</v>
      </c>
      <c r="Q38" s="152">
        <f t="shared" si="18"/>
        <v>0</v>
      </c>
      <c r="R38" s="152">
        <f t="shared" si="18"/>
        <v>0</v>
      </c>
      <c r="S38" s="152">
        <f t="shared" si="18"/>
        <v>0</v>
      </c>
      <c r="T38" s="166"/>
    </row>
    <row r="39" ht="45" spans="1:20">
      <c r="A39" s="153">
        <v>22</v>
      </c>
      <c r="B39" s="154" t="s">
        <v>355</v>
      </c>
      <c r="C39" s="151">
        <v>682.66</v>
      </c>
      <c r="D39" s="155">
        <f t="shared" si="9"/>
        <v>687.14</v>
      </c>
      <c r="E39" s="156">
        <f>SUM(F39:J39)</f>
        <v>687.14</v>
      </c>
      <c r="F39" s="158">
        <v>24</v>
      </c>
      <c r="G39" s="158">
        <v>125</v>
      </c>
      <c r="H39" s="158">
        <v>28.07</v>
      </c>
      <c r="I39" s="158">
        <v>510</v>
      </c>
      <c r="J39" s="158">
        <v>0.07</v>
      </c>
      <c r="K39" s="156">
        <f>SUM(L39:O39,R39:S39)</f>
        <v>687.14</v>
      </c>
      <c r="L39" s="156">
        <v>607.14</v>
      </c>
      <c r="M39" s="156"/>
      <c r="N39" s="156">
        <v>80</v>
      </c>
      <c r="O39" s="156">
        <f>P39+Q39</f>
        <v>0</v>
      </c>
      <c r="P39" s="156"/>
      <c r="Q39" s="156"/>
      <c r="R39" s="156"/>
      <c r="S39" s="156"/>
      <c r="T39" s="167" t="s">
        <v>356</v>
      </c>
    </row>
    <row r="40" ht="18" customHeight="1" spans="1:20">
      <c r="A40" s="149"/>
      <c r="B40" s="150" t="s">
        <v>357</v>
      </c>
      <c r="C40" s="151">
        <v>881.78</v>
      </c>
      <c r="D40" s="151">
        <f t="shared" si="9"/>
        <v>781.18</v>
      </c>
      <c r="E40" s="152">
        <f>SUM(E41:E45)</f>
        <v>781.18</v>
      </c>
      <c r="F40" s="152">
        <f t="shared" ref="F40:S40" si="19">SUM(F41:F45)</f>
        <v>0</v>
      </c>
      <c r="G40" s="152">
        <f t="shared" si="19"/>
        <v>75.6</v>
      </c>
      <c r="H40" s="152">
        <f t="shared" si="19"/>
        <v>36</v>
      </c>
      <c r="I40" s="152">
        <f t="shared" si="19"/>
        <v>668.62</v>
      </c>
      <c r="J40" s="152">
        <f t="shared" si="19"/>
        <v>0.96</v>
      </c>
      <c r="K40" s="152">
        <f t="shared" si="19"/>
        <v>781.18</v>
      </c>
      <c r="L40" s="152">
        <f t="shared" si="19"/>
        <v>781.18</v>
      </c>
      <c r="M40" s="152">
        <f t="shared" si="19"/>
        <v>0</v>
      </c>
      <c r="N40" s="152">
        <f t="shared" si="19"/>
        <v>0</v>
      </c>
      <c r="O40" s="152">
        <f t="shared" si="19"/>
        <v>0</v>
      </c>
      <c r="P40" s="152">
        <f t="shared" si="19"/>
        <v>0</v>
      </c>
      <c r="Q40" s="152">
        <f t="shared" si="19"/>
        <v>0</v>
      </c>
      <c r="R40" s="152">
        <f t="shared" si="19"/>
        <v>0</v>
      </c>
      <c r="S40" s="152">
        <f t="shared" si="19"/>
        <v>0</v>
      </c>
      <c r="T40" s="166"/>
    </row>
    <row r="41" ht="29.1" customHeight="1" spans="1:20">
      <c r="A41" s="153">
        <v>23</v>
      </c>
      <c r="B41" s="154" t="s">
        <v>358</v>
      </c>
      <c r="C41" s="151">
        <v>49.94</v>
      </c>
      <c r="D41" s="155">
        <f t="shared" si="9"/>
        <v>46.2</v>
      </c>
      <c r="E41" s="156">
        <f>SUM(F41:J41)</f>
        <v>46.2</v>
      </c>
      <c r="F41" s="156"/>
      <c r="G41" s="156">
        <v>13.2</v>
      </c>
      <c r="H41" s="156">
        <v>7.5</v>
      </c>
      <c r="I41" s="156">
        <v>25.5</v>
      </c>
      <c r="J41" s="156"/>
      <c r="K41" s="156">
        <f>SUM(L41:O41,R41:S41)</f>
        <v>46.2</v>
      </c>
      <c r="L41" s="156">
        <v>46.2</v>
      </c>
      <c r="M41" s="156"/>
      <c r="N41" s="156"/>
      <c r="O41" s="156">
        <f>P41+Q41</f>
        <v>0</v>
      </c>
      <c r="P41" s="156"/>
      <c r="Q41" s="156"/>
      <c r="R41" s="156"/>
      <c r="S41" s="156"/>
      <c r="T41" s="160" t="s">
        <v>359</v>
      </c>
    </row>
    <row r="42" ht="39" customHeight="1" spans="1:20">
      <c r="A42" s="153">
        <v>24</v>
      </c>
      <c r="B42" s="154" t="s">
        <v>360</v>
      </c>
      <c r="C42" s="151">
        <v>157.97</v>
      </c>
      <c r="D42" s="155">
        <f t="shared" si="9"/>
        <v>125.62</v>
      </c>
      <c r="E42" s="156">
        <f>SUM(F42:J42)</f>
        <v>125.62</v>
      </c>
      <c r="F42" s="156"/>
      <c r="G42" s="156">
        <v>33.6</v>
      </c>
      <c r="H42" s="156">
        <v>15.66</v>
      </c>
      <c r="I42" s="156">
        <v>75.4</v>
      </c>
      <c r="J42" s="156">
        <v>0.96</v>
      </c>
      <c r="K42" s="156">
        <f>SUM(L42:O42,R42:S42)</f>
        <v>125.62</v>
      </c>
      <c r="L42" s="156">
        <v>125.62</v>
      </c>
      <c r="M42" s="156"/>
      <c r="N42" s="156"/>
      <c r="O42" s="156">
        <f>P42+Q42</f>
        <v>0</v>
      </c>
      <c r="P42" s="156"/>
      <c r="Q42" s="156"/>
      <c r="R42" s="156"/>
      <c r="S42" s="156"/>
      <c r="T42" s="160" t="s">
        <v>361</v>
      </c>
    </row>
    <row r="43" ht="18" customHeight="1" spans="1:20">
      <c r="A43" s="153">
        <v>25</v>
      </c>
      <c r="B43" s="154" t="s">
        <v>362</v>
      </c>
      <c r="C43" s="151">
        <v>6</v>
      </c>
      <c r="D43" s="155">
        <f t="shared" si="9"/>
        <v>6</v>
      </c>
      <c r="E43" s="156">
        <f>SUM(F43:J43)</f>
        <v>6</v>
      </c>
      <c r="F43" s="156"/>
      <c r="G43" s="156"/>
      <c r="H43" s="156"/>
      <c r="I43" s="156">
        <v>6</v>
      </c>
      <c r="J43" s="156"/>
      <c r="K43" s="156">
        <f>SUM(L43:O43,R43:S43)</f>
        <v>6</v>
      </c>
      <c r="L43" s="156">
        <v>6</v>
      </c>
      <c r="M43" s="156"/>
      <c r="N43" s="156"/>
      <c r="O43" s="156">
        <f>P43+Q43</f>
        <v>0</v>
      </c>
      <c r="P43" s="156"/>
      <c r="Q43" s="156"/>
      <c r="R43" s="156"/>
      <c r="S43" s="156"/>
      <c r="T43" s="160"/>
    </row>
    <row r="44" ht="18" customHeight="1" spans="1:20">
      <c r="A44" s="153">
        <v>26</v>
      </c>
      <c r="B44" s="154" t="s">
        <v>363</v>
      </c>
      <c r="C44" s="151">
        <v>66.44</v>
      </c>
      <c r="D44" s="155">
        <f t="shared" si="9"/>
        <v>57.44</v>
      </c>
      <c r="E44" s="156">
        <f>SUM(F44:J44)</f>
        <v>57.44</v>
      </c>
      <c r="F44" s="156"/>
      <c r="G44" s="156">
        <v>13.8</v>
      </c>
      <c r="H44" s="156">
        <v>8.64</v>
      </c>
      <c r="I44" s="156">
        <v>35</v>
      </c>
      <c r="J44" s="156"/>
      <c r="K44" s="156">
        <f>SUM(L44:O44,R44:S44)</f>
        <v>57.44</v>
      </c>
      <c r="L44" s="156">
        <v>57.44</v>
      </c>
      <c r="M44" s="156"/>
      <c r="N44" s="156"/>
      <c r="O44" s="156">
        <f>P44+Q44</f>
        <v>0</v>
      </c>
      <c r="P44" s="156"/>
      <c r="Q44" s="156"/>
      <c r="R44" s="156"/>
      <c r="S44" s="156"/>
      <c r="T44" s="160" t="s">
        <v>364</v>
      </c>
    </row>
    <row r="45" ht="76.5" customHeight="1" spans="1:20">
      <c r="A45" s="153">
        <v>27</v>
      </c>
      <c r="B45" s="154" t="s">
        <v>365</v>
      </c>
      <c r="C45" s="151">
        <v>601.43</v>
      </c>
      <c r="D45" s="155">
        <f t="shared" si="9"/>
        <v>545.92</v>
      </c>
      <c r="E45" s="156">
        <f>SUM(F45:J45)</f>
        <v>545.92</v>
      </c>
      <c r="F45" s="156"/>
      <c r="G45" s="156">
        <v>15</v>
      </c>
      <c r="H45" s="156">
        <v>4.2</v>
      </c>
      <c r="I45" s="156">
        <v>526.72</v>
      </c>
      <c r="J45" s="156"/>
      <c r="K45" s="156">
        <f>SUM(L45:O45,R45:S45)</f>
        <v>545.92</v>
      </c>
      <c r="L45" s="156">
        <v>545.92</v>
      </c>
      <c r="M45" s="156"/>
      <c r="N45" s="156"/>
      <c r="O45" s="156">
        <f>P45+Q45</f>
        <v>0</v>
      </c>
      <c r="P45" s="156"/>
      <c r="Q45" s="156"/>
      <c r="R45" s="156"/>
      <c r="S45" s="156"/>
      <c r="T45" s="160" t="s">
        <v>366</v>
      </c>
    </row>
    <row r="46" ht="18" customHeight="1" spans="1:20">
      <c r="A46" s="149"/>
      <c r="B46" s="150" t="s">
        <v>367</v>
      </c>
      <c r="C46" s="151">
        <v>36.48</v>
      </c>
      <c r="D46" s="151">
        <f t="shared" si="9"/>
        <v>21.72</v>
      </c>
      <c r="E46" s="152">
        <f t="shared" ref="E46:S46" si="20">E47</f>
        <v>21.72</v>
      </c>
      <c r="F46" s="152">
        <f t="shared" si="20"/>
        <v>0</v>
      </c>
      <c r="G46" s="152">
        <f t="shared" si="20"/>
        <v>2.4</v>
      </c>
      <c r="H46" s="152">
        <f t="shared" si="20"/>
        <v>1.32</v>
      </c>
      <c r="I46" s="152">
        <f t="shared" si="20"/>
        <v>18</v>
      </c>
      <c r="J46" s="152">
        <f t="shared" si="20"/>
        <v>0</v>
      </c>
      <c r="K46" s="152">
        <f t="shared" si="20"/>
        <v>21.72</v>
      </c>
      <c r="L46" s="152">
        <f t="shared" si="20"/>
        <v>21.72</v>
      </c>
      <c r="M46" s="152">
        <f t="shared" si="20"/>
        <v>0</v>
      </c>
      <c r="N46" s="152">
        <f t="shared" si="20"/>
        <v>0</v>
      </c>
      <c r="O46" s="152">
        <f t="shared" si="20"/>
        <v>0</v>
      </c>
      <c r="P46" s="152">
        <f t="shared" si="20"/>
        <v>0</v>
      </c>
      <c r="Q46" s="152">
        <f t="shared" si="20"/>
        <v>0</v>
      </c>
      <c r="R46" s="152">
        <f t="shared" si="20"/>
        <v>0</v>
      </c>
      <c r="S46" s="152">
        <f t="shared" si="20"/>
        <v>0</v>
      </c>
      <c r="T46" s="166"/>
    </row>
    <row r="47" ht="63.95" customHeight="1" spans="1:20">
      <c r="A47" s="153">
        <v>28</v>
      </c>
      <c r="B47" s="154" t="s">
        <v>368</v>
      </c>
      <c r="C47" s="151">
        <v>16.92</v>
      </c>
      <c r="D47" s="155">
        <f t="shared" si="9"/>
        <v>21.72</v>
      </c>
      <c r="E47" s="156">
        <f>SUM(F47:J47)</f>
        <v>21.72</v>
      </c>
      <c r="F47" s="156"/>
      <c r="G47" s="156">
        <v>2.4</v>
      </c>
      <c r="H47" s="156">
        <v>1.32</v>
      </c>
      <c r="I47" s="156">
        <v>18</v>
      </c>
      <c r="J47" s="156"/>
      <c r="K47" s="156">
        <f>SUM(L47:O47,R47:S47)</f>
        <v>21.72</v>
      </c>
      <c r="L47" s="156">
        <v>21.72</v>
      </c>
      <c r="M47" s="156"/>
      <c r="N47" s="156"/>
      <c r="O47" s="156">
        <f>P47+Q47</f>
        <v>0</v>
      </c>
      <c r="P47" s="156"/>
      <c r="Q47" s="156"/>
      <c r="R47" s="156"/>
      <c r="S47" s="156"/>
      <c r="T47" s="160" t="s">
        <v>369</v>
      </c>
    </row>
    <row r="48" ht="18" customHeight="1" spans="1:20">
      <c r="A48" s="149"/>
      <c r="B48" s="150" t="s">
        <v>370</v>
      </c>
      <c r="C48" s="151">
        <v>87.3</v>
      </c>
      <c r="D48" s="151">
        <f t="shared" si="9"/>
        <v>121.86</v>
      </c>
      <c r="E48" s="152">
        <f t="shared" ref="E48:S48" si="21">E49</f>
        <v>121.86</v>
      </c>
      <c r="F48" s="152">
        <f t="shared" si="21"/>
        <v>0</v>
      </c>
      <c r="G48" s="152">
        <f t="shared" si="21"/>
        <v>40</v>
      </c>
      <c r="H48" s="152">
        <f t="shared" si="21"/>
        <v>2.7</v>
      </c>
      <c r="I48" s="152">
        <f t="shared" si="21"/>
        <v>79</v>
      </c>
      <c r="J48" s="152">
        <f t="shared" si="21"/>
        <v>0.16</v>
      </c>
      <c r="K48" s="152">
        <f t="shared" si="21"/>
        <v>121.86</v>
      </c>
      <c r="L48" s="152">
        <f t="shared" si="21"/>
        <v>121.86</v>
      </c>
      <c r="M48" s="152">
        <f t="shared" si="21"/>
        <v>0</v>
      </c>
      <c r="N48" s="152">
        <f t="shared" si="21"/>
        <v>0</v>
      </c>
      <c r="O48" s="152">
        <f t="shared" si="21"/>
        <v>0</v>
      </c>
      <c r="P48" s="152">
        <f t="shared" si="21"/>
        <v>0</v>
      </c>
      <c r="Q48" s="152">
        <f t="shared" si="21"/>
        <v>0</v>
      </c>
      <c r="R48" s="152">
        <f t="shared" si="21"/>
        <v>0</v>
      </c>
      <c r="S48" s="152">
        <f t="shared" si="21"/>
        <v>0</v>
      </c>
      <c r="T48" s="166"/>
    </row>
    <row r="49" ht="62.25" customHeight="1" spans="1:20">
      <c r="A49" s="153">
        <v>29</v>
      </c>
      <c r="B49" s="154" t="s">
        <v>371</v>
      </c>
      <c r="C49" s="151">
        <v>87.3</v>
      </c>
      <c r="D49" s="155">
        <f t="shared" si="9"/>
        <v>121.86</v>
      </c>
      <c r="E49" s="156">
        <f>SUM(F49:J49)</f>
        <v>121.86</v>
      </c>
      <c r="F49" s="156"/>
      <c r="G49" s="156">
        <v>40</v>
      </c>
      <c r="H49" s="156">
        <v>2.7</v>
      </c>
      <c r="I49" s="156">
        <v>79</v>
      </c>
      <c r="J49" s="156">
        <v>0.16</v>
      </c>
      <c r="K49" s="156">
        <f>SUM(L49:O49,R49:S49)</f>
        <v>121.86</v>
      </c>
      <c r="L49" s="156">
        <v>121.86</v>
      </c>
      <c r="M49" s="156"/>
      <c r="N49" s="156"/>
      <c r="O49" s="156">
        <f>P49+Q49</f>
        <v>0</v>
      </c>
      <c r="P49" s="156"/>
      <c r="Q49" s="156"/>
      <c r="R49" s="156"/>
      <c r="S49" s="156"/>
      <c r="T49" s="167" t="s">
        <v>372</v>
      </c>
    </row>
    <row r="50" ht="25.5" customHeight="1" spans="1:20">
      <c r="A50" s="149"/>
      <c r="B50" s="150" t="s">
        <v>373</v>
      </c>
      <c r="C50" s="151">
        <v>46.16</v>
      </c>
      <c r="D50" s="151">
        <f t="shared" si="9"/>
        <v>37.85</v>
      </c>
      <c r="E50" s="152">
        <f>E51</f>
        <v>37.85</v>
      </c>
      <c r="F50" s="152">
        <f t="shared" ref="F50:S50" si="22">F51</f>
        <v>0</v>
      </c>
      <c r="G50" s="152">
        <f t="shared" si="22"/>
        <v>2.4</v>
      </c>
      <c r="H50" s="152">
        <f t="shared" si="22"/>
        <v>2.76</v>
      </c>
      <c r="I50" s="152">
        <f t="shared" si="22"/>
        <v>32.69</v>
      </c>
      <c r="J50" s="152">
        <f t="shared" si="22"/>
        <v>0</v>
      </c>
      <c r="K50" s="152">
        <f t="shared" si="22"/>
        <v>37.85</v>
      </c>
      <c r="L50" s="152">
        <f t="shared" si="22"/>
        <v>37.85</v>
      </c>
      <c r="M50" s="152">
        <f t="shared" si="22"/>
        <v>0</v>
      </c>
      <c r="N50" s="152">
        <f t="shared" si="22"/>
        <v>0</v>
      </c>
      <c r="O50" s="152">
        <f t="shared" si="22"/>
        <v>0</v>
      </c>
      <c r="P50" s="152">
        <f t="shared" si="22"/>
        <v>0</v>
      </c>
      <c r="Q50" s="152">
        <f t="shared" si="22"/>
        <v>0</v>
      </c>
      <c r="R50" s="152">
        <f t="shared" si="22"/>
        <v>0</v>
      </c>
      <c r="S50" s="152">
        <f t="shared" si="22"/>
        <v>0</v>
      </c>
      <c r="T50" s="166"/>
    </row>
    <row r="51" ht="52.5" customHeight="1" spans="1:20">
      <c r="A51" s="153">
        <v>30</v>
      </c>
      <c r="B51" s="154" t="s">
        <v>374</v>
      </c>
      <c r="C51" s="151">
        <v>46.16</v>
      </c>
      <c r="D51" s="155">
        <f t="shared" si="9"/>
        <v>37.85</v>
      </c>
      <c r="E51" s="156">
        <f>SUM(F51:J51)</f>
        <v>37.85</v>
      </c>
      <c r="F51" s="156"/>
      <c r="G51" s="156">
        <v>2.4</v>
      </c>
      <c r="H51" s="156">
        <v>2.76</v>
      </c>
      <c r="I51" s="156">
        <v>32.69</v>
      </c>
      <c r="J51" s="156"/>
      <c r="K51" s="156">
        <f>SUM(L51:O51,R51:S51)</f>
        <v>37.85</v>
      </c>
      <c r="L51" s="156">
        <v>37.85</v>
      </c>
      <c r="M51" s="156"/>
      <c r="N51" s="156"/>
      <c r="O51" s="156">
        <f>P51+Q51</f>
        <v>0</v>
      </c>
      <c r="P51" s="156"/>
      <c r="Q51" s="156"/>
      <c r="R51" s="156"/>
      <c r="S51" s="156"/>
      <c r="T51" s="160" t="s">
        <v>375</v>
      </c>
    </row>
    <row r="52" ht="27.75" customHeight="1" spans="1:20">
      <c r="A52" s="149"/>
      <c r="B52" s="150" t="s">
        <v>376</v>
      </c>
      <c r="C52" s="151">
        <v>303.24</v>
      </c>
      <c r="D52" s="151">
        <f t="shared" si="9"/>
        <v>315.65</v>
      </c>
      <c r="E52" s="152">
        <f>SUM(E53:E64)</f>
        <v>315.65</v>
      </c>
      <c r="F52" s="152">
        <f t="shared" ref="F52:S52" si="23">SUM(F53:F64)</f>
        <v>2</v>
      </c>
      <c r="G52" s="152">
        <f t="shared" si="23"/>
        <v>42</v>
      </c>
      <c r="H52" s="152">
        <f t="shared" si="23"/>
        <v>5.7</v>
      </c>
      <c r="I52" s="152">
        <f t="shared" si="23"/>
        <v>265.95</v>
      </c>
      <c r="J52" s="152">
        <f t="shared" si="23"/>
        <v>0</v>
      </c>
      <c r="K52" s="152">
        <f t="shared" si="23"/>
        <v>315.65</v>
      </c>
      <c r="L52" s="152">
        <f t="shared" si="23"/>
        <v>315.65</v>
      </c>
      <c r="M52" s="152">
        <f t="shared" si="23"/>
        <v>0</v>
      </c>
      <c r="N52" s="152">
        <f t="shared" si="23"/>
        <v>0</v>
      </c>
      <c r="O52" s="152">
        <f t="shared" si="23"/>
        <v>0</v>
      </c>
      <c r="P52" s="152">
        <f t="shared" si="23"/>
        <v>0</v>
      </c>
      <c r="Q52" s="152">
        <f t="shared" si="23"/>
        <v>0</v>
      </c>
      <c r="R52" s="152">
        <f t="shared" si="23"/>
        <v>0</v>
      </c>
      <c r="S52" s="152">
        <f t="shared" si="23"/>
        <v>0</v>
      </c>
      <c r="T52" s="166"/>
    </row>
    <row r="53" ht="128.25" customHeight="1" spans="1:20">
      <c r="A53" s="153">
        <v>31</v>
      </c>
      <c r="B53" s="154" t="s">
        <v>377</v>
      </c>
      <c r="C53" s="151">
        <v>66.48</v>
      </c>
      <c r="D53" s="155">
        <f t="shared" si="9"/>
        <v>104.88</v>
      </c>
      <c r="E53" s="156">
        <f t="shared" ref="E53:E64" si="24">SUM(F53:J53)</f>
        <v>104.88</v>
      </c>
      <c r="F53" s="156"/>
      <c r="G53" s="156">
        <v>30</v>
      </c>
      <c r="H53" s="156">
        <v>2.88</v>
      </c>
      <c r="I53" s="156">
        <v>72</v>
      </c>
      <c r="J53" s="156"/>
      <c r="K53" s="156">
        <f t="shared" ref="K53:K64" si="25">SUM(L53:O53,R53:S53)</f>
        <v>104.88</v>
      </c>
      <c r="L53" s="156">
        <v>104.88</v>
      </c>
      <c r="M53" s="156"/>
      <c r="N53" s="156"/>
      <c r="O53" s="156">
        <f t="shared" ref="O53:O64" si="26">P53+Q53</f>
        <v>0</v>
      </c>
      <c r="P53" s="156"/>
      <c r="Q53" s="156"/>
      <c r="R53" s="156"/>
      <c r="S53" s="156"/>
      <c r="T53" s="167" t="s">
        <v>378</v>
      </c>
    </row>
    <row r="54" ht="36" customHeight="1" spans="1:20">
      <c r="A54" s="153">
        <v>32</v>
      </c>
      <c r="B54" s="154" t="s">
        <v>379</v>
      </c>
      <c r="C54" s="151">
        <v>32.48</v>
      </c>
      <c r="D54" s="155">
        <f t="shared" si="9"/>
        <v>20</v>
      </c>
      <c r="E54" s="156">
        <f t="shared" si="24"/>
        <v>20</v>
      </c>
      <c r="F54" s="156"/>
      <c r="G54" s="156"/>
      <c r="H54" s="156"/>
      <c r="I54" s="156">
        <v>20</v>
      </c>
      <c r="J54" s="156"/>
      <c r="K54" s="156">
        <f t="shared" si="25"/>
        <v>20</v>
      </c>
      <c r="L54" s="156">
        <v>20</v>
      </c>
      <c r="M54" s="156"/>
      <c r="N54" s="156"/>
      <c r="O54" s="156">
        <f t="shared" si="26"/>
        <v>0</v>
      </c>
      <c r="P54" s="156"/>
      <c r="Q54" s="156"/>
      <c r="R54" s="156"/>
      <c r="S54" s="156"/>
      <c r="T54" s="160" t="s">
        <v>380</v>
      </c>
    </row>
    <row r="55" ht="18" customHeight="1" spans="1:20">
      <c r="A55" s="153">
        <v>33</v>
      </c>
      <c r="B55" s="154" t="s">
        <v>381</v>
      </c>
      <c r="C55" s="151">
        <v>8</v>
      </c>
      <c r="D55" s="155">
        <f t="shared" si="9"/>
        <v>0</v>
      </c>
      <c r="E55" s="156">
        <f t="shared" si="24"/>
        <v>0</v>
      </c>
      <c r="F55" s="156"/>
      <c r="G55" s="156"/>
      <c r="H55" s="156"/>
      <c r="I55" s="156"/>
      <c r="J55" s="156"/>
      <c r="K55" s="156">
        <f t="shared" si="25"/>
        <v>0</v>
      </c>
      <c r="L55" s="156"/>
      <c r="M55" s="156"/>
      <c r="N55" s="156"/>
      <c r="O55" s="156">
        <f t="shared" si="26"/>
        <v>0</v>
      </c>
      <c r="P55" s="156"/>
      <c r="Q55" s="156"/>
      <c r="R55" s="156"/>
      <c r="S55" s="156"/>
      <c r="T55" s="167"/>
    </row>
    <row r="56" ht="18" customHeight="1" spans="1:20">
      <c r="A56" s="153">
        <v>34</v>
      </c>
      <c r="B56" s="154" t="s">
        <v>382</v>
      </c>
      <c r="C56" s="151">
        <v>8</v>
      </c>
      <c r="D56" s="155">
        <f t="shared" si="9"/>
        <v>8</v>
      </c>
      <c r="E56" s="156">
        <f t="shared" si="24"/>
        <v>8</v>
      </c>
      <c r="F56" s="156"/>
      <c r="G56" s="156"/>
      <c r="H56" s="156"/>
      <c r="I56" s="156">
        <v>8</v>
      </c>
      <c r="J56" s="156"/>
      <c r="K56" s="156">
        <f t="shared" si="25"/>
        <v>8</v>
      </c>
      <c r="L56" s="156">
        <v>8</v>
      </c>
      <c r="M56" s="156"/>
      <c r="N56" s="156"/>
      <c r="O56" s="156">
        <f t="shared" si="26"/>
        <v>0</v>
      </c>
      <c r="P56" s="156"/>
      <c r="Q56" s="156"/>
      <c r="R56" s="156"/>
      <c r="S56" s="156"/>
      <c r="T56" s="160" t="s">
        <v>383</v>
      </c>
    </row>
    <row r="57" ht="18" customHeight="1" spans="1:20">
      <c r="A57" s="153">
        <v>35</v>
      </c>
      <c r="B57" s="154" t="s">
        <v>384</v>
      </c>
      <c r="C57" s="151">
        <v>8</v>
      </c>
      <c r="D57" s="155">
        <f t="shared" si="9"/>
        <v>8</v>
      </c>
      <c r="E57" s="156">
        <f t="shared" si="24"/>
        <v>8</v>
      </c>
      <c r="F57" s="156"/>
      <c r="G57" s="156"/>
      <c r="H57" s="156"/>
      <c r="I57" s="156">
        <v>8</v>
      </c>
      <c r="J57" s="156"/>
      <c r="K57" s="156">
        <f t="shared" si="25"/>
        <v>8</v>
      </c>
      <c r="L57" s="156">
        <v>8</v>
      </c>
      <c r="M57" s="156"/>
      <c r="N57" s="156"/>
      <c r="O57" s="156">
        <f t="shared" si="26"/>
        <v>0</v>
      </c>
      <c r="P57" s="156"/>
      <c r="Q57" s="156"/>
      <c r="R57" s="156"/>
      <c r="S57" s="156"/>
      <c r="T57" s="160" t="s">
        <v>383</v>
      </c>
    </row>
    <row r="58" ht="18" customHeight="1" spans="1:20">
      <c r="A58" s="153">
        <v>36</v>
      </c>
      <c r="B58" s="154" t="s">
        <v>385</v>
      </c>
      <c r="C58" s="151">
        <v>17</v>
      </c>
      <c r="D58" s="155">
        <f t="shared" si="9"/>
        <v>17</v>
      </c>
      <c r="E58" s="156">
        <f t="shared" si="24"/>
        <v>17</v>
      </c>
      <c r="F58" s="156"/>
      <c r="G58" s="156"/>
      <c r="H58" s="156"/>
      <c r="I58" s="156">
        <v>17</v>
      </c>
      <c r="J58" s="156"/>
      <c r="K58" s="156">
        <f t="shared" si="25"/>
        <v>17</v>
      </c>
      <c r="L58" s="156">
        <v>17</v>
      </c>
      <c r="M58" s="156"/>
      <c r="N58" s="156"/>
      <c r="O58" s="156">
        <f t="shared" si="26"/>
        <v>0</v>
      </c>
      <c r="P58" s="156"/>
      <c r="Q58" s="156"/>
      <c r="R58" s="156"/>
      <c r="S58" s="156"/>
      <c r="T58" s="160" t="s">
        <v>386</v>
      </c>
    </row>
    <row r="59" ht="18" customHeight="1" spans="1:20">
      <c r="A59" s="153">
        <v>37</v>
      </c>
      <c r="B59" s="154" t="s">
        <v>387</v>
      </c>
      <c r="C59" s="151">
        <v>11.6</v>
      </c>
      <c r="D59" s="155">
        <f t="shared" si="9"/>
        <v>11.6</v>
      </c>
      <c r="E59" s="156">
        <f t="shared" si="24"/>
        <v>11.6</v>
      </c>
      <c r="F59" s="156"/>
      <c r="G59" s="156"/>
      <c r="H59" s="156"/>
      <c r="I59" s="156">
        <v>11.6</v>
      </c>
      <c r="J59" s="156"/>
      <c r="K59" s="156">
        <f t="shared" si="25"/>
        <v>11.6</v>
      </c>
      <c r="L59" s="156">
        <v>11.6</v>
      </c>
      <c r="M59" s="156"/>
      <c r="N59" s="156"/>
      <c r="O59" s="156">
        <f t="shared" si="26"/>
        <v>0</v>
      </c>
      <c r="P59" s="156"/>
      <c r="Q59" s="156"/>
      <c r="R59" s="156"/>
      <c r="S59" s="156"/>
      <c r="T59" s="160" t="s">
        <v>388</v>
      </c>
    </row>
    <row r="60" ht="54.95" customHeight="1" spans="1:20">
      <c r="A60" s="153">
        <v>38</v>
      </c>
      <c r="B60" s="154" t="s">
        <v>389</v>
      </c>
      <c r="C60" s="151">
        <v>39.1</v>
      </c>
      <c r="D60" s="155">
        <f t="shared" si="9"/>
        <v>39.35</v>
      </c>
      <c r="E60" s="156">
        <f t="shared" si="24"/>
        <v>39.35</v>
      </c>
      <c r="F60" s="156">
        <v>2</v>
      </c>
      <c r="G60" s="156"/>
      <c r="H60" s="156"/>
      <c r="I60" s="156">
        <v>37.35</v>
      </c>
      <c r="J60" s="156"/>
      <c r="K60" s="156">
        <f t="shared" si="25"/>
        <v>39.35</v>
      </c>
      <c r="L60" s="156">
        <v>39.35</v>
      </c>
      <c r="M60" s="156"/>
      <c r="N60" s="156"/>
      <c r="O60" s="156">
        <f t="shared" si="26"/>
        <v>0</v>
      </c>
      <c r="P60" s="156"/>
      <c r="Q60" s="156"/>
      <c r="R60" s="156"/>
      <c r="S60" s="156"/>
      <c r="T60" s="160" t="s">
        <v>390</v>
      </c>
    </row>
    <row r="61" ht="102" customHeight="1" spans="1:20">
      <c r="A61" s="153">
        <v>39</v>
      </c>
      <c r="B61" s="154" t="s">
        <v>391</v>
      </c>
      <c r="C61" s="151">
        <v>65.62</v>
      </c>
      <c r="D61" s="155">
        <f t="shared" si="9"/>
        <v>72.82</v>
      </c>
      <c r="E61" s="156">
        <f t="shared" si="24"/>
        <v>72.82</v>
      </c>
      <c r="F61" s="156"/>
      <c r="G61" s="156">
        <v>12</v>
      </c>
      <c r="H61" s="156">
        <v>2.82</v>
      </c>
      <c r="I61" s="156">
        <v>58</v>
      </c>
      <c r="J61" s="156"/>
      <c r="K61" s="156">
        <f t="shared" si="25"/>
        <v>72.82</v>
      </c>
      <c r="L61" s="156">
        <v>72.82</v>
      </c>
      <c r="M61" s="156"/>
      <c r="N61" s="156"/>
      <c r="O61" s="156">
        <f t="shared" si="26"/>
        <v>0</v>
      </c>
      <c r="P61" s="156"/>
      <c r="Q61" s="156"/>
      <c r="R61" s="156"/>
      <c r="S61" s="156"/>
      <c r="T61" s="167" t="s">
        <v>392</v>
      </c>
    </row>
    <row r="62" ht="18" customHeight="1" spans="1:20">
      <c r="A62" s="153">
        <v>40</v>
      </c>
      <c r="B62" s="154" t="s">
        <v>393</v>
      </c>
      <c r="C62" s="151">
        <v>6</v>
      </c>
      <c r="D62" s="155">
        <f t="shared" si="9"/>
        <v>6</v>
      </c>
      <c r="E62" s="156">
        <f t="shared" si="24"/>
        <v>6</v>
      </c>
      <c r="F62" s="156"/>
      <c r="G62" s="156"/>
      <c r="H62" s="156"/>
      <c r="I62" s="156">
        <v>6</v>
      </c>
      <c r="J62" s="156"/>
      <c r="K62" s="156">
        <f t="shared" si="25"/>
        <v>6</v>
      </c>
      <c r="L62" s="156">
        <v>6</v>
      </c>
      <c r="M62" s="156"/>
      <c r="N62" s="156"/>
      <c r="O62" s="156">
        <f t="shared" si="26"/>
        <v>0</v>
      </c>
      <c r="P62" s="156"/>
      <c r="Q62" s="156"/>
      <c r="R62" s="156"/>
      <c r="S62" s="156"/>
      <c r="T62" s="160" t="s">
        <v>394</v>
      </c>
    </row>
    <row r="63" ht="18" customHeight="1" spans="1:20">
      <c r="A63" s="153">
        <v>41</v>
      </c>
      <c r="B63" s="160" t="s">
        <v>395</v>
      </c>
      <c r="C63" s="151">
        <v>10</v>
      </c>
      <c r="D63" s="155">
        <f t="shared" si="9"/>
        <v>10</v>
      </c>
      <c r="E63" s="156">
        <f t="shared" si="24"/>
        <v>10</v>
      </c>
      <c r="F63" s="156"/>
      <c r="G63" s="156"/>
      <c r="H63" s="156"/>
      <c r="I63" s="156">
        <v>10</v>
      </c>
      <c r="J63" s="156"/>
      <c r="K63" s="156">
        <f t="shared" si="25"/>
        <v>10</v>
      </c>
      <c r="L63" s="156">
        <v>10</v>
      </c>
      <c r="M63" s="156"/>
      <c r="N63" s="156"/>
      <c r="O63" s="156">
        <f t="shared" si="26"/>
        <v>0</v>
      </c>
      <c r="P63" s="156"/>
      <c r="Q63" s="156"/>
      <c r="R63" s="156"/>
      <c r="S63" s="156"/>
      <c r="T63" s="168" t="s">
        <v>396</v>
      </c>
    </row>
    <row r="64" ht="53.25" customHeight="1" spans="1:20">
      <c r="A64" s="153">
        <v>42</v>
      </c>
      <c r="B64" s="154" t="s">
        <v>397</v>
      </c>
      <c r="C64" s="151">
        <v>22.96</v>
      </c>
      <c r="D64" s="155">
        <f t="shared" si="9"/>
        <v>18</v>
      </c>
      <c r="E64" s="156">
        <f t="shared" si="24"/>
        <v>18</v>
      </c>
      <c r="F64" s="156"/>
      <c r="G64" s="156"/>
      <c r="H64" s="156"/>
      <c r="I64" s="156">
        <v>18</v>
      </c>
      <c r="J64" s="156"/>
      <c r="K64" s="156">
        <f t="shared" si="25"/>
        <v>18</v>
      </c>
      <c r="L64" s="156">
        <v>18</v>
      </c>
      <c r="M64" s="156"/>
      <c r="N64" s="156"/>
      <c r="O64" s="156">
        <f t="shared" si="26"/>
        <v>0</v>
      </c>
      <c r="P64" s="156"/>
      <c r="Q64" s="156"/>
      <c r="R64" s="156"/>
      <c r="S64" s="156"/>
      <c r="T64" s="160" t="s">
        <v>398</v>
      </c>
    </row>
    <row r="65" ht="18" customHeight="1" spans="1:20">
      <c r="A65" s="149"/>
      <c r="B65" s="150" t="s">
        <v>399</v>
      </c>
      <c r="C65" s="151">
        <v>660.26</v>
      </c>
      <c r="D65" s="151">
        <f t="shared" si="9"/>
        <v>631.04</v>
      </c>
      <c r="E65" s="152">
        <f>SUM(E66:E68)</f>
        <v>631.04</v>
      </c>
      <c r="F65" s="152">
        <f t="shared" ref="F65:S65" si="27">SUM(F66:F68)</f>
        <v>8</v>
      </c>
      <c r="G65" s="152">
        <f t="shared" si="27"/>
        <v>189.5</v>
      </c>
      <c r="H65" s="152">
        <f t="shared" si="27"/>
        <v>34.65</v>
      </c>
      <c r="I65" s="152">
        <f t="shared" si="27"/>
        <v>398.3</v>
      </c>
      <c r="J65" s="152">
        <f t="shared" si="27"/>
        <v>0.59</v>
      </c>
      <c r="K65" s="152">
        <f t="shared" si="27"/>
        <v>631.04</v>
      </c>
      <c r="L65" s="152">
        <f t="shared" si="27"/>
        <v>631.04</v>
      </c>
      <c r="M65" s="152">
        <f t="shared" si="27"/>
        <v>0</v>
      </c>
      <c r="N65" s="152">
        <f t="shared" si="27"/>
        <v>0</v>
      </c>
      <c r="O65" s="152">
        <f t="shared" si="27"/>
        <v>0</v>
      </c>
      <c r="P65" s="152">
        <f t="shared" si="27"/>
        <v>0</v>
      </c>
      <c r="Q65" s="152">
        <f t="shared" si="27"/>
        <v>0</v>
      </c>
      <c r="R65" s="152">
        <f t="shared" si="27"/>
        <v>0</v>
      </c>
      <c r="S65" s="152">
        <f t="shared" si="27"/>
        <v>0</v>
      </c>
      <c r="T65" s="166"/>
    </row>
    <row r="66" ht="90" spans="1:20">
      <c r="A66" s="153">
        <v>43</v>
      </c>
      <c r="B66" s="154" t="s">
        <v>400</v>
      </c>
      <c r="C66" s="151">
        <v>534.19</v>
      </c>
      <c r="D66" s="155">
        <f t="shared" ref="D66:D83" si="28">L66+M66+N66</f>
        <v>496.37</v>
      </c>
      <c r="E66" s="156">
        <f>SUM(F66:J66)</f>
        <v>496.37</v>
      </c>
      <c r="F66" s="156">
        <v>8</v>
      </c>
      <c r="G66" s="156">
        <v>132.5</v>
      </c>
      <c r="H66" s="156">
        <v>23.86</v>
      </c>
      <c r="I66" s="156">
        <v>331.8</v>
      </c>
      <c r="J66" s="156">
        <v>0.21</v>
      </c>
      <c r="K66" s="156">
        <f>SUM(L66:O66,R66:S66)</f>
        <v>496.37</v>
      </c>
      <c r="L66" s="156">
        <v>496.37</v>
      </c>
      <c r="M66" s="156"/>
      <c r="N66" s="156"/>
      <c r="O66" s="156">
        <f>P66+Q66</f>
        <v>0</v>
      </c>
      <c r="P66" s="156"/>
      <c r="Q66" s="156"/>
      <c r="R66" s="156"/>
      <c r="S66" s="156"/>
      <c r="T66" s="167" t="s">
        <v>401</v>
      </c>
    </row>
    <row r="67" ht="101.25" spans="1:20">
      <c r="A67" s="153">
        <v>44</v>
      </c>
      <c r="B67" s="154" t="s">
        <v>402</v>
      </c>
      <c r="C67" s="151">
        <v>70.1</v>
      </c>
      <c r="D67" s="155">
        <f t="shared" si="28"/>
        <v>84.46</v>
      </c>
      <c r="E67" s="156">
        <f>SUM(F67:J67)</f>
        <v>84.46</v>
      </c>
      <c r="F67" s="156"/>
      <c r="G67" s="156">
        <v>40</v>
      </c>
      <c r="H67" s="156">
        <v>3.6</v>
      </c>
      <c r="I67" s="156">
        <v>40.5</v>
      </c>
      <c r="J67" s="156">
        <v>0.36</v>
      </c>
      <c r="K67" s="156">
        <f>SUM(L67:O67,R67:S67)</f>
        <v>84.46</v>
      </c>
      <c r="L67" s="156">
        <v>84.46</v>
      </c>
      <c r="M67" s="156"/>
      <c r="N67" s="156"/>
      <c r="O67" s="156">
        <f>P67+Q67</f>
        <v>0</v>
      </c>
      <c r="P67" s="156"/>
      <c r="Q67" s="156"/>
      <c r="R67" s="156"/>
      <c r="S67" s="156"/>
      <c r="T67" s="167" t="s">
        <v>403</v>
      </c>
    </row>
    <row r="68" ht="56.25" spans="1:20">
      <c r="A68" s="153">
        <v>45</v>
      </c>
      <c r="B68" s="154" t="s">
        <v>404</v>
      </c>
      <c r="C68" s="151">
        <v>49.97</v>
      </c>
      <c r="D68" s="155">
        <f t="shared" si="28"/>
        <v>50.21</v>
      </c>
      <c r="E68" s="156">
        <f>SUM(F68:J68)</f>
        <v>50.21</v>
      </c>
      <c r="F68" s="156"/>
      <c r="G68" s="156">
        <v>17</v>
      </c>
      <c r="H68" s="156">
        <v>7.19</v>
      </c>
      <c r="I68" s="156">
        <v>26</v>
      </c>
      <c r="J68" s="156">
        <v>0.02</v>
      </c>
      <c r="K68" s="156">
        <f>SUM(L68:O68,R68:S68)</f>
        <v>50.21</v>
      </c>
      <c r="L68" s="156">
        <f>50.19+0.02</f>
        <v>50.21</v>
      </c>
      <c r="M68" s="156"/>
      <c r="N68" s="156"/>
      <c r="O68" s="156">
        <f>P68+Q68</f>
        <v>0</v>
      </c>
      <c r="P68" s="156"/>
      <c r="Q68" s="156"/>
      <c r="R68" s="156"/>
      <c r="S68" s="156"/>
      <c r="T68" s="167" t="s">
        <v>405</v>
      </c>
    </row>
    <row r="69" ht="18" customHeight="1" spans="1:20">
      <c r="A69" s="149"/>
      <c r="B69" s="150" t="s">
        <v>406</v>
      </c>
      <c r="C69" s="151">
        <v>181.14</v>
      </c>
      <c r="D69" s="151">
        <f t="shared" si="28"/>
        <v>135.39</v>
      </c>
      <c r="E69" s="152">
        <f>E70</f>
        <v>135.39</v>
      </c>
      <c r="F69" s="152">
        <f t="shared" ref="F69:S69" si="29">F70</f>
        <v>0</v>
      </c>
      <c r="G69" s="152">
        <f t="shared" si="29"/>
        <v>23</v>
      </c>
      <c r="H69" s="152">
        <f t="shared" si="29"/>
        <v>12.36</v>
      </c>
      <c r="I69" s="152">
        <f t="shared" si="29"/>
        <v>100</v>
      </c>
      <c r="J69" s="152">
        <f t="shared" si="29"/>
        <v>0.03</v>
      </c>
      <c r="K69" s="152">
        <f t="shared" si="29"/>
        <v>135.39</v>
      </c>
      <c r="L69" s="152">
        <f t="shared" si="29"/>
        <v>135.39</v>
      </c>
      <c r="M69" s="152">
        <f t="shared" si="29"/>
        <v>0</v>
      </c>
      <c r="N69" s="152">
        <f t="shared" si="29"/>
        <v>0</v>
      </c>
      <c r="O69" s="152">
        <f t="shared" si="29"/>
        <v>0</v>
      </c>
      <c r="P69" s="152">
        <f t="shared" si="29"/>
        <v>0</v>
      </c>
      <c r="Q69" s="152">
        <f t="shared" si="29"/>
        <v>0</v>
      </c>
      <c r="R69" s="152">
        <f t="shared" si="29"/>
        <v>0</v>
      </c>
      <c r="S69" s="152">
        <f t="shared" si="29"/>
        <v>0</v>
      </c>
      <c r="T69" s="166"/>
    </row>
    <row r="70" ht="78.75" spans="1:20">
      <c r="A70" s="153">
        <v>46</v>
      </c>
      <c r="B70" s="154" t="s">
        <v>407</v>
      </c>
      <c r="C70" s="151">
        <v>181.14</v>
      </c>
      <c r="D70" s="155">
        <f t="shared" si="28"/>
        <v>135.39</v>
      </c>
      <c r="E70" s="156">
        <f>SUM(F70:J70)</f>
        <v>135.39</v>
      </c>
      <c r="F70" s="156"/>
      <c r="G70" s="156">
        <v>23</v>
      </c>
      <c r="H70" s="156">
        <v>12.36</v>
      </c>
      <c r="I70" s="156">
        <v>100</v>
      </c>
      <c r="J70" s="156">
        <v>0.03</v>
      </c>
      <c r="K70" s="156">
        <f>SUM(L70:O70,R70:S70)</f>
        <v>135.39</v>
      </c>
      <c r="L70" s="156">
        <v>135.39</v>
      </c>
      <c r="M70" s="156"/>
      <c r="N70" s="156"/>
      <c r="O70" s="156">
        <f>P70+Q70</f>
        <v>0</v>
      </c>
      <c r="P70" s="156"/>
      <c r="Q70" s="156"/>
      <c r="R70" s="156"/>
      <c r="S70" s="156"/>
      <c r="T70" s="167" t="s">
        <v>408</v>
      </c>
    </row>
    <row r="71" ht="18" customHeight="1" spans="1:20">
      <c r="A71" s="149"/>
      <c r="B71" s="150" t="s">
        <v>409</v>
      </c>
      <c r="C71" s="151">
        <v>466.99</v>
      </c>
      <c r="D71" s="151">
        <f t="shared" si="28"/>
        <v>491.91</v>
      </c>
      <c r="E71" s="152">
        <f>SUM(E72:E73)</f>
        <v>491.91</v>
      </c>
      <c r="F71" s="152">
        <f t="shared" ref="F71:S71" si="30">SUM(F72:F73)</f>
        <v>4</v>
      </c>
      <c r="G71" s="152">
        <f t="shared" si="30"/>
        <v>38.4</v>
      </c>
      <c r="H71" s="152">
        <f t="shared" si="30"/>
        <v>14.38</v>
      </c>
      <c r="I71" s="152">
        <f t="shared" si="30"/>
        <v>435</v>
      </c>
      <c r="J71" s="152">
        <f t="shared" si="30"/>
        <v>0.13</v>
      </c>
      <c r="K71" s="152">
        <f t="shared" si="30"/>
        <v>491.91</v>
      </c>
      <c r="L71" s="152">
        <f t="shared" si="30"/>
        <v>491.91</v>
      </c>
      <c r="M71" s="152">
        <f t="shared" si="30"/>
        <v>0</v>
      </c>
      <c r="N71" s="152">
        <f t="shared" si="30"/>
        <v>0</v>
      </c>
      <c r="O71" s="152">
        <f t="shared" si="30"/>
        <v>0</v>
      </c>
      <c r="P71" s="152">
        <f t="shared" si="30"/>
        <v>0</v>
      </c>
      <c r="Q71" s="152">
        <f t="shared" si="30"/>
        <v>0</v>
      </c>
      <c r="R71" s="152">
        <f t="shared" si="30"/>
        <v>0</v>
      </c>
      <c r="S71" s="152">
        <f t="shared" si="30"/>
        <v>0</v>
      </c>
      <c r="T71" s="166"/>
    </row>
    <row r="72" ht="146.25" spans="1:20">
      <c r="A72" s="153">
        <v>47</v>
      </c>
      <c r="B72" s="154" t="s">
        <v>410</v>
      </c>
      <c r="C72" s="151">
        <v>311.49</v>
      </c>
      <c r="D72" s="155">
        <f t="shared" si="28"/>
        <v>307.42</v>
      </c>
      <c r="E72" s="156">
        <f>SUM(F72:J72)</f>
        <v>307.42</v>
      </c>
      <c r="F72" s="156"/>
      <c r="G72" s="156">
        <v>21</v>
      </c>
      <c r="H72" s="156">
        <v>11.38</v>
      </c>
      <c r="I72" s="156">
        <v>275</v>
      </c>
      <c r="J72" s="156">
        <v>0.04</v>
      </c>
      <c r="K72" s="156">
        <f>SUM(L72:O72,R72:S72)</f>
        <v>307.42</v>
      </c>
      <c r="L72" s="156">
        <v>307.42</v>
      </c>
      <c r="M72" s="156"/>
      <c r="N72" s="156"/>
      <c r="O72" s="156">
        <f>P72+Q72</f>
        <v>0</v>
      </c>
      <c r="P72" s="156"/>
      <c r="Q72" s="156"/>
      <c r="R72" s="156"/>
      <c r="S72" s="156"/>
      <c r="T72" s="167" t="s">
        <v>411</v>
      </c>
    </row>
    <row r="73" ht="45" spans="1:20">
      <c r="A73" s="153">
        <v>48</v>
      </c>
      <c r="B73" s="154" t="s">
        <v>412</v>
      </c>
      <c r="C73" s="151">
        <v>155.5</v>
      </c>
      <c r="D73" s="155">
        <f t="shared" si="28"/>
        <v>184.49</v>
      </c>
      <c r="E73" s="156">
        <f>SUM(F73:J73)</f>
        <v>184.49</v>
      </c>
      <c r="F73" s="156">
        <v>4</v>
      </c>
      <c r="G73" s="156">
        <v>17.4</v>
      </c>
      <c r="H73" s="156">
        <v>3</v>
      </c>
      <c r="I73" s="156">
        <v>160</v>
      </c>
      <c r="J73" s="156">
        <v>0.09</v>
      </c>
      <c r="K73" s="156">
        <f>SUM(L73:O73,R73:S73)</f>
        <v>184.49</v>
      </c>
      <c r="L73" s="156">
        <f>184.4+0.09</f>
        <v>184.49</v>
      </c>
      <c r="M73" s="156"/>
      <c r="N73" s="156"/>
      <c r="O73" s="156">
        <f>P73+Q73</f>
        <v>0</v>
      </c>
      <c r="P73" s="156"/>
      <c r="Q73" s="156"/>
      <c r="R73" s="156"/>
      <c r="S73" s="156"/>
      <c r="T73" s="167" t="s">
        <v>413</v>
      </c>
    </row>
    <row r="74" ht="18" customHeight="1" spans="1:20">
      <c r="A74" s="149"/>
      <c r="B74" s="150" t="s">
        <v>414</v>
      </c>
      <c r="C74" s="151">
        <v>137.14</v>
      </c>
      <c r="D74" s="151">
        <f t="shared" si="28"/>
        <v>108.53</v>
      </c>
      <c r="E74" s="152">
        <f>E75</f>
        <v>108.53</v>
      </c>
      <c r="F74" s="152">
        <f t="shared" ref="F74:S74" si="31">F75</f>
        <v>0</v>
      </c>
      <c r="G74" s="152">
        <f t="shared" si="31"/>
        <v>11</v>
      </c>
      <c r="H74" s="152">
        <f t="shared" si="31"/>
        <v>6.53</v>
      </c>
      <c r="I74" s="152">
        <f t="shared" si="31"/>
        <v>91</v>
      </c>
      <c r="J74" s="152">
        <f t="shared" si="31"/>
        <v>0</v>
      </c>
      <c r="K74" s="152">
        <f t="shared" si="31"/>
        <v>108.53</v>
      </c>
      <c r="L74" s="152">
        <f t="shared" si="31"/>
        <v>108.53</v>
      </c>
      <c r="M74" s="152">
        <f t="shared" si="31"/>
        <v>0</v>
      </c>
      <c r="N74" s="152">
        <f t="shared" si="31"/>
        <v>0</v>
      </c>
      <c r="O74" s="152">
        <f t="shared" si="31"/>
        <v>0</v>
      </c>
      <c r="P74" s="152">
        <f t="shared" si="31"/>
        <v>0</v>
      </c>
      <c r="Q74" s="152">
        <f t="shared" si="31"/>
        <v>0</v>
      </c>
      <c r="R74" s="152">
        <f t="shared" si="31"/>
        <v>0</v>
      </c>
      <c r="S74" s="152">
        <f t="shared" si="31"/>
        <v>0</v>
      </c>
      <c r="T74" s="166"/>
    </row>
    <row r="75" ht="56.25" spans="1:20">
      <c r="A75" s="153">
        <v>49</v>
      </c>
      <c r="B75" s="154" t="s">
        <v>415</v>
      </c>
      <c r="C75" s="151">
        <v>137.14</v>
      </c>
      <c r="D75" s="155">
        <f t="shared" si="28"/>
        <v>108.53</v>
      </c>
      <c r="E75" s="156">
        <f>SUM(F75:J75)</f>
        <v>108.53</v>
      </c>
      <c r="F75" s="156"/>
      <c r="G75" s="156">
        <v>11</v>
      </c>
      <c r="H75" s="156">
        <v>6.53</v>
      </c>
      <c r="I75" s="156">
        <v>91</v>
      </c>
      <c r="J75" s="156"/>
      <c r="K75" s="156">
        <f>SUM(L75:O75,R75:S75)</f>
        <v>108.53</v>
      </c>
      <c r="L75" s="156">
        <v>108.53</v>
      </c>
      <c r="M75" s="156"/>
      <c r="N75" s="156"/>
      <c r="O75" s="156">
        <f>P75+Q75</f>
        <v>0</v>
      </c>
      <c r="P75" s="156"/>
      <c r="Q75" s="156"/>
      <c r="R75" s="156"/>
      <c r="S75" s="156"/>
      <c r="T75" s="167" t="s">
        <v>416</v>
      </c>
    </row>
    <row r="76" ht="18" customHeight="1" spans="1:20">
      <c r="A76" s="149"/>
      <c r="B76" s="150" t="s">
        <v>417</v>
      </c>
      <c r="C76" s="151">
        <v>387.09</v>
      </c>
      <c r="D76" s="151">
        <f t="shared" si="28"/>
        <v>298.54</v>
      </c>
      <c r="E76" s="152">
        <f>SUM(E77:E80)</f>
        <v>298.54</v>
      </c>
      <c r="F76" s="152">
        <f t="shared" ref="F76:S76" si="32">SUM(F77:F80)</f>
        <v>0</v>
      </c>
      <c r="G76" s="152">
        <f t="shared" si="32"/>
        <v>28.4</v>
      </c>
      <c r="H76" s="152">
        <f t="shared" si="32"/>
        <v>25.08</v>
      </c>
      <c r="I76" s="152">
        <f t="shared" si="32"/>
        <v>244.7</v>
      </c>
      <c r="J76" s="152">
        <f t="shared" si="32"/>
        <v>0.36</v>
      </c>
      <c r="K76" s="152">
        <f t="shared" si="32"/>
        <v>298.54</v>
      </c>
      <c r="L76" s="152">
        <f t="shared" si="32"/>
        <v>298.54</v>
      </c>
      <c r="M76" s="152">
        <f t="shared" si="32"/>
        <v>0</v>
      </c>
      <c r="N76" s="152">
        <f t="shared" si="32"/>
        <v>0</v>
      </c>
      <c r="O76" s="152">
        <f t="shared" si="32"/>
        <v>0</v>
      </c>
      <c r="P76" s="152">
        <f t="shared" si="32"/>
        <v>0</v>
      </c>
      <c r="Q76" s="152">
        <f t="shared" si="32"/>
        <v>0</v>
      </c>
      <c r="R76" s="152">
        <f t="shared" si="32"/>
        <v>0</v>
      </c>
      <c r="S76" s="152">
        <f t="shared" si="32"/>
        <v>0</v>
      </c>
      <c r="T76" s="166"/>
    </row>
    <row r="77" ht="67.5" spans="1:20">
      <c r="A77" s="153">
        <v>50</v>
      </c>
      <c r="B77" s="154" t="s">
        <v>418</v>
      </c>
      <c r="C77" s="151">
        <v>64.28</v>
      </c>
      <c r="D77" s="155">
        <f t="shared" si="28"/>
        <v>51.82</v>
      </c>
      <c r="E77" s="156">
        <f>SUM(F77:J77)</f>
        <v>51.82</v>
      </c>
      <c r="F77" s="156"/>
      <c r="G77" s="156">
        <v>5.4</v>
      </c>
      <c r="H77" s="156">
        <v>6.36</v>
      </c>
      <c r="I77" s="156">
        <v>40</v>
      </c>
      <c r="J77" s="156">
        <v>0.06</v>
      </c>
      <c r="K77" s="156">
        <f>SUM(L77:O77,R77:S77)</f>
        <v>51.82</v>
      </c>
      <c r="L77" s="156">
        <v>51.82</v>
      </c>
      <c r="M77" s="156"/>
      <c r="N77" s="156"/>
      <c r="O77" s="156">
        <f>P77+Q77</f>
        <v>0</v>
      </c>
      <c r="P77" s="156"/>
      <c r="Q77" s="156"/>
      <c r="R77" s="156"/>
      <c r="S77" s="156"/>
      <c r="T77" s="167" t="s">
        <v>419</v>
      </c>
    </row>
    <row r="78" ht="81.95" customHeight="1" spans="1:20">
      <c r="A78" s="153">
        <v>51</v>
      </c>
      <c r="B78" s="154" t="s">
        <v>420</v>
      </c>
      <c r="C78" s="151">
        <v>63.98</v>
      </c>
      <c r="D78" s="155">
        <f t="shared" si="28"/>
        <v>79.59</v>
      </c>
      <c r="E78" s="156">
        <f>SUM(F78:J78)</f>
        <v>79.59</v>
      </c>
      <c r="F78" s="156"/>
      <c r="G78" s="156">
        <v>7.8</v>
      </c>
      <c r="H78" s="156">
        <v>6.78</v>
      </c>
      <c r="I78" s="156">
        <v>65</v>
      </c>
      <c r="J78" s="156">
        <v>0.01</v>
      </c>
      <c r="K78" s="156">
        <f>SUM(L78:O78,R78:S78)</f>
        <v>79.59</v>
      </c>
      <c r="L78" s="156">
        <v>79.59</v>
      </c>
      <c r="M78" s="156"/>
      <c r="N78" s="156"/>
      <c r="O78" s="156">
        <f>P78+Q78</f>
        <v>0</v>
      </c>
      <c r="P78" s="156"/>
      <c r="Q78" s="156"/>
      <c r="R78" s="156"/>
      <c r="S78" s="156"/>
      <c r="T78" s="167" t="s">
        <v>421</v>
      </c>
    </row>
    <row r="79" ht="93" customHeight="1" spans="1:20">
      <c r="A79" s="153">
        <v>52</v>
      </c>
      <c r="B79" s="154" t="s">
        <v>422</v>
      </c>
      <c r="C79" s="151">
        <v>186.01</v>
      </c>
      <c r="D79" s="155">
        <f t="shared" si="28"/>
        <v>111.62</v>
      </c>
      <c r="E79" s="156">
        <f>SUM(F79:J79)</f>
        <v>111.62</v>
      </c>
      <c r="F79" s="156"/>
      <c r="G79" s="156">
        <v>10.4</v>
      </c>
      <c r="H79" s="156">
        <v>6.12</v>
      </c>
      <c r="I79" s="156">
        <v>95</v>
      </c>
      <c r="J79" s="156">
        <v>0.1</v>
      </c>
      <c r="K79" s="156">
        <f>SUM(L79:O79,R79:S79)</f>
        <v>111.62</v>
      </c>
      <c r="L79" s="156">
        <v>111.62</v>
      </c>
      <c r="M79" s="156"/>
      <c r="N79" s="156"/>
      <c r="O79" s="156">
        <f>P79+Q79</f>
        <v>0</v>
      </c>
      <c r="P79" s="156"/>
      <c r="Q79" s="156"/>
      <c r="R79" s="156"/>
      <c r="S79" s="156"/>
      <c r="T79" s="167" t="s">
        <v>423</v>
      </c>
    </row>
    <row r="80" ht="33.75" spans="1:20">
      <c r="A80" s="153">
        <v>53</v>
      </c>
      <c r="B80" s="154" t="s">
        <v>424</v>
      </c>
      <c r="C80" s="151">
        <v>61.62</v>
      </c>
      <c r="D80" s="155">
        <f t="shared" si="28"/>
        <v>55.51</v>
      </c>
      <c r="E80" s="156">
        <f>SUM(F80:J80)</f>
        <v>55.51</v>
      </c>
      <c r="F80" s="158"/>
      <c r="G80" s="158">
        <v>4.8</v>
      </c>
      <c r="H80" s="158">
        <v>5.82</v>
      </c>
      <c r="I80" s="158">
        <v>44.7</v>
      </c>
      <c r="J80" s="158">
        <v>0.19</v>
      </c>
      <c r="K80" s="156">
        <f>SUM(L80:O80,R80:S80)</f>
        <v>55.51</v>
      </c>
      <c r="L80" s="156">
        <v>55.51</v>
      </c>
      <c r="M80" s="156"/>
      <c r="N80" s="156"/>
      <c r="O80" s="156">
        <f>P80+Q80</f>
        <v>0</v>
      </c>
      <c r="P80" s="156"/>
      <c r="Q80" s="156"/>
      <c r="R80" s="156"/>
      <c r="S80" s="156"/>
      <c r="T80" s="167" t="s">
        <v>425</v>
      </c>
    </row>
    <row r="81" ht="18" customHeight="1" spans="1:20">
      <c r="A81" s="149"/>
      <c r="B81" s="150" t="s">
        <v>426</v>
      </c>
      <c r="C81" s="151">
        <v>476.37</v>
      </c>
      <c r="D81" s="151">
        <f t="shared" si="28"/>
        <v>403.12</v>
      </c>
      <c r="E81" s="152">
        <f>SUM(E82:E83)</f>
        <v>403.12</v>
      </c>
      <c r="F81" s="152">
        <f t="shared" ref="F81:S81" si="33">SUM(F82:F83)</f>
        <v>32</v>
      </c>
      <c r="G81" s="152">
        <f t="shared" si="33"/>
        <v>60</v>
      </c>
      <c r="H81" s="152">
        <f t="shared" si="33"/>
        <v>50.58</v>
      </c>
      <c r="I81" s="152">
        <f t="shared" si="33"/>
        <v>260</v>
      </c>
      <c r="J81" s="152">
        <f t="shared" si="33"/>
        <v>0.54</v>
      </c>
      <c r="K81" s="152">
        <f t="shared" si="33"/>
        <v>403.12</v>
      </c>
      <c r="L81" s="152">
        <f t="shared" si="33"/>
        <v>403.12</v>
      </c>
      <c r="M81" s="152">
        <f t="shared" si="33"/>
        <v>0</v>
      </c>
      <c r="N81" s="152">
        <f t="shared" si="33"/>
        <v>0</v>
      </c>
      <c r="O81" s="152">
        <f t="shared" si="33"/>
        <v>0</v>
      </c>
      <c r="P81" s="152">
        <f t="shared" si="33"/>
        <v>0</v>
      </c>
      <c r="Q81" s="152">
        <f t="shared" si="33"/>
        <v>0</v>
      </c>
      <c r="R81" s="152">
        <f t="shared" si="33"/>
        <v>0</v>
      </c>
      <c r="S81" s="152">
        <f t="shared" si="33"/>
        <v>0</v>
      </c>
      <c r="T81" s="166"/>
    </row>
    <row r="82" s="130" customFormat="1" ht="135" spans="1:21">
      <c r="A82" s="153">
        <v>54</v>
      </c>
      <c r="B82" s="154" t="s">
        <v>427</v>
      </c>
      <c r="C82" s="151">
        <v>429.97</v>
      </c>
      <c r="D82" s="155">
        <f t="shared" si="28"/>
        <v>356.09</v>
      </c>
      <c r="E82" s="156">
        <f>SUM(F82:J82)</f>
        <v>356.09</v>
      </c>
      <c r="F82" s="158">
        <v>32</v>
      </c>
      <c r="G82" s="158">
        <v>48</v>
      </c>
      <c r="H82" s="158">
        <v>50.58</v>
      </c>
      <c r="I82" s="158">
        <v>225</v>
      </c>
      <c r="J82" s="158">
        <v>0.51</v>
      </c>
      <c r="K82" s="156">
        <f>SUM(L82:O82,R82:S82)</f>
        <v>356.09</v>
      </c>
      <c r="L82" s="156">
        <v>356.09</v>
      </c>
      <c r="M82" s="156"/>
      <c r="N82" s="156"/>
      <c r="O82" s="156">
        <f>P82+Q82</f>
        <v>0</v>
      </c>
      <c r="P82" s="156"/>
      <c r="Q82" s="156"/>
      <c r="R82" s="156"/>
      <c r="S82" s="156"/>
      <c r="T82" s="170" t="s">
        <v>428</v>
      </c>
      <c r="U82"/>
    </row>
    <row r="83" ht="33.75" spans="1:20">
      <c r="A83" s="153">
        <v>55</v>
      </c>
      <c r="B83" s="154" t="s">
        <v>429</v>
      </c>
      <c r="C83" s="151">
        <v>46.4</v>
      </c>
      <c r="D83" s="155">
        <f t="shared" si="28"/>
        <v>47.03</v>
      </c>
      <c r="E83" s="156">
        <f>SUM(F83:J83)</f>
        <v>47.03</v>
      </c>
      <c r="F83" s="156"/>
      <c r="G83" s="156">
        <v>12</v>
      </c>
      <c r="H83" s="156"/>
      <c r="I83" s="156">
        <v>35</v>
      </c>
      <c r="J83" s="156">
        <v>0.03</v>
      </c>
      <c r="K83" s="156">
        <f>SUM(L83:O83,R83:S83)</f>
        <v>47.03</v>
      </c>
      <c r="L83" s="156">
        <v>47.03</v>
      </c>
      <c r="M83" s="156"/>
      <c r="N83" s="156"/>
      <c r="O83" s="156">
        <f>P83+Q83</f>
        <v>0</v>
      </c>
      <c r="P83" s="156"/>
      <c r="Q83" s="156"/>
      <c r="R83" s="156"/>
      <c r="S83" s="156"/>
      <c r="T83" s="160" t="s">
        <v>430</v>
      </c>
    </row>
    <row r="84" s="1" customFormat="1" ht="18" customHeight="1" spans="1:21">
      <c r="A84" s="144" t="s">
        <v>431</v>
      </c>
      <c r="B84" s="147" t="s">
        <v>69</v>
      </c>
      <c r="C84" s="148">
        <v>2988.39</v>
      </c>
      <c r="D84" s="146">
        <f>D85+D88+D92+D94+D96</f>
        <v>3216.58</v>
      </c>
      <c r="E84" s="146">
        <f>E85+E88+E92+E94+E96</f>
        <v>3239.01</v>
      </c>
      <c r="F84" s="146">
        <f t="shared" ref="F84:S84" si="34">F85+F88+F92+F94+F96</f>
        <v>4</v>
      </c>
      <c r="G84" s="146">
        <f t="shared" si="34"/>
        <v>730.1</v>
      </c>
      <c r="H84" s="146">
        <f t="shared" si="34"/>
        <v>208.67</v>
      </c>
      <c r="I84" s="146">
        <f t="shared" si="34"/>
        <v>2295.66</v>
      </c>
      <c r="J84" s="146">
        <f t="shared" si="34"/>
        <v>0.58</v>
      </c>
      <c r="K84" s="146">
        <f t="shared" si="34"/>
        <v>3239.01</v>
      </c>
      <c r="L84" s="146">
        <f t="shared" si="34"/>
        <v>1688.38</v>
      </c>
      <c r="M84" s="146">
        <f t="shared" si="34"/>
        <v>188.8</v>
      </c>
      <c r="N84" s="146">
        <f t="shared" si="34"/>
        <v>1339.4</v>
      </c>
      <c r="O84" s="146">
        <f t="shared" si="34"/>
        <v>22.43</v>
      </c>
      <c r="P84" s="146">
        <f t="shared" si="34"/>
        <v>22.43</v>
      </c>
      <c r="Q84" s="146">
        <f t="shared" si="34"/>
        <v>0</v>
      </c>
      <c r="R84" s="146">
        <f t="shared" si="34"/>
        <v>0</v>
      </c>
      <c r="S84" s="146">
        <f t="shared" si="34"/>
        <v>0</v>
      </c>
      <c r="T84" s="165"/>
      <c r="U84"/>
    </row>
    <row r="85" ht="18" customHeight="1" spans="1:20">
      <c r="A85" s="149"/>
      <c r="B85" s="150" t="s">
        <v>432</v>
      </c>
      <c r="C85" s="151">
        <v>48</v>
      </c>
      <c r="D85" s="151">
        <f t="shared" ref="D85:D97" si="35">L85+M85+N85</f>
        <v>48</v>
      </c>
      <c r="E85" s="152">
        <f>E86</f>
        <v>48</v>
      </c>
      <c r="F85" s="152">
        <f t="shared" ref="F85:S85" si="36">F86</f>
        <v>0</v>
      </c>
      <c r="G85" s="152">
        <f t="shared" si="36"/>
        <v>0</v>
      </c>
      <c r="H85" s="152">
        <f t="shared" si="36"/>
        <v>0</v>
      </c>
      <c r="I85" s="152">
        <f t="shared" si="36"/>
        <v>48</v>
      </c>
      <c r="J85" s="152">
        <f t="shared" si="36"/>
        <v>0</v>
      </c>
      <c r="K85" s="152">
        <f t="shared" si="36"/>
        <v>48</v>
      </c>
      <c r="L85" s="152">
        <f t="shared" si="36"/>
        <v>48</v>
      </c>
      <c r="M85" s="152">
        <f t="shared" si="36"/>
        <v>0</v>
      </c>
      <c r="N85" s="152">
        <f t="shared" si="36"/>
        <v>0</v>
      </c>
      <c r="O85" s="152">
        <f t="shared" si="36"/>
        <v>0</v>
      </c>
      <c r="P85" s="152">
        <f t="shared" si="36"/>
        <v>0</v>
      </c>
      <c r="Q85" s="152">
        <f t="shared" si="36"/>
        <v>0</v>
      </c>
      <c r="R85" s="152">
        <f t="shared" si="36"/>
        <v>0</v>
      </c>
      <c r="S85" s="152">
        <f t="shared" si="36"/>
        <v>0</v>
      </c>
      <c r="T85" s="166"/>
    </row>
    <row r="86" ht="18" customHeight="1" spans="1:20">
      <c r="A86" s="153">
        <v>56</v>
      </c>
      <c r="B86" s="154" t="s">
        <v>433</v>
      </c>
      <c r="C86" s="151">
        <v>48</v>
      </c>
      <c r="D86" s="155">
        <f t="shared" si="35"/>
        <v>48</v>
      </c>
      <c r="E86" s="156">
        <f>SUM(F86:J86)</f>
        <v>48</v>
      </c>
      <c r="F86" s="156"/>
      <c r="G86" s="156"/>
      <c r="H86" s="156"/>
      <c r="I86" s="156">
        <v>48</v>
      </c>
      <c r="J86" s="156"/>
      <c r="K86" s="156">
        <f>SUM(L86:O86,R86:S86)</f>
        <v>48</v>
      </c>
      <c r="L86" s="156">
        <v>48</v>
      </c>
      <c r="M86" s="156"/>
      <c r="N86" s="156"/>
      <c r="O86" s="156">
        <f>P86+Q86</f>
        <v>0</v>
      </c>
      <c r="P86" s="156"/>
      <c r="Q86" s="156"/>
      <c r="R86" s="156"/>
      <c r="S86" s="156"/>
      <c r="T86" s="167" t="s">
        <v>434</v>
      </c>
    </row>
    <row r="87" s="131" customFormat="1" ht="18" customHeight="1" spans="1:21">
      <c r="A87" s="153"/>
      <c r="B87" s="154" t="s">
        <v>435</v>
      </c>
      <c r="C87" s="151">
        <v>0</v>
      </c>
      <c r="D87" s="155">
        <f t="shared" si="35"/>
        <v>0</v>
      </c>
      <c r="E87" s="156">
        <f>SUM(F87:J87)</f>
        <v>0</v>
      </c>
      <c r="F87" s="158"/>
      <c r="G87" s="158"/>
      <c r="H87" s="158"/>
      <c r="I87" s="158"/>
      <c r="J87" s="158"/>
      <c r="K87" s="156">
        <f>SUM(L87:O87,R87:S87)</f>
        <v>0</v>
      </c>
      <c r="L87" s="158"/>
      <c r="M87" s="158"/>
      <c r="N87" s="158"/>
      <c r="O87" s="156">
        <f>P87+Q87</f>
        <v>0</v>
      </c>
      <c r="P87" s="158"/>
      <c r="Q87" s="158"/>
      <c r="R87" s="158"/>
      <c r="S87" s="158"/>
      <c r="T87" s="167"/>
      <c r="U87"/>
    </row>
    <row r="88" ht="18" customHeight="1" spans="1:20">
      <c r="A88" s="149"/>
      <c r="B88" s="150" t="s">
        <v>436</v>
      </c>
      <c r="C88" s="151">
        <v>2502.98</v>
      </c>
      <c r="D88" s="151">
        <f t="shared" si="35"/>
        <v>2724.59</v>
      </c>
      <c r="E88" s="152">
        <f>SUM(E89:E91)</f>
        <v>2724.59</v>
      </c>
      <c r="F88" s="152">
        <f t="shared" ref="F88:S88" si="37">SUM(F89:F91)</f>
        <v>2</v>
      </c>
      <c r="G88" s="152">
        <f t="shared" si="37"/>
        <v>677.3</v>
      </c>
      <c r="H88" s="152">
        <f t="shared" si="37"/>
        <v>169.25</v>
      </c>
      <c r="I88" s="152">
        <f t="shared" si="37"/>
        <v>1875.46</v>
      </c>
      <c r="J88" s="152">
        <f t="shared" si="37"/>
        <v>0.58</v>
      </c>
      <c r="K88" s="152">
        <f t="shared" si="37"/>
        <v>2724.59</v>
      </c>
      <c r="L88" s="152">
        <f t="shared" si="37"/>
        <v>1196.39</v>
      </c>
      <c r="M88" s="152">
        <f t="shared" si="37"/>
        <v>188.8</v>
      </c>
      <c r="N88" s="152">
        <f t="shared" si="37"/>
        <v>1339.4</v>
      </c>
      <c r="O88" s="152">
        <f t="shared" si="37"/>
        <v>0</v>
      </c>
      <c r="P88" s="152">
        <f t="shared" si="37"/>
        <v>0</v>
      </c>
      <c r="Q88" s="152">
        <f t="shared" si="37"/>
        <v>0</v>
      </c>
      <c r="R88" s="152">
        <f t="shared" si="37"/>
        <v>0</v>
      </c>
      <c r="S88" s="152">
        <f t="shared" si="37"/>
        <v>0</v>
      </c>
      <c r="T88" s="166"/>
    </row>
    <row r="89" ht="270" customHeight="1" spans="1:20">
      <c r="A89" s="153">
        <v>57</v>
      </c>
      <c r="B89" s="154" t="s">
        <v>437</v>
      </c>
      <c r="C89" s="151">
        <v>1695.54</v>
      </c>
      <c r="D89" s="155">
        <f t="shared" si="35"/>
        <v>1846.59</v>
      </c>
      <c r="E89" s="156">
        <f>SUM(F89:J89)</f>
        <v>1846.59</v>
      </c>
      <c r="F89" s="158"/>
      <c r="G89" s="158">
        <v>629</v>
      </c>
      <c r="H89" s="158">
        <v>154.43</v>
      </c>
      <c r="I89" s="158">
        <v>1062.58</v>
      </c>
      <c r="J89" s="158">
        <v>0.58</v>
      </c>
      <c r="K89" s="156">
        <f>SUM(L89:O89,R89:S89)</f>
        <v>1846.59</v>
      </c>
      <c r="L89" s="158">
        <v>998.39</v>
      </c>
      <c r="M89" s="158">
        <v>37.8</v>
      </c>
      <c r="N89" s="158">
        <v>810.4</v>
      </c>
      <c r="O89" s="156">
        <f>P89+Q89</f>
        <v>0</v>
      </c>
      <c r="P89" s="156"/>
      <c r="Q89" s="158"/>
      <c r="R89" s="156"/>
      <c r="S89" s="156"/>
      <c r="T89" s="167" t="s">
        <v>438</v>
      </c>
    </row>
    <row r="90" s="1" customFormat="1" ht="45" spans="1:21">
      <c r="A90" s="153">
        <v>58</v>
      </c>
      <c r="B90" s="154" t="s">
        <v>439</v>
      </c>
      <c r="C90" s="151">
        <v>682.94</v>
      </c>
      <c r="D90" s="155">
        <f t="shared" si="35"/>
        <v>786</v>
      </c>
      <c r="E90" s="156">
        <f>SUM(F90:J90)</f>
        <v>786</v>
      </c>
      <c r="F90" s="158"/>
      <c r="G90" s="158">
        <v>48.3</v>
      </c>
      <c r="H90" s="158">
        <v>14.82</v>
      </c>
      <c r="I90" s="158">
        <v>722.88</v>
      </c>
      <c r="J90" s="158"/>
      <c r="K90" s="156">
        <f>SUM(L90:O90,R90:S90)</f>
        <v>786</v>
      </c>
      <c r="L90" s="158">
        <v>106</v>
      </c>
      <c r="M90" s="158">
        <v>151</v>
      </c>
      <c r="N90" s="158">
        <v>529</v>
      </c>
      <c r="O90" s="156">
        <f>P90+Q90</f>
        <v>0</v>
      </c>
      <c r="P90" s="158"/>
      <c r="Q90" s="158"/>
      <c r="R90" s="156"/>
      <c r="S90" s="156"/>
      <c r="T90" s="167" t="s">
        <v>440</v>
      </c>
      <c r="U90"/>
    </row>
    <row r="91" ht="22.5" spans="1:20">
      <c r="A91" s="153">
        <v>59</v>
      </c>
      <c r="B91" s="154" t="s">
        <v>441</v>
      </c>
      <c r="C91" s="151">
        <v>124.5</v>
      </c>
      <c r="D91" s="155">
        <f t="shared" si="35"/>
        <v>92</v>
      </c>
      <c r="E91" s="156">
        <f>SUM(F91:J91)</f>
        <v>92</v>
      </c>
      <c r="F91" s="156">
        <v>2</v>
      </c>
      <c r="G91" s="156"/>
      <c r="H91" s="156"/>
      <c r="I91" s="156">
        <v>90</v>
      </c>
      <c r="J91" s="156"/>
      <c r="K91" s="156">
        <f>SUM(L91:O91,R91:S91)</f>
        <v>92</v>
      </c>
      <c r="L91" s="156">
        <v>92</v>
      </c>
      <c r="M91" s="156"/>
      <c r="N91" s="156"/>
      <c r="O91" s="156">
        <f>P91+Q91</f>
        <v>0</v>
      </c>
      <c r="P91" s="156"/>
      <c r="Q91" s="156"/>
      <c r="R91" s="156"/>
      <c r="S91" s="156"/>
      <c r="T91" s="167" t="s">
        <v>442</v>
      </c>
    </row>
    <row r="92" ht="18" customHeight="1" spans="1:20">
      <c r="A92" s="149"/>
      <c r="B92" s="150" t="s">
        <v>443</v>
      </c>
      <c r="C92" s="151">
        <v>240.41</v>
      </c>
      <c r="D92" s="151">
        <f t="shared" si="35"/>
        <v>231.19</v>
      </c>
      <c r="E92" s="152">
        <f>E93</f>
        <v>253.62</v>
      </c>
      <c r="F92" s="152">
        <f t="shared" ref="F92:S92" si="38">F93</f>
        <v>2</v>
      </c>
      <c r="G92" s="152">
        <f t="shared" si="38"/>
        <v>44.8</v>
      </c>
      <c r="H92" s="152">
        <f t="shared" si="38"/>
        <v>34.62</v>
      </c>
      <c r="I92" s="152">
        <f t="shared" si="38"/>
        <v>172.2</v>
      </c>
      <c r="J92" s="152">
        <f t="shared" si="38"/>
        <v>0</v>
      </c>
      <c r="K92" s="152">
        <f t="shared" si="38"/>
        <v>253.62</v>
      </c>
      <c r="L92" s="152">
        <f t="shared" si="38"/>
        <v>231.19</v>
      </c>
      <c r="M92" s="152">
        <f t="shared" si="38"/>
        <v>0</v>
      </c>
      <c r="N92" s="152">
        <f t="shared" si="38"/>
        <v>0</v>
      </c>
      <c r="O92" s="152">
        <f t="shared" si="38"/>
        <v>22.43</v>
      </c>
      <c r="P92" s="152">
        <f t="shared" si="38"/>
        <v>22.43</v>
      </c>
      <c r="Q92" s="152">
        <f t="shared" si="38"/>
        <v>0</v>
      </c>
      <c r="R92" s="152">
        <f t="shared" si="38"/>
        <v>0</v>
      </c>
      <c r="S92" s="152">
        <f t="shared" si="38"/>
        <v>0</v>
      </c>
      <c r="T92" s="166"/>
    </row>
    <row r="93" ht="162.75" customHeight="1" spans="1:20">
      <c r="A93" s="153">
        <v>60</v>
      </c>
      <c r="B93" s="154" t="s">
        <v>444</v>
      </c>
      <c r="C93" s="151">
        <v>240.41</v>
      </c>
      <c r="D93" s="155">
        <f t="shared" si="35"/>
        <v>231.19</v>
      </c>
      <c r="E93" s="156">
        <f>SUM(F93:J93)</f>
        <v>253.62</v>
      </c>
      <c r="F93" s="156">
        <v>2</v>
      </c>
      <c r="G93" s="156">
        <v>44.8</v>
      </c>
      <c r="H93" s="156">
        <v>34.62</v>
      </c>
      <c r="I93" s="156">
        <v>172.2</v>
      </c>
      <c r="J93" s="156"/>
      <c r="K93" s="156">
        <f>SUM(L93:O93,R93:S93)</f>
        <v>253.62</v>
      </c>
      <c r="L93" s="156">
        <v>231.19</v>
      </c>
      <c r="M93" s="156"/>
      <c r="N93" s="156"/>
      <c r="O93" s="156">
        <f>P93+Q93</f>
        <v>22.43</v>
      </c>
      <c r="P93" s="156">
        <v>22.43</v>
      </c>
      <c r="Q93" s="156"/>
      <c r="R93" s="156"/>
      <c r="S93" s="156"/>
      <c r="T93" s="167" t="s">
        <v>445</v>
      </c>
    </row>
    <row r="94" ht="18" customHeight="1" spans="1:20">
      <c r="A94" s="149"/>
      <c r="B94" s="150" t="s">
        <v>446</v>
      </c>
      <c r="C94" s="151">
        <v>0</v>
      </c>
      <c r="D94" s="151">
        <f t="shared" si="35"/>
        <v>0</v>
      </c>
      <c r="E94" s="152">
        <f t="shared" ref="E94:S94" si="39">E95</f>
        <v>0</v>
      </c>
      <c r="F94" s="152">
        <f t="shared" si="39"/>
        <v>0</v>
      </c>
      <c r="G94" s="152">
        <f t="shared" si="39"/>
        <v>0</v>
      </c>
      <c r="H94" s="152">
        <f t="shared" si="39"/>
        <v>0</v>
      </c>
      <c r="I94" s="152">
        <f t="shared" si="39"/>
        <v>0</v>
      </c>
      <c r="J94" s="152">
        <f t="shared" si="39"/>
        <v>0</v>
      </c>
      <c r="K94" s="152">
        <f t="shared" si="39"/>
        <v>0</v>
      </c>
      <c r="L94" s="152">
        <f t="shared" si="39"/>
        <v>0</v>
      </c>
      <c r="M94" s="152">
        <f t="shared" si="39"/>
        <v>0</v>
      </c>
      <c r="N94" s="152">
        <f t="shared" si="39"/>
        <v>0</v>
      </c>
      <c r="O94" s="152">
        <f t="shared" si="39"/>
        <v>0</v>
      </c>
      <c r="P94" s="152">
        <f t="shared" si="39"/>
        <v>0</v>
      </c>
      <c r="Q94" s="152">
        <f t="shared" si="39"/>
        <v>0</v>
      </c>
      <c r="R94" s="152">
        <f t="shared" si="39"/>
        <v>0</v>
      </c>
      <c r="S94" s="152">
        <f t="shared" si="39"/>
        <v>0</v>
      </c>
      <c r="T94" s="166"/>
    </row>
    <row r="95" ht="18" customHeight="1" spans="1:20">
      <c r="A95" s="153">
        <v>61</v>
      </c>
      <c r="B95" s="154" t="s">
        <v>447</v>
      </c>
      <c r="C95" s="151">
        <v>0</v>
      </c>
      <c r="D95" s="155">
        <f t="shared" si="35"/>
        <v>0</v>
      </c>
      <c r="E95" s="156">
        <f>SUM(F95:J95)</f>
        <v>0</v>
      </c>
      <c r="F95" s="156"/>
      <c r="G95" s="156"/>
      <c r="H95" s="156"/>
      <c r="I95" s="156"/>
      <c r="J95" s="156"/>
      <c r="K95" s="156">
        <f>SUM(L95:O95,R95:S95)</f>
        <v>0</v>
      </c>
      <c r="L95" s="156"/>
      <c r="M95" s="156"/>
      <c r="N95" s="156"/>
      <c r="O95" s="156">
        <f>P95+Q95</f>
        <v>0</v>
      </c>
      <c r="P95" s="156"/>
      <c r="Q95" s="156"/>
      <c r="R95" s="156"/>
      <c r="S95" s="156"/>
      <c r="T95" s="160"/>
    </row>
    <row r="96" ht="18" customHeight="1" spans="1:20">
      <c r="A96" s="149"/>
      <c r="B96" s="150" t="s">
        <v>448</v>
      </c>
      <c r="C96" s="151">
        <v>197</v>
      </c>
      <c r="D96" s="151">
        <f t="shared" si="35"/>
        <v>212.8</v>
      </c>
      <c r="E96" s="152">
        <f t="shared" ref="E96:S96" si="40">E97</f>
        <v>212.8</v>
      </c>
      <c r="F96" s="152">
        <f t="shared" si="40"/>
        <v>0</v>
      </c>
      <c r="G96" s="152">
        <f t="shared" si="40"/>
        <v>8</v>
      </c>
      <c r="H96" s="152">
        <f t="shared" si="40"/>
        <v>4.8</v>
      </c>
      <c r="I96" s="152">
        <f t="shared" si="40"/>
        <v>200</v>
      </c>
      <c r="J96" s="152">
        <f t="shared" si="40"/>
        <v>0</v>
      </c>
      <c r="K96" s="152">
        <f t="shared" si="40"/>
        <v>212.8</v>
      </c>
      <c r="L96" s="152">
        <f t="shared" si="40"/>
        <v>212.8</v>
      </c>
      <c r="M96" s="152">
        <f t="shared" si="40"/>
        <v>0</v>
      </c>
      <c r="N96" s="152">
        <f t="shared" si="40"/>
        <v>0</v>
      </c>
      <c r="O96" s="152">
        <f t="shared" si="40"/>
        <v>0</v>
      </c>
      <c r="P96" s="152">
        <f t="shared" si="40"/>
        <v>0</v>
      </c>
      <c r="Q96" s="152">
        <f t="shared" si="40"/>
        <v>0</v>
      </c>
      <c r="R96" s="152">
        <f t="shared" si="40"/>
        <v>0</v>
      </c>
      <c r="S96" s="152">
        <f t="shared" si="40"/>
        <v>0</v>
      </c>
      <c r="T96" s="166"/>
    </row>
    <row r="97" ht="78.75" spans="1:20">
      <c r="A97" s="153">
        <v>62</v>
      </c>
      <c r="B97" s="154" t="s">
        <v>449</v>
      </c>
      <c r="C97" s="151">
        <v>197</v>
      </c>
      <c r="D97" s="155">
        <f t="shared" si="35"/>
        <v>212.8</v>
      </c>
      <c r="E97" s="156">
        <f>SUM(F97:J97)</f>
        <v>212.8</v>
      </c>
      <c r="F97" s="156"/>
      <c r="G97" s="156">
        <v>8</v>
      </c>
      <c r="H97" s="156">
        <v>4.8</v>
      </c>
      <c r="I97" s="156">
        <v>200</v>
      </c>
      <c r="J97" s="156"/>
      <c r="K97" s="156">
        <f>SUM(L97:O97,R97:S97)</f>
        <v>212.8</v>
      </c>
      <c r="L97" s="156">
        <v>212.8</v>
      </c>
      <c r="M97" s="156"/>
      <c r="N97" s="156"/>
      <c r="O97" s="156">
        <f>P97+Q97</f>
        <v>0</v>
      </c>
      <c r="P97" s="156"/>
      <c r="Q97" s="156"/>
      <c r="R97" s="156"/>
      <c r="S97" s="156"/>
      <c r="T97" s="158" t="s">
        <v>450</v>
      </c>
    </row>
    <row r="98" s="1" customFormat="1" ht="18" customHeight="1" spans="1:21">
      <c r="A98" s="144" t="s">
        <v>451</v>
      </c>
      <c r="B98" s="147" t="s">
        <v>71</v>
      </c>
      <c r="C98" s="148">
        <v>999.47</v>
      </c>
      <c r="D98" s="146">
        <f>D99+D101+D151+D153+D155+D157</f>
        <v>1212.29</v>
      </c>
      <c r="E98" s="146">
        <f>E99+E101+E151+E153+E155+E157</f>
        <v>4551.14</v>
      </c>
      <c r="F98" s="146">
        <f t="shared" ref="F98:S98" si="41">F99+F101+F151+F153+F155+F157</f>
        <v>0</v>
      </c>
      <c r="G98" s="146">
        <f t="shared" si="41"/>
        <v>15.6</v>
      </c>
      <c r="H98" s="146">
        <f t="shared" si="41"/>
        <v>10.38</v>
      </c>
      <c r="I98" s="146">
        <f t="shared" si="41"/>
        <v>4525.04</v>
      </c>
      <c r="J98" s="146">
        <f t="shared" si="41"/>
        <v>0.12</v>
      </c>
      <c r="K98" s="146">
        <f t="shared" si="41"/>
        <v>4551.14</v>
      </c>
      <c r="L98" s="146">
        <f t="shared" si="41"/>
        <v>1212.29</v>
      </c>
      <c r="M98" s="146">
        <f t="shared" si="41"/>
        <v>0</v>
      </c>
      <c r="N98" s="146">
        <f t="shared" si="41"/>
        <v>0</v>
      </c>
      <c r="O98" s="146">
        <f t="shared" si="41"/>
        <v>3338.85</v>
      </c>
      <c r="P98" s="146">
        <f t="shared" si="41"/>
        <v>2679.5</v>
      </c>
      <c r="Q98" s="146">
        <f t="shared" si="41"/>
        <v>659.35</v>
      </c>
      <c r="R98" s="146">
        <f t="shared" si="41"/>
        <v>0</v>
      </c>
      <c r="S98" s="146">
        <f t="shared" si="41"/>
        <v>0</v>
      </c>
      <c r="T98" s="165"/>
      <c r="U98"/>
    </row>
    <row r="99" ht="18" customHeight="1" spans="1:20">
      <c r="A99" s="149"/>
      <c r="B99" s="150" t="s">
        <v>452</v>
      </c>
      <c r="C99" s="151">
        <v>817.77</v>
      </c>
      <c r="D99" s="151">
        <f>L99+M99+N99</f>
        <v>863.06</v>
      </c>
      <c r="E99" s="152">
        <f t="shared" ref="E99:S99" si="42">E100</f>
        <v>4091.11</v>
      </c>
      <c r="F99" s="152">
        <f t="shared" si="42"/>
        <v>0</v>
      </c>
      <c r="G99" s="152">
        <f t="shared" si="42"/>
        <v>0</v>
      </c>
      <c r="H99" s="152">
        <f t="shared" si="42"/>
        <v>8.22</v>
      </c>
      <c r="I99" s="152">
        <f t="shared" si="42"/>
        <v>4082.89</v>
      </c>
      <c r="J99" s="152">
        <f t="shared" si="42"/>
        <v>0</v>
      </c>
      <c r="K99" s="152">
        <f t="shared" si="42"/>
        <v>4091.11</v>
      </c>
      <c r="L99" s="152">
        <f t="shared" si="42"/>
        <v>863.06</v>
      </c>
      <c r="M99" s="152">
        <f t="shared" si="42"/>
        <v>0</v>
      </c>
      <c r="N99" s="152">
        <f t="shared" si="42"/>
        <v>0</v>
      </c>
      <c r="O99" s="152">
        <f t="shared" si="42"/>
        <v>3228.05</v>
      </c>
      <c r="P99" s="152">
        <f t="shared" si="42"/>
        <v>2581</v>
      </c>
      <c r="Q99" s="152">
        <f t="shared" si="42"/>
        <v>647.05</v>
      </c>
      <c r="R99" s="152">
        <f t="shared" si="42"/>
        <v>0</v>
      </c>
      <c r="S99" s="152">
        <f t="shared" si="42"/>
        <v>0</v>
      </c>
      <c r="T99" s="166"/>
    </row>
    <row r="100" ht="213.75" spans="1:20">
      <c r="A100" s="153">
        <v>63</v>
      </c>
      <c r="B100" s="154" t="s">
        <v>453</v>
      </c>
      <c r="C100" s="151">
        <v>817.77</v>
      </c>
      <c r="D100" s="155">
        <f>L100+M100+N100</f>
        <v>863.06</v>
      </c>
      <c r="E100" s="156">
        <f>SUM(F100:J100)</f>
        <v>4091.11</v>
      </c>
      <c r="F100" s="156"/>
      <c r="G100" s="156"/>
      <c r="H100" s="156">
        <v>8.22</v>
      </c>
      <c r="I100" s="156">
        <v>4082.89</v>
      </c>
      <c r="J100" s="156"/>
      <c r="K100" s="156">
        <f>SUM(L100:O100,R100:S100)</f>
        <v>4091.11</v>
      </c>
      <c r="L100" s="156">
        <v>863.06</v>
      </c>
      <c r="M100" s="156"/>
      <c r="N100" s="156"/>
      <c r="O100" s="156">
        <f>P100+Q100</f>
        <v>3228.05</v>
      </c>
      <c r="P100" s="156">
        <v>2581</v>
      </c>
      <c r="Q100" s="156">
        <v>647.05</v>
      </c>
      <c r="R100" s="156"/>
      <c r="S100" s="156"/>
      <c r="T100" s="167" t="s">
        <v>454</v>
      </c>
    </row>
    <row r="101" ht="18" customHeight="1" spans="1:20">
      <c r="A101" s="149"/>
      <c r="B101" s="150" t="s">
        <v>455</v>
      </c>
      <c r="C101" s="151">
        <v>59.64</v>
      </c>
      <c r="D101" s="151">
        <f>L101+M101+N101</f>
        <v>88.64</v>
      </c>
      <c r="E101" s="152">
        <f>SUM(E102:E150)</f>
        <v>88.64</v>
      </c>
      <c r="F101" s="152">
        <f t="shared" ref="F101:S101" si="43">SUM(F102:F150)</f>
        <v>0</v>
      </c>
      <c r="G101" s="152">
        <f t="shared" si="43"/>
        <v>0</v>
      </c>
      <c r="H101" s="152">
        <f t="shared" si="43"/>
        <v>0</v>
      </c>
      <c r="I101" s="152">
        <f t="shared" si="43"/>
        <v>88.64</v>
      </c>
      <c r="J101" s="152">
        <f t="shared" si="43"/>
        <v>0</v>
      </c>
      <c r="K101" s="152">
        <f t="shared" si="43"/>
        <v>88.64</v>
      </c>
      <c r="L101" s="152">
        <f t="shared" si="43"/>
        <v>88.64</v>
      </c>
      <c r="M101" s="152">
        <f t="shared" si="43"/>
        <v>0</v>
      </c>
      <c r="N101" s="152">
        <f t="shared" si="43"/>
        <v>0</v>
      </c>
      <c r="O101" s="152">
        <f t="shared" si="43"/>
        <v>0</v>
      </c>
      <c r="P101" s="152">
        <f t="shared" si="43"/>
        <v>0</v>
      </c>
      <c r="Q101" s="152">
        <f t="shared" si="43"/>
        <v>0</v>
      </c>
      <c r="R101" s="152">
        <f t="shared" si="43"/>
        <v>0</v>
      </c>
      <c r="S101" s="152">
        <f t="shared" si="43"/>
        <v>0</v>
      </c>
      <c r="T101" s="166"/>
    </row>
    <row r="102" ht="18" customHeight="1" spans="1:20">
      <c r="A102" s="153">
        <v>64</v>
      </c>
      <c r="B102" s="154" t="s">
        <v>456</v>
      </c>
      <c r="C102" s="151">
        <v>0</v>
      </c>
      <c r="D102" s="155">
        <f t="shared" ref="D102:D133" si="44">L102+M102+N102</f>
        <v>0</v>
      </c>
      <c r="E102" s="156">
        <f t="shared" ref="E102:E133" si="45">SUM(F102:J102)</f>
        <v>0</v>
      </c>
      <c r="F102" s="156"/>
      <c r="G102" s="156"/>
      <c r="H102" s="156"/>
      <c r="I102" s="156"/>
      <c r="J102" s="156"/>
      <c r="K102" s="156">
        <f t="shared" ref="K102:K133" si="46">SUM(L102:O102,R102:S102)</f>
        <v>0</v>
      </c>
      <c r="L102" s="156"/>
      <c r="M102" s="156"/>
      <c r="N102" s="156"/>
      <c r="O102" s="156">
        <f t="shared" ref="O102:O133" si="47">P102+Q102</f>
        <v>0</v>
      </c>
      <c r="P102" s="156"/>
      <c r="Q102" s="156"/>
      <c r="R102" s="156"/>
      <c r="S102" s="156"/>
      <c r="T102" s="160"/>
    </row>
    <row r="103" ht="18" customHeight="1" spans="1:20">
      <c r="A103" s="153">
        <v>65</v>
      </c>
      <c r="B103" s="154" t="s">
        <v>457</v>
      </c>
      <c r="C103" s="151">
        <v>0</v>
      </c>
      <c r="D103" s="155">
        <f t="shared" si="44"/>
        <v>0</v>
      </c>
      <c r="E103" s="156">
        <f t="shared" si="45"/>
        <v>0</v>
      </c>
      <c r="F103" s="156"/>
      <c r="G103" s="156"/>
      <c r="H103" s="156"/>
      <c r="I103" s="156"/>
      <c r="J103" s="156"/>
      <c r="K103" s="156">
        <f t="shared" si="46"/>
        <v>0</v>
      </c>
      <c r="L103" s="156"/>
      <c r="M103" s="156"/>
      <c r="N103" s="156"/>
      <c r="O103" s="156">
        <f t="shared" si="47"/>
        <v>0</v>
      </c>
      <c r="P103" s="156"/>
      <c r="Q103" s="156"/>
      <c r="R103" s="156"/>
      <c r="S103" s="156"/>
      <c r="T103" s="160"/>
    </row>
    <row r="104" ht="18" customHeight="1" spans="1:20">
      <c r="A104" s="153">
        <v>66</v>
      </c>
      <c r="B104" s="154" t="s">
        <v>458</v>
      </c>
      <c r="C104" s="151">
        <v>0</v>
      </c>
      <c r="D104" s="155">
        <f t="shared" si="44"/>
        <v>0</v>
      </c>
      <c r="E104" s="156">
        <f t="shared" si="45"/>
        <v>0</v>
      </c>
      <c r="F104" s="156"/>
      <c r="G104" s="156"/>
      <c r="H104" s="156"/>
      <c r="I104" s="156"/>
      <c r="J104" s="156"/>
      <c r="K104" s="156">
        <f t="shared" si="46"/>
        <v>0</v>
      </c>
      <c r="L104" s="156"/>
      <c r="M104" s="156"/>
      <c r="N104" s="156"/>
      <c r="O104" s="156">
        <f t="shared" si="47"/>
        <v>0</v>
      </c>
      <c r="P104" s="156"/>
      <c r="Q104" s="156"/>
      <c r="R104" s="156"/>
      <c r="S104" s="156"/>
      <c r="T104" s="160"/>
    </row>
    <row r="105" ht="18" customHeight="1" spans="1:20">
      <c r="A105" s="153">
        <v>67</v>
      </c>
      <c r="B105" s="154" t="s">
        <v>459</v>
      </c>
      <c r="C105" s="151">
        <v>0</v>
      </c>
      <c r="D105" s="155">
        <f t="shared" si="44"/>
        <v>0</v>
      </c>
      <c r="E105" s="156">
        <f t="shared" si="45"/>
        <v>0</v>
      </c>
      <c r="F105" s="156"/>
      <c r="G105" s="156"/>
      <c r="H105" s="156"/>
      <c r="I105" s="156"/>
      <c r="J105" s="156"/>
      <c r="K105" s="156">
        <f t="shared" si="46"/>
        <v>0</v>
      </c>
      <c r="L105" s="156"/>
      <c r="M105" s="156"/>
      <c r="N105" s="156"/>
      <c r="O105" s="156">
        <f t="shared" si="47"/>
        <v>0</v>
      </c>
      <c r="P105" s="156"/>
      <c r="Q105" s="156"/>
      <c r="R105" s="156"/>
      <c r="S105" s="156"/>
      <c r="T105" s="160"/>
    </row>
    <row r="106" ht="18" customHeight="1" spans="1:20">
      <c r="A106" s="153">
        <v>68</v>
      </c>
      <c r="B106" s="154" t="s">
        <v>460</v>
      </c>
      <c r="C106" s="151">
        <v>0</v>
      </c>
      <c r="D106" s="155">
        <f t="shared" si="44"/>
        <v>0</v>
      </c>
      <c r="E106" s="156">
        <f t="shared" si="45"/>
        <v>0</v>
      </c>
      <c r="F106" s="156"/>
      <c r="G106" s="156"/>
      <c r="H106" s="156"/>
      <c r="I106" s="156"/>
      <c r="J106" s="156"/>
      <c r="K106" s="156">
        <f t="shared" si="46"/>
        <v>0</v>
      </c>
      <c r="L106" s="156"/>
      <c r="M106" s="156"/>
      <c r="N106" s="156"/>
      <c r="O106" s="156">
        <f t="shared" si="47"/>
        <v>0</v>
      </c>
      <c r="P106" s="156"/>
      <c r="Q106" s="156"/>
      <c r="R106" s="156"/>
      <c r="S106" s="156"/>
      <c r="T106" s="160"/>
    </row>
    <row r="107" ht="18" customHeight="1" spans="1:20">
      <c r="A107" s="153">
        <v>69</v>
      </c>
      <c r="B107" s="154" t="s">
        <v>461</v>
      </c>
      <c r="C107" s="151">
        <v>0</v>
      </c>
      <c r="D107" s="155">
        <f t="shared" si="44"/>
        <v>0</v>
      </c>
      <c r="E107" s="156">
        <f t="shared" si="45"/>
        <v>0</v>
      </c>
      <c r="F107" s="156"/>
      <c r="G107" s="156"/>
      <c r="H107" s="156"/>
      <c r="I107" s="156"/>
      <c r="J107" s="156"/>
      <c r="K107" s="156">
        <f t="shared" si="46"/>
        <v>0</v>
      </c>
      <c r="L107" s="156"/>
      <c r="M107" s="156"/>
      <c r="N107" s="156"/>
      <c r="O107" s="156">
        <f t="shared" si="47"/>
        <v>0</v>
      </c>
      <c r="P107" s="156"/>
      <c r="Q107" s="156"/>
      <c r="R107" s="156"/>
      <c r="S107" s="156"/>
      <c r="T107" s="160"/>
    </row>
    <row r="108" ht="18" customHeight="1" spans="1:20">
      <c r="A108" s="153">
        <v>70</v>
      </c>
      <c r="B108" s="154" t="s">
        <v>462</v>
      </c>
      <c r="C108" s="151">
        <v>0</v>
      </c>
      <c r="D108" s="155">
        <f t="shared" si="44"/>
        <v>0</v>
      </c>
      <c r="E108" s="156">
        <f t="shared" si="45"/>
        <v>0</v>
      </c>
      <c r="F108" s="156"/>
      <c r="G108" s="156"/>
      <c r="H108" s="156"/>
      <c r="I108" s="156"/>
      <c r="J108" s="156"/>
      <c r="K108" s="156">
        <f t="shared" si="46"/>
        <v>0</v>
      </c>
      <c r="L108" s="156"/>
      <c r="M108" s="156"/>
      <c r="N108" s="156"/>
      <c r="O108" s="156">
        <f t="shared" si="47"/>
        <v>0</v>
      </c>
      <c r="P108" s="156"/>
      <c r="Q108" s="156"/>
      <c r="R108" s="156"/>
      <c r="S108" s="156"/>
      <c r="T108" s="160"/>
    </row>
    <row r="109" ht="18" customHeight="1" spans="1:20">
      <c r="A109" s="153">
        <v>71</v>
      </c>
      <c r="B109" s="154" t="s">
        <v>463</v>
      </c>
      <c r="C109" s="151">
        <v>0</v>
      </c>
      <c r="D109" s="155">
        <f t="shared" si="44"/>
        <v>0</v>
      </c>
      <c r="E109" s="156">
        <f t="shared" si="45"/>
        <v>0</v>
      </c>
      <c r="F109" s="156"/>
      <c r="G109" s="156"/>
      <c r="H109" s="156"/>
      <c r="I109" s="156"/>
      <c r="J109" s="156"/>
      <c r="K109" s="156">
        <f t="shared" si="46"/>
        <v>0</v>
      </c>
      <c r="L109" s="156"/>
      <c r="M109" s="156"/>
      <c r="N109" s="156"/>
      <c r="O109" s="156">
        <f t="shared" si="47"/>
        <v>0</v>
      </c>
      <c r="P109" s="156"/>
      <c r="Q109" s="156"/>
      <c r="R109" s="156"/>
      <c r="S109" s="156"/>
      <c r="T109" s="160"/>
    </row>
    <row r="110" ht="18" customHeight="1" spans="1:20">
      <c r="A110" s="153">
        <v>72</v>
      </c>
      <c r="B110" s="154" t="s">
        <v>464</v>
      </c>
      <c r="C110" s="151">
        <v>0</v>
      </c>
      <c r="D110" s="155">
        <f t="shared" si="44"/>
        <v>0</v>
      </c>
      <c r="E110" s="156">
        <f t="shared" si="45"/>
        <v>0</v>
      </c>
      <c r="F110" s="156"/>
      <c r="G110" s="156"/>
      <c r="H110" s="156"/>
      <c r="I110" s="156"/>
      <c r="J110" s="156"/>
      <c r="K110" s="156">
        <f t="shared" si="46"/>
        <v>0</v>
      </c>
      <c r="L110" s="156"/>
      <c r="M110" s="156"/>
      <c r="N110" s="156"/>
      <c r="O110" s="156">
        <f t="shared" si="47"/>
        <v>0</v>
      </c>
      <c r="P110" s="156"/>
      <c r="Q110" s="156"/>
      <c r="R110" s="156"/>
      <c r="S110" s="156"/>
      <c r="T110" s="160"/>
    </row>
    <row r="111" ht="18" customHeight="1" spans="1:20">
      <c r="A111" s="153">
        <v>73</v>
      </c>
      <c r="B111" s="169" t="s">
        <v>465</v>
      </c>
      <c r="C111" s="151">
        <v>0</v>
      </c>
      <c r="D111" s="155">
        <f t="shared" si="44"/>
        <v>0</v>
      </c>
      <c r="E111" s="156">
        <f t="shared" si="45"/>
        <v>0</v>
      </c>
      <c r="F111" s="156"/>
      <c r="G111" s="156"/>
      <c r="H111" s="156"/>
      <c r="I111" s="156"/>
      <c r="J111" s="156"/>
      <c r="K111" s="156">
        <f t="shared" si="46"/>
        <v>0</v>
      </c>
      <c r="L111" s="156"/>
      <c r="M111" s="156"/>
      <c r="N111" s="156"/>
      <c r="O111" s="156">
        <f t="shared" si="47"/>
        <v>0</v>
      </c>
      <c r="P111" s="156"/>
      <c r="Q111" s="156"/>
      <c r="R111" s="156"/>
      <c r="S111" s="156"/>
      <c r="T111" s="160"/>
    </row>
    <row r="112" ht="18" customHeight="1" spans="1:20">
      <c r="A112" s="153">
        <v>74</v>
      </c>
      <c r="B112" s="154" t="s">
        <v>466</v>
      </c>
      <c r="C112" s="151">
        <v>0</v>
      </c>
      <c r="D112" s="155">
        <f t="shared" si="44"/>
        <v>29</v>
      </c>
      <c r="E112" s="156">
        <f t="shared" si="45"/>
        <v>29</v>
      </c>
      <c r="F112" s="156"/>
      <c r="G112" s="156"/>
      <c r="H112" s="156"/>
      <c r="I112" s="156">
        <v>29</v>
      </c>
      <c r="J112" s="156"/>
      <c r="K112" s="156">
        <f t="shared" si="46"/>
        <v>29</v>
      </c>
      <c r="L112" s="156">
        <v>29</v>
      </c>
      <c r="M112" s="156"/>
      <c r="N112" s="156"/>
      <c r="O112" s="156">
        <f t="shared" si="47"/>
        <v>0</v>
      </c>
      <c r="P112" s="156"/>
      <c r="Q112" s="156"/>
      <c r="R112" s="156"/>
      <c r="S112" s="156"/>
      <c r="T112" s="160" t="s">
        <v>467</v>
      </c>
    </row>
    <row r="113" ht="18" customHeight="1" spans="1:20">
      <c r="A113" s="153">
        <v>75</v>
      </c>
      <c r="B113" s="154" t="s">
        <v>468</v>
      </c>
      <c r="C113" s="151">
        <v>0</v>
      </c>
      <c r="D113" s="155">
        <f t="shared" si="44"/>
        <v>0</v>
      </c>
      <c r="E113" s="156">
        <f t="shared" si="45"/>
        <v>0</v>
      </c>
      <c r="F113" s="156"/>
      <c r="G113" s="156"/>
      <c r="H113" s="156"/>
      <c r="I113" s="156"/>
      <c r="J113" s="156"/>
      <c r="K113" s="156">
        <f t="shared" si="46"/>
        <v>0</v>
      </c>
      <c r="L113" s="156"/>
      <c r="M113" s="156"/>
      <c r="N113" s="156"/>
      <c r="O113" s="156">
        <f t="shared" si="47"/>
        <v>0</v>
      </c>
      <c r="P113" s="156"/>
      <c r="Q113" s="156"/>
      <c r="R113" s="156"/>
      <c r="S113" s="156"/>
      <c r="T113" s="160"/>
    </row>
    <row r="114" ht="18" customHeight="1" spans="1:20">
      <c r="A114" s="153">
        <v>76</v>
      </c>
      <c r="B114" s="154" t="s">
        <v>469</v>
      </c>
      <c r="C114" s="151">
        <v>0</v>
      </c>
      <c r="D114" s="155">
        <f t="shared" si="44"/>
        <v>0</v>
      </c>
      <c r="E114" s="156">
        <f t="shared" si="45"/>
        <v>0</v>
      </c>
      <c r="F114" s="156"/>
      <c r="G114" s="156"/>
      <c r="H114" s="156"/>
      <c r="I114" s="156"/>
      <c r="J114" s="156"/>
      <c r="K114" s="156">
        <f t="shared" si="46"/>
        <v>0</v>
      </c>
      <c r="L114" s="156"/>
      <c r="M114" s="156"/>
      <c r="N114" s="156"/>
      <c r="O114" s="156">
        <f t="shared" si="47"/>
        <v>0</v>
      </c>
      <c r="P114" s="156"/>
      <c r="Q114" s="156"/>
      <c r="R114" s="156"/>
      <c r="S114" s="156"/>
      <c r="T114" s="160"/>
    </row>
    <row r="115" ht="18" customHeight="1" spans="1:20">
      <c r="A115" s="153">
        <v>77</v>
      </c>
      <c r="B115" s="154" t="s">
        <v>470</v>
      </c>
      <c r="C115" s="151">
        <v>0</v>
      </c>
      <c r="D115" s="155">
        <f t="shared" si="44"/>
        <v>0</v>
      </c>
      <c r="E115" s="156">
        <f t="shared" si="45"/>
        <v>0</v>
      </c>
      <c r="F115" s="156"/>
      <c r="G115" s="156"/>
      <c r="H115" s="156"/>
      <c r="I115" s="156"/>
      <c r="J115" s="156"/>
      <c r="K115" s="156">
        <f t="shared" si="46"/>
        <v>0</v>
      </c>
      <c r="L115" s="156"/>
      <c r="M115" s="156"/>
      <c r="N115" s="156"/>
      <c r="O115" s="156">
        <f t="shared" si="47"/>
        <v>0</v>
      </c>
      <c r="P115" s="156"/>
      <c r="Q115" s="156"/>
      <c r="R115" s="156"/>
      <c r="S115" s="156"/>
      <c r="T115" s="160"/>
    </row>
    <row r="116" ht="18" customHeight="1" spans="1:20">
      <c r="A116" s="153">
        <v>78</v>
      </c>
      <c r="B116" s="154" t="s">
        <v>471</v>
      </c>
      <c r="C116" s="151">
        <v>0</v>
      </c>
      <c r="D116" s="155">
        <f t="shared" si="44"/>
        <v>0</v>
      </c>
      <c r="E116" s="156">
        <f t="shared" si="45"/>
        <v>0</v>
      </c>
      <c r="F116" s="156"/>
      <c r="G116" s="156"/>
      <c r="H116" s="156"/>
      <c r="I116" s="156"/>
      <c r="J116" s="156"/>
      <c r="K116" s="156">
        <f t="shared" si="46"/>
        <v>0</v>
      </c>
      <c r="L116" s="156"/>
      <c r="M116" s="156"/>
      <c r="N116" s="156"/>
      <c r="O116" s="156">
        <f t="shared" si="47"/>
        <v>0</v>
      </c>
      <c r="P116" s="156"/>
      <c r="Q116" s="156"/>
      <c r="R116" s="156"/>
      <c r="S116" s="156"/>
      <c r="T116" s="160"/>
    </row>
    <row r="117" ht="18" customHeight="1" spans="1:20">
      <c r="A117" s="153">
        <v>79</v>
      </c>
      <c r="B117" s="154" t="s">
        <v>472</v>
      </c>
      <c r="C117" s="151">
        <v>0</v>
      </c>
      <c r="D117" s="155">
        <f t="shared" si="44"/>
        <v>0</v>
      </c>
      <c r="E117" s="156">
        <f t="shared" si="45"/>
        <v>0</v>
      </c>
      <c r="F117" s="156"/>
      <c r="G117" s="156"/>
      <c r="H117" s="156"/>
      <c r="I117" s="156"/>
      <c r="J117" s="156"/>
      <c r="K117" s="156">
        <f t="shared" si="46"/>
        <v>0</v>
      </c>
      <c r="L117" s="156"/>
      <c r="M117" s="156"/>
      <c r="N117" s="156"/>
      <c r="O117" s="156">
        <f t="shared" si="47"/>
        <v>0</v>
      </c>
      <c r="P117" s="156"/>
      <c r="Q117" s="156"/>
      <c r="R117" s="156"/>
      <c r="S117" s="156"/>
      <c r="T117" s="160"/>
    </row>
    <row r="118" ht="18" customHeight="1" spans="1:20">
      <c r="A118" s="153">
        <v>80</v>
      </c>
      <c r="B118" s="154" t="s">
        <v>473</v>
      </c>
      <c r="C118" s="151">
        <v>0</v>
      </c>
      <c r="D118" s="155">
        <f t="shared" si="44"/>
        <v>0</v>
      </c>
      <c r="E118" s="156">
        <f t="shared" si="45"/>
        <v>0</v>
      </c>
      <c r="F118" s="156"/>
      <c r="G118" s="156"/>
      <c r="H118" s="156"/>
      <c r="I118" s="156"/>
      <c r="J118" s="156"/>
      <c r="K118" s="156">
        <f t="shared" si="46"/>
        <v>0</v>
      </c>
      <c r="L118" s="156"/>
      <c r="M118" s="156"/>
      <c r="N118" s="156"/>
      <c r="O118" s="156">
        <f t="shared" si="47"/>
        <v>0</v>
      </c>
      <c r="P118" s="156"/>
      <c r="Q118" s="156"/>
      <c r="R118" s="156"/>
      <c r="S118" s="156"/>
      <c r="T118" s="160"/>
    </row>
    <row r="119" ht="18" customHeight="1" spans="1:20">
      <c r="A119" s="153">
        <v>81</v>
      </c>
      <c r="B119" s="154" t="s">
        <v>474</v>
      </c>
      <c r="C119" s="151">
        <v>0</v>
      </c>
      <c r="D119" s="155">
        <f t="shared" si="44"/>
        <v>0</v>
      </c>
      <c r="E119" s="156">
        <f t="shared" si="45"/>
        <v>0</v>
      </c>
      <c r="F119" s="156"/>
      <c r="G119" s="156"/>
      <c r="H119" s="156"/>
      <c r="I119" s="156"/>
      <c r="J119" s="156"/>
      <c r="K119" s="156">
        <f t="shared" si="46"/>
        <v>0</v>
      </c>
      <c r="L119" s="156"/>
      <c r="M119" s="156"/>
      <c r="N119" s="156"/>
      <c r="O119" s="156">
        <f t="shared" si="47"/>
        <v>0</v>
      </c>
      <c r="P119" s="156"/>
      <c r="Q119" s="156"/>
      <c r="R119" s="156"/>
      <c r="S119" s="156"/>
      <c r="T119" s="160"/>
    </row>
    <row r="120" ht="18" customHeight="1" spans="1:20">
      <c r="A120" s="153">
        <v>82</v>
      </c>
      <c r="B120" s="154" t="s">
        <v>475</v>
      </c>
      <c r="C120" s="151">
        <v>0</v>
      </c>
      <c r="D120" s="155">
        <f t="shared" si="44"/>
        <v>0</v>
      </c>
      <c r="E120" s="156">
        <f t="shared" si="45"/>
        <v>0</v>
      </c>
      <c r="F120" s="156"/>
      <c r="G120" s="156"/>
      <c r="H120" s="156"/>
      <c r="I120" s="156"/>
      <c r="J120" s="156"/>
      <c r="K120" s="156">
        <f t="shared" si="46"/>
        <v>0</v>
      </c>
      <c r="L120" s="156"/>
      <c r="M120" s="156"/>
      <c r="N120" s="156"/>
      <c r="O120" s="156">
        <f t="shared" si="47"/>
        <v>0</v>
      </c>
      <c r="P120" s="156"/>
      <c r="Q120" s="156"/>
      <c r="R120" s="156"/>
      <c r="S120" s="156"/>
      <c r="T120" s="160"/>
    </row>
    <row r="121" ht="18" customHeight="1" spans="1:20">
      <c r="A121" s="153">
        <v>83</v>
      </c>
      <c r="B121" s="154" t="s">
        <v>476</v>
      </c>
      <c r="C121" s="151">
        <v>0</v>
      </c>
      <c r="D121" s="155">
        <f t="shared" si="44"/>
        <v>0</v>
      </c>
      <c r="E121" s="156">
        <f t="shared" si="45"/>
        <v>0</v>
      </c>
      <c r="F121" s="156"/>
      <c r="G121" s="156"/>
      <c r="H121" s="156"/>
      <c r="I121" s="156"/>
      <c r="J121" s="156"/>
      <c r="K121" s="156">
        <f t="shared" si="46"/>
        <v>0</v>
      </c>
      <c r="L121" s="156"/>
      <c r="M121" s="156"/>
      <c r="N121" s="156"/>
      <c r="O121" s="156">
        <f t="shared" si="47"/>
        <v>0</v>
      </c>
      <c r="P121" s="156"/>
      <c r="Q121" s="156"/>
      <c r="R121" s="156"/>
      <c r="S121" s="156"/>
      <c r="T121" s="160"/>
    </row>
    <row r="122" ht="18" customHeight="1" spans="1:20">
      <c r="A122" s="153">
        <v>84</v>
      </c>
      <c r="B122" s="154" t="s">
        <v>477</v>
      </c>
      <c r="C122" s="151">
        <v>0</v>
      </c>
      <c r="D122" s="155">
        <f t="shared" si="44"/>
        <v>0</v>
      </c>
      <c r="E122" s="156">
        <f t="shared" si="45"/>
        <v>0</v>
      </c>
      <c r="F122" s="156"/>
      <c r="G122" s="156"/>
      <c r="H122" s="156"/>
      <c r="I122" s="156"/>
      <c r="J122" s="156"/>
      <c r="K122" s="156">
        <f t="shared" si="46"/>
        <v>0</v>
      </c>
      <c r="L122" s="156"/>
      <c r="M122" s="156"/>
      <c r="N122" s="156"/>
      <c r="O122" s="156">
        <f t="shared" si="47"/>
        <v>0</v>
      </c>
      <c r="P122" s="156"/>
      <c r="Q122" s="156"/>
      <c r="R122" s="156"/>
      <c r="S122" s="156"/>
      <c r="T122" s="160"/>
    </row>
    <row r="123" ht="18" customHeight="1" spans="1:20">
      <c r="A123" s="153">
        <v>85</v>
      </c>
      <c r="B123" s="154" t="s">
        <v>478</v>
      </c>
      <c r="C123" s="151">
        <v>0</v>
      </c>
      <c r="D123" s="155">
        <f t="shared" si="44"/>
        <v>0</v>
      </c>
      <c r="E123" s="156">
        <f t="shared" si="45"/>
        <v>0</v>
      </c>
      <c r="F123" s="156"/>
      <c r="G123" s="156"/>
      <c r="H123" s="156"/>
      <c r="I123" s="156"/>
      <c r="J123" s="156"/>
      <c r="K123" s="156">
        <f t="shared" si="46"/>
        <v>0</v>
      </c>
      <c r="L123" s="156"/>
      <c r="M123" s="156"/>
      <c r="N123" s="156"/>
      <c r="O123" s="156">
        <f t="shared" si="47"/>
        <v>0</v>
      </c>
      <c r="P123" s="156"/>
      <c r="Q123" s="156"/>
      <c r="R123" s="156"/>
      <c r="S123" s="156"/>
      <c r="T123" s="160"/>
    </row>
    <row r="124" ht="18" customHeight="1" spans="1:20">
      <c r="A124" s="153">
        <v>86</v>
      </c>
      <c r="B124" s="154" t="s">
        <v>479</v>
      </c>
      <c r="C124" s="151">
        <v>0</v>
      </c>
      <c r="D124" s="155">
        <f t="shared" si="44"/>
        <v>0</v>
      </c>
      <c r="E124" s="156">
        <f t="shared" si="45"/>
        <v>0</v>
      </c>
      <c r="F124" s="156"/>
      <c r="G124" s="156"/>
      <c r="H124" s="156"/>
      <c r="I124" s="156"/>
      <c r="J124" s="156"/>
      <c r="K124" s="156">
        <f t="shared" si="46"/>
        <v>0</v>
      </c>
      <c r="L124" s="156"/>
      <c r="M124" s="156"/>
      <c r="N124" s="156"/>
      <c r="O124" s="156">
        <f t="shared" si="47"/>
        <v>0</v>
      </c>
      <c r="P124" s="156"/>
      <c r="Q124" s="156"/>
      <c r="R124" s="156"/>
      <c r="S124" s="156"/>
      <c r="T124" s="160"/>
    </row>
    <row r="125" ht="18" customHeight="1" spans="1:20">
      <c r="A125" s="153">
        <v>87</v>
      </c>
      <c r="B125" s="154" t="s">
        <v>480</v>
      </c>
      <c r="C125" s="151">
        <v>0</v>
      </c>
      <c r="D125" s="155">
        <f t="shared" si="44"/>
        <v>0</v>
      </c>
      <c r="E125" s="156">
        <f t="shared" si="45"/>
        <v>0</v>
      </c>
      <c r="F125" s="156"/>
      <c r="G125" s="156"/>
      <c r="H125" s="156"/>
      <c r="I125" s="156"/>
      <c r="J125" s="156"/>
      <c r="K125" s="156">
        <f t="shared" si="46"/>
        <v>0</v>
      </c>
      <c r="L125" s="156"/>
      <c r="M125" s="156"/>
      <c r="N125" s="156"/>
      <c r="O125" s="156">
        <f t="shared" si="47"/>
        <v>0</v>
      </c>
      <c r="P125" s="156"/>
      <c r="Q125" s="156"/>
      <c r="R125" s="156"/>
      <c r="S125" s="156"/>
      <c r="T125" s="160"/>
    </row>
    <row r="126" ht="18" customHeight="1" spans="1:20">
      <c r="A126" s="153">
        <v>88</v>
      </c>
      <c r="B126" s="154" t="s">
        <v>481</v>
      </c>
      <c r="C126" s="151">
        <v>0</v>
      </c>
      <c r="D126" s="155">
        <f t="shared" si="44"/>
        <v>0</v>
      </c>
      <c r="E126" s="156">
        <f t="shared" si="45"/>
        <v>0</v>
      </c>
      <c r="F126" s="156"/>
      <c r="G126" s="156"/>
      <c r="H126" s="156"/>
      <c r="I126" s="156"/>
      <c r="J126" s="156"/>
      <c r="K126" s="156">
        <f t="shared" si="46"/>
        <v>0</v>
      </c>
      <c r="L126" s="156"/>
      <c r="M126" s="156"/>
      <c r="N126" s="156"/>
      <c r="O126" s="156">
        <f t="shared" si="47"/>
        <v>0</v>
      </c>
      <c r="P126" s="156"/>
      <c r="Q126" s="156"/>
      <c r="R126" s="156"/>
      <c r="S126" s="156"/>
      <c r="T126" s="160"/>
    </row>
    <row r="127" ht="18" customHeight="1" spans="1:20">
      <c r="A127" s="153">
        <v>89</v>
      </c>
      <c r="B127" s="154" t="s">
        <v>482</v>
      </c>
      <c r="C127" s="151">
        <v>0</v>
      </c>
      <c r="D127" s="155">
        <f t="shared" si="44"/>
        <v>0</v>
      </c>
      <c r="E127" s="156">
        <f t="shared" si="45"/>
        <v>0</v>
      </c>
      <c r="F127" s="156"/>
      <c r="G127" s="156"/>
      <c r="H127" s="156"/>
      <c r="I127" s="156"/>
      <c r="J127" s="156"/>
      <c r="K127" s="156">
        <f t="shared" si="46"/>
        <v>0</v>
      </c>
      <c r="L127" s="156"/>
      <c r="M127" s="156"/>
      <c r="N127" s="156"/>
      <c r="O127" s="156">
        <f t="shared" si="47"/>
        <v>0</v>
      </c>
      <c r="P127" s="156"/>
      <c r="Q127" s="156"/>
      <c r="R127" s="156"/>
      <c r="S127" s="156"/>
      <c r="T127" s="160"/>
    </row>
    <row r="128" ht="18" customHeight="1" spans="1:20">
      <c r="A128" s="153">
        <v>90</v>
      </c>
      <c r="B128" s="154" t="s">
        <v>483</v>
      </c>
      <c r="C128" s="151">
        <v>0</v>
      </c>
      <c r="D128" s="155">
        <f t="shared" si="44"/>
        <v>0</v>
      </c>
      <c r="E128" s="156">
        <f t="shared" si="45"/>
        <v>0</v>
      </c>
      <c r="F128" s="156"/>
      <c r="G128" s="156"/>
      <c r="H128" s="156"/>
      <c r="I128" s="156"/>
      <c r="J128" s="156"/>
      <c r="K128" s="156">
        <f t="shared" si="46"/>
        <v>0</v>
      </c>
      <c r="L128" s="156"/>
      <c r="M128" s="156"/>
      <c r="N128" s="156"/>
      <c r="O128" s="156">
        <f t="shared" si="47"/>
        <v>0</v>
      </c>
      <c r="P128" s="156"/>
      <c r="Q128" s="156"/>
      <c r="R128" s="156"/>
      <c r="S128" s="156"/>
      <c r="T128" s="160"/>
    </row>
    <row r="129" ht="33.75" spans="1:20">
      <c r="A129" s="153">
        <v>91</v>
      </c>
      <c r="B129" s="154" t="s">
        <v>484</v>
      </c>
      <c r="C129" s="151">
        <v>59.64</v>
      </c>
      <c r="D129" s="155">
        <f t="shared" si="44"/>
        <v>59.64</v>
      </c>
      <c r="E129" s="156">
        <f t="shared" si="45"/>
        <v>59.64</v>
      </c>
      <c r="F129" s="156"/>
      <c r="G129" s="156"/>
      <c r="H129" s="156"/>
      <c r="I129" s="156">
        <v>59.64</v>
      </c>
      <c r="J129" s="156"/>
      <c r="K129" s="156">
        <f t="shared" si="46"/>
        <v>59.64</v>
      </c>
      <c r="L129" s="156">
        <v>59.64</v>
      </c>
      <c r="M129" s="156"/>
      <c r="N129" s="156"/>
      <c r="O129" s="156">
        <f t="shared" si="47"/>
        <v>0</v>
      </c>
      <c r="P129" s="156"/>
      <c r="Q129" s="156"/>
      <c r="R129" s="156"/>
      <c r="S129" s="156"/>
      <c r="T129" s="167" t="s">
        <v>485</v>
      </c>
    </row>
    <row r="130" ht="18" customHeight="1" spans="1:20">
      <c r="A130" s="153">
        <v>92</v>
      </c>
      <c r="B130" s="154" t="s">
        <v>486</v>
      </c>
      <c r="C130" s="151">
        <v>0</v>
      </c>
      <c r="D130" s="155">
        <f t="shared" si="44"/>
        <v>0</v>
      </c>
      <c r="E130" s="156">
        <f t="shared" si="45"/>
        <v>0</v>
      </c>
      <c r="F130" s="156"/>
      <c r="G130" s="156"/>
      <c r="H130" s="156"/>
      <c r="I130" s="156"/>
      <c r="J130" s="156"/>
      <c r="K130" s="156">
        <f t="shared" si="46"/>
        <v>0</v>
      </c>
      <c r="L130" s="156"/>
      <c r="M130" s="156"/>
      <c r="N130" s="156"/>
      <c r="O130" s="156">
        <f t="shared" si="47"/>
        <v>0</v>
      </c>
      <c r="P130" s="156"/>
      <c r="Q130" s="156"/>
      <c r="R130" s="156"/>
      <c r="S130" s="156"/>
      <c r="T130" s="160"/>
    </row>
    <row r="131" ht="18" customHeight="1" spans="1:20">
      <c r="A131" s="153">
        <v>93</v>
      </c>
      <c r="B131" s="154" t="s">
        <v>487</v>
      </c>
      <c r="C131" s="151">
        <v>0</v>
      </c>
      <c r="D131" s="155">
        <f t="shared" si="44"/>
        <v>0</v>
      </c>
      <c r="E131" s="156">
        <f t="shared" si="45"/>
        <v>0</v>
      </c>
      <c r="F131" s="156"/>
      <c r="G131" s="156"/>
      <c r="H131" s="156"/>
      <c r="I131" s="156"/>
      <c r="J131" s="156"/>
      <c r="K131" s="156">
        <f t="shared" si="46"/>
        <v>0</v>
      </c>
      <c r="L131" s="156"/>
      <c r="M131" s="156"/>
      <c r="N131" s="156"/>
      <c r="O131" s="156">
        <f t="shared" si="47"/>
        <v>0</v>
      </c>
      <c r="P131" s="156"/>
      <c r="Q131" s="156"/>
      <c r="R131" s="156"/>
      <c r="S131" s="156"/>
      <c r="T131" s="160"/>
    </row>
    <row r="132" ht="18" customHeight="1" spans="1:20">
      <c r="A132" s="153">
        <v>94</v>
      </c>
      <c r="B132" s="154" t="s">
        <v>488</v>
      </c>
      <c r="C132" s="151">
        <v>0</v>
      </c>
      <c r="D132" s="155">
        <f t="shared" si="44"/>
        <v>0</v>
      </c>
      <c r="E132" s="156">
        <f t="shared" si="45"/>
        <v>0</v>
      </c>
      <c r="F132" s="156"/>
      <c r="G132" s="156"/>
      <c r="H132" s="156"/>
      <c r="I132" s="156"/>
      <c r="J132" s="156"/>
      <c r="K132" s="156">
        <f t="shared" si="46"/>
        <v>0</v>
      </c>
      <c r="L132" s="156"/>
      <c r="M132" s="156"/>
      <c r="N132" s="156"/>
      <c r="O132" s="156">
        <f t="shared" si="47"/>
        <v>0</v>
      </c>
      <c r="P132" s="156"/>
      <c r="Q132" s="156"/>
      <c r="R132" s="156"/>
      <c r="S132" s="156"/>
      <c r="T132" s="160"/>
    </row>
    <row r="133" ht="18" customHeight="1" spans="1:20">
      <c r="A133" s="153">
        <v>95</v>
      </c>
      <c r="B133" s="154" t="s">
        <v>489</v>
      </c>
      <c r="C133" s="151">
        <v>0</v>
      </c>
      <c r="D133" s="155">
        <f t="shared" si="44"/>
        <v>0</v>
      </c>
      <c r="E133" s="156">
        <f t="shared" si="45"/>
        <v>0</v>
      </c>
      <c r="F133" s="156"/>
      <c r="G133" s="156"/>
      <c r="H133" s="156"/>
      <c r="I133" s="156"/>
      <c r="J133" s="156"/>
      <c r="K133" s="156">
        <f t="shared" si="46"/>
        <v>0</v>
      </c>
      <c r="L133" s="156"/>
      <c r="M133" s="156"/>
      <c r="N133" s="156"/>
      <c r="O133" s="156">
        <f t="shared" si="47"/>
        <v>0</v>
      </c>
      <c r="P133" s="156"/>
      <c r="Q133" s="156"/>
      <c r="R133" s="156"/>
      <c r="S133" s="156"/>
      <c r="T133" s="160"/>
    </row>
    <row r="134" ht="18" customHeight="1" spans="1:20">
      <c r="A134" s="153">
        <v>96</v>
      </c>
      <c r="B134" s="154" t="s">
        <v>490</v>
      </c>
      <c r="C134" s="151">
        <v>0</v>
      </c>
      <c r="D134" s="155">
        <f t="shared" ref="D134:D160" si="48">L134+M134+N134</f>
        <v>0</v>
      </c>
      <c r="E134" s="156">
        <f t="shared" ref="E134:E150" si="49">SUM(F134:J134)</f>
        <v>0</v>
      </c>
      <c r="F134" s="156"/>
      <c r="G134" s="156"/>
      <c r="H134" s="156"/>
      <c r="I134" s="156"/>
      <c r="J134" s="156"/>
      <c r="K134" s="156">
        <f t="shared" ref="K134:K150" si="50">SUM(L134:O134,R134:S134)</f>
        <v>0</v>
      </c>
      <c r="L134" s="156"/>
      <c r="M134" s="156"/>
      <c r="N134" s="156"/>
      <c r="O134" s="156">
        <f t="shared" ref="O134:O150" si="51">P134+Q134</f>
        <v>0</v>
      </c>
      <c r="P134" s="156"/>
      <c r="Q134" s="156"/>
      <c r="R134" s="156"/>
      <c r="S134" s="156"/>
      <c r="T134" s="160"/>
    </row>
    <row r="135" ht="18" customHeight="1" spans="1:20">
      <c r="A135" s="153">
        <v>97</v>
      </c>
      <c r="B135" s="154" t="s">
        <v>491</v>
      </c>
      <c r="C135" s="151">
        <v>0</v>
      </c>
      <c r="D135" s="155">
        <f t="shared" si="48"/>
        <v>0</v>
      </c>
      <c r="E135" s="156">
        <f t="shared" si="49"/>
        <v>0</v>
      </c>
      <c r="F135" s="156"/>
      <c r="G135" s="156"/>
      <c r="H135" s="156"/>
      <c r="I135" s="156"/>
      <c r="J135" s="156"/>
      <c r="K135" s="156">
        <f t="shared" si="50"/>
        <v>0</v>
      </c>
      <c r="L135" s="156"/>
      <c r="M135" s="156"/>
      <c r="N135" s="156"/>
      <c r="O135" s="156">
        <f t="shared" si="51"/>
        <v>0</v>
      </c>
      <c r="P135" s="156"/>
      <c r="Q135" s="156"/>
      <c r="R135" s="156"/>
      <c r="S135" s="156"/>
      <c r="T135" s="160"/>
    </row>
    <row r="136" ht="18" customHeight="1" spans="1:20">
      <c r="A136" s="153">
        <v>98</v>
      </c>
      <c r="B136" s="154" t="s">
        <v>492</v>
      </c>
      <c r="C136" s="151">
        <v>0</v>
      </c>
      <c r="D136" s="155">
        <f t="shared" si="48"/>
        <v>0</v>
      </c>
      <c r="E136" s="156">
        <f t="shared" si="49"/>
        <v>0</v>
      </c>
      <c r="F136" s="156"/>
      <c r="G136" s="156"/>
      <c r="H136" s="156"/>
      <c r="I136" s="156"/>
      <c r="J136" s="156"/>
      <c r="K136" s="156">
        <f t="shared" si="50"/>
        <v>0</v>
      </c>
      <c r="L136" s="156"/>
      <c r="M136" s="156"/>
      <c r="N136" s="156"/>
      <c r="O136" s="156">
        <f t="shared" si="51"/>
        <v>0</v>
      </c>
      <c r="P136" s="156"/>
      <c r="Q136" s="156"/>
      <c r="R136" s="156"/>
      <c r="S136" s="156"/>
      <c r="T136" s="160"/>
    </row>
    <row r="137" ht="18" customHeight="1" spans="1:20">
      <c r="A137" s="153">
        <v>99</v>
      </c>
      <c r="B137" s="154" t="s">
        <v>493</v>
      </c>
      <c r="C137" s="151">
        <v>0</v>
      </c>
      <c r="D137" s="155">
        <f t="shared" si="48"/>
        <v>0</v>
      </c>
      <c r="E137" s="156">
        <f t="shared" si="49"/>
        <v>0</v>
      </c>
      <c r="F137" s="156"/>
      <c r="G137" s="156"/>
      <c r="H137" s="156"/>
      <c r="I137" s="156"/>
      <c r="J137" s="156"/>
      <c r="K137" s="156">
        <f t="shared" si="50"/>
        <v>0</v>
      </c>
      <c r="L137" s="156"/>
      <c r="M137" s="156"/>
      <c r="N137" s="156"/>
      <c r="O137" s="156">
        <f t="shared" si="51"/>
        <v>0</v>
      </c>
      <c r="P137" s="156"/>
      <c r="Q137" s="156"/>
      <c r="R137" s="156"/>
      <c r="S137" s="156"/>
      <c r="T137" s="160"/>
    </row>
    <row r="138" ht="18" customHeight="1" spans="1:20">
      <c r="A138" s="153">
        <v>100</v>
      </c>
      <c r="B138" s="154" t="s">
        <v>494</v>
      </c>
      <c r="C138" s="151">
        <v>0</v>
      </c>
      <c r="D138" s="155">
        <f t="shared" si="48"/>
        <v>0</v>
      </c>
      <c r="E138" s="156">
        <f t="shared" si="49"/>
        <v>0</v>
      </c>
      <c r="F138" s="156"/>
      <c r="G138" s="156"/>
      <c r="H138" s="156"/>
      <c r="I138" s="156"/>
      <c r="J138" s="156"/>
      <c r="K138" s="156">
        <f t="shared" si="50"/>
        <v>0</v>
      </c>
      <c r="L138" s="156"/>
      <c r="M138" s="156"/>
      <c r="N138" s="156"/>
      <c r="O138" s="156">
        <f t="shared" si="51"/>
        <v>0</v>
      </c>
      <c r="P138" s="156"/>
      <c r="Q138" s="156"/>
      <c r="R138" s="156"/>
      <c r="S138" s="156"/>
      <c r="T138" s="160"/>
    </row>
    <row r="139" ht="18" customHeight="1" spans="1:20">
      <c r="A139" s="153">
        <v>101</v>
      </c>
      <c r="B139" s="154" t="s">
        <v>495</v>
      </c>
      <c r="C139" s="151">
        <v>0</v>
      </c>
      <c r="D139" s="155">
        <f t="shared" si="48"/>
        <v>0</v>
      </c>
      <c r="E139" s="156">
        <f t="shared" si="49"/>
        <v>0</v>
      </c>
      <c r="F139" s="156"/>
      <c r="G139" s="156"/>
      <c r="H139" s="156"/>
      <c r="I139" s="156"/>
      <c r="J139" s="156"/>
      <c r="K139" s="156">
        <f t="shared" si="50"/>
        <v>0</v>
      </c>
      <c r="L139" s="156"/>
      <c r="M139" s="156"/>
      <c r="N139" s="156"/>
      <c r="O139" s="156">
        <f t="shared" si="51"/>
        <v>0</v>
      </c>
      <c r="P139" s="156"/>
      <c r="Q139" s="156"/>
      <c r="R139" s="156"/>
      <c r="S139" s="156"/>
      <c r="T139" s="160"/>
    </row>
    <row r="140" ht="18" customHeight="1" spans="1:20">
      <c r="A140" s="153">
        <v>102</v>
      </c>
      <c r="B140" s="154" t="s">
        <v>496</v>
      </c>
      <c r="C140" s="151">
        <v>0</v>
      </c>
      <c r="D140" s="155">
        <f t="shared" si="48"/>
        <v>0</v>
      </c>
      <c r="E140" s="156">
        <f t="shared" si="49"/>
        <v>0</v>
      </c>
      <c r="F140" s="156"/>
      <c r="G140" s="156"/>
      <c r="H140" s="156"/>
      <c r="I140" s="156"/>
      <c r="J140" s="156"/>
      <c r="K140" s="156">
        <f t="shared" si="50"/>
        <v>0</v>
      </c>
      <c r="L140" s="156"/>
      <c r="M140" s="156"/>
      <c r="N140" s="156"/>
      <c r="O140" s="156">
        <f t="shared" si="51"/>
        <v>0</v>
      </c>
      <c r="P140" s="156"/>
      <c r="Q140" s="156"/>
      <c r="R140" s="156"/>
      <c r="S140" s="156"/>
      <c r="T140" s="160"/>
    </row>
    <row r="141" ht="18" customHeight="1" spans="1:20">
      <c r="A141" s="153">
        <v>103</v>
      </c>
      <c r="B141" s="154" t="s">
        <v>497</v>
      </c>
      <c r="C141" s="151">
        <v>0</v>
      </c>
      <c r="D141" s="155">
        <f t="shared" si="48"/>
        <v>0</v>
      </c>
      <c r="E141" s="156">
        <f t="shared" si="49"/>
        <v>0</v>
      </c>
      <c r="F141" s="156"/>
      <c r="G141" s="156"/>
      <c r="H141" s="156"/>
      <c r="I141" s="156"/>
      <c r="J141" s="156"/>
      <c r="K141" s="156">
        <f t="shared" si="50"/>
        <v>0</v>
      </c>
      <c r="L141" s="156"/>
      <c r="M141" s="156"/>
      <c r="N141" s="156"/>
      <c r="O141" s="156">
        <f t="shared" si="51"/>
        <v>0</v>
      </c>
      <c r="P141" s="156"/>
      <c r="Q141" s="156"/>
      <c r="R141" s="156"/>
      <c r="S141" s="156"/>
      <c r="T141" s="160"/>
    </row>
    <row r="142" ht="18" customHeight="1" spans="1:20">
      <c r="A142" s="153">
        <v>104</v>
      </c>
      <c r="B142" s="154" t="s">
        <v>498</v>
      </c>
      <c r="C142" s="151">
        <v>0</v>
      </c>
      <c r="D142" s="155">
        <f t="shared" si="48"/>
        <v>0</v>
      </c>
      <c r="E142" s="156">
        <f t="shared" si="49"/>
        <v>0</v>
      </c>
      <c r="F142" s="156"/>
      <c r="G142" s="156"/>
      <c r="H142" s="156"/>
      <c r="I142" s="156"/>
      <c r="J142" s="156"/>
      <c r="K142" s="156">
        <f t="shared" si="50"/>
        <v>0</v>
      </c>
      <c r="L142" s="156"/>
      <c r="M142" s="156"/>
      <c r="N142" s="156"/>
      <c r="O142" s="156">
        <f t="shared" si="51"/>
        <v>0</v>
      </c>
      <c r="P142" s="156"/>
      <c r="Q142" s="156"/>
      <c r="R142" s="156"/>
      <c r="S142" s="156"/>
      <c r="T142" s="160"/>
    </row>
    <row r="143" ht="18" customHeight="1" spans="1:20">
      <c r="A143" s="153">
        <v>105</v>
      </c>
      <c r="B143" s="154" t="s">
        <v>499</v>
      </c>
      <c r="C143" s="151">
        <v>0</v>
      </c>
      <c r="D143" s="155">
        <f t="shared" si="48"/>
        <v>0</v>
      </c>
      <c r="E143" s="156">
        <f t="shared" si="49"/>
        <v>0</v>
      </c>
      <c r="F143" s="156"/>
      <c r="G143" s="156"/>
      <c r="H143" s="156"/>
      <c r="I143" s="156"/>
      <c r="J143" s="156"/>
      <c r="K143" s="156">
        <f t="shared" si="50"/>
        <v>0</v>
      </c>
      <c r="L143" s="156"/>
      <c r="M143" s="156"/>
      <c r="N143" s="156"/>
      <c r="O143" s="156">
        <f t="shared" si="51"/>
        <v>0</v>
      </c>
      <c r="P143" s="156"/>
      <c r="Q143" s="156"/>
      <c r="R143" s="156"/>
      <c r="S143" s="156"/>
      <c r="T143" s="160"/>
    </row>
    <row r="144" ht="18" customHeight="1" spans="1:20">
      <c r="A144" s="153">
        <v>106</v>
      </c>
      <c r="B144" s="154" t="s">
        <v>500</v>
      </c>
      <c r="C144" s="151">
        <v>0</v>
      </c>
      <c r="D144" s="155">
        <f t="shared" si="48"/>
        <v>0</v>
      </c>
      <c r="E144" s="156">
        <f t="shared" si="49"/>
        <v>0</v>
      </c>
      <c r="F144" s="156"/>
      <c r="G144" s="156"/>
      <c r="H144" s="156"/>
      <c r="I144" s="156"/>
      <c r="J144" s="156"/>
      <c r="K144" s="156">
        <f t="shared" si="50"/>
        <v>0</v>
      </c>
      <c r="L144" s="156"/>
      <c r="M144" s="156"/>
      <c r="N144" s="156"/>
      <c r="O144" s="156">
        <f t="shared" si="51"/>
        <v>0</v>
      </c>
      <c r="P144" s="156"/>
      <c r="Q144" s="156"/>
      <c r="R144" s="156"/>
      <c r="S144" s="156"/>
      <c r="T144" s="160"/>
    </row>
    <row r="145" ht="18" customHeight="1" spans="1:20">
      <c r="A145" s="153">
        <v>107</v>
      </c>
      <c r="B145" s="154" t="s">
        <v>501</v>
      </c>
      <c r="C145" s="151">
        <v>0</v>
      </c>
      <c r="D145" s="155">
        <f t="shared" si="48"/>
        <v>0</v>
      </c>
      <c r="E145" s="156">
        <f t="shared" si="49"/>
        <v>0</v>
      </c>
      <c r="F145" s="156"/>
      <c r="G145" s="156"/>
      <c r="H145" s="156"/>
      <c r="I145" s="156"/>
      <c r="J145" s="156"/>
      <c r="K145" s="156">
        <f t="shared" si="50"/>
        <v>0</v>
      </c>
      <c r="L145" s="156"/>
      <c r="M145" s="156"/>
      <c r="N145" s="156"/>
      <c r="O145" s="156">
        <f t="shared" si="51"/>
        <v>0</v>
      </c>
      <c r="P145" s="156"/>
      <c r="Q145" s="156"/>
      <c r="R145" s="156"/>
      <c r="S145" s="156"/>
      <c r="T145" s="160"/>
    </row>
    <row r="146" ht="18" customHeight="1" spans="1:20">
      <c r="A146" s="153">
        <v>108</v>
      </c>
      <c r="B146" s="154" t="s">
        <v>502</v>
      </c>
      <c r="C146" s="151">
        <v>0</v>
      </c>
      <c r="D146" s="155">
        <f t="shared" si="48"/>
        <v>0</v>
      </c>
      <c r="E146" s="156">
        <f t="shared" si="49"/>
        <v>0</v>
      </c>
      <c r="F146" s="156"/>
      <c r="G146" s="156"/>
      <c r="H146" s="156"/>
      <c r="I146" s="156"/>
      <c r="J146" s="156"/>
      <c r="K146" s="156">
        <f t="shared" si="50"/>
        <v>0</v>
      </c>
      <c r="L146" s="156"/>
      <c r="M146" s="156"/>
      <c r="N146" s="156"/>
      <c r="O146" s="156">
        <f t="shared" si="51"/>
        <v>0</v>
      </c>
      <c r="P146" s="156"/>
      <c r="Q146" s="156"/>
      <c r="R146" s="156"/>
      <c r="S146" s="156"/>
      <c r="T146" s="160"/>
    </row>
    <row r="147" ht="18" customHeight="1" spans="1:20">
      <c r="A147" s="153">
        <v>109</v>
      </c>
      <c r="B147" s="154" t="s">
        <v>503</v>
      </c>
      <c r="C147" s="151">
        <v>0</v>
      </c>
      <c r="D147" s="155">
        <f t="shared" si="48"/>
        <v>0</v>
      </c>
      <c r="E147" s="156">
        <f t="shared" si="49"/>
        <v>0</v>
      </c>
      <c r="F147" s="156"/>
      <c r="G147" s="156"/>
      <c r="H147" s="156"/>
      <c r="I147" s="156"/>
      <c r="J147" s="156"/>
      <c r="K147" s="156">
        <f t="shared" si="50"/>
        <v>0</v>
      </c>
      <c r="L147" s="156"/>
      <c r="M147" s="156"/>
      <c r="N147" s="156"/>
      <c r="O147" s="156">
        <f t="shared" si="51"/>
        <v>0</v>
      </c>
      <c r="P147" s="156"/>
      <c r="Q147" s="156"/>
      <c r="R147" s="156"/>
      <c r="S147" s="156"/>
      <c r="T147" s="160"/>
    </row>
    <row r="148" ht="18" customHeight="1" spans="1:20">
      <c r="A148" s="153">
        <v>110</v>
      </c>
      <c r="B148" s="154" t="s">
        <v>504</v>
      </c>
      <c r="C148" s="151">
        <v>0</v>
      </c>
      <c r="D148" s="155">
        <f t="shared" si="48"/>
        <v>0</v>
      </c>
      <c r="E148" s="156">
        <f t="shared" si="49"/>
        <v>0</v>
      </c>
      <c r="F148" s="156"/>
      <c r="G148" s="156"/>
      <c r="H148" s="156"/>
      <c r="I148" s="156"/>
      <c r="J148" s="156"/>
      <c r="K148" s="156">
        <f t="shared" si="50"/>
        <v>0</v>
      </c>
      <c r="L148" s="156"/>
      <c r="M148" s="156"/>
      <c r="N148" s="156"/>
      <c r="O148" s="156">
        <f t="shared" si="51"/>
        <v>0</v>
      </c>
      <c r="P148" s="156"/>
      <c r="Q148" s="156"/>
      <c r="R148" s="156"/>
      <c r="S148" s="156"/>
      <c r="T148" s="160"/>
    </row>
    <row r="149" ht="18" customHeight="1" spans="1:20">
      <c r="A149" s="153">
        <v>111</v>
      </c>
      <c r="B149" s="154" t="s">
        <v>505</v>
      </c>
      <c r="C149" s="151">
        <v>0</v>
      </c>
      <c r="D149" s="155">
        <f t="shared" si="48"/>
        <v>0</v>
      </c>
      <c r="E149" s="156">
        <f t="shared" si="49"/>
        <v>0</v>
      </c>
      <c r="F149" s="156"/>
      <c r="G149" s="156"/>
      <c r="H149" s="156"/>
      <c r="I149" s="156"/>
      <c r="J149" s="156"/>
      <c r="K149" s="156">
        <f t="shared" si="50"/>
        <v>0</v>
      </c>
      <c r="L149" s="156"/>
      <c r="M149" s="156"/>
      <c r="N149" s="156"/>
      <c r="O149" s="156">
        <f t="shared" si="51"/>
        <v>0</v>
      </c>
      <c r="P149" s="156"/>
      <c r="Q149" s="156"/>
      <c r="R149" s="156"/>
      <c r="S149" s="156"/>
      <c r="T149" s="160"/>
    </row>
    <row r="150" ht="18" customHeight="1" spans="1:20">
      <c r="A150" s="153">
        <v>112</v>
      </c>
      <c r="B150" s="154" t="s">
        <v>506</v>
      </c>
      <c r="C150" s="151">
        <v>0</v>
      </c>
      <c r="D150" s="155">
        <f t="shared" si="48"/>
        <v>0</v>
      </c>
      <c r="E150" s="156">
        <f t="shared" si="49"/>
        <v>0</v>
      </c>
      <c r="F150" s="156"/>
      <c r="G150" s="156"/>
      <c r="H150" s="156"/>
      <c r="I150" s="156"/>
      <c r="J150" s="156"/>
      <c r="K150" s="156">
        <f t="shared" si="50"/>
        <v>0</v>
      </c>
      <c r="L150" s="156"/>
      <c r="M150" s="156"/>
      <c r="N150" s="156"/>
      <c r="O150" s="156">
        <f t="shared" si="51"/>
        <v>0</v>
      </c>
      <c r="P150" s="156"/>
      <c r="Q150" s="156"/>
      <c r="R150" s="156"/>
      <c r="S150" s="156"/>
      <c r="T150" s="160"/>
    </row>
    <row r="151" ht="18" customHeight="1" spans="1:20">
      <c r="A151" s="149"/>
      <c r="B151" s="150" t="s">
        <v>507</v>
      </c>
      <c r="C151" s="151">
        <v>0</v>
      </c>
      <c r="D151" s="151">
        <f t="shared" si="48"/>
        <v>0</v>
      </c>
      <c r="E151" s="152">
        <f t="shared" ref="E151:S151" si="52">E152</f>
        <v>0</v>
      </c>
      <c r="F151" s="152">
        <f t="shared" si="52"/>
        <v>0</v>
      </c>
      <c r="G151" s="152">
        <f t="shared" si="52"/>
        <v>0</v>
      </c>
      <c r="H151" s="152">
        <f t="shared" si="52"/>
        <v>0</v>
      </c>
      <c r="I151" s="152">
        <f t="shared" si="52"/>
        <v>0</v>
      </c>
      <c r="J151" s="152">
        <f t="shared" si="52"/>
        <v>0</v>
      </c>
      <c r="K151" s="152">
        <f t="shared" si="52"/>
        <v>0</v>
      </c>
      <c r="L151" s="152">
        <f t="shared" si="52"/>
        <v>0</v>
      </c>
      <c r="M151" s="152">
        <f t="shared" si="52"/>
        <v>0</v>
      </c>
      <c r="N151" s="152">
        <f t="shared" si="52"/>
        <v>0</v>
      </c>
      <c r="O151" s="152">
        <f t="shared" si="52"/>
        <v>0</v>
      </c>
      <c r="P151" s="152">
        <f t="shared" si="52"/>
        <v>0</v>
      </c>
      <c r="Q151" s="152">
        <f t="shared" si="52"/>
        <v>0</v>
      </c>
      <c r="R151" s="152">
        <f t="shared" si="52"/>
        <v>0</v>
      </c>
      <c r="S151" s="152">
        <f t="shared" si="52"/>
        <v>0</v>
      </c>
      <c r="T151" s="166"/>
    </row>
    <row r="152" ht="18" customHeight="1" spans="1:20">
      <c r="A152" s="153">
        <v>113</v>
      </c>
      <c r="B152" s="154" t="s">
        <v>508</v>
      </c>
      <c r="C152" s="151">
        <v>0</v>
      </c>
      <c r="D152" s="155">
        <f t="shared" si="48"/>
        <v>0</v>
      </c>
      <c r="E152" s="156">
        <f>SUM(F152:J152)</f>
        <v>0</v>
      </c>
      <c r="F152" s="156"/>
      <c r="G152" s="156"/>
      <c r="H152" s="156"/>
      <c r="I152" s="156"/>
      <c r="J152" s="156"/>
      <c r="K152" s="156">
        <f>SUM(L152:O152,R152:S152)</f>
        <v>0</v>
      </c>
      <c r="L152" s="156"/>
      <c r="M152" s="156"/>
      <c r="N152" s="156"/>
      <c r="O152" s="156">
        <f>P152+Q152</f>
        <v>0</v>
      </c>
      <c r="P152" s="156"/>
      <c r="Q152" s="156"/>
      <c r="R152" s="156"/>
      <c r="S152" s="156"/>
      <c r="T152" s="160"/>
    </row>
    <row r="153" ht="18" customHeight="1" spans="1:20">
      <c r="A153" s="149"/>
      <c r="B153" s="150" t="s">
        <v>509</v>
      </c>
      <c r="C153" s="151">
        <v>0</v>
      </c>
      <c r="D153" s="151">
        <f t="shared" si="48"/>
        <v>0</v>
      </c>
      <c r="E153" s="152">
        <f t="shared" ref="E153:S153" si="53">E154</f>
        <v>0</v>
      </c>
      <c r="F153" s="152">
        <f t="shared" si="53"/>
        <v>0</v>
      </c>
      <c r="G153" s="152">
        <f t="shared" si="53"/>
        <v>0</v>
      </c>
      <c r="H153" s="152">
        <f t="shared" si="53"/>
        <v>0</v>
      </c>
      <c r="I153" s="152">
        <f t="shared" si="53"/>
        <v>0</v>
      </c>
      <c r="J153" s="152">
        <f t="shared" si="53"/>
        <v>0</v>
      </c>
      <c r="K153" s="152">
        <f t="shared" si="53"/>
        <v>0</v>
      </c>
      <c r="L153" s="152">
        <f t="shared" si="53"/>
        <v>0</v>
      </c>
      <c r="M153" s="152">
        <f t="shared" si="53"/>
        <v>0</v>
      </c>
      <c r="N153" s="152">
        <f t="shared" si="53"/>
        <v>0</v>
      </c>
      <c r="O153" s="152">
        <f t="shared" si="53"/>
        <v>0</v>
      </c>
      <c r="P153" s="152">
        <f t="shared" si="53"/>
        <v>0</v>
      </c>
      <c r="Q153" s="152">
        <f t="shared" si="53"/>
        <v>0</v>
      </c>
      <c r="R153" s="152">
        <f t="shared" si="53"/>
        <v>0</v>
      </c>
      <c r="S153" s="152">
        <f t="shared" si="53"/>
        <v>0</v>
      </c>
      <c r="T153" s="166"/>
    </row>
    <row r="154" ht="18" customHeight="1" spans="1:20">
      <c r="A154" s="153">
        <v>114</v>
      </c>
      <c r="B154" s="154" t="s">
        <v>510</v>
      </c>
      <c r="C154" s="151">
        <v>0</v>
      </c>
      <c r="D154" s="155">
        <f t="shared" si="48"/>
        <v>0</v>
      </c>
      <c r="E154" s="156">
        <f>SUM(F154:J154)</f>
        <v>0</v>
      </c>
      <c r="F154" s="156"/>
      <c r="G154" s="156"/>
      <c r="H154" s="156"/>
      <c r="I154" s="156"/>
      <c r="J154" s="156"/>
      <c r="K154" s="156">
        <f>SUM(L154:O154,R154:S154)</f>
        <v>0</v>
      </c>
      <c r="L154" s="156"/>
      <c r="M154" s="156"/>
      <c r="N154" s="156"/>
      <c r="O154" s="156">
        <f>P154+Q154</f>
        <v>0</v>
      </c>
      <c r="P154" s="156"/>
      <c r="Q154" s="156"/>
      <c r="R154" s="156"/>
      <c r="S154" s="156"/>
      <c r="T154" s="160"/>
    </row>
    <row r="155" ht="18" customHeight="1" spans="1:20">
      <c r="A155" s="149"/>
      <c r="B155" s="150" t="s">
        <v>511</v>
      </c>
      <c r="C155" s="151">
        <v>25.5</v>
      </c>
      <c r="D155" s="151">
        <f t="shared" si="48"/>
        <v>27.71</v>
      </c>
      <c r="E155" s="152">
        <f>E156</f>
        <v>138.51</v>
      </c>
      <c r="F155" s="152">
        <f t="shared" ref="F155:S155" si="54">F156</f>
        <v>0</v>
      </c>
      <c r="G155" s="152">
        <f t="shared" si="54"/>
        <v>0</v>
      </c>
      <c r="H155" s="152">
        <f t="shared" si="54"/>
        <v>0</v>
      </c>
      <c r="I155" s="152">
        <f t="shared" si="54"/>
        <v>138.51</v>
      </c>
      <c r="J155" s="152">
        <f t="shared" si="54"/>
        <v>0</v>
      </c>
      <c r="K155" s="152">
        <f t="shared" si="54"/>
        <v>138.51</v>
      </c>
      <c r="L155" s="152">
        <f t="shared" si="54"/>
        <v>27.71</v>
      </c>
      <c r="M155" s="152">
        <f t="shared" si="54"/>
        <v>0</v>
      </c>
      <c r="N155" s="152">
        <f t="shared" si="54"/>
        <v>0</v>
      </c>
      <c r="O155" s="152">
        <f t="shared" si="54"/>
        <v>110.8</v>
      </c>
      <c r="P155" s="152">
        <f t="shared" si="54"/>
        <v>98.5</v>
      </c>
      <c r="Q155" s="152">
        <f t="shared" si="54"/>
        <v>12.3</v>
      </c>
      <c r="R155" s="152">
        <f t="shared" si="54"/>
        <v>0</v>
      </c>
      <c r="S155" s="152">
        <f t="shared" si="54"/>
        <v>0</v>
      </c>
      <c r="T155" s="166"/>
    </row>
    <row r="156" s="130" customFormat="1" ht="45" spans="1:21">
      <c r="A156" s="153">
        <v>115</v>
      </c>
      <c r="B156" s="154" t="s">
        <v>512</v>
      </c>
      <c r="C156" s="151">
        <v>25.5</v>
      </c>
      <c r="D156" s="155">
        <f t="shared" si="48"/>
        <v>27.71</v>
      </c>
      <c r="E156" s="156">
        <f>SUM(F156:J156)</f>
        <v>138.51</v>
      </c>
      <c r="F156" s="156"/>
      <c r="G156" s="156"/>
      <c r="H156" s="156"/>
      <c r="I156" s="156">
        <v>138.51</v>
      </c>
      <c r="J156" s="156"/>
      <c r="K156" s="156">
        <f>SUM(L156:O156,R156:S156)</f>
        <v>138.51</v>
      </c>
      <c r="L156" s="156">
        <v>27.71</v>
      </c>
      <c r="M156" s="156"/>
      <c r="N156" s="156"/>
      <c r="O156" s="156">
        <f>P156+Q156</f>
        <v>110.8</v>
      </c>
      <c r="P156" s="156">
        <v>98.5</v>
      </c>
      <c r="Q156" s="156">
        <v>12.3</v>
      </c>
      <c r="R156" s="156"/>
      <c r="S156" s="156"/>
      <c r="T156" s="173" t="s">
        <v>513</v>
      </c>
      <c r="U156"/>
    </row>
    <row r="157" ht="18" customHeight="1" spans="1:20">
      <c r="A157" s="149"/>
      <c r="B157" s="150" t="s">
        <v>514</v>
      </c>
      <c r="C157" s="151">
        <v>96.56</v>
      </c>
      <c r="D157" s="151">
        <f t="shared" si="48"/>
        <v>232.88</v>
      </c>
      <c r="E157" s="152">
        <f>SUM(E158:E160)</f>
        <v>232.88</v>
      </c>
      <c r="F157" s="152">
        <f t="shared" ref="F157:S157" si="55">SUM(F158:F160)</f>
        <v>0</v>
      </c>
      <c r="G157" s="152">
        <f t="shared" si="55"/>
        <v>15.6</v>
      </c>
      <c r="H157" s="152">
        <f t="shared" si="55"/>
        <v>2.16</v>
      </c>
      <c r="I157" s="152">
        <f t="shared" si="55"/>
        <v>215</v>
      </c>
      <c r="J157" s="152">
        <f t="shared" si="55"/>
        <v>0.12</v>
      </c>
      <c r="K157" s="152">
        <f t="shared" si="55"/>
        <v>232.88</v>
      </c>
      <c r="L157" s="152">
        <f t="shared" si="55"/>
        <v>232.88</v>
      </c>
      <c r="M157" s="152">
        <f t="shared" si="55"/>
        <v>0</v>
      </c>
      <c r="N157" s="152">
        <f t="shared" si="55"/>
        <v>0</v>
      </c>
      <c r="O157" s="152">
        <f t="shared" si="55"/>
        <v>0</v>
      </c>
      <c r="P157" s="152">
        <f t="shared" si="55"/>
        <v>0</v>
      </c>
      <c r="Q157" s="152">
        <f t="shared" si="55"/>
        <v>0</v>
      </c>
      <c r="R157" s="152">
        <f t="shared" si="55"/>
        <v>0</v>
      </c>
      <c r="S157" s="152">
        <f t="shared" si="55"/>
        <v>0</v>
      </c>
      <c r="T157" s="166"/>
    </row>
    <row r="158" ht="33.75" spans="1:20">
      <c r="A158" s="153">
        <v>116</v>
      </c>
      <c r="B158" s="154" t="s">
        <v>515</v>
      </c>
      <c r="C158" s="151">
        <v>66.56</v>
      </c>
      <c r="D158" s="155">
        <f t="shared" si="48"/>
        <v>56.88</v>
      </c>
      <c r="E158" s="156">
        <f>SUM(F158:J158)</f>
        <v>56.88</v>
      </c>
      <c r="F158" s="156"/>
      <c r="G158" s="156">
        <v>9.6</v>
      </c>
      <c r="H158" s="156">
        <v>2.16</v>
      </c>
      <c r="I158" s="156">
        <v>45</v>
      </c>
      <c r="J158" s="156">
        <v>0.12</v>
      </c>
      <c r="K158" s="156">
        <f>SUM(L158:O158,R158:S158)</f>
        <v>56.88</v>
      </c>
      <c r="L158" s="156">
        <v>56.88</v>
      </c>
      <c r="M158" s="156"/>
      <c r="N158" s="156"/>
      <c r="O158" s="156">
        <f>P158+Q158</f>
        <v>0</v>
      </c>
      <c r="P158" s="156"/>
      <c r="Q158" s="156"/>
      <c r="R158" s="156"/>
      <c r="S158" s="156"/>
      <c r="T158" s="167" t="s">
        <v>516</v>
      </c>
    </row>
    <row r="159" ht="18" customHeight="1" spans="1:20">
      <c r="A159" s="153">
        <v>117</v>
      </c>
      <c r="B159" s="154" t="s">
        <v>517</v>
      </c>
      <c r="C159" s="151">
        <v>0</v>
      </c>
      <c r="D159" s="155">
        <f t="shared" si="48"/>
        <v>0</v>
      </c>
      <c r="E159" s="156">
        <f>SUM(F159:J159)</f>
        <v>0</v>
      </c>
      <c r="F159" s="156"/>
      <c r="G159" s="156"/>
      <c r="H159" s="156"/>
      <c r="I159" s="156"/>
      <c r="J159" s="156"/>
      <c r="K159" s="156">
        <f>SUM(L159:O159,R159:S159)</f>
        <v>0</v>
      </c>
      <c r="L159" s="156"/>
      <c r="M159" s="156"/>
      <c r="N159" s="156"/>
      <c r="O159" s="156">
        <f>P159+Q159</f>
        <v>0</v>
      </c>
      <c r="P159" s="156"/>
      <c r="Q159" s="156"/>
      <c r="R159" s="156"/>
      <c r="S159" s="156"/>
      <c r="T159" s="160"/>
    </row>
    <row r="160" ht="22.5" spans="1:20">
      <c r="A160" s="153">
        <v>118</v>
      </c>
      <c r="B160" s="154" t="s">
        <v>518</v>
      </c>
      <c r="C160" s="151">
        <v>30</v>
      </c>
      <c r="D160" s="155">
        <f t="shared" si="48"/>
        <v>176</v>
      </c>
      <c r="E160" s="156">
        <f>SUM(F160:J160)</f>
        <v>176</v>
      </c>
      <c r="F160" s="156"/>
      <c r="G160" s="156">
        <v>6</v>
      </c>
      <c r="H160" s="156"/>
      <c r="I160" s="156">
        <v>170</v>
      </c>
      <c r="J160" s="156"/>
      <c r="K160" s="156">
        <f>SUM(L160:O160,R160:S160)</f>
        <v>176</v>
      </c>
      <c r="L160" s="156">
        <v>176</v>
      </c>
      <c r="M160" s="156"/>
      <c r="N160" s="156"/>
      <c r="O160" s="156">
        <f>P160+Q160</f>
        <v>0</v>
      </c>
      <c r="P160" s="156"/>
      <c r="Q160" s="156"/>
      <c r="R160" s="156"/>
      <c r="S160" s="156"/>
      <c r="T160" s="160" t="s">
        <v>519</v>
      </c>
    </row>
    <row r="161" s="1" customFormat="1" ht="18" customHeight="1" spans="1:21">
      <c r="A161" s="144" t="s">
        <v>520</v>
      </c>
      <c r="B161" s="147" t="s">
        <v>73</v>
      </c>
      <c r="C161" s="148">
        <v>62.55</v>
      </c>
      <c r="D161" s="146">
        <f>D162+D164</f>
        <v>67.47</v>
      </c>
      <c r="E161" s="146">
        <f>E162+E164</f>
        <v>67.47</v>
      </c>
      <c r="F161" s="146">
        <f t="shared" ref="F161:S161" si="56">F162+F164</f>
        <v>0</v>
      </c>
      <c r="G161" s="146">
        <f t="shared" si="56"/>
        <v>44.8</v>
      </c>
      <c r="H161" s="146">
        <f t="shared" si="56"/>
        <v>3.72</v>
      </c>
      <c r="I161" s="146">
        <f t="shared" si="56"/>
        <v>18.9</v>
      </c>
      <c r="J161" s="146">
        <f t="shared" si="56"/>
        <v>0.05</v>
      </c>
      <c r="K161" s="146">
        <f t="shared" si="56"/>
        <v>67.47</v>
      </c>
      <c r="L161" s="146">
        <f t="shared" si="56"/>
        <v>67.47</v>
      </c>
      <c r="M161" s="146">
        <f t="shared" si="56"/>
        <v>0</v>
      </c>
      <c r="N161" s="146">
        <f t="shared" si="56"/>
        <v>0</v>
      </c>
      <c r="O161" s="146">
        <f t="shared" si="56"/>
        <v>0</v>
      </c>
      <c r="P161" s="146">
        <f t="shared" si="56"/>
        <v>0</v>
      </c>
      <c r="Q161" s="146">
        <f t="shared" si="56"/>
        <v>0</v>
      </c>
      <c r="R161" s="146">
        <f t="shared" si="56"/>
        <v>0</v>
      </c>
      <c r="S161" s="146">
        <f t="shared" si="56"/>
        <v>0</v>
      </c>
      <c r="T161" s="165"/>
      <c r="U161"/>
    </row>
    <row r="162" ht="18" customHeight="1" spans="1:20">
      <c r="A162" s="149"/>
      <c r="B162" s="150" t="s">
        <v>521</v>
      </c>
      <c r="C162" s="151">
        <v>4.8</v>
      </c>
      <c r="D162" s="151">
        <f>L162+M162+N162</f>
        <v>4.8</v>
      </c>
      <c r="E162" s="152">
        <f>E163</f>
        <v>4.8</v>
      </c>
      <c r="F162" s="152">
        <f t="shared" ref="F162:S162" si="57">F163</f>
        <v>0</v>
      </c>
      <c r="G162" s="152">
        <f t="shared" si="57"/>
        <v>4.8</v>
      </c>
      <c r="H162" s="152">
        <f t="shared" si="57"/>
        <v>0</v>
      </c>
      <c r="I162" s="152">
        <f t="shared" si="57"/>
        <v>0</v>
      </c>
      <c r="J162" s="152">
        <f t="shared" si="57"/>
        <v>0</v>
      </c>
      <c r="K162" s="152">
        <f t="shared" si="57"/>
        <v>4.8</v>
      </c>
      <c r="L162" s="152">
        <f t="shared" si="57"/>
        <v>4.8</v>
      </c>
      <c r="M162" s="152">
        <f t="shared" si="57"/>
        <v>0</v>
      </c>
      <c r="N162" s="152">
        <f t="shared" si="57"/>
        <v>0</v>
      </c>
      <c r="O162" s="152">
        <f t="shared" si="57"/>
        <v>0</v>
      </c>
      <c r="P162" s="152">
        <f t="shared" si="57"/>
        <v>0</v>
      </c>
      <c r="Q162" s="152">
        <f t="shared" si="57"/>
        <v>0</v>
      </c>
      <c r="R162" s="152">
        <f t="shared" si="57"/>
        <v>0</v>
      </c>
      <c r="S162" s="152">
        <f t="shared" si="57"/>
        <v>0</v>
      </c>
      <c r="T162" s="166"/>
    </row>
    <row r="163" s="130" customFormat="1" ht="18" customHeight="1" spans="1:21">
      <c r="A163" s="153">
        <v>119</v>
      </c>
      <c r="B163" s="154" t="s">
        <v>522</v>
      </c>
      <c r="C163" s="151">
        <v>4.8</v>
      </c>
      <c r="D163" s="155">
        <f>L163+M163+N163</f>
        <v>4.8</v>
      </c>
      <c r="E163" s="156">
        <f>SUM(F163:J163)</f>
        <v>4.8</v>
      </c>
      <c r="F163" s="156"/>
      <c r="G163" s="156">
        <v>4.8</v>
      </c>
      <c r="H163" s="156"/>
      <c r="I163" s="156"/>
      <c r="J163" s="156"/>
      <c r="K163" s="156">
        <f>SUM(L163:O163,R163:S163)</f>
        <v>4.8</v>
      </c>
      <c r="L163" s="156">
        <v>4.8</v>
      </c>
      <c r="M163" s="156"/>
      <c r="N163" s="156"/>
      <c r="O163" s="156">
        <f>P163+Q163</f>
        <v>0</v>
      </c>
      <c r="P163" s="156"/>
      <c r="Q163" s="156"/>
      <c r="R163" s="156"/>
      <c r="S163" s="156"/>
      <c r="T163" s="160"/>
      <c r="U163"/>
    </row>
    <row r="164" ht="18" customHeight="1" spans="1:20">
      <c r="A164" s="149"/>
      <c r="B164" s="150" t="s">
        <v>523</v>
      </c>
      <c r="C164" s="151">
        <v>57.75</v>
      </c>
      <c r="D164" s="151">
        <f>L164+M164+N164</f>
        <v>62.67</v>
      </c>
      <c r="E164" s="152">
        <f>SUM(E165:E166)</f>
        <v>62.67</v>
      </c>
      <c r="F164" s="152">
        <f t="shared" ref="F164:S164" si="58">SUM(F165:F166)</f>
        <v>0</v>
      </c>
      <c r="G164" s="152">
        <f t="shared" si="58"/>
        <v>40</v>
      </c>
      <c r="H164" s="152">
        <f t="shared" si="58"/>
        <v>3.72</v>
      </c>
      <c r="I164" s="152">
        <f t="shared" si="58"/>
        <v>18.9</v>
      </c>
      <c r="J164" s="152">
        <f t="shared" si="58"/>
        <v>0.05</v>
      </c>
      <c r="K164" s="152">
        <f t="shared" si="58"/>
        <v>62.67</v>
      </c>
      <c r="L164" s="152">
        <f t="shared" si="58"/>
        <v>62.67</v>
      </c>
      <c r="M164" s="152">
        <f t="shared" si="58"/>
        <v>0</v>
      </c>
      <c r="N164" s="152">
        <f t="shared" si="58"/>
        <v>0</v>
      </c>
      <c r="O164" s="152">
        <f t="shared" si="58"/>
        <v>0</v>
      </c>
      <c r="P164" s="152">
        <f t="shared" si="58"/>
        <v>0</v>
      </c>
      <c r="Q164" s="152">
        <f t="shared" si="58"/>
        <v>0</v>
      </c>
      <c r="R164" s="152">
        <f t="shared" si="58"/>
        <v>0</v>
      </c>
      <c r="S164" s="152">
        <f t="shared" si="58"/>
        <v>0</v>
      </c>
      <c r="T164" s="166"/>
    </row>
    <row r="165" ht="18" customHeight="1" spans="1:20">
      <c r="A165" s="153">
        <v>120</v>
      </c>
      <c r="B165" s="154" t="s">
        <v>524</v>
      </c>
      <c r="C165" s="151">
        <v>42.75</v>
      </c>
      <c r="D165" s="155">
        <f>L165+M165+N165</f>
        <v>47.67</v>
      </c>
      <c r="E165" s="156">
        <f>SUM(F165:J165)</f>
        <v>47.67</v>
      </c>
      <c r="F165" s="156"/>
      <c r="G165" s="156">
        <v>40</v>
      </c>
      <c r="H165" s="156">
        <v>3.72</v>
      </c>
      <c r="I165" s="156">
        <v>3.9</v>
      </c>
      <c r="J165" s="156">
        <v>0.05</v>
      </c>
      <c r="K165" s="156">
        <f>SUM(L165:O165,R165:S165)</f>
        <v>47.67</v>
      </c>
      <c r="L165" s="156">
        <v>47.67</v>
      </c>
      <c r="M165" s="156"/>
      <c r="N165" s="156"/>
      <c r="O165" s="156">
        <f>P165+Q165</f>
        <v>0</v>
      </c>
      <c r="P165" s="156"/>
      <c r="Q165" s="156"/>
      <c r="R165" s="156"/>
      <c r="S165" s="156"/>
      <c r="T165" s="168" t="s">
        <v>525</v>
      </c>
    </row>
    <row r="166" ht="18" customHeight="1" spans="1:20">
      <c r="A166" s="153">
        <v>121</v>
      </c>
      <c r="B166" s="154" t="s">
        <v>526</v>
      </c>
      <c r="C166" s="151">
        <v>15</v>
      </c>
      <c r="D166" s="155">
        <f>L166+M166+N166</f>
        <v>15</v>
      </c>
      <c r="E166" s="156">
        <f>SUM(F166:J166)</f>
        <v>15</v>
      </c>
      <c r="F166" s="156"/>
      <c r="G166" s="156"/>
      <c r="H166" s="156"/>
      <c r="I166" s="156">
        <v>15</v>
      </c>
      <c r="J166" s="156"/>
      <c r="K166" s="156">
        <f>SUM(L166:O166,R166:S166)</f>
        <v>15</v>
      </c>
      <c r="L166" s="156">
        <v>15</v>
      </c>
      <c r="M166" s="156"/>
      <c r="N166" s="156"/>
      <c r="O166" s="156">
        <f>P166+Q166</f>
        <v>0</v>
      </c>
      <c r="P166" s="156"/>
      <c r="Q166" s="156"/>
      <c r="R166" s="156"/>
      <c r="S166" s="156"/>
      <c r="T166" s="168" t="s">
        <v>527</v>
      </c>
    </row>
    <row r="167" s="131" customFormat="1" ht="18" customHeight="1" spans="1:21">
      <c r="A167" s="144" t="s">
        <v>528</v>
      </c>
      <c r="B167" s="147" t="s">
        <v>236</v>
      </c>
      <c r="C167" s="148">
        <v>423.42</v>
      </c>
      <c r="D167" s="146">
        <f>D168+D175+D177+D181+D183</f>
        <v>431</v>
      </c>
      <c r="E167" s="146">
        <f>E168+E175+E177+E181+E183</f>
        <v>563</v>
      </c>
      <c r="F167" s="146">
        <f t="shared" ref="F167:S167" si="59">F168+F175+F177+F181+F183</f>
        <v>0</v>
      </c>
      <c r="G167" s="146">
        <f t="shared" si="59"/>
        <v>49.2</v>
      </c>
      <c r="H167" s="146">
        <f t="shared" si="59"/>
        <v>9.9</v>
      </c>
      <c r="I167" s="146">
        <f t="shared" si="59"/>
        <v>503.5</v>
      </c>
      <c r="J167" s="146">
        <f t="shared" si="59"/>
        <v>0.4</v>
      </c>
      <c r="K167" s="146">
        <f t="shared" si="59"/>
        <v>563</v>
      </c>
      <c r="L167" s="146">
        <f t="shared" si="59"/>
        <v>431</v>
      </c>
      <c r="M167" s="146">
        <f t="shared" si="59"/>
        <v>0</v>
      </c>
      <c r="N167" s="146">
        <f t="shared" si="59"/>
        <v>0</v>
      </c>
      <c r="O167" s="146">
        <f t="shared" si="59"/>
        <v>132</v>
      </c>
      <c r="P167" s="146">
        <f t="shared" si="59"/>
        <v>132</v>
      </c>
      <c r="Q167" s="146">
        <f t="shared" si="59"/>
        <v>0</v>
      </c>
      <c r="R167" s="146">
        <f t="shared" si="59"/>
        <v>0</v>
      </c>
      <c r="S167" s="146">
        <f t="shared" si="59"/>
        <v>0</v>
      </c>
      <c r="T167" s="165"/>
      <c r="U167"/>
    </row>
    <row r="168" ht="18" customHeight="1" spans="1:20">
      <c r="A168" s="149"/>
      <c r="B168" s="150" t="s">
        <v>529</v>
      </c>
      <c r="C168" s="151">
        <f>SUM(C169:C174)</f>
        <v>261.62</v>
      </c>
      <c r="D168" s="151">
        <f>L168+M168+N168</f>
        <v>215.76</v>
      </c>
      <c r="E168" s="152">
        <f>SUM(E169:E174)</f>
        <v>231.76</v>
      </c>
      <c r="F168" s="152">
        <f t="shared" ref="F168:S168" si="60">SUM(F169:F174)</f>
        <v>0</v>
      </c>
      <c r="G168" s="152">
        <f t="shared" si="60"/>
        <v>21</v>
      </c>
      <c r="H168" s="152">
        <f t="shared" si="60"/>
        <v>8.4</v>
      </c>
      <c r="I168" s="152">
        <f t="shared" si="60"/>
        <v>202</v>
      </c>
      <c r="J168" s="152">
        <f t="shared" si="60"/>
        <v>0.36</v>
      </c>
      <c r="K168" s="152">
        <f t="shared" si="60"/>
        <v>231.76</v>
      </c>
      <c r="L168" s="152">
        <f t="shared" si="60"/>
        <v>215.76</v>
      </c>
      <c r="M168" s="152">
        <f t="shared" si="60"/>
        <v>0</v>
      </c>
      <c r="N168" s="152">
        <f t="shared" si="60"/>
        <v>0</v>
      </c>
      <c r="O168" s="152">
        <f t="shared" si="60"/>
        <v>16</v>
      </c>
      <c r="P168" s="152">
        <f t="shared" si="60"/>
        <v>16</v>
      </c>
      <c r="Q168" s="152">
        <f t="shared" si="60"/>
        <v>0</v>
      </c>
      <c r="R168" s="152">
        <f t="shared" si="60"/>
        <v>0</v>
      </c>
      <c r="S168" s="152">
        <f t="shared" si="60"/>
        <v>0</v>
      </c>
      <c r="T168" s="166"/>
    </row>
    <row r="169" ht="39" customHeight="1" spans="1:20">
      <c r="A169" s="153">
        <v>122</v>
      </c>
      <c r="B169" s="154" t="s">
        <v>530</v>
      </c>
      <c r="C169" s="151">
        <v>22.6</v>
      </c>
      <c r="D169" s="155">
        <f t="shared" ref="D169:D186" si="61">L169+M169+N169</f>
        <v>42.66</v>
      </c>
      <c r="E169" s="156">
        <f t="shared" ref="E169:E174" si="62">SUM(F169:J169)</f>
        <v>50.66</v>
      </c>
      <c r="F169" s="156"/>
      <c r="G169" s="156">
        <v>3.6</v>
      </c>
      <c r="H169" s="156"/>
      <c r="I169" s="156">
        <v>47</v>
      </c>
      <c r="J169" s="156">
        <v>0.06</v>
      </c>
      <c r="K169" s="156">
        <f t="shared" ref="K169:K174" si="63">SUM(L169:O169,R169:S169)</f>
        <v>50.66</v>
      </c>
      <c r="L169" s="156">
        <v>42.66</v>
      </c>
      <c r="M169" s="156"/>
      <c r="N169" s="156"/>
      <c r="O169" s="156">
        <f t="shared" ref="O169:O174" si="64">P169+Q169</f>
        <v>8</v>
      </c>
      <c r="P169" s="156">
        <v>8</v>
      </c>
      <c r="Q169" s="156"/>
      <c r="R169" s="156"/>
      <c r="S169" s="156"/>
      <c r="T169" s="167" t="s">
        <v>531</v>
      </c>
    </row>
    <row r="170" s="130" customFormat="1" ht="90" spans="1:21">
      <c r="A170" s="153">
        <v>123</v>
      </c>
      <c r="B170" s="154" t="s">
        <v>532</v>
      </c>
      <c r="C170" s="151">
        <f>129.56+38.35</f>
        <v>167.91</v>
      </c>
      <c r="D170" s="155">
        <f t="shared" si="61"/>
        <v>102.97</v>
      </c>
      <c r="E170" s="156">
        <f t="shared" si="62"/>
        <v>102.97</v>
      </c>
      <c r="F170" s="156"/>
      <c r="G170" s="156">
        <v>9.6</v>
      </c>
      <c r="H170" s="156">
        <v>5.16</v>
      </c>
      <c r="I170" s="156">
        <v>88</v>
      </c>
      <c r="J170" s="156">
        <v>0.21</v>
      </c>
      <c r="K170" s="156">
        <f t="shared" si="63"/>
        <v>102.97</v>
      </c>
      <c r="L170" s="156">
        <v>102.97</v>
      </c>
      <c r="M170" s="156"/>
      <c r="N170" s="156"/>
      <c r="O170" s="156">
        <f t="shared" si="64"/>
        <v>0</v>
      </c>
      <c r="P170" s="156"/>
      <c r="Q170" s="156"/>
      <c r="R170" s="156"/>
      <c r="S170" s="156"/>
      <c r="T170" s="167" t="s">
        <v>533</v>
      </c>
      <c r="U170"/>
    </row>
    <row r="171" ht="29.1" customHeight="1" spans="1:20">
      <c r="A171" s="153">
        <v>124</v>
      </c>
      <c r="B171" s="154" t="s">
        <v>534</v>
      </c>
      <c r="C171" s="151">
        <v>30</v>
      </c>
      <c r="D171" s="155">
        <f t="shared" si="61"/>
        <v>30</v>
      </c>
      <c r="E171" s="156">
        <f t="shared" si="62"/>
        <v>30</v>
      </c>
      <c r="F171" s="156"/>
      <c r="G171" s="156"/>
      <c r="H171" s="156"/>
      <c r="I171" s="156">
        <v>30</v>
      </c>
      <c r="J171" s="156"/>
      <c r="K171" s="156">
        <f t="shared" si="63"/>
        <v>30</v>
      </c>
      <c r="L171" s="156">
        <v>30</v>
      </c>
      <c r="M171" s="156"/>
      <c r="N171" s="156"/>
      <c r="O171" s="156">
        <f t="shared" si="64"/>
        <v>0</v>
      </c>
      <c r="P171" s="156"/>
      <c r="Q171" s="156"/>
      <c r="R171" s="156"/>
      <c r="S171" s="156"/>
      <c r="T171" s="167" t="s">
        <v>535</v>
      </c>
    </row>
    <row r="172" ht="22.5" spans="1:20">
      <c r="A172" s="153">
        <v>125</v>
      </c>
      <c r="B172" s="154" t="s">
        <v>536</v>
      </c>
      <c r="C172" s="151">
        <v>14.8</v>
      </c>
      <c r="D172" s="155">
        <f t="shared" si="61"/>
        <v>14.29</v>
      </c>
      <c r="E172" s="156">
        <f t="shared" si="62"/>
        <v>22.29</v>
      </c>
      <c r="F172" s="156"/>
      <c r="G172" s="156">
        <v>4.2</v>
      </c>
      <c r="H172" s="156"/>
      <c r="I172" s="156">
        <v>18</v>
      </c>
      <c r="J172" s="156">
        <v>0.09</v>
      </c>
      <c r="K172" s="156">
        <f t="shared" si="63"/>
        <v>22.29</v>
      </c>
      <c r="L172" s="156">
        <v>14.29</v>
      </c>
      <c r="M172" s="156"/>
      <c r="N172" s="156"/>
      <c r="O172" s="156">
        <f t="shared" si="64"/>
        <v>8</v>
      </c>
      <c r="P172" s="156">
        <v>8</v>
      </c>
      <c r="Q172" s="156"/>
      <c r="R172" s="156"/>
      <c r="S172" s="156"/>
      <c r="T172" s="167" t="s">
        <v>537</v>
      </c>
    </row>
    <row r="173" ht="18" customHeight="1" spans="1:20">
      <c r="A173" s="153">
        <v>126</v>
      </c>
      <c r="B173" s="154" t="s">
        <v>538</v>
      </c>
      <c r="C173" s="151">
        <v>16.31</v>
      </c>
      <c r="D173" s="155">
        <f t="shared" si="61"/>
        <v>15.24</v>
      </c>
      <c r="E173" s="156">
        <f t="shared" si="62"/>
        <v>15.24</v>
      </c>
      <c r="F173" s="156"/>
      <c r="G173" s="156">
        <v>3</v>
      </c>
      <c r="H173" s="156">
        <v>3.24</v>
      </c>
      <c r="I173" s="156">
        <v>9</v>
      </c>
      <c r="J173" s="156"/>
      <c r="K173" s="156">
        <f t="shared" si="63"/>
        <v>15.24</v>
      </c>
      <c r="L173" s="156">
        <v>15.24</v>
      </c>
      <c r="M173" s="156"/>
      <c r="N173" s="156"/>
      <c r="O173" s="156">
        <f t="shared" si="64"/>
        <v>0</v>
      </c>
      <c r="P173" s="156"/>
      <c r="Q173" s="156"/>
      <c r="R173" s="156"/>
      <c r="S173" s="156"/>
      <c r="T173" s="167" t="s">
        <v>539</v>
      </c>
    </row>
    <row r="174" ht="18" customHeight="1" spans="1:20">
      <c r="A174" s="153">
        <v>127</v>
      </c>
      <c r="B174" s="154" t="s">
        <v>540</v>
      </c>
      <c r="C174" s="151">
        <v>10</v>
      </c>
      <c r="D174" s="155">
        <f t="shared" si="61"/>
        <v>10.6</v>
      </c>
      <c r="E174" s="156">
        <f t="shared" si="62"/>
        <v>10.6</v>
      </c>
      <c r="F174" s="156"/>
      <c r="G174" s="156">
        <v>0.6</v>
      </c>
      <c r="H174" s="156"/>
      <c r="I174" s="156">
        <v>10</v>
      </c>
      <c r="J174" s="156"/>
      <c r="K174" s="156">
        <f t="shared" si="63"/>
        <v>10.6</v>
      </c>
      <c r="L174" s="156">
        <v>10.6</v>
      </c>
      <c r="M174" s="156"/>
      <c r="N174" s="156"/>
      <c r="O174" s="156">
        <f t="shared" si="64"/>
        <v>0</v>
      </c>
      <c r="P174" s="156"/>
      <c r="Q174" s="156"/>
      <c r="R174" s="156"/>
      <c r="S174" s="156"/>
      <c r="T174" s="167"/>
    </row>
    <row r="175" ht="18" customHeight="1" spans="1:20">
      <c r="A175" s="149"/>
      <c r="B175" s="150" t="s">
        <v>541</v>
      </c>
      <c r="C175" s="151">
        <v>31.2</v>
      </c>
      <c r="D175" s="151">
        <f t="shared" si="61"/>
        <v>53.82</v>
      </c>
      <c r="E175" s="152">
        <f t="shared" ref="E175:S175" si="65">E176</f>
        <v>123.82</v>
      </c>
      <c r="F175" s="152">
        <f t="shared" si="65"/>
        <v>0</v>
      </c>
      <c r="G175" s="152">
        <f t="shared" si="65"/>
        <v>7.8</v>
      </c>
      <c r="H175" s="152">
        <f t="shared" si="65"/>
        <v>0</v>
      </c>
      <c r="I175" s="152">
        <f t="shared" si="65"/>
        <v>116</v>
      </c>
      <c r="J175" s="152">
        <f t="shared" si="65"/>
        <v>0.02</v>
      </c>
      <c r="K175" s="152">
        <f t="shared" si="65"/>
        <v>123.82</v>
      </c>
      <c r="L175" s="152">
        <f t="shared" si="65"/>
        <v>53.82</v>
      </c>
      <c r="M175" s="152">
        <f t="shared" si="65"/>
        <v>0</v>
      </c>
      <c r="N175" s="152">
        <f t="shared" si="65"/>
        <v>0</v>
      </c>
      <c r="O175" s="152">
        <f t="shared" si="65"/>
        <v>70</v>
      </c>
      <c r="P175" s="152">
        <f t="shared" si="65"/>
        <v>70</v>
      </c>
      <c r="Q175" s="152">
        <f t="shared" si="65"/>
        <v>0</v>
      </c>
      <c r="R175" s="152">
        <f t="shared" si="65"/>
        <v>0</v>
      </c>
      <c r="S175" s="152">
        <f t="shared" si="65"/>
        <v>0</v>
      </c>
      <c r="T175" s="166"/>
    </row>
    <row r="176" s="1" customFormat="1" ht="33.75" spans="1:21">
      <c r="A176" s="153">
        <v>128</v>
      </c>
      <c r="B176" s="154" t="s">
        <v>542</v>
      </c>
      <c r="C176" s="151">
        <v>31.2</v>
      </c>
      <c r="D176" s="155">
        <f t="shared" si="61"/>
        <v>53.82</v>
      </c>
      <c r="E176" s="156">
        <f>SUM(F176:J176)</f>
        <v>123.82</v>
      </c>
      <c r="F176" s="158"/>
      <c r="G176" s="158">
        <v>7.8</v>
      </c>
      <c r="H176" s="158"/>
      <c r="I176" s="158">
        <v>116</v>
      </c>
      <c r="J176" s="158">
        <v>0.02</v>
      </c>
      <c r="K176" s="156">
        <f>SUM(L176:O176,R176:S176)</f>
        <v>123.82</v>
      </c>
      <c r="L176" s="158">
        <v>53.82</v>
      </c>
      <c r="M176" s="158"/>
      <c r="N176" s="158"/>
      <c r="O176" s="156">
        <f>P176+Q176</f>
        <v>70</v>
      </c>
      <c r="P176" s="158">
        <v>70</v>
      </c>
      <c r="Q176" s="158"/>
      <c r="R176" s="158"/>
      <c r="S176" s="158"/>
      <c r="T176" s="167" t="s">
        <v>543</v>
      </c>
      <c r="U176"/>
    </row>
    <row r="177" ht="18" customHeight="1" spans="1:20">
      <c r="A177" s="149"/>
      <c r="B177" s="150" t="s">
        <v>544</v>
      </c>
      <c r="C177" s="151">
        <v>47.9</v>
      </c>
      <c r="D177" s="151">
        <f t="shared" si="61"/>
        <v>48.5</v>
      </c>
      <c r="E177" s="152">
        <f>SUM(E178:E180)</f>
        <v>48.5</v>
      </c>
      <c r="F177" s="152">
        <f t="shared" ref="F177:S177" si="66">SUM(F178:F180)</f>
        <v>0</v>
      </c>
      <c r="G177" s="152">
        <f t="shared" si="66"/>
        <v>9</v>
      </c>
      <c r="H177" s="152">
        <f t="shared" si="66"/>
        <v>0</v>
      </c>
      <c r="I177" s="152">
        <f t="shared" si="66"/>
        <v>39.5</v>
      </c>
      <c r="J177" s="152">
        <f t="shared" si="66"/>
        <v>0</v>
      </c>
      <c r="K177" s="152">
        <f t="shared" si="66"/>
        <v>48.5</v>
      </c>
      <c r="L177" s="152">
        <f t="shared" si="66"/>
        <v>48.5</v>
      </c>
      <c r="M177" s="152">
        <f t="shared" si="66"/>
        <v>0</v>
      </c>
      <c r="N177" s="152">
        <f t="shared" si="66"/>
        <v>0</v>
      </c>
      <c r="O177" s="152">
        <f t="shared" si="66"/>
        <v>0</v>
      </c>
      <c r="P177" s="152">
        <f t="shared" si="66"/>
        <v>0</v>
      </c>
      <c r="Q177" s="152">
        <f t="shared" si="66"/>
        <v>0</v>
      </c>
      <c r="R177" s="152">
        <f t="shared" si="66"/>
        <v>0</v>
      </c>
      <c r="S177" s="152">
        <f t="shared" si="66"/>
        <v>0</v>
      </c>
      <c r="T177" s="166"/>
    </row>
    <row r="178" ht="33.75" spans="1:20">
      <c r="A178" s="153">
        <v>129</v>
      </c>
      <c r="B178" s="154" t="s">
        <v>545</v>
      </c>
      <c r="C178" s="151">
        <v>38.8</v>
      </c>
      <c r="D178" s="155">
        <f t="shared" si="61"/>
        <v>38.8</v>
      </c>
      <c r="E178" s="156">
        <f>SUM(F178:J178)</f>
        <v>38.8</v>
      </c>
      <c r="F178" s="156"/>
      <c r="G178" s="156">
        <v>4.8</v>
      </c>
      <c r="H178" s="156"/>
      <c r="I178" s="156">
        <v>34</v>
      </c>
      <c r="J178" s="156"/>
      <c r="K178" s="156">
        <f>SUM(L178:O178,R178:S178)</f>
        <v>38.8</v>
      </c>
      <c r="L178" s="156">
        <v>38.8</v>
      </c>
      <c r="M178" s="156"/>
      <c r="N178" s="156"/>
      <c r="O178" s="156">
        <f>P178+Q178</f>
        <v>0</v>
      </c>
      <c r="P178" s="156"/>
      <c r="Q178" s="156"/>
      <c r="R178" s="156"/>
      <c r="S178" s="156"/>
      <c r="T178" s="167" t="s">
        <v>546</v>
      </c>
    </row>
    <row r="179" ht="18" customHeight="1" spans="1:20">
      <c r="A179" s="153">
        <v>130</v>
      </c>
      <c r="B179" s="154" t="s">
        <v>547</v>
      </c>
      <c r="C179" s="151">
        <v>3.8</v>
      </c>
      <c r="D179" s="155">
        <f t="shared" si="61"/>
        <v>9.7</v>
      </c>
      <c r="E179" s="156">
        <f>SUM(F179:J179)</f>
        <v>9.7</v>
      </c>
      <c r="F179" s="156"/>
      <c r="G179" s="156">
        <v>4.2</v>
      </c>
      <c r="H179" s="156"/>
      <c r="I179" s="156">
        <v>5.5</v>
      </c>
      <c r="J179" s="156"/>
      <c r="K179" s="156">
        <f>SUM(L179:O179,R179:S179)</f>
        <v>9.7</v>
      </c>
      <c r="L179" s="156">
        <v>9.7</v>
      </c>
      <c r="M179" s="156"/>
      <c r="N179" s="156"/>
      <c r="O179" s="156">
        <f>P179+Q179</f>
        <v>0</v>
      </c>
      <c r="P179" s="156"/>
      <c r="Q179" s="156"/>
      <c r="R179" s="156"/>
      <c r="S179" s="156"/>
      <c r="T179" s="167" t="s">
        <v>548</v>
      </c>
    </row>
    <row r="180" ht="18" customHeight="1" spans="1:20">
      <c r="A180" s="153">
        <v>131</v>
      </c>
      <c r="B180" s="154" t="s">
        <v>549</v>
      </c>
      <c r="C180" s="151">
        <v>5.3</v>
      </c>
      <c r="D180" s="155">
        <f t="shared" si="61"/>
        <v>0</v>
      </c>
      <c r="E180" s="156">
        <f>SUM(F180:J180)</f>
        <v>0</v>
      </c>
      <c r="F180" s="156"/>
      <c r="G180" s="156">
        <v>0</v>
      </c>
      <c r="H180" s="156"/>
      <c r="I180" s="156">
        <v>0</v>
      </c>
      <c r="J180" s="156"/>
      <c r="K180" s="156">
        <f>SUM(L180:O180,R180:S180)</f>
        <v>0</v>
      </c>
      <c r="L180" s="156">
        <v>0</v>
      </c>
      <c r="M180" s="156"/>
      <c r="N180" s="156"/>
      <c r="O180" s="156">
        <f>P180+Q180</f>
        <v>0</v>
      </c>
      <c r="P180" s="156"/>
      <c r="Q180" s="156"/>
      <c r="R180" s="156"/>
      <c r="S180" s="156"/>
      <c r="T180" s="167" t="s">
        <v>550</v>
      </c>
    </row>
    <row r="181" ht="18" customHeight="1" spans="1:20">
      <c r="A181" s="149"/>
      <c r="B181" s="171" t="s">
        <v>551</v>
      </c>
      <c r="C181" s="151">
        <v>0</v>
      </c>
      <c r="D181" s="151">
        <f t="shared" si="61"/>
        <v>0</v>
      </c>
      <c r="E181" s="152">
        <f t="shared" ref="E181:S181" si="67">E182</f>
        <v>0</v>
      </c>
      <c r="F181" s="152">
        <f t="shared" si="67"/>
        <v>0</v>
      </c>
      <c r="G181" s="152">
        <f t="shared" si="67"/>
        <v>0</v>
      </c>
      <c r="H181" s="152">
        <f t="shared" si="67"/>
        <v>0</v>
      </c>
      <c r="I181" s="152">
        <f t="shared" si="67"/>
        <v>0</v>
      </c>
      <c r="J181" s="152">
        <f t="shared" si="67"/>
        <v>0</v>
      </c>
      <c r="K181" s="152">
        <f t="shared" si="67"/>
        <v>0</v>
      </c>
      <c r="L181" s="152">
        <f t="shared" si="67"/>
        <v>0</v>
      </c>
      <c r="M181" s="152">
        <f t="shared" si="67"/>
        <v>0</v>
      </c>
      <c r="N181" s="152">
        <f t="shared" si="67"/>
        <v>0</v>
      </c>
      <c r="O181" s="152">
        <f t="shared" si="67"/>
        <v>0</v>
      </c>
      <c r="P181" s="152">
        <f t="shared" si="67"/>
        <v>0</v>
      </c>
      <c r="Q181" s="152">
        <f t="shared" si="67"/>
        <v>0</v>
      </c>
      <c r="R181" s="152">
        <f t="shared" si="67"/>
        <v>0</v>
      </c>
      <c r="S181" s="152">
        <f t="shared" si="67"/>
        <v>0</v>
      </c>
      <c r="T181" s="166"/>
    </row>
    <row r="182" ht="18" customHeight="1" spans="1:20">
      <c r="A182" s="153">
        <v>132</v>
      </c>
      <c r="B182" s="172" t="s">
        <v>552</v>
      </c>
      <c r="C182" s="151">
        <v>0</v>
      </c>
      <c r="D182" s="155">
        <f t="shared" si="61"/>
        <v>0</v>
      </c>
      <c r="E182" s="156">
        <f>SUM(F182:J182)</f>
        <v>0</v>
      </c>
      <c r="F182" s="156"/>
      <c r="G182" s="156"/>
      <c r="H182" s="156"/>
      <c r="I182" s="156"/>
      <c r="J182" s="156"/>
      <c r="K182" s="156">
        <f>SUM(L182:O182,R182:S182)</f>
        <v>0</v>
      </c>
      <c r="L182" s="156"/>
      <c r="M182" s="156"/>
      <c r="N182" s="156"/>
      <c r="O182" s="156">
        <f>P182+Q182</f>
        <v>0</v>
      </c>
      <c r="P182" s="156"/>
      <c r="Q182" s="156"/>
      <c r="R182" s="156"/>
      <c r="S182" s="156"/>
      <c r="T182" s="160"/>
    </row>
    <row r="183" ht="18" customHeight="1" spans="1:20">
      <c r="A183" s="149"/>
      <c r="B183" s="150" t="s">
        <v>553</v>
      </c>
      <c r="C183" s="151">
        <f>121.05-38.35</f>
        <v>82.7</v>
      </c>
      <c r="D183" s="151">
        <f t="shared" si="61"/>
        <v>112.92</v>
      </c>
      <c r="E183" s="152">
        <f>SUM(E184:E186)</f>
        <v>158.92</v>
      </c>
      <c r="F183" s="152">
        <f t="shared" ref="F183:S183" si="68">SUM(F184:F186)</f>
        <v>0</v>
      </c>
      <c r="G183" s="152">
        <f t="shared" si="68"/>
        <v>11.4</v>
      </c>
      <c r="H183" s="152">
        <f t="shared" si="68"/>
        <v>1.5</v>
      </c>
      <c r="I183" s="152">
        <f t="shared" si="68"/>
        <v>146</v>
      </c>
      <c r="J183" s="152">
        <f t="shared" si="68"/>
        <v>0.02</v>
      </c>
      <c r="K183" s="152">
        <f t="shared" si="68"/>
        <v>158.92</v>
      </c>
      <c r="L183" s="152">
        <f t="shared" si="68"/>
        <v>112.92</v>
      </c>
      <c r="M183" s="152">
        <f t="shared" si="68"/>
        <v>0</v>
      </c>
      <c r="N183" s="152">
        <f t="shared" si="68"/>
        <v>0</v>
      </c>
      <c r="O183" s="152">
        <f t="shared" si="68"/>
        <v>46</v>
      </c>
      <c r="P183" s="152">
        <f t="shared" si="68"/>
        <v>46</v>
      </c>
      <c r="Q183" s="152">
        <f t="shared" si="68"/>
        <v>0</v>
      </c>
      <c r="R183" s="152">
        <f t="shared" si="68"/>
        <v>0</v>
      </c>
      <c r="S183" s="152">
        <f t="shared" si="68"/>
        <v>0</v>
      </c>
      <c r="T183" s="166"/>
    </row>
    <row r="184" s="130" customFormat="1" ht="78.75" spans="1:21">
      <c r="A184" s="153">
        <v>133</v>
      </c>
      <c r="B184" s="154" t="s">
        <v>554</v>
      </c>
      <c r="C184" s="151">
        <v>48.5</v>
      </c>
      <c r="D184" s="155">
        <f t="shared" si="61"/>
        <v>54.52</v>
      </c>
      <c r="E184" s="156">
        <f>SUM(F184:J184)</f>
        <v>54.52</v>
      </c>
      <c r="F184" s="156"/>
      <c r="G184" s="156">
        <v>3</v>
      </c>
      <c r="H184" s="156">
        <v>1.5</v>
      </c>
      <c r="I184" s="156">
        <v>50</v>
      </c>
      <c r="J184" s="156">
        <v>0.02</v>
      </c>
      <c r="K184" s="156">
        <f>SUM(L184:O184,R184:S184)</f>
        <v>54.52</v>
      </c>
      <c r="L184" s="156">
        <v>54.52</v>
      </c>
      <c r="M184" s="156"/>
      <c r="N184" s="156"/>
      <c r="O184" s="156">
        <f>P184+Q184</f>
        <v>0</v>
      </c>
      <c r="P184" s="156"/>
      <c r="Q184" s="156"/>
      <c r="R184" s="156"/>
      <c r="S184" s="156"/>
      <c r="T184" s="167" t="s">
        <v>555</v>
      </c>
      <c r="U184"/>
    </row>
    <row r="185" s="130" customFormat="1" ht="18" customHeight="1" spans="1:21">
      <c r="A185" s="153">
        <v>134</v>
      </c>
      <c r="B185" s="160" t="s">
        <v>556</v>
      </c>
      <c r="C185" s="151">
        <v>34.2</v>
      </c>
      <c r="D185" s="155">
        <f t="shared" si="61"/>
        <v>11.2</v>
      </c>
      <c r="E185" s="156">
        <f>SUM(F185:J185)</f>
        <v>11.2</v>
      </c>
      <c r="F185" s="156"/>
      <c r="G185" s="156">
        <v>1.2</v>
      </c>
      <c r="H185" s="156"/>
      <c r="I185" s="156">
        <v>10</v>
      </c>
      <c r="J185" s="156"/>
      <c r="K185" s="156">
        <f>SUM(L185:O185,R185:S185)</f>
        <v>11.2</v>
      </c>
      <c r="L185" s="156">
        <v>11.2</v>
      </c>
      <c r="M185" s="156"/>
      <c r="N185" s="156"/>
      <c r="O185" s="156">
        <f>P185+Q185</f>
        <v>0</v>
      </c>
      <c r="P185" s="156"/>
      <c r="Q185" s="156"/>
      <c r="R185" s="156"/>
      <c r="S185" s="156"/>
      <c r="T185" s="167" t="s">
        <v>557</v>
      </c>
      <c r="U185"/>
    </row>
    <row r="186" s="130" customFormat="1" ht="22.5" spans="1:21">
      <c r="A186" s="153">
        <v>135</v>
      </c>
      <c r="B186" s="160" t="s">
        <v>558</v>
      </c>
      <c r="C186" s="151"/>
      <c r="D186" s="155">
        <f t="shared" si="61"/>
        <v>47.2</v>
      </c>
      <c r="E186" s="156">
        <f>SUM(F186:J186)</f>
        <v>93.2</v>
      </c>
      <c r="F186" s="156"/>
      <c r="G186" s="156">
        <v>7.2</v>
      </c>
      <c r="H186" s="156"/>
      <c r="I186" s="156">
        <v>86</v>
      </c>
      <c r="J186" s="156"/>
      <c r="K186" s="156">
        <f>SUM(L186:O186,R186:S186)</f>
        <v>93.2</v>
      </c>
      <c r="L186" s="156">
        <v>47.2</v>
      </c>
      <c r="M186" s="156"/>
      <c r="N186" s="156"/>
      <c r="O186" s="156">
        <f>P186+Q186</f>
        <v>46</v>
      </c>
      <c r="P186" s="156">
        <v>46</v>
      </c>
      <c r="Q186" s="156"/>
      <c r="R186" s="156"/>
      <c r="S186" s="156"/>
      <c r="T186" s="167" t="s">
        <v>559</v>
      </c>
      <c r="U186"/>
    </row>
    <row r="187" s="131" customFormat="1" ht="18" customHeight="1" spans="1:21">
      <c r="A187" s="144" t="s">
        <v>560</v>
      </c>
      <c r="B187" s="147" t="s">
        <v>77</v>
      </c>
      <c r="C187" s="148">
        <v>877.52</v>
      </c>
      <c r="D187" s="146">
        <f>D188+D196+D205+D208+D211+D214+D216</f>
        <v>667.35</v>
      </c>
      <c r="E187" s="146">
        <f>E188+E196+E205+E208+E211+E214+E216</f>
        <v>667.35</v>
      </c>
      <c r="F187" s="146">
        <f t="shared" ref="F187:S187" si="69">F188+F196+F205+F208+F211+F214+F216</f>
        <v>0</v>
      </c>
      <c r="G187" s="146">
        <f t="shared" si="69"/>
        <v>66</v>
      </c>
      <c r="H187" s="146">
        <f t="shared" si="69"/>
        <v>28.92</v>
      </c>
      <c r="I187" s="146">
        <f t="shared" si="69"/>
        <v>571.9</v>
      </c>
      <c r="J187" s="146">
        <f t="shared" si="69"/>
        <v>0.53</v>
      </c>
      <c r="K187" s="146">
        <f t="shared" si="69"/>
        <v>667.35</v>
      </c>
      <c r="L187" s="146">
        <f t="shared" si="69"/>
        <v>667.35</v>
      </c>
      <c r="M187" s="146">
        <f t="shared" si="69"/>
        <v>0</v>
      </c>
      <c r="N187" s="146">
        <f t="shared" si="69"/>
        <v>0</v>
      </c>
      <c r="O187" s="146">
        <f t="shared" si="69"/>
        <v>0</v>
      </c>
      <c r="P187" s="146">
        <f t="shared" si="69"/>
        <v>0</v>
      </c>
      <c r="Q187" s="146">
        <f t="shared" si="69"/>
        <v>0</v>
      </c>
      <c r="R187" s="146">
        <f t="shared" si="69"/>
        <v>0</v>
      </c>
      <c r="S187" s="146">
        <f t="shared" si="69"/>
        <v>0</v>
      </c>
      <c r="T187" s="165"/>
      <c r="U187"/>
    </row>
    <row r="188" ht="18" customHeight="1" spans="1:20">
      <c r="A188" s="149"/>
      <c r="B188" s="150" t="s">
        <v>561</v>
      </c>
      <c r="C188" s="151">
        <v>360.26</v>
      </c>
      <c r="D188" s="151">
        <f>L188+M188+N188</f>
        <v>339.81</v>
      </c>
      <c r="E188" s="152">
        <f>SUM(E189:E195)</f>
        <v>339.81</v>
      </c>
      <c r="F188" s="152">
        <f t="shared" ref="F188:S188" si="70">SUM(F189:F195)</f>
        <v>0</v>
      </c>
      <c r="G188" s="152">
        <f t="shared" si="70"/>
        <v>34.2</v>
      </c>
      <c r="H188" s="152">
        <f t="shared" si="70"/>
        <v>14.4</v>
      </c>
      <c r="I188" s="152">
        <f t="shared" si="70"/>
        <v>291</v>
      </c>
      <c r="J188" s="152">
        <f t="shared" si="70"/>
        <v>0.21</v>
      </c>
      <c r="K188" s="152">
        <f t="shared" si="70"/>
        <v>339.81</v>
      </c>
      <c r="L188" s="152">
        <f t="shared" si="70"/>
        <v>339.81</v>
      </c>
      <c r="M188" s="152">
        <f t="shared" si="70"/>
        <v>0</v>
      </c>
      <c r="N188" s="152">
        <f t="shared" si="70"/>
        <v>0</v>
      </c>
      <c r="O188" s="152">
        <f t="shared" si="70"/>
        <v>0</v>
      </c>
      <c r="P188" s="152">
        <f t="shared" si="70"/>
        <v>0</v>
      </c>
      <c r="Q188" s="152">
        <f t="shared" si="70"/>
        <v>0</v>
      </c>
      <c r="R188" s="152">
        <f t="shared" si="70"/>
        <v>0</v>
      </c>
      <c r="S188" s="152">
        <f t="shared" si="70"/>
        <v>0</v>
      </c>
      <c r="T188" s="166"/>
    </row>
    <row r="189" ht="157.5" spans="1:20">
      <c r="A189" s="153">
        <v>136</v>
      </c>
      <c r="B189" s="154" t="s">
        <v>562</v>
      </c>
      <c r="C189" s="151">
        <v>70.2</v>
      </c>
      <c r="D189" s="155">
        <f t="shared" ref="D189:D195" si="71">L189+M189+N189</f>
        <v>75.2</v>
      </c>
      <c r="E189" s="156">
        <f t="shared" ref="E189:E195" si="72">SUM(F189:J189)</f>
        <v>75.2</v>
      </c>
      <c r="F189" s="156"/>
      <c r="G189" s="156">
        <v>7.2</v>
      </c>
      <c r="H189" s="156"/>
      <c r="I189" s="156">
        <v>68</v>
      </c>
      <c r="J189" s="156"/>
      <c r="K189" s="156">
        <f t="shared" ref="K189:K195" si="73">SUM(L189:O189,R189:S189)</f>
        <v>75.2</v>
      </c>
      <c r="L189" s="156">
        <v>75.2</v>
      </c>
      <c r="M189" s="156"/>
      <c r="N189" s="156"/>
      <c r="O189" s="156">
        <f t="shared" ref="O189:O195" si="74">P189+Q189</f>
        <v>0</v>
      </c>
      <c r="P189" s="156"/>
      <c r="Q189" s="156"/>
      <c r="R189" s="156"/>
      <c r="S189" s="156"/>
      <c r="T189" s="160" t="s">
        <v>563</v>
      </c>
    </row>
    <row r="190" ht="99" customHeight="1" spans="1:20">
      <c r="A190" s="153">
        <v>137</v>
      </c>
      <c r="B190" s="154" t="s">
        <v>564</v>
      </c>
      <c r="C190" s="151">
        <v>22.02</v>
      </c>
      <c r="D190" s="155">
        <f t="shared" si="71"/>
        <v>27.02</v>
      </c>
      <c r="E190" s="156">
        <f t="shared" si="72"/>
        <v>27.02</v>
      </c>
      <c r="F190" s="156"/>
      <c r="G190" s="156">
        <v>3</v>
      </c>
      <c r="H190" s="156"/>
      <c r="I190" s="156">
        <v>24</v>
      </c>
      <c r="J190" s="156">
        <v>0.02</v>
      </c>
      <c r="K190" s="156">
        <f t="shared" si="73"/>
        <v>27.02</v>
      </c>
      <c r="L190" s="156">
        <v>27.02</v>
      </c>
      <c r="M190" s="156"/>
      <c r="N190" s="156"/>
      <c r="O190" s="156">
        <f t="shared" si="74"/>
        <v>0</v>
      </c>
      <c r="P190" s="156"/>
      <c r="Q190" s="156"/>
      <c r="R190" s="156"/>
      <c r="S190" s="156"/>
      <c r="T190" s="160" t="s">
        <v>565</v>
      </c>
    </row>
    <row r="191" ht="18" customHeight="1" spans="1:20">
      <c r="A191" s="153">
        <v>138</v>
      </c>
      <c r="B191" s="154" t="s">
        <v>566</v>
      </c>
      <c r="C191" s="151">
        <v>14.6</v>
      </c>
      <c r="D191" s="155">
        <f t="shared" si="71"/>
        <v>16.6</v>
      </c>
      <c r="E191" s="156">
        <f t="shared" si="72"/>
        <v>16.6</v>
      </c>
      <c r="F191" s="156"/>
      <c r="G191" s="156">
        <v>6.6</v>
      </c>
      <c r="H191" s="156"/>
      <c r="I191" s="156">
        <v>10</v>
      </c>
      <c r="J191" s="156"/>
      <c r="K191" s="156">
        <f t="shared" si="73"/>
        <v>16.6</v>
      </c>
      <c r="L191" s="156">
        <v>16.6</v>
      </c>
      <c r="M191" s="156"/>
      <c r="N191" s="156"/>
      <c r="O191" s="156">
        <f t="shared" si="74"/>
        <v>0</v>
      </c>
      <c r="P191" s="156"/>
      <c r="Q191" s="156"/>
      <c r="R191" s="156"/>
      <c r="S191" s="156"/>
      <c r="T191" s="160" t="s">
        <v>567</v>
      </c>
    </row>
    <row r="192" ht="29.1" customHeight="1" spans="1:20">
      <c r="A192" s="153">
        <v>139</v>
      </c>
      <c r="B192" s="154" t="s">
        <v>568</v>
      </c>
      <c r="C192" s="151">
        <v>15.2</v>
      </c>
      <c r="D192" s="155">
        <f t="shared" si="71"/>
        <v>14.6</v>
      </c>
      <c r="E192" s="156">
        <f t="shared" si="72"/>
        <v>14.6</v>
      </c>
      <c r="F192" s="156"/>
      <c r="G192" s="156">
        <v>3.6</v>
      </c>
      <c r="H192" s="156"/>
      <c r="I192" s="156">
        <v>11</v>
      </c>
      <c r="J192" s="156"/>
      <c r="K192" s="156">
        <f t="shared" si="73"/>
        <v>14.6</v>
      </c>
      <c r="L192" s="156">
        <v>14.6</v>
      </c>
      <c r="M192" s="156"/>
      <c r="N192" s="156"/>
      <c r="O192" s="156">
        <f t="shared" si="74"/>
        <v>0</v>
      </c>
      <c r="P192" s="156"/>
      <c r="Q192" s="156"/>
      <c r="R192" s="156"/>
      <c r="S192" s="156"/>
      <c r="T192" s="160" t="s">
        <v>569</v>
      </c>
    </row>
    <row r="193" ht="39.95" customHeight="1" spans="1:20">
      <c r="A193" s="153">
        <v>140</v>
      </c>
      <c r="B193" s="154" t="s">
        <v>570</v>
      </c>
      <c r="C193" s="151">
        <v>9</v>
      </c>
      <c r="D193" s="155">
        <f t="shared" si="71"/>
        <v>10</v>
      </c>
      <c r="E193" s="156">
        <f t="shared" si="72"/>
        <v>10</v>
      </c>
      <c r="F193" s="156"/>
      <c r="G193" s="156"/>
      <c r="H193" s="156"/>
      <c r="I193" s="156">
        <v>10</v>
      </c>
      <c r="J193" s="156"/>
      <c r="K193" s="156">
        <f t="shared" si="73"/>
        <v>10</v>
      </c>
      <c r="L193" s="156">
        <v>10</v>
      </c>
      <c r="M193" s="156"/>
      <c r="N193" s="156"/>
      <c r="O193" s="156">
        <f t="shared" si="74"/>
        <v>0</v>
      </c>
      <c r="P193" s="156"/>
      <c r="Q193" s="156"/>
      <c r="R193" s="156"/>
      <c r="S193" s="156"/>
      <c r="T193" s="160" t="s">
        <v>571</v>
      </c>
    </row>
    <row r="194" ht="112.5" spans="1:20">
      <c r="A194" s="153">
        <v>141</v>
      </c>
      <c r="B194" s="154" t="s">
        <v>572</v>
      </c>
      <c r="C194" s="151">
        <v>206.24</v>
      </c>
      <c r="D194" s="155">
        <f t="shared" si="71"/>
        <v>188.39</v>
      </c>
      <c r="E194" s="156">
        <f t="shared" si="72"/>
        <v>188.39</v>
      </c>
      <c r="F194" s="156"/>
      <c r="G194" s="156">
        <v>13.8</v>
      </c>
      <c r="H194" s="156">
        <v>14.4</v>
      </c>
      <c r="I194" s="156">
        <v>160</v>
      </c>
      <c r="J194" s="156">
        <v>0.19</v>
      </c>
      <c r="K194" s="156">
        <f t="shared" si="73"/>
        <v>188.39</v>
      </c>
      <c r="L194" s="156">
        <v>188.39</v>
      </c>
      <c r="M194" s="156"/>
      <c r="N194" s="156"/>
      <c r="O194" s="156">
        <f t="shared" si="74"/>
        <v>0</v>
      </c>
      <c r="P194" s="156"/>
      <c r="Q194" s="156"/>
      <c r="R194" s="156"/>
      <c r="S194" s="156"/>
      <c r="T194" s="160" t="s">
        <v>573</v>
      </c>
    </row>
    <row r="195" ht="30" customHeight="1" spans="1:20">
      <c r="A195" s="153">
        <v>142</v>
      </c>
      <c r="B195" s="154" t="s">
        <v>574</v>
      </c>
      <c r="C195" s="151">
        <v>8</v>
      </c>
      <c r="D195" s="155">
        <f t="shared" si="71"/>
        <v>8</v>
      </c>
      <c r="E195" s="156">
        <f t="shared" si="72"/>
        <v>8</v>
      </c>
      <c r="F195" s="156"/>
      <c r="G195" s="156"/>
      <c r="H195" s="156"/>
      <c r="I195" s="156">
        <v>8</v>
      </c>
      <c r="J195" s="156"/>
      <c r="K195" s="156">
        <f t="shared" si="73"/>
        <v>8</v>
      </c>
      <c r="L195" s="156">
        <v>8</v>
      </c>
      <c r="M195" s="156"/>
      <c r="N195" s="156"/>
      <c r="O195" s="156">
        <f t="shared" si="74"/>
        <v>0</v>
      </c>
      <c r="P195" s="156"/>
      <c r="Q195" s="156"/>
      <c r="R195" s="156"/>
      <c r="S195" s="156"/>
      <c r="T195" s="160" t="s">
        <v>575</v>
      </c>
    </row>
    <row r="196" ht="18" customHeight="1" spans="1:20">
      <c r="A196" s="149"/>
      <c r="B196" s="150" t="s">
        <v>576</v>
      </c>
      <c r="C196" s="151">
        <v>333.2</v>
      </c>
      <c r="D196" s="151">
        <f t="shared" ref="D196:D204" si="75">L196+M196+N196</f>
        <v>139.9</v>
      </c>
      <c r="E196" s="152">
        <f>SUM(E197:E204)</f>
        <v>139.9</v>
      </c>
      <c r="F196" s="152">
        <f t="shared" ref="F196:S196" si="76">SUM(F197:F204)</f>
        <v>0</v>
      </c>
      <c r="G196" s="152">
        <f t="shared" si="76"/>
        <v>18.6</v>
      </c>
      <c r="H196" s="152">
        <f t="shared" si="76"/>
        <v>9.12</v>
      </c>
      <c r="I196" s="152">
        <f t="shared" si="76"/>
        <v>112</v>
      </c>
      <c r="J196" s="152">
        <f t="shared" si="76"/>
        <v>0.18</v>
      </c>
      <c r="K196" s="152">
        <f t="shared" si="76"/>
        <v>139.9</v>
      </c>
      <c r="L196" s="152">
        <f t="shared" si="76"/>
        <v>139.9</v>
      </c>
      <c r="M196" s="152">
        <f t="shared" si="76"/>
        <v>0</v>
      </c>
      <c r="N196" s="152">
        <f t="shared" si="76"/>
        <v>0</v>
      </c>
      <c r="O196" s="152">
        <f t="shared" si="76"/>
        <v>0</v>
      </c>
      <c r="P196" s="152">
        <f t="shared" si="76"/>
        <v>0</v>
      </c>
      <c r="Q196" s="152">
        <f t="shared" si="76"/>
        <v>0</v>
      </c>
      <c r="R196" s="152">
        <f t="shared" si="76"/>
        <v>0</v>
      </c>
      <c r="S196" s="152">
        <f t="shared" si="76"/>
        <v>0</v>
      </c>
      <c r="T196" s="166"/>
    </row>
    <row r="197" ht="33.75" spans="1:20">
      <c r="A197" s="153">
        <v>143</v>
      </c>
      <c r="B197" s="154" t="s">
        <v>577</v>
      </c>
      <c r="C197" s="151">
        <v>7</v>
      </c>
      <c r="D197" s="155">
        <f t="shared" si="75"/>
        <v>13</v>
      </c>
      <c r="E197" s="156">
        <f t="shared" ref="E197:E204" si="77">SUM(F197:J197)</f>
        <v>13</v>
      </c>
      <c r="F197" s="156"/>
      <c r="G197" s="156">
        <v>3</v>
      </c>
      <c r="H197" s="156"/>
      <c r="I197" s="156">
        <v>10</v>
      </c>
      <c r="J197" s="156"/>
      <c r="K197" s="156">
        <f t="shared" ref="K197:K204" si="78">SUM(L197:O197,R197:S197)</f>
        <v>13</v>
      </c>
      <c r="L197" s="156">
        <v>13</v>
      </c>
      <c r="M197" s="156"/>
      <c r="N197" s="156"/>
      <c r="O197" s="156">
        <f t="shared" ref="O197:O204" si="79">P197+Q197</f>
        <v>0</v>
      </c>
      <c r="P197" s="156"/>
      <c r="Q197" s="156"/>
      <c r="R197" s="156"/>
      <c r="S197" s="156"/>
      <c r="T197" s="160" t="s">
        <v>578</v>
      </c>
    </row>
    <row r="198" ht="18" customHeight="1" spans="1:20">
      <c r="A198" s="153">
        <v>144</v>
      </c>
      <c r="B198" s="154" t="s">
        <v>579</v>
      </c>
      <c r="C198" s="151">
        <v>1.8</v>
      </c>
      <c r="D198" s="155">
        <f t="shared" si="75"/>
        <v>1.8</v>
      </c>
      <c r="E198" s="156">
        <f t="shared" si="77"/>
        <v>1.8</v>
      </c>
      <c r="F198" s="156"/>
      <c r="G198" s="156">
        <v>1.8</v>
      </c>
      <c r="H198" s="156"/>
      <c r="I198" s="156"/>
      <c r="J198" s="156"/>
      <c r="K198" s="156">
        <f t="shared" si="78"/>
        <v>1.8</v>
      </c>
      <c r="L198" s="156">
        <v>1.8</v>
      </c>
      <c r="M198" s="156"/>
      <c r="N198" s="156"/>
      <c r="O198" s="156">
        <f t="shared" si="79"/>
        <v>0</v>
      </c>
      <c r="P198" s="156"/>
      <c r="Q198" s="156"/>
      <c r="R198" s="156"/>
      <c r="S198" s="156"/>
      <c r="T198" s="160"/>
    </row>
    <row r="199" ht="18" customHeight="1" spans="1:20">
      <c r="A199" s="153">
        <v>145</v>
      </c>
      <c r="B199" s="154" t="s">
        <v>580</v>
      </c>
      <c r="C199" s="151">
        <v>35</v>
      </c>
      <c r="D199" s="155">
        <f t="shared" si="75"/>
        <v>0</v>
      </c>
      <c r="E199" s="156">
        <f t="shared" si="77"/>
        <v>0</v>
      </c>
      <c r="F199" s="156"/>
      <c r="G199" s="156"/>
      <c r="H199" s="156"/>
      <c r="I199" s="156"/>
      <c r="J199" s="156"/>
      <c r="K199" s="156">
        <f t="shared" si="78"/>
        <v>0</v>
      </c>
      <c r="L199" s="156"/>
      <c r="M199" s="156"/>
      <c r="N199" s="156"/>
      <c r="O199" s="156">
        <f t="shared" si="79"/>
        <v>0</v>
      </c>
      <c r="P199" s="156"/>
      <c r="Q199" s="156"/>
      <c r="R199" s="156"/>
      <c r="S199" s="156"/>
      <c r="T199" s="160"/>
    </row>
    <row r="200" ht="78.75" spans="1:20">
      <c r="A200" s="153">
        <v>146</v>
      </c>
      <c r="B200" s="154" t="s">
        <v>581</v>
      </c>
      <c r="C200" s="151">
        <v>216.1</v>
      </c>
      <c r="D200" s="155">
        <f t="shared" si="75"/>
        <v>85.02</v>
      </c>
      <c r="E200" s="156">
        <f t="shared" si="77"/>
        <v>85.02</v>
      </c>
      <c r="F200" s="156"/>
      <c r="G200" s="156">
        <v>6</v>
      </c>
      <c r="H200" s="156">
        <v>6.84</v>
      </c>
      <c r="I200" s="156">
        <v>72</v>
      </c>
      <c r="J200" s="156">
        <v>0.18</v>
      </c>
      <c r="K200" s="156">
        <f t="shared" si="78"/>
        <v>85.02</v>
      </c>
      <c r="L200" s="156">
        <v>85.02</v>
      </c>
      <c r="M200" s="156"/>
      <c r="N200" s="156"/>
      <c r="O200" s="156">
        <f t="shared" si="79"/>
        <v>0</v>
      </c>
      <c r="P200" s="156"/>
      <c r="Q200" s="156"/>
      <c r="R200" s="156"/>
      <c r="S200" s="156"/>
      <c r="T200" s="160" t="s">
        <v>582</v>
      </c>
    </row>
    <row r="201" ht="68.25" customHeight="1" spans="1:20">
      <c r="A201" s="153">
        <v>147</v>
      </c>
      <c r="B201" s="154" t="s">
        <v>583</v>
      </c>
      <c r="C201" s="151">
        <v>70.9</v>
      </c>
      <c r="D201" s="155">
        <f t="shared" si="75"/>
        <v>34.08</v>
      </c>
      <c r="E201" s="156">
        <f t="shared" si="77"/>
        <v>34.08</v>
      </c>
      <c r="F201" s="158"/>
      <c r="G201" s="158">
        <v>1.8</v>
      </c>
      <c r="H201" s="158">
        <v>2.28</v>
      </c>
      <c r="I201" s="158">
        <v>30</v>
      </c>
      <c r="J201" s="158"/>
      <c r="K201" s="156">
        <f t="shared" si="78"/>
        <v>34.08</v>
      </c>
      <c r="L201" s="156">
        <v>34.08</v>
      </c>
      <c r="M201" s="156"/>
      <c r="N201" s="156"/>
      <c r="O201" s="156">
        <f t="shared" si="79"/>
        <v>0</v>
      </c>
      <c r="P201" s="156"/>
      <c r="Q201" s="156"/>
      <c r="R201" s="156"/>
      <c r="S201" s="156"/>
      <c r="T201" s="160" t="s">
        <v>584</v>
      </c>
    </row>
    <row r="202" ht="18" customHeight="1" spans="1:20">
      <c r="A202" s="153">
        <v>148</v>
      </c>
      <c r="B202" s="154" t="s">
        <v>585</v>
      </c>
      <c r="C202" s="151"/>
      <c r="D202" s="155">
        <f t="shared" si="75"/>
        <v>2.4</v>
      </c>
      <c r="E202" s="156">
        <f t="shared" si="77"/>
        <v>2.4</v>
      </c>
      <c r="F202" s="158"/>
      <c r="G202" s="158">
        <v>2.4</v>
      </c>
      <c r="H202" s="158"/>
      <c r="I202" s="158"/>
      <c r="J202" s="158"/>
      <c r="K202" s="156">
        <f t="shared" si="78"/>
        <v>2.4</v>
      </c>
      <c r="L202" s="156">
        <v>2.4</v>
      </c>
      <c r="M202" s="156"/>
      <c r="N202" s="156"/>
      <c r="O202" s="156">
        <f t="shared" si="79"/>
        <v>0</v>
      </c>
      <c r="P202" s="156"/>
      <c r="Q202" s="156"/>
      <c r="R202" s="156"/>
      <c r="S202" s="156"/>
      <c r="T202" s="160"/>
    </row>
    <row r="203" ht="18" customHeight="1" spans="1:20">
      <c r="A203" s="153">
        <v>149</v>
      </c>
      <c r="B203" s="174" t="s">
        <v>586</v>
      </c>
      <c r="C203" s="151">
        <v>1.2</v>
      </c>
      <c r="D203" s="155">
        <f t="shared" si="75"/>
        <v>1.2</v>
      </c>
      <c r="E203" s="156">
        <f t="shared" si="77"/>
        <v>1.2</v>
      </c>
      <c r="F203" s="156"/>
      <c r="G203" s="156">
        <v>1.2</v>
      </c>
      <c r="H203" s="156"/>
      <c r="I203" s="156"/>
      <c r="J203" s="156"/>
      <c r="K203" s="156">
        <f t="shared" si="78"/>
        <v>1.2</v>
      </c>
      <c r="L203" s="156">
        <v>1.2</v>
      </c>
      <c r="M203" s="156"/>
      <c r="N203" s="156"/>
      <c r="O203" s="156">
        <f t="shared" si="79"/>
        <v>0</v>
      </c>
      <c r="P203" s="156"/>
      <c r="Q203" s="156"/>
      <c r="R203" s="156"/>
      <c r="S203" s="156"/>
      <c r="T203" s="160"/>
    </row>
    <row r="204" ht="22.5" spans="1:20">
      <c r="A204" s="153">
        <v>150</v>
      </c>
      <c r="B204" s="174" t="s">
        <v>587</v>
      </c>
      <c r="C204" s="151">
        <v>1.2</v>
      </c>
      <c r="D204" s="155">
        <f t="shared" si="75"/>
        <v>2.4</v>
      </c>
      <c r="E204" s="156">
        <f t="shared" si="77"/>
        <v>2.4</v>
      </c>
      <c r="F204" s="156"/>
      <c r="G204" s="156">
        <v>2.4</v>
      </c>
      <c r="H204" s="156"/>
      <c r="I204" s="156"/>
      <c r="J204" s="156"/>
      <c r="K204" s="156">
        <f t="shared" si="78"/>
        <v>2.4</v>
      </c>
      <c r="L204" s="156">
        <v>2.4</v>
      </c>
      <c r="M204" s="156"/>
      <c r="N204" s="156"/>
      <c r="O204" s="156">
        <f t="shared" si="79"/>
        <v>0</v>
      </c>
      <c r="P204" s="156"/>
      <c r="Q204" s="156"/>
      <c r="R204" s="156"/>
      <c r="S204" s="156"/>
      <c r="T204" s="160"/>
    </row>
    <row r="205" ht="18" customHeight="1" spans="1:20">
      <c r="A205" s="149"/>
      <c r="B205" s="150" t="s">
        <v>588</v>
      </c>
      <c r="C205" s="151">
        <v>2.42</v>
      </c>
      <c r="D205" s="151">
        <f t="shared" ref="D205:D217" si="80">L205+M205+N205</f>
        <v>1.88</v>
      </c>
      <c r="E205" s="152">
        <f>SUM(E206:E207)</f>
        <v>1.88</v>
      </c>
      <c r="F205" s="152">
        <f t="shared" ref="F205:S205" si="81">SUM(F206:F207)</f>
        <v>0</v>
      </c>
      <c r="G205" s="152">
        <f t="shared" si="81"/>
        <v>1.8</v>
      </c>
      <c r="H205" s="152">
        <f t="shared" si="81"/>
        <v>0</v>
      </c>
      <c r="I205" s="152">
        <f t="shared" si="81"/>
        <v>0</v>
      </c>
      <c r="J205" s="152">
        <f t="shared" si="81"/>
        <v>0.08</v>
      </c>
      <c r="K205" s="152">
        <f t="shared" si="81"/>
        <v>1.88</v>
      </c>
      <c r="L205" s="152">
        <f t="shared" si="81"/>
        <v>1.88</v>
      </c>
      <c r="M205" s="152">
        <f t="shared" si="81"/>
        <v>0</v>
      </c>
      <c r="N205" s="152">
        <f t="shared" si="81"/>
        <v>0</v>
      </c>
      <c r="O205" s="152">
        <f t="shared" si="81"/>
        <v>0</v>
      </c>
      <c r="P205" s="152">
        <f t="shared" si="81"/>
        <v>0</v>
      </c>
      <c r="Q205" s="152">
        <f t="shared" si="81"/>
        <v>0</v>
      </c>
      <c r="R205" s="152">
        <f t="shared" si="81"/>
        <v>0</v>
      </c>
      <c r="S205" s="152">
        <f t="shared" si="81"/>
        <v>0</v>
      </c>
      <c r="T205" s="166"/>
    </row>
    <row r="206" ht="18" customHeight="1" spans="1:20">
      <c r="A206" s="153">
        <v>151</v>
      </c>
      <c r="B206" s="154" t="s">
        <v>589</v>
      </c>
      <c r="C206" s="151">
        <v>2.4</v>
      </c>
      <c r="D206" s="155">
        <f t="shared" si="80"/>
        <v>1.26</v>
      </c>
      <c r="E206" s="156">
        <f>SUM(F206:J206)</f>
        <v>1.26</v>
      </c>
      <c r="F206" s="156"/>
      <c r="G206" s="156">
        <v>1.2</v>
      </c>
      <c r="H206" s="156"/>
      <c r="I206" s="156"/>
      <c r="J206" s="156">
        <v>0.06</v>
      </c>
      <c r="K206" s="156">
        <f>SUM(L206:O206,R206:S206)</f>
        <v>1.26</v>
      </c>
      <c r="L206" s="156">
        <v>1.26</v>
      </c>
      <c r="M206" s="156"/>
      <c r="N206" s="156"/>
      <c r="O206" s="156">
        <f>P206+Q206</f>
        <v>0</v>
      </c>
      <c r="P206" s="156"/>
      <c r="Q206" s="156"/>
      <c r="R206" s="156"/>
      <c r="S206" s="156"/>
      <c r="T206" s="160"/>
    </row>
    <row r="207" ht="18" customHeight="1" spans="1:20">
      <c r="A207" s="153">
        <v>152</v>
      </c>
      <c r="B207" s="154" t="s">
        <v>590</v>
      </c>
      <c r="C207" s="151">
        <v>0.02</v>
      </c>
      <c r="D207" s="155">
        <f t="shared" si="80"/>
        <v>0.62</v>
      </c>
      <c r="E207" s="156">
        <f>SUM(F207:J207)</f>
        <v>0.62</v>
      </c>
      <c r="F207" s="156"/>
      <c r="G207" s="156">
        <v>0.6</v>
      </c>
      <c r="H207" s="156"/>
      <c r="I207" s="156"/>
      <c r="J207" s="156">
        <v>0.02</v>
      </c>
      <c r="K207" s="156">
        <f>SUM(L207:O207,R207:S207)</f>
        <v>0.62</v>
      </c>
      <c r="L207" s="156">
        <v>0.62</v>
      </c>
      <c r="M207" s="156"/>
      <c r="N207" s="156"/>
      <c r="O207" s="156">
        <f>P207+Q207</f>
        <v>0</v>
      </c>
      <c r="P207" s="156"/>
      <c r="Q207" s="156"/>
      <c r="R207" s="156"/>
      <c r="S207" s="156"/>
      <c r="T207" s="160"/>
    </row>
    <row r="208" ht="18" customHeight="1" spans="1:20">
      <c r="A208" s="149"/>
      <c r="B208" s="150" t="s">
        <v>591</v>
      </c>
      <c r="C208" s="151">
        <v>3</v>
      </c>
      <c r="D208" s="151">
        <f t="shared" si="80"/>
        <v>4.22</v>
      </c>
      <c r="E208" s="152">
        <f t="shared" ref="E208:S208" si="82">SUM(E209:E210)</f>
        <v>4.22</v>
      </c>
      <c r="F208" s="152">
        <f t="shared" si="82"/>
        <v>0</v>
      </c>
      <c r="G208" s="152">
        <f t="shared" si="82"/>
        <v>4.2</v>
      </c>
      <c r="H208" s="152">
        <f t="shared" si="82"/>
        <v>0</v>
      </c>
      <c r="I208" s="152">
        <f t="shared" si="82"/>
        <v>0</v>
      </c>
      <c r="J208" s="152">
        <f t="shared" si="82"/>
        <v>0.02</v>
      </c>
      <c r="K208" s="152">
        <f t="shared" si="82"/>
        <v>4.22</v>
      </c>
      <c r="L208" s="152">
        <f t="shared" si="82"/>
        <v>4.22</v>
      </c>
      <c r="M208" s="152">
        <f t="shared" si="82"/>
        <v>0</v>
      </c>
      <c r="N208" s="152">
        <f t="shared" si="82"/>
        <v>0</v>
      </c>
      <c r="O208" s="152">
        <f t="shared" si="82"/>
        <v>0</v>
      </c>
      <c r="P208" s="152">
        <f t="shared" si="82"/>
        <v>0</v>
      </c>
      <c r="Q208" s="152">
        <f t="shared" si="82"/>
        <v>0</v>
      </c>
      <c r="R208" s="152">
        <f t="shared" si="82"/>
        <v>0</v>
      </c>
      <c r="S208" s="152">
        <f t="shared" si="82"/>
        <v>0</v>
      </c>
      <c r="T208" s="166"/>
    </row>
    <row r="209" ht="18" customHeight="1" spans="1:20">
      <c r="A209" s="153">
        <v>153</v>
      </c>
      <c r="B209" s="154" t="s">
        <v>592</v>
      </c>
      <c r="C209" s="151">
        <v>3</v>
      </c>
      <c r="D209" s="155">
        <f t="shared" si="80"/>
        <v>4.22</v>
      </c>
      <c r="E209" s="156">
        <f>SUM(F209:J209)</f>
        <v>4.22</v>
      </c>
      <c r="F209" s="156"/>
      <c r="G209" s="156">
        <v>4.2</v>
      </c>
      <c r="H209" s="156"/>
      <c r="I209" s="156"/>
      <c r="J209" s="156">
        <v>0.02</v>
      </c>
      <c r="K209" s="156">
        <f>SUM(L209:O209,R209:S209)</f>
        <v>4.22</v>
      </c>
      <c r="L209" s="156">
        <v>4.22</v>
      </c>
      <c r="M209" s="156"/>
      <c r="N209" s="156"/>
      <c r="O209" s="156">
        <f>P209+Q209</f>
        <v>0</v>
      </c>
      <c r="P209" s="156"/>
      <c r="Q209" s="156"/>
      <c r="R209" s="156"/>
      <c r="S209" s="156"/>
      <c r="T209" s="160"/>
    </row>
    <row r="210" ht="18" customHeight="1" spans="1:20">
      <c r="A210" s="153">
        <v>154</v>
      </c>
      <c r="B210" s="154" t="s">
        <v>593</v>
      </c>
      <c r="C210" s="151">
        <v>0</v>
      </c>
      <c r="D210" s="155">
        <f t="shared" si="80"/>
        <v>0</v>
      </c>
      <c r="E210" s="156">
        <f>SUM(F210:J210)</f>
        <v>0</v>
      </c>
      <c r="F210" s="156"/>
      <c r="G210" s="156"/>
      <c r="H210" s="156"/>
      <c r="I210" s="156"/>
      <c r="J210" s="156"/>
      <c r="K210" s="156">
        <f>SUM(L210:O210,R210:S210)</f>
        <v>0</v>
      </c>
      <c r="L210" s="156"/>
      <c r="M210" s="156"/>
      <c r="N210" s="156"/>
      <c r="O210" s="156">
        <f>P210+Q210</f>
        <v>0</v>
      </c>
      <c r="P210" s="156"/>
      <c r="Q210" s="156"/>
      <c r="R210" s="156"/>
      <c r="S210" s="156"/>
      <c r="T210" s="160" t="s">
        <v>594</v>
      </c>
    </row>
    <row r="211" ht="18" customHeight="1" spans="1:20">
      <c r="A211" s="149"/>
      <c r="B211" s="150" t="s">
        <v>595</v>
      </c>
      <c r="C211" s="151">
        <v>157.82</v>
      </c>
      <c r="D211" s="151">
        <f t="shared" si="80"/>
        <v>166.72</v>
      </c>
      <c r="E211" s="152">
        <f t="shared" ref="E211:S211" si="83">SUM(E212:E213)</f>
        <v>166.72</v>
      </c>
      <c r="F211" s="152">
        <f t="shared" si="83"/>
        <v>0</v>
      </c>
      <c r="G211" s="152">
        <f t="shared" si="83"/>
        <v>4.2</v>
      </c>
      <c r="H211" s="152">
        <f t="shared" si="83"/>
        <v>3.48</v>
      </c>
      <c r="I211" s="152">
        <f t="shared" si="83"/>
        <v>159</v>
      </c>
      <c r="J211" s="152">
        <f t="shared" si="83"/>
        <v>0.04</v>
      </c>
      <c r="K211" s="152">
        <f t="shared" si="83"/>
        <v>166.72</v>
      </c>
      <c r="L211" s="152">
        <f t="shared" si="83"/>
        <v>166.72</v>
      </c>
      <c r="M211" s="152">
        <f t="shared" si="83"/>
        <v>0</v>
      </c>
      <c r="N211" s="152">
        <f t="shared" si="83"/>
        <v>0</v>
      </c>
      <c r="O211" s="152">
        <f t="shared" si="83"/>
        <v>0</v>
      </c>
      <c r="P211" s="152">
        <f t="shared" si="83"/>
        <v>0</v>
      </c>
      <c r="Q211" s="152">
        <f t="shared" si="83"/>
        <v>0</v>
      </c>
      <c r="R211" s="152">
        <f t="shared" si="83"/>
        <v>0</v>
      </c>
      <c r="S211" s="152">
        <f t="shared" si="83"/>
        <v>0</v>
      </c>
      <c r="T211" s="166"/>
    </row>
    <row r="212" ht="18" customHeight="1" spans="1:20">
      <c r="A212" s="153">
        <v>155</v>
      </c>
      <c r="B212" s="154" t="s">
        <v>596</v>
      </c>
      <c r="C212" s="151">
        <v>0.61</v>
      </c>
      <c r="D212" s="155">
        <f t="shared" si="80"/>
        <v>0</v>
      </c>
      <c r="E212" s="156">
        <f>SUM(F212:J212)</f>
        <v>0</v>
      </c>
      <c r="F212" s="156"/>
      <c r="G212" s="156"/>
      <c r="H212" s="156"/>
      <c r="I212" s="156"/>
      <c r="J212" s="156"/>
      <c r="K212" s="156">
        <f>SUM(L212:O212,R212:S212)</f>
        <v>0</v>
      </c>
      <c r="L212" s="156"/>
      <c r="M212" s="156"/>
      <c r="N212" s="156"/>
      <c r="O212" s="156">
        <f>P212+Q212</f>
        <v>0</v>
      </c>
      <c r="P212" s="156"/>
      <c r="Q212" s="156"/>
      <c r="R212" s="156"/>
      <c r="S212" s="156"/>
      <c r="T212" s="160"/>
    </row>
    <row r="213" ht="101.25" spans="1:20">
      <c r="A213" s="153">
        <v>156</v>
      </c>
      <c r="B213" s="154" t="s">
        <v>597</v>
      </c>
      <c r="C213" s="151">
        <v>157.21</v>
      </c>
      <c r="D213" s="155">
        <f t="shared" si="80"/>
        <v>166.72</v>
      </c>
      <c r="E213" s="156">
        <f>SUM(F213:J213)</f>
        <v>166.72</v>
      </c>
      <c r="F213" s="156"/>
      <c r="G213" s="156">
        <v>4.2</v>
      </c>
      <c r="H213" s="156">
        <v>3.48</v>
      </c>
      <c r="I213" s="156">
        <v>159</v>
      </c>
      <c r="J213" s="156">
        <v>0.04</v>
      </c>
      <c r="K213" s="156">
        <f>SUM(L213:O213,R213:S213)</f>
        <v>166.72</v>
      </c>
      <c r="L213" s="156">
        <v>166.72</v>
      </c>
      <c r="M213" s="156"/>
      <c r="N213" s="156"/>
      <c r="O213" s="156">
        <f>P213+Q213</f>
        <v>0</v>
      </c>
      <c r="P213" s="156"/>
      <c r="Q213" s="156"/>
      <c r="R213" s="156"/>
      <c r="S213" s="156"/>
      <c r="T213" s="160" t="s">
        <v>598</v>
      </c>
    </row>
    <row r="214" ht="18" customHeight="1" spans="1:20">
      <c r="A214" s="149"/>
      <c r="B214" s="150" t="s">
        <v>599</v>
      </c>
      <c r="C214" s="151">
        <v>6.72</v>
      </c>
      <c r="D214" s="151">
        <f t="shared" si="80"/>
        <v>6.72</v>
      </c>
      <c r="E214" s="152">
        <f t="shared" ref="E214:S214" si="84">E215</f>
        <v>6.72</v>
      </c>
      <c r="F214" s="152">
        <f t="shared" si="84"/>
        <v>0</v>
      </c>
      <c r="G214" s="152">
        <f t="shared" si="84"/>
        <v>1.8</v>
      </c>
      <c r="H214" s="152">
        <f t="shared" si="84"/>
        <v>1.92</v>
      </c>
      <c r="I214" s="152">
        <f t="shared" si="84"/>
        <v>3</v>
      </c>
      <c r="J214" s="152">
        <f t="shared" si="84"/>
        <v>0</v>
      </c>
      <c r="K214" s="152">
        <f t="shared" si="84"/>
        <v>6.72</v>
      </c>
      <c r="L214" s="152">
        <f t="shared" si="84"/>
        <v>6.72</v>
      </c>
      <c r="M214" s="152">
        <f t="shared" si="84"/>
        <v>0</v>
      </c>
      <c r="N214" s="152">
        <f t="shared" si="84"/>
        <v>0</v>
      </c>
      <c r="O214" s="152">
        <f t="shared" si="84"/>
        <v>0</v>
      </c>
      <c r="P214" s="152">
        <f t="shared" si="84"/>
        <v>0</v>
      </c>
      <c r="Q214" s="152">
        <f t="shared" si="84"/>
        <v>0</v>
      </c>
      <c r="R214" s="152">
        <f t="shared" si="84"/>
        <v>0</v>
      </c>
      <c r="S214" s="152">
        <f t="shared" si="84"/>
        <v>0</v>
      </c>
      <c r="T214" s="166"/>
    </row>
    <row r="215" ht="18" customHeight="1" spans="1:20">
      <c r="A215" s="153">
        <v>157</v>
      </c>
      <c r="B215" s="154" t="s">
        <v>600</v>
      </c>
      <c r="C215" s="151">
        <v>6.72</v>
      </c>
      <c r="D215" s="155">
        <f t="shared" si="80"/>
        <v>6.72</v>
      </c>
      <c r="E215" s="156">
        <f>SUM(F215:J215)</f>
        <v>6.72</v>
      </c>
      <c r="F215" s="156"/>
      <c r="G215" s="156">
        <v>1.8</v>
      </c>
      <c r="H215" s="156">
        <v>1.92</v>
      </c>
      <c r="I215" s="156">
        <v>3</v>
      </c>
      <c r="J215" s="156"/>
      <c r="K215" s="156">
        <f>SUM(L215:O215,R215:S215)</f>
        <v>6.72</v>
      </c>
      <c r="L215" s="156">
        <v>6.72</v>
      </c>
      <c r="M215" s="156"/>
      <c r="N215" s="156"/>
      <c r="O215" s="156">
        <f>P215+Q215</f>
        <v>0</v>
      </c>
      <c r="P215" s="156"/>
      <c r="Q215" s="156"/>
      <c r="R215" s="156"/>
      <c r="S215" s="156"/>
      <c r="T215" s="160" t="s">
        <v>601</v>
      </c>
    </row>
    <row r="216" ht="18" customHeight="1" spans="1:20">
      <c r="A216" s="149"/>
      <c r="B216" s="150" t="s">
        <v>602</v>
      </c>
      <c r="C216" s="151">
        <v>14.1</v>
      </c>
      <c r="D216" s="151">
        <f t="shared" si="80"/>
        <v>8.1</v>
      </c>
      <c r="E216" s="152">
        <f>E217</f>
        <v>8.1</v>
      </c>
      <c r="F216" s="152">
        <f t="shared" ref="F216:S216" si="85">F217</f>
        <v>0</v>
      </c>
      <c r="G216" s="152">
        <f t="shared" si="85"/>
        <v>1.2</v>
      </c>
      <c r="H216" s="152">
        <f t="shared" si="85"/>
        <v>0</v>
      </c>
      <c r="I216" s="152">
        <f t="shared" si="85"/>
        <v>6.9</v>
      </c>
      <c r="J216" s="152">
        <f t="shared" si="85"/>
        <v>0</v>
      </c>
      <c r="K216" s="152">
        <f t="shared" si="85"/>
        <v>8.1</v>
      </c>
      <c r="L216" s="152">
        <f t="shared" si="85"/>
        <v>8.1</v>
      </c>
      <c r="M216" s="152">
        <f t="shared" si="85"/>
        <v>0</v>
      </c>
      <c r="N216" s="152">
        <f t="shared" si="85"/>
        <v>0</v>
      </c>
      <c r="O216" s="152">
        <f t="shared" si="85"/>
        <v>0</v>
      </c>
      <c r="P216" s="152">
        <f t="shared" si="85"/>
        <v>0</v>
      </c>
      <c r="Q216" s="152">
        <f t="shared" si="85"/>
        <v>0</v>
      </c>
      <c r="R216" s="152">
        <f t="shared" si="85"/>
        <v>0</v>
      </c>
      <c r="S216" s="152">
        <f t="shared" si="85"/>
        <v>0</v>
      </c>
      <c r="T216" s="166"/>
    </row>
    <row r="217" ht="18" customHeight="1" spans="1:20">
      <c r="A217" s="153">
        <v>158</v>
      </c>
      <c r="B217" s="154" t="s">
        <v>603</v>
      </c>
      <c r="C217" s="151">
        <v>14.1</v>
      </c>
      <c r="D217" s="155">
        <f t="shared" si="80"/>
        <v>8.1</v>
      </c>
      <c r="E217" s="156">
        <f>SUM(F217:J217)</f>
        <v>8.1</v>
      </c>
      <c r="F217" s="156"/>
      <c r="G217" s="156">
        <v>1.2</v>
      </c>
      <c r="H217" s="156"/>
      <c r="I217" s="156">
        <v>6.9</v>
      </c>
      <c r="J217" s="156"/>
      <c r="K217" s="156">
        <f>SUM(L217:O217,R217:S217)</f>
        <v>8.1</v>
      </c>
      <c r="L217" s="156">
        <v>8.1</v>
      </c>
      <c r="M217" s="156"/>
      <c r="N217" s="156"/>
      <c r="O217" s="156">
        <f>P217+Q217</f>
        <v>0</v>
      </c>
      <c r="P217" s="156"/>
      <c r="Q217" s="156"/>
      <c r="R217" s="156"/>
      <c r="S217" s="156"/>
      <c r="T217" s="160" t="s">
        <v>604</v>
      </c>
    </row>
    <row r="218" s="1" customFormat="1" ht="18" customHeight="1" spans="1:21">
      <c r="A218" s="144" t="s">
        <v>605</v>
      </c>
      <c r="B218" s="147" t="s">
        <v>237</v>
      </c>
      <c r="C218" s="148">
        <v>518.56</v>
      </c>
      <c r="D218" s="146">
        <f>D219+D222+D225+D229+D231</f>
        <v>469.13</v>
      </c>
      <c r="E218" s="146">
        <f>E219+E222+E225+E229+E231</f>
        <v>469.13</v>
      </c>
      <c r="F218" s="146">
        <f t="shared" ref="F218:S218" si="86">F219+F222+F225+F229+F231</f>
        <v>0</v>
      </c>
      <c r="G218" s="146">
        <f t="shared" si="86"/>
        <v>90.6</v>
      </c>
      <c r="H218" s="146">
        <f t="shared" si="86"/>
        <v>27.78</v>
      </c>
      <c r="I218" s="146">
        <f t="shared" si="86"/>
        <v>349</v>
      </c>
      <c r="J218" s="146">
        <f t="shared" si="86"/>
        <v>1.75</v>
      </c>
      <c r="K218" s="146">
        <f t="shared" si="86"/>
        <v>469.13</v>
      </c>
      <c r="L218" s="146">
        <f t="shared" si="86"/>
        <v>469.13</v>
      </c>
      <c r="M218" s="146">
        <f t="shared" si="86"/>
        <v>0</v>
      </c>
      <c r="N218" s="146">
        <f t="shared" si="86"/>
        <v>0</v>
      </c>
      <c r="O218" s="146">
        <f t="shared" si="86"/>
        <v>0</v>
      </c>
      <c r="P218" s="146">
        <f t="shared" si="86"/>
        <v>0</v>
      </c>
      <c r="Q218" s="146">
        <f t="shared" si="86"/>
        <v>0</v>
      </c>
      <c r="R218" s="146">
        <f t="shared" si="86"/>
        <v>0</v>
      </c>
      <c r="S218" s="146">
        <f t="shared" si="86"/>
        <v>0</v>
      </c>
      <c r="T218" s="165"/>
      <c r="U218"/>
    </row>
    <row r="219" ht="18" customHeight="1" spans="1:20">
      <c r="A219" s="149"/>
      <c r="B219" s="150" t="s">
        <v>606</v>
      </c>
      <c r="C219" s="151">
        <v>199.96</v>
      </c>
      <c r="D219" s="151">
        <f t="shared" ref="D219:D233" si="87">L219+M219+N219</f>
        <v>129.95</v>
      </c>
      <c r="E219" s="152">
        <f>SUM(E220:E221)</f>
        <v>129.95</v>
      </c>
      <c r="F219" s="152">
        <f t="shared" ref="F219:S219" si="88">SUM(F220:F221)</f>
        <v>0</v>
      </c>
      <c r="G219" s="152">
        <f t="shared" si="88"/>
        <v>25.2</v>
      </c>
      <c r="H219" s="152">
        <f t="shared" si="88"/>
        <v>12.6</v>
      </c>
      <c r="I219" s="152">
        <f t="shared" si="88"/>
        <v>92</v>
      </c>
      <c r="J219" s="152">
        <f t="shared" si="88"/>
        <v>0.15</v>
      </c>
      <c r="K219" s="152">
        <f t="shared" si="88"/>
        <v>129.95</v>
      </c>
      <c r="L219" s="152">
        <f t="shared" si="88"/>
        <v>129.95</v>
      </c>
      <c r="M219" s="152">
        <f t="shared" si="88"/>
        <v>0</v>
      </c>
      <c r="N219" s="152">
        <f t="shared" si="88"/>
        <v>0</v>
      </c>
      <c r="O219" s="152">
        <f t="shared" si="88"/>
        <v>0</v>
      </c>
      <c r="P219" s="152">
        <f t="shared" si="88"/>
        <v>0</v>
      </c>
      <c r="Q219" s="152">
        <f t="shared" si="88"/>
        <v>0</v>
      </c>
      <c r="R219" s="152">
        <f t="shared" si="88"/>
        <v>0</v>
      </c>
      <c r="S219" s="152">
        <f t="shared" si="88"/>
        <v>0</v>
      </c>
      <c r="T219" s="166"/>
    </row>
    <row r="220" ht="67.5" spans="1:20">
      <c r="A220" s="153">
        <v>159</v>
      </c>
      <c r="B220" s="154" t="s">
        <v>607</v>
      </c>
      <c r="C220" s="151">
        <v>186.16</v>
      </c>
      <c r="D220" s="155">
        <f t="shared" si="87"/>
        <v>114.95</v>
      </c>
      <c r="E220" s="156">
        <f>SUM(F220:J220)</f>
        <v>114.95</v>
      </c>
      <c r="F220" s="156"/>
      <c r="G220" s="156">
        <v>10.2</v>
      </c>
      <c r="H220" s="156">
        <v>12.6</v>
      </c>
      <c r="I220" s="156">
        <v>92</v>
      </c>
      <c r="J220" s="156">
        <v>0.15</v>
      </c>
      <c r="K220" s="156">
        <f>SUM(L220:O220,R220:S220)</f>
        <v>114.95</v>
      </c>
      <c r="L220" s="156">
        <v>114.95</v>
      </c>
      <c r="M220" s="156"/>
      <c r="N220" s="156"/>
      <c r="O220" s="156">
        <f>P220+Q220</f>
        <v>0</v>
      </c>
      <c r="P220" s="156"/>
      <c r="Q220" s="156"/>
      <c r="R220" s="156"/>
      <c r="S220" s="156"/>
      <c r="T220" s="160" t="s">
        <v>608</v>
      </c>
    </row>
    <row r="221" ht="18" customHeight="1" spans="1:20">
      <c r="A221" s="153">
        <v>160</v>
      </c>
      <c r="B221" s="154" t="s">
        <v>609</v>
      </c>
      <c r="C221" s="151">
        <v>13.8</v>
      </c>
      <c r="D221" s="155">
        <f t="shared" si="87"/>
        <v>15</v>
      </c>
      <c r="E221" s="156">
        <f>SUM(F221:J221)</f>
        <v>15</v>
      </c>
      <c r="F221" s="156"/>
      <c r="G221" s="156">
        <v>15</v>
      </c>
      <c r="H221" s="156"/>
      <c r="I221" s="156"/>
      <c r="J221" s="156"/>
      <c r="K221" s="156">
        <f>SUM(L221:O221,R221:S221)</f>
        <v>15</v>
      </c>
      <c r="L221" s="156">
        <v>15</v>
      </c>
      <c r="M221" s="156"/>
      <c r="N221" s="156"/>
      <c r="O221" s="156">
        <f>P221+Q221</f>
        <v>0</v>
      </c>
      <c r="P221" s="156"/>
      <c r="Q221" s="156"/>
      <c r="R221" s="156"/>
      <c r="S221" s="156"/>
      <c r="T221" s="160"/>
    </row>
    <row r="222" ht="18" customHeight="1" spans="1:20">
      <c r="A222" s="149"/>
      <c r="B222" s="150" t="s">
        <v>610</v>
      </c>
      <c r="C222" s="151">
        <v>1.19</v>
      </c>
      <c r="D222" s="151">
        <f t="shared" si="87"/>
        <v>1.18</v>
      </c>
      <c r="E222" s="152">
        <f>SUM(E223:E224)</f>
        <v>1.18</v>
      </c>
      <c r="F222" s="152">
        <f t="shared" ref="F222:S222" si="89">SUM(F223:F224)</f>
        <v>0</v>
      </c>
      <c r="G222" s="152">
        <f t="shared" si="89"/>
        <v>0</v>
      </c>
      <c r="H222" s="152">
        <f t="shared" si="89"/>
        <v>0</v>
      </c>
      <c r="I222" s="152">
        <f t="shared" si="89"/>
        <v>0</v>
      </c>
      <c r="J222" s="152">
        <f t="shared" si="89"/>
        <v>1.18</v>
      </c>
      <c r="K222" s="152">
        <f t="shared" si="89"/>
        <v>1.18</v>
      </c>
      <c r="L222" s="152">
        <f t="shared" si="89"/>
        <v>1.18</v>
      </c>
      <c r="M222" s="152">
        <f t="shared" si="89"/>
        <v>0</v>
      </c>
      <c r="N222" s="152">
        <f t="shared" si="89"/>
        <v>0</v>
      </c>
      <c r="O222" s="152">
        <f t="shared" si="89"/>
        <v>0</v>
      </c>
      <c r="P222" s="152">
        <f t="shared" si="89"/>
        <v>0</v>
      </c>
      <c r="Q222" s="152">
        <f t="shared" si="89"/>
        <v>0</v>
      </c>
      <c r="R222" s="152">
        <f t="shared" si="89"/>
        <v>0</v>
      </c>
      <c r="S222" s="152">
        <f t="shared" si="89"/>
        <v>0</v>
      </c>
      <c r="T222" s="166"/>
    </row>
    <row r="223" ht="18" customHeight="1" spans="1:20">
      <c r="A223" s="153">
        <v>161</v>
      </c>
      <c r="B223" s="154" t="s">
        <v>611</v>
      </c>
      <c r="C223" s="151">
        <v>0.97</v>
      </c>
      <c r="D223" s="155">
        <f t="shared" si="87"/>
        <v>0.96</v>
      </c>
      <c r="E223" s="156">
        <f>SUM(F223:J223)</f>
        <v>0.96</v>
      </c>
      <c r="F223" s="156"/>
      <c r="G223" s="156"/>
      <c r="H223" s="156"/>
      <c r="I223" s="156"/>
      <c r="J223" s="156">
        <v>0.96</v>
      </c>
      <c r="K223" s="156">
        <f>SUM(L223:O223,R223:S223)</f>
        <v>0.96</v>
      </c>
      <c r="L223" s="156">
        <v>0.96</v>
      </c>
      <c r="M223" s="156"/>
      <c r="N223" s="156"/>
      <c r="O223" s="156">
        <f>P223+Q223</f>
        <v>0</v>
      </c>
      <c r="P223" s="156"/>
      <c r="Q223" s="156"/>
      <c r="R223" s="156"/>
      <c r="S223" s="156"/>
      <c r="T223" s="160"/>
    </row>
    <row r="224" ht="18" customHeight="1" spans="1:20">
      <c r="A224" s="153">
        <v>162</v>
      </c>
      <c r="B224" s="154" t="s">
        <v>612</v>
      </c>
      <c r="C224" s="151">
        <v>0.22</v>
      </c>
      <c r="D224" s="155">
        <f t="shared" si="87"/>
        <v>0.22</v>
      </c>
      <c r="E224" s="156">
        <f>SUM(F224:J224)</f>
        <v>0.22</v>
      </c>
      <c r="F224" s="156"/>
      <c r="G224" s="156"/>
      <c r="H224" s="156"/>
      <c r="I224" s="156"/>
      <c r="J224" s="156">
        <v>0.22</v>
      </c>
      <c r="K224" s="156">
        <f>SUM(L224:O224,R224:S224)</f>
        <v>0.22</v>
      </c>
      <c r="L224" s="156">
        <v>0.22</v>
      </c>
      <c r="M224" s="156"/>
      <c r="N224" s="156"/>
      <c r="O224" s="156">
        <f>P224+Q224</f>
        <v>0</v>
      </c>
      <c r="P224" s="156"/>
      <c r="Q224" s="156"/>
      <c r="R224" s="156"/>
      <c r="S224" s="156"/>
      <c r="T224" s="160"/>
    </row>
    <row r="225" ht="18" customHeight="1" spans="1:20">
      <c r="A225" s="149"/>
      <c r="B225" s="150" t="s">
        <v>613</v>
      </c>
      <c r="C225" s="151">
        <v>291.54</v>
      </c>
      <c r="D225" s="151">
        <f t="shared" si="87"/>
        <v>286.53</v>
      </c>
      <c r="E225" s="152">
        <f>SUM(E226:E228)</f>
        <v>286.53</v>
      </c>
      <c r="F225" s="152">
        <f t="shared" ref="F225:S225" si="90">SUM(F226:F228)</f>
        <v>0</v>
      </c>
      <c r="G225" s="152">
        <f t="shared" si="90"/>
        <v>61.8</v>
      </c>
      <c r="H225" s="152">
        <f t="shared" si="90"/>
        <v>7.32</v>
      </c>
      <c r="I225" s="152">
        <f t="shared" si="90"/>
        <v>217</v>
      </c>
      <c r="J225" s="152">
        <f t="shared" si="90"/>
        <v>0.41</v>
      </c>
      <c r="K225" s="152">
        <f t="shared" si="90"/>
        <v>286.53</v>
      </c>
      <c r="L225" s="152">
        <f t="shared" si="90"/>
        <v>286.53</v>
      </c>
      <c r="M225" s="152">
        <f t="shared" si="90"/>
        <v>0</v>
      </c>
      <c r="N225" s="152">
        <f t="shared" si="90"/>
        <v>0</v>
      </c>
      <c r="O225" s="152">
        <f t="shared" si="90"/>
        <v>0</v>
      </c>
      <c r="P225" s="152">
        <f t="shared" si="90"/>
        <v>0</v>
      </c>
      <c r="Q225" s="152">
        <f t="shared" si="90"/>
        <v>0</v>
      </c>
      <c r="R225" s="152">
        <f t="shared" si="90"/>
        <v>0</v>
      </c>
      <c r="S225" s="152">
        <f t="shared" si="90"/>
        <v>0</v>
      </c>
      <c r="T225" s="166"/>
    </row>
    <row r="226" ht="60" customHeight="1" spans="1:20">
      <c r="A226" s="153">
        <v>163</v>
      </c>
      <c r="B226" s="154" t="s">
        <v>614</v>
      </c>
      <c r="C226" s="151">
        <v>97.4</v>
      </c>
      <c r="D226" s="155">
        <f t="shared" si="87"/>
        <v>95.03</v>
      </c>
      <c r="E226" s="156">
        <f>SUM(F226:J226)</f>
        <v>95.03</v>
      </c>
      <c r="F226" s="156"/>
      <c r="G226" s="156">
        <v>34.8</v>
      </c>
      <c r="H226" s="156"/>
      <c r="I226" s="156">
        <v>60</v>
      </c>
      <c r="J226" s="156">
        <v>0.23</v>
      </c>
      <c r="K226" s="156">
        <f>SUM(L226:O226,R226:S226)</f>
        <v>95.03</v>
      </c>
      <c r="L226" s="156">
        <v>95.03</v>
      </c>
      <c r="M226" s="156"/>
      <c r="N226" s="156"/>
      <c r="O226" s="156">
        <f>P226+Q226</f>
        <v>0</v>
      </c>
      <c r="P226" s="156"/>
      <c r="Q226" s="156"/>
      <c r="R226" s="156"/>
      <c r="S226" s="156"/>
      <c r="T226" s="160" t="s">
        <v>615</v>
      </c>
    </row>
    <row r="227" ht="90" spans="1:20">
      <c r="A227" s="153">
        <v>164</v>
      </c>
      <c r="B227" s="154" t="s">
        <v>616</v>
      </c>
      <c r="C227" s="151">
        <v>50.16</v>
      </c>
      <c r="D227" s="155">
        <f t="shared" si="87"/>
        <v>42.52</v>
      </c>
      <c r="E227" s="156">
        <f>SUM(F227:J227)</f>
        <v>42.52</v>
      </c>
      <c r="F227" s="158"/>
      <c r="G227" s="158">
        <v>7.2</v>
      </c>
      <c r="H227" s="158">
        <v>7.32</v>
      </c>
      <c r="I227" s="158">
        <v>28</v>
      </c>
      <c r="J227" s="158"/>
      <c r="K227" s="156">
        <f>SUM(L227:O227,R227:S227)</f>
        <v>42.52</v>
      </c>
      <c r="L227" s="156">
        <v>42.52</v>
      </c>
      <c r="M227" s="156"/>
      <c r="N227" s="156"/>
      <c r="O227" s="156">
        <f>P227+Q227</f>
        <v>0</v>
      </c>
      <c r="P227" s="156"/>
      <c r="Q227" s="156"/>
      <c r="R227" s="156"/>
      <c r="S227" s="156"/>
      <c r="T227" s="160" t="s">
        <v>617</v>
      </c>
    </row>
    <row r="228" ht="78.75" spans="1:20">
      <c r="A228" s="153">
        <v>165</v>
      </c>
      <c r="B228" s="154" t="s">
        <v>618</v>
      </c>
      <c r="C228" s="151">
        <v>143.98</v>
      </c>
      <c r="D228" s="155">
        <f t="shared" si="87"/>
        <v>148.98</v>
      </c>
      <c r="E228" s="156">
        <f>SUM(F228:J228)</f>
        <v>148.98</v>
      </c>
      <c r="F228" s="156"/>
      <c r="G228" s="156">
        <v>19.8</v>
      </c>
      <c r="H228" s="156"/>
      <c r="I228" s="156">
        <v>129</v>
      </c>
      <c r="J228" s="156">
        <v>0.18</v>
      </c>
      <c r="K228" s="156">
        <f>SUM(L228:O228,R228:S228)</f>
        <v>148.98</v>
      </c>
      <c r="L228" s="156">
        <v>148.98</v>
      </c>
      <c r="M228" s="156"/>
      <c r="N228" s="156"/>
      <c r="O228" s="156">
        <f>P228+Q228</f>
        <v>0</v>
      </c>
      <c r="P228" s="156"/>
      <c r="Q228" s="156"/>
      <c r="R228" s="156"/>
      <c r="S228" s="156"/>
      <c r="T228" s="160" t="s">
        <v>619</v>
      </c>
    </row>
    <row r="229" ht="18" customHeight="1" spans="1:20">
      <c r="A229" s="149"/>
      <c r="B229" s="150" t="s">
        <v>620</v>
      </c>
      <c r="C229" s="151">
        <v>0</v>
      </c>
      <c r="D229" s="151">
        <f t="shared" si="87"/>
        <v>25</v>
      </c>
      <c r="E229" s="152">
        <f>E230</f>
        <v>25</v>
      </c>
      <c r="F229" s="152">
        <f t="shared" ref="F229:S229" si="91">F230</f>
        <v>0</v>
      </c>
      <c r="G229" s="152">
        <f t="shared" si="91"/>
        <v>0</v>
      </c>
      <c r="H229" s="152">
        <f t="shared" si="91"/>
        <v>0</v>
      </c>
      <c r="I229" s="152">
        <f t="shared" si="91"/>
        <v>25</v>
      </c>
      <c r="J229" s="152">
        <f t="shared" si="91"/>
        <v>0</v>
      </c>
      <c r="K229" s="152">
        <f t="shared" si="91"/>
        <v>25</v>
      </c>
      <c r="L229" s="152">
        <f t="shared" si="91"/>
        <v>25</v>
      </c>
      <c r="M229" s="152">
        <f t="shared" si="91"/>
        <v>0</v>
      </c>
      <c r="N229" s="152">
        <f t="shared" si="91"/>
        <v>0</v>
      </c>
      <c r="O229" s="152">
        <f t="shared" si="91"/>
        <v>0</v>
      </c>
      <c r="P229" s="152">
        <f t="shared" si="91"/>
        <v>0</v>
      </c>
      <c r="Q229" s="152">
        <f t="shared" si="91"/>
        <v>0</v>
      </c>
      <c r="R229" s="152">
        <f t="shared" si="91"/>
        <v>0</v>
      </c>
      <c r="S229" s="152">
        <f t="shared" si="91"/>
        <v>0</v>
      </c>
      <c r="T229" s="166"/>
    </row>
    <row r="230" ht="33.75" spans="1:20">
      <c r="A230" s="153">
        <v>166</v>
      </c>
      <c r="B230" s="154" t="s">
        <v>621</v>
      </c>
      <c r="C230" s="151">
        <v>0</v>
      </c>
      <c r="D230" s="155">
        <f t="shared" si="87"/>
        <v>25</v>
      </c>
      <c r="E230" s="156">
        <f>SUM(F230:J230)</f>
        <v>25</v>
      </c>
      <c r="F230" s="156"/>
      <c r="G230" s="156"/>
      <c r="H230" s="156"/>
      <c r="I230" s="156">
        <v>25</v>
      </c>
      <c r="J230" s="156"/>
      <c r="K230" s="156">
        <f>SUM(L230:O230,R230:S230)</f>
        <v>25</v>
      </c>
      <c r="L230" s="156">
        <v>25</v>
      </c>
      <c r="M230" s="156"/>
      <c r="N230" s="156"/>
      <c r="O230" s="156">
        <f>P230+Q230</f>
        <v>0</v>
      </c>
      <c r="P230" s="156"/>
      <c r="Q230" s="156"/>
      <c r="R230" s="156"/>
      <c r="S230" s="156"/>
      <c r="T230" s="160" t="s">
        <v>622</v>
      </c>
    </row>
    <row r="231" ht="18" customHeight="1" spans="1:20">
      <c r="A231" s="149"/>
      <c r="B231" s="150" t="s">
        <v>623</v>
      </c>
      <c r="C231" s="151">
        <v>25.87</v>
      </c>
      <c r="D231" s="151">
        <f t="shared" si="87"/>
        <v>26.47</v>
      </c>
      <c r="E231" s="152">
        <f>SUM(E232:E233)</f>
        <v>26.47</v>
      </c>
      <c r="F231" s="152">
        <f t="shared" ref="F231:S231" si="92">SUM(F232:F233)</f>
        <v>0</v>
      </c>
      <c r="G231" s="152">
        <f t="shared" si="92"/>
        <v>3.6</v>
      </c>
      <c r="H231" s="152">
        <f t="shared" si="92"/>
        <v>7.86</v>
      </c>
      <c r="I231" s="152">
        <f t="shared" si="92"/>
        <v>15</v>
      </c>
      <c r="J231" s="152">
        <f t="shared" si="92"/>
        <v>0.01</v>
      </c>
      <c r="K231" s="152">
        <f t="shared" si="92"/>
        <v>26.47</v>
      </c>
      <c r="L231" s="152">
        <f t="shared" si="92"/>
        <v>26.47</v>
      </c>
      <c r="M231" s="152">
        <f t="shared" si="92"/>
        <v>0</v>
      </c>
      <c r="N231" s="152">
        <f t="shared" si="92"/>
        <v>0</v>
      </c>
      <c r="O231" s="152">
        <f t="shared" si="92"/>
        <v>0</v>
      </c>
      <c r="P231" s="152">
        <f t="shared" si="92"/>
        <v>0</v>
      </c>
      <c r="Q231" s="152">
        <f t="shared" si="92"/>
        <v>0</v>
      </c>
      <c r="R231" s="152">
        <f t="shared" si="92"/>
        <v>0</v>
      </c>
      <c r="S231" s="152">
        <f t="shared" si="92"/>
        <v>0</v>
      </c>
      <c r="T231" s="166"/>
    </row>
    <row r="232" ht="90" spans="1:20">
      <c r="A232" s="153">
        <v>167</v>
      </c>
      <c r="B232" s="154" t="s">
        <v>624</v>
      </c>
      <c r="C232" s="151">
        <v>25.87</v>
      </c>
      <c r="D232" s="155">
        <f t="shared" si="87"/>
        <v>26.47</v>
      </c>
      <c r="E232" s="156">
        <f>SUM(F232:J232)</f>
        <v>26.47</v>
      </c>
      <c r="F232" s="158"/>
      <c r="G232" s="158">
        <v>3.6</v>
      </c>
      <c r="H232" s="158">
        <v>7.86</v>
      </c>
      <c r="I232" s="158">
        <v>15</v>
      </c>
      <c r="J232" s="158">
        <v>0.01</v>
      </c>
      <c r="K232" s="156">
        <f>SUM(L232:O232,R232:S232)</f>
        <v>26.47</v>
      </c>
      <c r="L232" s="156">
        <v>26.47</v>
      </c>
      <c r="M232" s="156"/>
      <c r="N232" s="156"/>
      <c r="O232" s="156">
        <f>P232+Q232</f>
        <v>0</v>
      </c>
      <c r="P232" s="156"/>
      <c r="Q232" s="156"/>
      <c r="R232" s="156"/>
      <c r="S232" s="156"/>
      <c r="T232" s="160" t="s">
        <v>625</v>
      </c>
    </row>
    <row r="233" ht="18" customHeight="1" spans="1:20">
      <c r="A233" s="153">
        <v>168</v>
      </c>
      <c r="B233" s="154" t="s">
        <v>626</v>
      </c>
      <c r="C233" s="151">
        <v>0</v>
      </c>
      <c r="D233" s="155">
        <f t="shared" si="87"/>
        <v>0</v>
      </c>
      <c r="E233" s="156">
        <f>SUM(F233:J233)</f>
        <v>0</v>
      </c>
      <c r="F233" s="156"/>
      <c r="G233" s="156"/>
      <c r="H233" s="156"/>
      <c r="I233" s="156"/>
      <c r="J233" s="156"/>
      <c r="K233" s="156">
        <f>SUM(L233:O233,R233:S233)</f>
        <v>0</v>
      </c>
      <c r="L233" s="156"/>
      <c r="M233" s="156"/>
      <c r="N233" s="156"/>
      <c r="O233" s="156">
        <f>P233+Q233</f>
        <v>0</v>
      </c>
      <c r="P233" s="156"/>
      <c r="Q233" s="156"/>
      <c r="R233" s="156"/>
      <c r="S233" s="156"/>
      <c r="T233" s="160"/>
    </row>
    <row r="234" s="1" customFormat="1" ht="18" customHeight="1" spans="1:21">
      <c r="A234" s="144" t="s">
        <v>627</v>
      </c>
      <c r="B234" s="147" t="s">
        <v>81</v>
      </c>
      <c r="C234" s="148">
        <v>5</v>
      </c>
      <c r="D234" s="146">
        <f>D235</f>
        <v>0</v>
      </c>
      <c r="E234" s="146">
        <f>E235</f>
        <v>0</v>
      </c>
      <c r="F234" s="146">
        <f t="shared" ref="F234:S234" si="93">F235</f>
        <v>0</v>
      </c>
      <c r="G234" s="146">
        <f t="shared" si="93"/>
        <v>0</v>
      </c>
      <c r="H234" s="146">
        <f t="shared" si="93"/>
        <v>0</v>
      </c>
      <c r="I234" s="146">
        <f t="shared" si="93"/>
        <v>0</v>
      </c>
      <c r="J234" s="146">
        <f t="shared" si="93"/>
        <v>0</v>
      </c>
      <c r="K234" s="146">
        <f t="shared" si="93"/>
        <v>0</v>
      </c>
      <c r="L234" s="146">
        <f t="shared" si="93"/>
        <v>0</v>
      </c>
      <c r="M234" s="146">
        <f t="shared" si="93"/>
        <v>0</v>
      </c>
      <c r="N234" s="146">
        <f t="shared" si="93"/>
        <v>0</v>
      </c>
      <c r="O234" s="146">
        <f t="shared" si="93"/>
        <v>0</v>
      </c>
      <c r="P234" s="146">
        <f t="shared" si="93"/>
        <v>0</v>
      </c>
      <c r="Q234" s="146">
        <f t="shared" si="93"/>
        <v>0</v>
      </c>
      <c r="R234" s="146">
        <f t="shared" si="93"/>
        <v>0</v>
      </c>
      <c r="S234" s="146">
        <f t="shared" si="93"/>
        <v>0</v>
      </c>
      <c r="T234" s="165"/>
      <c r="U234"/>
    </row>
    <row r="235" ht="18" customHeight="1" spans="1:20">
      <c r="A235" s="149"/>
      <c r="B235" s="150" t="s">
        <v>628</v>
      </c>
      <c r="C235" s="151">
        <v>5</v>
      </c>
      <c r="D235" s="151">
        <f>L235+M235+N235</f>
        <v>0</v>
      </c>
      <c r="E235" s="152">
        <f>SUM(E236:E236)</f>
        <v>0</v>
      </c>
      <c r="F235" s="152">
        <f t="shared" ref="F235:S235" si="94">SUM(F236:F236)</f>
        <v>0</v>
      </c>
      <c r="G235" s="152">
        <f t="shared" si="94"/>
        <v>0</v>
      </c>
      <c r="H235" s="152">
        <f t="shared" si="94"/>
        <v>0</v>
      </c>
      <c r="I235" s="152">
        <f t="shared" si="94"/>
        <v>0</v>
      </c>
      <c r="J235" s="152">
        <f t="shared" si="94"/>
        <v>0</v>
      </c>
      <c r="K235" s="152">
        <f t="shared" si="94"/>
        <v>0</v>
      </c>
      <c r="L235" s="152">
        <f t="shared" si="94"/>
        <v>0</v>
      </c>
      <c r="M235" s="152">
        <f t="shared" si="94"/>
        <v>0</v>
      </c>
      <c r="N235" s="152">
        <f t="shared" si="94"/>
        <v>0</v>
      </c>
      <c r="O235" s="152">
        <f t="shared" si="94"/>
        <v>0</v>
      </c>
      <c r="P235" s="152">
        <f t="shared" si="94"/>
        <v>0</v>
      </c>
      <c r="Q235" s="152">
        <f t="shared" si="94"/>
        <v>0</v>
      </c>
      <c r="R235" s="152">
        <f t="shared" si="94"/>
        <v>0</v>
      </c>
      <c r="S235" s="152">
        <f t="shared" si="94"/>
        <v>0</v>
      </c>
      <c r="T235" s="166"/>
    </row>
    <row r="236" ht="18" customHeight="1" spans="1:20">
      <c r="A236" s="153">
        <v>169</v>
      </c>
      <c r="B236" s="154" t="s">
        <v>629</v>
      </c>
      <c r="C236" s="151">
        <v>5</v>
      </c>
      <c r="D236" s="155">
        <f>L236+M236+N236</f>
        <v>0</v>
      </c>
      <c r="E236" s="156">
        <f>SUM(F236:J236)</f>
        <v>0</v>
      </c>
      <c r="F236" s="156"/>
      <c r="G236" s="156"/>
      <c r="H236" s="156"/>
      <c r="I236" s="156"/>
      <c r="J236" s="156"/>
      <c r="K236" s="156">
        <f>SUM(L236:O236,R236:S236)</f>
        <v>0</v>
      </c>
      <c r="L236" s="156"/>
      <c r="M236" s="156"/>
      <c r="N236" s="156"/>
      <c r="O236" s="156">
        <f>P236+Q236</f>
        <v>0</v>
      </c>
      <c r="P236" s="156"/>
      <c r="Q236" s="156"/>
      <c r="R236" s="156"/>
      <c r="S236" s="156"/>
      <c r="T236" s="160"/>
    </row>
    <row r="237" s="1" customFormat="1" ht="18" customHeight="1" spans="1:21">
      <c r="A237" s="144" t="s">
        <v>630</v>
      </c>
      <c r="B237" s="147" t="s">
        <v>83</v>
      </c>
      <c r="C237" s="148">
        <v>430.64</v>
      </c>
      <c r="D237" s="146">
        <f>D238+D244+D246+D249</f>
        <v>339.05</v>
      </c>
      <c r="E237" s="146">
        <f>E238+E244+E246+E249</f>
        <v>339.05</v>
      </c>
      <c r="F237" s="146">
        <f t="shared" ref="F237:S237" si="95">F238+F244+F246+F249</f>
        <v>0</v>
      </c>
      <c r="G237" s="146">
        <f t="shared" si="95"/>
        <v>68.4</v>
      </c>
      <c r="H237" s="146">
        <f t="shared" si="95"/>
        <v>24.78</v>
      </c>
      <c r="I237" s="146">
        <f t="shared" si="95"/>
        <v>245.14</v>
      </c>
      <c r="J237" s="146">
        <f t="shared" si="95"/>
        <v>0.73</v>
      </c>
      <c r="K237" s="146">
        <f t="shared" si="95"/>
        <v>339.05</v>
      </c>
      <c r="L237" s="146">
        <f t="shared" si="95"/>
        <v>185.71</v>
      </c>
      <c r="M237" s="146">
        <f t="shared" si="95"/>
        <v>111</v>
      </c>
      <c r="N237" s="146">
        <f t="shared" si="95"/>
        <v>42.34</v>
      </c>
      <c r="O237" s="146">
        <f t="shared" si="95"/>
        <v>0</v>
      </c>
      <c r="P237" s="146">
        <f t="shared" si="95"/>
        <v>0</v>
      </c>
      <c r="Q237" s="146">
        <f t="shared" si="95"/>
        <v>0</v>
      </c>
      <c r="R237" s="146">
        <f t="shared" si="95"/>
        <v>0</v>
      </c>
      <c r="S237" s="146">
        <f t="shared" si="95"/>
        <v>0</v>
      </c>
      <c r="T237" s="165"/>
      <c r="U237"/>
    </row>
    <row r="238" ht="18" customHeight="1" spans="1:20">
      <c r="A238" s="149"/>
      <c r="B238" s="150" t="s">
        <v>631</v>
      </c>
      <c r="C238" s="151">
        <v>325.61</v>
      </c>
      <c r="D238" s="151">
        <f t="shared" ref="D238:D250" si="96">L238+M238+N238</f>
        <v>272.16</v>
      </c>
      <c r="E238" s="152">
        <f>SUM(E239:E243)</f>
        <v>272.16</v>
      </c>
      <c r="F238" s="152">
        <f t="shared" ref="F238:S238" si="97">SUM(F239:F243)</f>
        <v>0</v>
      </c>
      <c r="G238" s="152">
        <f t="shared" si="97"/>
        <v>51.6</v>
      </c>
      <c r="H238" s="152">
        <f t="shared" si="97"/>
        <v>24.78</v>
      </c>
      <c r="I238" s="152">
        <f t="shared" si="97"/>
        <v>195.34</v>
      </c>
      <c r="J238" s="152">
        <f t="shared" si="97"/>
        <v>0.44</v>
      </c>
      <c r="K238" s="152">
        <f t="shared" si="97"/>
        <v>272.16</v>
      </c>
      <c r="L238" s="152">
        <f t="shared" si="97"/>
        <v>118.82</v>
      </c>
      <c r="M238" s="152">
        <f t="shared" si="97"/>
        <v>111</v>
      </c>
      <c r="N238" s="152">
        <f t="shared" si="97"/>
        <v>42.34</v>
      </c>
      <c r="O238" s="152">
        <f t="shared" si="97"/>
        <v>0</v>
      </c>
      <c r="P238" s="152">
        <f t="shared" si="97"/>
        <v>0</v>
      </c>
      <c r="Q238" s="152">
        <f t="shared" si="97"/>
        <v>0</v>
      </c>
      <c r="R238" s="152">
        <f t="shared" si="97"/>
        <v>0</v>
      </c>
      <c r="S238" s="152">
        <f t="shared" si="97"/>
        <v>0</v>
      </c>
      <c r="T238" s="166"/>
    </row>
    <row r="239" ht="22.5" spans="1:20">
      <c r="A239" s="153">
        <v>170</v>
      </c>
      <c r="B239" s="154" t="s">
        <v>632</v>
      </c>
      <c r="C239" s="151">
        <v>104.87</v>
      </c>
      <c r="D239" s="155">
        <f t="shared" si="96"/>
        <v>110.47</v>
      </c>
      <c r="E239" s="156">
        <f>SUM(F239:J239)</f>
        <v>110.47</v>
      </c>
      <c r="F239" s="156"/>
      <c r="G239" s="156">
        <v>13.8</v>
      </c>
      <c r="H239" s="156">
        <v>9.78</v>
      </c>
      <c r="I239" s="156">
        <v>86.46</v>
      </c>
      <c r="J239" s="156">
        <v>0.43</v>
      </c>
      <c r="K239" s="156">
        <f>SUM(L239:O239,R239:S239)</f>
        <v>110.47</v>
      </c>
      <c r="L239" s="156">
        <v>54.01</v>
      </c>
      <c r="M239" s="156">
        <v>30</v>
      </c>
      <c r="N239" s="156">
        <v>26.46</v>
      </c>
      <c r="O239" s="156">
        <f>P239+Q239</f>
        <v>0</v>
      </c>
      <c r="P239" s="156"/>
      <c r="Q239" s="156"/>
      <c r="R239" s="156"/>
      <c r="S239" s="156"/>
      <c r="T239" s="160" t="s">
        <v>633</v>
      </c>
    </row>
    <row r="240" ht="18" customHeight="1" spans="1:20">
      <c r="A240" s="153">
        <v>171</v>
      </c>
      <c r="B240" s="154" t="s">
        <v>634</v>
      </c>
      <c r="C240" s="151">
        <v>3.85</v>
      </c>
      <c r="D240" s="155">
        <f t="shared" si="96"/>
        <v>5</v>
      </c>
      <c r="E240" s="156">
        <f>SUM(F240:J240)</f>
        <v>5</v>
      </c>
      <c r="F240" s="156"/>
      <c r="G240" s="156">
        <v>3</v>
      </c>
      <c r="H240" s="156"/>
      <c r="I240" s="156">
        <v>2</v>
      </c>
      <c r="J240" s="156"/>
      <c r="K240" s="156">
        <f>SUM(L240:O240,R240:S240)</f>
        <v>5</v>
      </c>
      <c r="L240" s="156">
        <v>5</v>
      </c>
      <c r="M240" s="156"/>
      <c r="N240" s="156"/>
      <c r="O240" s="156">
        <f>P240+Q240</f>
        <v>0</v>
      </c>
      <c r="P240" s="156"/>
      <c r="Q240" s="156"/>
      <c r="R240" s="156"/>
      <c r="S240" s="156"/>
      <c r="T240" s="160" t="s">
        <v>635</v>
      </c>
    </row>
    <row r="241" ht="18" customHeight="1" spans="1:20">
      <c r="A241" s="153">
        <v>172</v>
      </c>
      <c r="B241" s="154" t="s">
        <v>636</v>
      </c>
      <c r="C241" s="151">
        <v>213.89</v>
      </c>
      <c r="D241" s="155">
        <f t="shared" si="96"/>
        <v>143.69</v>
      </c>
      <c r="E241" s="156">
        <f>SUM(F241:J241)</f>
        <v>143.69</v>
      </c>
      <c r="F241" s="156"/>
      <c r="G241" s="156">
        <v>31.8</v>
      </c>
      <c r="H241" s="156">
        <v>15</v>
      </c>
      <c r="I241" s="156">
        <v>96.88</v>
      </c>
      <c r="J241" s="156">
        <v>0.01</v>
      </c>
      <c r="K241" s="156">
        <f>SUM(L241:O241,R241:S241)</f>
        <v>143.69</v>
      </c>
      <c r="L241" s="156">
        <v>46.81</v>
      </c>
      <c r="M241" s="156">
        <v>81</v>
      </c>
      <c r="N241" s="156">
        <v>15.88</v>
      </c>
      <c r="O241" s="156">
        <f>P241+Q241</f>
        <v>0</v>
      </c>
      <c r="P241" s="156"/>
      <c r="Q241" s="156"/>
      <c r="R241" s="156"/>
      <c r="S241" s="156"/>
      <c r="T241" s="160" t="s">
        <v>637</v>
      </c>
    </row>
    <row r="242" ht="18" customHeight="1" spans="1:20">
      <c r="A242" s="153">
        <v>173</v>
      </c>
      <c r="B242" s="154" t="s">
        <v>638</v>
      </c>
      <c r="C242" s="151">
        <v>3</v>
      </c>
      <c r="D242" s="155">
        <f t="shared" si="96"/>
        <v>13</v>
      </c>
      <c r="E242" s="156">
        <f>SUM(F242:J242)</f>
        <v>13</v>
      </c>
      <c r="F242" s="156"/>
      <c r="G242" s="156">
        <v>3</v>
      </c>
      <c r="H242" s="156"/>
      <c r="I242" s="156">
        <v>10</v>
      </c>
      <c r="J242" s="156"/>
      <c r="K242" s="156">
        <f>SUM(L242:O242,R242:S242)</f>
        <v>13</v>
      </c>
      <c r="L242" s="156">
        <v>13</v>
      </c>
      <c r="M242" s="156"/>
      <c r="N242" s="156"/>
      <c r="O242" s="156">
        <f>P242+Q242</f>
        <v>0</v>
      </c>
      <c r="P242" s="156"/>
      <c r="Q242" s="156"/>
      <c r="R242" s="156"/>
      <c r="S242" s="156"/>
      <c r="T242" s="160" t="s">
        <v>639</v>
      </c>
    </row>
    <row r="243" ht="18" customHeight="1" spans="1:20">
      <c r="A243" s="153">
        <v>174</v>
      </c>
      <c r="B243" s="160" t="s">
        <v>640</v>
      </c>
      <c r="C243" s="151">
        <v>0</v>
      </c>
      <c r="D243" s="155">
        <f t="shared" si="96"/>
        <v>0</v>
      </c>
      <c r="E243" s="156">
        <f>SUM(F243:J243)</f>
        <v>0</v>
      </c>
      <c r="F243" s="156"/>
      <c r="G243" s="156"/>
      <c r="H243" s="156"/>
      <c r="I243" s="156"/>
      <c r="J243" s="156"/>
      <c r="K243" s="156">
        <f>SUM(L243:O243,R243:S243)</f>
        <v>0</v>
      </c>
      <c r="L243" s="156"/>
      <c r="M243" s="156"/>
      <c r="N243" s="156"/>
      <c r="O243" s="156">
        <f>P243+Q243</f>
        <v>0</v>
      </c>
      <c r="P243" s="156"/>
      <c r="Q243" s="156"/>
      <c r="R243" s="156"/>
      <c r="S243" s="156"/>
      <c r="T243" s="160"/>
    </row>
    <row r="244" ht="18" customHeight="1" spans="1:20">
      <c r="A244" s="149"/>
      <c r="B244" s="150" t="s">
        <v>641</v>
      </c>
      <c r="C244" s="151">
        <v>3.72</v>
      </c>
      <c r="D244" s="151">
        <f t="shared" si="96"/>
        <v>3.62</v>
      </c>
      <c r="E244" s="151">
        <f t="shared" ref="E244:S244" si="98">E245</f>
        <v>3.62</v>
      </c>
      <c r="F244" s="151">
        <f t="shared" si="98"/>
        <v>0</v>
      </c>
      <c r="G244" s="151">
        <f t="shared" si="98"/>
        <v>3.6</v>
      </c>
      <c r="H244" s="151">
        <f t="shared" si="98"/>
        <v>0</v>
      </c>
      <c r="I244" s="151">
        <f t="shared" si="98"/>
        <v>0</v>
      </c>
      <c r="J244" s="151">
        <f t="shared" si="98"/>
        <v>0.02</v>
      </c>
      <c r="K244" s="151">
        <f t="shared" si="98"/>
        <v>3.62</v>
      </c>
      <c r="L244" s="151">
        <f t="shared" si="98"/>
        <v>3.62</v>
      </c>
      <c r="M244" s="151">
        <f t="shared" si="98"/>
        <v>0</v>
      </c>
      <c r="N244" s="151">
        <f t="shared" si="98"/>
        <v>0</v>
      </c>
      <c r="O244" s="151">
        <f t="shared" si="98"/>
        <v>0</v>
      </c>
      <c r="P244" s="151">
        <f t="shared" si="98"/>
        <v>0</v>
      </c>
      <c r="Q244" s="151">
        <f t="shared" si="98"/>
        <v>0</v>
      </c>
      <c r="R244" s="151">
        <f t="shared" si="98"/>
        <v>0</v>
      </c>
      <c r="S244" s="151">
        <f t="shared" si="98"/>
        <v>0</v>
      </c>
      <c r="T244" s="166"/>
    </row>
    <row r="245" ht="18" customHeight="1" spans="1:20">
      <c r="A245" s="153">
        <v>175</v>
      </c>
      <c r="B245" s="154" t="s">
        <v>642</v>
      </c>
      <c r="C245" s="151">
        <v>3.72</v>
      </c>
      <c r="D245" s="155">
        <f t="shared" si="96"/>
        <v>3.62</v>
      </c>
      <c r="E245" s="156">
        <f>SUM(F245:J245)</f>
        <v>3.62</v>
      </c>
      <c r="F245" s="156"/>
      <c r="G245" s="156">
        <v>3.6</v>
      </c>
      <c r="H245" s="156"/>
      <c r="I245" s="156"/>
      <c r="J245" s="156">
        <v>0.02</v>
      </c>
      <c r="K245" s="156">
        <f>SUM(L245:O245,R245:S245)</f>
        <v>3.62</v>
      </c>
      <c r="L245" s="156">
        <v>3.62</v>
      </c>
      <c r="M245" s="156"/>
      <c r="N245" s="156"/>
      <c r="O245" s="156">
        <f>P245+Q245</f>
        <v>0</v>
      </c>
      <c r="P245" s="156"/>
      <c r="Q245" s="156"/>
      <c r="R245" s="156"/>
      <c r="S245" s="156"/>
      <c r="T245" s="160"/>
    </row>
    <row r="246" ht="18" customHeight="1" spans="1:20">
      <c r="A246" s="149"/>
      <c r="B246" s="150" t="s">
        <v>643</v>
      </c>
      <c r="C246" s="151">
        <v>95.83</v>
      </c>
      <c r="D246" s="151">
        <f t="shared" si="96"/>
        <v>57.84</v>
      </c>
      <c r="E246" s="152">
        <f>SUM(E247:E248)</f>
        <v>57.84</v>
      </c>
      <c r="F246" s="152">
        <f t="shared" ref="F246:S246" si="99">SUM(F247:F248)</f>
        <v>0</v>
      </c>
      <c r="G246" s="152">
        <f t="shared" si="99"/>
        <v>7.8</v>
      </c>
      <c r="H246" s="152">
        <f t="shared" si="99"/>
        <v>0</v>
      </c>
      <c r="I246" s="152">
        <f t="shared" si="99"/>
        <v>49.8</v>
      </c>
      <c r="J246" s="152">
        <f t="shared" si="99"/>
        <v>0.24</v>
      </c>
      <c r="K246" s="152">
        <f t="shared" si="99"/>
        <v>57.84</v>
      </c>
      <c r="L246" s="152">
        <f t="shared" si="99"/>
        <v>57.84</v>
      </c>
      <c r="M246" s="152">
        <f t="shared" si="99"/>
        <v>0</v>
      </c>
      <c r="N246" s="152">
        <f t="shared" si="99"/>
        <v>0</v>
      </c>
      <c r="O246" s="152">
        <f t="shared" si="99"/>
        <v>0</v>
      </c>
      <c r="P246" s="152">
        <f t="shared" si="99"/>
        <v>0</v>
      </c>
      <c r="Q246" s="152">
        <f t="shared" si="99"/>
        <v>0</v>
      </c>
      <c r="R246" s="152">
        <f t="shared" si="99"/>
        <v>0</v>
      </c>
      <c r="S246" s="152">
        <f t="shared" si="99"/>
        <v>0</v>
      </c>
      <c r="T246" s="166"/>
    </row>
    <row r="247" ht="22.5" spans="1:20">
      <c r="A247" s="153">
        <v>176</v>
      </c>
      <c r="B247" s="154" t="s">
        <v>644</v>
      </c>
      <c r="C247" s="151">
        <v>81.49</v>
      </c>
      <c r="D247" s="155">
        <f t="shared" si="96"/>
        <v>41.61</v>
      </c>
      <c r="E247" s="156">
        <f>SUM(F247:J247)</f>
        <v>41.61</v>
      </c>
      <c r="F247" s="156"/>
      <c r="G247" s="156">
        <v>5.4</v>
      </c>
      <c r="H247" s="156"/>
      <c r="I247" s="156">
        <v>36</v>
      </c>
      <c r="J247" s="156">
        <v>0.21</v>
      </c>
      <c r="K247" s="156">
        <f>SUM(L247:O247,R247:S247)</f>
        <v>41.61</v>
      </c>
      <c r="L247" s="156">
        <v>41.61</v>
      </c>
      <c r="M247" s="156"/>
      <c r="N247" s="156"/>
      <c r="O247" s="156">
        <f>P247+Q247</f>
        <v>0</v>
      </c>
      <c r="P247" s="156"/>
      <c r="Q247" s="156"/>
      <c r="R247" s="156"/>
      <c r="S247" s="156"/>
      <c r="T247" s="160" t="s">
        <v>645</v>
      </c>
    </row>
    <row r="248" ht="18" customHeight="1" spans="1:20">
      <c r="A248" s="153">
        <v>177</v>
      </c>
      <c r="B248" s="154" t="s">
        <v>646</v>
      </c>
      <c r="C248" s="151">
        <v>14.34</v>
      </c>
      <c r="D248" s="155">
        <f t="shared" si="96"/>
        <v>16.23</v>
      </c>
      <c r="E248" s="156">
        <f>SUM(F248:J248)</f>
        <v>16.23</v>
      </c>
      <c r="F248" s="156"/>
      <c r="G248" s="156">
        <v>2.4</v>
      </c>
      <c r="H248" s="156"/>
      <c r="I248" s="156">
        <v>13.8</v>
      </c>
      <c r="J248" s="156">
        <v>0.03</v>
      </c>
      <c r="K248" s="156">
        <f>SUM(L248:O248,R248:S248)</f>
        <v>16.23</v>
      </c>
      <c r="L248" s="156">
        <v>16.23</v>
      </c>
      <c r="M248" s="156"/>
      <c r="N248" s="156"/>
      <c r="O248" s="156">
        <f>P248+Q248</f>
        <v>0</v>
      </c>
      <c r="P248" s="156"/>
      <c r="Q248" s="156"/>
      <c r="R248" s="156"/>
      <c r="S248" s="156"/>
      <c r="T248" s="160" t="s">
        <v>647</v>
      </c>
    </row>
    <row r="249" ht="18" customHeight="1" spans="1:20">
      <c r="A249" s="149"/>
      <c r="B249" s="150" t="s">
        <v>648</v>
      </c>
      <c r="C249" s="151">
        <v>5.48</v>
      </c>
      <c r="D249" s="151">
        <f t="shared" si="96"/>
        <v>5.43</v>
      </c>
      <c r="E249" s="151">
        <f t="shared" ref="E249:S249" si="100">E250</f>
        <v>5.43</v>
      </c>
      <c r="F249" s="151">
        <f t="shared" si="100"/>
        <v>0</v>
      </c>
      <c r="G249" s="151">
        <f t="shared" si="100"/>
        <v>5.4</v>
      </c>
      <c r="H249" s="151">
        <f t="shared" si="100"/>
        <v>0</v>
      </c>
      <c r="I249" s="151">
        <f t="shared" si="100"/>
        <v>0</v>
      </c>
      <c r="J249" s="151">
        <f t="shared" si="100"/>
        <v>0.03</v>
      </c>
      <c r="K249" s="151">
        <f t="shared" si="100"/>
        <v>5.43</v>
      </c>
      <c r="L249" s="151">
        <f t="shared" si="100"/>
        <v>5.43</v>
      </c>
      <c r="M249" s="151">
        <f t="shared" si="100"/>
        <v>0</v>
      </c>
      <c r="N249" s="151">
        <f t="shared" si="100"/>
        <v>0</v>
      </c>
      <c r="O249" s="151">
        <f t="shared" si="100"/>
        <v>0</v>
      </c>
      <c r="P249" s="151">
        <f t="shared" si="100"/>
        <v>0</v>
      </c>
      <c r="Q249" s="151">
        <f t="shared" si="100"/>
        <v>0</v>
      </c>
      <c r="R249" s="151">
        <f t="shared" si="100"/>
        <v>0</v>
      </c>
      <c r="S249" s="151">
        <f t="shared" si="100"/>
        <v>0</v>
      </c>
      <c r="T249" s="166"/>
    </row>
    <row r="250" ht="18" customHeight="1" spans="1:20">
      <c r="A250" s="153">
        <v>178</v>
      </c>
      <c r="B250" s="154" t="s">
        <v>649</v>
      </c>
      <c r="C250" s="151">
        <v>5.48</v>
      </c>
      <c r="D250" s="155">
        <f t="shared" si="96"/>
        <v>5.43</v>
      </c>
      <c r="E250" s="156">
        <f>SUM(F250:J250)</f>
        <v>5.43</v>
      </c>
      <c r="F250" s="156"/>
      <c r="G250" s="156">
        <v>5.4</v>
      </c>
      <c r="H250" s="156"/>
      <c r="I250" s="156"/>
      <c r="J250" s="156">
        <v>0.03</v>
      </c>
      <c r="K250" s="156">
        <f>SUM(L250:O250,R250:S250)</f>
        <v>5.43</v>
      </c>
      <c r="L250" s="156">
        <v>5.43</v>
      </c>
      <c r="M250" s="156"/>
      <c r="N250" s="156"/>
      <c r="O250" s="156">
        <f>P250+Q250</f>
        <v>0</v>
      </c>
      <c r="P250" s="156"/>
      <c r="Q250" s="156"/>
      <c r="R250" s="156"/>
      <c r="S250" s="156"/>
      <c r="T250" s="160"/>
    </row>
    <row r="251" s="1" customFormat="1" ht="18" customHeight="1" spans="1:21">
      <c r="A251" s="144" t="s">
        <v>650</v>
      </c>
      <c r="B251" s="147" t="s">
        <v>85</v>
      </c>
      <c r="C251" s="148">
        <v>1079.02</v>
      </c>
      <c r="D251" s="146">
        <f>D252+D255+D259+D262</f>
        <v>1036.54</v>
      </c>
      <c r="E251" s="146">
        <f>E252+E255+E259+E262</f>
        <v>1036.54</v>
      </c>
      <c r="F251" s="146">
        <f t="shared" ref="F251:S251" si="101">F252+F255+F259+F262</f>
        <v>62</v>
      </c>
      <c r="G251" s="146">
        <f t="shared" si="101"/>
        <v>396.06</v>
      </c>
      <c r="H251" s="146">
        <f t="shared" si="101"/>
        <v>104.42</v>
      </c>
      <c r="I251" s="146">
        <f t="shared" si="101"/>
        <v>471</v>
      </c>
      <c r="J251" s="146">
        <f t="shared" si="101"/>
        <v>3.06</v>
      </c>
      <c r="K251" s="146">
        <f t="shared" si="101"/>
        <v>1036.54</v>
      </c>
      <c r="L251" s="146">
        <f t="shared" si="101"/>
        <v>965.54</v>
      </c>
      <c r="M251" s="146">
        <f t="shared" si="101"/>
        <v>0</v>
      </c>
      <c r="N251" s="146">
        <f t="shared" si="101"/>
        <v>71</v>
      </c>
      <c r="O251" s="146">
        <f t="shared" si="101"/>
        <v>0</v>
      </c>
      <c r="P251" s="146">
        <f t="shared" si="101"/>
        <v>0</v>
      </c>
      <c r="Q251" s="146">
        <f t="shared" si="101"/>
        <v>0</v>
      </c>
      <c r="R251" s="146">
        <f t="shared" si="101"/>
        <v>0</v>
      </c>
      <c r="S251" s="146">
        <f t="shared" si="101"/>
        <v>0</v>
      </c>
      <c r="T251" s="165"/>
      <c r="U251"/>
    </row>
    <row r="252" ht="18" customHeight="1" spans="1:20">
      <c r="A252" s="149"/>
      <c r="B252" s="150" t="s">
        <v>651</v>
      </c>
      <c r="C252" s="151">
        <v>466.12</v>
      </c>
      <c r="D252" s="151">
        <f t="shared" ref="D252:D263" si="102">L252+M252+N252</f>
        <v>551.03</v>
      </c>
      <c r="E252" s="152">
        <f>SUM(E253:E254)</f>
        <v>551.03</v>
      </c>
      <c r="F252" s="152">
        <f t="shared" ref="F252:S252" si="103">SUM(F253:F254)</f>
        <v>16</v>
      </c>
      <c r="G252" s="152">
        <f t="shared" si="103"/>
        <v>104</v>
      </c>
      <c r="H252" s="152">
        <f t="shared" si="103"/>
        <v>28.44</v>
      </c>
      <c r="I252" s="152">
        <f t="shared" si="103"/>
        <v>401</v>
      </c>
      <c r="J252" s="152">
        <f t="shared" si="103"/>
        <v>1.59</v>
      </c>
      <c r="K252" s="152">
        <f t="shared" si="103"/>
        <v>551.03</v>
      </c>
      <c r="L252" s="152">
        <f t="shared" si="103"/>
        <v>551.03</v>
      </c>
      <c r="M252" s="152">
        <f t="shared" si="103"/>
        <v>0</v>
      </c>
      <c r="N252" s="152">
        <f t="shared" si="103"/>
        <v>0</v>
      </c>
      <c r="O252" s="152">
        <f t="shared" si="103"/>
        <v>0</v>
      </c>
      <c r="P252" s="152">
        <f t="shared" si="103"/>
        <v>0</v>
      </c>
      <c r="Q252" s="152">
        <f t="shared" si="103"/>
        <v>0</v>
      </c>
      <c r="R252" s="152">
        <f t="shared" si="103"/>
        <v>0</v>
      </c>
      <c r="S252" s="152">
        <f t="shared" si="103"/>
        <v>0</v>
      </c>
      <c r="T252" s="166"/>
    </row>
    <row r="253" s="1" customFormat="1" ht="60.95" customHeight="1" spans="1:21">
      <c r="A253" s="153">
        <v>179</v>
      </c>
      <c r="B253" s="154" t="s">
        <v>652</v>
      </c>
      <c r="C253" s="151">
        <f>260.73+0.55+153.4</f>
        <v>414.68</v>
      </c>
      <c r="D253" s="155">
        <f t="shared" si="102"/>
        <v>500.97</v>
      </c>
      <c r="E253" s="156">
        <f>SUM(F253:J253)</f>
        <v>500.97</v>
      </c>
      <c r="F253" s="158">
        <v>14</v>
      </c>
      <c r="G253" s="158">
        <v>92.8</v>
      </c>
      <c r="H253" s="158">
        <v>19.74</v>
      </c>
      <c r="I253" s="158">
        <v>373</v>
      </c>
      <c r="J253" s="158">
        <v>1.43</v>
      </c>
      <c r="K253" s="156">
        <f>SUM(L253:O253,R253:S253)</f>
        <v>500.97</v>
      </c>
      <c r="L253" s="158">
        <v>500.97</v>
      </c>
      <c r="M253" s="158"/>
      <c r="N253" s="158"/>
      <c r="O253" s="156">
        <f>P253+Q253</f>
        <v>0</v>
      </c>
      <c r="P253" s="158"/>
      <c r="Q253" s="158"/>
      <c r="R253" s="158"/>
      <c r="S253" s="158"/>
      <c r="T253" s="167" t="s">
        <v>653</v>
      </c>
      <c r="U253"/>
    </row>
    <row r="254" ht="33.75" spans="1:20">
      <c r="A254" s="153">
        <v>180</v>
      </c>
      <c r="B254" s="154" t="s">
        <v>654</v>
      </c>
      <c r="C254" s="151">
        <v>51.44</v>
      </c>
      <c r="D254" s="155">
        <f t="shared" si="102"/>
        <v>50.06</v>
      </c>
      <c r="E254" s="156">
        <f>SUM(F254:J254)</f>
        <v>50.06</v>
      </c>
      <c r="F254" s="158">
        <v>2</v>
      </c>
      <c r="G254" s="158">
        <v>11.2</v>
      </c>
      <c r="H254" s="158">
        <v>8.7</v>
      </c>
      <c r="I254" s="158">
        <v>28</v>
      </c>
      <c r="J254" s="158">
        <v>0.16</v>
      </c>
      <c r="K254" s="156">
        <f>SUM(L254:O254,R254:S254)</f>
        <v>50.06</v>
      </c>
      <c r="L254" s="156">
        <v>50.06</v>
      </c>
      <c r="M254" s="156"/>
      <c r="N254" s="156"/>
      <c r="O254" s="156">
        <f>P254+Q254</f>
        <v>0</v>
      </c>
      <c r="P254" s="156"/>
      <c r="Q254" s="156"/>
      <c r="R254" s="156"/>
      <c r="S254" s="156"/>
      <c r="T254" s="167" t="s">
        <v>655</v>
      </c>
    </row>
    <row r="255" ht="18" customHeight="1" spans="1:20">
      <c r="A255" s="149"/>
      <c r="B255" s="150" t="s">
        <v>656</v>
      </c>
      <c r="C255" s="151">
        <v>530.41</v>
      </c>
      <c r="D255" s="151">
        <f t="shared" si="102"/>
        <v>428.43</v>
      </c>
      <c r="E255" s="152">
        <f>SUM(E256:E258)</f>
        <v>428.43</v>
      </c>
      <c r="F255" s="152">
        <f t="shared" ref="F255:S255" si="104">SUM(F256:F258)</f>
        <v>38</v>
      </c>
      <c r="G255" s="152">
        <f t="shared" si="104"/>
        <v>251.86</v>
      </c>
      <c r="H255" s="152">
        <f t="shared" si="104"/>
        <v>67.46</v>
      </c>
      <c r="I255" s="152">
        <f t="shared" si="104"/>
        <v>70</v>
      </c>
      <c r="J255" s="152">
        <f t="shared" si="104"/>
        <v>1.11</v>
      </c>
      <c r="K255" s="152">
        <f t="shared" si="104"/>
        <v>428.43</v>
      </c>
      <c r="L255" s="152">
        <f t="shared" si="104"/>
        <v>357.43</v>
      </c>
      <c r="M255" s="152">
        <f t="shared" si="104"/>
        <v>0</v>
      </c>
      <c r="N255" s="152">
        <f t="shared" si="104"/>
        <v>71</v>
      </c>
      <c r="O255" s="152">
        <f t="shared" si="104"/>
        <v>0</v>
      </c>
      <c r="P255" s="152">
        <f t="shared" si="104"/>
        <v>0</v>
      </c>
      <c r="Q255" s="152">
        <f t="shared" si="104"/>
        <v>0</v>
      </c>
      <c r="R255" s="152">
        <f t="shared" si="104"/>
        <v>0</v>
      </c>
      <c r="S255" s="152">
        <f t="shared" si="104"/>
        <v>0</v>
      </c>
      <c r="T255" s="166"/>
    </row>
    <row r="256" ht="24.95" customHeight="1" spans="1:20">
      <c r="A256" s="153">
        <v>181</v>
      </c>
      <c r="B256" s="154" t="s">
        <v>657</v>
      </c>
      <c r="C256" s="151">
        <v>322.31</v>
      </c>
      <c r="D256" s="155">
        <f t="shared" si="102"/>
        <v>177.24</v>
      </c>
      <c r="E256" s="156">
        <f>SUM(F256:J256)</f>
        <v>177.24</v>
      </c>
      <c r="F256" s="156">
        <v>22</v>
      </c>
      <c r="G256" s="156">
        <v>120.86</v>
      </c>
      <c r="H256" s="156">
        <v>34.24</v>
      </c>
      <c r="I256" s="156"/>
      <c r="J256" s="156">
        <v>0.14</v>
      </c>
      <c r="K256" s="156">
        <f>SUM(L256:O256,R256:S256)</f>
        <v>177.24</v>
      </c>
      <c r="L256" s="156">
        <v>127.24</v>
      </c>
      <c r="M256" s="156"/>
      <c r="N256" s="156">
        <v>50</v>
      </c>
      <c r="O256" s="156">
        <f>P256+Q256</f>
        <v>0</v>
      </c>
      <c r="P256" s="156"/>
      <c r="Q256" s="156"/>
      <c r="R256" s="156"/>
      <c r="S256" s="156"/>
      <c r="T256" s="167" t="s">
        <v>658</v>
      </c>
    </row>
    <row r="257" ht="24.95" customHeight="1" spans="1:20">
      <c r="A257" s="153">
        <v>182</v>
      </c>
      <c r="B257" s="154" t="s">
        <v>659</v>
      </c>
      <c r="C257" s="151">
        <v>123.07</v>
      </c>
      <c r="D257" s="155">
        <f t="shared" si="102"/>
        <v>161.69</v>
      </c>
      <c r="E257" s="156">
        <f>SUM(F257:J257)</f>
        <v>161.69</v>
      </c>
      <c r="F257" s="156">
        <v>12</v>
      </c>
      <c r="G257" s="156">
        <v>94</v>
      </c>
      <c r="H257" s="156">
        <v>14.76</v>
      </c>
      <c r="I257" s="156">
        <v>40</v>
      </c>
      <c r="J257" s="156">
        <v>0.93</v>
      </c>
      <c r="K257" s="156">
        <f>SUM(L257:O257,R257:S257)</f>
        <v>161.69</v>
      </c>
      <c r="L257" s="156">
        <v>141.69</v>
      </c>
      <c r="M257" s="156"/>
      <c r="N257" s="156">
        <v>20</v>
      </c>
      <c r="O257" s="156">
        <f>P257+Q257</f>
        <v>0</v>
      </c>
      <c r="P257" s="156"/>
      <c r="Q257" s="156"/>
      <c r="R257" s="156"/>
      <c r="S257" s="156"/>
      <c r="T257" s="160" t="s">
        <v>660</v>
      </c>
    </row>
    <row r="258" ht="18" customHeight="1" spans="1:20">
      <c r="A258" s="153">
        <v>183</v>
      </c>
      <c r="B258" s="154" t="s">
        <v>661</v>
      </c>
      <c r="C258" s="151">
        <v>85.03</v>
      </c>
      <c r="D258" s="155">
        <f t="shared" si="102"/>
        <v>89.5</v>
      </c>
      <c r="E258" s="156">
        <f>SUM(F258:J258)</f>
        <v>89.5</v>
      </c>
      <c r="F258" s="156">
        <v>4</v>
      </c>
      <c r="G258" s="156">
        <v>37</v>
      </c>
      <c r="H258" s="156">
        <v>18.46</v>
      </c>
      <c r="I258" s="156">
        <v>30</v>
      </c>
      <c r="J258" s="156">
        <v>0.04</v>
      </c>
      <c r="K258" s="156">
        <f>SUM(L258:O258,R258:S258)</f>
        <v>89.5</v>
      </c>
      <c r="L258" s="156">
        <v>88.5</v>
      </c>
      <c r="M258" s="156"/>
      <c r="N258" s="156">
        <v>1</v>
      </c>
      <c r="O258" s="156">
        <f>P258+Q258</f>
        <v>0</v>
      </c>
      <c r="P258" s="156"/>
      <c r="Q258" s="156"/>
      <c r="R258" s="156"/>
      <c r="S258" s="156"/>
      <c r="T258" s="160"/>
    </row>
    <row r="259" ht="18" customHeight="1" spans="1:20">
      <c r="A259" s="149"/>
      <c r="B259" s="150" t="s">
        <v>662</v>
      </c>
      <c r="C259" s="151">
        <v>76.49</v>
      </c>
      <c r="D259" s="151">
        <f t="shared" si="102"/>
        <v>57.08</v>
      </c>
      <c r="E259" s="152">
        <f>SUM(E260:E261)</f>
        <v>57.08</v>
      </c>
      <c r="F259" s="152">
        <f t="shared" ref="F259:S259" si="105">SUM(F260:F261)</f>
        <v>8</v>
      </c>
      <c r="G259" s="152">
        <f t="shared" si="105"/>
        <v>40.2</v>
      </c>
      <c r="H259" s="152">
        <f t="shared" si="105"/>
        <v>8.52</v>
      </c>
      <c r="I259" s="152">
        <f t="shared" si="105"/>
        <v>0</v>
      </c>
      <c r="J259" s="152">
        <f t="shared" si="105"/>
        <v>0.36</v>
      </c>
      <c r="K259" s="152">
        <f t="shared" si="105"/>
        <v>57.08</v>
      </c>
      <c r="L259" s="152">
        <f t="shared" si="105"/>
        <v>57.08</v>
      </c>
      <c r="M259" s="152">
        <f t="shared" si="105"/>
        <v>0</v>
      </c>
      <c r="N259" s="152">
        <f t="shared" si="105"/>
        <v>0</v>
      </c>
      <c r="O259" s="152">
        <f t="shared" si="105"/>
        <v>0</v>
      </c>
      <c r="P259" s="152">
        <f t="shared" si="105"/>
        <v>0</v>
      </c>
      <c r="Q259" s="152">
        <f t="shared" si="105"/>
        <v>0</v>
      </c>
      <c r="R259" s="152">
        <f t="shared" si="105"/>
        <v>0</v>
      </c>
      <c r="S259" s="152">
        <f t="shared" si="105"/>
        <v>0</v>
      </c>
      <c r="T259" s="166"/>
    </row>
    <row r="260" ht="18" customHeight="1" spans="1:20">
      <c r="A260" s="153">
        <v>184</v>
      </c>
      <c r="B260" s="154" t="s">
        <v>663</v>
      </c>
      <c r="C260" s="151">
        <v>68.49</v>
      </c>
      <c r="D260" s="155">
        <f t="shared" si="102"/>
        <v>57.08</v>
      </c>
      <c r="E260" s="156">
        <f>SUM(F260:J260)</f>
        <v>57.08</v>
      </c>
      <c r="F260" s="156">
        <v>8</v>
      </c>
      <c r="G260" s="156">
        <v>40.2</v>
      </c>
      <c r="H260" s="156">
        <v>8.52</v>
      </c>
      <c r="I260" s="156"/>
      <c r="J260" s="156">
        <v>0.36</v>
      </c>
      <c r="K260" s="156">
        <f>SUM(L260:O260,R260:S260)</f>
        <v>57.08</v>
      </c>
      <c r="L260" s="156">
        <v>57.08</v>
      </c>
      <c r="M260" s="156"/>
      <c r="N260" s="156"/>
      <c r="O260" s="156">
        <f>P260+Q260</f>
        <v>0</v>
      </c>
      <c r="P260" s="156"/>
      <c r="Q260" s="156"/>
      <c r="R260" s="156"/>
      <c r="S260" s="156"/>
      <c r="T260" s="160" t="s">
        <v>664</v>
      </c>
    </row>
    <row r="261" ht="18" customHeight="1" spans="1:20">
      <c r="A261" s="153">
        <v>185</v>
      </c>
      <c r="B261" s="154" t="s">
        <v>665</v>
      </c>
      <c r="C261" s="151">
        <v>8</v>
      </c>
      <c r="D261" s="155">
        <f t="shared" si="102"/>
        <v>0</v>
      </c>
      <c r="E261" s="156">
        <f>SUM(F261:J261)</f>
        <v>0</v>
      </c>
      <c r="F261" s="156"/>
      <c r="G261" s="156"/>
      <c r="H261" s="156"/>
      <c r="I261" s="156"/>
      <c r="J261" s="156"/>
      <c r="K261" s="156">
        <f>SUM(L261:O261,R261:S261)</f>
        <v>0</v>
      </c>
      <c r="L261" s="156"/>
      <c r="M261" s="156"/>
      <c r="N261" s="156"/>
      <c r="O261" s="156">
        <f>P261+Q261</f>
        <v>0</v>
      </c>
      <c r="P261" s="156"/>
      <c r="Q261" s="156"/>
      <c r="R261" s="156"/>
      <c r="S261" s="156"/>
      <c r="T261" s="167"/>
    </row>
    <row r="262" ht="18" customHeight="1" spans="1:20">
      <c r="A262" s="149"/>
      <c r="B262" s="150" t="s">
        <v>666</v>
      </c>
      <c r="C262" s="151">
        <v>6</v>
      </c>
      <c r="D262" s="151">
        <f t="shared" si="102"/>
        <v>0</v>
      </c>
      <c r="E262" s="151">
        <f t="shared" ref="E262:S262" si="106">E263</f>
        <v>0</v>
      </c>
      <c r="F262" s="151">
        <f t="shared" si="106"/>
        <v>0</v>
      </c>
      <c r="G262" s="151">
        <f t="shared" si="106"/>
        <v>0</v>
      </c>
      <c r="H262" s="151">
        <f t="shared" si="106"/>
        <v>0</v>
      </c>
      <c r="I262" s="151">
        <f t="shared" si="106"/>
        <v>0</v>
      </c>
      <c r="J262" s="151">
        <f t="shared" si="106"/>
        <v>0</v>
      </c>
      <c r="K262" s="151">
        <f t="shared" si="106"/>
        <v>0</v>
      </c>
      <c r="L262" s="151">
        <f t="shared" si="106"/>
        <v>0</v>
      </c>
      <c r="M262" s="151">
        <f t="shared" si="106"/>
        <v>0</v>
      </c>
      <c r="N262" s="151">
        <f t="shared" si="106"/>
        <v>0</v>
      </c>
      <c r="O262" s="151">
        <f t="shared" si="106"/>
        <v>0</v>
      </c>
      <c r="P262" s="151">
        <f t="shared" si="106"/>
        <v>0</v>
      </c>
      <c r="Q262" s="151">
        <f t="shared" si="106"/>
        <v>0</v>
      </c>
      <c r="R262" s="151">
        <f t="shared" si="106"/>
        <v>0</v>
      </c>
      <c r="S262" s="151">
        <f t="shared" si="106"/>
        <v>0</v>
      </c>
      <c r="T262" s="166"/>
    </row>
    <row r="263" ht="18" customHeight="1" spans="1:20">
      <c r="A263" s="153">
        <v>186</v>
      </c>
      <c r="B263" s="154" t="s">
        <v>667</v>
      </c>
      <c r="C263" s="151">
        <v>6</v>
      </c>
      <c r="D263" s="155">
        <f t="shared" si="102"/>
        <v>0</v>
      </c>
      <c r="E263" s="156">
        <f>SUM(F263:J263)</f>
        <v>0</v>
      </c>
      <c r="F263" s="156"/>
      <c r="G263" s="156"/>
      <c r="H263" s="156"/>
      <c r="I263" s="156"/>
      <c r="J263" s="156"/>
      <c r="K263" s="156">
        <f>SUM(L263:O263,R263:S263)</f>
        <v>0</v>
      </c>
      <c r="L263" s="156"/>
      <c r="M263" s="156"/>
      <c r="N263" s="156"/>
      <c r="O263" s="156">
        <f>P263+Q263</f>
        <v>0</v>
      </c>
      <c r="P263" s="156"/>
      <c r="Q263" s="156"/>
      <c r="R263" s="156"/>
      <c r="S263" s="156"/>
      <c r="T263" s="160" t="s">
        <v>668</v>
      </c>
    </row>
    <row r="264" s="1" customFormat="1" ht="18" customHeight="1" spans="1:21">
      <c r="A264" s="144" t="s">
        <v>669</v>
      </c>
      <c r="B264" s="147" t="s">
        <v>87</v>
      </c>
      <c r="C264" s="148">
        <v>205.51</v>
      </c>
      <c r="D264" s="146">
        <f>D265+D267+D269</f>
        <v>271.29</v>
      </c>
      <c r="E264" s="146">
        <f>E265+E267+E269</f>
        <v>271.29</v>
      </c>
      <c r="F264" s="146">
        <f t="shared" ref="F264:S264" si="107">F265+F267+F269</f>
        <v>0</v>
      </c>
      <c r="G264" s="146">
        <f t="shared" si="107"/>
        <v>43.2</v>
      </c>
      <c r="H264" s="146">
        <f t="shared" si="107"/>
        <v>17.7</v>
      </c>
      <c r="I264" s="146">
        <f t="shared" si="107"/>
        <v>210.17</v>
      </c>
      <c r="J264" s="146">
        <f t="shared" si="107"/>
        <v>0.22</v>
      </c>
      <c r="K264" s="146">
        <f t="shared" si="107"/>
        <v>271.29</v>
      </c>
      <c r="L264" s="146">
        <f t="shared" si="107"/>
        <v>234.12</v>
      </c>
      <c r="M264" s="146">
        <f t="shared" si="107"/>
        <v>6.3</v>
      </c>
      <c r="N264" s="146">
        <f t="shared" si="107"/>
        <v>30.87</v>
      </c>
      <c r="O264" s="146">
        <f t="shared" si="107"/>
        <v>0</v>
      </c>
      <c r="P264" s="146">
        <f t="shared" si="107"/>
        <v>0</v>
      </c>
      <c r="Q264" s="146">
        <f t="shared" si="107"/>
        <v>0</v>
      </c>
      <c r="R264" s="146">
        <f t="shared" si="107"/>
        <v>0</v>
      </c>
      <c r="S264" s="146">
        <f t="shared" si="107"/>
        <v>0</v>
      </c>
      <c r="T264" s="165"/>
      <c r="U264"/>
    </row>
    <row r="265" ht="18" customHeight="1" spans="1:20">
      <c r="A265" s="149"/>
      <c r="B265" s="150" t="s">
        <v>670</v>
      </c>
      <c r="C265" s="151">
        <v>101.44</v>
      </c>
      <c r="D265" s="151">
        <f t="shared" ref="D265:D271" si="108">L265+M265+N265</f>
        <v>64.71</v>
      </c>
      <c r="E265" s="151">
        <f t="shared" ref="E265:S265" si="109">E266</f>
        <v>64.71</v>
      </c>
      <c r="F265" s="151">
        <f t="shared" si="109"/>
        <v>0</v>
      </c>
      <c r="G265" s="151">
        <f t="shared" si="109"/>
        <v>28.8</v>
      </c>
      <c r="H265" s="151">
        <f t="shared" si="109"/>
        <v>17.7</v>
      </c>
      <c r="I265" s="151">
        <f t="shared" si="109"/>
        <v>18</v>
      </c>
      <c r="J265" s="151">
        <f t="shared" si="109"/>
        <v>0.21</v>
      </c>
      <c r="K265" s="151">
        <f t="shared" si="109"/>
        <v>64.71</v>
      </c>
      <c r="L265" s="151">
        <f t="shared" si="109"/>
        <v>64.71</v>
      </c>
      <c r="M265" s="151">
        <f t="shared" si="109"/>
        <v>0</v>
      </c>
      <c r="N265" s="151">
        <f t="shared" si="109"/>
        <v>0</v>
      </c>
      <c r="O265" s="151">
        <f t="shared" si="109"/>
        <v>0</v>
      </c>
      <c r="P265" s="151">
        <f t="shared" si="109"/>
        <v>0</v>
      </c>
      <c r="Q265" s="151">
        <f t="shared" si="109"/>
        <v>0</v>
      </c>
      <c r="R265" s="151">
        <f t="shared" si="109"/>
        <v>0</v>
      </c>
      <c r="S265" s="151">
        <f t="shared" si="109"/>
        <v>0</v>
      </c>
      <c r="T265" s="166"/>
    </row>
    <row r="266" ht="18" customHeight="1" spans="1:20">
      <c r="A266" s="153">
        <v>187</v>
      </c>
      <c r="B266" s="154" t="s">
        <v>671</v>
      </c>
      <c r="C266" s="151">
        <v>101.44</v>
      </c>
      <c r="D266" s="155">
        <f t="shared" si="108"/>
        <v>64.71</v>
      </c>
      <c r="E266" s="156">
        <f>SUM(F266:J266)</f>
        <v>64.71</v>
      </c>
      <c r="F266" s="156"/>
      <c r="G266" s="156">
        <v>28.8</v>
      </c>
      <c r="H266" s="156">
        <v>17.7</v>
      </c>
      <c r="I266" s="156">
        <v>18</v>
      </c>
      <c r="J266" s="156">
        <v>0.21</v>
      </c>
      <c r="K266" s="156">
        <f>SUM(L266:O266,R266:S266)</f>
        <v>64.71</v>
      </c>
      <c r="L266" s="156">
        <v>64.71</v>
      </c>
      <c r="M266" s="156"/>
      <c r="N266" s="156"/>
      <c r="O266" s="156">
        <f>P266+Q266</f>
        <v>0</v>
      </c>
      <c r="P266" s="156"/>
      <c r="Q266" s="156"/>
      <c r="R266" s="156"/>
      <c r="S266" s="156"/>
      <c r="T266" s="160" t="s">
        <v>672</v>
      </c>
    </row>
    <row r="267" ht="18" customHeight="1" spans="1:20">
      <c r="A267" s="149"/>
      <c r="B267" s="150" t="s">
        <v>673</v>
      </c>
      <c r="C267" s="151">
        <v>3.6</v>
      </c>
      <c r="D267" s="151">
        <f t="shared" si="108"/>
        <v>123.6</v>
      </c>
      <c r="E267" s="151">
        <f t="shared" ref="E267:S267" si="110">E268</f>
        <v>123.6</v>
      </c>
      <c r="F267" s="151">
        <f t="shared" si="110"/>
        <v>0</v>
      </c>
      <c r="G267" s="151">
        <f t="shared" si="110"/>
        <v>3.6</v>
      </c>
      <c r="H267" s="151">
        <f t="shared" si="110"/>
        <v>0</v>
      </c>
      <c r="I267" s="151">
        <f t="shared" si="110"/>
        <v>120</v>
      </c>
      <c r="J267" s="151">
        <f t="shared" si="110"/>
        <v>0</v>
      </c>
      <c r="K267" s="151">
        <f t="shared" si="110"/>
        <v>123.6</v>
      </c>
      <c r="L267" s="151">
        <f t="shared" si="110"/>
        <v>123.6</v>
      </c>
      <c r="M267" s="151">
        <f t="shared" si="110"/>
        <v>0</v>
      </c>
      <c r="N267" s="151">
        <f t="shared" si="110"/>
        <v>0</v>
      </c>
      <c r="O267" s="151">
        <f t="shared" si="110"/>
        <v>0</v>
      </c>
      <c r="P267" s="151">
        <f t="shared" si="110"/>
        <v>0</v>
      </c>
      <c r="Q267" s="151">
        <f t="shared" si="110"/>
        <v>0</v>
      </c>
      <c r="R267" s="151">
        <f t="shared" si="110"/>
        <v>0</v>
      </c>
      <c r="S267" s="151">
        <f t="shared" si="110"/>
        <v>0</v>
      </c>
      <c r="T267" s="166"/>
    </row>
    <row r="268" ht="18" customHeight="1" spans="1:20">
      <c r="A268" s="153">
        <v>188</v>
      </c>
      <c r="B268" s="154" t="s">
        <v>674</v>
      </c>
      <c r="C268" s="151">
        <v>3.6</v>
      </c>
      <c r="D268" s="155">
        <f t="shared" si="108"/>
        <v>123.6</v>
      </c>
      <c r="E268" s="156">
        <f>SUM(F268:J268)</f>
        <v>123.6</v>
      </c>
      <c r="F268" s="156"/>
      <c r="G268" s="156">
        <v>3.6</v>
      </c>
      <c r="H268" s="156"/>
      <c r="I268" s="156">
        <v>120</v>
      </c>
      <c r="J268" s="156"/>
      <c r="K268" s="156">
        <f>SUM(L268:O268,R268:S268)</f>
        <v>123.6</v>
      </c>
      <c r="L268" s="156">
        <v>123.6</v>
      </c>
      <c r="M268" s="156"/>
      <c r="N268" s="156"/>
      <c r="O268" s="156">
        <f>P268+Q268</f>
        <v>0</v>
      </c>
      <c r="P268" s="156"/>
      <c r="Q268" s="156"/>
      <c r="R268" s="156"/>
      <c r="S268" s="156"/>
      <c r="T268" s="160" t="s">
        <v>675</v>
      </c>
    </row>
    <row r="269" ht="18" customHeight="1" spans="1:20">
      <c r="A269" s="149"/>
      <c r="B269" s="150" t="s">
        <v>676</v>
      </c>
      <c r="C269" s="151">
        <v>100.47</v>
      </c>
      <c r="D269" s="151">
        <f t="shared" si="108"/>
        <v>82.98</v>
      </c>
      <c r="E269" s="152">
        <f>SUM(E270:E271)</f>
        <v>82.98</v>
      </c>
      <c r="F269" s="152">
        <f t="shared" ref="F269:S269" si="111">SUM(F270:F271)</f>
        <v>0</v>
      </c>
      <c r="G269" s="152">
        <f t="shared" si="111"/>
        <v>10.8</v>
      </c>
      <c r="H269" s="152">
        <f t="shared" si="111"/>
        <v>0</v>
      </c>
      <c r="I269" s="152">
        <f t="shared" si="111"/>
        <v>72.17</v>
      </c>
      <c r="J269" s="152">
        <f t="shared" si="111"/>
        <v>0.01</v>
      </c>
      <c r="K269" s="152">
        <f t="shared" si="111"/>
        <v>82.98</v>
      </c>
      <c r="L269" s="152">
        <f t="shared" si="111"/>
        <v>45.81</v>
      </c>
      <c r="M269" s="152">
        <f t="shared" si="111"/>
        <v>6.3</v>
      </c>
      <c r="N269" s="152">
        <f t="shared" si="111"/>
        <v>30.87</v>
      </c>
      <c r="O269" s="152">
        <f t="shared" si="111"/>
        <v>0</v>
      </c>
      <c r="P269" s="152">
        <f t="shared" si="111"/>
        <v>0</v>
      </c>
      <c r="Q269" s="152">
        <f t="shared" si="111"/>
        <v>0</v>
      </c>
      <c r="R269" s="152">
        <f t="shared" si="111"/>
        <v>0</v>
      </c>
      <c r="S269" s="152">
        <f t="shared" si="111"/>
        <v>0</v>
      </c>
      <c r="T269" s="166"/>
    </row>
    <row r="270" ht="18" customHeight="1" spans="1:20">
      <c r="A270" s="153">
        <v>189</v>
      </c>
      <c r="B270" s="154" t="s">
        <v>677</v>
      </c>
      <c r="C270" s="151">
        <v>11.2</v>
      </c>
      <c r="D270" s="155">
        <f t="shared" si="108"/>
        <v>1.2</v>
      </c>
      <c r="E270" s="156">
        <f>SUM(F270:J270)</f>
        <v>1.2</v>
      </c>
      <c r="F270" s="156"/>
      <c r="G270" s="156">
        <v>1.2</v>
      </c>
      <c r="H270" s="156"/>
      <c r="I270" s="156"/>
      <c r="J270" s="156"/>
      <c r="K270" s="156">
        <f>SUM(L270:O270,R270:S270)</f>
        <v>1.2</v>
      </c>
      <c r="L270" s="156">
        <v>1.2</v>
      </c>
      <c r="M270" s="156"/>
      <c r="N270" s="156"/>
      <c r="O270" s="156">
        <f>P270+Q270</f>
        <v>0</v>
      </c>
      <c r="P270" s="156"/>
      <c r="Q270" s="156"/>
      <c r="R270" s="156"/>
      <c r="S270" s="156"/>
      <c r="T270" s="160"/>
    </row>
    <row r="271" ht="18" customHeight="1" spans="1:20">
      <c r="A271" s="153">
        <v>190</v>
      </c>
      <c r="B271" s="154" t="s">
        <v>678</v>
      </c>
      <c r="C271" s="151">
        <v>89.27</v>
      </c>
      <c r="D271" s="155">
        <f t="shared" si="108"/>
        <v>81.78</v>
      </c>
      <c r="E271" s="156">
        <f>SUM(F271:J271)</f>
        <v>81.78</v>
      </c>
      <c r="F271" s="156"/>
      <c r="G271" s="156">
        <v>9.6</v>
      </c>
      <c r="H271" s="156"/>
      <c r="I271" s="156">
        <v>72.17</v>
      </c>
      <c r="J271" s="156">
        <v>0.01</v>
      </c>
      <c r="K271" s="156">
        <f>SUM(L271:O271,R271:S271)</f>
        <v>81.78</v>
      </c>
      <c r="L271" s="156">
        <v>44.61</v>
      </c>
      <c r="M271" s="156">
        <v>6.3</v>
      </c>
      <c r="N271" s="156">
        <v>30.87</v>
      </c>
      <c r="O271" s="156">
        <f>P271+Q271</f>
        <v>0</v>
      </c>
      <c r="P271" s="156"/>
      <c r="Q271" s="156"/>
      <c r="R271" s="156"/>
      <c r="S271" s="156"/>
      <c r="T271" s="160" t="s">
        <v>679</v>
      </c>
    </row>
    <row r="272" s="1" customFormat="1" ht="18" customHeight="1" spans="1:21">
      <c r="A272" s="144" t="s">
        <v>680</v>
      </c>
      <c r="B272" s="147" t="s">
        <v>89</v>
      </c>
      <c r="C272" s="148">
        <v>61</v>
      </c>
      <c r="D272" s="148">
        <f t="shared" ref="D272:D275" si="112">D273</f>
        <v>63</v>
      </c>
      <c r="E272" s="148">
        <f>E273</f>
        <v>63</v>
      </c>
      <c r="F272" s="148">
        <f t="shared" ref="F272:S272" si="113">F273</f>
        <v>0</v>
      </c>
      <c r="G272" s="148">
        <f t="shared" si="113"/>
        <v>3</v>
      </c>
      <c r="H272" s="148">
        <f t="shared" si="113"/>
        <v>60</v>
      </c>
      <c r="I272" s="148">
        <f t="shared" si="113"/>
        <v>0</v>
      </c>
      <c r="J272" s="148">
        <f t="shared" si="113"/>
        <v>0</v>
      </c>
      <c r="K272" s="148">
        <f t="shared" si="113"/>
        <v>63</v>
      </c>
      <c r="L272" s="148">
        <f t="shared" si="113"/>
        <v>63</v>
      </c>
      <c r="M272" s="148">
        <f t="shared" si="113"/>
        <v>0</v>
      </c>
      <c r="N272" s="148">
        <f t="shared" si="113"/>
        <v>0</v>
      </c>
      <c r="O272" s="148">
        <f t="shared" si="113"/>
        <v>0</v>
      </c>
      <c r="P272" s="148">
        <f t="shared" si="113"/>
        <v>0</v>
      </c>
      <c r="Q272" s="148">
        <f t="shared" si="113"/>
        <v>0</v>
      </c>
      <c r="R272" s="148">
        <f t="shared" si="113"/>
        <v>0</v>
      </c>
      <c r="S272" s="148">
        <f t="shared" si="113"/>
        <v>0</v>
      </c>
      <c r="T272" s="165"/>
      <c r="U272"/>
    </row>
    <row r="273" ht="18" customHeight="1" spans="1:20">
      <c r="A273" s="149"/>
      <c r="B273" s="150" t="s">
        <v>681</v>
      </c>
      <c r="C273" s="151">
        <v>61</v>
      </c>
      <c r="D273" s="151">
        <f>L273+M273+N273</f>
        <v>63</v>
      </c>
      <c r="E273" s="151">
        <f t="shared" ref="E273:S273" si="114">E274</f>
        <v>63</v>
      </c>
      <c r="F273" s="151">
        <f t="shared" si="114"/>
        <v>0</v>
      </c>
      <c r="G273" s="151">
        <f t="shared" si="114"/>
        <v>3</v>
      </c>
      <c r="H273" s="151">
        <f t="shared" si="114"/>
        <v>60</v>
      </c>
      <c r="I273" s="151">
        <f t="shared" si="114"/>
        <v>0</v>
      </c>
      <c r="J273" s="151">
        <f t="shared" si="114"/>
        <v>0</v>
      </c>
      <c r="K273" s="151">
        <f t="shared" si="114"/>
        <v>63</v>
      </c>
      <c r="L273" s="151">
        <f t="shared" si="114"/>
        <v>63</v>
      </c>
      <c r="M273" s="151">
        <f t="shared" si="114"/>
        <v>0</v>
      </c>
      <c r="N273" s="151">
        <f t="shared" si="114"/>
        <v>0</v>
      </c>
      <c r="O273" s="151">
        <f t="shared" si="114"/>
        <v>0</v>
      </c>
      <c r="P273" s="151">
        <f t="shared" si="114"/>
        <v>0</v>
      </c>
      <c r="Q273" s="151">
        <f t="shared" si="114"/>
        <v>0</v>
      </c>
      <c r="R273" s="151">
        <f t="shared" si="114"/>
        <v>0</v>
      </c>
      <c r="S273" s="151">
        <f t="shared" si="114"/>
        <v>0</v>
      </c>
      <c r="T273" s="166"/>
    </row>
    <row r="274" ht="22.5" spans="1:20">
      <c r="A274" s="153">
        <v>191</v>
      </c>
      <c r="B274" s="154" t="s">
        <v>682</v>
      </c>
      <c r="C274" s="151">
        <v>61</v>
      </c>
      <c r="D274" s="155">
        <f>L274+M274+N274</f>
        <v>63</v>
      </c>
      <c r="E274" s="156">
        <f>SUM(F274:J274)</f>
        <v>63</v>
      </c>
      <c r="F274" s="156"/>
      <c r="G274" s="156">
        <v>3</v>
      </c>
      <c r="H274" s="156">
        <v>60</v>
      </c>
      <c r="I274" s="156"/>
      <c r="J274" s="156"/>
      <c r="K274" s="156">
        <f>SUM(L274:O274,R274:S274)</f>
        <v>63</v>
      </c>
      <c r="L274" s="156">
        <v>63</v>
      </c>
      <c r="M274" s="156"/>
      <c r="N274" s="156"/>
      <c r="O274" s="156">
        <f>P274+Q274</f>
        <v>0</v>
      </c>
      <c r="P274" s="156"/>
      <c r="Q274" s="156"/>
      <c r="R274" s="156"/>
      <c r="S274" s="156"/>
      <c r="T274" s="158" t="s">
        <v>683</v>
      </c>
    </row>
    <row r="275" s="131" customFormat="1" ht="18" customHeight="1" spans="1:21">
      <c r="A275" s="144" t="s">
        <v>684</v>
      </c>
      <c r="B275" s="147" t="s">
        <v>91</v>
      </c>
      <c r="C275" s="148">
        <v>21.36</v>
      </c>
      <c r="D275" s="148">
        <f t="shared" si="112"/>
        <v>21.51</v>
      </c>
      <c r="E275" s="148">
        <f>E276</f>
        <v>21.51</v>
      </c>
      <c r="F275" s="148">
        <f t="shared" ref="F275:S275" si="115">F276</f>
        <v>0</v>
      </c>
      <c r="G275" s="148">
        <f t="shared" si="115"/>
        <v>7.8</v>
      </c>
      <c r="H275" s="148">
        <f t="shared" si="115"/>
        <v>7.38</v>
      </c>
      <c r="I275" s="148">
        <f t="shared" si="115"/>
        <v>6</v>
      </c>
      <c r="J275" s="148">
        <f t="shared" si="115"/>
        <v>0.33</v>
      </c>
      <c r="K275" s="148">
        <f t="shared" si="115"/>
        <v>21.51</v>
      </c>
      <c r="L275" s="148">
        <f t="shared" si="115"/>
        <v>21.51</v>
      </c>
      <c r="M275" s="148">
        <f t="shared" si="115"/>
        <v>0</v>
      </c>
      <c r="N275" s="148">
        <f t="shared" si="115"/>
        <v>0</v>
      </c>
      <c r="O275" s="148">
        <f t="shared" si="115"/>
        <v>0</v>
      </c>
      <c r="P275" s="148">
        <f t="shared" si="115"/>
        <v>0</v>
      </c>
      <c r="Q275" s="148">
        <f t="shared" si="115"/>
        <v>0</v>
      </c>
      <c r="R275" s="148">
        <f t="shared" si="115"/>
        <v>0</v>
      </c>
      <c r="S275" s="148">
        <f t="shared" si="115"/>
        <v>0</v>
      </c>
      <c r="T275" s="165"/>
      <c r="U275"/>
    </row>
    <row r="276" ht="18" customHeight="1" spans="1:20">
      <c r="A276" s="149"/>
      <c r="B276" s="150" t="s">
        <v>685</v>
      </c>
      <c r="C276" s="151">
        <v>21.36</v>
      </c>
      <c r="D276" s="151">
        <f>L276+M276+N276</f>
        <v>21.51</v>
      </c>
      <c r="E276" s="151">
        <f t="shared" ref="E276:S276" si="116">E277</f>
        <v>21.51</v>
      </c>
      <c r="F276" s="151">
        <f t="shared" si="116"/>
        <v>0</v>
      </c>
      <c r="G276" s="151">
        <f t="shared" si="116"/>
        <v>7.8</v>
      </c>
      <c r="H276" s="151">
        <f t="shared" si="116"/>
        <v>7.38</v>
      </c>
      <c r="I276" s="151">
        <f t="shared" si="116"/>
        <v>6</v>
      </c>
      <c r="J276" s="151">
        <f t="shared" si="116"/>
        <v>0.33</v>
      </c>
      <c r="K276" s="151">
        <f t="shared" si="116"/>
        <v>21.51</v>
      </c>
      <c r="L276" s="151">
        <f t="shared" si="116"/>
        <v>21.51</v>
      </c>
      <c r="M276" s="151">
        <f t="shared" si="116"/>
        <v>0</v>
      </c>
      <c r="N276" s="151">
        <f t="shared" si="116"/>
        <v>0</v>
      </c>
      <c r="O276" s="151">
        <f t="shared" si="116"/>
        <v>0</v>
      </c>
      <c r="P276" s="151">
        <f t="shared" si="116"/>
        <v>0</v>
      </c>
      <c r="Q276" s="151">
        <f t="shared" si="116"/>
        <v>0</v>
      </c>
      <c r="R276" s="151">
        <f t="shared" si="116"/>
        <v>0</v>
      </c>
      <c r="S276" s="151">
        <f t="shared" si="116"/>
        <v>0</v>
      </c>
      <c r="T276" s="166"/>
    </row>
    <row r="277" ht="22.5" spans="1:20">
      <c r="A277" s="153">
        <v>192</v>
      </c>
      <c r="B277" s="154" t="s">
        <v>686</v>
      </c>
      <c r="C277" s="151">
        <v>21.36</v>
      </c>
      <c r="D277" s="155">
        <f>L277+M277+N277</f>
        <v>21.51</v>
      </c>
      <c r="E277" s="156">
        <f>SUM(F277:J277)</f>
        <v>21.51</v>
      </c>
      <c r="F277" s="156"/>
      <c r="G277" s="156">
        <v>7.8</v>
      </c>
      <c r="H277" s="156">
        <v>7.38</v>
      </c>
      <c r="I277" s="156">
        <v>6</v>
      </c>
      <c r="J277" s="156">
        <v>0.33</v>
      </c>
      <c r="K277" s="156">
        <f>SUM(L277:O277,R277:S277)</f>
        <v>21.51</v>
      </c>
      <c r="L277" s="156">
        <v>21.51</v>
      </c>
      <c r="M277" s="156"/>
      <c r="N277" s="156"/>
      <c r="O277" s="156">
        <f>P277+Q277</f>
        <v>0</v>
      </c>
      <c r="P277" s="156"/>
      <c r="Q277" s="156"/>
      <c r="R277" s="156"/>
      <c r="S277" s="156"/>
      <c r="T277" s="160" t="s">
        <v>687</v>
      </c>
    </row>
    <row r="278" s="1" customFormat="1" ht="18" customHeight="1" spans="1:21">
      <c r="A278" s="144" t="s">
        <v>688</v>
      </c>
      <c r="B278" s="175" t="s">
        <v>93</v>
      </c>
      <c r="C278" s="148">
        <v>52</v>
      </c>
      <c r="D278" s="148">
        <f>SUM(D279:D281)</f>
        <v>250</v>
      </c>
      <c r="E278" s="148">
        <f>SUM(E279:E281)</f>
        <v>250</v>
      </c>
      <c r="F278" s="148">
        <f t="shared" ref="F278:S278" si="117">SUM(F279:F281)</f>
        <v>2</v>
      </c>
      <c r="G278" s="148">
        <f t="shared" si="117"/>
        <v>1.2</v>
      </c>
      <c r="H278" s="148">
        <f t="shared" si="117"/>
        <v>0</v>
      </c>
      <c r="I278" s="148">
        <f t="shared" si="117"/>
        <v>246.8</v>
      </c>
      <c r="J278" s="148">
        <f t="shared" si="117"/>
        <v>0</v>
      </c>
      <c r="K278" s="148">
        <f t="shared" si="117"/>
        <v>250</v>
      </c>
      <c r="L278" s="148">
        <f t="shared" si="117"/>
        <v>250</v>
      </c>
      <c r="M278" s="148">
        <f t="shared" si="117"/>
        <v>0</v>
      </c>
      <c r="N278" s="148">
        <f t="shared" si="117"/>
        <v>0</v>
      </c>
      <c r="O278" s="148">
        <f t="shared" si="117"/>
        <v>0</v>
      </c>
      <c r="P278" s="148">
        <f t="shared" si="117"/>
        <v>0</v>
      </c>
      <c r="Q278" s="148">
        <f t="shared" si="117"/>
        <v>0</v>
      </c>
      <c r="R278" s="148">
        <f t="shared" si="117"/>
        <v>0</v>
      </c>
      <c r="S278" s="148">
        <f t="shared" si="117"/>
        <v>0</v>
      </c>
      <c r="T278" s="165"/>
      <c r="U278"/>
    </row>
    <row r="279" ht="28.5" customHeight="1" spans="1:20">
      <c r="A279" s="153">
        <v>193</v>
      </c>
      <c r="B279" s="160" t="s">
        <v>689</v>
      </c>
      <c r="C279" s="151">
        <v>48</v>
      </c>
      <c r="D279" s="155">
        <f>L279+M279+N279</f>
        <v>56</v>
      </c>
      <c r="E279" s="156">
        <f>SUM(F279:J279)</f>
        <v>56</v>
      </c>
      <c r="F279" s="156">
        <v>2</v>
      </c>
      <c r="G279" s="156">
        <v>1.2</v>
      </c>
      <c r="H279" s="156"/>
      <c r="I279" s="156">
        <v>52.8</v>
      </c>
      <c r="J279" s="156"/>
      <c r="K279" s="156">
        <f>SUM(L279:O279,R279:S279)</f>
        <v>56</v>
      </c>
      <c r="L279" s="156">
        <v>56</v>
      </c>
      <c r="M279" s="156"/>
      <c r="N279" s="156"/>
      <c r="O279" s="156">
        <f>P279+Q279</f>
        <v>0</v>
      </c>
      <c r="P279" s="156"/>
      <c r="Q279" s="156"/>
      <c r="R279" s="156"/>
      <c r="S279" s="156"/>
      <c r="T279" s="160" t="s">
        <v>690</v>
      </c>
    </row>
    <row r="280" ht="18" customHeight="1" spans="1:20">
      <c r="A280" s="153">
        <v>194</v>
      </c>
      <c r="B280" s="160" t="s">
        <v>691</v>
      </c>
      <c r="C280" s="151">
        <v>4</v>
      </c>
      <c r="D280" s="155">
        <f>L280+M280+N280</f>
        <v>4</v>
      </c>
      <c r="E280" s="156">
        <f>SUM(F280:J280)</f>
        <v>4</v>
      </c>
      <c r="F280" s="156"/>
      <c r="G280" s="156"/>
      <c r="H280" s="156"/>
      <c r="I280" s="156">
        <v>4</v>
      </c>
      <c r="J280" s="156"/>
      <c r="K280" s="156">
        <f>SUM(L280:O280,R280:S280)</f>
        <v>4</v>
      </c>
      <c r="L280" s="156">
        <v>4</v>
      </c>
      <c r="M280" s="156"/>
      <c r="N280" s="156"/>
      <c r="O280" s="156">
        <f>P280+Q280</f>
        <v>0</v>
      </c>
      <c r="P280" s="156"/>
      <c r="Q280" s="156"/>
      <c r="R280" s="156"/>
      <c r="S280" s="156"/>
      <c r="T280" s="160" t="s">
        <v>692</v>
      </c>
    </row>
    <row r="281" ht="32.25" customHeight="1" spans="1:20">
      <c r="A281" s="153">
        <v>195</v>
      </c>
      <c r="B281" s="160" t="s">
        <v>693</v>
      </c>
      <c r="C281" s="151">
        <v>0</v>
      </c>
      <c r="D281" s="155">
        <f>L281+M281+N281</f>
        <v>190</v>
      </c>
      <c r="E281" s="156">
        <f>SUM(F281:J281)</f>
        <v>190</v>
      </c>
      <c r="F281" s="156"/>
      <c r="G281" s="156"/>
      <c r="H281" s="156"/>
      <c r="I281" s="156">
        <v>190</v>
      </c>
      <c r="J281" s="156"/>
      <c r="K281" s="156">
        <f>SUM(L281:O281,R281:S281)</f>
        <v>190</v>
      </c>
      <c r="L281" s="156">
        <v>190</v>
      </c>
      <c r="M281" s="156"/>
      <c r="N281" s="156"/>
      <c r="O281" s="156">
        <f>P281+Q281</f>
        <v>0</v>
      </c>
      <c r="P281" s="156"/>
      <c r="Q281" s="156"/>
      <c r="R281" s="156"/>
      <c r="S281" s="156"/>
      <c r="T281" s="160" t="s">
        <v>694</v>
      </c>
    </row>
    <row r="282" s="132" customFormat="1" ht="18" customHeight="1" spans="1:21">
      <c r="A282" s="144" t="s">
        <v>695</v>
      </c>
      <c r="B282" s="147" t="s">
        <v>239</v>
      </c>
      <c r="C282" s="148">
        <f>C283+C289</f>
        <v>470.63</v>
      </c>
      <c r="D282" s="148">
        <f>D283+D289</f>
        <v>286.52</v>
      </c>
      <c r="E282" s="148">
        <f>E283+E289</f>
        <v>286.52</v>
      </c>
      <c r="F282" s="148">
        <f t="shared" ref="F282:S282" si="118">F283+F289</f>
        <v>0</v>
      </c>
      <c r="G282" s="148">
        <f t="shared" si="118"/>
        <v>65.8</v>
      </c>
      <c r="H282" s="148">
        <f t="shared" si="118"/>
        <v>37.44</v>
      </c>
      <c r="I282" s="148">
        <f t="shared" si="118"/>
        <v>182.98</v>
      </c>
      <c r="J282" s="148">
        <f t="shared" si="118"/>
        <v>0.3</v>
      </c>
      <c r="K282" s="148">
        <f t="shared" si="118"/>
        <v>286.52</v>
      </c>
      <c r="L282" s="148">
        <f t="shared" si="118"/>
        <v>124.74</v>
      </c>
      <c r="M282" s="148">
        <f t="shared" si="118"/>
        <v>63</v>
      </c>
      <c r="N282" s="148">
        <f t="shared" si="118"/>
        <v>98.78</v>
      </c>
      <c r="O282" s="148">
        <f t="shared" si="118"/>
        <v>0</v>
      </c>
      <c r="P282" s="148">
        <f t="shared" si="118"/>
        <v>0</v>
      </c>
      <c r="Q282" s="148">
        <f t="shared" si="118"/>
        <v>0</v>
      </c>
      <c r="R282" s="148">
        <f t="shared" si="118"/>
        <v>0</v>
      </c>
      <c r="S282" s="148">
        <f t="shared" si="118"/>
        <v>0</v>
      </c>
      <c r="T282" s="165"/>
      <c r="U282"/>
    </row>
    <row r="283" s="133" customFormat="1" ht="18" customHeight="1" spans="1:21">
      <c r="A283" s="149"/>
      <c r="B283" s="150" t="s">
        <v>696</v>
      </c>
      <c r="C283" s="151">
        <v>460.63</v>
      </c>
      <c r="D283" s="151">
        <f t="shared" ref="D283:D290" si="119">L283+M283+N283</f>
        <v>261.52</v>
      </c>
      <c r="E283" s="151">
        <f t="shared" ref="E283:S283" si="120">SUM(E284:E288)</f>
        <v>261.52</v>
      </c>
      <c r="F283" s="151">
        <f t="shared" si="120"/>
        <v>0</v>
      </c>
      <c r="G283" s="151">
        <f t="shared" si="120"/>
        <v>65.8</v>
      </c>
      <c r="H283" s="151">
        <f t="shared" si="120"/>
        <v>37.44</v>
      </c>
      <c r="I283" s="151">
        <f t="shared" si="120"/>
        <v>157.98</v>
      </c>
      <c r="J283" s="151">
        <f t="shared" si="120"/>
        <v>0.3</v>
      </c>
      <c r="K283" s="151">
        <f t="shared" si="120"/>
        <v>261.52</v>
      </c>
      <c r="L283" s="151">
        <f t="shared" si="120"/>
        <v>99.74</v>
      </c>
      <c r="M283" s="151">
        <f t="shared" si="120"/>
        <v>63</v>
      </c>
      <c r="N283" s="151">
        <f t="shared" si="120"/>
        <v>98.78</v>
      </c>
      <c r="O283" s="151">
        <f t="shared" si="120"/>
        <v>0</v>
      </c>
      <c r="P283" s="151">
        <f t="shared" si="120"/>
        <v>0</v>
      </c>
      <c r="Q283" s="151">
        <f t="shared" si="120"/>
        <v>0</v>
      </c>
      <c r="R283" s="151">
        <f t="shared" si="120"/>
        <v>0</v>
      </c>
      <c r="S283" s="151">
        <f t="shared" si="120"/>
        <v>0</v>
      </c>
      <c r="T283" s="166"/>
      <c r="U283"/>
    </row>
    <row r="284" s="133" customFormat="1" ht="18" customHeight="1" spans="1:21">
      <c r="A284" s="153">
        <v>196</v>
      </c>
      <c r="B284" s="154" t="s">
        <v>697</v>
      </c>
      <c r="C284" s="151">
        <v>376.57</v>
      </c>
      <c r="D284" s="155">
        <f t="shared" si="119"/>
        <v>188.48</v>
      </c>
      <c r="E284" s="156">
        <f>SUM(F284:J284)</f>
        <v>188.48</v>
      </c>
      <c r="F284" s="156"/>
      <c r="G284" s="156">
        <v>52</v>
      </c>
      <c r="H284" s="156">
        <v>37.44</v>
      </c>
      <c r="I284" s="156">
        <v>98.78</v>
      </c>
      <c r="J284" s="156">
        <v>0.26</v>
      </c>
      <c r="K284" s="156">
        <f>SUM(L284:O284,R284:S284)</f>
        <v>188.48</v>
      </c>
      <c r="L284" s="156">
        <v>89.7</v>
      </c>
      <c r="M284" s="156"/>
      <c r="N284" s="156">
        <v>98.78</v>
      </c>
      <c r="O284" s="156">
        <f>P284+Q284</f>
        <v>0</v>
      </c>
      <c r="P284" s="156"/>
      <c r="Q284" s="156"/>
      <c r="R284" s="156"/>
      <c r="S284" s="156"/>
      <c r="T284" s="160" t="s">
        <v>698</v>
      </c>
      <c r="U284"/>
    </row>
    <row r="285" s="133" customFormat="1" ht="27" customHeight="1" spans="1:21">
      <c r="A285" s="153">
        <v>197</v>
      </c>
      <c r="B285" s="154" t="s">
        <v>699</v>
      </c>
      <c r="C285" s="151">
        <v>1.67</v>
      </c>
      <c r="D285" s="155">
        <f t="shared" si="119"/>
        <v>0.02</v>
      </c>
      <c r="E285" s="156">
        <f>SUM(F285:J285)</f>
        <v>0.02</v>
      </c>
      <c r="F285" s="156"/>
      <c r="G285" s="156"/>
      <c r="H285" s="156"/>
      <c r="I285" s="156"/>
      <c r="J285" s="156">
        <v>0.02</v>
      </c>
      <c r="K285" s="156">
        <f>SUM(L285:O285,R285:S285)</f>
        <v>0.02</v>
      </c>
      <c r="L285" s="156">
        <v>0.02</v>
      </c>
      <c r="M285" s="156"/>
      <c r="N285" s="156"/>
      <c r="O285" s="156">
        <f>P285+Q285</f>
        <v>0</v>
      </c>
      <c r="P285" s="156"/>
      <c r="Q285" s="156"/>
      <c r="R285" s="156"/>
      <c r="S285" s="156"/>
      <c r="T285" s="160"/>
      <c r="U285"/>
    </row>
    <row r="286" s="133" customFormat="1" ht="33.75" spans="1:21">
      <c r="A286" s="153">
        <v>198</v>
      </c>
      <c r="B286" s="154" t="s">
        <v>700</v>
      </c>
      <c r="C286" s="151">
        <v>82.37</v>
      </c>
      <c r="D286" s="155">
        <f t="shared" si="119"/>
        <v>73</v>
      </c>
      <c r="E286" s="156">
        <f>SUM(F286:J286)</f>
        <v>73</v>
      </c>
      <c r="F286" s="156"/>
      <c r="G286" s="156">
        <v>13.8</v>
      </c>
      <c r="H286" s="156"/>
      <c r="I286" s="156">
        <v>59.2</v>
      </c>
      <c r="J286" s="156"/>
      <c r="K286" s="156">
        <f>SUM(L286:O286,R286:S286)</f>
        <v>73</v>
      </c>
      <c r="L286" s="156">
        <v>10</v>
      </c>
      <c r="M286" s="156">
        <v>63</v>
      </c>
      <c r="N286" s="156"/>
      <c r="O286" s="156">
        <f>P286+Q286</f>
        <v>0</v>
      </c>
      <c r="P286" s="156"/>
      <c r="Q286" s="156"/>
      <c r="R286" s="156"/>
      <c r="S286" s="156"/>
      <c r="T286" s="160" t="s">
        <v>701</v>
      </c>
      <c r="U286"/>
    </row>
    <row r="287" s="133" customFormat="1" ht="18" customHeight="1" spans="1:21">
      <c r="A287" s="153">
        <v>199</v>
      </c>
      <c r="B287" s="154" t="s">
        <v>702</v>
      </c>
      <c r="C287" s="151">
        <v>0</v>
      </c>
      <c r="D287" s="155">
        <f t="shared" si="119"/>
        <v>0</v>
      </c>
      <c r="E287" s="156">
        <f>SUM(F287:J287)</f>
        <v>0</v>
      </c>
      <c r="F287" s="156"/>
      <c r="G287" s="156"/>
      <c r="H287" s="156"/>
      <c r="I287" s="156"/>
      <c r="J287" s="156"/>
      <c r="K287" s="156">
        <f>SUM(L287:O287,R287:S287)</f>
        <v>0</v>
      </c>
      <c r="L287" s="156"/>
      <c r="M287" s="156"/>
      <c r="N287" s="156"/>
      <c r="O287" s="156">
        <f>P287+Q287</f>
        <v>0</v>
      </c>
      <c r="P287" s="156"/>
      <c r="Q287" s="156"/>
      <c r="R287" s="156"/>
      <c r="S287" s="156"/>
      <c r="T287" s="160"/>
      <c r="U287"/>
    </row>
    <row r="288" s="133" customFormat="1" ht="18" customHeight="1" spans="1:21">
      <c r="A288" s="153">
        <v>200</v>
      </c>
      <c r="B288" s="154" t="s">
        <v>703</v>
      </c>
      <c r="C288" s="151">
        <v>0.02</v>
      </c>
      <c r="D288" s="155">
        <f t="shared" si="119"/>
        <v>0.02</v>
      </c>
      <c r="E288" s="156">
        <f>SUM(F288:J288)</f>
        <v>0.02</v>
      </c>
      <c r="F288" s="156"/>
      <c r="G288" s="156"/>
      <c r="H288" s="156"/>
      <c r="I288" s="156"/>
      <c r="J288" s="156">
        <v>0.02</v>
      </c>
      <c r="K288" s="156">
        <f>SUM(L288:O288,R288:S288)</f>
        <v>0.02</v>
      </c>
      <c r="L288" s="156">
        <v>0.02</v>
      </c>
      <c r="M288" s="156"/>
      <c r="N288" s="156"/>
      <c r="O288" s="156">
        <f>P288+Q288</f>
        <v>0</v>
      </c>
      <c r="P288" s="156"/>
      <c r="Q288" s="156"/>
      <c r="R288" s="156"/>
      <c r="S288" s="156"/>
      <c r="T288" s="167"/>
      <c r="U288"/>
    </row>
    <row r="289" s="133" customFormat="1" ht="18" customHeight="1" spans="1:21">
      <c r="A289" s="149"/>
      <c r="B289" s="150" t="s">
        <v>704</v>
      </c>
      <c r="C289" s="151">
        <v>10</v>
      </c>
      <c r="D289" s="151">
        <f t="shared" si="119"/>
        <v>25</v>
      </c>
      <c r="E289" s="151">
        <f t="shared" ref="E289:S289" si="121">E290</f>
        <v>25</v>
      </c>
      <c r="F289" s="151">
        <f t="shared" si="121"/>
        <v>0</v>
      </c>
      <c r="G289" s="151">
        <f t="shared" si="121"/>
        <v>0</v>
      </c>
      <c r="H289" s="151">
        <f t="shared" si="121"/>
        <v>0</v>
      </c>
      <c r="I289" s="151">
        <f t="shared" si="121"/>
        <v>25</v>
      </c>
      <c r="J289" s="151">
        <f t="shared" si="121"/>
        <v>0</v>
      </c>
      <c r="K289" s="151">
        <f t="shared" si="121"/>
        <v>25</v>
      </c>
      <c r="L289" s="151">
        <f t="shared" si="121"/>
        <v>25</v>
      </c>
      <c r="M289" s="151">
        <f t="shared" si="121"/>
        <v>0</v>
      </c>
      <c r="N289" s="151">
        <f t="shared" si="121"/>
        <v>0</v>
      </c>
      <c r="O289" s="151">
        <f t="shared" si="121"/>
        <v>0</v>
      </c>
      <c r="P289" s="151">
        <f t="shared" si="121"/>
        <v>0</v>
      </c>
      <c r="Q289" s="151">
        <f t="shared" si="121"/>
        <v>0</v>
      </c>
      <c r="R289" s="151">
        <f t="shared" si="121"/>
        <v>0</v>
      </c>
      <c r="S289" s="151">
        <f t="shared" si="121"/>
        <v>0</v>
      </c>
      <c r="T289" s="166"/>
      <c r="U289"/>
    </row>
    <row r="290" s="133" customFormat="1" ht="22.5" spans="1:21">
      <c r="A290" s="153">
        <v>201</v>
      </c>
      <c r="B290" s="154" t="s">
        <v>705</v>
      </c>
      <c r="C290" s="151">
        <v>10</v>
      </c>
      <c r="D290" s="155">
        <f t="shared" si="119"/>
        <v>25</v>
      </c>
      <c r="E290" s="156">
        <f>SUM(F290:J290)</f>
        <v>25</v>
      </c>
      <c r="F290" s="156"/>
      <c r="G290" s="156"/>
      <c r="H290" s="156"/>
      <c r="I290" s="156">
        <v>25</v>
      </c>
      <c r="J290" s="156"/>
      <c r="K290" s="156">
        <f>SUM(L290:O290,R290:S290)</f>
        <v>25</v>
      </c>
      <c r="L290" s="156">
        <v>25</v>
      </c>
      <c r="M290" s="156"/>
      <c r="N290" s="156"/>
      <c r="O290" s="156">
        <f>P290+Q290</f>
        <v>0</v>
      </c>
      <c r="P290" s="156"/>
      <c r="Q290" s="156"/>
      <c r="R290" s="156"/>
      <c r="S290" s="156"/>
      <c r="T290" s="160" t="s">
        <v>706</v>
      </c>
      <c r="U290"/>
    </row>
    <row r="291" s="132" customFormat="1" ht="18" customHeight="1" spans="1:21">
      <c r="A291" s="144" t="s">
        <v>707</v>
      </c>
      <c r="B291" s="147" t="s">
        <v>100</v>
      </c>
      <c r="C291" s="148">
        <v>1.72</v>
      </c>
      <c r="D291" s="148">
        <f>D292</f>
        <v>0</v>
      </c>
      <c r="E291" s="148">
        <f>E292</f>
        <v>0</v>
      </c>
      <c r="F291" s="148">
        <f t="shared" ref="F291:S291" si="122">F292</f>
        <v>0</v>
      </c>
      <c r="G291" s="148">
        <f t="shared" si="122"/>
        <v>0</v>
      </c>
      <c r="H291" s="148">
        <f t="shared" si="122"/>
        <v>0</v>
      </c>
      <c r="I291" s="148">
        <f t="shared" si="122"/>
        <v>0</v>
      </c>
      <c r="J291" s="148">
        <f t="shared" si="122"/>
        <v>0</v>
      </c>
      <c r="K291" s="148">
        <f t="shared" si="122"/>
        <v>0</v>
      </c>
      <c r="L291" s="148">
        <f t="shared" si="122"/>
        <v>0</v>
      </c>
      <c r="M291" s="148">
        <f t="shared" si="122"/>
        <v>0</v>
      </c>
      <c r="N291" s="148">
        <f t="shared" si="122"/>
        <v>0</v>
      </c>
      <c r="O291" s="148">
        <f t="shared" si="122"/>
        <v>0</v>
      </c>
      <c r="P291" s="148">
        <f t="shared" si="122"/>
        <v>0</v>
      </c>
      <c r="Q291" s="148">
        <f t="shared" si="122"/>
        <v>0</v>
      </c>
      <c r="R291" s="148">
        <f t="shared" si="122"/>
        <v>0</v>
      </c>
      <c r="S291" s="148">
        <f t="shared" si="122"/>
        <v>0</v>
      </c>
      <c r="T291" s="165"/>
      <c r="U291"/>
    </row>
    <row r="292" s="133" customFormat="1" ht="18" customHeight="1" spans="1:21">
      <c r="A292" s="149"/>
      <c r="B292" s="150" t="s">
        <v>708</v>
      </c>
      <c r="C292" s="151">
        <v>1.72</v>
      </c>
      <c r="D292" s="151">
        <f>L292+M292+N292</f>
        <v>0</v>
      </c>
      <c r="E292" s="151">
        <f t="shared" ref="E292:S292" si="123">E293</f>
        <v>0</v>
      </c>
      <c r="F292" s="151">
        <f t="shared" si="123"/>
        <v>0</v>
      </c>
      <c r="G292" s="151">
        <f t="shared" si="123"/>
        <v>0</v>
      </c>
      <c r="H292" s="151">
        <f t="shared" si="123"/>
        <v>0</v>
      </c>
      <c r="I292" s="151">
        <f t="shared" si="123"/>
        <v>0</v>
      </c>
      <c r="J292" s="151">
        <f t="shared" si="123"/>
        <v>0</v>
      </c>
      <c r="K292" s="151">
        <f t="shared" si="123"/>
        <v>0</v>
      </c>
      <c r="L292" s="151">
        <f t="shared" si="123"/>
        <v>0</v>
      </c>
      <c r="M292" s="151">
        <f t="shared" si="123"/>
        <v>0</v>
      </c>
      <c r="N292" s="151">
        <f t="shared" si="123"/>
        <v>0</v>
      </c>
      <c r="O292" s="151">
        <f t="shared" si="123"/>
        <v>0</v>
      </c>
      <c r="P292" s="151">
        <f t="shared" si="123"/>
        <v>0</v>
      </c>
      <c r="Q292" s="151">
        <f t="shared" si="123"/>
        <v>0</v>
      </c>
      <c r="R292" s="151">
        <f t="shared" si="123"/>
        <v>0</v>
      </c>
      <c r="S292" s="151">
        <f t="shared" si="123"/>
        <v>0</v>
      </c>
      <c r="T292" s="166"/>
      <c r="U292"/>
    </row>
    <row r="293" s="133" customFormat="1" ht="18" customHeight="1" spans="1:21">
      <c r="A293" s="153">
        <v>202</v>
      </c>
      <c r="B293" s="154" t="s">
        <v>709</v>
      </c>
      <c r="C293" s="151">
        <v>1.72</v>
      </c>
      <c r="D293" s="155">
        <f>L293+M293+N293</f>
        <v>0</v>
      </c>
      <c r="E293" s="156">
        <f>SUM(F293:J293)</f>
        <v>0</v>
      </c>
      <c r="F293" s="156"/>
      <c r="G293" s="156"/>
      <c r="H293" s="156"/>
      <c r="I293" s="156"/>
      <c r="J293" s="156"/>
      <c r="K293" s="156">
        <f>SUM(L293:O293,R293:S293)</f>
        <v>0</v>
      </c>
      <c r="L293" s="156"/>
      <c r="M293" s="156"/>
      <c r="N293" s="156"/>
      <c r="O293" s="156">
        <f>P293+Q293</f>
        <v>0</v>
      </c>
      <c r="P293" s="156"/>
      <c r="Q293" s="156"/>
      <c r="R293" s="156"/>
      <c r="S293" s="156"/>
      <c r="T293" s="160"/>
      <c r="U293"/>
    </row>
    <row r="294" s="131" customFormat="1" ht="18" customHeight="1" spans="1:21">
      <c r="A294" s="144" t="s">
        <v>710</v>
      </c>
      <c r="B294" s="147" t="s">
        <v>101</v>
      </c>
      <c r="C294" s="148">
        <f>C295+C298+C300</f>
        <v>398.73</v>
      </c>
      <c r="D294" s="148">
        <f>D295+D298+D300</f>
        <v>353.14</v>
      </c>
      <c r="E294" s="148">
        <f>E295+E298+E300</f>
        <v>353.14</v>
      </c>
      <c r="F294" s="148">
        <f t="shared" ref="F294:S294" si="124">F295+F298+F300</f>
        <v>4</v>
      </c>
      <c r="G294" s="148">
        <f t="shared" si="124"/>
        <v>24.6</v>
      </c>
      <c r="H294" s="148">
        <f t="shared" si="124"/>
        <v>8.04</v>
      </c>
      <c r="I294" s="148">
        <f t="shared" si="124"/>
        <v>316.5</v>
      </c>
      <c r="J294" s="148">
        <f t="shared" si="124"/>
        <v>0</v>
      </c>
      <c r="K294" s="148">
        <f t="shared" si="124"/>
        <v>353.14</v>
      </c>
      <c r="L294" s="148">
        <f t="shared" si="124"/>
        <v>338.14</v>
      </c>
      <c r="M294" s="148">
        <f t="shared" si="124"/>
        <v>0</v>
      </c>
      <c r="N294" s="148">
        <f t="shared" si="124"/>
        <v>15</v>
      </c>
      <c r="O294" s="148">
        <f t="shared" si="124"/>
        <v>0</v>
      </c>
      <c r="P294" s="148">
        <f t="shared" si="124"/>
        <v>0</v>
      </c>
      <c r="Q294" s="148">
        <f t="shared" si="124"/>
        <v>0</v>
      </c>
      <c r="R294" s="148">
        <f t="shared" si="124"/>
        <v>0</v>
      </c>
      <c r="S294" s="148">
        <f t="shared" si="124"/>
        <v>0</v>
      </c>
      <c r="T294" s="165"/>
      <c r="U294"/>
    </row>
    <row r="295" s="133" customFormat="1" ht="18" customHeight="1" spans="1:21">
      <c r="A295" s="149"/>
      <c r="B295" s="150" t="s">
        <v>711</v>
      </c>
      <c r="C295" s="151">
        <v>387.53</v>
      </c>
      <c r="D295" s="151">
        <f t="shared" ref="D295:D302" si="125">L295+M295+N295</f>
        <v>341.94</v>
      </c>
      <c r="E295" s="151">
        <f t="shared" ref="E295:S295" si="126">SUM(E296:E297)</f>
        <v>341.94</v>
      </c>
      <c r="F295" s="151">
        <f t="shared" si="126"/>
        <v>0</v>
      </c>
      <c r="G295" s="151">
        <f t="shared" si="126"/>
        <v>17.4</v>
      </c>
      <c r="H295" s="151">
        <f t="shared" si="126"/>
        <v>8.04</v>
      </c>
      <c r="I295" s="151">
        <f t="shared" si="126"/>
        <v>316.5</v>
      </c>
      <c r="J295" s="151">
        <f t="shared" si="126"/>
        <v>0</v>
      </c>
      <c r="K295" s="151">
        <f t="shared" si="126"/>
        <v>341.94</v>
      </c>
      <c r="L295" s="151">
        <f t="shared" si="126"/>
        <v>326.94</v>
      </c>
      <c r="M295" s="151">
        <f t="shared" si="126"/>
        <v>0</v>
      </c>
      <c r="N295" s="151">
        <f t="shared" si="126"/>
        <v>15</v>
      </c>
      <c r="O295" s="151">
        <f t="shared" si="126"/>
        <v>0</v>
      </c>
      <c r="P295" s="151">
        <f t="shared" si="126"/>
        <v>0</v>
      </c>
      <c r="Q295" s="151">
        <f t="shared" si="126"/>
        <v>0</v>
      </c>
      <c r="R295" s="151">
        <f t="shared" si="126"/>
        <v>0</v>
      </c>
      <c r="S295" s="151">
        <f t="shared" si="126"/>
        <v>0</v>
      </c>
      <c r="T295" s="166"/>
      <c r="U295"/>
    </row>
    <row r="296" s="130" customFormat="1" ht="45" spans="1:21">
      <c r="A296" s="153">
        <v>203</v>
      </c>
      <c r="B296" s="154" t="s">
        <v>435</v>
      </c>
      <c r="C296" s="151">
        <v>236.5</v>
      </c>
      <c r="D296" s="155">
        <f t="shared" si="125"/>
        <v>236.5</v>
      </c>
      <c r="E296" s="156">
        <f>SUM(F296:J296)</f>
        <v>236.5</v>
      </c>
      <c r="F296" s="156"/>
      <c r="G296" s="156"/>
      <c r="H296" s="156"/>
      <c r="I296" s="156">
        <v>236.5</v>
      </c>
      <c r="J296" s="156"/>
      <c r="K296" s="156">
        <f>SUM(L296:O296,R296:S296)</f>
        <v>236.5</v>
      </c>
      <c r="L296" s="156">
        <v>221.5</v>
      </c>
      <c r="M296" s="156"/>
      <c r="N296" s="156">
        <v>15</v>
      </c>
      <c r="O296" s="156">
        <f>P296+Q296</f>
        <v>0</v>
      </c>
      <c r="P296" s="156"/>
      <c r="Q296" s="156"/>
      <c r="R296" s="156"/>
      <c r="S296" s="156"/>
      <c r="T296" s="160" t="s">
        <v>712</v>
      </c>
      <c r="U296"/>
    </row>
    <row r="297" s="130" customFormat="1" ht="22.5" spans="1:21">
      <c r="A297" s="153">
        <v>204</v>
      </c>
      <c r="B297" s="154" t="s">
        <v>713</v>
      </c>
      <c r="C297" s="151">
        <v>151.03</v>
      </c>
      <c r="D297" s="155">
        <f t="shared" si="125"/>
        <v>105.44</v>
      </c>
      <c r="E297" s="156">
        <f>SUM(F297:J297)</f>
        <v>105.44</v>
      </c>
      <c r="F297" s="156"/>
      <c r="G297" s="156">
        <v>17.4</v>
      </c>
      <c r="H297" s="156">
        <v>8.04</v>
      </c>
      <c r="I297" s="156">
        <v>80</v>
      </c>
      <c r="J297" s="156"/>
      <c r="K297" s="156">
        <f>SUM(L297:O297,R297:S297)</f>
        <v>105.44</v>
      </c>
      <c r="L297" s="156">
        <v>105.44</v>
      </c>
      <c r="M297" s="156"/>
      <c r="N297" s="156"/>
      <c r="O297" s="156">
        <f>P297+Q297</f>
        <v>0</v>
      </c>
      <c r="P297" s="156"/>
      <c r="Q297" s="156"/>
      <c r="R297" s="156"/>
      <c r="S297" s="156"/>
      <c r="T297" s="160" t="s">
        <v>714</v>
      </c>
      <c r="U297"/>
    </row>
    <row r="298" s="133" customFormat="1" ht="18" customHeight="1" spans="1:21">
      <c r="A298" s="149"/>
      <c r="B298" s="150" t="s">
        <v>715</v>
      </c>
      <c r="C298" s="151">
        <v>7.4</v>
      </c>
      <c r="D298" s="151">
        <f t="shared" si="125"/>
        <v>7.4</v>
      </c>
      <c r="E298" s="151">
        <f t="shared" ref="E298:S298" si="127">E299</f>
        <v>7.4</v>
      </c>
      <c r="F298" s="151">
        <f t="shared" si="127"/>
        <v>2</v>
      </c>
      <c r="G298" s="151">
        <f t="shared" si="127"/>
        <v>5.4</v>
      </c>
      <c r="H298" s="151">
        <f t="shared" si="127"/>
        <v>0</v>
      </c>
      <c r="I298" s="151">
        <f t="shared" si="127"/>
        <v>0</v>
      </c>
      <c r="J298" s="151">
        <f t="shared" si="127"/>
        <v>0</v>
      </c>
      <c r="K298" s="151">
        <f t="shared" si="127"/>
        <v>7.4</v>
      </c>
      <c r="L298" s="151">
        <f t="shared" si="127"/>
        <v>7.4</v>
      </c>
      <c r="M298" s="151">
        <f t="shared" si="127"/>
        <v>0</v>
      </c>
      <c r="N298" s="151">
        <f t="shared" si="127"/>
        <v>0</v>
      </c>
      <c r="O298" s="151">
        <f t="shared" si="127"/>
        <v>0</v>
      </c>
      <c r="P298" s="151">
        <f t="shared" si="127"/>
        <v>0</v>
      </c>
      <c r="Q298" s="151">
        <f t="shared" si="127"/>
        <v>0</v>
      </c>
      <c r="R298" s="151">
        <f t="shared" si="127"/>
        <v>0</v>
      </c>
      <c r="S298" s="151">
        <f t="shared" si="127"/>
        <v>0</v>
      </c>
      <c r="T298" s="166"/>
      <c r="U298"/>
    </row>
    <row r="299" s="133" customFormat="1" ht="18" customHeight="1" spans="1:21">
      <c r="A299" s="153">
        <v>205</v>
      </c>
      <c r="B299" s="154" t="s">
        <v>716</v>
      </c>
      <c r="C299" s="151">
        <v>7.4</v>
      </c>
      <c r="D299" s="155">
        <f t="shared" si="125"/>
        <v>7.4</v>
      </c>
      <c r="E299" s="156">
        <f>SUM(F299:J299)</f>
        <v>7.4</v>
      </c>
      <c r="F299" s="156">
        <v>2</v>
      </c>
      <c r="G299" s="156">
        <v>5.4</v>
      </c>
      <c r="H299" s="156"/>
      <c r="I299" s="156"/>
      <c r="J299" s="156"/>
      <c r="K299" s="156">
        <f>SUM(L299:O299,R299:S299)</f>
        <v>7.4</v>
      </c>
      <c r="L299" s="156">
        <v>7.4</v>
      </c>
      <c r="M299" s="156"/>
      <c r="N299" s="156"/>
      <c r="O299" s="156">
        <f>P299+Q299</f>
        <v>0</v>
      </c>
      <c r="P299" s="156"/>
      <c r="Q299" s="156"/>
      <c r="R299" s="156"/>
      <c r="S299" s="156"/>
      <c r="T299" s="158"/>
      <c r="U299"/>
    </row>
    <row r="300" s="133" customFormat="1" ht="18" customHeight="1" spans="1:21">
      <c r="A300" s="149"/>
      <c r="B300" s="150" t="s">
        <v>717</v>
      </c>
      <c r="C300" s="151">
        <v>3.8</v>
      </c>
      <c r="D300" s="151">
        <f t="shared" si="125"/>
        <v>3.8</v>
      </c>
      <c r="E300" s="151">
        <f t="shared" ref="E300:S300" si="128">E301</f>
        <v>3.8</v>
      </c>
      <c r="F300" s="151">
        <f t="shared" si="128"/>
        <v>2</v>
      </c>
      <c r="G300" s="151">
        <f t="shared" si="128"/>
        <v>1.8</v>
      </c>
      <c r="H300" s="151">
        <f t="shared" si="128"/>
        <v>0</v>
      </c>
      <c r="I300" s="151">
        <f t="shared" si="128"/>
        <v>0</v>
      </c>
      <c r="J300" s="151">
        <f t="shared" si="128"/>
        <v>0</v>
      </c>
      <c r="K300" s="151">
        <f t="shared" si="128"/>
        <v>3.8</v>
      </c>
      <c r="L300" s="151">
        <f t="shared" si="128"/>
        <v>3.8</v>
      </c>
      <c r="M300" s="151">
        <f t="shared" si="128"/>
        <v>0</v>
      </c>
      <c r="N300" s="151">
        <f t="shared" si="128"/>
        <v>0</v>
      </c>
      <c r="O300" s="151">
        <f t="shared" si="128"/>
        <v>0</v>
      </c>
      <c r="P300" s="151">
        <f t="shared" si="128"/>
        <v>0</v>
      </c>
      <c r="Q300" s="151">
        <f t="shared" si="128"/>
        <v>0</v>
      </c>
      <c r="R300" s="151">
        <f t="shared" si="128"/>
        <v>0</v>
      </c>
      <c r="S300" s="151">
        <f t="shared" si="128"/>
        <v>0</v>
      </c>
      <c r="T300" s="166"/>
      <c r="U300"/>
    </row>
    <row r="301" s="133" customFormat="1" ht="18" customHeight="1" spans="1:21">
      <c r="A301" s="153">
        <v>206</v>
      </c>
      <c r="B301" s="154" t="s">
        <v>718</v>
      </c>
      <c r="C301" s="155">
        <v>3.8</v>
      </c>
      <c r="D301" s="155">
        <f t="shared" si="125"/>
        <v>3.8</v>
      </c>
      <c r="E301" s="156">
        <f>SUM(F301:J301)</f>
        <v>3.8</v>
      </c>
      <c r="F301" s="156">
        <v>2</v>
      </c>
      <c r="G301" s="156">
        <v>1.8</v>
      </c>
      <c r="H301" s="156"/>
      <c r="I301" s="156"/>
      <c r="J301" s="156"/>
      <c r="K301" s="156">
        <f>SUM(L301:O301,R301:S301)</f>
        <v>3.8</v>
      </c>
      <c r="L301" s="156">
        <v>3.8</v>
      </c>
      <c r="M301" s="156"/>
      <c r="N301" s="156"/>
      <c r="O301" s="156">
        <f>P301+Q301</f>
        <v>0</v>
      </c>
      <c r="P301" s="156"/>
      <c r="Q301" s="156"/>
      <c r="R301" s="156"/>
      <c r="S301" s="156"/>
      <c r="T301" s="160" t="s">
        <v>719</v>
      </c>
      <c r="U301"/>
    </row>
    <row r="302" s="1" customFormat="1" ht="18" customHeight="1" spans="1:21">
      <c r="A302" s="144" t="s">
        <v>720</v>
      </c>
      <c r="B302" s="176" t="s">
        <v>721</v>
      </c>
      <c r="C302" s="148">
        <v>0</v>
      </c>
      <c r="D302" s="148">
        <f t="shared" si="125"/>
        <v>1000</v>
      </c>
      <c r="E302" s="146">
        <f>SUM(F302:J302)</f>
        <v>1000</v>
      </c>
      <c r="F302" s="146"/>
      <c r="G302" s="146"/>
      <c r="H302" s="146"/>
      <c r="I302" s="146">
        <v>1000</v>
      </c>
      <c r="J302" s="146"/>
      <c r="K302" s="146">
        <f>SUM(L302:O302,R302:S302)</f>
        <v>1000</v>
      </c>
      <c r="L302" s="146">
        <v>1000</v>
      </c>
      <c r="M302" s="146"/>
      <c r="N302" s="146"/>
      <c r="O302" s="146">
        <f>P302+Q302</f>
        <v>0</v>
      </c>
      <c r="P302" s="146"/>
      <c r="Q302" s="146"/>
      <c r="R302" s="146"/>
      <c r="S302" s="146"/>
      <c r="T302" s="165" t="s">
        <v>721</v>
      </c>
      <c r="U302"/>
    </row>
  </sheetData>
  <mergeCells count="15">
    <mergeCell ref="A2:T2"/>
    <mergeCell ref="D4:S4"/>
    <mergeCell ref="K5:S5"/>
    <mergeCell ref="O6:Q6"/>
    <mergeCell ref="A4:A6"/>
    <mergeCell ref="B4:B6"/>
    <mergeCell ref="C4:C6"/>
    <mergeCell ref="D5:D6"/>
    <mergeCell ref="E5:E6"/>
    <mergeCell ref="F5:F6"/>
    <mergeCell ref="G5:G6"/>
    <mergeCell ref="H5:H6"/>
    <mergeCell ref="I5:I6"/>
    <mergeCell ref="J5:J6"/>
    <mergeCell ref="T4:T6"/>
  </mergeCells>
  <printOptions horizontalCentered="1"/>
  <pageMargins left="0.15625" right="0.196527777777778" top="0.55" bottom="0.471527777777778" header="0.313888888888889" footer="0.313888888888889"/>
  <pageSetup paperSize="9" scale="93" firstPageNumber="27" fitToHeight="0" orientation="landscape" useFirstPageNumber="1"/>
  <headerFooter>
    <oddFooter>&amp;C-&amp;P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7"/>
  <sheetViews>
    <sheetView view="pageBreakPreview" zoomScaleNormal="100" topLeftCell="B1" workbookViewId="0">
      <selection activeCell="M14" sqref="M14"/>
    </sheetView>
  </sheetViews>
  <sheetFormatPr defaultColWidth="9" defaultRowHeight="12"/>
  <cols>
    <col min="1" max="1" width="27" style="105" customWidth="1"/>
    <col min="2" max="10" width="10.625" style="105" customWidth="1"/>
    <col min="11" max="11" width="9" style="106" customWidth="1"/>
    <col min="12" max="16384" width="9" style="106"/>
  </cols>
  <sheetData>
    <row r="1" ht="14.25" spans="1:1">
      <c r="A1" s="107" t="s">
        <v>114</v>
      </c>
    </row>
    <row r="2" ht="26.25" customHeight="1" spans="1:10">
      <c r="A2" s="108" t="s">
        <v>722</v>
      </c>
      <c r="B2" s="108"/>
      <c r="C2" s="108"/>
      <c r="D2" s="108"/>
      <c r="E2" s="108"/>
      <c r="F2" s="108"/>
      <c r="G2" s="108"/>
      <c r="H2" s="108"/>
      <c r="I2" s="108"/>
      <c r="J2" s="108"/>
    </row>
    <row r="3" spans="3:10">
      <c r="C3" s="109"/>
      <c r="D3" s="110"/>
      <c r="E3" s="111"/>
      <c r="F3" s="111"/>
      <c r="G3" s="111"/>
      <c r="H3" s="112"/>
      <c r="I3" s="112"/>
      <c r="J3" s="112" t="s">
        <v>2</v>
      </c>
    </row>
    <row r="4" ht="26.1" customHeight="1" spans="1:10">
      <c r="A4" s="113" t="s">
        <v>723</v>
      </c>
      <c r="B4" s="114" t="s">
        <v>724</v>
      </c>
      <c r="C4" s="115"/>
      <c r="D4" s="116"/>
      <c r="E4" s="114" t="s">
        <v>725</v>
      </c>
      <c r="F4" s="115"/>
      <c r="G4" s="116"/>
      <c r="H4" s="114" t="s">
        <v>726</v>
      </c>
      <c r="I4" s="115"/>
      <c r="J4" s="116"/>
    </row>
    <row r="5" ht="26.1" customHeight="1" spans="1:10">
      <c r="A5" s="117"/>
      <c r="B5" s="118" t="s">
        <v>185</v>
      </c>
      <c r="C5" s="119" t="s">
        <v>727</v>
      </c>
      <c r="D5" s="119" t="s">
        <v>728</v>
      </c>
      <c r="E5" s="118" t="s">
        <v>185</v>
      </c>
      <c r="F5" s="119" t="s">
        <v>727</v>
      </c>
      <c r="G5" s="119" t="s">
        <v>728</v>
      </c>
      <c r="H5" s="118" t="s">
        <v>185</v>
      </c>
      <c r="I5" s="119" t="s">
        <v>727</v>
      </c>
      <c r="J5" s="119" t="s">
        <v>728</v>
      </c>
    </row>
    <row r="6" s="103" customFormat="1" ht="18.95" customHeight="1" spans="1:12">
      <c r="A6" s="120" t="s">
        <v>729</v>
      </c>
      <c r="B6" s="121" t="e">
        <f t="shared" ref="B6:B31" si="0">C6+D6</f>
        <v>#REF!</v>
      </c>
      <c r="C6" s="121">
        <f t="shared" ref="C6:G6" si="1">SUM(C7:C31)</f>
        <v>130560.59</v>
      </c>
      <c r="D6" s="121" t="e">
        <f t="shared" si="1"/>
        <v>#REF!</v>
      </c>
      <c r="E6" s="121">
        <f t="shared" si="1"/>
        <v>227282.873727547</v>
      </c>
      <c r="F6" s="121">
        <f t="shared" si="1"/>
        <v>120155.164131547</v>
      </c>
      <c r="G6" s="121">
        <f t="shared" si="1"/>
        <v>107127.709596</v>
      </c>
      <c r="H6" s="121" t="e">
        <f t="shared" ref="H6:H31" si="2">B6-E6</f>
        <v>#REF!</v>
      </c>
      <c r="I6" s="121">
        <f t="shared" ref="I6:I31" si="3">C6-F6</f>
        <v>10405.4258684533</v>
      </c>
      <c r="J6" s="121" t="e">
        <f t="shared" ref="J6:J31" si="4">D6-G6</f>
        <v>#REF!</v>
      </c>
      <c r="K6" s="103">
        <v>107127</v>
      </c>
      <c r="L6" s="109" t="e">
        <f>D6-K6</f>
        <v>#REF!</v>
      </c>
    </row>
    <row r="7" ht="18.95" customHeight="1" spans="1:11">
      <c r="A7" s="122" t="s">
        <v>730</v>
      </c>
      <c r="B7" s="123" t="e">
        <f t="shared" si="0"/>
        <v>#REF!</v>
      </c>
      <c r="C7" s="124">
        <f>县本级支出二!D7+县本级支出二!G7</f>
        <v>23100.48404056</v>
      </c>
      <c r="D7" s="124" t="e">
        <f>县本级支出二!E7+县本级支出二!H7</f>
        <v>#REF!</v>
      </c>
      <c r="E7" s="124">
        <f t="shared" ref="E7:E31" si="5">F7+G7</f>
        <v>32945.1716284</v>
      </c>
      <c r="F7" s="124">
        <v>22861.9316284</v>
      </c>
      <c r="G7" s="124">
        <v>10083.24</v>
      </c>
      <c r="H7" s="124" t="e">
        <f t="shared" si="2"/>
        <v>#REF!</v>
      </c>
      <c r="I7" s="124">
        <f t="shared" si="3"/>
        <v>238.552412159996</v>
      </c>
      <c r="J7" s="124" t="e">
        <f t="shared" si="4"/>
        <v>#REF!</v>
      </c>
      <c r="K7" s="105"/>
    </row>
    <row r="8" ht="18.95" customHeight="1" spans="1:11">
      <c r="A8" s="122" t="s">
        <v>731</v>
      </c>
      <c r="B8" s="123" t="e">
        <f t="shared" si="0"/>
        <v>#REF!</v>
      </c>
      <c r="C8" s="124">
        <f>县本级支出二!D8+县本级支出二!G8</f>
        <v>9737.56013936</v>
      </c>
      <c r="D8" s="124" t="e">
        <f>县本级支出二!E8+县本级支出二!H8</f>
        <v>#REF!</v>
      </c>
      <c r="E8" s="123">
        <f t="shared" si="5"/>
        <v>11081.3954</v>
      </c>
      <c r="F8" s="124">
        <v>9213.3854</v>
      </c>
      <c r="G8" s="124">
        <v>1868.01</v>
      </c>
      <c r="H8" s="124" t="e">
        <f t="shared" si="2"/>
        <v>#REF!</v>
      </c>
      <c r="I8" s="124">
        <f t="shared" si="3"/>
        <v>524.174739360002</v>
      </c>
      <c r="J8" s="124" t="e">
        <f t="shared" si="4"/>
        <v>#REF!</v>
      </c>
      <c r="K8" s="105"/>
    </row>
    <row r="9" ht="18.95" customHeight="1" spans="1:11">
      <c r="A9" s="122" t="s">
        <v>732</v>
      </c>
      <c r="B9" s="123" t="e">
        <f t="shared" si="0"/>
        <v>#REF!</v>
      </c>
      <c r="C9" s="124">
        <f>县本级支出二!D9+县本级支出二!G9</f>
        <v>48907.78</v>
      </c>
      <c r="D9" s="124" t="e">
        <f>县本级支出二!E9+县本级支出二!H9</f>
        <v>#REF!</v>
      </c>
      <c r="E9" s="123">
        <f t="shared" si="5"/>
        <v>62978.967448</v>
      </c>
      <c r="F9" s="124">
        <v>47571.497448</v>
      </c>
      <c r="G9" s="124">
        <v>15407.47</v>
      </c>
      <c r="H9" s="124" t="e">
        <f t="shared" si="2"/>
        <v>#REF!</v>
      </c>
      <c r="I9" s="124">
        <f t="shared" si="3"/>
        <v>1336.282552</v>
      </c>
      <c r="J9" s="124" t="e">
        <f t="shared" si="4"/>
        <v>#REF!</v>
      </c>
      <c r="K9" s="105"/>
    </row>
    <row r="10" ht="18.95" customHeight="1" spans="1:11">
      <c r="A10" s="122" t="s">
        <v>733</v>
      </c>
      <c r="B10" s="123" t="e">
        <f t="shared" si="0"/>
        <v>#REF!</v>
      </c>
      <c r="C10" s="124">
        <f>县本级支出二!D10+县本级支出二!G10</f>
        <v>156.2</v>
      </c>
      <c r="D10" s="124" t="e">
        <f>县本级支出二!E10+县本级支出二!H10</f>
        <v>#REF!</v>
      </c>
      <c r="E10" s="123">
        <f t="shared" si="5"/>
        <v>13398.60068</v>
      </c>
      <c r="F10" s="124">
        <v>124.99788</v>
      </c>
      <c r="G10" s="124">
        <v>13273.6028</v>
      </c>
      <c r="H10" s="124" t="e">
        <f t="shared" si="2"/>
        <v>#REF!</v>
      </c>
      <c r="I10" s="124">
        <f t="shared" si="3"/>
        <v>31.20212</v>
      </c>
      <c r="J10" s="124" t="e">
        <f t="shared" si="4"/>
        <v>#REF!</v>
      </c>
      <c r="K10" s="105"/>
    </row>
    <row r="11" ht="18.95" customHeight="1" spans="1:11">
      <c r="A11" s="122" t="s">
        <v>734</v>
      </c>
      <c r="B11" s="123" t="e">
        <f t="shared" si="0"/>
        <v>#REF!</v>
      </c>
      <c r="C11" s="124">
        <f>县本级支出二!D11+县本级支出二!G11</f>
        <v>1939.40664136</v>
      </c>
      <c r="D11" s="124" t="e">
        <f>县本级支出二!E11+县本级支出二!H11</f>
        <v>#REF!</v>
      </c>
      <c r="E11" s="123">
        <f t="shared" si="5"/>
        <v>1893.97884296</v>
      </c>
      <c r="F11" s="124">
        <v>1890.47884296</v>
      </c>
      <c r="G11" s="124">
        <v>3.5</v>
      </c>
      <c r="H11" s="124" t="e">
        <f t="shared" si="2"/>
        <v>#REF!</v>
      </c>
      <c r="I11" s="124">
        <f t="shared" si="3"/>
        <v>48.9277984</v>
      </c>
      <c r="J11" s="124" t="e">
        <f t="shared" si="4"/>
        <v>#REF!</v>
      </c>
      <c r="K11" s="105"/>
    </row>
    <row r="12" ht="18.95" customHeight="1" spans="1:11">
      <c r="A12" s="122" t="s">
        <v>735</v>
      </c>
      <c r="B12" s="123" t="e">
        <f t="shared" si="0"/>
        <v>#REF!</v>
      </c>
      <c r="C12" s="124">
        <f>县本级支出二!D12+县本级支出二!G12</f>
        <v>19668.51829608</v>
      </c>
      <c r="D12" s="124" t="e">
        <f>县本级支出二!E12+县本级支出二!H12</f>
        <v>#REF!</v>
      </c>
      <c r="E12" s="123">
        <f t="shared" si="5"/>
        <v>18255.6596344</v>
      </c>
      <c r="F12" s="124">
        <v>11475.0330944</v>
      </c>
      <c r="G12" s="124">
        <v>6780.62654</v>
      </c>
      <c r="H12" s="124" t="e">
        <f t="shared" si="2"/>
        <v>#REF!</v>
      </c>
      <c r="I12" s="124">
        <f t="shared" si="3"/>
        <v>8193.48520168</v>
      </c>
      <c r="J12" s="124" t="e">
        <f t="shared" si="4"/>
        <v>#REF!</v>
      </c>
      <c r="K12" s="105"/>
    </row>
    <row r="13" ht="18.95" customHeight="1" spans="1:11">
      <c r="A13" s="122" t="s">
        <v>736</v>
      </c>
      <c r="B13" s="123" t="e">
        <f t="shared" si="0"/>
        <v>#REF!</v>
      </c>
      <c r="C13" s="124">
        <f>县本级支出二!D13+县本级支出二!G13</f>
        <v>6504.56899024</v>
      </c>
      <c r="D13" s="124" t="e">
        <f>县本级支出二!E13+县本级支出二!H13</f>
        <v>#REF!</v>
      </c>
      <c r="E13" s="123">
        <f t="shared" si="5"/>
        <v>11624.86303136</v>
      </c>
      <c r="F13" s="124">
        <v>7441.06303136</v>
      </c>
      <c r="G13" s="124">
        <v>4183.8</v>
      </c>
      <c r="H13" s="124" t="e">
        <f t="shared" si="2"/>
        <v>#REF!</v>
      </c>
      <c r="I13" s="124">
        <f t="shared" si="3"/>
        <v>-936.49404112</v>
      </c>
      <c r="J13" s="124" t="e">
        <f t="shared" si="4"/>
        <v>#REF!</v>
      </c>
      <c r="K13" s="105"/>
    </row>
    <row r="14" ht="18.95" customHeight="1" spans="1:11">
      <c r="A14" s="122" t="s">
        <v>737</v>
      </c>
      <c r="B14" s="123" t="e">
        <f t="shared" si="0"/>
        <v>#REF!</v>
      </c>
      <c r="C14" s="124">
        <f>县本级支出二!D14+县本级支出二!G14</f>
        <v>0</v>
      </c>
      <c r="D14" s="124" t="e">
        <f>县本级支出二!E14+县本级支出二!H14</f>
        <v>#REF!</v>
      </c>
      <c r="E14" s="123">
        <f t="shared" si="5"/>
        <v>3693.75832</v>
      </c>
      <c r="F14" s="124">
        <v>6.47832</v>
      </c>
      <c r="G14" s="124">
        <v>3687.28</v>
      </c>
      <c r="H14" s="124" t="e">
        <f t="shared" si="2"/>
        <v>#REF!</v>
      </c>
      <c r="I14" s="124">
        <f t="shared" si="3"/>
        <v>-6.47832</v>
      </c>
      <c r="J14" s="124" t="e">
        <f t="shared" si="4"/>
        <v>#REF!</v>
      </c>
      <c r="K14" s="105"/>
    </row>
    <row r="15" ht="18.95" customHeight="1" spans="1:11">
      <c r="A15" s="125" t="s">
        <v>738</v>
      </c>
      <c r="B15" s="123" t="e">
        <f t="shared" si="0"/>
        <v>#REF!</v>
      </c>
      <c r="C15" s="124">
        <f>县本级支出二!D15+县本级支出二!G15</f>
        <v>2455.03109792</v>
      </c>
      <c r="D15" s="124" t="e">
        <f>县本级支出二!E15+县本级支出二!H15</f>
        <v>#REF!</v>
      </c>
      <c r="E15" s="123">
        <f t="shared" si="5"/>
        <v>22892.17106416</v>
      </c>
      <c r="F15" s="124">
        <v>2660.88126416</v>
      </c>
      <c r="G15" s="124">
        <v>20231.2898</v>
      </c>
      <c r="H15" s="124" t="e">
        <f t="shared" si="2"/>
        <v>#REF!</v>
      </c>
      <c r="I15" s="124">
        <f t="shared" si="3"/>
        <v>-205.85016624</v>
      </c>
      <c r="J15" s="124" t="e">
        <f t="shared" si="4"/>
        <v>#REF!</v>
      </c>
      <c r="K15" s="105"/>
    </row>
    <row r="16" ht="18.95" customHeight="1" spans="1:11">
      <c r="A16" s="122" t="s">
        <v>739</v>
      </c>
      <c r="B16" s="123" t="e">
        <f t="shared" si="0"/>
        <v>#REF!</v>
      </c>
      <c r="C16" s="124">
        <f>县本级支出二!D16+县本级支出二!G16</f>
        <v>11897.29587464</v>
      </c>
      <c r="D16" s="124" t="e">
        <f>县本级支出二!E16+县本级支出二!H16</f>
        <v>#REF!</v>
      </c>
      <c r="E16" s="123">
        <f t="shared" si="5"/>
        <v>32592.2931064</v>
      </c>
      <c r="F16" s="124">
        <v>11559.3747204</v>
      </c>
      <c r="G16" s="124">
        <v>21032.918386</v>
      </c>
      <c r="H16" s="124" t="e">
        <f t="shared" si="2"/>
        <v>#REF!</v>
      </c>
      <c r="I16" s="124">
        <f t="shared" si="3"/>
        <v>337.921154240001</v>
      </c>
      <c r="J16" s="124" t="e">
        <f t="shared" si="4"/>
        <v>#REF!</v>
      </c>
      <c r="K16" s="105"/>
    </row>
    <row r="17" ht="18.95" customHeight="1" spans="1:11">
      <c r="A17" s="122" t="s">
        <v>740</v>
      </c>
      <c r="B17" s="123" t="e">
        <f t="shared" si="0"/>
        <v>#REF!</v>
      </c>
      <c r="C17" s="124">
        <f>县本级支出二!D17+县本级支出二!G17</f>
        <v>1191.88417824</v>
      </c>
      <c r="D17" s="124" t="e">
        <f>县本级支出二!E17+县本级支出二!H17</f>
        <v>#REF!</v>
      </c>
      <c r="E17" s="123">
        <f t="shared" si="5"/>
        <v>2116.67818192</v>
      </c>
      <c r="F17" s="124">
        <v>1116.67818192</v>
      </c>
      <c r="G17" s="124">
        <v>1000</v>
      </c>
      <c r="H17" s="124" t="e">
        <f t="shared" si="2"/>
        <v>#REF!</v>
      </c>
      <c r="I17" s="124">
        <f t="shared" si="3"/>
        <v>75.2059963199999</v>
      </c>
      <c r="J17" s="124" t="e">
        <f t="shared" si="4"/>
        <v>#REF!</v>
      </c>
      <c r="K17" s="105"/>
    </row>
    <row r="18" ht="18.95" customHeight="1" spans="1:11">
      <c r="A18" s="122" t="s">
        <v>741</v>
      </c>
      <c r="B18" s="123" t="e">
        <f t="shared" si="0"/>
        <v>#REF!</v>
      </c>
      <c r="C18" s="124">
        <f>县本级支出二!D18+县本级支出二!G18</f>
        <v>712.4307416</v>
      </c>
      <c r="D18" s="124" t="e">
        <f>县本级支出二!E18+县本级支出二!H18</f>
        <v>#REF!</v>
      </c>
      <c r="E18" s="123">
        <f t="shared" si="5"/>
        <v>887.09055328</v>
      </c>
      <c r="F18" s="124">
        <v>887.09055328</v>
      </c>
      <c r="G18" s="124">
        <v>0</v>
      </c>
      <c r="H18" s="124" t="e">
        <f t="shared" si="2"/>
        <v>#REF!</v>
      </c>
      <c r="I18" s="124">
        <f t="shared" si="3"/>
        <v>-174.65981168</v>
      </c>
      <c r="J18" s="124" t="e">
        <f t="shared" si="4"/>
        <v>#REF!</v>
      </c>
      <c r="K18" s="105"/>
    </row>
    <row r="19" ht="18.95" customHeight="1" spans="1:11">
      <c r="A19" s="122" t="s">
        <v>742</v>
      </c>
      <c r="B19" s="123" t="e">
        <f t="shared" si="0"/>
        <v>#REF!</v>
      </c>
      <c r="C19" s="124">
        <f>县本级支出二!D19+县本级支出二!G19</f>
        <v>195.39</v>
      </c>
      <c r="D19" s="124" t="e">
        <f>县本级支出二!E19+县本级支出二!H19</f>
        <v>#REF!</v>
      </c>
      <c r="E19" s="123">
        <f t="shared" si="5"/>
        <v>201.15776</v>
      </c>
      <c r="F19" s="124">
        <v>196.45776</v>
      </c>
      <c r="G19" s="124">
        <v>4.7</v>
      </c>
      <c r="H19" s="124" t="e">
        <f t="shared" si="2"/>
        <v>#REF!</v>
      </c>
      <c r="I19" s="124">
        <f t="shared" si="3"/>
        <v>-1.06776000000002</v>
      </c>
      <c r="J19" s="124" t="e">
        <f t="shared" si="4"/>
        <v>#REF!</v>
      </c>
      <c r="K19" s="105"/>
    </row>
    <row r="20" ht="18.95" customHeight="1" spans="1:11">
      <c r="A20" s="122" t="s">
        <v>743</v>
      </c>
      <c r="B20" s="123">
        <f t="shared" si="0"/>
        <v>250</v>
      </c>
      <c r="C20" s="124">
        <f>县本级支出二!D20+县本级支出二!G20</f>
        <v>250</v>
      </c>
      <c r="D20" s="124">
        <f>县本级支出二!E20+县本级支出二!H20</f>
        <v>0</v>
      </c>
      <c r="E20" s="123">
        <f t="shared" si="5"/>
        <v>52</v>
      </c>
      <c r="F20" s="124">
        <v>52</v>
      </c>
      <c r="G20" s="124">
        <v>0</v>
      </c>
      <c r="H20" s="124">
        <f t="shared" si="2"/>
        <v>198</v>
      </c>
      <c r="I20" s="124">
        <f t="shared" si="3"/>
        <v>198</v>
      </c>
      <c r="J20" s="124">
        <f t="shared" si="4"/>
        <v>0</v>
      </c>
      <c r="K20" s="105"/>
    </row>
    <row r="21" ht="18.95" customHeight="1" spans="1:11">
      <c r="A21" s="126" t="s">
        <v>744</v>
      </c>
      <c r="B21" s="123">
        <f t="shared" si="0"/>
        <v>0</v>
      </c>
      <c r="C21" s="124">
        <f>县本级支出二!D21+县本级支出二!G21</f>
        <v>0</v>
      </c>
      <c r="D21" s="124">
        <f>县本级支出二!E21+县本级支出二!H21</f>
        <v>0</v>
      </c>
      <c r="E21" s="123">
        <f t="shared" si="5"/>
        <v>50</v>
      </c>
      <c r="F21" s="124"/>
      <c r="G21" s="124">
        <v>50</v>
      </c>
      <c r="H21" s="124">
        <f t="shared" si="2"/>
        <v>-50</v>
      </c>
      <c r="I21" s="124">
        <f t="shared" si="3"/>
        <v>0</v>
      </c>
      <c r="J21" s="124">
        <f t="shared" si="4"/>
        <v>-50</v>
      </c>
      <c r="K21" s="105"/>
    </row>
    <row r="22" ht="18.95" customHeight="1" spans="1:11">
      <c r="A22" s="126" t="s">
        <v>745</v>
      </c>
      <c r="B22" s="123" t="e">
        <f t="shared" si="0"/>
        <v>#REF!</v>
      </c>
      <c r="C22" s="124">
        <f>县本级支出二!D22+县本级支出二!G22</f>
        <v>1826.42</v>
      </c>
      <c r="D22" s="124" t="e">
        <f>县本级支出二!E22+县本级支出二!H22</f>
        <v>#REF!</v>
      </c>
      <c r="E22" s="123">
        <f t="shared" si="5"/>
        <v>2024.10745</v>
      </c>
      <c r="F22" s="124">
        <v>2024.10538</v>
      </c>
      <c r="G22" s="124">
        <v>0.00207000000000335</v>
      </c>
      <c r="H22" s="124" t="e">
        <f t="shared" si="2"/>
        <v>#REF!</v>
      </c>
      <c r="I22" s="124">
        <f t="shared" si="3"/>
        <v>-197.68538</v>
      </c>
      <c r="J22" s="124" t="e">
        <f t="shared" si="4"/>
        <v>#REF!</v>
      </c>
      <c r="K22" s="105"/>
    </row>
    <row r="23" ht="18.95" customHeight="1" spans="1:11">
      <c r="A23" s="126" t="s">
        <v>746</v>
      </c>
      <c r="B23" s="123">
        <f t="shared" si="0"/>
        <v>0</v>
      </c>
      <c r="C23" s="124">
        <f>县本级支出二!D23+县本级支出二!G23</f>
        <v>0</v>
      </c>
      <c r="D23" s="124">
        <f>县本级支出二!E23+县本级支出二!H23</f>
        <v>0</v>
      </c>
      <c r="E23" s="123">
        <f t="shared" si="5"/>
        <v>0</v>
      </c>
      <c r="F23" s="124">
        <v>0</v>
      </c>
      <c r="G23" s="124">
        <v>0</v>
      </c>
      <c r="H23" s="124">
        <f t="shared" si="2"/>
        <v>0</v>
      </c>
      <c r="I23" s="124">
        <f t="shared" si="3"/>
        <v>0</v>
      </c>
      <c r="J23" s="124">
        <f t="shared" si="4"/>
        <v>0</v>
      </c>
      <c r="K23" s="105"/>
    </row>
    <row r="24" ht="18.95" customHeight="1" spans="1:11">
      <c r="A24" s="126" t="s">
        <v>747</v>
      </c>
      <c r="B24" s="123" t="e">
        <f t="shared" si="0"/>
        <v>#REF!</v>
      </c>
      <c r="C24" s="124">
        <f>县本级支出二!D24+县本级支出二!G24</f>
        <v>0</v>
      </c>
      <c r="D24" s="124" t="e">
        <f>县本级支出二!E24+县本级支出二!H24</f>
        <v>#REF!</v>
      </c>
      <c r="E24" s="123">
        <f t="shared" si="5"/>
        <v>308.97276</v>
      </c>
      <c r="F24" s="124">
        <v>33.97276</v>
      </c>
      <c r="G24" s="124">
        <v>275</v>
      </c>
      <c r="H24" s="124" t="e">
        <f t="shared" si="2"/>
        <v>#REF!</v>
      </c>
      <c r="I24" s="124">
        <f t="shared" si="3"/>
        <v>-33.97276</v>
      </c>
      <c r="J24" s="124" t="e">
        <f t="shared" si="4"/>
        <v>#REF!</v>
      </c>
      <c r="K24" s="105"/>
    </row>
    <row r="25" ht="18.95" customHeight="1" spans="1:11">
      <c r="A25" s="126" t="s">
        <v>748</v>
      </c>
      <c r="B25" s="123" t="e">
        <f t="shared" si="0"/>
        <v>#REF!</v>
      </c>
      <c r="C25" s="124">
        <f>县本级支出二!D25+县本级支出二!G25</f>
        <v>1017.62</v>
      </c>
      <c r="D25" s="124" t="e">
        <f>县本级支出二!E25+县本级支出二!H25</f>
        <v>#REF!</v>
      </c>
      <c r="E25" s="123">
        <f t="shared" si="5"/>
        <v>1359.73786666667</v>
      </c>
      <c r="F25" s="124">
        <v>1039.73786666667</v>
      </c>
      <c r="G25" s="124">
        <v>320</v>
      </c>
      <c r="H25" s="124" t="e">
        <f t="shared" si="2"/>
        <v>#REF!</v>
      </c>
      <c r="I25" s="124">
        <f t="shared" si="3"/>
        <v>-22.11786666667</v>
      </c>
      <c r="J25" s="124" t="e">
        <f t="shared" si="4"/>
        <v>#REF!</v>
      </c>
      <c r="K25" s="105"/>
    </row>
    <row r="26" ht="18.95" customHeight="1" spans="1:11">
      <c r="A26" s="126" t="s">
        <v>749</v>
      </c>
      <c r="B26" s="123" t="e">
        <f t="shared" si="0"/>
        <v>#REF!</v>
      </c>
      <c r="C26" s="124">
        <f>县本级支出二!D26+县本级支出二!G26</f>
        <v>0</v>
      </c>
      <c r="D26" s="124" t="e">
        <f>县本级支出二!E26+县本级支出二!H26</f>
        <v>#REF!</v>
      </c>
      <c r="E26" s="123">
        <f t="shared" si="5"/>
        <v>0</v>
      </c>
      <c r="F26" s="124">
        <v>0</v>
      </c>
      <c r="G26" s="124">
        <v>0</v>
      </c>
      <c r="H26" s="124" t="e">
        <f t="shared" si="2"/>
        <v>#REF!</v>
      </c>
      <c r="I26" s="124">
        <f t="shared" si="3"/>
        <v>0</v>
      </c>
      <c r="J26" s="124" t="e">
        <f t="shared" si="4"/>
        <v>#REF!</v>
      </c>
      <c r="K26" s="105"/>
    </row>
    <row r="27" ht="18.95" customHeight="1" spans="1:11">
      <c r="A27" s="126" t="s">
        <v>750</v>
      </c>
      <c r="B27" s="123" t="e">
        <f t="shared" si="0"/>
        <v>#REF!</v>
      </c>
      <c r="C27" s="124">
        <f>县本级支出二!D27+县本级支出二!G27</f>
        <v>0</v>
      </c>
      <c r="D27" s="124" t="e">
        <f>县本级支出二!E27+县本级支出二!H27</f>
        <v>#REF!</v>
      </c>
      <c r="E27" s="123">
        <f t="shared" si="5"/>
        <v>430</v>
      </c>
      <c r="F27" s="124">
        <v>0</v>
      </c>
      <c r="G27" s="124">
        <v>430</v>
      </c>
      <c r="H27" s="124" t="e">
        <f t="shared" si="2"/>
        <v>#REF!</v>
      </c>
      <c r="I27" s="124">
        <f t="shared" si="3"/>
        <v>0</v>
      </c>
      <c r="J27" s="124" t="e">
        <f t="shared" si="4"/>
        <v>#REF!</v>
      </c>
      <c r="K27" s="105"/>
    </row>
    <row r="28" ht="18.95" customHeight="1" spans="1:11">
      <c r="A28" s="126" t="s">
        <v>751</v>
      </c>
      <c r="B28" s="123" t="e">
        <f t="shared" si="0"/>
        <v>#REF!</v>
      </c>
      <c r="C28" s="124">
        <f>县本级支出二!D28+县本级支出二!G28</f>
        <v>0</v>
      </c>
      <c r="D28" s="124" t="e">
        <f>县本级支出二!E28+县本级支出二!H28</f>
        <v>#REF!</v>
      </c>
      <c r="E28" s="123">
        <f t="shared" si="5"/>
        <v>0</v>
      </c>
      <c r="F28" s="124">
        <v>0</v>
      </c>
      <c r="G28" s="124">
        <v>0</v>
      </c>
      <c r="H28" s="124" t="e">
        <f t="shared" si="2"/>
        <v>#REF!</v>
      </c>
      <c r="I28" s="124">
        <f t="shared" si="3"/>
        <v>0</v>
      </c>
      <c r="J28" s="124" t="e">
        <f t="shared" si="4"/>
        <v>#REF!</v>
      </c>
      <c r="K28" s="105"/>
    </row>
    <row r="29" ht="18.95" customHeight="1" spans="1:11">
      <c r="A29" s="127" t="s">
        <v>752</v>
      </c>
      <c r="B29" s="123" t="e">
        <f t="shared" si="0"/>
        <v>#REF!</v>
      </c>
      <c r="C29" s="124">
        <f>县本级支出二!D29+县本级支出二!G29</f>
        <v>0</v>
      </c>
      <c r="D29" s="124" t="e">
        <f>县本级支出二!E29+县本级支出二!H29</f>
        <v>#REF!</v>
      </c>
      <c r="E29" s="123">
        <f t="shared" si="5"/>
        <v>8495.25</v>
      </c>
      <c r="F29" s="124">
        <v>0</v>
      </c>
      <c r="G29" s="124">
        <v>8495.25</v>
      </c>
      <c r="H29" s="124" t="e">
        <f t="shared" si="2"/>
        <v>#REF!</v>
      </c>
      <c r="I29" s="124">
        <f t="shared" si="3"/>
        <v>0</v>
      </c>
      <c r="J29" s="124" t="e">
        <f t="shared" si="4"/>
        <v>#REF!</v>
      </c>
      <c r="K29" s="105"/>
    </row>
    <row r="30" ht="18.95" customHeight="1" spans="1:11">
      <c r="A30" s="127" t="s">
        <v>753</v>
      </c>
      <c r="B30" s="123" t="e">
        <f t="shared" si="0"/>
        <v>#REF!</v>
      </c>
      <c r="C30" s="124">
        <f>县本级支出二!D30+县本级支出二!G30</f>
        <v>0</v>
      </c>
      <c r="D30" s="124" t="e">
        <f>县本级支出二!E30+县本级支出二!H30</f>
        <v>#REF!</v>
      </c>
      <c r="E30" s="123">
        <f t="shared" si="5"/>
        <v>1.02</v>
      </c>
      <c r="F30" s="124">
        <v>0</v>
      </c>
      <c r="G30" s="124">
        <v>1.02</v>
      </c>
      <c r="H30" s="124" t="e">
        <f t="shared" si="2"/>
        <v>#REF!</v>
      </c>
      <c r="I30" s="124">
        <f t="shared" si="3"/>
        <v>0</v>
      </c>
      <c r="J30" s="124" t="e">
        <f t="shared" si="4"/>
        <v>#REF!</v>
      </c>
      <c r="K30" s="105"/>
    </row>
    <row r="31" s="104" customFormat="1" ht="18.95" customHeight="1" spans="1:11">
      <c r="A31" s="126" t="s">
        <v>754</v>
      </c>
      <c r="B31" s="123">
        <f t="shared" si="0"/>
        <v>1000</v>
      </c>
      <c r="C31" s="124">
        <f>县本级支出二!D31+县本级支出二!G31</f>
        <v>1000</v>
      </c>
      <c r="D31" s="124">
        <f>县本级支出二!E31+县本级支出二!H31</f>
        <v>0</v>
      </c>
      <c r="E31" s="123">
        <f t="shared" si="5"/>
        <v>0</v>
      </c>
      <c r="F31" s="124">
        <v>0</v>
      </c>
      <c r="G31" s="124">
        <v>0</v>
      </c>
      <c r="H31" s="124">
        <f t="shared" si="2"/>
        <v>1000</v>
      </c>
      <c r="I31" s="124">
        <f t="shared" si="3"/>
        <v>1000</v>
      </c>
      <c r="J31" s="124">
        <f t="shared" si="4"/>
        <v>0</v>
      </c>
      <c r="K31" s="105"/>
    </row>
    <row r="87" spans="3:3">
      <c r="C87" s="105">
        <v>3023.4</v>
      </c>
    </row>
  </sheetData>
  <mergeCells count="5">
    <mergeCell ref="A2:J2"/>
    <mergeCell ref="B4:D4"/>
    <mergeCell ref="E4:G4"/>
    <mergeCell ref="H4:J4"/>
    <mergeCell ref="A4:A5"/>
  </mergeCells>
  <printOptions horizontalCentered="1"/>
  <pageMargins left="0.707638888888889" right="0.707638888888889" top="0.275" bottom="0.235416666666667" header="0.235416666666667" footer="0.196527777777778"/>
  <pageSetup paperSize="9" scale="93" orientation="landscape" horizontalDpi="1200" verticalDpi="1200"/>
  <headerFooter/>
  <rowBreaks count="1" manualBreakCount="1">
    <brk id="31" max="9"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4"/>
  <sheetViews>
    <sheetView view="pageBreakPreview" zoomScaleNormal="100" topLeftCell="A19" workbookViewId="0">
      <selection activeCell="M14" sqref="M14"/>
    </sheetView>
  </sheetViews>
  <sheetFormatPr defaultColWidth="9" defaultRowHeight="14.25"/>
  <cols>
    <col min="1" max="1" width="28.875" style="59" customWidth="1"/>
    <col min="2" max="2" width="14" style="59" customWidth="1"/>
    <col min="3" max="3" width="11.375" style="60" customWidth="1"/>
    <col min="4" max="5" width="12.25" style="59" customWidth="1"/>
    <col min="6" max="6" width="49.75" style="59" customWidth="1"/>
    <col min="7" max="7" width="61.5" style="59" customWidth="1"/>
    <col min="8" max="8" width="90.375" style="59" hidden="1" customWidth="1"/>
    <col min="9" max="9" width="9" style="59"/>
    <col min="10" max="10" width="39.5" style="61" customWidth="1"/>
    <col min="11" max="16384" width="9" style="61"/>
  </cols>
  <sheetData>
    <row r="1" s="56" customFormat="1" ht="20.1" customHeight="1" spans="1:9">
      <c r="A1" s="62"/>
      <c r="B1" s="62"/>
      <c r="C1" s="63"/>
      <c r="D1" s="64"/>
      <c r="E1" s="64"/>
      <c r="F1" s="64"/>
      <c r="G1" s="64"/>
      <c r="H1" s="64"/>
      <c r="I1" s="64"/>
    </row>
    <row r="2" ht="25.5" customHeight="1" spans="1:8">
      <c r="A2" s="2" t="s">
        <v>755</v>
      </c>
      <c r="B2" s="2"/>
      <c r="C2" s="2"/>
      <c r="D2" s="2"/>
      <c r="E2" s="2"/>
      <c r="F2" s="2"/>
      <c r="G2"/>
      <c r="H2"/>
    </row>
    <row r="3" s="57" customFormat="1" ht="30" customHeight="1" spans="1:9">
      <c r="A3" s="65"/>
      <c r="B3" s="65"/>
      <c r="C3" s="66"/>
      <c r="D3" s="67"/>
      <c r="E3" s="67"/>
      <c r="F3" s="68" t="s">
        <v>63</v>
      </c>
      <c r="G3" s="68" t="s">
        <v>63</v>
      </c>
      <c r="H3" s="69" t="s">
        <v>2</v>
      </c>
      <c r="I3" s="67"/>
    </row>
    <row r="4" customHeight="1" spans="1:8">
      <c r="A4" s="70" t="s">
        <v>723</v>
      </c>
      <c r="B4" s="71" t="s">
        <v>724</v>
      </c>
      <c r="C4" s="71" t="s">
        <v>725</v>
      </c>
      <c r="D4" s="70" t="s">
        <v>756</v>
      </c>
      <c r="E4" s="71"/>
      <c r="F4" s="70" t="s">
        <v>757</v>
      </c>
      <c r="G4" s="70" t="s">
        <v>758</v>
      </c>
      <c r="H4" s="70" t="s">
        <v>759</v>
      </c>
    </row>
    <row r="5" ht="14.1" customHeight="1" spans="1:8">
      <c r="A5" s="72"/>
      <c r="B5" s="73"/>
      <c r="C5" s="73"/>
      <c r="D5" s="72"/>
      <c r="E5" s="72"/>
      <c r="F5" s="72"/>
      <c r="G5" s="72"/>
      <c r="H5" s="72"/>
    </row>
    <row r="6" ht="21.95" customHeight="1" spans="1:8">
      <c r="A6" s="74" t="s">
        <v>760</v>
      </c>
      <c r="B6" s="75" t="e">
        <f>#REF!</f>
        <v>#REF!</v>
      </c>
      <c r="C6" s="75">
        <f>'[15]1.收入表 '!C5</f>
        <v>94227</v>
      </c>
      <c r="D6" s="75" t="e">
        <f t="shared" ref="D6:D27" si="0">B6-C6</f>
        <v>#REF!</v>
      </c>
      <c r="E6" s="76"/>
      <c r="F6" s="77"/>
      <c r="G6" s="76"/>
      <c r="H6" s="78"/>
    </row>
    <row r="7" ht="23.1" customHeight="1" spans="1:8">
      <c r="A7" s="74" t="s">
        <v>761</v>
      </c>
      <c r="B7" s="79">
        <f>SUM(B8:B23)</f>
        <v>77273</v>
      </c>
      <c r="C7" s="79">
        <f>SUM(C8:C23)</f>
        <v>67580.3</v>
      </c>
      <c r="D7" s="75">
        <f t="shared" si="0"/>
        <v>9692.7</v>
      </c>
      <c r="E7" s="76">
        <f>SUM(E8:E23)</f>
        <v>46475</v>
      </c>
      <c r="F7" s="77"/>
      <c r="G7" s="76"/>
      <c r="H7" s="78"/>
    </row>
    <row r="8" ht="26.1" customHeight="1" spans="1:9">
      <c r="A8" s="80" t="s">
        <v>762</v>
      </c>
      <c r="B8" s="81">
        <v>4961</v>
      </c>
      <c r="C8" s="81">
        <v>4961</v>
      </c>
      <c r="D8" s="81">
        <f t="shared" si="0"/>
        <v>0</v>
      </c>
      <c r="E8" s="76"/>
      <c r="F8" s="77"/>
      <c r="G8" s="77"/>
      <c r="H8" s="82"/>
      <c r="I8" s="60">
        <v>4961</v>
      </c>
    </row>
    <row r="9" ht="30" customHeight="1" spans="1:10">
      <c r="A9" s="83" t="s">
        <v>763</v>
      </c>
      <c r="B9" s="84">
        <f>7557+187+4015+400+490+382+215</f>
        <v>13246</v>
      </c>
      <c r="C9" s="84">
        <f>7289+187+268</f>
        <v>7744</v>
      </c>
      <c r="D9" s="84">
        <f t="shared" si="0"/>
        <v>5502</v>
      </c>
      <c r="E9" s="76">
        <f>7557+187</f>
        <v>7744</v>
      </c>
      <c r="F9" s="77" t="s">
        <v>764</v>
      </c>
      <c r="G9" s="85" t="s">
        <v>765</v>
      </c>
      <c r="H9" s="86" t="s">
        <v>766</v>
      </c>
      <c r="I9" s="59">
        <v>10289</v>
      </c>
      <c r="J9" s="99"/>
    </row>
    <row r="10" ht="30" customHeight="1" spans="1:10">
      <c r="A10" s="83" t="s">
        <v>767</v>
      </c>
      <c r="B10" s="84">
        <f>15707+1425+2000-284+14-73+465+500+82+34+9+10</f>
        <v>19889</v>
      </c>
      <c r="C10" s="84">
        <f>13243+2464+1425</f>
        <v>17132</v>
      </c>
      <c r="D10" s="84">
        <f t="shared" si="0"/>
        <v>2757</v>
      </c>
      <c r="E10" s="76">
        <v>15707</v>
      </c>
      <c r="F10" s="77" t="s">
        <v>768</v>
      </c>
      <c r="G10" s="77" t="s">
        <v>769</v>
      </c>
      <c r="H10" s="87" t="s">
        <v>770</v>
      </c>
      <c r="I10" s="59">
        <v>17132</v>
      </c>
      <c r="J10" s="99"/>
    </row>
    <row r="11" ht="30" customHeight="1" spans="1:10">
      <c r="A11" s="83" t="s">
        <v>771</v>
      </c>
      <c r="B11" s="84">
        <v>7518</v>
      </c>
      <c r="C11" s="84">
        <f>7545-27</f>
        <v>7518</v>
      </c>
      <c r="D11" s="84">
        <f t="shared" si="0"/>
        <v>0</v>
      </c>
      <c r="E11" s="76">
        <v>7518</v>
      </c>
      <c r="F11" s="77" t="s">
        <v>772</v>
      </c>
      <c r="G11" s="82" t="s">
        <v>773</v>
      </c>
      <c r="H11" s="82" t="s">
        <v>774</v>
      </c>
      <c r="I11" s="59">
        <v>7518</v>
      </c>
      <c r="J11" s="99"/>
    </row>
    <row r="12" ht="54" customHeight="1" spans="1:10">
      <c r="A12" s="83" t="s">
        <v>775</v>
      </c>
      <c r="B12" s="84">
        <f>2410+52+287</f>
        <v>2749</v>
      </c>
      <c r="C12" s="84">
        <f>2410+52+287</f>
        <v>2749</v>
      </c>
      <c r="D12" s="84">
        <f t="shared" si="0"/>
        <v>0</v>
      </c>
      <c r="E12" s="76">
        <v>2749</v>
      </c>
      <c r="F12" s="77" t="s">
        <v>776</v>
      </c>
      <c r="G12" s="82" t="s">
        <v>777</v>
      </c>
      <c r="H12" s="82" t="s">
        <v>777</v>
      </c>
      <c r="I12" s="59">
        <v>2749</v>
      </c>
      <c r="J12" s="99"/>
    </row>
    <row r="13" ht="51" customHeight="1" spans="1:10">
      <c r="A13" s="83" t="s">
        <v>778</v>
      </c>
      <c r="B13" s="84">
        <f>1367+64+50</f>
        <v>1481</v>
      </c>
      <c r="C13" s="84">
        <f>1367+20+91+3</f>
        <v>1481</v>
      </c>
      <c r="D13" s="84">
        <f t="shared" si="0"/>
        <v>0</v>
      </c>
      <c r="E13" s="76">
        <f>1481-50</f>
        <v>1431</v>
      </c>
      <c r="F13" s="77" t="s">
        <v>779</v>
      </c>
      <c r="G13" s="82" t="s">
        <v>780</v>
      </c>
      <c r="H13" s="82" t="s">
        <v>781</v>
      </c>
      <c r="J13" s="99"/>
    </row>
    <row r="14" ht="54" customHeight="1" spans="1:10">
      <c r="A14" s="83" t="s">
        <v>782</v>
      </c>
      <c r="B14" s="84">
        <f>1818+1000+8377</f>
        <v>11195</v>
      </c>
      <c r="C14" s="84">
        <f>1818+1000+7561+816</f>
        <v>11195</v>
      </c>
      <c r="D14" s="84">
        <f t="shared" si="0"/>
        <v>0</v>
      </c>
      <c r="E14" s="76">
        <f>1818+1000</f>
        <v>2818</v>
      </c>
      <c r="F14" s="77" t="s">
        <v>783</v>
      </c>
      <c r="G14" s="88" t="s">
        <v>784</v>
      </c>
      <c r="H14" s="89" t="s">
        <v>785</v>
      </c>
      <c r="I14" s="59">
        <v>11195</v>
      </c>
      <c r="J14" s="99"/>
    </row>
    <row r="15" ht="27" customHeight="1" spans="1:10">
      <c r="A15" s="83" t="s">
        <v>786</v>
      </c>
      <c r="B15" s="84">
        <f>2000+545</f>
        <v>2545</v>
      </c>
      <c r="C15" s="84">
        <v>2545</v>
      </c>
      <c r="D15" s="84">
        <f t="shared" si="0"/>
        <v>0</v>
      </c>
      <c r="E15" s="76"/>
      <c r="F15" s="77" t="s">
        <v>787</v>
      </c>
      <c r="G15" s="90" t="s">
        <v>788</v>
      </c>
      <c r="H15" s="89"/>
      <c r="J15" s="99"/>
    </row>
    <row r="16" ht="54.95" customHeight="1" spans="1:11">
      <c r="A16" s="83" t="s">
        <v>789</v>
      </c>
      <c r="B16" s="84">
        <f>230+252</f>
        <v>482</v>
      </c>
      <c r="C16" s="84">
        <f>214+77.5+114.8</f>
        <v>406.3</v>
      </c>
      <c r="D16" s="84">
        <f t="shared" si="0"/>
        <v>75.7</v>
      </c>
      <c r="E16" s="76">
        <v>482</v>
      </c>
      <c r="F16" s="77" t="s">
        <v>790</v>
      </c>
      <c r="G16" s="77" t="s">
        <v>791</v>
      </c>
      <c r="H16" s="82" t="s">
        <v>792</v>
      </c>
      <c r="I16" s="59">
        <v>406.3</v>
      </c>
      <c r="J16" s="99"/>
      <c r="K16" s="100"/>
    </row>
    <row r="17" ht="40.5" customHeight="1" spans="1:11">
      <c r="A17" s="83" t="s">
        <v>793</v>
      </c>
      <c r="B17" s="84">
        <v>412</v>
      </c>
      <c r="C17" s="84">
        <v>412</v>
      </c>
      <c r="D17" s="84">
        <f t="shared" si="0"/>
        <v>0</v>
      </c>
      <c r="E17" s="76">
        <v>412</v>
      </c>
      <c r="F17" s="77" t="s">
        <v>794</v>
      </c>
      <c r="G17" s="77" t="s">
        <v>795</v>
      </c>
      <c r="H17" s="82" t="s">
        <v>796</v>
      </c>
      <c r="I17" s="59">
        <v>412</v>
      </c>
      <c r="J17" s="99"/>
      <c r="K17" s="100"/>
    </row>
    <row r="18" ht="33" customHeight="1" spans="1:11">
      <c r="A18" s="83" t="s">
        <v>797</v>
      </c>
      <c r="B18" s="84">
        <v>568</v>
      </c>
      <c r="C18" s="84">
        <v>568</v>
      </c>
      <c r="D18" s="84">
        <f t="shared" si="0"/>
        <v>0</v>
      </c>
      <c r="E18" s="76"/>
      <c r="F18" s="77"/>
      <c r="G18" s="77"/>
      <c r="H18" s="82"/>
      <c r="I18" s="101">
        <v>568</v>
      </c>
      <c r="J18" s="99"/>
      <c r="K18" s="100"/>
    </row>
    <row r="19" ht="39.75" customHeight="1" spans="1:11">
      <c r="A19" s="83" t="s">
        <v>798</v>
      </c>
      <c r="B19" s="84">
        <f>6014+2658</f>
        <v>8672</v>
      </c>
      <c r="C19" s="84">
        <f>7584+1088</f>
        <v>8672</v>
      </c>
      <c r="D19" s="84">
        <f t="shared" si="0"/>
        <v>0</v>
      </c>
      <c r="E19" s="76">
        <v>6014</v>
      </c>
      <c r="F19" s="77" t="s">
        <v>799</v>
      </c>
      <c r="G19" s="82" t="s">
        <v>800</v>
      </c>
      <c r="H19" s="82" t="s">
        <v>801</v>
      </c>
      <c r="I19" s="102">
        <v>8672</v>
      </c>
      <c r="J19" s="100"/>
      <c r="K19" s="100"/>
    </row>
    <row r="20" ht="44.25" customHeight="1" spans="1:11">
      <c r="A20" s="83" t="s">
        <v>802</v>
      </c>
      <c r="B20" s="84">
        <v>1600</v>
      </c>
      <c r="C20" s="84">
        <v>1600</v>
      </c>
      <c r="D20" s="84">
        <f t="shared" si="0"/>
        <v>0</v>
      </c>
      <c r="E20" s="76">
        <v>1600</v>
      </c>
      <c r="F20" s="85" t="s">
        <v>803</v>
      </c>
      <c r="G20" s="82" t="s">
        <v>804</v>
      </c>
      <c r="H20" s="82" t="s">
        <v>805</v>
      </c>
      <c r="I20" s="102">
        <v>1600</v>
      </c>
      <c r="J20" s="100"/>
      <c r="K20" s="100"/>
    </row>
    <row r="21" ht="30" customHeight="1" spans="1:9">
      <c r="A21" s="91" t="s">
        <v>806</v>
      </c>
      <c r="B21" s="92">
        <f>358</f>
        <v>358</v>
      </c>
      <c r="C21" s="92"/>
      <c r="D21" s="92">
        <f t="shared" si="0"/>
        <v>358</v>
      </c>
      <c r="E21" s="93"/>
      <c r="F21" s="94"/>
      <c r="G21" s="77"/>
      <c r="H21" s="82"/>
      <c r="I21" s="102">
        <v>1481</v>
      </c>
    </row>
    <row r="22" ht="30" customHeight="1" spans="1:9">
      <c r="A22" s="95" t="s">
        <v>807</v>
      </c>
      <c r="B22" s="92">
        <v>1000</v>
      </c>
      <c r="C22" s="92"/>
      <c r="D22" s="92">
        <f t="shared" si="0"/>
        <v>1000</v>
      </c>
      <c r="E22" s="93"/>
      <c r="F22" s="94"/>
      <c r="G22" s="77"/>
      <c r="H22" s="82"/>
      <c r="I22" s="102">
        <v>597</v>
      </c>
    </row>
    <row r="23" ht="30" customHeight="1" spans="1:8">
      <c r="A23" s="83" t="s">
        <v>808</v>
      </c>
      <c r="B23" s="76">
        <f>500+97</f>
        <v>597</v>
      </c>
      <c r="C23" s="76">
        <f>458+139</f>
        <v>597</v>
      </c>
      <c r="D23" s="84">
        <f t="shared" si="0"/>
        <v>0</v>
      </c>
      <c r="E23" s="76"/>
      <c r="F23" s="77" t="s">
        <v>809</v>
      </c>
      <c r="G23" s="77" t="s">
        <v>810</v>
      </c>
      <c r="H23" s="82"/>
    </row>
    <row r="24" ht="22.5" customHeight="1" spans="1:8">
      <c r="A24" s="96" t="s">
        <v>811</v>
      </c>
      <c r="B24" s="75"/>
      <c r="C24" s="75"/>
      <c r="D24" s="75">
        <f t="shared" si="0"/>
        <v>0</v>
      </c>
      <c r="E24" s="76"/>
      <c r="F24" s="77"/>
      <c r="G24" s="77"/>
      <c r="H24" s="82"/>
    </row>
    <row r="25" ht="22.5" customHeight="1" spans="1:8">
      <c r="A25" s="96" t="s">
        <v>812</v>
      </c>
      <c r="B25" s="75">
        <v>26000</v>
      </c>
      <c r="C25" s="75">
        <v>26420.38</v>
      </c>
      <c r="D25" s="75">
        <f t="shared" si="0"/>
        <v>-420.380000000001</v>
      </c>
      <c r="E25" s="76"/>
      <c r="F25" s="77"/>
      <c r="G25" s="77"/>
      <c r="H25" s="82"/>
    </row>
    <row r="26" ht="36" customHeight="1" spans="1:8">
      <c r="A26" s="96" t="s">
        <v>813</v>
      </c>
      <c r="B26" s="75">
        <f>1600+45907</f>
        <v>47507</v>
      </c>
      <c r="C26" s="75">
        <f>1600+37640+3932</f>
        <v>43172</v>
      </c>
      <c r="D26" s="75">
        <f t="shared" si="0"/>
        <v>4335</v>
      </c>
      <c r="E26" s="76"/>
      <c r="F26" s="77" t="s">
        <v>814</v>
      </c>
      <c r="G26" s="77" t="s">
        <v>815</v>
      </c>
      <c r="H26" s="82" t="s">
        <v>816</v>
      </c>
    </row>
    <row r="27" s="58" customFormat="1" ht="22.5" customHeight="1" spans="1:9">
      <c r="A27" s="96" t="s">
        <v>817</v>
      </c>
      <c r="B27" s="75"/>
      <c r="C27" s="75">
        <v>4083</v>
      </c>
      <c r="D27" s="75">
        <f t="shared" si="0"/>
        <v>-4083</v>
      </c>
      <c r="E27" s="76"/>
      <c r="F27" s="77"/>
      <c r="G27" s="77"/>
      <c r="H27" s="82"/>
      <c r="I27" s="59"/>
    </row>
    <row r="28" s="58" customFormat="1" ht="33" customHeight="1" spans="1:9">
      <c r="A28" s="97" t="s">
        <v>818</v>
      </c>
      <c r="B28" s="98" t="e">
        <f>B6+B7+B24+B25+B26+B27</f>
        <v>#REF!</v>
      </c>
      <c r="C28" s="98">
        <f>C6+C7+C24+C25+C26+C27</f>
        <v>235482.68</v>
      </c>
      <c r="D28" s="98" t="e">
        <f>D6+D7+D24+D25+D26+D27</f>
        <v>#REF!</v>
      </c>
      <c r="E28" s="84"/>
      <c r="F28" s="90"/>
      <c r="G28" s="76"/>
      <c r="H28" s="88"/>
      <c r="I28" s="59"/>
    </row>
    <row r="29" spans="2:2">
      <c r="B29" s="60" t="e">
        <f>B28-'10.2022.总支出'!#REF!</f>
        <v>#REF!</v>
      </c>
    </row>
    <row r="30" spans="7:7">
      <c r="G30" s="59">
        <f>SUM(B30:F30)</f>
        <v>0</v>
      </c>
    </row>
    <row r="32" spans="2:2">
      <c r="B32" s="60"/>
    </row>
    <row r="34" spans="2:2">
      <c r="B34" s="60"/>
    </row>
  </sheetData>
  <mergeCells count="9">
    <mergeCell ref="A2:F2"/>
    <mergeCell ref="A4:A5"/>
    <mergeCell ref="B4:B5"/>
    <mergeCell ref="C4:C5"/>
    <mergeCell ref="D4:D5"/>
    <mergeCell ref="E4:E5"/>
    <mergeCell ref="F4:F5"/>
    <mergeCell ref="G4:G5"/>
    <mergeCell ref="H4:H5"/>
  </mergeCells>
  <printOptions horizontalCentered="1" verticalCentered="1"/>
  <pageMargins left="0.511805555555556" right="0.511805555555556" top="0.313888888888889" bottom="0.393055555555556" header="0.313888888888889" footer="0.196527777777778"/>
  <pageSetup paperSize="9" scale="73" firstPageNumber="7" fitToHeight="0" orientation="portrait" useFirstPageNumber="1"/>
  <headerFooter/>
  <colBreaks count="1" manualBreakCount="1">
    <brk id="7" max="26" man="1"/>
  </col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IU86"/>
  <sheetViews>
    <sheetView showZeros="0" view="pageBreakPreview" zoomScaleNormal="100" workbookViewId="0">
      <selection activeCell="M14" sqref="M14"/>
    </sheetView>
  </sheetViews>
  <sheetFormatPr defaultColWidth="9" defaultRowHeight="12"/>
  <cols>
    <col min="1" max="1" width="26.75" style="34" customWidth="1"/>
    <col min="2" max="8" width="13.625" style="33" customWidth="1"/>
    <col min="9" max="255" width="9" style="35"/>
    <col min="256" max="256" width="26.75" style="35" customWidth="1"/>
    <col min="257" max="263" width="9.875" style="35" customWidth="1"/>
    <col min="264" max="264" width="9" style="35" hidden="1" customWidth="1"/>
    <col min="265" max="511" width="9" style="35"/>
    <col min="512" max="512" width="26.75" style="35" customWidth="1"/>
    <col min="513" max="519" width="9.875" style="35" customWidth="1"/>
    <col min="520" max="520" width="9" style="35" hidden="1" customWidth="1"/>
    <col min="521" max="767" width="9" style="35"/>
    <col min="768" max="768" width="26.75" style="35" customWidth="1"/>
    <col min="769" max="775" width="9.875" style="35" customWidth="1"/>
    <col min="776" max="776" width="9" style="35" hidden="1" customWidth="1"/>
    <col min="777" max="1023" width="9" style="35"/>
    <col min="1024" max="1024" width="26.75" style="35" customWidth="1"/>
    <col min="1025" max="1031" width="9.875" style="35" customWidth="1"/>
    <col min="1032" max="1032" width="9" style="35" hidden="1" customWidth="1"/>
    <col min="1033" max="1279" width="9" style="35"/>
    <col min="1280" max="1280" width="26.75" style="35" customWidth="1"/>
    <col min="1281" max="1287" width="9.875" style="35" customWidth="1"/>
    <col min="1288" max="1288" width="9" style="35" hidden="1" customWidth="1"/>
    <col min="1289" max="1535" width="9" style="35"/>
    <col min="1536" max="1536" width="26.75" style="35" customWidth="1"/>
    <col min="1537" max="1543" width="9.875" style="35" customWidth="1"/>
    <col min="1544" max="1544" width="9" style="35" hidden="1" customWidth="1"/>
    <col min="1545" max="1791" width="9" style="35"/>
    <col min="1792" max="1792" width="26.75" style="35" customWidth="1"/>
    <col min="1793" max="1799" width="9.875" style="35" customWidth="1"/>
    <col min="1800" max="1800" width="9" style="35" hidden="1" customWidth="1"/>
    <col min="1801" max="2047" width="9" style="35"/>
    <col min="2048" max="2048" width="26.75" style="35" customWidth="1"/>
    <col min="2049" max="2055" width="9.875" style="35" customWidth="1"/>
    <col min="2056" max="2056" width="9" style="35" hidden="1" customWidth="1"/>
    <col min="2057" max="2303" width="9" style="35"/>
    <col min="2304" max="2304" width="26.75" style="35" customWidth="1"/>
    <col min="2305" max="2311" width="9.875" style="35" customWidth="1"/>
    <col min="2312" max="2312" width="9" style="35" hidden="1" customWidth="1"/>
    <col min="2313" max="2559" width="9" style="35"/>
    <col min="2560" max="2560" width="26.75" style="35" customWidth="1"/>
    <col min="2561" max="2567" width="9.875" style="35" customWidth="1"/>
    <col min="2568" max="2568" width="9" style="35" hidden="1" customWidth="1"/>
    <col min="2569" max="2815" width="9" style="35"/>
    <col min="2816" max="2816" width="26.75" style="35" customWidth="1"/>
    <col min="2817" max="2823" width="9.875" style="35" customWidth="1"/>
    <col min="2824" max="2824" width="9" style="35" hidden="1" customWidth="1"/>
    <col min="2825" max="3071" width="9" style="35"/>
    <col min="3072" max="3072" width="26.75" style="35" customWidth="1"/>
    <col min="3073" max="3079" width="9.875" style="35" customWidth="1"/>
    <col min="3080" max="3080" width="9" style="35" hidden="1" customWidth="1"/>
    <col min="3081" max="3327" width="9" style="35"/>
    <col min="3328" max="3328" width="26.75" style="35" customWidth="1"/>
    <col min="3329" max="3335" width="9.875" style="35" customWidth="1"/>
    <col min="3336" max="3336" width="9" style="35" hidden="1" customWidth="1"/>
    <col min="3337" max="3583" width="9" style="35"/>
    <col min="3584" max="3584" width="26.75" style="35" customWidth="1"/>
    <col min="3585" max="3591" width="9.875" style="35" customWidth="1"/>
    <col min="3592" max="3592" width="9" style="35" hidden="1" customWidth="1"/>
    <col min="3593" max="3839" width="9" style="35"/>
    <col min="3840" max="3840" width="26.75" style="35" customWidth="1"/>
    <col min="3841" max="3847" width="9.875" style="35" customWidth="1"/>
    <col min="3848" max="3848" width="9" style="35" hidden="1" customWidth="1"/>
    <col min="3849" max="4095" width="9" style="35"/>
    <col min="4096" max="4096" width="26.75" style="35" customWidth="1"/>
    <col min="4097" max="4103" width="9.875" style="35" customWidth="1"/>
    <col min="4104" max="4104" width="9" style="35" hidden="1" customWidth="1"/>
    <col min="4105" max="4351" width="9" style="35"/>
    <col min="4352" max="4352" width="26.75" style="35" customWidth="1"/>
    <col min="4353" max="4359" width="9.875" style="35" customWidth="1"/>
    <col min="4360" max="4360" width="9" style="35" hidden="1" customWidth="1"/>
    <col min="4361" max="4607" width="9" style="35"/>
    <col min="4608" max="4608" width="26.75" style="35" customWidth="1"/>
    <col min="4609" max="4615" width="9.875" style="35" customWidth="1"/>
    <col min="4616" max="4616" width="9" style="35" hidden="1" customWidth="1"/>
    <col min="4617" max="4863" width="9" style="35"/>
    <col min="4864" max="4864" width="26.75" style="35" customWidth="1"/>
    <col min="4865" max="4871" width="9.875" style="35" customWidth="1"/>
    <col min="4872" max="4872" width="9" style="35" hidden="1" customWidth="1"/>
    <col min="4873" max="5119" width="9" style="35"/>
    <col min="5120" max="5120" width="26.75" style="35" customWidth="1"/>
    <col min="5121" max="5127" width="9.875" style="35" customWidth="1"/>
    <col min="5128" max="5128" width="9" style="35" hidden="1" customWidth="1"/>
    <col min="5129" max="5375" width="9" style="35"/>
    <col min="5376" max="5376" width="26.75" style="35" customWidth="1"/>
    <col min="5377" max="5383" width="9.875" style="35" customWidth="1"/>
    <col min="5384" max="5384" width="9" style="35" hidden="1" customWidth="1"/>
    <col min="5385" max="5631" width="9" style="35"/>
    <col min="5632" max="5632" width="26.75" style="35" customWidth="1"/>
    <col min="5633" max="5639" width="9.875" style="35" customWidth="1"/>
    <col min="5640" max="5640" width="9" style="35" hidden="1" customWidth="1"/>
    <col min="5641" max="5887" width="9" style="35"/>
    <col min="5888" max="5888" width="26.75" style="35" customWidth="1"/>
    <col min="5889" max="5895" width="9.875" style="35" customWidth="1"/>
    <col min="5896" max="5896" width="9" style="35" hidden="1" customWidth="1"/>
    <col min="5897" max="6143" width="9" style="35"/>
    <col min="6144" max="6144" width="26.75" style="35" customWidth="1"/>
    <col min="6145" max="6151" width="9.875" style="35" customWidth="1"/>
    <col min="6152" max="6152" width="9" style="35" hidden="1" customWidth="1"/>
    <col min="6153" max="6399" width="9" style="35"/>
    <col min="6400" max="6400" width="26.75" style="35" customWidth="1"/>
    <col min="6401" max="6407" width="9.875" style="35" customWidth="1"/>
    <col min="6408" max="6408" width="9" style="35" hidden="1" customWidth="1"/>
    <col min="6409" max="6655" width="9" style="35"/>
    <col min="6656" max="6656" width="26.75" style="35" customWidth="1"/>
    <col min="6657" max="6663" width="9.875" style="35" customWidth="1"/>
    <col min="6664" max="6664" width="9" style="35" hidden="1" customWidth="1"/>
    <col min="6665" max="6911" width="9" style="35"/>
    <col min="6912" max="6912" width="26.75" style="35" customWidth="1"/>
    <col min="6913" max="6919" width="9.875" style="35" customWidth="1"/>
    <col min="6920" max="6920" width="9" style="35" hidden="1" customWidth="1"/>
    <col min="6921" max="7167" width="9" style="35"/>
    <col min="7168" max="7168" width="26.75" style="35" customWidth="1"/>
    <col min="7169" max="7175" width="9.875" style="35" customWidth="1"/>
    <col min="7176" max="7176" width="9" style="35" hidden="1" customWidth="1"/>
    <col min="7177" max="7423" width="9" style="35"/>
    <col min="7424" max="7424" width="26.75" style="35" customWidth="1"/>
    <col min="7425" max="7431" width="9.875" style="35" customWidth="1"/>
    <col min="7432" max="7432" width="9" style="35" hidden="1" customWidth="1"/>
    <col min="7433" max="7679" width="9" style="35"/>
    <col min="7680" max="7680" width="26.75" style="35" customWidth="1"/>
    <col min="7681" max="7687" width="9.875" style="35" customWidth="1"/>
    <col min="7688" max="7688" width="9" style="35" hidden="1" customWidth="1"/>
    <col min="7689" max="7935" width="9" style="35"/>
    <col min="7936" max="7936" width="26.75" style="35" customWidth="1"/>
    <col min="7937" max="7943" width="9.875" style="35" customWidth="1"/>
    <col min="7944" max="7944" width="9" style="35" hidden="1" customWidth="1"/>
    <col min="7945" max="8191" width="9" style="35"/>
    <col min="8192" max="8192" width="26.75" style="35" customWidth="1"/>
    <col min="8193" max="8199" width="9.875" style="35" customWidth="1"/>
    <col min="8200" max="8200" width="9" style="35" hidden="1" customWidth="1"/>
    <col min="8201" max="8447" width="9" style="35"/>
    <col min="8448" max="8448" width="26.75" style="35" customWidth="1"/>
    <col min="8449" max="8455" width="9.875" style="35" customWidth="1"/>
    <col min="8456" max="8456" width="9" style="35" hidden="1" customWidth="1"/>
    <col min="8457" max="8703" width="9" style="35"/>
    <col min="8704" max="8704" width="26.75" style="35" customWidth="1"/>
    <col min="8705" max="8711" width="9.875" style="35" customWidth="1"/>
    <col min="8712" max="8712" width="9" style="35" hidden="1" customWidth="1"/>
    <col min="8713" max="8959" width="9" style="35"/>
    <col min="8960" max="8960" width="26.75" style="35" customWidth="1"/>
    <col min="8961" max="8967" width="9.875" style="35" customWidth="1"/>
    <col min="8968" max="8968" width="9" style="35" hidden="1" customWidth="1"/>
    <col min="8969" max="9215" width="9" style="35"/>
    <col min="9216" max="9216" width="26.75" style="35" customWidth="1"/>
    <col min="9217" max="9223" width="9.875" style="35" customWidth="1"/>
    <col min="9224" max="9224" width="9" style="35" hidden="1" customWidth="1"/>
    <col min="9225" max="9471" width="9" style="35"/>
    <col min="9472" max="9472" width="26.75" style="35" customWidth="1"/>
    <col min="9473" max="9479" width="9.875" style="35" customWidth="1"/>
    <col min="9480" max="9480" width="9" style="35" hidden="1" customWidth="1"/>
    <col min="9481" max="9727" width="9" style="35"/>
    <col min="9728" max="9728" width="26.75" style="35" customWidth="1"/>
    <col min="9729" max="9735" width="9.875" style="35" customWidth="1"/>
    <col min="9736" max="9736" width="9" style="35" hidden="1" customWidth="1"/>
    <col min="9737" max="9983" width="9" style="35"/>
    <col min="9984" max="9984" width="26.75" style="35" customWidth="1"/>
    <col min="9985" max="9991" width="9.875" style="35" customWidth="1"/>
    <col min="9992" max="9992" width="9" style="35" hidden="1" customWidth="1"/>
    <col min="9993" max="10239" width="9" style="35"/>
    <col min="10240" max="10240" width="26.75" style="35" customWidth="1"/>
    <col min="10241" max="10247" width="9.875" style="35" customWidth="1"/>
    <col min="10248" max="10248" width="9" style="35" hidden="1" customWidth="1"/>
    <col min="10249" max="10495" width="9" style="35"/>
    <col min="10496" max="10496" width="26.75" style="35" customWidth="1"/>
    <col min="10497" max="10503" width="9.875" style="35" customWidth="1"/>
    <col min="10504" max="10504" width="9" style="35" hidden="1" customWidth="1"/>
    <col min="10505" max="10751" width="9" style="35"/>
    <col min="10752" max="10752" width="26.75" style="35" customWidth="1"/>
    <col min="10753" max="10759" width="9.875" style="35" customWidth="1"/>
    <col min="10760" max="10760" width="9" style="35" hidden="1" customWidth="1"/>
    <col min="10761" max="11007" width="9" style="35"/>
    <col min="11008" max="11008" width="26.75" style="35" customWidth="1"/>
    <col min="11009" max="11015" width="9.875" style="35" customWidth="1"/>
    <col min="11016" max="11016" width="9" style="35" hidden="1" customWidth="1"/>
    <col min="11017" max="11263" width="9" style="35"/>
    <col min="11264" max="11264" width="26.75" style="35" customWidth="1"/>
    <col min="11265" max="11271" width="9.875" style="35" customWidth="1"/>
    <col min="11272" max="11272" width="9" style="35" hidden="1" customWidth="1"/>
    <col min="11273" max="11519" width="9" style="35"/>
    <col min="11520" max="11520" width="26.75" style="35" customWidth="1"/>
    <col min="11521" max="11527" width="9.875" style="35" customWidth="1"/>
    <col min="11528" max="11528" width="9" style="35" hidden="1" customWidth="1"/>
    <col min="11529" max="11775" width="9" style="35"/>
    <col min="11776" max="11776" width="26.75" style="35" customWidth="1"/>
    <col min="11777" max="11783" width="9.875" style="35" customWidth="1"/>
    <col min="11784" max="11784" width="9" style="35" hidden="1" customWidth="1"/>
    <col min="11785" max="12031" width="9" style="35"/>
    <col min="12032" max="12032" width="26.75" style="35" customWidth="1"/>
    <col min="12033" max="12039" width="9.875" style="35" customWidth="1"/>
    <col min="12040" max="12040" width="9" style="35" hidden="1" customWidth="1"/>
    <col min="12041" max="12287" width="9" style="35"/>
    <col min="12288" max="12288" width="26.75" style="35" customWidth="1"/>
    <col min="12289" max="12295" width="9.875" style="35" customWidth="1"/>
    <col min="12296" max="12296" width="9" style="35" hidden="1" customWidth="1"/>
    <col min="12297" max="12543" width="9" style="35"/>
    <col min="12544" max="12544" width="26.75" style="35" customWidth="1"/>
    <col min="12545" max="12551" width="9.875" style="35" customWidth="1"/>
    <col min="12552" max="12552" width="9" style="35" hidden="1" customWidth="1"/>
    <col min="12553" max="12799" width="9" style="35"/>
    <col min="12800" max="12800" width="26.75" style="35" customWidth="1"/>
    <col min="12801" max="12807" width="9.875" style="35" customWidth="1"/>
    <col min="12808" max="12808" width="9" style="35" hidden="1" customWidth="1"/>
    <col min="12809" max="13055" width="9" style="35"/>
    <col min="13056" max="13056" width="26.75" style="35" customWidth="1"/>
    <col min="13057" max="13063" width="9.875" style="35" customWidth="1"/>
    <col min="13064" max="13064" width="9" style="35" hidden="1" customWidth="1"/>
    <col min="13065" max="13311" width="9" style="35"/>
    <col min="13312" max="13312" width="26.75" style="35" customWidth="1"/>
    <col min="13313" max="13319" width="9.875" style="35" customWidth="1"/>
    <col min="13320" max="13320" width="9" style="35" hidden="1" customWidth="1"/>
    <col min="13321" max="13567" width="9" style="35"/>
    <col min="13568" max="13568" width="26.75" style="35" customWidth="1"/>
    <col min="13569" max="13575" width="9.875" style="35" customWidth="1"/>
    <col min="13576" max="13576" width="9" style="35" hidden="1" customWidth="1"/>
    <col min="13577" max="13823" width="9" style="35"/>
    <col min="13824" max="13824" width="26.75" style="35" customWidth="1"/>
    <col min="13825" max="13831" width="9.875" style="35" customWidth="1"/>
    <col min="13832" max="13832" width="9" style="35" hidden="1" customWidth="1"/>
    <col min="13833" max="14079" width="9" style="35"/>
    <col min="14080" max="14080" width="26.75" style="35" customWidth="1"/>
    <col min="14081" max="14087" width="9.875" style="35" customWidth="1"/>
    <col min="14088" max="14088" width="9" style="35" hidden="1" customWidth="1"/>
    <col min="14089" max="14335" width="9" style="35"/>
    <col min="14336" max="14336" width="26.75" style="35" customWidth="1"/>
    <col min="14337" max="14343" width="9.875" style="35" customWidth="1"/>
    <col min="14344" max="14344" width="9" style="35" hidden="1" customWidth="1"/>
    <col min="14345" max="14591" width="9" style="35"/>
    <col min="14592" max="14592" width="26.75" style="35" customWidth="1"/>
    <col min="14593" max="14599" width="9.875" style="35" customWidth="1"/>
    <col min="14600" max="14600" width="9" style="35" hidden="1" customWidth="1"/>
    <col min="14601" max="14847" width="9" style="35"/>
    <col min="14848" max="14848" width="26.75" style="35" customWidth="1"/>
    <col min="14849" max="14855" width="9.875" style="35" customWidth="1"/>
    <col min="14856" max="14856" width="9" style="35" hidden="1" customWidth="1"/>
    <col min="14857" max="15103" width="9" style="35"/>
    <col min="15104" max="15104" width="26.75" style="35" customWidth="1"/>
    <col min="15105" max="15111" width="9.875" style="35" customWidth="1"/>
    <col min="15112" max="15112" width="9" style="35" hidden="1" customWidth="1"/>
    <col min="15113" max="15359" width="9" style="35"/>
    <col min="15360" max="15360" width="26.75" style="35" customWidth="1"/>
    <col min="15361" max="15367" width="9.875" style="35" customWidth="1"/>
    <col min="15368" max="15368" width="9" style="35" hidden="1" customWidth="1"/>
    <col min="15369" max="15615" width="9" style="35"/>
    <col min="15616" max="15616" width="26.75" style="35" customWidth="1"/>
    <col min="15617" max="15623" width="9.875" style="35" customWidth="1"/>
    <col min="15624" max="15624" width="9" style="35" hidden="1" customWidth="1"/>
    <col min="15625" max="15871" width="9" style="35"/>
    <col min="15872" max="15872" width="26.75" style="35" customWidth="1"/>
    <col min="15873" max="15879" width="9.875" style="35" customWidth="1"/>
    <col min="15880" max="15880" width="9" style="35" hidden="1" customWidth="1"/>
    <col min="15881" max="16127" width="9" style="35"/>
    <col min="16128" max="16128" width="26.75" style="35" customWidth="1"/>
    <col min="16129" max="16135" width="9.875" style="35" customWidth="1"/>
    <col min="16136" max="16136" width="9" style="35" hidden="1" customWidth="1"/>
    <col min="16137" max="16384" width="9" style="35"/>
  </cols>
  <sheetData>
    <row r="1" ht="14.25" spans="1:1">
      <c r="A1" s="36" t="s">
        <v>261</v>
      </c>
    </row>
    <row r="2" ht="22.5" spans="1:8">
      <c r="A2" s="37" t="s">
        <v>819</v>
      </c>
      <c r="B2" s="37"/>
      <c r="C2" s="37"/>
      <c r="D2" s="37"/>
      <c r="E2" s="37"/>
      <c r="F2" s="37"/>
      <c r="G2" s="37"/>
      <c r="H2" s="37"/>
    </row>
    <row r="3" ht="15.75" customHeight="1" spans="5:8">
      <c r="E3" s="38"/>
      <c r="F3" s="38"/>
      <c r="G3" s="35"/>
      <c r="H3" s="39" t="s">
        <v>63</v>
      </c>
    </row>
    <row r="4" s="29" customFormat="1" ht="22.5" customHeight="1" spans="1:255">
      <c r="A4" s="40" t="s">
        <v>723</v>
      </c>
      <c r="B4" s="40" t="s">
        <v>185</v>
      </c>
      <c r="C4" s="41" t="s">
        <v>820</v>
      </c>
      <c r="D4" s="41"/>
      <c r="E4" s="41"/>
      <c r="F4" s="41" t="s">
        <v>821</v>
      </c>
      <c r="G4" s="41"/>
      <c r="H4" s="4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c r="CA4" s="31"/>
      <c r="CB4" s="31"/>
      <c r="CC4" s="31"/>
      <c r="CD4" s="31"/>
      <c r="CE4" s="31"/>
      <c r="CF4" s="31"/>
      <c r="CG4" s="31"/>
      <c r="CH4" s="31"/>
      <c r="CI4" s="31"/>
      <c r="CJ4" s="31"/>
      <c r="CK4" s="31"/>
      <c r="CL4" s="31"/>
      <c r="CM4" s="31"/>
      <c r="CN4" s="31"/>
      <c r="CO4" s="31"/>
      <c r="CP4" s="31"/>
      <c r="CQ4" s="31"/>
      <c r="CR4" s="31"/>
      <c r="CS4" s="31"/>
      <c r="CT4" s="31"/>
      <c r="CU4" s="31"/>
      <c r="CV4" s="31"/>
      <c r="CW4" s="31"/>
      <c r="CX4" s="31"/>
      <c r="CY4" s="31"/>
      <c r="CZ4" s="31"/>
      <c r="DA4" s="31"/>
      <c r="DB4" s="31"/>
      <c r="DC4" s="31"/>
      <c r="DD4" s="31"/>
      <c r="DE4" s="31"/>
      <c r="DF4" s="31"/>
      <c r="DG4" s="31"/>
      <c r="DH4" s="31"/>
      <c r="DI4" s="31"/>
      <c r="DJ4" s="31"/>
      <c r="DK4" s="31"/>
      <c r="DL4" s="31"/>
      <c r="DM4" s="31"/>
      <c r="DN4" s="31"/>
      <c r="DO4" s="31"/>
      <c r="DP4" s="31"/>
      <c r="DQ4" s="31"/>
      <c r="DR4" s="31"/>
      <c r="DS4" s="31"/>
      <c r="DT4" s="31"/>
      <c r="DU4" s="31"/>
      <c r="DV4" s="31"/>
      <c r="DW4" s="31"/>
      <c r="DX4" s="31"/>
      <c r="DY4" s="31"/>
      <c r="DZ4" s="31"/>
      <c r="EA4" s="31"/>
      <c r="EB4" s="31"/>
      <c r="EC4" s="31"/>
      <c r="ED4" s="31"/>
      <c r="EE4" s="31"/>
      <c r="EF4" s="31"/>
      <c r="EG4" s="31"/>
      <c r="EH4" s="31"/>
      <c r="EI4" s="31"/>
      <c r="EJ4" s="31"/>
      <c r="EK4" s="31"/>
      <c r="EL4" s="31"/>
      <c r="EM4" s="31"/>
      <c r="EN4" s="31"/>
      <c r="EO4" s="31"/>
      <c r="EP4" s="31"/>
      <c r="EQ4" s="31"/>
      <c r="ER4" s="31"/>
      <c r="ES4" s="31"/>
      <c r="ET4" s="31"/>
      <c r="EU4" s="31"/>
      <c r="EV4" s="31"/>
      <c r="EW4" s="31"/>
      <c r="EX4" s="31"/>
      <c r="EY4" s="31"/>
      <c r="EZ4" s="31"/>
      <c r="FA4" s="31"/>
      <c r="FB4" s="31"/>
      <c r="FC4" s="31"/>
      <c r="FD4" s="31"/>
      <c r="FE4" s="31"/>
      <c r="FF4" s="31"/>
      <c r="FG4" s="31"/>
      <c r="FH4" s="31"/>
      <c r="FI4" s="31"/>
      <c r="FJ4" s="31"/>
      <c r="FK4" s="31"/>
      <c r="FL4" s="31"/>
      <c r="FM4" s="31"/>
      <c r="FN4" s="31"/>
      <c r="FO4" s="31"/>
      <c r="FP4" s="31"/>
      <c r="FQ4" s="31"/>
      <c r="FR4" s="31"/>
      <c r="FS4" s="31"/>
      <c r="FT4" s="31"/>
      <c r="FU4" s="31"/>
      <c r="FV4" s="31"/>
      <c r="FW4" s="31"/>
      <c r="FX4" s="31"/>
      <c r="FY4" s="31"/>
      <c r="FZ4" s="31"/>
      <c r="GA4" s="31"/>
      <c r="GB4" s="31"/>
      <c r="GC4" s="31"/>
      <c r="GD4" s="31"/>
      <c r="GE4" s="31"/>
      <c r="GF4" s="31"/>
      <c r="GG4" s="31"/>
      <c r="GH4" s="31"/>
      <c r="GI4" s="31"/>
      <c r="GJ4" s="31"/>
      <c r="GK4" s="31"/>
      <c r="GL4" s="31"/>
      <c r="GM4" s="31"/>
      <c r="GN4" s="31"/>
      <c r="GO4" s="31"/>
      <c r="GP4" s="31"/>
      <c r="GQ4" s="31"/>
      <c r="GR4" s="31"/>
      <c r="GS4" s="31"/>
      <c r="GT4" s="31"/>
      <c r="GU4" s="31"/>
      <c r="GV4" s="31"/>
      <c r="GW4" s="31"/>
      <c r="GX4" s="31"/>
      <c r="GY4" s="31"/>
      <c r="GZ4" s="31"/>
      <c r="HA4" s="31"/>
      <c r="HB4" s="31"/>
      <c r="HC4" s="31"/>
      <c r="HD4" s="31"/>
      <c r="HE4" s="31"/>
      <c r="HF4" s="31"/>
      <c r="HG4" s="31"/>
      <c r="HH4" s="31"/>
      <c r="HI4" s="31"/>
      <c r="HJ4" s="31"/>
      <c r="HK4" s="31"/>
      <c r="HL4" s="31"/>
      <c r="HM4" s="31"/>
      <c r="HN4" s="31"/>
      <c r="HO4" s="31"/>
      <c r="HP4" s="31"/>
      <c r="HQ4" s="31"/>
      <c r="HR4" s="31"/>
      <c r="HS4" s="31"/>
      <c r="HT4" s="31"/>
      <c r="HU4" s="31"/>
      <c r="HV4" s="31"/>
      <c r="HW4" s="31"/>
      <c r="HX4" s="31"/>
      <c r="HY4" s="31"/>
      <c r="HZ4" s="31"/>
      <c r="IA4" s="31"/>
      <c r="IB4" s="31"/>
      <c r="IC4" s="31"/>
      <c r="ID4" s="31"/>
      <c r="IE4" s="31"/>
      <c r="IF4" s="31"/>
      <c r="IG4" s="31"/>
      <c r="IH4" s="31"/>
      <c r="II4" s="31"/>
      <c r="IJ4" s="31"/>
      <c r="IK4" s="31"/>
      <c r="IL4" s="31"/>
      <c r="IM4" s="31"/>
      <c r="IN4" s="31"/>
      <c r="IO4" s="31"/>
      <c r="IP4" s="31"/>
      <c r="IQ4" s="31"/>
      <c r="IR4" s="31"/>
      <c r="IS4" s="31"/>
      <c r="IT4" s="31"/>
      <c r="IU4" s="31"/>
    </row>
    <row r="5" s="29" customFormat="1" ht="22.5" customHeight="1" spans="1:255">
      <c r="A5" s="40"/>
      <c r="B5" s="40"/>
      <c r="C5" s="42" t="s">
        <v>299</v>
      </c>
      <c r="D5" s="42" t="s">
        <v>727</v>
      </c>
      <c r="E5" s="43" t="s">
        <v>728</v>
      </c>
      <c r="F5" s="42" t="s">
        <v>299</v>
      </c>
      <c r="G5" s="43" t="s">
        <v>727</v>
      </c>
      <c r="H5" s="43" t="s">
        <v>728</v>
      </c>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1"/>
      <c r="BZ5" s="31"/>
      <c r="CA5" s="31"/>
      <c r="CB5" s="31"/>
      <c r="CC5" s="31"/>
      <c r="CD5" s="31"/>
      <c r="CE5" s="31"/>
      <c r="CF5" s="31"/>
      <c r="CG5" s="31"/>
      <c r="CH5" s="31"/>
      <c r="CI5" s="31"/>
      <c r="CJ5" s="31"/>
      <c r="CK5" s="31"/>
      <c r="CL5" s="31"/>
      <c r="CM5" s="31"/>
      <c r="CN5" s="31"/>
      <c r="CO5" s="31"/>
      <c r="CP5" s="31"/>
      <c r="CQ5" s="31"/>
      <c r="CR5" s="31"/>
      <c r="CS5" s="31"/>
      <c r="CT5" s="31"/>
      <c r="CU5" s="31"/>
      <c r="CV5" s="31"/>
      <c r="CW5" s="31"/>
      <c r="CX5" s="31"/>
      <c r="CY5" s="31"/>
      <c r="CZ5" s="31"/>
      <c r="DA5" s="31"/>
      <c r="DB5" s="31"/>
      <c r="DC5" s="31"/>
      <c r="DD5" s="31"/>
      <c r="DE5" s="31"/>
      <c r="DF5" s="31"/>
      <c r="DG5" s="31"/>
      <c r="DH5" s="31"/>
      <c r="DI5" s="31"/>
      <c r="DJ5" s="31"/>
      <c r="DK5" s="31"/>
      <c r="DL5" s="31"/>
      <c r="DM5" s="31"/>
      <c r="DN5" s="31"/>
      <c r="DO5" s="31"/>
      <c r="DP5" s="31"/>
      <c r="DQ5" s="31"/>
      <c r="DR5" s="31"/>
      <c r="DS5" s="31"/>
      <c r="DT5" s="31"/>
      <c r="DU5" s="31"/>
      <c r="DV5" s="31"/>
      <c r="DW5" s="31"/>
      <c r="DX5" s="31"/>
      <c r="DY5" s="31"/>
      <c r="DZ5" s="31"/>
      <c r="EA5" s="31"/>
      <c r="EB5" s="31"/>
      <c r="EC5" s="31"/>
      <c r="ED5" s="31"/>
      <c r="EE5" s="31"/>
      <c r="EF5" s="31"/>
      <c r="EG5" s="31"/>
      <c r="EH5" s="31"/>
      <c r="EI5" s="31"/>
      <c r="EJ5" s="31"/>
      <c r="EK5" s="31"/>
      <c r="EL5" s="31"/>
      <c r="EM5" s="31"/>
      <c r="EN5" s="31"/>
      <c r="EO5" s="31"/>
      <c r="EP5" s="31"/>
      <c r="EQ5" s="31"/>
      <c r="ER5" s="31"/>
      <c r="ES5" s="31"/>
      <c r="ET5" s="31"/>
      <c r="EU5" s="31"/>
      <c r="EV5" s="31"/>
      <c r="EW5" s="31"/>
      <c r="EX5" s="31"/>
      <c r="EY5" s="31"/>
      <c r="EZ5" s="31"/>
      <c r="FA5" s="31"/>
      <c r="FB5" s="31"/>
      <c r="FC5" s="31"/>
      <c r="FD5" s="31"/>
      <c r="FE5" s="31"/>
      <c r="FF5" s="31"/>
      <c r="FG5" s="31"/>
      <c r="FH5" s="31"/>
      <c r="FI5" s="31"/>
      <c r="FJ5" s="31"/>
      <c r="FK5" s="31"/>
      <c r="FL5" s="31"/>
      <c r="FM5" s="31"/>
      <c r="FN5" s="31"/>
      <c r="FO5" s="31"/>
      <c r="FP5" s="31"/>
      <c r="FQ5" s="31"/>
      <c r="FR5" s="31"/>
      <c r="FS5" s="31"/>
      <c r="FT5" s="31"/>
      <c r="FU5" s="31"/>
      <c r="FV5" s="31"/>
      <c r="FW5" s="31"/>
      <c r="FX5" s="31"/>
      <c r="FY5" s="31"/>
      <c r="FZ5" s="31"/>
      <c r="GA5" s="31"/>
      <c r="GB5" s="31"/>
      <c r="GC5" s="31"/>
      <c r="GD5" s="31"/>
      <c r="GE5" s="31"/>
      <c r="GF5" s="31"/>
      <c r="GG5" s="31"/>
      <c r="GH5" s="31"/>
      <c r="GI5" s="31"/>
      <c r="GJ5" s="31"/>
      <c r="GK5" s="31"/>
      <c r="GL5" s="31"/>
      <c r="GM5" s="31"/>
      <c r="GN5" s="31"/>
      <c r="GO5" s="31"/>
      <c r="GP5" s="31"/>
      <c r="GQ5" s="31"/>
      <c r="GR5" s="31"/>
      <c r="GS5" s="31"/>
      <c r="GT5" s="31"/>
      <c r="GU5" s="31"/>
      <c r="GV5" s="31"/>
      <c r="GW5" s="31"/>
      <c r="GX5" s="31"/>
      <c r="GY5" s="31"/>
      <c r="GZ5" s="31"/>
      <c r="HA5" s="31"/>
      <c r="HB5" s="31"/>
      <c r="HC5" s="31"/>
      <c r="HD5" s="31"/>
      <c r="HE5" s="31"/>
      <c r="HF5" s="31"/>
      <c r="HG5" s="31"/>
      <c r="HH5" s="31"/>
      <c r="HI5" s="31"/>
      <c r="HJ5" s="31"/>
      <c r="HK5" s="31"/>
      <c r="HL5" s="31"/>
      <c r="HM5" s="31"/>
      <c r="HN5" s="31"/>
      <c r="HO5" s="31"/>
      <c r="HP5" s="31"/>
      <c r="HQ5" s="31"/>
      <c r="HR5" s="31"/>
      <c r="HS5" s="31"/>
      <c r="HT5" s="31"/>
      <c r="HU5" s="31"/>
      <c r="HV5" s="31"/>
      <c r="HW5" s="31"/>
      <c r="HX5" s="31"/>
      <c r="HY5" s="31"/>
      <c r="HZ5" s="31"/>
      <c r="IA5" s="31"/>
      <c r="IB5" s="31"/>
      <c r="IC5" s="31"/>
      <c r="ID5" s="31"/>
      <c r="IE5" s="31"/>
      <c r="IF5" s="31"/>
      <c r="IG5" s="31"/>
      <c r="IH5" s="31"/>
      <c r="II5" s="31"/>
      <c r="IJ5" s="31"/>
      <c r="IK5" s="31"/>
      <c r="IL5" s="31"/>
      <c r="IM5" s="31"/>
      <c r="IN5" s="31"/>
      <c r="IO5" s="31"/>
      <c r="IP5" s="31"/>
      <c r="IQ5" s="31"/>
      <c r="IR5" s="31"/>
      <c r="IS5" s="31"/>
      <c r="IT5" s="31"/>
      <c r="IU5" s="31"/>
    </row>
    <row r="6" s="30" customFormat="1" ht="22.5" customHeight="1" spans="1:8">
      <c r="A6" s="17" t="s">
        <v>729</v>
      </c>
      <c r="B6" s="44" t="e">
        <f t="shared" ref="B6:H6" si="0">SUM(B7:B31)</f>
        <v>#REF!</v>
      </c>
      <c r="C6" s="44" t="e">
        <f t="shared" si="0"/>
        <v>#REF!</v>
      </c>
      <c r="D6" s="44">
        <f t="shared" si="0"/>
        <v>117171.13</v>
      </c>
      <c r="E6" s="44" t="e">
        <f t="shared" si="0"/>
        <v>#REF!</v>
      </c>
      <c r="F6" s="44">
        <f t="shared" si="0"/>
        <v>17049.46</v>
      </c>
      <c r="G6" s="44">
        <f t="shared" si="0"/>
        <v>13389.46</v>
      </c>
      <c r="H6" s="44">
        <f t="shared" si="0"/>
        <v>3660</v>
      </c>
    </row>
    <row r="7" s="31" customFormat="1" ht="22.5" customHeight="1" spans="1:8">
      <c r="A7" s="20" t="s">
        <v>730</v>
      </c>
      <c r="B7" s="44" t="e">
        <f t="shared" ref="B7:B31" si="1">C7+F7</f>
        <v>#REF!</v>
      </c>
      <c r="C7" s="45" t="e">
        <f>D7+E7</f>
        <v>#REF!</v>
      </c>
      <c r="D7" s="46">
        <f>经常性支出表!G8</f>
        <v>16872.63</v>
      </c>
      <c r="E7" s="47" t="e">
        <f>#REF!</f>
        <v>#REF!</v>
      </c>
      <c r="F7" s="45">
        <f t="shared" ref="F7:F31" si="2">G7+H7</f>
        <v>6227.85404056</v>
      </c>
      <c r="G7" s="47">
        <f>经常性支出表!K8</f>
        <v>6227.85404056</v>
      </c>
      <c r="H7" s="47"/>
    </row>
    <row r="8" s="31" customFormat="1" ht="22.5" customHeight="1" spans="1:8">
      <c r="A8" s="20" t="s">
        <v>731</v>
      </c>
      <c r="B8" s="44" t="e">
        <f t="shared" si="1"/>
        <v>#REF!</v>
      </c>
      <c r="C8" s="45" t="e">
        <f t="shared" ref="C8:C31" si="3">D8+E8</f>
        <v>#REF!</v>
      </c>
      <c r="D8" s="46">
        <f>经常性支出表!G9</f>
        <v>9501.04</v>
      </c>
      <c r="E8" s="47" t="e">
        <f>#REF!</f>
        <v>#REF!</v>
      </c>
      <c r="F8" s="45">
        <f t="shared" si="2"/>
        <v>236.52013936</v>
      </c>
      <c r="G8" s="47">
        <f>经常性支出表!K9</f>
        <v>236.52013936</v>
      </c>
      <c r="H8" s="47"/>
    </row>
    <row r="9" s="31" customFormat="1" ht="22.5" customHeight="1" spans="1:8">
      <c r="A9" s="20" t="s">
        <v>732</v>
      </c>
      <c r="B9" s="44" t="e">
        <f t="shared" si="1"/>
        <v>#REF!</v>
      </c>
      <c r="C9" s="45" t="e">
        <f t="shared" si="3"/>
        <v>#REF!</v>
      </c>
      <c r="D9" s="46">
        <f>经常性支出表!G10</f>
        <v>48907.78</v>
      </c>
      <c r="E9" s="47" t="e">
        <f>#REF!</f>
        <v>#REF!</v>
      </c>
      <c r="F9" s="45">
        <f t="shared" si="2"/>
        <v>0</v>
      </c>
      <c r="G9" s="47">
        <f>经常性支出表!K10</f>
        <v>0</v>
      </c>
      <c r="H9" s="47"/>
    </row>
    <row r="10" s="31" customFormat="1" ht="22.5" customHeight="1" spans="1:8">
      <c r="A10" s="20" t="s">
        <v>733</v>
      </c>
      <c r="B10" s="44" t="e">
        <f t="shared" si="1"/>
        <v>#REF!</v>
      </c>
      <c r="C10" s="45" t="e">
        <f t="shared" si="3"/>
        <v>#REF!</v>
      </c>
      <c r="D10" s="46">
        <f>经常性支出表!G11</f>
        <v>156.2</v>
      </c>
      <c r="E10" s="47" t="e">
        <f>#REF!</f>
        <v>#REF!</v>
      </c>
      <c r="F10" s="45">
        <f t="shared" si="2"/>
        <v>0</v>
      </c>
      <c r="G10" s="47">
        <f>经常性支出表!K11</f>
        <v>0</v>
      </c>
      <c r="H10" s="47"/>
    </row>
    <row r="11" s="31" customFormat="1" ht="22.5" customHeight="1" spans="1:8">
      <c r="A11" s="20" t="s">
        <v>734</v>
      </c>
      <c r="B11" s="44" t="e">
        <f t="shared" si="1"/>
        <v>#REF!</v>
      </c>
      <c r="C11" s="45" t="e">
        <f t="shared" si="3"/>
        <v>#REF!</v>
      </c>
      <c r="D11" s="46">
        <f>经常性支出表!G12</f>
        <v>1777.48</v>
      </c>
      <c r="E11" s="47" t="e">
        <f>#REF!</f>
        <v>#REF!</v>
      </c>
      <c r="F11" s="45">
        <f t="shared" si="2"/>
        <v>161.92664136</v>
      </c>
      <c r="G11" s="47">
        <f>经常性支出表!K12</f>
        <v>161.92664136</v>
      </c>
      <c r="H11" s="47"/>
    </row>
    <row r="12" s="31" customFormat="1" ht="22.5" customHeight="1" spans="1:8">
      <c r="A12" s="20" t="s">
        <v>735</v>
      </c>
      <c r="B12" s="44" t="e">
        <f t="shared" si="1"/>
        <v>#REF!</v>
      </c>
      <c r="C12" s="45" t="e">
        <f t="shared" si="3"/>
        <v>#REF!</v>
      </c>
      <c r="D12" s="46">
        <f>经常性支出表!G13</f>
        <v>19497.63</v>
      </c>
      <c r="E12" s="47" t="e">
        <f>#REF!</f>
        <v>#REF!</v>
      </c>
      <c r="F12" s="45">
        <f t="shared" si="2"/>
        <v>170.88829608</v>
      </c>
      <c r="G12" s="47">
        <f>经常性支出表!K13</f>
        <v>170.88829608</v>
      </c>
      <c r="H12" s="47"/>
    </row>
    <row r="13" s="31" customFormat="1" ht="22.5" customHeight="1" spans="1:8">
      <c r="A13" s="20" t="s">
        <v>736</v>
      </c>
      <c r="B13" s="44" t="e">
        <f t="shared" si="1"/>
        <v>#REF!</v>
      </c>
      <c r="C13" s="45" t="e">
        <f t="shared" si="3"/>
        <v>#REF!</v>
      </c>
      <c r="D13" s="46">
        <f>经常性支出表!G14</f>
        <v>5904.91</v>
      </c>
      <c r="E13" s="47" t="e">
        <f>#REF!</f>
        <v>#REF!</v>
      </c>
      <c r="F13" s="45">
        <f t="shared" si="2"/>
        <v>599.65899024</v>
      </c>
      <c r="G13" s="47">
        <f>经常性支出表!K14</f>
        <v>599.65899024</v>
      </c>
      <c r="H13" s="47"/>
    </row>
    <row r="14" s="31" customFormat="1" ht="22.5" customHeight="1" spans="1:8">
      <c r="A14" s="20" t="s">
        <v>737</v>
      </c>
      <c r="B14" s="44" t="e">
        <f t="shared" si="1"/>
        <v>#REF!</v>
      </c>
      <c r="C14" s="45" t="e">
        <f t="shared" si="3"/>
        <v>#REF!</v>
      </c>
      <c r="D14" s="46">
        <f>经常性支出表!G15</f>
        <v>0</v>
      </c>
      <c r="E14" s="47" t="e">
        <f>#REF!</f>
        <v>#REF!</v>
      </c>
      <c r="F14" s="45">
        <f t="shared" si="2"/>
        <v>0</v>
      </c>
      <c r="G14" s="47">
        <f>经常性支出表!K15</f>
        <v>0</v>
      </c>
      <c r="H14" s="47"/>
    </row>
    <row r="15" s="31" customFormat="1" ht="22.5" customHeight="1" spans="1:8">
      <c r="A15" s="20" t="s">
        <v>738</v>
      </c>
      <c r="B15" s="44" t="e">
        <f t="shared" si="1"/>
        <v>#REF!</v>
      </c>
      <c r="C15" s="45" t="e">
        <f t="shared" si="3"/>
        <v>#REF!</v>
      </c>
      <c r="D15" s="46">
        <f>经常性支出表!G16</f>
        <v>2344.1</v>
      </c>
      <c r="E15" s="47" t="e">
        <f>#REF!</f>
        <v>#REF!</v>
      </c>
      <c r="F15" s="45">
        <f t="shared" si="2"/>
        <v>110.93109792</v>
      </c>
      <c r="G15" s="47">
        <f>经常性支出表!K16</f>
        <v>110.93109792</v>
      </c>
      <c r="H15" s="47"/>
    </row>
    <row r="16" s="31" customFormat="1" ht="22.5" customHeight="1" spans="1:8">
      <c r="A16" s="20" t="s">
        <v>739</v>
      </c>
      <c r="B16" s="44" t="e">
        <f t="shared" si="1"/>
        <v>#REF!</v>
      </c>
      <c r="C16" s="45" t="e">
        <f t="shared" si="3"/>
        <v>#REF!</v>
      </c>
      <c r="D16" s="46">
        <f>经常性支出表!G17</f>
        <v>6687.26</v>
      </c>
      <c r="E16" s="47" t="e">
        <f>#REF!-H16</f>
        <v>#REF!</v>
      </c>
      <c r="F16" s="45">
        <f t="shared" si="2"/>
        <v>8870.03587464</v>
      </c>
      <c r="G16" s="47">
        <f>经常性支出表!K17</f>
        <v>5210.03587464</v>
      </c>
      <c r="H16" s="47">
        <f>3026+634</f>
        <v>3660</v>
      </c>
    </row>
    <row r="17" s="31" customFormat="1" ht="22.5" customHeight="1" spans="1:8">
      <c r="A17" s="20" t="s">
        <v>740</v>
      </c>
      <c r="B17" s="44" t="e">
        <f t="shared" si="1"/>
        <v>#REF!</v>
      </c>
      <c r="C17" s="45" t="e">
        <f t="shared" si="3"/>
        <v>#REF!</v>
      </c>
      <c r="D17" s="46">
        <f>经常性支出表!G18</f>
        <v>1169.67</v>
      </c>
      <c r="E17" s="47" t="e">
        <f>#REF!</f>
        <v>#REF!</v>
      </c>
      <c r="F17" s="45">
        <f t="shared" si="2"/>
        <v>22.21417824</v>
      </c>
      <c r="G17" s="47">
        <f>经常性支出表!K18</f>
        <v>22.21417824</v>
      </c>
      <c r="H17" s="47"/>
    </row>
    <row r="18" s="31" customFormat="1" ht="22.5" customHeight="1" spans="1:8">
      <c r="A18" s="20" t="s">
        <v>741</v>
      </c>
      <c r="B18" s="44" t="e">
        <f t="shared" si="1"/>
        <v>#REF!</v>
      </c>
      <c r="C18" s="45" t="e">
        <f t="shared" si="3"/>
        <v>#REF!</v>
      </c>
      <c r="D18" s="46">
        <f>经常性支出表!G19</f>
        <v>63</v>
      </c>
      <c r="E18" s="47" t="e">
        <f>#REF!</f>
        <v>#REF!</v>
      </c>
      <c r="F18" s="45">
        <f t="shared" si="2"/>
        <v>649.4307416</v>
      </c>
      <c r="G18" s="47">
        <f>经常性支出表!K19</f>
        <v>649.4307416</v>
      </c>
      <c r="H18" s="47"/>
    </row>
    <row r="19" s="31" customFormat="1" ht="22.5" customHeight="1" spans="1:8">
      <c r="A19" s="20" t="s">
        <v>742</v>
      </c>
      <c r="B19" s="44" t="e">
        <f t="shared" si="1"/>
        <v>#REF!</v>
      </c>
      <c r="C19" s="45" t="e">
        <f t="shared" si="3"/>
        <v>#REF!</v>
      </c>
      <c r="D19" s="46">
        <f>经常性支出表!G20</f>
        <v>195.39</v>
      </c>
      <c r="E19" s="47" t="e">
        <f>#REF!</f>
        <v>#REF!</v>
      </c>
      <c r="F19" s="45">
        <f t="shared" si="2"/>
        <v>0</v>
      </c>
      <c r="G19" s="47">
        <f>经常性支出表!K20</f>
        <v>0</v>
      </c>
      <c r="H19" s="47"/>
    </row>
    <row r="20" s="31" customFormat="1" ht="22.5" customHeight="1" spans="1:8">
      <c r="A20" s="20" t="s">
        <v>743</v>
      </c>
      <c r="B20" s="44">
        <f t="shared" si="1"/>
        <v>250</v>
      </c>
      <c r="C20" s="45">
        <f t="shared" si="3"/>
        <v>250</v>
      </c>
      <c r="D20" s="46">
        <f>经常性支出表!G21</f>
        <v>250</v>
      </c>
      <c r="E20" s="47"/>
      <c r="F20" s="45">
        <f t="shared" si="2"/>
        <v>0</v>
      </c>
      <c r="G20" s="47">
        <f>经常性支出表!K21</f>
        <v>0</v>
      </c>
      <c r="H20" s="47"/>
    </row>
    <row r="21" s="31" customFormat="1" ht="22.5" customHeight="1" spans="1:8">
      <c r="A21" s="20" t="s">
        <v>744</v>
      </c>
      <c r="B21" s="44">
        <f t="shared" si="1"/>
        <v>0</v>
      </c>
      <c r="C21" s="45">
        <f t="shared" si="3"/>
        <v>0</v>
      </c>
      <c r="D21" s="46">
        <f>经常性支出表!G22</f>
        <v>0</v>
      </c>
      <c r="E21" s="47">
        <v>0</v>
      </c>
      <c r="F21" s="45">
        <f t="shared" si="2"/>
        <v>0</v>
      </c>
      <c r="G21" s="47">
        <f>经常性支出表!K22</f>
        <v>0</v>
      </c>
      <c r="H21" s="47"/>
    </row>
    <row r="22" s="31" customFormat="1" ht="22.5" customHeight="1" spans="1:8">
      <c r="A22" s="20" t="s">
        <v>745</v>
      </c>
      <c r="B22" s="44" t="e">
        <f t="shared" si="1"/>
        <v>#REF!</v>
      </c>
      <c r="C22" s="45" t="e">
        <f t="shared" si="3"/>
        <v>#REF!</v>
      </c>
      <c r="D22" s="46">
        <f>经常性支出表!G23</f>
        <v>1826.42</v>
      </c>
      <c r="E22" s="47" t="e">
        <f>#REF!</f>
        <v>#REF!</v>
      </c>
      <c r="F22" s="45">
        <f t="shared" si="2"/>
        <v>0</v>
      </c>
      <c r="G22" s="47">
        <f>经常性支出表!K23</f>
        <v>0</v>
      </c>
      <c r="H22" s="47"/>
    </row>
    <row r="23" s="31" customFormat="1" ht="22.5" customHeight="1" spans="1:8">
      <c r="A23" s="20" t="s">
        <v>746</v>
      </c>
      <c r="B23" s="44">
        <f t="shared" si="1"/>
        <v>0</v>
      </c>
      <c r="C23" s="45">
        <f t="shared" si="3"/>
        <v>0</v>
      </c>
      <c r="D23" s="46">
        <f>经常性支出表!G24</f>
        <v>0</v>
      </c>
      <c r="E23" s="47"/>
      <c r="F23" s="45">
        <f t="shared" si="2"/>
        <v>0</v>
      </c>
      <c r="G23" s="47">
        <f>经常性支出表!K24</f>
        <v>0</v>
      </c>
      <c r="H23" s="47"/>
    </row>
    <row r="24" s="31" customFormat="1" ht="22.5" customHeight="1" spans="1:8">
      <c r="A24" s="20" t="s">
        <v>747</v>
      </c>
      <c r="B24" s="44" t="e">
        <f t="shared" si="1"/>
        <v>#REF!</v>
      </c>
      <c r="C24" s="45" t="e">
        <f t="shared" si="3"/>
        <v>#REF!</v>
      </c>
      <c r="D24" s="46">
        <f>经常性支出表!G25</f>
        <v>0</v>
      </c>
      <c r="E24" s="47" t="e">
        <f>#REF!</f>
        <v>#REF!</v>
      </c>
      <c r="F24" s="45">
        <f t="shared" si="2"/>
        <v>0</v>
      </c>
      <c r="G24" s="47">
        <f>经常性支出表!K25</f>
        <v>0</v>
      </c>
      <c r="H24" s="47"/>
    </row>
    <row r="25" s="31" customFormat="1" ht="22.5" customHeight="1" spans="1:8">
      <c r="A25" s="20" t="s">
        <v>748</v>
      </c>
      <c r="B25" s="48" t="e">
        <f t="shared" si="1"/>
        <v>#REF!</v>
      </c>
      <c r="C25" s="45" t="e">
        <f t="shared" si="3"/>
        <v>#REF!</v>
      </c>
      <c r="D25" s="46">
        <f>经常性支出表!G26</f>
        <v>1017.62</v>
      </c>
      <c r="E25" s="47" t="e">
        <f>#REF!</f>
        <v>#REF!</v>
      </c>
      <c r="F25" s="49">
        <f t="shared" si="2"/>
        <v>0</v>
      </c>
      <c r="G25" s="47">
        <f>经常性支出表!K26</f>
        <v>0</v>
      </c>
      <c r="H25" s="47"/>
    </row>
    <row r="26" s="31" customFormat="1" ht="22.5" customHeight="1" spans="1:8">
      <c r="A26" s="20" t="s">
        <v>749</v>
      </c>
      <c r="B26" s="48" t="e">
        <f t="shared" si="1"/>
        <v>#REF!</v>
      </c>
      <c r="C26" s="45" t="e">
        <f t="shared" si="3"/>
        <v>#REF!</v>
      </c>
      <c r="D26" s="46">
        <f>经常性支出表!G27</f>
        <v>0</v>
      </c>
      <c r="E26" s="47" t="e">
        <f>#REF!</f>
        <v>#REF!</v>
      </c>
      <c r="F26" s="49">
        <f t="shared" si="2"/>
        <v>0</v>
      </c>
      <c r="G26" s="47">
        <f>经常性支出表!K27</f>
        <v>0</v>
      </c>
      <c r="H26" s="47"/>
    </row>
    <row r="27" s="31" customFormat="1" ht="22.5" customHeight="1" spans="1:8">
      <c r="A27" s="20" t="s">
        <v>750</v>
      </c>
      <c r="B27" s="48" t="e">
        <f t="shared" si="1"/>
        <v>#REF!</v>
      </c>
      <c r="C27" s="45" t="e">
        <f t="shared" si="3"/>
        <v>#REF!</v>
      </c>
      <c r="D27" s="46">
        <f>经常性支出表!G28</f>
        <v>0</v>
      </c>
      <c r="E27" s="47" t="e">
        <f>#REF!</f>
        <v>#REF!</v>
      </c>
      <c r="F27" s="49">
        <f t="shared" si="2"/>
        <v>0</v>
      </c>
      <c r="G27" s="47">
        <f>经常性支出表!K28</f>
        <v>0</v>
      </c>
      <c r="H27" s="47"/>
    </row>
    <row r="28" s="31" customFormat="1" ht="22.5" customHeight="1" spans="1:8">
      <c r="A28" s="20" t="s">
        <v>751</v>
      </c>
      <c r="B28" s="48" t="e">
        <f t="shared" si="1"/>
        <v>#REF!</v>
      </c>
      <c r="C28" s="45" t="e">
        <f t="shared" si="3"/>
        <v>#REF!</v>
      </c>
      <c r="D28" s="46">
        <f>经常性支出表!G29</f>
        <v>0</v>
      </c>
      <c r="E28" s="47" t="e">
        <f>#REF!</f>
        <v>#REF!</v>
      </c>
      <c r="F28" s="49">
        <f t="shared" si="2"/>
        <v>0</v>
      </c>
      <c r="G28" s="47">
        <f>经常性支出表!K29</f>
        <v>0</v>
      </c>
      <c r="H28" s="47"/>
    </row>
    <row r="29" s="31" customFormat="1" ht="22.5" customHeight="1" spans="1:8">
      <c r="A29" s="50" t="s">
        <v>752</v>
      </c>
      <c r="B29" s="48" t="e">
        <f t="shared" si="1"/>
        <v>#REF!</v>
      </c>
      <c r="C29" s="45" t="e">
        <f t="shared" si="3"/>
        <v>#REF!</v>
      </c>
      <c r="D29" s="46">
        <f>经常性支出表!G30</f>
        <v>0</v>
      </c>
      <c r="E29" s="47" t="e">
        <f>#REF!</f>
        <v>#REF!</v>
      </c>
      <c r="F29" s="49">
        <f t="shared" si="2"/>
        <v>0</v>
      </c>
      <c r="G29" s="47">
        <f>经常性支出表!K30</f>
        <v>0</v>
      </c>
      <c r="H29" s="47"/>
    </row>
    <row r="30" s="32" customFormat="1" ht="22.5" customHeight="1" spans="1:8">
      <c r="A30" s="50" t="s">
        <v>753</v>
      </c>
      <c r="B30" s="48" t="e">
        <f t="shared" si="1"/>
        <v>#REF!</v>
      </c>
      <c r="C30" s="45" t="e">
        <f t="shared" si="3"/>
        <v>#REF!</v>
      </c>
      <c r="D30" s="46">
        <f>经常性支出表!G31</f>
        <v>0</v>
      </c>
      <c r="E30" s="47" t="e">
        <f>#REF!</f>
        <v>#REF!</v>
      </c>
      <c r="F30" s="49">
        <f t="shared" si="2"/>
        <v>0</v>
      </c>
      <c r="G30" s="47">
        <f>经常性支出表!K31</f>
        <v>0</v>
      </c>
      <c r="H30" s="47"/>
    </row>
    <row r="31" s="33" customFormat="1" ht="21" customHeight="1" spans="1:255">
      <c r="A31" s="20" t="s">
        <v>754</v>
      </c>
      <c r="B31" s="48">
        <f t="shared" si="1"/>
        <v>1000</v>
      </c>
      <c r="C31" s="45">
        <f t="shared" si="3"/>
        <v>1000</v>
      </c>
      <c r="D31" s="46">
        <f>经常性支出表!G32</f>
        <v>1000</v>
      </c>
      <c r="E31" s="47"/>
      <c r="F31" s="49">
        <f t="shared" si="2"/>
        <v>0</v>
      </c>
      <c r="G31" s="47">
        <f>经常性支出表!K32</f>
        <v>0</v>
      </c>
      <c r="H31" s="47"/>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c r="BS31" s="35"/>
      <c r="BT31" s="35"/>
      <c r="BU31" s="35"/>
      <c r="BV31" s="35"/>
      <c r="BW31" s="35"/>
      <c r="BX31" s="35"/>
      <c r="BY31" s="35"/>
      <c r="BZ31" s="35"/>
      <c r="CA31" s="35"/>
      <c r="CB31" s="35"/>
      <c r="CC31" s="35"/>
      <c r="CD31" s="35"/>
      <c r="CE31" s="35"/>
      <c r="CF31" s="35"/>
      <c r="CG31" s="35"/>
      <c r="CH31" s="35"/>
      <c r="CI31" s="35"/>
      <c r="CJ31" s="35"/>
      <c r="CK31" s="35"/>
      <c r="CL31" s="35"/>
      <c r="CM31" s="35"/>
      <c r="CN31" s="35"/>
      <c r="CO31" s="35"/>
      <c r="CP31" s="35"/>
      <c r="CQ31" s="35"/>
      <c r="CR31" s="35"/>
      <c r="CS31" s="35"/>
      <c r="CT31" s="35"/>
      <c r="CU31" s="35"/>
      <c r="CV31" s="35"/>
      <c r="CW31" s="35"/>
      <c r="CX31" s="35"/>
      <c r="CY31" s="35"/>
      <c r="CZ31" s="35"/>
      <c r="DA31" s="35"/>
      <c r="DB31" s="35"/>
      <c r="DC31" s="35"/>
      <c r="DD31" s="35"/>
      <c r="DE31" s="35"/>
      <c r="DF31" s="35"/>
      <c r="DG31" s="35"/>
      <c r="DH31" s="35"/>
      <c r="DI31" s="35"/>
      <c r="DJ31" s="35"/>
      <c r="DK31" s="35"/>
      <c r="DL31" s="35"/>
      <c r="DM31" s="35"/>
      <c r="DN31" s="35"/>
      <c r="DO31" s="35"/>
      <c r="DP31" s="35"/>
      <c r="DQ31" s="35"/>
      <c r="DR31" s="35"/>
      <c r="DS31" s="35"/>
      <c r="DT31" s="35"/>
      <c r="DU31" s="35"/>
      <c r="DV31" s="35"/>
      <c r="DW31" s="35"/>
      <c r="DX31" s="35"/>
      <c r="DY31" s="35"/>
      <c r="DZ31" s="35"/>
      <c r="EA31" s="35"/>
      <c r="EB31" s="35"/>
      <c r="EC31" s="35"/>
      <c r="ED31" s="35"/>
      <c r="EE31" s="35"/>
      <c r="EF31" s="35"/>
      <c r="EG31" s="35"/>
      <c r="EH31" s="35"/>
      <c r="EI31" s="35"/>
      <c r="EJ31" s="35"/>
      <c r="EK31" s="35"/>
      <c r="EL31" s="35"/>
      <c r="EM31" s="35"/>
      <c r="EN31" s="35"/>
      <c r="EO31" s="35"/>
      <c r="EP31" s="35"/>
      <c r="EQ31" s="35"/>
      <c r="ER31" s="35"/>
      <c r="ES31" s="35"/>
      <c r="ET31" s="35"/>
      <c r="EU31" s="35"/>
      <c r="EV31" s="35"/>
      <c r="EW31" s="35"/>
      <c r="EX31" s="35"/>
      <c r="EY31" s="35"/>
      <c r="EZ31" s="35"/>
      <c r="FA31" s="35"/>
      <c r="FB31" s="35"/>
      <c r="FC31" s="35"/>
      <c r="FD31" s="35"/>
      <c r="FE31" s="35"/>
      <c r="FF31" s="35"/>
      <c r="FG31" s="35"/>
      <c r="FH31" s="35"/>
      <c r="FI31" s="35"/>
      <c r="FJ31" s="35"/>
      <c r="FK31" s="35"/>
      <c r="FL31" s="35"/>
      <c r="FM31" s="35"/>
      <c r="FN31" s="35"/>
      <c r="FO31" s="35"/>
      <c r="FP31" s="35"/>
      <c r="FQ31" s="35"/>
      <c r="FR31" s="35"/>
      <c r="FS31" s="35"/>
      <c r="FT31" s="35"/>
      <c r="FU31" s="35"/>
      <c r="FV31" s="35"/>
      <c r="FW31" s="35"/>
      <c r="FX31" s="35"/>
      <c r="FY31" s="35"/>
      <c r="FZ31" s="35"/>
      <c r="GA31" s="35"/>
      <c r="GB31" s="35"/>
      <c r="GC31" s="35"/>
      <c r="GD31" s="35"/>
      <c r="GE31" s="35"/>
      <c r="GF31" s="35"/>
      <c r="GG31" s="35"/>
      <c r="GH31" s="35"/>
      <c r="GI31" s="35"/>
      <c r="GJ31" s="35"/>
      <c r="GK31" s="35"/>
      <c r="GL31" s="35"/>
      <c r="GM31" s="35"/>
      <c r="GN31" s="35"/>
      <c r="GO31" s="35"/>
      <c r="GP31" s="35"/>
      <c r="GQ31" s="35"/>
      <c r="GR31" s="35"/>
      <c r="GS31" s="35"/>
      <c r="GT31" s="35"/>
      <c r="GU31" s="35"/>
      <c r="GV31" s="35"/>
      <c r="GW31" s="35"/>
      <c r="GX31" s="35"/>
      <c r="GY31" s="35"/>
      <c r="GZ31" s="35"/>
      <c r="HA31" s="35"/>
      <c r="HB31" s="35"/>
      <c r="HC31" s="35"/>
      <c r="HD31" s="35"/>
      <c r="HE31" s="35"/>
      <c r="HF31" s="35"/>
      <c r="HG31" s="35"/>
      <c r="HH31" s="35"/>
      <c r="HI31" s="35"/>
      <c r="HJ31" s="35"/>
      <c r="HK31" s="35"/>
      <c r="HL31" s="35"/>
      <c r="HM31" s="35"/>
      <c r="HN31" s="35"/>
      <c r="HO31" s="35"/>
      <c r="HP31" s="35"/>
      <c r="HQ31" s="35"/>
      <c r="HR31" s="35"/>
      <c r="HS31" s="35"/>
      <c r="HT31" s="35"/>
      <c r="HU31" s="35"/>
      <c r="HV31" s="35"/>
      <c r="HW31" s="35"/>
      <c r="HX31" s="35"/>
      <c r="HY31" s="35"/>
      <c r="HZ31" s="35"/>
      <c r="IA31" s="35"/>
      <c r="IB31" s="35"/>
      <c r="IC31" s="35"/>
      <c r="ID31" s="35"/>
      <c r="IE31" s="35"/>
      <c r="IF31" s="35"/>
      <c r="IG31" s="35"/>
      <c r="IH31" s="35"/>
      <c r="II31" s="35"/>
      <c r="IJ31" s="35"/>
      <c r="IK31" s="35"/>
      <c r="IL31" s="35"/>
      <c r="IM31" s="35"/>
      <c r="IN31" s="35"/>
      <c r="IO31" s="35"/>
      <c r="IP31" s="35"/>
      <c r="IQ31" s="35"/>
      <c r="IR31" s="35"/>
      <c r="IS31" s="35"/>
      <c r="IT31" s="35"/>
      <c r="IU31" s="35"/>
    </row>
    <row r="32" s="33" customFormat="1" ht="13.5" spans="1:255">
      <c r="A32" s="51" t="s">
        <v>822</v>
      </c>
      <c r="B32" s="52"/>
      <c r="C32" s="52"/>
      <c r="D32" s="52"/>
      <c r="E32" s="53"/>
      <c r="F32" s="53"/>
      <c r="G32" s="53"/>
      <c r="H32" s="54"/>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c r="BH32" s="35"/>
      <c r="BI32" s="35"/>
      <c r="BJ32" s="35"/>
      <c r="BK32" s="35"/>
      <c r="BL32" s="35"/>
      <c r="BM32" s="35"/>
      <c r="BN32" s="35"/>
      <c r="BO32" s="35"/>
      <c r="BP32" s="35"/>
      <c r="BQ32" s="35"/>
      <c r="BR32" s="35"/>
      <c r="BS32" s="35"/>
      <c r="BT32" s="35"/>
      <c r="BU32" s="35"/>
      <c r="BV32" s="35"/>
      <c r="BW32" s="35"/>
      <c r="BX32" s="35"/>
      <c r="BY32" s="35"/>
      <c r="BZ32" s="35"/>
      <c r="CA32" s="35"/>
      <c r="CB32" s="35"/>
      <c r="CC32" s="35"/>
      <c r="CD32" s="35"/>
      <c r="CE32" s="35"/>
      <c r="CF32" s="35"/>
      <c r="CG32" s="35"/>
      <c r="CH32" s="35"/>
      <c r="CI32" s="35"/>
      <c r="CJ32" s="35"/>
      <c r="CK32" s="35"/>
      <c r="CL32" s="35"/>
      <c r="CM32" s="35"/>
      <c r="CN32" s="35"/>
      <c r="CO32" s="35"/>
      <c r="CP32" s="35"/>
      <c r="CQ32" s="35"/>
      <c r="CR32" s="35"/>
      <c r="CS32" s="35"/>
      <c r="CT32" s="35"/>
      <c r="CU32" s="35"/>
      <c r="CV32" s="35"/>
      <c r="CW32" s="35"/>
      <c r="CX32" s="35"/>
      <c r="CY32" s="35"/>
      <c r="CZ32" s="35"/>
      <c r="DA32" s="35"/>
      <c r="DB32" s="35"/>
      <c r="DC32" s="35"/>
      <c r="DD32" s="35"/>
      <c r="DE32" s="35"/>
      <c r="DF32" s="35"/>
      <c r="DG32" s="35"/>
      <c r="DH32" s="35"/>
      <c r="DI32" s="35"/>
      <c r="DJ32" s="35"/>
      <c r="DK32" s="35"/>
      <c r="DL32" s="35"/>
      <c r="DM32" s="35"/>
      <c r="DN32" s="35"/>
      <c r="DO32" s="35"/>
      <c r="DP32" s="35"/>
      <c r="DQ32" s="35"/>
      <c r="DR32" s="35"/>
      <c r="DS32" s="35"/>
      <c r="DT32" s="35"/>
      <c r="DU32" s="35"/>
      <c r="DV32" s="35"/>
      <c r="DW32" s="35"/>
      <c r="DX32" s="35"/>
      <c r="DY32" s="35"/>
      <c r="DZ32" s="35"/>
      <c r="EA32" s="35"/>
      <c r="EB32" s="35"/>
      <c r="EC32" s="35"/>
      <c r="ED32" s="35"/>
      <c r="EE32" s="35"/>
      <c r="EF32" s="35"/>
      <c r="EG32" s="35"/>
      <c r="EH32" s="35"/>
      <c r="EI32" s="35"/>
      <c r="EJ32" s="35"/>
      <c r="EK32" s="35"/>
      <c r="EL32" s="35"/>
      <c r="EM32" s="35"/>
      <c r="EN32" s="35"/>
      <c r="EO32" s="35"/>
      <c r="EP32" s="35"/>
      <c r="EQ32" s="35"/>
      <c r="ER32" s="35"/>
      <c r="ES32" s="35"/>
      <c r="ET32" s="35"/>
      <c r="EU32" s="35"/>
      <c r="EV32" s="35"/>
      <c r="EW32" s="35"/>
      <c r="EX32" s="35"/>
      <c r="EY32" s="35"/>
      <c r="EZ32" s="35"/>
      <c r="FA32" s="35"/>
      <c r="FB32" s="35"/>
      <c r="FC32" s="35"/>
      <c r="FD32" s="35"/>
      <c r="FE32" s="35"/>
      <c r="FF32" s="35"/>
      <c r="FG32" s="35"/>
      <c r="FH32" s="35"/>
      <c r="FI32" s="35"/>
      <c r="FJ32" s="35"/>
      <c r="FK32" s="35"/>
      <c r="FL32" s="35"/>
      <c r="FM32" s="35"/>
      <c r="FN32" s="35"/>
      <c r="FO32" s="35"/>
      <c r="FP32" s="35"/>
      <c r="FQ32" s="35"/>
      <c r="FR32" s="35"/>
      <c r="FS32" s="35"/>
      <c r="FT32" s="35"/>
      <c r="FU32" s="35"/>
      <c r="FV32" s="35"/>
      <c r="FW32" s="35"/>
      <c r="FX32" s="35"/>
      <c r="FY32" s="35"/>
      <c r="FZ32" s="35"/>
      <c r="GA32" s="35"/>
      <c r="GB32" s="35"/>
      <c r="GC32" s="35"/>
      <c r="GD32" s="35"/>
      <c r="GE32" s="35"/>
      <c r="GF32" s="35"/>
      <c r="GG32" s="35"/>
      <c r="GH32" s="35"/>
      <c r="GI32" s="35"/>
      <c r="GJ32" s="35"/>
      <c r="GK32" s="35"/>
      <c r="GL32" s="35"/>
      <c r="GM32" s="35"/>
      <c r="GN32" s="35"/>
      <c r="GO32" s="35"/>
      <c r="GP32" s="35"/>
      <c r="GQ32" s="35"/>
      <c r="GR32" s="35"/>
      <c r="GS32" s="35"/>
      <c r="GT32" s="35"/>
      <c r="GU32" s="35"/>
      <c r="GV32" s="35"/>
      <c r="GW32" s="35"/>
      <c r="GX32" s="35"/>
      <c r="GY32" s="35"/>
      <c r="GZ32" s="35"/>
      <c r="HA32" s="35"/>
      <c r="HB32" s="35"/>
      <c r="HC32" s="35"/>
      <c r="HD32" s="35"/>
      <c r="HE32" s="35"/>
      <c r="HF32" s="35"/>
      <c r="HG32" s="35"/>
      <c r="HH32" s="35"/>
      <c r="HI32" s="35"/>
      <c r="HJ32" s="35"/>
      <c r="HK32" s="35"/>
      <c r="HL32" s="35"/>
      <c r="HM32" s="35"/>
      <c r="HN32" s="35"/>
      <c r="HO32" s="35"/>
      <c r="HP32" s="35"/>
      <c r="HQ32" s="35"/>
      <c r="HR32" s="35"/>
      <c r="HS32" s="35"/>
      <c r="HT32" s="35"/>
      <c r="HU32" s="35"/>
      <c r="HV32" s="35"/>
      <c r="HW32" s="35"/>
      <c r="HX32" s="35"/>
      <c r="HY32" s="35"/>
      <c r="HZ32" s="35"/>
      <c r="IA32" s="35"/>
      <c r="IB32" s="35"/>
      <c r="IC32" s="35"/>
      <c r="ID32" s="35"/>
      <c r="IE32" s="35"/>
      <c r="IF32" s="35"/>
      <c r="IG32" s="35"/>
      <c r="IH32" s="35"/>
      <c r="II32" s="35"/>
      <c r="IJ32" s="35"/>
      <c r="IK32" s="35"/>
      <c r="IL32" s="35"/>
      <c r="IM32" s="35"/>
      <c r="IN32" s="35"/>
      <c r="IO32" s="35"/>
      <c r="IP32" s="35"/>
      <c r="IQ32" s="35"/>
      <c r="IR32" s="35"/>
      <c r="IS32" s="35"/>
      <c r="IT32" s="35"/>
      <c r="IU32" s="35"/>
    </row>
    <row r="33" s="33" customFormat="1" ht="27" customHeight="1" spans="1:255">
      <c r="A33" s="55" t="s">
        <v>823</v>
      </c>
      <c r="B33" s="55"/>
      <c r="C33" s="55"/>
      <c r="D33" s="55"/>
      <c r="E33" s="55"/>
      <c r="F33" s="55"/>
      <c r="G33" s="55"/>
      <c r="H33" s="54"/>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5"/>
      <c r="BR33" s="35"/>
      <c r="BS33" s="35"/>
      <c r="BT33" s="35"/>
      <c r="BU33" s="35"/>
      <c r="BV33" s="35"/>
      <c r="BW33" s="35"/>
      <c r="BX33" s="35"/>
      <c r="BY33" s="35"/>
      <c r="BZ33" s="35"/>
      <c r="CA33" s="35"/>
      <c r="CB33" s="35"/>
      <c r="CC33" s="35"/>
      <c r="CD33" s="35"/>
      <c r="CE33" s="35"/>
      <c r="CF33" s="35"/>
      <c r="CG33" s="35"/>
      <c r="CH33" s="35"/>
      <c r="CI33" s="35"/>
      <c r="CJ33" s="35"/>
      <c r="CK33" s="35"/>
      <c r="CL33" s="35"/>
      <c r="CM33" s="35"/>
      <c r="CN33" s="35"/>
      <c r="CO33" s="35"/>
      <c r="CP33" s="35"/>
      <c r="CQ33" s="35"/>
      <c r="CR33" s="35"/>
      <c r="CS33" s="35"/>
      <c r="CT33" s="35"/>
      <c r="CU33" s="35"/>
      <c r="CV33" s="35"/>
      <c r="CW33" s="35"/>
      <c r="CX33" s="35"/>
      <c r="CY33" s="35"/>
      <c r="CZ33" s="35"/>
      <c r="DA33" s="35"/>
      <c r="DB33" s="35"/>
      <c r="DC33" s="35"/>
      <c r="DD33" s="35"/>
      <c r="DE33" s="35"/>
      <c r="DF33" s="35"/>
      <c r="DG33" s="35"/>
      <c r="DH33" s="35"/>
      <c r="DI33" s="35"/>
      <c r="DJ33" s="35"/>
      <c r="DK33" s="35"/>
      <c r="DL33" s="35"/>
      <c r="DM33" s="35"/>
      <c r="DN33" s="35"/>
      <c r="DO33" s="35"/>
      <c r="DP33" s="35"/>
      <c r="DQ33" s="35"/>
      <c r="DR33" s="35"/>
      <c r="DS33" s="35"/>
      <c r="DT33" s="35"/>
      <c r="DU33" s="35"/>
      <c r="DV33" s="35"/>
      <c r="DW33" s="35"/>
      <c r="DX33" s="35"/>
      <c r="DY33" s="35"/>
      <c r="DZ33" s="35"/>
      <c r="EA33" s="35"/>
      <c r="EB33" s="35"/>
      <c r="EC33" s="35"/>
      <c r="ED33" s="35"/>
      <c r="EE33" s="35"/>
      <c r="EF33" s="35"/>
      <c r="EG33" s="35"/>
      <c r="EH33" s="35"/>
      <c r="EI33" s="35"/>
      <c r="EJ33" s="35"/>
      <c r="EK33" s="35"/>
      <c r="EL33" s="35"/>
      <c r="EM33" s="35"/>
      <c r="EN33" s="35"/>
      <c r="EO33" s="35"/>
      <c r="EP33" s="35"/>
      <c r="EQ33" s="35"/>
      <c r="ER33" s="35"/>
      <c r="ES33" s="35"/>
      <c r="ET33" s="35"/>
      <c r="EU33" s="35"/>
      <c r="EV33" s="35"/>
      <c r="EW33" s="35"/>
      <c r="EX33" s="35"/>
      <c r="EY33" s="35"/>
      <c r="EZ33" s="35"/>
      <c r="FA33" s="35"/>
      <c r="FB33" s="35"/>
      <c r="FC33" s="35"/>
      <c r="FD33" s="35"/>
      <c r="FE33" s="35"/>
      <c r="FF33" s="35"/>
      <c r="FG33" s="35"/>
      <c r="FH33" s="35"/>
      <c r="FI33" s="35"/>
      <c r="FJ33" s="35"/>
      <c r="FK33" s="35"/>
      <c r="FL33" s="35"/>
      <c r="FM33" s="35"/>
      <c r="FN33" s="35"/>
      <c r="FO33" s="35"/>
      <c r="FP33" s="35"/>
      <c r="FQ33" s="35"/>
      <c r="FR33" s="35"/>
      <c r="FS33" s="35"/>
      <c r="FT33" s="35"/>
      <c r="FU33" s="35"/>
      <c r="FV33" s="35"/>
      <c r="FW33" s="35"/>
      <c r="FX33" s="35"/>
      <c r="FY33" s="35"/>
      <c r="FZ33" s="35"/>
      <c r="GA33" s="35"/>
      <c r="GB33" s="35"/>
      <c r="GC33" s="35"/>
      <c r="GD33" s="35"/>
      <c r="GE33" s="35"/>
      <c r="GF33" s="35"/>
      <c r="GG33" s="35"/>
      <c r="GH33" s="35"/>
      <c r="GI33" s="35"/>
      <c r="GJ33" s="35"/>
      <c r="GK33" s="35"/>
      <c r="GL33" s="35"/>
      <c r="GM33" s="35"/>
      <c r="GN33" s="35"/>
      <c r="GO33" s="35"/>
      <c r="GP33" s="35"/>
      <c r="GQ33" s="35"/>
      <c r="GR33" s="35"/>
      <c r="GS33" s="35"/>
      <c r="GT33" s="35"/>
      <c r="GU33" s="35"/>
      <c r="GV33" s="35"/>
      <c r="GW33" s="35"/>
      <c r="GX33" s="35"/>
      <c r="GY33" s="35"/>
      <c r="GZ33" s="35"/>
      <c r="HA33" s="35"/>
      <c r="HB33" s="35"/>
      <c r="HC33" s="35"/>
      <c r="HD33" s="35"/>
      <c r="HE33" s="35"/>
      <c r="HF33" s="35"/>
      <c r="HG33" s="35"/>
      <c r="HH33" s="35"/>
      <c r="HI33" s="35"/>
      <c r="HJ33" s="35"/>
      <c r="HK33" s="35"/>
      <c r="HL33" s="35"/>
      <c r="HM33" s="35"/>
      <c r="HN33" s="35"/>
      <c r="HO33" s="35"/>
      <c r="HP33" s="35"/>
      <c r="HQ33" s="35"/>
      <c r="HR33" s="35"/>
      <c r="HS33" s="35"/>
      <c r="HT33" s="35"/>
      <c r="HU33" s="35"/>
      <c r="HV33" s="35"/>
      <c r="HW33" s="35"/>
      <c r="HX33" s="35"/>
      <c r="HY33" s="35"/>
      <c r="HZ33" s="35"/>
      <c r="IA33" s="35"/>
      <c r="IB33" s="35"/>
      <c r="IC33" s="35"/>
      <c r="ID33" s="35"/>
      <c r="IE33" s="35"/>
      <c r="IF33" s="35"/>
      <c r="IG33" s="35"/>
      <c r="IH33" s="35"/>
      <c r="II33" s="35"/>
      <c r="IJ33" s="35"/>
      <c r="IK33" s="35"/>
      <c r="IL33" s="35"/>
      <c r="IM33" s="35"/>
      <c r="IN33" s="35"/>
      <c r="IO33" s="35"/>
      <c r="IP33" s="35"/>
      <c r="IQ33" s="35"/>
      <c r="IR33" s="35"/>
      <c r="IS33" s="35"/>
      <c r="IT33" s="35"/>
      <c r="IU33" s="35"/>
    </row>
    <row r="34" ht="13.5" spans="1:8">
      <c r="A34" s="51" t="s">
        <v>824</v>
      </c>
      <c r="B34" s="51"/>
      <c r="C34" s="51"/>
      <c r="D34" s="51"/>
      <c r="E34" s="51"/>
      <c r="F34" s="51"/>
      <c r="G34" s="51"/>
      <c r="H34" s="54"/>
    </row>
    <row r="86" s="33" customFormat="1" spans="1:12">
      <c r="A86" s="34"/>
      <c r="I86" s="35"/>
      <c r="J86" s="35"/>
      <c r="K86" s="35"/>
      <c r="L86" s="35"/>
    </row>
  </sheetData>
  <mergeCells count="7">
    <mergeCell ref="A2:H2"/>
    <mergeCell ref="C4:E4"/>
    <mergeCell ref="F4:H4"/>
    <mergeCell ref="A33:G33"/>
    <mergeCell ref="A34:G34"/>
    <mergeCell ref="A4:A5"/>
    <mergeCell ref="B4:B5"/>
  </mergeCells>
  <printOptions horizontalCentered="1"/>
  <pageMargins left="0.313888888888889" right="0" top="0.393055555555556" bottom="0.354166666666667" header="0.196527777777778" footer="0.118055555555556"/>
  <pageSetup paperSize="9" scale="72" orientation="landscape" verticalDpi="1200"/>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32"/>
  <sheetViews>
    <sheetView workbookViewId="0">
      <selection activeCell="D7" sqref="D7:E7"/>
    </sheetView>
  </sheetViews>
  <sheetFormatPr defaultColWidth="9" defaultRowHeight="13.5"/>
  <cols>
    <col min="1" max="1" width="28.625" customWidth="1"/>
    <col min="2" max="2" width="11.625" hidden="1" customWidth="1"/>
    <col min="3" max="6" width="8.625" customWidth="1"/>
    <col min="7" max="14" width="8.625" style="1" hidden="1" customWidth="1"/>
    <col min="15" max="22" width="8.625" customWidth="1"/>
  </cols>
  <sheetData>
    <row r="1" ht="15.95" customHeight="1"/>
    <row r="2" ht="24" customHeight="1" spans="1:22">
      <c r="A2" s="2" t="s">
        <v>825</v>
      </c>
      <c r="B2" s="2"/>
      <c r="C2" s="2"/>
      <c r="D2" s="2"/>
      <c r="E2" s="2"/>
      <c r="F2" s="2"/>
      <c r="G2" s="2"/>
      <c r="H2" s="2"/>
      <c r="I2" s="2"/>
      <c r="J2" s="2"/>
      <c r="K2" s="2"/>
      <c r="L2" s="2"/>
      <c r="M2" s="2"/>
      <c r="N2" s="2"/>
      <c r="O2" s="2"/>
      <c r="P2" s="2"/>
      <c r="Q2" s="2"/>
      <c r="R2" s="2"/>
      <c r="S2" s="2"/>
      <c r="T2" s="2"/>
      <c r="U2" s="2"/>
      <c r="V2" s="2"/>
    </row>
    <row r="3" spans="21:21">
      <c r="U3" s="1" t="s">
        <v>63</v>
      </c>
    </row>
    <row r="4" ht="18.95" customHeight="1" spans="1:22">
      <c r="A4" s="3" t="s">
        <v>723</v>
      </c>
      <c r="B4" s="4" t="s">
        <v>826</v>
      </c>
      <c r="C4" s="4" t="s">
        <v>827</v>
      </c>
      <c r="D4" s="5"/>
      <c r="E4" s="5"/>
      <c r="F4" s="5"/>
      <c r="G4" s="6" t="s">
        <v>828</v>
      </c>
      <c r="H4" s="7"/>
      <c r="I4" s="7"/>
      <c r="J4" s="22"/>
      <c r="K4" s="6" t="s">
        <v>829</v>
      </c>
      <c r="L4" s="7"/>
      <c r="M4" s="7"/>
      <c r="N4" s="22"/>
      <c r="O4" s="4" t="s">
        <v>830</v>
      </c>
      <c r="P4" s="4"/>
      <c r="Q4" s="4"/>
      <c r="R4" s="4"/>
      <c r="S4" s="4" t="s">
        <v>726</v>
      </c>
      <c r="T4" s="4"/>
      <c r="U4" s="4"/>
      <c r="V4" s="4"/>
    </row>
    <row r="5" ht="18.95" hidden="1" customHeight="1" spans="1:22">
      <c r="A5" s="8"/>
      <c r="B5" s="9" t="s">
        <v>185</v>
      </c>
      <c r="C5" s="10"/>
      <c r="D5" s="11"/>
      <c r="E5" s="11"/>
      <c r="F5" s="12"/>
      <c r="G5" s="13" t="s">
        <v>831</v>
      </c>
      <c r="H5" s="14"/>
      <c r="I5" s="14"/>
      <c r="J5" s="23"/>
      <c r="K5" s="6" t="s">
        <v>832</v>
      </c>
      <c r="L5" s="7"/>
      <c r="M5" s="7"/>
      <c r="N5" s="22"/>
      <c r="O5" s="4"/>
      <c r="P5" s="4"/>
      <c r="Q5" s="4"/>
      <c r="R5" s="4"/>
      <c r="S5" s="4"/>
      <c r="T5" s="4"/>
      <c r="U5" s="4"/>
      <c r="V5" s="4"/>
    </row>
    <row r="6" ht="41.25" customHeight="1" spans="1:22">
      <c r="A6" s="15"/>
      <c r="B6" s="9"/>
      <c r="C6" s="16" t="s">
        <v>299</v>
      </c>
      <c r="D6" s="16" t="s">
        <v>833</v>
      </c>
      <c r="E6" s="16" t="s">
        <v>834</v>
      </c>
      <c r="F6" s="16" t="s">
        <v>835</v>
      </c>
      <c r="G6" s="16" t="s">
        <v>299</v>
      </c>
      <c r="H6" s="16" t="s">
        <v>833</v>
      </c>
      <c r="I6" s="16" t="s">
        <v>834</v>
      </c>
      <c r="J6" s="16" t="s">
        <v>835</v>
      </c>
      <c r="K6" s="16" t="s">
        <v>299</v>
      </c>
      <c r="L6" s="16" t="s">
        <v>833</v>
      </c>
      <c r="M6" s="16" t="s">
        <v>834</v>
      </c>
      <c r="N6" s="16" t="s">
        <v>835</v>
      </c>
      <c r="O6" s="16" t="s">
        <v>299</v>
      </c>
      <c r="P6" s="16" t="s">
        <v>833</v>
      </c>
      <c r="Q6" s="16" t="s">
        <v>834</v>
      </c>
      <c r="R6" s="16" t="s">
        <v>835</v>
      </c>
      <c r="S6" s="16" t="s">
        <v>299</v>
      </c>
      <c r="T6" s="16" t="s">
        <v>833</v>
      </c>
      <c r="U6" s="16" t="s">
        <v>834</v>
      </c>
      <c r="V6" s="16" t="s">
        <v>835</v>
      </c>
    </row>
    <row r="7" ht="24" customHeight="1" spans="1:23">
      <c r="A7" s="17" t="s">
        <v>836</v>
      </c>
      <c r="B7" s="18">
        <f t="shared" ref="B7:B32" si="0">G7+K7</f>
        <v>130560.59</v>
      </c>
      <c r="C7" s="19">
        <f t="shared" ref="C7:C32" si="1">G7+K7</f>
        <v>130560.59</v>
      </c>
      <c r="D7" s="19">
        <f t="shared" ref="D7:D32" si="2">H7+L7</f>
        <v>90500.56</v>
      </c>
      <c r="E7" s="19">
        <f t="shared" ref="E7:E32" si="3">I7+M7</f>
        <v>23780.67</v>
      </c>
      <c r="F7" s="19">
        <f t="shared" ref="F7:F32" si="4">J7+N7</f>
        <v>16279.36</v>
      </c>
      <c r="G7" s="19">
        <f>SUM(G8:G32)</f>
        <v>117171.13</v>
      </c>
      <c r="H7" s="19">
        <f t="shared" ref="H7:O7" si="5">SUM(H8:H32)</f>
        <v>81079.89</v>
      </c>
      <c r="I7" s="19">
        <f t="shared" si="5"/>
        <v>19815.67</v>
      </c>
      <c r="J7" s="19">
        <f t="shared" si="5"/>
        <v>16275.57</v>
      </c>
      <c r="K7" s="19">
        <f t="shared" si="5"/>
        <v>13389.46</v>
      </c>
      <c r="L7" s="19">
        <f t="shared" si="5"/>
        <v>9420.67</v>
      </c>
      <c r="M7" s="19">
        <f t="shared" si="5"/>
        <v>3965</v>
      </c>
      <c r="N7" s="19">
        <f t="shared" si="5"/>
        <v>3.79</v>
      </c>
      <c r="O7" s="24">
        <f t="shared" si="5"/>
        <v>120155.164131547</v>
      </c>
      <c r="P7" s="24">
        <f t="shared" ref="P7:R7" si="6">SUM(P8:P32)</f>
        <v>96445.6289315466</v>
      </c>
      <c r="Q7" s="24">
        <f t="shared" si="6"/>
        <v>8216.3952</v>
      </c>
      <c r="R7" s="24">
        <f t="shared" si="6"/>
        <v>15493.14</v>
      </c>
      <c r="S7" s="27">
        <f t="shared" ref="S7:S32" si="7">C7-O7</f>
        <v>10405.4258684533</v>
      </c>
      <c r="T7" s="27">
        <f t="shared" ref="T7:T32" si="8">D7-P7</f>
        <v>-5945.06893154664</v>
      </c>
      <c r="U7" s="27">
        <f t="shared" ref="U7:U32" si="9">E7-Q7</f>
        <v>15564.2748</v>
      </c>
      <c r="V7" s="27">
        <f t="shared" ref="V7:V32" si="10">F7-R7</f>
        <v>786.219999999999</v>
      </c>
      <c r="W7" s="28"/>
    </row>
    <row r="8" ht="24" customHeight="1" spans="1:22">
      <c r="A8" s="20" t="s">
        <v>730</v>
      </c>
      <c r="B8" s="18">
        <f t="shared" si="0"/>
        <v>23100.48404056</v>
      </c>
      <c r="C8" s="19">
        <f t="shared" si="1"/>
        <v>23100.48404056</v>
      </c>
      <c r="D8" s="19">
        <f t="shared" si="2"/>
        <v>15811.68404056</v>
      </c>
      <c r="E8" s="19">
        <f t="shared" si="3"/>
        <v>694.31</v>
      </c>
      <c r="F8" s="19">
        <f t="shared" si="4"/>
        <v>6594.49</v>
      </c>
      <c r="G8" s="19">
        <f t="shared" ref="G8:G32" si="11">H8+I8+J8</f>
        <v>16872.63</v>
      </c>
      <c r="H8" s="21">
        <v>9824.98</v>
      </c>
      <c r="I8" s="21">
        <f>456.95</f>
        <v>456.95</v>
      </c>
      <c r="J8" s="21">
        <f>'15.商品和服务支出'!D8</f>
        <v>6590.7</v>
      </c>
      <c r="K8" s="19">
        <f t="shared" ref="K8:K21" si="12">L8+M8+N8</f>
        <v>6227.85404056</v>
      </c>
      <c r="L8" s="21">
        <v>5986.70404056</v>
      </c>
      <c r="M8" s="21">
        <v>237.36</v>
      </c>
      <c r="N8" s="21">
        <v>3.79</v>
      </c>
      <c r="O8" s="25">
        <v>22867.9316284</v>
      </c>
      <c r="P8" s="25">
        <v>15223.7116284</v>
      </c>
      <c r="Q8" s="25">
        <v>740.6</v>
      </c>
      <c r="R8" s="25">
        <v>6903.62</v>
      </c>
      <c r="S8" s="27">
        <f t="shared" si="7"/>
        <v>232.552412159996</v>
      </c>
      <c r="T8" s="27">
        <f t="shared" si="8"/>
        <v>587.972412159999</v>
      </c>
      <c r="U8" s="27">
        <f t="shared" si="9"/>
        <v>-46.2900000000001</v>
      </c>
      <c r="V8" s="27">
        <f t="shared" si="10"/>
        <v>-309.130000000001</v>
      </c>
    </row>
    <row r="9" ht="24" customHeight="1" spans="1:22">
      <c r="A9" s="20" t="s">
        <v>731</v>
      </c>
      <c r="B9" s="18">
        <f t="shared" si="0"/>
        <v>9737.56013936</v>
      </c>
      <c r="C9" s="19">
        <f t="shared" si="1"/>
        <v>9737.56013936</v>
      </c>
      <c r="D9" s="19">
        <f t="shared" si="2"/>
        <v>6037.29013936</v>
      </c>
      <c r="E9" s="19">
        <f t="shared" si="3"/>
        <v>483.69</v>
      </c>
      <c r="F9" s="19">
        <f t="shared" si="4"/>
        <v>3216.58</v>
      </c>
      <c r="G9" s="19">
        <f t="shared" si="11"/>
        <v>9501.04</v>
      </c>
      <c r="H9" s="21">
        <v>5800.77</v>
      </c>
      <c r="I9" s="21">
        <v>483.69</v>
      </c>
      <c r="J9" s="21">
        <f>'15.商品和服务支出'!D84</f>
        <v>3216.58</v>
      </c>
      <c r="K9" s="19">
        <f t="shared" si="12"/>
        <v>236.52013936</v>
      </c>
      <c r="L9" s="21">
        <v>236.52013936</v>
      </c>
      <c r="M9" s="21"/>
      <c r="N9" s="21"/>
      <c r="O9" s="25">
        <v>9213.3854</v>
      </c>
      <c r="P9" s="25">
        <v>5743.9554</v>
      </c>
      <c r="Q9" s="25">
        <v>481.04</v>
      </c>
      <c r="R9" s="25">
        <v>2988.39</v>
      </c>
      <c r="S9" s="27">
        <f t="shared" si="7"/>
        <v>524.174739360002</v>
      </c>
      <c r="T9" s="27">
        <f t="shared" si="8"/>
        <v>293.334739360001</v>
      </c>
      <c r="U9" s="27">
        <f t="shared" si="9"/>
        <v>2.64999999999998</v>
      </c>
      <c r="V9" s="27">
        <f t="shared" si="10"/>
        <v>228.190000000001</v>
      </c>
    </row>
    <row r="10" ht="24" customHeight="1" spans="1:22">
      <c r="A10" s="20" t="s">
        <v>732</v>
      </c>
      <c r="B10" s="18">
        <f t="shared" si="0"/>
        <v>48907.78</v>
      </c>
      <c r="C10" s="19">
        <f t="shared" si="1"/>
        <v>48907.78</v>
      </c>
      <c r="D10" s="19">
        <f t="shared" si="2"/>
        <v>46288.13</v>
      </c>
      <c r="E10" s="19">
        <f t="shared" si="3"/>
        <v>1407.36</v>
      </c>
      <c r="F10" s="19">
        <f t="shared" si="4"/>
        <v>1212.29</v>
      </c>
      <c r="G10" s="19">
        <f t="shared" si="11"/>
        <v>48907.78</v>
      </c>
      <c r="H10" s="21">
        <v>46288.13</v>
      </c>
      <c r="I10" s="21">
        <v>1407.36</v>
      </c>
      <c r="J10" s="21">
        <f>'15.商品和服务支出'!D98</f>
        <v>1212.29</v>
      </c>
      <c r="K10" s="19">
        <f t="shared" si="12"/>
        <v>0</v>
      </c>
      <c r="L10" s="21"/>
      <c r="M10" s="21"/>
      <c r="N10" s="21"/>
      <c r="O10" s="25">
        <v>47571.497448</v>
      </c>
      <c r="P10" s="25">
        <v>44794.087448</v>
      </c>
      <c r="Q10" s="25">
        <v>1777.94</v>
      </c>
      <c r="R10" s="25">
        <v>999.47</v>
      </c>
      <c r="S10" s="27">
        <f t="shared" si="7"/>
        <v>1336.282552</v>
      </c>
      <c r="T10" s="27">
        <f t="shared" si="8"/>
        <v>1494.042552</v>
      </c>
      <c r="U10" s="27">
        <f t="shared" si="9"/>
        <v>-370.58</v>
      </c>
      <c r="V10" s="27">
        <f t="shared" si="10"/>
        <v>212.82</v>
      </c>
    </row>
    <row r="11" ht="24" customHeight="1" spans="1:22">
      <c r="A11" s="20" t="s">
        <v>733</v>
      </c>
      <c r="B11" s="18">
        <f t="shared" si="0"/>
        <v>156.2</v>
      </c>
      <c r="C11" s="19">
        <f t="shared" si="1"/>
        <v>156.2</v>
      </c>
      <c r="D11" s="19">
        <f t="shared" si="2"/>
        <v>87.28</v>
      </c>
      <c r="E11" s="19">
        <f t="shared" si="3"/>
        <v>1.45</v>
      </c>
      <c r="F11" s="19">
        <f t="shared" si="4"/>
        <v>67.47</v>
      </c>
      <c r="G11" s="19">
        <f t="shared" si="11"/>
        <v>156.2</v>
      </c>
      <c r="H11" s="21">
        <v>87.28</v>
      </c>
      <c r="I11" s="21">
        <v>1.45</v>
      </c>
      <c r="J11" s="21">
        <f>'15.商品和服务支出'!D161</f>
        <v>67.47</v>
      </c>
      <c r="K11" s="19">
        <f t="shared" si="12"/>
        <v>0</v>
      </c>
      <c r="L11" s="21"/>
      <c r="M11" s="21"/>
      <c r="N11" s="21"/>
      <c r="O11" s="25">
        <v>124.99788</v>
      </c>
      <c r="P11" s="25">
        <v>61.07788</v>
      </c>
      <c r="Q11" s="25">
        <v>1.37</v>
      </c>
      <c r="R11" s="25">
        <v>62.55</v>
      </c>
      <c r="S11" s="27">
        <f t="shared" si="7"/>
        <v>31.20212</v>
      </c>
      <c r="T11" s="27">
        <f t="shared" si="8"/>
        <v>26.20212</v>
      </c>
      <c r="U11" s="27">
        <f t="shared" si="9"/>
        <v>0.0799999999999998</v>
      </c>
      <c r="V11" s="27">
        <f t="shared" si="10"/>
        <v>4.92</v>
      </c>
    </row>
    <row r="12" ht="24" customHeight="1" spans="1:22">
      <c r="A12" s="20" t="s">
        <v>734</v>
      </c>
      <c r="B12" s="18">
        <f t="shared" si="0"/>
        <v>1939.40664136</v>
      </c>
      <c r="C12" s="19">
        <f t="shared" si="1"/>
        <v>1939.40664136</v>
      </c>
      <c r="D12" s="19">
        <f t="shared" si="2"/>
        <v>1461.60664136</v>
      </c>
      <c r="E12" s="19">
        <f t="shared" si="3"/>
        <v>46.8</v>
      </c>
      <c r="F12" s="19">
        <f t="shared" si="4"/>
        <v>431</v>
      </c>
      <c r="G12" s="19">
        <f t="shared" si="11"/>
        <v>1777.48</v>
      </c>
      <c r="H12" s="21">
        <v>1299.68</v>
      </c>
      <c r="I12" s="21">
        <v>46.8</v>
      </c>
      <c r="J12" s="21">
        <f>'15.商品和服务支出'!D167</f>
        <v>431</v>
      </c>
      <c r="K12" s="19">
        <f t="shared" si="12"/>
        <v>161.92664136</v>
      </c>
      <c r="L12" s="21">
        <v>161.92664136</v>
      </c>
      <c r="M12" s="21"/>
      <c r="N12" s="21"/>
      <c r="O12" s="25">
        <v>1890.47884296</v>
      </c>
      <c r="P12" s="25">
        <v>1397.26884296</v>
      </c>
      <c r="Q12" s="25">
        <v>69.79</v>
      </c>
      <c r="R12" s="25">
        <v>423.42</v>
      </c>
      <c r="S12" s="27">
        <f t="shared" si="7"/>
        <v>48.9277984</v>
      </c>
      <c r="T12" s="27">
        <f t="shared" si="8"/>
        <v>64.3377984000001</v>
      </c>
      <c r="U12" s="27">
        <f t="shared" si="9"/>
        <v>-22.99</v>
      </c>
      <c r="V12" s="27">
        <f t="shared" si="10"/>
        <v>7.57999999999998</v>
      </c>
    </row>
    <row r="13" ht="24" customHeight="1" spans="1:22">
      <c r="A13" s="20" t="s">
        <v>735</v>
      </c>
      <c r="B13" s="18">
        <f t="shared" si="0"/>
        <v>19668.51829608</v>
      </c>
      <c r="C13" s="19">
        <f t="shared" si="1"/>
        <v>19668.51829608</v>
      </c>
      <c r="D13" s="19">
        <f t="shared" si="2"/>
        <v>2414.82829608</v>
      </c>
      <c r="E13" s="19">
        <f t="shared" si="3"/>
        <v>16586.34</v>
      </c>
      <c r="F13" s="19">
        <f t="shared" si="4"/>
        <v>667.35</v>
      </c>
      <c r="G13" s="19">
        <f t="shared" si="11"/>
        <v>19497.63</v>
      </c>
      <c r="H13" s="21">
        <v>2243.94</v>
      </c>
      <c r="I13" s="21">
        <v>16586.34</v>
      </c>
      <c r="J13" s="21">
        <f>'15.商品和服务支出'!D187</f>
        <v>667.35</v>
      </c>
      <c r="K13" s="19">
        <f t="shared" si="12"/>
        <v>170.88829608</v>
      </c>
      <c r="L13" s="21">
        <v>170.88829608</v>
      </c>
      <c r="M13" s="21"/>
      <c r="N13" s="21"/>
      <c r="O13" s="25">
        <v>11475.0330944</v>
      </c>
      <c r="P13" s="25">
        <v>9196.9330944</v>
      </c>
      <c r="Q13" s="25">
        <v>1400.58</v>
      </c>
      <c r="R13" s="25">
        <v>877.52</v>
      </c>
      <c r="S13" s="27">
        <f t="shared" si="7"/>
        <v>8193.48520168</v>
      </c>
      <c r="T13" s="27">
        <f t="shared" si="8"/>
        <v>-6782.10479832</v>
      </c>
      <c r="U13" s="27">
        <f t="shared" si="9"/>
        <v>15185.76</v>
      </c>
      <c r="V13" s="27">
        <f t="shared" si="10"/>
        <v>-210.17</v>
      </c>
    </row>
    <row r="14" ht="24" customHeight="1" spans="1:22">
      <c r="A14" s="20" t="s">
        <v>736</v>
      </c>
      <c r="B14" s="18">
        <f t="shared" si="0"/>
        <v>6504.56899024</v>
      </c>
      <c r="C14" s="19">
        <f t="shared" si="1"/>
        <v>6504.56899024</v>
      </c>
      <c r="D14" s="19">
        <f t="shared" si="2"/>
        <v>5650.35899024</v>
      </c>
      <c r="E14" s="19">
        <f t="shared" si="3"/>
        <v>385.08</v>
      </c>
      <c r="F14" s="19">
        <f t="shared" si="4"/>
        <v>469.13</v>
      </c>
      <c r="G14" s="19">
        <f t="shared" si="11"/>
        <v>5904.91</v>
      </c>
      <c r="H14" s="21">
        <v>5050.7</v>
      </c>
      <c r="I14" s="21">
        <v>385.08</v>
      </c>
      <c r="J14" s="21">
        <f>'15.商品和服务支出'!D218</f>
        <v>469.13</v>
      </c>
      <c r="K14" s="19">
        <f t="shared" si="12"/>
        <v>599.65899024</v>
      </c>
      <c r="L14" s="21">
        <v>599.65899024</v>
      </c>
      <c r="M14" s="21"/>
      <c r="N14" s="21"/>
      <c r="O14" s="25">
        <v>7441.06303136</v>
      </c>
      <c r="P14" s="25">
        <v>6664.25303136</v>
      </c>
      <c r="Q14" s="25">
        <v>258.25</v>
      </c>
      <c r="R14" s="25">
        <v>518.56</v>
      </c>
      <c r="S14" s="27">
        <f t="shared" si="7"/>
        <v>-936.49404112</v>
      </c>
      <c r="T14" s="27">
        <f t="shared" si="8"/>
        <v>-1013.89404112</v>
      </c>
      <c r="U14" s="27">
        <f t="shared" si="9"/>
        <v>126.83</v>
      </c>
      <c r="V14" s="27">
        <f t="shared" si="10"/>
        <v>-49.4299999999999</v>
      </c>
    </row>
    <row r="15" ht="24" customHeight="1" spans="1:22">
      <c r="A15" s="20" t="s">
        <v>737</v>
      </c>
      <c r="B15" s="18">
        <f t="shared" si="0"/>
        <v>0</v>
      </c>
      <c r="C15" s="19">
        <f t="shared" si="1"/>
        <v>0</v>
      </c>
      <c r="D15" s="19">
        <f t="shared" si="2"/>
        <v>0</v>
      </c>
      <c r="E15" s="19">
        <f t="shared" si="3"/>
        <v>0</v>
      </c>
      <c r="F15" s="19">
        <f t="shared" si="4"/>
        <v>0</v>
      </c>
      <c r="G15" s="19">
        <f t="shared" si="11"/>
        <v>0</v>
      </c>
      <c r="H15" s="21"/>
      <c r="I15" s="21"/>
      <c r="J15" s="21">
        <f>'15.商品和服务支出'!D234</f>
        <v>0</v>
      </c>
      <c r="K15" s="19">
        <f t="shared" si="12"/>
        <v>0</v>
      </c>
      <c r="L15" s="21"/>
      <c r="M15" s="21"/>
      <c r="N15" s="21"/>
      <c r="O15" s="25">
        <v>6.47832</v>
      </c>
      <c r="P15" s="25">
        <v>1.47832</v>
      </c>
      <c r="Q15" s="25">
        <v>0</v>
      </c>
      <c r="R15" s="25">
        <v>5</v>
      </c>
      <c r="S15" s="27">
        <f t="shared" si="7"/>
        <v>-6.47832</v>
      </c>
      <c r="T15" s="27">
        <f t="shared" si="8"/>
        <v>-1.47832</v>
      </c>
      <c r="U15" s="27">
        <f t="shared" si="9"/>
        <v>0</v>
      </c>
      <c r="V15" s="27">
        <f t="shared" si="10"/>
        <v>-5</v>
      </c>
    </row>
    <row r="16" ht="24" customHeight="1" spans="1:22">
      <c r="A16" s="20" t="s">
        <v>738</v>
      </c>
      <c r="B16" s="18">
        <f t="shared" si="0"/>
        <v>2455.03109792</v>
      </c>
      <c r="C16" s="19">
        <f t="shared" si="1"/>
        <v>2455.03109792</v>
      </c>
      <c r="D16" s="19">
        <f t="shared" si="2"/>
        <v>2100.70109792</v>
      </c>
      <c r="E16" s="19">
        <f t="shared" si="3"/>
        <v>15.28</v>
      </c>
      <c r="F16" s="19">
        <f t="shared" si="4"/>
        <v>339.05</v>
      </c>
      <c r="G16" s="19">
        <f t="shared" si="11"/>
        <v>2344.1</v>
      </c>
      <c r="H16" s="21">
        <v>1989.77</v>
      </c>
      <c r="I16" s="21">
        <v>15.28</v>
      </c>
      <c r="J16" s="21">
        <f>'15.商品和服务支出'!D237</f>
        <v>339.05</v>
      </c>
      <c r="K16" s="19">
        <f t="shared" si="12"/>
        <v>110.93109792</v>
      </c>
      <c r="L16" s="21">
        <v>110.93109792</v>
      </c>
      <c r="M16" s="21"/>
      <c r="N16" s="21"/>
      <c r="O16" s="25">
        <v>2660.88126416</v>
      </c>
      <c r="P16" s="25">
        <v>2205.46926416</v>
      </c>
      <c r="Q16" s="25">
        <v>24.772</v>
      </c>
      <c r="R16" s="25">
        <v>430.64</v>
      </c>
      <c r="S16" s="27">
        <f t="shared" si="7"/>
        <v>-205.85016624</v>
      </c>
      <c r="T16" s="27">
        <f t="shared" si="8"/>
        <v>-104.76816624</v>
      </c>
      <c r="U16" s="27">
        <f t="shared" si="9"/>
        <v>-9.492</v>
      </c>
      <c r="V16" s="27">
        <f t="shared" si="10"/>
        <v>-91.59</v>
      </c>
    </row>
    <row r="17" ht="24" customHeight="1" spans="1:22">
      <c r="A17" s="20" t="s">
        <v>739</v>
      </c>
      <c r="B17" s="18">
        <f t="shared" si="0"/>
        <v>11897.29587464</v>
      </c>
      <c r="C17" s="19">
        <f t="shared" si="1"/>
        <v>11897.29587464</v>
      </c>
      <c r="D17" s="19">
        <f t="shared" si="2"/>
        <v>6769.48587464</v>
      </c>
      <c r="E17" s="19">
        <f t="shared" si="3"/>
        <v>4091.27</v>
      </c>
      <c r="F17" s="19">
        <f t="shared" si="4"/>
        <v>1036.54</v>
      </c>
      <c r="G17" s="19">
        <f t="shared" si="11"/>
        <v>6687.26</v>
      </c>
      <c r="H17" s="21">
        <v>5287.09</v>
      </c>
      <c r="I17" s="21">
        <v>363.63</v>
      </c>
      <c r="J17" s="21">
        <f>'15.商品和服务支出'!D251</f>
        <v>1036.54</v>
      </c>
      <c r="K17" s="19">
        <f t="shared" si="12"/>
        <v>5210.03587464</v>
      </c>
      <c r="L17" s="21">
        <v>1482.39587464</v>
      </c>
      <c r="M17" s="21">
        <v>3727.64</v>
      </c>
      <c r="N17" s="21"/>
      <c r="O17" s="25">
        <v>11559.3747204</v>
      </c>
      <c r="P17" s="25">
        <v>7109.5137204</v>
      </c>
      <c r="Q17" s="25">
        <v>3370.841</v>
      </c>
      <c r="R17" s="25">
        <v>1079.02</v>
      </c>
      <c r="S17" s="27">
        <f t="shared" si="7"/>
        <v>337.921154240001</v>
      </c>
      <c r="T17" s="27">
        <f t="shared" si="8"/>
        <v>-340.02784576</v>
      </c>
      <c r="U17" s="27">
        <f t="shared" si="9"/>
        <v>720.429</v>
      </c>
      <c r="V17" s="27">
        <f t="shared" si="10"/>
        <v>-42.48</v>
      </c>
    </row>
    <row r="18" ht="24" customHeight="1" spans="1:22">
      <c r="A18" s="20" t="s">
        <v>740</v>
      </c>
      <c r="B18" s="18">
        <f t="shared" si="0"/>
        <v>1191.88417824</v>
      </c>
      <c r="C18" s="19">
        <f t="shared" si="1"/>
        <v>1191.88417824</v>
      </c>
      <c r="D18" s="19">
        <f t="shared" si="2"/>
        <v>874.09417824</v>
      </c>
      <c r="E18" s="19">
        <f t="shared" si="3"/>
        <v>46.5</v>
      </c>
      <c r="F18" s="19">
        <f t="shared" si="4"/>
        <v>271.29</v>
      </c>
      <c r="G18" s="19">
        <f t="shared" si="11"/>
        <v>1169.67</v>
      </c>
      <c r="H18" s="21">
        <v>851.88</v>
      </c>
      <c r="I18" s="21">
        <v>46.5</v>
      </c>
      <c r="J18" s="21">
        <f>'15.商品和服务支出'!D264</f>
        <v>271.29</v>
      </c>
      <c r="K18" s="19">
        <f t="shared" si="12"/>
        <v>22.21417824</v>
      </c>
      <c r="L18" s="21">
        <v>22.21417824</v>
      </c>
      <c r="M18" s="21"/>
      <c r="N18" s="21"/>
      <c r="O18" s="25">
        <v>1116.67818192</v>
      </c>
      <c r="P18" s="25">
        <v>860.24598192</v>
      </c>
      <c r="Q18" s="25">
        <v>50.9222</v>
      </c>
      <c r="R18" s="25">
        <v>205.51</v>
      </c>
      <c r="S18" s="27">
        <f t="shared" si="7"/>
        <v>75.2059963199999</v>
      </c>
      <c r="T18" s="27">
        <f t="shared" si="8"/>
        <v>13.8481963200001</v>
      </c>
      <c r="U18" s="27">
        <f t="shared" si="9"/>
        <v>-4.4222</v>
      </c>
      <c r="V18" s="27">
        <f t="shared" si="10"/>
        <v>65.78</v>
      </c>
    </row>
    <row r="19" ht="24" customHeight="1" spans="1:22">
      <c r="A19" s="20" t="s">
        <v>741</v>
      </c>
      <c r="B19" s="18">
        <f t="shared" si="0"/>
        <v>712.4307416</v>
      </c>
      <c r="C19" s="19">
        <f t="shared" si="1"/>
        <v>712.4307416</v>
      </c>
      <c r="D19" s="19">
        <f t="shared" si="2"/>
        <v>649.4307416</v>
      </c>
      <c r="E19" s="19">
        <f t="shared" si="3"/>
        <v>0</v>
      </c>
      <c r="F19" s="19">
        <f t="shared" si="4"/>
        <v>63</v>
      </c>
      <c r="G19" s="19">
        <f t="shared" si="11"/>
        <v>63</v>
      </c>
      <c r="H19" s="21"/>
      <c r="I19" s="21"/>
      <c r="J19" s="21">
        <f>'15.商品和服务支出'!D272</f>
        <v>63</v>
      </c>
      <c r="K19" s="19">
        <f t="shared" si="12"/>
        <v>649.4307416</v>
      </c>
      <c r="L19" s="21">
        <v>649.4307416</v>
      </c>
      <c r="M19" s="21"/>
      <c r="N19" s="21"/>
      <c r="O19" s="25">
        <v>887.09055328</v>
      </c>
      <c r="P19" s="25">
        <v>826.09055328</v>
      </c>
      <c r="Q19" s="25">
        <v>0</v>
      </c>
      <c r="R19" s="25">
        <v>61</v>
      </c>
      <c r="S19" s="27">
        <f t="shared" si="7"/>
        <v>-174.65981168</v>
      </c>
      <c r="T19" s="27">
        <f t="shared" si="8"/>
        <v>-176.65981168</v>
      </c>
      <c r="U19" s="27">
        <f t="shared" si="9"/>
        <v>0</v>
      </c>
      <c r="V19" s="27">
        <f t="shared" si="10"/>
        <v>2</v>
      </c>
    </row>
    <row r="20" ht="24" customHeight="1" spans="1:22">
      <c r="A20" s="20" t="s">
        <v>742</v>
      </c>
      <c r="B20" s="18">
        <f t="shared" si="0"/>
        <v>195.39</v>
      </c>
      <c r="C20" s="19">
        <f t="shared" si="1"/>
        <v>195.39</v>
      </c>
      <c r="D20" s="19">
        <f t="shared" si="2"/>
        <v>156.75</v>
      </c>
      <c r="E20" s="19">
        <f t="shared" si="3"/>
        <v>17.13</v>
      </c>
      <c r="F20" s="19">
        <f t="shared" si="4"/>
        <v>21.51</v>
      </c>
      <c r="G20" s="19">
        <f t="shared" si="11"/>
        <v>195.39</v>
      </c>
      <c r="H20" s="21">
        <v>156.75</v>
      </c>
      <c r="I20" s="21">
        <v>17.13</v>
      </c>
      <c r="J20" s="21">
        <f>'15.商品和服务支出'!D275</f>
        <v>21.51</v>
      </c>
      <c r="K20" s="19">
        <f t="shared" si="12"/>
        <v>0</v>
      </c>
      <c r="L20" s="21"/>
      <c r="M20" s="21"/>
      <c r="N20" s="21"/>
      <c r="O20" s="25">
        <v>196.45776</v>
      </c>
      <c r="P20" s="25">
        <v>158.33776</v>
      </c>
      <c r="Q20" s="25">
        <v>16.76</v>
      </c>
      <c r="R20" s="25">
        <v>21.36</v>
      </c>
      <c r="S20" s="27">
        <f t="shared" si="7"/>
        <v>-1.06776000000002</v>
      </c>
      <c r="T20" s="27">
        <f t="shared" si="8"/>
        <v>-1.58776</v>
      </c>
      <c r="U20" s="27">
        <f t="shared" si="9"/>
        <v>0.369999999999997</v>
      </c>
      <c r="V20" s="27">
        <f t="shared" si="10"/>
        <v>0.150000000000002</v>
      </c>
    </row>
    <row r="21" ht="24" customHeight="1" spans="1:22">
      <c r="A21" s="20" t="s">
        <v>743</v>
      </c>
      <c r="B21" s="18">
        <f t="shared" si="0"/>
        <v>250</v>
      </c>
      <c r="C21" s="19">
        <f t="shared" si="1"/>
        <v>250</v>
      </c>
      <c r="D21" s="19">
        <f t="shared" si="2"/>
        <v>0</v>
      </c>
      <c r="E21" s="19">
        <f t="shared" si="3"/>
        <v>0</v>
      </c>
      <c r="F21" s="19">
        <f t="shared" si="4"/>
        <v>250</v>
      </c>
      <c r="G21" s="19">
        <f t="shared" si="11"/>
        <v>250</v>
      </c>
      <c r="H21" s="21"/>
      <c r="I21" s="21"/>
      <c r="J21" s="21">
        <f>'15.商品和服务支出'!D278</f>
        <v>250</v>
      </c>
      <c r="K21" s="19">
        <f t="shared" si="12"/>
        <v>0</v>
      </c>
      <c r="L21" s="21"/>
      <c r="M21" s="21"/>
      <c r="N21" s="21"/>
      <c r="O21" s="25">
        <v>46</v>
      </c>
      <c r="P21" s="25">
        <v>0</v>
      </c>
      <c r="Q21" s="25">
        <v>0</v>
      </c>
      <c r="R21" s="25">
        <v>46</v>
      </c>
      <c r="S21" s="27">
        <f t="shared" si="7"/>
        <v>204</v>
      </c>
      <c r="T21" s="27">
        <f t="shared" si="8"/>
        <v>0</v>
      </c>
      <c r="U21" s="27">
        <f t="shared" si="9"/>
        <v>0</v>
      </c>
      <c r="V21" s="27">
        <f t="shared" si="10"/>
        <v>204</v>
      </c>
    </row>
    <row r="22" ht="24" customHeight="1" spans="1:22">
      <c r="A22" s="20" t="s">
        <v>744</v>
      </c>
      <c r="B22" s="18">
        <f t="shared" si="0"/>
        <v>0</v>
      </c>
      <c r="C22" s="19">
        <f t="shared" si="1"/>
        <v>0</v>
      </c>
      <c r="D22" s="19">
        <f t="shared" si="2"/>
        <v>0</v>
      </c>
      <c r="E22" s="19">
        <f t="shared" si="3"/>
        <v>0</v>
      </c>
      <c r="F22" s="19">
        <f t="shared" si="4"/>
        <v>0</v>
      </c>
      <c r="G22" s="19">
        <f t="shared" si="11"/>
        <v>0</v>
      </c>
      <c r="H22" s="21"/>
      <c r="I22" s="21"/>
      <c r="J22" s="21"/>
      <c r="K22" s="19"/>
      <c r="L22" s="21"/>
      <c r="M22" s="21"/>
      <c r="N22" s="21"/>
      <c r="O22" s="25">
        <v>0</v>
      </c>
      <c r="P22" s="25">
        <v>0</v>
      </c>
      <c r="Q22" s="25">
        <v>0</v>
      </c>
      <c r="R22" s="25">
        <v>0</v>
      </c>
      <c r="S22" s="27">
        <f t="shared" si="7"/>
        <v>0</v>
      </c>
      <c r="T22" s="27">
        <f t="shared" si="8"/>
        <v>0</v>
      </c>
      <c r="U22" s="27">
        <f t="shared" si="9"/>
        <v>0</v>
      </c>
      <c r="V22" s="27">
        <f t="shared" si="10"/>
        <v>0</v>
      </c>
    </row>
    <row r="23" ht="24" customHeight="1" spans="1:22">
      <c r="A23" s="20" t="s">
        <v>745</v>
      </c>
      <c r="B23" s="18">
        <f t="shared" si="0"/>
        <v>1826.42</v>
      </c>
      <c r="C23" s="19">
        <f t="shared" si="1"/>
        <v>1826.42</v>
      </c>
      <c r="D23" s="19">
        <f t="shared" si="2"/>
        <v>1534.44</v>
      </c>
      <c r="E23" s="19">
        <f t="shared" si="3"/>
        <v>5.46</v>
      </c>
      <c r="F23" s="19">
        <f t="shared" si="4"/>
        <v>286.52</v>
      </c>
      <c r="G23" s="19">
        <f t="shared" si="11"/>
        <v>1826.42</v>
      </c>
      <c r="H23" s="21">
        <v>1534.44</v>
      </c>
      <c r="I23" s="21">
        <v>5.46</v>
      </c>
      <c r="J23" s="21">
        <f>'15.商品和服务支出'!D282</f>
        <v>286.52</v>
      </c>
      <c r="K23" s="19">
        <f t="shared" ref="K23:K32" si="13">L23+M23+N23</f>
        <v>0</v>
      </c>
      <c r="L23" s="21"/>
      <c r="M23" s="21"/>
      <c r="N23" s="21"/>
      <c r="O23" s="25">
        <v>2024.10538</v>
      </c>
      <c r="P23" s="25">
        <v>1543.54538</v>
      </c>
      <c r="Q23" s="25">
        <v>6.13</v>
      </c>
      <c r="R23" s="25">
        <v>474.43</v>
      </c>
      <c r="S23" s="27">
        <f t="shared" si="7"/>
        <v>-197.68538</v>
      </c>
      <c r="T23" s="27">
        <f t="shared" si="8"/>
        <v>-9.10537999999997</v>
      </c>
      <c r="U23" s="27">
        <f t="shared" si="9"/>
        <v>-0.67</v>
      </c>
      <c r="V23" s="27">
        <f t="shared" si="10"/>
        <v>-187.91</v>
      </c>
    </row>
    <row r="24" ht="24" customHeight="1" spans="1:22">
      <c r="A24" s="20" t="s">
        <v>746</v>
      </c>
      <c r="B24" s="18">
        <f t="shared" si="0"/>
        <v>0</v>
      </c>
      <c r="C24" s="19">
        <f t="shared" si="1"/>
        <v>0</v>
      </c>
      <c r="D24" s="19">
        <f t="shared" si="2"/>
        <v>0</v>
      </c>
      <c r="E24" s="19">
        <f t="shared" si="3"/>
        <v>0</v>
      </c>
      <c r="F24" s="19">
        <f t="shared" si="4"/>
        <v>0</v>
      </c>
      <c r="G24" s="19">
        <f t="shared" si="11"/>
        <v>0</v>
      </c>
      <c r="H24" s="21"/>
      <c r="I24" s="21"/>
      <c r="J24" s="21"/>
      <c r="K24" s="19">
        <f t="shared" si="13"/>
        <v>0</v>
      </c>
      <c r="L24" s="21"/>
      <c r="M24" s="21"/>
      <c r="N24" s="21"/>
      <c r="O24" s="25">
        <v>0</v>
      </c>
      <c r="P24" s="25">
        <v>0</v>
      </c>
      <c r="Q24" s="25">
        <v>0</v>
      </c>
      <c r="R24" s="25">
        <v>0</v>
      </c>
      <c r="S24" s="27">
        <f t="shared" si="7"/>
        <v>0</v>
      </c>
      <c r="T24" s="27">
        <f t="shared" si="8"/>
        <v>0</v>
      </c>
      <c r="U24" s="27">
        <f t="shared" si="9"/>
        <v>0</v>
      </c>
      <c r="V24" s="27">
        <f t="shared" si="10"/>
        <v>0</v>
      </c>
    </row>
    <row r="25" ht="24" customHeight="1" spans="1:22">
      <c r="A25" s="20" t="s">
        <v>747</v>
      </c>
      <c r="B25" s="18">
        <f t="shared" si="0"/>
        <v>0</v>
      </c>
      <c r="C25" s="19">
        <f t="shared" si="1"/>
        <v>0</v>
      </c>
      <c r="D25" s="19">
        <f t="shared" si="2"/>
        <v>0</v>
      </c>
      <c r="E25" s="19">
        <f t="shared" si="3"/>
        <v>0</v>
      </c>
      <c r="F25" s="19">
        <f t="shared" si="4"/>
        <v>0</v>
      </c>
      <c r="G25" s="19">
        <f t="shared" si="11"/>
        <v>0</v>
      </c>
      <c r="H25" s="21"/>
      <c r="I25" s="21"/>
      <c r="J25" s="21">
        <f>'15.商品和服务支出'!D291</f>
        <v>0</v>
      </c>
      <c r="K25" s="19">
        <f t="shared" si="13"/>
        <v>0</v>
      </c>
      <c r="L25" s="21"/>
      <c r="M25" s="21"/>
      <c r="N25" s="21"/>
      <c r="O25" s="25">
        <v>33.97276</v>
      </c>
      <c r="P25" s="25">
        <v>14.85276</v>
      </c>
      <c r="Q25" s="25">
        <v>17.4</v>
      </c>
      <c r="R25" s="25">
        <v>1.72</v>
      </c>
      <c r="S25" s="27">
        <f t="shared" si="7"/>
        <v>-33.97276</v>
      </c>
      <c r="T25" s="27">
        <f t="shared" si="8"/>
        <v>-14.85276</v>
      </c>
      <c r="U25" s="27">
        <f t="shared" si="9"/>
        <v>-17.4</v>
      </c>
      <c r="V25" s="27">
        <f t="shared" si="10"/>
        <v>-1.72</v>
      </c>
    </row>
    <row r="26" ht="24" customHeight="1" spans="1:22">
      <c r="A26" s="20" t="s">
        <v>748</v>
      </c>
      <c r="B26" s="18">
        <f t="shared" si="0"/>
        <v>1017.62</v>
      </c>
      <c r="C26" s="19">
        <f t="shared" si="1"/>
        <v>1017.62</v>
      </c>
      <c r="D26" s="19">
        <f t="shared" si="2"/>
        <v>664.48</v>
      </c>
      <c r="E26" s="19">
        <f t="shared" si="3"/>
        <v>0</v>
      </c>
      <c r="F26" s="19">
        <f t="shared" si="4"/>
        <v>353.14</v>
      </c>
      <c r="G26" s="19">
        <f t="shared" si="11"/>
        <v>1017.62</v>
      </c>
      <c r="H26" s="21">
        <v>664.48</v>
      </c>
      <c r="I26" s="21"/>
      <c r="J26" s="21">
        <f>'15.商品和服务支出'!D294</f>
        <v>353.14</v>
      </c>
      <c r="K26" s="19">
        <f t="shared" si="13"/>
        <v>0</v>
      </c>
      <c r="L26" s="21"/>
      <c r="M26" s="21"/>
      <c r="N26" s="21"/>
      <c r="O26" s="25">
        <v>1039.73786666667</v>
      </c>
      <c r="P26" s="25">
        <v>644.807866666667</v>
      </c>
      <c r="Q26" s="25">
        <v>0</v>
      </c>
      <c r="R26" s="25">
        <v>394.93</v>
      </c>
      <c r="S26" s="27">
        <f t="shared" si="7"/>
        <v>-22.11786666667</v>
      </c>
      <c r="T26" s="27">
        <f t="shared" si="8"/>
        <v>19.672133333333</v>
      </c>
      <c r="U26" s="27">
        <f t="shared" si="9"/>
        <v>0</v>
      </c>
      <c r="V26" s="27">
        <f t="shared" si="10"/>
        <v>-41.79</v>
      </c>
    </row>
    <row r="27" ht="24" customHeight="1" spans="1:22">
      <c r="A27" s="20" t="s">
        <v>749</v>
      </c>
      <c r="B27" s="18">
        <f t="shared" si="0"/>
        <v>0</v>
      </c>
      <c r="C27" s="19">
        <f t="shared" si="1"/>
        <v>0</v>
      </c>
      <c r="D27" s="19">
        <f t="shared" si="2"/>
        <v>0</v>
      </c>
      <c r="E27" s="19">
        <f t="shared" si="3"/>
        <v>0</v>
      </c>
      <c r="F27" s="19">
        <f t="shared" si="4"/>
        <v>0</v>
      </c>
      <c r="G27" s="19">
        <f t="shared" si="11"/>
        <v>0</v>
      </c>
      <c r="H27" s="21"/>
      <c r="I27" s="21"/>
      <c r="J27" s="21"/>
      <c r="K27" s="19">
        <f t="shared" si="13"/>
        <v>0</v>
      </c>
      <c r="L27" s="21"/>
      <c r="M27" s="21"/>
      <c r="N27" s="21"/>
      <c r="O27" s="25">
        <v>0</v>
      </c>
      <c r="P27" s="25">
        <v>0</v>
      </c>
      <c r="Q27" s="25">
        <v>0</v>
      </c>
      <c r="R27" s="25">
        <v>0</v>
      </c>
      <c r="S27" s="27">
        <f t="shared" si="7"/>
        <v>0</v>
      </c>
      <c r="T27" s="27">
        <f t="shared" si="8"/>
        <v>0</v>
      </c>
      <c r="U27" s="27">
        <f t="shared" si="9"/>
        <v>0</v>
      </c>
      <c r="V27" s="27">
        <f t="shared" si="10"/>
        <v>0</v>
      </c>
    </row>
    <row r="28" ht="24" customHeight="1" spans="1:22">
      <c r="A28" s="20" t="s">
        <v>750</v>
      </c>
      <c r="B28" s="18">
        <f t="shared" si="0"/>
        <v>0</v>
      </c>
      <c r="C28" s="19">
        <f t="shared" si="1"/>
        <v>0</v>
      </c>
      <c r="D28" s="19">
        <f t="shared" si="2"/>
        <v>0</v>
      </c>
      <c r="E28" s="19">
        <f t="shared" si="3"/>
        <v>0</v>
      </c>
      <c r="F28" s="19">
        <f t="shared" si="4"/>
        <v>0</v>
      </c>
      <c r="G28" s="19">
        <f t="shared" si="11"/>
        <v>0</v>
      </c>
      <c r="H28" s="21"/>
      <c r="I28" s="21"/>
      <c r="J28" s="21"/>
      <c r="K28" s="19">
        <f t="shared" si="13"/>
        <v>0</v>
      </c>
      <c r="L28" s="21"/>
      <c r="M28" s="21"/>
      <c r="N28" s="21"/>
      <c r="O28" s="25">
        <v>0</v>
      </c>
      <c r="P28" s="25">
        <v>0</v>
      </c>
      <c r="Q28" s="25">
        <v>0</v>
      </c>
      <c r="R28" s="25">
        <v>0</v>
      </c>
      <c r="S28" s="27">
        <f t="shared" si="7"/>
        <v>0</v>
      </c>
      <c r="T28" s="27">
        <f t="shared" si="8"/>
        <v>0</v>
      </c>
      <c r="U28" s="27">
        <f t="shared" si="9"/>
        <v>0</v>
      </c>
      <c r="V28" s="27">
        <f t="shared" si="10"/>
        <v>0</v>
      </c>
    </row>
    <row r="29" ht="24" customHeight="1" spans="1:22">
      <c r="A29" s="20" t="s">
        <v>751</v>
      </c>
      <c r="B29" s="18">
        <f t="shared" si="0"/>
        <v>0</v>
      </c>
      <c r="C29" s="19">
        <f t="shared" si="1"/>
        <v>0</v>
      </c>
      <c r="D29" s="19">
        <f t="shared" si="2"/>
        <v>0</v>
      </c>
      <c r="E29" s="19">
        <f t="shared" si="3"/>
        <v>0</v>
      </c>
      <c r="F29" s="19">
        <f t="shared" si="4"/>
        <v>0</v>
      </c>
      <c r="G29" s="19">
        <f t="shared" si="11"/>
        <v>0</v>
      </c>
      <c r="H29" s="21"/>
      <c r="I29" s="21"/>
      <c r="J29" s="21"/>
      <c r="K29" s="19">
        <f t="shared" si="13"/>
        <v>0</v>
      </c>
      <c r="L29" s="21"/>
      <c r="M29" s="21"/>
      <c r="N29" s="21"/>
      <c r="O29" s="26"/>
      <c r="P29" s="26"/>
      <c r="Q29" s="26"/>
      <c r="R29" s="26"/>
      <c r="S29" s="27">
        <f t="shared" si="7"/>
        <v>0</v>
      </c>
      <c r="T29" s="27">
        <f t="shared" si="8"/>
        <v>0</v>
      </c>
      <c r="U29" s="27">
        <f t="shared" si="9"/>
        <v>0</v>
      </c>
      <c r="V29" s="27">
        <f t="shared" si="10"/>
        <v>0</v>
      </c>
    </row>
    <row r="30" ht="24" customHeight="1" spans="1:22">
      <c r="A30" s="20" t="s">
        <v>752</v>
      </c>
      <c r="B30" s="18">
        <f t="shared" si="0"/>
        <v>0</v>
      </c>
      <c r="C30" s="19">
        <f t="shared" si="1"/>
        <v>0</v>
      </c>
      <c r="D30" s="19">
        <f t="shared" si="2"/>
        <v>0</v>
      </c>
      <c r="E30" s="19">
        <f t="shared" si="3"/>
        <v>0</v>
      </c>
      <c r="F30" s="19">
        <f t="shared" si="4"/>
        <v>0</v>
      </c>
      <c r="G30" s="19">
        <f t="shared" si="11"/>
        <v>0</v>
      </c>
      <c r="H30" s="21"/>
      <c r="I30" s="21"/>
      <c r="J30" s="21"/>
      <c r="K30" s="19">
        <f t="shared" si="13"/>
        <v>0</v>
      </c>
      <c r="L30" s="21"/>
      <c r="M30" s="21"/>
      <c r="N30" s="21"/>
      <c r="O30" s="26"/>
      <c r="P30" s="26"/>
      <c r="Q30" s="26"/>
      <c r="R30" s="26"/>
      <c r="S30" s="27">
        <f t="shared" si="7"/>
        <v>0</v>
      </c>
      <c r="T30" s="27">
        <f t="shared" si="8"/>
        <v>0</v>
      </c>
      <c r="U30" s="27">
        <f t="shared" si="9"/>
        <v>0</v>
      </c>
      <c r="V30" s="27">
        <f t="shared" si="10"/>
        <v>0</v>
      </c>
    </row>
    <row r="31" ht="24" customHeight="1" spans="1:22">
      <c r="A31" s="20" t="s">
        <v>753</v>
      </c>
      <c r="B31" s="18">
        <f t="shared" si="0"/>
        <v>0</v>
      </c>
      <c r="C31" s="19">
        <f t="shared" si="1"/>
        <v>0</v>
      </c>
      <c r="D31" s="19">
        <f t="shared" si="2"/>
        <v>0</v>
      </c>
      <c r="E31" s="19">
        <f t="shared" si="3"/>
        <v>0</v>
      </c>
      <c r="F31" s="19">
        <f t="shared" si="4"/>
        <v>0</v>
      </c>
      <c r="G31" s="19">
        <f t="shared" si="11"/>
        <v>0</v>
      </c>
      <c r="H31" s="21"/>
      <c r="I31" s="21"/>
      <c r="J31" s="21"/>
      <c r="K31" s="19">
        <f t="shared" si="13"/>
        <v>0</v>
      </c>
      <c r="L31" s="21"/>
      <c r="M31" s="21"/>
      <c r="N31" s="21"/>
      <c r="O31" s="26"/>
      <c r="P31" s="26"/>
      <c r="Q31" s="26"/>
      <c r="R31" s="26"/>
      <c r="S31" s="27">
        <f t="shared" si="7"/>
        <v>0</v>
      </c>
      <c r="T31" s="27">
        <f t="shared" si="8"/>
        <v>0</v>
      </c>
      <c r="U31" s="27">
        <f t="shared" si="9"/>
        <v>0</v>
      </c>
      <c r="V31" s="27">
        <f t="shared" si="10"/>
        <v>0</v>
      </c>
    </row>
    <row r="32" ht="24" customHeight="1" spans="1:22">
      <c r="A32" s="20" t="s">
        <v>754</v>
      </c>
      <c r="B32" s="18">
        <f t="shared" si="0"/>
        <v>1000</v>
      </c>
      <c r="C32" s="19">
        <f t="shared" si="1"/>
        <v>1000</v>
      </c>
      <c r="D32" s="19">
        <f t="shared" si="2"/>
        <v>0</v>
      </c>
      <c r="E32" s="19">
        <f t="shared" si="3"/>
        <v>0</v>
      </c>
      <c r="F32" s="19">
        <f t="shared" si="4"/>
        <v>1000</v>
      </c>
      <c r="G32" s="19">
        <f t="shared" si="11"/>
        <v>1000</v>
      </c>
      <c r="H32" s="21"/>
      <c r="I32" s="21"/>
      <c r="J32" s="21">
        <v>1000</v>
      </c>
      <c r="K32" s="19">
        <f t="shared" si="13"/>
        <v>0</v>
      </c>
      <c r="L32" s="21"/>
      <c r="M32" s="21"/>
      <c r="N32" s="21"/>
      <c r="O32" s="26"/>
      <c r="P32" s="26"/>
      <c r="Q32" s="26"/>
      <c r="R32" s="26"/>
      <c r="S32" s="27">
        <f t="shared" si="7"/>
        <v>1000</v>
      </c>
      <c r="T32" s="27">
        <f t="shared" si="8"/>
        <v>0</v>
      </c>
      <c r="U32" s="27">
        <f t="shared" si="9"/>
        <v>0</v>
      </c>
      <c r="V32" s="27">
        <f t="shared" si="10"/>
        <v>1000</v>
      </c>
    </row>
  </sheetData>
  <mergeCells count="11">
    <mergeCell ref="A2:V2"/>
    <mergeCell ref="C4:F4"/>
    <mergeCell ref="G4:J4"/>
    <mergeCell ref="K4:N4"/>
    <mergeCell ref="C5:F5"/>
    <mergeCell ref="G5:J5"/>
    <mergeCell ref="K5:N5"/>
    <mergeCell ref="A4:A6"/>
    <mergeCell ref="B5:B6"/>
    <mergeCell ref="O4:R5"/>
    <mergeCell ref="S4:V5"/>
  </mergeCells>
  <pageMargins left="0.65" right="0.238888888888889" top="0.707638888888889" bottom="0.786805555555556" header="0.511805555555556" footer="0.511805555555556"/>
  <pageSetup paperSize="9" scale="99" orientation="landscape" horizontalDpi="1200" verticalDpi="12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K20"/>
  <sheetViews>
    <sheetView workbookViewId="0">
      <pane xSplit="1" ySplit="5" topLeftCell="B6" activePane="bottomRight" state="frozen"/>
      <selection/>
      <selection pane="topRight"/>
      <selection pane="bottomLeft"/>
      <selection pane="bottomRight" activeCell="B21" sqref="B21"/>
    </sheetView>
  </sheetViews>
  <sheetFormatPr defaultColWidth="8.75" defaultRowHeight="20.1" customHeight="1"/>
  <cols>
    <col min="1" max="1" width="32.375" style="358" customWidth="1"/>
    <col min="2" max="4" width="10.625" style="358" customWidth="1"/>
    <col min="5" max="5" width="10.625" style="366" customWidth="1"/>
    <col min="6" max="6" width="7" style="366" customWidth="1"/>
    <col min="7" max="7" width="8.75" style="358" hidden="1" customWidth="1"/>
    <col min="8" max="10" width="8.75" style="358" customWidth="1"/>
    <col min="11" max="211" width="8.75" style="358"/>
    <col min="212" max="212" width="38.25" style="358" customWidth="1"/>
    <col min="213" max="214" width="13.25" style="358" customWidth="1"/>
    <col min="215" max="215" width="10" style="358" customWidth="1"/>
    <col min="216" max="216" width="12.625" style="358" customWidth="1"/>
    <col min="217" max="217" width="8.75" style="358" hidden="1" customWidth="1"/>
    <col min="218" max="218" width="18.625" style="358" customWidth="1"/>
    <col min="219" max="219" width="10.625" style="358" customWidth="1"/>
    <col min="220" max="467" width="8.75" style="358"/>
    <col min="468" max="468" width="38.25" style="358" customWidth="1"/>
    <col min="469" max="470" width="13.25" style="358" customWidth="1"/>
    <col min="471" max="471" width="10" style="358" customWidth="1"/>
    <col min="472" max="472" width="12.625" style="358" customWidth="1"/>
    <col min="473" max="473" width="8.75" style="358" hidden="1" customWidth="1"/>
    <col min="474" max="474" width="18.625" style="358" customWidth="1"/>
    <col min="475" max="475" width="10.625" style="358" customWidth="1"/>
    <col min="476" max="723" width="8.75" style="358"/>
    <col min="724" max="724" width="38.25" style="358" customWidth="1"/>
    <col min="725" max="726" width="13.25" style="358" customWidth="1"/>
    <col min="727" max="727" width="10" style="358" customWidth="1"/>
    <col min="728" max="728" width="12.625" style="358" customWidth="1"/>
    <col min="729" max="729" width="8.75" style="358" hidden="1" customWidth="1"/>
    <col min="730" max="730" width="18.625" style="358" customWidth="1"/>
    <col min="731" max="731" width="10.625" style="358" customWidth="1"/>
    <col min="732" max="979" width="8.75" style="358"/>
    <col min="980" max="980" width="38.25" style="358" customWidth="1"/>
    <col min="981" max="982" width="13.25" style="358" customWidth="1"/>
    <col min="983" max="983" width="10" style="358" customWidth="1"/>
    <col min="984" max="984" width="12.625" style="358" customWidth="1"/>
    <col min="985" max="985" width="8.75" style="358" hidden="1" customWidth="1"/>
    <col min="986" max="986" width="18.625" style="358" customWidth="1"/>
    <col min="987" max="987" width="10.625" style="358" customWidth="1"/>
    <col min="988" max="1235" width="8.75" style="358"/>
    <col min="1236" max="1236" width="38.25" style="358" customWidth="1"/>
    <col min="1237" max="1238" width="13.25" style="358" customWidth="1"/>
    <col min="1239" max="1239" width="10" style="358" customWidth="1"/>
    <col min="1240" max="1240" width="12.625" style="358" customWidth="1"/>
    <col min="1241" max="1241" width="8.75" style="358" hidden="1" customWidth="1"/>
    <col min="1242" max="1242" width="18.625" style="358" customWidth="1"/>
    <col min="1243" max="1243" width="10.625" style="358" customWidth="1"/>
    <col min="1244" max="1491" width="8.75" style="358"/>
    <col min="1492" max="1492" width="38.25" style="358" customWidth="1"/>
    <col min="1493" max="1494" width="13.25" style="358" customWidth="1"/>
    <col min="1495" max="1495" width="10" style="358" customWidth="1"/>
    <col min="1496" max="1496" width="12.625" style="358" customWidth="1"/>
    <col min="1497" max="1497" width="8.75" style="358" hidden="1" customWidth="1"/>
    <col min="1498" max="1498" width="18.625" style="358" customWidth="1"/>
    <col min="1499" max="1499" width="10.625" style="358" customWidth="1"/>
    <col min="1500" max="1747" width="8.75" style="358"/>
    <col min="1748" max="1748" width="38.25" style="358" customWidth="1"/>
    <col min="1749" max="1750" width="13.25" style="358" customWidth="1"/>
    <col min="1751" max="1751" width="10" style="358" customWidth="1"/>
    <col min="1752" max="1752" width="12.625" style="358" customWidth="1"/>
    <col min="1753" max="1753" width="8.75" style="358" hidden="1" customWidth="1"/>
    <col min="1754" max="1754" width="18.625" style="358" customWidth="1"/>
    <col min="1755" max="1755" width="10.625" style="358" customWidth="1"/>
    <col min="1756" max="2003" width="8.75" style="358"/>
    <col min="2004" max="2004" width="38.25" style="358" customWidth="1"/>
    <col min="2005" max="2006" width="13.25" style="358" customWidth="1"/>
    <col min="2007" max="2007" width="10" style="358" customWidth="1"/>
    <col min="2008" max="2008" width="12.625" style="358" customWidth="1"/>
    <col min="2009" max="2009" width="8.75" style="358" hidden="1" customWidth="1"/>
    <col min="2010" max="2010" width="18.625" style="358" customWidth="1"/>
    <col min="2011" max="2011" width="10.625" style="358" customWidth="1"/>
    <col min="2012" max="2259" width="8.75" style="358"/>
    <col min="2260" max="2260" width="38.25" style="358" customWidth="1"/>
    <col min="2261" max="2262" width="13.25" style="358" customWidth="1"/>
    <col min="2263" max="2263" width="10" style="358" customWidth="1"/>
    <col min="2264" max="2264" width="12.625" style="358" customWidth="1"/>
    <col min="2265" max="2265" width="8.75" style="358" hidden="1" customWidth="1"/>
    <col min="2266" max="2266" width="18.625" style="358" customWidth="1"/>
    <col min="2267" max="2267" width="10.625" style="358" customWidth="1"/>
    <col min="2268" max="2515" width="8.75" style="358"/>
    <col min="2516" max="2516" width="38.25" style="358" customWidth="1"/>
    <col min="2517" max="2518" width="13.25" style="358" customWidth="1"/>
    <col min="2519" max="2519" width="10" style="358" customWidth="1"/>
    <col min="2520" max="2520" width="12.625" style="358" customWidth="1"/>
    <col min="2521" max="2521" width="8.75" style="358" hidden="1" customWidth="1"/>
    <col min="2522" max="2522" width="18.625" style="358" customWidth="1"/>
    <col min="2523" max="2523" width="10.625" style="358" customWidth="1"/>
    <col min="2524" max="2771" width="8.75" style="358"/>
    <col min="2772" max="2772" width="38.25" style="358" customWidth="1"/>
    <col min="2773" max="2774" width="13.25" style="358" customWidth="1"/>
    <col min="2775" max="2775" width="10" style="358" customWidth="1"/>
    <col min="2776" max="2776" width="12.625" style="358" customWidth="1"/>
    <col min="2777" max="2777" width="8.75" style="358" hidden="1" customWidth="1"/>
    <col min="2778" max="2778" width="18.625" style="358" customWidth="1"/>
    <col min="2779" max="2779" width="10.625" style="358" customWidth="1"/>
    <col min="2780" max="3027" width="8.75" style="358"/>
    <col min="3028" max="3028" width="38.25" style="358" customWidth="1"/>
    <col min="3029" max="3030" width="13.25" style="358" customWidth="1"/>
    <col min="3031" max="3031" width="10" style="358" customWidth="1"/>
    <col min="3032" max="3032" width="12.625" style="358" customWidth="1"/>
    <col min="3033" max="3033" width="8.75" style="358" hidden="1" customWidth="1"/>
    <col min="3034" max="3034" width="18.625" style="358" customWidth="1"/>
    <col min="3035" max="3035" width="10.625" style="358" customWidth="1"/>
    <col min="3036" max="3283" width="8.75" style="358"/>
    <col min="3284" max="3284" width="38.25" style="358" customWidth="1"/>
    <col min="3285" max="3286" width="13.25" style="358" customWidth="1"/>
    <col min="3287" max="3287" width="10" style="358" customWidth="1"/>
    <col min="3288" max="3288" width="12.625" style="358" customWidth="1"/>
    <col min="3289" max="3289" width="8.75" style="358" hidden="1" customWidth="1"/>
    <col min="3290" max="3290" width="18.625" style="358" customWidth="1"/>
    <col min="3291" max="3291" width="10.625" style="358" customWidth="1"/>
    <col min="3292" max="3539" width="8.75" style="358"/>
    <col min="3540" max="3540" width="38.25" style="358" customWidth="1"/>
    <col min="3541" max="3542" width="13.25" style="358" customWidth="1"/>
    <col min="3543" max="3543" width="10" style="358" customWidth="1"/>
    <col min="3544" max="3544" width="12.625" style="358" customWidth="1"/>
    <col min="3545" max="3545" width="8.75" style="358" hidden="1" customWidth="1"/>
    <col min="3546" max="3546" width="18.625" style="358" customWidth="1"/>
    <col min="3547" max="3547" width="10.625" style="358" customWidth="1"/>
    <col min="3548" max="3795" width="8.75" style="358"/>
    <col min="3796" max="3796" width="38.25" style="358" customWidth="1"/>
    <col min="3797" max="3798" width="13.25" style="358" customWidth="1"/>
    <col min="3799" max="3799" width="10" style="358" customWidth="1"/>
    <col min="3800" max="3800" width="12.625" style="358" customWidth="1"/>
    <col min="3801" max="3801" width="8.75" style="358" hidden="1" customWidth="1"/>
    <col min="3802" max="3802" width="18.625" style="358" customWidth="1"/>
    <col min="3803" max="3803" width="10.625" style="358" customWidth="1"/>
    <col min="3804" max="4051" width="8.75" style="358"/>
    <col min="4052" max="4052" width="38.25" style="358" customWidth="1"/>
    <col min="4053" max="4054" width="13.25" style="358" customWidth="1"/>
    <col min="4055" max="4055" width="10" style="358" customWidth="1"/>
    <col min="4056" max="4056" width="12.625" style="358" customWidth="1"/>
    <col min="4057" max="4057" width="8.75" style="358" hidden="1" customWidth="1"/>
    <col min="4058" max="4058" width="18.625" style="358" customWidth="1"/>
    <col min="4059" max="4059" width="10.625" style="358" customWidth="1"/>
    <col min="4060" max="4307" width="8.75" style="358"/>
    <col min="4308" max="4308" width="38.25" style="358" customWidth="1"/>
    <col min="4309" max="4310" width="13.25" style="358" customWidth="1"/>
    <col min="4311" max="4311" width="10" style="358" customWidth="1"/>
    <col min="4312" max="4312" width="12.625" style="358" customWidth="1"/>
    <col min="4313" max="4313" width="8.75" style="358" hidden="1" customWidth="1"/>
    <col min="4314" max="4314" width="18.625" style="358" customWidth="1"/>
    <col min="4315" max="4315" width="10.625" style="358" customWidth="1"/>
    <col min="4316" max="4563" width="8.75" style="358"/>
    <col min="4564" max="4564" width="38.25" style="358" customWidth="1"/>
    <col min="4565" max="4566" width="13.25" style="358" customWidth="1"/>
    <col min="4567" max="4567" width="10" style="358" customWidth="1"/>
    <col min="4568" max="4568" width="12.625" style="358" customWidth="1"/>
    <col min="4569" max="4569" width="8.75" style="358" hidden="1" customWidth="1"/>
    <col min="4570" max="4570" width="18.625" style="358" customWidth="1"/>
    <col min="4571" max="4571" width="10.625" style="358" customWidth="1"/>
    <col min="4572" max="4819" width="8.75" style="358"/>
    <col min="4820" max="4820" width="38.25" style="358" customWidth="1"/>
    <col min="4821" max="4822" width="13.25" style="358" customWidth="1"/>
    <col min="4823" max="4823" width="10" style="358" customWidth="1"/>
    <col min="4824" max="4824" width="12.625" style="358" customWidth="1"/>
    <col min="4825" max="4825" width="8.75" style="358" hidden="1" customWidth="1"/>
    <col min="4826" max="4826" width="18.625" style="358" customWidth="1"/>
    <col min="4827" max="4827" width="10.625" style="358" customWidth="1"/>
    <col min="4828" max="5075" width="8.75" style="358"/>
    <col min="5076" max="5076" width="38.25" style="358" customWidth="1"/>
    <col min="5077" max="5078" width="13.25" style="358" customWidth="1"/>
    <col min="5079" max="5079" width="10" style="358" customWidth="1"/>
    <col min="5080" max="5080" width="12.625" style="358" customWidth="1"/>
    <col min="5081" max="5081" width="8.75" style="358" hidden="1" customWidth="1"/>
    <col min="5082" max="5082" width="18.625" style="358" customWidth="1"/>
    <col min="5083" max="5083" width="10.625" style="358" customWidth="1"/>
    <col min="5084" max="5331" width="8.75" style="358"/>
    <col min="5332" max="5332" width="38.25" style="358" customWidth="1"/>
    <col min="5333" max="5334" width="13.25" style="358" customWidth="1"/>
    <col min="5335" max="5335" width="10" style="358" customWidth="1"/>
    <col min="5336" max="5336" width="12.625" style="358" customWidth="1"/>
    <col min="5337" max="5337" width="8.75" style="358" hidden="1" customWidth="1"/>
    <col min="5338" max="5338" width="18.625" style="358" customWidth="1"/>
    <col min="5339" max="5339" width="10.625" style="358" customWidth="1"/>
    <col min="5340" max="5587" width="8.75" style="358"/>
    <col min="5588" max="5588" width="38.25" style="358" customWidth="1"/>
    <col min="5589" max="5590" width="13.25" style="358" customWidth="1"/>
    <col min="5591" max="5591" width="10" style="358" customWidth="1"/>
    <col min="5592" max="5592" width="12.625" style="358" customWidth="1"/>
    <col min="5593" max="5593" width="8.75" style="358" hidden="1" customWidth="1"/>
    <col min="5594" max="5594" width="18.625" style="358" customWidth="1"/>
    <col min="5595" max="5595" width="10.625" style="358" customWidth="1"/>
    <col min="5596" max="5843" width="8.75" style="358"/>
    <col min="5844" max="5844" width="38.25" style="358" customWidth="1"/>
    <col min="5845" max="5846" width="13.25" style="358" customWidth="1"/>
    <col min="5847" max="5847" width="10" style="358" customWidth="1"/>
    <col min="5848" max="5848" width="12.625" style="358" customWidth="1"/>
    <col min="5849" max="5849" width="8.75" style="358" hidden="1" customWidth="1"/>
    <col min="5850" max="5850" width="18.625" style="358" customWidth="1"/>
    <col min="5851" max="5851" width="10.625" style="358" customWidth="1"/>
    <col min="5852" max="6099" width="8.75" style="358"/>
    <col min="6100" max="6100" width="38.25" style="358" customWidth="1"/>
    <col min="6101" max="6102" width="13.25" style="358" customWidth="1"/>
    <col min="6103" max="6103" width="10" style="358" customWidth="1"/>
    <col min="6104" max="6104" width="12.625" style="358" customWidth="1"/>
    <col min="6105" max="6105" width="8.75" style="358" hidden="1" customWidth="1"/>
    <col min="6106" max="6106" width="18.625" style="358" customWidth="1"/>
    <col min="6107" max="6107" width="10.625" style="358" customWidth="1"/>
    <col min="6108" max="6355" width="8.75" style="358"/>
    <col min="6356" max="6356" width="38.25" style="358" customWidth="1"/>
    <col min="6357" max="6358" width="13.25" style="358" customWidth="1"/>
    <col min="6359" max="6359" width="10" style="358" customWidth="1"/>
    <col min="6360" max="6360" width="12.625" style="358" customWidth="1"/>
    <col min="6361" max="6361" width="8.75" style="358" hidden="1" customWidth="1"/>
    <col min="6362" max="6362" width="18.625" style="358" customWidth="1"/>
    <col min="6363" max="6363" width="10.625" style="358" customWidth="1"/>
    <col min="6364" max="6611" width="8.75" style="358"/>
    <col min="6612" max="6612" width="38.25" style="358" customWidth="1"/>
    <col min="6613" max="6614" width="13.25" style="358" customWidth="1"/>
    <col min="6615" max="6615" width="10" style="358" customWidth="1"/>
    <col min="6616" max="6616" width="12.625" style="358" customWidth="1"/>
    <col min="6617" max="6617" width="8.75" style="358" hidden="1" customWidth="1"/>
    <col min="6618" max="6618" width="18.625" style="358" customWidth="1"/>
    <col min="6619" max="6619" width="10.625" style="358" customWidth="1"/>
    <col min="6620" max="6867" width="8.75" style="358"/>
    <col min="6868" max="6868" width="38.25" style="358" customWidth="1"/>
    <col min="6869" max="6870" width="13.25" style="358" customWidth="1"/>
    <col min="6871" max="6871" width="10" style="358" customWidth="1"/>
    <col min="6872" max="6872" width="12.625" style="358" customWidth="1"/>
    <col min="6873" max="6873" width="8.75" style="358" hidden="1" customWidth="1"/>
    <col min="6874" max="6874" width="18.625" style="358" customWidth="1"/>
    <col min="6875" max="6875" width="10.625" style="358" customWidth="1"/>
    <col min="6876" max="7123" width="8.75" style="358"/>
    <col min="7124" max="7124" width="38.25" style="358" customWidth="1"/>
    <col min="7125" max="7126" width="13.25" style="358" customWidth="1"/>
    <col min="7127" max="7127" width="10" style="358" customWidth="1"/>
    <col min="7128" max="7128" width="12.625" style="358" customWidth="1"/>
    <col min="7129" max="7129" width="8.75" style="358" hidden="1" customWidth="1"/>
    <col min="7130" max="7130" width="18.625" style="358" customWidth="1"/>
    <col min="7131" max="7131" width="10.625" style="358" customWidth="1"/>
    <col min="7132" max="7379" width="8.75" style="358"/>
    <col min="7380" max="7380" width="38.25" style="358" customWidth="1"/>
    <col min="7381" max="7382" width="13.25" style="358" customWidth="1"/>
    <col min="7383" max="7383" width="10" style="358" customWidth="1"/>
    <col min="7384" max="7384" width="12.625" style="358" customWidth="1"/>
    <col min="7385" max="7385" width="8.75" style="358" hidden="1" customWidth="1"/>
    <col min="7386" max="7386" width="18.625" style="358" customWidth="1"/>
    <col min="7387" max="7387" width="10.625" style="358" customWidth="1"/>
    <col min="7388" max="7635" width="8.75" style="358"/>
    <col min="7636" max="7636" width="38.25" style="358" customWidth="1"/>
    <col min="7637" max="7638" width="13.25" style="358" customWidth="1"/>
    <col min="7639" max="7639" width="10" style="358" customWidth="1"/>
    <col min="7640" max="7640" width="12.625" style="358" customWidth="1"/>
    <col min="7641" max="7641" width="8.75" style="358" hidden="1" customWidth="1"/>
    <col min="7642" max="7642" width="18.625" style="358" customWidth="1"/>
    <col min="7643" max="7643" width="10.625" style="358" customWidth="1"/>
    <col min="7644" max="7891" width="8.75" style="358"/>
    <col min="7892" max="7892" width="38.25" style="358" customWidth="1"/>
    <col min="7893" max="7894" width="13.25" style="358" customWidth="1"/>
    <col min="7895" max="7895" width="10" style="358" customWidth="1"/>
    <col min="7896" max="7896" width="12.625" style="358" customWidth="1"/>
    <col min="7897" max="7897" width="8.75" style="358" hidden="1" customWidth="1"/>
    <col min="7898" max="7898" width="18.625" style="358" customWidth="1"/>
    <col min="7899" max="7899" width="10.625" style="358" customWidth="1"/>
    <col min="7900" max="8147" width="8.75" style="358"/>
    <col min="8148" max="8148" width="38.25" style="358" customWidth="1"/>
    <col min="8149" max="8150" width="13.25" style="358" customWidth="1"/>
    <col min="8151" max="8151" width="10" style="358" customWidth="1"/>
    <col min="8152" max="8152" width="12.625" style="358" customWidth="1"/>
    <col min="8153" max="8153" width="8.75" style="358" hidden="1" customWidth="1"/>
    <col min="8154" max="8154" width="18.625" style="358" customWidth="1"/>
    <col min="8155" max="8155" width="10.625" style="358" customWidth="1"/>
    <col min="8156" max="8403" width="8.75" style="358"/>
    <col min="8404" max="8404" width="38.25" style="358" customWidth="1"/>
    <col min="8405" max="8406" width="13.25" style="358" customWidth="1"/>
    <col min="8407" max="8407" width="10" style="358" customWidth="1"/>
    <col min="8408" max="8408" width="12.625" style="358" customWidth="1"/>
    <col min="8409" max="8409" width="8.75" style="358" hidden="1" customWidth="1"/>
    <col min="8410" max="8410" width="18.625" style="358" customWidth="1"/>
    <col min="8411" max="8411" width="10.625" style="358" customWidth="1"/>
    <col min="8412" max="8659" width="8.75" style="358"/>
    <col min="8660" max="8660" width="38.25" style="358" customWidth="1"/>
    <col min="8661" max="8662" width="13.25" style="358" customWidth="1"/>
    <col min="8663" max="8663" width="10" style="358" customWidth="1"/>
    <col min="8664" max="8664" width="12.625" style="358" customWidth="1"/>
    <col min="8665" max="8665" width="8.75" style="358" hidden="1" customWidth="1"/>
    <col min="8666" max="8666" width="18.625" style="358" customWidth="1"/>
    <col min="8667" max="8667" width="10.625" style="358" customWidth="1"/>
    <col min="8668" max="8915" width="8.75" style="358"/>
    <col min="8916" max="8916" width="38.25" style="358" customWidth="1"/>
    <col min="8917" max="8918" width="13.25" style="358" customWidth="1"/>
    <col min="8919" max="8919" width="10" style="358" customWidth="1"/>
    <col min="8920" max="8920" width="12.625" style="358" customWidth="1"/>
    <col min="8921" max="8921" width="8.75" style="358" hidden="1" customWidth="1"/>
    <col min="8922" max="8922" width="18.625" style="358" customWidth="1"/>
    <col min="8923" max="8923" width="10.625" style="358" customWidth="1"/>
    <col min="8924" max="9171" width="8.75" style="358"/>
    <col min="9172" max="9172" width="38.25" style="358" customWidth="1"/>
    <col min="9173" max="9174" width="13.25" style="358" customWidth="1"/>
    <col min="9175" max="9175" width="10" style="358" customWidth="1"/>
    <col min="9176" max="9176" width="12.625" style="358" customWidth="1"/>
    <col min="9177" max="9177" width="8.75" style="358" hidden="1" customWidth="1"/>
    <col min="9178" max="9178" width="18.625" style="358" customWidth="1"/>
    <col min="9179" max="9179" width="10.625" style="358" customWidth="1"/>
    <col min="9180" max="9427" width="8.75" style="358"/>
    <col min="9428" max="9428" width="38.25" style="358" customWidth="1"/>
    <col min="9429" max="9430" width="13.25" style="358" customWidth="1"/>
    <col min="9431" max="9431" width="10" style="358" customWidth="1"/>
    <col min="9432" max="9432" width="12.625" style="358" customWidth="1"/>
    <col min="9433" max="9433" width="8.75" style="358" hidden="1" customWidth="1"/>
    <col min="9434" max="9434" width="18.625" style="358" customWidth="1"/>
    <col min="9435" max="9435" width="10.625" style="358" customWidth="1"/>
    <col min="9436" max="9683" width="8.75" style="358"/>
    <col min="9684" max="9684" width="38.25" style="358" customWidth="1"/>
    <col min="9685" max="9686" width="13.25" style="358" customWidth="1"/>
    <col min="9687" max="9687" width="10" style="358" customWidth="1"/>
    <col min="9688" max="9688" width="12.625" style="358" customWidth="1"/>
    <col min="9689" max="9689" width="8.75" style="358" hidden="1" customWidth="1"/>
    <col min="9690" max="9690" width="18.625" style="358" customWidth="1"/>
    <col min="9691" max="9691" width="10.625" style="358" customWidth="1"/>
    <col min="9692" max="9939" width="8.75" style="358"/>
    <col min="9940" max="9940" width="38.25" style="358" customWidth="1"/>
    <col min="9941" max="9942" width="13.25" style="358" customWidth="1"/>
    <col min="9943" max="9943" width="10" style="358" customWidth="1"/>
    <col min="9944" max="9944" width="12.625" style="358" customWidth="1"/>
    <col min="9945" max="9945" width="8.75" style="358" hidden="1" customWidth="1"/>
    <col min="9946" max="9946" width="18.625" style="358" customWidth="1"/>
    <col min="9947" max="9947" width="10.625" style="358" customWidth="1"/>
    <col min="9948" max="10195" width="8.75" style="358"/>
    <col min="10196" max="10196" width="38.25" style="358" customWidth="1"/>
    <col min="10197" max="10198" width="13.25" style="358" customWidth="1"/>
    <col min="10199" max="10199" width="10" style="358" customWidth="1"/>
    <col min="10200" max="10200" width="12.625" style="358" customWidth="1"/>
    <col min="10201" max="10201" width="8.75" style="358" hidden="1" customWidth="1"/>
    <col min="10202" max="10202" width="18.625" style="358" customWidth="1"/>
    <col min="10203" max="10203" width="10.625" style="358" customWidth="1"/>
    <col min="10204" max="10451" width="8.75" style="358"/>
    <col min="10452" max="10452" width="38.25" style="358" customWidth="1"/>
    <col min="10453" max="10454" width="13.25" style="358" customWidth="1"/>
    <col min="10455" max="10455" width="10" style="358" customWidth="1"/>
    <col min="10456" max="10456" width="12.625" style="358" customWidth="1"/>
    <col min="10457" max="10457" width="8.75" style="358" hidden="1" customWidth="1"/>
    <col min="10458" max="10458" width="18.625" style="358" customWidth="1"/>
    <col min="10459" max="10459" width="10.625" style="358" customWidth="1"/>
    <col min="10460" max="10707" width="8.75" style="358"/>
    <col min="10708" max="10708" width="38.25" style="358" customWidth="1"/>
    <col min="10709" max="10710" width="13.25" style="358" customWidth="1"/>
    <col min="10711" max="10711" width="10" style="358" customWidth="1"/>
    <col min="10712" max="10712" width="12.625" style="358" customWidth="1"/>
    <col min="10713" max="10713" width="8.75" style="358" hidden="1" customWidth="1"/>
    <col min="10714" max="10714" width="18.625" style="358" customWidth="1"/>
    <col min="10715" max="10715" width="10.625" style="358" customWidth="1"/>
    <col min="10716" max="10963" width="8.75" style="358"/>
    <col min="10964" max="10964" width="38.25" style="358" customWidth="1"/>
    <col min="10965" max="10966" width="13.25" style="358" customWidth="1"/>
    <col min="10967" max="10967" width="10" style="358" customWidth="1"/>
    <col min="10968" max="10968" width="12.625" style="358" customWidth="1"/>
    <col min="10969" max="10969" width="8.75" style="358" hidden="1" customWidth="1"/>
    <col min="10970" max="10970" width="18.625" style="358" customWidth="1"/>
    <col min="10971" max="10971" width="10.625" style="358" customWidth="1"/>
    <col min="10972" max="11219" width="8.75" style="358"/>
    <col min="11220" max="11220" width="38.25" style="358" customWidth="1"/>
    <col min="11221" max="11222" width="13.25" style="358" customWidth="1"/>
    <col min="11223" max="11223" width="10" style="358" customWidth="1"/>
    <col min="11224" max="11224" width="12.625" style="358" customWidth="1"/>
    <col min="11225" max="11225" width="8.75" style="358" hidden="1" customWidth="1"/>
    <col min="11226" max="11226" width="18.625" style="358" customWidth="1"/>
    <col min="11227" max="11227" width="10.625" style="358" customWidth="1"/>
    <col min="11228" max="11475" width="8.75" style="358"/>
    <col min="11476" max="11476" width="38.25" style="358" customWidth="1"/>
    <col min="11477" max="11478" width="13.25" style="358" customWidth="1"/>
    <col min="11479" max="11479" width="10" style="358" customWidth="1"/>
    <col min="11480" max="11480" width="12.625" style="358" customWidth="1"/>
    <col min="11481" max="11481" width="8.75" style="358" hidden="1" customWidth="1"/>
    <col min="11482" max="11482" width="18.625" style="358" customWidth="1"/>
    <col min="11483" max="11483" width="10.625" style="358" customWidth="1"/>
    <col min="11484" max="11731" width="8.75" style="358"/>
    <col min="11732" max="11732" width="38.25" style="358" customWidth="1"/>
    <col min="11733" max="11734" width="13.25" style="358" customWidth="1"/>
    <col min="11735" max="11735" width="10" style="358" customWidth="1"/>
    <col min="11736" max="11736" width="12.625" style="358" customWidth="1"/>
    <col min="11737" max="11737" width="8.75" style="358" hidden="1" customWidth="1"/>
    <col min="11738" max="11738" width="18.625" style="358" customWidth="1"/>
    <col min="11739" max="11739" width="10.625" style="358" customWidth="1"/>
    <col min="11740" max="11987" width="8.75" style="358"/>
    <col min="11988" max="11988" width="38.25" style="358" customWidth="1"/>
    <col min="11989" max="11990" width="13.25" style="358" customWidth="1"/>
    <col min="11991" max="11991" width="10" style="358" customWidth="1"/>
    <col min="11992" max="11992" width="12.625" style="358" customWidth="1"/>
    <col min="11993" max="11993" width="8.75" style="358" hidden="1" customWidth="1"/>
    <col min="11994" max="11994" width="18.625" style="358" customWidth="1"/>
    <col min="11995" max="11995" width="10.625" style="358" customWidth="1"/>
    <col min="11996" max="12243" width="8.75" style="358"/>
    <col min="12244" max="12244" width="38.25" style="358" customWidth="1"/>
    <col min="12245" max="12246" width="13.25" style="358" customWidth="1"/>
    <col min="12247" max="12247" width="10" style="358" customWidth="1"/>
    <col min="12248" max="12248" width="12.625" style="358" customWidth="1"/>
    <col min="12249" max="12249" width="8.75" style="358" hidden="1" customWidth="1"/>
    <col min="12250" max="12250" width="18.625" style="358" customWidth="1"/>
    <col min="12251" max="12251" width="10.625" style="358" customWidth="1"/>
    <col min="12252" max="12499" width="8.75" style="358"/>
    <col min="12500" max="12500" width="38.25" style="358" customWidth="1"/>
    <col min="12501" max="12502" width="13.25" style="358" customWidth="1"/>
    <col min="12503" max="12503" width="10" style="358" customWidth="1"/>
    <col min="12504" max="12504" width="12.625" style="358" customWidth="1"/>
    <col min="12505" max="12505" width="8.75" style="358" hidden="1" customWidth="1"/>
    <col min="12506" max="12506" width="18.625" style="358" customWidth="1"/>
    <col min="12507" max="12507" width="10.625" style="358" customWidth="1"/>
    <col min="12508" max="12755" width="8.75" style="358"/>
    <col min="12756" max="12756" width="38.25" style="358" customWidth="1"/>
    <col min="12757" max="12758" width="13.25" style="358" customWidth="1"/>
    <col min="12759" max="12759" width="10" style="358" customWidth="1"/>
    <col min="12760" max="12760" width="12.625" style="358" customWidth="1"/>
    <col min="12761" max="12761" width="8.75" style="358" hidden="1" customWidth="1"/>
    <col min="12762" max="12762" width="18.625" style="358" customWidth="1"/>
    <col min="12763" max="12763" width="10.625" style="358" customWidth="1"/>
    <col min="12764" max="13011" width="8.75" style="358"/>
    <col min="13012" max="13012" width="38.25" style="358" customWidth="1"/>
    <col min="13013" max="13014" width="13.25" style="358" customWidth="1"/>
    <col min="13015" max="13015" width="10" style="358" customWidth="1"/>
    <col min="13016" max="13016" width="12.625" style="358" customWidth="1"/>
    <col min="13017" max="13017" width="8.75" style="358" hidden="1" customWidth="1"/>
    <col min="13018" max="13018" width="18.625" style="358" customWidth="1"/>
    <col min="13019" max="13019" width="10.625" style="358" customWidth="1"/>
    <col min="13020" max="13267" width="8.75" style="358"/>
    <col min="13268" max="13268" width="38.25" style="358" customWidth="1"/>
    <col min="13269" max="13270" width="13.25" style="358" customWidth="1"/>
    <col min="13271" max="13271" width="10" style="358" customWidth="1"/>
    <col min="13272" max="13272" width="12.625" style="358" customWidth="1"/>
    <col min="13273" max="13273" width="8.75" style="358" hidden="1" customWidth="1"/>
    <col min="13274" max="13274" width="18.625" style="358" customWidth="1"/>
    <col min="13275" max="13275" width="10.625" style="358" customWidth="1"/>
    <col min="13276" max="13523" width="8.75" style="358"/>
    <col min="13524" max="13524" width="38.25" style="358" customWidth="1"/>
    <col min="13525" max="13526" width="13.25" style="358" customWidth="1"/>
    <col min="13527" max="13527" width="10" style="358" customWidth="1"/>
    <col min="13528" max="13528" width="12.625" style="358" customWidth="1"/>
    <col min="13529" max="13529" width="8.75" style="358" hidden="1" customWidth="1"/>
    <col min="13530" max="13530" width="18.625" style="358" customWidth="1"/>
    <col min="13531" max="13531" width="10.625" style="358" customWidth="1"/>
    <col min="13532" max="13779" width="8.75" style="358"/>
    <col min="13780" max="13780" width="38.25" style="358" customWidth="1"/>
    <col min="13781" max="13782" width="13.25" style="358" customWidth="1"/>
    <col min="13783" max="13783" width="10" style="358" customWidth="1"/>
    <col min="13784" max="13784" width="12.625" style="358" customWidth="1"/>
    <col min="13785" max="13785" width="8.75" style="358" hidden="1" customWidth="1"/>
    <col min="13786" max="13786" width="18.625" style="358" customWidth="1"/>
    <col min="13787" max="13787" width="10.625" style="358" customWidth="1"/>
    <col min="13788" max="14035" width="8.75" style="358"/>
    <col min="14036" max="14036" width="38.25" style="358" customWidth="1"/>
    <col min="14037" max="14038" width="13.25" style="358" customWidth="1"/>
    <col min="14039" max="14039" width="10" style="358" customWidth="1"/>
    <col min="14040" max="14040" width="12.625" style="358" customWidth="1"/>
    <col min="14041" max="14041" width="8.75" style="358" hidden="1" customWidth="1"/>
    <col min="14042" max="14042" width="18.625" style="358" customWidth="1"/>
    <col min="14043" max="14043" width="10.625" style="358" customWidth="1"/>
    <col min="14044" max="14291" width="8.75" style="358"/>
    <col min="14292" max="14292" width="38.25" style="358" customWidth="1"/>
    <col min="14293" max="14294" width="13.25" style="358" customWidth="1"/>
    <col min="14295" max="14295" width="10" style="358" customWidth="1"/>
    <col min="14296" max="14296" width="12.625" style="358" customWidth="1"/>
    <col min="14297" max="14297" width="8.75" style="358" hidden="1" customWidth="1"/>
    <col min="14298" max="14298" width="18.625" style="358" customWidth="1"/>
    <col min="14299" max="14299" width="10.625" style="358" customWidth="1"/>
    <col min="14300" max="14547" width="8.75" style="358"/>
    <col min="14548" max="14548" width="38.25" style="358" customWidth="1"/>
    <col min="14549" max="14550" width="13.25" style="358" customWidth="1"/>
    <col min="14551" max="14551" width="10" style="358" customWidth="1"/>
    <col min="14552" max="14552" width="12.625" style="358" customWidth="1"/>
    <col min="14553" max="14553" width="8.75" style="358" hidden="1" customWidth="1"/>
    <col min="14554" max="14554" width="18.625" style="358" customWidth="1"/>
    <col min="14555" max="14555" width="10.625" style="358" customWidth="1"/>
    <col min="14556" max="14803" width="8.75" style="358"/>
    <col min="14804" max="14804" width="38.25" style="358" customWidth="1"/>
    <col min="14805" max="14806" width="13.25" style="358" customWidth="1"/>
    <col min="14807" max="14807" width="10" style="358" customWidth="1"/>
    <col min="14808" max="14808" width="12.625" style="358" customWidth="1"/>
    <col min="14809" max="14809" width="8.75" style="358" hidden="1" customWidth="1"/>
    <col min="14810" max="14810" width="18.625" style="358" customWidth="1"/>
    <col min="14811" max="14811" width="10.625" style="358" customWidth="1"/>
    <col min="14812" max="15059" width="8.75" style="358"/>
    <col min="15060" max="15060" width="38.25" style="358" customWidth="1"/>
    <col min="15061" max="15062" width="13.25" style="358" customWidth="1"/>
    <col min="15063" max="15063" width="10" style="358" customWidth="1"/>
    <col min="15064" max="15064" width="12.625" style="358" customWidth="1"/>
    <col min="15065" max="15065" width="8.75" style="358" hidden="1" customWidth="1"/>
    <col min="15066" max="15066" width="18.625" style="358" customWidth="1"/>
    <col min="15067" max="15067" width="10.625" style="358" customWidth="1"/>
    <col min="15068" max="15315" width="8.75" style="358"/>
    <col min="15316" max="15316" width="38.25" style="358" customWidth="1"/>
    <col min="15317" max="15318" width="13.25" style="358" customWidth="1"/>
    <col min="15319" max="15319" width="10" style="358" customWidth="1"/>
    <col min="15320" max="15320" width="12.625" style="358" customWidth="1"/>
    <col min="15321" max="15321" width="8.75" style="358" hidden="1" customWidth="1"/>
    <col min="15322" max="15322" width="18.625" style="358" customWidth="1"/>
    <col min="15323" max="15323" width="10.625" style="358" customWidth="1"/>
    <col min="15324" max="15571" width="8.75" style="358"/>
    <col min="15572" max="15572" width="38.25" style="358" customWidth="1"/>
    <col min="15573" max="15574" width="13.25" style="358" customWidth="1"/>
    <col min="15575" max="15575" width="10" style="358" customWidth="1"/>
    <col min="15576" max="15576" width="12.625" style="358" customWidth="1"/>
    <col min="15577" max="15577" width="8.75" style="358" hidden="1" customWidth="1"/>
    <col min="15578" max="15578" width="18.625" style="358" customWidth="1"/>
    <col min="15579" max="15579" width="10.625" style="358" customWidth="1"/>
    <col min="15580" max="15827" width="8.75" style="358"/>
    <col min="15828" max="15828" width="38.25" style="358" customWidth="1"/>
    <col min="15829" max="15830" width="13.25" style="358" customWidth="1"/>
    <col min="15831" max="15831" width="10" style="358" customWidth="1"/>
    <col min="15832" max="15832" width="12.625" style="358" customWidth="1"/>
    <col min="15833" max="15833" width="8.75" style="358" hidden="1" customWidth="1"/>
    <col min="15834" max="15834" width="18.625" style="358" customWidth="1"/>
    <col min="15835" max="15835" width="10.625" style="358" customWidth="1"/>
    <col min="15836" max="16083" width="8.75" style="358"/>
    <col min="16084" max="16084" width="38.25" style="358" customWidth="1"/>
    <col min="16085" max="16086" width="13.25" style="358" customWidth="1"/>
    <col min="16087" max="16087" width="10" style="358" customWidth="1"/>
    <col min="16088" max="16088" width="12.625" style="358" customWidth="1"/>
    <col min="16089" max="16089" width="8.75" style="358" hidden="1" customWidth="1"/>
    <col min="16090" max="16090" width="18.625" style="358" customWidth="1"/>
    <col min="16091" max="16091" width="10.625" style="358" customWidth="1"/>
    <col min="16092" max="16339" width="8.75" style="358"/>
    <col min="16340" max="16384" width="8.75" style="636"/>
  </cols>
  <sheetData>
    <row r="1" s="358" customFormat="1" customHeight="1" spans="1:6">
      <c r="A1" s="358" t="s">
        <v>46</v>
      </c>
      <c r="E1" s="366"/>
      <c r="F1" s="366"/>
    </row>
    <row r="2" s="632" customFormat="1" ht="24.75" customHeight="1" spans="1:16339">
      <c r="A2" s="368" t="s">
        <v>47</v>
      </c>
      <c r="B2" s="368"/>
      <c r="C2" s="368"/>
      <c r="D2" s="368"/>
      <c r="E2" s="368"/>
      <c r="F2" s="637"/>
      <c r="G2" s="638"/>
      <c r="H2" s="638"/>
      <c r="I2" s="638"/>
      <c r="J2" s="638"/>
      <c r="K2" s="638"/>
      <c r="L2" s="638"/>
      <c r="M2" s="638"/>
      <c r="N2" s="638"/>
      <c r="O2" s="638"/>
      <c r="P2" s="638"/>
      <c r="Q2" s="638"/>
      <c r="R2" s="638"/>
      <c r="S2" s="638"/>
      <c r="T2" s="638"/>
      <c r="U2" s="638"/>
      <c r="V2" s="638"/>
      <c r="W2" s="638"/>
      <c r="X2" s="638"/>
      <c r="Y2" s="638"/>
      <c r="Z2" s="638"/>
      <c r="AA2" s="638"/>
      <c r="AB2" s="638"/>
      <c r="AC2" s="638"/>
      <c r="AD2" s="638"/>
      <c r="AE2" s="638"/>
      <c r="AF2" s="638"/>
      <c r="AG2" s="638"/>
      <c r="AH2" s="638"/>
      <c r="AI2" s="638"/>
      <c r="AJ2" s="638"/>
      <c r="AK2" s="638"/>
      <c r="AL2" s="638"/>
      <c r="AM2" s="638"/>
      <c r="AN2" s="638"/>
      <c r="AO2" s="638"/>
      <c r="AP2" s="638"/>
      <c r="AQ2" s="638"/>
      <c r="AR2" s="638"/>
      <c r="AS2" s="638"/>
      <c r="AT2" s="638"/>
      <c r="AU2" s="638"/>
      <c r="AV2" s="638"/>
      <c r="AW2" s="638"/>
      <c r="AX2" s="638"/>
      <c r="AY2" s="638"/>
      <c r="AZ2" s="638"/>
      <c r="BA2" s="638"/>
      <c r="BB2" s="638"/>
      <c r="BC2" s="638"/>
      <c r="BD2" s="638"/>
      <c r="BE2" s="638"/>
      <c r="BF2" s="638"/>
      <c r="BG2" s="638"/>
      <c r="BH2" s="638"/>
      <c r="BI2" s="638"/>
      <c r="BJ2" s="638"/>
      <c r="BK2" s="638"/>
      <c r="BL2" s="638"/>
      <c r="BM2" s="638"/>
      <c r="BN2" s="638"/>
      <c r="BO2" s="638"/>
      <c r="BP2" s="638"/>
      <c r="BQ2" s="638"/>
      <c r="BR2" s="638"/>
      <c r="BS2" s="638"/>
      <c r="BT2" s="638"/>
      <c r="BU2" s="638"/>
      <c r="BV2" s="638"/>
      <c r="BW2" s="638"/>
      <c r="BX2" s="638"/>
      <c r="BY2" s="638"/>
      <c r="BZ2" s="638"/>
      <c r="CA2" s="638"/>
      <c r="CB2" s="638"/>
      <c r="CC2" s="638"/>
      <c r="CD2" s="638"/>
      <c r="CE2" s="638"/>
      <c r="CF2" s="638"/>
      <c r="CG2" s="638"/>
      <c r="CH2" s="638"/>
      <c r="CI2" s="638"/>
      <c r="CJ2" s="638"/>
      <c r="CK2" s="638"/>
      <c r="CL2" s="638"/>
      <c r="CM2" s="638"/>
      <c r="CN2" s="638"/>
      <c r="CO2" s="638"/>
      <c r="CP2" s="638"/>
      <c r="CQ2" s="638"/>
      <c r="CR2" s="638"/>
      <c r="CS2" s="638"/>
      <c r="CT2" s="638"/>
      <c r="CU2" s="638"/>
      <c r="CV2" s="638"/>
      <c r="CW2" s="638"/>
      <c r="CX2" s="638"/>
      <c r="CY2" s="638"/>
      <c r="CZ2" s="638"/>
      <c r="DA2" s="638"/>
      <c r="DB2" s="638"/>
      <c r="DC2" s="638"/>
      <c r="DD2" s="638"/>
      <c r="DE2" s="638"/>
      <c r="DF2" s="638"/>
      <c r="DG2" s="638"/>
      <c r="DH2" s="638"/>
      <c r="DI2" s="638"/>
      <c r="DJ2" s="638"/>
      <c r="DK2" s="638"/>
      <c r="DL2" s="638"/>
      <c r="DM2" s="638"/>
      <c r="DN2" s="638"/>
      <c r="DO2" s="638"/>
      <c r="DP2" s="638"/>
      <c r="DQ2" s="638"/>
      <c r="DR2" s="638"/>
      <c r="DS2" s="638"/>
      <c r="DT2" s="638"/>
      <c r="DU2" s="638"/>
      <c r="DV2" s="638"/>
      <c r="DW2" s="638"/>
      <c r="DX2" s="638"/>
      <c r="DY2" s="638"/>
      <c r="DZ2" s="638"/>
      <c r="EA2" s="638"/>
      <c r="EB2" s="638"/>
      <c r="EC2" s="638"/>
      <c r="ED2" s="638"/>
      <c r="EE2" s="638"/>
      <c r="EF2" s="638"/>
      <c r="EG2" s="638"/>
      <c r="EH2" s="638"/>
      <c r="EI2" s="638"/>
      <c r="EJ2" s="638"/>
      <c r="EK2" s="638"/>
      <c r="EL2" s="638"/>
      <c r="EM2" s="638"/>
      <c r="EN2" s="638"/>
      <c r="EO2" s="638"/>
      <c r="EP2" s="638"/>
      <c r="EQ2" s="638"/>
      <c r="ER2" s="638"/>
      <c r="ES2" s="638"/>
      <c r="ET2" s="638"/>
      <c r="EU2" s="638"/>
      <c r="EV2" s="638"/>
      <c r="EW2" s="638"/>
      <c r="EX2" s="638"/>
      <c r="EY2" s="638"/>
      <c r="EZ2" s="638"/>
      <c r="FA2" s="638"/>
      <c r="FB2" s="638"/>
      <c r="FC2" s="638"/>
      <c r="FD2" s="638"/>
      <c r="FE2" s="638"/>
      <c r="FF2" s="638"/>
      <c r="FG2" s="638"/>
      <c r="FH2" s="638"/>
      <c r="FI2" s="638"/>
      <c r="FJ2" s="638"/>
      <c r="FK2" s="638"/>
      <c r="FL2" s="638"/>
      <c r="FM2" s="638"/>
      <c r="FN2" s="638"/>
      <c r="FO2" s="638"/>
      <c r="FP2" s="638"/>
      <c r="FQ2" s="638"/>
      <c r="FR2" s="638"/>
      <c r="FS2" s="638"/>
      <c r="FT2" s="638"/>
      <c r="FU2" s="638"/>
      <c r="FV2" s="638"/>
      <c r="FW2" s="638"/>
      <c r="FX2" s="638"/>
      <c r="FY2" s="638"/>
      <c r="FZ2" s="638"/>
      <c r="GA2" s="638"/>
      <c r="GB2" s="638"/>
      <c r="GC2" s="638"/>
      <c r="GD2" s="638"/>
      <c r="GE2" s="638"/>
      <c r="GF2" s="638"/>
      <c r="GG2" s="638"/>
      <c r="GH2" s="638"/>
      <c r="GI2" s="638"/>
      <c r="GJ2" s="638"/>
      <c r="GK2" s="638"/>
      <c r="GL2" s="638"/>
      <c r="GM2" s="638"/>
      <c r="GN2" s="638"/>
      <c r="GO2" s="638"/>
      <c r="GP2" s="638"/>
      <c r="GQ2" s="638"/>
      <c r="GR2" s="638"/>
      <c r="GS2" s="638"/>
      <c r="GT2" s="638"/>
      <c r="GU2" s="638"/>
      <c r="GV2" s="638"/>
      <c r="GW2" s="638"/>
      <c r="GX2" s="638"/>
      <c r="GY2" s="638"/>
      <c r="GZ2" s="638"/>
      <c r="HA2" s="638"/>
      <c r="HB2" s="638"/>
      <c r="HC2" s="638"/>
      <c r="HD2" s="638"/>
      <c r="HE2" s="638"/>
      <c r="HF2" s="638"/>
      <c r="HG2" s="638"/>
      <c r="HH2" s="638"/>
      <c r="HI2" s="638"/>
      <c r="HJ2" s="638"/>
      <c r="HK2" s="638"/>
      <c r="HL2" s="638"/>
      <c r="HM2" s="638"/>
      <c r="HN2" s="638"/>
      <c r="HO2" s="638"/>
      <c r="HP2" s="638"/>
      <c r="HQ2" s="638"/>
      <c r="HR2" s="638"/>
      <c r="HS2" s="638"/>
      <c r="HT2" s="638"/>
      <c r="HU2" s="638"/>
      <c r="HV2" s="638"/>
      <c r="HW2" s="638"/>
      <c r="HX2" s="638"/>
      <c r="HY2" s="638"/>
      <c r="HZ2" s="638"/>
      <c r="IA2" s="638"/>
      <c r="IB2" s="638"/>
      <c r="IC2" s="638"/>
      <c r="ID2" s="638"/>
      <c r="IE2" s="638"/>
      <c r="IF2" s="638"/>
      <c r="IG2" s="638"/>
      <c r="IH2" s="638"/>
      <c r="II2" s="638"/>
      <c r="IJ2" s="638"/>
      <c r="IK2" s="638"/>
      <c r="IL2" s="638"/>
      <c r="IM2" s="638"/>
      <c r="IN2" s="638"/>
      <c r="IO2" s="638"/>
      <c r="IP2" s="638"/>
      <c r="IQ2" s="638"/>
      <c r="IR2" s="638"/>
      <c r="IS2" s="638"/>
      <c r="IT2" s="638"/>
      <c r="IU2" s="638"/>
      <c r="IV2" s="638"/>
      <c r="IW2" s="638"/>
      <c r="IX2" s="638"/>
      <c r="IY2" s="638"/>
      <c r="IZ2" s="638"/>
      <c r="JA2" s="638"/>
      <c r="JB2" s="638"/>
      <c r="JC2" s="638"/>
      <c r="JD2" s="638"/>
      <c r="JE2" s="638"/>
      <c r="JF2" s="638"/>
      <c r="JG2" s="638"/>
      <c r="JH2" s="638"/>
      <c r="JI2" s="638"/>
      <c r="JJ2" s="638"/>
      <c r="JK2" s="638"/>
      <c r="JL2" s="638"/>
      <c r="JM2" s="638"/>
      <c r="JN2" s="638"/>
      <c r="JO2" s="638"/>
      <c r="JP2" s="638"/>
      <c r="JQ2" s="638"/>
      <c r="JR2" s="638"/>
      <c r="JS2" s="638"/>
      <c r="JT2" s="638"/>
      <c r="JU2" s="638"/>
      <c r="JV2" s="638"/>
      <c r="JW2" s="638"/>
      <c r="JX2" s="638"/>
      <c r="JY2" s="638"/>
      <c r="JZ2" s="638"/>
      <c r="KA2" s="638"/>
      <c r="KB2" s="638"/>
      <c r="KC2" s="638"/>
      <c r="KD2" s="638"/>
      <c r="KE2" s="638"/>
      <c r="KF2" s="638"/>
      <c r="KG2" s="638"/>
      <c r="KH2" s="638"/>
      <c r="KI2" s="638"/>
      <c r="KJ2" s="638"/>
      <c r="KK2" s="638"/>
      <c r="KL2" s="638"/>
      <c r="KM2" s="638"/>
      <c r="KN2" s="638"/>
      <c r="KO2" s="638"/>
      <c r="KP2" s="638"/>
      <c r="KQ2" s="638"/>
      <c r="KR2" s="638"/>
      <c r="KS2" s="638"/>
      <c r="KT2" s="638"/>
      <c r="KU2" s="638"/>
      <c r="KV2" s="638"/>
      <c r="KW2" s="638"/>
      <c r="KX2" s="638"/>
      <c r="KY2" s="638"/>
      <c r="KZ2" s="638"/>
      <c r="LA2" s="638"/>
      <c r="LB2" s="638"/>
      <c r="LC2" s="638"/>
      <c r="LD2" s="638"/>
      <c r="LE2" s="638"/>
      <c r="LF2" s="638"/>
      <c r="LG2" s="638"/>
      <c r="LH2" s="638"/>
      <c r="LI2" s="638"/>
      <c r="LJ2" s="638"/>
      <c r="LK2" s="638"/>
      <c r="LL2" s="638"/>
      <c r="LM2" s="638"/>
      <c r="LN2" s="638"/>
      <c r="LO2" s="638"/>
      <c r="LP2" s="638"/>
      <c r="LQ2" s="638"/>
      <c r="LR2" s="638"/>
      <c r="LS2" s="638"/>
      <c r="LT2" s="638"/>
      <c r="LU2" s="638"/>
      <c r="LV2" s="638"/>
      <c r="LW2" s="638"/>
      <c r="LX2" s="638"/>
      <c r="LY2" s="638"/>
      <c r="LZ2" s="638"/>
      <c r="MA2" s="638"/>
      <c r="MB2" s="638"/>
      <c r="MC2" s="638"/>
      <c r="MD2" s="638"/>
      <c r="ME2" s="638"/>
      <c r="MF2" s="638"/>
      <c r="MG2" s="638"/>
      <c r="MH2" s="638"/>
      <c r="MI2" s="638"/>
      <c r="MJ2" s="638"/>
      <c r="MK2" s="638"/>
      <c r="ML2" s="638"/>
      <c r="MM2" s="638"/>
      <c r="MN2" s="638"/>
      <c r="MO2" s="638"/>
      <c r="MP2" s="638"/>
      <c r="MQ2" s="638"/>
      <c r="MR2" s="638"/>
      <c r="MS2" s="638"/>
      <c r="MT2" s="638"/>
      <c r="MU2" s="638"/>
      <c r="MV2" s="638"/>
      <c r="MW2" s="638"/>
      <c r="MX2" s="638"/>
      <c r="MY2" s="638"/>
      <c r="MZ2" s="638"/>
      <c r="NA2" s="638"/>
      <c r="NB2" s="638"/>
      <c r="NC2" s="638"/>
      <c r="ND2" s="638"/>
      <c r="NE2" s="638"/>
      <c r="NF2" s="638"/>
      <c r="NG2" s="638"/>
      <c r="NH2" s="638"/>
      <c r="NI2" s="638"/>
      <c r="NJ2" s="638"/>
      <c r="NK2" s="638"/>
      <c r="NL2" s="638"/>
      <c r="NM2" s="638"/>
      <c r="NN2" s="638"/>
      <c r="NO2" s="638"/>
      <c r="NP2" s="638"/>
      <c r="NQ2" s="638"/>
      <c r="NR2" s="638"/>
      <c r="NS2" s="638"/>
      <c r="NT2" s="638"/>
      <c r="NU2" s="638"/>
      <c r="NV2" s="638"/>
      <c r="NW2" s="638"/>
      <c r="NX2" s="638"/>
      <c r="NY2" s="638"/>
      <c r="NZ2" s="638"/>
      <c r="OA2" s="638"/>
      <c r="OB2" s="638"/>
      <c r="OC2" s="638"/>
      <c r="OD2" s="638"/>
      <c r="OE2" s="638"/>
      <c r="OF2" s="638"/>
      <c r="OG2" s="638"/>
      <c r="OH2" s="638"/>
      <c r="OI2" s="638"/>
      <c r="OJ2" s="638"/>
      <c r="OK2" s="638"/>
      <c r="OL2" s="638"/>
      <c r="OM2" s="638"/>
      <c r="ON2" s="638"/>
      <c r="OO2" s="638"/>
      <c r="OP2" s="638"/>
      <c r="OQ2" s="638"/>
      <c r="OR2" s="638"/>
      <c r="OS2" s="638"/>
      <c r="OT2" s="638"/>
      <c r="OU2" s="638"/>
      <c r="OV2" s="638"/>
      <c r="OW2" s="638"/>
      <c r="OX2" s="638"/>
      <c r="OY2" s="638"/>
      <c r="OZ2" s="638"/>
      <c r="PA2" s="638"/>
      <c r="PB2" s="638"/>
      <c r="PC2" s="638"/>
      <c r="PD2" s="638"/>
      <c r="PE2" s="638"/>
      <c r="PF2" s="638"/>
      <c r="PG2" s="638"/>
      <c r="PH2" s="638"/>
      <c r="PI2" s="638"/>
      <c r="PJ2" s="638"/>
      <c r="PK2" s="638"/>
      <c r="PL2" s="638"/>
      <c r="PM2" s="638"/>
      <c r="PN2" s="638"/>
      <c r="PO2" s="638"/>
      <c r="PP2" s="638"/>
      <c r="PQ2" s="638"/>
      <c r="PR2" s="638"/>
      <c r="PS2" s="638"/>
      <c r="PT2" s="638"/>
      <c r="PU2" s="638"/>
      <c r="PV2" s="638"/>
      <c r="PW2" s="638"/>
      <c r="PX2" s="638"/>
      <c r="PY2" s="638"/>
      <c r="PZ2" s="638"/>
      <c r="QA2" s="638"/>
      <c r="QB2" s="638"/>
      <c r="QC2" s="638"/>
      <c r="QD2" s="638"/>
      <c r="QE2" s="638"/>
      <c r="QF2" s="638"/>
      <c r="QG2" s="638"/>
      <c r="QH2" s="638"/>
      <c r="QI2" s="638"/>
      <c r="QJ2" s="638"/>
      <c r="QK2" s="638"/>
      <c r="QL2" s="638"/>
      <c r="QM2" s="638"/>
      <c r="QN2" s="638"/>
      <c r="QO2" s="638"/>
      <c r="QP2" s="638"/>
      <c r="QQ2" s="638"/>
      <c r="QR2" s="638"/>
      <c r="QS2" s="638"/>
      <c r="QT2" s="638"/>
      <c r="QU2" s="638"/>
      <c r="QV2" s="638"/>
      <c r="QW2" s="638"/>
      <c r="QX2" s="638"/>
      <c r="QY2" s="638"/>
      <c r="QZ2" s="638"/>
      <c r="RA2" s="638"/>
      <c r="RB2" s="638"/>
      <c r="RC2" s="638"/>
      <c r="RD2" s="638"/>
      <c r="RE2" s="638"/>
      <c r="RF2" s="638"/>
      <c r="RG2" s="638"/>
      <c r="RH2" s="638"/>
      <c r="RI2" s="638"/>
      <c r="RJ2" s="638"/>
      <c r="RK2" s="638"/>
      <c r="RL2" s="638"/>
      <c r="RM2" s="638"/>
      <c r="RN2" s="638"/>
      <c r="RO2" s="638"/>
      <c r="RP2" s="638"/>
      <c r="RQ2" s="638"/>
      <c r="RR2" s="638"/>
      <c r="RS2" s="638"/>
      <c r="RT2" s="638"/>
      <c r="RU2" s="638"/>
      <c r="RV2" s="638"/>
      <c r="RW2" s="638"/>
      <c r="RX2" s="638"/>
      <c r="RY2" s="638"/>
      <c r="RZ2" s="638"/>
      <c r="SA2" s="638"/>
      <c r="SB2" s="638"/>
      <c r="SC2" s="638"/>
      <c r="SD2" s="638"/>
      <c r="SE2" s="638"/>
      <c r="SF2" s="638"/>
      <c r="SG2" s="638"/>
      <c r="SH2" s="638"/>
      <c r="SI2" s="638"/>
      <c r="SJ2" s="638"/>
      <c r="SK2" s="638"/>
      <c r="SL2" s="638"/>
      <c r="SM2" s="638"/>
      <c r="SN2" s="638"/>
      <c r="SO2" s="638"/>
      <c r="SP2" s="638"/>
      <c r="SQ2" s="638"/>
      <c r="SR2" s="638"/>
      <c r="SS2" s="638"/>
      <c r="ST2" s="638"/>
      <c r="SU2" s="638"/>
      <c r="SV2" s="638"/>
      <c r="SW2" s="638"/>
      <c r="SX2" s="638"/>
      <c r="SY2" s="638"/>
      <c r="SZ2" s="638"/>
      <c r="TA2" s="638"/>
      <c r="TB2" s="638"/>
      <c r="TC2" s="638"/>
      <c r="TD2" s="638"/>
      <c r="TE2" s="638"/>
      <c r="TF2" s="638"/>
      <c r="TG2" s="638"/>
      <c r="TH2" s="638"/>
      <c r="TI2" s="638"/>
      <c r="TJ2" s="638"/>
      <c r="TK2" s="638"/>
      <c r="TL2" s="638"/>
      <c r="TM2" s="638"/>
      <c r="TN2" s="638"/>
      <c r="TO2" s="638"/>
      <c r="TP2" s="638"/>
      <c r="TQ2" s="638"/>
      <c r="TR2" s="638"/>
      <c r="TS2" s="638"/>
      <c r="TT2" s="638"/>
      <c r="TU2" s="638"/>
      <c r="TV2" s="638"/>
      <c r="TW2" s="638"/>
      <c r="TX2" s="638"/>
      <c r="TY2" s="638"/>
      <c r="TZ2" s="638"/>
      <c r="UA2" s="638"/>
      <c r="UB2" s="638"/>
      <c r="UC2" s="638"/>
      <c r="UD2" s="638"/>
      <c r="UE2" s="638"/>
      <c r="UF2" s="638"/>
      <c r="UG2" s="638"/>
      <c r="UH2" s="638"/>
      <c r="UI2" s="638"/>
      <c r="UJ2" s="638"/>
      <c r="UK2" s="638"/>
      <c r="UL2" s="638"/>
      <c r="UM2" s="638"/>
      <c r="UN2" s="638"/>
      <c r="UO2" s="638"/>
      <c r="UP2" s="638"/>
      <c r="UQ2" s="638"/>
      <c r="UR2" s="638"/>
      <c r="US2" s="638"/>
      <c r="UT2" s="638"/>
      <c r="UU2" s="638"/>
      <c r="UV2" s="638"/>
      <c r="UW2" s="638"/>
      <c r="UX2" s="638"/>
      <c r="UY2" s="638"/>
      <c r="UZ2" s="638"/>
      <c r="VA2" s="638"/>
      <c r="VB2" s="638"/>
      <c r="VC2" s="638"/>
      <c r="VD2" s="638"/>
      <c r="VE2" s="638"/>
      <c r="VF2" s="638"/>
      <c r="VG2" s="638"/>
      <c r="VH2" s="638"/>
      <c r="VI2" s="638"/>
      <c r="VJ2" s="638"/>
      <c r="VK2" s="638"/>
      <c r="VL2" s="638"/>
      <c r="VM2" s="638"/>
      <c r="VN2" s="638"/>
      <c r="VO2" s="638"/>
      <c r="VP2" s="638"/>
      <c r="VQ2" s="638"/>
      <c r="VR2" s="638"/>
      <c r="VS2" s="638"/>
      <c r="VT2" s="638"/>
      <c r="VU2" s="638"/>
      <c r="VV2" s="638"/>
      <c r="VW2" s="638"/>
      <c r="VX2" s="638"/>
      <c r="VY2" s="638"/>
      <c r="VZ2" s="638"/>
      <c r="WA2" s="638"/>
      <c r="WB2" s="638"/>
      <c r="WC2" s="638"/>
      <c r="WD2" s="638"/>
      <c r="WE2" s="638"/>
      <c r="WF2" s="638"/>
      <c r="WG2" s="638"/>
      <c r="WH2" s="638"/>
      <c r="WI2" s="638"/>
      <c r="WJ2" s="638"/>
      <c r="WK2" s="638"/>
      <c r="WL2" s="638"/>
      <c r="WM2" s="638"/>
      <c r="WN2" s="638"/>
      <c r="WO2" s="638"/>
      <c r="WP2" s="638"/>
      <c r="WQ2" s="638"/>
      <c r="WR2" s="638"/>
      <c r="WS2" s="638"/>
      <c r="WT2" s="638"/>
      <c r="WU2" s="638"/>
      <c r="WV2" s="638"/>
      <c r="WW2" s="638"/>
      <c r="WX2" s="638"/>
      <c r="WY2" s="638"/>
      <c r="WZ2" s="638"/>
      <c r="XA2" s="638"/>
      <c r="XB2" s="638"/>
      <c r="XC2" s="638"/>
      <c r="XD2" s="638"/>
      <c r="XE2" s="638"/>
      <c r="XF2" s="638"/>
      <c r="XG2" s="638"/>
      <c r="XH2" s="638"/>
      <c r="XI2" s="638"/>
      <c r="XJ2" s="638"/>
      <c r="XK2" s="638"/>
      <c r="XL2" s="638"/>
      <c r="XM2" s="638"/>
      <c r="XN2" s="638"/>
      <c r="XO2" s="638"/>
      <c r="XP2" s="638"/>
      <c r="XQ2" s="638"/>
      <c r="XR2" s="638"/>
      <c r="XS2" s="638"/>
      <c r="XT2" s="638"/>
      <c r="XU2" s="638"/>
      <c r="XV2" s="638"/>
      <c r="XW2" s="638"/>
      <c r="XX2" s="638"/>
      <c r="XY2" s="638"/>
      <c r="XZ2" s="638"/>
      <c r="YA2" s="638"/>
      <c r="YB2" s="638"/>
      <c r="YC2" s="638"/>
      <c r="YD2" s="638"/>
      <c r="YE2" s="638"/>
      <c r="YF2" s="638"/>
      <c r="YG2" s="638"/>
      <c r="YH2" s="638"/>
      <c r="YI2" s="638"/>
      <c r="YJ2" s="638"/>
      <c r="YK2" s="638"/>
      <c r="YL2" s="638"/>
      <c r="YM2" s="638"/>
      <c r="YN2" s="638"/>
      <c r="YO2" s="638"/>
      <c r="YP2" s="638"/>
      <c r="YQ2" s="638"/>
      <c r="YR2" s="638"/>
      <c r="YS2" s="638"/>
      <c r="YT2" s="638"/>
      <c r="YU2" s="638"/>
      <c r="YV2" s="638"/>
      <c r="YW2" s="638"/>
      <c r="YX2" s="638"/>
      <c r="YY2" s="638"/>
      <c r="YZ2" s="638"/>
      <c r="ZA2" s="638"/>
      <c r="ZB2" s="638"/>
      <c r="ZC2" s="638"/>
      <c r="ZD2" s="638"/>
      <c r="ZE2" s="638"/>
      <c r="ZF2" s="638"/>
      <c r="ZG2" s="638"/>
      <c r="ZH2" s="638"/>
      <c r="ZI2" s="638"/>
      <c r="ZJ2" s="638"/>
      <c r="ZK2" s="638"/>
      <c r="ZL2" s="638"/>
      <c r="ZM2" s="638"/>
      <c r="ZN2" s="638"/>
      <c r="ZO2" s="638"/>
      <c r="ZP2" s="638"/>
      <c r="ZQ2" s="638"/>
      <c r="ZR2" s="638"/>
      <c r="ZS2" s="638"/>
      <c r="ZT2" s="638"/>
      <c r="ZU2" s="638"/>
      <c r="ZV2" s="638"/>
      <c r="ZW2" s="638"/>
      <c r="ZX2" s="638"/>
      <c r="ZY2" s="638"/>
      <c r="ZZ2" s="638"/>
      <c r="AAA2" s="638"/>
      <c r="AAB2" s="638"/>
      <c r="AAC2" s="638"/>
      <c r="AAD2" s="638"/>
      <c r="AAE2" s="638"/>
      <c r="AAF2" s="638"/>
      <c r="AAG2" s="638"/>
      <c r="AAH2" s="638"/>
      <c r="AAI2" s="638"/>
      <c r="AAJ2" s="638"/>
      <c r="AAK2" s="638"/>
      <c r="AAL2" s="638"/>
      <c r="AAM2" s="638"/>
      <c r="AAN2" s="638"/>
      <c r="AAO2" s="638"/>
      <c r="AAP2" s="638"/>
      <c r="AAQ2" s="638"/>
      <c r="AAR2" s="638"/>
      <c r="AAS2" s="638"/>
      <c r="AAT2" s="638"/>
      <c r="AAU2" s="638"/>
      <c r="AAV2" s="638"/>
      <c r="AAW2" s="638"/>
      <c r="AAX2" s="638"/>
      <c r="AAY2" s="638"/>
      <c r="AAZ2" s="638"/>
      <c r="ABA2" s="638"/>
      <c r="ABB2" s="638"/>
      <c r="ABC2" s="638"/>
      <c r="ABD2" s="638"/>
      <c r="ABE2" s="638"/>
      <c r="ABF2" s="638"/>
      <c r="ABG2" s="638"/>
      <c r="ABH2" s="638"/>
      <c r="ABI2" s="638"/>
      <c r="ABJ2" s="638"/>
      <c r="ABK2" s="638"/>
      <c r="ABL2" s="638"/>
      <c r="ABM2" s="638"/>
      <c r="ABN2" s="638"/>
      <c r="ABO2" s="638"/>
      <c r="ABP2" s="638"/>
      <c r="ABQ2" s="638"/>
      <c r="ABR2" s="638"/>
      <c r="ABS2" s="638"/>
      <c r="ABT2" s="638"/>
      <c r="ABU2" s="638"/>
      <c r="ABV2" s="638"/>
      <c r="ABW2" s="638"/>
      <c r="ABX2" s="638"/>
      <c r="ABY2" s="638"/>
      <c r="ABZ2" s="638"/>
      <c r="ACA2" s="638"/>
      <c r="ACB2" s="638"/>
      <c r="ACC2" s="638"/>
      <c r="ACD2" s="638"/>
      <c r="ACE2" s="638"/>
      <c r="ACF2" s="638"/>
      <c r="ACG2" s="638"/>
      <c r="ACH2" s="638"/>
      <c r="ACI2" s="638"/>
      <c r="ACJ2" s="638"/>
      <c r="ACK2" s="638"/>
      <c r="ACL2" s="638"/>
      <c r="ACM2" s="638"/>
      <c r="ACN2" s="638"/>
      <c r="ACO2" s="638"/>
      <c r="ACP2" s="638"/>
      <c r="ACQ2" s="638"/>
      <c r="ACR2" s="638"/>
      <c r="ACS2" s="638"/>
      <c r="ACT2" s="638"/>
      <c r="ACU2" s="638"/>
      <c r="ACV2" s="638"/>
      <c r="ACW2" s="638"/>
      <c r="ACX2" s="638"/>
      <c r="ACY2" s="638"/>
      <c r="ACZ2" s="638"/>
      <c r="ADA2" s="638"/>
      <c r="ADB2" s="638"/>
      <c r="ADC2" s="638"/>
      <c r="ADD2" s="638"/>
      <c r="ADE2" s="638"/>
      <c r="ADF2" s="638"/>
      <c r="ADG2" s="638"/>
      <c r="ADH2" s="638"/>
      <c r="ADI2" s="638"/>
      <c r="ADJ2" s="638"/>
      <c r="ADK2" s="638"/>
      <c r="ADL2" s="638"/>
      <c r="ADM2" s="638"/>
      <c r="ADN2" s="638"/>
      <c r="ADO2" s="638"/>
      <c r="ADP2" s="638"/>
      <c r="ADQ2" s="638"/>
      <c r="ADR2" s="638"/>
      <c r="ADS2" s="638"/>
      <c r="ADT2" s="638"/>
      <c r="ADU2" s="638"/>
      <c r="ADV2" s="638"/>
      <c r="ADW2" s="638"/>
      <c r="ADX2" s="638"/>
      <c r="ADY2" s="638"/>
      <c r="ADZ2" s="638"/>
      <c r="AEA2" s="638"/>
      <c r="AEB2" s="638"/>
      <c r="AEC2" s="638"/>
      <c r="AED2" s="638"/>
      <c r="AEE2" s="638"/>
      <c r="AEF2" s="638"/>
      <c r="AEG2" s="638"/>
      <c r="AEH2" s="638"/>
      <c r="AEI2" s="638"/>
      <c r="AEJ2" s="638"/>
      <c r="AEK2" s="638"/>
      <c r="AEL2" s="638"/>
      <c r="AEM2" s="638"/>
      <c r="AEN2" s="638"/>
      <c r="AEO2" s="638"/>
      <c r="AEP2" s="638"/>
      <c r="AEQ2" s="638"/>
      <c r="AER2" s="638"/>
      <c r="AES2" s="638"/>
      <c r="AET2" s="638"/>
      <c r="AEU2" s="638"/>
      <c r="AEV2" s="638"/>
      <c r="AEW2" s="638"/>
      <c r="AEX2" s="638"/>
      <c r="AEY2" s="638"/>
      <c r="AEZ2" s="638"/>
      <c r="AFA2" s="638"/>
      <c r="AFB2" s="638"/>
      <c r="AFC2" s="638"/>
      <c r="AFD2" s="638"/>
      <c r="AFE2" s="638"/>
      <c r="AFF2" s="638"/>
      <c r="AFG2" s="638"/>
      <c r="AFH2" s="638"/>
      <c r="AFI2" s="638"/>
      <c r="AFJ2" s="638"/>
      <c r="AFK2" s="638"/>
      <c r="AFL2" s="638"/>
      <c r="AFM2" s="638"/>
      <c r="AFN2" s="638"/>
      <c r="AFO2" s="638"/>
      <c r="AFP2" s="638"/>
      <c r="AFQ2" s="638"/>
      <c r="AFR2" s="638"/>
      <c r="AFS2" s="638"/>
      <c r="AFT2" s="638"/>
      <c r="AFU2" s="638"/>
      <c r="AFV2" s="638"/>
      <c r="AFW2" s="638"/>
      <c r="AFX2" s="638"/>
      <c r="AFY2" s="638"/>
      <c r="AFZ2" s="638"/>
      <c r="AGA2" s="638"/>
      <c r="AGB2" s="638"/>
      <c r="AGC2" s="638"/>
      <c r="AGD2" s="638"/>
      <c r="AGE2" s="638"/>
      <c r="AGF2" s="638"/>
      <c r="AGG2" s="638"/>
      <c r="AGH2" s="638"/>
      <c r="AGI2" s="638"/>
      <c r="AGJ2" s="638"/>
      <c r="AGK2" s="638"/>
      <c r="AGL2" s="638"/>
      <c r="AGM2" s="638"/>
      <c r="AGN2" s="638"/>
      <c r="AGO2" s="638"/>
      <c r="AGP2" s="638"/>
      <c r="AGQ2" s="638"/>
      <c r="AGR2" s="638"/>
      <c r="AGS2" s="638"/>
      <c r="AGT2" s="638"/>
      <c r="AGU2" s="638"/>
      <c r="AGV2" s="638"/>
      <c r="AGW2" s="638"/>
      <c r="AGX2" s="638"/>
      <c r="AGY2" s="638"/>
      <c r="AGZ2" s="638"/>
      <c r="AHA2" s="638"/>
      <c r="AHB2" s="638"/>
      <c r="AHC2" s="638"/>
      <c r="AHD2" s="638"/>
      <c r="AHE2" s="638"/>
      <c r="AHF2" s="638"/>
      <c r="AHG2" s="638"/>
      <c r="AHH2" s="638"/>
      <c r="AHI2" s="638"/>
      <c r="AHJ2" s="638"/>
      <c r="AHK2" s="638"/>
      <c r="AHL2" s="638"/>
      <c r="AHM2" s="638"/>
      <c r="AHN2" s="638"/>
      <c r="AHO2" s="638"/>
      <c r="AHP2" s="638"/>
      <c r="AHQ2" s="638"/>
      <c r="AHR2" s="638"/>
      <c r="AHS2" s="638"/>
      <c r="AHT2" s="638"/>
      <c r="AHU2" s="638"/>
      <c r="AHV2" s="638"/>
      <c r="AHW2" s="638"/>
      <c r="AHX2" s="638"/>
      <c r="AHY2" s="638"/>
      <c r="AHZ2" s="638"/>
      <c r="AIA2" s="638"/>
      <c r="AIB2" s="638"/>
      <c r="AIC2" s="638"/>
      <c r="AID2" s="638"/>
      <c r="AIE2" s="638"/>
      <c r="AIF2" s="638"/>
      <c r="AIG2" s="638"/>
      <c r="AIH2" s="638"/>
      <c r="AII2" s="638"/>
      <c r="AIJ2" s="638"/>
      <c r="AIK2" s="638"/>
      <c r="AIL2" s="638"/>
      <c r="AIM2" s="638"/>
      <c r="AIN2" s="638"/>
      <c r="AIO2" s="638"/>
      <c r="AIP2" s="638"/>
      <c r="AIQ2" s="638"/>
      <c r="AIR2" s="638"/>
      <c r="AIS2" s="638"/>
      <c r="AIT2" s="638"/>
      <c r="AIU2" s="638"/>
      <c r="AIV2" s="638"/>
      <c r="AIW2" s="638"/>
      <c r="AIX2" s="638"/>
      <c r="AIY2" s="638"/>
      <c r="AIZ2" s="638"/>
      <c r="AJA2" s="638"/>
      <c r="AJB2" s="638"/>
      <c r="AJC2" s="638"/>
      <c r="AJD2" s="638"/>
      <c r="AJE2" s="638"/>
      <c r="AJF2" s="638"/>
      <c r="AJG2" s="638"/>
      <c r="AJH2" s="638"/>
      <c r="AJI2" s="638"/>
      <c r="AJJ2" s="638"/>
      <c r="AJK2" s="638"/>
      <c r="AJL2" s="638"/>
      <c r="AJM2" s="638"/>
      <c r="AJN2" s="638"/>
      <c r="AJO2" s="638"/>
      <c r="AJP2" s="638"/>
      <c r="AJQ2" s="638"/>
      <c r="AJR2" s="638"/>
      <c r="AJS2" s="638"/>
      <c r="AJT2" s="638"/>
      <c r="AJU2" s="638"/>
      <c r="AJV2" s="638"/>
      <c r="AJW2" s="638"/>
      <c r="AJX2" s="638"/>
      <c r="AJY2" s="638"/>
      <c r="AJZ2" s="638"/>
      <c r="AKA2" s="638"/>
      <c r="AKB2" s="638"/>
      <c r="AKC2" s="638"/>
      <c r="AKD2" s="638"/>
      <c r="AKE2" s="638"/>
      <c r="AKF2" s="638"/>
      <c r="AKG2" s="638"/>
      <c r="AKH2" s="638"/>
      <c r="AKI2" s="638"/>
      <c r="AKJ2" s="638"/>
      <c r="AKK2" s="638"/>
      <c r="AKL2" s="638"/>
      <c r="AKM2" s="638"/>
      <c r="AKN2" s="638"/>
      <c r="AKO2" s="638"/>
      <c r="AKP2" s="638"/>
      <c r="AKQ2" s="638"/>
      <c r="AKR2" s="638"/>
      <c r="AKS2" s="638"/>
      <c r="AKT2" s="638"/>
      <c r="AKU2" s="638"/>
      <c r="AKV2" s="638"/>
      <c r="AKW2" s="638"/>
      <c r="AKX2" s="638"/>
      <c r="AKY2" s="638"/>
      <c r="AKZ2" s="638"/>
      <c r="ALA2" s="638"/>
      <c r="ALB2" s="638"/>
      <c r="ALC2" s="638"/>
      <c r="ALD2" s="638"/>
      <c r="ALE2" s="638"/>
      <c r="ALF2" s="638"/>
      <c r="ALG2" s="638"/>
      <c r="ALH2" s="638"/>
      <c r="ALI2" s="638"/>
      <c r="ALJ2" s="638"/>
      <c r="ALK2" s="638"/>
      <c r="ALL2" s="638"/>
      <c r="ALM2" s="638"/>
      <c r="ALN2" s="638"/>
      <c r="ALO2" s="638"/>
      <c r="ALP2" s="638"/>
      <c r="ALQ2" s="638"/>
      <c r="ALR2" s="638"/>
      <c r="ALS2" s="638"/>
      <c r="ALT2" s="638"/>
      <c r="ALU2" s="638"/>
      <c r="ALV2" s="638"/>
      <c r="ALW2" s="638"/>
      <c r="ALX2" s="638"/>
      <c r="ALY2" s="638"/>
      <c r="ALZ2" s="638"/>
      <c r="AMA2" s="638"/>
      <c r="AMB2" s="638"/>
      <c r="AMC2" s="638"/>
      <c r="AMD2" s="638"/>
      <c r="AME2" s="638"/>
      <c r="AMF2" s="638"/>
      <c r="AMG2" s="638"/>
      <c r="AMH2" s="638"/>
      <c r="AMI2" s="638"/>
      <c r="AMJ2" s="638"/>
      <c r="AMK2" s="638"/>
      <c r="AML2" s="638"/>
      <c r="AMM2" s="638"/>
      <c r="AMN2" s="638"/>
      <c r="AMO2" s="638"/>
      <c r="AMP2" s="638"/>
      <c r="AMQ2" s="638"/>
      <c r="AMR2" s="638"/>
      <c r="AMS2" s="638"/>
      <c r="AMT2" s="638"/>
      <c r="AMU2" s="638"/>
      <c r="AMV2" s="638"/>
      <c r="AMW2" s="638"/>
      <c r="AMX2" s="638"/>
      <c r="AMY2" s="638"/>
      <c r="AMZ2" s="638"/>
      <c r="ANA2" s="638"/>
      <c r="ANB2" s="638"/>
      <c r="ANC2" s="638"/>
      <c r="AND2" s="638"/>
      <c r="ANE2" s="638"/>
      <c r="ANF2" s="638"/>
      <c r="ANG2" s="638"/>
      <c r="ANH2" s="638"/>
      <c r="ANI2" s="638"/>
      <c r="ANJ2" s="638"/>
      <c r="ANK2" s="638"/>
      <c r="ANL2" s="638"/>
      <c r="ANM2" s="638"/>
      <c r="ANN2" s="638"/>
      <c r="ANO2" s="638"/>
      <c r="ANP2" s="638"/>
      <c r="ANQ2" s="638"/>
      <c r="ANR2" s="638"/>
      <c r="ANS2" s="638"/>
      <c r="ANT2" s="638"/>
      <c r="ANU2" s="638"/>
      <c r="ANV2" s="638"/>
      <c r="ANW2" s="638"/>
      <c r="ANX2" s="638"/>
      <c r="ANY2" s="638"/>
      <c r="ANZ2" s="638"/>
      <c r="AOA2" s="638"/>
      <c r="AOB2" s="638"/>
      <c r="AOC2" s="638"/>
      <c r="AOD2" s="638"/>
      <c r="AOE2" s="638"/>
      <c r="AOF2" s="638"/>
      <c r="AOG2" s="638"/>
      <c r="AOH2" s="638"/>
      <c r="AOI2" s="638"/>
      <c r="AOJ2" s="638"/>
      <c r="AOK2" s="638"/>
      <c r="AOL2" s="638"/>
      <c r="AOM2" s="638"/>
      <c r="AON2" s="638"/>
      <c r="AOO2" s="638"/>
      <c r="AOP2" s="638"/>
      <c r="AOQ2" s="638"/>
      <c r="AOR2" s="638"/>
      <c r="AOS2" s="638"/>
      <c r="AOT2" s="638"/>
      <c r="AOU2" s="638"/>
      <c r="AOV2" s="638"/>
      <c r="AOW2" s="638"/>
      <c r="AOX2" s="638"/>
      <c r="AOY2" s="638"/>
      <c r="AOZ2" s="638"/>
      <c r="APA2" s="638"/>
      <c r="APB2" s="638"/>
      <c r="APC2" s="638"/>
      <c r="APD2" s="638"/>
      <c r="APE2" s="638"/>
      <c r="APF2" s="638"/>
      <c r="APG2" s="638"/>
      <c r="APH2" s="638"/>
      <c r="API2" s="638"/>
      <c r="APJ2" s="638"/>
      <c r="APK2" s="638"/>
      <c r="APL2" s="638"/>
      <c r="APM2" s="638"/>
      <c r="APN2" s="638"/>
      <c r="APO2" s="638"/>
      <c r="APP2" s="638"/>
      <c r="APQ2" s="638"/>
      <c r="APR2" s="638"/>
      <c r="APS2" s="638"/>
      <c r="APT2" s="638"/>
      <c r="APU2" s="638"/>
      <c r="APV2" s="638"/>
      <c r="APW2" s="638"/>
      <c r="APX2" s="638"/>
      <c r="APY2" s="638"/>
      <c r="APZ2" s="638"/>
      <c r="AQA2" s="638"/>
      <c r="AQB2" s="638"/>
      <c r="AQC2" s="638"/>
      <c r="AQD2" s="638"/>
      <c r="AQE2" s="638"/>
      <c r="AQF2" s="638"/>
      <c r="AQG2" s="638"/>
      <c r="AQH2" s="638"/>
      <c r="AQI2" s="638"/>
      <c r="AQJ2" s="638"/>
      <c r="AQK2" s="638"/>
      <c r="AQL2" s="638"/>
      <c r="AQM2" s="638"/>
      <c r="AQN2" s="638"/>
      <c r="AQO2" s="638"/>
      <c r="AQP2" s="638"/>
      <c r="AQQ2" s="638"/>
      <c r="AQR2" s="638"/>
      <c r="AQS2" s="638"/>
      <c r="AQT2" s="638"/>
      <c r="AQU2" s="638"/>
      <c r="AQV2" s="638"/>
      <c r="AQW2" s="638"/>
      <c r="AQX2" s="638"/>
      <c r="AQY2" s="638"/>
      <c r="AQZ2" s="638"/>
      <c r="ARA2" s="638"/>
      <c r="ARB2" s="638"/>
      <c r="ARC2" s="638"/>
      <c r="ARD2" s="638"/>
      <c r="ARE2" s="638"/>
      <c r="ARF2" s="638"/>
      <c r="ARG2" s="638"/>
      <c r="ARH2" s="638"/>
      <c r="ARI2" s="638"/>
      <c r="ARJ2" s="638"/>
      <c r="ARK2" s="638"/>
      <c r="ARL2" s="638"/>
      <c r="ARM2" s="638"/>
      <c r="ARN2" s="638"/>
      <c r="ARO2" s="638"/>
      <c r="ARP2" s="638"/>
      <c r="ARQ2" s="638"/>
      <c r="ARR2" s="638"/>
      <c r="ARS2" s="638"/>
      <c r="ART2" s="638"/>
      <c r="ARU2" s="638"/>
      <c r="ARV2" s="638"/>
      <c r="ARW2" s="638"/>
      <c r="ARX2" s="638"/>
      <c r="ARY2" s="638"/>
      <c r="ARZ2" s="638"/>
      <c r="ASA2" s="638"/>
      <c r="ASB2" s="638"/>
      <c r="ASC2" s="638"/>
      <c r="ASD2" s="638"/>
      <c r="ASE2" s="638"/>
      <c r="ASF2" s="638"/>
      <c r="ASG2" s="638"/>
      <c r="ASH2" s="638"/>
      <c r="ASI2" s="638"/>
      <c r="ASJ2" s="638"/>
      <c r="ASK2" s="638"/>
      <c r="ASL2" s="638"/>
      <c r="ASM2" s="638"/>
      <c r="ASN2" s="638"/>
      <c r="ASO2" s="638"/>
      <c r="ASP2" s="638"/>
      <c r="ASQ2" s="638"/>
      <c r="ASR2" s="638"/>
      <c r="ASS2" s="638"/>
      <c r="AST2" s="638"/>
      <c r="ASU2" s="638"/>
      <c r="ASV2" s="638"/>
      <c r="ASW2" s="638"/>
      <c r="ASX2" s="638"/>
      <c r="ASY2" s="638"/>
      <c r="ASZ2" s="638"/>
      <c r="ATA2" s="638"/>
      <c r="ATB2" s="638"/>
      <c r="ATC2" s="638"/>
      <c r="ATD2" s="638"/>
      <c r="ATE2" s="638"/>
      <c r="ATF2" s="638"/>
      <c r="ATG2" s="638"/>
      <c r="ATH2" s="638"/>
      <c r="ATI2" s="638"/>
      <c r="ATJ2" s="638"/>
      <c r="ATK2" s="638"/>
      <c r="ATL2" s="638"/>
      <c r="ATM2" s="638"/>
      <c r="ATN2" s="638"/>
      <c r="ATO2" s="638"/>
      <c r="ATP2" s="638"/>
      <c r="ATQ2" s="638"/>
      <c r="ATR2" s="638"/>
      <c r="ATS2" s="638"/>
      <c r="ATT2" s="638"/>
      <c r="ATU2" s="638"/>
      <c r="ATV2" s="638"/>
      <c r="ATW2" s="638"/>
      <c r="ATX2" s="638"/>
      <c r="ATY2" s="638"/>
      <c r="ATZ2" s="638"/>
      <c r="AUA2" s="638"/>
      <c r="AUB2" s="638"/>
      <c r="AUC2" s="638"/>
      <c r="AUD2" s="638"/>
      <c r="AUE2" s="638"/>
      <c r="AUF2" s="638"/>
      <c r="AUG2" s="638"/>
      <c r="AUH2" s="638"/>
      <c r="AUI2" s="638"/>
      <c r="AUJ2" s="638"/>
      <c r="AUK2" s="638"/>
      <c r="AUL2" s="638"/>
      <c r="AUM2" s="638"/>
      <c r="AUN2" s="638"/>
      <c r="AUO2" s="638"/>
      <c r="AUP2" s="638"/>
      <c r="AUQ2" s="638"/>
      <c r="AUR2" s="638"/>
      <c r="AUS2" s="638"/>
      <c r="AUT2" s="638"/>
      <c r="AUU2" s="638"/>
      <c r="AUV2" s="638"/>
      <c r="AUW2" s="638"/>
      <c r="AUX2" s="638"/>
      <c r="AUY2" s="638"/>
      <c r="AUZ2" s="638"/>
      <c r="AVA2" s="638"/>
      <c r="AVB2" s="638"/>
      <c r="AVC2" s="638"/>
      <c r="AVD2" s="638"/>
      <c r="AVE2" s="638"/>
      <c r="AVF2" s="638"/>
      <c r="AVG2" s="638"/>
      <c r="AVH2" s="638"/>
      <c r="AVI2" s="638"/>
      <c r="AVJ2" s="638"/>
      <c r="AVK2" s="638"/>
      <c r="AVL2" s="638"/>
      <c r="AVM2" s="638"/>
      <c r="AVN2" s="638"/>
      <c r="AVO2" s="638"/>
      <c r="AVP2" s="638"/>
      <c r="AVQ2" s="638"/>
      <c r="AVR2" s="638"/>
      <c r="AVS2" s="638"/>
      <c r="AVT2" s="638"/>
      <c r="AVU2" s="638"/>
      <c r="AVV2" s="638"/>
      <c r="AVW2" s="638"/>
      <c r="AVX2" s="638"/>
      <c r="AVY2" s="638"/>
      <c r="AVZ2" s="638"/>
      <c r="AWA2" s="638"/>
      <c r="AWB2" s="638"/>
      <c r="AWC2" s="638"/>
      <c r="AWD2" s="638"/>
      <c r="AWE2" s="638"/>
      <c r="AWF2" s="638"/>
      <c r="AWG2" s="638"/>
      <c r="AWH2" s="638"/>
      <c r="AWI2" s="638"/>
      <c r="AWJ2" s="638"/>
      <c r="AWK2" s="638"/>
      <c r="AWL2" s="638"/>
      <c r="AWM2" s="638"/>
      <c r="AWN2" s="638"/>
      <c r="AWO2" s="638"/>
      <c r="AWP2" s="638"/>
      <c r="AWQ2" s="638"/>
      <c r="AWR2" s="638"/>
      <c r="AWS2" s="638"/>
      <c r="AWT2" s="638"/>
      <c r="AWU2" s="638"/>
      <c r="AWV2" s="638"/>
      <c r="AWW2" s="638"/>
      <c r="AWX2" s="638"/>
      <c r="AWY2" s="638"/>
      <c r="AWZ2" s="638"/>
      <c r="AXA2" s="638"/>
      <c r="AXB2" s="638"/>
      <c r="AXC2" s="638"/>
      <c r="AXD2" s="638"/>
      <c r="AXE2" s="638"/>
      <c r="AXF2" s="638"/>
      <c r="AXG2" s="638"/>
      <c r="AXH2" s="638"/>
      <c r="AXI2" s="638"/>
      <c r="AXJ2" s="638"/>
      <c r="AXK2" s="638"/>
      <c r="AXL2" s="638"/>
      <c r="AXM2" s="638"/>
      <c r="AXN2" s="638"/>
      <c r="AXO2" s="638"/>
      <c r="AXP2" s="638"/>
      <c r="AXQ2" s="638"/>
      <c r="AXR2" s="638"/>
      <c r="AXS2" s="638"/>
      <c r="AXT2" s="638"/>
      <c r="AXU2" s="638"/>
      <c r="AXV2" s="638"/>
      <c r="AXW2" s="638"/>
      <c r="AXX2" s="638"/>
      <c r="AXY2" s="638"/>
      <c r="AXZ2" s="638"/>
      <c r="AYA2" s="638"/>
      <c r="AYB2" s="638"/>
      <c r="AYC2" s="638"/>
      <c r="AYD2" s="638"/>
      <c r="AYE2" s="638"/>
      <c r="AYF2" s="638"/>
      <c r="AYG2" s="638"/>
      <c r="AYH2" s="638"/>
      <c r="AYI2" s="638"/>
      <c r="AYJ2" s="638"/>
      <c r="AYK2" s="638"/>
      <c r="AYL2" s="638"/>
      <c r="AYM2" s="638"/>
      <c r="AYN2" s="638"/>
      <c r="AYO2" s="638"/>
      <c r="AYP2" s="638"/>
      <c r="AYQ2" s="638"/>
      <c r="AYR2" s="638"/>
      <c r="AYS2" s="638"/>
      <c r="AYT2" s="638"/>
      <c r="AYU2" s="638"/>
      <c r="AYV2" s="638"/>
      <c r="AYW2" s="638"/>
      <c r="AYX2" s="638"/>
      <c r="AYY2" s="638"/>
      <c r="AYZ2" s="638"/>
      <c r="AZA2" s="638"/>
      <c r="AZB2" s="638"/>
      <c r="AZC2" s="638"/>
      <c r="AZD2" s="638"/>
      <c r="AZE2" s="638"/>
      <c r="AZF2" s="638"/>
      <c r="AZG2" s="638"/>
      <c r="AZH2" s="638"/>
      <c r="AZI2" s="638"/>
      <c r="AZJ2" s="638"/>
      <c r="AZK2" s="638"/>
      <c r="AZL2" s="638"/>
      <c r="AZM2" s="638"/>
      <c r="AZN2" s="638"/>
      <c r="AZO2" s="638"/>
      <c r="AZP2" s="638"/>
      <c r="AZQ2" s="638"/>
      <c r="AZR2" s="638"/>
      <c r="AZS2" s="638"/>
      <c r="AZT2" s="638"/>
      <c r="AZU2" s="638"/>
      <c r="AZV2" s="638"/>
      <c r="AZW2" s="638"/>
      <c r="AZX2" s="638"/>
      <c r="AZY2" s="638"/>
      <c r="AZZ2" s="638"/>
      <c r="BAA2" s="638"/>
      <c r="BAB2" s="638"/>
      <c r="BAC2" s="638"/>
      <c r="BAD2" s="638"/>
      <c r="BAE2" s="638"/>
      <c r="BAF2" s="638"/>
      <c r="BAG2" s="638"/>
      <c r="BAH2" s="638"/>
      <c r="BAI2" s="638"/>
      <c r="BAJ2" s="638"/>
      <c r="BAK2" s="638"/>
      <c r="BAL2" s="638"/>
      <c r="BAM2" s="638"/>
      <c r="BAN2" s="638"/>
      <c r="BAO2" s="638"/>
      <c r="BAP2" s="638"/>
      <c r="BAQ2" s="638"/>
      <c r="BAR2" s="638"/>
      <c r="BAS2" s="638"/>
      <c r="BAT2" s="638"/>
      <c r="BAU2" s="638"/>
      <c r="BAV2" s="638"/>
      <c r="BAW2" s="638"/>
      <c r="BAX2" s="638"/>
      <c r="BAY2" s="638"/>
      <c r="BAZ2" s="638"/>
      <c r="BBA2" s="638"/>
      <c r="BBB2" s="638"/>
      <c r="BBC2" s="638"/>
      <c r="BBD2" s="638"/>
      <c r="BBE2" s="638"/>
      <c r="BBF2" s="638"/>
      <c r="BBG2" s="638"/>
      <c r="BBH2" s="638"/>
      <c r="BBI2" s="638"/>
      <c r="BBJ2" s="638"/>
      <c r="BBK2" s="638"/>
      <c r="BBL2" s="638"/>
      <c r="BBM2" s="638"/>
      <c r="BBN2" s="638"/>
      <c r="BBO2" s="638"/>
      <c r="BBP2" s="638"/>
      <c r="BBQ2" s="638"/>
      <c r="BBR2" s="638"/>
      <c r="BBS2" s="638"/>
      <c r="BBT2" s="638"/>
      <c r="BBU2" s="638"/>
      <c r="BBV2" s="638"/>
      <c r="BBW2" s="638"/>
      <c r="BBX2" s="638"/>
      <c r="BBY2" s="638"/>
      <c r="BBZ2" s="638"/>
      <c r="BCA2" s="638"/>
      <c r="BCB2" s="638"/>
      <c r="BCC2" s="638"/>
      <c r="BCD2" s="638"/>
      <c r="BCE2" s="638"/>
      <c r="BCF2" s="638"/>
      <c r="BCG2" s="638"/>
      <c r="BCH2" s="638"/>
      <c r="BCI2" s="638"/>
      <c r="BCJ2" s="638"/>
      <c r="BCK2" s="638"/>
      <c r="BCL2" s="638"/>
      <c r="BCM2" s="638"/>
      <c r="BCN2" s="638"/>
      <c r="BCO2" s="638"/>
      <c r="BCP2" s="638"/>
      <c r="BCQ2" s="638"/>
      <c r="BCR2" s="638"/>
      <c r="BCS2" s="638"/>
      <c r="BCT2" s="638"/>
      <c r="BCU2" s="638"/>
      <c r="BCV2" s="638"/>
      <c r="BCW2" s="638"/>
      <c r="BCX2" s="638"/>
      <c r="BCY2" s="638"/>
      <c r="BCZ2" s="638"/>
      <c r="BDA2" s="638"/>
      <c r="BDB2" s="638"/>
      <c r="BDC2" s="638"/>
      <c r="BDD2" s="638"/>
      <c r="BDE2" s="638"/>
      <c r="BDF2" s="638"/>
      <c r="BDG2" s="638"/>
      <c r="BDH2" s="638"/>
      <c r="BDI2" s="638"/>
      <c r="BDJ2" s="638"/>
      <c r="BDK2" s="638"/>
      <c r="BDL2" s="638"/>
      <c r="BDM2" s="638"/>
      <c r="BDN2" s="638"/>
      <c r="BDO2" s="638"/>
      <c r="BDP2" s="638"/>
      <c r="BDQ2" s="638"/>
      <c r="BDR2" s="638"/>
      <c r="BDS2" s="638"/>
      <c r="BDT2" s="638"/>
      <c r="BDU2" s="638"/>
      <c r="BDV2" s="638"/>
      <c r="BDW2" s="638"/>
      <c r="BDX2" s="638"/>
      <c r="BDY2" s="638"/>
      <c r="BDZ2" s="638"/>
      <c r="BEA2" s="638"/>
      <c r="BEB2" s="638"/>
      <c r="BEC2" s="638"/>
      <c r="BED2" s="638"/>
      <c r="BEE2" s="638"/>
      <c r="BEF2" s="638"/>
      <c r="BEG2" s="638"/>
      <c r="BEH2" s="638"/>
      <c r="BEI2" s="638"/>
      <c r="BEJ2" s="638"/>
      <c r="BEK2" s="638"/>
      <c r="BEL2" s="638"/>
      <c r="BEM2" s="638"/>
      <c r="BEN2" s="638"/>
      <c r="BEO2" s="638"/>
      <c r="BEP2" s="638"/>
      <c r="BEQ2" s="638"/>
      <c r="BER2" s="638"/>
      <c r="BES2" s="638"/>
      <c r="BET2" s="638"/>
      <c r="BEU2" s="638"/>
      <c r="BEV2" s="638"/>
      <c r="BEW2" s="638"/>
      <c r="BEX2" s="638"/>
      <c r="BEY2" s="638"/>
      <c r="BEZ2" s="638"/>
      <c r="BFA2" s="638"/>
      <c r="BFB2" s="638"/>
      <c r="BFC2" s="638"/>
      <c r="BFD2" s="638"/>
      <c r="BFE2" s="638"/>
      <c r="BFF2" s="638"/>
      <c r="BFG2" s="638"/>
      <c r="BFH2" s="638"/>
      <c r="BFI2" s="638"/>
      <c r="BFJ2" s="638"/>
      <c r="BFK2" s="638"/>
      <c r="BFL2" s="638"/>
      <c r="BFM2" s="638"/>
      <c r="BFN2" s="638"/>
      <c r="BFO2" s="638"/>
      <c r="BFP2" s="638"/>
      <c r="BFQ2" s="638"/>
      <c r="BFR2" s="638"/>
      <c r="BFS2" s="638"/>
      <c r="BFT2" s="638"/>
      <c r="BFU2" s="638"/>
      <c r="BFV2" s="638"/>
      <c r="BFW2" s="638"/>
      <c r="BFX2" s="638"/>
      <c r="BFY2" s="638"/>
      <c r="BFZ2" s="638"/>
      <c r="BGA2" s="638"/>
      <c r="BGB2" s="638"/>
      <c r="BGC2" s="638"/>
      <c r="BGD2" s="638"/>
      <c r="BGE2" s="638"/>
      <c r="BGF2" s="638"/>
      <c r="BGG2" s="638"/>
      <c r="BGH2" s="638"/>
      <c r="BGI2" s="638"/>
      <c r="BGJ2" s="638"/>
      <c r="BGK2" s="638"/>
      <c r="BGL2" s="638"/>
      <c r="BGM2" s="638"/>
      <c r="BGN2" s="638"/>
      <c r="BGO2" s="638"/>
      <c r="BGP2" s="638"/>
      <c r="BGQ2" s="638"/>
      <c r="BGR2" s="638"/>
      <c r="BGS2" s="638"/>
      <c r="BGT2" s="638"/>
      <c r="BGU2" s="638"/>
      <c r="BGV2" s="638"/>
      <c r="BGW2" s="638"/>
      <c r="BGX2" s="638"/>
      <c r="BGY2" s="638"/>
      <c r="BGZ2" s="638"/>
      <c r="BHA2" s="638"/>
      <c r="BHB2" s="638"/>
      <c r="BHC2" s="638"/>
      <c r="BHD2" s="638"/>
      <c r="BHE2" s="638"/>
      <c r="BHF2" s="638"/>
      <c r="BHG2" s="638"/>
      <c r="BHH2" s="638"/>
      <c r="BHI2" s="638"/>
      <c r="BHJ2" s="638"/>
      <c r="BHK2" s="638"/>
      <c r="BHL2" s="638"/>
      <c r="BHM2" s="638"/>
      <c r="BHN2" s="638"/>
      <c r="BHO2" s="638"/>
      <c r="BHP2" s="638"/>
      <c r="BHQ2" s="638"/>
      <c r="BHR2" s="638"/>
      <c r="BHS2" s="638"/>
      <c r="BHT2" s="638"/>
      <c r="BHU2" s="638"/>
      <c r="BHV2" s="638"/>
      <c r="BHW2" s="638"/>
      <c r="BHX2" s="638"/>
      <c r="BHY2" s="638"/>
      <c r="BHZ2" s="638"/>
      <c r="BIA2" s="638"/>
      <c r="BIB2" s="638"/>
      <c r="BIC2" s="638"/>
      <c r="BID2" s="638"/>
      <c r="BIE2" s="638"/>
      <c r="BIF2" s="638"/>
      <c r="BIG2" s="638"/>
      <c r="BIH2" s="638"/>
      <c r="BII2" s="638"/>
      <c r="BIJ2" s="638"/>
      <c r="BIK2" s="638"/>
      <c r="BIL2" s="638"/>
      <c r="BIM2" s="638"/>
      <c r="BIN2" s="638"/>
      <c r="BIO2" s="638"/>
      <c r="BIP2" s="638"/>
      <c r="BIQ2" s="638"/>
      <c r="BIR2" s="638"/>
      <c r="BIS2" s="638"/>
      <c r="BIT2" s="638"/>
      <c r="BIU2" s="638"/>
      <c r="BIV2" s="638"/>
      <c r="BIW2" s="638"/>
      <c r="BIX2" s="638"/>
      <c r="BIY2" s="638"/>
      <c r="BIZ2" s="638"/>
      <c r="BJA2" s="638"/>
      <c r="BJB2" s="638"/>
      <c r="BJC2" s="638"/>
      <c r="BJD2" s="638"/>
      <c r="BJE2" s="638"/>
      <c r="BJF2" s="638"/>
      <c r="BJG2" s="638"/>
      <c r="BJH2" s="638"/>
      <c r="BJI2" s="638"/>
      <c r="BJJ2" s="638"/>
      <c r="BJK2" s="638"/>
      <c r="BJL2" s="638"/>
      <c r="BJM2" s="638"/>
      <c r="BJN2" s="638"/>
      <c r="BJO2" s="638"/>
      <c r="BJP2" s="638"/>
      <c r="BJQ2" s="638"/>
      <c r="BJR2" s="638"/>
      <c r="BJS2" s="638"/>
      <c r="BJT2" s="638"/>
      <c r="BJU2" s="638"/>
      <c r="BJV2" s="638"/>
      <c r="BJW2" s="638"/>
      <c r="BJX2" s="638"/>
      <c r="BJY2" s="638"/>
      <c r="BJZ2" s="638"/>
      <c r="BKA2" s="638"/>
      <c r="BKB2" s="638"/>
      <c r="BKC2" s="638"/>
      <c r="BKD2" s="638"/>
      <c r="BKE2" s="638"/>
      <c r="BKF2" s="638"/>
      <c r="BKG2" s="638"/>
      <c r="BKH2" s="638"/>
      <c r="BKI2" s="638"/>
      <c r="BKJ2" s="638"/>
      <c r="BKK2" s="638"/>
      <c r="BKL2" s="638"/>
      <c r="BKM2" s="638"/>
      <c r="BKN2" s="638"/>
      <c r="BKO2" s="638"/>
      <c r="BKP2" s="638"/>
      <c r="BKQ2" s="638"/>
      <c r="BKR2" s="638"/>
      <c r="BKS2" s="638"/>
      <c r="BKT2" s="638"/>
      <c r="BKU2" s="638"/>
      <c r="BKV2" s="638"/>
      <c r="BKW2" s="638"/>
      <c r="BKX2" s="638"/>
      <c r="BKY2" s="638"/>
      <c r="BKZ2" s="638"/>
      <c r="BLA2" s="638"/>
      <c r="BLB2" s="638"/>
      <c r="BLC2" s="638"/>
      <c r="BLD2" s="638"/>
      <c r="BLE2" s="638"/>
      <c r="BLF2" s="638"/>
      <c r="BLG2" s="638"/>
      <c r="BLH2" s="638"/>
      <c r="BLI2" s="638"/>
      <c r="BLJ2" s="638"/>
      <c r="BLK2" s="638"/>
      <c r="BLL2" s="638"/>
      <c r="BLM2" s="638"/>
      <c r="BLN2" s="638"/>
      <c r="BLO2" s="638"/>
      <c r="BLP2" s="638"/>
      <c r="BLQ2" s="638"/>
      <c r="BLR2" s="638"/>
      <c r="BLS2" s="638"/>
      <c r="BLT2" s="638"/>
      <c r="BLU2" s="638"/>
      <c r="BLV2" s="638"/>
      <c r="BLW2" s="638"/>
      <c r="BLX2" s="638"/>
      <c r="BLY2" s="638"/>
      <c r="BLZ2" s="638"/>
      <c r="BMA2" s="638"/>
      <c r="BMB2" s="638"/>
      <c r="BMC2" s="638"/>
      <c r="BMD2" s="638"/>
      <c r="BME2" s="638"/>
      <c r="BMF2" s="638"/>
      <c r="BMG2" s="638"/>
      <c r="BMH2" s="638"/>
      <c r="BMI2" s="638"/>
      <c r="BMJ2" s="638"/>
      <c r="BMK2" s="638"/>
      <c r="BML2" s="638"/>
      <c r="BMM2" s="638"/>
      <c r="BMN2" s="638"/>
      <c r="BMO2" s="638"/>
      <c r="BMP2" s="638"/>
      <c r="BMQ2" s="638"/>
      <c r="BMR2" s="638"/>
      <c r="BMS2" s="638"/>
      <c r="BMT2" s="638"/>
      <c r="BMU2" s="638"/>
      <c r="BMV2" s="638"/>
      <c r="BMW2" s="638"/>
      <c r="BMX2" s="638"/>
      <c r="BMY2" s="638"/>
      <c r="BMZ2" s="638"/>
      <c r="BNA2" s="638"/>
      <c r="BNB2" s="638"/>
      <c r="BNC2" s="638"/>
      <c r="BND2" s="638"/>
      <c r="BNE2" s="638"/>
      <c r="BNF2" s="638"/>
      <c r="BNG2" s="638"/>
      <c r="BNH2" s="638"/>
      <c r="BNI2" s="638"/>
      <c r="BNJ2" s="638"/>
      <c r="BNK2" s="638"/>
      <c r="BNL2" s="638"/>
      <c r="BNM2" s="638"/>
      <c r="BNN2" s="638"/>
      <c r="BNO2" s="638"/>
      <c r="BNP2" s="638"/>
      <c r="BNQ2" s="638"/>
      <c r="BNR2" s="638"/>
      <c r="BNS2" s="638"/>
      <c r="BNT2" s="638"/>
      <c r="BNU2" s="638"/>
      <c r="BNV2" s="638"/>
      <c r="BNW2" s="638"/>
      <c r="BNX2" s="638"/>
      <c r="BNY2" s="638"/>
      <c r="BNZ2" s="638"/>
      <c r="BOA2" s="638"/>
      <c r="BOB2" s="638"/>
      <c r="BOC2" s="638"/>
      <c r="BOD2" s="638"/>
      <c r="BOE2" s="638"/>
      <c r="BOF2" s="638"/>
      <c r="BOG2" s="638"/>
      <c r="BOH2" s="638"/>
      <c r="BOI2" s="638"/>
      <c r="BOJ2" s="638"/>
      <c r="BOK2" s="638"/>
      <c r="BOL2" s="638"/>
      <c r="BOM2" s="638"/>
      <c r="BON2" s="638"/>
      <c r="BOO2" s="638"/>
      <c r="BOP2" s="638"/>
      <c r="BOQ2" s="638"/>
      <c r="BOR2" s="638"/>
      <c r="BOS2" s="638"/>
      <c r="BOT2" s="638"/>
      <c r="BOU2" s="638"/>
      <c r="BOV2" s="638"/>
      <c r="BOW2" s="638"/>
      <c r="BOX2" s="638"/>
      <c r="BOY2" s="638"/>
      <c r="BOZ2" s="638"/>
      <c r="BPA2" s="638"/>
      <c r="BPB2" s="638"/>
      <c r="BPC2" s="638"/>
      <c r="BPD2" s="638"/>
      <c r="BPE2" s="638"/>
      <c r="BPF2" s="638"/>
      <c r="BPG2" s="638"/>
      <c r="BPH2" s="638"/>
      <c r="BPI2" s="638"/>
      <c r="BPJ2" s="638"/>
      <c r="BPK2" s="638"/>
      <c r="BPL2" s="638"/>
      <c r="BPM2" s="638"/>
      <c r="BPN2" s="638"/>
      <c r="BPO2" s="638"/>
      <c r="BPP2" s="638"/>
      <c r="BPQ2" s="638"/>
      <c r="BPR2" s="638"/>
      <c r="BPS2" s="638"/>
      <c r="BPT2" s="638"/>
      <c r="BPU2" s="638"/>
      <c r="BPV2" s="638"/>
      <c r="BPW2" s="638"/>
      <c r="BPX2" s="638"/>
      <c r="BPY2" s="638"/>
      <c r="BPZ2" s="638"/>
      <c r="BQA2" s="638"/>
      <c r="BQB2" s="638"/>
      <c r="BQC2" s="638"/>
      <c r="BQD2" s="638"/>
      <c r="BQE2" s="638"/>
      <c r="BQF2" s="638"/>
      <c r="BQG2" s="638"/>
      <c r="BQH2" s="638"/>
      <c r="BQI2" s="638"/>
      <c r="BQJ2" s="638"/>
      <c r="BQK2" s="638"/>
      <c r="BQL2" s="638"/>
      <c r="BQM2" s="638"/>
      <c r="BQN2" s="638"/>
      <c r="BQO2" s="638"/>
      <c r="BQP2" s="638"/>
      <c r="BQQ2" s="638"/>
      <c r="BQR2" s="638"/>
      <c r="BQS2" s="638"/>
      <c r="BQT2" s="638"/>
      <c r="BQU2" s="638"/>
      <c r="BQV2" s="638"/>
      <c r="BQW2" s="638"/>
      <c r="BQX2" s="638"/>
      <c r="BQY2" s="638"/>
      <c r="BQZ2" s="638"/>
      <c r="BRA2" s="638"/>
      <c r="BRB2" s="638"/>
      <c r="BRC2" s="638"/>
      <c r="BRD2" s="638"/>
      <c r="BRE2" s="638"/>
      <c r="BRF2" s="638"/>
      <c r="BRG2" s="638"/>
      <c r="BRH2" s="638"/>
      <c r="BRI2" s="638"/>
      <c r="BRJ2" s="638"/>
      <c r="BRK2" s="638"/>
      <c r="BRL2" s="638"/>
      <c r="BRM2" s="638"/>
      <c r="BRN2" s="638"/>
      <c r="BRO2" s="638"/>
      <c r="BRP2" s="638"/>
      <c r="BRQ2" s="638"/>
      <c r="BRR2" s="638"/>
      <c r="BRS2" s="638"/>
      <c r="BRT2" s="638"/>
      <c r="BRU2" s="638"/>
      <c r="BRV2" s="638"/>
      <c r="BRW2" s="638"/>
      <c r="BRX2" s="638"/>
      <c r="BRY2" s="638"/>
      <c r="BRZ2" s="638"/>
      <c r="BSA2" s="638"/>
      <c r="BSB2" s="638"/>
      <c r="BSC2" s="638"/>
      <c r="BSD2" s="638"/>
      <c r="BSE2" s="638"/>
      <c r="BSF2" s="638"/>
      <c r="BSG2" s="638"/>
      <c r="BSH2" s="638"/>
      <c r="BSI2" s="638"/>
      <c r="BSJ2" s="638"/>
      <c r="BSK2" s="638"/>
      <c r="BSL2" s="638"/>
      <c r="BSM2" s="638"/>
      <c r="BSN2" s="638"/>
      <c r="BSO2" s="638"/>
      <c r="BSP2" s="638"/>
      <c r="BSQ2" s="638"/>
      <c r="BSR2" s="638"/>
      <c r="BSS2" s="638"/>
      <c r="BST2" s="638"/>
      <c r="BSU2" s="638"/>
      <c r="BSV2" s="638"/>
      <c r="BSW2" s="638"/>
      <c r="BSX2" s="638"/>
      <c r="BSY2" s="638"/>
      <c r="BSZ2" s="638"/>
      <c r="BTA2" s="638"/>
      <c r="BTB2" s="638"/>
      <c r="BTC2" s="638"/>
      <c r="BTD2" s="638"/>
      <c r="BTE2" s="638"/>
      <c r="BTF2" s="638"/>
      <c r="BTG2" s="638"/>
      <c r="BTH2" s="638"/>
      <c r="BTI2" s="638"/>
      <c r="BTJ2" s="638"/>
      <c r="BTK2" s="638"/>
      <c r="BTL2" s="638"/>
      <c r="BTM2" s="638"/>
      <c r="BTN2" s="638"/>
      <c r="BTO2" s="638"/>
      <c r="BTP2" s="638"/>
      <c r="BTQ2" s="638"/>
      <c r="BTR2" s="638"/>
      <c r="BTS2" s="638"/>
      <c r="BTT2" s="638"/>
      <c r="BTU2" s="638"/>
      <c r="BTV2" s="638"/>
      <c r="BTW2" s="638"/>
      <c r="BTX2" s="638"/>
      <c r="BTY2" s="638"/>
      <c r="BTZ2" s="638"/>
      <c r="BUA2" s="638"/>
      <c r="BUB2" s="638"/>
      <c r="BUC2" s="638"/>
      <c r="BUD2" s="638"/>
      <c r="BUE2" s="638"/>
      <c r="BUF2" s="638"/>
      <c r="BUG2" s="638"/>
      <c r="BUH2" s="638"/>
      <c r="BUI2" s="638"/>
      <c r="BUJ2" s="638"/>
      <c r="BUK2" s="638"/>
      <c r="BUL2" s="638"/>
      <c r="BUM2" s="638"/>
      <c r="BUN2" s="638"/>
      <c r="BUO2" s="638"/>
      <c r="BUP2" s="638"/>
      <c r="BUQ2" s="638"/>
      <c r="BUR2" s="638"/>
      <c r="BUS2" s="638"/>
      <c r="BUT2" s="638"/>
      <c r="BUU2" s="638"/>
      <c r="BUV2" s="638"/>
      <c r="BUW2" s="638"/>
      <c r="BUX2" s="638"/>
      <c r="BUY2" s="638"/>
      <c r="BUZ2" s="638"/>
      <c r="BVA2" s="638"/>
      <c r="BVB2" s="638"/>
      <c r="BVC2" s="638"/>
      <c r="BVD2" s="638"/>
      <c r="BVE2" s="638"/>
      <c r="BVF2" s="638"/>
      <c r="BVG2" s="638"/>
      <c r="BVH2" s="638"/>
      <c r="BVI2" s="638"/>
      <c r="BVJ2" s="638"/>
      <c r="BVK2" s="638"/>
      <c r="BVL2" s="638"/>
      <c r="BVM2" s="638"/>
      <c r="BVN2" s="638"/>
      <c r="BVO2" s="638"/>
      <c r="BVP2" s="638"/>
      <c r="BVQ2" s="638"/>
      <c r="BVR2" s="638"/>
      <c r="BVS2" s="638"/>
      <c r="BVT2" s="638"/>
      <c r="BVU2" s="638"/>
      <c r="BVV2" s="638"/>
      <c r="BVW2" s="638"/>
      <c r="BVX2" s="638"/>
      <c r="BVY2" s="638"/>
      <c r="BVZ2" s="638"/>
      <c r="BWA2" s="638"/>
      <c r="BWB2" s="638"/>
      <c r="BWC2" s="638"/>
      <c r="BWD2" s="638"/>
      <c r="BWE2" s="638"/>
      <c r="BWF2" s="638"/>
      <c r="BWG2" s="638"/>
      <c r="BWH2" s="638"/>
      <c r="BWI2" s="638"/>
      <c r="BWJ2" s="638"/>
      <c r="BWK2" s="638"/>
      <c r="BWL2" s="638"/>
      <c r="BWM2" s="638"/>
      <c r="BWN2" s="638"/>
      <c r="BWO2" s="638"/>
      <c r="BWP2" s="638"/>
      <c r="BWQ2" s="638"/>
      <c r="BWR2" s="638"/>
      <c r="BWS2" s="638"/>
      <c r="BWT2" s="638"/>
      <c r="BWU2" s="638"/>
      <c r="BWV2" s="638"/>
      <c r="BWW2" s="638"/>
      <c r="BWX2" s="638"/>
      <c r="BWY2" s="638"/>
      <c r="BWZ2" s="638"/>
      <c r="BXA2" s="638"/>
      <c r="BXB2" s="638"/>
      <c r="BXC2" s="638"/>
      <c r="BXD2" s="638"/>
      <c r="BXE2" s="638"/>
      <c r="BXF2" s="638"/>
      <c r="BXG2" s="638"/>
      <c r="BXH2" s="638"/>
      <c r="BXI2" s="638"/>
      <c r="BXJ2" s="638"/>
      <c r="BXK2" s="638"/>
      <c r="BXL2" s="638"/>
      <c r="BXM2" s="638"/>
      <c r="BXN2" s="638"/>
      <c r="BXO2" s="638"/>
      <c r="BXP2" s="638"/>
      <c r="BXQ2" s="638"/>
      <c r="BXR2" s="638"/>
      <c r="BXS2" s="638"/>
      <c r="BXT2" s="638"/>
      <c r="BXU2" s="638"/>
      <c r="BXV2" s="638"/>
      <c r="BXW2" s="638"/>
      <c r="BXX2" s="638"/>
      <c r="BXY2" s="638"/>
      <c r="BXZ2" s="638"/>
      <c r="BYA2" s="638"/>
      <c r="BYB2" s="638"/>
      <c r="BYC2" s="638"/>
      <c r="BYD2" s="638"/>
      <c r="BYE2" s="638"/>
      <c r="BYF2" s="638"/>
      <c r="BYG2" s="638"/>
      <c r="BYH2" s="638"/>
      <c r="BYI2" s="638"/>
      <c r="BYJ2" s="638"/>
      <c r="BYK2" s="638"/>
      <c r="BYL2" s="638"/>
      <c r="BYM2" s="638"/>
      <c r="BYN2" s="638"/>
      <c r="BYO2" s="638"/>
      <c r="BYP2" s="638"/>
      <c r="BYQ2" s="638"/>
      <c r="BYR2" s="638"/>
      <c r="BYS2" s="638"/>
      <c r="BYT2" s="638"/>
      <c r="BYU2" s="638"/>
      <c r="BYV2" s="638"/>
      <c r="BYW2" s="638"/>
      <c r="BYX2" s="638"/>
      <c r="BYY2" s="638"/>
      <c r="BYZ2" s="638"/>
      <c r="BZA2" s="638"/>
      <c r="BZB2" s="638"/>
      <c r="BZC2" s="638"/>
      <c r="BZD2" s="638"/>
      <c r="BZE2" s="638"/>
      <c r="BZF2" s="638"/>
      <c r="BZG2" s="638"/>
      <c r="BZH2" s="638"/>
      <c r="BZI2" s="638"/>
      <c r="BZJ2" s="638"/>
      <c r="BZK2" s="638"/>
      <c r="BZL2" s="638"/>
      <c r="BZM2" s="638"/>
      <c r="BZN2" s="638"/>
      <c r="BZO2" s="638"/>
      <c r="BZP2" s="638"/>
      <c r="BZQ2" s="638"/>
      <c r="BZR2" s="638"/>
      <c r="BZS2" s="638"/>
      <c r="BZT2" s="638"/>
      <c r="BZU2" s="638"/>
      <c r="BZV2" s="638"/>
      <c r="BZW2" s="638"/>
      <c r="BZX2" s="638"/>
      <c r="BZY2" s="638"/>
      <c r="BZZ2" s="638"/>
      <c r="CAA2" s="638"/>
      <c r="CAB2" s="638"/>
      <c r="CAC2" s="638"/>
      <c r="CAD2" s="638"/>
      <c r="CAE2" s="638"/>
      <c r="CAF2" s="638"/>
      <c r="CAG2" s="638"/>
      <c r="CAH2" s="638"/>
      <c r="CAI2" s="638"/>
      <c r="CAJ2" s="638"/>
      <c r="CAK2" s="638"/>
      <c r="CAL2" s="638"/>
      <c r="CAM2" s="638"/>
      <c r="CAN2" s="638"/>
      <c r="CAO2" s="638"/>
      <c r="CAP2" s="638"/>
      <c r="CAQ2" s="638"/>
      <c r="CAR2" s="638"/>
      <c r="CAS2" s="638"/>
      <c r="CAT2" s="638"/>
      <c r="CAU2" s="638"/>
      <c r="CAV2" s="638"/>
      <c r="CAW2" s="638"/>
      <c r="CAX2" s="638"/>
      <c r="CAY2" s="638"/>
      <c r="CAZ2" s="638"/>
      <c r="CBA2" s="638"/>
      <c r="CBB2" s="638"/>
      <c r="CBC2" s="638"/>
      <c r="CBD2" s="638"/>
      <c r="CBE2" s="638"/>
      <c r="CBF2" s="638"/>
      <c r="CBG2" s="638"/>
      <c r="CBH2" s="638"/>
      <c r="CBI2" s="638"/>
      <c r="CBJ2" s="638"/>
      <c r="CBK2" s="638"/>
      <c r="CBL2" s="638"/>
      <c r="CBM2" s="638"/>
      <c r="CBN2" s="638"/>
      <c r="CBO2" s="638"/>
      <c r="CBP2" s="638"/>
      <c r="CBQ2" s="638"/>
      <c r="CBR2" s="638"/>
      <c r="CBS2" s="638"/>
      <c r="CBT2" s="638"/>
      <c r="CBU2" s="638"/>
      <c r="CBV2" s="638"/>
      <c r="CBW2" s="638"/>
      <c r="CBX2" s="638"/>
      <c r="CBY2" s="638"/>
      <c r="CBZ2" s="638"/>
      <c r="CCA2" s="638"/>
      <c r="CCB2" s="638"/>
      <c r="CCC2" s="638"/>
      <c r="CCD2" s="638"/>
      <c r="CCE2" s="638"/>
      <c r="CCF2" s="638"/>
      <c r="CCG2" s="638"/>
      <c r="CCH2" s="638"/>
      <c r="CCI2" s="638"/>
      <c r="CCJ2" s="638"/>
      <c r="CCK2" s="638"/>
      <c r="CCL2" s="638"/>
      <c r="CCM2" s="638"/>
      <c r="CCN2" s="638"/>
      <c r="CCO2" s="638"/>
      <c r="CCP2" s="638"/>
      <c r="CCQ2" s="638"/>
      <c r="CCR2" s="638"/>
      <c r="CCS2" s="638"/>
      <c r="CCT2" s="638"/>
      <c r="CCU2" s="638"/>
      <c r="CCV2" s="638"/>
      <c r="CCW2" s="638"/>
      <c r="CCX2" s="638"/>
      <c r="CCY2" s="638"/>
      <c r="CCZ2" s="638"/>
      <c r="CDA2" s="638"/>
      <c r="CDB2" s="638"/>
      <c r="CDC2" s="638"/>
      <c r="CDD2" s="638"/>
      <c r="CDE2" s="638"/>
      <c r="CDF2" s="638"/>
      <c r="CDG2" s="638"/>
      <c r="CDH2" s="638"/>
      <c r="CDI2" s="638"/>
      <c r="CDJ2" s="638"/>
      <c r="CDK2" s="638"/>
      <c r="CDL2" s="638"/>
      <c r="CDM2" s="638"/>
      <c r="CDN2" s="638"/>
      <c r="CDO2" s="638"/>
      <c r="CDP2" s="638"/>
      <c r="CDQ2" s="638"/>
      <c r="CDR2" s="638"/>
      <c r="CDS2" s="638"/>
      <c r="CDT2" s="638"/>
      <c r="CDU2" s="638"/>
      <c r="CDV2" s="638"/>
      <c r="CDW2" s="638"/>
      <c r="CDX2" s="638"/>
      <c r="CDY2" s="638"/>
      <c r="CDZ2" s="638"/>
      <c r="CEA2" s="638"/>
      <c r="CEB2" s="638"/>
      <c r="CEC2" s="638"/>
      <c r="CED2" s="638"/>
      <c r="CEE2" s="638"/>
      <c r="CEF2" s="638"/>
      <c r="CEG2" s="638"/>
      <c r="CEH2" s="638"/>
      <c r="CEI2" s="638"/>
      <c r="CEJ2" s="638"/>
      <c r="CEK2" s="638"/>
      <c r="CEL2" s="638"/>
      <c r="CEM2" s="638"/>
      <c r="CEN2" s="638"/>
      <c r="CEO2" s="638"/>
      <c r="CEP2" s="638"/>
      <c r="CEQ2" s="638"/>
      <c r="CER2" s="638"/>
      <c r="CES2" s="638"/>
      <c r="CET2" s="638"/>
      <c r="CEU2" s="638"/>
      <c r="CEV2" s="638"/>
      <c r="CEW2" s="638"/>
      <c r="CEX2" s="638"/>
      <c r="CEY2" s="638"/>
      <c r="CEZ2" s="638"/>
      <c r="CFA2" s="638"/>
      <c r="CFB2" s="638"/>
      <c r="CFC2" s="638"/>
      <c r="CFD2" s="638"/>
      <c r="CFE2" s="638"/>
      <c r="CFF2" s="638"/>
      <c r="CFG2" s="638"/>
      <c r="CFH2" s="638"/>
      <c r="CFI2" s="638"/>
      <c r="CFJ2" s="638"/>
      <c r="CFK2" s="638"/>
      <c r="CFL2" s="638"/>
      <c r="CFM2" s="638"/>
      <c r="CFN2" s="638"/>
      <c r="CFO2" s="638"/>
      <c r="CFP2" s="638"/>
      <c r="CFQ2" s="638"/>
      <c r="CFR2" s="638"/>
      <c r="CFS2" s="638"/>
      <c r="CFT2" s="638"/>
      <c r="CFU2" s="638"/>
      <c r="CFV2" s="638"/>
      <c r="CFW2" s="638"/>
      <c r="CFX2" s="638"/>
      <c r="CFY2" s="638"/>
      <c r="CFZ2" s="638"/>
      <c r="CGA2" s="638"/>
      <c r="CGB2" s="638"/>
      <c r="CGC2" s="638"/>
      <c r="CGD2" s="638"/>
      <c r="CGE2" s="638"/>
      <c r="CGF2" s="638"/>
      <c r="CGG2" s="638"/>
      <c r="CGH2" s="638"/>
      <c r="CGI2" s="638"/>
      <c r="CGJ2" s="638"/>
      <c r="CGK2" s="638"/>
      <c r="CGL2" s="638"/>
      <c r="CGM2" s="638"/>
      <c r="CGN2" s="638"/>
      <c r="CGO2" s="638"/>
      <c r="CGP2" s="638"/>
      <c r="CGQ2" s="638"/>
      <c r="CGR2" s="638"/>
      <c r="CGS2" s="638"/>
      <c r="CGT2" s="638"/>
      <c r="CGU2" s="638"/>
      <c r="CGV2" s="638"/>
      <c r="CGW2" s="638"/>
      <c r="CGX2" s="638"/>
      <c r="CGY2" s="638"/>
      <c r="CGZ2" s="638"/>
      <c r="CHA2" s="638"/>
      <c r="CHB2" s="638"/>
      <c r="CHC2" s="638"/>
      <c r="CHD2" s="638"/>
      <c r="CHE2" s="638"/>
      <c r="CHF2" s="638"/>
      <c r="CHG2" s="638"/>
      <c r="CHH2" s="638"/>
      <c r="CHI2" s="638"/>
      <c r="CHJ2" s="638"/>
      <c r="CHK2" s="638"/>
      <c r="CHL2" s="638"/>
      <c r="CHM2" s="638"/>
      <c r="CHN2" s="638"/>
      <c r="CHO2" s="638"/>
      <c r="CHP2" s="638"/>
      <c r="CHQ2" s="638"/>
      <c r="CHR2" s="638"/>
      <c r="CHS2" s="638"/>
      <c r="CHT2" s="638"/>
      <c r="CHU2" s="638"/>
      <c r="CHV2" s="638"/>
      <c r="CHW2" s="638"/>
      <c r="CHX2" s="638"/>
      <c r="CHY2" s="638"/>
      <c r="CHZ2" s="638"/>
      <c r="CIA2" s="638"/>
      <c r="CIB2" s="638"/>
      <c r="CIC2" s="638"/>
      <c r="CID2" s="638"/>
      <c r="CIE2" s="638"/>
      <c r="CIF2" s="638"/>
      <c r="CIG2" s="638"/>
      <c r="CIH2" s="638"/>
      <c r="CII2" s="638"/>
      <c r="CIJ2" s="638"/>
      <c r="CIK2" s="638"/>
      <c r="CIL2" s="638"/>
      <c r="CIM2" s="638"/>
      <c r="CIN2" s="638"/>
      <c r="CIO2" s="638"/>
      <c r="CIP2" s="638"/>
      <c r="CIQ2" s="638"/>
      <c r="CIR2" s="638"/>
      <c r="CIS2" s="638"/>
      <c r="CIT2" s="638"/>
      <c r="CIU2" s="638"/>
      <c r="CIV2" s="638"/>
      <c r="CIW2" s="638"/>
      <c r="CIX2" s="638"/>
      <c r="CIY2" s="638"/>
      <c r="CIZ2" s="638"/>
      <c r="CJA2" s="638"/>
      <c r="CJB2" s="638"/>
      <c r="CJC2" s="638"/>
      <c r="CJD2" s="638"/>
      <c r="CJE2" s="638"/>
      <c r="CJF2" s="638"/>
      <c r="CJG2" s="638"/>
      <c r="CJH2" s="638"/>
      <c r="CJI2" s="638"/>
      <c r="CJJ2" s="638"/>
      <c r="CJK2" s="638"/>
      <c r="CJL2" s="638"/>
      <c r="CJM2" s="638"/>
      <c r="CJN2" s="638"/>
      <c r="CJO2" s="638"/>
      <c r="CJP2" s="638"/>
      <c r="CJQ2" s="638"/>
      <c r="CJR2" s="638"/>
      <c r="CJS2" s="638"/>
      <c r="CJT2" s="638"/>
      <c r="CJU2" s="638"/>
      <c r="CJV2" s="638"/>
      <c r="CJW2" s="638"/>
      <c r="CJX2" s="638"/>
      <c r="CJY2" s="638"/>
      <c r="CJZ2" s="638"/>
      <c r="CKA2" s="638"/>
      <c r="CKB2" s="638"/>
      <c r="CKC2" s="638"/>
      <c r="CKD2" s="638"/>
      <c r="CKE2" s="638"/>
      <c r="CKF2" s="638"/>
      <c r="CKG2" s="638"/>
      <c r="CKH2" s="638"/>
      <c r="CKI2" s="638"/>
      <c r="CKJ2" s="638"/>
      <c r="CKK2" s="638"/>
      <c r="CKL2" s="638"/>
      <c r="CKM2" s="638"/>
      <c r="CKN2" s="638"/>
      <c r="CKO2" s="638"/>
      <c r="CKP2" s="638"/>
      <c r="CKQ2" s="638"/>
      <c r="CKR2" s="638"/>
      <c r="CKS2" s="638"/>
      <c r="CKT2" s="638"/>
      <c r="CKU2" s="638"/>
      <c r="CKV2" s="638"/>
      <c r="CKW2" s="638"/>
      <c r="CKX2" s="638"/>
      <c r="CKY2" s="638"/>
      <c r="CKZ2" s="638"/>
      <c r="CLA2" s="638"/>
      <c r="CLB2" s="638"/>
      <c r="CLC2" s="638"/>
      <c r="CLD2" s="638"/>
      <c r="CLE2" s="638"/>
      <c r="CLF2" s="638"/>
      <c r="CLG2" s="638"/>
      <c r="CLH2" s="638"/>
      <c r="CLI2" s="638"/>
      <c r="CLJ2" s="638"/>
      <c r="CLK2" s="638"/>
      <c r="CLL2" s="638"/>
      <c r="CLM2" s="638"/>
      <c r="CLN2" s="638"/>
      <c r="CLO2" s="638"/>
      <c r="CLP2" s="638"/>
      <c r="CLQ2" s="638"/>
      <c r="CLR2" s="638"/>
      <c r="CLS2" s="638"/>
      <c r="CLT2" s="638"/>
      <c r="CLU2" s="638"/>
      <c r="CLV2" s="638"/>
      <c r="CLW2" s="638"/>
      <c r="CLX2" s="638"/>
      <c r="CLY2" s="638"/>
      <c r="CLZ2" s="638"/>
      <c r="CMA2" s="638"/>
      <c r="CMB2" s="638"/>
      <c r="CMC2" s="638"/>
      <c r="CMD2" s="638"/>
      <c r="CME2" s="638"/>
      <c r="CMF2" s="638"/>
      <c r="CMG2" s="638"/>
      <c r="CMH2" s="638"/>
      <c r="CMI2" s="638"/>
      <c r="CMJ2" s="638"/>
      <c r="CMK2" s="638"/>
      <c r="CML2" s="638"/>
      <c r="CMM2" s="638"/>
      <c r="CMN2" s="638"/>
      <c r="CMO2" s="638"/>
      <c r="CMP2" s="638"/>
      <c r="CMQ2" s="638"/>
      <c r="CMR2" s="638"/>
      <c r="CMS2" s="638"/>
      <c r="CMT2" s="638"/>
      <c r="CMU2" s="638"/>
      <c r="CMV2" s="638"/>
      <c r="CMW2" s="638"/>
      <c r="CMX2" s="638"/>
      <c r="CMY2" s="638"/>
      <c r="CMZ2" s="638"/>
      <c r="CNA2" s="638"/>
      <c r="CNB2" s="638"/>
      <c r="CNC2" s="638"/>
      <c r="CND2" s="638"/>
      <c r="CNE2" s="638"/>
      <c r="CNF2" s="638"/>
      <c r="CNG2" s="638"/>
      <c r="CNH2" s="638"/>
      <c r="CNI2" s="638"/>
      <c r="CNJ2" s="638"/>
      <c r="CNK2" s="638"/>
      <c r="CNL2" s="638"/>
      <c r="CNM2" s="638"/>
      <c r="CNN2" s="638"/>
      <c r="CNO2" s="638"/>
      <c r="CNP2" s="638"/>
      <c r="CNQ2" s="638"/>
      <c r="CNR2" s="638"/>
      <c r="CNS2" s="638"/>
      <c r="CNT2" s="638"/>
      <c r="CNU2" s="638"/>
      <c r="CNV2" s="638"/>
      <c r="CNW2" s="638"/>
      <c r="CNX2" s="638"/>
      <c r="CNY2" s="638"/>
      <c r="CNZ2" s="638"/>
      <c r="COA2" s="638"/>
      <c r="COB2" s="638"/>
      <c r="COC2" s="638"/>
      <c r="COD2" s="638"/>
      <c r="COE2" s="638"/>
      <c r="COF2" s="638"/>
      <c r="COG2" s="638"/>
      <c r="COH2" s="638"/>
      <c r="COI2" s="638"/>
      <c r="COJ2" s="638"/>
      <c r="COK2" s="638"/>
      <c r="COL2" s="638"/>
      <c r="COM2" s="638"/>
      <c r="CON2" s="638"/>
      <c r="COO2" s="638"/>
      <c r="COP2" s="638"/>
      <c r="COQ2" s="638"/>
      <c r="COR2" s="638"/>
      <c r="COS2" s="638"/>
      <c r="COT2" s="638"/>
      <c r="COU2" s="638"/>
      <c r="COV2" s="638"/>
      <c r="COW2" s="638"/>
      <c r="COX2" s="638"/>
      <c r="COY2" s="638"/>
      <c r="COZ2" s="638"/>
      <c r="CPA2" s="638"/>
      <c r="CPB2" s="638"/>
      <c r="CPC2" s="638"/>
      <c r="CPD2" s="638"/>
      <c r="CPE2" s="638"/>
      <c r="CPF2" s="638"/>
      <c r="CPG2" s="638"/>
      <c r="CPH2" s="638"/>
      <c r="CPI2" s="638"/>
      <c r="CPJ2" s="638"/>
      <c r="CPK2" s="638"/>
      <c r="CPL2" s="638"/>
      <c r="CPM2" s="638"/>
      <c r="CPN2" s="638"/>
      <c r="CPO2" s="638"/>
      <c r="CPP2" s="638"/>
      <c r="CPQ2" s="638"/>
      <c r="CPR2" s="638"/>
      <c r="CPS2" s="638"/>
      <c r="CPT2" s="638"/>
      <c r="CPU2" s="638"/>
      <c r="CPV2" s="638"/>
      <c r="CPW2" s="638"/>
      <c r="CPX2" s="638"/>
      <c r="CPY2" s="638"/>
      <c r="CPZ2" s="638"/>
      <c r="CQA2" s="638"/>
      <c r="CQB2" s="638"/>
      <c r="CQC2" s="638"/>
      <c r="CQD2" s="638"/>
      <c r="CQE2" s="638"/>
      <c r="CQF2" s="638"/>
      <c r="CQG2" s="638"/>
      <c r="CQH2" s="638"/>
      <c r="CQI2" s="638"/>
      <c r="CQJ2" s="638"/>
      <c r="CQK2" s="638"/>
      <c r="CQL2" s="638"/>
      <c r="CQM2" s="638"/>
      <c r="CQN2" s="638"/>
      <c r="CQO2" s="638"/>
      <c r="CQP2" s="638"/>
      <c r="CQQ2" s="638"/>
      <c r="CQR2" s="638"/>
      <c r="CQS2" s="638"/>
      <c r="CQT2" s="638"/>
      <c r="CQU2" s="638"/>
      <c r="CQV2" s="638"/>
      <c r="CQW2" s="638"/>
      <c r="CQX2" s="638"/>
      <c r="CQY2" s="638"/>
      <c r="CQZ2" s="638"/>
      <c r="CRA2" s="638"/>
      <c r="CRB2" s="638"/>
      <c r="CRC2" s="638"/>
      <c r="CRD2" s="638"/>
      <c r="CRE2" s="638"/>
      <c r="CRF2" s="638"/>
      <c r="CRG2" s="638"/>
      <c r="CRH2" s="638"/>
      <c r="CRI2" s="638"/>
      <c r="CRJ2" s="638"/>
      <c r="CRK2" s="638"/>
      <c r="CRL2" s="638"/>
      <c r="CRM2" s="638"/>
      <c r="CRN2" s="638"/>
      <c r="CRO2" s="638"/>
      <c r="CRP2" s="638"/>
      <c r="CRQ2" s="638"/>
      <c r="CRR2" s="638"/>
      <c r="CRS2" s="638"/>
      <c r="CRT2" s="638"/>
      <c r="CRU2" s="638"/>
      <c r="CRV2" s="638"/>
      <c r="CRW2" s="638"/>
      <c r="CRX2" s="638"/>
      <c r="CRY2" s="638"/>
      <c r="CRZ2" s="638"/>
      <c r="CSA2" s="638"/>
      <c r="CSB2" s="638"/>
      <c r="CSC2" s="638"/>
      <c r="CSD2" s="638"/>
      <c r="CSE2" s="638"/>
      <c r="CSF2" s="638"/>
      <c r="CSG2" s="638"/>
      <c r="CSH2" s="638"/>
      <c r="CSI2" s="638"/>
      <c r="CSJ2" s="638"/>
      <c r="CSK2" s="638"/>
      <c r="CSL2" s="638"/>
      <c r="CSM2" s="638"/>
      <c r="CSN2" s="638"/>
      <c r="CSO2" s="638"/>
      <c r="CSP2" s="638"/>
      <c r="CSQ2" s="638"/>
      <c r="CSR2" s="638"/>
      <c r="CSS2" s="638"/>
      <c r="CST2" s="638"/>
      <c r="CSU2" s="638"/>
      <c r="CSV2" s="638"/>
      <c r="CSW2" s="638"/>
      <c r="CSX2" s="638"/>
      <c r="CSY2" s="638"/>
      <c r="CSZ2" s="638"/>
      <c r="CTA2" s="638"/>
      <c r="CTB2" s="638"/>
      <c r="CTC2" s="638"/>
      <c r="CTD2" s="638"/>
      <c r="CTE2" s="638"/>
      <c r="CTF2" s="638"/>
      <c r="CTG2" s="638"/>
      <c r="CTH2" s="638"/>
      <c r="CTI2" s="638"/>
      <c r="CTJ2" s="638"/>
      <c r="CTK2" s="638"/>
      <c r="CTL2" s="638"/>
      <c r="CTM2" s="638"/>
      <c r="CTN2" s="638"/>
      <c r="CTO2" s="638"/>
      <c r="CTP2" s="638"/>
      <c r="CTQ2" s="638"/>
      <c r="CTR2" s="638"/>
      <c r="CTS2" s="638"/>
      <c r="CTT2" s="638"/>
      <c r="CTU2" s="638"/>
      <c r="CTV2" s="638"/>
      <c r="CTW2" s="638"/>
      <c r="CTX2" s="638"/>
      <c r="CTY2" s="638"/>
      <c r="CTZ2" s="638"/>
      <c r="CUA2" s="638"/>
      <c r="CUB2" s="638"/>
      <c r="CUC2" s="638"/>
      <c r="CUD2" s="638"/>
      <c r="CUE2" s="638"/>
      <c r="CUF2" s="638"/>
      <c r="CUG2" s="638"/>
      <c r="CUH2" s="638"/>
      <c r="CUI2" s="638"/>
      <c r="CUJ2" s="638"/>
      <c r="CUK2" s="638"/>
      <c r="CUL2" s="638"/>
      <c r="CUM2" s="638"/>
      <c r="CUN2" s="638"/>
      <c r="CUO2" s="638"/>
      <c r="CUP2" s="638"/>
      <c r="CUQ2" s="638"/>
      <c r="CUR2" s="638"/>
      <c r="CUS2" s="638"/>
      <c r="CUT2" s="638"/>
      <c r="CUU2" s="638"/>
      <c r="CUV2" s="638"/>
      <c r="CUW2" s="638"/>
      <c r="CUX2" s="638"/>
      <c r="CUY2" s="638"/>
      <c r="CUZ2" s="638"/>
      <c r="CVA2" s="638"/>
      <c r="CVB2" s="638"/>
      <c r="CVC2" s="638"/>
      <c r="CVD2" s="638"/>
      <c r="CVE2" s="638"/>
      <c r="CVF2" s="638"/>
      <c r="CVG2" s="638"/>
      <c r="CVH2" s="638"/>
      <c r="CVI2" s="638"/>
      <c r="CVJ2" s="638"/>
      <c r="CVK2" s="638"/>
      <c r="CVL2" s="638"/>
      <c r="CVM2" s="638"/>
      <c r="CVN2" s="638"/>
      <c r="CVO2" s="638"/>
      <c r="CVP2" s="638"/>
      <c r="CVQ2" s="638"/>
      <c r="CVR2" s="638"/>
      <c r="CVS2" s="638"/>
      <c r="CVT2" s="638"/>
      <c r="CVU2" s="638"/>
      <c r="CVV2" s="638"/>
      <c r="CVW2" s="638"/>
      <c r="CVX2" s="638"/>
      <c r="CVY2" s="638"/>
      <c r="CVZ2" s="638"/>
      <c r="CWA2" s="638"/>
      <c r="CWB2" s="638"/>
      <c r="CWC2" s="638"/>
      <c r="CWD2" s="638"/>
      <c r="CWE2" s="638"/>
      <c r="CWF2" s="638"/>
      <c r="CWG2" s="638"/>
      <c r="CWH2" s="638"/>
      <c r="CWI2" s="638"/>
      <c r="CWJ2" s="638"/>
      <c r="CWK2" s="638"/>
      <c r="CWL2" s="638"/>
      <c r="CWM2" s="638"/>
      <c r="CWN2" s="638"/>
      <c r="CWO2" s="638"/>
      <c r="CWP2" s="638"/>
      <c r="CWQ2" s="638"/>
      <c r="CWR2" s="638"/>
      <c r="CWS2" s="638"/>
      <c r="CWT2" s="638"/>
      <c r="CWU2" s="638"/>
      <c r="CWV2" s="638"/>
      <c r="CWW2" s="638"/>
      <c r="CWX2" s="638"/>
      <c r="CWY2" s="638"/>
      <c r="CWZ2" s="638"/>
      <c r="CXA2" s="638"/>
      <c r="CXB2" s="638"/>
      <c r="CXC2" s="638"/>
      <c r="CXD2" s="638"/>
      <c r="CXE2" s="638"/>
      <c r="CXF2" s="638"/>
      <c r="CXG2" s="638"/>
      <c r="CXH2" s="638"/>
      <c r="CXI2" s="638"/>
      <c r="CXJ2" s="638"/>
      <c r="CXK2" s="638"/>
      <c r="CXL2" s="638"/>
      <c r="CXM2" s="638"/>
      <c r="CXN2" s="638"/>
      <c r="CXO2" s="638"/>
      <c r="CXP2" s="638"/>
      <c r="CXQ2" s="638"/>
      <c r="CXR2" s="638"/>
      <c r="CXS2" s="638"/>
      <c r="CXT2" s="638"/>
      <c r="CXU2" s="638"/>
      <c r="CXV2" s="638"/>
      <c r="CXW2" s="638"/>
      <c r="CXX2" s="638"/>
      <c r="CXY2" s="638"/>
      <c r="CXZ2" s="638"/>
      <c r="CYA2" s="638"/>
      <c r="CYB2" s="638"/>
      <c r="CYC2" s="638"/>
      <c r="CYD2" s="638"/>
      <c r="CYE2" s="638"/>
      <c r="CYF2" s="638"/>
      <c r="CYG2" s="638"/>
      <c r="CYH2" s="638"/>
      <c r="CYI2" s="638"/>
      <c r="CYJ2" s="638"/>
      <c r="CYK2" s="638"/>
      <c r="CYL2" s="638"/>
      <c r="CYM2" s="638"/>
      <c r="CYN2" s="638"/>
      <c r="CYO2" s="638"/>
      <c r="CYP2" s="638"/>
      <c r="CYQ2" s="638"/>
      <c r="CYR2" s="638"/>
      <c r="CYS2" s="638"/>
      <c r="CYT2" s="638"/>
      <c r="CYU2" s="638"/>
      <c r="CYV2" s="638"/>
      <c r="CYW2" s="638"/>
      <c r="CYX2" s="638"/>
      <c r="CYY2" s="638"/>
      <c r="CYZ2" s="638"/>
      <c r="CZA2" s="638"/>
      <c r="CZB2" s="638"/>
      <c r="CZC2" s="638"/>
      <c r="CZD2" s="638"/>
      <c r="CZE2" s="638"/>
      <c r="CZF2" s="638"/>
      <c r="CZG2" s="638"/>
      <c r="CZH2" s="638"/>
      <c r="CZI2" s="638"/>
      <c r="CZJ2" s="638"/>
      <c r="CZK2" s="638"/>
      <c r="CZL2" s="638"/>
      <c r="CZM2" s="638"/>
      <c r="CZN2" s="638"/>
      <c r="CZO2" s="638"/>
      <c r="CZP2" s="638"/>
      <c r="CZQ2" s="638"/>
      <c r="CZR2" s="638"/>
      <c r="CZS2" s="638"/>
      <c r="CZT2" s="638"/>
      <c r="CZU2" s="638"/>
      <c r="CZV2" s="638"/>
      <c r="CZW2" s="638"/>
      <c r="CZX2" s="638"/>
      <c r="CZY2" s="638"/>
      <c r="CZZ2" s="638"/>
      <c r="DAA2" s="638"/>
      <c r="DAB2" s="638"/>
      <c r="DAC2" s="638"/>
      <c r="DAD2" s="638"/>
      <c r="DAE2" s="638"/>
      <c r="DAF2" s="638"/>
      <c r="DAG2" s="638"/>
      <c r="DAH2" s="638"/>
      <c r="DAI2" s="638"/>
      <c r="DAJ2" s="638"/>
      <c r="DAK2" s="638"/>
      <c r="DAL2" s="638"/>
      <c r="DAM2" s="638"/>
      <c r="DAN2" s="638"/>
      <c r="DAO2" s="638"/>
      <c r="DAP2" s="638"/>
      <c r="DAQ2" s="638"/>
      <c r="DAR2" s="638"/>
      <c r="DAS2" s="638"/>
      <c r="DAT2" s="638"/>
      <c r="DAU2" s="638"/>
      <c r="DAV2" s="638"/>
      <c r="DAW2" s="638"/>
      <c r="DAX2" s="638"/>
      <c r="DAY2" s="638"/>
      <c r="DAZ2" s="638"/>
      <c r="DBA2" s="638"/>
      <c r="DBB2" s="638"/>
      <c r="DBC2" s="638"/>
      <c r="DBD2" s="638"/>
      <c r="DBE2" s="638"/>
      <c r="DBF2" s="638"/>
      <c r="DBG2" s="638"/>
      <c r="DBH2" s="638"/>
      <c r="DBI2" s="638"/>
      <c r="DBJ2" s="638"/>
      <c r="DBK2" s="638"/>
      <c r="DBL2" s="638"/>
      <c r="DBM2" s="638"/>
      <c r="DBN2" s="638"/>
      <c r="DBO2" s="638"/>
      <c r="DBP2" s="638"/>
      <c r="DBQ2" s="638"/>
      <c r="DBR2" s="638"/>
      <c r="DBS2" s="638"/>
      <c r="DBT2" s="638"/>
      <c r="DBU2" s="638"/>
      <c r="DBV2" s="638"/>
      <c r="DBW2" s="638"/>
      <c r="DBX2" s="638"/>
      <c r="DBY2" s="638"/>
      <c r="DBZ2" s="638"/>
      <c r="DCA2" s="638"/>
      <c r="DCB2" s="638"/>
      <c r="DCC2" s="638"/>
      <c r="DCD2" s="638"/>
      <c r="DCE2" s="638"/>
      <c r="DCF2" s="638"/>
      <c r="DCG2" s="638"/>
      <c r="DCH2" s="638"/>
      <c r="DCI2" s="638"/>
      <c r="DCJ2" s="638"/>
      <c r="DCK2" s="638"/>
      <c r="DCL2" s="638"/>
      <c r="DCM2" s="638"/>
      <c r="DCN2" s="638"/>
      <c r="DCO2" s="638"/>
      <c r="DCP2" s="638"/>
      <c r="DCQ2" s="638"/>
      <c r="DCR2" s="638"/>
      <c r="DCS2" s="638"/>
      <c r="DCT2" s="638"/>
      <c r="DCU2" s="638"/>
      <c r="DCV2" s="638"/>
      <c r="DCW2" s="638"/>
      <c r="DCX2" s="638"/>
      <c r="DCY2" s="638"/>
      <c r="DCZ2" s="638"/>
      <c r="DDA2" s="638"/>
      <c r="DDB2" s="638"/>
      <c r="DDC2" s="638"/>
      <c r="DDD2" s="638"/>
      <c r="DDE2" s="638"/>
      <c r="DDF2" s="638"/>
      <c r="DDG2" s="638"/>
      <c r="DDH2" s="638"/>
      <c r="DDI2" s="638"/>
      <c r="DDJ2" s="638"/>
      <c r="DDK2" s="638"/>
      <c r="DDL2" s="638"/>
      <c r="DDM2" s="638"/>
      <c r="DDN2" s="638"/>
      <c r="DDO2" s="638"/>
      <c r="DDP2" s="638"/>
      <c r="DDQ2" s="638"/>
      <c r="DDR2" s="638"/>
      <c r="DDS2" s="638"/>
      <c r="DDT2" s="638"/>
      <c r="DDU2" s="638"/>
      <c r="DDV2" s="638"/>
      <c r="DDW2" s="638"/>
      <c r="DDX2" s="638"/>
      <c r="DDY2" s="638"/>
      <c r="DDZ2" s="638"/>
      <c r="DEA2" s="638"/>
      <c r="DEB2" s="638"/>
      <c r="DEC2" s="638"/>
      <c r="DED2" s="638"/>
      <c r="DEE2" s="638"/>
      <c r="DEF2" s="638"/>
      <c r="DEG2" s="638"/>
      <c r="DEH2" s="638"/>
      <c r="DEI2" s="638"/>
      <c r="DEJ2" s="638"/>
      <c r="DEK2" s="638"/>
      <c r="DEL2" s="638"/>
      <c r="DEM2" s="638"/>
      <c r="DEN2" s="638"/>
      <c r="DEO2" s="638"/>
      <c r="DEP2" s="638"/>
      <c r="DEQ2" s="638"/>
      <c r="DER2" s="638"/>
      <c r="DES2" s="638"/>
      <c r="DET2" s="638"/>
      <c r="DEU2" s="638"/>
      <c r="DEV2" s="638"/>
      <c r="DEW2" s="638"/>
      <c r="DEX2" s="638"/>
      <c r="DEY2" s="638"/>
      <c r="DEZ2" s="638"/>
      <c r="DFA2" s="638"/>
      <c r="DFB2" s="638"/>
      <c r="DFC2" s="638"/>
      <c r="DFD2" s="638"/>
      <c r="DFE2" s="638"/>
      <c r="DFF2" s="638"/>
      <c r="DFG2" s="638"/>
      <c r="DFH2" s="638"/>
      <c r="DFI2" s="638"/>
      <c r="DFJ2" s="638"/>
      <c r="DFK2" s="638"/>
      <c r="DFL2" s="638"/>
      <c r="DFM2" s="638"/>
      <c r="DFN2" s="638"/>
      <c r="DFO2" s="638"/>
      <c r="DFP2" s="638"/>
      <c r="DFQ2" s="638"/>
      <c r="DFR2" s="638"/>
      <c r="DFS2" s="638"/>
      <c r="DFT2" s="638"/>
      <c r="DFU2" s="638"/>
      <c r="DFV2" s="638"/>
      <c r="DFW2" s="638"/>
      <c r="DFX2" s="638"/>
      <c r="DFY2" s="638"/>
      <c r="DFZ2" s="638"/>
      <c r="DGA2" s="638"/>
      <c r="DGB2" s="638"/>
      <c r="DGC2" s="638"/>
      <c r="DGD2" s="638"/>
      <c r="DGE2" s="638"/>
      <c r="DGF2" s="638"/>
      <c r="DGG2" s="638"/>
      <c r="DGH2" s="638"/>
      <c r="DGI2" s="638"/>
      <c r="DGJ2" s="638"/>
      <c r="DGK2" s="638"/>
      <c r="DGL2" s="638"/>
      <c r="DGM2" s="638"/>
      <c r="DGN2" s="638"/>
      <c r="DGO2" s="638"/>
      <c r="DGP2" s="638"/>
      <c r="DGQ2" s="638"/>
      <c r="DGR2" s="638"/>
      <c r="DGS2" s="638"/>
      <c r="DGT2" s="638"/>
      <c r="DGU2" s="638"/>
      <c r="DGV2" s="638"/>
      <c r="DGW2" s="638"/>
      <c r="DGX2" s="638"/>
      <c r="DGY2" s="638"/>
      <c r="DGZ2" s="638"/>
      <c r="DHA2" s="638"/>
      <c r="DHB2" s="638"/>
      <c r="DHC2" s="638"/>
      <c r="DHD2" s="638"/>
      <c r="DHE2" s="638"/>
      <c r="DHF2" s="638"/>
      <c r="DHG2" s="638"/>
      <c r="DHH2" s="638"/>
      <c r="DHI2" s="638"/>
      <c r="DHJ2" s="638"/>
      <c r="DHK2" s="638"/>
      <c r="DHL2" s="638"/>
      <c r="DHM2" s="638"/>
      <c r="DHN2" s="638"/>
      <c r="DHO2" s="638"/>
      <c r="DHP2" s="638"/>
      <c r="DHQ2" s="638"/>
      <c r="DHR2" s="638"/>
      <c r="DHS2" s="638"/>
      <c r="DHT2" s="638"/>
      <c r="DHU2" s="638"/>
      <c r="DHV2" s="638"/>
      <c r="DHW2" s="638"/>
      <c r="DHX2" s="638"/>
      <c r="DHY2" s="638"/>
      <c r="DHZ2" s="638"/>
      <c r="DIA2" s="638"/>
      <c r="DIB2" s="638"/>
      <c r="DIC2" s="638"/>
      <c r="DID2" s="638"/>
      <c r="DIE2" s="638"/>
      <c r="DIF2" s="638"/>
      <c r="DIG2" s="638"/>
      <c r="DIH2" s="638"/>
      <c r="DII2" s="638"/>
      <c r="DIJ2" s="638"/>
      <c r="DIK2" s="638"/>
      <c r="DIL2" s="638"/>
      <c r="DIM2" s="638"/>
      <c r="DIN2" s="638"/>
      <c r="DIO2" s="638"/>
      <c r="DIP2" s="638"/>
      <c r="DIQ2" s="638"/>
      <c r="DIR2" s="638"/>
      <c r="DIS2" s="638"/>
      <c r="DIT2" s="638"/>
      <c r="DIU2" s="638"/>
      <c r="DIV2" s="638"/>
      <c r="DIW2" s="638"/>
      <c r="DIX2" s="638"/>
      <c r="DIY2" s="638"/>
      <c r="DIZ2" s="638"/>
      <c r="DJA2" s="638"/>
      <c r="DJB2" s="638"/>
      <c r="DJC2" s="638"/>
      <c r="DJD2" s="638"/>
      <c r="DJE2" s="638"/>
      <c r="DJF2" s="638"/>
      <c r="DJG2" s="638"/>
      <c r="DJH2" s="638"/>
      <c r="DJI2" s="638"/>
      <c r="DJJ2" s="638"/>
      <c r="DJK2" s="638"/>
      <c r="DJL2" s="638"/>
      <c r="DJM2" s="638"/>
      <c r="DJN2" s="638"/>
      <c r="DJO2" s="638"/>
      <c r="DJP2" s="638"/>
      <c r="DJQ2" s="638"/>
      <c r="DJR2" s="638"/>
      <c r="DJS2" s="638"/>
      <c r="DJT2" s="638"/>
      <c r="DJU2" s="638"/>
      <c r="DJV2" s="638"/>
      <c r="DJW2" s="638"/>
      <c r="DJX2" s="638"/>
      <c r="DJY2" s="638"/>
      <c r="DJZ2" s="638"/>
      <c r="DKA2" s="638"/>
      <c r="DKB2" s="638"/>
      <c r="DKC2" s="638"/>
      <c r="DKD2" s="638"/>
      <c r="DKE2" s="638"/>
      <c r="DKF2" s="638"/>
      <c r="DKG2" s="638"/>
      <c r="DKH2" s="638"/>
      <c r="DKI2" s="638"/>
      <c r="DKJ2" s="638"/>
      <c r="DKK2" s="638"/>
      <c r="DKL2" s="638"/>
      <c r="DKM2" s="638"/>
      <c r="DKN2" s="638"/>
      <c r="DKO2" s="638"/>
      <c r="DKP2" s="638"/>
      <c r="DKQ2" s="638"/>
      <c r="DKR2" s="638"/>
      <c r="DKS2" s="638"/>
      <c r="DKT2" s="638"/>
      <c r="DKU2" s="638"/>
      <c r="DKV2" s="638"/>
      <c r="DKW2" s="638"/>
      <c r="DKX2" s="638"/>
      <c r="DKY2" s="638"/>
      <c r="DKZ2" s="638"/>
      <c r="DLA2" s="638"/>
      <c r="DLB2" s="638"/>
      <c r="DLC2" s="638"/>
      <c r="DLD2" s="638"/>
      <c r="DLE2" s="638"/>
      <c r="DLF2" s="638"/>
      <c r="DLG2" s="638"/>
      <c r="DLH2" s="638"/>
      <c r="DLI2" s="638"/>
      <c r="DLJ2" s="638"/>
      <c r="DLK2" s="638"/>
      <c r="DLL2" s="638"/>
      <c r="DLM2" s="638"/>
      <c r="DLN2" s="638"/>
      <c r="DLO2" s="638"/>
      <c r="DLP2" s="638"/>
      <c r="DLQ2" s="638"/>
      <c r="DLR2" s="638"/>
      <c r="DLS2" s="638"/>
      <c r="DLT2" s="638"/>
      <c r="DLU2" s="638"/>
      <c r="DLV2" s="638"/>
      <c r="DLW2" s="638"/>
      <c r="DLX2" s="638"/>
      <c r="DLY2" s="638"/>
      <c r="DLZ2" s="638"/>
      <c r="DMA2" s="638"/>
      <c r="DMB2" s="638"/>
      <c r="DMC2" s="638"/>
      <c r="DMD2" s="638"/>
      <c r="DME2" s="638"/>
      <c r="DMF2" s="638"/>
      <c r="DMG2" s="638"/>
      <c r="DMH2" s="638"/>
      <c r="DMI2" s="638"/>
      <c r="DMJ2" s="638"/>
      <c r="DMK2" s="638"/>
      <c r="DML2" s="638"/>
      <c r="DMM2" s="638"/>
      <c r="DMN2" s="638"/>
      <c r="DMO2" s="638"/>
      <c r="DMP2" s="638"/>
      <c r="DMQ2" s="638"/>
      <c r="DMR2" s="638"/>
      <c r="DMS2" s="638"/>
      <c r="DMT2" s="638"/>
      <c r="DMU2" s="638"/>
      <c r="DMV2" s="638"/>
      <c r="DMW2" s="638"/>
      <c r="DMX2" s="638"/>
      <c r="DMY2" s="638"/>
      <c r="DMZ2" s="638"/>
      <c r="DNA2" s="638"/>
      <c r="DNB2" s="638"/>
      <c r="DNC2" s="638"/>
      <c r="DND2" s="638"/>
      <c r="DNE2" s="638"/>
      <c r="DNF2" s="638"/>
      <c r="DNG2" s="638"/>
      <c r="DNH2" s="638"/>
      <c r="DNI2" s="638"/>
      <c r="DNJ2" s="638"/>
      <c r="DNK2" s="638"/>
      <c r="DNL2" s="638"/>
      <c r="DNM2" s="638"/>
      <c r="DNN2" s="638"/>
      <c r="DNO2" s="638"/>
      <c r="DNP2" s="638"/>
      <c r="DNQ2" s="638"/>
      <c r="DNR2" s="638"/>
      <c r="DNS2" s="638"/>
      <c r="DNT2" s="638"/>
      <c r="DNU2" s="638"/>
      <c r="DNV2" s="638"/>
      <c r="DNW2" s="638"/>
      <c r="DNX2" s="638"/>
      <c r="DNY2" s="638"/>
      <c r="DNZ2" s="638"/>
      <c r="DOA2" s="638"/>
      <c r="DOB2" s="638"/>
      <c r="DOC2" s="638"/>
      <c r="DOD2" s="638"/>
      <c r="DOE2" s="638"/>
      <c r="DOF2" s="638"/>
      <c r="DOG2" s="638"/>
      <c r="DOH2" s="638"/>
      <c r="DOI2" s="638"/>
      <c r="DOJ2" s="638"/>
      <c r="DOK2" s="638"/>
      <c r="DOL2" s="638"/>
      <c r="DOM2" s="638"/>
      <c r="DON2" s="638"/>
      <c r="DOO2" s="638"/>
      <c r="DOP2" s="638"/>
      <c r="DOQ2" s="638"/>
      <c r="DOR2" s="638"/>
      <c r="DOS2" s="638"/>
      <c r="DOT2" s="638"/>
      <c r="DOU2" s="638"/>
      <c r="DOV2" s="638"/>
      <c r="DOW2" s="638"/>
      <c r="DOX2" s="638"/>
      <c r="DOY2" s="638"/>
      <c r="DOZ2" s="638"/>
      <c r="DPA2" s="638"/>
      <c r="DPB2" s="638"/>
      <c r="DPC2" s="638"/>
      <c r="DPD2" s="638"/>
      <c r="DPE2" s="638"/>
      <c r="DPF2" s="638"/>
      <c r="DPG2" s="638"/>
      <c r="DPH2" s="638"/>
      <c r="DPI2" s="638"/>
      <c r="DPJ2" s="638"/>
      <c r="DPK2" s="638"/>
      <c r="DPL2" s="638"/>
      <c r="DPM2" s="638"/>
      <c r="DPN2" s="638"/>
      <c r="DPO2" s="638"/>
      <c r="DPP2" s="638"/>
      <c r="DPQ2" s="638"/>
      <c r="DPR2" s="638"/>
      <c r="DPS2" s="638"/>
      <c r="DPT2" s="638"/>
      <c r="DPU2" s="638"/>
      <c r="DPV2" s="638"/>
      <c r="DPW2" s="638"/>
      <c r="DPX2" s="638"/>
      <c r="DPY2" s="638"/>
      <c r="DPZ2" s="638"/>
      <c r="DQA2" s="638"/>
      <c r="DQB2" s="638"/>
      <c r="DQC2" s="638"/>
      <c r="DQD2" s="638"/>
      <c r="DQE2" s="638"/>
      <c r="DQF2" s="638"/>
      <c r="DQG2" s="638"/>
      <c r="DQH2" s="638"/>
      <c r="DQI2" s="638"/>
      <c r="DQJ2" s="638"/>
      <c r="DQK2" s="638"/>
      <c r="DQL2" s="638"/>
      <c r="DQM2" s="638"/>
      <c r="DQN2" s="638"/>
      <c r="DQO2" s="638"/>
      <c r="DQP2" s="638"/>
      <c r="DQQ2" s="638"/>
      <c r="DQR2" s="638"/>
      <c r="DQS2" s="638"/>
      <c r="DQT2" s="638"/>
      <c r="DQU2" s="638"/>
      <c r="DQV2" s="638"/>
      <c r="DQW2" s="638"/>
      <c r="DQX2" s="638"/>
      <c r="DQY2" s="638"/>
      <c r="DQZ2" s="638"/>
      <c r="DRA2" s="638"/>
      <c r="DRB2" s="638"/>
      <c r="DRC2" s="638"/>
      <c r="DRD2" s="638"/>
      <c r="DRE2" s="638"/>
      <c r="DRF2" s="638"/>
      <c r="DRG2" s="638"/>
      <c r="DRH2" s="638"/>
      <c r="DRI2" s="638"/>
      <c r="DRJ2" s="638"/>
      <c r="DRK2" s="638"/>
      <c r="DRL2" s="638"/>
      <c r="DRM2" s="638"/>
      <c r="DRN2" s="638"/>
      <c r="DRO2" s="638"/>
      <c r="DRP2" s="638"/>
      <c r="DRQ2" s="638"/>
      <c r="DRR2" s="638"/>
      <c r="DRS2" s="638"/>
      <c r="DRT2" s="638"/>
      <c r="DRU2" s="638"/>
      <c r="DRV2" s="638"/>
      <c r="DRW2" s="638"/>
      <c r="DRX2" s="638"/>
      <c r="DRY2" s="638"/>
      <c r="DRZ2" s="638"/>
      <c r="DSA2" s="638"/>
      <c r="DSB2" s="638"/>
      <c r="DSC2" s="638"/>
      <c r="DSD2" s="638"/>
      <c r="DSE2" s="638"/>
      <c r="DSF2" s="638"/>
      <c r="DSG2" s="638"/>
      <c r="DSH2" s="638"/>
      <c r="DSI2" s="638"/>
      <c r="DSJ2" s="638"/>
      <c r="DSK2" s="638"/>
      <c r="DSL2" s="638"/>
      <c r="DSM2" s="638"/>
      <c r="DSN2" s="638"/>
      <c r="DSO2" s="638"/>
      <c r="DSP2" s="638"/>
      <c r="DSQ2" s="638"/>
      <c r="DSR2" s="638"/>
      <c r="DSS2" s="638"/>
      <c r="DST2" s="638"/>
      <c r="DSU2" s="638"/>
      <c r="DSV2" s="638"/>
      <c r="DSW2" s="638"/>
      <c r="DSX2" s="638"/>
      <c r="DSY2" s="638"/>
      <c r="DSZ2" s="638"/>
      <c r="DTA2" s="638"/>
      <c r="DTB2" s="638"/>
      <c r="DTC2" s="638"/>
      <c r="DTD2" s="638"/>
      <c r="DTE2" s="638"/>
      <c r="DTF2" s="638"/>
      <c r="DTG2" s="638"/>
      <c r="DTH2" s="638"/>
      <c r="DTI2" s="638"/>
      <c r="DTJ2" s="638"/>
      <c r="DTK2" s="638"/>
      <c r="DTL2" s="638"/>
      <c r="DTM2" s="638"/>
      <c r="DTN2" s="638"/>
      <c r="DTO2" s="638"/>
      <c r="DTP2" s="638"/>
      <c r="DTQ2" s="638"/>
      <c r="DTR2" s="638"/>
      <c r="DTS2" s="638"/>
      <c r="DTT2" s="638"/>
      <c r="DTU2" s="638"/>
      <c r="DTV2" s="638"/>
      <c r="DTW2" s="638"/>
      <c r="DTX2" s="638"/>
      <c r="DTY2" s="638"/>
      <c r="DTZ2" s="638"/>
      <c r="DUA2" s="638"/>
      <c r="DUB2" s="638"/>
      <c r="DUC2" s="638"/>
      <c r="DUD2" s="638"/>
      <c r="DUE2" s="638"/>
      <c r="DUF2" s="638"/>
      <c r="DUG2" s="638"/>
      <c r="DUH2" s="638"/>
      <c r="DUI2" s="638"/>
      <c r="DUJ2" s="638"/>
      <c r="DUK2" s="638"/>
      <c r="DUL2" s="638"/>
      <c r="DUM2" s="638"/>
      <c r="DUN2" s="638"/>
      <c r="DUO2" s="638"/>
      <c r="DUP2" s="638"/>
      <c r="DUQ2" s="638"/>
      <c r="DUR2" s="638"/>
      <c r="DUS2" s="638"/>
      <c r="DUT2" s="638"/>
      <c r="DUU2" s="638"/>
      <c r="DUV2" s="638"/>
      <c r="DUW2" s="638"/>
      <c r="DUX2" s="638"/>
      <c r="DUY2" s="638"/>
      <c r="DUZ2" s="638"/>
      <c r="DVA2" s="638"/>
      <c r="DVB2" s="638"/>
      <c r="DVC2" s="638"/>
      <c r="DVD2" s="638"/>
      <c r="DVE2" s="638"/>
      <c r="DVF2" s="638"/>
      <c r="DVG2" s="638"/>
      <c r="DVH2" s="638"/>
      <c r="DVI2" s="638"/>
      <c r="DVJ2" s="638"/>
      <c r="DVK2" s="638"/>
      <c r="DVL2" s="638"/>
      <c r="DVM2" s="638"/>
      <c r="DVN2" s="638"/>
      <c r="DVO2" s="638"/>
      <c r="DVP2" s="638"/>
      <c r="DVQ2" s="638"/>
      <c r="DVR2" s="638"/>
      <c r="DVS2" s="638"/>
      <c r="DVT2" s="638"/>
      <c r="DVU2" s="638"/>
      <c r="DVV2" s="638"/>
      <c r="DVW2" s="638"/>
      <c r="DVX2" s="638"/>
      <c r="DVY2" s="638"/>
      <c r="DVZ2" s="638"/>
      <c r="DWA2" s="638"/>
      <c r="DWB2" s="638"/>
      <c r="DWC2" s="638"/>
      <c r="DWD2" s="638"/>
      <c r="DWE2" s="638"/>
      <c r="DWF2" s="638"/>
      <c r="DWG2" s="638"/>
      <c r="DWH2" s="638"/>
      <c r="DWI2" s="638"/>
      <c r="DWJ2" s="638"/>
      <c r="DWK2" s="638"/>
      <c r="DWL2" s="638"/>
      <c r="DWM2" s="638"/>
      <c r="DWN2" s="638"/>
      <c r="DWO2" s="638"/>
      <c r="DWP2" s="638"/>
      <c r="DWQ2" s="638"/>
      <c r="DWR2" s="638"/>
      <c r="DWS2" s="638"/>
      <c r="DWT2" s="638"/>
      <c r="DWU2" s="638"/>
      <c r="DWV2" s="638"/>
      <c r="DWW2" s="638"/>
      <c r="DWX2" s="638"/>
      <c r="DWY2" s="638"/>
      <c r="DWZ2" s="638"/>
      <c r="DXA2" s="638"/>
      <c r="DXB2" s="638"/>
      <c r="DXC2" s="638"/>
      <c r="DXD2" s="638"/>
      <c r="DXE2" s="638"/>
      <c r="DXF2" s="638"/>
      <c r="DXG2" s="638"/>
      <c r="DXH2" s="638"/>
      <c r="DXI2" s="638"/>
      <c r="DXJ2" s="638"/>
      <c r="DXK2" s="638"/>
      <c r="DXL2" s="638"/>
      <c r="DXM2" s="638"/>
      <c r="DXN2" s="638"/>
      <c r="DXO2" s="638"/>
      <c r="DXP2" s="638"/>
      <c r="DXQ2" s="638"/>
      <c r="DXR2" s="638"/>
      <c r="DXS2" s="638"/>
      <c r="DXT2" s="638"/>
      <c r="DXU2" s="638"/>
      <c r="DXV2" s="638"/>
      <c r="DXW2" s="638"/>
      <c r="DXX2" s="638"/>
      <c r="DXY2" s="638"/>
      <c r="DXZ2" s="638"/>
      <c r="DYA2" s="638"/>
      <c r="DYB2" s="638"/>
      <c r="DYC2" s="638"/>
      <c r="DYD2" s="638"/>
      <c r="DYE2" s="638"/>
      <c r="DYF2" s="638"/>
      <c r="DYG2" s="638"/>
      <c r="DYH2" s="638"/>
      <c r="DYI2" s="638"/>
      <c r="DYJ2" s="638"/>
      <c r="DYK2" s="638"/>
      <c r="DYL2" s="638"/>
      <c r="DYM2" s="638"/>
      <c r="DYN2" s="638"/>
      <c r="DYO2" s="638"/>
      <c r="DYP2" s="638"/>
      <c r="DYQ2" s="638"/>
      <c r="DYR2" s="638"/>
      <c r="DYS2" s="638"/>
      <c r="DYT2" s="638"/>
      <c r="DYU2" s="638"/>
      <c r="DYV2" s="638"/>
      <c r="DYW2" s="638"/>
      <c r="DYX2" s="638"/>
      <c r="DYY2" s="638"/>
      <c r="DYZ2" s="638"/>
      <c r="DZA2" s="638"/>
      <c r="DZB2" s="638"/>
      <c r="DZC2" s="638"/>
      <c r="DZD2" s="638"/>
      <c r="DZE2" s="638"/>
      <c r="DZF2" s="638"/>
      <c r="DZG2" s="638"/>
      <c r="DZH2" s="638"/>
      <c r="DZI2" s="638"/>
      <c r="DZJ2" s="638"/>
      <c r="DZK2" s="638"/>
      <c r="DZL2" s="638"/>
      <c r="DZM2" s="638"/>
      <c r="DZN2" s="638"/>
      <c r="DZO2" s="638"/>
      <c r="DZP2" s="638"/>
      <c r="DZQ2" s="638"/>
      <c r="DZR2" s="638"/>
      <c r="DZS2" s="638"/>
      <c r="DZT2" s="638"/>
      <c r="DZU2" s="638"/>
      <c r="DZV2" s="638"/>
      <c r="DZW2" s="638"/>
      <c r="DZX2" s="638"/>
      <c r="DZY2" s="638"/>
      <c r="DZZ2" s="638"/>
      <c r="EAA2" s="638"/>
      <c r="EAB2" s="638"/>
      <c r="EAC2" s="638"/>
      <c r="EAD2" s="638"/>
      <c r="EAE2" s="638"/>
      <c r="EAF2" s="638"/>
      <c r="EAG2" s="638"/>
      <c r="EAH2" s="638"/>
      <c r="EAI2" s="638"/>
      <c r="EAJ2" s="638"/>
      <c r="EAK2" s="638"/>
      <c r="EAL2" s="638"/>
      <c r="EAM2" s="638"/>
      <c r="EAN2" s="638"/>
      <c r="EAO2" s="638"/>
      <c r="EAP2" s="638"/>
      <c r="EAQ2" s="638"/>
      <c r="EAR2" s="638"/>
      <c r="EAS2" s="638"/>
      <c r="EAT2" s="638"/>
      <c r="EAU2" s="638"/>
      <c r="EAV2" s="638"/>
      <c r="EAW2" s="638"/>
      <c r="EAX2" s="638"/>
      <c r="EAY2" s="638"/>
      <c r="EAZ2" s="638"/>
      <c r="EBA2" s="638"/>
      <c r="EBB2" s="638"/>
      <c r="EBC2" s="638"/>
      <c r="EBD2" s="638"/>
      <c r="EBE2" s="638"/>
      <c r="EBF2" s="638"/>
      <c r="EBG2" s="638"/>
      <c r="EBH2" s="638"/>
      <c r="EBI2" s="638"/>
      <c r="EBJ2" s="638"/>
      <c r="EBK2" s="638"/>
      <c r="EBL2" s="638"/>
      <c r="EBM2" s="638"/>
      <c r="EBN2" s="638"/>
      <c r="EBO2" s="638"/>
      <c r="EBP2" s="638"/>
      <c r="EBQ2" s="638"/>
      <c r="EBR2" s="638"/>
      <c r="EBS2" s="638"/>
      <c r="EBT2" s="638"/>
      <c r="EBU2" s="638"/>
      <c r="EBV2" s="638"/>
      <c r="EBW2" s="638"/>
      <c r="EBX2" s="638"/>
      <c r="EBY2" s="638"/>
      <c r="EBZ2" s="638"/>
      <c r="ECA2" s="638"/>
      <c r="ECB2" s="638"/>
      <c r="ECC2" s="638"/>
      <c r="ECD2" s="638"/>
      <c r="ECE2" s="638"/>
      <c r="ECF2" s="638"/>
      <c r="ECG2" s="638"/>
      <c r="ECH2" s="638"/>
      <c r="ECI2" s="638"/>
      <c r="ECJ2" s="638"/>
      <c r="ECK2" s="638"/>
      <c r="ECL2" s="638"/>
      <c r="ECM2" s="638"/>
      <c r="ECN2" s="638"/>
      <c r="ECO2" s="638"/>
      <c r="ECP2" s="638"/>
      <c r="ECQ2" s="638"/>
      <c r="ECR2" s="638"/>
      <c r="ECS2" s="638"/>
      <c r="ECT2" s="638"/>
      <c r="ECU2" s="638"/>
      <c r="ECV2" s="638"/>
      <c r="ECW2" s="638"/>
      <c r="ECX2" s="638"/>
      <c r="ECY2" s="638"/>
      <c r="ECZ2" s="638"/>
      <c r="EDA2" s="638"/>
      <c r="EDB2" s="638"/>
      <c r="EDC2" s="638"/>
      <c r="EDD2" s="638"/>
      <c r="EDE2" s="638"/>
      <c r="EDF2" s="638"/>
      <c r="EDG2" s="638"/>
      <c r="EDH2" s="638"/>
      <c r="EDI2" s="638"/>
      <c r="EDJ2" s="638"/>
      <c r="EDK2" s="638"/>
      <c r="EDL2" s="638"/>
      <c r="EDM2" s="638"/>
      <c r="EDN2" s="638"/>
      <c r="EDO2" s="638"/>
      <c r="EDP2" s="638"/>
      <c r="EDQ2" s="638"/>
      <c r="EDR2" s="638"/>
      <c r="EDS2" s="638"/>
      <c r="EDT2" s="638"/>
      <c r="EDU2" s="638"/>
      <c r="EDV2" s="638"/>
      <c r="EDW2" s="638"/>
      <c r="EDX2" s="638"/>
      <c r="EDY2" s="638"/>
      <c r="EDZ2" s="638"/>
      <c r="EEA2" s="638"/>
      <c r="EEB2" s="638"/>
      <c r="EEC2" s="638"/>
      <c r="EED2" s="638"/>
      <c r="EEE2" s="638"/>
      <c r="EEF2" s="638"/>
      <c r="EEG2" s="638"/>
      <c r="EEH2" s="638"/>
      <c r="EEI2" s="638"/>
      <c r="EEJ2" s="638"/>
      <c r="EEK2" s="638"/>
      <c r="EEL2" s="638"/>
      <c r="EEM2" s="638"/>
      <c r="EEN2" s="638"/>
      <c r="EEO2" s="638"/>
      <c r="EEP2" s="638"/>
      <c r="EEQ2" s="638"/>
      <c r="EER2" s="638"/>
      <c r="EES2" s="638"/>
      <c r="EET2" s="638"/>
      <c r="EEU2" s="638"/>
      <c r="EEV2" s="638"/>
      <c r="EEW2" s="638"/>
      <c r="EEX2" s="638"/>
      <c r="EEY2" s="638"/>
      <c r="EEZ2" s="638"/>
      <c r="EFA2" s="638"/>
      <c r="EFB2" s="638"/>
      <c r="EFC2" s="638"/>
      <c r="EFD2" s="638"/>
      <c r="EFE2" s="638"/>
      <c r="EFF2" s="638"/>
      <c r="EFG2" s="638"/>
      <c r="EFH2" s="638"/>
      <c r="EFI2" s="638"/>
      <c r="EFJ2" s="638"/>
      <c r="EFK2" s="638"/>
      <c r="EFL2" s="638"/>
      <c r="EFM2" s="638"/>
      <c r="EFN2" s="638"/>
      <c r="EFO2" s="638"/>
      <c r="EFP2" s="638"/>
      <c r="EFQ2" s="638"/>
      <c r="EFR2" s="638"/>
      <c r="EFS2" s="638"/>
      <c r="EFT2" s="638"/>
      <c r="EFU2" s="638"/>
      <c r="EFV2" s="638"/>
      <c r="EFW2" s="638"/>
      <c r="EFX2" s="638"/>
      <c r="EFY2" s="638"/>
      <c r="EFZ2" s="638"/>
      <c r="EGA2" s="638"/>
      <c r="EGB2" s="638"/>
      <c r="EGC2" s="638"/>
      <c r="EGD2" s="638"/>
      <c r="EGE2" s="638"/>
      <c r="EGF2" s="638"/>
      <c r="EGG2" s="638"/>
      <c r="EGH2" s="638"/>
      <c r="EGI2" s="638"/>
      <c r="EGJ2" s="638"/>
      <c r="EGK2" s="638"/>
      <c r="EGL2" s="638"/>
      <c r="EGM2" s="638"/>
      <c r="EGN2" s="638"/>
      <c r="EGO2" s="638"/>
      <c r="EGP2" s="638"/>
      <c r="EGQ2" s="638"/>
      <c r="EGR2" s="638"/>
      <c r="EGS2" s="638"/>
      <c r="EGT2" s="638"/>
      <c r="EGU2" s="638"/>
      <c r="EGV2" s="638"/>
      <c r="EGW2" s="638"/>
      <c r="EGX2" s="638"/>
      <c r="EGY2" s="638"/>
      <c r="EGZ2" s="638"/>
      <c r="EHA2" s="638"/>
      <c r="EHB2" s="638"/>
      <c r="EHC2" s="638"/>
      <c r="EHD2" s="638"/>
      <c r="EHE2" s="638"/>
      <c r="EHF2" s="638"/>
      <c r="EHG2" s="638"/>
      <c r="EHH2" s="638"/>
      <c r="EHI2" s="638"/>
      <c r="EHJ2" s="638"/>
      <c r="EHK2" s="638"/>
      <c r="EHL2" s="638"/>
      <c r="EHM2" s="638"/>
      <c r="EHN2" s="638"/>
      <c r="EHO2" s="638"/>
      <c r="EHP2" s="638"/>
      <c r="EHQ2" s="638"/>
      <c r="EHR2" s="638"/>
      <c r="EHS2" s="638"/>
      <c r="EHT2" s="638"/>
      <c r="EHU2" s="638"/>
      <c r="EHV2" s="638"/>
      <c r="EHW2" s="638"/>
      <c r="EHX2" s="638"/>
      <c r="EHY2" s="638"/>
      <c r="EHZ2" s="638"/>
      <c r="EIA2" s="638"/>
      <c r="EIB2" s="638"/>
      <c r="EIC2" s="638"/>
      <c r="EID2" s="638"/>
      <c r="EIE2" s="638"/>
      <c r="EIF2" s="638"/>
      <c r="EIG2" s="638"/>
      <c r="EIH2" s="638"/>
      <c r="EII2" s="638"/>
      <c r="EIJ2" s="638"/>
      <c r="EIK2" s="638"/>
      <c r="EIL2" s="638"/>
      <c r="EIM2" s="638"/>
      <c r="EIN2" s="638"/>
      <c r="EIO2" s="638"/>
      <c r="EIP2" s="638"/>
      <c r="EIQ2" s="638"/>
      <c r="EIR2" s="638"/>
      <c r="EIS2" s="638"/>
      <c r="EIT2" s="638"/>
      <c r="EIU2" s="638"/>
      <c r="EIV2" s="638"/>
      <c r="EIW2" s="638"/>
      <c r="EIX2" s="638"/>
      <c r="EIY2" s="638"/>
      <c r="EIZ2" s="638"/>
      <c r="EJA2" s="638"/>
      <c r="EJB2" s="638"/>
      <c r="EJC2" s="638"/>
      <c r="EJD2" s="638"/>
      <c r="EJE2" s="638"/>
      <c r="EJF2" s="638"/>
      <c r="EJG2" s="638"/>
      <c r="EJH2" s="638"/>
      <c r="EJI2" s="638"/>
      <c r="EJJ2" s="638"/>
      <c r="EJK2" s="638"/>
      <c r="EJL2" s="638"/>
      <c r="EJM2" s="638"/>
      <c r="EJN2" s="638"/>
      <c r="EJO2" s="638"/>
      <c r="EJP2" s="638"/>
      <c r="EJQ2" s="638"/>
      <c r="EJR2" s="638"/>
      <c r="EJS2" s="638"/>
      <c r="EJT2" s="638"/>
      <c r="EJU2" s="638"/>
      <c r="EJV2" s="638"/>
      <c r="EJW2" s="638"/>
      <c r="EJX2" s="638"/>
      <c r="EJY2" s="638"/>
      <c r="EJZ2" s="638"/>
      <c r="EKA2" s="638"/>
      <c r="EKB2" s="638"/>
      <c r="EKC2" s="638"/>
      <c r="EKD2" s="638"/>
      <c r="EKE2" s="638"/>
      <c r="EKF2" s="638"/>
      <c r="EKG2" s="638"/>
      <c r="EKH2" s="638"/>
      <c r="EKI2" s="638"/>
      <c r="EKJ2" s="638"/>
      <c r="EKK2" s="638"/>
      <c r="EKL2" s="638"/>
      <c r="EKM2" s="638"/>
      <c r="EKN2" s="638"/>
      <c r="EKO2" s="638"/>
      <c r="EKP2" s="638"/>
      <c r="EKQ2" s="638"/>
      <c r="EKR2" s="638"/>
      <c r="EKS2" s="638"/>
      <c r="EKT2" s="638"/>
      <c r="EKU2" s="638"/>
      <c r="EKV2" s="638"/>
      <c r="EKW2" s="638"/>
      <c r="EKX2" s="638"/>
      <c r="EKY2" s="638"/>
      <c r="EKZ2" s="638"/>
      <c r="ELA2" s="638"/>
      <c r="ELB2" s="638"/>
      <c r="ELC2" s="638"/>
      <c r="ELD2" s="638"/>
      <c r="ELE2" s="638"/>
      <c r="ELF2" s="638"/>
      <c r="ELG2" s="638"/>
      <c r="ELH2" s="638"/>
      <c r="ELI2" s="638"/>
      <c r="ELJ2" s="638"/>
      <c r="ELK2" s="638"/>
      <c r="ELL2" s="638"/>
      <c r="ELM2" s="638"/>
      <c r="ELN2" s="638"/>
      <c r="ELO2" s="638"/>
      <c r="ELP2" s="638"/>
      <c r="ELQ2" s="638"/>
      <c r="ELR2" s="638"/>
      <c r="ELS2" s="638"/>
      <c r="ELT2" s="638"/>
      <c r="ELU2" s="638"/>
      <c r="ELV2" s="638"/>
      <c r="ELW2" s="638"/>
      <c r="ELX2" s="638"/>
      <c r="ELY2" s="638"/>
      <c r="ELZ2" s="638"/>
      <c r="EMA2" s="638"/>
      <c r="EMB2" s="638"/>
      <c r="EMC2" s="638"/>
      <c r="EMD2" s="638"/>
      <c r="EME2" s="638"/>
      <c r="EMF2" s="638"/>
      <c r="EMG2" s="638"/>
      <c r="EMH2" s="638"/>
      <c r="EMI2" s="638"/>
      <c r="EMJ2" s="638"/>
      <c r="EMK2" s="638"/>
      <c r="EML2" s="638"/>
      <c r="EMM2" s="638"/>
      <c r="EMN2" s="638"/>
      <c r="EMO2" s="638"/>
      <c r="EMP2" s="638"/>
      <c r="EMQ2" s="638"/>
      <c r="EMR2" s="638"/>
      <c r="EMS2" s="638"/>
      <c r="EMT2" s="638"/>
      <c r="EMU2" s="638"/>
      <c r="EMV2" s="638"/>
      <c r="EMW2" s="638"/>
      <c r="EMX2" s="638"/>
      <c r="EMY2" s="638"/>
      <c r="EMZ2" s="638"/>
      <c r="ENA2" s="638"/>
      <c r="ENB2" s="638"/>
      <c r="ENC2" s="638"/>
      <c r="END2" s="638"/>
      <c r="ENE2" s="638"/>
      <c r="ENF2" s="638"/>
      <c r="ENG2" s="638"/>
      <c r="ENH2" s="638"/>
      <c r="ENI2" s="638"/>
      <c r="ENJ2" s="638"/>
      <c r="ENK2" s="638"/>
      <c r="ENL2" s="638"/>
      <c r="ENM2" s="638"/>
      <c r="ENN2" s="638"/>
      <c r="ENO2" s="638"/>
      <c r="ENP2" s="638"/>
      <c r="ENQ2" s="638"/>
      <c r="ENR2" s="638"/>
      <c r="ENS2" s="638"/>
      <c r="ENT2" s="638"/>
      <c r="ENU2" s="638"/>
      <c r="ENV2" s="638"/>
      <c r="ENW2" s="638"/>
      <c r="ENX2" s="638"/>
      <c r="ENY2" s="638"/>
      <c r="ENZ2" s="638"/>
      <c r="EOA2" s="638"/>
      <c r="EOB2" s="638"/>
      <c r="EOC2" s="638"/>
      <c r="EOD2" s="638"/>
      <c r="EOE2" s="638"/>
      <c r="EOF2" s="638"/>
      <c r="EOG2" s="638"/>
      <c r="EOH2" s="638"/>
      <c r="EOI2" s="638"/>
      <c r="EOJ2" s="638"/>
      <c r="EOK2" s="638"/>
      <c r="EOL2" s="638"/>
      <c r="EOM2" s="638"/>
      <c r="EON2" s="638"/>
      <c r="EOO2" s="638"/>
      <c r="EOP2" s="638"/>
      <c r="EOQ2" s="638"/>
      <c r="EOR2" s="638"/>
      <c r="EOS2" s="638"/>
      <c r="EOT2" s="638"/>
      <c r="EOU2" s="638"/>
      <c r="EOV2" s="638"/>
      <c r="EOW2" s="638"/>
      <c r="EOX2" s="638"/>
      <c r="EOY2" s="638"/>
      <c r="EOZ2" s="638"/>
      <c r="EPA2" s="638"/>
      <c r="EPB2" s="638"/>
      <c r="EPC2" s="638"/>
      <c r="EPD2" s="638"/>
      <c r="EPE2" s="638"/>
      <c r="EPF2" s="638"/>
      <c r="EPG2" s="638"/>
      <c r="EPH2" s="638"/>
      <c r="EPI2" s="638"/>
      <c r="EPJ2" s="638"/>
      <c r="EPK2" s="638"/>
      <c r="EPL2" s="638"/>
      <c r="EPM2" s="638"/>
      <c r="EPN2" s="638"/>
      <c r="EPO2" s="638"/>
      <c r="EPP2" s="638"/>
      <c r="EPQ2" s="638"/>
      <c r="EPR2" s="638"/>
      <c r="EPS2" s="638"/>
      <c r="EPT2" s="638"/>
      <c r="EPU2" s="638"/>
      <c r="EPV2" s="638"/>
      <c r="EPW2" s="638"/>
      <c r="EPX2" s="638"/>
      <c r="EPY2" s="638"/>
      <c r="EPZ2" s="638"/>
      <c r="EQA2" s="638"/>
      <c r="EQB2" s="638"/>
      <c r="EQC2" s="638"/>
      <c r="EQD2" s="638"/>
      <c r="EQE2" s="638"/>
      <c r="EQF2" s="638"/>
      <c r="EQG2" s="638"/>
      <c r="EQH2" s="638"/>
      <c r="EQI2" s="638"/>
      <c r="EQJ2" s="638"/>
      <c r="EQK2" s="638"/>
      <c r="EQL2" s="638"/>
      <c r="EQM2" s="638"/>
      <c r="EQN2" s="638"/>
      <c r="EQO2" s="638"/>
      <c r="EQP2" s="638"/>
      <c r="EQQ2" s="638"/>
      <c r="EQR2" s="638"/>
      <c r="EQS2" s="638"/>
      <c r="EQT2" s="638"/>
      <c r="EQU2" s="638"/>
      <c r="EQV2" s="638"/>
      <c r="EQW2" s="638"/>
      <c r="EQX2" s="638"/>
      <c r="EQY2" s="638"/>
      <c r="EQZ2" s="638"/>
      <c r="ERA2" s="638"/>
      <c r="ERB2" s="638"/>
      <c r="ERC2" s="638"/>
      <c r="ERD2" s="638"/>
      <c r="ERE2" s="638"/>
      <c r="ERF2" s="638"/>
      <c r="ERG2" s="638"/>
      <c r="ERH2" s="638"/>
      <c r="ERI2" s="638"/>
      <c r="ERJ2" s="638"/>
      <c r="ERK2" s="638"/>
      <c r="ERL2" s="638"/>
      <c r="ERM2" s="638"/>
      <c r="ERN2" s="638"/>
      <c r="ERO2" s="638"/>
      <c r="ERP2" s="638"/>
      <c r="ERQ2" s="638"/>
      <c r="ERR2" s="638"/>
      <c r="ERS2" s="638"/>
      <c r="ERT2" s="638"/>
      <c r="ERU2" s="638"/>
      <c r="ERV2" s="638"/>
      <c r="ERW2" s="638"/>
      <c r="ERX2" s="638"/>
      <c r="ERY2" s="638"/>
      <c r="ERZ2" s="638"/>
      <c r="ESA2" s="638"/>
      <c r="ESB2" s="638"/>
      <c r="ESC2" s="638"/>
      <c r="ESD2" s="638"/>
      <c r="ESE2" s="638"/>
      <c r="ESF2" s="638"/>
      <c r="ESG2" s="638"/>
      <c r="ESH2" s="638"/>
      <c r="ESI2" s="638"/>
      <c r="ESJ2" s="638"/>
      <c r="ESK2" s="638"/>
      <c r="ESL2" s="638"/>
      <c r="ESM2" s="638"/>
      <c r="ESN2" s="638"/>
      <c r="ESO2" s="638"/>
      <c r="ESP2" s="638"/>
      <c r="ESQ2" s="638"/>
      <c r="ESR2" s="638"/>
      <c r="ESS2" s="638"/>
      <c r="EST2" s="638"/>
      <c r="ESU2" s="638"/>
      <c r="ESV2" s="638"/>
      <c r="ESW2" s="638"/>
      <c r="ESX2" s="638"/>
      <c r="ESY2" s="638"/>
      <c r="ESZ2" s="638"/>
      <c r="ETA2" s="638"/>
      <c r="ETB2" s="638"/>
      <c r="ETC2" s="638"/>
      <c r="ETD2" s="638"/>
      <c r="ETE2" s="638"/>
      <c r="ETF2" s="638"/>
      <c r="ETG2" s="638"/>
      <c r="ETH2" s="638"/>
      <c r="ETI2" s="638"/>
      <c r="ETJ2" s="638"/>
      <c r="ETK2" s="638"/>
      <c r="ETL2" s="638"/>
      <c r="ETM2" s="638"/>
      <c r="ETN2" s="638"/>
      <c r="ETO2" s="638"/>
      <c r="ETP2" s="638"/>
      <c r="ETQ2" s="638"/>
      <c r="ETR2" s="638"/>
      <c r="ETS2" s="638"/>
      <c r="ETT2" s="638"/>
      <c r="ETU2" s="638"/>
      <c r="ETV2" s="638"/>
      <c r="ETW2" s="638"/>
      <c r="ETX2" s="638"/>
      <c r="ETY2" s="638"/>
      <c r="ETZ2" s="638"/>
      <c r="EUA2" s="638"/>
      <c r="EUB2" s="638"/>
      <c r="EUC2" s="638"/>
      <c r="EUD2" s="638"/>
      <c r="EUE2" s="638"/>
      <c r="EUF2" s="638"/>
      <c r="EUG2" s="638"/>
      <c r="EUH2" s="638"/>
      <c r="EUI2" s="638"/>
      <c r="EUJ2" s="638"/>
      <c r="EUK2" s="638"/>
      <c r="EUL2" s="638"/>
      <c r="EUM2" s="638"/>
      <c r="EUN2" s="638"/>
      <c r="EUO2" s="638"/>
      <c r="EUP2" s="638"/>
      <c r="EUQ2" s="638"/>
      <c r="EUR2" s="638"/>
      <c r="EUS2" s="638"/>
      <c r="EUT2" s="638"/>
      <c r="EUU2" s="638"/>
      <c r="EUV2" s="638"/>
      <c r="EUW2" s="638"/>
      <c r="EUX2" s="638"/>
      <c r="EUY2" s="638"/>
      <c r="EUZ2" s="638"/>
      <c r="EVA2" s="638"/>
      <c r="EVB2" s="638"/>
      <c r="EVC2" s="638"/>
      <c r="EVD2" s="638"/>
      <c r="EVE2" s="638"/>
      <c r="EVF2" s="638"/>
      <c r="EVG2" s="638"/>
      <c r="EVH2" s="638"/>
      <c r="EVI2" s="638"/>
      <c r="EVJ2" s="638"/>
      <c r="EVK2" s="638"/>
      <c r="EVL2" s="638"/>
      <c r="EVM2" s="638"/>
      <c r="EVN2" s="638"/>
      <c r="EVO2" s="638"/>
      <c r="EVP2" s="638"/>
      <c r="EVQ2" s="638"/>
      <c r="EVR2" s="638"/>
      <c r="EVS2" s="638"/>
      <c r="EVT2" s="638"/>
      <c r="EVU2" s="638"/>
      <c r="EVV2" s="638"/>
      <c r="EVW2" s="638"/>
      <c r="EVX2" s="638"/>
      <c r="EVY2" s="638"/>
      <c r="EVZ2" s="638"/>
      <c r="EWA2" s="638"/>
      <c r="EWB2" s="638"/>
      <c r="EWC2" s="638"/>
      <c r="EWD2" s="638"/>
      <c r="EWE2" s="638"/>
      <c r="EWF2" s="638"/>
      <c r="EWG2" s="638"/>
      <c r="EWH2" s="638"/>
      <c r="EWI2" s="638"/>
      <c r="EWJ2" s="638"/>
      <c r="EWK2" s="638"/>
      <c r="EWL2" s="638"/>
      <c r="EWM2" s="638"/>
      <c r="EWN2" s="638"/>
      <c r="EWO2" s="638"/>
      <c r="EWP2" s="638"/>
      <c r="EWQ2" s="638"/>
      <c r="EWR2" s="638"/>
      <c r="EWS2" s="638"/>
      <c r="EWT2" s="638"/>
      <c r="EWU2" s="638"/>
      <c r="EWV2" s="638"/>
      <c r="EWW2" s="638"/>
      <c r="EWX2" s="638"/>
      <c r="EWY2" s="638"/>
      <c r="EWZ2" s="638"/>
      <c r="EXA2" s="638"/>
      <c r="EXB2" s="638"/>
      <c r="EXC2" s="638"/>
      <c r="EXD2" s="638"/>
      <c r="EXE2" s="638"/>
      <c r="EXF2" s="638"/>
      <c r="EXG2" s="638"/>
      <c r="EXH2" s="638"/>
      <c r="EXI2" s="638"/>
      <c r="EXJ2" s="638"/>
      <c r="EXK2" s="638"/>
      <c r="EXL2" s="638"/>
      <c r="EXM2" s="638"/>
      <c r="EXN2" s="638"/>
      <c r="EXO2" s="638"/>
      <c r="EXP2" s="638"/>
      <c r="EXQ2" s="638"/>
      <c r="EXR2" s="638"/>
      <c r="EXS2" s="638"/>
      <c r="EXT2" s="638"/>
      <c r="EXU2" s="638"/>
      <c r="EXV2" s="638"/>
      <c r="EXW2" s="638"/>
      <c r="EXX2" s="638"/>
      <c r="EXY2" s="638"/>
      <c r="EXZ2" s="638"/>
      <c r="EYA2" s="638"/>
      <c r="EYB2" s="638"/>
      <c r="EYC2" s="638"/>
      <c r="EYD2" s="638"/>
      <c r="EYE2" s="638"/>
      <c r="EYF2" s="638"/>
      <c r="EYG2" s="638"/>
      <c r="EYH2" s="638"/>
      <c r="EYI2" s="638"/>
      <c r="EYJ2" s="638"/>
      <c r="EYK2" s="638"/>
      <c r="EYL2" s="638"/>
      <c r="EYM2" s="638"/>
      <c r="EYN2" s="638"/>
      <c r="EYO2" s="638"/>
      <c r="EYP2" s="638"/>
      <c r="EYQ2" s="638"/>
      <c r="EYR2" s="638"/>
      <c r="EYS2" s="638"/>
      <c r="EYT2" s="638"/>
      <c r="EYU2" s="638"/>
      <c r="EYV2" s="638"/>
      <c r="EYW2" s="638"/>
      <c r="EYX2" s="638"/>
      <c r="EYY2" s="638"/>
      <c r="EYZ2" s="638"/>
      <c r="EZA2" s="638"/>
      <c r="EZB2" s="638"/>
      <c r="EZC2" s="638"/>
      <c r="EZD2" s="638"/>
      <c r="EZE2" s="638"/>
      <c r="EZF2" s="638"/>
      <c r="EZG2" s="638"/>
      <c r="EZH2" s="638"/>
      <c r="EZI2" s="638"/>
      <c r="EZJ2" s="638"/>
      <c r="EZK2" s="638"/>
      <c r="EZL2" s="638"/>
      <c r="EZM2" s="638"/>
      <c r="EZN2" s="638"/>
      <c r="EZO2" s="638"/>
      <c r="EZP2" s="638"/>
      <c r="EZQ2" s="638"/>
      <c r="EZR2" s="638"/>
      <c r="EZS2" s="638"/>
      <c r="EZT2" s="638"/>
      <c r="EZU2" s="638"/>
      <c r="EZV2" s="638"/>
      <c r="EZW2" s="638"/>
      <c r="EZX2" s="638"/>
      <c r="EZY2" s="638"/>
      <c r="EZZ2" s="638"/>
      <c r="FAA2" s="638"/>
      <c r="FAB2" s="638"/>
      <c r="FAC2" s="638"/>
      <c r="FAD2" s="638"/>
      <c r="FAE2" s="638"/>
      <c r="FAF2" s="638"/>
      <c r="FAG2" s="638"/>
      <c r="FAH2" s="638"/>
      <c r="FAI2" s="638"/>
      <c r="FAJ2" s="638"/>
      <c r="FAK2" s="638"/>
      <c r="FAL2" s="638"/>
      <c r="FAM2" s="638"/>
      <c r="FAN2" s="638"/>
      <c r="FAO2" s="638"/>
      <c r="FAP2" s="638"/>
      <c r="FAQ2" s="638"/>
      <c r="FAR2" s="638"/>
      <c r="FAS2" s="638"/>
      <c r="FAT2" s="638"/>
      <c r="FAU2" s="638"/>
      <c r="FAV2" s="638"/>
      <c r="FAW2" s="638"/>
      <c r="FAX2" s="638"/>
      <c r="FAY2" s="638"/>
      <c r="FAZ2" s="638"/>
      <c r="FBA2" s="638"/>
      <c r="FBB2" s="638"/>
      <c r="FBC2" s="638"/>
      <c r="FBD2" s="638"/>
      <c r="FBE2" s="638"/>
      <c r="FBF2" s="638"/>
      <c r="FBG2" s="638"/>
      <c r="FBH2" s="638"/>
      <c r="FBI2" s="638"/>
      <c r="FBJ2" s="638"/>
      <c r="FBK2" s="638"/>
      <c r="FBL2" s="638"/>
      <c r="FBM2" s="638"/>
      <c r="FBN2" s="638"/>
      <c r="FBO2" s="638"/>
      <c r="FBP2" s="638"/>
      <c r="FBQ2" s="638"/>
      <c r="FBR2" s="638"/>
      <c r="FBS2" s="638"/>
      <c r="FBT2" s="638"/>
      <c r="FBU2" s="638"/>
      <c r="FBV2" s="638"/>
      <c r="FBW2" s="638"/>
      <c r="FBX2" s="638"/>
      <c r="FBY2" s="638"/>
      <c r="FBZ2" s="638"/>
      <c r="FCA2" s="638"/>
      <c r="FCB2" s="638"/>
      <c r="FCC2" s="638"/>
      <c r="FCD2" s="638"/>
      <c r="FCE2" s="638"/>
      <c r="FCF2" s="638"/>
      <c r="FCG2" s="638"/>
      <c r="FCH2" s="638"/>
      <c r="FCI2" s="638"/>
      <c r="FCJ2" s="638"/>
      <c r="FCK2" s="638"/>
      <c r="FCL2" s="638"/>
      <c r="FCM2" s="638"/>
      <c r="FCN2" s="638"/>
      <c r="FCO2" s="638"/>
      <c r="FCP2" s="638"/>
      <c r="FCQ2" s="638"/>
      <c r="FCR2" s="638"/>
      <c r="FCS2" s="638"/>
      <c r="FCT2" s="638"/>
      <c r="FCU2" s="638"/>
      <c r="FCV2" s="638"/>
      <c r="FCW2" s="638"/>
      <c r="FCX2" s="638"/>
      <c r="FCY2" s="638"/>
      <c r="FCZ2" s="638"/>
      <c r="FDA2" s="638"/>
      <c r="FDB2" s="638"/>
      <c r="FDC2" s="638"/>
      <c r="FDD2" s="638"/>
      <c r="FDE2" s="638"/>
      <c r="FDF2" s="638"/>
      <c r="FDG2" s="638"/>
      <c r="FDH2" s="638"/>
      <c r="FDI2" s="638"/>
      <c r="FDJ2" s="638"/>
      <c r="FDK2" s="638"/>
      <c r="FDL2" s="638"/>
      <c r="FDM2" s="638"/>
      <c r="FDN2" s="638"/>
      <c r="FDO2" s="638"/>
      <c r="FDP2" s="638"/>
      <c r="FDQ2" s="638"/>
      <c r="FDR2" s="638"/>
      <c r="FDS2" s="638"/>
      <c r="FDT2" s="638"/>
      <c r="FDU2" s="638"/>
      <c r="FDV2" s="638"/>
      <c r="FDW2" s="638"/>
      <c r="FDX2" s="638"/>
      <c r="FDY2" s="638"/>
      <c r="FDZ2" s="638"/>
      <c r="FEA2" s="638"/>
      <c r="FEB2" s="638"/>
      <c r="FEC2" s="638"/>
      <c r="FED2" s="638"/>
      <c r="FEE2" s="638"/>
      <c r="FEF2" s="638"/>
      <c r="FEG2" s="638"/>
      <c r="FEH2" s="638"/>
      <c r="FEI2" s="638"/>
      <c r="FEJ2" s="638"/>
      <c r="FEK2" s="638"/>
      <c r="FEL2" s="638"/>
      <c r="FEM2" s="638"/>
      <c r="FEN2" s="638"/>
      <c r="FEO2" s="638"/>
      <c r="FEP2" s="638"/>
      <c r="FEQ2" s="638"/>
      <c r="FER2" s="638"/>
      <c r="FES2" s="638"/>
      <c r="FET2" s="638"/>
      <c r="FEU2" s="638"/>
      <c r="FEV2" s="638"/>
      <c r="FEW2" s="638"/>
      <c r="FEX2" s="638"/>
      <c r="FEY2" s="638"/>
      <c r="FEZ2" s="638"/>
      <c r="FFA2" s="638"/>
      <c r="FFB2" s="638"/>
      <c r="FFC2" s="638"/>
      <c r="FFD2" s="638"/>
      <c r="FFE2" s="638"/>
      <c r="FFF2" s="638"/>
      <c r="FFG2" s="638"/>
      <c r="FFH2" s="638"/>
      <c r="FFI2" s="638"/>
      <c r="FFJ2" s="638"/>
      <c r="FFK2" s="638"/>
      <c r="FFL2" s="638"/>
      <c r="FFM2" s="638"/>
      <c r="FFN2" s="638"/>
      <c r="FFO2" s="638"/>
      <c r="FFP2" s="638"/>
      <c r="FFQ2" s="638"/>
      <c r="FFR2" s="638"/>
      <c r="FFS2" s="638"/>
      <c r="FFT2" s="638"/>
      <c r="FFU2" s="638"/>
      <c r="FFV2" s="638"/>
      <c r="FFW2" s="638"/>
      <c r="FFX2" s="638"/>
      <c r="FFY2" s="638"/>
      <c r="FFZ2" s="638"/>
      <c r="FGA2" s="638"/>
      <c r="FGB2" s="638"/>
      <c r="FGC2" s="638"/>
      <c r="FGD2" s="638"/>
      <c r="FGE2" s="638"/>
      <c r="FGF2" s="638"/>
      <c r="FGG2" s="638"/>
      <c r="FGH2" s="638"/>
      <c r="FGI2" s="638"/>
      <c r="FGJ2" s="638"/>
      <c r="FGK2" s="638"/>
      <c r="FGL2" s="638"/>
      <c r="FGM2" s="638"/>
      <c r="FGN2" s="638"/>
      <c r="FGO2" s="638"/>
      <c r="FGP2" s="638"/>
      <c r="FGQ2" s="638"/>
      <c r="FGR2" s="638"/>
      <c r="FGS2" s="638"/>
      <c r="FGT2" s="638"/>
      <c r="FGU2" s="638"/>
      <c r="FGV2" s="638"/>
      <c r="FGW2" s="638"/>
      <c r="FGX2" s="638"/>
      <c r="FGY2" s="638"/>
      <c r="FGZ2" s="638"/>
      <c r="FHA2" s="638"/>
      <c r="FHB2" s="638"/>
      <c r="FHC2" s="638"/>
      <c r="FHD2" s="638"/>
      <c r="FHE2" s="638"/>
      <c r="FHF2" s="638"/>
      <c r="FHG2" s="638"/>
      <c r="FHH2" s="638"/>
      <c r="FHI2" s="638"/>
      <c r="FHJ2" s="638"/>
      <c r="FHK2" s="638"/>
      <c r="FHL2" s="638"/>
      <c r="FHM2" s="638"/>
      <c r="FHN2" s="638"/>
      <c r="FHO2" s="638"/>
      <c r="FHP2" s="638"/>
      <c r="FHQ2" s="638"/>
      <c r="FHR2" s="638"/>
      <c r="FHS2" s="638"/>
      <c r="FHT2" s="638"/>
      <c r="FHU2" s="638"/>
      <c r="FHV2" s="638"/>
      <c r="FHW2" s="638"/>
      <c r="FHX2" s="638"/>
      <c r="FHY2" s="638"/>
      <c r="FHZ2" s="638"/>
      <c r="FIA2" s="638"/>
      <c r="FIB2" s="638"/>
      <c r="FIC2" s="638"/>
      <c r="FID2" s="638"/>
      <c r="FIE2" s="638"/>
      <c r="FIF2" s="638"/>
      <c r="FIG2" s="638"/>
      <c r="FIH2" s="638"/>
      <c r="FII2" s="638"/>
      <c r="FIJ2" s="638"/>
      <c r="FIK2" s="638"/>
      <c r="FIL2" s="638"/>
      <c r="FIM2" s="638"/>
      <c r="FIN2" s="638"/>
      <c r="FIO2" s="638"/>
      <c r="FIP2" s="638"/>
      <c r="FIQ2" s="638"/>
      <c r="FIR2" s="638"/>
      <c r="FIS2" s="638"/>
      <c r="FIT2" s="638"/>
      <c r="FIU2" s="638"/>
      <c r="FIV2" s="638"/>
      <c r="FIW2" s="638"/>
      <c r="FIX2" s="638"/>
      <c r="FIY2" s="638"/>
      <c r="FIZ2" s="638"/>
      <c r="FJA2" s="638"/>
      <c r="FJB2" s="638"/>
      <c r="FJC2" s="638"/>
      <c r="FJD2" s="638"/>
      <c r="FJE2" s="638"/>
      <c r="FJF2" s="638"/>
      <c r="FJG2" s="638"/>
      <c r="FJH2" s="638"/>
      <c r="FJI2" s="638"/>
      <c r="FJJ2" s="638"/>
      <c r="FJK2" s="638"/>
      <c r="FJL2" s="638"/>
      <c r="FJM2" s="638"/>
      <c r="FJN2" s="638"/>
      <c r="FJO2" s="638"/>
      <c r="FJP2" s="638"/>
      <c r="FJQ2" s="638"/>
      <c r="FJR2" s="638"/>
      <c r="FJS2" s="638"/>
      <c r="FJT2" s="638"/>
      <c r="FJU2" s="638"/>
      <c r="FJV2" s="638"/>
      <c r="FJW2" s="638"/>
      <c r="FJX2" s="638"/>
      <c r="FJY2" s="638"/>
      <c r="FJZ2" s="638"/>
      <c r="FKA2" s="638"/>
      <c r="FKB2" s="638"/>
      <c r="FKC2" s="638"/>
      <c r="FKD2" s="638"/>
      <c r="FKE2" s="638"/>
      <c r="FKF2" s="638"/>
      <c r="FKG2" s="638"/>
      <c r="FKH2" s="638"/>
      <c r="FKI2" s="638"/>
      <c r="FKJ2" s="638"/>
      <c r="FKK2" s="638"/>
      <c r="FKL2" s="638"/>
      <c r="FKM2" s="638"/>
      <c r="FKN2" s="638"/>
      <c r="FKO2" s="638"/>
      <c r="FKP2" s="638"/>
      <c r="FKQ2" s="638"/>
      <c r="FKR2" s="638"/>
      <c r="FKS2" s="638"/>
      <c r="FKT2" s="638"/>
      <c r="FKU2" s="638"/>
      <c r="FKV2" s="638"/>
      <c r="FKW2" s="638"/>
      <c r="FKX2" s="638"/>
      <c r="FKY2" s="638"/>
      <c r="FKZ2" s="638"/>
      <c r="FLA2" s="638"/>
      <c r="FLB2" s="638"/>
      <c r="FLC2" s="638"/>
      <c r="FLD2" s="638"/>
      <c r="FLE2" s="638"/>
      <c r="FLF2" s="638"/>
      <c r="FLG2" s="638"/>
      <c r="FLH2" s="638"/>
      <c r="FLI2" s="638"/>
      <c r="FLJ2" s="638"/>
      <c r="FLK2" s="638"/>
      <c r="FLL2" s="638"/>
      <c r="FLM2" s="638"/>
      <c r="FLN2" s="638"/>
      <c r="FLO2" s="638"/>
      <c r="FLP2" s="638"/>
      <c r="FLQ2" s="638"/>
      <c r="FLR2" s="638"/>
      <c r="FLS2" s="638"/>
      <c r="FLT2" s="638"/>
      <c r="FLU2" s="638"/>
      <c r="FLV2" s="638"/>
      <c r="FLW2" s="638"/>
      <c r="FLX2" s="638"/>
      <c r="FLY2" s="638"/>
      <c r="FLZ2" s="638"/>
      <c r="FMA2" s="638"/>
      <c r="FMB2" s="638"/>
      <c r="FMC2" s="638"/>
      <c r="FMD2" s="638"/>
      <c r="FME2" s="638"/>
      <c r="FMF2" s="638"/>
      <c r="FMG2" s="638"/>
      <c r="FMH2" s="638"/>
      <c r="FMI2" s="638"/>
      <c r="FMJ2" s="638"/>
      <c r="FMK2" s="638"/>
      <c r="FML2" s="638"/>
      <c r="FMM2" s="638"/>
      <c r="FMN2" s="638"/>
      <c r="FMO2" s="638"/>
      <c r="FMP2" s="638"/>
      <c r="FMQ2" s="638"/>
      <c r="FMR2" s="638"/>
      <c r="FMS2" s="638"/>
      <c r="FMT2" s="638"/>
      <c r="FMU2" s="638"/>
      <c r="FMV2" s="638"/>
      <c r="FMW2" s="638"/>
      <c r="FMX2" s="638"/>
      <c r="FMY2" s="638"/>
      <c r="FMZ2" s="638"/>
      <c r="FNA2" s="638"/>
      <c r="FNB2" s="638"/>
      <c r="FNC2" s="638"/>
      <c r="FND2" s="638"/>
      <c r="FNE2" s="638"/>
      <c r="FNF2" s="638"/>
      <c r="FNG2" s="638"/>
      <c r="FNH2" s="638"/>
      <c r="FNI2" s="638"/>
      <c r="FNJ2" s="638"/>
      <c r="FNK2" s="638"/>
      <c r="FNL2" s="638"/>
      <c r="FNM2" s="638"/>
      <c r="FNN2" s="638"/>
      <c r="FNO2" s="638"/>
      <c r="FNP2" s="638"/>
      <c r="FNQ2" s="638"/>
      <c r="FNR2" s="638"/>
      <c r="FNS2" s="638"/>
      <c r="FNT2" s="638"/>
      <c r="FNU2" s="638"/>
      <c r="FNV2" s="638"/>
      <c r="FNW2" s="638"/>
      <c r="FNX2" s="638"/>
      <c r="FNY2" s="638"/>
      <c r="FNZ2" s="638"/>
      <c r="FOA2" s="638"/>
      <c r="FOB2" s="638"/>
      <c r="FOC2" s="638"/>
      <c r="FOD2" s="638"/>
      <c r="FOE2" s="638"/>
      <c r="FOF2" s="638"/>
      <c r="FOG2" s="638"/>
      <c r="FOH2" s="638"/>
      <c r="FOI2" s="638"/>
      <c r="FOJ2" s="638"/>
      <c r="FOK2" s="638"/>
      <c r="FOL2" s="638"/>
      <c r="FOM2" s="638"/>
      <c r="FON2" s="638"/>
      <c r="FOO2" s="638"/>
      <c r="FOP2" s="638"/>
      <c r="FOQ2" s="638"/>
      <c r="FOR2" s="638"/>
      <c r="FOS2" s="638"/>
      <c r="FOT2" s="638"/>
      <c r="FOU2" s="638"/>
      <c r="FOV2" s="638"/>
      <c r="FOW2" s="638"/>
      <c r="FOX2" s="638"/>
      <c r="FOY2" s="638"/>
      <c r="FOZ2" s="638"/>
      <c r="FPA2" s="638"/>
      <c r="FPB2" s="638"/>
      <c r="FPC2" s="638"/>
      <c r="FPD2" s="638"/>
      <c r="FPE2" s="638"/>
      <c r="FPF2" s="638"/>
      <c r="FPG2" s="638"/>
      <c r="FPH2" s="638"/>
      <c r="FPI2" s="638"/>
      <c r="FPJ2" s="638"/>
      <c r="FPK2" s="638"/>
      <c r="FPL2" s="638"/>
      <c r="FPM2" s="638"/>
      <c r="FPN2" s="638"/>
      <c r="FPO2" s="638"/>
      <c r="FPP2" s="638"/>
      <c r="FPQ2" s="638"/>
      <c r="FPR2" s="638"/>
      <c r="FPS2" s="638"/>
      <c r="FPT2" s="638"/>
      <c r="FPU2" s="638"/>
      <c r="FPV2" s="638"/>
      <c r="FPW2" s="638"/>
      <c r="FPX2" s="638"/>
      <c r="FPY2" s="638"/>
      <c r="FPZ2" s="638"/>
      <c r="FQA2" s="638"/>
      <c r="FQB2" s="638"/>
      <c r="FQC2" s="638"/>
      <c r="FQD2" s="638"/>
      <c r="FQE2" s="638"/>
      <c r="FQF2" s="638"/>
      <c r="FQG2" s="638"/>
      <c r="FQH2" s="638"/>
      <c r="FQI2" s="638"/>
      <c r="FQJ2" s="638"/>
      <c r="FQK2" s="638"/>
      <c r="FQL2" s="638"/>
      <c r="FQM2" s="638"/>
      <c r="FQN2" s="638"/>
      <c r="FQO2" s="638"/>
      <c r="FQP2" s="638"/>
      <c r="FQQ2" s="638"/>
      <c r="FQR2" s="638"/>
      <c r="FQS2" s="638"/>
      <c r="FQT2" s="638"/>
      <c r="FQU2" s="638"/>
      <c r="FQV2" s="638"/>
      <c r="FQW2" s="638"/>
      <c r="FQX2" s="638"/>
      <c r="FQY2" s="638"/>
      <c r="FQZ2" s="638"/>
      <c r="FRA2" s="638"/>
      <c r="FRB2" s="638"/>
      <c r="FRC2" s="638"/>
      <c r="FRD2" s="638"/>
      <c r="FRE2" s="638"/>
      <c r="FRF2" s="638"/>
      <c r="FRG2" s="638"/>
      <c r="FRH2" s="638"/>
      <c r="FRI2" s="638"/>
      <c r="FRJ2" s="638"/>
      <c r="FRK2" s="638"/>
      <c r="FRL2" s="638"/>
      <c r="FRM2" s="638"/>
      <c r="FRN2" s="638"/>
      <c r="FRO2" s="638"/>
      <c r="FRP2" s="638"/>
      <c r="FRQ2" s="638"/>
      <c r="FRR2" s="638"/>
      <c r="FRS2" s="638"/>
      <c r="FRT2" s="638"/>
      <c r="FRU2" s="638"/>
      <c r="FRV2" s="638"/>
      <c r="FRW2" s="638"/>
      <c r="FRX2" s="638"/>
      <c r="FRY2" s="638"/>
      <c r="FRZ2" s="638"/>
      <c r="FSA2" s="638"/>
      <c r="FSB2" s="638"/>
      <c r="FSC2" s="638"/>
      <c r="FSD2" s="638"/>
      <c r="FSE2" s="638"/>
      <c r="FSF2" s="638"/>
      <c r="FSG2" s="638"/>
      <c r="FSH2" s="638"/>
      <c r="FSI2" s="638"/>
      <c r="FSJ2" s="638"/>
      <c r="FSK2" s="638"/>
      <c r="FSL2" s="638"/>
      <c r="FSM2" s="638"/>
      <c r="FSN2" s="638"/>
      <c r="FSO2" s="638"/>
      <c r="FSP2" s="638"/>
      <c r="FSQ2" s="638"/>
      <c r="FSR2" s="638"/>
      <c r="FSS2" s="638"/>
      <c r="FST2" s="638"/>
      <c r="FSU2" s="638"/>
      <c r="FSV2" s="638"/>
      <c r="FSW2" s="638"/>
      <c r="FSX2" s="638"/>
      <c r="FSY2" s="638"/>
      <c r="FSZ2" s="638"/>
      <c r="FTA2" s="638"/>
      <c r="FTB2" s="638"/>
      <c r="FTC2" s="638"/>
      <c r="FTD2" s="638"/>
      <c r="FTE2" s="638"/>
      <c r="FTF2" s="638"/>
      <c r="FTG2" s="638"/>
      <c r="FTH2" s="638"/>
      <c r="FTI2" s="638"/>
      <c r="FTJ2" s="638"/>
      <c r="FTK2" s="638"/>
      <c r="FTL2" s="638"/>
      <c r="FTM2" s="638"/>
      <c r="FTN2" s="638"/>
      <c r="FTO2" s="638"/>
      <c r="FTP2" s="638"/>
      <c r="FTQ2" s="638"/>
      <c r="FTR2" s="638"/>
      <c r="FTS2" s="638"/>
      <c r="FTT2" s="638"/>
      <c r="FTU2" s="638"/>
      <c r="FTV2" s="638"/>
      <c r="FTW2" s="638"/>
      <c r="FTX2" s="638"/>
      <c r="FTY2" s="638"/>
      <c r="FTZ2" s="638"/>
      <c r="FUA2" s="638"/>
      <c r="FUB2" s="638"/>
      <c r="FUC2" s="638"/>
      <c r="FUD2" s="638"/>
      <c r="FUE2" s="638"/>
      <c r="FUF2" s="638"/>
      <c r="FUG2" s="638"/>
      <c r="FUH2" s="638"/>
      <c r="FUI2" s="638"/>
      <c r="FUJ2" s="638"/>
      <c r="FUK2" s="638"/>
      <c r="FUL2" s="638"/>
      <c r="FUM2" s="638"/>
      <c r="FUN2" s="638"/>
      <c r="FUO2" s="638"/>
      <c r="FUP2" s="638"/>
      <c r="FUQ2" s="638"/>
      <c r="FUR2" s="638"/>
      <c r="FUS2" s="638"/>
      <c r="FUT2" s="638"/>
      <c r="FUU2" s="638"/>
      <c r="FUV2" s="638"/>
      <c r="FUW2" s="638"/>
      <c r="FUX2" s="638"/>
      <c r="FUY2" s="638"/>
      <c r="FUZ2" s="638"/>
      <c r="FVA2" s="638"/>
      <c r="FVB2" s="638"/>
      <c r="FVC2" s="638"/>
      <c r="FVD2" s="638"/>
      <c r="FVE2" s="638"/>
      <c r="FVF2" s="638"/>
      <c r="FVG2" s="638"/>
      <c r="FVH2" s="638"/>
      <c r="FVI2" s="638"/>
      <c r="FVJ2" s="638"/>
      <c r="FVK2" s="638"/>
      <c r="FVL2" s="638"/>
      <c r="FVM2" s="638"/>
      <c r="FVN2" s="638"/>
      <c r="FVO2" s="638"/>
      <c r="FVP2" s="638"/>
      <c r="FVQ2" s="638"/>
      <c r="FVR2" s="638"/>
      <c r="FVS2" s="638"/>
      <c r="FVT2" s="638"/>
      <c r="FVU2" s="638"/>
      <c r="FVV2" s="638"/>
      <c r="FVW2" s="638"/>
      <c r="FVX2" s="638"/>
      <c r="FVY2" s="638"/>
      <c r="FVZ2" s="638"/>
      <c r="FWA2" s="638"/>
      <c r="FWB2" s="638"/>
      <c r="FWC2" s="638"/>
      <c r="FWD2" s="638"/>
      <c r="FWE2" s="638"/>
      <c r="FWF2" s="638"/>
      <c r="FWG2" s="638"/>
      <c r="FWH2" s="638"/>
      <c r="FWI2" s="638"/>
      <c r="FWJ2" s="638"/>
      <c r="FWK2" s="638"/>
      <c r="FWL2" s="638"/>
      <c r="FWM2" s="638"/>
      <c r="FWN2" s="638"/>
      <c r="FWO2" s="638"/>
      <c r="FWP2" s="638"/>
      <c r="FWQ2" s="638"/>
      <c r="FWR2" s="638"/>
      <c r="FWS2" s="638"/>
      <c r="FWT2" s="638"/>
      <c r="FWU2" s="638"/>
      <c r="FWV2" s="638"/>
      <c r="FWW2" s="638"/>
      <c r="FWX2" s="638"/>
      <c r="FWY2" s="638"/>
      <c r="FWZ2" s="638"/>
      <c r="FXA2" s="638"/>
      <c r="FXB2" s="638"/>
      <c r="FXC2" s="638"/>
      <c r="FXD2" s="638"/>
      <c r="FXE2" s="638"/>
      <c r="FXF2" s="638"/>
      <c r="FXG2" s="638"/>
      <c r="FXH2" s="638"/>
      <c r="FXI2" s="638"/>
      <c r="FXJ2" s="638"/>
      <c r="FXK2" s="638"/>
      <c r="FXL2" s="638"/>
      <c r="FXM2" s="638"/>
      <c r="FXN2" s="638"/>
      <c r="FXO2" s="638"/>
      <c r="FXP2" s="638"/>
      <c r="FXQ2" s="638"/>
      <c r="FXR2" s="638"/>
      <c r="FXS2" s="638"/>
      <c r="FXT2" s="638"/>
      <c r="FXU2" s="638"/>
      <c r="FXV2" s="638"/>
      <c r="FXW2" s="638"/>
      <c r="FXX2" s="638"/>
      <c r="FXY2" s="638"/>
      <c r="FXZ2" s="638"/>
      <c r="FYA2" s="638"/>
      <c r="FYB2" s="638"/>
      <c r="FYC2" s="638"/>
      <c r="FYD2" s="638"/>
      <c r="FYE2" s="638"/>
      <c r="FYF2" s="638"/>
      <c r="FYG2" s="638"/>
      <c r="FYH2" s="638"/>
      <c r="FYI2" s="638"/>
      <c r="FYJ2" s="638"/>
      <c r="FYK2" s="638"/>
      <c r="FYL2" s="638"/>
      <c r="FYM2" s="638"/>
      <c r="FYN2" s="638"/>
      <c r="FYO2" s="638"/>
      <c r="FYP2" s="638"/>
      <c r="FYQ2" s="638"/>
      <c r="FYR2" s="638"/>
      <c r="FYS2" s="638"/>
      <c r="FYT2" s="638"/>
      <c r="FYU2" s="638"/>
      <c r="FYV2" s="638"/>
      <c r="FYW2" s="638"/>
      <c r="FYX2" s="638"/>
      <c r="FYY2" s="638"/>
      <c r="FYZ2" s="638"/>
      <c r="FZA2" s="638"/>
      <c r="FZB2" s="638"/>
      <c r="FZC2" s="638"/>
      <c r="FZD2" s="638"/>
      <c r="FZE2" s="638"/>
      <c r="FZF2" s="638"/>
      <c r="FZG2" s="638"/>
      <c r="FZH2" s="638"/>
      <c r="FZI2" s="638"/>
      <c r="FZJ2" s="638"/>
      <c r="FZK2" s="638"/>
      <c r="FZL2" s="638"/>
      <c r="FZM2" s="638"/>
      <c r="FZN2" s="638"/>
      <c r="FZO2" s="638"/>
      <c r="FZP2" s="638"/>
      <c r="FZQ2" s="638"/>
      <c r="FZR2" s="638"/>
      <c r="FZS2" s="638"/>
      <c r="FZT2" s="638"/>
      <c r="FZU2" s="638"/>
      <c r="FZV2" s="638"/>
      <c r="FZW2" s="638"/>
      <c r="FZX2" s="638"/>
      <c r="FZY2" s="638"/>
      <c r="FZZ2" s="638"/>
      <c r="GAA2" s="638"/>
      <c r="GAB2" s="638"/>
      <c r="GAC2" s="638"/>
      <c r="GAD2" s="638"/>
      <c r="GAE2" s="638"/>
      <c r="GAF2" s="638"/>
      <c r="GAG2" s="638"/>
      <c r="GAH2" s="638"/>
      <c r="GAI2" s="638"/>
      <c r="GAJ2" s="638"/>
      <c r="GAK2" s="638"/>
      <c r="GAL2" s="638"/>
      <c r="GAM2" s="638"/>
      <c r="GAN2" s="638"/>
      <c r="GAO2" s="638"/>
      <c r="GAP2" s="638"/>
      <c r="GAQ2" s="638"/>
      <c r="GAR2" s="638"/>
      <c r="GAS2" s="638"/>
      <c r="GAT2" s="638"/>
      <c r="GAU2" s="638"/>
      <c r="GAV2" s="638"/>
      <c r="GAW2" s="638"/>
      <c r="GAX2" s="638"/>
      <c r="GAY2" s="638"/>
      <c r="GAZ2" s="638"/>
      <c r="GBA2" s="638"/>
      <c r="GBB2" s="638"/>
      <c r="GBC2" s="638"/>
      <c r="GBD2" s="638"/>
      <c r="GBE2" s="638"/>
      <c r="GBF2" s="638"/>
      <c r="GBG2" s="638"/>
      <c r="GBH2" s="638"/>
      <c r="GBI2" s="638"/>
      <c r="GBJ2" s="638"/>
      <c r="GBK2" s="638"/>
      <c r="GBL2" s="638"/>
      <c r="GBM2" s="638"/>
      <c r="GBN2" s="638"/>
      <c r="GBO2" s="638"/>
      <c r="GBP2" s="638"/>
      <c r="GBQ2" s="638"/>
      <c r="GBR2" s="638"/>
      <c r="GBS2" s="638"/>
      <c r="GBT2" s="638"/>
      <c r="GBU2" s="638"/>
      <c r="GBV2" s="638"/>
      <c r="GBW2" s="638"/>
      <c r="GBX2" s="638"/>
      <c r="GBY2" s="638"/>
      <c r="GBZ2" s="638"/>
      <c r="GCA2" s="638"/>
      <c r="GCB2" s="638"/>
      <c r="GCC2" s="638"/>
      <c r="GCD2" s="638"/>
      <c r="GCE2" s="638"/>
      <c r="GCF2" s="638"/>
      <c r="GCG2" s="638"/>
      <c r="GCH2" s="638"/>
      <c r="GCI2" s="638"/>
      <c r="GCJ2" s="638"/>
      <c r="GCK2" s="638"/>
      <c r="GCL2" s="638"/>
      <c r="GCM2" s="638"/>
      <c r="GCN2" s="638"/>
      <c r="GCO2" s="638"/>
      <c r="GCP2" s="638"/>
      <c r="GCQ2" s="638"/>
      <c r="GCR2" s="638"/>
      <c r="GCS2" s="638"/>
      <c r="GCT2" s="638"/>
      <c r="GCU2" s="638"/>
      <c r="GCV2" s="638"/>
      <c r="GCW2" s="638"/>
      <c r="GCX2" s="638"/>
      <c r="GCY2" s="638"/>
      <c r="GCZ2" s="638"/>
      <c r="GDA2" s="638"/>
      <c r="GDB2" s="638"/>
      <c r="GDC2" s="638"/>
      <c r="GDD2" s="638"/>
      <c r="GDE2" s="638"/>
      <c r="GDF2" s="638"/>
      <c r="GDG2" s="638"/>
      <c r="GDH2" s="638"/>
      <c r="GDI2" s="638"/>
      <c r="GDJ2" s="638"/>
      <c r="GDK2" s="638"/>
      <c r="GDL2" s="638"/>
      <c r="GDM2" s="638"/>
      <c r="GDN2" s="638"/>
      <c r="GDO2" s="638"/>
      <c r="GDP2" s="638"/>
      <c r="GDQ2" s="638"/>
      <c r="GDR2" s="638"/>
      <c r="GDS2" s="638"/>
      <c r="GDT2" s="638"/>
      <c r="GDU2" s="638"/>
      <c r="GDV2" s="638"/>
      <c r="GDW2" s="638"/>
      <c r="GDX2" s="638"/>
      <c r="GDY2" s="638"/>
      <c r="GDZ2" s="638"/>
      <c r="GEA2" s="638"/>
      <c r="GEB2" s="638"/>
      <c r="GEC2" s="638"/>
      <c r="GED2" s="638"/>
      <c r="GEE2" s="638"/>
      <c r="GEF2" s="638"/>
      <c r="GEG2" s="638"/>
      <c r="GEH2" s="638"/>
      <c r="GEI2" s="638"/>
      <c r="GEJ2" s="638"/>
      <c r="GEK2" s="638"/>
      <c r="GEL2" s="638"/>
      <c r="GEM2" s="638"/>
      <c r="GEN2" s="638"/>
      <c r="GEO2" s="638"/>
      <c r="GEP2" s="638"/>
      <c r="GEQ2" s="638"/>
      <c r="GER2" s="638"/>
      <c r="GES2" s="638"/>
      <c r="GET2" s="638"/>
      <c r="GEU2" s="638"/>
      <c r="GEV2" s="638"/>
      <c r="GEW2" s="638"/>
      <c r="GEX2" s="638"/>
      <c r="GEY2" s="638"/>
      <c r="GEZ2" s="638"/>
      <c r="GFA2" s="638"/>
      <c r="GFB2" s="638"/>
      <c r="GFC2" s="638"/>
      <c r="GFD2" s="638"/>
      <c r="GFE2" s="638"/>
      <c r="GFF2" s="638"/>
      <c r="GFG2" s="638"/>
      <c r="GFH2" s="638"/>
      <c r="GFI2" s="638"/>
      <c r="GFJ2" s="638"/>
      <c r="GFK2" s="638"/>
      <c r="GFL2" s="638"/>
      <c r="GFM2" s="638"/>
      <c r="GFN2" s="638"/>
      <c r="GFO2" s="638"/>
      <c r="GFP2" s="638"/>
      <c r="GFQ2" s="638"/>
      <c r="GFR2" s="638"/>
      <c r="GFS2" s="638"/>
      <c r="GFT2" s="638"/>
      <c r="GFU2" s="638"/>
      <c r="GFV2" s="638"/>
      <c r="GFW2" s="638"/>
      <c r="GFX2" s="638"/>
      <c r="GFY2" s="638"/>
      <c r="GFZ2" s="638"/>
      <c r="GGA2" s="638"/>
      <c r="GGB2" s="638"/>
      <c r="GGC2" s="638"/>
      <c r="GGD2" s="638"/>
      <c r="GGE2" s="638"/>
      <c r="GGF2" s="638"/>
      <c r="GGG2" s="638"/>
      <c r="GGH2" s="638"/>
      <c r="GGI2" s="638"/>
      <c r="GGJ2" s="638"/>
      <c r="GGK2" s="638"/>
      <c r="GGL2" s="638"/>
      <c r="GGM2" s="638"/>
      <c r="GGN2" s="638"/>
      <c r="GGO2" s="638"/>
      <c r="GGP2" s="638"/>
      <c r="GGQ2" s="638"/>
      <c r="GGR2" s="638"/>
      <c r="GGS2" s="638"/>
      <c r="GGT2" s="638"/>
      <c r="GGU2" s="638"/>
      <c r="GGV2" s="638"/>
      <c r="GGW2" s="638"/>
      <c r="GGX2" s="638"/>
      <c r="GGY2" s="638"/>
      <c r="GGZ2" s="638"/>
      <c r="GHA2" s="638"/>
      <c r="GHB2" s="638"/>
      <c r="GHC2" s="638"/>
      <c r="GHD2" s="638"/>
      <c r="GHE2" s="638"/>
      <c r="GHF2" s="638"/>
      <c r="GHG2" s="638"/>
      <c r="GHH2" s="638"/>
      <c r="GHI2" s="638"/>
      <c r="GHJ2" s="638"/>
      <c r="GHK2" s="638"/>
      <c r="GHL2" s="638"/>
      <c r="GHM2" s="638"/>
      <c r="GHN2" s="638"/>
      <c r="GHO2" s="638"/>
      <c r="GHP2" s="638"/>
      <c r="GHQ2" s="638"/>
      <c r="GHR2" s="638"/>
      <c r="GHS2" s="638"/>
      <c r="GHT2" s="638"/>
      <c r="GHU2" s="638"/>
      <c r="GHV2" s="638"/>
      <c r="GHW2" s="638"/>
      <c r="GHX2" s="638"/>
      <c r="GHY2" s="638"/>
      <c r="GHZ2" s="638"/>
      <c r="GIA2" s="638"/>
      <c r="GIB2" s="638"/>
      <c r="GIC2" s="638"/>
      <c r="GID2" s="638"/>
      <c r="GIE2" s="638"/>
      <c r="GIF2" s="638"/>
      <c r="GIG2" s="638"/>
      <c r="GIH2" s="638"/>
      <c r="GII2" s="638"/>
      <c r="GIJ2" s="638"/>
      <c r="GIK2" s="638"/>
      <c r="GIL2" s="638"/>
      <c r="GIM2" s="638"/>
      <c r="GIN2" s="638"/>
      <c r="GIO2" s="638"/>
      <c r="GIP2" s="638"/>
      <c r="GIQ2" s="638"/>
      <c r="GIR2" s="638"/>
      <c r="GIS2" s="638"/>
      <c r="GIT2" s="638"/>
      <c r="GIU2" s="638"/>
      <c r="GIV2" s="638"/>
      <c r="GIW2" s="638"/>
      <c r="GIX2" s="638"/>
      <c r="GIY2" s="638"/>
      <c r="GIZ2" s="638"/>
      <c r="GJA2" s="638"/>
      <c r="GJB2" s="638"/>
      <c r="GJC2" s="638"/>
      <c r="GJD2" s="638"/>
      <c r="GJE2" s="638"/>
      <c r="GJF2" s="638"/>
      <c r="GJG2" s="638"/>
      <c r="GJH2" s="638"/>
      <c r="GJI2" s="638"/>
      <c r="GJJ2" s="638"/>
      <c r="GJK2" s="638"/>
      <c r="GJL2" s="638"/>
      <c r="GJM2" s="638"/>
      <c r="GJN2" s="638"/>
      <c r="GJO2" s="638"/>
      <c r="GJP2" s="638"/>
      <c r="GJQ2" s="638"/>
      <c r="GJR2" s="638"/>
      <c r="GJS2" s="638"/>
      <c r="GJT2" s="638"/>
      <c r="GJU2" s="638"/>
      <c r="GJV2" s="638"/>
      <c r="GJW2" s="638"/>
      <c r="GJX2" s="638"/>
      <c r="GJY2" s="638"/>
      <c r="GJZ2" s="638"/>
      <c r="GKA2" s="638"/>
      <c r="GKB2" s="638"/>
      <c r="GKC2" s="638"/>
      <c r="GKD2" s="638"/>
      <c r="GKE2" s="638"/>
      <c r="GKF2" s="638"/>
      <c r="GKG2" s="638"/>
      <c r="GKH2" s="638"/>
      <c r="GKI2" s="638"/>
      <c r="GKJ2" s="638"/>
      <c r="GKK2" s="638"/>
      <c r="GKL2" s="638"/>
      <c r="GKM2" s="638"/>
      <c r="GKN2" s="638"/>
      <c r="GKO2" s="638"/>
      <c r="GKP2" s="638"/>
      <c r="GKQ2" s="638"/>
      <c r="GKR2" s="638"/>
      <c r="GKS2" s="638"/>
      <c r="GKT2" s="638"/>
      <c r="GKU2" s="638"/>
      <c r="GKV2" s="638"/>
      <c r="GKW2" s="638"/>
      <c r="GKX2" s="638"/>
      <c r="GKY2" s="638"/>
      <c r="GKZ2" s="638"/>
      <c r="GLA2" s="638"/>
      <c r="GLB2" s="638"/>
      <c r="GLC2" s="638"/>
      <c r="GLD2" s="638"/>
      <c r="GLE2" s="638"/>
      <c r="GLF2" s="638"/>
      <c r="GLG2" s="638"/>
      <c r="GLH2" s="638"/>
      <c r="GLI2" s="638"/>
      <c r="GLJ2" s="638"/>
      <c r="GLK2" s="638"/>
      <c r="GLL2" s="638"/>
      <c r="GLM2" s="638"/>
      <c r="GLN2" s="638"/>
      <c r="GLO2" s="638"/>
      <c r="GLP2" s="638"/>
      <c r="GLQ2" s="638"/>
      <c r="GLR2" s="638"/>
      <c r="GLS2" s="638"/>
      <c r="GLT2" s="638"/>
      <c r="GLU2" s="638"/>
      <c r="GLV2" s="638"/>
      <c r="GLW2" s="638"/>
      <c r="GLX2" s="638"/>
      <c r="GLY2" s="638"/>
      <c r="GLZ2" s="638"/>
      <c r="GMA2" s="638"/>
      <c r="GMB2" s="638"/>
      <c r="GMC2" s="638"/>
      <c r="GMD2" s="638"/>
      <c r="GME2" s="638"/>
      <c r="GMF2" s="638"/>
      <c r="GMG2" s="638"/>
      <c r="GMH2" s="638"/>
      <c r="GMI2" s="638"/>
      <c r="GMJ2" s="638"/>
      <c r="GMK2" s="638"/>
      <c r="GML2" s="638"/>
      <c r="GMM2" s="638"/>
      <c r="GMN2" s="638"/>
      <c r="GMO2" s="638"/>
      <c r="GMP2" s="638"/>
      <c r="GMQ2" s="638"/>
      <c r="GMR2" s="638"/>
      <c r="GMS2" s="638"/>
      <c r="GMT2" s="638"/>
      <c r="GMU2" s="638"/>
      <c r="GMV2" s="638"/>
      <c r="GMW2" s="638"/>
      <c r="GMX2" s="638"/>
      <c r="GMY2" s="638"/>
      <c r="GMZ2" s="638"/>
      <c r="GNA2" s="638"/>
      <c r="GNB2" s="638"/>
      <c r="GNC2" s="638"/>
      <c r="GND2" s="638"/>
      <c r="GNE2" s="638"/>
      <c r="GNF2" s="638"/>
      <c r="GNG2" s="638"/>
      <c r="GNH2" s="638"/>
      <c r="GNI2" s="638"/>
      <c r="GNJ2" s="638"/>
      <c r="GNK2" s="638"/>
      <c r="GNL2" s="638"/>
      <c r="GNM2" s="638"/>
      <c r="GNN2" s="638"/>
      <c r="GNO2" s="638"/>
      <c r="GNP2" s="638"/>
      <c r="GNQ2" s="638"/>
      <c r="GNR2" s="638"/>
      <c r="GNS2" s="638"/>
      <c r="GNT2" s="638"/>
      <c r="GNU2" s="638"/>
      <c r="GNV2" s="638"/>
      <c r="GNW2" s="638"/>
      <c r="GNX2" s="638"/>
      <c r="GNY2" s="638"/>
      <c r="GNZ2" s="638"/>
      <c r="GOA2" s="638"/>
      <c r="GOB2" s="638"/>
      <c r="GOC2" s="638"/>
      <c r="GOD2" s="638"/>
      <c r="GOE2" s="638"/>
      <c r="GOF2" s="638"/>
      <c r="GOG2" s="638"/>
      <c r="GOH2" s="638"/>
      <c r="GOI2" s="638"/>
      <c r="GOJ2" s="638"/>
      <c r="GOK2" s="638"/>
      <c r="GOL2" s="638"/>
      <c r="GOM2" s="638"/>
      <c r="GON2" s="638"/>
      <c r="GOO2" s="638"/>
      <c r="GOP2" s="638"/>
      <c r="GOQ2" s="638"/>
      <c r="GOR2" s="638"/>
      <c r="GOS2" s="638"/>
      <c r="GOT2" s="638"/>
      <c r="GOU2" s="638"/>
      <c r="GOV2" s="638"/>
      <c r="GOW2" s="638"/>
      <c r="GOX2" s="638"/>
      <c r="GOY2" s="638"/>
      <c r="GOZ2" s="638"/>
      <c r="GPA2" s="638"/>
      <c r="GPB2" s="638"/>
      <c r="GPC2" s="638"/>
      <c r="GPD2" s="638"/>
      <c r="GPE2" s="638"/>
      <c r="GPF2" s="638"/>
      <c r="GPG2" s="638"/>
      <c r="GPH2" s="638"/>
      <c r="GPI2" s="638"/>
      <c r="GPJ2" s="638"/>
      <c r="GPK2" s="638"/>
      <c r="GPL2" s="638"/>
      <c r="GPM2" s="638"/>
      <c r="GPN2" s="638"/>
      <c r="GPO2" s="638"/>
      <c r="GPP2" s="638"/>
      <c r="GPQ2" s="638"/>
      <c r="GPR2" s="638"/>
      <c r="GPS2" s="638"/>
      <c r="GPT2" s="638"/>
      <c r="GPU2" s="638"/>
      <c r="GPV2" s="638"/>
      <c r="GPW2" s="638"/>
      <c r="GPX2" s="638"/>
      <c r="GPY2" s="638"/>
      <c r="GPZ2" s="638"/>
      <c r="GQA2" s="638"/>
      <c r="GQB2" s="638"/>
      <c r="GQC2" s="638"/>
      <c r="GQD2" s="638"/>
      <c r="GQE2" s="638"/>
      <c r="GQF2" s="638"/>
      <c r="GQG2" s="638"/>
      <c r="GQH2" s="638"/>
      <c r="GQI2" s="638"/>
      <c r="GQJ2" s="638"/>
      <c r="GQK2" s="638"/>
      <c r="GQL2" s="638"/>
      <c r="GQM2" s="638"/>
      <c r="GQN2" s="638"/>
      <c r="GQO2" s="638"/>
      <c r="GQP2" s="638"/>
      <c r="GQQ2" s="638"/>
      <c r="GQR2" s="638"/>
      <c r="GQS2" s="638"/>
      <c r="GQT2" s="638"/>
      <c r="GQU2" s="638"/>
      <c r="GQV2" s="638"/>
      <c r="GQW2" s="638"/>
      <c r="GQX2" s="638"/>
      <c r="GQY2" s="638"/>
      <c r="GQZ2" s="638"/>
      <c r="GRA2" s="638"/>
      <c r="GRB2" s="638"/>
      <c r="GRC2" s="638"/>
      <c r="GRD2" s="638"/>
      <c r="GRE2" s="638"/>
      <c r="GRF2" s="638"/>
      <c r="GRG2" s="638"/>
      <c r="GRH2" s="638"/>
      <c r="GRI2" s="638"/>
      <c r="GRJ2" s="638"/>
      <c r="GRK2" s="638"/>
      <c r="GRL2" s="638"/>
      <c r="GRM2" s="638"/>
      <c r="GRN2" s="638"/>
      <c r="GRO2" s="638"/>
      <c r="GRP2" s="638"/>
      <c r="GRQ2" s="638"/>
      <c r="GRR2" s="638"/>
      <c r="GRS2" s="638"/>
      <c r="GRT2" s="638"/>
      <c r="GRU2" s="638"/>
      <c r="GRV2" s="638"/>
      <c r="GRW2" s="638"/>
      <c r="GRX2" s="638"/>
      <c r="GRY2" s="638"/>
      <c r="GRZ2" s="638"/>
      <c r="GSA2" s="638"/>
      <c r="GSB2" s="638"/>
      <c r="GSC2" s="638"/>
      <c r="GSD2" s="638"/>
      <c r="GSE2" s="638"/>
      <c r="GSF2" s="638"/>
      <c r="GSG2" s="638"/>
      <c r="GSH2" s="638"/>
      <c r="GSI2" s="638"/>
      <c r="GSJ2" s="638"/>
      <c r="GSK2" s="638"/>
      <c r="GSL2" s="638"/>
      <c r="GSM2" s="638"/>
      <c r="GSN2" s="638"/>
      <c r="GSO2" s="638"/>
      <c r="GSP2" s="638"/>
      <c r="GSQ2" s="638"/>
      <c r="GSR2" s="638"/>
      <c r="GSS2" s="638"/>
      <c r="GST2" s="638"/>
      <c r="GSU2" s="638"/>
      <c r="GSV2" s="638"/>
      <c r="GSW2" s="638"/>
      <c r="GSX2" s="638"/>
      <c r="GSY2" s="638"/>
      <c r="GSZ2" s="638"/>
      <c r="GTA2" s="638"/>
      <c r="GTB2" s="638"/>
      <c r="GTC2" s="638"/>
      <c r="GTD2" s="638"/>
      <c r="GTE2" s="638"/>
      <c r="GTF2" s="638"/>
      <c r="GTG2" s="638"/>
      <c r="GTH2" s="638"/>
      <c r="GTI2" s="638"/>
      <c r="GTJ2" s="638"/>
      <c r="GTK2" s="638"/>
      <c r="GTL2" s="638"/>
      <c r="GTM2" s="638"/>
      <c r="GTN2" s="638"/>
      <c r="GTO2" s="638"/>
      <c r="GTP2" s="638"/>
      <c r="GTQ2" s="638"/>
      <c r="GTR2" s="638"/>
      <c r="GTS2" s="638"/>
      <c r="GTT2" s="638"/>
      <c r="GTU2" s="638"/>
      <c r="GTV2" s="638"/>
      <c r="GTW2" s="638"/>
      <c r="GTX2" s="638"/>
      <c r="GTY2" s="638"/>
      <c r="GTZ2" s="638"/>
      <c r="GUA2" s="638"/>
      <c r="GUB2" s="638"/>
      <c r="GUC2" s="638"/>
      <c r="GUD2" s="638"/>
      <c r="GUE2" s="638"/>
      <c r="GUF2" s="638"/>
      <c r="GUG2" s="638"/>
      <c r="GUH2" s="638"/>
      <c r="GUI2" s="638"/>
      <c r="GUJ2" s="638"/>
      <c r="GUK2" s="638"/>
      <c r="GUL2" s="638"/>
      <c r="GUM2" s="638"/>
      <c r="GUN2" s="638"/>
      <c r="GUO2" s="638"/>
      <c r="GUP2" s="638"/>
      <c r="GUQ2" s="638"/>
      <c r="GUR2" s="638"/>
      <c r="GUS2" s="638"/>
      <c r="GUT2" s="638"/>
      <c r="GUU2" s="638"/>
      <c r="GUV2" s="638"/>
      <c r="GUW2" s="638"/>
      <c r="GUX2" s="638"/>
      <c r="GUY2" s="638"/>
      <c r="GUZ2" s="638"/>
      <c r="GVA2" s="638"/>
      <c r="GVB2" s="638"/>
      <c r="GVC2" s="638"/>
      <c r="GVD2" s="638"/>
      <c r="GVE2" s="638"/>
      <c r="GVF2" s="638"/>
      <c r="GVG2" s="638"/>
      <c r="GVH2" s="638"/>
      <c r="GVI2" s="638"/>
      <c r="GVJ2" s="638"/>
      <c r="GVK2" s="638"/>
      <c r="GVL2" s="638"/>
      <c r="GVM2" s="638"/>
      <c r="GVN2" s="638"/>
      <c r="GVO2" s="638"/>
      <c r="GVP2" s="638"/>
      <c r="GVQ2" s="638"/>
      <c r="GVR2" s="638"/>
      <c r="GVS2" s="638"/>
      <c r="GVT2" s="638"/>
      <c r="GVU2" s="638"/>
      <c r="GVV2" s="638"/>
      <c r="GVW2" s="638"/>
      <c r="GVX2" s="638"/>
      <c r="GVY2" s="638"/>
      <c r="GVZ2" s="638"/>
      <c r="GWA2" s="638"/>
      <c r="GWB2" s="638"/>
      <c r="GWC2" s="638"/>
      <c r="GWD2" s="638"/>
      <c r="GWE2" s="638"/>
      <c r="GWF2" s="638"/>
      <c r="GWG2" s="638"/>
      <c r="GWH2" s="638"/>
      <c r="GWI2" s="638"/>
      <c r="GWJ2" s="638"/>
      <c r="GWK2" s="638"/>
      <c r="GWL2" s="638"/>
      <c r="GWM2" s="638"/>
      <c r="GWN2" s="638"/>
      <c r="GWO2" s="638"/>
      <c r="GWP2" s="638"/>
      <c r="GWQ2" s="638"/>
      <c r="GWR2" s="638"/>
      <c r="GWS2" s="638"/>
      <c r="GWT2" s="638"/>
      <c r="GWU2" s="638"/>
      <c r="GWV2" s="638"/>
      <c r="GWW2" s="638"/>
      <c r="GWX2" s="638"/>
      <c r="GWY2" s="638"/>
      <c r="GWZ2" s="638"/>
      <c r="GXA2" s="638"/>
      <c r="GXB2" s="638"/>
      <c r="GXC2" s="638"/>
      <c r="GXD2" s="638"/>
      <c r="GXE2" s="638"/>
      <c r="GXF2" s="638"/>
      <c r="GXG2" s="638"/>
      <c r="GXH2" s="638"/>
      <c r="GXI2" s="638"/>
      <c r="GXJ2" s="638"/>
      <c r="GXK2" s="638"/>
      <c r="GXL2" s="638"/>
      <c r="GXM2" s="638"/>
      <c r="GXN2" s="638"/>
      <c r="GXO2" s="638"/>
      <c r="GXP2" s="638"/>
      <c r="GXQ2" s="638"/>
      <c r="GXR2" s="638"/>
      <c r="GXS2" s="638"/>
      <c r="GXT2" s="638"/>
      <c r="GXU2" s="638"/>
      <c r="GXV2" s="638"/>
      <c r="GXW2" s="638"/>
      <c r="GXX2" s="638"/>
      <c r="GXY2" s="638"/>
      <c r="GXZ2" s="638"/>
      <c r="GYA2" s="638"/>
      <c r="GYB2" s="638"/>
      <c r="GYC2" s="638"/>
      <c r="GYD2" s="638"/>
      <c r="GYE2" s="638"/>
      <c r="GYF2" s="638"/>
      <c r="GYG2" s="638"/>
      <c r="GYH2" s="638"/>
      <c r="GYI2" s="638"/>
      <c r="GYJ2" s="638"/>
      <c r="GYK2" s="638"/>
      <c r="GYL2" s="638"/>
      <c r="GYM2" s="638"/>
      <c r="GYN2" s="638"/>
      <c r="GYO2" s="638"/>
      <c r="GYP2" s="638"/>
      <c r="GYQ2" s="638"/>
      <c r="GYR2" s="638"/>
      <c r="GYS2" s="638"/>
      <c r="GYT2" s="638"/>
      <c r="GYU2" s="638"/>
      <c r="GYV2" s="638"/>
      <c r="GYW2" s="638"/>
      <c r="GYX2" s="638"/>
      <c r="GYY2" s="638"/>
      <c r="GYZ2" s="638"/>
      <c r="GZA2" s="638"/>
      <c r="GZB2" s="638"/>
      <c r="GZC2" s="638"/>
      <c r="GZD2" s="638"/>
      <c r="GZE2" s="638"/>
      <c r="GZF2" s="638"/>
      <c r="GZG2" s="638"/>
      <c r="GZH2" s="638"/>
      <c r="GZI2" s="638"/>
      <c r="GZJ2" s="638"/>
      <c r="GZK2" s="638"/>
      <c r="GZL2" s="638"/>
      <c r="GZM2" s="638"/>
      <c r="GZN2" s="638"/>
      <c r="GZO2" s="638"/>
      <c r="GZP2" s="638"/>
      <c r="GZQ2" s="638"/>
      <c r="GZR2" s="638"/>
      <c r="GZS2" s="638"/>
      <c r="GZT2" s="638"/>
      <c r="GZU2" s="638"/>
      <c r="GZV2" s="638"/>
      <c r="GZW2" s="638"/>
      <c r="GZX2" s="638"/>
      <c r="GZY2" s="638"/>
      <c r="GZZ2" s="638"/>
      <c r="HAA2" s="638"/>
      <c r="HAB2" s="638"/>
      <c r="HAC2" s="638"/>
      <c r="HAD2" s="638"/>
      <c r="HAE2" s="638"/>
      <c r="HAF2" s="638"/>
      <c r="HAG2" s="638"/>
      <c r="HAH2" s="638"/>
      <c r="HAI2" s="638"/>
      <c r="HAJ2" s="638"/>
      <c r="HAK2" s="638"/>
      <c r="HAL2" s="638"/>
      <c r="HAM2" s="638"/>
      <c r="HAN2" s="638"/>
      <c r="HAO2" s="638"/>
      <c r="HAP2" s="638"/>
      <c r="HAQ2" s="638"/>
      <c r="HAR2" s="638"/>
      <c r="HAS2" s="638"/>
      <c r="HAT2" s="638"/>
      <c r="HAU2" s="638"/>
      <c r="HAV2" s="638"/>
      <c r="HAW2" s="638"/>
      <c r="HAX2" s="638"/>
      <c r="HAY2" s="638"/>
      <c r="HAZ2" s="638"/>
      <c r="HBA2" s="638"/>
      <c r="HBB2" s="638"/>
      <c r="HBC2" s="638"/>
      <c r="HBD2" s="638"/>
      <c r="HBE2" s="638"/>
      <c r="HBF2" s="638"/>
      <c r="HBG2" s="638"/>
      <c r="HBH2" s="638"/>
      <c r="HBI2" s="638"/>
      <c r="HBJ2" s="638"/>
      <c r="HBK2" s="638"/>
      <c r="HBL2" s="638"/>
      <c r="HBM2" s="638"/>
      <c r="HBN2" s="638"/>
      <c r="HBO2" s="638"/>
      <c r="HBP2" s="638"/>
      <c r="HBQ2" s="638"/>
      <c r="HBR2" s="638"/>
      <c r="HBS2" s="638"/>
      <c r="HBT2" s="638"/>
      <c r="HBU2" s="638"/>
      <c r="HBV2" s="638"/>
      <c r="HBW2" s="638"/>
      <c r="HBX2" s="638"/>
      <c r="HBY2" s="638"/>
      <c r="HBZ2" s="638"/>
      <c r="HCA2" s="638"/>
      <c r="HCB2" s="638"/>
      <c r="HCC2" s="638"/>
      <c r="HCD2" s="638"/>
      <c r="HCE2" s="638"/>
      <c r="HCF2" s="638"/>
      <c r="HCG2" s="638"/>
      <c r="HCH2" s="638"/>
      <c r="HCI2" s="638"/>
      <c r="HCJ2" s="638"/>
      <c r="HCK2" s="638"/>
      <c r="HCL2" s="638"/>
      <c r="HCM2" s="638"/>
      <c r="HCN2" s="638"/>
      <c r="HCO2" s="638"/>
      <c r="HCP2" s="638"/>
      <c r="HCQ2" s="638"/>
      <c r="HCR2" s="638"/>
      <c r="HCS2" s="638"/>
      <c r="HCT2" s="638"/>
      <c r="HCU2" s="638"/>
      <c r="HCV2" s="638"/>
      <c r="HCW2" s="638"/>
      <c r="HCX2" s="638"/>
      <c r="HCY2" s="638"/>
      <c r="HCZ2" s="638"/>
      <c r="HDA2" s="638"/>
      <c r="HDB2" s="638"/>
      <c r="HDC2" s="638"/>
      <c r="HDD2" s="638"/>
      <c r="HDE2" s="638"/>
      <c r="HDF2" s="638"/>
      <c r="HDG2" s="638"/>
      <c r="HDH2" s="638"/>
      <c r="HDI2" s="638"/>
      <c r="HDJ2" s="638"/>
      <c r="HDK2" s="638"/>
      <c r="HDL2" s="638"/>
      <c r="HDM2" s="638"/>
      <c r="HDN2" s="638"/>
      <c r="HDO2" s="638"/>
      <c r="HDP2" s="638"/>
      <c r="HDQ2" s="638"/>
      <c r="HDR2" s="638"/>
      <c r="HDS2" s="638"/>
      <c r="HDT2" s="638"/>
      <c r="HDU2" s="638"/>
      <c r="HDV2" s="638"/>
      <c r="HDW2" s="638"/>
      <c r="HDX2" s="638"/>
      <c r="HDY2" s="638"/>
      <c r="HDZ2" s="638"/>
      <c r="HEA2" s="638"/>
      <c r="HEB2" s="638"/>
      <c r="HEC2" s="638"/>
      <c r="HED2" s="638"/>
      <c r="HEE2" s="638"/>
      <c r="HEF2" s="638"/>
      <c r="HEG2" s="638"/>
      <c r="HEH2" s="638"/>
      <c r="HEI2" s="638"/>
      <c r="HEJ2" s="638"/>
      <c r="HEK2" s="638"/>
      <c r="HEL2" s="638"/>
      <c r="HEM2" s="638"/>
      <c r="HEN2" s="638"/>
      <c r="HEO2" s="638"/>
      <c r="HEP2" s="638"/>
      <c r="HEQ2" s="638"/>
      <c r="HER2" s="638"/>
      <c r="HES2" s="638"/>
      <c r="HET2" s="638"/>
      <c r="HEU2" s="638"/>
      <c r="HEV2" s="638"/>
      <c r="HEW2" s="638"/>
      <c r="HEX2" s="638"/>
      <c r="HEY2" s="638"/>
      <c r="HEZ2" s="638"/>
      <c r="HFA2" s="638"/>
      <c r="HFB2" s="638"/>
      <c r="HFC2" s="638"/>
      <c r="HFD2" s="638"/>
      <c r="HFE2" s="638"/>
      <c r="HFF2" s="638"/>
      <c r="HFG2" s="638"/>
      <c r="HFH2" s="638"/>
      <c r="HFI2" s="638"/>
      <c r="HFJ2" s="638"/>
      <c r="HFK2" s="638"/>
      <c r="HFL2" s="638"/>
      <c r="HFM2" s="638"/>
      <c r="HFN2" s="638"/>
      <c r="HFO2" s="638"/>
      <c r="HFP2" s="638"/>
      <c r="HFQ2" s="638"/>
      <c r="HFR2" s="638"/>
      <c r="HFS2" s="638"/>
      <c r="HFT2" s="638"/>
      <c r="HFU2" s="638"/>
      <c r="HFV2" s="638"/>
      <c r="HFW2" s="638"/>
      <c r="HFX2" s="638"/>
      <c r="HFY2" s="638"/>
      <c r="HFZ2" s="638"/>
      <c r="HGA2" s="638"/>
      <c r="HGB2" s="638"/>
      <c r="HGC2" s="638"/>
      <c r="HGD2" s="638"/>
      <c r="HGE2" s="638"/>
      <c r="HGF2" s="638"/>
      <c r="HGG2" s="638"/>
      <c r="HGH2" s="638"/>
      <c r="HGI2" s="638"/>
      <c r="HGJ2" s="638"/>
      <c r="HGK2" s="638"/>
      <c r="HGL2" s="638"/>
      <c r="HGM2" s="638"/>
      <c r="HGN2" s="638"/>
      <c r="HGO2" s="638"/>
      <c r="HGP2" s="638"/>
      <c r="HGQ2" s="638"/>
      <c r="HGR2" s="638"/>
      <c r="HGS2" s="638"/>
      <c r="HGT2" s="638"/>
      <c r="HGU2" s="638"/>
      <c r="HGV2" s="638"/>
      <c r="HGW2" s="638"/>
      <c r="HGX2" s="638"/>
      <c r="HGY2" s="638"/>
      <c r="HGZ2" s="638"/>
      <c r="HHA2" s="638"/>
      <c r="HHB2" s="638"/>
      <c r="HHC2" s="638"/>
      <c r="HHD2" s="638"/>
      <c r="HHE2" s="638"/>
      <c r="HHF2" s="638"/>
      <c r="HHG2" s="638"/>
      <c r="HHH2" s="638"/>
      <c r="HHI2" s="638"/>
      <c r="HHJ2" s="638"/>
      <c r="HHK2" s="638"/>
      <c r="HHL2" s="638"/>
      <c r="HHM2" s="638"/>
      <c r="HHN2" s="638"/>
      <c r="HHO2" s="638"/>
      <c r="HHP2" s="638"/>
      <c r="HHQ2" s="638"/>
      <c r="HHR2" s="638"/>
      <c r="HHS2" s="638"/>
      <c r="HHT2" s="638"/>
      <c r="HHU2" s="638"/>
      <c r="HHV2" s="638"/>
      <c r="HHW2" s="638"/>
      <c r="HHX2" s="638"/>
      <c r="HHY2" s="638"/>
      <c r="HHZ2" s="638"/>
      <c r="HIA2" s="638"/>
      <c r="HIB2" s="638"/>
      <c r="HIC2" s="638"/>
      <c r="HID2" s="638"/>
      <c r="HIE2" s="638"/>
      <c r="HIF2" s="638"/>
      <c r="HIG2" s="638"/>
      <c r="HIH2" s="638"/>
      <c r="HII2" s="638"/>
      <c r="HIJ2" s="638"/>
      <c r="HIK2" s="638"/>
      <c r="HIL2" s="638"/>
      <c r="HIM2" s="638"/>
      <c r="HIN2" s="638"/>
      <c r="HIO2" s="638"/>
      <c r="HIP2" s="638"/>
      <c r="HIQ2" s="638"/>
      <c r="HIR2" s="638"/>
      <c r="HIS2" s="638"/>
      <c r="HIT2" s="638"/>
      <c r="HIU2" s="638"/>
      <c r="HIV2" s="638"/>
      <c r="HIW2" s="638"/>
      <c r="HIX2" s="638"/>
      <c r="HIY2" s="638"/>
      <c r="HIZ2" s="638"/>
      <c r="HJA2" s="638"/>
      <c r="HJB2" s="638"/>
      <c r="HJC2" s="638"/>
      <c r="HJD2" s="638"/>
      <c r="HJE2" s="638"/>
      <c r="HJF2" s="638"/>
      <c r="HJG2" s="638"/>
      <c r="HJH2" s="638"/>
      <c r="HJI2" s="638"/>
      <c r="HJJ2" s="638"/>
      <c r="HJK2" s="638"/>
      <c r="HJL2" s="638"/>
      <c r="HJM2" s="638"/>
      <c r="HJN2" s="638"/>
      <c r="HJO2" s="638"/>
      <c r="HJP2" s="638"/>
      <c r="HJQ2" s="638"/>
      <c r="HJR2" s="638"/>
      <c r="HJS2" s="638"/>
      <c r="HJT2" s="638"/>
      <c r="HJU2" s="638"/>
      <c r="HJV2" s="638"/>
      <c r="HJW2" s="638"/>
      <c r="HJX2" s="638"/>
      <c r="HJY2" s="638"/>
      <c r="HJZ2" s="638"/>
      <c r="HKA2" s="638"/>
      <c r="HKB2" s="638"/>
      <c r="HKC2" s="638"/>
      <c r="HKD2" s="638"/>
      <c r="HKE2" s="638"/>
      <c r="HKF2" s="638"/>
      <c r="HKG2" s="638"/>
      <c r="HKH2" s="638"/>
      <c r="HKI2" s="638"/>
      <c r="HKJ2" s="638"/>
      <c r="HKK2" s="638"/>
      <c r="HKL2" s="638"/>
      <c r="HKM2" s="638"/>
      <c r="HKN2" s="638"/>
      <c r="HKO2" s="638"/>
      <c r="HKP2" s="638"/>
      <c r="HKQ2" s="638"/>
      <c r="HKR2" s="638"/>
      <c r="HKS2" s="638"/>
      <c r="HKT2" s="638"/>
      <c r="HKU2" s="638"/>
      <c r="HKV2" s="638"/>
      <c r="HKW2" s="638"/>
      <c r="HKX2" s="638"/>
      <c r="HKY2" s="638"/>
      <c r="HKZ2" s="638"/>
      <c r="HLA2" s="638"/>
      <c r="HLB2" s="638"/>
      <c r="HLC2" s="638"/>
      <c r="HLD2" s="638"/>
      <c r="HLE2" s="638"/>
      <c r="HLF2" s="638"/>
      <c r="HLG2" s="638"/>
      <c r="HLH2" s="638"/>
      <c r="HLI2" s="638"/>
      <c r="HLJ2" s="638"/>
      <c r="HLK2" s="638"/>
      <c r="HLL2" s="638"/>
      <c r="HLM2" s="638"/>
      <c r="HLN2" s="638"/>
      <c r="HLO2" s="638"/>
      <c r="HLP2" s="638"/>
      <c r="HLQ2" s="638"/>
      <c r="HLR2" s="638"/>
      <c r="HLS2" s="638"/>
      <c r="HLT2" s="638"/>
      <c r="HLU2" s="638"/>
      <c r="HLV2" s="638"/>
      <c r="HLW2" s="638"/>
      <c r="HLX2" s="638"/>
      <c r="HLY2" s="638"/>
      <c r="HLZ2" s="638"/>
      <c r="HMA2" s="638"/>
      <c r="HMB2" s="638"/>
      <c r="HMC2" s="638"/>
      <c r="HMD2" s="638"/>
      <c r="HME2" s="638"/>
      <c r="HMF2" s="638"/>
      <c r="HMG2" s="638"/>
      <c r="HMH2" s="638"/>
      <c r="HMI2" s="638"/>
      <c r="HMJ2" s="638"/>
      <c r="HMK2" s="638"/>
      <c r="HML2" s="638"/>
      <c r="HMM2" s="638"/>
      <c r="HMN2" s="638"/>
      <c r="HMO2" s="638"/>
      <c r="HMP2" s="638"/>
      <c r="HMQ2" s="638"/>
      <c r="HMR2" s="638"/>
      <c r="HMS2" s="638"/>
      <c r="HMT2" s="638"/>
      <c r="HMU2" s="638"/>
      <c r="HMV2" s="638"/>
      <c r="HMW2" s="638"/>
      <c r="HMX2" s="638"/>
      <c r="HMY2" s="638"/>
      <c r="HMZ2" s="638"/>
      <c r="HNA2" s="638"/>
      <c r="HNB2" s="638"/>
      <c r="HNC2" s="638"/>
      <c r="HND2" s="638"/>
      <c r="HNE2" s="638"/>
      <c r="HNF2" s="638"/>
      <c r="HNG2" s="638"/>
      <c r="HNH2" s="638"/>
      <c r="HNI2" s="638"/>
      <c r="HNJ2" s="638"/>
      <c r="HNK2" s="638"/>
      <c r="HNL2" s="638"/>
      <c r="HNM2" s="638"/>
      <c r="HNN2" s="638"/>
      <c r="HNO2" s="638"/>
      <c r="HNP2" s="638"/>
      <c r="HNQ2" s="638"/>
      <c r="HNR2" s="638"/>
      <c r="HNS2" s="638"/>
      <c r="HNT2" s="638"/>
      <c r="HNU2" s="638"/>
      <c r="HNV2" s="638"/>
      <c r="HNW2" s="638"/>
      <c r="HNX2" s="638"/>
      <c r="HNY2" s="638"/>
      <c r="HNZ2" s="638"/>
      <c r="HOA2" s="638"/>
      <c r="HOB2" s="638"/>
      <c r="HOC2" s="638"/>
      <c r="HOD2" s="638"/>
      <c r="HOE2" s="638"/>
      <c r="HOF2" s="638"/>
      <c r="HOG2" s="638"/>
      <c r="HOH2" s="638"/>
      <c r="HOI2" s="638"/>
      <c r="HOJ2" s="638"/>
      <c r="HOK2" s="638"/>
      <c r="HOL2" s="638"/>
      <c r="HOM2" s="638"/>
      <c r="HON2" s="638"/>
      <c r="HOO2" s="638"/>
      <c r="HOP2" s="638"/>
      <c r="HOQ2" s="638"/>
      <c r="HOR2" s="638"/>
      <c r="HOS2" s="638"/>
      <c r="HOT2" s="638"/>
      <c r="HOU2" s="638"/>
      <c r="HOV2" s="638"/>
      <c r="HOW2" s="638"/>
      <c r="HOX2" s="638"/>
      <c r="HOY2" s="638"/>
      <c r="HOZ2" s="638"/>
      <c r="HPA2" s="638"/>
      <c r="HPB2" s="638"/>
      <c r="HPC2" s="638"/>
      <c r="HPD2" s="638"/>
      <c r="HPE2" s="638"/>
      <c r="HPF2" s="638"/>
      <c r="HPG2" s="638"/>
      <c r="HPH2" s="638"/>
      <c r="HPI2" s="638"/>
      <c r="HPJ2" s="638"/>
      <c r="HPK2" s="638"/>
      <c r="HPL2" s="638"/>
      <c r="HPM2" s="638"/>
      <c r="HPN2" s="638"/>
      <c r="HPO2" s="638"/>
      <c r="HPP2" s="638"/>
      <c r="HPQ2" s="638"/>
      <c r="HPR2" s="638"/>
      <c r="HPS2" s="638"/>
      <c r="HPT2" s="638"/>
      <c r="HPU2" s="638"/>
      <c r="HPV2" s="638"/>
      <c r="HPW2" s="638"/>
      <c r="HPX2" s="638"/>
      <c r="HPY2" s="638"/>
      <c r="HPZ2" s="638"/>
      <c r="HQA2" s="638"/>
      <c r="HQB2" s="638"/>
      <c r="HQC2" s="638"/>
      <c r="HQD2" s="638"/>
      <c r="HQE2" s="638"/>
      <c r="HQF2" s="638"/>
      <c r="HQG2" s="638"/>
      <c r="HQH2" s="638"/>
      <c r="HQI2" s="638"/>
      <c r="HQJ2" s="638"/>
      <c r="HQK2" s="638"/>
      <c r="HQL2" s="638"/>
      <c r="HQM2" s="638"/>
      <c r="HQN2" s="638"/>
      <c r="HQO2" s="638"/>
      <c r="HQP2" s="638"/>
      <c r="HQQ2" s="638"/>
      <c r="HQR2" s="638"/>
      <c r="HQS2" s="638"/>
      <c r="HQT2" s="638"/>
      <c r="HQU2" s="638"/>
      <c r="HQV2" s="638"/>
      <c r="HQW2" s="638"/>
      <c r="HQX2" s="638"/>
      <c r="HQY2" s="638"/>
      <c r="HQZ2" s="638"/>
      <c r="HRA2" s="638"/>
      <c r="HRB2" s="638"/>
      <c r="HRC2" s="638"/>
      <c r="HRD2" s="638"/>
      <c r="HRE2" s="638"/>
      <c r="HRF2" s="638"/>
      <c r="HRG2" s="638"/>
      <c r="HRH2" s="638"/>
      <c r="HRI2" s="638"/>
      <c r="HRJ2" s="638"/>
      <c r="HRK2" s="638"/>
      <c r="HRL2" s="638"/>
      <c r="HRM2" s="638"/>
      <c r="HRN2" s="638"/>
      <c r="HRO2" s="638"/>
      <c r="HRP2" s="638"/>
      <c r="HRQ2" s="638"/>
      <c r="HRR2" s="638"/>
      <c r="HRS2" s="638"/>
      <c r="HRT2" s="638"/>
      <c r="HRU2" s="638"/>
      <c r="HRV2" s="638"/>
      <c r="HRW2" s="638"/>
      <c r="HRX2" s="638"/>
      <c r="HRY2" s="638"/>
      <c r="HRZ2" s="638"/>
      <c r="HSA2" s="638"/>
      <c r="HSB2" s="638"/>
      <c r="HSC2" s="638"/>
      <c r="HSD2" s="638"/>
      <c r="HSE2" s="638"/>
      <c r="HSF2" s="638"/>
      <c r="HSG2" s="638"/>
      <c r="HSH2" s="638"/>
      <c r="HSI2" s="638"/>
      <c r="HSJ2" s="638"/>
      <c r="HSK2" s="638"/>
      <c r="HSL2" s="638"/>
      <c r="HSM2" s="638"/>
      <c r="HSN2" s="638"/>
      <c r="HSO2" s="638"/>
      <c r="HSP2" s="638"/>
      <c r="HSQ2" s="638"/>
      <c r="HSR2" s="638"/>
      <c r="HSS2" s="638"/>
      <c r="HST2" s="638"/>
      <c r="HSU2" s="638"/>
      <c r="HSV2" s="638"/>
      <c r="HSW2" s="638"/>
      <c r="HSX2" s="638"/>
      <c r="HSY2" s="638"/>
      <c r="HSZ2" s="638"/>
      <c r="HTA2" s="638"/>
      <c r="HTB2" s="638"/>
      <c r="HTC2" s="638"/>
      <c r="HTD2" s="638"/>
      <c r="HTE2" s="638"/>
      <c r="HTF2" s="638"/>
      <c r="HTG2" s="638"/>
      <c r="HTH2" s="638"/>
      <c r="HTI2" s="638"/>
      <c r="HTJ2" s="638"/>
      <c r="HTK2" s="638"/>
      <c r="HTL2" s="638"/>
      <c r="HTM2" s="638"/>
      <c r="HTN2" s="638"/>
      <c r="HTO2" s="638"/>
      <c r="HTP2" s="638"/>
      <c r="HTQ2" s="638"/>
      <c r="HTR2" s="638"/>
      <c r="HTS2" s="638"/>
      <c r="HTT2" s="638"/>
      <c r="HTU2" s="638"/>
      <c r="HTV2" s="638"/>
      <c r="HTW2" s="638"/>
      <c r="HTX2" s="638"/>
      <c r="HTY2" s="638"/>
      <c r="HTZ2" s="638"/>
      <c r="HUA2" s="638"/>
      <c r="HUB2" s="638"/>
      <c r="HUC2" s="638"/>
      <c r="HUD2" s="638"/>
      <c r="HUE2" s="638"/>
      <c r="HUF2" s="638"/>
      <c r="HUG2" s="638"/>
      <c r="HUH2" s="638"/>
      <c r="HUI2" s="638"/>
      <c r="HUJ2" s="638"/>
      <c r="HUK2" s="638"/>
      <c r="HUL2" s="638"/>
      <c r="HUM2" s="638"/>
      <c r="HUN2" s="638"/>
      <c r="HUO2" s="638"/>
      <c r="HUP2" s="638"/>
      <c r="HUQ2" s="638"/>
      <c r="HUR2" s="638"/>
      <c r="HUS2" s="638"/>
      <c r="HUT2" s="638"/>
      <c r="HUU2" s="638"/>
      <c r="HUV2" s="638"/>
      <c r="HUW2" s="638"/>
      <c r="HUX2" s="638"/>
      <c r="HUY2" s="638"/>
      <c r="HUZ2" s="638"/>
      <c r="HVA2" s="638"/>
      <c r="HVB2" s="638"/>
      <c r="HVC2" s="638"/>
      <c r="HVD2" s="638"/>
      <c r="HVE2" s="638"/>
      <c r="HVF2" s="638"/>
      <c r="HVG2" s="638"/>
      <c r="HVH2" s="638"/>
      <c r="HVI2" s="638"/>
      <c r="HVJ2" s="638"/>
      <c r="HVK2" s="638"/>
      <c r="HVL2" s="638"/>
      <c r="HVM2" s="638"/>
      <c r="HVN2" s="638"/>
      <c r="HVO2" s="638"/>
      <c r="HVP2" s="638"/>
      <c r="HVQ2" s="638"/>
      <c r="HVR2" s="638"/>
      <c r="HVS2" s="638"/>
      <c r="HVT2" s="638"/>
      <c r="HVU2" s="638"/>
      <c r="HVV2" s="638"/>
      <c r="HVW2" s="638"/>
      <c r="HVX2" s="638"/>
      <c r="HVY2" s="638"/>
      <c r="HVZ2" s="638"/>
      <c r="HWA2" s="638"/>
      <c r="HWB2" s="638"/>
      <c r="HWC2" s="638"/>
      <c r="HWD2" s="638"/>
      <c r="HWE2" s="638"/>
      <c r="HWF2" s="638"/>
      <c r="HWG2" s="638"/>
      <c r="HWH2" s="638"/>
      <c r="HWI2" s="638"/>
      <c r="HWJ2" s="638"/>
      <c r="HWK2" s="638"/>
      <c r="HWL2" s="638"/>
      <c r="HWM2" s="638"/>
      <c r="HWN2" s="638"/>
      <c r="HWO2" s="638"/>
      <c r="HWP2" s="638"/>
      <c r="HWQ2" s="638"/>
      <c r="HWR2" s="638"/>
      <c r="HWS2" s="638"/>
      <c r="HWT2" s="638"/>
      <c r="HWU2" s="638"/>
      <c r="HWV2" s="638"/>
      <c r="HWW2" s="638"/>
      <c r="HWX2" s="638"/>
      <c r="HWY2" s="638"/>
      <c r="HWZ2" s="638"/>
      <c r="HXA2" s="638"/>
      <c r="HXB2" s="638"/>
      <c r="HXC2" s="638"/>
      <c r="HXD2" s="638"/>
      <c r="HXE2" s="638"/>
      <c r="HXF2" s="638"/>
      <c r="HXG2" s="638"/>
      <c r="HXH2" s="638"/>
      <c r="HXI2" s="638"/>
      <c r="HXJ2" s="638"/>
      <c r="HXK2" s="638"/>
      <c r="HXL2" s="638"/>
      <c r="HXM2" s="638"/>
      <c r="HXN2" s="638"/>
      <c r="HXO2" s="638"/>
      <c r="HXP2" s="638"/>
      <c r="HXQ2" s="638"/>
      <c r="HXR2" s="638"/>
      <c r="HXS2" s="638"/>
      <c r="HXT2" s="638"/>
      <c r="HXU2" s="638"/>
      <c r="HXV2" s="638"/>
      <c r="HXW2" s="638"/>
      <c r="HXX2" s="638"/>
      <c r="HXY2" s="638"/>
      <c r="HXZ2" s="638"/>
      <c r="HYA2" s="638"/>
      <c r="HYB2" s="638"/>
      <c r="HYC2" s="638"/>
      <c r="HYD2" s="638"/>
      <c r="HYE2" s="638"/>
      <c r="HYF2" s="638"/>
      <c r="HYG2" s="638"/>
      <c r="HYH2" s="638"/>
      <c r="HYI2" s="638"/>
      <c r="HYJ2" s="638"/>
      <c r="HYK2" s="638"/>
      <c r="HYL2" s="638"/>
      <c r="HYM2" s="638"/>
      <c r="HYN2" s="638"/>
      <c r="HYO2" s="638"/>
      <c r="HYP2" s="638"/>
      <c r="HYQ2" s="638"/>
      <c r="HYR2" s="638"/>
      <c r="HYS2" s="638"/>
      <c r="HYT2" s="638"/>
      <c r="HYU2" s="638"/>
      <c r="HYV2" s="638"/>
      <c r="HYW2" s="638"/>
      <c r="HYX2" s="638"/>
      <c r="HYY2" s="638"/>
      <c r="HYZ2" s="638"/>
      <c r="HZA2" s="638"/>
      <c r="HZB2" s="638"/>
      <c r="HZC2" s="638"/>
      <c r="HZD2" s="638"/>
      <c r="HZE2" s="638"/>
      <c r="HZF2" s="638"/>
      <c r="HZG2" s="638"/>
      <c r="HZH2" s="638"/>
      <c r="HZI2" s="638"/>
      <c r="HZJ2" s="638"/>
      <c r="HZK2" s="638"/>
      <c r="HZL2" s="638"/>
      <c r="HZM2" s="638"/>
      <c r="HZN2" s="638"/>
      <c r="HZO2" s="638"/>
      <c r="HZP2" s="638"/>
      <c r="HZQ2" s="638"/>
      <c r="HZR2" s="638"/>
      <c r="HZS2" s="638"/>
      <c r="HZT2" s="638"/>
      <c r="HZU2" s="638"/>
      <c r="HZV2" s="638"/>
      <c r="HZW2" s="638"/>
      <c r="HZX2" s="638"/>
      <c r="HZY2" s="638"/>
      <c r="HZZ2" s="638"/>
      <c r="IAA2" s="638"/>
      <c r="IAB2" s="638"/>
      <c r="IAC2" s="638"/>
      <c r="IAD2" s="638"/>
      <c r="IAE2" s="638"/>
      <c r="IAF2" s="638"/>
      <c r="IAG2" s="638"/>
      <c r="IAH2" s="638"/>
      <c r="IAI2" s="638"/>
      <c r="IAJ2" s="638"/>
      <c r="IAK2" s="638"/>
      <c r="IAL2" s="638"/>
      <c r="IAM2" s="638"/>
      <c r="IAN2" s="638"/>
      <c r="IAO2" s="638"/>
      <c r="IAP2" s="638"/>
      <c r="IAQ2" s="638"/>
      <c r="IAR2" s="638"/>
      <c r="IAS2" s="638"/>
      <c r="IAT2" s="638"/>
      <c r="IAU2" s="638"/>
      <c r="IAV2" s="638"/>
      <c r="IAW2" s="638"/>
      <c r="IAX2" s="638"/>
      <c r="IAY2" s="638"/>
      <c r="IAZ2" s="638"/>
      <c r="IBA2" s="638"/>
      <c r="IBB2" s="638"/>
      <c r="IBC2" s="638"/>
      <c r="IBD2" s="638"/>
      <c r="IBE2" s="638"/>
      <c r="IBF2" s="638"/>
      <c r="IBG2" s="638"/>
      <c r="IBH2" s="638"/>
      <c r="IBI2" s="638"/>
      <c r="IBJ2" s="638"/>
      <c r="IBK2" s="638"/>
      <c r="IBL2" s="638"/>
      <c r="IBM2" s="638"/>
      <c r="IBN2" s="638"/>
      <c r="IBO2" s="638"/>
      <c r="IBP2" s="638"/>
      <c r="IBQ2" s="638"/>
      <c r="IBR2" s="638"/>
      <c r="IBS2" s="638"/>
      <c r="IBT2" s="638"/>
      <c r="IBU2" s="638"/>
      <c r="IBV2" s="638"/>
      <c r="IBW2" s="638"/>
      <c r="IBX2" s="638"/>
      <c r="IBY2" s="638"/>
      <c r="IBZ2" s="638"/>
      <c r="ICA2" s="638"/>
      <c r="ICB2" s="638"/>
      <c r="ICC2" s="638"/>
      <c r="ICD2" s="638"/>
      <c r="ICE2" s="638"/>
      <c r="ICF2" s="638"/>
      <c r="ICG2" s="638"/>
      <c r="ICH2" s="638"/>
      <c r="ICI2" s="638"/>
      <c r="ICJ2" s="638"/>
      <c r="ICK2" s="638"/>
      <c r="ICL2" s="638"/>
      <c r="ICM2" s="638"/>
      <c r="ICN2" s="638"/>
      <c r="ICO2" s="638"/>
      <c r="ICP2" s="638"/>
      <c r="ICQ2" s="638"/>
      <c r="ICR2" s="638"/>
      <c r="ICS2" s="638"/>
      <c r="ICT2" s="638"/>
      <c r="ICU2" s="638"/>
      <c r="ICV2" s="638"/>
      <c r="ICW2" s="638"/>
      <c r="ICX2" s="638"/>
      <c r="ICY2" s="638"/>
      <c r="ICZ2" s="638"/>
      <c r="IDA2" s="638"/>
      <c r="IDB2" s="638"/>
      <c r="IDC2" s="638"/>
      <c r="IDD2" s="638"/>
      <c r="IDE2" s="638"/>
      <c r="IDF2" s="638"/>
      <c r="IDG2" s="638"/>
      <c r="IDH2" s="638"/>
      <c r="IDI2" s="638"/>
      <c r="IDJ2" s="638"/>
      <c r="IDK2" s="638"/>
      <c r="IDL2" s="638"/>
      <c r="IDM2" s="638"/>
      <c r="IDN2" s="638"/>
      <c r="IDO2" s="638"/>
      <c r="IDP2" s="638"/>
      <c r="IDQ2" s="638"/>
      <c r="IDR2" s="638"/>
      <c r="IDS2" s="638"/>
      <c r="IDT2" s="638"/>
      <c r="IDU2" s="638"/>
      <c r="IDV2" s="638"/>
      <c r="IDW2" s="638"/>
      <c r="IDX2" s="638"/>
      <c r="IDY2" s="638"/>
      <c r="IDZ2" s="638"/>
      <c r="IEA2" s="638"/>
      <c r="IEB2" s="638"/>
      <c r="IEC2" s="638"/>
      <c r="IED2" s="638"/>
      <c r="IEE2" s="638"/>
      <c r="IEF2" s="638"/>
      <c r="IEG2" s="638"/>
      <c r="IEH2" s="638"/>
      <c r="IEI2" s="638"/>
      <c r="IEJ2" s="638"/>
      <c r="IEK2" s="638"/>
      <c r="IEL2" s="638"/>
      <c r="IEM2" s="638"/>
      <c r="IEN2" s="638"/>
      <c r="IEO2" s="638"/>
      <c r="IEP2" s="638"/>
      <c r="IEQ2" s="638"/>
      <c r="IER2" s="638"/>
      <c r="IES2" s="638"/>
      <c r="IET2" s="638"/>
      <c r="IEU2" s="638"/>
      <c r="IEV2" s="638"/>
      <c r="IEW2" s="638"/>
      <c r="IEX2" s="638"/>
      <c r="IEY2" s="638"/>
      <c r="IEZ2" s="638"/>
      <c r="IFA2" s="638"/>
      <c r="IFB2" s="638"/>
      <c r="IFC2" s="638"/>
      <c r="IFD2" s="638"/>
      <c r="IFE2" s="638"/>
      <c r="IFF2" s="638"/>
      <c r="IFG2" s="638"/>
      <c r="IFH2" s="638"/>
      <c r="IFI2" s="638"/>
      <c r="IFJ2" s="638"/>
      <c r="IFK2" s="638"/>
      <c r="IFL2" s="638"/>
      <c r="IFM2" s="638"/>
      <c r="IFN2" s="638"/>
      <c r="IFO2" s="638"/>
      <c r="IFP2" s="638"/>
      <c r="IFQ2" s="638"/>
      <c r="IFR2" s="638"/>
      <c r="IFS2" s="638"/>
      <c r="IFT2" s="638"/>
      <c r="IFU2" s="638"/>
      <c r="IFV2" s="638"/>
      <c r="IFW2" s="638"/>
      <c r="IFX2" s="638"/>
      <c r="IFY2" s="638"/>
      <c r="IFZ2" s="638"/>
      <c r="IGA2" s="638"/>
      <c r="IGB2" s="638"/>
      <c r="IGC2" s="638"/>
      <c r="IGD2" s="638"/>
      <c r="IGE2" s="638"/>
      <c r="IGF2" s="638"/>
      <c r="IGG2" s="638"/>
      <c r="IGH2" s="638"/>
      <c r="IGI2" s="638"/>
      <c r="IGJ2" s="638"/>
      <c r="IGK2" s="638"/>
      <c r="IGL2" s="638"/>
      <c r="IGM2" s="638"/>
      <c r="IGN2" s="638"/>
      <c r="IGO2" s="638"/>
      <c r="IGP2" s="638"/>
      <c r="IGQ2" s="638"/>
      <c r="IGR2" s="638"/>
      <c r="IGS2" s="638"/>
      <c r="IGT2" s="638"/>
      <c r="IGU2" s="638"/>
      <c r="IGV2" s="638"/>
      <c r="IGW2" s="638"/>
      <c r="IGX2" s="638"/>
      <c r="IGY2" s="638"/>
      <c r="IGZ2" s="638"/>
      <c r="IHA2" s="638"/>
      <c r="IHB2" s="638"/>
      <c r="IHC2" s="638"/>
      <c r="IHD2" s="638"/>
      <c r="IHE2" s="638"/>
      <c r="IHF2" s="638"/>
      <c r="IHG2" s="638"/>
      <c r="IHH2" s="638"/>
      <c r="IHI2" s="638"/>
      <c r="IHJ2" s="638"/>
      <c r="IHK2" s="638"/>
      <c r="IHL2" s="638"/>
      <c r="IHM2" s="638"/>
      <c r="IHN2" s="638"/>
      <c r="IHO2" s="638"/>
      <c r="IHP2" s="638"/>
      <c r="IHQ2" s="638"/>
      <c r="IHR2" s="638"/>
      <c r="IHS2" s="638"/>
      <c r="IHT2" s="638"/>
      <c r="IHU2" s="638"/>
      <c r="IHV2" s="638"/>
      <c r="IHW2" s="638"/>
      <c r="IHX2" s="638"/>
      <c r="IHY2" s="638"/>
      <c r="IHZ2" s="638"/>
      <c r="IIA2" s="638"/>
      <c r="IIB2" s="638"/>
      <c r="IIC2" s="638"/>
      <c r="IID2" s="638"/>
      <c r="IIE2" s="638"/>
      <c r="IIF2" s="638"/>
      <c r="IIG2" s="638"/>
      <c r="IIH2" s="638"/>
      <c r="III2" s="638"/>
      <c r="IIJ2" s="638"/>
      <c r="IIK2" s="638"/>
      <c r="IIL2" s="638"/>
      <c r="IIM2" s="638"/>
      <c r="IIN2" s="638"/>
      <c r="IIO2" s="638"/>
      <c r="IIP2" s="638"/>
      <c r="IIQ2" s="638"/>
      <c r="IIR2" s="638"/>
      <c r="IIS2" s="638"/>
      <c r="IIT2" s="638"/>
      <c r="IIU2" s="638"/>
      <c r="IIV2" s="638"/>
      <c r="IIW2" s="638"/>
      <c r="IIX2" s="638"/>
      <c r="IIY2" s="638"/>
      <c r="IIZ2" s="638"/>
      <c r="IJA2" s="638"/>
      <c r="IJB2" s="638"/>
      <c r="IJC2" s="638"/>
      <c r="IJD2" s="638"/>
      <c r="IJE2" s="638"/>
      <c r="IJF2" s="638"/>
      <c r="IJG2" s="638"/>
      <c r="IJH2" s="638"/>
      <c r="IJI2" s="638"/>
      <c r="IJJ2" s="638"/>
      <c r="IJK2" s="638"/>
      <c r="IJL2" s="638"/>
      <c r="IJM2" s="638"/>
      <c r="IJN2" s="638"/>
      <c r="IJO2" s="638"/>
      <c r="IJP2" s="638"/>
      <c r="IJQ2" s="638"/>
      <c r="IJR2" s="638"/>
      <c r="IJS2" s="638"/>
      <c r="IJT2" s="638"/>
      <c r="IJU2" s="638"/>
      <c r="IJV2" s="638"/>
      <c r="IJW2" s="638"/>
      <c r="IJX2" s="638"/>
      <c r="IJY2" s="638"/>
      <c r="IJZ2" s="638"/>
      <c r="IKA2" s="638"/>
      <c r="IKB2" s="638"/>
      <c r="IKC2" s="638"/>
      <c r="IKD2" s="638"/>
      <c r="IKE2" s="638"/>
      <c r="IKF2" s="638"/>
      <c r="IKG2" s="638"/>
      <c r="IKH2" s="638"/>
      <c r="IKI2" s="638"/>
      <c r="IKJ2" s="638"/>
      <c r="IKK2" s="638"/>
      <c r="IKL2" s="638"/>
      <c r="IKM2" s="638"/>
      <c r="IKN2" s="638"/>
      <c r="IKO2" s="638"/>
      <c r="IKP2" s="638"/>
      <c r="IKQ2" s="638"/>
      <c r="IKR2" s="638"/>
      <c r="IKS2" s="638"/>
      <c r="IKT2" s="638"/>
      <c r="IKU2" s="638"/>
      <c r="IKV2" s="638"/>
      <c r="IKW2" s="638"/>
      <c r="IKX2" s="638"/>
      <c r="IKY2" s="638"/>
      <c r="IKZ2" s="638"/>
      <c r="ILA2" s="638"/>
      <c r="ILB2" s="638"/>
      <c r="ILC2" s="638"/>
      <c r="ILD2" s="638"/>
      <c r="ILE2" s="638"/>
      <c r="ILF2" s="638"/>
      <c r="ILG2" s="638"/>
      <c r="ILH2" s="638"/>
      <c r="ILI2" s="638"/>
      <c r="ILJ2" s="638"/>
      <c r="ILK2" s="638"/>
      <c r="ILL2" s="638"/>
      <c r="ILM2" s="638"/>
      <c r="ILN2" s="638"/>
      <c r="ILO2" s="638"/>
      <c r="ILP2" s="638"/>
      <c r="ILQ2" s="638"/>
      <c r="ILR2" s="638"/>
      <c r="ILS2" s="638"/>
      <c r="ILT2" s="638"/>
      <c r="ILU2" s="638"/>
      <c r="ILV2" s="638"/>
      <c r="ILW2" s="638"/>
      <c r="ILX2" s="638"/>
      <c r="ILY2" s="638"/>
      <c r="ILZ2" s="638"/>
      <c r="IMA2" s="638"/>
      <c r="IMB2" s="638"/>
      <c r="IMC2" s="638"/>
      <c r="IMD2" s="638"/>
      <c r="IME2" s="638"/>
      <c r="IMF2" s="638"/>
      <c r="IMG2" s="638"/>
      <c r="IMH2" s="638"/>
      <c r="IMI2" s="638"/>
      <c r="IMJ2" s="638"/>
      <c r="IMK2" s="638"/>
      <c r="IML2" s="638"/>
      <c r="IMM2" s="638"/>
      <c r="IMN2" s="638"/>
      <c r="IMO2" s="638"/>
      <c r="IMP2" s="638"/>
      <c r="IMQ2" s="638"/>
      <c r="IMR2" s="638"/>
      <c r="IMS2" s="638"/>
      <c r="IMT2" s="638"/>
      <c r="IMU2" s="638"/>
      <c r="IMV2" s="638"/>
      <c r="IMW2" s="638"/>
      <c r="IMX2" s="638"/>
      <c r="IMY2" s="638"/>
      <c r="IMZ2" s="638"/>
      <c r="INA2" s="638"/>
      <c r="INB2" s="638"/>
      <c r="INC2" s="638"/>
      <c r="IND2" s="638"/>
      <c r="INE2" s="638"/>
      <c r="INF2" s="638"/>
      <c r="ING2" s="638"/>
      <c r="INH2" s="638"/>
      <c r="INI2" s="638"/>
      <c r="INJ2" s="638"/>
      <c r="INK2" s="638"/>
      <c r="INL2" s="638"/>
      <c r="INM2" s="638"/>
      <c r="INN2" s="638"/>
      <c r="INO2" s="638"/>
      <c r="INP2" s="638"/>
      <c r="INQ2" s="638"/>
      <c r="INR2" s="638"/>
      <c r="INS2" s="638"/>
      <c r="INT2" s="638"/>
      <c r="INU2" s="638"/>
      <c r="INV2" s="638"/>
      <c r="INW2" s="638"/>
      <c r="INX2" s="638"/>
      <c r="INY2" s="638"/>
      <c r="INZ2" s="638"/>
      <c r="IOA2" s="638"/>
      <c r="IOB2" s="638"/>
      <c r="IOC2" s="638"/>
      <c r="IOD2" s="638"/>
      <c r="IOE2" s="638"/>
      <c r="IOF2" s="638"/>
      <c r="IOG2" s="638"/>
      <c r="IOH2" s="638"/>
      <c r="IOI2" s="638"/>
      <c r="IOJ2" s="638"/>
      <c r="IOK2" s="638"/>
      <c r="IOL2" s="638"/>
      <c r="IOM2" s="638"/>
      <c r="ION2" s="638"/>
      <c r="IOO2" s="638"/>
      <c r="IOP2" s="638"/>
      <c r="IOQ2" s="638"/>
      <c r="IOR2" s="638"/>
      <c r="IOS2" s="638"/>
      <c r="IOT2" s="638"/>
      <c r="IOU2" s="638"/>
      <c r="IOV2" s="638"/>
      <c r="IOW2" s="638"/>
      <c r="IOX2" s="638"/>
      <c r="IOY2" s="638"/>
      <c r="IOZ2" s="638"/>
      <c r="IPA2" s="638"/>
      <c r="IPB2" s="638"/>
      <c r="IPC2" s="638"/>
      <c r="IPD2" s="638"/>
      <c r="IPE2" s="638"/>
      <c r="IPF2" s="638"/>
      <c r="IPG2" s="638"/>
      <c r="IPH2" s="638"/>
      <c r="IPI2" s="638"/>
      <c r="IPJ2" s="638"/>
      <c r="IPK2" s="638"/>
      <c r="IPL2" s="638"/>
      <c r="IPM2" s="638"/>
      <c r="IPN2" s="638"/>
      <c r="IPO2" s="638"/>
      <c r="IPP2" s="638"/>
      <c r="IPQ2" s="638"/>
      <c r="IPR2" s="638"/>
      <c r="IPS2" s="638"/>
      <c r="IPT2" s="638"/>
      <c r="IPU2" s="638"/>
      <c r="IPV2" s="638"/>
      <c r="IPW2" s="638"/>
      <c r="IPX2" s="638"/>
      <c r="IPY2" s="638"/>
      <c r="IPZ2" s="638"/>
      <c r="IQA2" s="638"/>
      <c r="IQB2" s="638"/>
      <c r="IQC2" s="638"/>
      <c r="IQD2" s="638"/>
      <c r="IQE2" s="638"/>
      <c r="IQF2" s="638"/>
      <c r="IQG2" s="638"/>
      <c r="IQH2" s="638"/>
      <c r="IQI2" s="638"/>
      <c r="IQJ2" s="638"/>
      <c r="IQK2" s="638"/>
      <c r="IQL2" s="638"/>
      <c r="IQM2" s="638"/>
      <c r="IQN2" s="638"/>
      <c r="IQO2" s="638"/>
      <c r="IQP2" s="638"/>
      <c r="IQQ2" s="638"/>
      <c r="IQR2" s="638"/>
      <c r="IQS2" s="638"/>
      <c r="IQT2" s="638"/>
      <c r="IQU2" s="638"/>
      <c r="IQV2" s="638"/>
      <c r="IQW2" s="638"/>
      <c r="IQX2" s="638"/>
      <c r="IQY2" s="638"/>
      <c r="IQZ2" s="638"/>
      <c r="IRA2" s="638"/>
      <c r="IRB2" s="638"/>
      <c r="IRC2" s="638"/>
      <c r="IRD2" s="638"/>
      <c r="IRE2" s="638"/>
      <c r="IRF2" s="638"/>
      <c r="IRG2" s="638"/>
      <c r="IRH2" s="638"/>
      <c r="IRI2" s="638"/>
      <c r="IRJ2" s="638"/>
      <c r="IRK2" s="638"/>
      <c r="IRL2" s="638"/>
      <c r="IRM2" s="638"/>
      <c r="IRN2" s="638"/>
      <c r="IRO2" s="638"/>
      <c r="IRP2" s="638"/>
      <c r="IRQ2" s="638"/>
      <c r="IRR2" s="638"/>
      <c r="IRS2" s="638"/>
      <c r="IRT2" s="638"/>
      <c r="IRU2" s="638"/>
      <c r="IRV2" s="638"/>
      <c r="IRW2" s="638"/>
      <c r="IRX2" s="638"/>
      <c r="IRY2" s="638"/>
      <c r="IRZ2" s="638"/>
      <c r="ISA2" s="638"/>
      <c r="ISB2" s="638"/>
      <c r="ISC2" s="638"/>
      <c r="ISD2" s="638"/>
      <c r="ISE2" s="638"/>
      <c r="ISF2" s="638"/>
      <c r="ISG2" s="638"/>
      <c r="ISH2" s="638"/>
      <c r="ISI2" s="638"/>
      <c r="ISJ2" s="638"/>
      <c r="ISK2" s="638"/>
      <c r="ISL2" s="638"/>
      <c r="ISM2" s="638"/>
      <c r="ISN2" s="638"/>
      <c r="ISO2" s="638"/>
      <c r="ISP2" s="638"/>
      <c r="ISQ2" s="638"/>
      <c r="ISR2" s="638"/>
      <c r="ISS2" s="638"/>
      <c r="IST2" s="638"/>
      <c r="ISU2" s="638"/>
      <c r="ISV2" s="638"/>
      <c r="ISW2" s="638"/>
      <c r="ISX2" s="638"/>
      <c r="ISY2" s="638"/>
      <c r="ISZ2" s="638"/>
      <c r="ITA2" s="638"/>
      <c r="ITB2" s="638"/>
      <c r="ITC2" s="638"/>
      <c r="ITD2" s="638"/>
      <c r="ITE2" s="638"/>
      <c r="ITF2" s="638"/>
      <c r="ITG2" s="638"/>
      <c r="ITH2" s="638"/>
      <c r="ITI2" s="638"/>
      <c r="ITJ2" s="638"/>
      <c r="ITK2" s="638"/>
      <c r="ITL2" s="638"/>
      <c r="ITM2" s="638"/>
      <c r="ITN2" s="638"/>
      <c r="ITO2" s="638"/>
      <c r="ITP2" s="638"/>
      <c r="ITQ2" s="638"/>
      <c r="ITR2" s="638"/>
      <c r="ITS2" s="638"/>
      <c r="ITT2" s="638"/>
      <c r="ITU2" s="638"/>
      <c r="ITV2" s="638"/>
      <c r="ITW2" s="638"/>
      <c r="ITX2" s="638"/>
      <c r="ITY2" s="638"/>
      <c r="ITZ2" s="638"/>
      <c r="IUA2" s="638"/>
      <c r="IUB2" s="638"/>
      <c r="IUC2" s="638"/>
      <c r="IUD2" s="638"/>
      <c r="IUE2" s="638"/>
      <c r="IUF2" s="638"/>
      <c r="IUG2" s="638"/>
      <c r="IUH2" s="638"/>
      <c r="IUI2" s="638"/>
      <c r="IUJ2" s="638"/>
      <c r="IUK2" s="638"/>
      <c r="IUL2" s="638"/>
      <c r="IUM2" s="638"/>
      <c r="IUN2" s="638"/>
      <c r="IUO2" s="638"/>
      <c r="IUP2" s="638"/>
      <c r="IUQ2" s="638"/>
      <c r="IUR2" s="638"/>
      <c r="IUS2" s="638"/>
      <c r="IUT2" s="638"/>
      <c r="IUU2" s="638"/>
      <c r="IUV2" s="638"/>
      <c r="IUW2" s="638"/>
      <c r="IUX2" s="638"/>
      <c r="IUY2" s="638"/>
      <c r="IUZ2" s="638"/>
      <c r="IVA2" s="638"/>
      <c r="IVB2" s="638"/>
      <c r="IVC2" s="638"/>
      <c r="IVD2" s="638"/>
      <c r="IVE2" s="638"/>
      <c r="IVF2" s="638"/>
      <c r="IVG2" s="638"/>
      <c r="IVH2" s="638"/>
      <c r="IVI2" s="638"/>
      <c r="IVJ2" s="638"/>
      <c r="IVK2" s="638"/>
      <c r="IVL2" s="638"/>
      <c r="IVM2" s="638"/>
      <c r="IVN2" s="638"/>
      <c r="IVO2" s="638"/>
      <c r="IVP2" s="638"/>
      <c r="IVQ2" s="638"/>
      <c r="IVR2" s="638"/>
      <c r="IVS2" s="638"/>
      <c r="IVT2" s="638"/>
      <c r="IVU2" s="638"/>
      <c r="IVV2" s="638"/>
      <c r="IVW2" s="638"/>
      <c r="IVX2" s="638"/>
      <c r="IVY2" s="638"/>
      <c r="IVZ2" s="638"/>
      <c r="IWA2" s="638"/>
      <c r="IWB2" s="638"/>
      <c r="IWC2" s="638"/>
      <c r="IWD2" s="638"/>
      <c r="IWE2" s="638"/>
      <c r="IWF2" s="638"/>
      <c r="IWG2" s="638"/>
      <c r="IWH2" s="638"/>
      <c r="IWI2" s="638"/>
      <c r="IWJ2" s="638"/>
      <c r="IWK2" s="638"/>
      <c r="IWL2" s="638"/>
      <c r="IWM2" s="638"/>
      <c r="IWN2" s="638"/>
      <c r="IWO2" s="638"/>
      <c r="IWP2" s="638"/>
      <c r="IWQ2" s="638"/>
      <c r="IWR2" s="638"/>
      <c r="IWS2" s="638"/>
      <c r="IWT2" s="638"/>
      <c r="IWU2" s="638"/>
      <c r="IWV2" s="638"/>
      <c r="IWW2" s="638"/>
      <c r="IWX2" s="638"/>
      <c r="IWY2" s="638"/>
      <c r="IWZ2" s="638"/>
      <c r="IXA2" s="638"/>
      <c r="IXB2" s="638"/>
      <c r="IXC2" s="638"/>
      <c r="IXD2" s="638"/>
      <c r="IXE2" s="638"/>
      <c r="IXF2" s="638"/>
      <c r="IXG2" s="638"/>
      <c r="IXH2" s="638"/>
      <c r="IXI2" s="638"/>
      <c r="IXJ2" s="638"/>
      <c r="IXK2" s="638"/>
      <c r="IXL2" s="638"/>
      <c r="IXM2" s="638"/>
      <c r="IXN2" s="638"/>
      <c r="IXO2" s="638"/>
      <c r="IXP2" s="638"/>
      <c r="IXQ2" s="638"/>
      <c r="IXR2" s="638"/>
      <c r="IXS2" s="638"/>
      <c r="IXT2" s="638"/>
      <c r="IXU2" s="638"/>
      <c r="IXV2" s="638"/>
      <c r="IXW2" s="638"/>
      <c r="IXX2" s="638"/>
      <c r="IXY2" s="638"/>
      <c r="IXZ2" s="638"/>
      <c r="IYA2" s="638"/>
      <c r="IYB2" s="638"/>
      <c r="IYC2" s="638"/>
      <c r="IYD2" s="638"/>
      <c r="IYE2" s="638"/>
      <c r="IYF2" s="638"/>
      <c r="IYG2" s="638"/>
      <c r="IYH2" s="638"/>
      <c r="IYI2" s="638"/>
      <c r="IYJ2" s="638"/>
      <c r="IYK2" s="638"/>
      <c r="IYL2" s="638"/>
      <c r="IYM2" s="638"/>
      <c r="IYN2" s="638"/>
      <c r="IYO2" s="638"/>
      <c r="IYP2" s="638"/>
      <c r="IYQ2" s="638"/>
      <c r="IYR2" s="638"/>
      <c r="IYS2" s="638"/>
      <c r="IYT2" s="638"/>
      <c r="IYU2" s="638"/>
      <c r="IYV2" s="638"/>
      <c r="IYW2" s="638"/>
      <c r="IYX2" s="638"/>
      <c r="IYY2" s="638"/>
      <c r="IYZ2" s="638"/>
      <c r="IZA2" s="638"/>
      <c r="IZB2" s="638"/>
      <c r="IZC2" s="638"/>
      <c r="IZD2" s="638"/>
      <c r="IZE2" s="638"/>
      <c r="IZF2" s="638"/>
      <c r="IZG2" s="638"/>
      <c r="IZH2" s="638"/>
      <c r="IZI2" s="638"/>
      <c r="IZJ2" s="638"/>
      <c r="IZK2" s="638"/>
      <c r="IZL2" s="638"/>
      <c r="IZM2" s="638"/>
      <c r="IZN2" s="638"/>
      <c r="IZO2" s="638"/>
      <c r="IZP2" s="638"/>
      <c r="IZQ2" s="638"/>
      <c r="IZR2" s="638"/>
      <c r="IZS2" s="638"/>
      <c r="IZT2" s="638"/>
      <c r="IZU2" s="638"/>
      <c r="IZV2" s="638"/>
      <c r="IZW2" s="638"/>
      <c r="IZX2" s="638"/>
      <c r="IZY2" s="638"/>
      <c r="IZZ2" s="638"/>
      <c r="JAA2" s="638"/>
      <c r="JAB2" s="638"/>
      <c r="JAC2" s="638"/>
      <c r="JAD2" s="638"/>
      <c r="JAE2" s="638"/>
      <c r="JAF2" s="638"/>
      <c r="JAG2" s="638"/>
      <c r="JAH2" s="638"/>
      <c r="JAI2" s="638"/>
      <c r="JAJ2" s="638"/>
      <c r="JAK2" s="638"/>
      <c r="JAL2" s="638"/>
      <c r="JAM2" s="638"/>
      <c r="JAN2" s="638"/>
      <c r="JAO2" s="638"/>
      <c r="JAP2" s="638"/>
      <c r="JAQ2" s="638"/>
      <c r="JAR2" s="638"/>
      <c r="JAS2" s="638"/>
      <c r="JAT2" s="638"/>
      <c r="JAU2" s="638"/>
      <c r="JAV2" s="638"/>
      <c r="JAW2" s="638"/>
      <c r="JAX2" s="638"/>
      <c r="JAY2" s="638"/>
      <c r="JAZ2" s="638"/>
      <c r="JBA2" s="638"/>
      <c r="JBB2" s="638"/>
      <c r="JBC2" s="638"/>
      <c r="JBD2" s="638"/>
      <c r="JBE2" s="638"/>
      <c r="JBF2" s="638"/>
      <c r="JBG2" s="638"/>
      <c r="JBH2" s="638"/>
      <c r="JBI2" s="638"/>
      <c r="JBJ2" s="638"/>
      <c r="JBK2" s="638"/>
      <c r="JBL2" s="638"/>
      <c r="JBM2" s="638"/>
      <c r="JBN2" s="638"/>
      <c r="JBO2" s="638"/>
      <c r="JBP2" s="638"/>
      <c r="JBQ2" s="638"/>
      <c r="JBR2" s="638"/>
      <c r="JBS2" s="638"/>
      <c r="JBT2" s="638"/>
      <c r="JBU2" s="638"/>
      <c r="JBV2" s="638"/>
      <c r="JBW2" s="638"/>
      <c r="JBX2" s="638"/>
      <c r="JBY2" s="638"/>
      <c r="JBZ2" s="638"/>
      <c r="JCA2" s="638"/>
      <c r="JCB2" s="638"/>
      <c r="JCC2" s="638"/>
      <c r="JCD2" s="638"/>
      <c r="JCE2" s="638"/>
      <c r="JCF2" s="638"/>
      <c r="JCG2" s="638"/>
      <c r="JCH2" s="638"/>
      <c r="JCI2" s="638"/>
      <c r="JCJ2" s="638"/>
      <c r="JCK2" s="638"/>
      <c r="JCL2" s="638"/>
      <c r="JCM2" s="638"/>
      <c r="JCN2" s="638"/>
      <c r="JCO2" s="638"/>
      <c r="JCP2" s="638"/>
      <c r="JCQ2" s="638"/>
      <c r="JCR2" s="638"/>
      <c r="JCS2" s="638"/>
      <c r="JCT2" s="638"/>
      <c r="JCU2" s="638"/>
      <c r="JCV2" s="638"/>
      <c r="JCW2" s="638"/>
      <c r="JCX2" s="638"/>
      <c r="JCY2" s="638"/>
      <c r="JCZ2" s="638"/>
      <c r="JDA2" s="638"/>
      <c r="JDB2" s="638"/>
      <c r="JDC2" s="638"/>
      <c r="JDD2" s="638"/>
      <c r="JDE2" s="638"/>
      <c r="JDF2" s="638"/>
      <c r="JDG2" s="638"/>
      <c r="JDH2" s="638"/>
      <c r="JDI2" s="638"/>
      <c r="JDJ2" s="638"/>
      <c r="JDK2" s="638"/>
      <c r="JDL2" s="638"/>
      <c r="JDM2" s="638"/>
      <c r="JDN2" s="638"/>
      <c r="JDO2" s="638"/>
      <c r="JDP2" s="638"/>
      <c r="JDQ2" s="638"/>
      <c r="JDR2" s="638"/>
      <c r="JDS2" s="638"/>
      <c r="JDT2" s="638"/>
      <c r="JDU2" s="638"/>
      <c r="JDV2" s="638"/>
      <c r="JDW2" s="638"/>
      <c r="JDX2" s="638"/>
      <c r="JDY2" s="638"/>
      <c r="JDZ2" s="638"/>
      <c r="JEA2" s="638"/>
      <c r="JEB2" s="638"/>
      <c r="JEC2" s="638"/>
      <c r="JED2" s="638"/>
      <c r="JEE2" s="638"/>
      <c r="JEF2" s="638"/>
      <c r="JEG2" s="638"/>
      <c r="JEH2" s="638"/>
      <c r="JEI2" s="638"/>
      <c r="JEJ2" s="638"/>
      <c r="JEK2" s="638"/>
      <c r="JEL2" s="638"/>
      <c r="JEM2" s="638"/>
      <c r="JEN2" s="638"/>
      <c r="JEO2" s="638"/>
      <c r="JEP2" s="638"/>
      <c r="JEQ2" s="638"/>
      <c r="JER2" s="638"/>
      <c r="JES2" s="638"/>
      <c r="JET2" s="638"/>
      <c r="JEU2" s="638"/>
      <c r="JEV2" s="638"/>
      <c r="JEW2" s="638"/>
      <c r="JEX2" s="638"/>
      <c r="JEY2" s="638"/>
      <c r="JEZ2" s="638"/>
      <c r="JFA2" s="638"/>
      <c r="JFB2" s="638"/>
      <c r="JFC2" s="638"/>
      <c r="JFD2" s="638"/>
      <c r="JFE2" s="638"/>
      <c r="JFF2" s="638"/>
      <c r="JFG2" s="638"/>
      <c r="JFH2" s="638"/>
      <c r="JFI2" s="638"/>
      <c r="JFJ2" s="638"/>
      <c r="JFK2" s="638"/>
      <c r="JFL2" s="638"/>
      <c r="JFM2" s="638"/>
      <c r="JFN2" s="638"/>
      <c r="JFO2" s="638"/>
      <c r="JFP2" s="638"/>
      <c r="JFQ2" s="638"/>
      <c r="JFR2" s="638"/>
      <c r="JFS2" s="638"/>
      <c r="JFT2" s="638"/>
      <c r="JFU2" s="638"/>
      <c r="JFV2" s="638"/>
      <c r="JFW2" s="638"/>
      <c r="JFX2" s="638"/>
      <c r="JFY2" s="638"/>
      <c r="JFZ2" s="638"/>
      <c r="JGA2" s="638"/>
      <c r="JGB2" s="638"/>
      <c r="JGC2" s="638"/>
      <c r="JGD2" s="638"/>
      <c r="JGE2" s="638"/>
      <c r="JGF2" s="638"/>
      <c r="JGG2" s="638"/>
      <c r="JGH2" s="638"/>
      <c r="JGI2" s="638"/>
      <c r="JGJ2" s="638"/>
      <c r="JGK2" s="638"/>
      <c r="JGL2" s="638"/>
      <c r="JGM2" s="638"/>
      <c r="JGN2" s="638"/>
      <c r="JGO2" s="638"/>
      <c r="JGP2" s="638"/>
      <c r="JGQ2" s="638"/>
      <c r="JGR2" s="638"/>
      <c r="JGS2" s="638"/>
      <c r="JGT2" s="638"/>
      <c r="JGU2" s="638"/>
      <c r="JGV2" s="638"/>
      <c r="JGW2" s="638"/>
      <c r="JGX2" s="638"/>
      <c r="JGY2" s="638"/>
      <c r="JGZ2" s="638"/>
      <c r="JHA2" s="638"/>
      <c r="JHB2" s="638"/>
      <c r="JHC2" s="638"/>
      <c r="JHD2" s="638"/>
      <c r="JHE2" s="638"/>
      <c r="JHF2" s="638"/>
      <c r="JHG2" s="638"/>
      <c r="JHH2" s="638"/>
      <c r="JHI2" s="638"/>
      <c r="JHJ2" s="638"/>
      <c r="JHK2" s="638"/>
      <c r="JHL2" s="638"/>
      <c r="JHM2" s="638"/>
      <c r="JHN2" s="638"/>
      <c r="JHO2" s="638"/>
      <c r="JHP2" s="638"/>
      <c r="JHQ2" s="638"/>
      <c r="JHR2" s="638"/>
      <c r="JHS2" s="638"/>
      <c r="JHT2" s="638"/>
      <c r="JHU2" s="638"/>
      <c r="JHV2" s="638"/>
      <c r="JHW2" s="638"/>
      <c r="JHX2" s="638"/>
      <c r="JHY2" s="638"/>
      <c r="JHZ2" s="638"/>
      <c r="JIA2" s="638"/>
      <c r="JIB2" s="638"/>
      <c r="JIC2" s="638"/>
      <c r="JID2" s="638"/>
      <c r="JIE2" s="638"/>
      <c r="JIF2" s="638"/>
      <c r="JIG2" s="638"/>
      <c r="JIH2" s="638"/>
      <c r="JII2" s="638"/>
      <c r="JIJ2" s="638"/>
      <c r="JIK2" s="638"/>
      <c r="JIL2" s="638"/>
      <c r="JIM2" s="638"/>
      <c r="JIN2" s="638"/>
      <c r="JIO2" s="638"/>
      <c r="JIP2" s="638"/>
      <c r="JIQ2" s="638"/>
      <c r="JIR2" s="638"/>
      <c r="JIS2" s="638"/>
      <c r="JIT2" s="638"/>
      <c r="JIU2" s="638"/>
      <c r="JIV2" s="638"/>
      <c r="JIW2" s="638"/>
      <c r="JIX2" s="638"/>
      <c r="JIY2" s="638"/>
      <c r="JIZ2" s="638"/>
      <c r="JJA2" s="638"/>
      <c r="JJB2" s="638"/>
      <c r="JJC2" s="638"/>
      <c r="JJD2" s="638"/>
      <c r="JJE2" s="638"/>
      <c r="JJF2" s="638"/>
      <c r="JJG2" s="638"/>
      <c r="JJH2" s="638"/>
      <c r="JJI2" s="638"/>
      <c r="JJJ2" s="638"/>
      <c r="JJK2" s="638"/>
      <c r="JJL2" s="638"/>
      <c r="JJM2" s="638"/>
      <c r="JJN2" s="638"/>
      <c r="JJO2" s="638"/>
      <c r="JJP2" s="638"/>
      <c r="JJQ2" s="638"/>
      <c r="JJR2" s="638"/>
      <c r="JJS2" s="638"/>
      <c r="JJT2" s="638"/>
      <c r="JJU2" s="638"/>
      <c r="JJV2" s="638"/>
      <c r="JJW2" s="638"/>
      <c r="JJX2" s="638"/>
      <c r="JJY2" s="638"/>
      <c r="JJZ2" s="638"/>
      <c r="JKA2" s="638"/>
      <c r="JKB2" s="638"/>
      <c r="JKC2" s="638"/>
      <c r="JKD2" s="638"/>
      <c r="JKE2" s="638"/>
      <c r="JKF2" s="638"/>
      <c r="JKG2" s="638"/>
      <c r="JKH2" s="638"/>
      <c r="JKI2" s="638"/>
      <c r="JKJ2" s="638"/>
      <c r="JKK2" s="638"/>
      <c r="JKL2" s="638"/>
      <c r="JKM2" s="638"/>
      <c r="JKN2" s="638"/>
      <c r="JKO2" s="638"/>
      <c r="JKP2" s="638"/>
      <c r="JKQ2" s="638"/>
      <c r="JKR2" s="638"/>
      <c r="JKS2" s="638"/>
      <c r="JKT2" s="638"/>
      <c r="JKU2" s="638"/>
      <c r="JKV2" s="638"/>
      <c r="JKW2" s="638"/>
      <c r="JKX2" s="638"/>
      <c r="JKY2" s="638"/>
      <c r="JKZ2" s="638"/>
      <c r="JLA2" s="638"/>
      <c r="JLB2" s="638"/>
      <c r="JLC2" s="638"/>
      <c r="JLD2" s="638"/>
      <c r="JLE2" s="638"/>
      <c r="JLF2" s="638"/>
      <c r="JLG2" s="638"/>
      <c r="JLH2" s="638"/>
      <c r="JLI2" s="638"/>
      <c r="JLJ2" s="638"/>
      <c r="JLK2" s="638"/>
      <c r="JLL2" s="638"/>
      <c r="JLM2" s="638"/>
      <c r="JLN2" s="638"/>
      <c r="JLO2" s="638"/>
      <c r="JLP2" s="638"/>
      <c r="JLQ2" s="638"/>
      <c r="JLR2" s="638"/>
      <c r="JLS2" s="638"/>
      <c r="JLT2" s="638"/>
      <c r="JLU2" s="638"/>
      <c r="JLV2" s="638"/>
      <c r="JLW2" s="638"/>
      <c r="JLX2" s="638"/>
      <c r="JLY2" s="638"/>
      <c r="JLZ2" s="638"/>
      <c r="JMA2" s="638"/>
      <c r="JMB2" s="638"/>
      <c r="JMC2" s="638"/>
      <c r="JMD2" s="638"/>
      <c r="JME2" s="638"/>
      <c r="JMF2" s="638"/>
      <c r="JMG2" s="638"/>
      <c r="JMH2" s="638"/>
      <c r="JMI2" s="638"/>
      <c r="JMJ2" s="638"/>
      <c r="JMK2" s="638"/>
      <c r="JML2" s="638"/>
      <c r="JMM2" s="638"/>
      <c r="JMN2" s="638"/>
      <c r="JMO2" s="638"/>
      <c r="JMP2" s="638"/>
      <c r="JMQ2" s="638"/>
      <c r="JMR2" s="638"/>
      <c r="JMS2" s="638"/>
      <c r="JMT2" s="638"/>
      <c r="JMU2" s="638"/>
      <c r="JMV2" s="638"/>
      <c r="JMW2" s="638"/>
      <c r="JMX2" s="638"/>
      <c r="JMY2" s="638"/>
      <c r="JMZ2" s="638"/>
      <c r="JNA2" s="638"/>
      <c r="JNB2" s="638"/>
      <c r="JNC2" s="638"/>
      <c r="JND2" s="638"/>
      <c r="JNE2" s="638"/>
      <c r="JNF2" s="638"/>
      <c r="JNG2" s="638"/>
      <c r="JNH2" s="638"/>
      <c r="JNI2" s="638"/>
      <c r="JNJ2" s="638"/>
      <c r="JNK2" s="638"/>
      <c r="JNL2" s="638"/>
      <c r="JNM2" s="638"/>
      <c r="JNN2" s="638"/>
      <c r="JNO2" s="638"/>
      <c r="JNP2" s="638"/>
      <c r="JNQ2" s="638"/>
      <c r="JNR2" s="638"/>
      <c r="JNS2" s="638"/>
      <c r="JNT2" s="638"/>
      <c r="JNU2" s="638"/>
      <c r="JNV2" s="638"/>
      <c r="JNW2" s="638"/>
      <c r="JNX2" s="638"/>
      <c r="JNY2" s="638"/>
      <c r="JNZ2" s="638"/>
      <c r="JOA2" s="638"/>
      <c r="JOB2" s="638"/>
      <c r="JOC2" s="638"/>
      <c r="JOD2" s="638"/>
      <c r="JOE2" s="638"/>
      <c r="JOF2" s="638"/>
      <c r="JOG2" s="638"/>
      <c r="JOH2" s="638"/>
      <c r="JOI2" s="638"/>
      <c r="JOJ2" s="638"/>
      <c r="JOK2" s="638"/>
      <c r="JOL2" s="638"/>
      <c r="JOM2" s="638"/>
      <c r="JON2" s="638"/>
      <c r="JOO2" s="638"/>
      <c r="JOP2" s="638"/>
      <c r="JOQ2" s="638"/>
      <c r="JOR2" s="638"/>
      <c r="JOS2" s="638"/>
      <c r="JOT2" s="638"/>
      <c r="JOU2" s="638"/>
      <c r="JOV2" s="638"/>
      <c r="JOW2" s="638"/>
      <c r="JOX2" s="638"/>
      <c r="JOY2" s="638"/>
      <c r="JOZ2" s="638"/>
      <c r="JPA2" s="638"/>
      <c r="JPB2" s="638"/>
      <c r="JPC2" s="638"/>
      <c r="JPD2" s="638"/>
      <c r="JPE2" s="638"/>
      <c r="JPF2" s="638"/>
      <c r="JPG2" s="638"/>
      <c r="JPH2" s="638"/>
      <c r="JPI2" s="638"/>
      <c r="JPJ2" s="638"/>
      <c r="JPK2" s="638"/>
      <c r="JPL2" s="638"/>
      <c r="JPM2" s="638"/>
      <c r="JPN2" s="638"/>
      <c r="JPO2" s="638"/>
      <c r="JPP2" s="638"/>
      <c r="JPQ2" s="638"/>
      <c r="JPR2" s="638"/>
      <c r="JPS2" s="638"/>
      <c r="JPT2" s="638"/>
      <c r="JPU2" s="638"/>
      <c r="JPV2" s="638"/>
      <c r="JPW2" s="638"/>
      <c r="JPX2" s="638"/>
      <c r="JPY2" s="638"/>
      <c r="JPZ2" s="638"/>
      <c r="JQA2" s="638"/>
      <c r="JQB2" s="638"/>
      <c r="JQC2" s="638"/>
      <c r="JQD2" s="638"/>
      <c r="JQE2" s="638"/>
      <c r="JQF2" s="638"/>
      <c r="JQG2" s="638"/>
      <c r="JQH2" s="638"/>
      <c r="JQI2" s="638"/>
      <c r="JQJ2" s="638"/>
      <c r="JQK2" s="638"/>
      <c r="JQL2" s="638"/>
      <c r="JQM2" s="638"/>
      <c r="JQN2" s="638"/>
      <c r="JQO2" s="638"/>
      <c r="JQP2" s="638"/>
      <c r="JQQ2" s="638"/>
      <c r="JQR2" s="638"/>
      <c r="JQS2" s="638"/>
      <c r="JQT2" s="638"/>
      <c r="JQU2" s="638"/>
      <c r="JQV2" s="638"/>
      <c r="JQW2" s="638"/>
      <c r="JQX2" s="638"/>
      <c r="JQY2" s="638"/>
      <c r="JQZ2" s="638"/>
      <c r="JRA2" s="638"/>
      <c r="JRB2" s="638"/>
      <c r="JRC2" s="638"/>
      <c r="JRD2" s="638"/>
      <c r="JRE2" s="638"/>
      <c r="JRF2" s="638"/>
      <c r="JRG2" s="638"/>
      <c r="JRH2" s="638"/>
      <c r="JRI2" s="638"/>
      <c r="JRJ2" s="638"/>
      <c r="JRK2" s="638"/>
      <c r="JRL2" s="638"/>
      <c r="JRM2" s="638"/>
      <c r="JRN2" s="638"/>
      <c r="JRO2" s="638"/>
      <c r="JRP2" s="638"/>
      <c r="JRQ2" s="638"/>
      <c r="JRR2" s="638"/>
      <c r="JRS2" s="638"/>
      <c r="JRT2" s="638"/>
      <c r="JRU2" s="638"/>
      <c r="JRV2" s="638"/>
      <c r="JRW2" s="638"/>
      <c r="JRX2" s="638"/>
      <c r="JRY2" s="638"/>
      <c r="JRZ2" s="638"/>
      <c r="JSA2" s="638"/>
      <c r="JSB2" s="638"/>
      <c r="JSC2" s="638"/>
      <c r="JSD2" s="638"/>
      <c r="JSE2" s="638"/>
      <c r="JSF2" s="638"/>
      <c r="JSG2" s="638"/>
      <c r="JSH2" s="638"/>
      <c r="JSI2" s="638"/>
      <c r="JSJ2" s="638"/>
      <c r="JSK2" s="638"/>
      <c r="JSL2" s="638"/>
      <c r="JSM2" s="638"/>
      <c r="JSN2" s="638"/>
      <c r="JSO2" s="638"/>
      <c r="JSP2" s="638"/>
      <c r="JSQ2" s="638"/>
      <c r="JSR2" s="638"/>
      <c r="JSS2" s="638"/>
      <c r="JST2" s="638"/>
      <c r="JSU2" s="638"/>
      <c r="JSV2" s="638"/>
      <c r="JSW2" s="638"/>
      <c r="JSX2" s="638"/>
      <c r="JSY2" s="638"/>
      <c r="JSZ2" s="638"/>
      <c r="JTA2" s="638"/>
      <c r="JTB2" s="638"/>
      <c r="JTC2" s="638"/>
      <c r="JTD2" s="638"/>
      <c r="JTE2" s="638"/>
      <c r="JTF2" s="638"/>
      <c r="JTG2" s="638"/>
      <c r="JTH2" s="638"/>
      <c r="JTI2" s="638"/>
      <c r="JTJ2" s="638"/>
      <c r="JTK2" s="638"/>
      <c r="JTL2" s="638"/>
      <c r="JTM2" s="638"/>
      <c r="JTN2" s="638"/>
      <c r="JTO2" s="638"/>
      <c r="JTP2" s="638"/>
      <c r="JTQ2" s="638"/>
      <c r="JTR2" s="638"/>
      <c r="JTS2" s="638"/>
      <c r="JTT2" s="638"/>
      <c r="JTU2" s="638"/>
      <c r="JTV2" s="638"/>
      <c r="JTW2" s="638"/>
      <c r="JTX2" s="638"/>
      <c r="JTY2" s="638"/>
      <c r="JTZ2" s="638"/>
      <c r="JUA2" s="638"/>
      <c r="JUB2" s="638"/>
      <c r="JUC2" s="638"/>
      <c r="JUD2" s="638"/>
      <c r="JUE2" s="638"/>
      <c r="JUF2" s="638"/>
      <c r="JUG2" s="638"/>
      <c r="JUH2" s="638"/>
      <c r="JUI2" s="638"/>
      <c r="JUJ2" s="638"/>
      <c r="JUK2" s="638"/>
      <c r="JUL2" s="638"/>
      <c r="JUM2" s="638"/>
      <c r="JUN2" s="638"/>
      <c r="JUO2" s="638"/>
      <c r="JUP2" s="638"/>
      <c r="JUQ2" s="638"/>
      <c r="JUR2" s="638"/>
      <c r="JUS2" s="638"/>
      <c r="JUT2" s="638"/>
      <c r="JUU2" s="638"/>
      <c r="JUV2" s="638"/>
      <c r="JUW2" s="638"/>
      <c r="JUX2" s="638"/>
      <c r="JUY2" s="638"/>
      <c r="JUZ2" s="638"/>
      <c r="JVA2" s="638"/>
      <c r="JVB2" s="638"/>
      <c r="JVC2" s="638"/>
      <c r="JVD2" s="638"/>
      <c r="JVE2" s="638"/>
      <c r="JVF2" s="638"/>
      <c r="JVG2" s="638"/>
      <c r="JVH2" s="638"/>
      <c r="JVI2" s="638"/>
      <c r="JVJ2" s="638"/>
      <c r="JVK2" s="638"/>
      <c r="JVL2" s="638"/>
      <c r="JVM2" s="638"/>
      <c r="JVN2" s="638"/>
      <c r="JVO2" s="638"/>
      <c r="JVP2" s="638"/>
      <c r="JVQ2" s="638"/>
      <c r="JVR2" s="638"/>
      <c r="JVS2" s="638"/>
      <c r="JVT2" s="638"/>
      <c r="JVU2" s="638"/>
      <c r="JVV2" s="638"/>
      <c r="JVW2" s="638"/>
      <c r="JVX2" s="638"/>
      <c r="JVY2" s="638"/>
      <c r="JVZ2" s="638"/>
      <c r="JWA2" s="638"/>
      <c r="JWB2" s="638"/>
      <c r="JWC2" s="638"/>
      <c r="JWD2" s="638"/>
      <c r="JWE2" s="638"/>
      <c r="JWF2" s="638"/>
      <c r="JWG2" s="638"/>
      <c r="JWH2" s="638"/>
      <c r="JWI2" s="638"/>
      <c r="JWJ2" s="638"/>
      <c r="JWK2" s="638"/>
      <c r="JWL2" s="638"/>
      <c r="JWM2" s="638"/>
      <c r="JWN2" s="638"/>
      <c r="JWO2" s="638"/>
      <c r="JWP2" s="638"/>
      <c r="JWQ2" s="638"/>
      <c r="JWR2" s="638"/>
      <c r="JWS2" s="638"/>
      <c r="JWT2" s="638"/>
      <c r="JWU2" s="638"/>
      <c r="JWV2" s="638"/>
      <c r="JWW2" s="638"/>
      <c r="JWX2" s="638"/>
      <c r="JWY2" s="638"/>
      <c r="JWZ2" s="638"/>
      <c r="JXA2" s="638"/>
      <c r="JXB2" s="638"/>
      <c r="JXC2" s="638"/>
      <c r="JXD2" s="638"/>
      <c r="JXE2" s="638"/>
      <c r="JXF2" s="638"/>
      <c r="JXG2" s="638"/>
      <c r="JXH2" s="638"/>
      <c r="JXI2" s="638"/>
      <c r="JXJ2" s="638"/>
      <c r="JXK2" s="638"/>
      <c r="JXL2" s="638"/>
      <c r="JXM2" s="638"/>
      <c r="JXN2" s="638"/>
      <c r="JXO2" s="638"/>
      <c r="JXP2" s="638"/>
      <c r="JXQ2" s="638"/>
      <c r="JXR2" s="638"/>
      <c r="JXS2" s="638"/>
      <c r="JXT2" s="638"/>
      <c r="JXU2" s="638"/>
      <c r="JXV2" s="638"/>
      <c r="JXW2" s="638"/>
      <c r="JXX2" s="638"/>
      <c r="JXY2" s="638"/>
      <c r="JXZ2" s="638"/>
      <c r="JYA2" s="638"/>
      <c r="JYB2" s="638"/>
      <c r="JYC2" s="638"/>
      <c r="JYD2" s="638"/>
      <c r="JYE2" s="638"/>
      <c r="JYF2" s="638"/>
      <c r="JYG2" s="638"/>
      <c r="JYH2" s="638"/>
      <c r="JYI2" s="638"/>
      <c r="JYJ2" s="638"/>
      <c r="JYK2" s="638"/>
      <c r="JYL2" s="638"/>
      <c r="JYM2" s="638"/>
      <c r="JYN2" s="638"/>
      <c r="JYO2" s="638"/>
      <c r="JYP2" s="638"/>
      <c r="JYQ2" s="638"/>
      <c r="JYR2" s="638"/>
      <c r="JYS2" s="638"/>
      <c r="JYT2" s="638"/>
      <c r="JYU2" s="638"/>
      <c r="JYV2" s="638"/>
      <c r="JYW2" s="638"/>
      <c r="JYX2" s="638"/>
      <c r="JYY2" s="638"/>
      <c r="JYZ2" s="638"/>
      <c r="JZA2" s="638"/>
      <c r="JZB2" s="638"/>
      <c r="JZC2" s="638"/>
      <c r="JZD2" s="638"/>
      <c r="JZE2" s="638"/>
      <c r="JZF2" s="638"/>
      <c r="JZG2" s="638"/>
      <c r="JZH2" s="638"/>
      <c r="JZI2" s="638"/>
      <c r="JZJ2" s="638"/>
      <c r="JZK2" s="638"/>
      <c r="JZL2" s="638"/>
      <c r="JZM2" s="638"/>
      <c r="JZN2" s="638"/>
      <c r="JZO2" s="638"/>
      <c r="JZP2" s="638"/>
      <c r="JZQ2" s="638"/>
      <c r="JZR2" s="638"/>
      <c r="JZS2" s="638"/>
      <c r="JZT2" s="638"/>
      <c r="JZU2" s="638"/>
      <c r="JZV2" s="638"/>
      <c r="JZW2" s="638"/>
      <c r="JZX2" s="638"/>
      <c r="JZY2" s="638"/>
      <c r="JZZ2" s="638"/>
      <c r="KAA2" s="638"/>
      <c r="KAB2" s="638"/>
      <c r="KAC2" s="638"/>
      <c r="KAD2" s="638"/>
      <c r="KAE2" s="638"/>
      <c r="KAF2" s="638"/>
      <c r="KAG2" s="638"/>
      <c r="KAH2" s="638"/>
      <c r="KAI2" s="638"/>
      <c r="KAJ2" s="638"/>
      <c r="KAK2" s="638"/>
      <c r="KAL2" s="638"/>
      <c r="KAM2" s="638"/>
      <c r="KAN2" s="638"/>
      <c r="KAO2" s="638"/>
      <c r="KAP2" s="638"/>
      <c r="KAQ2" s="638"/>
      <c r="KAR2" s="638"/>
      <c r="KAS2" s="638"/>
      <c r="KAT2" s="638"/>
      <c r="KAU2" s="638"/>
      <c r="KAV2" s="638"/>
      <c r="KAW2" s="638"/>
      <c r="KAX2" s="638"/>
      <c r="KAY2" s="638"/>
      <c r="KAZ2" s="638"/>
      <c r="KBA2" s="638"/>
      <c r="KBB2" s="638"/>
      <c r="KBC2" s="638"/>
      <c r="KBD2" s="638"/>
      <c r="KBE2" s="638"/>
      <c r="KBF2" s="638"/>
      <c r="KBG2" s="638"/>
      <c r="KBH2" s="638"/>
      <c r="KBI2" s="638"/>
      <c r="KBJ2" s="638"/>
      <c r="KBK2" s="638"/>
      <c r="KBL2" s="638"/>
      <c r="KBM2" s="638"/>
      <c r="KBN2" s="638"/>
      <c r="KBO2" s="638"/>
      <c r="KBP2" s="638"/>
      <c r="KBQ2" s="638"/>
      <c r="KBR2" s="638"/>
      <c r="KBS2" s="638"/>
      <c r="KBT2" s="638"/>
      <c r="KBU2" s="638"/>
      <c r="KBV2" s="638"/>
      <c r="KBW2" s="638"/>
      <c r="KBX2" s="638"/>
      <c r="KBY2" s="638"/>
      <c r="KBZ2" s="638"/>
      <c r="KCA2" s="638"/>
      <c r="KCB2" s="638"/>
      <c r="KCC2" s="638"/>
      <c r="KCD2" s="638"/>
      <c r="KCE2" s="638"/>
      <c r="KCF2" s="638"/>
      <c r="KCG2" s="638"/>
      <c r="KCH2" s="638"/>
      <c r="KCI2" s="638"/>
      <c r="KCJ2" s="638"/>
      <c r="KCK2" s="638"/>
      <c r="KCL2" s="638"/>
      <c r="KCM2" s="638"/>
      <c r="KCN2" s="638"/>
      <c r="KCO2" s="638"/>
      <c r="KCP2" s="638"/>
      <c r="KCQ2" s="638"/>
      <c r="KCR2" s="638"/>
      <c r="KCS2" s="638"/>
      <c r="KCT2" s="638"/>
      <c r="KCU2" s="638"/>
      <c r="KCV2" s="638"/>
      <c r="KCW2" s="638"/>
      <c r="KCX2" s="638"/>
      <c r="KCY2" s="638"/>
      <c r="KCZ2" s="638"/>
      <c r="KDA2" s="638"/>
      <c r="KDB2" s="638"/>
      <c r="KDC2" s="638"/>
      <c r="KDD2" s="638"/>
      <c r="KDE2" s="638"/>
      <c r="KDF2" s="638"/>
      <c r="KDG2" s="638"/>
      <c r="KDH2" s="638"/>
      <c r="KDI2" s="638"/>
      <c r="KDJ2" s="638"/>
      <c r="KDK2" s="638"/>
      <c r="KDL2" s="638"/>
      <c r="KDM2" s="638"/>
      <c r="KDN2" s="638"/>
      <c r="KDO2" s="638"/>
      <c r="KDP2" s="638"/>
      <c r="KDQ2" s="638"/>
      <c r="KDR2" s="638"/>
      <c r="KDS2" s="638"/>
      <c r="KDT2" s="638"/>
      <c r="KDU2" s="638"/>
      <c r="KDV2" s="638"/>
      <c r="KDW2" s="638"/>
      <c r="KDX2" s="638"/>
      <c r="KDY2" s="638"/>
      <c r="KDZ2" s="638"/>
      <c r="KEA2" s="638"/>
      <c r="KEB2" s="638"/>
      <c r="KEC2" s="638"/>
      <c r="KED2" s="638"/>
      <c r="KEE2" s="638"/>
      <c r="KEF2" s="638"/>
      <c r="KEG2" s="638"/>
      <c r="KEH2" s="638"/>
      <c r="KEI2" s="638"/>
      <c r="KEJ2" s="638"/>
      <c r="KEK2" s="638"/>
      <c r="KEL2" s="638"/>
      <c r="KEM2" s="638"/>
      <c r="KEN2" s="638"/>
      <c r="KEO2" s="638"/>
      <c r="KEP2" s="638"/>
      <c r="KEQ2" s="638"/>
      <c r="KER2" s="638"/>
      <c r="KES2" s="638"/>
      <c r="KET2" s="638"/>
      <c r="KEU2" s="638"/>
      <c r="KEV2" s="638"/>
      <c r="KEW2" s="638"/>
      <c r="KEX2" s="638"/>
      <c r="KEY2" s="638"/>
      <c r="KEZ2" s="638"/>
      <c r="KFA2" s="638"/>
      <c r="KFB2" s="638"/>
      <c r="KFC2" s="638"/>
      <c r="KFD2" s="638"/>
      <c r="KFE2" s="638"/>
      <c r="KFF2" s="638"/>
      <c r="KFG2" s="638"/>
      <c r="KFH2" s="638"/>
      <c r="KFI2" s="638"/>
      <c r="KFJ2" s="638"/>
      <c r="KFK2" s="638"/>
      <c r="KFL2" s="638"/>
      <c r="KFM2" s="638"/>
      <c r="KFN2" s="638"/>
      <c r="KFO2" s="638"/>
      <c r="KFP2" s="638"/>
      <c r="KFQ2" s="638"/>
      <c r="KFR2" s="638"/>
      <c r="KFS2" s="638"/>
      <c r="KFT2" s="638"/>
      <c r="KFU2" s="638"/>
      <c r="KFV2" s="638"/>
      <c r="KFW2" s="638"/>
      <c r="KFX2" s="638"/>
      <c r="KFY2" s="638"/>
      <c r="KFZ2" s="638"/>
      <c r="KGA2" s="638"/>
      <c r="KGB2" s="638"/>
      <c r="KGC2" s="638"/>
      <c r="KGD2" s="638"/>
      <c r="KGE2" s="638"/>
      <c r="KGF2" s="638"/>
      <c r="KGG2" s="638"/>
      <c r="KGH2" s="638"/>
      <c r="KGI2" s="638"/>
      <c r="KGJ2" s="638"/>
      <c r="KGK2" s="638"/>
      <c r="KGL2" s="638"/>
      <c r="KGM2" s="638"/>
      <c r="KGN2" s="638"/>
      <c r="KGO2" s="638"/>
      <c r="KGP2" s="638"/>
      <c r="KGQ2" s="638"/>
      <c r="KGR2" s="638"/>
      <c r="KGS2" s="638"/>
      <c r="KGT2" s="638"/>
      <c r="KGU2" s="638"/>
      <c r="KGV2" s="638"/>
      <c r="KGW2" s="638"/>
      <c r="KGX2" s="638"/>
      <c r="KGY2" s="638"/>
      <c r="KGZ2" s="638"/>
      <c r="KHA2" s="638"/>
      <c r="KHB2" s="638"/>
      <c r="KHC2" s="638"/>
      <c r="KHD2" s="638"/>
      <c r="KHE2" s="638"/>
      <c r="KHF2" s="638"/>
      <c r="KHG2" s="638"/>
      <c r="KHH2" s="638"/>
      <c r="KHI2" s="638"/>
      <c r="KHJ2" s="638"/>
      <c r="KHK2" s="638"/>
      <c r="KHL2" s="638"/>
      <c r="KHM2" s="638"/>
      <c r="KHN2" s="638"/>
      <c r="KHO2" s="638"/>
      <c r="KHP2" s="638"/>
      <c r="KHQ2" s="638"/>
      <c r="KHR2" s="638"/>
      <c r="KHS2" s="638"/>
      <c r="KHT2" s="638"/>
      <c r="KHU2" s="638"/>
      <c r="KHV2" s="638"/>
      <c r="KHW2" s="638"/>
      <c r="KHX2" s="638"/>
      <c r="KHY2" s="638"/>
      <c r="KHZ2" s="638"/>
      <c r="KIA2" s="638"/>
      <c r="KIB2" s="638"/>
      <c r="KIC2" s="638"/>
      <c r="KID2" s="638"/>
      <c r="KIE2" s="638"/>
      <c r="KIF2" s="638"/>
      <c r="KIG2" s="638"/>
      <c r="KIH2" s="638"/>
      <c r="KII2" s="638"/>
      <c r="KIJ2" s="638"/>
      <c r="KIK2" s="638"/>
      <c r="KIL2" s="638"/>
      <c r="KIM2" s="638"/>
      <c r="KIN2" s="638"/>
      <c r="KIO2" s="638"/>
      <c r="KIP2" s="638"/>
      <c r="KIQ2" s="638"/>
      <c r="KIR2" s="638"/>
      <c r="KIS2" s="638"/>
      <c r="KIT2" s="638"/>
      <c r="KIU2" s="638"/>
      <c r="KIV2" s="638"/>
      <c r="KIW2" s="638"/>
      <c r="KIX2" s="638"/>
      <c r="KIY2" s="638"/>
      <c r="KIZ2" s="638"/>
      <c r="KJA2" s="638"/>
      <c r="KJB2" s="638"/>
      <c r="KJC2" s="638"/>
      <c r="KJD2" s="638"/>
      <c r="KJE2" s="638"/>
      <c r="KJF2" s="638"/>
      <c r="KJG2" s="638"/>
      <c r="KJH2" s="638"/>
      <c r="KJI2" s="638"/>
      <c r="KJJ2" s="638"/>
      <c r="KJK2" s="638"/>
      <c r="KJL2" s="638"/>
      <c r="KJM2" s="638"/>
      <c r="KJN2" s="638"/>
      <c r="KJO2" s="638"/>
      <c r="KJP2" s="638"/>
      <c r="KJQ2" s="638"/>
      <c r="KJR2" s="638"/>
      <c r="KJS2" s="638"/>
      <c r="KJT2" s="638"/>
      <c r="KJU2" s="638"/>
      <c r="KJV2" s="638"/>
      <c r="KJW2" s="638"/>
      <c r="KJX2" s="638"/>
      <c r="KJY2" s="638"/>
      <c r="KJZ2" s="638"/>
      <c r="KKA2" s="638"/>
      <c r="KKB2" s="638"/>
      <c r="KKC2" s="638"/>
      <c r="KKD2" s="638"/>
      <c r="KKE2" s="638"/>
      <c r="KKF2" s="638"/>
      <c r="KKG2" s="638"/>
      <c r="KKH2" s="638"/>
      <c r="KKI2" s="638"/>
      <c r="KKJ2" s="638"/>
      <c r="KKK2" s="638"/>
      <c r="KKL2" s="638"/>
      <c r="KKM2" s="638"/>
      <c r="KKN2" s="638"/>
      <c r="KKO2" s="638"/>
      <c r="KKP2" s="638"/>
      <c r="KKQ2" s="638"/>
      <c r="KKR2" s="638"/>
      <c r="KKS2" s="638"/>
      <c r="KKT2" s="638"/>
      <c r="KKU2" s="638"/>
      <c r="KKV2" s="638"/>
      <c r="KKW2" s="638"/>
      <c r="KKX2" s="638"/>
      <c r="KKY2" s="638"/>
      <c r="KKZ2" s="638"/>
      <c r="KLA2" s="638"/>
      <c r="KLB2" s="638"/>
      <c r="KLC2" s="638"/>
      <c r="KLD2" s="638"/>
      <c r="KLE2" s="638"/>
      <c r="KLF2" s="638"/>
      <c r="KLG2" s="638"/>
      <c r="KLH2" s="638"/>
      <c r="KLI2" s="638"/>
      <c r="KLJ2" s="638"/>
      <c r="KLK2" s="638"/>
      <c r="KLL2" s="638"/>
      <c r="KLM2" s="638"/>
      <c r="KLN2" s="638"/>
      <c r="KLO2" s="638"/>
      <c r="KLP2" s="638"/>
      <c r="KLQ2" s="638"/>
      <c r="KLR2" s="638"/>
      <c r="KLS2" s="638"/>
      <c r="KLT2" s="638"/>
      <c r="KLU2" s="638"/>
      <c r="KLV2" s="638"/>
      <c r="KLW2" s="638"/>
      <c r="KLX2" s="638"/>
      <c r="KLY2" s="638"/>
      <c r="KLZ2" s="638"/>
      <c r="KMA2" s="638"/>
      <c r="KMB2" s="638"/>
      <c r="KMC2" s="638"/>
      <c r="KMD2" s="638"/>
      <c r="KME2" s="638"/>
      <c r="KMF2" s="638"/>
      <c r="KMG2" s="638"/>
      <c r="KMH2" s="638"/>
      <c r="KMI2" s="638"/>
      <c r="KMJ2" s="638"/>
      <c r="KMK2" s="638"/>
      <c r="KML2" s="638"/>
      <c r="KMM2" s="638"/>
      <c r="KMN2" s="638"/>
      <c r="KMO2" s="638"/>
      <c r="KMP2" s="638"/>
      <c r="KMQ2" s="638"/>
      <c r="KMR2" s="638"/>
      <c r="KMS2" s="638"/>
      <c r="KMT2" s="638"/>
      <c r="KMU2" s="638"/>
      <c r="KMV2" s="638"/>
      <c r="KMW2" s="638"/>
      <c r="KMX2" s="638"/>
      <c r="KMY2" s="638"/>
      <c r="KMZ2" s="638"/>
      <c r="KNA2" s="638"/>
      <c r="KNB2" s="638"/>
      <c r="KNC2" s="638"/>
      <c r="KND2" s="638"/>
      <c r="KNE2" s="638"/>
      <c r="KNF2" s="638"/>
      <c r="KNG2" s="638"/>
      <c r="KNH2" s="638"/>
      <c r="KNI2" s="638"/>
      <c r="KNJ2" s="638"/>
      <c r="KNK2" s="638"/>
      <c r="KNL2" s="638"/>
      <c r="KNM2" s="638"/>
      <c r="KNN2" s="638"/>
      <c r="KNO2" s="638"/>
      <c r="KNP2" s="638"/>
      <c r="KNQ2" s="638"/>
      <c r="KNR2" s="638"/>
      <c r="KNS2" s="638"/>
      <c r="KNT2" s="638"/>
      <c r="KNU2" s="638"/>
      <c r="KNV2" s="638"/>
      <c r="KNW2" s="638"/>
      <c r="KNX2" s="638"/>
      <c r="KNY2" s="638"/>
      <c r="KNZ2" s="638"/>
      <c r="KOA2" s="638"/>
      <c r="KOB2" s="638"/>
      <c r="KOC2" s="638"/>
      <c r="KOD2" s="638"/>
      <c r="KOE2" s="638"/>
      <c r="KOF2" s="638"/>
      <c r="KOG2" s="638"/>
      <c r="KOH2" s="638"/>
      <c r="KOI2" s="638"/>
      <c r="KOJ2" s="638"/>
      <c r="KOK2" s="638"/>
      <c r="KOL2" s="638"/>
      <c r="KOM2" s="638"/>
      <c r="KON2" s="638"/>
      <c r="KOO2" s="638"/>
      <c r="KOP2" s="638"/>
      <c r="KOQ2" s="638"/>
      <c r="KOR2" s="638"/>
      <c r="KOS2" s="638"/>
      <c r="KOT2" s="638"/>
      <c r="KOU2" s="638"/>
      <c r="KOV2" s="638"/>
      <c r="KOW2" s="638"/>
      <c r="KOX2" s="638"/>
      <c r="KOY2" s="638"/>
      <c r="KOZ2" s="638"/>
      <c r="KPA2" s="638"/>
      <c r="KPB2" s="638"/>
      <c r="KPC2" s="638"/>
      <c r="KPD2" s="638"/>
      <c r="KPE2" s="638"/>
      <c r="KPF2" s="638"/>
      <c r="KPG2" s="638"/>
      <c r="KPH2" s="638"/>
      <c r="KPI2" s="638"/>
      <c r="KPJ2" s="638"/>
      <c r="KPK2" s="638"/>
      <c r="KPL2" s="638"/>
      <c r="KPM2" s="638"/>
      <c r="KPN2" s="638"/>
      <c r="KPO2" s="638"/>
      <c r="KPP2" s="638"/>
      <c r="KPQ2" s="638"/>
      <c r="KPR2" s="638"/>
      <c r="KPS2" s="638"/>
      <c r="KPT2" s="638"/>
      <c r="KPU2" s="638"/>
      <c r="KPV2" s="638"/>
      <c r="KPW2" s="638"/>
      <c r="KPX2" s="638"/>
      <c r="KPY2" s="638"/>
      <c r="KPZ2" s="638"/>
      <c r="KQA2" s="638"/>
      <c r="KQB2" s="638"/>
      <c r="KQC2" s="638"/>
      <c r="KQD2" s="638"/>
      <c r="KQE2" s="638"/>
      <c r="KQF2" s="638"/>
      <c r="KQG2" s="638"/>
      <c r="KQH2" s="638"/>
      <c r="KQI2" s="638"/>
      <c r="KQJ2" s="638"/>
      <c r="KQK2" s="638"/>
      <c r="KQL2" s="638"/>
      <c r="KQM2" s="638"/>
      <c r="KQN2" s="638"/>
      <c r="KQO2" s="638"/>
      <c r="KQP2" s="638"/>
      <c r="KQQ2" s="638"/>
      <c r="KQR2" s="638"/>
      <c r="KQS2" s="638"/>
      <c r="KQT2" s="638"/>
      <c r="KQU2" s="638"/>
      <c r="KQV2" s="638"/>
      <c r="KQW2" s="638"/>
      <c r="KQX2" s="638"/>
      <c r="KQY2" s="638"/>
      <c r="KQZ2" s="638"/>
      <c r="KRA2" s="638"/>
      <c r="KRB2" s="638"/>
      <c r="KRC2" s="638"/>
      <c r="KRD2" s="638"/>
      <c r="KRE2" s="638"/>
      <c r="KRF2" s="638"/>
      <c r="KRG2" s="638"/>
      <c r="KRH2" s="638"/>
      <c r="KRI2" s="638"/>
      <c r="KRJ2" s="638"/>
      <c r="KRK2" s="638"/>
      <c r="KRL2" s="638"/>
      <c r="KRM2" s="638"/>
      <c r="KRN2" s="638"/>
      <c r="KRO2" s="638"/>
      <c r="KRP2" s="638"/>
      <c r="KRQ2" s="638"/>
      <c r="KRR2" s="638"/>
      <c r="KRS2" s="638"/>
      <c r="KRT2" s="638"/>
      <c r="KRU2" s="638"/>
      <c r="KRV2" s="638"/>
      <c r="KRW2" s="638"/>
      <c r="KRX2" s="638"/>
      <c r="KRY2" s="638"/>
      <c r="KRZ2" s="638"/>
      <c r="KSA2" s="638"/>
      <c r="KSB2" s="638"/>
      <c r="KSC2" s="638"/>
      <c r="KSD2" s="638"/>
      <c r="KSE2" s="638"/>
      <c r="KSF2" s="638"/>
      <c r="KSG2" s="638"/>
      <c r="KSH2" s="638"/>
      <c r="KSI2" s="638"/>
      <c r="KSJ2" s="638"/>
      <c r="KSK2" s="638"/>
      <c r="KSL2" s="638"/>
      <c r="KSM2" s="638"/>
      <c r="KSN2" s="638"/>
      <c r="KSO2" s="638"/>
      <c r="KSP2" s="638"/>
      <c r="KSQ2" s="638"/>
      <c r="KSR2" s="638"/>
      <c r="KSS2" s="638"/>
      <c r="KST2" s="638"/>
      <c r="KSU2" s="638"/>
      <c r="KSV2" s="638"/>
      <c r="KSW2" s="638"/>
      <c r="KSX2" s="638"/>
      <c r="KSY2" s="638"/>
      <c r="KSZ2" s="638"/>
      <c r="KTA2" s="638"/>
      <c r="KTB2" s="638"/>
      <c r="KTC2" s="638"/>
      <c r="KTD2" s="638"/>
      <c r="KTE2" s="638"/>
      <c r="KTF2" s="638"/>
      <c r="KTG2" s="638"/>
      <c r="KTH2" s="638"/>
      <c r="KTI2" s="638"/>
      <c r="KTJ2" s="638"/>
      <c r="KTK2" s="638"/>
      <c r="KTL2" s="638"/>
      <c r="KTM2" s="638"/>
      <c r="KTN2" s="638"/>
      <c r="KTO2" s="638"/>
      <c r="KTP2" s="638"/>
      <c r="KTQ2" s="638"/>
      <c r="KTR2" s="638"/>
      <c r="KTS2" s="638"/>
      <c r="KTT2" s="638"/>
      <c r="KTU2" s="638"/>
      <c r="KTV2" s="638"/>
      <c r="KTW2" s="638"/>
      <c r="KTX2" s="638"/>
      <c r="KTY2" s="638"/>
      <c r="KTZ2" s="638"/>
      <c r="KUA2" s="638"/>
      <c r="KUB2" s="638"/>
      <c r="KUC2" s="638"/>
      <c r="KUD2" s="638"/>
      <c r="KUE2" s="638"/>
      <c r="KUF2" s="638"/>
      <c r="KUG2" s="638"/>
      <c r="KUH2" s="638"/>
      <c r="KUI2" s="638"/>
      <c r="KUJ2" s="638"/>
      <c r="KUK2" s="638"/>
      <c r="KUL2" s="638"/>
      <c r="KUM2" s="638"/>
      <c r="KUN2" s="638"/>
      <c r="KUO2" s="638"/>
      <c r="KUP2" s="638"/>
      <c r="KUQ2" s="638"/>
      <c r="KUR2" s="638"/>
      <c r="KUS2" s="638"/>
      <c r="KUT2" s="638"/>
      <c r="KUU2" s="638"/>
      <c r="KUV2" s="638"/>
      <c r="KUW2" s="638"/>
      <c r="KUX2" s="638"/>
      <c r="KUY2" s="638"/>
      <c r="KUZ2" s="638"/>
      <c r="KVA2" s="638"/>
      <c r="KVB2" s="638"/>
      <c r="KVC2" s="638"/>
      <c r="KVD2" s="638"/>
      <c r="KVE2" s="638"/>
      <c r="KVF2" s="638"/>
      <c r="KVG2" s="638"/>
      <c r="KVH2" s="638"/>
      <c r="KVI2" s="638"/>
      <c r="KVJ2" s="638"/>
      <c r="KVK2" s="638"/>
      <c r="KVL2" s="638"/>
      <c r="KVM2" s="638"/>
      <c r="KVN2" s="638"/>
      <c r="KVO2" s="638"/>
      <c r="KVP2" s="638"/>
      <c r="KVQ2" s="638"/>
      <c r="KVR2" s="638"/>
      <c r="KVS2" s="638"/>
      <c r="KVT2" s="638"/>
      <c r="KVU2" s="638"/>
      <c r="KVV2" s="638"/>
      <c r="KVW2" s="638"/>
      <c r="KVX2" s="638"/>
      <c r="KVY2" s="638"/>
      <c r="KVZ2" s="638"/>
      <c r="KWA2" s="638"/>
      <c r="KWB2" s="638"/>
      <c r="KWC2" s="638"/>
      <c r="KWD2" s="638"/>
      <c r="KWE2" s="638"/>
      <c r="KWF2" s="638"/>
      <c r="KWG2" s="638"/>
      <c r="KWH2" s="638"/>
      <c r="KWI2" s="638"/>
      <c r="KWJ2" s="638"/>
      <c r="KWK2" s="638"/>
      <c r="KWL2" s="638"/>
      <c r="KWM2" s="638"/>
      <c r="KWN2" s="638"/>
      <c r="KWO2" s="638"/>
      <c r="KWP2" s="638"/>
      <c r="KWQ2" s="638"/>
      <c r="KWR2" s="638"/>
      <c r="KWS2" s="638"/>
      <c r="KWT2" s="638"/>
      <c r="KWU2" s="638"/>
      <c r="KWV2" s="638"/>
      <c r="KWW2" s="638"/>
      <c r="KWX2" s="638"/>
      <c r="KWY2" s="638"/>
      <c r="KWZ2" s="638"/>
      <c r="KXA2" s="638"/>
      <c r="KXB2" s="638"/>
      <c r="KXC2" s="638"/>
      <c r="KXD2" s="638"/>
      <c r="KXE2" s="638"/>
      <c r="KXF2" s="638"/>
      <c r="KXG2" s="638"/>
      <c r="KXH2" s="638"/>
      <c r="KXI2" s="638"/>
      <c r="KXJ2" s="638"/>
      <c r="KXK2" s="638"/>
      <c r="KXL2" s="638"/>
      <c r="KXM2" s="638"/>
      <c r="KXN2" s="638"/>
      <c r="KXO2" s="638"/>
      <c r="KXP2" s="638"/>
      <c r="KXQ2" s="638"/>
      <c r="KXR2" s="638"/>
      <c r="KXS2" s="638"/>
      <c r="KXT2" s="638"/>
      <c r="KXU2" s="638"/>
      <c r="KXV2" s="638"/>
      <c r="KXW2" s="638"/>
      <c r="KXX2" s="638"/>
      <c r="KXY2" s="638"/>
      <c r="KXZ2" s="638"/>
      <c r="KYA2" s="638"/>
      <c r="KYB2" s="638"/>
      <c r="KYC2" s="638"/>
      <c r="KYD2" s="638"/>
      <c r="KYE2" s="638"/>
      <c r="KYF2" s="638"/>
      <c r="KYG2" s="638"/>
      <c r="KYH2" s="638"/>
      <c r="KYI2" s="638"/>
      <c r="KYJ2" s="638"/>
      <c r="KYK2" s="638"/>
      <c r="KYL2" s="638"/>
      <c r="KYM2" s="638"/>
      <c r="KYN2" s="638"/>
      <c r="KYO2" s="638"/>
      <c r="KYP2" s="638"/>
      <c r="KYQ2" s="638"/>
      <c r="KYR2" s="638"/>
      <c r="KYS2" s="638"/>
      <c r="KYT2" s="638"/>
      <c r="KYU2" s="638"/>
      <c r="KYV2" s="638"/>
      <c r="KYW2" s="638"/>
      <c r="KYX2" s="638"/>
      <c r="KYY2" s="638"/>
      <c r="KYZ2" s="638"/>
      <c r="KZA2" s="638"/>
      <c r="KZB2" s="638"/>
      <c r="KZC2" s="638"/>
      <c r="KZD2" s="638"/>
      <c r="KZE2" s="638"/>
      <c r="KZF2" s="638"/>
      <c r="KZG2" s="638"/>
      <c r="KZH2" s="638"/>
      <c r="KZI2" s="638"/>
      <c r="KZJ2" s="638"/>
      <c r="KZK2" s="638"/>
      <c r="KZL2" s="638"/>
      <c r="KZM2" s="638"/>
      <c r="KZN2" s="638"/>
      <c r="KZO2" s="638"/>
      <c r="KZP2" s="638"/>
      <c r="KZQ2" s="638"/>
      <c r="KZR2" s="638"/>
      <c r="KZS2" s="638"/>
      <c r="KZT2" s="638"/>
      <c r="KZU2" s="638"/>
      <c r="KZV2" s="638"/>
      <c r="KZW2" s="638"/>
      <c r="KZX2" s="638"/>
      <c r="KZY2" s="638"/>
      <c r="KZZ2" s="638"/>
      <c r="LAA2" s="638"/>
      <c r="LAB2" s="638"/>
      <c r="LAC2" s="638"/>
      <c r="LAD2" s="638"/>
      <c r="LAE2" s="638"/>
      <c r="LAF2" s="638"/>
      <c r="LAG2" s="638"/>
      <c r="LAH2" s="638"/>
      <c r="LAI2" s="638"/>
      <c r="LAJ2" s="638"/>
      <c r="LAK2" s="638"/>
      <c r="LAL2" s="638"/>
      <c r="LAM2" s="638"/>
      <c r="LAN2" s="638"/>
      <c r="LAO2" s="638"/>
      <c r="LAP2" s="638"/>
      <c r="LAQ2" s="638"/>
      <c r="LAR2" s="638"/>
      <c r="LAS2" s="638"/>
      <c r="LAT2" s="638"/>
      <c r="LAU2" s="638"/>
      <c r="LAV2" s="638"/>
      <c r="LAW2" s="638"/>
      <c r="LAX2" s="638"/>
      <c r="LAY2" s="638"/>
      <c r="LAZ2" s="638"/>
      <c r="LBA2" s="638"/>
      <c r="LBB2" s="638"/>
      <c r="LBC2" s="638"/>
      <c r="LBD2" s="638"/>
      <c r="LBE2" s="638"/>
      <c r="LBF2" s="638"/>
      <c r="LBG2" s="638"/>
      <c r="LBH2" s="638"/>
      <c r="LBI2" s="638"/>
      <c r="LBJ2" s="638"/>
      <c r="LBK2" s="638"/>
      <c r="LBL2" s="638"/>
      <c r="LBM2" s="638"/>
      <c r="LBN2" s="638"/>
      <c r="LBO2" s="638"/>
      <c r="LBP2" s="638"/>
      <c r="LBQ2" s="638"/>
      <c r="LBR2" s="638"/>
      <c r="LBS2" s="638"/>
      <c r="LBT2" s="638"/>
      <c r="LBU2" s="638"/>
      <c r="LBV2" s="638"/>
      <c r="LBW2" s="638"/>
      <c r="LBX2" s="638"/>
      <c r="LBY2" s="638"/>
      <c r="LBZ2" s="638"/>
      <c r="LCA2" s="638"/>
      <c r="LCB2" s="638"/>
      <c r="LCC2" s="638"/>
      <c r="LCD2" s="638"/>
      <c r="LCE2" s="638"/>
      <c r="LCF2" s="638"/>
      <c r="LCG2" s="638"/>
      <c r="LCH2" s="638"/>
      <c r="LCI2" s="638"/>
      <c r="LCJ2" s="638"/>
      <c r="LCK2" s="638"/>
      <c r="LCL2" s="638"/>
      <c r="LCM2" s="638"/>
      <c r="LCN2" s="638"/>
      <c r="LCO2" s="638"/>
      <c r="LCP2" s="638"/>
      <c r="LCQ2" s="638"/>
      <c r="LCR2" s="638"/>
      <c r="LCS2" s="638"/>
      <c r="LCT2" s="638"/>
      <c r="LCU2" s="638"/>
      <c r="LCV2" s="638"/>
      <c r="LCW2" s="638"/>
      <c r="LCX2" s="638"/>
      <c r="LCY2" s="638"/>
      <c r="LCZ2" s="638"/>
      <c r="LDA2" s="638"/>
      <c r="LDB2" s="638"/>
      <c r="LDC2" s="638"/>
      <c r="LDD2" s="638"/>
      <c r="LDE2" s="638"/>
      <c r="LDF2" s="638"/>
      <c r="LDG2" s="638"/>
      <c r="LDH2" s="638"/>
      <c r="LDI2" s="638"/>
      <c r="LDJ2" s="638"/>
      <c r="LDK2" s="638"/>
      <c r="LDL2" s="638"/>
      <c r="LDM2" s="638"/>
      <c r="LDN2" s="638"/>
      <c r="LDO2" s="638"/>
      <c r="LDP2" s="638"/>
      <c r="LDQ2" s="638"/>
      <c r="LDR2" s="638"/>
      <c r="LDS2" s="638"/>
      <c r="LDT2" s="638"/>
      <c r="LDU2" s="638"/>
      <c r="LDV2" s="638"/>
      <c r="LDW2" s="638"/>
      <c r="LDX2" s="638"/>
      <c r="LDY2" s="638"/>
      <c r="LDZ2" s="638"/>
      <c r="LEA2" s="638"/>
      <c r="LEB2" s="638"/>
      <c r="LEC2" s="638"/>
      <c r="LED2" s="638"/>
      <c r="LEE2" s="638"/>
      <c r="LEF2" s="638"/>
      <c r="LEG2" s="638"/>
      <c r="LEH2" s="638"/>
      <c r="LEI2" s="638"/>
      <c r="LEJ2" s="638"/>
      <c r="LEK2" s="638"/>
      <c r="LEL2" s="638"/>
      <c r="LEM2" s="638"/>
      <c r="LEN2" s="638"/>
      <c r="LEO2" s="638"/>
      <c r="LEP2" s="638"/>
      <c r="LEQ2" s="638"/>
      <c r="LER2" s="638"/>
      <c r="LES2" s="638"/>
      <c r="LET2" s="638"/>
      <c r="LEU2" s="638"/>
      <c r="LEV2" s="638"/>
      <c r="LEW2" s="638"/>
      <c r="LEX2" s="638"/>
      <c r="LEY2" s="638"/>
      <c r="LEZ2" s="638"/>
      <c r="LFA2" s="638"/>
      <c r="LFB2" s="638"/>
      <c r="LFC2" s="638"/>
      <c r="LFD2" s="638"/>
      <c r="LFE2" s="638"/>
      <c r="LFF2" s="638"/>
      <c r="LFG2" s="638"/>
      <c r="LFH2" s="638"/>
      <c r="LFI2" s="638"/>
      <c r="LFJ2" s="638"/>
      <c r="LFK2" s="638"/>
      <c r="LFL2" s="638"/>
      <c r="LFM2" s="638"/>
      <c r="LFN2" s="638"/>
      <c r="LFO2" s="638"/>
      <c r="LFP2" s="638"/>
      <c r="LFQ2" s="638"/>
      <c r="LFR2" s="638"/>
      <c r="LFS2" s="638"/>
      <c r="LFT2" s="638"/>
      <c r="LFU2" s="638"/>
      <c r="LFV2" s="638"/>
      <c r="LFW2" s="638"/>
      <c r="LFX2" s="638"/>
      <c r="LFY2" s="638"/>
      <c r="LFZ2" s="638"/>
      <c r="LGA2" s="638"/>
      <c r="LGB2" s="638"/>
      <c r="LGC2" s="638"/>
      <c r="LGD2" s="638"/>
      <c r="LGE2" s="638"/>
      <c r="LGF2" s="638"/>
      <c r="LGG2" s="638"/>
      <c r="LGH2" s="638"/>
      <c r="LGI2" s="638"/>
      <c r="LGJ2" s="638"/>
      <c r="LGK2" s="638"/>
      <c r="LGL2" s="638"/>
      <c r="LGM2" s="638"/>
      <c r="LGN2" s="638"/>
      <c r="LGO2" s="638"/>
      <c r="LGP2" s="638"/>
      <c r="LGQ2" s="638"/>
      <c r="LGR2" s="638"/>
      <c r="LGS2" s="638"/>
      <c r="LGT2" s="638"/>
      <c r="LGU2" s="638"/>
      <c r="LGV2" s="638"/>
      <c r="LGW2" s="638"/>
      <c r="LGX2" s="638"/>
      <c r="LGY2" s="638"/>
      <c r="LGZ2" s="638"/>
      <c r="LHA2" s="638"/>
      <c r="LHB2" s="638"/>
      <c r="LHC2" s="638"/>
      <c r="LHD2" s="638"/>
      <c r="LHE2" s="638"/>
      <c r="LHF2" s="638"/>
      <c r="LHG2" s="638"/>
      <c r="LHH2" s="638"/>
      <c r="LHI2" s="638"/>
      <c r="LHJ2" s="638"/>
      <c r="LHK2" s="638"/>
      <c r="LHL2" s="638"/>
      <c r="LHM2" s="638"/>
      <c r="LHN2" s="638"/>
      <c r="LHO2" s="638"/>
      <c r="LHP2" s="638"/>
      <c r="LHQ2" s="638"/>
      <c r="LHR2" s="638"/>
      <c r="LHS2" s="638"/>
      <c r="LHT2" s="638"/>
      <c r="LHU2" s="638"/>
      <c r="LHV2" s="638"/>
      <c r="LHW2" s="638"/>
      <c r="LHX2" s="638"/>
      <c r="LHY2" s="638"/>
      <c r="LHZ2" s="638"/>
      <c r="LIA2" s="638"/>
      <c r="LIB2" s="638"/>
      <c r="LIC2" s="638"/>
      <c r="LID2" s="638"/>
      <c r="LIE2" s="638"/>
      <c r="LIF2" s="638"/>
      <c r="LIG2" s="638"/>
      <c r="LIH2" s="638"/>
      <c r="LII2" s="638"/>
      <c r="LIJ2" s="638"/>
      <c r="LIK2" s="638"/>
      <c r="LIL2" s="638"/>
      <c r="LIM2" s="638"/>
      <c r="LIN2" s="638"/>
      <c r="LIO2" s="638"/>
      <c r="LIP2" s="638"/>
      <c r="LIQ2" s="638"/>
      <c r="LIR2" s="638"/>
      <c r="LIS2" s="638"/>
      <c r="LIT2" s="638"/>
      <c r="LIU2" s="638"/>
      <c r="LIV2" s="638"/>
      <c r="LIW2" s="638"/>
      <c r="LIX2" s="638"/>
      <c r="LIY2" s="638"/>
      <c r="LIZ2" s="638"/>
      <c r="LJA2" s="638"/>
      <c r="LJB2" s="638"/>
      <c r="LJC2" s="638"/>
      <c r="LJD2" s="638"/>
      <c r="LJE2" s="638"/>
      <c r="LJF2" s="638"/>
      <c r="LJG2" s="638"/>
      <c r="LJH2" s="638"/>
      <c r="LJI2" s="638"/>
      <c r="LJJ2" s="638"/>
      <c r="LJK2" s="638"/>
      <c r="LJL2" s="638"/>
      <c r="LJM2" s="638"/>
      <c r="LJN2" s="638"/>
      <c r="LJO2" s="638"/>
      <c r="LJP2" s="638"/>
      <c r="LJQ2" s="638"/>
      <c r="LJR2" s="638"/>
      <c r="LJS2" s="638"/>
      <c r="LJT2" s="638"/>
      <c r="LJU2" s="638"/>
      <c r="LJV2" s="638"/>
      <c r="LJW2" s="638"/>
      <c r="LJX2" s="638"/>
      <c r="LJY2" s="638"/>
      <c r="LJZ2" s="638"/>
      <c r="LKA2" s="638"/>
      <c r="LKB2" s="638"/>
      <c r="LKC2" s="638"/>
      <c r="LKD2" s="638"/>
      <c r="LKE2" s="638"/>
      <c r="LKF2" s="638"/>
      <c r="LKG2" s="638"/>
      <c r="LKH2" s="638"/>
      <c r="LKI2" s="638"/>
      <c r="LKJ2" s="638"/>
      <c r="LKK2" s="638"/>
      <c r="LKL2" s="638"/>
      <c r="LKM2" s="638"/>
      <c r="LKN2" s="638"/>
      <c r="LKO2" s="638"/>
      <c r="LKP2" s="638"/>
      <c r="LKQ2" s="638"/>
      <c r="LKR2" s="638"/>
      <c r="LKS2" s="638"/>
      <c r="LKT2" s="638"/>
      <c r="LKU2" s="638"/>
      <c r="LKV2" s="638"/>
      <c r="LKW2" s="638"/>
      <c r="LKX2" s="638"/>
      <c r="LKY2" s="638"/>
      <c r="LKZ2" s="638"/>
      <c r="LLA2" s="638"/>
      <c r="LLB2" s="638"/>
      <c r="LLC2" s="638"/>
      <c r="LLD2" s="638"/>
      <c r="LLE2" s="638"/>
      <c r="LLF2" s="638"/>
      <c r="LLG2" s="638"/>
      <c r="LLH2" s="638"/>
      <c r="LLI2" s="638"/>
      <c r="LLJ2" s="638"/>
      <c r="LLK2" s="638"/>
      <c r="LLL2" s="638"/>
      <c r="LLM2" s="638"/>
      <c r="LLN2" s="638"/>
      <c r="LLO2" s="638"/>
      <c r="LLP2" s="638"/>
      <c r="LLQ2" s="638"/>
      <c r="LLR2" s="638"/>
      <c r="LLS2" s="638"/>
      <c r="LLT2" s="638"/>
      <c r="LLU2" s="638"/>
      <c r="LLV2" s="638"/>
      <c r="LLW2" s="638"/>
      <c r="LLX2" s="638"/>
      <c r="LLY2" s="638"/>
      <c r="LLZ2" s="638"/>
      <c r="LMA2" s="638"/>
      <c r="LMB2" s="638"/>
      <c r="LMC2" s="638"/>
      <c r="LMD2" s="638"/>
      <c r="LME2" s="638"/>
      <c r="LMF2" s="638"/>
      <c r="LMG2" s="638"/>
      <c r="LMH2" s="638"/>
      <c r="LMI2" s="638"/>
      <c r="LMJ2" s="638"/>
      <c r="LMK2" s="638"/>
      <c r="LML2" s="638"/>
      <c r="LMM2" s="638"/>
      <c r="LMN2" s="638"/>
      <c r="LMO2" s="638"/>
      <c r="LMP2" s="638"/>
      <c r="LMQ2" s="638"/>
      <c r="LMR2" s="638"/>
      <c r="LMS2" s="638"/>
      <c r="LMT2" s="638"/>
      <c r="LMU2" s="638"/>
      <c r="LMV2" s="638"/>
      <c r="LMW2" s="638"/>
      <c r="LMX2" s="638"/>
      <c r="LMY2" s="638"/>
      <c r="LMZ2" s="638"/>
      <c r="LNA2" s="638"/>
      <c r="LNB2" s="638"/>
      <c r="LNC2" s="638"/>
      <c r="LND2" s="638"/>
      <c r="LNE2" s="638"/>
      <c r="LNF2" s="638"/>
      <c r="LNG2" s="638"/>
      <c r="LNH2" s="638"/>
      <c r="LNI2" s="638"/>
      <c r="LNJ2" s="638"/>
      <c r="LNK2" s="638"/>
      <c r="LNL2" s="638"/>
      <c r="LNM2" s="638"/>
      <c r="LNN2" s="638"/>
      <c r="LNO2" s="638"/>
      <c r="LNP2" s="638"/>
      <c r="LNQ2" s="638"/>
      <c r="LNR2" s="638"/>
      <c r="LNS2" s="638"/>
      <c r="LNT2" s="638"/>
      <c r="LNU2" s="638"/>
      <c r="LNV2" s="638"/>
      <c r="LNW2" s="638"/>
      <c r="LNX2" s="638"/>
      <c r="LNY2" s="638"/>
      <c r="LNZ2" s="638"/>
      <c r="LOA2" s="638"/>
      <c r="LOB2" s="638"/>
      <c r="LOC2" s="638"/>
      <c r="LOD2" s="638"/>
      <c r="LOE2" s="638"/>
      <c r="LOF2" s="638"/>
      <c r="LOG2" s="638"/>
      <c r="LOH2" s="638"/>
      <c r="LOI2" s="638"/>
      <c r="LOJ2" s="638"/>
      <c r="LOK2" s="638"/>
      <c r="LOL2" s="638"/>
      <c r="LOM2" s="638"/>
      <c r="LON2" s="638"/>
      <c r="LOO2" s="638"/>
      <c r="LOP2" s="638"/>
      <c r="LOQ2" s="638"/>
      <c r="LOR2" s="638"/>
      <c r="LOS2" s="638"/>
      <c r="LOT2" s="638"/>
      <c r="LOU2" s="638"/>
      <c r="LOV2" s="638"/>
      <c r="LOW2" s="638"/>
      <c r="LOX2" s="638"/>
      <c r="LOY2" s="638"/>
      <c r="LOZ2" s="638"/>
      <c r="LPA2" s="638"/>
      <c r="LPB2" s="638"/>
      <c r="LPC2" s="638"/>
      <c r="LPD2" s="638"/>
      <c r="LPE2" s="638"/>
      <c r="LPF2" s="638"/>
      <c r="LPG2" s="638"/>
      <c r="LPH2" s="638"/>
      <c r="LPI2" s="638"/>
      <c r="LPJ2" s="638"/>
      <c r="LPK2" s="638"/>
      <c r="LPL2" s="638"/>
      <c r="LPM2" s="638"/>
      <c r="LPN2" s="638"/>
      <c r="LPO2" s="638"/>
      <c r="LPP2" s="638"/>
      <c r="LPQ2" s="638"/>
      <c r="LPR2" s="638"/>
      <c r="LPS2" s="638"/>
      <c r="LPT2" s="638"/>
      <c r="LPU2" s="638"/>
      <c r="LPV2" s="638"/>
      <c r="LPW2" s="638"/>
      <c r="LPX2" s="638"/>
      <c r="LPY2" s="638"/>
      <c r="LPZ2" s="638"/>
      <c r="LQA2" s="638"/>
      <c r="LQB2" s="638"/>
      <c r="LQC2" s="638"/>
      <c r="LQD2" s="638"/>
      <c r="LQE2" s="638"/>
      <c r="LQF2" s="638"/>
      <c r="LQG2" s="638"/>
      <c r="LQH2" s="638"/>
      <c r="LQI2" s="638"/>
      <c r="LQJ2" s="638"/>
      <c r="LQK2" s="638"/>
      <c r="LQL2" s="638"/>
      <c r="LQM2" s="638"/>
      <c r="LQN2" s="638"/>
      <c r="LQO2" s="638"/>
      <c r="LQP2" s="638"/>
      <c r="LQQ2" s="638"/>
      <c r="LQR2" s="638"/>
      <c r="LQS2" s="638"/>
      <c r="LQT2" s="638"/>
      <c r="LQU2" s="638"/>
      <c r="LQV2" s="638"/>
      <c r="LQW2" s="638"/>
      <c r="LQX2" s="638"/>
      <c r="LQY2" s="638"/>
      <c r="LQZ2" s="638"/>
      <c r="LRA2" s="638"/>
      <c r="LRB2" s="638"/>
      <c r="LRC2" s="638"/>
      <c r="LRD2" s="638"/>
      <c r="LRE2" s="638"/>
      <c r="LRF2" s="638"/>
      <c r="LRG2" s="638"/>
      <c r="LRH2" s="638"/>
      <c r="LRI2" s="638"/>
      <c r="LRJ2" s="638"/>
      <c r="LRK2" s="638"/>
      <c r="LRL2" s="638"/>
      <c r="LRM2" s="638"/>
      <c r="LRN2" s="638"/>
      <c r="LRO2" s="638"/>
      <c r="LRP2" s="638"/>
      <c r="LRQ2" s="638"/>
      <c r="LRR2" s="638"/>
      <c r="LRS2" s="638"/>
      <c r="LRT2" s="638"/>
      <c r="LRU2" s="638"/>
      <c r="LRV2" s="638"/>
      <c r="LRW2" s="638"/>
      <c r="LRX2" s="638"/>
      <c r="LRY2" s="638"/>
      <c r="LRZ2" s="638"/>
      <c r="LSA2" s="638"/>
      <c r="LSB2" s="638"/>
      <c r="LSC2" s="638"/>
      <c r="LSD2" s="638"/>
      <c r="LSE2" s="638"/>
      <c r="LSF2" s="638"/>
      <c r="LSG2" s="638"/>
      <c r="LSH2" s="638"/>
      <c r="LSI2" s="638"/>
      <c r="LSJ2" s="638"/>
      <c r="LSK2" s="638"/>
      <c r="LSL2" s="638"/>
      <c r="LSM2" s="638"/>
      <c r="LSN2" s="638"/>
      <c r="LSO2" s="638"/>
      <c r="LSP2" s="638"/>
      <c r="LSQ2" s="638"/>
      <c r="LSR2" s="638"/>
      <c r="LSS2" s="638"/>
      <c r="LST2" s="638"/>
      <c r="LSU2" s="638"/>
      <c r="LSV2" s="638"/>
      <c r="LSW2" s="638"/>
      <c r="LSX2" s="638"/>
      <c r="LSY2" s="638"/>
      <c r="LSZ2" s="638"/>
      <c r="LTA2" s="638"/>
      <c r="LTB2" s="638"/>
      <c r="LTC2" s="638"/>
      <c r="LTD2" s="638"/>
      <c r="LTE2" s="638"/>
      <c r="LTF2" s="638"/>
      <c r="LTG2" s="638"/>
      <c r="LTH2" s="638"/>
      <c r="LTI2" s="638"/>
      <c r="LTJ2" s="638"/>
      <c r="LTK2" s="638"/>
      <c r="LTL2" s="638"/>
      <c r="LTM2" s="638"/>
      <c r="LTN2" s="638"/>
      <c r="LTO2" s="638"/>
      <c r="LTP2" s="638"/>
      <c r="LTQ2" s="638"/>
      <c r="LTR2" s="638"/>
      <c r="LTS2" s="638"/>
      <c r="LTT2" s="638"/>
      <c r="LTU2" s="638"/>
      <c r="LTV2" s="638"/>
      <c r="LTW2" s="638"/>
      <c r="LTX2" s="638"/>
      <c r="LTY2" s="638"/>
      <c r="LTZ2" s="638"/>
      <c r="LUA2" s="638"/>
      <c r="LUB2" s="638"/>
      <c r="LUC2" s="638"/>
      <c r="LUD2" s="638"/>
      <c r="LUE2" s="638"/>
      <c r="LUF2" s="638"/>
      <c r="LUG2" s="638"/>
      <c r="LUH2" s="638"/>
      <c r="LUI2" s="638"/>
      <c r="LUJ2" s="638"/>
      <c r="LUK2" s="638"/>
      <c r="LUL2" s="638"/>
      <c r="LUM2" s="638"/>
      <c r="LUN2" s="638"/>
      <c r="LUO2" s="638"/>
      <c r="LUP2" s="638"/>
      <c r="LUQ2" s="638"/>
      <c r="LUR2" s="638"/>
      <c r="LUS2" s="638"/>
      <c r="LUT2" s="638"/>
      <c r="LUU2" s="638"/>
      <c r="LUV2" s="638"/>
      <c r="LUW2" s="638"/>
      <c r="LUX2" s="638"/>
      <c r="LUY2" s="638"/>
      <c r="LUZ2" s="638"/>
      <c r="LVA2" s="638"/>
      <c r="LVB2" s="638"/>
      <c r="LVC2" s="638"/>
      <c r="LVD2" s="638"/>
      <c r="LVE2" s="638"/>
      <c r="LVF2" s="638"/>
      <c r="LVG2" s="638"/>
      <c r="LVH2" s="638"/>
      <c r="LVI2" s="638"/>
      <c r="LVJ2" s="638"/>
      <c r="LVK2" s="638"/>
      <c r="LVL2" s="638"/>
      <c r="LVM2" s="638"/>
      <c r="LVN2" s="638"/>
      <c r="LVO2" s="638"/>
      <c r="LVP2" s="638"/>
      <c r="LVQ2" s="638"/>
      <c r="LVR2" s="638"/>
      <c r="LVS2" s="638"/>
      <c r="LVT2" s="638"/>
      <c r="LVU2" s="638"/>
      <c r="LVV2" s="638"/>
      <c r="LVW2" s="638"/>
      <c r="LVX2" s="638"/>
      <c r="LVY2" s="638"/>
      <c r="LVZ2" s="638"/>
      <c r="LWA2" s="638"/>
      <c r="LWB2" s="638"/>
      <c r="LWC2" s="638"/>
      <c r="LWD2" s="638"/>
      <c r="LWE2" s="638"/>
      <c r="LWF2" s="638"/>
      <c r="LWG2" s="638"/>
      <c r="LWH2" s="638"/>
      <c r="LWI2" s="638"/>
      <c r="LWJ2" s="638"/>
      <c r="LWK2" s="638"/>
      <c r="LWL2" s="638"/>
      <c r="LWM2" s="638"/>
      <c r="LWN2" s="638"/>
      <c r="LWO2" s="638"/>
      <c r="LWP2" s="638"/>
      <c r="LWQ2" s="638"/>
      <c r="LWR2" s="638"/>
      <c r="LWS2" s="638"/>
      <c r="LWT2" s="638"/>
      <c r="LWU2" s="638"/>
      <c r="LWV2" s="638"/>
      <c r="LWW2" s="638"/>
      <c r="LWX2" s="638"/>
      <c r="LWY2" s="638"/>
      <c r="LWZ2" s="638"/>
      <c r="LXA2" s="638"/>
      <c r="LXB2" s="638"/>
      <c r="LXC2" s="638"/>
      <c r="LXD2" s="638"/>
      <c r="LXE2" s="638"/>
      <c r="LXF2" s="638"/>
      <c r="LXG2" s="638"/>
      <c r="LXH2" s="638"/>
      <c r="LXI2" s="638"/>
      <c r="LXJ2" s="638"/>
      <c r="LXK2" s="638"/>
      <c r="LXL2" s="638"/>
      <c r="LXM2" s="638"/>
      <c r="LXN2" s="638"/>
      <c r="LXO2" s="638"/>
      <c r="LXP2" s="638"/>
      <c r="LXQ2" s="638"/>
      <c r="LXR2" s="638"/>
      <c r="LXS2" s="638"/>
      <c r="LXT2" s="638"/>
      <c r="LXU2" s="638"/>
      <c r="LXV2" s="638"/>
      <c r="LXW2" s="638"/>
      <c r="LXX2" s="638"/>
      <c r="LXY2" s="638"/>
      <c r="LXZ2" s="638"/>
      <c r="LYA2" s="638"/>
      <c r="LYB2" s="638"/>
      <c r="LYC2" s="638"/>
      <c r="LYD2" s="638"/>
      <c r="LYE2" s="638"/>
      <c r="LYF2" s="638"/>
      <c r="LYG2" s="638"/>
      <c r="LYH2" s="638"/>
      <c r="LYI2" s="638"/>
      <c r="LYJ2" s="638"/>
      <c r="LYK2" s="638"/>
      <c r="LYL2" s="638"/>
      <c r="LYM2" s="638"/>
      <c r="LYN2" s="638"/>
      <c r="LYO2" s="638"/>
      <c r="LYP2" s="638"/>
      <c r="LYQ2" s="638"/>
      <c r="LYR2" s="638"/>
      <c r="LYS2" s="638"/>
      <c r="LYT2" s="638"/>
      <c r="LYU2" s="638"/>
      <c r="LYV2" s="638"/>
      <c r="LYW2" s="638"/>
      <c r="LYX2" s="638"/>
      <c r="LYY2" s="638"/>
      <c r="LYZ2" s="638"/>
      <c r="LZA2" s="638"/>
      <c r="LZB2" s="638"/>
      <c r="LZC2" s="638"/>
      <c r="LZD2" s="638"/>
      <c r="LZE2" s="638"/>
      <c r="LZF2" s="638"/>
      <c r="LZG2" s="638"/>
      <c r="LZH2" s="638"/>
      <c r="LZI2" s="638"/>
      <c r="LZJ2" s="638"/>
      <c r="LZK2" s="638"/>
      <c r="LZL2" s="638"/>
      <c r="LZM2" s="638"/>
      <c r="LZN2" s="638"/>
      <c r="LZO2" s="638"/>
      <c r="LZP2" s="638"/>
      <c r="LZQ2" s="638"/>
      <c r="LZR2" s="638"/>
      <c r="LZS2" s="638"/>
      <c r="LZT2" s="638"/>
      <c r="LZU2" s="638"/>
      <c r="LZV2" s="638"/>
      <c r="LZW2" s="638"/>
      <c r="LZX2" s="638"/>
      <c r="LZY2" s="638"/>
      <c r="LZZ2" s="638"/>
      <c r="MAA2" s="638"/>
      <c r="MAB2" s="638"/>
      <c r="MAC2" s="638"/>
      <c r="MAD2" s="638"/>
      <c r="MAE2" s="638"/>
      <c r="MAF2" s="638"/>
      <c r="MAG2" s="638"/>
      <c r="MAH2" s="638"/>
      <c r="MAI2" s="638"/>
      <c r="MAJ2" s="638"/>
      <c r="MAK2" s="638"/>
      <c r="MAL2" s="638"/>
      <c r="MAM2" s="638"/>
      <c r="MAN2" s="638"/>
      <c r="MAO2" s="638"/>
      <c r="MAP2" s="638"/>
      <c r="MAQ2" s="638"/>
      <c r="MAR2" s="638"/>
      <c r="MAS2" s="638"/>
      <c r="MAT2" s="638"/>
      <c r="MAU2" s="638"/>
      <c r="MAV2" s="638"/>
      <c r="MAW2" s="638"/>
      <c r="MAX2" s="638"/>
      <c r="MAY2" s="638"/>
      <c r="MAZ2" s="638"/>
      <c r="MBA2" s="638"/>
      <c r="MBB2" s="638"/>
      <c r="MBC2" s="638"/>
      <c r="MBD2" s="638"/>
      <c r="MBE2" s="638"/>
      <c r="MBF2" s="638"/>
      <c r="MBG2" s="638"/>
      <c r="MBH2" s="638"/>
      <c r="MBI2" s="638"/>
      <c r="MBJ2" s="638"/>
      <c r="MBK2" s="638"/>
      <c r="MBL2" s="638"/>
      <c r="MBM2" s="638"/>
      <c r="MBN2" s="638"/>
      <c r="MBO2" s="638"/>
      <c r="MBP2" s="638"/>
      <c r="MBQ2" s="638"/>
      <c r="MBR2" s="638"/>
      <c r="MBS2" s="638"/>
      <c r="MBT2" s="638"/>
      <c r="MBU2" s="638"/>
      <c r="MBV2" s="638"/>
      <c r="MBW2" s="638"/>
      <c r="MBX2" s="638"/>
      <c r="MBY2" s="638"/>
      <c r="MBZ2" s="638"/>
      <c r="MCA2" s="638"/>
      <c r="MCB2" s="638"/>
      <c r="MCC2" s="638"/>
      <c r="MCD2" s="638"/>
      <c r="MCE2" s="638"/>
      <c r="MCF2" s="638"/>
      <c r="MCG2" s="638"/>
      <c r="MCH2" s="638"/>
      <c r="MCI2" s="638"/>
      <c r="MCJ2" s="638"/>
      <c r="MCK2" s="638"/>
      <c r="MCL2" s="638"/>
      <c r="MCM2" s="638"/>
      <c r="MCN2" s="638"/>
      <c r="MCO2" s="638"/>
      <c r="MCP2" s="638"/>
      <c r="MCQ2" s="638"/>
      <c r="MCR2" s="638"/>
      <c r="MCS2" s="638"/>
      <c r="MCT2" s="638"/>
      <c r="MCU2" s="638"/>
      <c r="MCV2" s="638"/>
      <c r="MCW2" s="638"/>
      <c r="MCX2" s="638"/>
      <c r="MCY2" s="638"/>
      <c r="MCZ2" s="638"/>
      <c r="MDA2" s="638"/>
      <c r="MDB2" s="638"/>
      <c r="MDC2" s="638"/>
      <c r="MDD2" s="638"/>
      <c r="MDE2" s="638"/>
      <c r="MDF2" s="638"/>
      <c r="MDG2" s="638"/>
      <c r="MDH2" s="638"/>
      <c r="MDI2" s="638"/>
      <c r="MDJ2" s="638"/>
      <c r="MDK2" s="638"/>
      <c r="MDL2" s="638"/>
      <c r="MDM2" s="638"/>
      <c r="MDN2" s="638"/>
      <c r="MDO2" s="638"/>
      <c r="MDP2" s="638"/>
      <c r="MDQ2" s="638"/>
      <c r="MDR2" s="638"/>
      <c r="MDS2" s="638"/>
      <c r="MDT2" s="638"/>
      <c r="MDU2" s="638"/>
      <c r="MDV2" s="638"/>
      <c r="MDW2" s="638"/>
      <c r="MDX2" s="638"/>
      <c r="MDY2" s="638"/>
      <c r="MDZ2" s="638"/>
      <c r="MEA2" s="638"/>
      <c r="MEB2" s="638"/>
      <c r="MEC2" s="638"/>
      <c r="MED2" s="638"/>
      <c r="MEE2" s="638"/>
      <c r="MEF2" s="638"/>
      <c r="MEG2" s="638"/>
      <c r="MEH2" s="638"/>
      <c r="MEI2" s="638"/>
      <c r="MEJ2" s="638"/>
      <c r="MEK2" s="638"/>
      <c r="MEL2" s="638"/>
      <c r="MEM2" s="638"/>
      <c r="MEN2" s="638"/>
      <c r="MEO2" s="638"/>
      <c r="MEP2" s="638"/>
      <c r="MEQ2" s="638"/>
      <c r="MER2" s="638"/>
      <c r="MES2" s="638"/>
      <c r="MET2" s="638"/>
      <c r="MEU2" s="638"/>
      <c r="MEV2" s="638"/>
      <c r="MEW2" s="638"/>
      <c r="MEX2" s="638"/>
      <c r="MEY2" s="638"/>
      <c r="MEZ2" s="638"/>
      <c r="MFA2" s="638"/>
      <c r="MFB2" s="638"/>
      <c r="MFC2" s="638"/>
      <c r="MFD2" s="638"/>
      <c r="MFE2" s="638"/>
      <c r="MFF2" s="638"/>
      <c r="MFG2" s="638"/>
      <c r="MFH2" s="638"/>
      <c r="MFI2" s="638"/>
      <c r="MFJ2" s="638"/>
      <c r="MFK2" s="638"/>
      <c r="MFL2" s="638"/>
      <c r="MFM2" s="638"/>
      <c r="MFN2" s="638"/>
      <c r="MFO2" s="638"/>
      <c r="MFP2" s="638"/>
      <c r="MFQ2" s="638"/>
      <c r="MFR2" s="638"/>
      <c r="MFS2" s="638"/>
      <c r="MFT2" s="638"/>
      <c r="MFU2" s="638"/>
      <c r="MFV2" s="638"/>
      <c r="MFW2" s="638"/>
      <c r="MFX2" s="638"/>
      <c r="MFY2" s="638"/>
      <c r="MFZ2" s="638"/>
      <c r="MGA2" s="638"/>
      <c r="MGB2" s="638"/>
      <c r="MGC2" s="638"/>
      <c r="MGD2" s="638"/>
      <c r="MGE2" s="638"/>
      <c r="MGF2" s="638"/>
      <c r="MGG2" s="638"/>
      <c r="MGH2" s="638"/>
      <c r="MGI2" s="638"/>
      <c r="MGJ2" s="638"/>
      <c r="MGK2" s="638"/>
      <c r="MGL2" s="638"/>
      <c r="MGM2" s="638"/>
      <c r="MGN2" s="638"/>
      <c r="MGO2" s="638"/>
      <c r="MGP2" s="638"/>
      <c r="MGQ2" s="638"/>
      <c r="MGR2" s="638"/>
      <c r="MGS2" s="638"/>
      <c r="MGT2" s="638"/>
      <c r="MGU2" s="638"/>
      <c r="MGV2" s="638"/>
      <c r="MGW2" s="638"/>
      <c r="MGX2" s="638"/>
      <c r="MGY2" s="638"/>
      <c r="MGZ2" s="638"/>
      <c r="MHA2" s="638"/>
      <c r="MHB2" s="638"/>
      <c r="MHC2" s="638"/>
      <c r="MHD2" s="638"/>
      <c r="MHE2" s="638"/>
      <c r="MHF2" s="638"/>
      <c r="MHG2" s="638"/>
      <c r="MHH2" s="638"/>
      <c r="MHI2" s="638"/>
      <c r="MHJ2" s="638"/>
      <c r="MHK2" s="638"/>
      <c r="MHL2" s="638"/>
      <c r="MHM2" s="638"/>
      <c r="MHN2" s="638"/>
      <c r="MHO2" s="638"/>
      <c r="MHP2" s="638"/>
      <c r="MHQ2" s="638"/>
      <c r="MHR2" s="638"/>
      <c r="MHS2" s="638"/>
      <c r="MHT2" s="638"/>
      <c r="MHU2" s="638"/>
      <c r="MHV2" s="638"/>
      <c r="MHW2" s="638"/>
      <c r="MHX2" s="638"/>
      <c r="MHY2" s="638"/>
      <c r="MHZ2" s="638"/>
      <c r="MIA2" s="638"/>
      <c r="MIB2" s="638"/>
      <c r="MIC2" s="638"/>
      <c r="MID2" s="638"/>
      <c r="MIE2" s="638"/>
      <c r="MIF2" s="638"/>
      <c r="MIG2" s="638"/>
      <c r="MIH2" s="638"/>
      <c r="MII2" s="638"/>
      <c r="MIJ2" s="638"/>
      <c r="MIK2" s="638"/>
      <c r="MIL2" s="638"/>
      <c r="MIM2" s="638"/>
      <c r="MIN2" s="638"/>
      <c r="MIO2" s="638"/>
      <c r="MIP2" s="638"/>
      <c r="MIQ2" s="638"/>
      <c r="MIR2" s="638"/>
      <c r="MIS2" s="638"/>
      <c r="MIT2" s="638"/>
      <c r="MIU2" s="638"/>
      <c r="MIV2" s="638"/>
      <c r="MIW2" s="638"/>
      <c r="MIX2" s="638"/>
      <c r="MIY2" s="638"/>
      <c r="MIZ2" s="638"/>
      <c r="MJA2" s="638"/>
      <c r="MJB2" s="638"/>
      <c r="MJC2" s="638"/>
      <c r="MJD2" s="638"/>
      <c r="MJE2" s="638"/>
      <c r="MJF2" s="638"/>
      <c r="MJG2" s="638"/>
      <c r="MJH2" s="638"/>
      <c r="MJI2" s="638"/>
      <c r="MJJ2" s="638"/>
      <c r="MJK2" s="638"/>
      <c r="MJL2" s="638"/>
      <c r="MJM2" s="638"/>
      <c r="MJN2" s="638"/>
      <c r="MJO2" s="638"/>
      <c r="MJP2" s="638"/>
      <c r="MJQ2" s="638"/>
      <c r="MJR2" s="638"/>
      <c r="MJS2" s="638"/>
      <c r="MJT2" s="638"/>
      <c r="MJU2" s="638"/>
      <c r="MJV2" s="638"/>
      <c r="MJW2" s="638"/>
      <c r="MJX2" s="638"/>
      <c r="MJY2" s="638"/>
      <c r="MJZ2" s="638"/>
      <c r="MKA2" s="638"/>
      <c r="MKB2" s="638"/>
      <c r="MKC2" s="638"/>
      <c r="MKD2" s="638"/>
      <c r="MKE2" s="638"/>
      <c r="MKF2" s="638"/>
      <c r="MKG2" s="638"/>
      <c r="MKH2" s="638"/>
      <c r="MKI2" s="638"/>
      <c r="MKJ2" s="638"/>
      <c r="MKK2" s="638"/>
      <c r="MKL2" s="638"/>
      <c r="MKM2" s="638"/>
      <c r="MKN2" s="638"/>
      <c r="MKO2" s="638"/>
      <c r="MKP2" s="638"/>
      <c r="MKQ2" s="638"/>
      <c r="MKR2" s="638"/>
      <c r="MKS2" s="638"/>
      <c r="MKT2" s="638"/>
      <c r="MKU2" s="638"/>
      <c r="MKV2" s="638"/>
      <c r="MKW2" s="638"/>
      <c r="MKX2" s="638"/>
      <c r="MKY2" s="638"/>
      <c r="MKZ2" s="638"/>
      <c r="MLA2" s="638"/>
      <c r="MLB2" s="638"/>
      <c r="MLC2" s="638"/>
      <c r="MLD2" s="638"/>
      <c r="MLE2" s="638"/>
      <c r="MLF2" s="638"/>
      <c r="MLG2" s="638"/>
      <c r="MLH2" s="638"/>
      <c r="MLI2" s="638"/>
      <c r="MLJ2" s="638"/>
      <c r="MLK2" s="638"/>
      <c r="MLL2" s="638"/>
      <c r="MLM2" s="638"/>
      <c r="MLN2" s="638"/>
      <c r="MLO2" s="638"/>
      <c r="MLP2" s="638"/>
      <c r="MLQ2" s="638"/>
      <c r="MLR2" s="638"/>
      <c r="MLS2" s="638"/>
      <c r="MLT2" s="638"/>
      <c r="MLU2" s="638"/>
      <c r="MLV2" s="638"/>
      <c r="MLW2" s="638"/>
      <c r="MLX2" s="638"/>
      <c r="MLY2" s="638"/>
      <c r="MLZ2" s="638"/>
      <c r="MMA2" s="638"/>
      <c r="MMB2" s="638"/>
      <c r="MMC2" s="638"/>
      <c r="MMD2" s="638"/>
      <c r="MME2" s="638"/>
      <c r="MMF2" s="638"/>
      <c r="MMG2" s="638"/>
      <c r="MMH2" s="638"/>
      <c r="MMI2" s="638"/>
      <c r="MMJ2" s="638"/>
      <c r="MMK2" s="638"/>
      <c r="MML2" s="638"/>
      <c r="MMM2" s="638"/>
      <c r="MMN2" s="638"/>
      <c r="MMO2" s="638"/>
      <c r="MMP2" s="638"/>
      <c r="MMQ2" s="638"/>
      <c r="MMR2" s="638"/>
      <c r="MMS2" s="638"/>
      <c r="MMT2" s="638"/>
      <c r="MMU2" s="638"/>
      <c r="MMV2" s="638"/>
      <c r="MMW2" s="638"/>
      <c r="MMX2" s="638"/>
      <c r="MMY2" s="638"/>
      <c r="MMZ2" s="638"/>
      <c r="MNA2" s="638"/>
      <c r="MNB2" s="638"/>
      <c r="MNC2" s="638"/>
      <c r="MND2" s="638"/>
      <c r="MNE2" s="638"/>
      <c r="MNF2" s="638"/>
      <c r="MNG2" s="638"/>
      <c r="MNH2" s="638"/>
      <c r="MNI2" s="638"/>
      <c r="MNJ2" s="638"/>
      <c r="MNK2" s="638"/>
      <c r="MNL2" s="638"/>
      <c r="MNM2" s="638"/>
      <c r="MNN2" s="638"/>
      <c r="MNO2" s="638"/>
      <c r="MNP2" s="638"/>
      <c r="MNQ2" s="638"/>
      <c r="MNR2" s="638"/>
      <c r="MNS2" s="638"/>
      <c r="MNT2" s="638"/>
      <c r="MNU2" s="638"/>
      <c r="MNV2" s="638"/>
      <c r="MNW2" s="638"/>
      <c r="MNX2" s="638"/>
      <c r="MNY2" s="638"/>
      <c r="MNZ2" s="638"/>
      <c r="MOA2" s="638"/>
      <c r="MOB2" s="638"/>
      <c r="MOC2" s="638"/>
      <c r="MOD2" s="638"/>
      <c r="MOE2" s="638"/>
      <c r="MOF2" s="638"/>
      <c r="MOG2" s="638"/>
      <c r="MOH2" s="638"/>
      <c r="MOI2" s="638"/>
      <c r="MOJ2" s="638"/>
      <c r="MOK2" s="638"/>
      <c r="MOL2" s="638"/>
      <c r="MOM2" s="638"/>
      <c r="MON2" s="638"/>
      <c r="MOO2" s="638"/>
      <c r="MOP2" s="638"/>
      <c r="MOQ2" s="638"/>
      <c r="MOR2" s="638"/>
      <c r="MOS2" s="638"/>
      <c r="MOT2" s="638"/>
      <c r="MOU2" s="638"/>
      <c r="MOV2" s="638"/>
      <c r="MOW2" s="638"/>
      <c r="MOX2" s="638"/>
      <c r="MOY2" s="638"/>
      <c r="MOZ2" s="638"/>
      <c r="MPA2" s="638"/>
      <c r="MPB2" s="638"/>
      <c r="MPC2" s="638"/>
      <c r="MPD2" s="638"/>
      <c r="MPE2" s="638"/>
      <c r="MPF2" s="638"/>
      <c r="MPG2" s="638"/>
      <c r="MPH2" s="638"/>
      <c r="MPI2" s="638"/>
      <c r="MPJ2" s="638"/>
      <c r="MPK2" s="638"/>
      <c r="MPL2" s="638"/>
      <c r="MPM2" s="638"/>
      <c r="MPN2" s="638"/>
      <c r="MPO2" s="638"/>
      <c r="MPP2" s="638"/>
      <c r="MPQ2" s="638"/>
      <c r="MPR2" s="638"/>
      <c r="MPS2" s="638"/>
      <c r="MPT2" s="638"/>
      <c r="MPU2" s="638"/>
      <c r="MPV2" s="638"/>
      <c r="MPW2" s="638"/>
      <c r="MPX2" s="638"/>
      <c r="MPY2" s="638"/>
      <c r="MPZ2" s="638"/>
      <c r="MQA2" s="638"/>
      <c r="MQB2" s="638"/>
      <c r="MQC2" s="638"/>
      <c r="MQD2" s="638"/>
      <c r="MQE2" s="638"/>
      <c r="MQF2" s="638"/>
      <c r="MQG2" s="638"/>
      <c r="MQH2" s="638"/>
      <c r="MQI2" s="638"/>
      <c r="MQJ2" s="638"/>
      <c r="MQK2" s="638"/>
      <c r="MQL2" s="638"/>
      <c r="MQM2" s="638"/>
      <c r="MQN2" s="638"/>
      <c r="MQO2" s="638"/>
      <c r="MQP2" s="638"/>
      <c r="MQQ2" s="638"/>
      <c r="MQR2" s="638"/>
      <c r="MQS2" s="638"/>
      <c r="MQT2" s="638"/>
      <c r="MQU2" s="638"/>
      <c r="MQV2" s="638"/>
      <c r="MQW2" s="638"/>
      <c r="MQX2" s="638"/>
      <c r="MQY2" s="638"/>
      <c r="MQZ2" s="638"/>
      <c r="MRA2" s="638"/>
      <c r="MRB2" s="638"/>
      <c r="MRC2" s="638"/>
      <c r="MRD2" s="638"/>
      <c r="MRE2" s="638"/>
      <c r="MRF2" s="638"/>
      <c r="MRG2" s="638"/>
      <c r="MRH2" s="638"/>
      <c r="MRI2" s="638"/>
      <c r="MRJ2" s="638"/>
      <c r="MRK2" s="638"/>
      <c r="MRL2" s="638"/>
      <c r="MRM2" s="638"/>
      <c r="MRN2" s="638"/>
      <c r="MRO2" s="638"/>
      <c r="MRP2" s="638"/>
      <c r="MRQ2" s="638"/>
      <c r="MRR2" s="638"/>
      <c r="MRS2" s="638"/>
      <c r="MRT2" s="638"/>
      <c r="MRU2" s="638"/>
      <c r="MRV2" s="638"/>
      <c r="MRW2" s="638"/>
      <c r="MRX2" s="638"/>
      <c r="MRY2" s="638"/>
      <c r="MRZ2" s="638"/>
      <c r="MSA2" s="638"/>
      <c r="MSB2" s="638"/>
      <c r="MSC2" s="638"/>
      <c r="MSD2" s="638"/>
      <c r="MSE2" s="638"/>
      <c r="MSF2" s="638"/>
      <c r="MSG2" s="638"/>
      <c r="MSH2" s="638"/>
      <c r="MSI2" s="638"/>
      <c r="MSJ2" s="638"/>
      <c r="MSK2" s="638"/>
      <c r="MSL2" s="638"/>
      <c r="MSM2" s="638"/>
      <c r="MSN2" s="638"/>
      <c r="MSO2" s="638"/>
      <c r="MSP2" s="638"/>
      <c r="MSQ2" s="638"/>
      <c r="MSR2" s="638"/>
      <c r="MSS2" s="638"/>
      <c r="MST2" s="638"/>
      <c r="MSU2" s="638"/>
      <c r="MSV2" s="638"/>
      <c r="MSW2" s="638"/>
      <c r="MSX2" s="638"/>
      <c r="MSY2" s="638"/>
      <c r="MSZ2" s="638"/>
      <c r="MTA2" s="638"/>
      <c r="MTB2" s="638"/>
      <c r="MTC2" s="638"/>
      <c r="MTD2" s="638"/>
      <c r="MTE2" s="638"/>
      <c r="MTF2" s="638"/>
      <c r="MTG2" s="638"/>
      <c r="MTH2" s="638"/>
      <c r="MTI2" s="638"/>
      <c r="MTJ2" s="638"/>
      <c r="MTK2" s="638"/>
      <c r="MTL2" s="638"/>
      <c r="MTM2" s="638"/>
      <c r="MTN2" s="638"/>
      <c r="MTO2" s="638"/>
      <c r="MTP2" s="638"/>
      <c r="MTQ2" s="638"/>
      <c r="MTR2" s="638"/>
      <c r="MTS2" s="638"/>
      <c r="MTT2" s="638"/>
      <c r="MTU2" s="638"/>
      <c r="MTV2" s="638"/>
      <c r="MTW2" s="638"/>
      <c r="MTX2" s="638"/>
      <c r="MTY2" s="638"/>
      <c r="MTZ2" s="638"/>
      <c r="MUA2" s="638"/>
      <c r="MUB2" s="638"/>
      <c r="MUC2" s="638"/>
      <c r="MUD2" s="638"/>
      <c r="MUE2" s="638"/>
      <c r="MUF2" s="638"/>
      <c r="MUG2" s="638"/>
      <c r="MUH2" s="638"/>
      <c r="MUI2" s="638"/>
      <c r="MUJ2" s="638"/>
      <c r="MUK2" s="638"/>
      <c r="MUL2" s="638"/>
      <c r="MUM2" s="638"/>
      <c r="MUN2" s="638"/>
      <c r="MUO2" s="638"/>
      <c r="MUP2" s="638"/>
      <c r="MUQ2" s="638"/>
      <c r="MUR2" s="638"/>
      <c r="MUS2" s="638"/>
      <c r="MUT2" s="638"/>
      <c r="MUU2" s="638"/>
      <c r="MUV2" s="638"/>
      <c r="MUW2" s="638"/>
      <c r="MUX2" s="638"/>
      <c r="MUY2" s="638"/>
      <c r="MUZ2" s="638"/>
      <c r="MVA2" s="638"/>
      <c r="MVB2" s="638"/>
      <c r="MVC2" s="638"/>
      <c r="MVD2" s="638"/>
      <c r="MVE2" s="638"/>
      <c r="MVF2" s="638"/>
      <c r="MVG2" s="638"/>
      <c r="MVH2" s="638"/>
      <c r="MVI2" s="638"/>
      <c r="MVJ2" s="638"/>
      <c r="MVK2" s="638"/>
      <c r="MVL2" s="638"/>
      <c r="MVM2" s="638"/>
      <c r="MVN2" s="638"/>
      <c r="MVO2" s="638"/>
      <c r="MVP2" s="638"/>
      <c r="MVQ2" s="638"/>
      <c r="MVR2" s="638"/>
      <c r="MVS2" s="638"/>
      <c r="MVT2" s="638"/>
      <c r="MVU2" s="638"/>
      <c r="MVV2" s="638"/>
      <c r="MVW2" s="638"/>
      <c r="MVX2" s="638"/>
      <c r="MVY2" s="638"/>
      <c r="MVZ2" s="638"/>
      <c r="MWA2" s="638"/>
      <c r="MWB2" s="638"/>
      <c r="MWC2" s="638"/>
      <c r="MWD2" s="638"/>
      <c r="MWE2" s="638"/>
      <c r="MWF2" s="638"/>
      <c r="MWG2" s="638"/>
      <c r="MWH2" s="638"/>
      <c r="MWI2" s="638"/>
      <c r="MWJ2" s="638"/>
      <c r="MWK2" s="638"/>
      <c r="MWL2" s="638"/>
      <c r="MWM2" s="638"/>
      <c r="MWN2" s="638"/>
      <c r="MWO2" s="638"/>
      <c r="MWP2" s="638"/>
      <c r="MWQ2" s="638"/>
      <c r="MWR2" s="638"/>
      <c r="MWS2" s="638"/>
      <c r="MWT2" s="638"/>
      <c r="MWU2" s="638"/>
      <c r="MWV2" s="638"/>
      <c r="MWW2" s="638"/>
      <c r="MWX2" s="638"/>
      <c r="MWY2" s="638"/>
      <c r="MWZ2" s="638"/>
      <c r="MXA2" s="638"/>
      <c r="MXB2" s="638"/>
      <c r="MXC2" s="638"/>
      <c r="MXD2" s="638"/>
      <c r="MXE2" s="638"/>
      <c r="MXF2" s="638"/>
      <c r="MXG2" s="638"/>
      <c r="MXH2" s="638"/>
      <c r="MXI2" s="638"/>
      <c r="MXJ2" s="638"/>
      <c r="MXK2" s="638"/>
      <c r="MXL2" s="638"/>
      <c r="MXM2" s="638"/>
      <c r="MXN2" s="638"/>
      <c r="MXO2" s="638"/>
      <c r="MXP2" s="638"/>
      <c r="MXQ2" s="638"/>
      <c r="MXR2" s="638"/>
      <c r="MXS2" s="638"/>
      <c r="MXT2" s="638"/>
      <c r="MXU2" s="638"/>
      <c r="MXV2" s="638"/>
      <c r="MXW2" s="638"/>
      <c r="MXX2" s="638"/>
      <c r="MXY2" s="638"/>
      <c r="MXZ2" s="638"/>
      <c r="MYA2" s="638"/>
      <c r="MYB2" s="638"/>
      <c r="MYC2" s="638"/>
      <c r="MYD2" s="638"/>
      <c r="MYE2" s="638"/>
      <c r="MYF2" s="638"/>
      <c r="MYG2" s="638"/>
      <c r="MYH2" s="638"/>
      <c r="MYI2" s="638"/>
      <c r="MYJ2" s="638"/>
      <c r="MYK2" s="638"/>
      <c r="MYL2" s="638"/>
      <c r="MYM2" s="638"/>
      <c r="MYN2" s="638"/>
      <c r="MYO2" s="638"/>
      <c r="MYP2" s="638"/>
      <c r="MYQ2" s="638"/>
      <c r="MYR2" s="638"/>
      <c r="MYS2" s="638"/>
      <c r="MYT2" s="638"/>
      <c r="MYU2" s="638"/>
      <c r="MYV2" s="638"/>
      <c r="MYW2" s="638"/>
      <c r="MYX2" s="638"/>
      <c r="MYY2" s="638"/>
      <c r="MYZ2" s="638"/>
      <c r="MZA2" s="638"/>
      <c r="MZB2" s="638"/>
      <c r="MZC2" s="638"/>
      <c r="MZD2" s="638"/>
      <c r="MZE2" s="638"/>
      <c r="MZF2" s="638"/>
      <c r="MZG2" s="638"/>
      <c r="MZH2" s="638"/>
      <c r="MZI2" s="638"/>
      <c r="MZJ2" s="638"/>
      <c r="MZK2" s="638"/>
      <c r="MZL2" s="638"/>
      <c r="MZM2" s="638"/>
      <c r="MZN2" s="638"/>
      <c r="MZO2" s="638"/>
      <c r="MZP2" s="638"/>
      <c r="MZQ2" s="638"/>
      <c r="MZR2" s="638"/>
      <c r="MZS2" s="638"/>
      <c r="MZT2" s="638"/>
      <c r="MZU2" s="638"/>
      <c r="MZV2" s="638"/>
      <c r="MZW2" s="638"/>
      <c r="MZX2" s="638"/>
      <c r="MZY2" s="638"/>
      <c r="MZZ2" s="638"/>
      <c r="NAA2" s="638"/>
      <c r="NAB2" s="638"/>
      <c r="NAC2" s="638"/>
      <c r="NAD2" s="638"/>
      <c r="NAE2" s="638"/>
      <c r="NAF2" s="638"/>
      <c r="NAG2" s="638"/>
      <c r="NAH2" s="638"/>
      <c r="NAI2" s="638"/>
      <c r="NAJ2" s="638"/>
      <c r="NAK2" s="638"/>
      <c r="NAL2" s="638"/>
      <c r="NAM2" s="638"/>
      <c r="NAN2" s="638"/>
      <c r="NAO2" s="638"/>
      <c r="NAP2" s="638"/>
      <c r="NAQ2" s="638"/>
      <c r="NAR2" s="638"/>
      <c r="NAS2" s="638"/>
      <c r="NAT2" s="638"/>
      <c r="NAU2" s="638"/>
      <c r="NAV2" s="638"/>
      <c r="NAW2" s="638"/>
      <c r="NAX2" s="638"/>
      <c r="NAY2" s="638"/>
      <c r="NAZ2" s="638"/>
      <c r="NBA2" s="638"/>
      <c r="NBB2" s="638"/>
      <c r="NBC2" s="638"/>
      <c r="NBD2" s="638"/>
      <c r="NBE2" s="638"/>
      <c r="NBF2" s="638"/>
      <c r="NBG2" s="638"/>
      <c r="NBH2" s="638"/>
      <c r="NBI2" s="638"/>
      <c r="NBJ2" s="638"/>
      <c r="NBK2" s="638"/>
      <c r="NBL2" s="638"/>
      <c r="NBM2" s="638"/>
      <c r="NBN2" s="638"/>
      <c r="NBO2" s="638"/>
      <c r="NBP2" s="638"/>
      <c r="NBQ2" s="638"/>
      <c r="NBR2" s="638"/>
      <c r="NBS2" s="638"/>
      <c r="NBT2" s="638"/>
      <c r="NBU2" s="638"/>
      <c r="NBV2" s="638"/>
      <c r="NBW2" s="638"/>
      <c r="NBX2" s="638"/>
      <c r="NBY2" s="638"/>
      <c r="NBZ2" s="638"/>
      <c r="NCA2" s="638"/>
      <c r="NCB2" s="638"/>
      <c r="NCC2" s="638"/>
      <c r="NCD2" s="638"/>
      <c r="NCE2" s="638"/>
      <c r="NCF2" s="638"/>
      <c r="NCG2" s="638"/>
      <c r="NCH2" s="638"/>
      <c r="NCI2" s="638"/>
      <c r="NCJ2" s="638"/>
      <c r="NCK2" s="638"/>
      <c r="NCL2" s="638"/>
      <c r="NCM2" s="638"/>
      <c r="NCN2" s="638"/>
      <c r="NCO2" s="638"/>
      <c r="NCP2" s="638"/>
      <c r="NCQ2" s="638"/>
      <c r="NCR2" s="638"/>
      <c r="NCS2" s="638"/>
      <c r="NCT2" s="638"/>
      <c r="NCU2" s="638"/>
      <c r="NCV2" s="638"/>
      <c r="NCW2" s="638"/>
      <c r="NCX2" s="638"/>
      <c r="NCY2" s="638"/>
      <c r="NCZ2" s="638"/>
      <c r="NDA2" s="638"/>
      <c r="NDB2" s="638"/>
      <c r="NDC2" s="638"/>
      <c r="NDD2" s="638"/>
      <c r="NDE2" s="638"/>
      <c r="NDF2" s="638"/>
      <c r="NDG2" s="638"/>
      <c r="NDH2" s="638"/>
      <c r="NDI2" s="638"/>
      <c r="NDJ2" s="638"/>
      <c r="NDK2" s="638"/>
      <c r="NDL2" s="638"/>
      <c r="NDM2" s="638"/>
      <c r="NDN2" s="638"/>
      <c r="NDO2" s="638"/>
      <c r="NDP2" s="638"/>
      <c r="NDQ2" s="638"/>
      <c r="NDR2" s="638"/>
      <c r="NDS2" s="638"/>
      <c r="NDT2" s="638"/>
      <c r="NDU2" s="638"/>
      <c r="NDV2" s="638"/>
      <c r="NDW2" s="638"/>
      <c r="NDX2" s="638"/>
      <c r="NDY2" s="638"/>
      <c r="NDZ2" s="638"/>
      <c r="NEA2" s="638"/>
      <c r="NEB2" s="638"/>
      <c r="NEC2" s="638"/>
      <c r="NED2" s="638"/>
      <c r="NEE2" s="638"/>
      <c r="NEF2" s="638"/>
      <c r="NEG2" s="638"/>
      <c r="NEH2" s="638"/>
      <c r="NEI2" s="638"/>
      <c r="NEJ2" s="638"/>
      <c r="NEK2" s="638"/>
      <c r="NEL2" s="638"/>
      <c r="NEM2" s="638"/>
      <c r="NEN2" s="638"/>
      <c r="NEO2" s="638"/>
      <c r="NEP2" s="638"/>
      <c r="NEQ2" s="638"/>
      <c r="NER2" s="638"/>
      <c r="NES2" s="638"/>
      <c r="NET2" s="638"/>
      <c r="NEU2" s="638"/>
      <c r="NEV2" s="638"/>
      <c r="NEW2" s="638"/>
      <c r="NEX2" s="638"/>
      <c r="NEY2" s="638"/>
      <c r="NEZ2" s="638"/>
      <c r="NFA2" s="638"/>
      <c r="NFB2" s="638"/>
      <c r="NFC2" s="638"/>
      <c r="NFD2" s="638"/>
      <c r="NFE2" s="638"/>
      <c r="NFF2" s="638"/>
      <c r="NFG2" s="638"/>
      <c r="NFH2" s="638"/>
      <c r="NFI2" s="638"/>
      <c r="NFJ2" s="638"/>
      <c r="NFK2" s="638"/>
      <c r="NFL2" s="638"/>
      <c r="NFM2" s="638"/>
      <c r="NFN2" s="638"/>
      <c r="NFO2" s="638"/>
      <c r="NFP2" s="638"/>
      <c r="NFQ2" s="638"/>
      <c r="NFR2" s="638"/>
      <c r="NFS2" s="638"/>
      <c r="NFT2" s="638"/>
      <c r="NFU2" s="638"/>
      <c r="NFV2" s="638"/>
      <c r="NFW2" s="638"/>
      <c r="NFX2" s="638"/>
      <c r="NFY2" s="638"/>
      <c r="NFZ2" s="638"/>
      <c r="NGA2" s="638"/>
      <c r="NGB2" s="638"/>
      <c r="NGC2" s="638"/>
      <c r="NGD2" s="638"/>
      <c r="NGE2" s="638"/>
      <c r="NGF2" s="638"/>
      <c r="NGG2" s="638"/>
      <c r="NGH2" s="638"/>
      <c r="NGI2" s="638"/>
      <c r="NGJ2" s="638"/>
      <c r="NGK2" s="638"/>
      <c r="NGL2" s="638"/>
      <c r="NGM2" s="638"/>
      <c r="NGN2" s="638"/>
      <c r="NGO2" s="638"/>
      <c r="NGP2" s="638"/>
      <c r="NGQ2" s="638"/>
      <c r="NGR2" s="638"/>
      <c r="NGS2" s="638"/>
      <c r="NGT2" s="638"/>
      <c r="NGU2" s="638"/>
      <c r="NGV2" s="638"/>
      <c r="NGW2" s="638"/>
      <c r="NGX2" s="638"/>
      <c r="NGY2" s="638"/>
      <c r="NGZ2" s="638"/>
      <c r="NHA2" s="638"/>
      <c r="NHB2" s="638"/>
      <c r="NHC2" s="638"/>
      <c r="NHD2" s="638"/>
      <c r="NHE2" s="638"/>
      <c r="NHF2" s="638"/>
      <c r="NHG2" s="638"/>
      <c r="NHH2" s="638"/>
      <c r="NHI2" s="638"/>
      <c r="NHJ2" s="638"/>
      <c r="NHK2" s="638"/>
      <c r="NHL2" s="638"/>
      <c r="NHM2" s="638"/>
      <c r="NHN2" s="638"/>
      <c r="NHO2" s="638"/>
      <c r="NHP2" s="638"/>
      <c r="NHQ2" s="638"/>
      <c r="NHR2" s="638"/>
      <c r="NHS2" s="638"/>
      <c r="NHT2" s="638"/>
      <c r="NHU2" s="638"/>
      <c r="NHV2" s="638"/>
      <c r="NHW2" s="638"/>
      <c r="NHX2" s="638"/>
      <c r="NHY2" s="638"/>
      <c r="NHZ2" s="638"/>
      <c r="NIA2" s="638"/>
      <c r="NIB2" s="638"/>
      <c r="NIC2" s="638"/>
      <c r="NID2" s="638"/>
      <c r="NIE2" s="638"/>
      <c r="NIF2" s="638"/>
      <c r="NIG2" s="638"/>
      <c r="NIH2" s="638"/>
      <c r="NII2" s="638"/>
      <c r="NIJ2" s="638"/>
      <c r="NIK2" s="638"/>
      <c r="NIL2" s="638"/>
      <c r="NIM2" s="638"/>
      <c r="NIN2" s="638"/>
      <c r="NIO2" s="638"/>
      <c r="NIP2" s="638"/>
      <c r="NIQ2" s="638"/>
      <c r="NIR2" s="638"/>
      <c r="NIS2" s="638"/>
      <c r="NIT2" s="638"/>
      <c r="NIU2" s="638"/>
      <c r="NIV2" s="638"/>
      <c r="NIW2" s="638"/>
      <c r="NIX2" s="638"/>
      <c r="NIY2" s="638"/>
      <c r="NIZ2" s="638"/>
      <c r="NJA2" s="638"/>
      <c r="NJB2" s="638"/>
      <c r="NJC2" s="638"/>
      <c r="NJD2" s="638"/>
      <c r="NJE2" s="638"/>
      <c r="NJF2" s="638"/>
      <c r="NJG2" s="638"/>
      <c r="NJH2" s="638"/>
      <c r="NJI2" s="638"/>
      <c r="NJJ2" s="638"/>
      <c r="NJK2" s="638"/>
      <c r="NJL2" s="638"/>
      <c r="NJM2" s="638"/>
      <c r="NJN2" s="638"/>
      <c r="NJO2" s="638"/>
      <c r="NJP2" s="638"/>
      <c r="NJQ2" s="638"/>
      <c r="NJR2" s="638"/>
      <c r="NJS2" s="638"/>
      <c r="NJT2" s="638"/>
      <c r="NJU2" s="638"/>
      <c r="NJV2" s="638"/>
      <c r="NJW2" s="638"/>
      <c r="NJX2" s="638"/>
      <c r="NJY2" s="638"/>
      <c r="NJZ2" s="638"/>
      <c r="NKA2" s="638"/>
      <c r="NKB2" s="638"/>
      <c r="NKC2" s="638"/>
      <c r="NKD2" s="638"/>
      <c r="NKE2" s="638"/>
      <c r="NKF2" s="638"/>
      <c r="NKG2" s="638"/>
      <c r="NKH2" s="638"/>
      <c r="NKI2" s="638"/>
      <c r="NKJ2" s="638"/>
      <c r="NKK2" s="638"/>
      <c r="NKL2" s="638"/>
      <c r="NKM2" s="638"/>
      <c r="NKN2" s="638"/>
      <c r="NKO2" s="638"/>
      <c r="NKP2" s="638"/>
      <c r="NKQ2" s="638"/>
      <c r="NKR2" s="638"/>
      <c r="NKS2" s="638"/>
      <c r="NKT2" s="638"/>
      <c r="NKU2" s="638"/>
      <c r="NKV2" s="638"/>
      <c r="NKW2" s="638"/>
      <c r="NKX2" s="638"/>
      <c r="NKY2" s="638"/>
      <c r="NKZ2" s="638"/>
      <c r="NLA2" s="638"/>
      <c r="NLB2" s="638"/>
      <c r="NLC2" s="638"/>
      <c r="NLD2" s="638"/>
      <c r="NLE2" s="638"/>
      <c r="NLF2" s="638"/>
      <c r="NLG2" s="638"/>
      <c r="NLH2" s="638"/>
      <c r="NLI2" s="638"/>
      <c r="NLJ2" s="638"/>
      <c r="NLK2" s="638"/>
      <c r="NLL2" s="638"/>
      <c r="NLM2" s="638"/>
      <c r="NLN2" s="638"/>
      <c r="NLO2" s="638"/>
      <c r="NLP2" s="638"/>
      <c r="NLQ2" s="638"/>
      <c r="NLR2" s="638"/>
      <c r="NLS2" s="638"/>
      <c r="NLT2" s="638"/>
      <c r="NLU2" s="638"/>
      <c r="NLV2" s="638"/>
      <c r="NLW2" s="638"/>
      <c r="NLX2" s="638"/>
      <c r="NLY2" s="638"/>
      <c r="NLZ2" s="638"/>
      <c r="NMA2" s="638"/>
      <c r="NMB2" s="638"/>
      <c r="NMC2" s="638"/>
      <c r="NMD2" s="638"/>
      <c r="NME2" s="638"/>
      <c r="NMF2" s="638"/>
      <c r="NMG2" s="638"/>
      <c r="NMH2" s="638"/>
      <c r="NMI2" s="638"/>
      <c r="NMJ2" s="638"/>
      <c r="NMK2" s="638"/>
      <c r="NML2" s="638"/>
      <c r="NMM2" s="638"/>
      <c r="NMN2" s="638"/>
      <c r="NMO2" s="638"/>
      <c r="NMP2" s="638"/>
      <c r="NMQ2" s="638"/>
      <c r="NMR2" s="638"/>
      <c r="NMS2" s="638"/>
      <c r="NMT2" s="638"/>
      <c r="NMU2" s="638"/>
      <c r="NMV2" s="638"/>
      <c r="NMW2" s="638"/>
      <c r="NMX2" s="638"/>
      <c r="NMY2" s="638"/>
      <c r="NMZ2" s="638"/>
      <c r="NNA2" s="638"/>
      <c r="NNB2" s="638"/>
      <c r="NNC2" s="638"/>
      <c r="NND2" s="638"/>
      <c r="NNE2" s="638"/>
      <c r="NNF2" s="638"/>
      <c r="NNG2" s="638"/>
      <c r="NNH2" s="638"/>
      <c r="NNI2" s="638"/>
      <c r="NNJ2" s="638"/>
      <c r="NNK2" s="638"/>
      <c r="NNL2" s="638"/>
      <c r="NNM2" s="638"/>
      <c r="NNN2" s="638"/>
      <c r="NNO2" s="638"/>
      <c r="NNP2" s="638"/>
      <c r="NNQ2" s="638"/>
      <c r="NNR2" s="638"/>
      <c r="NNS2" s="638"/>
      <c r="NNT2" s="638"/>
      <c r="NNU2" s="638"/>
      <c r="NNV2" s="638"/>
      <c r="NNW2" s="638"/>
      <c r="NNX2" s="638"/>
      <c r="NNY2" s="638"/>
      <c r="NNZ2" s="638"/>
      <c r="NOA2" s="638"/>
      <c r="NOB2" s="638"/>
      <c r="NOC2" s="638"/>
      <c r="NOD2" s="638"/>
      <c r="NOE2" s="638"/>
      <c r="NOF2" s="638"/>
      <c r="NOG2" s="638"/>
      <c r="NOH2" s="638"/>
      <c r="NOI2" s="638"/>
      <c r="NOJ2" s="638"/>
      <c r="NOK2" s="638"/>
      <c r="NOL2" s="638"/>
      <c r="NOM2" s="638"/>
      <c r="NON2" s="638"/>
      <c r="NOO2" s="638"/>
      <c r="NOP2" s="638"/>
      <c r="NOQ2" s="638"/>
      <c r="NOR2" s="638"/>
      <c r="NOS2" s="638"/>
      <c r="NOT2" s="638"/>
      <c r="NOU2" s="638"/>
      <c r="NOV2" s="638"/>
      <c r="NOW2" s="638"/>
      <c r="NOX2" s="638"/>
      <c r="NOY2" s="638"/>
      <c r="NOZ2" s="638"/>
      <c r="NPA2" s="638"/>
      <c r="NPB2" s="638"/>
      <c r="NPC2" s="638"/>
      <c r="NPD2" s="638"/>
      <c r="NPE2" s="638"/>
      <c r="NPF2" s="638"/>
      <c r="NPG2" s="638"/>
      <c r="NPH2" s="638"/>
      <c r="NPI2" s="638"/>
      <c r="NPJ2" s="638"/>
      <c r="NPK2" s="638"/>
      <c r="NPL2" s="638"/>
      <c r="NPM2" s="638"/>
      <c r="NPN2" s="638"/>
      <c r="NPO2" s="638"/>
      <c r="NPP2" s="638"/>
      <c r="NPQ2" s="638"/>
      <c r="NPR2" s="638"/>
      <c r="NPS2" s="638"/>
      <c r="NPT2" s="638"/>
      <c r="NPU2" s="638"/>
      <c r="NPV2" s="638"/>
      <c r="NPW2" s="638"/>
      <c r="NPX2" s="638"/>
      <c r="NPY2" s="638"/>
      <c r="NPZ2" s="638"/>
      <c r="NQA2" s="638"/>
      <c r="NQB2" s="638"/>
      <c r="NQC2" s="638"/>
      <c r="NQD2" s="638"/>
      <c r="NQE2" s="638"/>
      <c r="NQF2" s="638"/>
      <c r="NQG2" s="638"/>
      <c r="NQH2" s="638"/>
      <c r="NQI2" s="638"/>
      <c r="NQJ2" s="638"/>
      <c r="NQK2" s="638"/>
      <c r="NQL2" s="638"/>
      <c r="NQM2" s="638"/>
      <c r="NQN2" s="638"/>
      <c r="NQO2" s="638"/>
      <c r="NQP2" s="638"/>
      <c r="NQQ2" s="638"/>
      <c r="NQR2" s="638"/>
      <c r="NQS2" s="638"/>
      <c r="NQT2" s="638"/>
      <c r="NQU2" s="638"/>
      <c r="NQV2" s="638"/>
      <c r="NQW2" s="638"/>
      <c r="NQX2" s="638"/>
      <c r="NQY2" s="638"/>
      <c r="NQZ2" s="638"/>
      <c r="NRA2" s="638"/>
      <c r="NRB2" s="638"/>
      <c r="NRC2" s="638"/>
      <c r="NRD2" s="638"/>
      <c r="NRE2" s="638"/>
      <c r="NRF2" s="638"/>
      <c r="NRG2" s="638"/>
      <c r="NRH2" s="638"/>
      <c r="NRI2" s="638"/>
      <c r="NRJ2" s="638"/>
      <c r="NRK2" s="638"/>
      <c r="NRL2" s="638"/>
      <c r="NRM2" s="638"/>
      <c r="NRN2" s="638"/>
      <c r="NRO2" s="638"/>
      <c r="NRP2" s="638"/>
      <c r="NRQ2" s="638"/>
      <c r="NRR2" s="638"/>
      <c r="NRS2" s="638"/>
      <c r="NRT2" s="638"/>
      <c r="NRU2" s="638"/>
      <c r="NRV2" s="638"/>
      <c r="NRW2" s="638"/>
      <c r="NRX2" s="638"/>
      <c r="NRY2" s="638"/>
      <c r="NRZ2" s="638"/>
      <c r="NSA2" s="638"/>
      <c r="NSB2" s="638"/>
      <c r="NSC2" s="638"/>
      <c r="NSD2" s="638"/>
      <c r="NSE2" s="638"/>
      <c r="NSF2" s="638"/>
      <c r="NSG2" s="638"/>
      <c r="NSH2" s="638"/>
      <c r="NSI2" s="638"/>
      <c r="NSJ2" s="638"/>
      <c r="NSK2" s="638"/>
      <c r="NSL2" s="638"/>
      <c r="NSM2" s="638"/>
      <c r="NSN2" s="638"/>
      <c r="NSO2" s="638"/>
      <c r="NSP2" s="638"/>
      <c r="NSQ2" s="638"/>
      <c r="NSR2" s="638"/>
      <c r="NSS2" s="638"/>
      <c r="NST2" s="638"/>
      <c r="NSU2" s="638"/>
      <c r="NSV2" s="638"/>
      <c r="NSW2" s="638"/>
      <c r="NSX2" s="638"/>
      <c r="NSY2" s="638"/>
      <c r="NSZ2" s="638"/>
      <c r="NTA2" s="638"/>
      <c r="NTB2" s="638"/>
      <c r="NTC2" s="638"/>
      <c r="NTD2" s="638"/>
      <c r="NTE2" s="638"/>
      <c r="NTF2" s="638"/>
      <c r="NTG2" s="638"/>
      <c r="NTH2" s="638"/>
      <c r="NTI2" s="638"/>
      <c r="NTJ2" s="638"/>
      <c r="NTK2" s="638"/>
      <c r="NTL2" s="638"/>
      <c r="NTM2" s="638"/>
      <c r="NTN2" s="638"/>
      <c r="NTO2" s="638"/>
      <c r="NTP2" s="638"/>
      <c r="NTQ2" s="638"/>
      <c r="NTR2" s="638"/>
      <c r="NTS2" s="638"/>
      <c r="NTT2" s="638"/>
      <c r="NTU2" s="638"/>
      <c r="NTV2" s="638"/>
      <c r="NTW2" s="638"/>
      <c r="NTX2" s="638"/>
      <c r="NTY2" s="638"/>
      <c r="NTZ2" s="638"/>
      <c r="NUA2" s="638"/>
      <c r="NUB2" s="638"/>
      <c r="NUC2" s="638"/>
      <c r="NUD2" s="638"/>
      <c r="NUE2" s="638"/>
      <c r="NUF2" s="638"/>
      <c r="NUG2" s="638"/>
      <c r="NUH2" s="638"/>
      <c r="NUI2" s="638"/>
      <c r="NUJ2" s="638"/>
      <c r="NUK2" s="638"/>
      <c r="NUL2" s="638"/>
      <c r="NUM2" s="638"/>
      <c r="NUN2" s="638"/>
      <c r="NUO2" s="638"/>
      <c r="NUP2" s="638"/>
      <c r="NUQ2" s="638"/>
      <c r="NUR2" s="638"/>
      <c r="NUS2" s="638"/>
      <c r="NUT2" s="638"/>
      <c r="NUU2" s="638"/>
      <c r="NUV2" s="638"/>
      <c r="NUW2" s="638"/>
      <c r="NUX2" s="638"/>
      <c r="NUY2" s="638"/>
      <c r="NUZ2" s="638"/>
      <c r="NVA2" s="638"/>
      <c r="NVB2" s="638"/>
      <c r="NVC2" s="638"/>
      <c r="NVD2" s="638"/>
      <c r="NVE2" s="638"/>
      <c r="NVF2" s="638"/>
      <c r="NVG2" s="638"/>
      <c r="NVH2" s="638"/>
      <c r="NVI2" s="638"/>
      <c r="NVJ2" s="638"/>
      <c r="NVK2" s="638"/>
      <c r="NVL2" s="638"/>
      <c r="NVM2" s="638"/>
      <c r="NVN2" s="638"/>
      <c r="NVO2" s="638"/>
      <c r="NVP2" s="638"/>
      <c r="NVQ2" s="638"/>
      <c r="NVR2" s="638"/>
      <c r="NVS2" s="638"/>
      <c r="NVT2" s="638"/>
      <c r="NVU2" s="638"/>
      <c r="NVV2" s="638"/>
      <c r="NVW2" s="638"/>
      <c r="NVX2" s="638"/>
      <c r="NVY2" s="638"/>
      <c r="NVZ2" s="638"/>
      <c r="NWA2" s="638"/>
      <c r="NWB2" s="638"/>
      <c r="NWC2" s="638"/>
      <c r="NWD2" s="638"/>
      <c r="NWE2" s="638"/>
      <c r="NWF2" s="638"/>
      <c r="NWG2" s="638"/>
      <c r="NWH2" s="638"/>
      <c r="NWI2" s="638"/>
      <c r="NWJ2" s="638"/>
      <c r="NWK2" s="638"/>
      <c r="NWL2" s="638"/>
      <c r="NWM2" s="638"/>
      <c r="NWN2" s="638"/>
      <c r="NWO2" s="638"/>
      <c r="NWP2" s="638"/>
      <c r="NWQ2" s="638"/>
      <c r="NWR2" s="638"/>
      <c r="NWS2" s="638"/>
      <c r="NWT2" s="638"/>
      <c r="NWU2" s="638"/>
      <c r="NWV2" s="638"/>
      <c r="NWW2" s="638"/>
      <c r="NWX2" s="638"/>
      <c r="NWY2" s="638"/>
      <c r="NWZ2" s="638"/>
      <c r="NXA2" s="638"/>
      <c r="NXB2" s="638"/>
      <c r="NXC2" s="638"/>
      <c r="NXD2" s="638"/>
      <c r="NXE2" s="638"/>
      <c r="NXF2" s="638"/>
      <c r="NXG2" s="638"/>
      <c r="NXH2" s="638"/>
      <c r="NXI2" s="638"/>
      <c r="NXJ2" s="638"/>
      <c r="NXK2" s="638"/>
      <c r="NXL2" s="638"/>
      <c r="NXM2" s="638"/>
      <c r="NXN2" s="638"/>
      <c r="NXO2" s="638"/>
      <c r="NXP2" s="638"/>
      <c r="NXQ2" s="638"/>
      <c r="NXR2" s="638"/>
      <c r="NXS2" s="638"/>
      <c r="NXT2" s="638"/>
      <c r="NXU2" s="638"/>
      <c r="NXV2" s="638"/>
      <c r="NXW2" s="638"/>
      <c r="NXX2" s="638"/>
      <c r="NXY2" s="638"/>
      <c r="NXZ2" s="638"/>
      <c r="NYA2" s="638"/>
      <c r="NYB2" s="638"/>
      <c r="NYC2" s="638"/>
      <c r="NYD2" s="638"/>
      <c r="NYE2" s="638"/>
      <c r="NYF2" s="638"/>
      <c r="NYG2" s="638"/>
      <c r="NYH2" s="638"/>
      <c r="NYI2" s="638"/>
      <c r="NYJ2" s="638"/>
      <c r="NYK2" s="638"/>
      <c r="NYL2" s="638"/>
      <c r="NYM2" s="638"/>
      <c r="NYN2" s="638"/>
      <c r="NYO2" s="638"/>
      <c r="NYP2" s="638"/>
      <c r="NYQ2" s="638"/>
      <c r="NYR2" s="638"/>
      <c r="NYS2" s="638"/>
      <c r="NYT2" s="638"/>
      <c r="NYU2" s="638"/>
      <c r="NYV2" s="638"/>
      <c r="NYW2" s="638"/>
      <c r="NYX2" s="638"/>
      <c r="NYY2" s="638"/>
      <c r="NYZ2" s="638"/>
      <c r="NZA2" s="638"/>
      <c r="NZB2" s="638"/>
      <c r="NZC2" s="638"/>
      <c r="NZD2" s="638"/>
      <c r="NZE2" s="638"/>
      <c r="NZF2" s="638"/>
      <c r="NZG2" s="638"/>
      <c r="NZH2" s="638"/>
      <c r="NZI2" s="638"/>
      <c r="NZJ2" s="638"/>
      <c r="NZK2" s="638"/>
      <c r="NZL2" s="638"/>
      <c r="NZM2" s="638"/>
      <c r="NZN2" s="638"/>
      <c r="NZO2" s="638"/>
      <c r="NZP2" s="638"/>
      <c r="NZQ2" s="638"/>
      <c r="NZR2" s="638"/>
      <c r="NZS2" s="638"/>
      <c r="NZT2" s="638"/>
      <c r="NZU2" s="638"/>
      <c r="NZV2" s="638"/>
      <c r="NZW2" s="638"/>
      <c r="NZX2" s="638"/>
      <c r="NZY2" s="638"/>
      <c r="NZZ2" s="638"/>
      <c r="OAA2" s="638"/>
      <c r="OAB2" s="638"/>
      <c r="OAC2" s="638"/>
      <c r="OAD2" s="638"/>
      <c r="OAE2" s="638"/>
      <c r="OAF2" s="638"/>
      <c r="OAG2" s="638"/>
      <c r="OAH2" s="638"/>
      <c r="OAI2" s="638"/>
      <c r="OAJ2" s="638"/>
      <c r="OAK2" s="638"/>
      <c r="OAL2" s="638"/>
      <c r="OAM2" s="638"/>
      <c r="OAN2" s="638"/>
      <c r="OAO2" s="638"/>
      <c r="OAP2" s="638"/>
      <c r="OAQ2" s="638"/>
      <c r="OAR2" s="638"/>
      <c r="OAS2" s="638"/>
      <c r="OAT2" s="638"/>
      <c r="OAU2" s="638"/>
      <c r="OAV2" s="638"/>
      <c r="OAW2" s="638"/>
      <c r="OAX2" s="638"/>
      <c r="OAY2" s="638"/>
      <c r="OAZ2" s="638"/>
      <c r="OBA2" s="638"/>
      <c r="OBB2" s="638"/>
      <c r="OBC2" s="638"/>
      <c r="OBD2" s="638"/>
      <c r="OBE2" s="638"/>
      <c r="OBF2" s="638"/>
      <c r="OBG2" s="638"/>
      <c r="OBH2" s="638"/>
      <c r="OBI2" s="638"/>
      <c r="OBJ2" s="638"/>
      <c r="OBK2" s="638"/>
      <c r="OBL2" s="638"/>
      <c r="OBM2" s="638"/>
      <c r="OBN2" s="638"/>
      <c r="OBO2" s="638"/>
      <c r="OBP2" s="638"/>
      <c r="OBQ2" s="638"/>
      <c r="OBR2" s="638"/>
      <c r="OBS2" s="638"/>
      <c r="OBT2" s="638"/>
      <c r="OBU2" s="638"/>
      <c r="OBV2" s="638"/>
      <c r="OBW2" s="638"/>
      <c r="OBX2" s="638"/>
      <c r="OBY2" s="638"/>
      <c r="OBZ2" s="638"/>
      <c r="OCA2" s="638"/>
      <c r="OCB2" s="638"/>
      <c r="OCC2" s="638"/>
      <c r="OCD2" s="638"/>
      <c r="OCE2" s="638"/>
      <c r="OCF2" s="638"/>
      <c r="OCG2" s="638"/>
      <c r="OCH2" s="638"/>
      <c r="OCI2" s="638"/>
      <c r="OCJ2" s="638"/>
      <c r="OCK2" s="638"/>
      <c r="OCL2" s="638"/>
      <c r="OCM2" s="638"/>
      <c r="OCN2" s="638"/>
      <c r="OCO2" s="638"/>
      <c r="OCP2" s="638"/>
      <c r="OCQ2" s="638"/>
      <c r="OCR2" s="638"/>
      <c r="OCS2" s="638"/>
      <c r="OCT2" s="638"/>
      <c r="OCU2" s="638"/>
      <c r="OCV2" s="638"/>
      <c r="OCW2" s="638"/>
      <c r="OCX2" s="638"/>
      <c r="OCY2" s="638"/>
      <c r="OCZ2" s="638"/>
      <c r="ODA2" s="638"/>
      <c r="ODB2" s="638"/>
      <c r="ODC2" s="638"/>
      <c r="ODD2" s="638"/>
      <c r="ODE2" s="638"/>
      <c r="ODF2" s="638"/>
      <c r="ODG2" s="638"/>
      <c r="ODH2" s="638"/>
      <c r="ODI2" s="638"/>
      <c r="ODJ2" s="638"/>
      <c r="ODK2" s="638"/>
      <c r="ODL2" s="638"/>
      <c r="ODM2" s="638"/>
      <c r="ODN2" s="638"/>
      <c r="ODO2" s="638"/>
      <c r="ODP2" s="638"/>
      <c r="ODQ2" s="638"/>
      <c r="ODR2" s="638"/>
      <c r="ODS2" s="638"/>
      <c r="ODT2" s="638"/>
      <c r="ODU2" s="638"/>
      <c r="ODV2" s="638"/>
      <c r="ODW2" s="638"/>
      <c r="ODX2" s="638"/>
      <c r="ODY2" s="638"/>
      <c r="ODZ2" s="638"/>
      <c r="OEA2" s="638"/>
      <c r="OEB2" s="638"/>
      <c r="OEC2" s="638"/>
      <c r="OED2" s="638"/>
      <c r="OEE2" s="638"/>
      <c r="OEF2" s="638"/>
      <c r="OEG2" s="638"/>
      <c r="OEH2" s="638"/>
      <c r="OEI2" s="638"/>
      <c r="OEJ2" s="638"/>
      <c r="OEK2" s="638"/>
      <c r="OEL2" s="638"/>
      <c r="OEM2" s="638"/>
      <c r="OEN2" s="638"/>
      <c r="OEO2" s="638"/>
      <c r="OEP2" s="638"/>
      <c r="OEQ2" s="638"/>
      <c r="OER2" s="638"/>
      <c r="OES2" s="638"/>
      <c r="OET2" s="638"/>
      <c r="OEU2" s="638"/>
      <c r="OEV2" s="638"/>
      <c r="OEW2" s="638"/>
      <c r="OEX2" s="638"/>
      <c r="OEY2" s="638"/>
      <c r="OEZ2" s="638"/>
      <c r="OFA2" s="638"/>
      <c r="OFB2" s="638"/>
      <c r="OFC2" s="638"/>
      <c r="OFD2" s="638"/>
      <c r="OFE2" s="638"/>
      <c r="OFF2" s="638"/>
      <c r="OFG2" s="638"/>
      <c r="OFH2" s="638"/>
      <c r="OFI2" s="638"/>
      <c r="OFJ2" s="638"/>
      <c r="OFK2" s="638"/>
      <c r="OFL2" s="638"/>
      <c r="OFM2" s="638"/>
      <c r="OFN2" s="638"/>
      <c r="OFO2" s="638"/>
      <c r="OFP2" s="638"/>
      <c r="OFQ2" s="638"/>
      <c r="OFR2" s="638"/>
      <c r="OFS2" s="638"/>
      <c r="OFT2" s="638"/>
      <c r="OFU2" s="638"/>
      <c r="OFV2" s="638"/>
      <c r="OFW2" s="638"/>
      <c r="OFX2" s="638"/>
      <c r="OFY2" s="638"/>
      <c r="OFZ2" s="638"/>
      <c r="OGA2" s="638"/>
      <c r="OGB2" s="638"/>
      <c r="OGC2" s="638"/>
      <c r="OGD2" s="638"/>
      <c r="OGE2" s="638"/>
      <c r="OGF2" s="638"/>
      <c r="OGG2" s="638"/>
      <c r="OGH2" s="638"/>
      <c r="OGI2" s="638"/>
      <c r="OGJ2" s="638"/>
      <c r="OGK2" s="638"/>
      <c r="OGL2" s="638"/>
      <c r="OGM2" s="638"/>
      <c r="OGN2" s="638"/>
      <c r="OGO2" s="638"/>
      <c r="OGP2" s="638"/>
      <c r="OGQ2" s="638"/>
      <c r="OGR2" s="638"/>
      <c r="OGS2" s="638"/>
      <c r="OGT2" s="638"/>
      <c r="OGU2" s="638"/>
      <c r="OGV2" s="638"/>
      <c r="OGW2" s="638"/>
      <c r="OGX2" s="638"/>
      <c r="OGY2" s="638"/>
      <c r="OGZ2" s="638"/>
      <c r="OHA2" s="638"/>
      <c r="OHB2" s="638"/>
      <c r="OHC2" s="638"/>
      <c r="OHD2" s="638"/>
      <c r="OHE2" s="638"/>
      <c r="OHF2" s="638"/>
      <c r="OHG2" s="638"/>
      <c r="OHH2" s="638"/>
      <c r="OHI2" s="638"/>
      <c r="OHJ2" s="638"/>
      <c r="OHK2" s="638"/>
      <c r="OHL2" s="638"/>
      <c r="OHM2" s="638"/>
      <c r="OHN2" s="638"/>
      <c r="OHO2" s="638"/>
      <c r="OHP2" s="638"/>
      <c r="OHQ2" s="638"/>
      <c r="OHR2" s="638"/>
      <c r="OHS2" s="638"/>
      <c r="OHT2" s="638"/>
      <c r="OHU2" s="638"/>
      <c r="OHV2" s="638"/>
      <c r="OHW2" s="638"/>
      <c r="OHX2" s="638"/>
      <c r="OHY2" s="638"/>
      <c r="OHZ2" s="638"/>
      <c r="OIA2" s="638"/>
      <c r="OIB2" s="638"/>
      <c r="OIC2" s="638"/>
      <c r="OID2" s="638"/>
      <c r="OIE2" s="638"/>
      <c r="OIF2" s="638"/>
      <c r="OIG2" s="638"/>
      <c r="OIH2" s="638"/>
      <c r="OII2" s="638"/>
      <c r="OIJ2" s="638"/>
      <c r="OIK2" s="638"/>
      <c r="OIL2" s="638"/>
      <c r="OIM2" s="638"/>
      <c r="OIN2" s="638"/>
      <c r="OIO2" s="638"/>
      <c r="OIP2" s="638"/>
      <c r="OIQ2" s="638"/>
      <c r="OIR2" s="638"/>
      <c r="OIS2" s="638"/>
      <c r="OIT2" s="638"/>
      <c r="OIU2" s="638"/>
      <c r="OIV2" s="638"/>
      <c r="OIW2" s="638"/>
      <c r="OIX2" s="638"/>
      <c r="OIY2" s="638"/>
      <c r="OIZ2" s="638"/>
      <c r="OJA2" s="638"/>
      <c r="OJB2" s="638"/>
      <c r="OJC2" s="638"/>
      <c r="OJD2" s="638"/>
      <c r="OJE2" s="638"/>
      <c r="OJF2" s="638"/>
      <c r="OJG2" s="638"/>
      <c r="OJH2" s="638"/>
      <c r="OJI2" s="638"/>
      <c r="OJJ2" s="638"/>
      <c r="OJK2" s="638"/>
      <c r="OJL2" s="638"/>
      <c r="OJM2" s="638"/>
      <c r="OJN2" s="638"/>
      <c r="OJO2" s="638"/>
      <c r="OJP2" s="638"/>
      <c r="OJQ2" s="638"/>
      <c r="OJR2" s="638"/>
      <c r="OJS2" s="638"/>
      <c r="OJT2" s="638"/>
      <c r="OJU2" s="638"/>
      <c r="OJV2" s="638"/>
      <c r="OJW2" s="638"/>
      <c r="OJX2" s="638"/>
      <c r="OJY2" s="638"/>
      <c r="OJZ2" s="638"/>
      <c r="OKA2" s="638"/>
      <c r="OKB2" s="638"/>
      <c r="OKC2" s="638"/>
      <c r="OKD2" s="638"/>
      <c r="OKE2" s="638"/>
      <c r="OKF2" s="638"/>
      <c r="OKG2" s="638"/>
      <c r="OKH2" s="638"/>
      <c r="OKI2" s="638"/>
      <c r="OKJ2" s="638"/>
      <c r="OKK2" s="638"/>
      <c r="OKL2" s="638"/>
      <c r="OKM2" s="638"/>
      <c r="OKN2" s="638"/>
      <c r="OKO2" s="638"/>
      <c r="OKP2" s="638"/>
      <c r="OKQ2" s="638"/>
      <c r="OKR2" s="638"/>
      <c r="OKS2" s="638"/>
      <c r="OKT2" s="638"/>
      <c r="OKU2" s="638"/>
      <c r="OKV2" s="638"/>
      <c r="OKW2" s="638"/>
      <c r="OKX2" s="638"/>
      <c r="OKY2" s="638"/>
      <c r="OKZ2" s="638"/>
      <c r="OLA2" s="638"/>
      <c r="OLB2" s="638"/>
      <c r="OLC2" s="638"/>
      <c r="OLD2" s="638"/>
      <c r="OLE2" s="638"/>
      <c r="OLF2" s="638"/>
      <c r="OLG2" s="638"/>
      <c r="OLH2" s="638"/>
      <c r="OLI2" s="638"/>
      <c r="OLJ2" s="638"/>
      <c r="OLK2" s="638"/>
      <c r="OLL2" s="638"/>
      <c r="OLM2" s="638"/>
      <c r="OLN2" s="638"/>
      <c r="OLO2" s="638"/>
      <c r="OLP2" s="638"/>
      <c r="OLQ2" s="638"/>
      <c r="OLR2" s="638"/>
      <c r="OLS2" s="638"/>
      <c r="OLT2" s="638"/>
      <c r="OLU2" s="638"/>
      <c r="OLV2" s="638"/>
      <c r="OLW2" s="638"/>
      <c r="OLX2" s="638"/>
      <c r="OLY2" s="638"/>
      <c r="OLZ2" s="638"/>
      <c r="OMA2" s="638"/>
      <c r="OMB2" s="638"/>
      <c r="OMC2" s="638"/>
      <c r="OMD2" s="638"/>
      <c r="OME2" s="638"/>
      <c r="OMF2" s="638"/>
      <c r="OMG2" s="638"/>
      <c r="OMH2" s="638"/>
      <c r="OMI2" s="638"/>
      <c r="OMJ2" s="638"/>
      <c r="OMK2" s="638"/>
      <c r="OML2" s="638"/>
      <c r="OMM2" s="638"/>
      <c r="OMN2" s="638"/>
      <c r="OMO2" s="638"/>
      <c r="OMP2" s="638"/>
      <c r="OMQ2" s="638"/>
      <c r="OMR2" s="638"/>
      <c r="OMS2" s="638"/>
      <c r="OMT2" s="638"/>
      <c r="OMU2" s="638"/>
      <c r="OMV2" s="638"/>
      <c r="OMW2" s="638"/>
      <c r="OMX2" s="638"/>
      <c r="OMY2" s="638"/>
      <c r="OMZ2" s="638"/>
      <c r="ONA2" s="638"/>
      <c r="ONB2" s="638"/>
      <c r="ONC2" s="638"/>
      <c r="OND2" s="638"/>
      <c r="ONE2" s="638"/>
      <c r="ONF2" s="638"/>
      <c r="ONG2" s="638"/>
      <c r="ONH2" s="638"/>
      <c r="ONI2" s="638"/>
      <c r="ONJ2" s="638"/>
      <c r="ONK2" s="638"/>
      <c r="ONL2" s="638"/>
      <c r="ONM2" s="638"/>
      <c r="ONN2" s="638"/>
      <c r="ONO2" s="638"/>
      <c r="ONP2" s="638"/>
      <c r="ONQ2" s="638"/>
      <c r="ONR2" s="638"/>
      <c r="ONS2" s="638"/>
      <c r="ONT2" s="638"/>
      <c r="ONU2" s="638"/>
      <c r="ONV2" s="638"/>
      <c r="ONW2" s="638"/>
      <c r="ONX2" s="638"/>
      <c r="ONY2" s="638"/>
      <c r="ONZ2" s="638"/>
      <c r="OOA2" s="638"/>
      <c r="OOB2" s="638"/>
      <c r="OOC2" s="638"/>
      <c r="OOD2" s="638"/>
      <c r="OOE2" s="638"/>
      <c r="OOF2" s="638"/>
      <c r="OOG2" s="638"/>
      <c r="OOH2" s="638"/>
      <c r="OOI2" s="638"/>
      <c r="OOJ2" s="638"/>
      <c r="OOK2" s="638"/>
      <c r="OOL2" s="638"/>
      <c r="OOM2" s="638"/>
      <c r="OON2" s="638"/>
      <c r="OOO2" s="638"/>
      <c r="OOP2" s="638"/>
      <c r="OOQ2" s="638"/>
      <c r="OOR2" s="638"/>
      <c r="OOS2" s="638"/>
      <c r="OOT2" s="638"/>
      <c r="OOU2" s="638"/>
      <c r="OOV2" s="638"/>
      <c r="OOW2" s="638"/>
      <c r="OOX2" s="638"/>
      <c r="OOY2" s="638"/>
      <c r="OOZ2" s="638"/>
      <c r="OPA2" s="638"/>
      <c r="OPB2" s="638"/>
      <c r="OPC2" s="638"/>
      <c r="OPD2" s="638"/>
      <c r="OPE2" s="638"/>
      <c r="OPF2" s="638"/>
      <c r="OPG2" s="638"/>
      <c r="OPH2" s="638"/>
      <c r="OPI2" s="638"/>
      <c r="OPJ2" s="638"/>
      <c r="OPK2" s="638"/>
      <c r="OPL2" s="638"/>
      <c r="OPM2" s="638"/>
      <c r="OPN2" s="638"/>
      <c r="OPO2" s="638"/>
      <c r="OPP2" s="638"/>
      <c r="OPQ2" s="638"/>
      <c r="OPR2" s="638"/>
      <c r="OPS2" s="638"/>
      <c r="OPT2" s="638"/>
      <c r="OPU2" s="638"/>
      <c r="OPV2" s="638"/>
      <c r="OPW2" s="638"/>
      <c r="OPX2" s="638"/>
      <c r="OPY2" s="638"/>
      <c r="OPZ2" s="638"/>
      <c r="OQA2" s="638"/>
      <c r="OQB2" s="638"/>
      <c r="OQC2" s="638"/>
      <c r="OQD2" s="638"/>
      <c r="OQE2" s="638"/>
      <c r="OQF2" s="638"/>
      <c r="OQG2" s="638"/>
      <c r="OQH2" s="638"/>
      <c r="OQI2" s="638"/>
      <c r="OQJ2" s="638"/>
      <c r="OQK2" s="638"/>
      <c r="OQL2" s="638"/>
      <c r="OQM2" s="638"/>
      <c r="OQN2" s="638"/>
      <c r="OQO2" s="638"/>
      <c r="OQP2" s="638"/>
      <c r="OQQ2" s="638"/>
      <c r="OQR2" s="638"/>
      <c r="OQS2" s="638"/>
      <c r="OQT2" s="638"/>
      <c r="OQU2" s="638"/>
      <c r="OQV2" s="638"/>
      <c r="OQW2" s="638"/>
      <c r="OQX2" s="638"/>
      <c r="OQY2" s="638"/>
      <c r="OQZ2" s="638"/>
      <c r="ORA2" s="638"/>
      <c r="ORB2" s="638"/>
      <c r="ORC2" s="638"/>
      <c r="ORD2" s="638"/>
      <c r="ORE2" s="638"/>
      <c r="ORF2" s="638"/>
      <c r="ORG2" s="638"/>
      <c r="ORH2" s="638"/>
      <c r="ORI2" s="638"/>
      <c r="ORJ2" s="638"/>
      <c r="ORK2" s="638"/>
      <c r="ORL2" s="638"/>
      <c r="ORM2" s="638"/>
      <c r="ORN2" s="638"/>
      <c r="ORO2" s="638"/>
      <c r="ORP2" s="638"/>
      <c r="ORQ2" s="638"/>
      <c r="ORR2" s="638"/>
      <c r="ORS2" s="638"/>
      <c r="ORT2" s="638"/>
      <c r="ORU2" s="638"/>
      <c r="ORV2" s="638"/>
      <c r="ORW2" s="638"/>
      <c r="ORX2" s="638"/>
      <c r="ORY2" s="638"/>
      <c r="ORZ2" s="638"/>
      <c r="OSA2" s="638"/>
      <c r="OSB2" s="638"/>
      <c r="OSC2" s="638"/>
      <c r="OSD2" s="638"/>
      <c r="OSE2" s="638"/>
      <c r="OSF2" s="638"/>
      <c r="OSG2" s="638"/>
      <c r="OSH2" s="638"/>
      <c r="OSI2" s="638"/>
      <c r="OSJ2" s="638"/>
      <c r="OSK2" s="638"/>
      <c r="OSL2" s="638"/>
      <c r="OSM2" s="638"/>
      <c r="OSN2" s="638"/>
      <c r="OSO2" s="638"/>
      <c r="OSP2" s="638"/>
      <c r="OSQ2" s="638"/>
      <c r="OSR2" s="638"/>
      <c r="OSS2" s="638"/>
      <c r="OST2" s="638"/>
      <c r="OSU2" s="638"/>
      <c r="OSV2" s="638"/>
      <c r="OSW2" s="638"/>
      <c r="OSX2" s="638"/>
      <c r="OSY2" s="638"/>
      <c r="OSZ2" s="638"/>
      <c r="OTA2" s="638"/>
      <c r="OTB2" s="638"/>
      <c r="OTC2" s="638"/>
      <c r="OTD2" s="638"/>
      <c r="OTE2" s="638"/>
      <c r="OTF2" s="638"/>
      <c r="OTG2" s="638"/>
      <c r="OTH2" s="638"/>
      <c r="OTI2" s="638"/>
      <c r="OTJ2" s="638"/>
      <c r="OTK2" s="638"/>
      <c r="OTL2" s="638"/>
      <c r="OTM2" s="638"/>
      <c r="OTN2" s="638"/>
      <c r="OTO2" s="638"/>
      <c r="OTP2" s="638"/>
      <c r="OTQ2" s="638"/>
      <c r="OTR2" s="638"/>
      <c r="OTS2" s="638"/>
      <c r="OTT2" s="638"/>
      <c r="OTU2" s="638"/>
      <c r="OTV2" s="638"/>
      <c r="OTW2" s="638"/>
      <c r="OTX2" s="638"/>
      <c r="OTY2" s="638"/>
      <c r="OTZ2" s="638"/>
      <c r="OUA2" s="638"/>
      <c r="OUB2" s="638"/>
      <c r="OUC2" s="638"/>
      <c r="OUD2" s="638"/>
      <c r="OUE2" s="638"/>
      <c r="OUF2" s="638"/>
      <c r="OUG2" s="638"/>
      <c r="OUH2" s="638"/>
      <c r="OUI2" s="638"/>
      <c r="OUJ2" s="638"/>
      <c r="OUK2" s="638"/>
      <c r="OUL2" s="638"/>
      <c r="OUM2" s="638"/>
      <c r="OUN2" s="638"/>
      <c r="OUO2" s="638"/>
      <c r="OUP2" s="638"/>
      <c r="OUQ2" s="638"/>
      <c r="OUR2" s="638"/>
      <c r="OUS2" s="638"/>
      <c r="OUT2" s="638"/>
      <c r="OUU2" s="638"/>
      <c r="OUV2" s="638"/>
      <c r="OUW2" s="638"/>
      <c r="OUX2" s="638"/>
      <c r="OUY2" s="638"/>
      <c r="OUZ2" s="638"/>
      <c r="OVA2" s="638"/>
      <c r="OVB2" s="638"/>
      <c r="OVC2" s="638"/>
      <c r="OVD2" s="638"/>
      <c r="OVE2" s="638"/>
      <c r="OVF2" s="638"/>
      <c r="OVG2" s="638"/>
      <c r="OVH2" s="638"/>
      <c r="OVI2" s="638"/>
      <c r="OVJ2" s="638"/>
      <c r="OVK2" s="638"/>
      <c r="OVL2" s="638"/>
      <c r="OVM2" s="638"/>
      <c r="OVN2" s="638"/>
      <c r="OVO2" s="638"/>
      <c r="OVP2" s="638"/>
      <c r="OVQ2" s="638"/>
      <c r="OVR2" s="638"/>
      <c r="OVS2" s="638"/>
      <c r="OVT2" s="638"/>
      <c r="OVU2" s="638"/>
      <c r="OVV2" s="638"/>
      <c r="OVW2" s="638"/>
      <c r="OVX2" s="638"/>
      <c r="OVY2" s="638"/>
      <c r="OVZ2" s="638"/>
      <c r="OWA2" s="638"/>
      <c r="OWB2" s="638"/>
      <c r="OWC2" s="638"/>
      <c r="OWD2" s="638"/>
      <c r="OWE2" s="638"/>
      <c r="OWF2" s="638"/>
      <c r="OWG2" s="638"/>
      <c r="OWH2" s="638"/>
      <c r="OWI2" s="638"/>
      <c r="OWJ2" s="638"/>
      <c r="OWK2" s="638"/>
      <c r="OWL2" s="638"/>
      <c r="OWM2" s="638"/>
      <c r="OWN2" s="638"/>
      <c r="OWO2" s="638"/>
      <c r="OWP2" s="638"/>
      <c r="OWQ2" s="638"/>
      <c r="OWR2" s="638"/>
      <c r="OWS2" s="638"/>
      <c r="OWT2" s="638"/>
      <c r="OWU2" s="638"/>
      <c r="OWV2" s="638"/>
      <c r="OWW2" s="638"/>
      <c r="OWX2" s="638"/>
      <c r="OWY2" s="638"/>
      <c r="OWZ2" s="638"/>
      <c r="OXA2" s="638"/>
      <c r="OXB2" s="638"/>
      <c r="OXC2" s="638"/>
      <c r="OXD2" s="638"/>
      <c r="OXE2" s="638"/>
      <c r="OXF2" s="638"/>
      <c r="OXG2" s="638"/>
      <c r="OXH2" s="638"/>
      <c r="OXI2" s="638"/>
      <c r="OXJ2" s="638"/>
      <c r="OXK2" s="638"/>
      <c r="OXL2" s="638"/>
      <c r="OXM2" s="638"/>
      <c r="OXN2" s="638"/>
      <c r="OXO2" s="638"/>
      <c r="OXP2" s="638"/>
      <c r="OXQ2" s="638"/>
      <c r="OXR2" s="638"/>
      <c r="OXS2" s="638"/>
      <c r="OXT2" s="638"/>
      <c r="OXU2" s="638"/>
      <c r="OXV2" s="638"/>
      <c r="OXW2" s="638"/>
      <c r="OXX2" s="638"/>
      <c r="OXY2" s="638"/>
      <c r="OXZ2" s="638"/>
      <c r="OYA2" s="638"/>
      <c r="OYB2" s="638"/>
      <c r="OYC2" s="638"/>
      <c r="OYD2" s="638"/>
      <c r="OYE2" s="638"/>
      <c r="OYF2" s="638"/>
      <c r="OYG2" s="638"/>
      <c r="OYH2" s="638"/>
      <c r="OYI2" s="638"/>
      <c r="OYJ2" s="638"/>
      <c r="OYK2" s="638"/>
      <c r="OYL2" s="638"/>
      <c r="OYM2" s="638"/>
      <c r="OYN2" s="638"/>
      <c r="OYO2" s="638"/>
      <c r="OYP2" s="638"/>
      <c r="OYQ2" s="638"/>
      <c r="OYR2" s="638"/>
      <c r="OYS2" s="638"/>
      <c r="OYT2" s="638"/>
      <c r="OYU2" s="638"/>
      <c r="OYV2" s="638"/>
      <c r="OYW2" s="638"/>
      <c r="OYX2" s="638"/>
      <c r="OYY2" s="638"/>
      <c r="OYZ2" s="638"/>
      <c r="OZA2" s="638"/>
      <c r="OZB2" s="638"/>
      <c r="OZC2" s="638"/>
      <c r="OZD2" s="638"/>
      <c r="OZE2" s="638"/>
      <c r="OZF2" s="638"/>
      <c r="OZG2" s="638"/>
      <c r="OZH2" s="638"/>
      <c r="OZI2" s="638"/>
      <c r="OZJ2" s="638"/>
      <c r="OZK2" s="638"/>
      <c r="OZL2" s="638"/>
      <c r="OZM2" s="638"/>
      <c r="OZN2" s="638"/>
      <c r="OZO2" s="638"/>
      <c r="OZP2" s="638"/>
      <c r="OZQ2" s="638"/>
      <c r="OZR2" s="638"/>
      <c r="OZS2" s="638"/>
      <c r="OZT2" s="638"/>
      <c r="OZU2" s="638"/>
      <c r="OZV2" s="638"/>
      <c r="OZW2" s="638"/>
      <c r="OZX2" s="638"/>
      <c r="OZY2" s="638"/>
      <c r="OZZ2" s="638"/>
      <c r="PAA2" s="638"/>
      <c r="PAB2" s="638"/>
      <c r="PAC2" s="638"/>
      <c r="PAD2" s="638"/>
      <c r="PAE2" s="638"/>
      <c r="PAF2" s="638"/>
      <c r="PAG2" s="638"/>
      <c r="PAH2" s="638"/>
      <c r="PAI2" s="638"/>
      <c r="PAJ2" s="638"/>
      <c r="PAK2" s="638"/>
      <c r="PAL2" s="638"/>
      <c r="PAM2" s="638"/>
      <c r="PAN2" s="638"/>
      <c r="PAO2" s="638"/>
      <c r="PAP2" s="638"/>
      <c r="PAQ2" s="638"/>
      <c r="PAR2" s="638"/>
      <c r="PAS2" s="638"/>
      <c r="PAT2" s="638"/>
      <c r="PAU2" s="638"/>
      <c r="PAV2" s="638"/>
      <c r="PAW2" s="638"/>
      <c r="PAX2" s="638"/>
      <c r="PAY2" s="638"/>
      <c r="PAZ2" s="638"/>
      <c r="PBA2" s="638"/>
      <c r="PBB2" s="638"/>
      <c r="PBC2" s="638"/>
      <c r="PBD2" s="638"/>
      <c r="PBE2" s="638"/>
      <c r="PBF2" s="638"/>
      <c r="PBG2" s="638"/>
      <c r="PBH2" s="638"/>
      <c r="PBI2" s="638"/>
      <c r="PBJ2" s="638"/>
      <c r="PBK2" s="638"/>
      <c r="PBL2" s="638"/>
      <c r="PBM2" s="638"/>
      <c r="PBN2" s="638"/>
      <c r="PBO2" s="638"/>
      <c r="PBP2" s="638"/>
      <c r="PBQ2" s="638"/>
      <c r="PBR2" s="638"/>
      <c r="PBS2" s="638"/>
      <c r="PBT2" s="638"/>
      <c r="PBU2" s="638"/>
      <c r="PBV2" s="638"/>
      <c r="PBW2" s="638"/>
      <c r="PBX2" s="638"/>
      <c r="PBY2" s="638"/>
      <c r="PBZ2" s="638"/>
      <c r="PCA2" s="638"/>
      <c r="PCB2" s="638"/>
      <c r="PCC2" s="638"/>
      <c r="PCD2" s="638"/>
      <c r="PCE2" s="638"/>
      <c r="PCF2" s="638"/>
      <c r="PCG2" s="638"/>
      <c r="PCH2" s="638"/>
      <c r="PCI2" s="638"/>
      <c r="PCJ2" s="638"/>
      <c r="PCK2" s="638"/>
      <c r="PCL2" s="638"/>
      <c r="PCM2" s="638"/>
      <c r="PCN2" s="638"/>
      <c r="PCO2" s="638"/>
      <c r="PCP2" s="638"/>
      <c r="PCQ2" s="638"/>
      <c r="PCR2" s="638"/>
      <c r="PCS2" s="638"/>
      <c r="PCT2" s="638"/>
      <c r="PCU2" s="638"/>
      <c r="PCV2" s="638"/>
      <c r="PCW2" s="638"/>
      <c r="PCX2" s="638"/>
      <c r="PCY2" s="638"/>
      <c r="PCZ2" s="638"/>
      <c r="PDA2" s="638"/>
      <c r="PDB2" s="638"/>
      <c r="PDC2" s="638"/>
      <c r="PDD2" s="638"/>
      <c r="PDE2" s="638"/>
      <c r="PDF2" s="638"/>
      <c r="PDG2" s="638"/>
      <c r="PDH2" s="638"/>
      <c r="PDI2" s="638"/>
      <c r="PDJ2" s="638"/>
      <c r="PDK2" s="638"/>
      <c r="PDL2" s="638"/>
      <c r="PDM2" s="638"/>
      <c r="PDN2" s="638"/>
      <c r="PDO2" s="638"/>
      <c r="PDP2" s="638"/>
      <c r="PDQ2" s="638"/>
      <c r="PDR2" s="638"/>
      <c r="PDS2" s="638"/>
      <c r="PDT2" s="638"/>
      <c r="PDU2" s="638"/>
      <c r="PDV2" s="638"/>
      <c r="PDW2" s="638"/>
      <c r="PDX2" s="638"/>
      <c r="PDY2" s="638"/>
      <c r="PDZ2" s="638"/>
      <c r="PEA2" s="638"/>
      <c r="PEB2" s="638"/>
      <c r="PEC2" s="638"/>
      <c r="PED2" s="638"/>
      <c r="PEE2" s="638"/>
      <c r="PEF2" s="638"/>
      <c r="PEG2" s="638"/>
      <c r="PEH2" s="638"/>
      <c r="PEI2" s="638"/>
      <c r="PEJ2" s="638"/>
      <c r="PEK2" s="638"/>
      <c r="PEL2" s="638"/>
      <c r="PEM2" s="638"/>
      <c r="PEN2" s="638"/>
      <c r="PEO2" s="638"/>
      <c r="PEP2" s="638"/>
      <c r="PEQ2" s="638"/>
      <c r="PER2" s="638"/>
      <c r="PES2" s="638"/>
      <c r="PET2" s="638"/>
      <c r="PEU2" s="638"/>
      <c r="PEV2" s="638"/>
      <c r="PEW2" s="638"/>
      <c r="PEX2" s="638"/>
      <c r="PEY2" s="638"/>
      <c r="PEZ2" s="638"/>
      <c r="PFA2" s="638"/>
      <c r="PFB2" s="638"/>
      <c r="PFC2" s="638"/>
      <c r="PFD2" s="638"/>
      <c r="PFE2" s="638"/>
      <c r="PFF2" s="638"/>
      <c r="PFG2" s="638"/>
      <c r="PFH2" s="638"/>
      <c r="PFI2" s="638"/>
      <c r="PFJ2" s="638"/>
      <c r="PFK2" s="638"/>
      <c r="PFL2" s="638"/>
      <c r="PFM2" s="638"/>
      <c r="PFN2" s="638"/>
      <c r="PFO2" s="638"/>
      <c r="PFP2" s="638"/>
      <c r="PFQ2" s="638"/>
      <c r="PFR2" s="638"/>
      <c r="PFS2" s="638"/>
      <c r="PFT2" s="638"/>
      <c r="PFU2" s="638"/>
      <c r="PFV2" s="638"/>
      <c r="PFW2" s="638"/>
      <c r="PFX2" s="638"/>
      <c r="PFY2" s="638"/>
      <c r="PFZ2" s="638"/>
      <c r="PGA2" s="638"/>
      <c r="PGB2" s="638"/>
      <c r="PGC2" s="638"/>
      <c r="PGD2" s="638"/>
      <c r="PGE2" s="638"/>
      <c r="PGF2" s="638"/>
      <c r="PGG2" s="638"/>
      <c r="PGH2" s="638"/>
      <c r="PGI2" s="638"/>
      <c r="PGJ2" s="638"/>
      <c r="PGK2" s="638"/>
      <c r="PGL2" s="638"/>
      <c r="PGM2" s="638"/>
      <c r="PGN2" s="638"/>
      <c r="PGO2" s="638"/>
      <c r="PGP2" s="638"/>
      <c r="PGQ2" s="638"/>
      <c r="PGR2" s="638"/>
      <c r="PGS2" s="638"/>
      <c r="PGT2" s="638"/>
      <c r="PGU2" s="638"/>
      <c r="PGV2" s="638"/>
      <c r="PGW2" s="638"/>
      <c r="PGX2" s="638"/>
      <c r="PGY2" s="638"/>
      <c r="PGZ2" s="638"/>
      <c r="PHA2" s="638"/>
      <c r="PHB2" s="638"/>
      <c r="PHC2" s="638"/>
      <c r="PHD2" s="638"/>
      <c r="PHE2" s="638"/>
      <c r="PHF2" s="638"/>
      <c r="PHG2" s="638"/>
      <c r="PHH2" s="638"/>
      <c r="PHI2" s="638"/>
      <c r="PHJ2" s="638"/>
      <c r="PHK2" s="638"/>
      <c r="PHL2" s="638"/>
      <c r="PHM2" s="638"/>
      <c r="PHN2" s="638"/>
      <c r="PHO2" s="638"/>
      <c r="PHP2" s="638"/>
      <c r="PHQ2" s="638"/>
      <c r="PHR2" s="638"/>
      <c r="PHS2" s="638"/>
      <c r="PHT2" s="638"/>
      <c r="PHU2" s="638"/>
      <c r="PHV2" s="638"/>
      <c r="PHW2" s="638"/>
      <c r="PHX2" s="638"/>
      <c r="PHY2" s="638"/>
      <c r="PHZ2" s="638"/>
      <c r="PIA2" s="638"/>
      <c r="PIB2" s="638"/>
      <c r="PIC2" s="638"/>
      <c r="PID2" s="638"/>
      <c r="PIE2" s="638"/>
      <c r="PIF2" s="638"/>
      <c r="PIG2" s="638"/>
      <c r="PIH2" s="638"/>
      <c r="PII2" s="638"/>
      <c r="PIJ2" s="638"/>
      <c r="PIK2" s="638"/>
      <c r="PIL2" s="638"/>
      <c r="PIM2" s="638"/>
      <c r="PIN2" s="638"/>
      <c r="PIO2" s="638"/>
      <c r="PIP2" s="638"/>
      <c r="PIQ2" s="638"/>
      <c r="PIR2" s="638"/>
      <c r="PIS2" s="638"/>
      <c r="PIT2" s="638"/>
      <c r="PIU2" s="638"/>
      <c r="PIV2" s="638"/>
      <c r="PIW2" s="638"/>
      <c r="PIX2" s="638"/>
      <c r="PIY2" s="638"/>
      <c r="PIZ2" s="638"/>
      <c r="PJA2" s="638"/>
      <c r="PJB2" s="638"/>
      <c r="PJC2" s="638"/>
      <c r="PJD2" s="638"/>
      <c r="PJE2" s="638"/>
      <c r="PJF2" s="638"/>
      <c r="PJG2" s="638"/>
      <c r="PJH2" s="638"/>
      <c r="PJI2" s="638"/>
      <c r="PJJ2" s="638"/>
      <c r="PJK2" s="638"/>
      <c r="PJL2" s="638"/>
      <c r="PJM2" s="638"/>
      <c r="PJN2" s="638"/>
      <c r="PJO2" s="638"/>
      <c r="PJP2" s="638"/>
      <c r="PJQ2" s="638"/>
      <c r="PJR2" s="638"/>
      <c r="PJS2" s="638"/>
      <c r="PJT2" s="638"/>
      <c r="PJU2" s="638"/>
      <c r="PJV2" s="638"/>
      <c r="PJW2" s="638"/>
      <c r="PJX2" s="638"/>
      <c r="PJY2" s="638"/>
      <c r="PJZ2" s="638"/>
      <c r="PKA2" s="638"/>
      <c r="PKB2" s="638"/>
      <c r="PKC2" s="638"/>
      <c r="PKD2" s="638"/>
      <c r="PKE2" s="638"/>
      <c r="PKF2" s="638"/>
      <c r="PKG2" s="638"/>
      <c r="PKH2" s="638"/>
      <c r="PKI2" s="638"/>
      <c r="PKJ2" s="638"/>
      <c r="PKK2" s="638"/>
      <c r="PKL2" s="638"/>
      <c r="PKM2" s="638"/>
      <c r="PKN2" s="638"/>
      <c r="PKO2" s="638"/>
      <c r="PKP2" s="638"/>
      <c r="PKQ2" s="638"/>
      <c r="PKR2" s="638"/>
      <c r="PKS2" s="638"/>
      <c r="PKT2" s="638"/>
      <c r="PKU2" s="638"/>
      <c r="PKV2" s="638"/>
      <c r="PKW2" s="638"/>
      <c r="PKX2" s="638"/>
      <c r="PKY2" s="638"/>
      <c r="PKZ2" s="638"/>
      <c r="PLA2" s="638"/>
      <c r="PLB2" s="638"/>
      <c r="PLC2" s="638"/>
      <c r="PLD2" s="638"/>
      <c r="PLE2" s="638"/>
      <c r="PLF2" s="638"/>
      <c r="PLG2" s="638"/>
      <c r="PLH2" s="638"/>
      <c r="PLI2" s="638"/>
      <c r="PLJ2" s="638"/>
      <c r="PLK2" s="638"/>
      <c r="PLL2" s="638"/>
      <c r="PLM2" s="638"/>
      <c r="PLN2" s="638"/>
      <c r="PLO2" s="638"/>
      <c r="PLP2" s="638"/>
      <c r="PLQ2" s="638"/>
      <c r="PLR2" s="638"/>
      <c r="PLS2" s="638"/>
      <c r="PLT2" s="638"/>
      <c r="PLU2" s="638"/>
      <c r="PLV2" s="638"/>
      <c r="PLW2" s="638"/>
      <c r="PLX2" s="638"/>
      <c r="PLY2" s="638"/>
      <c r="PLZ2" s="638"/>
      <c r="PMA2" s="638"/>
      <c r="PMB2" s="638"/>
      <c r="PMC2" s="638"/>
      <c r="PMD2" s="638"/>
      <c r="PME2" s="638"/>
      <c r="PMF2" s="638"/>
      <c r="PMG2" s="638"/>
      <c r="PMH2" s="638"/>
      <c r="PMI2" s="638"/>
      <c r="PMJ2" s="638"/>
      <c r="PMK2" s="638"/>
      <c r="PML2" s="638"/>
      <c r="PMM2" s="638"/>
      <c r="PMN2" s="638"/>
      <c r="PMO2" s="638"/>
      <c r="PMP2" s="638"/>
      <c r="PMQ2" s="638"/>
      <c r="PMR2" s="638"/>
      <c r="PMS2" s="638"/>
      <c r="PMT2" s="638"/>
      <c r="PMU2" s="638"/>
      <c r="PMV2" s="638"/>
      <c r="PMW2" s="638"/>
      <c r="PMX2" s="638"/>
      <c r="PMY2" s="638"/>
      <c r="PMZ2" s="638"/>
      <c r="PNA2" s="638"/>
      <c r="PNB2" s="638"/>
      <c r="PNC2" s="638"/>
      <c r="PND2" s="638"/>
      <c r="PNE2" s="638"/>
      <c r="PNF2" s="638"/>
      <c r="PNG2" s="638"/>
      <c r="PNH2" s="638"/>
      <c r="PNI2" s="638"/>
      <c r="PNJ2" s="638"/>
      <c r="PNK2" s="638"/>
      <c r="PNL2" s="638"/>
      <c r="PNM2" s="638"/>
      <c r="PNN2" s="638"/>
      <c r="PNO2" s="638"/>
      <c r="PNP2" s="638"/>
      <c r="PNQ2" s="638"/>
      <c r="PNR2" s="638"/>
      <c r="PNS2" s="638"/>
      <c r="PNT2" s="638"/>
      <c r="PNU2" s="638"/>
      <c r="PNV2" s="638"/>
      <c r="PNW2" s="638"/>
      <c r="PNX2" s="638"/>
      <c r="PNY2" s="638"/>
      <c r="PNZ2" s="638"/>
      <c r="POA2" s="638"/>
      <c r="POB2" s="638"/>
      <c r="POC2" s="638"/>
      <c r="POD2" s="638"/>
      <c r="POE2" s="638"/>
      <c r="POF2" s="638"/>
      <c r="POG2" s="638"/>
      <c r="POH2" s="638"/>
      <c r="POI2" s="638"/>
      <c r="POJ2" s="638"/>
      <c r="POK2" s="638"/>
      <c r="POL2" s="638"/>
      <c r="POM2" s="638"/>
      <c r="PON2" s="638"/>
      <c r="POO2" s="638"/>
      <c r="POP2" s="638"/>
      <c r="POQ2" s="638"/>
      <c r="POR2" s="638"/>
      <c r="POS2" s="638"/>
      <c r="POT2" s="638"/>
      <c r="POU2" s="638"/>
      <c r="POV2" s="638"/>
      <c r="POW2" s="638"/>
      <c r="POX2" s="638"/>
      <c r="POY2" s="638"/>
      <c r="POZ2" s="638"/>
      <c r="PPA2" s="638"/>
      <c r="PPB2" s="638"/>
      <c r="PPC2" s="638"/>
      <c r="PPD2" s="638"/>
      <c r="PPE2" s="638"/>
      <c r="PPF2" s="638"/>
      <c r="PPG2" s="638"/>
      <c r="PPH2" s="638"/>
      <c r="PPI2" s="638"/>
      <c r="PPJ2" s="638"/>
      <c r="PPK2" s="638"/>
      <c r="PPL2" s="638"/>
      <c r="PPM2" s="638"/>
      <c r="PPN2" s="638"/>
      <c r="PPO2" s="638"/>
      <c r="PPP2" s="638"/>
      <c r="PPQ2" s="638"/>
      <c r="PPR2" s="638"/>
      <c r="PPS2" s="638"/>
      <c r="PPT2" s="638"/>
      <c r="PPU2" s="638"/>
      <c r="PPV2" s="638"/>
      <c r="PPW2" s="638"/>
      <c r="PPX2" s="638"/>
      <c r="PPY2" s="638"/>
      <c r="PPZ2" s="638"/>
      <c r="PQA2" s="638"/>
      <c r="PQB2" s="638"/>
      <c r="PQC2" s="638"/>
      <c r="PQD2" s="638"/>
      <c r="PQE2" s="638"/>
      <c r="PQF2" s="638"/>
      <c r="PQG2" s="638"/>
      <c r="PQH2" s="638"/>
      <c r="PQI2" s="638"/>
      <c r="PQJ2" s="638"/>
      <c r="PQK2" s="638"/>
      <c r="PQL2" s="638"/>
      <c r="PQM2" s="638"/>
      <c r="PQN2" s="638"/>
      <c r="PQO2" s="638"/>
      <c r="PQP2" s="638"/>
      <c r="PQQ2" s="638"/>
      <c r="PQR2" s="638"/>
      <c r="PQS2" s="638"/>
      <c r="PQT2" s="638"/>
      <c r="PQU2" s="638"/>
      <c r="PQV2" s="638"/>
      <c r="PQW2" s="638"/>
      <c r="PQX2" s="638"/>
      <c r="PQY2" s="638"/>
      <c r="PQZ2" s="638"/>
      <c r="PRA2" s="638"/>
      <c r="PRB2" s="638"/>
      <c r="PRC2" s="638"/>
      <c r="PRD2" s="638"/>
      <c r="PRE2" s="638"/>
      <c r="PRF2" s="638"/>
      <c r="PRG2" s="638"/>
      <c r="PRH2" s="638"/>
      <c r="PRI2" s="638"/>
      <c r="PRJ2" s="638"/>
      <c r="PRK2" s="638"/>
      <c r="PRL2" s="638"/>
      <c r="PRM2" s="638"/>
      <c r="PRN2" s="638"/>
      <c r="PRO2" s="638"/>
      <c r="PRP2" s="638"/>
      <c r="PRQ2" s="638"/>
      <c r="PRR2" s="638"/>
      <c r="PRS2" s="638"/>
      <c r="PRT2" s="638"/>
      <c r="PRU2" s="638"/>
      <c r="PRV2" s="638"/>
      <c r="PRW2" s="638"/>
      <c r="PRX2" s="638"/>
      <c r="PRY2" s="638"/>
      <c r="PRZ2" s="638"/>
      <c r="PSA2" s="638"/>
      <c r="PSB2" s="638"/>
      <c r="PSC2" s="638"/>
      <c r="PSD2" s="638"/>
      <c r="PSE2" s="638"/>
      <c r="PSF2" s="638"/>
      <c r="PSG2" s="638"/>
      <c r="PSH2" s="638"/>
      <c r="PSI2" s="638"/>
      <c r="PSJ2" s="638"/>
      <c r="PSK2" s="638"/>
      <c r="PSL2" s="638"/>
      <c r="PSM2" s="638"/>
      <c r="PSN2" s="638"/>
      <c r="PSO2" s="638"/>
      <c r="PSP2" s="638"/>
      <c r="PSQ2" s="638"/>
      <c r="PSR2" s="638"/>
      <c r="PSS2" s="638"/>
      <c r="PST2" s="638"/>
      <c r="PSU2" s="638"/>
      <c r="PSV2" s="638"/>
      <c r="PSW2" s="638"/>
      <c r="PSX2" s="638"/>
      <c r="PSY2" s="638"/>
      <c r="PSZ2" s="638"/>
      <c r="PTA2" s="638"/>
      <c r="PTB2" s="638"/>
      <c r="PTC2" s="638"/>
      <c r="PTD2" s="638"/>
      <c r="PTE2" s="638"/>
      <c r="PTF2" s="638"/>
      <c r="PTG2" s="638"/>
      <c r="PTH2" s="638"/>
      <c r="PTI2" s="638"/>
      <c r="PTJ2" s="638"/>
      <c r="PTK2" s="638"/>
      <c r="PTL2" s="638"/>
      <c r="PTM2" s="638"/>
      <c r="PTN2" s="638"/>
      <c r="PTO2" s="638"/>
      <c r="PTP2" s="638"/>
      <c r="PTQ2" s="638"/>
      <c r="PTR2" s="638"/>
      <c r="PTS2" s="638"/>
      <c r="PTT2" s="638"/>
      <c r="PTU2" s="638"/>
      <c r="PTV2" s="638"/>
      <c r="PTW2" s="638"/>
      <c r="PTX2" s="638"/>
      <c r="PTY2" s="638"/>
      <c r="PTZ2" s="638"/>
      <c r="PUA2" s="638"/>
      <c r="PUB2" s="638"/>
      <c r="PUC2" s="638"/>
      <c r="PUD2" s="638"/>
      <c r="PUE2" s="638"/>
      <c r="PUF2" s="638"/>
      <c r="PUG2" s="638"/>
      <c r="PUH2" s="638"/>
      <c r="PUI2" s="638"/>
      <c r="PUJ2" s="638"/>
      <c r="PUK2" s="638"/>
      <c r="PUL2" s="638"/>
      <c r="PUM2" s="638"/>
      <c r="PUN2" s="638"/>
      <c r="PUO2" s="638"/>
      <c r="PUP2" s="638"/>
      <c r="PUQ2" s="638"/>
      <c r="PUR2" s="638"/>
      <c r="PUS2" s="638"/>
      <c r="PUT2" s="638"/>
      <c r="PUU2" s="638"/>
      <c r="PUV2" s="638"/>
      <c r="PUW2" s="638"/>
      <c r="PUX2" s="638"/>
      <c r="PUY2" s="638"/>
      <c r="PUZ2" s="638"/>
      <c r="PVA2" s="638"/>
      <c r="PVB2" s="638"/>
      <c r="PVC2" s="638"/>
      <c r="PVD2" s="638"/>
      <c r="PVE2" s="638"/>
      <c r="PVF2" s="638"/>
      <c r="PVG2" s="638"/>
      <c r="PVH2" s="638"/>
      <c r="PVI2" s="638"/>
      <c r="PVJ2" s="638"/>
      <c r="PVK2" s="638"/>
      <c r="PVL2" s="638"/>
      <c r="PVM2" s="638"/>
      <c r="PVN2" s="638"/>
      <c r="PVO2" s="638"/>
      <c r="PVP2" s="638"/>
      <c r="PVQ2" s="638"/>
      <c r="PVR2" s="638"/>
      <c r="PVS2" s="638"/>
      <c r="PVT2" s="638"/>
      <c r="PVU2" s="638"/>
      <c r="PVV2" s="638"/>
      <c r="PVW2" s="638"/>
      <c r="PVX2" s="638"/>
      <c r="PVY2" s="638"/>
      <c r="PVZ2" s="638"/>
      <c r="PWA2" s="638"/>
      <c r="PWB2" s="638"/>
      <c r="PWC2" s="638"/>
      <c r="PWD2" s="638"/>
      <c r="PWE2" s="638"/>
      <c r="PWF2" s="638"/>
      <c r="PWG2" s="638"/>
      <c r="PWH2" s="638"/>
      <c r="PWI2" s="638"/>
      <c r="PWJ2" s="638"/>
      <c r="PWK2" s="638"/>
      <c r="PWL2" s="638"/>
      <c r="PWM2" s="638"/>
      <c r="PWN2" s="638"/>
      <c r="PWO2" s="638"/>
      <c r="PWP2" s="638"/>
      <c r="PWQ2" s="638"/>
      <c r="PWR2" s="638"/>
      <c r="PWS2" s="638"/>
      <c r="PWT2" s="638"/>
      <c r="PWU2" s="638"/>
      <c r="PWV2" s="638"/>
      <c r="PWW2" s="638"/>
      <c r="PWX2" s="638"/>
      <c r="PWY2" s="638"/>
      <c r="PWZ2" s="638"/>
      <c r="PXA2" s="638"/>
      <c r="PXB2" s="638"/>
      <c r="PXC2" s="638"/>
      <c r="PXD2" s="638"/>
      <c r="PXE2" s="638"/>
      <c r="PXF2" s="638"/>
      <c r="PXG2" s="638"/>
      <c r="PXH2" s="638"/>
      <c r="PXI2" s="638"/>
      <c r="PXJ2" s="638"/>
      <c r="PXK2" s="638"/>
      <c r="PXL2" s="638"/>
      <c r="PXM2" s="638"/>
      <c r="PXN2" s="638"/>
      <c r="PXO2" s="638"/>
      <c r="PXP2" s="638"/>
      <c r="PXQ2" s="638"/>
      <c r="PXR2" s="638"/>
      <c r="PXS2" s="638"/>
      <c r="PXT2" s="638"/>
      <c r="PXU2" s="638"/>
      <c r="PXV2" s="638"/>
      <c r="PXW2" s="638"/>
      <c r="PXX2" s="638"/>
      <c r="PXY2" s="638"/>
      <c r="PXZ2" s="638"/>
      <c r="PYA2" s="638"/>
      <c r="PYB2" s="638"/>
      <c r="PYC2" s="638"/>
      <c r="PYD2" s="638"/>
      <c r="PYE2" s="638"/>
      <c r="PYF2" s="638"/>
      <c r="PYG2" s="638"/>
      <c r="PYH2" s="638"/>
      <c r="PYI2" s="638"/>
      <c r="PYJ2" s="638"/>
      <c r="PYK2" s="638"/>
      <c r="PYL2" s="638"/>
      <c r="PYM2" s="638"/>
      <c r="PYN2" s="638"/>
      <c r="PYO2" s="638"/>
      <c r="PYP2" s="638"/>
      <c r="PYQ2" s="638"/>
      <c r="PYR2" s="638"/>
      <c r="PYS2" s="638"/>
      <c r="PYT2" s="638"/>
      <c r="PYU2" s="638"/>
      <c r="PYV2" s="638"/>
      <c r="PYW2" s="638"/>
      <c r="PYX2" s="638"/>
      <c r="PYY2" s="638"/>
      <c r="PYZ2" s="638"/>
      <c r="PZA2" s="638"/>
      <c r="PZB2" s="638"/>
      <c r="PZC2" s="638"/>
      <c r="PZD2" s="638"/>
      <c r="PZE2" s="638"/>
      <c r="PZF2" s="638"/>
      <c r="PZG2" s="638"/>
      <c r="PZH2" s="638"/>
      <c r="PZI2" s="638"/>
      <c r="PZJ2" s="638"/>
      <c r="PZK2" s="638"/>
      <c r="PZL2" s="638"/>
      <c r="PZM2" s="638"/>
      <c r="PZN2" s="638"/>
      <c r="PZO2" s="638"/>
      <c r="PZP2" s="638"/>
      <c r="PZQ2" s="638"/>
      <c r="PZR2" s="638"/>
      <c r="PZS2" s="638"/>
      <c r="PZT2" s="638"/>
      <c r="PZU2" s="638"/>
      <c r="PZV2" s="638"/>
      <c r="PZW2" s="638"/>
      <c r="PZX2" s="638"/>
      <c r="PZY2" s="638"/>
      <c r="PZZ2" s="638"/>
      <c r="QAA2" s="638"/>
      <c r="QAB2" s="638"/>
      <c r="QAC2" s="638"/>
      <c r="QAD2" s="638"/>
      <c r="QAE2" s="638"/>
      <c r="QAF2" s="638"/>
      <c r="QAG2" s="638"/>
      <c r="QAH2" s="638"/>
      <c r="QAI2" s="638"/>
      <c r="QAJ2" s="638"/>
      <c r="QAK2" s="638"/>
      <c r="QAL2" s="638"/>
      <c r="QAM2" s="638"/>
      <c r="QAN2" s="638"/>
      <c r="QAO2" s="638"/>
      <c r="QAP2" s="638"/>
      <c r="QAQ2" s="638"/>
      <c r="QAR2" s="638"/>
      <c r="QAS2" s="638"/>
      <c r="QAT2" s="638"/>
      <c r="QAU2" s="638"/>
      <c r="QAV2" s="638"/>
      <c r="QAW2" s="638"/>
      <c r="QAX2" s="638"/>
      <c r="QAY2" s="638"/>
      <c r="QAZ2" s="638"/>
      <c r="QBA2" s="638"/>
      <c r="QBB2" s="638"/>
      <c r="QBC2" s="638"/>
      <c r="QBD2" s="638"/>
      <c r="QBE2" s="638"/>
      <c r="QBF2" s="638"/>
      <c r="QBG2" s="638"/>
      <c r="QBH2" s="638"/>
      <c r="QBI2" s="638"/>
      <c r="QBJ2" s="638"/>
      <c r="QBK2" s="638"/>
      <c r="QBL2" s="638"/>
      <c r="QBM2" s="638"/>
      <c r="QBN2" s="638"/>
      <c r="QBO2" s="638"/>
      <c r="QBP2" s="638"/>
      <c r="QBQ2" s="638"/>
      <c r="QBR2" s="638"/>
      <c r="QBS2" s="638"/>
      <c r="QBT2" s="638"/>
      <c r="QBU2" s="638"/>
      <c r="QBV2" s="638"/>
      <c r="QBW2" s="638"/>
      <c r="QBX2" s="638"/>
      <c r="QBY2" s="638"/>
      <c r="QBZ2" s="638"/>
      <c r="QCA2" s="638"/>
      <c r="QCB2" s="638"/>
      <c r="QCC2" s="638"/>
      <c r="QCD2" s="638"/>
      <c r="QCE2" s="638"/>
      <c r="QCF2" s="638"/>
      <c r="QCG2" s="638"/>
      <c r="QCH2" s="638"/>
      <c r="QCI2" s="638"/>
      <c r="QCJ2" s="638"/>
      <c r="QCK2" s="638"/>
      <c r="QCL2" s="638"/>
      <c r="QCM2" s="638"/>
      <c r="QCN2" s="638"/>
      <c r="QCO2" s="638"/>
      <c r="QCP2" s="638"/>
      <c r="QCQ2" s="638"/>
      <c r="QCR2" s="638"/>
      <c r="QCS2" s="638"/>
      <c r="QCT2" s="638"/>
      <c r="QCU2" s="638"/>
      <c r="QCV2" s="638"/>
      <c r="QCW2" s="638"/>
      <c r="QCX2" s="638"/>
      <c r="QCY2" s="638"/>
      <c r="QCZ2" s="638"/>
      <c r="QDA2" s="638"/>
      <c r="QDB2" s="638"/>
      <c r="QDC2" s="638"/>
      <c r="QDD2" s="638"/>
      <c r="QDE2" s="638"/>
      <c r="QDF2" s="638"/>
      <c r="QDG2" s="638"/>
      <c r="QDH2" s="638"/>
      <c r="QDI2" s="638"/>
      <c r="QDJ2" s="638"/>
      <c r="QDK2" s="638"/>
      <c r="QDL2" s="638"/>
      <c r="QDM2" s="638"/>
      <c r="QDN2" s="638"/>
      <c r="QDO2" s="638"/>
      <c r="QDP2" s="638"/>
      <c r="QDQ2" s="638"/>
      <c r="QDR2" s="638"/>
      <c r="QDS2" s="638"/>
      <c r="QDT2" s="638"/>
      <c r="QDU2" s="638"/>
      <c r="QDV2" s="638"/>
      <c r="QDW2" s="638"/>
      <c r="QDX2" s="638"/>
      <c r="QDY2" s="638"/>
      <c r="QDZ2" s="638"/>
      <c r="QEA2" s="638"/>
      <c r="QEB2" s="638"/>
      <c r="QEC2" s="638"/>
      <c r="QED2" s="638"/>
      <c r="QEE2" s="638"/>
      <c r="QEF2" s="638"/>
      <c r="QEG2" s="638"/>
      <c r="QEH2" s="638"/>
      <c r="QEI2" s="638"/>
      <c r="QEJ2" s="638"/>
      <c r="QEK2" s="638"/>
      <c r="QEL2" s="638"/>
      <c r="QEM2" s="638"/>
      <c r="QEN2" s="638"/>
      <c r="QEO2" s="638"/>
      <c r="QEP2" s="638"/>
      <c r="QEQ2" s="638"/>
      <c r="QER2" s="638"/>
      <c r="QES2" s="638"/>
      <c r="QET2" s="638"/>
      <c r="QEU2" s="638"/>
      <c r="QEV2" s="638"/>
      <c r="QEW2" s="638"/>
      <c r="QEX2" s="638"/>
      <c r="QEY2" s="638"/>
      <c r="QEZ2" s="638"/>
      <c r="QFA2" s="638"/>
      <c r="QFB2" s="638"/>
      <c r="QFC2" s="638"/>
      <c r="QFD2" s="638"/>
      <c r="QFE2" s="638"/>
      <c r="QFF2" s="638"/>
      <c r="QFG2" s="638"/>
      <c r="QFH2" s="638"/>
      <c r="QFI2" s="638"/>
      <c r="QFJ2" s="638"/>
      <c r="QFK2" s="638"/>
      <c r="QFL2" s="638"/>
      <c r="QFM2" s="638"/>
      <c r="QFN2" s="638"/>
      <c r="QFO2" s="638"/>
      <c r="QFP2" s="638"/>
      <c r="QFQ2" s="638"/>
      <c r="QFR2" s="638"/>
      <c r="QFS2" s="638"/>
      <c r="QFT2" s="638"/>
      <c r="QFU2" s="638"/>
      <c r="QFV2" s="638"/>
      <c r="QFW2" s="638"/>
      <c r="QFX2" s="638"/>
      <c r="QFY2" s="638"/>
      <c r="QFZ2" s="638"/>
      <c r="QGA2" s="638"/>
      <c r="QGB2" s="638"/>
      <c r="QGC2" s="638"/>
      <c r="QGD2" s="638"/>
      <c r="QGE2" s="638"/>
      <c r="QGF2" s="638"/>
      <c r="QGG2" s="638"/>
      <c r="QGH2" s="638"/>
      <c r="QGI2" s="638"/>
      <c r="QGJ2" s="638"/>
      <c r="QGK2" s="638"/>
      <c r="QGL2" s="638"/>
      <c r="QGM2" s="638"/>
      <c r="QGN2" s="638"/>
      <c r="QGO2" s="638"/>
      <c r="QGP2" s="638"/>
      <c r="QGQ2" s="638"/>
      <c r="QGR2" s="638"/>
      <c r="QGS2" s="638"/>
      <c r="QGT2" s="638"/>
      <c r="QGU2" s="638"/>
      <c r="QGV2" s="638"/>
      <c r="QGW2" s="638"/>
      <c r="QGX2" s="638"/>
      <c r="QGY2" s="638"/>
      <c r="QGZ2" s="638"/>
      <c r="QHA2" s="638"/>
      <c r="QHB2" s="638"/>
      <c r="QHC2" s="638"/>
      <c r="QHD2" s="638"/>
      <c r="QHE2" s="638"/>
      <c r="QHF2" s="638"/>
      <c r="QHG2" s="638"/>
      <c r="QHH2" s="638"/>
      <c r="QHI2" s="638"/>
      <c r="QHJ2" s="638"/>
      <c r="QHK2" s="638"/>
      <c r="QHL2" s="638"/>
      <c r="QHM2" s="638"/>
      <c r="QHN2" s="638"/>
      <c r="QHO2" s="638"/>
      <c r="QHP2" s="638"/>
      <c r="QHQ2" s="638"/>
      <c r="QHR2" s="638"/>
      <c r="QHS2" s="638"/>
      <c r="QHT2" s="638"/>
      <c r="QHU2" s="638"/>
      <c r="QHV2" s="638"/>
      <c r="QHW2" s="638"/>
      <c r="QHX2" s="638"/>
      <c r="QHY2" s="638"/>
      <c r="QHZ2" s="638"/>
      <c r="QIA2" s="638"/>
      <c r="QIB2" s="638"/>
      <c r="QIC2" s="638"/>
      <c r="QID2" s="638"/>
      <c r="QIE2" s="638"/>
      <c r="QIF2" s="638"/>
      <c r="QIG2" s="638"/>
      <c r="QIH2" s="638"/>
      <c r="QII2" s="638"/>
      <c r="QIJ2" s="638"/>
      <c r="QIK2" s="638"/>
      <c r="QIL2" s="638"/>
      <c r="QIM2" s="638"/>
      <c r="QIN2" s="638"/>
      <c r="QIO2" s="638"/>
      <c r="QIP2" s="638"/>
      <c r="QIQ2" s="638"/>
      <c r="QIR2" s="638"/>
      <c r="QIS2" s="638"/>
      <c r="QIT2" s="638"/>
      <c r="QIU2" s="638"/>
      <c r="QIV2" s="638"/>
      <c r="QIW2" s="638"/>
      <c r="QIX2" s="638"/>
      <c r="QIY2" s="638"/>
      <c r="QIZ2" s="638"/>
      <c r="QJA2" s="638"/>
      <c r="QJB2" s="638"/>
      <c r="QJC2" s="638"/>
      <c r="QJD2" s="638"/>
      <c r="QJE2" s="638"/>
      <c r="QJF2" s="638"/>
      <c r="QJG2" s="638"/>
      <c r="QJH2" s="638"/>
      <c r="QJI2" s="638"/>
      <c r="QJJ2" s="638"/>
      <c r="QJK2" s="638"/>
      <c r="QJL2" s="638"/>
      <c r="QJM2" s="638"/>
      <c r="QJN2" s="638"/>
      <c r="QJO2" s="638"/>
      <c r="QJP2" s="638"/>
      <c r="QJQ2" s="638"/>
      <c r="QJR2" s="638"/>
      <c r="QJS2" s="638"/>
      <c r="QJT2" s="638"/>
      <c r="QJU2" s="638"/>
      <c r="QJV2" s="638"/>
      <c r="QJW2" s="638"/>
      <c r="QJX2" s="638"/>
      <c r="QJY2" s="638"/>
      <c r="QJZ2" s="638"/>
      <c r="QKA2" s="638"/>
      <c r="QKB2" s="638"/>
      <c r="QKC2" s="638"/>
      <c r="QKD2" s="638"/>
      <c r="QKE2" s="638"/>
      <c r="QKF2" s="638"/>
      <c r="QKG2" s="638"/>
      <c r="QKH2" s="638"/>
      <c r="QKI2" s="638"/>
      <c r="QKJ2" s="638"/>
      <c r="QKK2" s="638"/>
      <c r="QKL2" s="638"/>
      <c r="QKM2" s="638"/>
      <c r="QKN2" s="638"/>
      <c r="QKO2" s="638"/>
      <c r="QKP2" s="638"/>
      <c r="QKQ2" s="638"/>
      <c r="QKR2" s="638"/>
      <c r="QKS2" s="638"/>
      <c r="QKT2" s="638"/>
      <c r="QKU2" s="638"/>
      <c r="QKV2" s="638"/>
      <c r="QKW2" s="638"/>
      <c r="QKX2" s="638"/>
      <c r="QKY2" s="638"/>
      <c r="QKZ2" s="638"/>
      <c r="QLA2" s="638"/>
      <c r="QLB2" s="638"/>
      <c r="QLC2" s="638"/>
      <c r="QLD2" s="638"/>
      <c r="QLE2" s="638"/>
      <c r="QLF2" s="638"/>
      <c r="QLG2" s="638"/>
      <c r="QLH2" s="638"/>
      <c r="QLI2" s="638"/>
      <c r="QLJ2" s="638"/>
      <c r="QLK2" s="638"/>
      <c r="QLL2" s="638"/>
      <c r="QLM2" s="638"/>
      <c r="QLN2" s="638"/>
      <c r="QLO2" s="638"/>
      <c r="QLP2" s="638"/>
      <c r="QLQ2" s="638"/>
      <c r="QLR2" s="638"/>
      <c r="QLS2" s="638"/>
      <c r="QLT2" s="638"/>
      <c r="QLU2" s="638"/>
      <c r="QLV2" s="638"/>
      <c r="QLW2" s="638"/>
      <c r="QLX2" s="638"/>
      <c r="QLY2" s="638"/>
      <c r="QLZ2" s="638"/>
      <c r="QMA2" s="638"/>
      <c r="QMB2" s="638"/>
      <c r="QMC2" s="638"/>
      <c r="QMD2" s="638"/>
      <c r="QME2" s="638"/>
      <c r="QMF2" s="638"/>
      <c r="QMG2" s="638"/>
      <c r="QMH2" s="638"/>
      <c r="QMI2" s="638"/>
      <c r="QMJ2" s="638"/>
      <c r="QMK2" s="638"/>
      <c r="QML2" s="638"/>
      <c r="QMM2" s="638"/>
      <c r="QMN2" s="638"/>
      <c r="QMO2" s="638"/>
      <c r="QMP2" s="638"/>
      <c r="QMQ2" s="638"/>
      <c r="QMR2" s="638"/>
      <c r="QMS2" s="638"/>
      <c r="QMT2" s="638"/>
      <c r="QMU2" s="638"/>
      <c r="QMV2" s="638"/>
      <c r="QMW2" s="638"/>
      <c r="QMX2" s="638"/>
      <c r="QMY2" s="638"/>
      <c r="QMZ2" s="638"/>
      <c r="QNA2" s="638"/>
      <c r="QNB2" s="638"/>
      <c r="QNC2" s="638"/>
      <c r="QND2" s="638"/>
      <c r="QNE2" s="638"/>
      <c r="QNF2" s="638"/>
      <c r="QNG2" s="638"/>
      <c r="QNH2" s="638"/>
      <c r="QNI2" s="638"/>
      <c r="QNJ2" s="638"/>
      <c r="QNK2" s="638"/>
      <c r="QNL2" s="638"/>
      <c r="QNM2" s="638"/>
      <c r="QNN2" s="638"/>
      <c r="QNO2" s="638"/>
      <c r="QNP2" s="638"/>
      <c r="QNQ2" s="638"/>
      <c r="QNR2" s="638"/>
      <c r="QNS2" s="638"/>
      <c r="QNT2" s="638"/>
      <c r="QNU2" s="638"/>
      <c r="QNV2" s="638"/>
      <c r="QNW2" s="638"/>
      <c r="QNX2" s="638"/>
      <c r="QNY2" s="638"/>
      <c r="QNZ2" s="638"/>
      <c r="QOA2" s="638"/>
      <c r="QOB2" s="638"/>
      <c r="QOC2" s="638"/>
      <c r="QOD2" s="638"/>
      <c r="QOE2" s="638"/>
      <c r="QOF2" s="638"/>
      <c r="QOG2" s="638"/>
      <c r="QOH2" s="638"/>
      <c r="QOI2" s="638"/>
      <c r="QOJ2" s="638"/>
      <c r="QOK2" s="638"/>
      <c r="QOL2" s="638"/>
      <c r="QOM2" s="638"/>
      <c r="QON2" s="638"/>
      <c r="QOO2" s="638"/>
      <c r="QOP2" s="638"/>
      <c r="QOQ2" s="638"/>
      <c r="QOR2" s="638"/>
      <c r="QOS2" s="638"/>
      <c r="QOT2" s="638"/>
      <c r="QOU2" s="638"/>
      <c r="QOV2" s="638"/>
      <c r="QOW2" s="638"/>
      <c r="QOX2" s="638"/>
      <c r="QOY2" s="638"/>
      <c r="QOZ2" s="638"/>
      <c r="QPA2" s="638"/>
      <c r="QPB2" s="638"/>
      <c r="QPC2" s="638"/>
      <c r="QPD2" s="638"/>
      <c r="QPE2" s="638"/>
      <c r="QPF2" s="638"/>
      <c r="QPG2" s="638"/>
      <c r="QPH2" s="638"/>
      <c r="QPI2" s="638"/>
      <c r="QPJ2" s="638"/>
      <c r="QPK2" s="638"/>
      <c r="QPL2" s="638"/>
      <c r="QPM2" s="638"/>
      <c r="QPN2" s="638"/>
      <c r="QPO2" s="638"/>
      <c r="QPP2" s="638"/>
      <c r="QPQ2" s="638"/>
      <c r="QPR2" s="638"/>
      <c r="QPS2" s="638"/>
      <c r="QPT2" s="638"/>
      <c r="QPU2" s="638"/>
      <c r="QPV2" s="638"/>
      <c r="QPW2" s="638"/>
      <c r="QPX2" s="638"/>
      <c r="QPY2" s="638"/>
      <c r="QPZ2" s="638"/>
      <c r="QQA2" s="638"/>
      <c r="QQB2" s="638"/>
      <c r="QQC2" s="638"/>
      <c r="QQD2" s="638"/>
      <c r="QQE2" s="638"/>
      <c r="QQF2" s="638"/>
      <c r="QQG2" s="638"/>
      <c r="QQH2" s="638"/>
      <c r="QQI2" s="638"/>
      <c r="QQJ2" s="638"/>
      <c r="QQK2" s="638"/>
      <c r="QQL2" s="638"/>
      <c r="QQM2" s="638"/>
      <c r="QQN2" s="638"/>
      <c r="QQO2" s="638"/>
      <c r="QQP2" s="638"/>
      <c r="QQQ2" s="638"/>
      <c r="QQR2" s="638"/>
      <c r="QQS2" s="638"/>
      <c r="QQT2" s="638"/>
      <c r="QQU2" s="638"/>
      <c r="QQV2" s="638"/>
      <c r="QQW2" s="638"/>
      <c r="QQX2" s="638"/>
      <c r="QQY2" s="638"/>
      <c r="QQZ2" s="638"/>
      <c r="QRA2" s="638"/>
      <c r="QRB2" s="638"/>
      <c r="QRC2" s="638"/>
      <c r="QRD2" s="638"/>
      <c r="QRE2" s="638"/>
      <c r="QRF2" s="638"/>
      <c r="QRG2" s="638"/>
      <c r="QRH2" s="638"/>
      <c r="QRI2" s="638"/>
      <c r="QRJ2" s="638"/>
      <c r="QRK2" s="638"/>
      <c r="QRL2" s="638"/>
      <c r="QRM2" s="638"/>
      <c r="QRN2" s="638"/>
      <c r="QRO2" s="638"/>
      <c r="QRP2" s="638"/>
      <c r="QRQ2" s="638"/>
      <c r="QRR2" s="638"/>
      <c r="QRS2" s="638"/>
      <c r="QRT2" s="638"/>
      <c r="QRU2" s="638"/>
      <c r="QRV2" s="638"/>
      <c r="QRW2" s="638"/>
      <c r="QRX2" s="638"/>
      <c r="QRY2" s="638"/>
      <c r="QRZ2" s="638"/>
      <c r="QSA2" s="638"/>
      <c r="QSB2" s="638"/>
      <c r="QSC2" s="638"/>
      <c r="QSD2" s="638"/>
      <c r="QSE2" s="638"/>
      <c r="QSF2" s="638"/>
      <c r="QSG2" s="638"/>
      <c r="QSH2" s="638"/>
      <c r="QSI2" s="638"/>
      <c r="QSJ2" s="638"/>
      <c r="QSK2" s="638"/>
      <c r="QSL2" s="638"/>
      <c r="QSM2" s="638"/>
      <c r="QSN2" s="638"/>
      <c r="QSO2" s="638"/>
      <c r="QSP2" s="638"/>
      <c r="QSQ2" s="638"/>
      <c r="QSR2" s="638"/>
      <c r="QSS2" s="638"/>
      <c r="QST2" s="638"/>
      <c r="QSU2" s="638"/>
      <c r="QSV2" s="638"/>
      <c r="QSW2" s="638"/>
      <c r="QSX2" s="638"/>
      <c r="QSY2" s="638"/>
      <c r="QSZ2" s="638"/>
      <c r="QTA2" s="638"/>
      <c r="QTB2" s="638"/>
      <c r="QTC2" s="638"/>
      <c r="QTD2" s="638"/>
      <c r="QTE2" s="638"/>
      <c r="QTF2" s="638"/>
      <c r="QTG2" s="638"/>
      <c r="QTH2" s="638"/>
      <c r="QTI2" s="638"/>
      <c r="QTJ2" s="638"/>
      <c r="QTK2" s="638"/>
      <c r="QTL2" s="638"/>
      <c r="QTM2" s="638"/>
      <c r="QTN2" s="638"/>
      <c r="QTO2" s="638"/>
      <c r="QTP2" s="638"/>
      <c r="QTQ2" s="638"/>
      <c r="QTR2" s="638"/>
      <c r="QTS2" s="638"/>
      <c r="QTT2" s="638"/>
      <c r="QTU2" s="638"/>
      <c r="QTV2" s="638"/>
      <c r="QTW2" s="638"/>
      <c r="QTX2" s="638"/>
      <c r="QTY2" s="638"/>
      <c r="QTZ2" s="638"/>
      <c r="QUA2" s="638"/>
      <c r="QUB2" s="638"/>
      <c r="QUC2" s="638"/>
      <c r="QUD2" s="638"/>
      <c r="QUE2" s="638"/>
      <c r="QUF2" s="638"/>
      <c r="QUG2" s="638"/>
      <c r="QUH2" s="638"/>
      <c r="QUI2" s="638"/>
      <c r="QUJ2" s="638"/>
      <c r="QUK2" s="638"/>
      <c r="QUL2" s="638"/>
      <c r="QUM2" s="638"/>
      <c r="QUN2" s="638"/>
      <c r="QUO2" s="638"/>
      <c r="QUP2" s="638"/>
      <c r="QUQ2" s="638"/>
      <c r="QUR2" s="638"/>
      <c r="QUS2" s="638"/>
      <c r="QUT2" s="638"/>
      <c r="QUU2" s="638"/>
      <c r="QUV2" s="638"/>
      <c r="QUW2" s="638"/>
      <c r="QUX2" s="638"/>
      <c r="QUY2" s="638"/>
      <c r="QUZ2" s="638"/>
      <c r="QVA2" s="638"/>
      <c r="QVB2" s="638"/>
      <c r="QVC2" s="638"/>
      <c r="QVD2" s="638"/>
      <c r="QVE2" s="638"/>
      <c r="QVF2" s="638"/>
      <c r="QVG2" s="638"/>
      <c r="QVH2" s="638"/>
      <c r="QVI2" s="638"/>
      <c r="QVJ2" s="638"/>
      <c r="QVK2" s="638"/>
      <c r="QVL2" s="638"/>
      <c r="QVM2" s="638"/>
      <c r="QVN2" s="638"/>
      <c r="QVO2" s="638"/>
      <c r="QVP2" s="638"/>
      <c r="QVQ2" s="638"/>
      <c r="QVR2" s="638"/>
      <c r="QVS2" s="638"/>
      <c r="QVT2" s="638"/>
      <c r="QVU2" s="638"/>
      <c r="QVV2" s="638"/>
      <c r="QVW2" s="638"/>
      <c r="QVX2" s="638"/>
      <c r="QVY2" s="638"/>
      <c r="QVZ2" s="638"/>
      <c r="QWA2" s="638"/>
      <c r="QWB2" s="638"/>
      <c r="QWC2" s="638"/>
      <c r="QWD2" s="638"/>
      <c r="QWE2" s="638"/>
      <c r="QWF2" s="638"/>
      <c r="QWG2" s="638"/>
      <c r="QWH2" s="638"/>
      <c r="QWI2" s="638"/>
      <c r="QWJ2" s="638"/>
      <c r="QWK2" s="638"/>
      <c r="QWL2" s="638"/>
      <c r="QWM2" s="638"/>
      <c r="QWN2" s="638"/>
      <c r="QWO2" s="638"/>
      <c r="QWP2" s="638"/>
      <c r="QWQ2" s="638"/>
      <c r="QWR2" s="638"/>
      <c r="QWS2" s="638"/>
      <c r="QWT2" s="638"/>
      <c r="QWU2" s="638"/>
      <c r="QWV2" s="638"/>
      <c r="QWW2" s="638"/>
      <c r="QWX2" s="638"/>
      <c r="QWY2" s="638"/>
      <c r="QWZ2" s="638"/>
      <c r="QXA2" s="638"/>
      <c r="QXB2" s="638"/>
      <c r="QXC2" s="638"/>
      <c r="QXD2" s="638"/>
      <c r="QXE2" s="638"/>
      <c r="QXF2" s="638"/>
      <c r="QXG2" s="638"/>
      <c r="QXH2" s="638"/>
      <c r="QXI2" s="638"/>
      <c r="QXJ2" s="638"/>
      <c r="QXK2" s="638"/>
      <c r="QXL2" s="638"/>
      <c r="QXM2" s="638"/>
      <c r="QXN2" s="638"/>
      <c r="QXO2" s="638"/>
      <c r="QXP2" s="638"/>
      <c r="QXQ2" s="638"/>
      <c r="QXR2" s="638"/>
      <c r="QXS2" s="638"/>
      <c r="QXT2" s="638"/>
      <c r="QXU2" s="638"/>
      <c r="QXV2" s="638"/>
      <c r="QXW2" s="638"/>
      <c r="QXX2" s="638"/>
      <c r="QXY2" s="638"/>
      <c r="QXZ2" s="638"/>
      <c r="QYA2" s="638"/>
      <c r="QYB2" s="638"/>
      <c r="QYC2" s="638"/>
      <c r="QYD2" s="638"/>
      <c r="QYE2" s="638"/>
      <c r="QYF2" s="638"/>
      <c r="QYG2" s="638"/>
      <c r="QYH2" s="638"/>
      <c r="QYI2" s="638"/>
      <c r="QYJ2" s="638"/>
      <c r="QYK2" s="638"/>
      <c r="QYL2" s="638"/>
      <c r="QYM2" s="638"/>
      <c r="QYN2" s="638"/>
      <c r="QYO2" s="638"/>
      <c r="QYP2" s="638"/>
      <c r="QYQ2" s="638"/>
      <c r="QYR2" s="638"/>
      <c r="QYS2" s="638"/>
      <c r="QYT2" s="638"/>
      <c r="QYU2" s="638"/>
      <c r="QYV2" s="638"/>
      <c r="QYW2" s="638"/>
      <c r="QYX2" s="638"/>
      <c r="QYY2" s="638"/>
      <c r="QYZ2" s="638"/>
      <c r="QZA2" s="638"/>
      <c r="QZB2" s="638"/>
      <c r="QZC2" s="638"/>
      <c r="QZD2" s="638"/>
      <c r="QZE2" s="638"/>
      <c r="QZF2" s="638"/>
      <c r="QZG2" s="638"/>
      <c r="QZH2" s="638"/>
      <c r="QZI2" s="638"/>
      <c r="QZJ2" s="638"/>
      <c r="QZK2" s="638"/>
      <c r="QZL2" s="638"/>
      <c r="QZM2" s="638"/>
      <c r="QZN2" s="638"/>
      <c r="QZO2" s="638"/>
      <c r="QZP2" s="638"/>
      <c r="QZQ2" s="638"/>
      <c r="QZR2" s="638"/>
      <c r="QZS2" s="638"/>
      <c r="QZT2" s="638"/>
      <c r="QZU2" s="638"/>
      <c r="QZV2" s="638"/>
      <c r="QZW2" s="638"/>
      <c r="QZX2" s="638"/>
      <c r="QZY2" s="638"/>
      <c r="QZZ2" s="638"/>
      <c r="RAA2" s="638"/>
      <c r="RAB2" s="638"/>
      <c r="RAC2" s="638"/>
      <c r="RAD2" s="638"/>
      <c r="RAE2" s="638"/>
      <c r="RAF2" s="638"/>
      <c r="RAG2" s="638"/>
      <c r="RAH2" s="638"/>
      <c r="RAI2" s="638"/>
      <c r="RAJ2" s="638"/>
      <c r="RAK2" s="638"/>
      <c r="RAL2" s="638"/>
      <c r="RAM2" s="638"/>
      <c r="RAN2" s="638"/>
      <c r="RAO2" s="638"/>
      <c r="RAP2" s="638"/>
      <c r="RAQ2" s="638"/>
      <c r="RAR2" s="638"/>
      <c r="RAS2" s="638"/>
      <c r="RAT2" s="638"/>
      <c r="RAU2" s="638"/>
      <c r="RAV2" s="638"/>
      <c r="RAW2" s="638"/>
      <c r="RAX2" s="638"/>
      <c r="RAY2" s="638"/>
      <c r="RAZ2" s="638"/>
      <c r="RBA2" s="638"/>
      <c r="RBB2" s="638"/>
      <c r="RBC2" s="638"/>
      <c r="RBD2" s="638"/>
      <c r="RBE2" s="638"/>
      <c r="RBF2" s="638"/>
      <c r="RBG2" s="638"/>
      <c r="RBH2" s="638"/>
      <c r="RBI2" s="638"/>
      <c r="RBJ2" s="638"/>
      <c r="RBK2" s="638"/>
      <c r="RBL2" s="638"/>
      <c r="RBM2" s="638"/>
      <c r="RBN2" s="638"/>
      <c r="RBO2" s="638"/>
      <c r="RBP2" s="638"/>
      <c r="RBQ2" s="638"/>
      <c r="RBR2" s="638"/>
      <c r="RBS2" s="638"/>
      <c r="RBT2" s="638"/>
      <c r="RBU2" s="638"/>
      <c r="RBV2" s="638"/>
      <c r="RBW2" s="638"/>
      <c r="RBX2" s="638"/>
      <c r="RBY2" s="638"/>
      <c r="RBZ2" s="638"/>
      <c r="RCA2" s="638"/>
      <c r="RCB2" s="638"/>
      <c r="RCC2" s="638"/>
      <c r="RCD2" s="638"/>
      <c r="RCE2" s="638"/>
      <c r="RCF2" s="638"/>
      <c r="RCG2" s="638"/>
      <c r="RCH2" s="638"/>
      <c r="RCI2" s="638"/>
      <c r="RCJ2" s="638"/>
      <c r="RCK2" s="638"/>
      <c r="RCL2" s="638"/>
      <c r="RCM2" s="638"/>
      <c r="RCN2" s="638"/>
      <c r="RCO2" s="638"/>
      <c r="RCP2" s="638"/>
      <c r="RCQ2" s="638"/>
      <c r="RCR2" s="638"/>
      <c r="RCS2" s="638"/>
      <c r="RCT2" s="638"/>
      <c r="RCU2" s="638"/>
      <c r="RCV2" s="638"/>
      <c r="RCW2" s="638"/>
      <c r="RCX2" s="638"/>
      <c r="RCY2" s="638"/>
      <c r="RCZ2" s="638"/>
      <c r="RDA2" s="638"/>
      <c r="RDB2" s="638"/>
      <c r="RDC2" s="638"/>
      <c r="RDD2" s="638"/>
      <c r="RDE2" s="638"/>
      <c r="RDF2" s="638"/>
      <c r="RDG2" s="638"/>
      <c r="RDH2" s="638"/>
      <c r="RDI2" s="638"/>
      <c r="RDJ2" s="638"/>
      <c r="RDK2" s="638"/>
      <c r="RDL2" s="638"/>
      <c r="RDM2" s="638"/>
      <c r="RDN2" s="638"/>
      <c r="RDO2" s="638"/>
      <c r="RDP2" s="638"/>
      <c r="RDQ2" s="638"/>
      <c r="RDR2" s="638"/>
      <c r="RDS2" s="638"/>
      <c r="RDT2" s="638"/>
      <c r="RDU2" s="638"/>
      <c r="RDV2" s="638"/>
      <c r="RDW2" s="638"/>
      <c r="RDX2" s="638"/>
      <c r="RDY2" s="638"/>
      <c r="RDZ2" s="638"/>
      <c r="REA2" s="638"/>
      <c r="REB2" s="638"/>
      <c r="REC2" s="638"/>
      <c r="RED2" s="638"/>
      <c r="REE2" s="638"/>
      <c r="REF2" s="638"/>
      <c r="REG2" s="638"/>
      <c r="REH2" s="638"/>
      <c r="REI2" s="638"/>
      <c r="REJ2" s="638"/>
      <c r="REK2" s="638"/>
      <c r="REL2" s="638"/>
      <c r="REM2" s="638"/>
      <c r="REN2" s="638"/>
      <c r="REO2" s="638"/>
      <c r="REP2" s="638"/>
      <c r="REQ2" s="638"/>
      <c r="RER2" s="638"/>
      <c r="RES2" s="638"/>
      <c r="RET2" s="638"/>
      <c r="REU2" s="638"/>
      <c r="REV2" s="638"/>
      <c r="REW2" s="638"/>
      <c r="REX2" s="638"/>
      <c r="REY2" s="638"/>
      <c r="REZ2" s="638"/>
      <c r="RFA2" s="638"/>
      <c r="RFB2" s="638"/>
      <c r="RFC2" s="638"/>
      <c r="RFD2" s="638"/>
      <c r="RFE2" s="638"/>
      <c r="RFF2" s="638"/>
      <c r="RFG2" s="638"/>
      <c r="RFH2" s="638"/>
      <c r="RFI2" s="638"/>
      <c r="RFJ2" s="638"/>
      <c r="RFK2" s="638"/>
      <c r="RFL2" s="638"/>
      <c r="RFM2" s="638"/>
      <c r="RFN2" s="638"/>
      <c r="RFO2" s="638"/>
      <c r="RFP2" s="638"/>
      <c r="RFQ2" s="638"/>
      <c r="RFR2" s="638"/>
      <c r="RFS2" s="638"/>
      <c r="RFT2" s="638"/>
      <c r="RFU2" s="638"/>
      <c r="RFV2" s="638"/>
      <c r="RFW2" s="638"/>
      <c r="RFX2" s="638"/>
      <c r="RFY2" s="638"/>
      <c r="RFZ2" s="638"/>
      <c r="RGA2" s="638"/>
      <c r="RGB2" s="638"/>
      <c r="RGC2" s="638"/>
      <c r="RGD2" s="638"/>
      <c r="RGE2" s="638"/>
      <c r="RGF2" s="638"/>
      <c r="RGG2" s="638"/>
      <c r="RGH2" s="638"/>
      <c r="RGI2" s="638"/>
      <c r="RGJ2" s="638"/>
      <c r="RGK2" s="638"/>
      <c r="RGL2" s="638"/>
      <c r="RGM2" s="638"/>
      <c r="RGN2" s="638"/>
      <c r="RGO2" s="638"/>
      <c r="RGP2" s="638"/>
      <c r="RGQ2" s="638"/>
      <c r="RGR2" s="638"/>
      <c r="RGS2" s="638"/>
      <c r="RGT2" s="638"/>
      <c r="RGU2" s="638"/>
      <c r="RGV2" s="638"/>
      <c r="RGW2" s="638"/>
      <c r="RGX2" s="638"/>
      <c r="RGY2" s="638"/>
      <c r="RGZ2" s="638"/>
      <c r="RHA2" s="638"/>
      <c r="RHB2" s="638"/>
      <c r="RHC2" s="638"/>
      <c r="RHD2" s="638"/>
      <c r="RHE2" s="638"/>
      <c r="RHF2" s="638"/>
      <c r="RHG2" s="638"/>
      <c r="RHH2" s="638"/>
      <c r="RHI2" s="638"/>
      <c r="RHJ2" s="638"/>
      <c r="RHK2" s="638"/>
      <c r="RHL2" s="638"/>
      <c r="RHM2" s="638"/>
      <c r="RHN2" s="638"/>
      <c r="RHO2" s="638"/>
      <c r="RHP2" s="638"/>
      <c r="RHQ2" s="638"/>
      <c r="RHR2" s="638"/>
      <c r="RHS2" s="638"/>
      <c r="RHT2" s="638"/>
      <c r="RHU2" s="638"/>
      <c r="RHV2" s="638"/>
      <c r="RHW2" s="638"/>
      <c r="RHX2" s="638"/>
      <c r="RHY2" s="638"/>
      <c r="RHZ2" s="638"/>
      <c r="RIA2" s="638"/>
      <c r="RIB2" s="638"/>
      <c r="RIC2" s="638"/>
      <c r="RID2" s="638"/>
      <c r="RIE2" s="638"/>
      <c r="RIF2" s="638"/>
      <c r="RIG2" s="638"/>
      <c r="RIH2" s="638"/>
      <c r="RII2" s="638"/>
      <c r="RIJ2" s="638"/>
      <c r="RIK2" s="638"/>
      <c r="RIL2" s="638"/>
      <c r="RIM2" s="638"/>
      <c r="RIN2" s="638"/>
      <c r="RIO2" s="638"/>
      <c r="RIP2" s="638"/>
      <c r="RIQ2" s="638"/>
      <c r="RIR2" s="638"/>
      <c r="RIS2" s="638"/>
      <c r="RIT2" s="638"/>
      <c r="RIU2" s="638"/>
      <c r="RIV2" s="638"/>
      <c r="RIW2" s="638"/>
      <c r="RIX2" s="638"/>
      <c r="RIY2" s="638"/>
      <c r="RIZ2" s="638"/>
      <c r="RJA2" s="638"/>
      <c r="RJB2" s="638"/>
      <c r="RJC2" s="638"/>
      <c r="RJD2" s="638"/>
      <c r="RJE2" s="638"/>
      <c r="RJF2" s="638"/>
      <c r="RJG2" s="638"/>
      <c r="RJH2" s="638"/>
      <c r="RJI2" s="638"/>
      <c r="RJJ2" s="638"/>
      <c r="RJK2" s="638"/>
      <c r="RJL2" s="638"/>
      <c r="RJM2" s="638"/>
      <c r="RJN2" s="638"/>
      <c r="RJO2" s="638"/>
      <c r="RJP2" s="638"/>
      <c r="RJQ2" s="638"/>
      <c r="RJR2" s="638"/>
      <c r="RJS2" s="638"/>
      <c r="RJT2" s="638"/>
      <c r="RJU2" s="638"/>
      <c r="RJV2" s="638"/>
      <c r="RJW2" s="638"/>
      <c r="RJX2" s="638"/>
      <c r="RJY2" s="638"/>
      <c r="RJZ2" s="638"/>
      <c r="RKA2" s="638"/>
      <c r="RKB2" s="638"/>
      <c r="RKC2" s="638"/>
      <c r="RKD2" s="638"/>
      <c r="RKE2" s="638"/>
      <c r="RKF2" s="638"/>
      <c r="RKG2" s="638"/>
      <c r="RKH2" s="638"/>
      <c r="RKI2" s="638"/>
      <c r="RKJ2" s="638"/>
      <c r="RKK2" s="638"/>
      <c r="RKL2" s="638"/>
      <c r="RKM2" s="638"/>
      <c r="RKN2" s="638"/>
      <c r="RKO2" s="638"/>
      <c r="RKP2" s="638"/>
      <c r="RKQ2" s="638"/>
      <c r="RKR2" s="638"/>
      <c r="RKS2" s="638"/>
      <c r="RKT2" s="638"/>
      <c r="RKU2" s="638"/>
      <c r="RKV2" s="638"/>
      <c r="RKW2" s="638"/>
      <c r="RKX2" s="638"/>
      <c r="RKY2" s="638"/>
      <c r="RKZ2" s="638"/>
      <c r="RLA2" s="638"/>
      <c r="RLB2" s="638"/>
      <c r="RLC2" s="638"/>
      <c r="RLD2" s="638"/>
      <c r="RLE2" s="638"/>
      <c r="RLF2" s="638"/>
      <c r="RLG2" s="638"/>
      <c r="RLH2" s="638"/>
      <c r="RLI2" s="638"/>
      <c r="RLJ2" s="638"/>
      <c r="RLK2" s="638"/>
      <c r="RLL2" s="638"/>
      <c r="RLM2" s="638"/>
      <c r="RLN2" s="638"/>
      <c r="RLO2" s="638"/>
      <c r="RLP2" s="638"/>
      <c r="RLQ2" s="638"/>
      <c r="RLR2" s="638"/>
      <c r="RLS2" s="638"/>
      <c r="RLT2" s="638"/>
      <c r="RLU2" s="638"/>
      <c r="RLV2" s="638"/>
      <c r="RLW2" s="638"/>
      <c r="RLX2" s="638"/>
      <c r="RLY2" s="638"/>
      <c r="RLZ2" s="638"/>
      <c r="RMA2" s="638"/>
      <c r="RMB2" s="638"/>
      <c r="RMC2" s="638"/>
      <c r="RMD2" s="638"/>
      <c r="RME2" s="638"/>
      <c r="RMF2" s="638"/>
      <c r="RMG2" s="638"/>
      <c r="RMH2" s="638"/>
      <c r="RMI2" s="638"/>
      <c r="RMJ2" s="638"/>
      <c r="RMK2" s="638"/>
      <c r="RML2" s="638"/>
      <c r="RMM2" s="638"/>
      <c r="RMN2" s="638"/>
      <c r="RMO2" s="638"/>
      <c r="RMP2" s="638"/>
      <c r="RMQ2" s="638"/>
      <c r="RMR2" s="638"/>
      <c r="RMS2" s="638"/>
      <c r="RMT2" s="638"/>
      <c r="RMU2" s="638"/>
      <c r="RMV2" s="638"/>
      <c r="RMW2" s="638"/>
      <c r="RMX2" s="638"/>
      <c r="RMY2" s="638"/>
      <c r="RMZ2" s="638"/>
      <c r="RNA2" s="638"/>
      <c r="RNB2" s="638"/>
      <c r="RNC2" s="638"/>
      <c r="RND2" s="638"/>
      <c r="RNE2" s="638"/>
      <c r="RNF2" s="638"/>
      <c r="RNG2" s="638"/>
      <c r="RNH2" s="638"/>
      <c r="RNI2" s="638"/>
      <c r="RNJ2" s="638"/>
      <c r="RNK2" s="638"/>
      <c r="RNL2" s="638"/>
      <c r="RNM2" s="638"/>
      <c r="RNN2" s="638"/>
      <c r="RNO2" s="638"/>
      <c r="RNP2" s="638"/>
      <c r="RNQ2" s="638"/>
      <c r="RNR2" s="638"/>
      <c r="RNS2" s="638"/>
      <c r="RNT2" s="638"/>
      <c r="RNU2" s="638"/>
      <c r="RNV2" s="638"/>
      <c r="RNW2" s="638"/>
      <c r="RNX2" s="638"/>
      <c r="RNY2" s="638"/>
      <c r="RNZ2" s="638"/>
      <c r="ROA2" s="638"/>
      <c r="ROB2" s="638"/>
      <c r="ROC2" s="638"/>
      <c r="ROD2" s="638"/>
      <c r="ROE2" s="638"/>
      <c r="ROF2" s="638"/>
      <c r="ROG2" s="638"/>
      <c r="ROH2" s="638"/>
      <c r="ROI2" s="638"/>
      <c r="ROJ2" s="638"/>
      <c r="ROK2" s="638"/>
      <c r="ROL2" s="638"/>
      <c r="ROM2" s="638"/>
      <c r="RON2" s="638"/>
      <c r="ROO2" s="638"/>
      <c r="ROP2" s="638"/>
      <c r="ROQ2" s="638"/>
      <c r="ROR2" s="638"/>
      <c r="ROS2" s="638"/>
      <c r="ROT2" s="638"/>
      <c r="ROU2" s="638"/>
      <c r="ROV2" s="638"/>
      <c r="ROW2" s="638"/>
      <c r="ROX2" s="638"/>
      <c r="ROY2" s="638"/>
      <c r="ROZ2" s="638"/>
      <c r="RPA2" s="638"/>
      <c r="RPB2" s="638"/>
      <c r="RPC2" s="638"/>
      <c r="RPD2" s="638"/>
      <c r="RPE2" s="638"/>
      <c r="RPF2" s="638"/>
      <c r="RPG2" s="638"/>
      <c r="RPH2" s="638"/>
      <c r="RPI2" s="638"/>
      <c r="RPJ2" s="638"/>
      <c r="RPK2" s="638"/>
      <c r="RPL2" s="638"/>
      <c r="RPM2" s="638"/>
      <c r="RPN2" s="638"/>
      <c r="RPO2" s="638"/>
      <c r="RPP2" s="638"/>
      <c r="RPQ2" s="638"/>
      <c r="RPR2" s="638"/>
      <c r="RPS2" s="638"/>
      <c r="RPT2" s="638"/>
      <c r="RPU2" s="638"/>
      <c r="RPV2" s="638"/>
      <c r="RPW2" s="638"/>
      <c r="RPX2" s="638"/>
      <c r="RPY2" s="638"/>
      <c r="RPZ2" s="638"/>
      <c r="RQA2" s="638"/>
      <c r="RQB2" s="638"/>
      <c r="RQC2" s="638"/>
      <c r="RQD2" s="638"/>
      <c r="RQE2" s="638"/>
      <c r="RQF2" s="638"/>
      <c r="RQG2" s="638"/>
      <c r="RQH2" s="638"/>
      <c r="RQI2" s="638"/>
      <c r="RQJ2" s="638"/>
      <c r="RQK2" s="638"/>
      <c r="RQL2" s="638"/>
      <c r="RQM2" s="638"/>
      <c r="RQN2" s="638"/>
      <c r="RQO2" s="638"/>
      <c r="RQP2" s="638"/>
      <c r="RQQ2" s="638"/>
      <c r="RQR2" s="638"/>
      <c r="RQS2" s="638"/>
      <c r="RQT2" s="638"/>
      <c r="RQU2" s="638"/>
      <c r="RQV2" s="638"/>
      <c r="RQW2" s="638"/>
      <c r="RQX2" s="638"/>
      <c r="RQY2" s="638"/>
      <c r="RQZ2" s="638"/>
      <c r="RRA2" s="638"/>
      <c r="RRB2" s="638"/>
      <c r="RRC2" s="638"/>
      <c r="RRD2" s="638"/>
      <c r="RRE2" s="638"/>
      <c r="RRF2" s="638"/>
      <c r="RRG2" s="638"/>
      <c r="RRH2" s="638"/>
      <c r="RRI2" s="638"/>
      <c r="RRJ2" s="638"/>
      <c r="RRK2" s="638"/>
      <c r="RRL2" s="638"/>
      <c r="RRM2" s="638"/>
      <c r="RRN2" s="638"/>
      <c r="RRO2" s="638"/>
      <c r="RRP2" s="638"/>
      <c r="RRQ2" s="638"/>
      <c r="RRR2" s="638"/>
      <c r="RRS2" s="638"/>
      <c r="RRT2" s="638"/>
      <c r="RRU2" s="638"/>
      <c r="RRV2" s="638"/>
      <c r="RRW2" s="638"/>
      <c r="RRX2" s="638"/>
      <c r="RRY2" s="638"/>
      <c r="RRZ2" s="638"/>
      <c r="RSA2" s="638"/>
      <c r="RSB2" s="638"/>
      <c r="RSC2" s="638"/>
      <c r="RSD2" s="638"/>
      <c r="RSE2" s="638"/>
      <c r="RSF2" s="638"/>
      <c r="RSG2" s="638"/>
      <c r="RSH2" s="638"/>
      <c r="RSI2" s="638"/>
      <c r="RSJ2" s="638"/>
      <c r="RSK2" s="638"/>
      <c r="RSL2" s="638"/>
      <c r="RSM2" s="638"/>
      <c r="RSN2" s="638"/>
      <c r="RSO2" s="638"/>
      <c r="RSP2" s="638"/>
      <c r="RSQ2" s="638"/>
      <c r="RSR2" s="638"/>
      <c r="RSS2" s="638"/>
      <c r="RST2" s="638"/>
      <c r="RSU2" s="638"/>
      <c r="RSV2" s="638"/>
      <c r="RSW2" s="638"/>
      <c r="RSX2" s="638"/>
      <c r="RSY2" s="638"/>
      <c r="RSZ2" s="638"/>
      <c r="RTA2" s="638"/>
      <c r="RTB2" s="638"/>
      <c r="RTC2" s="638"/>
      <c r="RTD2" s="638"/>
      <c r="RTE2" s="638"/>
      <c r="RTF2" s="638"/>
      <c r="RTG2" s="638"/>
      <c r="RTH2" s="638"/>
      <c r="RTI2" s="638"/>
      <c r="RTJ2" s="638"/>
      <c r="RTK2" s="638"/>
      <c r="RTL2" s="638"/>
      <c r="RTM2" s="638"/>
      <c r="RTN2" s="638"/>
      <c r="RTO2" s="638"/>
      <c r="RTP2" s="638"/>
      <c r="RTQ2" s="638"/>
      <c r="RTR2" s="638"/>
      <c r="RTS2" s="638"/>
      <c r="RTT2" s="638"/>
      <c r="RTU2" s="638"/>
      <c r="RTV2" s="638"/>
      <c r="RTW2" s="638"/>
      <c r="RTX2" s="638"/>
      <c r="RTY2" s="638"/>
      <c r="RTZ2" s="638"/>
      <c r="RUA2" s="638"/>
      <c r="RUB2" s="638"/>
      <c r="RUC2" s="638"/>
      <c r="RUD2" s="638"/>
      <c r="RUE2" s="638"/>
      <c r="RUF2" s="638"/>
      <c r="RUG2" s="638"/>
      <c r="RUH2" s="638"/>
      <c r="RUI2" s="638"/>
      <c r="RUJ2" s="638"/>
      <c r="RUK2" s="638"/>
      <c r="RUL2" s="638"/>
      <c r="RUM2" s="638"/>
      <c r="RUN2" s="638"/>
      <c r="RUO2" s="638"/>
      <c r="RUP2" s="638"/>
      <c r="RUQ2" s="638"/>
      <c r="RUR2" s="638"/>
      <c r="RUS2" s="638"/>
      <c r="RUT2" s="638"/>
      <c r="RUU2" s="638"/>
      <c r="RUV2" s="638"/>
      <c r="RUW2" s="638"/>
      <c r="RUX2" s="638"/>
      <c r="RUY2" s="638"/>
      <c r="RUZ2" s="638"/>
      <c r="RVA2" s="638"/>
      <c r="RVB2" s="638"/>
      <c r="RVC2" s="638"/>
      <c r="RVD2" s="638"/>
      <c r="RVE2" s="638"/>
      <c r="RVF2" s="638"/>
      <c r="RVG2" s="638"/>
      <c r="RVH2" s="638"/>
      <c r="RVI2" s="638"/>
      <c r="RVJ2" s="638"/>
      <c r="RVK2" s="638"/>
      <c r="RVL2" s="638"/>
      <c r="RVM2" s="638"/>
      <c r="RVN2" s="638"/>
      <c r="RVO2" s="638"/>
      <c r="RVP2" s="638"/>
      <c r="RVQ2" s="638"/>
      <c r="RVR2" s="638"/>
      <c r="RVS2" s="638"/>
      <c r="RVT2" s="638"/>
      <c r="RVU2" s="638"/>
      <c r="RVV2" s="638"/>
      <c r="RVW2" s="638"/>
      <c r="RVX2" s="638"/>
      <c r="RVY2" s="638"/>
      <c r="RVZ2" s="638"/>
      <c r="RWA2" s="638"/>
      <c r="RWB2" s="638"/>
      <c r="RWC2" s="638"/>
      <c r="RWD2" s="638"/>
      <c r="RWE2" s="638"/>
      <c r="RWF2" s="638"/>
      <c r="RWG2" s="638"/>
      <c r="RWH2" s="638"/>
      <c r="RWI2" s="638"/>
      <c r="RWJ2" s="638"/>
      <c r="RWK2" s="638"/>
      <c r="RWL2" s="638"/>
      <c r="RWM2" s="638"/>
      <c r="RWN2" s="638"/>
      <c r="RWO2" s="638"/>
      <c r="RWP2" s="638"/>
      <c r="RWQ2" s="638"/>
      <c r="RWR2" s="638"/>
      <c r="RWS2" s="638"/>
      <c r="RWT2" s="638"/>
      <c r="RWU2" s="638"/>
      <c r="RWV2" s="638"/>
      <c r="RWW2" s="638"/>
      <c r="RWX2" s="638"/>
      <c r="RWY2" s="638"/>
      <c r="RWZ2" s="638"/>
      <c r="RXA2" s="638"/>
      <c r="RXB2" s="638"/>
      <c r="RXC2" s="638"/>
      <c r="RXD2" s="638"/>
      <c r="RXE2" s="638"/>
      <c r="RXF2" s="638"/>
      <c r="RXG2" s="638"/>
      <c r="RXH2" s="638"/>
      <c r="RXI2" s="638"/>
      <c r="RXJ2" s="638"/>
      <c r="RXK2" s="638"/>
      <c r="RXL2" s="638"/>
      <c r="RXM2" s="638"/>
      <c r="RXN2" s="638"/>
      <c r="RXO2" s="638"/>
      <c r="RXP2" s="638"/>
      <c r="RXQ2" s="638"/>
      <c r="RXR2" s="638"/>
      <c r="RXS2" s="638"/>
      <c r="RXT2" s="638"/>
      <c r="RXU2" s="638"/>
      <c r="RXV2" s="638"/>
      <c r="RXW2" s="638"/>
      <c r="RXX2" s="638"/>
      <c r="RXY2" s="638"/>
      <c r="RXZ2" s="638"/>
      <c r="RYA2" s="638"/>
      <c r="RYB2" s="638"/>
      <c r="RYC2" s="638"/>
      <c r="RYD2" s="638"/>
      <c r="RYE2" s="638"/>
      <c r="RYF2" s="638"/>
      <c r="RYG2" s="638"/>
      <c r="RYH2" s="638"/>
      <c r="RYI2" s="638"/>
      <c r="RYJ2" s="638"/>
      <c r="RYK2" s="638"/>
      <c r="RYL2" s="638"/>
      <c r="RYM2" s="638"/>
      <c r="RYN2" s="638"/>
      <c r="RYO2" s="638"/>
      <c r="RYP2" s="638"/>
      <c r="RYQ2" s="638"/>
      <c r="RYR2" s="638"/>
      <c r="RYS2" s="638"/>
      <c r="RYT2" s="638"/>
      <c r="RYU2" s="638"/>
      <c r="RYV2" s="638"/>
      <c r="RYW2" s="638"/>
      <c r="RYX2" s="638"/>
      <c r="RYY2" s="638"/>
      <c r="RYZ2" s="638"/>
      <c r="RZA2" s="638"/>
      <c r="RZB2" s="638"/>
      <c r="RZC2" s="638"/>
      <c r="RZD2" s="638"/>
      <c r="RZE2" s="638"/>
      <c r="RZF2" s="638"/>
      <c r="RZG2" s="638"/>
      <c r="RZH2" s="638"/>
      <c r="RZI2" s="638"/>
      <c r="RZJ2" s="638"/>
      <c r="RZK2" s="638"/>
      <c r="RZL2" s="638"/>
      <c r="RZM2" s="638"/>
      <c r="RZN2" s="638"/>
      <c r="RZO2" s="638"/>
      <c r="RZP2" s="638"/>
      <c r="RZQ2" s="638"/>
      <c r="RZR2" s="638"/>
      <c r="RZS2" s="638"/>
      <c r="RZT2" s="638"/>
      <c r="RZU2" s="638"/>
      <c r="RZV2" s="638"/>
      <c r="RZW2" s="638"/>
      <c r="RZX2" s="638"/>
      <c r="RZY2" s="638"/>
      <c r="RZZ2" s="638"/>
      <c r="SAA2" s="638"/>
      <c r="SAB2" s="638"/>
      <c r="SAC2" s="638"/>
      <c r="SAD2" s="638"/>
      <c r="SAE2" s="638"/>
      <c r="SAF2" s="638"/>
      <c r="SAG2" s="638"/>
      <c r="SAH2" s="638"/>
      <c r="SAI2" s="638"/>
      <c r="SAJ2" s="638"/>
      <c r="SAK2" s="638"/>
      <c r="SAL2" s="638"/>
      <c r="SAM2" s="638"/>
      <c r="SAN2" s="638"/>
      <c r="SAO2" s="638"/>
      <c r="SAP2" s="638"/>
      <c r="SAQ2" s="638"/>
      <c r="SAR2" s="638"/>
      <c r="SAS2" s="638"/>
      <c r="SAT2" s="638"/>
      <c r="SAU2" s="638"/>
      <c r="SAV2" s="638"/>
      <c r="SAW2" s="638"/>
      <c r="SAX2" s="638"/>
      <c r="SAY2" s="638"/>
      <c r="SAZ2" s="638"/>
      <c r="SBA2" s="638"/>
      <c r="SBB2" s="638"/>
      <c r="SBC2" s="638"/>
      <c r="SBD2" s="638"/>
      <c r="SBE2" s="638"/>
      <c r="SBF2" s="638"/>
      <c r="SBG2" s="638"/>
      <c r="SBH2" s="638"/>
      <c r="SBI2" s="638"/>
      <c r="SBJ2" s="638"/>
      <c r="SBK2" s="638"/>
      <c r="SBL2" s="638"/>
      <c r="SBM2" s="638"/>
      <c r="SBN2" s="638"/>
      <c r="SBO2" s="638"/>
      <c r="SBP2" s="638"/>
      <c r="SBQ2" s="638"/>
      <c r="SBR2" s="638"/>
      <c r="SBS2" s="638"/>
      <c r="SBT2" s="638"/>
      <c r="SBU2" s="638"/>
      <c r="SBV2" s="638"/>
      <c r="SBW2" s="638"/>
      <c r="SBX2" s="638"/>
      <c r="SBY2" s="638"/>
      <c r="SBZ2" s="638"/>
      <c r="SCA2" s="638"/>
      <c r="SCB2" s="638"/>
      <c r="SCC2" s="638"/>
      <c r="SCD2" s="638"/>
      <c r="SCE2" s="638"/>
      <c r="SCF2" s="638"/>
      <c r="SCG2" s="638"/>
      <c r="SCH2" s="638"/>
      <c r="SCI2" s="638"/>
      <c r="SCJ2" s="638"/>
      <c r="SCK2" s="638"/>
      <c r="SCL2" s="638"/>
      <c r="SCM2" s="638"/>
      <c r="SCN2" s="638"/>
      <c r="SCO2" s="638"/>
      <c r="SCP2" s="638"/>
      <c r="SCQ2" s="638"/>
      <c r="SCR2" s="638"/>
      <c r="SCS2" s="638"/>
      <c r="SCT2" s="638"/>
      <c r="SCU2" s="638"/>
      <c r="SCV2" s="638"/>
      <c r="SCW2" s="638"/>
      <c r="SCX2" s="638"/>
      <c r="SCY2" s="638"/>
      <c r="SCZ2" s="638"/>
      <c r="SDA2" s="638"/>
      <c r="SDB2" s="638"/>
      <c r="SDC2" s="638"/>
      <c r="SDD2" s="638"/>
      <c r="SDE2" s="638"/>
      <c r="SDF2" s="638"/>
      <c r="SDG2" s="638"/>
      <c r="SDH2" s="638"/>
      <c r="SDI2" s="638"/>
      <c r="SDJ2" s="638"/>
      <c r="SDK2" s="638"/>
      <c r="SDL2" s="638"/>
      <c r="SDM2" s="638"/>
      <c r="SDN2" s="638"/>
      <c r="SDO2" s="638"/>
      <c r="SDP2" s="638"/>
      <c r="SDQ2" s="638"/>
      <c r="SDR2" s="638"/>
      <c r="SDS2" s="638"/>
      <c r="SDT2" s="638"/>
      <c r="SDU2" s="638"/>
      <c r="SDV2" s="638"/>
      <c r="SDW2" s="638"/>
      <c r="SDX2" s="638"/>
      <c r="SDY2" s="638"/>
      <c r="SDZ2" s="638"/>
      <c r="SEA2" s="638"/>
      <c r="SEB2" s="638"/>
      <c r="SEC2" s="638"/>
      <c r="SED2" s="638"/>
      <c r="SEE2" s="638"/>
      <c r="SEF2" s="638"/>
      <c r="SEG2" s="638"/>
      <c r="SEH2" s="638"/>
      <c r="SEI2" s="638"/>
      <c r="SEJ2" s="638"/>
      <c r="SEK2" s="638"/>
      <c r="SEL2" s="638"/>
      <c r="SEM2" s="638"/>
      <c r="SEN2" s="638"/>
      <c r="SEO2" s="638"/>
      <c r="SEP2" s="638"/>
      <c r="SEQ2" s="638"/>
      <c r="SER2" s="638"/>
      <c r="SES2" s="638"/>
      <c r="SET2" s="638"/>
      <c r="SEU2" s="638"/>
      <c r="SEV2" s="638"/>
      <c r="SEW2" s="638"/>
      <c r="SEX2" s="638"/>
      <c r="SEY2" s="638"/>
      <c r="SEZ2" s="638"/>
      <c r="SFA2" s="638"/>
      <c r="SFB2" s="638"/>
      <c r="SFC2" s="638"/>
      <c r="SFD2" s="638"/>
      <c r="SFE2" s="638"/>
      <c r="SFF2" s="638"/>
      <c r="SFG2" s="638"/>
      <c r="SFH2" s="638"/>
      <c r="SFI2" s="638"/>
      <c r="SFJ2" s="638"/>
      <c r="SFK2" s="638"/>
      <c r="SFL2" s="638"/>
      <c r="SFM2" s="638"/>
      <c r="SFN2" s="638"/>
      <c r="SFO2" s="638"/>
      <c r="SFP2" s="638"/>
      <c r="SFQ2" s="638"/>
      <c r="SFR2" s="638"/>
      <c r="SFS2" s="638"/>
      <c r="SFT2" s="638"/>
      <c r="SFU2" s="638"/>
      <c r="SFV2" s="638"/>
      <c r="SFW2" s="638"/>
      <c r="SFX2" s="638"/>
      <c r="SFY2" s="638"/>
      <c r="SFZ2" s="638"/>
      <c r="SGA2" s="638"/>
      <c r="SGB2" s="638"/>
      <c r="SGC2" s="638"/>
      <c r="SGD2" s="638"/>
      <c r="SGE2" s="638"/>
      <c r="SGF2" s="638"/>
      <c r="SGG2" s="638"/>
      <c r="SGH2" s="638"/>
      <c r="SGI2" s="638"/>
      <c r="SGJ2" s="638"/>
      <c r="SGK2" s="638"/>
      <c r="SGL2" s="638"/>
      <c r="SGM2" s="638"/>
      <c r="SGN2" s="638"/>
      <c r="SGO2" s="638"/>
      <c r="SGP2" s="638"/>
      <c r="SGQ2" s="638"/>
      <c r="SGR2" s="638"/>
      <c r="SGS2" s="638"/>
      <c r="SGT2" s="638"/>
      <c r="SGU2" s="638"/>
      <c r="SGV2" s="638"/>
      <c r="SGW2" s="638"/>
      <c r="SGX2" s="638"/>
      <c r="SGY2" s="638"/>
      <c r="SGZ2" s="638"/>
      <c r="SHA2" s="638"/>
      <c r="SHB2" s="638"/>
      <c r="SHC2" s="638"/>
      <c r="SHD2" s="638"/>
      <c r="SHE2" s="638"/>
      <c r="SHF2" s="638"/>
      <c r="SHG2" s="638"/>
      <c r="SHH2" s="638"/>
      <c r="SHI2" s="638"/>
      <c r="SHJ2" s="638"/>
      <c r="SHK2" s="638"/>
      <c r="SHL2" s="638"/>
      <c r="SHM2" s="638"/>
      <c r="SHN2" s="638"/>
      <c r="SHO2" s="638"/>
      <c r="SHP2" s="638"/>
      <c r="SHQ2" s="638"/>
      <c r="SHR2" s="638"/>
      <c r="SHS2" s="638"/>
      <c r="SHT2" s="638"/>
      <c r="SHU2" s="638"/>
      <c r="SHV2" s="638"/>
      <c r="SHW2" s="638"/>
      <c r="SHX2" s="638"/>
      <c r="SHY2" s="638"/>
      <c r="SHZ2" s="638"/>
      <c r="SIA2" s="638"/>
      <c r="SIB2" s="638"/>
      <c r="SIC2" s="638"/>
      <c r="SID2" s="638"/>
      <c r="SIE2" s="638"/>
      <c r="SIF2" s="638"/>
      <c r="SIG2" s="638"/>
      <c r="SIH2" s="638"/>
      <c r="SII2" s="638"/>
      <c r="SIJ2" s="638"/>
      <c r="SIK2" s="638"/>
      <c r="SIL2" s="638"/>
      <c r="SIM2" s="638"/>
      <c r="SIN2" s="638"/>
      <c r="SIO2" s="638"/>
      <c r="SIP2" s="638"/>
      <c r="SIQ2" s="638"/>
      <c r="SIR2" s="638"/>
      <c r="SIS2" s="638"/>
      <c r="SIT2" s="638"/>
      <c r="SIU2" s="638"/>
      <c r="SIV2" s="638"/>
      <c r="SIW2" s="638"/>
      <c r="SIX2" s="638"/>
      <c r="SIY2" s="638"/>
      <c r="SIZ2" s="638"/>
      <c r="SJA2" s="638"/>
      <c r="SJB2" s="638"/>
      <c r="SJC2" s="638"/>
      <c r="SJD2" s="638"/>
      <c r="SJE2" s="638"/>
      <c r="SJF2" s="638"/>
      <c r="SJG2" s="638"/>
      <c r="SJH2" s="638"/>
      <c r="SJI2" s="638"/>
      <c r="SJJ2" s="638"/>
      <c r="SJK2" s="638"/>
      <c r="SJL2" s="638"/>
      <c r="SJM2" s="638"/>
      <c r="SJN2" s="638"/>
      <c r="SJO2" s="638"/>
      <c r="SJP2" s="638"/>
      <c r="SJQ2" s="638"/>
      <c r="SJR2" s="638"/>
      <c r="SJS2" s="638"/>
      <c r="SJT2" s="638"/>
      <c r="SJU2" s="638"/>
      <c r="SJV2" s="638"/>
      <c r="SJW2" s="638"/>
      <c r="SJX2" s="638"/>
      <c r="SJY2" s="638"/>
      <c r="SJZ2" s="638"/>
      <c r="SKA2" s="638"/>
      <c r="SKB2" s="638"/>
      <c r="SKC2" s="638"/>
      <c r="SKD2" s="638"/>
      <c r="SKE2" s="638"/>
      <c r="SKF2" s="638"/>
      <c r="SKG2" s="638"/>
      <c r="SKH2" s="638"/>
      <c r="SKI2" s="638"/>
      <c r="SKJ2" s="638"/>
      <c r="SKK2" s="638"/>
      <c r="SKL2" s="638"/>
      <c r="SKM2" s="638"/>
      <c r="SKN2" s="638"/>
      <c r="SKO2" s="638"/>
      <c r="SKP2" s="638"/>
      <c r="SKQ2" s="638"/>
      <c r="SKR2" s="638"/>
      <c r="SKS2" s="638"/>
      <c r="SKT2" s="638"/>
      <c r="SKU2" s="638"/>
      <c r="SKV2" s="638"/>
      <c r="SKW2" s="638"/>
      <c r="SKX2" s="638"/>
      <c r="SKY2" s="638"/>
      <c r="SKZ2" s="638"/>
      <c r="SLA2" s="638"/>
      <c r="SLB2" s="638"/>
      <c r="SLC2" s="638"/>
      <c r="SLD2" s="638"/>
      <c r="SLE2" s="638"/>
      <c r="SLF2" s="638"/>
      <c r="SLG2" s="638"/>
      <c r="SLH2" s="638"/>
      <c r="SLI2" s="638"/>
      <c r="SLJ2" s="638"/>
      <c r="SLK2" s="638"/>
      <c r="SLL2" s="638"/>
      <c r="SLM2" s="638"/>
      <c r="SLN2" s="638"/>
      <c r="SLO2" s="638"/>
      <c r="SLP2" s="638"/>
      <c r="SLQ2" s="638"/>
      <c r="SLR2" s="638"/>
      <c r="SLS2" s="638"/>
      <c r="SLT2" s="638"/>
      <c r="SLU2" s="638"/>
      <c r="SLV2" s="638"/>
      <c r="SLW2" s="638"/>
      <c r="SLX2" s="638"/>
      <c r="SLY2" s="638"/>
      <c r="SLZ2" s="638"/>
      <c r="SMA2" s="638"/>
      <c r="SMB2" s="638"/>
      <c r="SMC2" s="638"/>
      <c r="SMD2" s="638"/>
      <c r="SME2" s="638"/>
      <c r="SMF2" s="638"/>
      <c r="SMG2" s="638"/>
      <c r="SMH2" s="638"/>
      <c r="SMI2" s="638"/>
      <c r="SMJ2" s="638"/>
      <c r="SMK2" s="638"/>
      <c r="SML2" s="638"/>
      <c r="SMM2" s="638"/>
      <c r="SMN2" s="638"/>
      <c r="SMO2" s="638"/>
      <c r="SMP2" s="638"/>
      <c r="SMQ2" s="638"/>
      <c r="SMR2" s="638"/>
      <c r="SMS2" s="638"/>
      <c r="SMT2" s="638"/>
      <c r="SMU2" s="638"/>
      <c r="SMV2" s="638"/>
      <c r="SMW2" s="638"/>
      <c r="SMX2" s="638"/>
      <c r="SMY2" s="638"/>
      <c r="SMZ2" s="638"/>
      <c r="SNA2" s="638"/>
      <c r="SNB2" s="638"/>
      <c r="SNC2" s="638"/>
      <c r="SND2" s="638"/>
      <c r="SNE2" s="638"/>
      <c r="SNF2" s="638"/>
      <c r="SNG2" s="638"/>
      <c r="SNH2" s="638"/>
      <c r="SNI2" s="638"/>
      <c r="SNJ2" s="638"/>
      <c r="SNK2" s="638"/>
      <c r="SNL2" s="638"/>
      <c r="SNM2" s="638"/>
      <c r="SNN2" s="638"/>
      <c r="SNO2" s="638"/>
      <c r="SNP2" s="638"/>
      <c r="SNQ2" s="638"/>
      <c r="SNR2" s="638"/>
      <c r="SNS2" s="638"/>
      <c r="SNT2" s="638"/>
      <c r="SNU2" s="638"/>
      <c r="SNV2" s="638"/>
      <c r="SNW2" s="638"/>
      <c r="SNX2" s="638"/>
      <c r="SNY2" s="638"/>
      <c r="SNZ2" s="638"/>
      <c r="SOA2" s="638"/>
      <c r="SOB2" s="638"/>
      <c r="SOC2" s="638"/>
      <c r="SOD2" s="638"/>
      <c r="SOE2" s="638"/>
      <c r="SOF2" s="638"/>
      <c r="SOG2" s="638"/>
      <c r="SOH2" s="638"/>
      <c r="SOI2" s="638"/>
      <c r="SOJ2" s="638"/>
      <c r="SOK2" s="638"/>
      <c r="SOL2" s="638"/>
      <c r="SOM2" s="638"/>
      <c r="SON2" s="638"/>
      <c r="SOO2" s="638"/>
      <c r="SOP2" s="638"/>
      <c r="SOQ2" s="638"/>
      <c r="SOR2" s="638"/>
      <c r="SOS2" s="638"/>
      <c r="SOT2" s="638"/>
      <c r="SOU2" s="638"/>
      <c r="SOV2" s="638"/>
      <c r="SOW2" s="638"/>
      <c r="SOX2" s="638"/>
      <c r="SOY2" s="638"/>
      <c r="SOZ2" s="638"/>
      <c r="SPA2" s="638"/>
      <c r="SPB2" s="638"/>
      <c r="SPC2" s="638"/>
      <c r="SPD2" s="638"/>
      <c r="SPE2" s="638"/>
      <c r="SPF2" s="638"/>
      <c r="SPG2" s="638"/>
      <c r="SPH2" s="638"/>
      <c r="SPI2" s="638"/>
      <c r="SPJ2" s="638"/>
      <c r="SPK2" s="638"/>
      <c r="SPL2" s="638"/>
      <c r="SPM2" s="638"/>
      <c r="SPN2" s="638"/>
      <c r="SPO2" s="638"/>
      <c r="SPP2" s="638"/>
      <c r="SPQ2" s="638"/>
      <c r="SPR2" s="638"/>
      <c r="SPS2" s="638"/>
      <c r="SPT2" s="638"/>
      <c r="SPU2" s="638"/>
      <c r="SPV2" s="638"/>
      <c r="SPW2" s="638"/>
      <c r="SPX2" s="638"/>
      <c r="SPY2" s="638"/>
      <c r="SPZ2" s="638"/>
      <c r="SQA2" s="638"/>
      <c r="SQB2" s="638"/>
      <c r="SQC2" s="638"/>
      <c r="SQD2" s="638"/>
      <c r="SQE2" s="638"/>
      <c r="SQF2" s="638"/>
      <c r="SQG2" s="638"/>
      <c r="SQH2" s="638"/>
      <c r="SQI2" s="638"/>
      <c r="SQJ2" s="638"/>
      <c r="SQK2" s="638"/>
      <c r="SQL2" s="638"/>
      <c r="SQM2" s="638"/>
      <c r="SQN2" s="638"/>
      <c r="SQO2" s="638"/>
      <c r="SQP2" s="638"/>
      <c r="SQQ2" s="638"/>
      <c r="SQR2" s="638"/>
      <c r="SQS2" s="638"/>
      <c r="SQT2" s="638"/>
      <c r="SQU2" s="638"/>
      <c r="SQV2" s="638"/>
      <c r="SQW2" s="638"/>
      <c r="SQX2" s="638"/>
      <c r="SQY2" s="638"/>
      <c r="SQZ2" s="638"/>
      <c r="SRA2" s="638"/>
      <c r="SRB2" s="638"/>
      <c r="SRC2" s="638"/>
      <c r="SRD2" s="638"/>
      <c r="SRE2" s="638"/>
      <c r="SRF2" s="638"/>
      <c r="SRG2" s="638"/>
      <c r="SRH2" s="638"/>
      <c r="SRI2" s="638"/>
      <c r="SRJ2" s="638"/>
      <c r="SRK2" s="638"/>
      <c r="SRL2" s="638"/>
      <c r="SRM2" s="638"/>
      <c r="SRN2" s="638"/>
      <c r="SRO2" s="638"/>
      <c r="SRP2" s="638"/>
      <c r="SRQ2" s="638"/>
      <c r="SRR2" s="638"/>
      <c r="SRS2" s="638"/>
      <c r="SRT2" s="638"/>
      <c r="SRU2" s="638"/>
      <c r="SRV2" s="638"/>
      <c r="SRW2" s="638"/>
      <c r="SRX2" s="638"/>
      <c r="SRY2" s="638"/>
      <c r="SRZ2" s="638"/>
      <c r="SSA2" s="638"/>
      <c r="SSB2" s="638"/>
      <c r="SSC2" s="638"/>
      <c r="SSD2" s="638"/>
      <c r="SSE2" s="638"/>
      <c r="SSF2" s="638"/>
      <c r="SSG2" s="638"/>
      <c r="SSH2" s="638"/>
      <c r="SSI2" s="638"/>
      <c r="SSJ2" s="638"/>
      <c r="SSK2" s="638"/>
      <c r="SSL2" s="638"/>
      <c r="SSM2" s="638"/>
      <c r="SSN2" s="638"/>
      <c r="SSO2" s="638"/>
      <c r="SSP2" s="638"/>
      <c r="SSQ2" s="638"/>
      <c r="SSR2" s="638"/>
      <c r="SSS2" s="638"/>
      <c r="SST2" s="638"/>
      <c r="SSU2" s="638"/>
      <c r="SSV2" s="638"/>
      <c r="SSW2" s="638"/>
      <c r="SSX2" s="638"/>
      <c r="SSY2" s="638"/>
      <c r="SSZ2" s="638"/>
      <c r="STA2" s="638"/>
      <c r="STB2" s="638"/>
      <c r="STC2" s="638"/>
      <c r="STD2" s="638"/>
      <c r="STE2" s="638"/>
      <c r="STF2" s="638"/>
      <c r="STG2" s="638"/>
      <c r="STH2" s="638"/>
      <c r="STI2" s="638"/>
      <c r="STJ2" s="638"/>
      <c r="STK2" s="638"/>
      <c r="STL2" s="638"/>
      <c r="STM2" s="638"/>
      <c r="STN2" s="638"/>
      <c r="STO2" s="638"/>
      <c r="STP2" s="638"/>
      <c r="STQ2" s="638"/>
      <c r="STR2" s="638"/>
      <c r="STS2" s="638"/>
      <c r="STT2" s="638"/>
      <c r="STU2" s="638"/>
      <c r="STV2" s="638"/>
      <c r="STW2" s="638"/>
      <c r="STX2" s="638"/>
      <c r="STY2" s="638"/>
      <c r="STZ2" s="638"/>
      <c r="SUA2" s="638"/>
      <c r="SUB2" s="638"/>
      <c r="SUC2" s="638"/>
      <c r="SUD2" s="638"/>
      <c r="SUE2" s="638"/>
      <c r="SUF2" s="638"/>
      <c r="SUG2" s="638"/>
      <c r="SUH2" s="638"/>
      <c r="SUI2" s="638"/>
      <c r="SUJ2" s="638"/>
      <c r="SUK2" s="638"/>
      <c r="SUL2" s="638"/>
      <c r="SUM2" s="638"/>
      <c r="SUN2" s="638"/>
      <c r="SUO2" s="638"/>
      <c r="SUP2" s="638"/>
      <c r="SUQ2" s="638"/>
      <c r="SUR2" s="638"/>
      <c r="SUS2" s="638"/>
      <c r="SUT2" s="638"/>
      <c r="SUU2" s="638"/>
      <c r="SUV2" s="638"/>
      <c r="SUW2" s="638"/>
      <c r="SUX2" s="638"/>
      <c r="SUY2" s="638"/>
      <c r="SUZ2" s="638"/>
      <c r="SVA2" s="638"/>
      <c r="SVB2" s="638"/>
      <c r="SVC2" s="638"/>
      <c r="SVD2" s="638"/>
      <c r="SVE2" s="638"/>
      <c r="SVF2" s="638"/>
      <c r="SVG2" s="638"/>
      <c r="SVH2" s="638"/>
      <c r="SVI2" s="638"/>
      <c r="SVJ2" s="638"/>
      <c r="SVK2" s="638"/>
      <c r="SVL2" s="638"/>
      <c r="SVM2" s="638"/>
      <c r="SVN2" s="638"/>
      <c r="SVO2" s="638"/>
      <c r="SVP2" s="638"/>
      <c r="SVQ2" s="638"/>
      <c r="SVR2" s="638"/>
      <c r="SVS2" s="638"/>
      <c r="SVT2" s="638"/>
      <c r="SVU2" s="638"/>
      <c r="SVV2" s="638"/>
      <c r="SVW2" s="638"/>
      <c r="SVX2" s="638"/>
      <c r="SVY2" s="638"/>
      <c r="SVZ2" s="638"/>
      <c r="SWA2" s="638"/>
      <c r="SWB2" s="638"/>
      <c r="SWC2" s="638"/>
      <c r="SWD2" s="638"/>
      <c r="SWE2" s="638"/>
      <c r="SWF2" s="638"/>
      <c r="SWG2" s="638"/>
      <c r="SWH2" s="638"/>
      <c r="SWI2" s="638"/>
      <c r="SWJ2" s="638"/>
      <c r="SWK2" s="638"/>
      <c r="SWL2" s="638"/>
      <c r="SWM2" s="638"/>
      <c r="SWN2" s="638"/>
      <c r="SWO2" s="638"/>
      <c r="SWP2" s="638"/>
      <c r="SWQ2" s="638"/>
      <c r="SWR2" s="638"/>
      <c r="SWS2" s="638"/>
      <c r="SWT2" s="638"/>
      <c r="SWU2" s="638"/>
      <c r="SWV2" s="638"/>
      <c r="SWW2" s="638"/>
      <c r="SWX2" s="638"/>
      <c r="SWY2" s="638"/>
      <c r="SWZ2" s="638"/>
      <c r="SXA2" s="638"/>
      <c r="SXB2" s="638"/>
      <c r="SXC2" s="638"/>
      <c r="SXD2" s="638"/>
      <c r="SXE2" s="638"/>
      <c r="SXF2" s="638"/>
      <c r="SXG2" s="638"/>
      <c r="SXH2" s="638"/>
      <c r="SXI2" s="638"/>
      <c r="SXJ2" s="638"/>
      <c r="SXK2" s="638"/>
      <c r="SXL2" s="638"/>
      <c r="SXM2" s="638"/>
      <c r="SXN2" s="638"/>
      <c r="SXO2" s="638"/>
      <c r="SXP2" s="638"/>
      <c r="SXQ2" s="638"/>
      <c r="SXR2" s="638"/>
      <c r="SXS2" s="638"/>
      <c r="SXT2" s="638"/>
      <c r="SXU2" s="638"/>
      <c r="SXV2" s="638"/>
      <c r="SXW2" s="638"/>
      <c r="SXX2" s="638"/>
      <c r="SXY2" s="638"/>
      <c r="SXZ2" s="638"/>
      <c r="SYA2" s="638"/>
      <c r="SYB2" s="638"/>
      <c r="SYC2" s="638"/>
      <c r="SYD2" s="638"/>
      <c r="SYE2" s="638"/>
      <c r="SYF2" s="638"/>
      <c r="SYG2" s="638"/>
      <c r="SYH2" s="638"/>
      <c r="SYI2" s="638"/>
      <c r="SYJ2" s="638"/>
      <c r="SYK2" s="638"/>
      <c r="SYL2" s="638"/>
      <c r="SYM2" s="638"/>
      <c r="SYN2" s="638"/>
      <c r="SYO2" s="638"/>
      <c r="SYP2" s="638"/>
      <c r="SYQ2" s="638"/>
      <c r="SYR2" s="638"/>
      <c r="SYS2" s="638"/>
      <c r="SYT2" s="638"/>
      <c r="SYU2" s="638"/>
      <c r="SYV2" s="638"/>
      <c r="SYW2" s="638"/>
      <c r="SYX2" s="638"/>
      <c r="SYY2" s="638"/>
      <c r="SYZ2" s="638"/>
      <c r="SZA2" s="638"/>
      <c r="SZB2" s="638"/>
      <c r="SZC2" s="638"/>
      <c r="SZD2" s="638"/>
      <c r="SZE2" s="638"/>
      <c r="SZF2" s="638"/>
      <c r="SZG2" s="638"/>
      <c r="SZH2" s="638"/>
      <c r="SZI2" s="638"/>
      <c r="SZJ2" s="638"/>
      <c r="SZK2" s="638"/>
      <c r="SZL2" s="638"/>
      <c r="SZM2" s="638"/>
      <c r="SZN2" s="638"/>
      <c r="SZO2" s="638"/>
      <c r="SZP2" s="638"/>
      <c r="SZQ2" s="638"/>
      <c r="SZR2" s="638"/>
      <c r="SZS2" s="638"/>
      <c r="SZT2" s="638"/>
      <c r="SZU2" s="638"/>
      <c r="SZV2" s="638"/>
      <c r="SZW2" s="638"/>
      <c r="SZX2" s="638"/>
      <c r="SZY2" s="638"/>
      <c r="SZZ2" s="638"/>
      <c r="TAA2" s="638"/>
      <c r="TAB2" s="638"/>
      <c r="TAC2" s="638"/>
      <c r="TAD2" s="638"/>
      <c r="TAE2" s="638"/>
      <c r="TAF2" s="638"/>
      <c r="TAG2" s="638"/>
      <c r="TAH2" s="638"/>
      <c r="TAI2" s="638"/>
      <c r="TAJ2" s="638"/>
      <c r="TAK2" s="638"/>
      <c r="TAL2" s="638"/>
      <c r="TAM2" s="638"/>
      <c r="TAN2" s="638"/>
      <c r="TAO2" s="638"/>
      <c r="TAP2" s="638"/>
      <c r="TAQ2" s="638"/>
      <c r="TAR2" s="638"/>
      <c r="TAS2" s="638"/>
      <c r="TAT2" s="638"/>
      <c r="TAU2" s="638"/>
      <c r="TAV2" s="638"/>
      <c r="TAW2" s="638"/>
      <c r="TAX2" s="638"/>
      <c r="TAY2" s="638"/>
      <c r="TAZ2" s="638"/>
      <c r="TBA2" s="638"/>
      <c r="TBB2" s="638"/>
      <c r="TBC2" s="638"/>
      <c r="TBD2" s="638"/>
      <c r="TBE2" s="638"/>
      <c r="TBF2" s="638"/>
      <c r="TBG2" s="638"/>
      <c r="TBH2" s="638"/>
      <c r="TBI2" s="638"/>
      <c r="TBJ2" s="638"/>
      <c r="TBK2" s="638"/>
      <c r="TBL2" s="638"/>
      <c r="TBM2" s="638"/>
      <c r="TBN2" s="638"/>
      <c r="TBO2" s="638"/>
      <c r="TBP2" s="638"/>
      <c r="TBQ2" s="638"/>
      <c r="TBR2" s="638"/>
      <c r="TBS2" s="638"/>
      <c r="TBT2" s="638"/>
      <c r="TBU2" s="638"/>
      <c r="TBV2" s="638"/>
      <c r="TBW2" s="638"/>
      <c r="TBX2" s="638"/>
      <c r="TBY2" s="638"/>
      <c r="TBZ2" s="638"/>
      <c r="TCA2" s="638"/>
      <c r="TCB2" s="638"/>
      <c r="TCC2" s="638"/>
      <c r="TCD2" s="638"/>
      <c r="TCE2" s="638"/>
      <c r="TCF2" s="638"/>
      <c r="TCG2" s="638"/>
      <c r="TCH2" s="638"/>
      <c r="TCI2" s="638"/>
      <c r="TCJ2" s="638"/>
      <c r="TCK2" s="638"/>
      <c r="TCL2" s="638"/>
      <c r="TCM2" s="638"/>
      <c r="TCN2" s="638"/>
      <c r="TCO2" s="638"/>
      <c r="TCP2" s="638"/>
      <c r="TCQ2" s="638"/>
      <c r="TCR2" s="638"/>
      <c r="TCS2" s="638"/>
      <c r="TCT2" s="638"/>
      <c r="TCU2" s="638"/>
      <c r="TCV2" s="638"/>
      <c r="TCW2" s="638"/>
      <c r="TCX2" s="638"/>
      <c r="TCY2" s="638"/>
      <c r="TCZ2" s="638"/>
      <c r="TDA2" s="638"/>
      <c r="TDB2" s="638"/>
      <c r="TDC2" s="638"/>
      <c r="TDD2" s="638"/>
      <c r="TDE2" s="638"/>
      <c r="TDF2" s="638"/>
      <c r="TDG2" s="638"/>
      <c r="TDH2" s="638"/>
      <c r="TDI2" s="638"/>
      <c r="TDJ2" s="638"/>
      <c r="TDK2" s="638"/>
      <c r="TDL2" s="638"/>
      <c r="TDM2" s="638"/>
      <c r="TDN2" s="638"/>
      <c r="TDO2" s="638"/>
      <c r="TDP2" s="638"/>
      <c r="TDQ2" s="638"/>
      <c r="TDR2" s="638"/>
      <c r="TDS2" s="638"/>
      <c r="TDT2" s="638"/>
      <c r="TDU2" s="638"/>
      <c r="TDV2" s="638"/>
      <c r="TDW2" s="638"/>
      <c r="TDX2" s="638"/>
      <c r="TDY2" s="638"/>
      <c r="TDZ2" s="638"/>
      <c r="TEA2" s="638"/>
      <c r="TEB2" s="638"/>
      <c r="TEC2" s="638"/>
      <c r="TED2" s="638"/>
      <c r="TEE2" s="638"/>
      <c r="TEF2" s="638"/>
      <c r="TEG2" s="638"/>
      <c r="TEH2" s="638"/>
      <c r="TEI2" s="638"/>
      <c r="TEJ2" s="638"/>
      <c r="TEK2" s="638"/>
      <c r="TEL2" s="638"/>
      <c r="TEM2" s="638"/>
      <c r="TEN2" s="638"/>
      <c r="TEO2" s="638"/>
      <c r="TEP2" s="638"/>
      <c r="TEQ2" s="638"/>
      <c r="TER2" s="638"/>
      <c r="TES2" s="638"/>
      <c r="TET2" s="638"/>
      <c r="TEU2" s="638"/>
      <c r="TEV2" s="638"/>
      <c r="TEW2" s="638"/>
      <c r="TEX2" s="638"/>
      <c r="TEY2" s="638"/>
      <c r="TEZ2" s="638"/>
      <c r="TFA2" s="638"/>
      <c r="TFB2" s="638"/>
      <c r="TFC2" s="638"/>
      <c r="TFD2" s="638"/>
      <c r="TFE2" s="638"/>
      <c r="TFF2" s="638"/>
      <c r="TFG2" s="638"/>
      <c r="TFH2" s="638"/>
      <c r="TFI2" s="638"/>
      <c r="TFJ2" s="638"/>
      <c r="TFK2" s="638"/>
      <c r="TFL2" s="638"/>
      <c r="TFM2" s="638"/>
      <c r="TFN2" s="638"/>
      <c r="TFO2" s="638"/>
      <c r="TFP2" s="638"/>
      <c r="TFQ2" s="638"/>
      <c r="TFR2" s="638"/>
      <c r="TFS2" s="638"/>
      <c r="TFT2" s="638"/>
      <c r="TFU2" s="638"/>
      <c r="TFV2" s="638"/>
      <c r="TFW2" s="638"/>
      <c r="TFX2" s="638"/>
      <c r="TFY2" s="638"/>
      <c r="TFZ2" s="638"/>
      <c r="TGA2" s="638"/>
      <c r="TGB2" s="638"/>
      <c r="TGC2" s="638"/>
      <c r="TGD2" s="638"/>
      <c r="TGE2" s="638"/>
      <c r="TGF2" s="638"/>
      <c r="TGG2" s="638"/>
      <c r="TGH2" s="638"/>
      <c r="TGI2" s="638"/>
      <c r="TGJ2" s="638"/>
      <c r="TGK2" s="638"/>
      <c r="TGL2" s="638"/>
      <c r="TGM2" s="638"/>
      <c r="TGN2" s="638"/>
      <c r="TGO2" s="638"/>
      <c r="TGP2" s="638"/>
      <c r="TGQ2" s="638"/>
      <c r="TGR2" s="638"/>
      <c r="TGS2" s="638"/>
      <c r="TGT2" s="638"/>
      <c r="TGU2" s="638"/>
      <c r="TGV2" s="638"/>
      <c r="TGW2" s="638"/>
      <c r="TGX2" s="638"/>
      <c r="TGY2" s="638"/>
      <c r="TGZ2" s="638"/>
      <c r="THA2" s="638"/>
      <c r="THB2" s="638"/>
      <c r="THC2" s="638"/>
      <c r="THD2" s="638"/>
      <c r="THE2" s="638"/>
      <c r="THF2" s="638"/>
      <c r="THG2" s="638"/>
      <c r="THH2" s="638"/>
      <c r="THI2" s="638"/>
      <c r="THJ2" s="638"/>
      <c r="THK2" s="638"/>
      <c r="THL2" s="638"/>
      <c r="THM2" s="638"/>
      <c r="THN2" s="638"/>
      <c r="THO2" s="638"/>
      <c r="THP2" s="638"/>
      <c r="THQ2" s="638"/>
      <c r="THR2" s="638"/>
      <c r="THS2" s="638"/>
      <c r="THT2" s="638"/>
      <c r="THU2" s="638"/>
      <c r="THV2" s="638"/>
      <c r="THW2" s="638"/>
      <c r="THX2" s="638"/>
      <c r="THY2" s="638"/>
      <c r="THZ2" s="638"/>
      <c r="TIA2" s="638"/>
      <c r="TIB2" s="638"/>
      <c r="TIC2" s="638"/>
      <c r="TID2" s="638"/>
      <c r="TIE2" s="638"/>
      <c r="TIF2" s="638"/>
      <c r="TIG2" s="638"/>
      <c r="TIH2" s="638"/>
      <c r="TII2" s="638"/>
      <c r="TIJ2" s="638"/>
      <c r="TIK2" s="638"/>
      <c r="TIL2" s="638"/>
      <c r="TIM2" s="638"/>
      <c r="TIN2" s="638"/>
      <c r="TIO2" s="638"/>
      <c r="TIP2" s="638"/>
      <c r="TIQ2" s="638"/>
      <c r="TIR2" s="638"/>
      <c r="TIS2" s="638"/>
      <c r="TIT2" s="638"/>
      <c r="TIU2" s="638"/>
      <c r="TIV2" s="638"/>
      <c r="TIW2" s="638"/>
      <c r="TIX2" s="638"/>
      <c r="TIY2" s="638"/>
      <c r="TIZ2" s="638"/>
      <c r="TJA2" s="638"/>
      <c r="TJB2" s="638"/>
      <c r="TJC2" s="638"/>
      <c r="TJD2" s="638"/>
      <c r="TJE2" s="638"/>
      <c r="TJF2" s="638"/>
      <c r="TJG2" s="638"/>
      <c r="TJH2" s="638"/>
      <c r="TJI2" s="638"/>
      <c r="TJJ2" s="638"/>
      <c r="TJK2" s="638"/>
      <c r="TJL2" s="638"/>
      <c r="TJM2" s="638"/>
      <c r="TJN2" s="638"/>
      <c r="TJO2" s="638"/>
      <c r="TJP2" s="638"/>
      <c r="TJQ2" s="638"/>
      <c r="TJR2" s="638"/>
      <c r="TJS2" s="638"/>
      <c r="TJT2" s="638"/>
      <c r="TJU2" s="638"/>
      <c r="TJV2" s="638"/>
      <c r="TJW2" s="638"/>
      <c r="TJX2" s="638"/>
      <c r="TJY2" s="638"/>
      <c r="TJZ2" s="638"/>
      <c r="TKA2" s="638"/>
      <c r="TKB2" s="638"/>
      <c r="TKC2" s="638"/>
      <c r="TKD2" s="638"/>
      <c r="TKE2" s="638"/>
      <c r="TKF2" s="638"/>
      <c r="TKG2" s="638"/>
      <c r="TKH2" s="638"/>
      <c r="TKI2" s="638"/>
      <c r="TKJ2" s="638"/>
      <c r="TKK2" s="638"/>
      <c r="TKL2" s="638"/>
      <c r="TKM2" s="638"/>
      <c r="TKN2" s="638"/>
      <c r="TKO2" s="638"/>
      <c r="TKP2" s="638"/>
      <c r="TKQ2" s="638"/>
      <c r="TKR2" s="638"/>
      <c r="TKS2" s="638"/>
      <c r="TKT2" s="638"/>
      <c r="TKU2" s="638"/>
      <c r="TKV2" s="638"/>
      <c r="TKW2" s="638"/>
      <c r="TKX2" s="638"/>
      <c r="TKY2" s="638"/>
      <c r="TKZ2" s="638"/>
      <c r="TLA2" s="638"/>
      <c r="TLB2" s="638"/>
      <c r="TLC2" s="638"/>
      <c r="TLD2" s="638"/>
      <c r="TLE2" s="638"/>
      <c r="TLF2" s="638"/>
      <c r="TLG2" s="638"/>
      <c r="TLH2" s="638"/>
      <c r="TLI2" s="638"/>
      <c r="TLJ2" s="638"/>
      <c r="TLK2" s="638"/>
      <c r="TLL2" s="638"/>
      <c r="TLM2" s="638"/>
      <c r="TLN2" s="638"/>
      <c r="TLO2" s="638"/>
      <c r="TLP2" s="638"/>
      <c r="TLQ2" s="638"/>
      <c r="TLR2" s="638"/>
      <c r="TLS2" s="638"/>
      <c r="TLT2" s="638"/>
      <c r="TLU2" s="638"/>
      <c r="TLV2" s="638"/>
      <c r="TLW2" s="638"/>
      <c r="TLX2" s="638"/>
      <c r="TLY2" s="638"/>
      <c r="TLZ2" s="638"/>
      <c r="TMA2" s="638"/>
      <c r="TMB2" s="638"/>
      <c r="TMC2" s="638"/>
      <c r="TMD2" s="638"/>
      <c r="TME2" s="638"/>
      <c r="TMF2" s="638"/>
      <c r="TMG2" s="638"/>
      <c r="TMH2" s="638"/>
      <c r="TMI2" s="638"/>
      <c r="TMJ2" s="638"/>
      <c r="TMK2" s="638"/>
      <c r="TML2" s="638"/>
      <c r="TMM2" s="638"/>
      <c r="TMN2" s="638"/>
      <c r="TMO2" s="638"/>
      <c r="TMP2" s="638"/>
      <c r="TMQ2" s="638"/>
      <c r="TMR2" s="638"/>
      <c r="TMS2" s="638"/>
      <c r="TMT2" s="638"/>
      <c r="TMU2" s="638"/>
      <c r="TMV2" s="638"/>
      <c r="TMW2" s="638"/>
      <c r="TMX2" s="638"/>
      <c r="TMY2" s="638"/>
      <c r="TMZ2" s="638"/>
      <c r="TNA2" s="638"/>
      <c r="TNB2" s="638"/>
      <c r="TNC2" s="638"/>
      <c r="TND2" s="638"/>
      <c r="TNE2" s="638"/>
      <c r="TNF2" s="638"/>
      <c r="TNG2" s="638"/>
      <c r="TNH2" s="638"/>
      <c r="TNI2" s="638"/>
      <c r="TNJ2" s="638"/>
      <c r="TNK2" s="638"/>
      <c r="TNL2" s="638"/>
      <c r="TNM2" s="638"/>
      <c r="TNN2" s="638"/>
      <c r="TNO2" s="638"/>
      <c r="TNP2" s="638"/>
      <c r="TNQ2" s="638"/>
      <c r="TNR2" s="638"/>
      <c r="TNS2" s="638"/>
      <c r="TNT2" s="638"/>
      <c r="TNU2" s="638"/>
      <c r="TNV2" s="638"/>
      <c r="TNW2" s="638"/>
      <c r="TNX2" s="638"/>
      <c r="TNY2" s="638"/>
      <c r="TNZ2" s="638"/>
      <c r="TOA2" s="638"/>
      <c r="TOB2" s="638"/>
      <c r="TOC2" s="638"/>
      <c r="TOD2" s="638"/>
      <c r="TOE2" s="638"/>
      <c r="TOF2" s="638"/>
      <c r="TOG2" s="638"/>
      <c r="TOH2" s="638"/>
      <c r="TOI2" s="638"/>
      <c r="TOJ2" s="638"/>
      <c r="TOK2" s="638"/>
      <c r="TOL2" s="638"/>
      <c r="TOM2" s="638"/>
      <c r="TON2" s="638"/>
      <c r="TOO2" s="638"/>
      <c r="TOP2" s="638"/>
      <c r="TOQ2" s="638"/>
      <c r="TOR2" s="638"/>
      <c r="TOS2" s="638"/>
      <c r="TOT2" s="638"/>
      <c r="TOU2" s="638"/>
      <c r="TOV2" s="638"/>
      <c r="TOW2" s="638"/>
      <c r="TOX2" s="638"/>
      <c r="TOY2" s="638"/>
      <c r="TOZ2" s="638"/>
      <c r="TPA2" s="638"/>
      <c r="TPB2" s="638"/>
      <c r="TPC2" s="638"/>
      <c r="TPD2" s="638"/>
      <c r="TPE2" s="638"/>
      <c r="TPF2" s="638"/>
      <c r="TPG2" s="638"/>
      <c r="TPH2" s="638"/>
      <c r="TPI2" s="638"/>
      <c r="TPJ2" s="638"/>
      <c r="TPK2" s="638"/>
      <c r="TPL2" s="638"/>
      <c r="TPM2" s="638"/>
      <c r="TPN2" s="638"/>
      <c r="TPO2" s="638"/>
      <c r="TPP2" s="638"/>
      <c r="TPQ2" s="638"/>
      <c r="TPR2" s="638"/>
      <c r="TPS2" s="638"/>
      <c r="TPT2" s="638"/>
      <c r="TPU2" s="638"/>
      <c r="TPV2" s="638"/>
      <c r="TPW2" s="638"/>
      <c r="TPX2" s="638"/>
      <c r="TPY2" s="638"/>
      <c r="TPZ2" s="638"/>
      <c r="TQA2" s="638"/>
      <c r="TQB2" s="638"/>
      <c r="TQC2" s="638"/>
      <c r="TQD2" s="638"/>
      <c r="TQE2" s="638"/>
      <c r="TQF2" s="638"/>
      <c r="TQG2" s="638"/>
      <c r="TQH2" s="638"/>
      <c r="TQI2" s="638"/>
      <c r="TQJ2" s="638"/>
      <c r="TQK2" s="638"/>
      <c r="TQL2" s="638"/>
      <c r="TQM2" s="638"/>
      <c r="TQN2" s="638"/>
      <c r="TQO2" s="638"/>
      <c r="TQP2" s="638"/>
      <c r="TQQ2" s="638"/>
      <c r="TQR2" s="638"/>
      <c r="TQS2" s="638"/>
      <c r="TQT2" s="638"/>
      <c r="TQU2" s="638"/>
      <c r="TQV2" s="638"/>
      <c r="TQW2" s="638"/>
      <c r="TQX2" s="638"/>
      <c r="TQY2" s="638"/>
      <c r="TQZ2" s="638"/>
      <c r="TRA2" s="638"/>
      <c r="TRB2" s="638"/>
      <c r="TRC2" s="638"/>
      <c r="TRD2" s="638"/>
      <c r="TRE2" s="638"/>
      <c r="TRF2" s="638"/>
      <c r="TRG2" s="638"/>
      <c r="TRH2" s="638"/>
      <c r="TRI2" s="638"/>
      <c r="TRJ2" s="638"/>
      <c r="TRK2" s="638"/>
      <c r="TRL2" s="638"/>
      <c r="TRM2" s="638"/>
      <c r="TRN2" s="638"/>
      <c r="TRO2" s="638"/>
      <c r="TRP2" s="638"/>
      <c r="TRQ2" s="638"/>
      <c r="TRR2" s="638"/>
      <c r="TRS2" s="638"/>
      <c r="TRT2" s="638"/>
      <c r="TRU2" s="638"/>
      <c r="TRV2" s="638"/>
      <c r="TRW2" s="638"/>
      <c r="TRX2" s="638"/>
      <c r="TRY2" s="638"/>
      <c r="TRZ2" s="638"/>
      <c r="TSA2" s="638"/>
      <c r="TSB2" s="638"/>
      <c r="TSC2" s="638"/>
      <c r="TSD2" s="638"/>
      <c r="TSE2" s="638"/>
      <c r="TSF2" s="638"/>
      <c r="TSG2" s="638"/>
      <c r="TSH2" s="638"/>
      <c r="TSI2" s="638"/>
      <c r="TSJ2" s="638"/>
      <c r="TSK2" s="638"/>
      <c r="TSL2" s="638"/>
      <c r="TSM2" s="638"/>
      <c r="TSN2" s="638"/>
      <c r="TSO2" s="638"/>
      <c r="TSP2" s="638"/>
      <c r="TSQ2" s="638"/>
      <c r="TSR2" s="638"/>
      <c r="TSS2" s="638"/>
      <c r="TST2" s="638"/>
      <c r="TSU2" s="638"/>
      <c r="TSV2" s="638"/>
      <c r="TSW2" s="638"/>
      <c r="TSX2" s="638"/>
      <c r="TSY2" s="638"/>
      <c r="TSZ2" s="638"/>
      <c r="TTA2" s="638"/>
      <c r="TTB2" s="638"/>
      <c r="TTC2" s="638"/>
      <c r="TTD2" s="638"/>
      <c r="TTE2" s="638"/>
      <c r="TTF2" s="638"/>
      <c r="TTG2" s="638"/>
      <c r="TTH2" s="638"/>
      <c r="TTI2" s="638"/>
      <c r="TTJ2" s="638"/>
      <c r="TTK2" s="638"/>
      <c r="TTL2" s="638"/>
      <c r="TTM2" s="638"/>
      <c r="TTN2" s="638"/>
      <c r="TTO2" s="638"/>
      <c r="TTP2" s="638"/>
      <c r="TTQ2" s="638"/>
      <c r="TTR2" s="638"/>
      <c r="TTS2" s="638"/>
      <c r="TTT2" s="638"/>
      <c r="TTU2" s="638"/>
      <c r="TTV2" s="638"/>
      <c r="TTW2" s="638"/>
      <c r="TTX2" s="638"/>
      <c r="TTY2" s="638"/>
      <c r="TTZ2" s="638"/>
      <c r="TUA2" s="638"/>
      <c r="TUB2" s="638"/>
      <c r="TUC2" s="638"/>
      <c r="TUD2" s="638"/>
      <c r="TUE2" s="638"/>
      <c r="TUF2" s="638"/>
      <c r="TUG2" s="638"/>
      <c r="TUH2" s="638"/>
      <c r="TUI2" s="638"/>
      <c r="TUJ2" s="638"/>
      <c r="TUK2" s="638"/>
      <c r="TUL2" s="638"/>
      <c r="TUM2" s="638"/>
      <c r="TUN2" s="638"/>
      <c r="TUO2" s="638"/>
      <c r="TUP2" s="638"/>
      <c r="TUQ2" s="638"/>
      <c r="TUR2" s="638"/>
      <c r="TUS2" s="638"/>
      <c r="TUT2" s="638"/>
      <c r="TUU2" s="638"/>
      <c r="TUV2" s="638"/>
      <c r="TUW2" s="638"/>
      <c r="TUX2" s="638"/>
      <c r="TUY2" s="638"/>
      <c r="TUZ2" s="638"/>
      <c r="TVA2" s="638"/>
      <c r="TVB2" s="638"/>
      <c r="TVC2" s="638"/>
      <c r="TVD2" s="638"/>
      <c r="TVE2" s="638"/>
      <c r="TVF2" s="638"/>
      <c r="TVG2" s="638"/>
      <c r="TVH2" s="638"/>
      <c r="TVI2" s="638"/>
      <c r="TVJ2" s="638"/>
      <c r="TVK2" s="638"/>
      <c r="TVL2" s="638"/>
      <c r="TVM2" s="638"/>
      <c r="TVN2" s="638"/>
      <c r="TVO2" s="638"/>
      <c r="TVP2" s="638"/>
      <c r="TVQ2" s="638"/>
      <c r="TVR2" s="638"/>
      <c r="TVS2" s="638"/>
      <c r="TVT2" s="638"/>
      <c r="TVU2" s="638"/>
      <c r="TVV2" s="638"/>
      <c r="TVW2" s="638"/>
      <c r="TVX2" s="638"/>
      <c r="TVY2" s="638"/>
      <c r="TVZ2" s="638"/>
      <c r="TWA2" s="638"/>
      <c r="TWB2" s="638"/>
      <c r="TWC2" s="638"/>
      <c r="TWD2" s="638"/>
      <c r="TWE2" s="638"/>
      <c r="TWF2" s="638"/>
      <c r="TWG2" s="638"/>
      <c r="TWH2" s="638"/>
      <c r="TWI2" s="638"/>
      <c r="TWJ2" s="638"/>
      <c r="TWK2" s="638"/>
      <c r="TWL2" s="638"/>
      <c r="TWM2" s="638"/>
      <c r="TWN2" s="638"/>
      <c r="TWO2" s="638"/>
      <c r="TWP2" s="638"/>
      <c r="TWQ2" s="638"/>
      <c r="TWR2" s="638"/>
      <c r="TWS2" s="638"/>
      <c r="TWT2" s="638"/>
      <c r="TWU2" s="638"/>
      <c r="TWV2" s="638"/>
      <c r="TWW2" s="638"/>
      <c r="TWX2" s="638"/>
      <c r="TWY2" s="638"/>
      <c r="TWZ2" s="638"/>
      <c r="TXA2" s="638"/>
      <c r="TXB2" s="638"/>
      <c r="TXC2" s="638"/>
      <c r="TXD2" s="638"/>
      <c r="TXE2" s="638"/>
      <c r="TXF2" s="638"/>
      <c r="TXG2" s="638"/>
      <c r="TXH2" s="638"/>
      <c r="TXI2" s="638"/>
      <c r="TXJ2" s="638"/>
      <c r="TXK2" s="638"/>
      <c r="TXL2" s="638"/>
      <c r="TXM2" s="638"/>
      <c r="TXN2" s="638"/>
      <c r="TXO2" s="638"/>
      <c r="TXP2" s="638"/>
      <c r="TXQ2" s="638"/>
      <c r="TXR2" s="638"/>
      <c r="TXS2" s="638"/>
      <c r="TXT2" s="638"/>
      <c r="TXU2" s="638"/>
      <c r="TXV2" s="638"/>
      <c r="TXW2" s="638"/>
      <c r="TXX2" s="638"/>
      <c r="TXY2" s="638"/>
      <c r="TXZ2" s="638"/>
      <c r="TYA2" s="638"/>
      <c r="TYB2" s="638"/>
      <c r="TYC2" s="638"/>
      <c r="TYD2" s="638"/>
      <c r="TYE2" s="638"/>
      <c r="TYF2" s="638"/>
      <c r="TYG2" s="638"/>
      <c r="TYH2" s="638"/>
      <c r="TYI2" s="638"/>
      <c r="TYJ2" s="638"/>
      <c r="TYK2" s="638"/>
      <c r="TYL2" s="638"/>
      <c r="TYM2" s="638"/>
      <c r="TYN2" s="638"/>
      <c r="TYO2" s="638"/>
      <c r="TYP2" s="638"/>
      <c r="TYQ2" s="638"/>
      <c r="TYR2" s="638"/>
      <c r="TYS2" s="638"/>
      <c r="TYT2" s="638"/>
      <c r="TYU2" s="638"/>
      <c r="TYV2" s="638"/>
      <c r="TYW2" s="638"/>
      <c r="TYX2" s="638"/>
      <c r="TYY2" s="638"/>
      <c r="TYZ2" s="638"/>
      <c r="TZA2" s="638"/>
      <c r="TZB2" s="638"/>
      <c r="TZC2" s="638"/>
      <c r="TZD2" s="638"/>
      <c r="TZE2" s="638"/>
      <c r="TZF2" s="638"/>
      <c r="TZG2" s="638"/>
      <c r="TZH2" s="638"/>
      <c r="TZI2" s="638"/>
      <c r="TZJ2" s="638"/>
      <c r="TZK2" s="638"/>
      <c r="TZL2" s="638"/>
      <c r="TZM2" s="638"/>
      <c r="TZN2" s="638"/>
      <c r="TZO2" s="638"/>
      <c r="TZP2" s="638"/>
      <c r="TZQ2" s="638"/>
      <c r="TZR2" s="638"/>
      <c r="TZS2" s="638"/>
      <c r="TZT2" s="638"/>
      <c r="TZU2" s="638"/>
      <c r="TZV2" s="638"/>
      <c r="TZW2" s="638"/>
      <c r="TZX2" s="638"/>
      <c r="TZY2" s="638"/>
      <c r="TZZ2" s="638"/>
      <c r="UAA2" s="638"/>
      <c r="UAB2" s="638"/>
      <c r="UAC2" s="638"/>
      <c r="UAD2" s="638"/>
      <c r="UAE2" s="638"/>
      <c r="UAF2" s="638"/>
      <c r="UAG2" s="638"/>
      <c r="UAH2" s="638"/>
      <c r="UAI2" s="638"/>
      <c r="UAJ2" s="638"/>
      <c r="UAK2" s="638"/>
      <c r="UAL2" s="638"/>
      <c r="UAM2" s="638"/>
      <c r="UAN2" s="638"/>
      <c r="UAO2" s="638"/>
      <c r="UAP2" s="638"/>
      <c r="UAQ2" s="638"/>
      <c r="UAR2" s="638"/>
      <c r="UAS2" s="638"/>
      <c r="UAT2" s="638"/>
      <c r="UAU2" s="638"/>
      <c r="UAV2" s="638"/>
      <c r="UAW2" s="638"/>
      <c r="UAX2" s="638"/>
      <c r="UAY2" s="638"/>
      <c r="UAZ2" s="638"/>
      <c r="UBA2" s="638"/>
      <c r="UBB2" s="638"/>
      <c r="UBC2" s="638"/>
      <c r="UBD2" s="638"/>
      <c r="UBE2" s="638"/>
      <c r="UBF2" s="638"/>
      <c r="UBG2" s="638"/>
      <c r="UBH2" s="638"/>
      <c r="UBI2" s="638"/>
      <c r="UBJ2" s="638"/>
      <c r="UBK2" s="638"/>
      <c r="UBL2" s="638"/>
      <c r="UBM2" s="638"/>
      <c r="UBN2" s="638"/>
      <c r="UBO2" s="638"/>
      <c r="UBP2" s="638"/>
      <c r="UBQ2" s="638"/>
      <c r="UBR2" s="638"/>
      <c r="UBS2" s="638"/>
      <c r="UBT2" s="638"/>
      <c r="UBU2" s="638"/>
      <c r="UBV2" s="638"/>
      <c r="UBW2" s="638"/>
      <c r="UBX2" s="638"/>
      <c r="UBY2" s="638"/>
      <c r="UBZ2" s="638"/>
      <c r="UCA2" s="638"/>
      <c r="UCB2" s="638"/>
      <c r="UCC2" s="638"/>
      <c r="UCD2" s="638"/>
      <c r="UCE2" s="638"/>
      <c r="UCF2" s="638"/>
      <c r="UCG2" s="638"/>
      <c r="UCH2" s="638"/>
      <c r="UCI2" s="638"/>
      <c r="UCJ2" s="638"/>
      <c r="UCK2" s="638"/>
      <c r="UCL2" s="638"/>
      <c r="UCM2" s="638"/>
      <c r="UCN2" s="638"/>
      <c r="UCO2" s="638"/>
      <c r="UCP2" s="638"/>
      <c r="UCQ2" s="638"/>
      <c r="UCR2" s="638"/>
      <c r="UCS2" s="638"/>
      <c r="UCT2" s="638"/>
      <c r="UCU2" s="638"/>
      <c r="UCV2" s="638"/>
      <c r="UCW2" s="638"/>
      <c r="UCX2" s="638"/>
      <c r="UCY2" s="638"/>
      <c r="UCZ2" s="638"/>
      <c r="UDA2" s="638"/>
      <c r="UDB2" s="638"/>
      <c r="UDC2" s="638"/>
      <c r="UDD2" s="638"/>
      <c r="UDE2" s="638"/>
      <c r="UDF2" s="638"/>
      <c r="UDG2" s="638"/>
      <c r="UDH2" s="638"/>
      <c r="UDI2" s="638"/>
      <c r="UDJ2" s="638"/>
      <c r="UDK2" s="638"/>
      <c r="UDL2" s="638"/>
      <c r="UDM2" s="638"/>
      <c r="UDN2" s="638"/>
      <c r="UDO2" s="638"/>
      <c r="UDP2" s="638"/>
      <c r="UDQ2" s="638"/>
      <c r="UDR2" s="638"/>
      <c r="UDS2" s="638"/>
      <c r="UDT2" s="638"/>
      <c r="UDU2" s="638"/>
      <c r="UDV2" s="638"/>
      <c r="UDW2" s="638"/>
      <c r="UDX2" s="638"/>
      <c r="UDY2" s="638"/>
      <c r="UDZ2" s="638"/>
      <c r="UEA2" s="638"/>
      <c r="UEB2" s="638"/>
      <c r="UEC2" s="638"/>
      <c r="UED2" s="638"/>
      <c r="UEE2" s="638"/>
      <c r="UEF2" s="638"/>
      <c r="UEG2" s="638"/>
      <c r="UEH2" s="638"/>
      <c r="UEI2" s="638"/>
      <c r="UEJ2" s="638"/>
      <c r="UEK2" s="638"/>
      <c r="UEL2" s="638"/>
      <c r="UEM2" s="638"/>
      <c r="UEN2" s="638"/>
      <c r="UEO2" s="638"/>
      <c r="UEP2" s="638"/>
      <c r="UEQ2" s="638"/>
      <c r="UER2" s="638"/>
      <c r="UES2" s="638"/>
      <c r="UET2" s="638"/>
      <c r="UEU2" s="638"/>
      <c r="UEV2" s="638"/>
      <c r="UEW2" s="638"/>
      <c r="UEX2" s="638"/>
      <c r="UEY2" s="638"/>
      <c r="UEZ2" s="638"/>
      <c r="UFA2" s="638"/>
      <c r="UFB2" s="638"/>
      <c r="UFC2" s="638"/>
      <c r="UFD2" s="638"/>
      <c r="UFE2" s="638"/>
      <c r="UFF2" s="638"/>
      <c r="UFG2" s="638"/>
      <c r="UFH2" s="638"/>
      <c r="UFI2" s="638"/>
      <c r="UFJ2" s="638"/>
      <c r="UFK2" s="638"/>
      <c r="UFL2" s="638"/>
      <c r="UFM2" s="638"/>
      <c r="UFN2" s="638"/>
      <c r="UFO2" s="638"/>
      <c r="UFP2" s="638"/>
      <c r="UFQ2" s="638"/>
      <c r="UFR2" s="638"/>
      <c r="UFS2" s="638"/>
      <c r="UFT2" s="638"/>
      <c r="UFU2" s="638"/>
      <c r="UFV2" s="638"/>
      <c r="UFW2" s="638"/>
      <c r="UFX2" s="638"/>
      <c r="UFY2" s="638"/>
      <c r="UFZ2" s="638"/>
      <c r="UGA2" s="638"/>
      <c r="UGB2" s="638"/>
      <c r="UGC2" s="638"/>
      <c r="UGD2" s="638"/>
      <c r="UGE2" s="638"/>
      <c r="UGF2" s="638"/>
      <c r="UGG2" s="638"/>
      <c r="UGH2" s="638"/>
      <c r="UGI2" s="638"/>
      <c r="UGJ2" s="638"/>
      <c r="UGK2" s="638"/>
      <c r="UGL2" s="638"/>
      <c r="UGM2" s="638"/>
      <c r="UGN2" s="638"/>
      <c r="UGO2" s="638"/>
      <c r="UGP2" s="638"/>
      <c r="UGQ2" s="638"/>
      <c r="UGR2" s="638"/>
      <c r="UGS2" s="638"/>
      <c r="UGT2" s="638"/>
      <c r="UGU2" s="638"/>
      <c r="UGV2" s="638"/>
      <c r="UGW2" s="638"/>
      <c r="UGX2" s="638"/>
      <c r="UGY2" s="638"/>
      <c r="UGZ2" s="638"/>
      <c r="UHA2" s="638"/>
      <c r="UHB2" s="638"/>
      <c r="UHC2" s="638"/>
      <c r="UHD2" s="638"/>
      <c r="UHE2" s="638"/>
      <c r="UHF2" s="638"/>
      <c r="UHG2" s="638"/>
      <c r="UHH2" s="638"/>
      <c r="UHI2" s="638"/>
      <c r="UHJ2" s="638"/>
      <c r="UHK2" s="638"/>
      <c r="UHL2" s="638"/>
      <c r="UHM2" s="638"/>
      <c r="UHN2" s="638"/>
      <c r="UHO2" s="638"/>
      <c r="UHP2" s="638"/>
      <c r="UHQ2" s="638"/>
      <c r="UHR2" s="638"/>
      <c r="UHS2" s="638"/>
      <c r="UHT2" s="638"/>
      <c r="UHU2" s="638"/>
      <c r="UHV2" s="638"/>
      <c r="UHW2" s="638"/>
      <c r="UHX2" s="638"/>
      <c r="UHY2" s="638"/>
      <c r="UHZ2" s="638"/>
      <c r="UIA2" s="638"/>
      <c r="UIB2" s="638"/>
      <c r="UIC2" s="638"/>
      <c r="UID2" s="638"/>
      <c r="UIE2" s="638"/>
      <c r="UIF2" s="638"/>
      <c r="UIG2" s="638"/>
      <c r="UIH2" s="638"/>
      <c r="UII2" s="638"/>
      <c r="UIJ2" s="638"/>
      <c r="UIK2" s="638"/>
      <c r="UIL2" s="638"/>
      <c r="UIM2" s="638"/>
      <c r="UIN2" s="638"/>
      <c r="UIO2" s="638"/>
      <c r="UIP2" s="638"/>
      <c r="UIQ2" s="638"/>
      <c r="UIR2" s="638"/>
      <c r="UIS2" s="638"/>
      <c r="UIT2" s="638"/>
      <c r="UIU2" s="638"/>
      <c r="UIV2" s="638"/>
      <c r="UIW2" s="638"/>
      <c r="UIX2" s="638"/>
      <c r="UIY2" s="638"/>
      <c r="UIZ2" s="638"/>
      <c r="UJA2" s="638"/>
      <c r="UJB2" s="638"/>
      <c r="UJC2" s="638"/>
      <c r="UJD2" s="638"/>
      <c r="UJE2" s="638"/>
      <c r="UJF2" s="638"/>
      <c r="UJG2" s="638"/>
      <c r="UJH2" s="638"/>
      <c r="UJI2" s="638"/>
      <c r="UJJ2" s="638"/>
      <c r="UJK2" s="638"/>
      <c r="UJL2" s="638"/>
      <c r="UJM2" s="638"/>
      <c r="UJN2" s="638"/>
      <c r="UJO2" s="638"/>
      <c r="UJP2" s="638"/>
      <c r="UJQ2" s="638"/>
      <c r="UJR2" s="638"/>
      <c r="UJS2" s="638"/>
      <c r="UJT2" s="638"/>
      <c r="UJU2" s="638"/>
      <c r="UJV2" s="638"/>
      <c r="UJW2" s="638"/>
      <c r="UJX2" s="638"/>
      <c r="UJY2" s="638"/>
      <c r="UJZ2" s="638"/>
      <c r="UKA2" s="638"/>
      <c r="UKB2" s="638"/>
      <c r="UKC2" s="638"/>
      <c r="UKD2" s="638"/>
      <c r="UKE2" s="638"/>
      <c r="UKF2" s="638"/>
      <c r="UKG2" s="638"/>
      <c r="UKH2" s="638"/>
      <c r="UKI2" s="638"/>
      <c r="UKJ2" s="638"/>
      <c r="UKK2" s="638"/>
      <c r="UKL2" s="638"/>
      <c r="UKM2" s="638"/>
      <c r="UKN2" s="638"/>
      <c r="UKO2" s="638"/>
      <c r="UKP2" s="638"/>
      <c r="UKQ2" s="638"/>
      <c r="UKR2" s="638"/>
      <c r="UKS2" s="638"/>
      <c r="UKT2" s="638"/>
      <c r="UKU2" s="638"/>
      <c r="UKV2" s="638"/>
      <c r="UKW2" s="638"/>
      <c r="UKX2" s="638"/>
      <c r="UKY2" s="638"/>
      <c r="UKZ2" s="638"/>
      <c r="ULA2" s="638"/>
      <c r="ULB2" s="638"/>
      <c r="ULC2" s="638"/>
      <c r="ULD2" s="638"/>
      <c r="ULE2" s="638"/>
      <c r="ULF2" s="638"/>
      <c r="ULG2" s="638"/>
      <c r="ULH2" s="638"/>
      <c r="ULI2" s="638"/>
      <c r="ULJ2" s="638"/>
      <c r="ULK2" s="638"/>
      <c r="ULL2" s="638"/>
      <c r="ULM2" s="638"/>
      <c r="ULN2" s="638"/>
      <c r="ULO2" s="638"/>
      <c r="ULP2" s="638"/>
      <c r="ULQ2" s="638"/>
      <c r="ULR2" s="638"/>
      <c r="ULS2" s="638"/>
      <c r="ULT2" s="638"/>
      <c r="ULU2" s="638"/>
      <c r="ULV2" s="638"/>
      <c r="ULW2" s="638"/>
      <c r="ULX2" s="638"/>
      <c r="ULY2" s="638"/>
      <c r="ULZ2" s="638"/>
      <c r="UMA2" s="638"/>
      <c r="UMB2" s="638"/>
      <c r="UMC2" s="638"/>
      <c r="UMD2" s="638"/>
      <c r="UME2" s="638"/>
      <c r="UMF2" s="638"/>
      <c r="UMG2" s="638"/>
      <c r="UMH2" s="638"/>
      <c r="UMI2" s="638"/>
      <c r="UMJ2" s="638"/>
      <c r="UMK2" s="638"/>
      <c r="UML2" s="638"/>
      <c r="UMM2" s="638"/>
      <c r="UMN2" s="638"/>
      <c r="UMO2" s="638"/>
      <c r="UMP2" s="638"/>
      <c r="UMQ2" s="638"/>
      <c r="UMR2" s="638"/>
      <c r="UMS2" s="638"/>
      <c r="UMT2" s="638"/>
      <c r="UMU2" s="638"/>
      <c r="UMV2" s="638"/>
      <c r="UMW2" s="638"/>
      <c r="UMX2" s="638"/>
      <c r="UMY2" s="638"/>
      <c r="UMZ2" s="638"/>
      <c r="UNA2" s="638"/>
      <c r="UNB2" s="638"/>
      <c r="UNC2" s="638"/>
      <c r="UND2" s="638"/>
      <c r="UNE2" s="638"/>
      <c r="UNF2" s="638"/>
      <c r="UNG2" s="638"/>
      <c r="UNH2" s="638"/>
      <c r="UNI2" s="638"/>
      <c r="UNJ2" s="638"/>
      <c r="UNK2" s="638"/>
      <c r="UNL2" s="638"/>
      <c r="UNM2" s="638"/>
      <c r="UNN2" s="638"/>
      <c r="UNO2" s="638"/>
      <c r="UNP2" s="638"/>
      <c r="UNQ2" s="638"/>
      <c r="UNR2" s="638"/>
      <c r="UNS2" s="638"/>
      <c r="UNT2" s="638"/>
      <c r="UNU2" s="638"/>
      <c r="UNV2" s="638"/>
      <c r="UNW2" s="638"/>
      <c r="UNX2" s="638"/>
      <c r="UNY2" s="638"/>
      <c r="UNZ2" s="638"/>
      <c r="UOA2" s="638"/>
      <c r="UOB2" s="638"/>
      <c r="UOC2" s="638"/>
      <c r="UOD2" s="638"/>
      <c r="UOE2" s="638"/>
      <c r="UOF2" s="638"/>
      <c r="UOG2" s="638"/>
      <c r="UOH2" s="638"/>
      <c r="UOI2" s="638"/>
      <c r="UOJ2" s="638"/>
      <c r="UOK2" s="638"/>
      <c r="UOL2" s="638"/>
      <c r="UOM2" s="638"/>
      <c r="UON2" s="638"/>
      <c r="UOO2" s="638"/>
      <c r="UOP2" s="638"/>
      <c r="UOQ2" s="638"/>
      <c r="UOR2" s="638"/>
      <c r="UOS2" s="638"/>
      <c r="UOT2" s="638"/>
      <c r="UOU2" s="638"/>
      <c r="UOV2" s="638"/>
      <c r="UOW2" s="638"/>
      <c r="UOX2" s="638"/>
      <c r="UOY2" s="638"/>
      <c r="UOZ2" s="638"/>
      <c r="UPA2" s="638"/>
      <c r="UPB2" s="638"/>
      <c r="UPC2" s="638"/>
      <c r="UPD2" s="638"/>
      <c r="UPE2" s="638"/>
      <c r="UPF2" s="638"/>
      <c r="UPG2" s="638"/>
      <c r="UPH2" s="638"/>
      <c r="UPI2" s="638"/>
      <c r="UPJ2" s="638"/>
      <c r="UPK2" s="638"/>
      <c r="UPL2" s="638"/>
      <c r="UPM2" s="638"/>
      <c r="UPN2" s="638"/>
      <c r="UPO2" s="638"/>
      <c r="UPP2" s="638"/>
      <c r="UPQ2" s="638"/>
      <c r="UPR2" s="638"/>
      <c r="UPS2" s="638"/>
      <c r="UPT2" s="638"/>
      <c r="UPU2" s="638"/>
      <c r="UPV2" s="638"/>
      <c r="UPW2" s="638"/>
      <c r="UPX2" s="638"/>
      <c r="UPY2" s="638"/>
      <c r="UPZ2" s="638"/>
      <c r="UQA2" s="638"/>
      <c r="UQB2" s="638"/>
      <c r="UQC2" s="638"/>
      <c r="UQD2" s="638"/>
      <c r="UQE2" s="638"/>
      <c r="UQF2" s="638"/>
      <c r="UQG2" s="638"/>
      <c r="UQH2" s="638"/>
      <c r="UQI2" s="638"/>
      <c r="UQJ2" s="638"/>
      <c r="UQK2" s="638"/>
      <c r="UQL2" s="638"/>
      <c r="UQM2" s="638"/>
      <c r="UQN2" s="638"/>
      <c r="UQO2" s="638"/>
      <c r="UQP2" s="638"/>
      <c r="UQQ2" s="638"/>
      <c r="UQR2" s="638"/>
      <c r="UQS2" s="638"/>
      <c r="UQT2" s="638"/>
      <c r="UQU2" s="638"/>
      <c r="UQV2" s="638"/>
      <c r="UQW2" s="638"/>
      <c r="UQX2" s="638"/>
      <c r="UQY2" s="638"/>
      <c r="UQZ2" s="638"/>
      <c r="URA2" s="638"/>
      <c r="URB2" s="638"/>
      <c r="URC2" s="638"/>
      <c r="URD2" s="638"/>
      <c r="URE2" s="638"/>
      <c r="URF2" s="638"/>
      <c r="URG2" s="638"/>
      <c r="URH2" s="638"/>
      <c r="URI2" s="638"/>
      <c r="URJ2" s="638"/>
      <c r="URK2" s="638"/>
      <c r="URL2" s="638"/>
      <c r="URM2" s="638"/>
      <c r="URN2" s="638"/>
      <c r="URO2" s="638"/>
      <c r="URP2" s="638"/>
      <c r="URQ2" s="638"/>
      <c r="URR2" s="638"/>
      <c r="URS2" s="638"/>
      <c r="URT2" s="638"/>
      <c r="URU2" s="638"/>
      <c r="URV2" s="638"/>
      <c r="URW2" s="638"/>
      <c r="URX2" s="638"/>
      <c r="URY2" s="638"/>
      <c r="URZ2" s="638"/>
      <c r="USA2" s="638"/>
      <c r="USB2" s="638"/>
      <c r="USC2" s="638"/>
      <c r="USD2" s="638"/>
      <c r="USE2" s="638"/>
      <c r="USF2" s="638"/>
      <c r="USG2" s="638"/>
      <c r="USH2" s="638"/>
      <c r="USI2" s="638"/>
      <c r="USJ2" s="638"/>
      <c r="USK2" s="638"/>
      <c r="USL2" s="638"/>
      <c r="USM2" s="638"/>
      <c r="USN2" s="638"/>
      <c r="USO2" s="638"/>
      <c r="USP2" s="638"/>
      <c r="USQ2" s="638"/>
      <c r="USR2" s="638"/>
      <c r="USS2" s="638"/>
      <c r="UST2" s="638"/>
      <c r="USU2" s="638"/>
      <c r="USV2" s="638"/>
      <c r="USW2" s="638"/>
      <c r="USX2" s="638"/>
      <c r="USY2" s="638"/>
      <c r="USZ2" s="638"/>
      <c r="UTA2" s="638"/>
      <c r="UTB2" s="638"/>
      <c r="UTC2" s="638"/>
      <c r="UTD2" s="638"/>
      <c r="UTE2" s="638"/>
      <c r="UTF2" s="638"/>
      <c r="UTG2" s="638"/>
      <c r="UTH2" s="638"/>
      <c r="UTI2" s="638"/>
      <c r="UTJ2" s="638"/>
      <c r="UTK2" s="638"/>
      <c r="UTL2" s="638"/>
      <c r="UTM2" s="638"/>
      <c r="UTN2" s="638"/>
      <c r="UTO2" s="638"/>
      <c r="UTP2" s="638"/>
      <c r="UTQ2" s="638"/>
      <c r="UTR2" s="638"/>
      <c r="UTS2" s="638"/>
      <c r="UTT2" s="638"/>
      <c r="UTU2" s="638"/>
      <c r="UTV2" s="638"/>
      <c r="UTW2" s="638"/>
      <c r="UTX2" s="638"/>
      <c r="UTY2" s="638"/>
      <c r="UTZ2" s="638"/>
      <c r="UUA2" s="638"/>
      <c r="UUB2" s="638"/>
      <c r="UUC2" s="638"/>
      <c r="UUD2" s="638"/>
      <c r="UUE2" s="638"/>
      <c r="UUF2" s="638"/>
      <c r="UUG2" s="638"/>
      <c r="UUH2" s="638"/>
      <c r="UUI2" s="638"/>
      <c r="UUJ2" s="638"/>
      <c r="UUK2" s="638"/>
      <c r="UUL2" s="638"/>
      <c r="UUM2" s="638"/>
      <c r="UUN2" s="638"/>
      <c r="UUO2" s="638"/>
      <c r="UUP2" s="638"/>
      <c r="UUQ2" s="638"/>
      <c r="UUR2" s="638"/>
      <c r="UUS2" s="638"/>
      <c r="UUT2" s="638"/>
      <c r="UUU2" s="638"/>
      <c r="UUV2" s="638"/>
      <c r="UUW2" s="638"/>
      <c r="UUX2" s="638"/>
      <c r="UUY2" s="638"/>
      <c r="UUZ2" s="638"/>
      <c r="UVA2" s="638"/>
      <c r="UVB2" s="638"/>
      <c r="UVC2" s="638"/>
      <c r="UVD2" s="638"/>
      <c r="UVE2" s="638"/>
      <c r="UVF2" s="638"/>
      <c r="UVG2" s="638"/>
      <c r="UVH2" s="638"/>
      <c r="UVI2" s="638"/>
      <c r="UVJ2" s="638"/>
      <c r="UVK2" s="638"/>
      <c r="UVL2" s="638"/>
      <c r="UVM2" s="638"/>
      <c r="UVN2" s="638"/>
      <c r="UVO2" s="638"/>
      <c r="UVP2" s="638"/>
      <c r="UVQ2" s="638"/>
      <c r="UVR2" s="638"/>
      <c r="UVS2" s="638"/>
      <c r="UVT2" s="638"/>
      <c r="UVU2" s="638"/>
      <c r="UVV2" s="638"/>
      <c r="UVW2" s="638"/>
      <c r="UVX2" s="638"/>
      <c r="UVY2" s="638"/>
      <c r="UVZ2" s="638"/>
      <c r="UWA2" s="638"/>
      <c r="UWB2" s="638"/>
      <c r="UWC2" s="638"/>
      <c r="UWD2" s="638"/>
      <c r="UWE2" s="638"/>
      <c r="UWF2" s="638"/>
      <c r="UWG2" s="638"/>
      <c r="UWH2" s="638"/>
      <c r="UWI2" s="638"/>
      <c r="UWJ2" s="638"/>
      <c r="UWK2" s="638"/>
      <c r="UWL2" s="638"/>
      <c r="UWM2" s="638"/>
      <c r="UWN2" s="638"/>
      <c r="UWO2" s="638"/>
      <c r="UWP2" s="638"/>
      <c r="UWQ2" s="638"/>
      <c r="UWR2" s="638"/>
      <c r="UWS2" s="638"/>
      <c r="UWT2" s="638"/>
      <c r="UWU2" s="638"/>
      <c r="UWV2" s="638"/>
      <c r="UWW2" s="638"/>
      <c r="UWX2" s="638"/>
      <c r="UWY2" s="638"/>
      <c r="UWZ2" s="638"/>
      <c r="UXA2" s="638"/>
      <c r="UXB2" s="638"/>
      <c r="UXC2" s="638"/>
      <c r="UXD2" s="638"/>
      <c r="UXE2" s="638"/>
      <c r="UXF2" s="638"/>
      <c r="UXG2" s="638"/>
      <c r="UXH2" s="638"/>
      <c r="UXI2" s="638"/>
      <c r="UXJ2" s="638"/>
      <c r="UXK2" s="638"/>
      <c r="UXL2" s="638"/>
      <c r="UXM2" s="638"/>
      <c r="UXN2" s="638"/>
      <c r="UXO2" s="638"/>
      <c r="UXP2" s="638"/>
      <c r="UXQ2" s="638"/>
      <c r="UXR2" s="638"/>
      <c r="UXS2" s="638"/>
      <c r="UXT2" s="638"/>
      <c r="UXU2" s="638"/>
      <c r="UXV2" s="638"/>
      <c r="UXW2" s="638"/>
      <c r="UXX2" s="638"/>
      <c r="UXY2" s="638"/>
      <c r="UXZ2" s="638"/>
      <c r="UYA2" s="638"/>
      <c r="UYB2" s="638"/>
      <c r="UYC2" s="638"/>
      <c r="UYD2" s="638"/>
      <c r="UYE2" s="638"/>
      <c r="UYF2" s="638"/>
      <c r="UYG2" s="638"/>
      <c r="UYH2" s="638"/>
      <c r="UYI2" s="638"/>
      <c r="UYJ2" s="638"/>
      <c r="UYK2" s="638"/>
      <c r="UYL2" s="638"/>
      <c r="UYM2" s="638"/>
      <c r="UYN2" s="638"/>
      <c r="UYO2" s="638"/>
      <c r="UYP2" s="638"/>
      <c r="UYQ2" s="638"/>
      <c r="UYR2" s="638"/>
      <c r="UYS2" s="638"/>
      <c r="UYT2" s="638"/>
      <c r="UYU2" s="638"/>
      <c r="UYV2" s="638"/>
      <c r="UYW2" s="638"/>
      <c r="UYX2" s="638"/>
      <c r="UYY2" s="638"/>
      <c r="UYZ2" s="638"/>
      <c r="UZA2" s="638"/>
      <c r="UZB2" s="638"/>
      <c r="UZC2" s="638"/>
      <c r="UZD2" s="638"/>
      <c r="UZE2" s="638"/>
      <c r="UZF2" s="638"/>
      <c r="UZG2" s="638"/>
      <c r="UZH2" s="638"/>
      <c r="UZI2" s="638"/>
      <c r="UZJ2" s="638"/>
      <c r="UZK2" s="638"/>
      <c r="UZL2" s="638"/>
      <c r="UZM2" s="638"/>
      <c r="UZN2" s="638"/>
      <c r="UZO2" s="638"/>
      <c r="UZP2" s="638"/>
      <c r="UZQ2" s="638"/>
      <c r="UZR2" s="638"/>
      <c r="UZS2" s="638"/>
      <c r="UZT2" s="638"/>
      <c r="UZU2" s="638"/>
      <c r="UZV2" s="638"/>
      <c r="UZW2" s="638"/>
      <c r="UZX2" s="638"/>
      <c r="UZY2" s="638"/>
      <c r="UZZ2" s="638"/>
      <c r="VAA2" s="638"/>
      <c r="VAB2" s="638"/>
      <c r="VAC2" s="638"/>
      <c r="VAD2" s="638"/>
      <c r="VAE2" s="638"/>
      <c r="VAF2" s="638"/>
      <c r="VAG2" s="638"/>
      <c r="VAH2" s="638"/>
      <c r="VAI2" s="638"/>
      <c r="VAJ2" s="638"/>
      <c r="VAK2" s="638"/>
      <c r="VAL2" s="638"/>
      <c r="VAM2" s="638"/>
      <c r="VAN2" s="638"/>
      <c r="VAO2" s="638"/>
      <c r="VAP2" s="638"/>
      <c r="VAQ2" s="638"/>
      <c r="VAR2" s="638"/>
      <c r="VAS2" s="638"/>
      <c r="VAT2" s="638"/>
      <c r="VAU2" s="638"/>
      <c r="VAV2" s="638"/>
      <c r="VAW2" s="638"/>
      <c r="VAX2" s="638"/>
      <c r="VAY2" s="638"/>
      <c r="VAZ2" s="638"/>
      <c r="VBA2" s="638"/>
      <c r="VBB2" s="638"/>
      <c r="VBC2" s="638"/>
      <c r="VBD2" s="638"/>
      <c r="VBE2" s="638"/>
      <c r="VBF2" s="638"/>
      <c r="VBG2" s="638"/>
      <c r="VBH2" s="638"/>
      <c r="VBI2" s="638"/>
      <c r="VBJ2" s="638"/>
      <c r="VBK2" s="638"/>
      <c r="VBL2" s="638"/>
      <c r="VBM2" s="638"/>
      <c r="VBN2" s="638"/>
      <c r="VBO2" s="638"/>
      <c r="VBP2" s="638"/>
      <c r="VBQ2" s="638"/>
      <c r="VBR2" s="638"/>
      <c r="VBS2" s="638"/>
      <c r="VBT2" s="638"/>
      <c r="VBU2" s="638"/>
      <c r="VBV2" s="638"/>
      <c r="VBW2" s="638"/>
      <c r="VBX2" s="638"/>
      <c r="VBY2" s="638"/>
      <c r="VBZ2" s="638"/>
      <c r="VCA2" s="638"/>
      <c r="VCB2" s="638"/>
      <c r="VCC2" s="638"/>
      <c r="VCD2" s="638"/>
      <c r="VCE2" s="638"/>
      <c r="VCF2" s="638"/>
      <c r="VCG2" s="638"/>
      <c r="VCH2" s="638"/>
      <c r="VCI2" s="638"/>
      <c r="VCJ2" s="638"/>
      <c r="VCK2" s="638"/>
      <c r="VCL2" s="638"/>
      <c r="VCM2" s="638"/>
      <c r="VCN2" s="638"/>
      <c r="VCO2" s="638"/>
      <c r="VCP2" s="638"/>
      <c r="VCQ2" s="638"/>
      <c r="VCR2" s="638"/>
      <c r="VCS2" s="638"/>
      <c r="VCT2" s="638"/>
      <c r="VCU2" s="638"/>
      <c r="VCV2" s="638"/>
      <c r="VCW2" s="638"/>
      <c r="VCX2" s="638"/>
      <c r="VCY2" s="638"/>
      <c r="VCZ2" s="638"/>
      <c r="VDA2" s="638"/>
      <c r="VDB2" s="638"/>
      <c r="VDC2" s="638"/>
      <c r="VDD2" s="638"/>
      <c r="VDE2" s="638"/>
      <c r="VDF2" s="638"/>
      <c r="VDG2" s="638"/>
      <c r="VDH2" s="638"/>
      <c r="VDI2" s="638"/>
      <c r="VDJ2" s="638"/>
      <c r="VDK2" s="638"/>
      <c r="VDL2" s="638"/>
      <c r="VDM2" s="638"/>
      <c r="VDN2" s="638"/>
      <c r="VDO2" s="638"/>
      <c r="VDP2" s="638"/>
      <c r="VDQ2" s="638"/>
      <c r="VDR2" s="638"/>
      <c r="VDS2" s="638"/>
      <c r="VDT2" s="638"/>
      <c r="VDU2" s="638"/>
      <c r="VDV2" s="638"/>
      <c r="VDW2" s="638"/>
      <c r="VDX2" s="638"/>
      <c r="VDY2" s="638"/>
      <c r="VDZ2" s="638"/>
      <c r="VEA2" s="638"/>
      <c r="VEB2" s="638"/>
      <c r="VEC2" s="638"/>
      <c r="VED2" s="638"/>
      <c r="VEE2" s="638"/>
      <c r="VEF2" s="638"/>
      <c r="VEG2" s="638"/>
      <c r="VEH2" s="638"/>
      <c r="VEI2" s="638"/>
      <c r="VEJ2" s="638"/>
      <c r="VEK2" s="638"/>
      <c r="VEL2" s="638"/>
      <c r="VEM2" s="638"/>
      <c r="VEN2" s="638"/>
      <c r="VEO2" s="638"/>
      <c r="VEP2" s="638"/>
      <c r="VEQ2" s="638"/>
      <c r="VER2" s="638"/>
      <c r="VES2" s="638"/>
      <c r="VET2" s="638"/>
      <c r="VEU2" s="638"/>
      <c r="VEV2" s="638"/>
      <c r="VEW2" s="638"/>
      <c r="VEX2" s="638"/>
      <c r="VEY2" s="638"/>
      <c r="VEZ2" s="638"/>
      <c r="VFA2" s="638"/>
      <c r="VFB2" s="638"/>
      <c r="VFC2" s="638"/>
      <c r="VFD2" s="638"/>
      <c r="VFE2" s="638"/>
      <c r="VFF2" s="638"/>
      <c r="VFG2" s="638"/>
      <c r="VFH2" s="638"/>
      <c r="VFI2" s="638"/>
      <c r="VFJ2" s="638"/>
      <c r="VFK2" s="638"/>
      <c r="VFL2" s="638"/>
      <c r="VFM2" s="638"/>
      <c r="VFN2" s="638"/>
      <c r="VFO2" s="638"/>
      <c r="VFP2" s="638"/>
      <c r="VFQ2" s="638"/>
      <c r="VFR2" s="638"/>
      <c r="VFS2" s="638"/>
      <c r="VFT2" s="638"/>
      <c r="VFU2" s="638"/>
      <c r="VFV2" s="638"/>
      <c r="VFW2" s="638"/>
      <c r="VFX2" s="638"/>
      <c r="VFY2" s="638"/>
      <c r="VFZ2" s="638"/>
      <c r="VGA2" s="638"/>
      <c r="VGB2" s="638"/>
      <c r="VGC2" s="638"/>
      <c r="VGD2" s="638"/>
      <c r="VGE2" s="638"/>
      <c r="VGF2" s="638"/>
      <c r="VGG2" s="638"/>
      <c r="VGH2" s="638"/>
      <c r="VGI2" s="638"/>
      <c r="VGJ2" s="638"/>
      <c r="VGK2" s="638"/>
      <c r="VGL2" s="638"/>
      <c r="VGM2" s="638"/>
      <c r="VGN2" s="638"/>
      <c r="VGO2" s="638"/>
      <c r="VGP2" s="638"/>
      <c r="VGQ2" s="638"/>
      <c r="VGR2" s="638"/>
      <c r="VGS2" s="638"/>
      <c r="VGT2" s="638"/>
      <c r="VGU2" s="638"/>
      <c r="VGV2" s="638"/>
      <c r="VGW2" s="638"/>
      <c r="VGX2" s="638"/>
      <c r="VGY2" s="638"/>
      <c r="VGZ2" s="638"/>
      <c r="VHA2" s="638"/>
      <c r="VHB2" s="638"/>
      <c r="VHC2" s="638"/>
      <c r="VHD2" s="638"/>
      <c r="VHE2" s="638"/>
      <c r="VHF2" s="638"/>
      <c r="VHG2" s="638"/>
      <c r="VHH2" s="638"/>
      <c r="VHI2" s="638"/>
      <c r="VHJ2" s="638"/>
      <c r="VHK2" s="638"/>
      <c r="VHL2" s="638"/>
      <c r="VHM2" s="638"/>
      <c r="VHN2" s="638"/>
      <c r="VHO2" s="638"/>
      <c r="VHP2" s="638"/>
      <c r="VHQ2" s="638"/>
      <c r="VHR2" s="638"/>
      <c r="VHS2" s="638"/>
      <c r="VHT2" s="638"/>
      <c r="VHU2" s="638"/>
      <c r="VHV2" s="638"/>
      <c r="VHW2" s="638"/>
      <c r="VHX2" s="638"/>
      <c r="VHY2" s="638"/>
      <c r="VHZ2" s="638"/>
      <c r="VIA2" s="638"/>
      <c r="VIB2" s="638"/>
      <c r="VIC2" s="638"/>
      <c r="VID2" s="638"/>
      <c r="VIE2" s="638"/>
      <c r="VIF2" s="638"/>
      <c r="VIG2" s="638"/>
      <c r="VIH2" s="638"/>
      <c r="VII2" s="638"/>
      <c r="VIJ2" s="638"/>
      <c r="VIK2" s="638"/>
      <c r="VIL2" s="638"/>
      <c r="VIM2" s="638"/>
      <c r="VIN2" s="638"/>
      <c r="VIO2" s="638"/>
      <c r="VIP2" s="638"/>
      <c r="VIQ2" s="638"/>
      <c r="VIR2" s="638"/>
      <c r="VIS2" s="638"/>
      <c r="VIT2" s="638"/>
      <c r="VIU2" s="638"/>
      <c r="VIV2" s="638"/>
      <c r="VIW2" s="638"/>
      <c r="VIX2" s="638"/>
      <c r="VIY2" s="638"/>
      <c r="VIZ2" s="638"/>
      <c r="VJA2" s="638"/>
      <c r="VJB2" s="638"/>
      <c r="VJC2" s="638"/>
      <c r="VJD2" s="638"/>
      <c r="VJE2" s="638"/>
      <c r="VJF2" s="638"/>
      <c r="VJG2" s="638"/>
      <c r="VJH2" s="638"/>
      <c r="VJI2" s="638"/>
      <c r="VJJ2" s="638"/>
      <c r="VJK2" s="638"/>
      <c r="VJL2" s="638"/>
      <c r="VJM2" s="638"/>
      <c r="VJN2" s="638"/>
      <c r="VJO2" s="638"/>
      <c r="VJP2" s="638"/>
      <c r="VJQ2" s="638"/>
      <c r="VJR2" s="638"/>
      <c r="VJS2" s="638"/>
      <c r="VJT2" s="638"/>
      <c r="VJU2" s="638"/>
      <c r="VJV2" s="638"/>
      <c r="VJW2" s="638"/>
      <c r="VJX2" s="638"/>
      <c r="VJY2" s="638"/>
      <c r="VJZ2" s="638"/>
      <c r="VKA2" s="638"/>
      <c r="VKB2" s="638"/>
      <c r="VKC2" s="638"/>
      <c r="VKD2" s="638"/>
      <c r="VKE2" s="638"/>
      <c r="VKF2" s="638"/>
      <c r="VKG2" s="638"/>
      <c r="VKH2" s="638"/>
      <c r="VKI2" s="638"/>
      <c r="VKJ2" s="638"/>
      <c r="VKK2" s="638"/>
      <c r="VKL2" s="638"/>
      <c r="VKM2" s="638"/>
      <c r="VKN2" s="638"/>
      <c r="VKO2" s="638"/>
      <c r="VKP2" s="638"/>
      <c r="VKQ2" s="638"/>
      <c r="VKR2" s="638"/>
      <c r="VKS2" s="638"/>
      <c r="VKT2" s="638"/>
      <c r="VKU2" s="638"/>
      <c r="VKV2" s="638"/>
      <c r="VKW2" s="638"/>
      <c r="VKX2" s="638"/>
      <c r="VKY2" s="638"/>
      <c r="VKZ2" s="638"/>
      <c r="VLA2" s="638"/>
      <c r="VLB2" s="638"/>
      <c r="VLC2" s="638"/>
      <c r="VLD2" s="638"/>
      <c r="VLE2" s="638"/>
      <c r="VLF2" s="638"/>
      <c r="VLG2" s="638"/>
      <c r="VLH2" s="638"/>
      <c r="VLI2" s="638"/>
      <c r="VLJ2" s="638"/>
      <c r="VLK2" s="638"/>
      <c r="VLL2" s="638"/>
      <c r="VLM2" s="638"/>
      <c r="VLN2" s="638"/>
      <c r="VLO2" s="638"/>
      <c r="VLP2" s="638"/>
      <c r="VLQ2" s="638"/>
      <c r="VLR2" s="638"/>
      <c r="VLS2" s="638"/>
      <c r="VLT2" s="638"/>
      <c r="VLU2" s="638"/>
      <c r="VLV2" s="638"/>
      <c r="VLW2" s="638"/>
      <c r="VLX2" s="638"/>
      <c r="VLY2" s="638"/>
      <c r="VLZ2" s="638"/>
      <c r="VMA2" s="638"/>
      <c r="VMB2" s="638"/>
      <c r="VMC2" s="638"/>
      <c r="VMD2" s="638"/>
      <c r="VME2" s="638"/>
      <c r="VMF2" s="638"/>
      <c r="VMG2" s="638"/>
      <c r="VMH2" s="638"/>
      <c r="VMI2" s="638"/>
      <c r="VMJ2" s="638"/>
      <c r="VMK2" s="638"/>
      <c r="VML2" s="638"/>
      <c r="VMM2" s="638"/>
      <c r="VMN2" s="638"/>
      <c r="VMO2" s="638"/>
      <c r="VMP2" s="638"/>
      <c r="VMQ2" s="638"/>
      <c r="VMR2" s="638"/>
      <c r="VMS2" s="638"/>
      <c r="VMT2" s="638"/>
      <c r="VMU2" s="638"/>
      <c r="VMV2" s="638"/>
      <c r="VMW2" s="638"/>
      <c r="VMX2" s="638"/>
      <c r="VMY2" s="638"/>
      <c r="VMZ2" s="638"/>
      <c r="VNA2" s="638"/>
      <c r="VNB2" s="638"/>
      <c r="VNC2" s="638"/>
      <c r="VND2" s="638"/>
      <c r="VNE2" s="638"/>
      <c r="VNF2" s="638"/>
      <c r="VNG2" s="638"/>
      <c r="VNH2" s="638"/>
      <c r="VNI2" s="638"/>
      <c r="VNJ2" s="638"/>
      <c r="VNK2" s="638"/>
      <c r="VNL2" s="638"/>
      <c r="VNM2" s="638"/>
      <c r="VNN2" s="638"/>
      <c r="VNO2" s="638"/>
      <c r="VNP2" s="638"/>
      <c r="VNQ2" s="638"/>
      <c r="VNR2" s="638"/>
      <c r="VNS2" s="638"/>
      <c r="VNT2" s="638"/>
      <c r="VNU2" s="638"/>
      <c r="VNV2" s="638"/>
      <c r="VNW2" s="638"/>
      <c r="VNX2" s="638"/>
      <c r="VNY2" s="638"/>
      <c r="VNZ2" s="638"/>
      <c r="VOA2" s="638"/>
      <c r="VOB2" s="638"/>
      <c r="VOC2" s="638"/>
      <c r="VOD2" s="638"/>
      <c r="VOE2" s="638"/>
      <c r="VOF2" s="638"/>
      <c r="VOG2" s="638"/>
      <c r="VOH2" s="638"/>
      <c r="VOI2" s="638"/>
      <c r="VOJ2" s="638"/>
      <c r="VOK2" s="638"/>
      <c r="VOL2" s="638"/>
      <c r="VOM2" s="638"/>
      <c r="VON2" s="638"/>
      <c r="VOO2" s="638"/>
      <c r="VOP2" s="638"/>
      <c r="VOQ2" s="638"/>
      <c r="VOR2" s="638"/>
      <c r="VOS2" s="638"/>
      <c r="VOT2" s="638"/>
      <c r="VOU2" s="638"/>
      <c r="VOV2" s="638"/>
      <c r="VOW2" s="638"/>
      <c r="VOX2" s="638"/>
      <c r="VOY2" s="638"/>
      <c r="VOZ2" s="638"/>
      <c r="VPA2" s="638"/>
      <c r="VPB2" s="638"/>
      <c r="VPC2" s="638"/>
      <c r="VPD2" s="638"/>
      <c r="VPE2" s="638"/>
      <c r="VPF2" s="638"/>
      <c r="VPG2" s="638"/>
      <c r="VPH2" s="638"/>
      <c r="VPI2" s="638"/>
      <c r="VPJ2" s="638"/>
      <c r="VPK2" s="638"/>
      <c r="VPL2" s="638"/>
      <c r="VPM2" s="638"/>
      <c r="VPN2" s="638"/>
      <c r="VPO2" s="638"/>
      <c r="VPP2" s="638"/>
      <c r="VPQ2" s="638"/>
      <c r="VPR2" s="638"/>
      <c r="VPS2" s="638"/>
      <c r="VPT2" s="638"/>
      <c r="VPU2" s="638"/>
      <c r="VPV2" s="638"/>
      <c r="VPW2" s="638"/>
      <c r="VPX2" s="638"/>
      <c r="VPY2" s="638"/>
      <c r="VPZ2" s="638"/>
      <c r="VQA2" s="638"/>
      <c r="VQB2" s="638"/>
      <c r="VQC2" s="638"/>
      <c r="VQD2" s="638"/>
      <c r="VQE2" s="638"/>
      <c r="VQF2" s="638"/>
      <c r="VQG2" s="638"/>
      <c r="VQH2" s="638"/>
      <c r="VQI2" s="638"/>
      <c r="VQJ2" s="638"/>
      <c r="VQK2" s="638"/>
      <c r="VQL2" s="638"/>
      <c r="VQM2" s="638"/>
      <c r="VQN2" s="638"/>
      <c r="VQO2" s="638"/>
      <c r="VQP2" s="638"/>
      <c r="VQQ2" s="638"/>
      <c r="VQR2" s="638"/>
      <c r="VQS2" s="638"/>
      <c r="VQT2" s="638"/>
      <c r="VQU2" s="638"/>
      <c r="VQV2" s="638"/>
      <c r="VQW2" s="638"/>
      <c r="VQX2" s="638"/>
      <c r="VQY2" s="638"/>
      <c r="VQZ2" s="638"/>
      <c r="VRA2" s="638"/>
      <c r="VRB2" s="638"/>
      <c r="VRC2" s="638"/>
      <c r="VRD2" s="638"/>
      <c r="VRE2" s="638"/>
      <c r="VRF2" s="638"/>
      <c r="VRG2" s="638"/>
      <c r="VRH2" s="638"/>
      <c r="VRI2" s="638"/>
      <c r="VRJ2" s="638"/>
      <c r="VRK2" s="638"/>
      <c r="VRL2" s="638"/>
      <c r="VRM2" s="638"/>
      <c r="VRN2" s="638"/>
      <c r="VRO2" s="638"/>
      <c r="VRP2" s="638"/>
      <c r="VRQ2" s="638"/>
      <c r="VRR2" s="638"/>
      <c r="VRS2" s="638"/>
      <c r="VRT2" s="638"/>
      <c r="VRU2" s="638"/>
      <c r="VRV2" s="638"/>
      <c r="VRW2" s="638"/>
      <c r="VRX2" s="638"/>
      <c r="VRY2" s="638"/>
      <c r="VRZ2" s="638"/>
      <c r="VSA2" s="638"/>
      <c r="VSB2" s="638"/>
      <c r="VSC2" s="638"/>
      <c r="VSD2" s="638"/>
      <c r="VSE2" s="638"/>
      <c r="VSF2" s="638"/>
      <c r="VSG2" s="638"/>
      <c r="VSH2" s="638"/>
      <c r="VSI2" s="638"/>
      <c r="VSJ2" s="638"/>
      <c r="VSK2" s="638"/>
      <c r="VSL2" s="638"/>
      <c r="VSM2" s="638"/>
      <c r="VSN2" s="638"/>
      <c r="VSO2" s="638"/>
      <c r="VSP2" s="638"/>
      <c r="VSQ2" s="638"/>
      <c r="VSR2" s="638"/>
      <c r="VSS2" s="638"/>
      <c r="VST2" s="638"/>
      <c r="VSU2" s="638"/>
      <c r="VSV2" s="638"/>
      <c r="VSW2" s="638"/>
      <c r="VSX2" s="638"/>
      <c r="VSY2" s="638"/>
      <c r="VSZ2" s="638"/>
      <c r="VTA2" s="638"/>
      <c r="VTB2" s="638"/>
      <c r="VTC2" s="638"/>
      <c r="VTD2" s="638"/>
      <c r="VTE2" s="638"/>
      <c r="VTF2" s="638"/>
      <c r="VTG2" s="638"/>
      <c r="VTH2" s="638"/>
      <c r="VTI2" s="638"/>
      <c r="VTJ2" s="638"/>
      <c r="VTK2" s="638"/>
      <c r="VTL2" s="638"/>
      <c r="VTM2" s="638"/>
      <c r="VTN2" s="638"/>
      <c r="VTO2" s="638"/>
      <c r="VTP2" s="638"/>
      <c r="VTQ2" s="638"/>
      <c r="VTR2" s="638"/>
      <c r="VTS2" s="638"/>
      <c r="VTT2" s="638"/>
      <c r="VTU2" s="638"/>
      <c r="VTV2" s="638"/>
      <c r="VTW2" s="638"/>
      <c r="VTX2" s="638"/>
      <c r="VTY2" s="638"/>
      <c r="VTZ2" s="638"/>
      <c r="VUA2" s="638"/>
      <c r="VUB2" s="638"/>
      <c r="VUC2" s="638"/>
      <c r="VUD2" s="638"/>
      <c r="VUE2" s="638"/>
      <c r="VUF2" s="638"/>
      <c r="VUG2" s="638"/>
      <c r="VUH2" s="638"/>
      <c r="VUI2" s="638"/>
      <c r="VUJ2" s="638"/>
      <c r="VUK2" s="638"/>
      <c r="VUL2" s="638"/>
      <c r="VUM2" s="638"/>
      <c r="VUN2" s="638"/>
      <c r="VUO2" s="638"/>
      <c r="VUP2" s="638"/>
      <c r="VUQ2" s="638"/>
      <c r="VUR2" s="638"/>
      <c r="VUS2" s="638"/>
      <c r="VUT2" s="638"/>
      <c r="VUU2" s="638"/>
      <c r="VUV2" s="638"/>
      <c r="VUW2" s="638"/>
      <c r="VUX2" s="638"/>
      <c r="VUY2" s="638"/>
      <c r="VUZ2" s="638"/>
      <c r="VVA2" s="638"/>
      <c r="VVB2" s="638"/>
      <c r="VVC2" s="638"/>
      <c r="VVD2" s="638"/>
      <c r="VVE2" s="638"/>
      <c r="VVF2" s="638"/>
      <c r="VVG2" s="638"/>
      <c r="VVH2" s="638"/>
      <c r="VVI2" s="638"/>
      <c r="VVJ2" s="638"/>
      <c r="VVK2" s="638"/>
      <c r="VVL2" s="638"/>
      <c r="VVM2" s="638"/>
      <c r="VVN2" s="638"/>
      <c r="VVO2" s="638"/>
      <c r="VVP2" s="638"/>
      <c r="VVQ2" s="638"/>
      <c r="VVR2" s="638"/>
      <c r="VVS2" s="638"/>
      <c r="VVT2" s="638"/>
      <c r="VVU2" s="638"/>
      <c r="VVV2" s="638"/>
      <c r="VVW2" s="638"/>
      <c r="VVX2" s="638"/>
      <c r="VVY2" s="638"/>
      <c r="VVZ2" s="638"/>
      <c r="VWA2" s="638"/>
      <c r="VWB2" s="638"/>
      <c r="VWC2" s="638"/>
      <c r="VWD2" s="638"/>
      <c r="VWE2" s="638"/>
      <c r="VWF2" s="638"/>
      <c r="VWG2" s="638"/>
      <c r="VWH2" s="638"/>
      <c r="VWI2" s="638"/>
      <c r="VWJ2" s="638"/>
      <c r="VWK2" s="638"/>
      <c r="VWL2" s="638"/>
      <c r="VWM2" s="638"/>
      <c r="VWN2" s="638"/>
      <c r="VWO2" s="638"/>
      <c r="VWP2" s="638"/>
      <c r="VWQ2" s="638"/>
      <c r="VWR2" s="638"/>
      <c r="VWS2" s="638"/>
      <c r="VWT2" s="638"/>
      <c r="VWU2" s="638"/>
      <c r="VWV2" s="638"/>
      <c r="VWW2" s="638"/>
      <c r="VWX2" s="638"/>
      <c r="VWY2" s="638"/>
      <c r="VWZ2" s="638"/>
      <c r="VXA2" s="638"/>
      <c r="VXB2" s="638"/>
      <c r="VXC2" s="638"/>
      <c r="VXD2" s="638"/>
      <c r="VXE2" s="638"/>
      <c r="VXF2" s="638"/>
      <c r="VXG2" s="638"/>
      <c r="VXH2" s="638"/>
      <c r="VXI2" s="638"/>
      <c r="VXJ2" s="638"/>
      <c r="VXK2" s="638"/>
      <c r="VXL2" s="638"/>
      <c r="VXM2" s="638"/>
      <c r="VXN2" s="638"/>
      <c r="VXO2" s="638"/>
      <c r="VXP2" s="638"/>
      <c r="VXQ2" s="638"/>
      <c r="VXR2" s="638"/>
      <c r="VXS2" s="638"/>
      <c r="VXT2" s="638"/>
      <c r="VXU2" s="638"/>
      <c r="VXV2" s="638"/>
      <c r="VXW2" s="638"/>
      <c r="VXX2" s="638"/>
      <c r="VXY2" s="638"/>
      <c r="VXZ2" s="638"/>
      <c r="VYA2" s="638"/>
      <c r="VYB2" s="638"/>
      <c r="VYC2" s="638"/>
      <c r="VYD2" s="638"/>
      <c r="VYE2" s="638"/>
      <c r="VYF2" s="638"/>
      <c r="VYG2" s="638"/>
      <c r="VYH2" s="638"/>
      <c r="VYI2" s="638"/>
      <c r="VYJ2" s="638"/>
      <c r="VYK2" s="638"/>
      <c r="VYL2" s="638"/>
      <c r="VYM2" s="638"/>
      <c r="VYN2" s="638"/>
      <c r="VYO2" s="638"/>
      <c r="VYP2" s="638"/>
      <c r="VYQ2" s="638"/>
      <c r="VYR2" s="638"/>
      <c r="VYS2" s="638"/>
      <c r="VYT2" s="638"/>
      <c r="VYU2" s="638"/>
      <c r="VYV2" s="638"/>
      <c r="VYW2" s="638"/>
      <c r="VYX2" s="638"/>
      <c r="VYY2" s="638"/>
      <c r="VYZ2" s="638"/>
      <c r="VZA2" s="638"/>
      <c r="VZB2" s="638"/>
      <c r="VZC2" s="638"/>
      <c r="VZD2" s="638"/>
      <c r="VZE2" s="638"/>
      <c r="VZF2" s="638"/>
      <c r="VZG2" s="638"/>
      <c r="VZH2" s="638"/>
      <c r="VZI2" s="638"/>
      <c r="VZJ2" s="638"/>
      <c r="VZK2" s="638"/>
      <c r="VZL2" s="638"/>
      <c r="VZM2" s="638"/>
      <c r="VZN2" s="638"/>
      <c r="VZO2" s="638"/>
      <c r="VZP2" s="638"/>
      <c r="VZQ2" s="638"/>
      <c r="VZR2" s="638"/>
      <c r="VZS2" s="638"/>
      <c r="VZT2" s="638"/>
      <c r="VZU2" s="638"/>
      <c r="VZV2" s="638"/>
      <c r="VZW2" s="638"/>
      <c r="VZX2" s="638"/>
      <c r="VZY2" s="638"/>
      <c r="VZZ2" s="638"/>
      <c r="WAA2" s="638"/>
      <c r="WAB2" s="638"/>
      <c r="WAC2" s="638"/>
      <c r="WAD2" s="638"/>
      <c r="WAE2" s="638"/>
      <c r="WAF2" s="638"/>
      <c r="WAG2" s="638"/>
      <c r="WAH2" s="638"/>
      <c r="WAI2" s="638"/>
      <c r="WAJ2" s="638"/>
      <c r="WAK2" s="638"/>
      <c r="WAL2" s="638"/>
      <c r="WAM2" s="638"/>
      <c r="WAN2" s="638"/>
      <c r="WAO2" s="638"/>
      <c r="WAP2" s="638"/>
      <c r="WAQ2" s="638"/>
      <c r="WAR2" s="638"/>
      <c r="WAS2" s="638"/>
      <c r="WAT2" s="638"/>
      <c r="WAU2" s="638"/>
      <c r="WAV2" s="638"/>
      <c r="WAW2" s="638"/>
      <c r="WAX2" s="638"/>
      <c r="WAY2" s="638"/>
      <c r="WAZ2" s="638"/>
      <c r="WBA2" s="638"/>
      <c r="WBB2" s="638"/>
      <c r="WBC2" s="638"/>
      <c r="WBD2" s="638"/>
      <c r="WBE2" s="638"/>
      <c r="WBF2" s="638"/>
      <c r="WBG2" s="638"/>
      <c r="WBH2" s="638"/>
      <c r="WBI2" s="638"/>
      <c r="WBJ2" s="638"/>
      <c r="WBK2" s="638"/>
      <c r="WBL2" s="638"/>
      <c r="WBM2" s="638"/>
      <c r="WBN2" s="638"/>
      <c r="WBO2" s="638"/>
      <c r="WBP2" s="638"/>
      <c r="WBQ2" s="638"/>
      <c r="WBR2" s="638"/>
      <c r="WBS2" s="638"/>
      <c r="WBT2" s="638"/>
      <c r="WBU2" s="638"/>
      <c r="WBV2" s="638"/>
      <c r="WBW2" s="638"/>
      <c r="WBX2" s="638"/>
      <c r="WBY2" s="638"/>
      <c r="WBZ2" s="638"/>
      <c r="WCA2" s="638"/>
      <c r="WCB2" s="638"/>
      <c r="WCC2" s="638"/>
      <c r="WCD2" s="638"/>
      <c r="WCE2" s="638"/>
      <c r="WCF2" s="638"/>
      <c r="WCG2" s="638"/>
      <c r="WCH2" s="638"/>
      <c r="WCI2" s="638"/>
      <c r="WCJ2" s="638"/>
      <c r="WCK2" s="638"/>
      <c r="WCL2" s="638"/>
      <c r="WCM2" s="638"/>
      <c r="WCN2" s="638"/>
      <c r="WCO2" s="638"/>
      <c r="WCP2" s="638"/>
      <c r="WCQ2" s="638"/>
      <c r="WCR2" s="638"/>
      <c r="WCS2" s="638"/>
      <c r="WCT2" s="638"/>
      <c r="WCU2" s="638"/>
      <c r="WCV2" s="638"/>
      <c r="WCW2" s="638"/>
      <c r="WCX2" s="638"/>
      <c r="WCY2" s="638"/>
      <c r="WCZ2" s="638"/>
      <c r="WDA2" s="638"/>
      <c r="WDB2" s="638"/>
      <c r="WDC2" s="638"/>
      <c r="WDD2" s="638"/>
      <c r="WDE2" s="638"/>
      <c r="WDF2" s="638"/>
      <c r="WDG2" s="638"/>
      <c r="WDH2" s="638"/>
      <c r="WDI2" s="638"/>
      <c r="WDJ2" s="638"/>
      <c r="WDK2" s="638"/>
      <c r="WDL2" s="638"/>
      <c r="WDM2" s="638"/>
      <c r="WDN2" s="638"/>
      <c r="WDO2" s="638"/>
      <c r="WDP2" s="638"/>
      <c r="WDQ2" s="638"/>
      <c r="WDR2" s="638"/>
      <c r="WDS2" s="638"/>
      <c r="WDT2" s="638"/>
      <c r="WDU2" s="638"/>
      <c r="WDV2" s="638"/>
      <c r="WDW2" s="638"/>
      <c r="WDX2" s="638"/>
      <c r="WDY2" s="638"/>
      <c r="WDZ2" s="638"/>
      <c r="WEA2" s="638"/>
      <c r="WEB2" s="638"/>
      <c r="WEC2" s="638"/>
      <c r="WED2" s="638"/>
      <c r="WEE2" s="638"/>
      <c r="WEF2" s="638"/>
      <c r="WEG2" s="638"/>
      <c r="WEH2" s="638"/>
      <c r="WEI2" s="638"/>
      <c r="WEJ2" s="638"/>
      <c r="WEK2" s="638"/>
      <c r="WEL2" s="638"/>
      <c r="WEM2" s="638"/>
      <c r="WEN2" s="638"/>
      <c r="WEO2" s="638"/>
      <c r="WEP2" s="638"/>
      <c r="WEQ2" s="638"/>
      <c r="WER2" s="638"/>
      <c r="WES2" s="638"/>
      <c r="WET2" s="638"/>
      <c r="WEU2" s="638"/>
      <c r="WEV2" s="638"/>
      <c r="WEW2" s="638"/>
      <c r="WEX2" s="638"/>
      <c r="WEY2" s="638"/>
      <c r="WEZ2" s="638"/>
      <c r="WFA2" s="638"/>
      <c r="WFB2" s="638"/>
      <c r="WFC2" s="638"/>
      <c r="WFD2" s="638"/>
      <c r="WFE2" s="638"/>
      <c r="WFF2" s="638"/>
      <c r="WFG2" s="638"/>
      <c r="WFH2" s="638"/>
      <c r="WFI2" s="638"/>
      <c r="WFJ2" s="638"/>
      <c r="WFK2" s="638"/>
      <c r="WFL2" s="638"/>
      <c r="WFM2" s="638"/>
      <c r="WFN2" s="638"/>
      <c r="WFO2" s="638"/>
      <c r="WFP2" s="638"/>
      <c r="WFQ2" s="638"/>
      <c r="WFR2" s="638"/>
      <c r="WFS2" s="638"/>
      <c r="WFT2" s="638"/>
      <c r="WFU2" s="638"/>
      <c r="WFV2" s="638"/>
      <c r="WFW2" s="638"/>
      <c r="WFX2" s="638"/>
      <c r="WFY2" s="638"/>
      <c r="WFZ2" s="638"/>
      <c r="WGA2" s="638"/>
      <c r="WGB2" s="638"/>
      <c r="WGC2" s="638"/>
      <c r="WGD2" s="638"/>
      <c r="WGE2" s="638"/>
      <c r="WGF2" s="638"/>
      <c r="WGG2" s="638"/>
      <c r="WGH2" s="638"/>
      <c r="WGI2" s="638"/>
      <c r="WGJ2" s="638"/>
      <c r="WGK2" s="638"/>
      <c r="WGL2" s="638"/>
      <c r="WGM2" s="638"/>
      <c r="WGN2" s="638"/>
      <c r="WGO2" s="638"/>
      <c r="WGP2" s="638"/>
      <c r="WGQ2" s="638"/>
      <c r="WGR2" s="638"/>
      <c r="WGS2" s="638"/>
      <c r="WGT2" s="638"/>
      <c r="WGU2" s="638"/>
      <c r="WGV2" s="638"/>
      <c r="WGW2" s="638"/>
      <c r="WGX2" s="638"/>
      <c r="WGY2" s="638"/>
      <c r="WGZ2" s="638"/>
      <c r="WHA2" s="638"/>
      <c r="WHB2" s="638"/>
      <c r="WHC2" s="638"/>
      <c r="WHD2" s="638"/>
      <c r="WHE2" s="638"/>
      <c r="WHF2" s="638"/>
      <c r="WHG2" s="638"/>
      <c r="WHH2" s="638"/>
      <c r="WHI2" s="638"/>
      <c r="WHJ2" s="638"/>
      <c r="WHK2" s="638"/>
      <c r="WHL2" s="638"/>
      <c r="WHM2" s="638"/>
      <c r="WHN2" s="638"/>
      <c r="WHO2" s="638"/>
      <c r="WHP2" s="638"/>
      <c r="WHQ2" s="638"/>
      <c r="WHR2" s="638"/>
      <c r="WHS2" s="638"/>
      <c r="WHT2" s="638"/>
      <c r="WHU2" s="638"/>
      <c r="WHV2" s="638"/>
      <c r="WHW2" s="638"/>
      <c r="WHX2" s="638"/>
      <c r="WHY2" s="638"/>
      <c r="WHZ2" s="638"/>
      <c r="WIA2" s="638"/>
      <c r="WIB2" s="638"/>
      <c r="WIC2" s="638"/>
      <c r="WID2" s="638"/>
      <c r="WIE2" s="638"/>
      <c r="WIF2" s="638"/>
      <c r="WIG2" s="638"/>
      <c r="WIH2" s="638"/>
      <c r="WII2" s="638"/>
      <c r="WIJ2" s="638"/>
      <c r="WIK2" s="638"/>
      <c r="WIL2" s="638"/>
      <c r="WIM2" s="638"/>
      <c r="WIN2" s="638"/>
      <c r="WIO2" s="638"/>
      <c r="WIP2" s="638"/>
      <c r="WIQ2" s="638"/>
      <c r="WIR2" s="638"/>
      <c r="WIS2" s="638"/>
      <c r="WIT2" s="638"/>
      <c r="WIU2" s="638"/>
      <c r="WIV2" s="638"/>
      <c r="WIW2" s="638"/>
      <c r="WIX2" s="638"/>
      <c r="WIY2" s="638"/>
      <c r="WIZ2" s="638"/>
      <c r="WJA2" s="638"/>
      <c r="WJB2" s="638"/>
      <c r="WJC2" s="638"/>
      <c r="WJD2" s="638"/>
      <c r="WJE2" s="638"/>
      <c r="WJF2" s="638"/>
      <c r="WJG2" s="638"/>
      <c r="WJH2" s="638"/>
      <c r="WJI2" s="638"/>
      <c r="WJJ2" s="638"/>
      <c r="WJK2" s="638"/>
      <c r="WJL2" s="638"/>
      <c r="WJM2" s="638"/>
      <c r="WJN2" s="638"/>
      <c r="WJO2" s="638"/>
      <c r="WJP2" s="638"/>
      <c r="WJQ2" s="638"/>
      <c r="WJR2" s="638"/>
      <c r="WJS2" s="638"/>
      <c r="WJT2" s="638"/>
      <c r="WJU2" s="638"/>
      <c r="WJV2" s="638"/>
      <c r="WJW2" s="638"/>
      <c r="WJX2" s="638"/>
      <c r="WJY2" s="638"/>
      <c r="WJZ2" s="638"/>
      <c r="WKA2" s="638"/>
      <c r="WKB2" s="638"/>
      <c r="WKC2" s="638"/>
      <c r="WKD2" s="638"/>
      <c r="WKE2" s="638"/>
      <c r="WKF2" s="638"/>
      <c r="WKG2" s="638"/>
      <c r="WKH2" s="638"/>
      <c r="WKI2" s="638"/>
      <c r="WKJ2" s="638"/>
      <c r="WKK2" s="638"/>
      <c r="WKL2" s="638"/>
      <c r="WKM2" s="638"/>
      <c r="WKN2" s="638"/>
      <c r="WKO2" s="638"/>
      <c r="WKP2" s="638"/>
      <c r="WKQ2" s="638"/>
      <c r="WKR2" s="638"/>
      <c r="WKS2" s="638"/>
      <c r="WKT2" s="638"/>
      <c r="WKU2" s="638"/>
      <c r="WKV2" s="638"/>
      <c r="WKW2" s="638"/>
      <c r="WKX2" s="638"/>
      <c r="WKY2" s="638"/>
      <c r="WKZ2" s="638"/>
      <c r="WLA2" s="638"/>
      <c r="WLB2" s="638"/>
      <c r="WLC2" s="638"/>
      <c r="WLD2" s="638"/>
      <c r="WLE2" s="638"/>
      <c r="WLF2" s="638"/>
      <c r="WLG2" s="638"/>
      <c r="WLH2" s="638"/>
      <c r="WLI2" s="638"/>
      <c r="WLJ2" s="638"/>
      <c r="WLK2" s="638"/>
      <c r="WLL2" s="638"/>
      <c r="WLM2" s="638"/>
      <c r="WLN2" s="638"/>
      <c r="WLO2" s="638"/>
      <c r="WLP2" s="638"/>
      <c r="WLQ2" s="638"/>
      <c r="WLR2" s="638"/>
      <c r="WLS2" s="638"/>
      <c r="WLT2" s="638"/>
      <c r="WLU2" s="638"/>
      <c r="WLV2" s="638"/>
      <c r="WLW2" s="638"/>
      <c r="WLX2" s="638"/>
      <c r="WLY2" s="638"/>
      <c r="WLZ2" s="638"/>
      <c r="WMA2" s="638"/>
      <c r="WMB2" s="638"/>
      <c r="WMC2" s="638"/>
      <c r="WMD2" s="638"/>
      <c r="WME2" s="638"/>
      <c r="WMF2" s="638"/>
      <c r="WMG2" s="638"/>
      <c r="WMH2" s="638"/>
      <c r="WMI2" s="638"/>
      <c r="WMJ2" s="638"/>
      <c r="WMK2" s="638"/>
      <c r="WML2" s="638"/>
      <c r="WMM2" s="638"/>
      <c r="WMN2" s="638"/>
      <c r="WMO2" s="638"/>
      <c r="WMP2" s="638"/>
      <c r="WMQ2" s="638"/>
      <c r="WMR2" s="638"/>
      <c r="WMS2" s="638"/>
      <c r="WMT2" s="638"/>
      <c r="WMU2" s="638"/>
      <c r="WMV2" s="638"/>
      <c r="WMW2" s="638"/>
      <c r="WMX2" s="638"/>
      <c r="WMY2" s="638"/>
      <c r="WMZ2" s="638"/>
      <c r="WNA2" s="638"/>
      <c r="WNB2" s="638"/>
      <c r="WNC2" s="638"/>
      <c r="WND2" s="638"/>
      <c r="WNE2" s="638"/>
      <c r="WNF2" s="638"/>
      <c r="WNG2" s="638"/>
      <c r="WNH2" s="638"/>
      <c r="WNI2" s="638"/>
      <c r="WNJ2" s="638"/>
      <c r="WNK2" s="638"/>
      <c r="WNL2" s="638"/>
      <c r="WNM2" s="638"/>
      <c r="WNN2" s="638"/>
      <c r="WNO2" s="638"/>
      <c r="WNP2" s="638"/>
      <c r="WNQ2" s="638"/>
      <c r="WNR2" s="638"/>
      <c r="WNS2" s="638"/>
      <c r="WNT2" s="638"/>
      <c r="WNU2" s="638"/>
      <c r="WNV2" s="638"/>
      <c r="WNW2" s="638"/>
      <c r="WNX2" s="638"/>
      <c r="WNY2" s="638"/>
      <c r="WNZ2" s="638"/>
      <c r="WOA2" s="638"/>
      <c r="WOB2" s="638"/>
      <c r="WOC2" s="638"/>
      <c r="WOD2" s="638"/>
      <c r="WOE2" s="638"/>
      <c r="WOF2" s="638"/>
      <c r="WOG2" s="638"/>
      <c r="WOH2" s="638"/>
      <c r="WOI2" s="638"/>
      <c r="WOJ2" s="638"/>
      <c r="WOK2" s="638"/>
      <c r="WOL2" s="638"/>
      <c r="WOM2" s="638"/>
      <c r="WON2" s="638"/>
      <c r="WOO2" s="638"/>
      <c r="WOP2" s="638"/>
      <c r="WOQ2" s="638"/>
      <c r="WOR2" s="638"/>
      <c r="WOS2" s="638"/>
      <c r="WOT2" s="638"/>
      <c r="WOU2" s="638"/>
      <c r="WOV2" s="638"/>
      <c r="WOW2" s="638"/>
      <c r="WOX2" s="638"/>
      <c r="WOY2" s="638"/>
      <c r="WOZ2" s="638"/>
      <c r="WPA2" s="638"/>
      <c r="WPB2" s="638"/>
      <c r="WPC2" s="638"/>
      <c r="WPD2" s="638"/>
      <c r="WPE2" s="638"/>
      <c r="WPF2" s="638"/>
      <c r="WPG2" s="638"/>
      <c r="WPH2" s="638"/>
      <c r="WPI2" s="638"/>
      <c r="WPJ2" s="638"/>
      <c r="WPK2" s="638"/>
      <c r="WPL2" s="638"/>
      <c r="WPM2" s="638"/>
      <c r="WPN2" s="638"/>
      <c r="WPO2" s="638"/>
      <c r="WPP2" s="638"/>
      <c r="WPQ2" s="638"/>
      <c r="WPR2" s="638"/>
      <c r="WPS2" s="638"/>
      <c r="WPT2" s="638"/>
      <c r="WPU2" s="638"/>
      <c r="WPV2" s="638"/>
      <c r="WPW2" s="638"/>
      <c r="WPX2" s="638"/>
      <c r="WPY2" s="638"/>
      <c r="WPZ2" s="638"/>
      <c r="WQA2" s="638"/>
      <c r="WQB2" s="638"/>
      <c r="WQC2" s="638"/>
      <c r="WQD2" s="638"/>
      <c r="WQE2" s="638"/>
      <c r="WQF2" s="638"/>
      <c r="WQG2" s="638"/>
      <c r="WQH2" s="638"/>
      <c r="WQI2" s="638"/>
      <c r="WQJ2" s="638"/>
      <c r="WQK2" s="638"/>
      <c r="WQL2" s="638"/>
      <c r="WQM2" s="638"/>
      <c r="WQN2" s="638"/>
      <c r="WQO2" s="638"/>
      <c r="WQP2" s="638"/>
      <c r="WQQ2" s="638"/>
      <c r="WQR2" s="638"/>
      <c r="WQS2" s="638"/>
      <c r="WQT2" s="638"/>
      <c r="WQU2" s="638"/>
      <c r="WQV2" s="638"/>
      <c r="WQW2" s="638"/>
      <c r="WQX2" s="638"/>
      <c r="WQY2" s="638"/>
      <c r="WQZ2" s="638"/>
      <c r="WRA2" s="638"/>
      <c r="WRB2" s="638"/>
      <c r="WRC2" s="638"/>
      <c r="WRD2" s="638"/>
      <c r="WRE2" s="638"/>
      <c r="WRF2" s="638"/>
      <c r="WRG2" s="638"/>
      <c r="WRH2" s="638"/>
      <c r="WRI2" s="638"/>
      <c r="WRJ2" s="638"/>
      <c r="WRK2" s="638"/>
      <c r="WRL2" s="638"/>
      <c r="WRM2" s="638"/>
      <c r="WRN2" s="638"/>
      <c r="WRO2" s="638"/>
      <c r="WRP2" s="638"/>
      <c r="WRQ2" s="638"/>
      <c r="WRR2" s="638"/>
      <c r="WRS2" s="638"/>
      <c r="WRT2" s="638"/>
      <c r="WRU2" s="638"/>
      <c r="WRV2" s="638"/>
      <c r="WRW2" s="638"/>
      <c r="WRX2" s="638"/>
      <c r="WRY2" s="638"/>
      <c r="WRZ2" s="638"/>
      <c r="WSA2" s="638"/>
      <c r="WSB2" s="638"/>
      <c r="WSC2" s="638"/>
      <c r="WSD2" s="638"/>
      <c r="WSE2" s="638"/>
      <c r="WSF2" s="638"/>
      <c r="WSG2" s="638"/>
      <c r="WSH2" s="638"/>
      <c r="WSI2" s="638"/>
      <c r="WSJ2" s="638"/>
      <c r="WSK2" s="638"/>
      <c r="WSL2" s="638"/>
      <c r="WSM2" s="638"/>
      <c r="WSN2" s="638"/>
      <c r="WSO2" s="638"/>
      <c r="WSP2" s="638"/>
      <c r="WSQ2" s="638"/>
      <c r="WSR2" s="638"/>
      <c r="WSS2" s="638"/>
      <c r="WST2" s="638"/>
      <c r="WSU2" s="638"/>
      <c r="WSV2" s="638"/>
      <c r="WSW2" s="638"/>
      <c r="WSX2" s="638"/>
      <c r="WSY2" s="638"/>
      <c r="WSZ2" s="638"/>
      <c r="WTA2" s="638"/>
      <c r="WTB2" s="638"/>
      <c r="WTC2" s="638"/>
      <c r="WTD2" s="638"/>
      <c r="WTE2" s="638"/>
      <c r="WTF2" s="638"/>
      <c r="WTG2" s="638"/>
      <c r="WTH2" s="638"/>
      <c r="WTI2" s="638"/>
      <c r="WTJ2" s="638"/>
      <c r="WTK2" s="638"/>
      <c r="WTL2" s="638"/>
      <c r="WTM2" s="638"/>
      <c r="WTN2" s="638"/>
      <c r="WTO2" s="638"/>
      <c r="WTP2" s="638"/>
      <c r="WTQ2" s="638"/>
      <c r="WTR2" s="638"/>
      <c r="WTS2" s="638"/>
      <c r="WTT2" s="638"/>
      <c r="WTU2" s="638"/>
      <c r="WTV2" s="638"/>
      <c r="WTW2" s="638"/>
      <c r="WTX2" s="638"/>
      <c r="WTY2" s="638"/>
      <c r="WTZ2" s="638"/>
      <c r="WUA2" s="638"/>
      <c r="WUB2" s="638"/>
      <c r="WUC2" s="638"/>
      <c r="WUD2" s="638"/>
      <c r="WUE2" s="638"/>
      <c r="WUF2" s="638"/>
      <c r="WUG2" s="638"/>
      <c r="WUH2" s="638"/>
      <c r="WUI2" s="638"/>
      <c r="WUJ2" s="638"/>
      <c r="WUK2" s="638"/>
      <c r="WUL2" s="638"/>
      <c r="WUM2" s="638"/>
      <c r="WUN2" s="638"/>
      <c r="WUO2" s="638"/>
      <c r="WUP2" s="638"/>
      <c r="WUQ2" s="638"/>
      <c r="WUR2" s="638"/>
      <c r="WUS2" s="638"/>
      <c r="WUT2" s="638"/>
      <c r="WUU2" s="638"/>
      <c r="WUV2" s="638"/>
      <c r="WUW2" s="638"/>
      <c r="WUX2" s="638"/>
      <c r="WUY2" s="638"/>
      <c r="WUZ2" s="638"/>
      <c r="WVA2" s="638"/>
      <c r="WVB2" s="638"/>
      <c r="WVC2" s="638"/>
      <c r="WVD2" s="638"/>
      <c r="WVE2" s="638"/>
      <c r="WVF2" s="638"/>
      <c r="WVG2" s="638"/>
      <c r="WVH2" s="638"/>
      <c r="WVI2" s="638"/>
      <c r="WVJ2" s="638"/>
      <c r="WVK2" s="638"/>
      <c r="WVL2" s="638"/>
      <c r="WVM2" s="638"/>
      <c r="WVN2" s="638"/>
      <c r="WVO2" s="638"/>
      <c r="WVP2" s="638"/>
      <c r="WVQ2" s="638"/>
      <c r="WVR2" s="638"/>
      <c r="WVS2" s="638"/>
      <c r="WVT2" s="638"/>
      <c r="WVU2" s="638"/>
      <c r="WVV2" s="638"/>
      <c r="WVW2" s="638"/>
      <c r="WVX2" s="638"/>
      <c r="WVY2" s="638"/>
      <c r="WVZ2" s="638"/>
      <c r="WWA2" s="638"/>
      <c r="WWB2" s="638"/>
      <c r="WWC2" s="638"/>
      <c r="WWD2" s="638"/>
      <c r="WWE2" s="638"/>
      <c r="WWF2" s="638"/>
      <c r="WWG2" s="638"/>
      <c r="WWH2" s="638"/>
      <c r="WWI2" s="638"/>
      <c r="WWJ2" s="638"/>
      <c r="WWK2" s="638"/>
      <c r="WWL2" s="638"/>
      <c r="WWM2" s="638"/>
      <c r="WWN2" s="638"/>
      <c r="WWO2" s="638"/>
      <c r="WWP2" s="638"/>
      <c r="WWQ2" s="638"/>
      <c r="WWR2" s="638"/>
      <c r="WWS2" s="638"/>
      <c r="WWT2" s="638"/>
      <c r="WWU2" s="638"/>
      <c r="WWV2" s="638"/>
      <c r="WWW2" s="638"/>
      <c r="WWX2" s="638"/>
      <c r="WWY2" s="638"/>
      <c r="WWZ2" s="638"/>
      <c r="WXA2" s="638"/>
      <c r="WXB2" s="638"/>
      <c r="WXC2" s="638"/>
      <c r="WXD2" s="638"/>
      <c r="WXE2" s="638"/>
      <c r="WXF2" s="638"/>
      <c r="WXG2" s="638"/>
      <c r="WXH2" s="638"/>
      <c r="WXI2" s="638"/>
      <c r="WXJ2" s="638"/>
      <c r="WXK2" s="638"/>
      <c r="WXL2" s="638"/>
      <c r="WXM2" s="638"/>
      <c r="WXN2" s="638"/>
      <c r="WXO2" s="638"/>
      <c r="WXP2" s="638"/>
      <c r="WXQ2" s="638"/>
      <c r="WXR2" s="638"/>
      <c r="WXS2" s="638"/>
      <c r="WXT2" s="638"/>
      <c r="WXU2" s="638"/>
      <c r="WXV2" s="638"/>
      <c r="WXW2" s="638"/>
      <c r="WXX2" s="638"/>
      <c r="WXY2" s="638"/>
      <c r="WXZ2" s="638"/>
      <c r="WYA2" s="638"/>
      <c r="WYB2" s="638"/>
      <c r="WYC2" s="638"/>
      <c r="WYD2" s="638"/>
      <c r="WYE2" s="638"/>
      <c r="WYF2" s="638"/>
      <c r="WYG2" s="638"/>
      <c r="WYH2" s="638"/>
      <c r="WYI2" s="638"/>
      <c r="WYJ2" s="638"/>
      <c r="WYK2" s="638"/>
      <c r="WYL2" s="638"/>
      <c r="WYM2" s="638"/>
      <c r="WYN2" s="638"/>
      <c r="WYO2" s="638"/>
      <c r="WYP2" s="638"/>
      <c r="WYQ2" s="638"/>
      <c r="WYR2" s="638"/>
      <c r="WYS2" s="638"/>
      <c r="WYT2" s="638"/>
      <c r="WYU2" s="638"/>
      <c r="WYV2" s="638"/>
      <c r="WYW2" s="638"/>
      <c r="WYX2" s="638"/>
      <c r="WYY2" s="638"/>
      <c r="WYZ2" s="638"/>
      <c r="WZA2" s="638"/>
      <c r="WZB2" s="638"/>
      <c r="WZC2" s="638"/>
      <c r="WZD2" s="638"/>
      <c r="WZE2" s="638"/>
      <c r="WZF2" s="638"/>
      <c r="WZG2" s="638"/>
      <c r="WZH2" s="638"/>
      <c r="WZI2" s="638"/>
      <c r="WZJ2" s="638"/>
      <c r="WZK2" s="638"/>
      <c r="WZL2" s="638"/>
      <c r="WZM2" s="638"/>
      <c r="WZN2" s="638"/>
      <c r="WZO2" s="638"/>
      <c r="WZP2" s="638"/>
      <c r="WZQ2" s="638"/>
      <c r="WZR2" s="638"/>
      <c r="WZS2" s="638"/>
      <c r="WZT2" s="638"/>
      <c r="WZU2" s="638"/>
      <c r="WZV2" s="638"/>
      <c r="WZW2" s="638"/>
      <c r="WZX2" s="638"/>
      <c r="WZY2" s="638"/>
      <c r="WZZ2" s="638"/>
      <c r="XAA2" s="638"/>
      <c r="XAB2" s="638"/>
      <c r="XAC2" s="638"/>
      <c r="XAD2" s="638"/>
      <c r="XAE2" s="638"/>
      <c r="XAF2" s="638"/>
      <c r="XAG2" s="638"/>
      <c r="XAH2" s="638"/>
      <c r="XAI2" s="638"/>
      <c r="XAJ2" s="638"/>
      <c r="XAK2" s="638"/>
      <c r="XAL2" s="638"/>
      <c r="XAM2" s="638"/>
      <c r="XAN2" s="638"/>
      <c r="XAO2" s="638"/>
      <c r="XAP2" s="638"/>
      <c r="XAQ2" s="638"/>
      <c r="XAR2" s="638"/>
      <c r="XAS2" s="638"/>
      <c r="XAT2" s="638"/>
      <c r="XAU2" s="638"/>
      <c r="XAV2" s="638"/>
      <c r="XAW2" s="638"/>
      <c r="XAX2" s="638"/>
      <c r="XAY2" s="638"/>
      <c r="XAZ2" s="638"/>
      <c r="XBA2" s="638"/>
      <c r="XBB2" s="638"/>
      <c r="XBC2" s="638"/>
      <c r="XBD2" s="638"/>
      <c r="XBE2" s="638"/>
      <c r="XBF2" s="638"/>
      <c r="XBG2" s="638"/>
      <c r="XBH2" s="638"/>
      <c r="XBI2" s="638"/>
      <c r="XBJ2" s="638"/>
      <c r="XBK2" s="638"/>
      <c r="XBL2" s="638"/>
      <c r="XBM2" s="638"/>
      <c r="XBN2" s="638"/>
      <c r="XBO2" s="638"/>
      <c r="XBP2" s="638"/>
      <c r="XBQ2" s="638"/>
      <c r="XBR2" s="638"/>
      <c r="XBS2" s="638"/>
      <c r="XBT2" s="638"/>
      <c r="XBU2" s="638"/>
      <c r="XBV2" s="638"/>
      <c r="XBW2" s="638"/>
      <c r="XBX2" s="638"/>
      <c r="XBY2" s="638"/>
      <c r="XBZ2" s="638"/>
      <c r="XCA2" s="638"/>
      <c r="XCB2" s="638"/>
      <c r="XCC2" s="638"/>
      <c r="XCD2" s="638"/>
      <c r="XCE2" s="638"/>
      <c r="XCF2" s="638"/>
      <c r="XCG2" s="638"/>
      <c r="XCH2" s="638"/>
      <c r="XCI2" s="638"/>
      <c r="XCJ2" s="638"/>
      <c r="XCK2" s="638"/>
      <c r="XCL2" s="638"/>
      <c r="XCM2" s="638"/>
      <c r="XCN2" s="638"/>
      <c r="XCO2" s="638"/>
      <c r="XCP2" s="638"/>
      <c r="XCQ2" s="638"/>
      <c r="XCR2" s="638"/>
      <c r="XCS2" s="638"/>
      <c r="XCT2" s="638"/>
      <c r="XCU2" s="638"/>
      <c r="XCV2" s="638"/>
      <c r="XCW2" s="638"/>
      <c r="XCX2" s="638"/>
      <c r="XCY2" s="638"/>
      <c r="XCZ2" s="638"/>
      <c r="XDA2" s="638"/>
      <c r="XDB2" s="638"/>
      <c r="XDC2" s="638"/>
      <c r="XDD2" s="638"/>
      <c r="XDE2" s="638"/>
      <c r="XDF2" s="638"/>
      <c r="XDG2" s="638"/>
      <c r="XDH2" s="638"/>
      <c r="XDI2" s="638"/>
      <c r="XDJ2" s="638"/>
      <c r="XDK2" s="638"/>
    </row>
    <row r="3" s="359" customFormat="1" customHeight="1" spans="1:6">
      <c r="A3" s="370"/>
      <c r="B3" s="370"/>
      <c r="C3" s="370"/>
      <c r="D3" s="639" t="s">
        <v>2</v>
      </c>
      <c r="E3" s="639"/>
      <c r="F3" s="372"/>
    </row>
    <row r="4" s="359" customFormat="1" ht="23.25" customHeight="1" spans="1:7">
      <c r="A4" s="640" t="s">
        <v>3</v>
      </c>
      <c r="B4" s="373" t="s">
        <v>48</v>
      </c>
      <c r="C4" s="517" t="s">
        <v>5</v>
      </c>
      <c r="D4" s="375" t="s">
        <v>6</v>
      </c>
      <c r="E4" s="375"/>
      <c r="F4" s="641"/>
      <c r="G4" s="358" t="s">
        <v>49</v>
      </c>
    </row>
    <row r="5" ht="21" customHeight="1" spans="1:6">
      <c r="A5" s="640"/>
      <c r="B5" s="377"/>
      <c r="C5" s="522"/>
      <c r="D5" s="416" t="s">
        <v>7</v>
      </c>
      <c r="E5" s="379" t="s">
        <v>8</v>
      </c>
      <c r="F5" s="642"/>
    </row>
    <row r="6" s="633" customFormat="1" ht="29.1" customHeight="1" spans="1:16339">
      <c r="A6" s="643" t="s">
        <v>10</v>
      </c>
      <c r="B6" s="644">
        <v>111212</v>
      </c>
      <c r="C6" s="645">
        <f>'1.2021年收入 '!C6</f>
        <v>111212</v>
      </c>
      <c r="D6" s="646">
        <f t="shared" ref="D6:D17" si="0">B6-G6</f>
        <v>9815</v>
      </c>
      <c r="E6" s="647">
        <f t="shared" ref="E6:E17" si="1">D6/G6*100</f>
        <v>9.67977356332041</v>
      </c>
      <c r="F6" s="648"/>
      <c r="G6" s="385">
        <v>101397</v>
      </c>
      <c r="H6" s="649"/>
      <c r="I6" s="385"/>
      <c r="J6" s="385"/>
      <c r="K6" s="385"/>
      <c r="L6" s="385"/>
      <c r="M6" s="385"/>
      <c r="N6" s="385"/>
      <c r="O6" s="385"/>
      <c r="P6" s="385"/>
      <c r="Q6" s="385"/>
      <c r="R6" s="385"/>
      <c r="S6" s="385"/>
      <c r="T6" s="385"/>
      <c r="U6" s="385"/>
      <c r="V6" s="385"/>
      <c r="W6" s="385"/>
      <c r="X6" s="385"/>
      <c r="Y6" s="385"/>
      <c r="Z6" s="385"/>
      <c r="AA6" s="385"/>
      <c r="AB6" s="385"/>
      <c r="AC6" s="385"/>
      <c r="AD6" s="385"/>
      <c r="AE6" s="385"/>
      <c r="AF6" s="385"/>
      <c r="AG6" s="385"/>
      <c r="AH6" s="385"/>
      <c r="AI6" s="385"/>
      <c r="AJ6" s="385"/>
      <c r="AK6" s="385"/>
      <c r="AL6" s="385"/>
      <c r="AM6" s="385"/>
      <c r="AN6" s="385"/>
      <c r="AO6" s="385"/>
      <c r="AP6" s="385"/>
      <c r="AQ6" s="385"/>
      <c r="AR6" s="385"/>
      <c r="AS6" s="385"/>
      <c r="AT6" s="385"/>
      <c r="AU6" s="385"/>
      <c r="AV6" s="385"/>
      <c r="AW6" s="385"/>
      <c r="AX6" s="385"/>
      <c r="AY6" s="385"/>
      <c r="AZ6" s="385"/>
      <c r="BA6" s="385"/>
      <c r="BB6" s="385"/>
      <c r="BC6" s="385"/>
      <c r="BD6" s="385"/>
      <c r="BE6" s="385"/>
      <c r="BF6" s="385"/>
      <c r="BG6" s="385"/>
      <c r="BH6" s="385"/>
      <c r="BI6" s="385"/>
      <c r="BJ6" s="385"/>
      <c r="BK6" s="385"/>
      <c r="BL6" s="385"/>
      <c r="BM6" s="385"/>
      <c r="BN6" s="385"/>
      <c r="BO6" s="385"/>
      <c r="BP6" s="385"/>
      <c r="BQ6" s="385"/>
      <c r="BR6" s="385"/>
      <c r="BS6" s="385"/>
      <c r="BT6" s="385"/>
      <c r="BU6" s="385"/>
      <c r="BV6" s="385"/>
      <c r="BW6" s="385"/>
      <c r="BX6" s="385"/>
      <c r="BY6" s="385"/>
      <c r="BZ6" s="385"/>
      <c r="CA6" s="385"/>
      <c r="CB6" s="385"/>
      <c r="CC6" s="385"/>
      <c r="CD6" s="385"/>
      <c r="CE6" s="385"/>
      <c r="CF6" s="385"/>
      <c r="CG6" s="385"/>
      <c r="CH6" s="385"/>
      <c r="CI6" s="385"/>
      <c r="CJ6" s="385"/>
      <c r="CK6" s="385"/>
      <c r="CL6" s="385"/>
      <c r="CM6" s="385"/>
      <c r="CN6" s="385"/>
      <c r="CO6" s="385"/>
      <c r="CP6" s="385"/>
      <c r="CQ6" s="385"/>
      <c r="CR6" s="385"/>
      <c r="CS6" s="385"/>
      <c r="CT6" s="385"/>
      <c r="CU6" s="385"/>
      <c r="CV6" s="385"/>
      <c r="CW6" s="385"/>
      <c r="CX6" s="385"/>
      <c r="CY6" s="385"/>
      <c r="CZ6" s="385"/>
      <c r="DA6" s="385"/>
      <c r="DB6" s="385"/>
      <c r="DC6" s="385"/>
      <c r="DD6" s="385"/>
      <c r="DE6" s="385"/>
      <c r="DF6" s="385"/>
      <c r="DG6" s="385"/>
      <c r="DH6" s="385"/>
      <c r="DI6" s="385"/>
      <c r="DJ6" s="385"/>
      <c r="DK6" s="385"/>
      <c r="DL6" s="385"/>
      <c r="DM6" s="385"/>
      <c r="DN6" s="385"/>
      <c r="DO6" s="385"/>
      <c r="DP6" s="385"/>
      <c r="DQ6" s="385"/>
      <c r="DR6" s="385"/>
      <c r="DS6" s="385"/>
      <c r="DT6" s="385"/>
      <c r="DU6" s="385"/>
      <c r="DV6" s="385"/>
      <c r="DW6" s="385"/>
      <c r="DX6" s="385"/>
      <c r="DY6" s="385"/>
      <c r="DZ6" s="385"/>
      <c r="EA6" s="385"/>
      <c r="EB6" s="385"/>
      <c r="EC6" s="385"/>
      <c r="ED6" s="385"/>
      <c r="EE6" s="385"/>
      <c r="EF6" s="385"/>
      <c r="EG6" s="385"/>
      <c r="EH6" s="385"/>
      <c r="EI6" s="385"/>
      <c r="EJ6" s="385"/>
      <c r="EK6" s="385"/>
      <c r="EL6" s="385"/>
      <c r="EM6" s="385"/>
      <c r="EN6" s="385"/>
      <c r="EO6" s="385"/>
      <c r="EP6" s="385"/>
      <c r="EQ6" s="385"/>
      <c r="ER6" s="385"/>
      <c r="ES6" s="385"/>
      <c r="ET6" s="385"/>
      <c r="EU6" s="385"/>
      <c r="EV6" s="385"/>
      <c r="EW6" s="385"/>
      <c r="EX6" s="385"/>
      <c r="EY6" s="385"/>
      <c r="EZ6" s="385"/>
      <c r="FA6" s="385"/>
      <c r="FB6" s="385"/>
      <c r="FC6" s="385"/>
      <c r="FD6" s="385"/>
      <c r="FE6" s="385"/>
      <c r="FF6" s="385"/>
      <c r="FG6" s="385"/>
      <c r="FH6" s="385"/>
      <c r="FI6" s="385"/>
      <c r="FJ6" s="385"/>
      <c r="FK6" s="385"/>
      <c r="FL6" s="385"/>
      <c r="FM6" s="385"/>
      <c r="FN6" s="385"/>
      <c r="FO6" s="385"/>
      <c r="FP6" s="385"/>
      <c r="FQ6" s="385"/>
      <c r="FR6" s="385"/>
      <c r="FS6" s="385"/>
      <c r="FT6" s="385"/>
      <c r="FU6" s="385"/>
      <c r="FV6" s="385"/>
      <c r="FW6" s="385"/>
      <c r="FX6" s="385"/>
      <c r="FY6" s="385"/>
      <c r="FZ6" s="385"/>
      <c r="GA6" s="385"/>
      <c r="GB6" s="385"/>
      <c r="GC6" s="385"/>
      <c r="GD6" s="385"/>
      <c r="GE6" s="385"/>
      <c r="GF6" s="385"/>
      <c r="GG6" s="385"/>
      <c r="GH6" s="385"/>
      <c r="GI6" s="385"/>
      <c r="GJ6" s="385"/>
      <c r="GK6" s="385"/>
      <c r="GL6" s="385"/>
      <c r="GM6" s="385"/>
      <c r="GN6" s="385"/>
      <c r="GO6" s="385"/>
      <c r="GP6" s="385"/>
      <c r="GQ6" s="385"/>
      <c r="GR6" s="385"/>
      <c r="GS6" s="385"/>
      <c r="GT6" s="385"/>
      <c r="GU6" s="385"/>
      <c r="GV6" s="385"/>
      <c r="GW6" s="385"/>
      <c r="GX6" s="385"/>
      <c r="GY6" s="385"/>
      <c r="GZ6" s="385"/>
      <c r="HA6" s="385"/>
      <c r="HB6" s="385"/>
      <c r="HC6" s="385"/>
      <c r="HD6" s="385"/>
      <c r="HE6" s="385"/>
      <c r="HF6" s="385"/>
      <c r="HG6" s="385"/>
      <c r="HH6" s="385"/>
      <c r="HI6" s="385"/>
      <c r="HJ6" s="385"/>
      <c r="HK6" s="385"/>
      <c r="HL6" s="385"/>
      <c r="HM6" s="385"/>
      <c r="HN6" s="385"/>
      <c r="HO6" s="385"/>
      <c r="HP6" s="385"/>
      <c r="HQ6" s="385"/>
      <c r="HR6" s="385"/>
      <c r="HS6" s="385"/>
      <c r="HT6" s="385"/>
      <c r="HU6" s="385"/>
      <c r="HV6" s="385"/>
      <c r="HW6" s="385"/>
      <c r="HX6" s="385"/>
      <c r="HY6" s="385"/>
      <c r="HZ6" s="385"/>
      <c r="IA6" s="385"/>
      <c r="IB6" s="385"/>
      <c r="IC6" s="385"/>
      <c r="ID6" s="385"/>
      <c r="IE6" s="385"/>
      <c r="IF6" s="385"/>
      <c r="IG6" s="385"/>
      <c r="IH6" s="385"/>
      <c r="II6" s="385"/>
      <c r="IJ6" s="385"/>
      <c r="IK6" s="385"/>
      <c r="IL6" s="385"/>
      <c r="IM6" s="385"/>
      <c r="IN6" s="385"/>
      <c r="IO6" s="385"/>
      <c r="IP6" s="385"/>
      <c r="IQ6" s="385"/>
      <c r="IR6" s="385"/>
      <c r="IS6" s="385"/>
      <c r="IT6" s="385"/>
      <c r="IU6" s="385"/>
      <c r="IV6" s="385"/>
      <c r="IW6" s="385"/>
      <c r="IX6" s="385"/>
      <c r="IY6" s="385"/>
      <c r="IZ6" s="385"/>
      <c r="JA6" s="385"/>
      <c r="JB6" s="385"/>
      <c r="JC6" s="385"/>
      <c r="JD6" s="385"/>
      <c r="JE6" s="385"/>
      <c r="JF6" s="385"/>
      <c r="JG6" s="385"/>
      <c r="JH6" s="385"/>
      <c r="JI6" s="385"/>
      <c r="JJ6" s="385"/>
      <c r="JK6" s="385"/>
      <c r="JL6" s="385"/>
      <c r="JM6" s="385"/>
      <c r="JN6" s="385"/>
      <c r="JO6" s="385"/>
      <c r="JP6" s="385"/>
      <c r="JQ6" s="385"/>
      <c r="JR6" s="385"/>
      <c r="JS6" s="385"/>
      <c r="JT6" s="385"/>
      <c r="JU6" s="385"/>
      <c r="JV6" s="385"/>
      <c r="JW6" s="385"/>
      <c r="JX6" s="385"/>
      <c r="JY6" s="385"/>
      <c r="JZ6" s="385"/>
      <c r="KA6" s="385"/>
      <c r="KB6" s="385"/>
      <c r="KC6" s="385"/>
      <c r="KD6" s="385"/>
      <c r="KE6" s="385"/>
      <c r="KF6" s="385"/>
      <c r="KG6" s="385"/>
      <c r="KH6" s="385"/>
      <c r="KI6" s="385"/>
      <c r="KJ6" s="385"/>
      <c r="KK6" s="385"/>
      <c r="KL6" s="385"/>
      <c r="KM6" s="385"/>
      <c r="KN6" s="385"/>
      <c r="KO6" s="385"/>
      <c r="KP6" s="385"/>
      <c r="KQ6" s="385"/>
      <c r="KR6" s="385"/>
      <c r="KS6" s="385"/>
      <c r="KT6" s="385"/>
      <c r="KU6" s="385"/>
      <c r="KV6" s="385"/>
      <c r="KW6" s="385"/>
      <c r="KX6" s="385"/>
      <c r="KY6" s="385"/>
      <c r="KZ6" s="385"/>
      <c r="LA6" s="385"/>
      <c r="LB6" s="385"/>
      <c r="LC6" s="385"/>
      <c r="LD6" s="385"/>
      <c r="LE6" s="385"/>
      <c r="LF6" s="385"/>
      <c r="LG6" s="385"/>
      <c r="LH6" s="385"/>
      <c r="LI6" s="385"/>
      <c r="LJ6" s="385"/>
      <c r="LK6" s="385"/>
      <c r="LL6" s="385"/>
      <c r="LM6" s="385"/>
      <c r="LN6" s="385"/>
      <c r="LO6" s="385"/>
      <c r="LP6" s="385"/>
      <c r="LQ6" s="385"/>
      <c r="LR6" s="385"/>
      <c r="LS6" s="385"/>
      <c r="LT6" s="385"/>
      <c r="LU6" s="385"/>
      <c r="LV6" s="385"/>
      <c r="LW6" s="385"/>
      <c r="LX6" s="385"/>
      <c r="LY6" s="385"/>
      <c r="LZ6" s="385"/>
      <c r="MA6" s="385"/>
      <c r="MB6" s="385"/>
      <c r="MC6" s="385"/>
      <c r="MD6" s="385"/>
      <c r="ME6" s="385"/>
      <c r="MF6" s="385"/>
      <c r="MG6" s="385"/>
      <c r="MH6" s="385"/>
      <c r="MI6" s="385"/>
      <c r="MJ6" s="385"/>
      <c r="MK6" s="385"/>
      <c r="ML6" s="385"/>
      <c r="MM6" s="385"/>
      <c r="MN6" s="385"/>
      <c r="MO6" s="385"/>
      <c r="MP6" s="385"/>
      <c r="MQ6" s="385"/>
      <c r="MR6" s="385"/>
      <c r="MS6" s="385"/>
      <c r="MT6" s="385"/>
      <c r="MU6" s="385"/>
      <c r="MV6" s="385"/>
      <c r="MW6" s="385"/>
      <c r="MX6" s="385"/>
      <c r="MY6" s="385"/>
      <c r="MZ6" s="385"/>
      <c r="NA6" s="385"/>
      <c r="NB6" s="385"/>
      <c r="NC6" s="385"/>
      <c r="ND6" s="385"/>
      <c r="NE6" s="385"/>
      <c r="NF6" s="385"/>
      <c r="NG6" s="385"/>
      <c r="NH6" s="385"/>
      <c r="NI6" s="385"/>
      <c r="NJ6" s="385"/>
      <c r="NK6" s="385"/>
      <c r="NL6" s="385"/>
      <c r="NM6" s="385"/>
      <c r="NN6" s="385"/>
      <c r="NO6" s="385"/>
      <c r="NP6" s="385"/>
      <c r="NQ6" s="385"/>
      <c r="NR6" s="385"/>
      <c r="NS6" s="385"/>
      <c r="NT6" s="385"/>
      <c r="NU6" s="385"/>
      <c r="NV6" s="385"/>
      <c r="NW6" s="385"/>
      <c r="NX6" s="385"/>
      <c r="NY6" s="385"/>
      <c r="NZ6" s="385"/>
      <c r="OA6" s="385"/>
      <c r="OB6" s="385"/>
      <c r="OC6" s="385"/>
      <c r="OD6" s="385"/>
      <c r="OE6" s="385"/>
      <c r="OF6" s="385"/>
      <c r="OG6" s="385"/>
      <c r="OH6" s="385"/>
      <c r="OI6" s="385"/>
      <c r="OJ6" s="385"/>
      <c r="OK6" s="385"/>
      <c r="OL6" s="385"/>
      <c r="OM6" s="385"/>
      <c r="ON6" s="385"/>
      <c r="OO6" s="385"/>
      <c r="OP6" s="385"/>
      <c r="OQ6" s="385"/>
      <c r="OR6" s="385"/>
      <c r="OS6" s="385"/>
      <c r="OT6" s="385"/>
      <c r="OU6" s="385"/>
      <c r="OV6" s="385"/>
      <c r="OW6" s="385"/>
      <c r="OX6" s="385"/>
      <c r="OY6" s="385"/>
      <c r="OZ6" s="385"/>
      <c r="PA6" s="385"/>
      <c r="PB6" s="385"/>
      <c r="PC6" s="385"/>
      <c r="PD6" s="385"/>
      <c r="PE6" s="385"/>
      <c r="PF6" s="385"/>
      <c r="PG6" s="385"/>
      <c r="PH6" s="385"/>
      <c r="PI6" s="385"/>
      <c r="PJ6" s="385"/>
      <c r="PK6" s="385"/>
      <c r="PL6" s="385"/>
      <c r="PM6" s="385"/>
      <c r="PN6" s="385"/>
      <c r="PO6" s="385"/>
      <c r="PP6" s="385"/>
      <c r="PQ6" s="385"/>
      <c r="PR6" s="385"/>
      <c r="PS6" s="385"/>
      <c r="PT6" s="385"/>
      <c r="PU6" s="385"/>
      <c r="PV6" s="385"/>
      <c r="PW6" s="385"/>
      <c r="PX6" s="385"/>
      <c r="PY6" s="385"/>
      <c r="PZ6" s="385"/>
      <c r="QA6" s="385"/>
      <c r="QB6" s="385"/>
      <c r="QC6" s="385"/>
      <c r="QD6" s="385"/>
      <c r="QE6" s="385"/>
      <c r="QF6" s="385"/>
      <c r="QG6" s="385"/>
      <c r="QH6" s="385"/>
      <c r="QI6" s="385"/>
      <c r="QJ6" s="385"/>
      <c r="QK6" s="385"/>
      <c r="QL6" s="385"/>
      <c r="QM6" s="385"/>
      <c r="QN6" s="385"/>
      <c r="QO6" s="385"/>
      <c r="QP6" s="385"/>
      <c r="QQ6" s="385"/>
      <c r="QR6" s="385"/>
      <c r="QS6" s="385"/>
      <c r="QT6" s="385"/>
      <c r="QU6" s="385"/>
      <c r="QV6" s="385"/>
      <c r="QW6" s="385"/>
      <c r="QX6" s="385"/>
      <c r="QY6" s="385"/>
      <c r="QZ6" s="385"/>
      <c r="RA6" s="385"/>
      <c r="RB6" s="385"/>
      <c r="RC6" s="385"/>
      <c r="RD6" s="385"/>
      <c r="RE6" s="385"/>
      <c r="RF6" s="385"/>
      <c r="RG6" s="385"/>
      <c r="RH6" s="385"/>
      <c r="RI6" s="385"/>
      <c r="RJ6" s="385"/>
      <c r="RK6" s="385"/>
      <c r="RL6" s="385"/>
      <c r="RM6" s="385"/>
      <c r="RN6" s="385"/>
      <c r="RO6" s="385"/>
      <c r="RP6" s="385"/>
      <c r="RQ6" s="385"/>
      <c r="RR6" s="385"/>
      <c r="RS6" s="385"/>
      <c r="RT6" s="385"/>
      <c r="RU6" s="385"/>
      <c r="RV6" s="385"/>
      <c r="RW6" s="385"/>
      <c r="RX6" s="385"/>
      <c r="RY6" s="385"/>
      <c r="RZ6" s="385"/>
      <c r="SA6" s="385"/>
      <c r="SB6" s="385"/>
      <c r="SC6" s="385"/>
      <c r="SD6" s="385"/>
      <c r="SE6" s="385"/>
      <c r="SF6" s="385"/>
      <c r="SG6" s="385"/>
      <c r="SH6" s="385"/>
      <c r="SI6" s="385"/>
      <c r="SJ6" s="385"/>
      <c r="SK6" s="385"/>
      <c r="SL6" s="385"/>
      <c r="SM6" s="385"/>
      <c r="SN6" s="385"/>
      <c r="SO6" s="385"/>
      <c r="SP6" s="385"/>
      <c r="SQ6" s="385"/>
      <c r="SR6" s="385"/>
      <c r="SS6" s="385"/>
      <c r="ST6" s="385"/>
      <c r="SU6" s="385"/>
      <c r="SV6" s="385"/>
      <c r="SW6" s="385"/>
      <c r="SX6" s="385"/>
      <c r="SY6" s="385"/>
      <c r="SZ6" s="385"/>
      <c r="TA6" s="385"/>
      <c r="TB6" s="385"/>
      <c r="TC6" s="385"/>
      <c r="TD6" s="385"/>
      <c r="TE6" s="385"/>
      <c r="TF6" s="385"/>
      <c r="TG6" s="385"/>
      <c r="TH6" s="385"/>
      <c r="TI6" s="385"/>
      <c r="TJ6" s="385"/>
      <c r="TK6" s="385"/>
      <c r="TL6" s="385"/>
      <c r="TM6" s="385"/>
      <c r="TN6" s="385"/>
      <c r="TO6" s="385"/>
      <c r="TP6" s="385"/>
      <c r="TQ6" s="385"/>
      <c r="TR6" s="385"/>
      <c r="TS6" s="385"/>
      <c r="TT6" s="385"/>
      <c r="TU6" s="385"/>
      <c r="TV6" s="385"/>
      <c r="TW6" s="385"/>
      <c r="TX6" s="385"/>
      <c r="TY6" s="385"/>
      <c r="TZ6" s="385"/>
      <c r="UA6" s="385"/>
      <c r="UB6" s="385"/>
      <c r="UC6" s="385"/>
      <c r="UD6" s="385"/>
      <c r="UE6" s="385"/>
      <c r="UF6" s="385"/>
      <c r="UG6" s="385"/>
      <c r="UH6" s="385"/>
      <c r="UI6" s="385"/>
      <c r="UJ6" s="385"/>
      <c r="UK6" s="385"/>
      <c r="UL6" s="385"/>
      <c r="UM6" s="385"/>
      <c r="UN6" s="385"/>
      <c r="UO6" s="385"/>
      <c r="UP6" s="385"/>
      <c r="UQ6" s="385"/>
      <c r="UR6" s="385"/>
      <c r="US6" s="385"/>
      <c r="UT6" s="385"/>
      <c r="UU6" s="385"/>
      <c r="UV6" s="385"/>
      <c r="UW6" s="385"/>
      <c r="UX6" s="385"/>
      <c r="UY6" s="385"/>
      <c r="UZ6" s="385"/>
      <c r="VA6" s="385"/>
      <c r="VB6" s="385"/>
      <c r="VC6" s="385"/>
      <c r="VD6" s="385"/>
      <c r="VE6" s="385"/>
      <c r="VF6" s="385"/>
      <c r="VG6" s="385"/>
      <c r="VH6" s="385"/>
      <c r="VI6" s="385"/>
      <c r="VJ6" s="385"/>
      <c r="VK6" s="385"/>
      <c r="VL6" s="385"/>
      <c r="VM6" s="385"/>
      <c r="VN6" s="385"/>
      <c r="VO6" s="385"/>
      <c r="VP6" s="385"/>
      <c r="VQ6" s="385"/>
      <c r="VR6" s="385"/>
      <c r="VS6" s="385"/>
      <c r="VT6" s="385"/>
      <c r="VU6" s="385"/>
      <c r="VV6" s="385"/>
      <c r="VW6" s="385"/>
      <c r="VX6" s="385"/>
      <c r="VY6" s="385"/>
      <c r="VZ6" s="385"/>
      <c r="WA6" s="385"/>
      <c r="WB6" s="385"/>
      <c r="WC6" s="385"/>
      <c r="WD6" s="385"/>
      <c r="WE6" s="385"/>
      <c r="WF6" s="385"/>
      <c r="WG6" s="385"/>
      <c r="WH6" s="385"/>
      <c r="WI6" s="385"/>
      <c r="WJ6" s="385"/>
      <c r="WK6" s="385"/>
      <c r="WL6" s="385"/>
      <c r="WM6" s="385"/>
      <c r="WN6" s="385"/>
      <c r="WO6" s="385"/>
      <c r="WP6" s="385"/>
      <c r="WQ6" s="385"/>
      <c r="WR6" s="385"/>
      <c r="WS6" s="385"/>
      <c r="WT6" s="385"/>
      <c r="WU6" s="385"/>
      <c r="WV6" s="385"/>
      <c r="WW6" s="385"/>
      <c r="WX6" s="385"/>
      <c r="WY6" s="385"/>
      <c r="WZ6" s="385"/>
      <c r="XA6" s="385"/>
      <c r="XB6" s="385"/>
      <c r="XC6" s="385"/>
      <c r="XD6" s="385"/>
      <c r="XE6" s="385"/>
      <c r="XF6" s="385"/>
      <c r="XG6" s="385"/>
      <c r="XH6" s="385"/>
      <c r="XI6" s="385"/>
      <c r="XJ6" s="385"/>
      <c r="XK6" s="385"/>
      <c r="XL6" s="385"/>
      <c r="XM6" s="385"/>
      <c r="XN6" s="385"/>
      <c r="XO6" s="385"/>
      <c r="XP6" s="385"/>
      <c r="XQ6" s="385"/>
      <c r="XR6" s="385"/>
      <c r="XS6" s="385"/>
      <c r="XT6" s="385"/>
      <c r="XU6" s="385"/>
      <c r="XV6" s="385"/>
      <c r="XW6" s="385"/>
      <c r="XX6" s="385"/>
      <c r="XY6" s="385"/>
      <c r="XZ6" s="385"/>
      <c r="YA6" s="385"/>
      <c r="YB6" s="385"/>
      <c r="YC6" s="385"/>
      <c r="YD6" s="385"/>
      <c r="YE6" s="385"/>
      <c r="YF6" s="385"/>
      <c r="YG6" s="385"/>
      <c r="YH6" s="385"/>
      <c r="YI6" s="385"/>
      <c r="YJ6" s="385"/>
      <c r="YK6" s="385"/>
      <c r="YL6" s="385"/>
      <c r="YM6" s="385"/>
      <c r="YN6" s="385"/>
      <c r="YO6" s="385"/>
      <c r="YP6" s="385"/>
      <c r="YQ6" s="385"/>
      <c r="YR6" s="385"/>
      <c r="YS6" s="385"/>
      <c r="YT6" s="385"/>
      <c r="YU6" s="385"/>
      <c r="YV6" s="385"/>
      <c r="YW6" s="385"/>
      <c r="YX6" s="385"/>
      <c r="YY6" s="385"/>
      <c r="YZ6" s="385"/>
      <c r="ZA6" s="385"/>
      <c r="ZB6" s="385"/>
      <c r="ZC6" s="385"/>
      <c r="ZD6" s="385"/>
      <c r="ZE6" s="385"/>
      <c r="ZF6" s="385"/>
      <c r="ZG6" s="385"/>
      <c r="ZH6" s="385"/>
      <c r="ZI6" s="385"/>
      <c r="ZJ6" s="385"/>
      <c r="ZK6" s="385"/>
      <c r="ZL6" s="385"/>
      <c r="ZM6" s="385"/>
      <c r="ZN6" s="385"/>
      <c r="ZO6" s="385"/>
      <c r="ZP6" s="385"/>
      <c r="ZQ6" s="385"/>
      <c r="ZR6" s="385"/>
      <c r="ZS6" s="385"/>
      <c r="ZT6" s="385"/>
      <c r="ZU6" s="385"/>
      <c r="ZV6" s="385"/>
      <c r="ZW6" s="385"/>
      <c r="ZX6" s="385"/>
      <c r="ZY6" s="385"/>
      <c r="ZZ6" s="385"/>
      <c r="AAA6" s="385"/>
      <c r="AAB6" s="385"/>
      <c r="AAC6" s="385"/>
      <c r="AAD6" s="385"/>
      <c r="AAE6" s="385"/>
      <c r="AAF6" s="385"/>
      <c r="AAG6" s="385"/>
      <c r="AAH6" s="385"/>
      <c r="AAI6" s="385"/>
      <c r="AAJ6" s="385"/>
      <c r="AAK6" s="385"/>
      <c r="AAL6" s="385"/>
      <c r="AAM6" s="385"/>
      <c r="AAN6" s="385"/>
      <c r="AAO6" s="385"/>
      <c r="AAP6" s="385"/>
      <c r="AAQ6" s="385"/>
      <c r="AAR6" s="385"/>
      <c r="AAS6" s="385"/>
      <c r="AAT6" s="385"/>
      <c r="AAU6" s="385"/>
      <c r="AAV6" s="385"/>
      <c r="AAW6" s="385"/>
      <c r="AAX6" s="385"/>
      <c r="AAY6" s="385"/>
      <c r="AAZ6" s="385"/>
      <c r="ABA6" s="385"/>
      <c r="ABB6" s="385"/>
      <c r="ABC6" s="385"/>
      <c r="ABD6" s="385"/>
      <c r="ABE6" s="385"/>
      <c r="ABF6" s="385"/>
      <c r="ABG6" s="385"/>
      <c r="ABH6" s="385"/>
      <c r="ABI6" s="385"/>
      <c r="ABJ6" s="385"/>
      <c r="ABK6" s="385"/>
      <c r="ABL6" s="385"/>
      <c r="ABM6" s="385"/>
      <c r="ABN6" s="385"/>
      <c r="ABO6" s="385"/>
      <c r="ABP6" s="385"/>
      <c r="ABQ6" s="385"/>
      <c r="ABR6" s="385"/>
      <c r="ABS6" s="385"/>
      <c r="ABT6" s="385"/>
      <c r="ABU6" s="385"/>
      <c r="ABV6" s="385"/>
      <c r="ABW6" s="385"/>
      <c r="ABX6" s="385"/>
      <c r="ABY6" s="385"/>
      <c r="ABZ6" s="385"/>
      <c r="ACA6" s="385"/>
      <c r="ACB6" s="385"/>
      <c r="ACC6" s="385"/>
      <c r="ACD6" s="385"/>
      <c r="ACE6" s="385"/>
      <c r="ACF6" s="385"/>
      <c r="ACG6" s="385"/>
      <c r="ACH6" s="385"/>
      <c r="ACI6" s="385"/>
      <c r="ACJ6" s="385"/>
      <c r="ACK6" s="385"/>
      <c r="ACL6" s="385"/>
      <c r="ACM6" s="385"/>
      <c r="ACN6" s="385"/>
      <c r="ACO6" s="385"/>
      <c r="ACP6" s="385"/>
      <c r="ACQ6" s="385"/>
      <c r="ACR6" s="385"/>
      <c r="ACS6" s="385"/>
      <c r="ACT6" s="385"/>
      <c r="ACU6" s="385"/>
      <c r="ACV6" s="385"/>
      <c r="ACW6" s="385"/>
      <c r="ACX6" s="385"/>
      <c r="ACY6" s="385"/>
      <c r="ACZ6" s="385"/>
      <c r="ADA6" s="385"/>
      <c r="ADB6" s="385"/>
      <c r="ADC6" s="385"/>
      <c r="ADD6" s="385"/>
      <c r="ADE6" s="385"/>
      <c r="ADF6" s="385"/>
      <c r="ADG6" s="385"/>
      <c r="ADH6" s="385"/>
      <c r="ADI6" s="385"/>
      <c r="ADJ6" s="385"/>
      <c r="ADK6" s="385"/>
      <c r="ADL6" s="385"/>
      <c r="ADM6" s="385"/>
      <c r="ADN6" s="385"/>
      <c r="ADO6" s="385"/>
      <c r="ADP6" s="385"/>
      <c r="ADQ6" s="385"/>
      <c r="ADR6" s="385"/>
      <c r="ADS6" s="385"/>
      <c r="ADT6" s="385"/>
      <c r="ADU6" s="385"/>
      <c r="ADV6" s="385"/>
      <c r="ADW6" s="385"/>
      <c r="ADX6" s="385"/>
      <c r="ADY6" s="385"/>
      <c r="ADZ6" s="385"/>
      <c r="AEA6" s="385"/>
      <c r="AEB6" s="385"/>
      <c r="AEC6" s="385"/>
      <c r="AED6" s="385"/>
      <c r="AEE6" s="385"/>
      <c r="AEF6" s="385"/>
      <c r="AEG6" s="385"/>
      <c r="AEH6" s="385"/>
      <c r="AEI6" s="385"/>
      <c r="AEJ6" s="385"/>
      <c r="AEK6" s="385"/>
      <c r="AEL6" s="385"/>
      <c r="AEM6" s="385"/>
      <c r="AEN6" s="385"/>
      <c r="AEO6" s="385"/>
      <c r="AEP6" s="385"/>
      <c r="AEQ6" s="385"/>
      <c r="AER6" s="385"/>
      <c r="AES6" s="385"/>
      <c r="AET6" s="385"/>
      <c r="AEU6" s="385"/>
      <c r="AEV6" s="385"/>
      <c r="AEW6" s="385"/>
      <c r="AEX6" s="385"/>
      <c r="AEY6" s="385"/>
      <c r="AEZ6" s="385"/>
      <c r="AFA6" s="385"/>
      <c r="AFB6" s="385"/>
      <c r="AFC6" s="385"/>
      <c r="AFD6" s="385"/>
      <c r="AFE6" s="385"/>
      <c r="AFF6" s="385"/>
      <c r="AFG6" s="385"/>
      <c r="AFH6" s="385"/>
      <c r="AFI6" s="385"/>
      <c r="AFJ6" s="385"/>
      <c r="AFK6" s="385"/>
      <c r="AFL6" s="385"/>
      <c r="AFM6" s="385"/>
      <c r="AFN6" s="385"/>
      <c r="AFO6" s="385"/>
      <c r="AFP6" s="385"/>
      <c r="AFQ6" s="385"/>
      <c r="AFR6" s="385"/>
      <c r="AFS6" s="385"/>
      <c r="AFT6" s="385"/>
      <c r="AFU6" s="385"/>
      <c r="AFV6" s="385"/>
      <c r="AFW6" s="385"/>
      <c r="AFX6" s="385"/>
      <c r="AFY6" s="385"/>
      <c r="AFZ6" s="385"/>
      <c r="AGA6" s="385"/>
      <c r="AGB6" s="385"/>
      <c r="AGC6" s="385"/>
      <c r="AGD6" s="385"/>
      <c r="AGE6" s="385"/>
      <c r="AGF6" s="385"/>
      <c r="AGG6" s="385"/>
      <c r="AGH6" s="385"/>
      <c r="AGI6" s="385"/>
      <c r="AGJ6" s="385"/>
      <c r="AGK6" s="385"/>
      <c r="AGL6" s="385"/>
      <c r="AGM6" s="385"/>
      <c r="AGN6" s="385"/>
      <c r="AGO6" s="385"/>
      <c r="AGP6" s="385"/>
      <c r="AGQ6" s="385"/>
      <c r="AGR6" s="385"/>
      <c r="AGS6" s="385"/>
      <c r="AGT6" s="385"/>
      <c r="AGU6" s="385"/>
      <c r="AGV6" s="385"/>
      <c r="AGW6" s="385"/>
      <c r="AGX6" s="385"/>
      <c r="AGY6" s="385"/>
      <c r="AGZ6" s="385"/>
      <c r="AHA6" s="385"/>
      <c r="AHB6" s="385"/>
      <c r="AHC6" s="385"/>
      <c r="AHD6" s="385"/>
      <c r="AHE6" s="385"/>
      <c r="AHF6" s="385"/>
      <c r="AHG6" s="385"/>
      <c r="AHH6" s="385"/>
      <c r="AHI6" s="385"/>
      <c r="AHJ6" s="385"/>
      <c r="AHK6" s="385"/>
      <c r="AHL6" s="385"/>
      <c r="AHM6" s="385"/>
      <c r="AHN6" s="385"/>
      <c r="AHO6" s="385"/>
      <c r="AHP6" s="385"/>
      <c r="AHQ6" s="385"/>
      <c r="AHR6" s="385"/>
      <c r="AHS6" s="385"/>
      <c r="AHT6" s="385"/>
      <c r="AHU6" s="385"/>
      <c r="AHV6" s="385"/>
      <c r="AHW6" s="385"/>
      <c r="AHX6" s="385"/>
      <c r="AHY6" s="385"/>
      <c r="AHZ6" s="385"/>
      <c r="AIA6" s="385"/>
      <c r="AIB6" s="385"/>
      <c r="AIC6" s="385"/>
      <c r="AID6" s="385"/>
      <c r="AIE6" s="385"/>
      <c r="AIF6" s="385"/>
      <c r="AIG6" s="385"/>
      <c r="AIH6" s="385"/>
      <c r="AII6" s="385"/>
      <c r="AIJ6" s="385"/>
      <c r="AIK6" s="385"/>
      <c r="AIL6" s="385"/>
      <c r="AIM6" s="385"/>
      <c r="AIN6" s="385"/>
      <c r="AIO6" s="385"/>
      <c r="AIP6" s="385"/>
      <c r="AIQ6" s="385"/>
      <c r="AIR6" s="385"/>
      <c r="AIS6" s="385"/>
      <c r="AIT6" s="385"/>
      <c r="AIU6" s="385"/>
      <c r="AIV6" s="385"/>
      <c r="AIW6" s="385"/>
      <c r="AIX6" s="385"/>
      <c r="AIY6" s="385"/>
      <c r="AIZ6" s="385"/>
      <c r="AJA6" s="385"/>
      <c r="AJB6" s="385"/>
      <c r="AJC6" s="385"/>
      <c r="AJD6" s="385"/>
      <c r="AJE6" s="385"/>
      <c r="AJF6" s="385"/>
      <c r="AJG6" s="385"/>
      <c r="AJH6" s="385"/>
      <c r="AJI6" s="385"/>
      <c r="AJJ6" s="385"/>
      <c r="AJK6" s="385"/>
      <c r="AJL6" s="385"/>
      <c r="AJM6" s="385"/>
      <c r="AJN6" s="385"/>
      <c r="AJO6" s="385"/>
      <c r="AJP6" s="385"/>
      <c r="AJQ6" s="385"/>
      <c r="AJR6" s="385"/>
      <c r="AJS6" s="385"/>
      <c r="AJT6" s="385"/>
      <c r="AJU6" s="385"/>
      <c r="AJV6" s="385"/>
      <c r="AJW6" s="385"/>
      <c r="AJX6" s="385"/>
      <c r="AJY6" s="385"/>
      <c r="AJZ6" s="385"/>
      <c r="AKA6" s="385"/>
      <c r="AKB6" s="385"/>
      <c r="AKC6" s="385"/>
      <c r="AKD6" s="385"/>
      <c r="AKE6" s="385"/>
      <c r="AKF6" s="385"/>
      <c r="AKG6" s="385"/>
      <c r="AKH6" s="385"/>
      <c r="AKI6" s="385"/>
      <c r="AKJ6" s="385"/>
      <c r="AKK6" s="385"/>
      <c r="AKL6" s="385"/>
      <c r="AKM6" s="385"/>
      <c r="AKN6" s="385"/>
      <c r="AKO6" s="385"/>
      <c r="AKP6" s="385"/>
      <c r="AKQ6" s="385"/>
      <c r="AKR6" s="385"/>
      <c r="AKS6" s="385"/>
      <c r="AKT6" s="385"/>
      <c r="AKU6" s="385"/>
      <c r="AKV6" s="385"/>
      <c r="AKW6" s="385"/>
      <c r="AKX6" s="385"/>
      <c r="AKY6" s="385"/>
      <c r="AKZ6" s="385"/>
      <c r="ALA6" s="385"/>
      <c r="ALB6" s="385"/>
      <c r="ALC6" s="385"/>
      <c r="ALD6" s="385"/>
      <c r="ALE6" s="385"/>
      <c r="ALF6" s="385"/>
      <c r="ALG6" s="385"/>
      <c r="ALH6" s="385"/>
      <c r="ALI6" s="385"/>
      <c r="ALJ6" s="385"/>
      <c r="ALK6" s="385"/>
      <c r="ALL6" s="385"/>
      <c r="ALM6" s="385"/>
      <c r="ALN6" s="385"/>
      <c r="ALO6" s="385"/>
      <c r="ALP6" s="385"/>
      <c r="ALQ6" s="385"/>
      <c r="ALR6" s="385"/>
      <c r="ALS6" s="385"/>
      <c r="ALT6" s="385"/>
      <c r="ALU6" s="385"/>
      <c r="ALV6" s="385"/>
      <c r="ALW6" s="385"/>
      <c r="ALX6" s="385"/>
      <c r="ALY6" s="385"/>
      <c r="ALZ6" s="385"/>
      <c r="AMA6" s="385"/>
      <c r="AMB6" s="385"/>
      <c r="AMC6" s="385"/>
      <c r="AMD6" s="385"/>
      <c r="AME6" s="385"/>
      <c r="AMF6" s="385"/>
      <c r="AMG6" s="385"/>
      <c r="AMH6" s="385"/>
      <c r="AMI6" s="385"/>
      <c r="AMJ6" s="385"/>
      <c r="AMK6" s="385"/>
      <c r="AML6" s="385"/>
      <c r="AMM6" s="385"/>
      <c r="AMN6" s="385"/>
      <c r="AMO6" s="385"/>
      <c r="AMP6" s="385"/>
      <c r="AMQ6" s="385"/>
      <c r="AMR6" s="385"/>
      <c r="AMS6" s="385"/>
      <c r="AMT6" s="385"/>
      <c r="AMU6" s="385"/>
      <c r="AMV6" s="385"/>
      <c r="AMW6" s="385"/>
      <c r="AMX6" s="385"/>
      <c r="AMY6" s="385"/>
      <c r="AMZ6" s="385"/>
      <c r="ANA6" s="385"/>
      <c r="ANB6" s="385"/>
      <c r="ANC6" s="385"/>
      <c r="AND6" s="385"/>
      <c r="ANE6" s="385"/>
      <c r="ANF6" s="385"/>
      <c r="ANG6" s="385"/>
      <c r="ANH6" s="385"/>
      <c r="ANI6" s="385"/>
      <c r="ANJ6" s="385"/>
      <c r="ANK6" s="385"/>
      <c r="ANL6" s="385"/>
      <c r="ANM6" s="385"/>
      <c r="ANN6" s="385"/>
      <c r="ANO6" s="385"/>
      <c r="ANP6" s="385"/>
      <c r="ANQ6" s="385"/>
      <c r="ANR6" s="385"/>
      <c r="ANS6" s="385"/>
      <c r="ANT6" s="385"/>
      <c r="ANU6" s="385"/>
      <c r="ANV6" s="385"/>
      <c r="ANW6" s="385"/>
      <c r="ANX6" s="385"/>
      <c r="ANY6" s="385"/>
      <c r="ANZ6" s="385"/>
      <c r="AOA6" s="385"/>
      <c r="AOB6" s="385"/>
      <c r="AOC6" s="385"/>
      <c r="AOD6" s="385"/>
      <c r="AOE6" s="385"/>
      <c r="AOF6" s="385"/>
      <c r="AOG6" s="385"/>
      <c r="AOH6" s="385"/>
      <c r="AOI6" s="385"/>
      <c r="AOJ6" s="385"/>
      <c r="AOK6" s="385"/>
      <c r="AOL6" s="385"/>
      <c r="AOM6" s="385"/>
      <c r="AON6" s="385"/>
      <c r="AOO6" s="385"/>
      <c r="AOP6" s="385"/>
      <c r="AOQ6" s="385"/>
      <c r="AOR6" s="385"/>
      <c r="AOS6" s="385"/>
      <c r="AOT6" s="385"/>
      <c r="AOU6" s="385"/>
      <c r="AOV6" s="385"/>
      <c r="AOW6" s="385"/>
      <c r="AOX6" s="385"/>
      <c r="AOY6" s="385"/>
      <c r="AOZ6" s="385"/>
      <c r="APA6" s="385"/>
      <c r="APB6" s="385"/>
      <c r="APC6" s="385"/>
      <c r="APD6" s="385"/>
      <c r="APE6" s="385"/>
      <c r="APF6" s="385"/>
      <c r="APG6" s="385"/>
      <c r="APH6" s="385"/>
      <c r="API6" s="385"/>
      <c r="APJ6" s="385"/>
      <c r="APK6" s="385"/>
      <c r="APL6" s="385"/>
      <c r="APM6" s="385"/>
      <c r="APN6" s="385"/>
      <c r="APO6" s="385"/>
      <c r="APP6" s="385"/>
      <c r="APQ6" s="385"/>
      <c r="APR6" s="385"/>
      <c r="APS6" s="385"/>
      <c r="APT6" s="385"/>
      <c r="APU6" s="385"/>
      <c r="APV6" s="385"/>
      <c r="APW6" s="385"/>
      <c r="APX6" s="385"/>
      <c r="APY6" s="385"/>
      <c r="APZ6" s="385"/>
      <c r="AQA6" s="385"/>
      <c r="AQB6" s="385"/>
      <c r="AQC6" s="385"/>
      <c r="AQD6" s="385"/>
      <c r="AQE6" s="385"/>
      <c r="AQF6" s="385"/>
      <c r="AQG6" s="385"/>
      <c r="AQH6" s="385"/>
      <c r="AQI6" s="385"/>
      <c r="AQJ6" s="385"/>
      <c r="AQK6" s="385"/>
      <c r="AQL6" s="385"/>
      <c r="AQM6" s="385"/>
      <c r="AQN6" s="385"/>
      <c r="AQO6" s="385"/>
      <c r="AQP6" s="385"/>
      <c r="AQQ6" s="385"/>
      <c r="AQR6" s="385"/>
      <c r="AQS6" s="385"/>
      <c r="AQT6" s="385"/>
      <c r="AQU6" s="385"/>
      <c r="AQV6" s="385"/>
      <c r="AQW6" s="385"/>
      <c r="AQX6" s="385"/>
      <c r="AQY6" s="385"/>
      <c r="AQZ6" s="385"/>
      <c r="ARA6" s="385"/>
      <c r="ARB6" s="385"/>
      <c r="ARC6" s="385"/>
      <c r="ARD6" s="385"/>
      <c r="ARE6" s="385"/>
      <c r="ARF6" s="385"/>
      <c r="ARG6" s="385"/>
      <c r="ARH6" s="385"/>
      <c r="ARI6" s="385"/>
      <c r="ARJ6" s="385"/>
      <c r="ARK6" s="385"/>
      <c r="ARL6" s="385"/>
      <c r="ARM6" s="385"/>
      <c r="ARN6" s="385"/>
      <c r="ARO6" s="385"/>
      <c r="ARP6" s="385"/>
      <c r="ARQ6" s="385"/>
      <c r="ARR6" s="385"/>
      <c r="ARS6" s="385"/>
      <c r="ART6" s="385"/>
      <c r="ARU6" s="385"/>
      <c r="ARV6" s="385"/>
      <c r="ARW6" s="385"/>
      <c r="ARX6" s="385"/>
      <c r="ARY6" s="385"/>
      <c r="ARZ6" s="385"/>
      <c r="ASA6" s="385"/>
      <c r="ASB6" s="385"/>
      <c r="ASC6" s="385"/>
      <c r="ASD6" s="385"/>
      <c r="ASE6" s="385"/>
      <c r="ASF6" s="385"/>
      <c r="ASG6" s="385"/>
      <c r="ASH6" s="385"/>
      <c r="ASI6" s="385"/>
      <c r="ASJ6" s="385"/>
      <c r="ASK6" s="385"/>
      <c r="ASL6" s="385"/>
      <c r="ASM6" s="385"/>
      <c r="ASN6" s="385"/>
      <c r="ASO6" s="385"/>
      <c r="ASP6" s="385"/>
      <c r="ASQ6" s="385"/>
      <c r="ASR6" s="385"/>
      <c r="ASS6" s="385"/>
      <c r="AST6" s="385"/>
      <c r="ASU6" s="385"/>
      <c r="ASV6" s="385"/>
      <c r="ASW6" s="385"/>
      <c r="ASX6" s="385"/>
      <c r="ASY6" s="385"/>
      <c r="ASZ6" s="385"/>
      <c r="ATA6" s="385"/>
      <c r="ATB6" s="385"/>
      <c r="ATC6" s="385"/>
      <c r="ATD6" s="385"/>
      <c r="ATE6" s="385"/>
      <c r="ATF6" s="385"/>
      <c r="ATG6" s="385"/>
      <c r="ATH6" s="385"/>
      <c r="ATI6" s="385"/>
      <c r="ATJ6" s="385"/>
      <c r="ATK6" s="385"/>
      <c r="ATL6" s="385"/>
      <c r="ATM6" s="385"/>
      <c r="ATN6" s="385"/>
      <c r="ATO6" s="385"/>
      <c r="ATP6" s="385"/>
      <c r="ATQ6" s="385"/>
      <c r="ATR6" s="385"/>
      <c r="ATS6" s="385"/>
      <c r="ATT6" s="385"/>
      <c r="ATU6" s="385"/>
      <c r="ATV6" s="385"/>
      <c r="ATW6" s="385"/>
      <c r="ATX6" s="385"/>
      <c r="ATY6" s="385"/>
      <c r="ATZ6" s="385"/>
      <c r="AUA6" s="385"/>
      <c r="AUB6" s="385"/>
      <c r="AUC6" s="385"/>
      <c r="AUD6" s="385"/>
      <c r="AUE6" s="385"/>
      <c r="AUF6" s="385"/>
      <c r="AUG6" s="385"/>
      <c r="AUH6" s="385"/>
      <c r="AUI6" s="385"/>
      <c r="AUJ6" s="385"/>
      <c r="AUK6" s="385"/>
      <c r="AUL6" s="385"/>
      <c r="AUM6" s="385"/>
      <c r="AUN6" s="385"/>
      <c r="AUO6" s="385"/>
      <c r="AUP6" s="385"/>
      <c r="AUQ6" s="385"/>
      <c r="AUR6" s="385"/>
      <c r="AUS6" s="385"/>
      <c r="AUT6" s="385"/>
      <c r="AUU6" s="385"/>
      <c r="AUV6" s="385"/>
      <c r="AUW6" s="385"/>
      <c r="AUX6" s="385"/>
      <c r="AUY6" s="385"/>
      <c r="AUZ6" s="385"/>
      <c r="AVA6" s="385"/>
      <c r="AVB6" s="385"/>
      <c r="AVC6" s="385"/>
      <c r="AVD6" s="385"/>
      <c r="AVE6" s="385"/>
      <c r="AVF6" s="385"/>
      <c r="AVG6" s="385"/>
      <c r="AVH6" s="385"/>
      <c r="AVI6" s="385"/>
      <c r="AVJ6" s="385"/>
      <c r="AVK6" s="385"/>
      <c r="AVL6" s="385"/>
      <c r="AVM6" s="385"/>
      <c r="AVN6" s="385"/>
      <c r="AVO6" s="385"/>
      <c r="AVP6" s="385"/>
      <c r="AVQ6" s="385"/>
      <c r="AVR6" s="385"/>
      <c r="AVS6" s="385"/>
      <c r="AVT6" s="385"/>
      <c r="AVU6" s="385"/>
      <c r="AVV6" s="385"/>
      <c r="AVW6" s="385"/>
      <c r="AVX6" s="385"/>
      <c r="AVY6" s="385"/>
      <c r="AVZ6" s="385"/>
      <c r="AWA6" s="385"/>
      <c r="AWB6" s="385"/>
      <c r="AWC6" s="385"/>
      <c r="AWD6" s="385"/>
      <c r="AWE6" s="385"/>
      <c r="AWF6" s="385"/>
      <c r="AWG6" s="385"/>
      <c r="AWH6" s="385"/>
      <c r="AWI6" s="385"/>
      <c r="AWJ6" s="385"/>
      <c r="AWK6" s="385"/>
      <c r="AWL6" s="385"/>
      <c r="AWM6" s="385"/>
      <c r="AWN6" s="385"/>
      <c r="AWO6" s="385"/>
      <c r="AWP6" s="385"/>
      <c r="AWQ6" s="385"/>
      <c r="AWR6" s="385"/>
      <c r="AWS6" s="385"/>
      <c r="AWT6" s="385"/>
      <c r="AWU6" s="385"/>
      <c r="AWV6" s="385"/>
      <c r="AWW6" s="385"/>
      <c r="AWX6" s="385"/>
      <c r="AWY6" s="385"/>
      <c r="AWZ6" s="385"/>
      <c r="AXA6" s="385"/>
      <c r="AXB6" s="385"/>
      <c r="AXC6" s="385"/>
      <c r="AXD6" s="385"/>
      <c r="AXE6" s="385"/>
      <c r="AXF6" s="385"/>
      <c r="AXG6" s="385"/>
      <c r="AXH6" s="385"/>
      <c r="AXI6" s="385"/>
      <c r="AXJ6" s="385"/>
      <c r="AXK6" s="385"/>
      <c r="AXL6" s="385"/>
      <c r="AXM6" s="385"/>
      <c r="AXN6" s="385"/>
      <c r="AXO6" s="385"/>
      <c r="AXP6" s="385"/>
      <c r="AXQ6" s="385"/>
      <c r="AXR6" s="385"/>
      <c r="AXS6" s="385"/>
      <c r="AXT6" s="385"/>
      <c r="AXU6" s="385"/>
      <c r="AXV6" s="385"/>
      <c r="AXW6" s="385"/>
      <c r="AXX6" s="385"/>
      <c r="AXY6" s="385"/>
      <c r="AXZ6" s="385"/>
      <c r="AYA6" s="385"/>
      <c r="AYB6" s="385"/>
      <c r="AYC6" s="385"/>
      <c r="AYD6" s="385"/>
      <c r="AYE6" s="385"/>
      <c r="AYF6" s="385"/>
      <c r="AYG6" s="385"/>
      <c r="AYH6" s="385"/>
      <c r="AYI6" s="385"/>
      <c r="AYJ6" s="385"/>
      <c r="AYK6" s="385"/>
      <c r="AYL6" s="385"/>
      <c r="AYM6" s="385"/>
      <c r="AYN6" s="385"/>
      <c r="AYO6" s="385"/>
      <c r="AYP6" s="385"/>
      <c r="AYQ6" s="385"/>
      <c r="AYR6" s="385"/>
      <c r="AYS6" s="385"/>
      <c r="AYT6" s="385"/>
      <c r="AYU6" s="385"/>
      <c r="AYV6" s="385"/>
      <c r="AYW6" s="385"/>
      <c r="AYX6" s="385"/>
      <c r="AYY6" s="385"/>
      <c r="AYZ6" s="385"/>
      <c r="AZA6" s="385"/>
      <c r="AZB6" s="385"/>
      <c r="AZC6" s="385"/>
      <c r="AZD6" s="385"/>
      <c r="AZE6" s="385"/>
      <c r="AZF6" s="385"/>
      <c r="AZG6" s="385"/>
      <c r="AZH6" s="385"/>
      <c r="AZI6" s="385"/>
      <c r="AZJ6" s="385"/>
      <c r="AZK6" s="385"/>
      <c r="AZL6" s="385"/>
      <c r="AZM6" s="385"/>
      <c r="AZN6" s="385"/>
      <c r="AZO6" s="385"/>
      <c r="AZP6" s="385"/>
      <c r="AZQ6" s="385"/>
      <c r="AZR6" s="385"/>
      <c r="AZS6" s="385"/>
      <c r="AZT6" s="385"/>
      <c r="AZU6" s="385"/>
      <c r="AZV6" s="385"/>
      <c r="AZW6" s="385"/>
      <c r="AZX6" s="385"/>
      <c r="AZY6" s="385"/>
      <c r="AZZ6" s="385"/>
      <c r="BAA6" s="385"/>
      <c r="BAB6" s="385"/>
      <c r="BAC6" s="385"/>
      <c r="BAD6" s="385"/>
      <c r="BAE6" s="385"/>
      <c r="BAF6" s="385"/>
      <c r="BAG6" s="385"/>
      <c r="BAH6" s="385"/>
      <c r="BAI6" s="385"/>
      <c r="BAJ6" s="385"/>
      <c r="BAK6" s="385"/>
      <c r="BAL6" s="385"/>
      <c r="BAM6" s="385"/>
      <c r="BAN6" s="385"/>
      <c r="BAO6" s="385"/>
      <c r="BAP6" s="385"/>
      <c r="BAQ6" s="385"/>
      <c r="BAR6" s="385"/>
      <c r="BAS6" s="385"/>
      <c r="BAT6" s="385"/>
      <c r="BAU6" s="385"/>
      <c r="BAV6" s="385"/>
      <c r="BAW6" s="385"/>
      <c r="BAX6" s="385"/>
      <c r="BAY6" s="385"/>
      <c r="BAZ6" s="385"/>
      <c r="BBA6" s="385"/>
      <c r="BBB6" s="385"/>
      <c r="BBC6" s="385"/>
      <c r="BBD6" s="385"/>
      <c r="BBE6" s="385"/>
      <c r="BBF6" s="385"/>
      <c r="BBG6" s="385"/>
      <c r="BBH6" s="385"/>
      <c r="BBI6" s="385"/>
      <c r="BBJ6" s="385"/>
      <c r="BBK6" s="385"/>
      <c r="BBL6" s="385"/>
      <c r="BBM6" s="385"/>
      <c r="BBN6" s="385"/>
      <c r="BBO6" s="385"/>
      <c r="BBP6" s="385"/>
      <c r="BBQ6" s="385"/>
      <c r="BBR6" s="385"/>
      <c r="BBS6" s="385"/>
      <c r="BBT6" s="385"/>
      <c r="BBU6" s="385"/>
      <c r="BBV6" s="385"/>
      <c r="BBW6" s="385"/>
      <c r="BBX6" s="385"/>
      <c r="BBY6" s="385"/>
      <c r="BBZ6" s="385"/>
      <c r="BCA6" s="385"/>
      <c r="BCB6" s="385"/>
      <c r="BCC6" s="385"/>
      <c r="BCD6" s="385"/>
      <c r="BCE6" s="385"/>
      <c r="BCF6" s="385"/>
      <c r="BCG6" s="385"/>
      <c r="BCH6" s="385"/>
      <c r="BCI6" s="385"/>
      <c r="BCJ6" s="385"/>
      <c r="BCK6" s="385"/>
      <c r="BCL6" s="385"/>
      <c r="BCM6" s="385"/>
      <c r="BCN6" s="385"/>
      <c r="BCO6" s="385"/>
      <c r="BCP6" s="385"/>
      <c r="BCQ6" s="385"/>
      <c r="BCR6" s="385"/>
      <c r="BCS6" s="385"/>
      <c r="BCT6" s="385"/>
      <c r="BCU6" s="385"/>
      <c r="BCV6" s="385"/>
      <c r="BCW6" s="385"/>
      <c r="BCX6" s="385"/>
      <c r="BCY6" s="385"/>
      <c r="BCZ6" s="385"/>
      <c r="BDA6" s="385"/>
      <c r="BDB6" s="385"/>
      <c r="BDC6" s="385"/>
      <c r="BDD6" s="385"/>
      <c r="BDE6" s="385"/>
      <c r="BDF6" s="385"/>
      <c r="BDG6" s="385"/>
      <c r="BDH6" s="385"/>
      <c r="BDI6" s="385"/>
      <c r="BDJ6" s="385"/>
      <c r="BDK6" s="385"/>
      <c r="BDL6" s="385"/>
      <c r="BDM6" s="385"/>
      <c r="BDN6" s="385"/>
      <c r="BDO6" s="385"/>
      <c r="BDP6" s="385"/>
      <c r="BDQ6" s="385"/>
      <c r="BDR6" s="385"/>
      <c r="BDS6" s="385"/>
      <c r="BDT6" s="385"/>
      <c r="BDU6" s="385"/>
      <c r="BDV6" s="385"/>
      <c r="BDW6" s="385"/>
      <c r="BDX6" s="385"/>
      <c r="BDY6" s="385"/>
      <c r="BDZ6" s="385"/>
      <c r="BEA6" s="385"/>
      <c r="BEB6" s="385"/>
      <c r="BEC6" s="385"/>
      <c r="BED6" s="385"/>
      <c r="BEE6" s="385"/>
      <c r="BEF6" s="385"/>
      <c r="BEG6" s="385"/>
      <c r="BEH6" s="385"/>
      <c r="BEI6" s="385"/>
      <c r="BEJ6" s="385"/>
      <c r="BEK6" s="385"/>
      <c r="BEL6" s="385"/>
      <c r="BEM6" s="385"/>
      <c r="BEN6" s="385"/>
      <c r="BEO6" s="385"/>
      <c r="BEP6" s="385"/>
      <c r="BEQ6" s="385"/>
      <c r="BER6" s="385"/>
      <c r="BES6" s="385"/>
      <c r="BET6" s="385"/>
      <c r="BEU6" s="385"/>
      <c r="BEV6" s="385"/>
      <c r="BEW6" s="385"/>
      <c r="BEX6" s="385"/>
      <c r="BEY6" s="385"/>
      <c r="BEZ6" s="385"/>
      <c r="BFA6" s="385"/>
      <c r="BFB6" s="385"/>
      <c r="BFC6" s="385"/>
      <c r="BFD6" s="385"/>
      <c r="BFE6" s="385"/>
      <c r="BFF6" s="385"/>
      <c r="BFG6" s="385"/>
      <c r="BFH6" s="385"/>
      <c r="BFI6" s="385"/>
      <c r="BFJ6" s="385"/>
      <c r="BFK6" s="385"/>
      <c r="BFL6" s="385"/>
      <c r="BFM6" s="385"/>
      <c r="BFN6" s="385"/>
      <c r="BFO6" s="385"/>
      <c r="BFP6" s="385"/>
      <c r="BFQ6" s="385"/>
      <c r="BFR6" s="385"/>
      <c r="BFS6" s="385"/>
      <c r="BFT6" s="385"/>
      <c r="BFU6" s="385"/>
      <c r="BFV6" s="385"/>
      <c r="BFW6" s="385"/>
      <c r="BFX6" s="385"/>
      <c r="BFY6" s="385"/>
      <c r="BFZ6" s="385"/>
      <c r="BGA6" s="385"/>
      <c r="BGB6" s="385"/>
      <c r="BGC6" s="385"/>
      <c r="BGD6" s="385"/>
      <c r="BGE6" s="385"/>
      <c r="BGF6" s="385"/>
      <c r="BGG6" s="385"/>
      <c r="BGH6" s="385"/>
      <c r="BGI6" s="385"/>
      <c r="BGJ6" s="385"/>
      <c r="BGK6" s="385"/>
      <c r="BGL6" s="385"/>
      <c r="BGM6" s="385"/>
      <c r="BGN6" s="385"/>
      <c r="BGO6" s="385"/>
      <c r="BGP6" s="385"/>
      <c r="BGQ6" s="385"/>
      <c r="BGR6" s="385"/>
      <c r="BGS6" s="385"/>
      <c r="BGT6" s="385"/>
      <c r="BGU6" s="385"/>
      <c r="BGV6" s="385"/>
      <c r="BGW6" s="385"/>
      <c r="BGX6" s="385"/>
      <c r="BGY6" s="385"/>
      <c r="BGZ6" s="385"/>
      <c r="BHA6" s="385"/>
      <c r="BHB6" s="385"/>
      <c r="BHC6" s="385"/>
      <c r="BHD6" s="385"/>
      <c r="BHE6" s="385"/>
      <c r="BHF6" s="385"/>
      <c r="BHG6" s="385"/>
      <c r="BHH6" s="385"/>
      <c r="BHI6" s="385"/>
      <c r="BHJ6" s="385"/>
      <c r="BHK6" s="385"/>
      <c r="BHL6" s="385"/>
      <c r="BHM6" s="385"/>
      <c r="BHN6" s="385"/>
      <c r="BHO6" s="385"/>
      <c r="BHP6" s="385"/>
      <c r="BHQ6" s="385"/>
      <c r="BHR6" s="385"/>
      <c r="BHS6" s="385"/>
      <c r="BHT6" s="385"/>
      <c r="BHU6" s="385"/>
      <c r="BHV6" s="385"/>
      <c r="BHW6" s="385"/>
      <c r="BHX6" s="385"/>
      <c r="BHY6" s="385"/>
      <c r="BHZ6" s="385"/>
      <c r="BIA6" s="385"/>
      <c r="BIB6" s="385"/>
      <c r="BIC6" s="385"/>
      <c r="BID6" s="385"/>
      <c r="BIE6" s="385"/>
      <c r="BIF6" s="385"/>
      <c r="BIG6" s="385"/>
      <c r="BIH6" s="385"/>
      <c r="BII6" s="385"/>
      <c r="BIJ6" s="385"/>
      <c r="BIK6" s="385"/>
      <c r="BIL6" s="385"/>
      <c r="BIM6" s="385"/>
      <c r="BIN6" s="385"/>
      <c r="BIO6" s="385"/>
      <c r="BIP6" s="385"/>
      <c r="BIQ6" s="385"/>
      <c r="BIR6" s="385"/>
      <c r="BIS6" s="385"/>
      <c r="BIT6" s="385"/>
      <c r="BIU6" s="385"/>
      <c r="BIV6" s="385"/>
      <c r="BIW6" s="385"/>
      <c r="BIX6" s="385"/>
      <c r="BIY6" s="385"/>
      <c r="BIZ6" s="385"/>
      <c r="BJA6" s="385"/>
      <c r="BJB6" s="385"/>
      <c r="BJC6" s="385"/>
      <c r="BJD6" s="385"/>
      <c r="BJE6" s="385"/>
      <c r="BJF6" s="385"/>
      <c r="BJG6" s="385"/>
      <c r="BJH6" s="385"/>
      <c r="BJI6" s="385"/>
      <c r="BJJ6" s="385"/>
      <c r="BJK6" s="385"/>
      <c r="BJL6" s="385"/>
      <c r="BJM6" s="385"/>
      <c r="BJN6" s="385"/>
      <c r="BJO6" s="385"/>
      <c r="BJP6" s="385"/>
      <c r="BJQ6" s="385"/>
      <c r="BJR6" s="385"/>
      <c r="BJS6" s="385"/>
      <c r="BJT6" s="385"/>
      <c r="BJU6" s="385"/>
      <c r="BJV6" s="385"/>
      <c r="BJW6" s="385"/>
      <c r="BJX6" s="385"/>
      <c r="BJY6" s="385"/>
      <c r="BJZ6" s="385"/>
      <c r="BKA6" s="385"/>
      <c r="BKB6" s="385"/>
      <c r="BKC6" s="385"/>
      <c r="BKD6" s="385"/>
      <c r="BKE6" s="385"/>
      <c r="BKF6" s="385"/>
      <c r="BKG6" s="385"/>
      <c r="BKH6" s="385"/>
      <c r="BKI6" s="385"/>
      <c r="BKJ6" s="385"/>
      <c r="BKK6" s="385"/>
      <c r="BKL6" s="385"/>
      <c r="BKM6" s="385"/>
      <c r="BKN6" s="385"/>
      <c r="BKO6" s="385"/>
      <c r="BKP6" s="385"/>
      <c r="BKQ6" s="385"/>
      <c r="BKR6" s="385"/>
      <c r="BKS6" s="385"/>
      <c r="BKT6" s="385"/>
      <c r="BKU6" s="385"/>
      <c r="BKV6" s="385"/>
      <c r="BKW6" s="385"/>
      <c r="BKX6" s="385"/>
      <c r="BKY6" s="385"/>
      <c r="BKZ6" s="385"/>
      <c r="BLA6" s="385"/>
      <c r="BLB6" s="385"/>
      <c r="BLC6" s="385"/>
      <c r="BLD6" s="385"/>
      <c r="BLE6" s="385"/>
      <c r="BLF6" s="385"/>
      <c r="BLG6" s="385"/>
      <c r="BLH6" s="385"/>
      <c r="BLI6" s="385"/>
      <c r="BLJ6" s="385"/>
      <c r="BLK6" s="385"/>
      <c r="BLL6" s="385"/>
      <c r="BLM6" s="385"/>
      <c r="BLN6" s="385"/>
      <c r="BLO6" s="385"/>
      <c r="BLP6" s="385"/>
      <c r="BLQ6" s="385"/>
      <c r="BLR6" s="385"/>
      <c r="BLS6" s="385"/>
      <c r="BLT6" s="385"/>
      <c r="BLU6" s="385"/>
      <c r="BLV6" s="385"/>
      <c r="BLW6" s="385"/>
      <c r="BLX6" s="385"/>
      <c r="BLY6" s="385"/>
      <c r="BLZ6" s="385"/>
      <c r="BMA6" s="385"/>
      <c r="BMB6" s="385"/>
      <c r="BMC6" s="385"/>
      <c r="BMD6" s="385"/>
      <c r="BME6" s="385"/>
      <c r="BMF6" s="385"/>
      <c r="BMG6" s="385"/>
      <c r="BMH6" s="385"/>
      <c r="BMI6" s="385"/>
      <c r="BMJ6" s="385"/>
      <c r="BMK6" s="385"/>
      <c r="BML6" s="385"/>
      <c r="BMM6" s="385"/>
      <c r="BMN6" s="385"/>
      <c r="BMO6" s="385"/>
      <c r="BMP6" s="385"/>
      <c r="BMQ6" s="385"/>
      <c r="BMR6" s="385"/>
      <c r="BMS6" s="385"/>
      <c r="BMT6" s="385"/>
      <c r="BMU6" s="385"/>
      <c r="BMV6" s="385"/>
      <c r="BMW6" s="385"/>
      <c r="BMX6" s="385"/>
      <c r="BMY6" s="385"/>
      <c r="BMZ6" s="385"/>
      <c r="BNA6" s="385"/>
      <c r="BNB6" s="385"/>
      <c r="BNC6" s="385"/>
      <c r="BND6" s="385"/>
      <c r="BNE6" s="385"/>
      <c r="BNF6" s="385"/>
      <c r="BNG6" s="385"/>
      <c r="BNH6" s="385"/>
      <c r="BNI6" s="385"/>
      <c r="BNJ6" s="385"/>
      <c r="BNK6" s="385"/>
      <c r="BNL6" s="385"/>
      <c r="BNM6" s="385"/>
      <c r="BNN6" s="385"/>
      <c r="BNO6" s="385"/>
      <c r="BNP6" s="385"/>
      <c r="BNQ6" s="385"/>
      <c r="BNR6" s="385"/>
      <c r="BNS6" s="385"/>
      <c r="BNT6" s="385"/>
      <c r="BNU6" s="385"/>
      <c r="BNV6" s="385"/>
      <c r="BNW6" s="385"/>
      <c r="BNX6" s="385"/>
      <c r="BNY6" s="385"/>
      <c r="BNZ6" s="385"/>
      <c r="BOA6" s="385"/>
      <c r="BOB6" s="385"/>
      <c r="BOC6" s="385"/>
      <c r="BOD6" s="385"/>
      <c r="BOE6" s="385"/>
      <c r="BOF6" s="385"/>
      <c r="BOG6" s="385"/>
      <c r="BOH6" s="385"/>
      <c r="BOI6" s="385"/>
      <c r="BOJ6" s="385"/>
      <c r="BOK6" s="385"/>
      <c r="BOL6" s="385"/>
      <c r="BOM6" s="385"/>
      <c r="BON6" s="385"/>
      <c r="BOO6" s="385"/>
      <c r="BOP6" s="385"/>
      <c r="BOQ6" s="385"/>
      <c r="BOR6" s="385"/>
      <c r="BOS6" s="385"/>
      <c r="BOT6" s="385"/>
      <c r="BOU6" s="385"/>
      <c r="BOV6" s="385"/>
      <c r="BOW6" s="385"/>
      <c r="BOX6" s="385"/>
      <c r="BOY6" s="385"/>
      <c r="BOZ6" s="385"/>
      <c r="BPA6" s="385"/>
      <c r="BPB6" s="385"/>
      <c r="BPC6" s="385"/>
      <c r="BPD6" s="385"/>
      <c r="BPE6" s="385"/>
      <c r="BPF6" s="385"/>
      <c r="BPG6" s="385"/>
      <c r="BPH6" s="385"/>
      <c r="BPI6" s="385"/>
      <c r="BPJ6" s="385"/>
      <c r="BPK6" s="385"/>
      <c r="BPL6" s="385"/>
      <c r="BPM6" s="385"/>
      <c r="BPN6" s="385"/>
      <c r="BPO6" s="385"/>
      <c r="BPP6" s="385"/>
      <c r="BPQ6" s="385"/>
      <c r="BPR6" s="385"/>
      <c r="BPS6" s="385"/>
      <c r="BPT6" s="385"/>
      <c r="BPU6" s="385"/>
      <c r="BPV6" s="385"/>
      <c r="BPW6" s="385"/>
      <c r="BPX6" s="385"/>
      <c r="BPY6" s="385"/>
      <c r="BPZ6" s="385"/>
      <c r="BQA6" s="385"/>
      <c r="BQB6" s="385"/>
      <c r="BQC6" s="385"/>
      <c r="BQD6" s="385"/>
      <c r="BQE6" s="385"/>
      <c r="BQF6" s="385"/>
      <c r="BQG6" s="385"/>
      <c r="BQH6" s="385"/>
      <c r="BQI6" s="385"/>
      <c r="BQJ6" s="385"/>
      <c r="BQK6" s="385"/>
      <c r="BQL6" s="385"/>
      <c r="BQM6" s="385"/>
      <c r="BQN6" s="385"/>
      <c r="BQO6" s="385"/>
      <c r="BQP6" s="385"/>
      <c r="BQQ6" s="385"/>
      <c r="BQR6" s="385"/>
      <c r="BQS6" s="385"/>
      <c r="BQT6" s="385"/>
      <c r="BQU6" s="385"/>
      <c r="BQV6" s="385"/>
      <c r="BQW6" s="385"/>
      <c r="BQX6" s="385"/>
      <c r="BQY6" s="385"/>
      <c r="BQZ6" s="385"/>
      <c r="BRA6" s="385"/>
      <c r="BRB6" s="385"/>
      <c r="BRC6" s="385"/>
      <c r="BRD6" s="385"/>
      <c r="BRE6" s="385"/>
      <c r="BRF6" s="385"/>
      <c r="BRG6" s="385"/>
      <c r="BRH6" s="385"/>
      <c r="BRI6" s="385"/>
      <c r="BRJ6" s="385"/>
      <c r="BRK6" s="385"/>
      <c r="BRL6" s="385"/>
      <c r="BRM6" s="385"/>
      <c r="BRN6" s="385"/>
      <c r="BRO6" s="385"/>
      <c r="BRP6" s="385"/>
      <c r="BRQ6" s="385"/>
      <c r="BRR6" s="385"/>
      <c r="BRS6" s="385"/>
      <c r="BRT6" s="385"/>
      <c r="BRU6" s="385"/>
      <c r="BRV6" s="385"/>
      <c r="BRW6" s="385"/>
      <c r="BRX6" s="385"/>
      <c r="BRY6" s="385"/>
      <c r="BRZ6" s="385"/>
      <c r="BSA6" s="385"/>
      <c r="BSB6" s="385"/>
      <c r="BSC6" s="385"/>
      <c r="BSD6" s="385"/>
      <c r="BSE6" s="385"/>
      <c r="BSF6" s="385"/>
      <c r="BSG6" s="385"/>
      <c r="BSH6" s="385"/>
      <c r="BSI6" s="385"/>
      <c r="BSJ6" s="385"/>
      <c r="BSK6" s="385"/>
      <c r="BSL6" s="385"/>
      <c r="BSM6" s="385"/>
      <c r="BSN6" s="385"/>
      <c r="BSO6" s="385"/>
      <c r="BSP6" s="385"/>
      <c r="BSQ6" s="385"/>
      <c r="BSR6" s="385"/>
      <c r="BSS6" s="385"/>
      <c r="BST6" s="385"/>
      <c r="BSU6" s="385"/>
      <c r="BSV6" s="385"/>
      <c r="BSW6" s="385"/>
      <c r="BSX6" s="385"/>
      <c r="BSY6" s="385"/>
      <c r="BSZ6" s="385"/>
      <c r="BTA6" s="385"/>
      <c r="BTB6" s="385"/>
      <c r="BTC6" s="385"/>
      <c r="BTD6" s="385"/>
      <c r="BTE6" s="385"/>
      <c r="BTF6" s="385"/>
      <c r="BTG6" s="385"/>
      <c r="BTH6" s="385"/>
      <c r="BTI6" s="385"/>
      <c r="BTJ6" s="385"/>
      <c r="BTK6" s="385"/>
      <c r="BTL6" s="385"/>
      <c r="BTM6" s="385"/>
      <c r="BTN6" s="385"/>
      <c r="BTO6" s="385"/>
      <c r="BTP6" s="385"/>
      <c r="BTQ6" s="385"/>
      <c r="BTR6" s="385"/>
      <c r="BTS6" s="385"/>
      <c r="BTT6" s="385"/>
      <c r="BTU6" s="385"/>
      <c r="BTV6" s="385"/>
      <c r="BTW6" s="385"/>
      <c r="BTX6" s="385"/>
      <c r="BTY6" s="385"/>
      <c r="BTZ6" s="385"/>
      <c r="BUA6" s="385"/>
      <c r="BUB6" s="385"/>
      <c r="BUC6" s="385"/>
      <c r="BUD6" s="385"/>
      <c r="BUE6" s="385"/>
      <c r="BUF6" s="385"/>
      <c r="BUG6" s="385"/>
      <c r="BUH6" s="385"/>
      <c r="BUI6" s="385"/>
      <c r="BUJ6" s="385"/>
      <c r="BUK6" s="385"/>
      <c r="BUL6" s="385"/>
      <c r="BUM6" s="385"/>
      <c r="BUN6" s="385"/>
      <c r="BUO6" s="385"/>
      <c r="BUP6" s="385"/>
      <c r="BUQ6" s="385"/>
      <c r="BUR6" s="385"/>
      <c r="BUS6" s="385"/>
      <c r="BUT6" s="385"/>
      <c r="BUU6" s="385"/>
      <c r="BUV6" s="385"/>
      <c r="BUW6" s="385"/>
      <c r="BUX6" s="385"/>
      <c r="BUY6" s="385"/>
      <c r="BUZ6" s="385"/>
      <c r="BVA6" s="385"/>
      <c r="BVB6" s="385"/>
      <c r="BVC6" s="385"/>
      <c r="BVD6" s="385"/>
      <c r="BVE6" s="385"/>
      <c r="BVF6" s="385"/>
      <c r="BVG6" s="385"/>
      <c r="BVH6" s="385"/>
      <c r="BVI6" s="385"/>
      <c r="BVJ6" s="385"/>
      <c r="BVK6" s="385"/>
      <c r="BVL6" s="385"/>
      <c r="BVM6" s="385"/>
      <c r="BVN6" s="385"/>
      <c r="BVO6" s="385"/>
      <c r="BVP6" s="385"/>
      <c r="BVQ6" s="385"/>
      <c r="BVR6" s="385"/>
      <c r="BVS6" s="385"/>
      <c r="BVT6" s="385"/>
      <c r="BVU6" s="385"/>
      <c r="BVV6" s="385"/>
      <c r="BVW6" s="385"/>
      <c r="BVX6" s="385"/>
      <c r="BVY6" s="385"/>
      <c r="BVZ6" s="385"/>
      <c r="BWA6" s="385"/>
      <c r="BWB6" s="385"/>
      <c r="BWC6" s="385"/>
      <c r="BWD6" s="385"/>
      <c r="BWE6" s="385"/>
      <c r="BWF6" s="385"/>
      <c r="BWG6" s="385"/>
      <c r="BWH6" s="385"/>
      <c r="BWI6" s="385"/>
      <c r="BWJ6" s="385"/>
      <c r="BWK6" s="385"/>
      <c r="BWL6" s="385"/>
      <c r="BWM6" s="385"/>
      <c r="BWN6" s="385"/>
      <c r="BWO6" s="385"/>
      <c r="BWP6" s="385"/>
      <c r="BWQ6" s="385"/>
      <c r="BWR6" s="385"/>
      <c r="BWS6" s="385"/>
      <c r="BWT6" s="385"/>
      <c r="BWU6" s="385"/>
      <c r="BWV6" s="385"/>
      <c r="BWW6" s="385"/>
      <c r="BWX6" s="385"/>
      <c r="BWY6" s="385"/>
      <c r="BWZ6" s="385"/>
      <c r="BXA6" s="385"/>
      <c r="BXB6" s="385"/>
      <c r="BXC6" s="385"/>
      <c r="BXD6" s="385"/>
      <c r="BXE6" s="385"/>
      <c r="BXF6" s="385"/>
      <c r="BXG6" s="385"/>
      <c r="BXH6" s="385"/>
      <c r="BXI6" s="385"/>
      <c r="BXJ6" s="385"/>
      <c r="BXK6" s="385"/>
      <c r="BXL6" s="385"/>
      <c r="BXM6" s="385"/>
      <c r="BXN6" s="385"/>
      <c r="BXO6" s="385"/>
      <c r="BXP6" s="385"/>
      <c r="BXQ6" s="385"/>
      <c r="BXR6" s="385"/>
      <c r="BXS6" s="385"/>
      <c r="BXT6" s="385"/>
      <c r="BXU6" s="385"/>
      <c r="BXV6" s="385"/>
      <c r="BXW6" s="385"/>
      <c r="BXX6" s="385"/>
      <c r="BXY6" s="385"/>
      <c r="BXZ6" s="385"/>
      <c r="BYA6" s="385"/>
      <c r="BYB6" s="385"/>
      <c r="BYC6" s="385"/>
      <c r="BYD6" s="385"/>
      <c r="BYE6" s="385"/>
      <c r="BYF6" s="385"/>
      <c r="BYG6" s="385"/>
      <c r="BYH6" s="385"/>
      <c r="BYI6" s="385"/>
      <c r="BYJ6" s="385"/>
      <c r="BYK6" s="385"/>
      <c r="BYL6" s="385"/>
      <c r="BYM6" s="385"/>
      <c r="BYN6" s="385"/>
      <c r="BYO6" s="385"/>
      <c r="BYP6" s="385"/>
      <c r="BYQ6" s="385"/>
      <c r="BYR6" s="385"/>
      <c r="BYS6" s="385"/>
      <c r="BYT6" s="385"/>
      <c r="BYU6" s="385"/>
      <c r="BYV6" s="385"/>
      <c r="BYW6" s="385"/>
      <c r="BYX6" s="385"/>
      <c r="BYY6" s="385"/>
      <c r="BYZ6" s="385"/>
      <c r="BZA6" s="385"/>
      <c r="BZB6" s="385"/>
      <c r="BZC6" s="385"/>
      <c r="BZD6" s="385"/>
      <c r="BZE6" s="385"/>
      <c r="BZF6" s="385"/>
      <c r="BZG6" s="385"/>
      <c r="BZH6" s="385"/>
      <c r="BZI6" s="385"/>
      <c r="BZJ6" s="385"/>
      <c r="BZK6" s="385"/>
      <c r="BZL6" s="385"/>
      <c r="BZM6" s="385"/>
      <c r="BZN6" s="385"/>
      <c r="BZO6" s="385"/>
      <c r="BZP6" s="385"/>
      <c r="BZQ6" s="385"/>
      <c r="BZR6" s="385"/>
      <c r="BZS6" s="385"/>
      <c r="BZT6" s="385"/>
      <c r="BZU6" s="385"/>
      <c r="BZV6" s="385"/>
      <c r="BZW6" s="385"/>
      <c r="BZX6" s="385"/>
      <c r="BZY6" s="385"/>
      <c r="BZZ6" s="385"/>
      <c r="CAA6" s="385"/>
      <c r="CAB6" s="385"/>
      <c r="CAC6" s="385"/>
      <c r="CAD6" s="385"/>
      <c r="CAE6" s="385"/>
      <c r="CAF6" s="385"/>
      <c r="CAG6" s="385"/>
      <c r="CAH6" s="385"/>
      <c r="CAI6" s="385"/>
      <c r="CAJ6" s="385"/>
      <c r="CAK6" s="385"/>
      <c r="CAL6" s="385"/>
      <c r="CAM6" s="385"/>
      <c r="CAN6" s="385"/>
      <c r="CAO6" s="385"/>
      <c r="CAP6" s="385"/>
      <c r="CAQ6" s="385"/>
      <c r="CAR6" s="385"/>
      <c r="CAS6" s="385"/>
      <c r="CAT6" s="385"/>
      <c r="CAU6" s="385"/>
      <c r="CAV6" s="385"/>
      <c r="CAW6" s="385"/>
      <c r="CAX6" s="385"/>
      <c r="CAY6" s="385"/>
      <c r="CAZ6" s="385"/>
      <c r="CBA6" s="385"/>
      <c r="CBB6" s="385"/>
      <c r="CBC6" s="385"/>
      <c r="CBD6" s="385"/>
      <c r="CBE6" s="385"/>
      <c r="CBF6" s="385"/>
      <c r="CBG6" s="385"/>
      <c r="CBH6" s="385"/>
      <c r="CBI6" s="385"/>
      <c r="CBJ6" s="385"/>
      <c r="CBK6" s="385"/>
      <c r="CBL6" s="385"/>
      <c r="CBM6" s="385"/>
      <c r="CBN6" s="385"/>
      <c r="CBO6" s="385"/>
      <c r="CBP6" s="385"/>
      <c r="CBQ6" s="385"/>
      <c r="CBR6" s="385"/>
      <c r="CBS6" s="385"/>
      <c r="CBT6" s="385"/>
      <c r="CBU6" s="385"/>
      <c r="CBV6" s="385"/>
      <c r="CBW6" s="385"/>
      <c r="CBX6" s="385"/>
      <c r="CBY6" s="385"/>
      <c r="CBZ6" s="385"/>
      <c r="CCA6" s="385"/>
      <c r="CCB6" s="385"/>
      <c r="CCC6" s="385"/>
      <c r="CCD6" s="385"/>
      <c r="CCE6" s="385"/>
      <c r="CCF6" s="385"/>
      <c r="CCG6" s="385"/>
      <c r="CCH6" s="385"/>
      <c r="CCI6" s="385"/>
      <c r="CCJ6" s="385"/>
      <c r="CCK6" s="385"/>
      <c r="CCL6" s="385"/>
      <c r="CCM6" s="385"/>
      <c r="CCN6" s="385"/>
      <c r="CCO6" s="385"/>
      <c r="CCP6" s="385"/>
      <c r="CCQ6" s="385"/>
      <c r="CCR6" s="385"/>
      <c r="CCS6" s="385"/>
      <c r="CCT6" s="385"/>
      <c r="CCU6" s="385"/>
      <c r="CCV6" s="385"/>
      <c r="CCW6" s="385"/>
      <c r="CCX6" s="385"/>
      <c r="CCY6" s="385"/>
      <c r="CCZ6" s="385"/>
      <c r="CDA6" s="385"/>
      <c r="CDB6" s="385"/>
      <c r="CDC6" s="385"/>
      <c r="CDD6" s="385"/>
      <c r="CDE6" s="385"/>
      <c r="CDF6" s="385"/>
      <c r="CDG6" s="385"/>
      <c r="CDH6" s="385"/>
      <c r="CDI6" s="385"/>
      <c r="CDJ6" s="385"/>
      <c r="CDK6" s="385"/>
      <c r="CDL6" s="385"/>
      <c r="CDM6" s="385"/>
      <c r="CDN6" s="385"/>
      <c r="CDO6" s="385"/>
      <c r="CDP6" s="385"/>
      <c r="CDQ6" s="385"/>
      <c r="CDR6" s="385"/>
      <c r="CDS6" s="385"/>
      <c r="CDT6" s="385"/>
      <c r="CDU6" s="385"/>
      <c r="CDV6" s="385"/>
      <c r="CDW6" s="385"/>
      <c r="CDX6" s="385"/>
      <c r="CDY6" s="385"/>
      <c r="CDZ6" s="385"/>
      <c r="CEA6" s="385"/>
      <c r="CEB6" s="385"/>
      <c r="CEC6" s="385"/>
      <c r="CED6" s="385"/>
      <c r="CEE6" s="385"/>
      <c r="CEF6" s="385"/>
      <c r="CEG6" s="385"/>
      <c r="CEH6" s="385"/>
      <c r="CEI6" s="385"/>
      <c r="CEJ6" s="385"/>
      <c r="CEK6" s="385"/>
      <c r="CEL6" s="385"/>
      <c r="CEM6" s="385"/>
      <c r="CEN6" s="385"/>
      <c r="CEO6" s="385"/>
      <c r="CEP6" s="385"/>
      <c r="CEQ6" s="385"/>
      <c r="CER6" s="385"/>
      <c r="CES6" s="385"/>
      <c r="CET6" s="385"/>
      <c r="CEU6" s="385"/>
      <c r="CEV6" s="385"/>
      <c r="CEW6" s="385"/>
      <c r="CEX6" s="385"/>
      <c r="CEY6" s="385"/>
      <c r="CEZ6" s="385"/>
      <c r="CFA6" s="385"/>
      <c r="CFB6" s="385"/>
      <c r="CFC6" s="385"/>
      <c r="CFD6" s="385"/>
      <c r="CFE6" s="385"/>
      <c r="CFF6" s="385"/>
      <c r="CFG6" s="385"/>
      <c r="CFH6" s="385"/>
      <c r="CFI6" s="385"/>
      <c r="CFJ6" s="385"/>
      <c r="CFK6" s="385"/>
      <c r="CFL6" s="385"/>
      <c r="CFM6" s="385"/>
      <c r="CFN6" s="385"/>
      <c r="CFO6" s="385"/>
      <c r="CFP6" s="385"/>
      <c r="CFQ6" s="385"/>
      <c r="CFR6" s="385"/>
      <c r="CFS6" s="385"/>
      <c r="CFT6" s="385"/>
      <c r="CFU6" s="385"/>
      <c r="CFV6" s="385"/>
      <c r="CFW6" s="385"/>
      <c r="CFX6" s="385"/>
      <c r="CFY6" s="385"/>
      <c r="CFZ6" s="385"/>
      <c r="CGA6" s="385"/>
      <c r="CGB6" s="385"/>
      <c r="CGC6" s="385"/>
      <c r="CGD6" s="385"/>
      <c r="CGE6" s="385"/>
      <c r="CGF6" s="385"/>
      <c r="CGG6" s="385"/>
      <c r="CGH6" s="385"/>
      <c r="CGI6" s="385"/>
      <c r="CGJ6" s="385"/>
      <c r="CGK6" s="385"/>
      <c r="CGL6" s="385"/>
      <c r="CGM6" s="385"/>
      <c r="CGN6" s="385"/>
      <c r="CGO6" s="385"/>
      <c r="CGP6" s="385"/>
      <c r="CGQ6" s="385"/>
      <c r="CGR6" s="385"/>
      <c r="CGS6" s="385"/>
      <c r="CGT6" s="385"/>
      <c r="CGU6" s="385"/>
      <c r="CGV6" s="385"/>
      <c r="CGW6" s="385"/>
      <c r="CGX6" s="385"/>
      <c r="CGY6" s="385"/>
      <c r="CGZ6" s="385"/>
      <c r="CHA6" s="385"/>
      <c r="CHB6" s="385"/>
      <c r="CHC6" s="385"/>
      <c r="CHD6" s="385"/>
      <c r="CHE6" s="385"/>
      <c r="CHF6" s="385"/>
      <c r="CHG6" s="385"/>
      <c r="CHH6" s="385"/>
      <c r="CHI6" s="385"/>
      <c r="CHJ6" s="385"/>
      <c r="CHK6" s="385"/>
      <c r="CHL6" s="385"/>
      <c r="CHM6" s="385"/>
      <c r="CHN6" s="385"/>
      <c r="CHO6" s="385"/>
      <c r="CHP6" s="385"/>
      <c r="CHQ6" s="385"/>
      <c r="CHR6" s="385"/>
      <c r="CHS6" s="385"/>
      <c r="CHT6" s="385"/>
      <c r="CHU6" s="385"/>
      <c r="CHV6" s="385"/>
      <c r="CHW6" s="385"/>
      <c r="CHX6" s="385"/>
      <c r="CHY6" s="385"/>
      <c r="CHZ6" s="385"/>
      <c r="CIA6" s="385"/>
      <c r="CIB6" s="385"/>
      <c r="CIC6" s="385"/>
      <c r="CID6" s="385"/>
      <c r="CIE6" s="385"/>
      <c r="CIF6" s="385"/>
      <c r="CIG6" s="385"/>
      <c r="CIH6" s="385"/>
      <c r="CII6" s="385"/>
      <c r="CIJ6" s="385"/>
      <c r="CIK6" s="385"/>
      <c r="CIL6" s="385"/>
      <c r="CIM6" s="385"/>
      <c r="CIN6" s="385"/>
      <c r="CIO6" s="385"/>
      <c r="CIP6" s="385"/>
      <c r="CIQ6" s="385"/>
      <c r="CIR6" s="385"/>
      <c r="CIS6" s="385"/>
      <c r="CIT6" s="385"/>
      <c r="CIU6" s="385"/>
      <c r="CIV6" s="385"/>
      <c r="CIW6" s="385"/>
      <c r="CIX6" s="385"/>
      <c r="CIY6" s="385"/>
      <c r="CIZ6" s="385"/>
      <c r="CJA6" s="385"/>
      <c r="CJB6" s="385"/>
      <c r="CJC6" s="385"/>
      <c r="CJD6" s="385"/>
      <c r="CJE6" s="385"/>
      <c r="CJF6" s="385"/>
      <c r="CJG6" s="385"/>
      <c r="CJH6" s="385"/>
      <c r="CJI6" s="385"/>
      <c r="CJJ6" s="385"/>
      <c r="CJK6" s="385"/>
      <c r="CJL6" s="385"/>
      <c r="CJM6" s="385"/>
      <c r="CJN6" s="385"/>
      <c r="CJO6" s="385"/>
      <c r="CJP6" s="385"/>
      <c r="CJQ6" s="385"/>
      <c r="CJR6" s="385"/>
      <c r="CJS6" s="385"/>
      <c r="CJT6" s="385"/>
      <c r="CJU6" s="385"/>
      <c r="CJV6" s="385"/>
      <c r="CJW6" s="385"/>
      <c r="CJX6" s="385"/>
      <c r="CJY6" s="385"/>
      <c r="CJZ6" s="385"/>
      <c r="CKA6" s="385"/>
      <c r="CKB6" s="385"/>
      <c r="CKC6" s="385"/>
      <c r="CKD6" s="385"/>
      <c r="CKE6" s="385"/>
      <c r="CKF6" s="385"/>
      <c r="CKG6" s="385"/>
      <c r="CKH6" s="385"/>
      <c r="CKI6" s="385"/>
      <c r="CKJ6" s="385"/>
      <c r="CKK6" s="385"/>
      <c r="CKL6" s="385"/>
      <c r="CKM6" s="385"/>
      <c r="CKN6" s="385"/>
      <c r="CKO6" s="385"/>
      <c r="CKP6" s="385"/>
      <c r="CKQ6" s="385"/>
      <c r="CKR6" s="385"/>
      <c r="CKS6" s="385"/>
      <c r="CKT6" s="385"/>
      <c r="CKU6" s="385"/>
      <c r="CKV6" s="385"/>
      <c r="CKW6" s="385"/>
      <c r="CKX6" s="385"/>
      <c r="CKY6" s="385"/>
      <c r="CKZ6" s="385"/>
      <c r="CLA6" s="385"/>
      <c r="CLB6" s="385"/>
      <c r="CLC6" s="385"/>
      <c r="CLD6" s="385"/>
      <c r="CLE6" s="385"/>
      <c r="CLF6" s="385"/>
      <c r="CLG6" s="385"/>
      <c r="CLH6" s="385"/>
      <c r="CLI6" s="385"/>
      <c r="CLJ6" s="385"/>
      <c r="CLK6" s="385"/>
      <c r="CLL6" s="385"/>
      <c r="CLM6" s="385"/>
      <c r="CLN6" s="385"/>
      <c r="CLO6" s="385"/>
      <c r="CLP6" s="385"/>
      <c r="CLQ6" s="385"/>
      <c r="CLR6" s="385"/>
      <c r="CLS6" s="385"/>
      <c r="CLT6" s="385"/>
      <c r="CLU6" s="385"/>
      <c r="CLV6" s="385"/>
      <c r="CLW6" s="385"/>
      <c r="CLX6" s="385"/>
      <c r="CLY6" s="385"/>
      <c r="CLZ6" s="385"/>
      <c r="CMA6" s="385"/>
      <c r="CMB6" s="385"/>
      <c r="CMC6" s="385"/>
      <c r="CMD6" s="385"/>
      <c r="CME6" s="385"/>
      <c r="CMF6" s="385"/>
      <c r="CMG6" s="385"/>
      <c r="CMH6" s="385"/>
      <c r="CMI6" s="385"/>
      <c r="CMJ6" s="385"/>
      <c r="CMK6" s="385"/>
      <c r="CML6" s="385"/>
      <c r="CMM6" s="385"/>
      <c r="CMN6" s="385"/>
      <c r="CMO6" s="385"/>
      <c r="CMP6" s="385"/>
      <c r="CMQ6" s="385"/>
      <c r="CMR6" s="385"/>
      <c r="CMS6" s="385"/>
      <c r="CMT6" s="385"/>
      <c r="CMU6" s="385"/>
      <c r="CMV6" s="385"/>
      <c r="CMW6" s="385"/>
      <c r="CMX6" s="385"/>
      <c r="CMY6" s="385"/>
      <c r="CMZ6" s="385"/>
      <c r="CNA6" s="385"/>
      <c r="CNB6" s="385"/>
      <c r="CNC6" s="385"/>
      <c r="CND6" s="385"/>
      <c r="CNE6" s="385"/>
      <c r="CNF6" s="385"/>
      <c r="CNG6" s="385"/>
      <c r="CNH6" s="385"/>
      <c r="CNI6" s="385"/>
      <c r="CNJ6" s="385"/>
      <c r="CNK6" s="385"/>
      <c r="CNL6" s="385"/>
      <c r="CNM6" s="385"/>
      <c r="CNN6" s="385"/>
      <c r="CNO6" s="385"/>
      <c r="CNP6" s="385"/>
      <c r="CNQ6" s="385"/>
      <c r="CNR6" s="385"/>
      <c r="CNS6" s="385"/>
      <c r="CNT6" s="385"/>
      <c r="CNU6" s="385"/>
      <c r="CNV6" s="385"/>
      <c r="CNW6" s="385"/>
      <c r="CNX6" s="385"/>
      <c r="CNY6" s="385"/>
      <c r="CNZ6" s="385"/>
      <c r="COA6" s="385"/>
      <c r="COB6" s="385"/>
      <c r="COC6" s="385"/>
      <c r="COD6" s="385"/>
      <c r="COE6" s="385"/>
      <c r="COF6" s="385"/>
      <c r="COG6" s="385"/>
      <c r="COH6" s="385"/>
      <c r="COI6" s="385"/>
      <c r="COJ6" s="385"/>
      <c r="COK6" s="385"/>
      <c r="COL6" s="385"/>
      <c r="COM6" s="385"/>
      <c r="CON6" s="385"/>
      <c r="COO6" s="385"/>
      <c r="COP6" s="385"/>
      <c r="COQ6" s="385"/>
      <c r="COR6" s="385"/>
      <c r="COS6" s="385"/>
      <c r="COT6" s="385"/>
      <c r="COU6" s="385"/>
      <c r="COV6" s="385"/>
      <c r="COW6" s="385"/>
      <c r="COX6" s="385"/>
      <c r="COY6" s="385"/>
      <c r="COZ6" s="385"/>
      <c r="CPA6" s="385"/>
      <c r="CPB6" s="385"/>
      <c r="CPC6" s="385"/>
      <c r="CPD6" s="385"/>
      <c r="CPE6" s="385"/>
      <c r="CPF6" s="385"/>
      <c r="CPG6" s="385"/>
      <c r="CPH6" s="385"/>
      <c r="CPI6" s="385"/>
      <c r="CPJ6" s="385"/>
      <c r="CPK6" s="385"/>
      <c r="CPL6" s="385"/>
      <c r="CPM6" s="385"/>
      <c r="CPN6" s="385"/>
      <c r="CPO6" s="385"/>
      <c r="CPP6" s="385"/>
      <c r="CPQ6" s="385"/>
      <c r="CPR6" s="385"/>
      <c r="CPS6" s="385"/>
      <c r="CPT6" s="385"/>
      <c r="CPU6" s="385"/>
      <c r="CPV6" s="385"/>
      <c r="CPW6" s="385"/>
      <c r="CPX6" s="385"/>
      <c r="CPY6" s="385"/>
      <c r="CPZ6" s="385"/>
      <c r="CQA6" s="385"/>
      <c r="CQB6" s="385"/>
      <c r="CQC6" s="385"/>
      <c r="CQD6" s="385"/>
      <c r="CQE6" s="385"/>
      <c r="CQF6" s="385"/>
      <c r="CQG6" s="385"/>
      <c r="CQH6" s="385"/>
      <c r="CQI6" s="385"/>
      <c r="CQJ6" s="385"/>
      <c r="CQK6" s="385"/>
      <c r="CQL6" s="385"/>
      <c r="CQM6" s="385"/>
      <c r="CQN6" s="385"/>
      <c r="CQO6" s="385"/>
      <c r="CQP6" s="385"/>
      <c r="CQQ6" s="385"/>
      <c r="CQR6" s="385"/>
      <c r="CQS6" s="385"/>
      <c r="CQT6" s="385"/>
      <c r="CQU6" s="385"/>
      <c r="CQV6" s="385"/>
      <c r="CQW6" s="385"/>
      <c r="CQX6" s="385"/>
      <c r="CQY6" s="385"/>
      <c r="CQZ6" s="385"/>
      <c r="CRA6" s="385"/>
      <c r="CRB6" s="385"/>
      <c r="CRC6" s="385"/>
      <c r="CRD6" s="385"/>
      <c r="CRE6" s="385"/>
      <c r="CRF6" s="385"/>
      <c r="CRG6" s="385"/>
      <c r="CRH6" s="385"/>
      <c r="CRI6" s="385"/>
      <c r="CRJ6" s="385"/>
      <c r="CRK6" s="385"/>
      <c r="CRL6" s="385"/>
      <c r="CRM6" s="385"/>
      <c r="CRN6" s="385"/>
      <c r="CRO6" s="385"/>
      <c r="CRP6" s="385"/>
      <c r="CRQ6" s="385"/>
      <c r="CRR6" s="385"/>
      <c r="CRS6" s="385"/>
      <c r="CRT6" s="385"/>
      <c r="CRU6" s="385"/>
      <c r="CRV6" s="385"/>
      <c r="CRW6" s="385"/>
      <c r="CRX6" s="385"/>
      <c r="CRY6" s="385"/>
      <c r="CRZ6" s="385"/>
      <c r="CSA6" s="385"/>
      <c r="CSB6" s="385"/>
      <c r="CSC6" s="385"/>
      <c r="CSD6" s="385"/>
      <c r="CSE6" s="385"/>
      <c r="CSF6" s="385"/>
      <c r="CSG6" s="385"/>
      <c r="CSH6" s="385"/>
      <c r="CSI6" s="385"/>
      <c r="CSJ6" s="385"/>
      <c r="CSK6" s="385"/>
      <c r="CSL6" s="385"/>
      <c r="CSM6" s="385"/>
      <c r="CSN6" s="385"/>
      <c r="CSO6" s="385"/>
      <c r="CSP6" s="385"/>
      <c r="CSQ6" s="385"/>
      <c r="CSR6" s="385"/>
      <c r="CSS6" s="385"/>
      <c r="CST6" s="385"/>
      <c r="CSU6" s="385"/>
      <c r="CSV6" s="385"/>
      <c r="CSW6" s="385"/>
      <c r="CSX6" s="385"/>
      <c r="CSY6" s="385"/>
      <c r="CSZ6" s="385"/>
      <c r="CTA6" s="385"/>
      <c r="CTB6" s="385"/>
      <c r="CTC6" s="385"/>
      <c r="CTD6" s="385"/>
      <c r="CTE6" s="385"/>
      <c r="CTF6" s="385"/>
      <c r="CTG6" s="385"/>
      <c r="CTH6" s="385"/>
      <c r="CTI6" s="385"/>
      <c r="CTJ6" s="385"/>
      <c r="CTK6" s="385"/>
      <c r="CTL6" s="385"/>
      <c r="CTM6" s="385"/>
      <c r="CTN6" s="385"/>
      <c r="CTO6" s="385"/>
      <c r="CTP6" s="385"/>
      <c r="CTQ6" s="385"/>
      <c r="CTR6" s="385"/>
      <c r="CTS6" s="385"/>
      <c r="CTT6" s="385"/>
      <c r="CTU6" s="385"/>
      <c r="CTV6" s="385"/>
      <c r="CTW6" s="385"/>
      <c r="CTX6" s="385"/>
      <c r="CTY6" s="385"/>
      <c r="CTZ6" s="385"/>
      <c r="CUA6" s="385"/>
      <c r="CUB6" s="385"/>
      <c r="CUC6" s="385"/>
      <c r="CUD6" s="385"/>
      <c r="CUE6" s="385"/>
      <c r="CUF6" s="385"/>
      <c r="CUG6" s="385"/>
      <c r="CUH6" s="385"/>
      <c r="CUI6" s="385"/>
      <c r="CUJ6" s="385"/>
      <c r="CUK6" s="385"/>
      <c r="CUL6" s="385"/>
      <c r="CUM6" s="385"/>
      <c r="CUN6" s="385"/>
      <c r="CUO6" s="385"/>
      <c r="CUP6" s="385"/>
      <c r="CUQ6" s="385"/>
      <c r="CUR6" s="385"/>
      <c r="CUS6" s="385"/>
      <c r="CUT6" s="385"/>
      <c r="CUU6" s="385"/>
      <c r="CUV6" s="385"/>
      <c r="CUW6" s="385"/>
      <c r="CUX6" s="385"/>
      <c r="CUY6" s="385"/>
      <c r="CUZ6" s="385"/>
      <c r="CVA6" s="385"/>
      <c r="CVB6" s="385"/>
      <c r="CVC6" s="385"/>
      <c r="CVD6" s="385"/>
      <c r="CVE6" s="385"/>
      <c r="CVF6" s="385"/>
      <c r="CVG6" s="385"/>
      <c r="CVH6" s="385"/>
      <c r="CVI6" s="385"/>
      <c r="CVJ6" s="385"/>
      <c r="CVK6" s="385"/>
      <c r="CVL6" s="385"/>
      <c r="CVM6" s="385"/>
      <c r="CVN6" s="385"/>
      <c r="CVO6" s="385"/>
      <c r="CVP6" s="385"/>
      <c r="CVQ6" s="385"/>
      <c r="CVR6" s="385"/>
      <c r="CVS6" s="385"/>
      <c r="CVT6" s="385"/>
      <c r="CVU6" s="385"/>
      <c r="CVV6" s="385"/>
      <c r="CVW6" s="385"/>
      <c r="CVX6" s="385"/>
      <c r="CVY6" s="385"/>
      <c r="CVZ6" s="385"/>
      <c r="CWA6" s="385"/>
      <c r="CWB6" s="385"/>
      <c r="CWC6" s="385"/>
      <c r="CWD6" s="385"/>
      <c r="CWE6" s="385"/>
      <c r="CWF6" s="385"/>
      <c r="CWG6" s="385"/>
      <c r="CWH6" s="385"/>
      <c r="CWI6" s="385"/>
      <c r="CWJ6" s="385"/>
      <c r="CWK6" s="385"/>
      <c r="CWL6" s="385"/>
      <c r="CWM6" s="385"/>
      <c r="CWN6" s="385"/>
      <c r="CWO6" s="385"/>
      <c r="CWP6" s="385"/>
      <c r="CWQ6" s="385"/>
      <c r="CWR6" s="385"/>
      <c r="CWS6" s="385"/>
      <c r="CWT6" s="385"/>
      <c r="CWU6" s="385"/>
      <c r="CWV6" s="385"/>
      <c r="CWW6" s="385"/>
      <c r="CWX6" s="385"/>
      <c r="CWY6" s="385"/>
      <c r="CWZ6" s="385"/>
      <c r="CXA6" s="385"/>
      <c r="CXB6" s="385"/>
      <c r="CXC6" s="385"/>
      <c r="CXD6" s="385"/>
      <c r="CXE6" s="385"/>
      <c r="CXF6" s="385"/>
      <c r="CXG6" s="385"/>
      <c r="CXH6" s="385"/>
      <c r="CXI6" s="385"/>
      <c r="CXJ6" s="385"/>
      <c r="CXK6" s="385"/>
      <c r="CXL6" s="385"/>
      <c r="CXM6" s="385"/>
      <c r="CXN6" s="385"/>
      <c r="CXO6" s="385"/>
      <c r="CXP6" s="385"/>
      <c r="CXQ6" s="385"/>
      <c r="CXR6" s="385"/>
      <c r="CXS6" s="385"/>
      <c r="CXT6" s="385"/>
      <c r="CXU6" s="385"/>
      <c r="CXV6" s="385"/>
      <c r="CXW6" s="385"/>
      <c r="CXX6" s="385"/>
      <c r="CXY6" s="385"/>
      <c r="CXZ6" s="385"/>
      <c r="CYA6" s="385"/>
      <c r="CYB6" s="385"/>
      <c r="CYC6" s="385"/>
      <c r="CYD6" s="385"/>
      <c r="CYE6" s="385"/>
      <c r="CYF6" s="385"/>
      <c r="CYG6" s="385"/>
      <c r="CYH6" s="385"/>
      <c r="CYI6" s="385"/>
      <c r="CYJ6" s="385"/>
      <c r="CYK6" s="385"/>
      <c r="CYL6" s="385"/>
      <c r="CYM6" s="385"/>
      <c r="CYN6" s="385"/>
      <c r="CYO6" s="385"/>
      <c r="CYP6" s="385"/>
      <c r="CYQ6" s="385"/>
      <c r="CYR6" s="385"/>
      <c r="CYS6" s="385"/>
      <c r="CYT6" s="385"/>
      <c r="CYU6" s="385"/>
      <c r="CYV6" s="385"/>
      <c r="CYW6" s="385"/>
      <c r="CYX6" s="385"/>
      <c r="CYY6" s="385"/>
      <c r="CYZ6" s="385"/>
      <c r="CZA6" s="385"/>
      <c r="CZB6" s="385"/>
      <c r="CZC6" s="385"/>
      <c r="CZD6" s="385"/>
      <c r="CZE6" s="385"/>
      <c r="CZF6" s="385"/>
      <c r="CZG6" s="385"/>
      <c r="CZH6" s="385"/>
      <c r="CZI6" s="385"/>
      <c r="CZJ6" s="385"/>
      <c r="CZK6" s="385"/>
      <c r="CZL6" s="385"/>
      <c r="CZM6" s="385"/>
      <c r="CZN6" s="385"/>
      <c r="CZO6" s="385"/>
      <c r="CZP6" s="385"/>
      <c r="CZQ6" s="385"/>
      <c r="CZR6" s="385"/>
      <c r="CZS6" s="385"/>
      <c r="CZT6" s="385"/>
      <c r="CZU6" s="385"/>
      <c r="CZV6" s="385"/>
      <c r="CZW6" s="385"/>
      <c r="CZX6" s="385"/>
      <c r="CZY6" s="385"/>
      <c r="CZZ6" s="385"/>
      <c r="DAA6" s="385"/>
      <c r="DAB6" s="385"/>
      <c r="DAC6" s="385"/>
      <c r="DAD6" s="385"/>
      <c r="DAE6" s="385"/>
      <c r="DAF6" s="385"/>
      <c r="DAG6" s="385"/>
      <c r="DAH6" s="385"/>
      <c r="DAI6" s="385"/>
      <c r="DAJ6" s="385"/>
      <c r="DAK6" s="385"/>
      <c r="DAL6" s="385"/>
      <c r="DAM6" s="385"/>
      <c r="DAN6" s="385"/>
      <c r="DAO6" s="385"/>
      <c r="DAP6" s="385"/>
      <c r="DAQ6" s="385"/>
      <c r="DAR6" s="385"/>
      <c r="DAS6" s="385"/>
      <c r="DAT6" s="385"/>
      <c r="DAU6" s="385"/>
      <c r="DAV6" s="385"/>
      <c r="DAW6" s="385"/>
      <c r="DAX6" s="385"/>
      <c r="DAY6" s="385"/>
      <c r="DAZ6" s="385"/>
      <c r="DBA6" s="385"/>
      <c r="DBB6" s="385"/>
      <c r="DBC6" s="385"/>
      <c r="DBD6" s="385"/>
      <c r="DBE6" s="385"/>
      <c r="DBF6" s="385"/>
      <c r="DBG6" s="385"/>
      <c r="DBH6" s="385"/>
      <c r="DBI6" s="385"/>
      <c r="DBJ6" s="385"/>
      <c r="DBK6" s="385"/>
      <c r="DBL6" s="385"/>
      <c r="DBM6" s="385"/>
      <c r="DBN6" s="385"/>
      <c r="DBO6" s="385"/>
      <c r="DBP6" s="385"/>
      <c r="DBQ6" s="385"/>
      <c r="DBR6" s="385"/>
      <c r="DBS6" s="385"/>
      <c r="DBT6" s="385"/>
      <c r="DBU6" s="385"/>
      <c r="DBV6" s="385"/>
      <c r="DBW6" s="385"/>
      <c r="DBX6" s="385"/>
      <c r="DBY6" s="385"/>
      <c r="DBZ6" s="385"/>
      <c r="DCA6" s="385"/>
      <c r="DCB6" s="385"/>
      <c r="DCC6" s="385"/>
      <c r="DCD6" s="385"/>
      <c r="DCE6" s="385"/>
      <c r="DCF6" s="385"/>
      <c r="DCG6" s="385"/>
      <c r="DCH6" s="385"/>
      <c r="DCI6" s="385"/>
      <c r="DCJ6" s="385"/>
      <c r="DCK6" s="385"/>
      <c r="DCL6" s="385"/>
      <c r="DCM6" s="385"/>
      <c r="DCN6" s="385"/>
      <c r="DCO6" s="385"/>
      <c r="DCP6" s="385"/>
      <c r="DCQ6" s="385"/>
      <c r="DCR6" s="385"/>
      <c r="DCS6" s="385"/>
      <c r="DCT6" s="385"/>
      <c r="DCU6" s="385"/>
      <c r="DCV6" s="385"/>
      <c r="DCW6" s="385"/>
      <c r="DCX6" s="385"/>
      <c r="DCY6" s="385"/>
      <c r="DCZ6" s="385"/>
      <c r="DDA6" s="385"/>
      <c r="DDB6" s="385"/>
      <c r="DDC6" s="385"/>
      <c r="DDD6" s="385"/>
      <c r="DDE6" s="385"/>
      <c r="DDF6" s="385"/>
      <c r="DDG6" s="385"/>
      <c r="DDH6" s="385"/>
      <c r="DDI6" s="385"/>
      <c r="DDJ6" s="385"/>
      <c r="DDK6" s="385"/>
      <c r="DDL6" s="385"/>
      <c r="DDM6" s="385"/>
      <c r="DDN6" s="385"/>
      <c r="DDO6" s="385"/>
      <c r="DDP6" s="385"/>
      <c r="DDQ6" s="385"/>
      <c r="DDR6" s="385"/>
      <c r="DDS6" s="385"/>
      <c r="DDT6" s="385"/>
      <c r="DDU6" s="385"/>
      <c r="DDV6" s="385"/>
      <c r="DDW6" s="385"/>
      <c r="DDX6" s="385"/>
      <c r="DDY6" s="385"/>
      <c r="DDZ6" s="385"/>
      <c r="DEA6" s="385"/>
      <c r="DEB6" s="385"/>
      <c r="DEC6" s="385"/>
      <c r="DED6" s="385"/>
      <c r="DEE6" s="385"/>
      <c r="DEF6" s="385"/>
      <c r="DEG6" s="385"/>
      <c r="DEH6" s="385"/>
      <c r="DEI6" s="385"/>
      <c r="DEJ6" s="385"/>
      <c r="DEK6" s="385"/>
      <c r="DEL6" s="385"/>
      <c r="DEM6" s="385"/>
      <c r="DEN6" s="385"/>
      <c r="DEO6" s="385"/>
      <c r="DEP6" s="385"/>
      <c r="DEQ6" s="385"/>
      <c r="DER6" s="385"/>
      <c r="DES6" s="385"/>
      <c r="DET6" s="385"/>
      <c r="DEU6" s="385"/>
      <c r="DEV6" s="385"/>
      <c r="DEW6" s="385"/>
      <c r="DEX6" s="385"/>
      <c r="DEY6" s="385"/>
      <c r="DEZ6" s="385"/>
      <c r="DFA6" s="385"/>
      <c r="DFB6" s="385"/>
      <c r="DFC6" s="385"/>
      <c r="DFD6" s="385"/>
      <c r="DFE6" s="385"/>
      <c r="DFF6" s="385"/>
      <c r="DFG6" s="385"/>
      <c r="DFH6" s="385"/>
      <c r="DFI6" s="385"/>
      <c r="DFJ6" s="385"/>
      <c r="DFK6" s="385"/>
      <c r="DFL6" s="385"/>
      <c r="DFM6" s="385"/>
      <c r="DFN6" s="385"/>
      <c r="DFO6" s="385"/>
      <c r="DFP6" s="385"/>
      <c r="DFQ6" s="385"/>
      <c r="DFR6" s="385"/>
      <c r="DFS6" s="385"/>
      <c r="DFT6" s="385"/>
      <c r="DFU6" s="385"/>
      <c r="DFV6" s="385"/>
      <c r="DFW6" s="385"/>
      <c r="DFX6" s="385"/>
      <c r="DFY6" s="385"/>
      <c r="DFZ6" s="385"/>
      <c r="DGA6" s="385"/>
      <c r="DGB6" s="385"/>
      <c r="DGC6" s="385"/>
      <c r="DGD6" s="385"/>
      <c r="DGE6" s="385"/>
      <c r="DGF6" s="385"/>
      <c r="DGG6" s="385"/>
      <c r="DGH6" s="385"/>
      <c r="DGI6" s="385"/>
      <c r="DGJ6" s="385"/>
      <c r="DGK6" s="385"/>
      <c r="DGL6" s="385"/>
      <c r="DGM6" s="385"/>
      <c r="DGN6" s="385"/>
      <c r="DGO6" s="385"/>
      <c r="DGP6" s="385"/>
      <c r="DGQ6" s="385"/>
      <c r="DGR6" s="385"/>
      <c r="DGS6" s="385"/>
      <c r="DGT6" s="385"/>
      <c r="DGU6" s="385"/>
      <c r="DGV6" s="385"/>
      <c r="DGW6" s="385"/>
      <c r="DGX6" s="385"/>
      <c r="DGY6" s="385"/>
      <c r="DGZ6" s="385"/>
      <c r="DHA6" s="385"/>
      <c r="DHB6" s="385"/>
      <c r="DHC6" s="385"/>
      <c r="DHD6" s="385"/>
      <c r="DHE6" s="385"/>
      <c r="DHF6" s="385"/>
      <c r="DHG6" s="385"/>
      <c r="DHH6" s="385"/>
      <c r="DHI6" s="385"/>
      <c r="DHJ6" s="385"/>
      <c r="DHK6" s="385"/>
      <c r="DHL6" s="385"/>
      <c r="DHM6" s="385"/>
      <c r="DHN6" s="385"/>
      <c r="DHO6" s="385"/>
      <c r="DHP6" s="385"/>
      <c r="DHQ6" s="385"/>
      <c r="DHR6" s="385"/>
      <c r="DHS6" s="385"/>
      <c r="DHT6" s="385"/>
      <c r="DHU6" s="385"/>
      <c r="DHV6" s="385"/>
      <c r="DHW6" s="385"/>
      <c r="DHX6" s="385"/>
      <c r="DHY6" s="385"/>
      <c r="DHZ6" s="385"/>
      <c r="DIA6" s="385"/>
      <c r="DIB6" s="385"/>
      <c r="DIC6" s="385"/>
      <c r="DID6" s="385"/>
      <c r="DIE6" s="385"/>
      <c r="DIF6" s="385"/>
      <c r="DIG6" s="385"/>
      <c r="DIH6" s="385"/>
      <c r="DII6" s="385"/>
      <c r="DIJ6" s="385"/>
      <c r="DIK6" s="385"/>
      <c r="DIL6" s="385"/>
      <c r="DIM6" s="385"/>
      <c r="DIN6" s="385"/>
      <c r="DIO6" s="385"/>
      <c r="DIP6" s="385"/>
      <c r="DIQ6" s="385"/>
      <c r="DIR6" s="385"/>
      <c r="DIS6" s="385"/>
      <c r="DIT6" s="385"/>
      <c r="DIU6" s="385"/>
      <c r="DIV6" s="385"/>
      <c r="DIW6" s="385"/>
      <c r="DIX6" s="385"/>
      <c r="DIY6" s="385"/>
      <c r="DIZ6" s="385"/>
      <c r="DJA6" s="385"/>
      <c r="DJB6" s="385"/>
      <c r="DJC6" s="385"/>
      <c r="DJD6" s="385"/>
      <c r="DJE6" s="385"/>
      <c r="DJF6" s="385"/>
      <c r="DJG6" s="385"/>
      <c r="DJH6" s="385"/>
      <c r="DJI6" s="385"/>
      <c r="DJJ6" s="385"/>
      <c r="DJK6" s="385"/>
      <c r="DJL6" s="385"/>
      <c r="DJM6" s="385"/>
      <c r="DJN6" s="385"/>
      <c r="DJO6" s="385"/>
      <c r="DJP6" s="385"/>
      <c r="DJQ6" s="385"/>
      <c r="DJR6" s="385"/>
      <c r="DJS6" s="385"/>
      <c r="DJT6" s="385"/>
      <c r="DJU6" s="385"/>
      <c r="DJV6" s="385"/>
      <c r="DJW6" s="385"/>
      <c r="DJX6" s="385"/>
      <c r="DJY6" s="385"/>
      <c r="DJZ6" s="385"/>
      <c r="DKA6" s="385"/>
      <c r="DKB6" s="385"/>
      <c r="DKC6" s="385"/>
      <c r="DKD6" s="385"/>
      <c r="DKE6" s="385"/>
      <c r="DKF6" s="385"/>
      <c r="DKG6" s="385"/>
      <c r="DKH6" s="385"/>
      <c r="DKI6" s="385"/>
      <c r="DKJ6" s="385"/>
      <c r="DKK6" s="385"/>
      <c r="DKL6" s="385"/>
      <c r="DKM6" s="385"/>
      <c r="DKN6" s="385"/>
      <c r="DKO6" s="385"/>
      <c r="DKP6" s="385"/>
      <c r="DKQ6" s="385"/>
      <c r="DKR6" s="385"/>
      <c r="DKS6" s="385"/>
      <c r="DKT6" s="385"/>
      <c r="DKU6" s="385"/>
      <c r="DKV6" s="385"/>
      <c r="DKW6" s="385"/>
      <c r="DKX6" s="385"/>
      <c r="DKY6" s="385"/>
      <c r="DKZ6" s="385"/>
      <c r="DLA6" s="385"/>
      <c r="DLB6" s="385"/>
      <c r="DLC6" s="385"/>
      <c r="DLD6" s="385"/>
      <c r="DLE6" s="385"/>
      <c r="DLF6" s="385"/>
      <c r="DLG6" s="385"/>
      <c r="DLH6" s="385"/>
      <c r="DLI6" s="385"/>
      <c r="DLJ6" s="385"/>
      <c r="DLK6" s="385"/>
      <c r="DLL6" s="385"/>
      <c r="DLM6" s="385"/>
      <c r="DLN6" s="385"/>
      <c r="DLO6" s="385"/>
      <c r="DLP6" s="385"/>
      <c r="DLQ6" s="385"/>
      <c r="DLR6" s="385"/>
      <c r="DLS6" s="385"/>
      <c r="DLT6" s="385"/>
      <c r="DLU6" s="385"/>
      <c r="DLV6" s="385"/>
      <c r="DLW6" s="385"/>
      <c r="DLX6" s="385"/>
      <c r="DLY6" s="385"/>
      <c r="DLZ6" s="385"/>
      <c r="DMA6" s="385"/>
      <c r="DMB6" s="385"/>
      <c r="DMC6" s="385"/>
      <c r="DMD6" s="385"/>
      <c r="DME6" s="385"/>
      <c r="DMF6" s="385"/>
      <c r="DMG6" s="385"/>
      <c r="DMH6" s="385"/>
      <c r="DMI6" s="385"/>
      <c r="DMJ6" s="385"/>
      <c r="DMK6" s="385"/>
      <c r="DML6" s="385"/>
      <c r="DMM6" s="385"/>
      <c r="DMN6" s="385"/>
      <c r="DMO6" s="385"/>
      <c r="DMP6" s="385"/>
      <c r="DMQ6" s="385"/>
      <c r="DMR6" s="385"/>
      <c r="DMS6" s="385"/>
      <c r="DMT6" s="385"/>
      <c r="DMU6" s="385"/>
      <c r="DMV6" s="385"/>
      <c r="DMW6" s="385"/>
      <c r="DMX6" s="385"/>
      <c r="DMY6" s="385"/>
      <c r="DMZ6" s="385"/>
      <c r="DNA6" s="385"/>
      <c r="DNB6" s="385"/>
      <c r="DNC6" s="385"/>
      <c r="DND6" s="385"/>
      <c r="DNE6" s="385"/>
      <c r="DNF6" s="385"/>
      <c r="DNG6" s="385"/>
      <c r="DNH6" s="385"/>
      <c r="DNI6" s="385"/>
      <c r="DNJ6" s="385"/>
      <c r="DNK6" s="385"/>
      <c r="DNL6" s="385"/>
      <c r="DNM6" s="385"/>
      <c r="DNN6" s="385"/>
      <c r="DNO6" s="385"/>
      <c r="DNP6" s="385"/>
      <c r="DNQ6" s="385"/>
      <c r="DNR6" s="385"/>
      <c r="DNS6" s="385"/>
      <c r="DNT6" s="385"/>
      <c r="DNU6" s="385"/>
      <c r="DNV6" s="385"/>
      <c r="DNW6" s="385"/>
      <c r="DNX6" s="385"/>
      <c r="DNY6" s="385"/>
      <c r="DNZ6" s="385"/>
      <c r="DOA6" s="385"/>
      <c r="DOB6" s="385"/>
      <c r="DOC6" s="385"/>
      <c r="DOD6" s="385"/>
      <c r="DOE6" s="385"/>
      <c r="DOF6" s="385"/>
      <c r="DOG6" s="385"/>
      <c r="DOH6" s="385"/>
      <c r="DOI6" s="385"/>
      <c r="DOJ6" s="385"/>
      <c r="DOK6" s="385"/>
      <c r="DOL6" s="385"/>
      <c r="DOM6" s="385"/>
      <c r="DON6" s="385"/>
      <c r="DOO6" s="385"/>
      <c r="DOP6" s="385"/>
      <c r="DOQ6" s="385"/>
      <c r="DOR6" s="385"/>
      <c r="DOS6" s="385"/>
      <c r="DOT6" s="385"/>
      <c r="DOU6" s="385"/>
      <c r="DOV6" s="385"/>
      <c r="DOW6" s="385"/>
      <c r="DOX6" s="385"/>
      <c r="DOY6" s="385"/>
      <c r="DOZ6" s="385"/>
      <c r="DPA6" s="385"/>
      <c r="DPB6" s="385"/>
      <c r="DPC6" s="385"/>
      <c r="DPD6" s="385"/>
      <c r="DPE6" s="385"/>
      <c r="DPF6" s="385"/>
      <c r="DPG6" s="385"/>
      <c r="DPH6" s="385"/>
      <c r="DPI6" s="385"/>
      <c r="DPJ6" s="385"/>
      <c r="DPK6" s="385"/>
      <c r="DPL6" s="385"/>
      <c r="DPM6" s="385"/>
      <c r="DPN6" s="385"/>
      <c r="DPO6" s="385"/>
      <c r="DPP6" s="385"/>
      <c r="DPQ6" s="385"/>
      <c r="DPR6" s="385"/>
      <c r="DPS6" s="385"/>
      <c r="DPT6" s="385"/>
      <c r="DPU6" s="385"/>
      <c r="DPV6" s="385"/>
      <c r="DPW6" s="385"/>
      <c r="DPX6" s="385"/>
      <c r="DPY6" s="385"/>
      <c r="DPZ6" s="385"/>
      <c r="DQA6" s="385"/>
      <c r="DQB6" s="385"/>
      <c r="DQC6" s="385"/>
      <c r="DQD6" s="385"/>
      <c r="DQE6" s="385"/>
      <c r="DQF6" s="385"/>
      <c r="DQG6" s="385"/>
      <c r="DQH6" s="385"/>
      <c r="DQI6" s="385"/>
      <c r="DQJ6" s="385"/>
      <c r="DQK6" s="385"/>
      <c r="DQL6" s="385"/>
      <c r="DQM6" s="385"/>
      <c r="DQN6" s="385"/>
      <c r="DQO6" s="385"/>
      <c r="DQP6" s="385"/>
      <c r="DQQ6" s="385"/>
      <c r="DQR6" s="385"/>
      <c r="DQS6" s="385"/>
      <c r="DQT6" s="385"/>
      <c r="DQU6" s="385"/>
      <c r="DQV6" s="385"/>
      <c r="DQW6" s="385"/>
      <c r="DQX6" s="385"/>
      <c r="DQY6" s="385"/>
      <c r="DQZ6" s="385"/>
      <c r="DRA6" s="385"/>
      <c r="DRB6" s="385"/>
      <c r="DRC6" s="385"/>
      <c r="DRD6" s="385"/>
      <c r="DRE6" s="385"/>
      <c r="DRF6" s="385"/>
      <c r="DRG6" s="385"/>
      <c r="DRH6" s="385"/>
      <c r="DRI6" s="385"/>
      <c r="DRJ6" s="385"/>
      <c r="DRK6" s="385"/>
      <c r="DRL6" s="385"/>
      <c r="DRM6" s="385"/>
      <c r="DRN6" s="385"/>
      <c r="DRO6" s="385"/>
      <c r="DRP6" s="385"/>
      <c r="DRQ6" s="385"/>
      <c r="DRR6" s="385"/>
      <c r="DRS6" s="385"/>
      <c r="DRT6" s="385"/>
      <c r="DRU6" s="385"/>
      <c r="DRV6" s="385"/>
      <c r="DRW6" s="385"/>
      <c r="DRX6" s="385"/>
      <c r="DRY6" s="385"/>
      <c r="DRZ6" s="385"/>
      <c r="DSA6" s="385"/>
      <c r="DSB6" s="385"/>
      <c r="DSC6" s="385"/>
      <c r="DSD6" s="385"/>
      <c r="DSE6" s="385"/>
      <c r="DSF6" s="385"/>
      <c r="DSG6" s="385"/>
      <c r="DSH6" s="385"/>
      <c r="DSI6" s="385"/>
      <c r="DSJ6" s="385"/>
      <c r="DSK6" s="385"/>
      <c r="DSL6" s="385"/>
      <c r="DSM6" s="385"/>
      <c r="DSN6" s="385"/>
      <c r="DSO6" s="385"/>
      <c r="DSP6" s="385"/>
      <c r="DSQ6" s="385"/>
      <c r="DSR6" s="385"/>
      <c r="DSS6" s="385"/>
      <c r="DST6" s="385"/>
      <c r="DSU6" s="385"/>
      <c r="DSV6" s="385"/>
      <c r="DSW6" s="385"/>
      <c r="DSX6" s="385"/>
      <c r="DSY6" s="385"/>
      <c r="DSZ6" s="385"/>
      <c r="DTA6" s="385"/>
      <c r="DTB6" s="385"/>
      <c r="DTC6" s="385"/>
      <c r="DTD6" s="385"/>
      <c r="DTE6" s="385"/>
      <c r="DTF6" s="385"/>
      <c r="DTG6" s="385"/>
      <c r="DTH6" s="385"/>
      <c r="DTI6" s="385"/>
      <c r="DTJ6" s="385"/>
      <c r="DTK6" s="385"/>
      <c r="DTL6" s="385"/>
      <c r="DTM6" s="385"/>
      <c r="DTN6" s="385"/>
      <c r="DTO6" s="385"/>
      <c r="DTP6" s="385"/>
      <c r="DTQ6" s="385"/>
      <c r="DTR6" s="385"/>
      <c r="DTS6" s="385"/>
      <c r="DTT6" s="385"/>
      <c r="DTU6" s="385"/>
      <c r="DTV6" s="385"/>
      <c r="DTW6" s="385"/>
      <c r="DTX6" s="385"/>
      <c r="DTY6" s="385"/>
      <c r="DTZ6" s="385"/>
      <c r="DUA6" s="385"/>
      <c r="DUB6" s="385"/>
      <c r="DUC6" s="385"/>
      <c r="DUD6" s="385"/>
      <c r="DUE6" s="385"/>
      <c r="DUF6" s="385"/>
      <c r="DUG6" s="385"/>
      <c r="DUH6" s="385"/>
      <c r="DUI6" s="385"/>
      <c r="DUJ6" s="385"/>
      <c r="DUK6" s="385"/>
      <c r="DUL6" s="385"/>
      <c r="DUM6" s="385"/>
      <c r="DUN6" s="385"/>
      <c r="DUO6" s="385"/>
      <c r="DUP6" s="385"/>
      <c r="DUQ6" s="385"/>
      <c r="DUR6" s="385"/>
      <c r="DUS6" s="385"/>
      <c r="DUT6" s="385"/>
      <c r="DUU6" s="385"/>
      <c r="DUV6" s="385"/>
      <c r="DUW6" s="385"/>
      <c r="DUX6" s="385"/>
      <c r="DUY6" s="385"/>
      <c r="DUZ6" s="385"/>
      <c r="DVA6" s="385"/>
      <c r="DVB6" s="385"/>
      <c r="DVC6" s="385"/>
      <c r="DVD6" s="385"/>
      <c r="DVE6" s="385"/>
      <c r="DVF6" s="385"/>
      <c r="DVG6" s="385"/>
      <c r="DVH6" s="385"/>
      <c r="DVI6" s="385"/>
      <c r="DVJ6" s="385"/>
      <c r="DVK6" s="385"/>
      <c r="DVL6" s="385"/>
      <c r="DVM6" s="385"/>
      <c r="DVN6" s="385"/>
      <c r="DVO6" s="385"/>
      <c r="DVP6" s="385"/>
      <c r="DVQ6" s="385"/>
      <c r="DVR6" s="385"/>
      <c r="DVS6" s="385"/>
      <c r="DVT6" s="385"/>
      <c r="DVU6" s="385"/>
      <c r="DVV6" s="385"/>
      <c r="DVW6" s="385"/>
      <c r="DVX6" s="385"/>
      <c r="DVY6" s="385"/>
      <c r="DVZ6" s="385"/>
      <c r="DWA6" s="385"/>
      <c r="DWB6" s="385"/>
      <c r="DWC6" s="385"/>
      <c r="DWD6" s="385"/>
      <c r="DWE6" s="385"/>
      <c r="DWF6" s="385"/>
      <c r="DWG6" s="385"/>
      <c r="DWH6" s="385"/>
      <c r="DWI6" s="385"/>
      <c r="DWJ6" s="385"/>
      <c r="DWK6" s="385"/>
      <c r="DWL6" s="385"/>
      <c r="DWM6" s="385"/>
      <c r="DWN6" s="385"/>
      <c r="DWO6" s="385"/>
      <c r="DWP6" s="385"/>
      <c r="DWQ6" s="385"/>
      <c r="DWR6" s="385"/>
      <c r="DWS6" s="385"/>
      <c r="DWT6" s="385"/>
      <c r="DWU6" s="385"/>
      <c r="DWV6" s="385"/>
      <c r="DWW6" s="385"/>
      <c r="DWX6" s="385"/>
      <c r="DWY6" s="385"/>
      <c r="DWZ6" s="385"/>
      <c r="DXA6" s="385"/>
      <c r="DXB6" s="385"/>
      <c r="DXC6" s="385"/>
      <c r="DXD6" s="385"/>
      <c r="DXE6" s="385"/>
      <c r="DXF6" s="385"/>
      <c r="DXG6" s="385"/>
      <c r="DXH6" s="385"/>
      <c r="DXI6" s="385"/>
      <c r="DXJ6" s="385"/>
      <c r="DXK6" s="385"/>
      <c r="DXL6" s="385"/>
      <c r="DXM6" s="385"/>
      <c r="DXN6" s="385"/>
      <c r="DXO6" s="385"/>
      <c r="DXP6" s="385"/>
      <c r="DXQ6" s="385"/>
      <c r="DXR6" s="385"/>
      <c r="DXS6" s="385"/>
      <c r="DXT6" s="385"/>
      <c r="DXU6" s="385"/>
      <c r="DXV6" s="385"/>
      <c r="DXW6" s="385"/>
      <c r="DXX6" s="385"/>
      <c r="DXY6" s="385"/>
      <c r="DXZ6" s="385"/>
      <c r="DYA6" s="385"/>
      <c r="DYB6" s="385"/>
      <c r="DYC6" s="385"/>
      <c r="DYD6" s="385"/>
      <c r="DYE6" s="385"/>
      <c r="DYF6" s="385"/>
      <c r="DYG6" s="385"/>
      <c r="DYH6" s="385"/>
      <c r="DYI6" s="385"/>
      <c r="DYJ6" s="385"/>
      <c r="DYK6" s="385"/>
      <c r="DYL6" s="385"/>
      <c r="DYM6" s="385"/>
      <c r="DYN6" s="385"/>
      <c r="DYO6" s="385"/>
      <c r="DYP6" s="385"/>
      <c r="DYQ6" s="385"/>
      <c r="DYR6" s="385"/>
      <c r="DYS6" s="385"/>
      <c r="DYT6" s="385"/>
      <c r="DYU6" s="385"/>
      <c r="DYV6" s="385"/>
      <c r="DYW6" s="385"/>
      <c r="DYX6" s="385"/>
      <c r="DYY6" s="385"/>
      <c r="DYZ6" s="385"/>
      <c r="DZA6" s="385"/>
      <c r="DZB6" s="385"/>
      <c r="DZC6" s="385"/>
      <c r="DZD6" s="385"/>
      <c r="DZE6" s="385"/>
      <c r="DZF6" s="385"/>
      <c r="DZG6" s="385"/>
      <c r="DZH6" s="385"/>
      <c r="DZI6" s="385"/>
      <c r="DZJ6" s="385"/>
      <c r="DZK6" s="385"/>
      <c r="DZL6" s="385"/>
      <c r="DZM6" s="385"/>
      <c r="DZN6" s="385"/>
      <c r="DZO6" s="385"/>
      <c r="DZP6" s="385"/>
      <c r="DZQ6" s="385"/>
      <c r="DZR6" s="385"/>
      <c r="DZS6" s="385"/>
      <c r="DZT6" s="385"/>
      <c r="DZU6" s="385"/>
      <c r="DZV6" s="385"/>
      <c r="DZW6" s="385"/>
      <c r="DZX6" s="385"/>
      <c r="DZY6" s="385"/>
      <c r="DZZ6" s="385"/>
      <c r="EAA6" s="385"/>
      <c r="EAB6" s="385"/>
      <c r="EAC6" s="385"/>
      <c r="EAD6" s="385"/>
      <c r="EAE6" s="385"/>
      <c r="EAF6" s="385"/>
      <c r="EAG6" s="385"/>
      <c r="EAH6" s="385"/>
      <c r="EAI6" s="385"/>
      <c r="EAJ6" s="385"/>
      <c r="EAK6" s="385"/>
      <c r="EAL6" s="385"/>
      <c r="EAM6" s="385"/>
      <c r="EAN6" s="385"/>
      <c r="EAO6" s="385"/>
      <c r="EAP6" s="385"/>
      <c r="EAQ6" s="385"/>
      <c r="EAR6" s="385"/>
      <c r="EAS6" s="385"/>
      <c r="EAT6" s="385"/>
      <c r="EAU6" s="385"/>
      <c r="EAV6" s="385"/>
      <c r="EAW6" s="385"/>
      <c r="EAX6" s="385"/>
      <c r="EAY6" s="385"/>
      <c r="EAZ6" s="385"/>
      <c r="EBA6" s="385"/>
      <c r="EBB6" s="385"/>
      <c r="EBC6" s="385"/>
      <c r="EBD6" s="385"/>
      <c r="EBE6" s="385"/>
      <c r="EBF6" s="385"/>
      <c r="EBG6" s="385"/>
      <c r="EBH6" s="385"/>
      <c r="EBI6" s="385"/>
      <c r="EBJ6" s="385"/>
      <c r="EBK6" s="385"/>
      <c r="EBL6" s="385"/>
      <c r="EBM6" s="385"/>
      <c r="EBN6" s="385"/>
      <c r="EBO6" s="385"/>
      <c r="EBP6" s="385"/>
      <c r="EBQ6" s="385"/>
      <c r="EBR6" s="385"/>
      <c r="EBS6" s="385"/>
      <c r="EBT6" s="385"/>
      <c r="EBU6" s="385"/>
      <c r="EBV6" s="385"/>
      <c r="EBW6" s="385"/>
      <c r="EBX6" s="385"/>
      <c r="EBY6" s="385"/>
      <c r="EBZ6" s="385"/>
      <c r="ECA6" s="385"/>
      <c r="ECB6" s="385"/>
      <c r="ECC6" s="385"/>
      <c r="ECD6" s="385"/>
      <c r="ECE6" s="385"/>
      <c r="ECF6" s="385"/>
      <c r="ECG6" s="385"/>
      <c r="ECH6" s="385"/>
      <c r="ECI6" s="385"/>
      <c r="ECJ6" s="385"/>
      <c r="ECK6" s="385"/>
      <c r="ECL6" s="385"/>
      <c r="ECM6" s="385"/>
      <c r="ECN6" s="385"/>
      <c r="ECO6" s="385"/>
      <c r="ECP6" s="385"/>
      <c r="ECQ6" s="385"/>
      <c r="ECR6" s="385"/>
      <c r="ECS6" s="385"/>
      <c r="ECT6" s="385"/>
      <c r="ECU6" s="385"/>
      <c r="ECV6" s="385"/>
      <c r="ECW6" s="385"/>
      <c r="ECX6" s="385"/>
      <c r="ECY6" s="385"/>
      <c r="ECZ6" s="385"/>
      <c r="EDA6" s="385"/>
      <c r="EDB6" s="385"/>
      <c r="EDC6" s="385"/>
      <c r="EDD6" s="385"/>
      <c r="EDE6" s="385"/>
      <c r="EDF6" s="385"/>
      <c r="EDG6" s="385"/>
      <c r="EDH6" s="385"/>
      <c r="EDI6" s="385"/>
      <c r="EDJ6" s="385"/>
      <c r="EDK6" s="385"/>
      <c r="EDL6" s="385"/>
      <c r="EDM6" s="385"/>
      <c r="EDN6" s="385"/>
      <c r="EDO6" s="385"/>
      <c r="EDP6" s="385"/>
      <c r="EDQ6" s="385"/>
      <c r="EDR6" s="385"/>
      <c r="EDS6" s="385"/>
      <c r="EDT6" s="385"/>
      <c r="EDU6" s="385"/>
      <c r="EDV6" s="385"/>
      <c r="EDW6" s="385"/>
      <c r="EDX6" s="385"/>
      <c r="EDY6" s="385"/>
      <c r="EDZ6" s="385"/>
      <c r="EEA6" s="385"/>
      <c r="EEB6" s="385"/>
      <c r="EEC6" s="385"/>
      <c r="EED6" s="385"/>
      <c r="EEE6" s="385"/>
      <c r="EEF6" s="385"/>
      <c r="EEG6" s="385"/>
      <c r="EEH6" s="385"/>
      <c r="EEI6" s="385"/>
      <c r="EEJ6" s="385"/>
      <c r="EEK6" s="385"/>
      <c r="EEL6" s="385"/>
      <c r="EEM6" s="385"/>
      <c r="EEN6" s="385"/>
      <c r="EEO6" s="385"/>
      <c r="EEP6" s="385"/>
      <c r="EEQ6" s="385"/>
      <c r="EER6" s="385"/>
      <c r="EES6" s="385"/>
      <c r="EET6" s="385"/>
      <c r="EEU6" s="385"/>
      <c r="EEV6" s="385"/>
      <c r="EEW6" s="385"/>
      <c r="EEX6" s="385"/>
      <c r="EEY6" s="385"/>
      <c r="EEZ6" s="385"/>
      <c r="EFA6" s="385"/>
      <c r="EFB6" s="385"/>
      <c r="EFC6" s="385"/>
      <c r="EFD6" s="385"/>
      <c r="EFE6" s="385"/>
      <c r="EFF6" s="385"/>
      <c r="EFG6" s="385"/>
      <c r="EFH6" s="385"/>
      <c r="EFI6" s="385"/>
      <c r="EFJ6" s="385"/>
      <c r="EFK6" s="385"/>
      <c r="EFL6" s="385"/>
      <c r="EFM6" s="385"/>
      <c r="EFN6" s="385"/>
      <c r="EFO6" s="385"/>
      <c r="EFP6" s="385"/>
      <c r="EFQ6" s="385"/>
      <c r="EFR6" s="385"/>
      <c r="EFS6" s="385"/>
      <c r="EFT6" s="385"/>
      <c r="EFU6" s="385"/>
      <c r="EFV6" s="385"/>
      <c r="EFW6" s="385"/>
      <c r="EFX6" s="385"/>
      <c r="EFY6" s="385"/>
      <c r="EFZ6" s="385"/>
      <c r="EGA6" s="385"/>
      <c r="EGB6" s="385"/>
      <c r="EGC6" s="385"/>
      <c r="EGD6" s="385"/>
      <c r="EGE6" s="385"/>
      <c r="EGF6" s="385"/>
      <c r="EGG6" s="385"/>
      <c r="EGH6" s="385"/>
      <c r="EGI6" s="385"/>
      <c r="EGJ6" s="385"/>
      <c r="EGK6" s="385"/>
      <c r="EGL6" s="385"/>
      <c r="EGM6" s="385"/>
      <c r="EGN6" s="385"/>
      <c r="EGO6" s="385"/>
      <c r="EGP6" s="385"/>
      <c r="EGQ6" s="385"/>
      <c r="EGR6" s="385"/>
      <c r="EGS6" s="385"/>
      <c r="EGT6" s="385"/>
      <c r="EGU6" s="385"/>
      <c r="EGV6" s="385"/>
      <c r="EGW6" s="385"/>
      <c r="EGX6" s="385"/>
      <c r="EGY6" s="385"/>
      <c r="EGZ6" s="385"/>
      <c r="EHA6" s="385"/>
      <c r="EHB6" s="385"/>
      <c r="EHC6" s="385"/>
      <c r="EHD6" s="385"/>
      <c r="EHE6" s="385"/>
      <c r="EHF6" s="385"/>
      <c r="EHG6" s="385"/>
      <c r="EHH6" s="385"/>
      <c r="EHI6" s="385"/>
      <c r="EHJ6" s="385"/>
      <c r="EHK6" s="385"/>
      <c r="EHL6" s="385"/>
      <c r="EHM6" s="385"/>
      <c r="EHN6" s="385"/>
      <c r="EHO6" s="385"/>
      <c r="EHP6" s="385"/>
      <c r="EHQ6" s="385"/>
      <c r="EHR6" s="385"/>
      <c r="EHS6" s="385"/>
      <c r="EHT6" s="385"/>
      <c r="EHU6" s="385"/>
      <c r="EHV6" s="385"/>
      <c r="EHW6" s="385"/>
      <c r="EHX6" s="385"/>
      <c r="EHY6" s="385"/>
      <c r="EHZ6" s="385"/>
      <c r="EIA6" s="385"/>
      <c r="EIB6" s="385"/>
      <c r="EIC6" s="385"/>
      <c r="EID6" s="385"/>
      <c r="EIE6" s="385"/>
      <c r="EIF6" s="385"/>
      <c r="EIG6" s="385"/>
      <c r="EIH6" s="385"/>
      <c r="EII6" s="385"/>
      <c r="EIJ6" s="385"/>
      <c r="EIK6" s="385"/>
      <c r="EIL6" s="385"/>
      <c r="EIM6" s="385"/>
      <c r="EIN6" s="385"/>
      <c r="EIO6" s="385"/>
      <c r="EIP6" s="385"/>
      <c r="EIQ6" s="385"/>
      <c r="EIR6" s="385"/>
      <c r="EIS6" s="385"/>
      <c r="EIT6" s="385"/>
      <c r="EIU6" s="385"/>
      <c r="EIV6" s="385"/>
      <c r="EIW6" s="385"/>
      <c r="EIX6" s="385"/>
      <c r="EIY6" s="385"/>
      <c r="EIZ6" s="385"/>
      <c r="EJA6" s="385"/>
      <c r="EJB6" s="385"/>
      <c r="EJC6" s="385"/>
      <c r="EJD6" s="385"/>
      <c r="EJE6" s="385"/>
      <c r="EJF6" s="385"/>
      <c r="EJG6" s="385"/>
      <c r="EJH6" s="385"/>
      <c r="EJI6" s="385"/>
      <c r="EJJ6" s="385"/>
      <c r="EJK6" s="385"/>
      <c r="EJL6" s="385"/>
      <c r="EJM6" s="385"/>
      <c r="EJN6" s="385"/>
      <c r="EJO6" s="385"/>
      <c r="EJP6" s="385"/>
      <c r="EJQ6" s="385"/>
      <c r="EJR6" s="385"/>
      <c r="EJS6" s="385"/>
      <c r="EJT6" s="385"/>
      <c r="EJU6" s="385"/>
      <c r="EJV6" s="385"/>
      <c r="EJW6" s="385"/>
      <c r="EJX6" s="385"/>
      <c r="EJY6" s="385"/>
      <c r="EJZ6" s="385"/>
      <c r="EKA6" s="385"/>
      <c r="EKB6" s="385"/>
      <c r="EKC6" s="385"/>
      <c r="EKD6" s="385"/>
      <c r="EKE6" s="385"/>
      <c r="EKF6" s="385"/>
      <c r="EKG6" s="385"/>
      <c r="EKH6" s="385"/>
      <c r="EKI6" s="385"/>
      <c r="EKJ6" s="385"/>
      <c r="EKK6" s="385"/>
      <c r="EKL6" s="385"/>
      <c r="EKM6" s="385"/>
      <c r="EKN6" s="385"/>
      <c r="EKO6" s="385"/>
      <c r="EKP6" s="385"/>
      <c r="EKQ6" s="385"/>
      <c r="EKR6" s="385"/>
      <c r="EKS6" s="385"/>
      <c r="EKT6" s="385"/>
      <c r="EKU6" s="385"/>
      <c r="EKV6" s="385"/>
      <c r="EKW6" s="385"/>
      <c r="EKX6" s="385"/>
      <c r="EKY6" s="385"/>
      <c r="EKZ6" s="385"/>
      <c r="ELA6" s="385"/>
      <c r="ELB6" s="385"/>
      <c r="ELC6" s="385"/>
      <c r="ELD6" s="385"/>
      <c r="ELE6" s="385"/>
      <c r="ELF6" s="385"/>
      <c r="ELG6" s="385"/>
      <c r="ELH6" s="385"/>
      <c r="ELI6" s="385"/>
      <c r="ELJ6" s="385"/>
      <c r="ELK6" s="385"/>
      <c r="ELL6" s="385"/>
      <c r="ELM6" s="385"/>
      <c r="ELN6" s="385"/>
      <c r="ELO6" s="385"/>
      <c r="ELP6" s="385"/>
      <c r="ELQ6" s="385"/>
      <c r="ELR6" s="385"/>
      <c r="ELS6" s="385"/>
      <c r="ELT6" s="385"/>
      <c r="ELU6" s="385"/>
      <c r="ELV6" s="385"/>
      <c r="ELW6" s="385"/>
      <c r="ELX6" s="385"/>
      <c r="ELY6" s="385"/>
      <c r="ELZ6" s="385"/>
      <c r="EMA6" s="385"/>
      <c r="EMB6" s="385"/>
      <c r="EMC6" s="385"/>
      <c r="EMD6" s="385"/>
      <c r="EME6" s="385"/>
      <c r="EMF6" s="385"/>
      <c r="EMG6" s="385"/>
      <c r="EMH6" s="385"/>
      <c r="EMI6" s="385"/>
      <c r="EMJ6" s="385"/>
      <c r="EMK6" s="385"/>
      <c r="EML6" s="385"/>
      <c r="EMM6" s="385"/>
      <c r="EMN6" s="385"/>
      <c r="EMO6" s="385"/>
      <c r="EMP6" s="385"/>
      <c r="EMQ6" s="385"/>
      <c r="EMR6" s="385"/>
      <c r="EMS6" s="385"/>
      <c r="EMT6" s="385"/>
      <c r="EMU6" s="385"/>
      <c r="EMV6" s="385"/>
      <c r="EMW6" s="385"/>
      <c r="EMX6" s="385"/>
      <c r="EMY6" s="385"/>
      <c r="EMZ6" s="385"/>
      <c r="ENA6" s="385"/>
      <c r="ENB6" s="385"/>
      <c r="ENC6" s="385"/>
      <c r="END6" s="385"/>
      <c r="ENE6" s="385"/>
      <c r="ENF6" s="385"/>
      <c r="ENG6" s="385"/>
      <c r="ENH6" s="385"/>
      <c r="ENI6" s="385"/>
      <c r="ENJ6" s="385"/>
      <c r="ENK6" s="385"/>
      <c r="ENL6" s="385"/>
      <c r="ENM6" s="385"/>
      <c r="ENN6" s="385"/>
      <c r="ENO6" s="385"/>
      <c r="ENP6" s="385"/>
      <c r="ENQ6" s="385"/>
      <c r="ENR6" s="385"/>
      <c r="ENS6" s="385"/>
      <c r="ENT6" s="385"/>
      <c r="ENU6" s="385"/>
      <c r="ENV6" s="385"/>
      <c r="ENW6" s="385"/>
      <c r="ENX6" s="385"/>
      <c r="ENY6" s="385"/>
      <c r="ENZ6" s="385"/>
      <c r="EOA6" s="385"/>
      <c r="EOB6" s="385"/>
      <c r="EOC6" s="385"/>
      <c r="EOD6" s="385"/>
      <c r="EOE6" s="385"/>
      <c r="EOF6" s="385"/>
      <c r="EOG6" s="385"/>
      <c r="EOH6" s="385"/>
      <c r="EOI6" s="385"/>
      <c r="EOJ6" s="385"/>
      <c r="EOK6" s="385"/>
      <c r="EOL6" s="385"/>
      <c r="EOM6" s="385"/>
      <c r="EON6" s="385"/>
      <c r="EOO6" s="385"/>
      <c r="EOP6" s="385"/>
      <c r="EOQ6" s="385"/>
      <c r="EOR6" s="385"/>
      <c r="EOS6" s="385"/>
      <c r="EOT6" s="385"/>
      <c r="EOU6" s="385"/>
      <c r="EOV6" s="385"/>
      <c r="EOW6" s="385"/>
      <c r="EOX6" s="385"/>
      <c r="EOY6" s="385"/>
      <c r="EOZ6" s="385"/>
      <c r="EPA6" s="385"/>
      <c r="EPB6" s="385"/>
      <c r="EPC6" s="385"/>
      <c r="EPD6" s="385"/>
      <c r="EPE6" s="385"/>
      <c r="EPF6" s="385"/>
      <c r="EPG6" s="385"/>
      <c r="EPH6" s="385"/>
      <c r="EPI6" s="385"/>
      <c r="EPJ6" s="385"/>
      <c r="EPK6" s="385"/>
      <c r="EPL6" s="385"/>
      <c r="EPM6" s="385"/>
      <c r="EPN6" s="385"/>
      <c r="EPO6" s="385"/>
      <c r="EPP6" s="385"/>
      <c r="EPQ6" s="385"/>
      <c r="EPR6" s="385"/>
      <c r="EPS6" s="385"/>
      <c r="EPT6" s="385"/>
      <c r="EPU6" s="385"/>
      <c r="EPV6" s="385"/>
      <c r="EPW6" s="385"/>
      <c r="EPX6" s="385"/>
      <c r="EPY6" s="385"/>
      <c r="EPZ6" s="385"/>
      <c r="EQA6" s="385"/>
      <c r="EQB6" s="385"/>
      <c r="EQC6" s="385"/>
      <c r="EQD6" s="385"/>
      <c r="EQE6" s="385"/>
      <c r="EQF6" s="385"/>
      <c r="EQG6" s="385"/>
      <c r="EQH6" s="385"/>
      <c r="EQI6" s="385"/>
      <c r="EQJ6" s="385"/>
      <c r="EQK6" s="385"/>
      <c r="EQL6" s="385"/>
      <c r="EQM6" s="385"/>
      <c r="EQN6" s="385"/>
      <c r="EQO6" s="385"/>
      <c r="EQP6" s="385"/>
      <c r="EQQ6" s="385"/>
      <c r="EQR6" s="385"/>
      <c r="EQS6" s="385"/>
      <c r="EQT6" s="385"/>
      <c r="EQU6" s="385"/>
      <c r="EQV6" s="385"/>
      <c r="EQW6" s="385"/>
      <c r="EQX6" s="385"/>
      <c r="EQY6" s="385"/>
      <c r="EQZ6" s="385"/>
      <c r="ERA6" s="385"/>
      <c r="ERB6" s="385"/>
      <c r="ERC6" s="385"/>
      <c r="ERD6" s="385"/>
      <c r="ERE6" s="385"/>
      <c r="ERF6" s="385"/>
      <c r="ERG6" s="385"/>
      <c r="ERH6" s="385"/>
      <c r="ERI6" s="385"/>
      <c r="ERJ6" s="385"/>
      <c r="ERK6" s="385"/>
      <c r="ERL6" s="385"/>
      <c r="ERM6" s="385"/>
      <c r="ERN6" s="385"/>
      <c r="ERO6" s="385"/>
      <c r="ERP6" s="385"/>
      <c r="ERQ6" s="385"/>
      <c r="ERR6" s="385"/>
      <c r="ERS6" s="385"/>
      <c r="ERT6" s="385"/>
      <c r="ERU6" s="385"/>
      <c r="ERV6" s="385"/>
      <c r="ERW6" s="385"/>
      <c r="ERX6" s="385"/>
      <c r="ERY6" s="385"/>
      <c r="ERZ6" s="385"/>
      <c r="ESA6" s="385"/>
      <c r="ESB6" s="385"/>
      <c r="ESC6" s="385"/>
      <c r="ESD6" s="385"/>
      <c r="ESE6" s="385"/>
      <c r="ESF6" s="385"/>
      <c r="ESG6" s="385"/>
      <c r="ESH6" s="385"/>
      <c r="ESI6" s="385"/>
      <c r="ESJ6" s="385"/>
      <c r="ESK6" s="385"/>
      <c r="ESL6" s="385"/>
      <c r="ESM6" s="385"/>
      <c r="ESN6" s="385"/>
      <c r="ESO6" s="385"/>
      <c r="ESP6" s="385"/>
      <c r="ESQ6" s="385"/>
      <c r="ESR6" s="385"/>
      <c r="ESS6" s="385"/>
      <c r="EST6" s="385"/>
      <c r="ESU6" s="385"/>
      <c r="ESV6" s="385"/>
      <c r="ESW6" s="385"/>
      <c r="ESX6" s="385"/>
      <c r="ESY6" s="385"/>
      <c r="ESZ6" s="385"/>
      <c r="ETA6" s="385"/>
      <c r="ETB6" s="385"/>
      <c r="ETC6" s="385"/>
      <c r="ETD6" s="385"/>
      <c r="ETE6" s="385"/>
      <c r="ETF6" s="385"/>
      <c r="ETG6" s="385"/>
      <c r="ETH6" s="385"/>
      <c r="ETI6" s="385"/>
      <c r="ETJ6" s="385"/>
      <c r="ETK6" s="385"/>
      <c r="ETL6" s="385"/>
      <c r="ETM6" s="385"/>
      <c r="ETN6" s="385"/>
      <c r="ETO6" s="385"/>
      <c r="ETP6" s="385"/>
      <c r="ETQ6" s="385"/>
      <c r="ETR6" s="385"/>
      <c r="ETS6" s="385"/>
      <c r="ETT6" s="385"/>
      <c r="ETU6" s="385"/>
      <c r="ETV6" s="385"/>
      <c r="ETW6" s="385"/>
      <c r="ETX6" s="385"/>
      <c r="ETY6" s="385"/>
      <c r="ETZ6" s="385"/>
      <c r="EUA6" s="385"/>
      <c r="EUB6" s="385"/>
      <c r="EUC6" s="385"/>
      <c r="EUD6" s="385"/>
      <c r="EUE6" s="385"/>
      <c r="EUF6" s="385"/>
      <c r="EUG6" s="385"/>
      <c r="EUH6" s="385"/>
      <c r="EUI6" s="385"/>
      <c r="EUJ6" s="385"/>
      <c r="EUK6" s="385"/>
      <c r="EUL6" s="385"/>
      <c r="EUM6" s="385"/>
      <c r="EUN6" s="385"/>
      <c r="EUO6" s="385"/>
      <c r="EUP6" s="385"/>
      <c r="EUQ6" s="385"/>
      <c r="EUR6" s="385"/>
      <c r="EUS6" s="385"/>
      <c r="EUT6" s="385"/>
      <c r="EUU6" s="385"/>
      <c r="EUV6" s="385"/>
      <c r="EUW6" s="385"/>
      <c r="EUX6" s="385"/>
      <c r="EUY6" s="385"/>
      <c r="EUZ6" s="385"/>
      <c r="EVA6" s="385"/>
      <c r="EVB6" s="385"/>
      <c r="EVC6" s="385"/>
      <c r="EVD6" s="385"/>
      <c r="EVE6" s="385"/>
      <c r="EVF6" s="385"/>
      <c r="EVG6" s="385"/>
      <c r="EVH6" s="385"/>
      <c r="EVI6" s="385"/>
      <c r="EVJ6" s="385"/>
      <c r="EVK6" s="385"/>
      <c r="EVL6" s="385"/>
      <c r="EVM6" s="385"/>
      <c r="EVN6" s="385"/>
      <c r="EVO6" s="385"/>
      <c r="EVP6" s="385"/>
      <c r="EVQ6" s="385"/>
      <c r="EVR6" s="385"/>
      <c r="EVS6" s="385"/>
      <c r="EVT6" s="385"/>
      <c r="EVU6" s="385"/>
      <c r="EVV6" s="385"/>
      <c r="EVW6" s="385"/>
      <c r="EVX6" s="385"/>
      <c r="EVY6" s="385"/>
      <c r="EVZ6" s="385"/>
      <c r="EWA6" s="385"/>
      <c r="EWB6" s="385"/>
      <c r="EWC6" s="385"/>
      <c r="EWD6" s="385"/>
      <c r="EWE6" s="385"/>
      <c r="EWF6" s="385"/>
      <c r="EWG6" s="385"/>
      <c r="EWH6" s="385"/>
      <c r="EWI6" s="385"/>
      <c r="EWJ6" s="385"/>
      <c r="EWK6" s="385"/>
      <c r="EWL6" s="385"/>
      <c r="EWM6" s="385"/>
      <c r="EWN6" s="385"/>
      <c r="EWO6" s="385"/>
      <c r="EWP6" s="385"/>
      <c r="EWQ6" s="385"/>
      <c r="EWR6" s="385"/>
      <c r="EWS6" s="385"/>
      <c r="EWT6" s="385"/>
      <c r="EWU6" s="385"/>
      <c r="EWV6" s="385"/>
      <c r="EWW6" s="385"/>
      <c r="EWX6" s="385"/>
      <c r="EWY6" s="385"/>
      <c r="EWZ6" s="385"/>
      <c r="EXA6" s="385"/>
      <c r="EXB6" s="385"/>
      <c r="EXC6" s="385"/>
      <c r="EXD6" s="385"/>
      <c r="EXE6" s="385"/>
      <c r="EXF6" s="385"/>
      <c r="EXG6" s="385"/>
      <c r="EXH6" s="385"/>
      <c r="EXI6" s="385"/>
      <c r="EXJ6" s="385"/>
      <c r="EXK6" s="385"/>
      <c r="EXL6" s="385"/>
      <c r="EXM6" s="385"/>
      <c r="EXN6" s="385"/>
      <c r="EXO6" s="385"/>
      <c r="EXP6" s="385"/>
      <c r="EXQ6" s="385"/>
      <c r="EXR6" s="385"/>
      <c r="EXS6" s="385"/>
      <c r="EXT6" s="385"/>
      <c r="EXU6" s="385"/>
      <c r="EXV6" s="385"/>
      <c r="EXW6" s="385"/>
      <c r="EXX6" s="385"/>
      <c r="EXY6" s="385"/>
      <c r="EXZ6" s="385"/>
      <c r="EYA6" s="385"/>
      <c r="EYB6" s="385"/>
      <c r="EYC6" s="385"/>
      <c r="EYD6" s="385"/>
      <c r="EYE6" s="385"/>
      <c r="EYF6" s="385"/>
      <c r="EYG6" s="385"/>
      <c r="EYH6" s="385"/>
      <c r="EYI6" s="385"/>
      <c r="EYJ6" s="385"/>
      <c r="EYK6" s="385"/>
      <c r="EYL6" s="385"/>
      <c r="EYM6" s="385"/>
      <c r="EYN6" s="385"/>
      <c r="EYO6" s="385"/>
      <c r="EYP6" s="385"/>
      <c r="EYQ6" s="385"/>
      <c r="EYR6" s="385"/>
      <c r="EYS6" s="385"/>
      <c r="EYT6" s="385"/>
      <c r="EYU6" s="385"/>
      <c r="EYV6" s="385"/>
      <c r="EYW6" s="385"/>
      <c r="EYX6" s="385"/>
      <c r="EYY6" s="385"/>
      <c r="EYZ6" s="385"/>
      <c r="EZA6" s="385"/>
      <c r="EZB6" s="385"/>
      <c r="EZC6" s="385"/>
      <c r="EZD6" s="385"/>
      <c r="EZE6" s="385"/>
      <c r="EZF6" s="385"/>
      <c r="EZG6" s="385"/>
      <c r="EZH6" s="385"/>
      <c r="EZI6" s="385"/>
      <c r="EZJ6" s="385"/>
      <c r="EZK6" s="385"/>
      <c r="EZL6" s="385"/>
      <c r="EZM6" s="385"/>
      <c r="EZN6" s="385"/>
      <c r="EZO6" s="385"/>
      <c r="EZP6" s="385"/>
      <c r="EZQ6" s="385"/>
      <c r="EZR6" s="385"/>
      <c r="EZS6" s="385"/>
      <c r="EZT6" s="385"/>
      <c r="EZU6" s="385"/>
      <c r="EZV6" s="385"/>
      <c r="EZW6" s="385"/>
      <c r="EZX6" s="385"/>
      <c r="EZY6" s="385"/>
      <c r="EZZ6" s="385"/>
      <c r="FAA6" s="385"/>
      <c r="FAB6" s="385"/>
      <c r="FAC6" s="385"/>
      <c r="FAD6" s="385"/>
      <c r="FAE6" s="385"/>
      <c r="FAF6" s="385"/>
      <c r="FAG6" s="385"/>
      <c r="FAH6" s="385"/>
      <c r="FAI6" s="385"/>
      <c r="FAJ6" s="385"/>
      <c r="FAK6" s="385"/>
      <c r="FAL6" s="385"/>
      <c r="FAM6" s="385"/>
      <c r="FAN6" s="385"/>
      <c r="FAO6" s="385"/>
      <c r="FAP6" s="385"/>
      <c r="FAQ6" s="385"/>
      <c r="FAR6" s="385"/>
      <c r="FAS6" s="385"/>
      <c r="FAT6" s="385"/>
      <c r="FAU6" s="385"/>
      <c r="FAV6" s="385"/>
      <c r="FAW6" s="385"/>
      <c r="FAX6" s="385"/>
      <c r="FAY6" s="385"/>
      <c r="FAZ6" s="385"/>
      <c r="FBA6" s="385"/>
      <c r="FBB6" s="385"/>
      <c r="FBC6" s="385"/>
      <c r="FBD6" s="385"/>
      <c r="FBE6" s="385"/>
      <c r="FBF6" s="385"/>
      <c r="FBG6" s="385"/>
      <c r="FBH6" s="385"/>
      <c r="FBI6" s="385"/>
      <c r="FBJ6" s="385"/>
      <c r="FBK6" s="385"/>
      <c r="FBL6" s="385"/>
      <c r="FBM6" s="385"/>
      <c r="FBN6" s="385"/>
      <c r="FBO6" s="385"/>
      <c r="FBP6" s="385"/>
      <c r="FBQ6" s="385"/>
      <c r="FBR6" s="385"/>
      <c r="FBS6" s="385"/>
      <c r="FBT6" s="385"/>
      <c r="FBU6" s="385"/>
      <c r="FBV6" s="385"/>
      <c r="FBW6" s="385"/>
      <c r="FBX6" s="385"/>
      <c r="FBY6" s="385"/>
      <c r="FBZ6" s="385"/>
      <c r="FCA6" s="385"/>
      <c r="FCB6" s="385"/>
      <c r="FCC6" s="385"/>
      <c r="FCD6" s="385"/>
      <c r="FCE6" s="385"/>
      <c r="FCF6" s="385"/>
      <c r="FCG6" s="385"/>
      <c r="FCH6" s="385"/>
      <c r="FCI6" s="385"/>
      <c r="FCJ6" s="385"/>
      <c r="FCK6" s="385"/>
      <c r="FCL6" s="385"/>
      <c r="FCM6" s="385"/>
      <c r="FCN6" s="385"/>
      <c r="FCO6" s="385"/>
      <c r="FCP6" s="385"/>
      <c r="FCQ6" s="385"/>
      <c r="FCR6" s="385"/>
      <c r="FCS6" s="385"/>
      <c r="FCT6" s="385"/>
      <c r="FCU6" s="385"/>
      <c r="FCV6" s="385"/>
      <c r="FCW6" s="385"/>
      <c r="FCX6" s="385"/>
      <c r="FCY6" s="385"/>
      <c r="FCZ6" s="385"/>
      <c r="FDA6" s="385"/>
      <c r="FDB6" s="385"/>
      <c r="FDC6" s="385"/>
      <c r="FDD6" s="385"/>
      <c r="FDE6" s="385"/>
      <c r="FDF6" s="385"/>
      <c r="FDG6" s="385"/>
      <c r="FDH6" s="385"/>
      <c r="FDI6" s="385"/>
      <c r="FDJ6" s="385"/>
      <c r="FDK6" s="385"/>
      <c r="FDL6" s="385"/>
      <c r="FDM6" s="385"/>
      <c r="FDN6" s="385"/>
      <c r="FDO6" s="385"/>
      <c r="FDP6" s="385"/>
      <c r="FDQ6" s="385"/>
      <c r="FDR6" s="385"/>
      <c r="FDS6" s="385"/>
      <c r="FDT6" s="385"/>
      <c r="FDU6" s="385"/>
      <c r="FDV6" s="385"/>
      <c r="FDW6" s="385"/>
      <c r="FDX6" s="385"/>
      <c r="FDY6" s="385"/>
      <c r="FDZ6" s="385"/>
      <c r="FEA6" s="385"/>
      <c r="FEB6" s="385"/>
      <c r="FEC6" s="385"/>
      <c r="FED6" s="385"/>
      <c r="FEE6" s="385"/>
      <c r="FEF6" s="385"/>
      <c r="FEG6" s="385"/>
      <c r="FEH6" s="385"/>
      <c r="FEI6" s="385"/>
      <c r="FEJ6" s="385"/>
      <c r="FEK6" s="385"/>
      <c r="FEL6" s="385"/>
      <c r="FEM6" s="385"/>
      <c r="FEN6" s="385"/>
      <c r="FEO6" s="385"/>
      <c r="FEP6" s="385"/>
      <c r="FEQ6" s="385"/>
      <c r="FER6" s="385"/>
      <c r="FES6" s="385"/>
      <c r="FET6" s="385"/>
      <c r="FEU6" s="385"/>
      <c r="FEV6" s="385"/>
      <c r="FEW6" s="385"/>
      <c r="FEX6" s="385"/>
      <c r="FEY6" s="385"/>
      <c r="FEZ6" s="385"/>
      <c r="FFA6" s="385"/>
      <c r="FFB6" s="385"/>
      <c r="FFC6" s="385"/>
      <c r="FFD6" s="385"/>
      <c r="FFE6" s="385"/>
      <c r="FFF6" s="385"/>
      <c r="FFG6" s="385"/>
      <c r="FFH6" s="385"/>
      <c r="FFI6" s="385"/>
      <c r="FFJ6" s="385"/>
      <c r="FFK6" s="385"/>
      <c r="FFL6" s="385"/>
      <c r="FFM6" s="385"/>
      <c r="FFN6" s="385"/>
      <c r="FFO6" s="385"/>
      <c r="FFP6" s="385"/>
      <c r="FFQ6" s="385"/>
      <c r="FFR6" s="385"/>
      <c r="FFS6" s="385"/>
      <c r="FFT6" s="385"/>
      <c r="FFU6" s="385"/>
      <c r="FFV6" s="385"/>
      <c r="FFW6" s="385"/>
      <c r="FFX6" s="385"/>
      <c r="FFY6" s="385"/>
      <c r="FFZ6" s="385"/>
      <c r="FGA6" s="385"/>
      <c r="FGB6" s="385"/>
      <c r="FGC6" s="385"/>
      <c r="FGD6" s="385"/>
      <c r="FGE6" s="385"/>
      <c r="FGF6" s="385"/>
      <c r="FGG6" s="385"/>
      <c r="FGH6" s="385"/>
      <c r="FGI6" s="385"/>
      <c r="FGJ6" s="385"/>
      <c r="FGK6" s="385"/>
      <c r="FGL6" s="385"/>
      <c r="FGM6" s="385"/>
      <c r="FGN6" s="385"/>
      <c r="FGO6" s="385"/>
      <c r="FGP6" s="385"/>
      <c r="FGQ6" s="385"/>
      <c r="FGR6" s="385"/>
      <c r="FGS6" s="385"/>
      <c r="FGT6" s="385"/>
      <c r="FGU6" s="385"/>
      <c r="FGV6" s="385"/>
      <c r="FGW6" s="385"/>
      <c r="FGX6" s="385"/>
      <c r="FGY6" s="385"/>
      <c r="FGZ6" s="385"/>
      <c r="FHA6" s="385"/>
      <c r="FHB6" s="385"/>
      <c r="FHC6" s="385"/>
      <c r="FHD6" s="385"/>
      <c r="FHE6" s="385"/>
      <c r="FHF6" s="385"/>
      <c r="FHG6" s="385"/>
      <c r="FHH6" s="385"/>
      <c r="FHI6" s="385"/>
      <c r="FHJ6" s="385"/>
      <c r="FHK6" s="385"/>
      <c r="FHL6" s="385"/>
      <c r="FHM6" s="385"/>
      <c r="FHN6" s="385"/>
      <c r="FHO6" s="385"/>
      <c r="FHP6" s="385"/>
      <c r="FHQ6" s="385"/>
      <c r="FHR6" s="385"/>
      <c r="FHS6" s="385"/>
      <c r="FHT6" s="385"/>
      <c r="FHU6" s="385"/>
      <c r="FHV6" s="385"/>
      <c r="FHW6" s="385"/>
      <c r="FHX6" s="385"/>
      <c r="FHY6" s="385"/>
      <c r="FHZ6" s="385"/>
      <c r="FIA6" s="385"/>
      <c r="FIB6" s="385"/>
      <c r="FIC6" s="385"/>
      <c r="FID6" s="385"/>
      <c r="FIE6" s="385"/>
      <c r="FIF6" s="385"/>
      <c r="FIG6" s="385"/>
      <c r="FIH6" s="385"/>
      <c r="FII6" s="385"/>
      <c r="FIJ6" s="385"/>
      <c r="FIK6" s="385"/>
      <c r="FIL6" s="385"/>
      <c r="FIM6" s="385"/>
      <c r="FIN6" s="385"/>
      <c r="FIO6" s="385"/>
      <c r="FIP6" s="385"/>
      <c r="FIQ6" s="385"/>
      <c r="FIR6" s="385"/>
      <c r="FIS6" s="385"/>
      <c r="FIT6" s="385"/>
      <c r="FIU6" s="385"/>
      <c r="FIV6" s="385"/>
      <c r="FIW6" s="385"/>
      <c r="FIX6" s="385"/>
      <c r="FIY6" s="385"/>
      <c r="FIZ6" s="385"/>
      <c r="FJA6" s="385"/>
      <c r="FJB6" s="385"/>
      <c r="FJC6" s="385"/>
      <c r="FJD6" s="385"/>
      <c r="FJE6" s="385"/>
      <c r="FJF6" s="385"/>
      <c r="FJG6" s="385"/>
      <c r="FJH6" s="385"/>
      <c r="FJI6" s="385"/>
      <c r="FJJ6" s="385"/>
      <c r="FJK6" s="385"/>
      <c r="FJL6" s="385"/>
      <c r="FJM6" s="385"/>
      <c r="FJN6" s="385"/>
      <c r="FJO6" s="385"/>
      <c r="FJP6" s="385"/>
      <c r="FJQ6" s="385"/>
      <c r="FJR6" s="385"/>
      <c r="FJS6" s="385"/>
      <c r="FJT6" s="385"/>
      <c r="FJU6" s="385"/>
      <c r="FJV6" s="385"/>
      <c r="FJW6" s="385"/>
      <c r="FJX6" s="385"/>
      <c r="FJY6" s="385"/>
      <c r="FJZ6" s="385"/>
      <c r="FKA6" s="385"/>
      <c r="FKB6" s="385"/>
      <c r="FKC6" s="385"/>
      <c r="FKD6" s="385"/>
      <c r="FKE6" s="385"/>
      <c r="FKF6" s="385"/>
      <c r="FKG6" s="385"/>
      <c r="FKH6" s="385"/>
      <c r="FKI6" s="385"/>
      <c r="FKJ6" s="385"/>
      <c r="FKK6" s="385"/>
      <c r="FKL6" s="385"/>
      <c r="FKM6" s="385"/>
      <c r="FKN6" s="385"/>
      <c r="FKO6" s="385"/>
      <c r="FKP6" s="385"/>
      <c r="FKQ6" s="385"/>
      <c r="FKR6" s="385"/>
      <c r="FKS6" s="385"/>
      <c r="FKT6" s="385"/>
      <c r="FKU6" s="385"/>
      <c r="FKV6" s="385"/>
      <c r="FKW6" s="385"/>
      <c r="FKX6" s="385"/>
      <c r="FKY6" s="385"/>
      <c r="FKZ6" s="385"/>
      <c r="FLA6" s="385"/>
      <c r="FLB6" s="385"/>
      <c r="FLC6" s="385"/>
      <c r="FLD6" s="385"/>
      <c r="FLE6" s="385"/>
      <c r="FLF6" s="385"/>
      <c r="FLG6" s="385"/>
      <c r="FLH6" s="385"/>
      <c r="FLI6" s="385"/>
      <c r="FLJ6" s="385"/>
      <c r="FLK6" s="385"/>
      <c r="FLL6" s="385"/>
      <c r="FLM6" s="385"/>
      <c r="FLN6" s="385"/>
      <c r="FLO6" s="385"/>
      <c r="FLP6" s="385"/>
      <c r="FLQ6" s="385"/>
      <c r="FLR6" s="385"/>
      <c r="FLS6" s="385"/>
      <c r="FLT6" s="385"/>
      <c r="FLU6" s="385"/>
      <c r="FLV6" s="385"/>
      <c r="FLW6" s="385"/>
      <c r="FLX6" s="385"/>
      <c r="FLY6" s="385"/>
      <c r="FLZ6" s="385"/>
      <c r="FMA6" s="385"/>
      <c r="FMB6" s="385"/>
      <c r="FMC6" s="385"/>
      <c r="FMD6" s="385"/>
      <c r="FME6" s="385"/>
      <c r="FMF6" s="385"/>
      <c r="FMG6" s="385"/>
      <c r="FMH6" s="385"/>
      <c r="FMI6" s="385"/>
      <c r="FMJ6" s="385"/>
      <c r="FMK6" s="385"/>
      <c r="FML6" s="385"/>
      <c r="FMM6" s="385"/>
      <c r="FMN6" s="385"/>
      <c r="FMO6" s="385"/>
      <c r="FMP6" s="385"/>
      <c r="FMQ6" s="385"/>
      <c r="FMR6" s="385"/>
      <c r="FMS6" s="385"/>
      <c r="FMT6" s="385"/>
      <c r="FMU6" s="385"/>
      <c r="FMV6" s="385"/>
      <c r="FMW6" s="385"/>
      <c r="FMX6" s="385"/>
      <c r="FMY6" s="385"/>
      <c r="FMZ6" s="385"/>
      <c r="FNA6" s="385"/>
      <c r="FNB6" s="385"/>
      <c r="FNC6" s="385"/>
      <c r="FND6" s="385"/>
      <c r="FNE6" s="385"/>
      <c r="FNF6" s="385"/>
      <c r="FNG6" s="385"/>
      <c r="FNH6" s="385"/>
      <c r="FNI6" s="385"/>
      <c r="FNJ6" s="385"/>
      <c r="FNK6" s="385"/>
      <c r="FNL6" s="385"/>
      <c r="FNM6" s="385"/>
      <c r="FNN6" s="385"/>
      <c r="FNO6" s="385"/>
      <c r="FNP6" s="385"/>
      <c r="FNQ6" s="385"/>
      <c r="FNR6" s="385"/>
      <c r="FNS6" s="385"/>
      <c r="FNT6" s="385"/>
      <c r="FNU6" s="385"/>
      <c r="FNV6" s="385"/>
      <c r="FNW6" s="385"/>
      <c r="FNX6" s="385"/>
      <c r="FNY6" s="385"/>
      <c r="FNZ6" s="385"/>
      <c r="FOA6" s="385"/>
      <c r="FOB6" s="385"/>
      <c r="FOC6" s="385"/>
      <c r="FOD6" s="385"/>
      <c r="FOE6" s="385"/>
      <c r="FOF6" s="385"/>
      <c r="FOG6" s="385"/>
      <c r="FOH6" s="385"/>
      <c r="FOI6" s="385"/>
      <c r="FOJ6" s="385"/>
      <c r="FOK6" s="385"/>
      <c r="FOL6" s="385"/>
      <c r="FOM6" s="385"/>
      <c r="FON6" s="385"/>
      <c r="FOO6" s="385"/>
      <c r="FOP6" s="385"/>
      <c r="FOQ6" s="385"/>
      <c r="FOR6" s="385"/>
      <c r="FOS6" s="385"/>
      <c r="FOT6" s="385"/>
      <c r="FOU6" s="385"/>
      <c r="FOV6" s="385"/>
      <c r="FOW6" s="385"/>
      <c r="FOX6" s="385"/>
      <c r="FOY6" s="385"/>
      <c r="FOZ6" s="385"/>
      <c r="FPA6" s="385"/>
      <c r="FPB6" s="385"/>
      <c r="FPC6" s="385"/>
      <c r="FPD6" s="385"/>
      <c r="FPE6" s="385"/>
      <c r="FPF6" s="385"/>
      <c r="FPG6" s="385"/>
      <c r="FPH6" s="385"/>
      <c r="FPI6" s="385"/>
      <c r="FPJ6" s="385"/>
      <c r="FPK6" s="385"/>
      <c r="FPL6" s="385"/>
      <c r="FPM6" s="385"/>
      <c r="FPN6" s="385"/>
      <c r="FPO6" s="385"/>
      <c r="FPP6" s="385"/>
      <c r="FPQ6" s="385"/>
      <c r="FPR6" s="385"/>
      <c r="FPS6" s="385"/>
      <c r="FPT6" s="385"/>
      <c r="FPU6" s="385"/>
      <c r="FPV6" s="385"/>
      <c r="FPW6" s="385"/>
      <c r="FPX6" s="385"/>
      <c r="FPY6" s="385"/>
      <c r="FPZ6" s="385"/>
      <c r="FQA6" s="385"/>
      <c r="FQB6" s="385"/>
      <c r="FQC6" s="385"/>
      <c r="FQD6" s="385"/>
      <c r="FQE6" s="385"/>
      <c r="FQF6" s="385"/>
      <c r="FQG6" s="385"/>
      <c r="FQH6" s="385"/>
      <c r="FQI6" s="385"/>
      <c r="FQJ6" s="385"/>
      <c r="FQK6" s="385"/>
      <c r="FQL6" s="385"/>
      <c r="FQM6" s="385"/>
      <c r="FQN6" s="385"/>
      <c r="FQO6" s="385"/>
      <c r="FQP6" s="385"/>
      <c r="FQQ6" s="385"/>
      <c r="FQR6" s="385"/>
      <c r="FQS6" s="385"/>
      <c r="FQT6" s="385"/>
      <c r="FQU6" s="385"/>
      <c r="FQV6" s="385"/>
      <c r="FQW6" s="385"/>
      <c r="FQX6" s="385"/>
      <c r="FQY6" s="385"/>
      <c r="FQZ6" s="385"/>
      <c r="FRA6" s="385"/>
      <c r="FRB6" s="385"/>
      <c r="FRC6" s="385"/>
      <c r="FRD6" s="385"/>
      <c r="FRE6" s="385"/>
      <c r="FRF6" s="385"/>
      <c r="FRG6" s="385"/>
      <c r="FRH6" s="385"/>
      <c r="FRI6" s="385"/>
      <c r="FRJ6" s="385"/>
      <c r="FRK6" s="385"/>
      <c r="FRL6" s="385"/>
      <c r="FRM6" s="385"/>
      <c r="FRN6" s="385"/>
      <c r="FRO6" s="385"/>
      <c r="FRP6" s="385"/>
      <c r="FRQ6" s="385"/>
      <c r="FRR6" s="385"/>
      <c r="FRS6" s="385"/>
      <c r="FRT6" s="385"/>
      <c r="FRU6" s="385"/>
      <c r="FRV6" s="385"/>
      <c r="FRW6" s="385"/>
      <c r="FRX6" s="385"/>
      <c r="FRY6" s="385"/>
      <c r="FRZ6" s="385"/>
      <c r="FSA6" s="385"/>
      <c r="FSB6" s="385"/>
      <c r="FSC6" s="385"/>
      <c r="FSD6" s="385"/>
      <c r="FSE6" s="385"/>
      <c r="FSF6" s="385"/>
      <c r="FSG6" s="385"/>
      <c r="FSH6" s="385"/>
      <c r="FSI6" s="385"/>
      <c r="FSJ6" s="385"/>
      <c r="FSK6" s="385"/>
      <c r="FSL6" s="385"/>
      <c r="FSM6" s="385"/>
      <c r="FSN6" s="385"/>
      <c r="FSO6" s="385"/>
      <c r="FSP6" s="385"/>
      <c r="FSQ6" s="385"/>
      <c r="FSR6" s="385"/>
      <c r="FSS6" s="385"/>
      <c r="FST6" s="385"/>
      <c r="FSU6" s="385"/>
      <c r="FSV6" s="385"/>
      <c r="FSW6" s="385"/>
      <c r="FSX6" s="385"/>
      <c r="FSY6" s="385"/>
      <c r="FSZ6" s="385"/>
      <c r="FTA6" s="385"/>
      <c r="FTB6" s="385"/>
      <c r="FTC6" s="385"/>
      <c r="FTD6" s="385"/>
      <c r="FTE6" s="385"/>
      <c r="FTF6" s="385"/>
      <c r="FTG6" s="385"/>
      <c r="FTH6" s="385"/>
      <c r="FTI6" s="385"/>
      <c r="FTJ6" s="385"/>
      <c r="FTK6" s="385"/>
      <c r="FTL6" s="385"/>
      <c r="FTM6" s="385"/>
      <c r="FTN6" s="385"/>
      <c r="FTO6" s="385"/>
      <c r="FTP6" s="385"/>
      <c r="FTQ6" s="385"/>
      <c r="FTR6" s="385"/>
      <c r="FTS6" s="385"/>
      <c r="FTT6" s="385"/>
      <c r="FTU6" s="385"/>
      <c r="FTV6" s="385"/>
      <c r="FTW6" s="385"/>
      <c r="FTX6" s="385"/>
      <c r="FTY6" s="385"/>
      <c r="FTZ6" s="385"/>
      <c r="FUA6" s="385"/>
      <c r="FUB6" s="385"/>
      <c r="FUC6" s="385"/>
      <c r="FUD6" s="385"/>
      <c r="FUE6" s="385"/>
      <c r="FUF6" s="385"/>
      <c r="FUG6" s="385"/>
      <c r="FUH6" s="385"/>
      <c r="FUI6" s="385"/>
      <c r="FUJ6" s="385"/>
      <c r="FUK6" s="385"/>
      <c r="FUL6" s="385"/>
      <c r="FUM6" s="385"/>
      <c r="FUN6" s="385"/>
      <c r="FUO6" s="385"/>
      <c r="FUP6" s="385"/>
      <c r="FUQ6" s="385"/>
      <c r="FUR6" s="385"/>
      <c r="FUS6" s="385"/>
      <c r="FUT6" s="385"/>
      <c r="FUU6" s="385"/>
      <c r="FUV6" s="385"/>
      <c r="FUW6" s="385"/>
      <c r="FUX6" s="385"/>
      <c r="FUY6" s="385"/>
      <c r="FUZ6" s="385"/>
      <c r="FVA6" s="385"/>
      <c r="FVB6" s="385"/>
      <c r="FVC6" s="385"/>
      <c r="FVD6" s="385"/>
      <c r="FVE6" s="385"/>
      <c r="FVF6" s="385"/>
      <c r="FVG6" s="385"/>
      <c r="FVH6" s="385"/>
      <c r="FVI6" s="385"/>
      <c r="FVJ6" s="385"/>
      <c r="FVK6" s="385"/>
      <c r="FVL6" s="385"/>
      <c r="FVM6" s="385"/>
      <c r="FVN6" s="385"/>
      <c r="FVO6" s="385"/>
      <c r="FVP6" s="385"/>
      <c r="FVQ6" s="385"/>
      <c r="FVR6" s="385"/>
      <c r="FVS6" s="385"/>
      <c r="FVT6" s="385"/>
      <c r="FVU6" s="385"/>
      <c r="FVV6" s="385"/>
      <c r="FVW6" s="385"/>
      <c r="FVX6" s="385"/>
      <c r="FVY6" s="385"/>
      <c r="FVZ6" s="385"/>
      <c r="FWA6" s="385"/>
      <c r="FWB6" s="385"/>
      <c r="FWC6" s="385"/>
      <c r="FWD6" s="385"/>
      <c r="FWE6" s="385"/>
      <c r="FWF6" s="385"/>
      <c r="FWG6" s="385"/>
      <c r="FWH6" s="385"/>
      <c r="FWI6" s="385"/>
      <c r="FWJ6" s="385"/>
      <c r="FWK6" s="385"/>
      <c r="FWL6" s="385"/>
      <c r="FWM6" s="385"/>
      <c r="FWN6" s="385"/>
      <c r="FWO6" s="385"/>
      <c r="FWP6" s="385"/>
      <c r="FWQ6" s="385"/>
      <c r="FWR6" s="385"/>
      <c r="FWS6" s="385"/>
      <c r="FWT6" s="385"/>
      <c r="FWU6" s="385"/>
      <c r="FWV6" s="385"/>
      <c r="FWW6" s="385"/>
      <c r="FWX6" s="385"/>
      <c r="FWY6" s="385"/>
      <c r="FWZ6" s="385"/>
      <c r="FXA6" s="385"/>
      <c r="FXB6" s="385"/>
      <c r="FXC6" s="385"/>
      <c r="FXD6" s="385"/>
      <c r="FXE6" s="385"/>
      <c r="FXF6" s="385"/>
      <c r="FXG6" s="385"/>
      <c r="FXH6" s="385"/>
      <c r="FXI6" s="385"/>
      <c r="FXJ6" s="385"/>
      <c r="FXK6" s="385"/>
      <c r="FXL6" s="385"/>
      <c r="FXM6" s="385"/>
      <c r="FXN6" s="385"/>
      <c r="FXO6" s="385"/>
      <c r="FXP6" s="385"/>
      <c r="FXQ6" s="385"/>
      <c r="FXR6" s="385"/>
      <c r="FXS6" s="385"/>
      <c r="FXT6" s="385"/>
      <c r="FXU6" s="385"/>
      <c r="FXV6" s="385"/>
      <c r="FXW6" s="385"/>
      <c r="FXX6" s="385"/>
      <c r="FXY6" s="385"/>
      <c r="FXZ6" s="385"/>
      <c r="FYA6" s="385"/>
      <c r="FYB6" s="385"/>
      <c r="FYC6" s="385"/>
      <c r="FYD6" s="385"/>
      <c r="FYE6" s="385"/>
      <c r="FYF6" s="385"/>
      <c r="FYG6" s="385"/>
      <c r="FYH6" s="385"/>
      <c r="FYI6" s="385"/>
      <c r="FYJ6" s="385"/>
      <c r="FYK6" s="385"/>
      <c r="FYL6" s="385"/>
      <c r="FYM6" s="385"/>
      <c r="FYN6" s="385"/>
      <c r="FYO6" s="385"/>
      <c r="FYP6" s="385"/>
      <c r="FYQ6" s="385"/>
      <c r="FYR6" s="385"/>
      <c r="FYS6" s="385"/>
      <c r="FYT6" s="385"/>
      <c r="FYU6" s="385"/>
      <c r="FYV6" s="385"/>
      <c r="FYW6" s="385"/>
      <c r="FYX6" s="385"/>
      <c r="FYY6" s="385"/>
      <c r="FYZ6" s="385"/>
      <c r="FZA6" s="385"/>
      <c r="FZB6" s="385"/>
      <c r="FZC6" s="385"/>
      <c r="FZD6" s="385"/>
      <c r="FZE6" s="385"/>
      <c r="FZF6" s="385"/>
      <c r="FZG6" s="385"/>
      <c r="FZH6" s="385"/>
      <c r="FZI6" s="385"/>
      <c r="FZJ6" s="385"/>
      <c r="FZK6" s="385"/>
      <c r="FZL6" s="385"/>
      <c r="FZM6" s="385"/>
      <c r="FZN6" s="385"/>
      <c r="FZO6" s="385"/>
      <c r="FZP6" s="385"/>
      <c r="FZQ6" s="385"/>
      <c r="FZR6" s="385"/>
      <c r="FZS6" s="385"/>
      <c r="FZT6" s="385"/>
      <c r="FZU6" s="385"/>
      <c r="FZV6" s="385"/>
      <c r="FZW6" s="385"/>
      <c r="FZX6" s="385"/>
      <c r="FZY6" s="385"/>
      <c r="FZZ6" s="385"/>
      <c r="GAA6" s="385"/>
      <c r="GAB6" s="385"/>
      <c r="GAC6" s="385"/>
      <c r="GAD6" s="385"/>
      <c r="GAE6" s="385"/>
      <c r="GAF6" s="385"/>
      <c r="GAG6" s="385"/>
      <c r="GAH6" s="385"/>
      <c r="GAI6" s="385"/>
      <c r="GAJ6" s="385"/>
      <c r="GAK6" s="385"/>
      <c r="GAL6" s="385"/>
      <c r="GAM6" s="385"/>
      <c r="GAN6" s="385"/>
      <c r="GAO6" s="385"/>
      <c r="GAP6" s="385"/>
      <c r="GAQ6" s="385"/>
      <c r="GAR6" s="385"/>
      <c r="GAS6" s="385"/>
      <c r="GAT6" s="385"/>
      <c r="GAU6" s="385"/>
      <c r="GAV6" s="385"/>
      <c r="GAW6" s="385"/>
      <c r="GAX6" s="385"/>
      <c r="GAY6" s="385"/>
      <c r="GAZ6" s="385"/>
      <c r="GBA6" s="385"/>
      <c r="GBB6" s="385"/>
      <c r="GBC6" s="385"/>
      <c r="GBD6" s="385"/>
      <c r="GBE6" s="385"/>
      <c r="GBF6" s="385"/>
      <c r="GBG6" s="385"/>
      <c r="GBH6" s="385"/>
      <c r="GBI6" s="385"/>
      <c r="GBJ6" s="385"/>
      <c r="GBK6" s="385"/>
      <c r="GBL6" s="385"/>
      <c r="GBM6" s="385"/>
      <c r="GBN6" s="385"/>
      <c r="GBO6" s="385"/>
      <c r="GBP6" s="385"/>
      <c r="GBQ6" s="385"/>
      <c r="GBR6" s="385"/>
      <c r="GBS6" s="385"/>
      <c r="GBT6" s="385"/>
      <c r="GBU6" s="385"/>
      <c r="GBV6" s="385"/>
      <c r="GBW6" s="385"/>
      <c r="GBX6" s="385"/>
      <c r="GBY6" s="385"/>
      <c r="GBZ6" s="385"/>
      <c r="GCA6" s="385"/>
      <c r="GCB6" s="385"/>
      <c r="GCC6" s="385"/>
      <c r="GCD6" s="385"/>
      <c r="GCE6" s="385"/>
      <c r="GCF6" s="385"/>
      <c r="GCG6" s="385"/>
      <c r="GCH6" s="385"/>
      <c r="GCI6" s="385"/>
      <c r="GCJ6" s="385"/>
      <c r="GCK6" s="385"/>
      <c r="GCL6" s="385"/>
      <c r="GCM6" s="385"/>
      <c r="GCN6" s="385"/>
      <c r="GCO6" s="385"/>
      <c r="GCP6" s="385"/>
      <c r="GCQ6" s="385"/>
      <c r="GCR6" s="385"/>
      <c r="GCS6" s="385"/>
      <c r="GCT6" s="385"/>
      <c r="GCU6" s="385"/>
      <c r="GCV6" s="385"/>
      <c r="GCW6" s="385"/>
      <c r="GCX6" s="385"/>
      <c r="GCY6" s="385"/>
      <c r="GCZ6" s="385"/>
      <c r="GDA6" s="385"/>
      <c r="GDB6" s="385"/>
      <c r="GDC6" s="385"/>
      <c r="GDD6" s="385"/>
      <c r="GDE6" s="385"/>
      <c r="GDF6" s="385"/>
      <c r="GDG6" s="385"/>
      <c r="GDH6" s="385"/>
      <c r="GDI6" s="385"/>
      <c r="GDJ6" s="385"/>
      <c r="GDK6" s="385"/>
      <c r="GDL6" s="385"/>
      <c r="GDM6" s="385"/>
      <c r="GDN6" s="385"/>
      <c r="GDO6" s="385"/>
      <c r="GDP6" s="385"/>
      <c r="GDQ6" s="385"/>
      <c r="GDR6" s="385"/>
      <c r="GDS6" s="385"/>
      <c r="GDT6" s="385"/>
      <c r="GDU6" s="385"/>
      <c r="GDV6" s="385"/>
      <c r="GDW6" s="385"/>
      <c r="GDX6" s="385"/>
      <c r="GDY6" s="385"/>
      <c r="GDZ6" s="385"/>
      <c r="GEA6" s="385"/>
      <c r="GEB6" s="385"/>
      <c r="GEC6" s="385"/>
      <c r="GED6" s="385"/>
      <c r="GEE6" s="385"/>
      <c r="GEF6" s="385"/>
      <c r="GEG6" s="385"/>
      <c r="GEH6" s="385"/>
      <c r="GEI6" s="385"/>
      <c r="GEJ6" s="385"/>
      <c r="GEK6" s="385"/>
      <c r="GEL6" s="385"/>
      <c r="GEM6" s="385"/>
      <c r="GEN6" s="385"/>
      <c r="GEO6" s="385"/>
      <c r="GEP6" s="385"/>
      <c r="GEQ6" s="385"/>
      <c r="GER6" s="385"/>
      <c r="GES6" s="385"/>
      <c r="GET6" s="385"/>
      <c r="GEU6" s="385"/>
      <c r="GEV6" s="385"/>
      <c r="GEW6" s="385"/>
      <c r="GEX6" s="385"/>
      <c r="GEY6" s="385"/>
      <c r="GEZ6" s="385"/>
      <c r="GFA6" s="385"/>
      <c r="GFB6" s="385"/>
      <c r="GFC6" s="385"/>
      <c r="GFD6" s="385"/>
      <c r="GFE6" s="385"/>
      <c r="GFF6" s="385"/>
      <c r="GFG6" s="385"/>
      <c r="GFH6" s="385"/>
      <c r="GFI6" s="385"/>
      <c r="GFJ6" s="385"/>
      <c r="GFK6" s="385"/>
      <c r="GFL6" s="385"/>
      <c r="GFM6" s="385"/>
      <c r="GFN6" s="385"/>
      <c r="GFO6" s="385"/>
      <c r="GFP6" s="385"/>
      <c r="GFQ6" s="385"/>
      <c r="GFR6" s="385"/>
      <c r="GFS6" s="385"/>
      <c r="GFT6" s="385"/>
      <c r="GFU6" s="385"/>
      <c r="GFV6" s="385"/>
      <c r="GFW6" s="385"/>
      <c r="GFX6" s="385"/>
      <c r="GFY6" s="385"/>
      <c r="GFZ6" s="385"/>
      <c r="GGA6" s="385"/>
      <c r="GGB6" s="385"/>
      <c r="GGC6" s="385"/>
      <c r="GGD6" s="385"/>
      <c r="GGE6" s="385"/>
      <c r="GGF6" s="385"/>
      <c r="GGG6" s="385"/>
      <c r="GGH6" s="385"/>
      <c r="GGI6" s="385"/>
      <c r="GGJ6" s="385"/>
      <c r="GGK6" s="385"/>
      <c r="GGL6" s="385"/>
      <c r="GGM6" s="385"/>
      <c r="GGN6" s="385"/>
      <c r="GGO6" s="385"/>
      <c r="GGP6" s="385"/>
      <c r="GGQ6" s="385"/>
      <c r="GGR6" s="385"/>
      <c r="GGS6" s="385"/>
      <c r="GGT6" s="385"/>
      <c r="GGU6" s="385"/>
      <c r="GGV6" s="385"/>
      <c r="GGW6" s="385"/>
      <c r="GGX6" s="385"/>
      <c r="GGY6" s="385"/>
      <c r="GGZ6" s="385"/>
      <c r="GHA6" s="385"/>
      <c r="GHB6" s="385"/>
      <c r="GHC6" s="385"/>
      <c r="GHD6" s="385"/>
      <c r="GHE6" s="385"/>
      <c r="GHF6" s="385"/>
      <c r="GHG6" s="385"/>
      <c r="GHH6" s="385"/>
      <c r="GHI6" s="385"/>
      <c r="GHJ6" s="385"/>
      <c r="GHK6" s="385"/>
      <c r="GHL6" s="385"/>
      <c r="GHM6" s="385"/>
      <c r="GHN6" s="385"/>
      <c r="GHO6" s="385"/>
      <c r="GHP6" s="385"/>
      <c r="GHQ6" s="385"/>
      <c r="GHR6" s="385"/>
      <c r="GHS6" s="385"/>
      <c r="GHT6" s="385"/>
      <c r="GHU6" s="385"/>
      <c r="GHV6" s="385"/>
      <c r="GHW6" s="385"/>
      <c r="GHX6" s="385"/>
      <c r="GHY6" s="385"/>
      <c r="GHZ6" s="385"/>
      <c r="GIA6" s="385"/>
      <c r="GIB6" s="385"/>
      <c r="GIC6" s="385"/>
      <c r="GID6" s="385"/>
      <c r="GIE6" s="385"/>
      <c r="GIF6" s="385"/>
      <c r="GIG6" s="385"/>
      <c r="GIH6" s="385"/>
      <c r="GII6" s="385"/>
      <c r="GIJ6" s="385"/>
      <c r="GIK6" s="385"/>
      <c r="GIL6" s="385"/>
      <c r="GIM6" s="385"/>
      <c r="GIN6" s="385"/>
      <c r="GIO6" s="385"/>
      <c r="GIP6" s="385"/>
      <c r="GIQ6" s="385"/>
      <c r="GIR6" s="385"/>
      <c r="GIS6" s="385"/>
      <c r="GIT6" s="385"/>
      <c r="GIU6" s="385"/>
      <c r="GIV6" s="385"/>
      <c r="GIW6" s="385"/>
      <c r="GIX6" s="385"/>
      <c r="GIY6" s="385"/>
      <c r="GIZ6" s="385"/>
      <c r="GJA6" s="385"/>
      <c r="GJB6" s="385"/>
      <c r="GJC6" s="385"/>
      <c r="GJD6" s="385"/>
      <c r="GJE6" s="385"/>
      <c r="GJF6" s="385"/>
      <c r="GJG6" s="385"/>
      <c r="GJH6" s="385"/>
      <c r="GJI6" s="385"/>
      <c r="GJJ6" s="385"/>
      <c r="GJK6" s="385"/>
      <c r="GJL6" s="385"/>
      <c r="GJM6" s="385"/>
      <c r="GJN6" s="385"/>
      <c r="GJO6" s="385"/>
      <c r="GJP6" s="385"/>
      <c r="GJQ6" s="385"/>
      <c r="GJR6" s="385"/>
      <c r="GJS6" s="385"/>
      <c r="GJT6" s="385"/>
      <c r="GJU6" s="385"/>
      <c r="GJV6" s="385"/>
      <c r="GJW6" s="385"/>
      <c r="GJX6" s="385"/>
      <c r="GJY6" s="385"/>
      <c r="GJZ6" s="385"/>
      <c r="GKA6" s="385"/>
      <c r="GKB6" s="385"/>
      <c r="GKC6" s="385"/>
      <c r="GKD6" s="385"/>
      <c r="GKE6" s="385"/>
      <c r="GKF6" s="385"/>
      <c r="GKG6" s="385"/>
      <c r="GKH6" s="385"/>
      <c r="GKI6" s="385"/>
      <c r="GKJ6" s="385"/>
      <c r="GKK6" s="385"/>
      <c r="GKL6" s="385"/>
      <c r="GKM6" s="385"/>
      <c r="GKN6" s="385"/>
      <c r="GKO6" s="385"/>
      <c r="GKP6" s="385"/>
      <c r="GKQ6" s="385"/>
      <c r="GKR6" s="385"/>
      <c r="GKS6" s="385"/>
      <c r="GKT6" s="385"/>
      <c r="GKU6" s="385"/>
      <c r="GKV6" s="385"/>
      <c r="GKW6" s="385"/>
      <c r="GKX6" s="385"/>
      <c r="GKY6" s="385"/>
      <c r="GKZ6" s="385"/>
      <c r="GLA6" s="385"/>
      <c r="GLB6" s="385"/>
      <c r="GLC6" s="385"/>
      <c r="GLD6" s="385"/>
      <c r="GLE6" s="385"/>
      <c r="GLF6" s="385"/>
      <c r="GLG6" s="385"/>
      <c r="GLH6" s="385"/>
      <c r="GLI6" s="385"/>
      <c r="GLJ6" s="385"/>
      <c r="GLK6" s="385"/>
      <c r="GLL6" s="385"/>
      <c r="GLM6" s="385"/>
      <c r="GLN6" s="385"/>
      <c r="GLO6" s="385"/>
      <c r="GLP6" s="385"/>
      <c r="GLQ6" s="385"/>
      <c r="GLR6" s="385"/>
      <c r="GLS6" s="385"/>
      <c r="GLT6" s="385"/>
      <c r="GLU6" s="385"/>
      <c r="GLV6" s="385"/>
      <c r="GLW6" s="385"/>
      <c r="GLX6" s="385"/>
      <c r="GLY6" s="385"/>
      <c r="GLZ6" s="385"/>
      <c r="GMA6" s="385"/>
      <c r="GMB6" s="385"/>
      <c r="GMC6" s="385"/>
      <c r="GMD6" s="385"/>
      <c r="GME6" s="385"/>
      <c r="GMF6" s="385"/>
      <c r="GMG6" s="385"/>
      <c r="GMH6" s="385"/>
      <c r="GMI6" s="385"/>
      <c r="GMJ6" s="385"/>
      <c r="GMK6" s="385"/>
      <c r="GML6" s="385"/>
      <c r="GMM6" s="385"/>
      <c r="GMN6" s="385"/>
      <c r="GMO6" s="385"/>
      <c r="GMP6" s="385"/>
      <c r="GMQ6" s="385"/>
      <c r="GMR6" s="385"/>
      <c r="GMS6" s="385"/>
      <c r="GMT6" s="385"/>
      <c r="GMU6" s="385"/>
      <c r="GMV6" s="385"/>
      <c r="GMW6" s="385"/>
      <c r="GMX6" s="385"/>
      <c r="GMY6" s="385"/>
      <c r="GMZ6" s="385"/>
      <c r="GNA6" s="385"/>
      <c r="GNB6" s="385"/>
      <c r="GNC6" s="385"/>
      <c r="GND6" s="385"/>
      <c r="GNE6" s="385"/>
      <c r="GNF6" s="385"/>
      <c r="GNG6" s="385"/>
      <c r="GNH6" s="385"/>
      <c r="GNI6" s="385"/>
      <c r="GNJ6" s="385"/>
      <c r="GNK6" s="385"/>
      <c r="GNL6" s="385"/>
      <c r="GNM6" s="385"/>
      <c r="GNN6" s="385"/>
      <c r="GNO6" s="385"/>
      <c r="GNP6" s="385"/>
      <c r="GNQ6" s="385"/>
      <c r="GNR6" s="385"/>
      <c r="GNS6" s="385"/>
      <c r="GNT6" s="385"/>
      <c r="GNU6" s="385"/>
      <c r="GNV6" s="385"/>
      <c r="GNW6" s="385"/>
      <c r="GNX6" s="385"/>
      <c r="GNY6" s="385"/>
      <c r="GNZ6" s="385"/>
      <c r="GOA6" s="385"/>
      <c r="GOB6" s="385"/>
      <c r="GOC6" s="385"/>
      <c r="GOD6" s="385"/>
      <c r="GOE6" s="385"/>
      <c r="GOF6" s="385"/>
      <c r="GOG6" s="385"/>
      <c r="GOH6" s="385"/>
      <c r="GOI6" s="385"/>
      <c r="GOJ6" s="385"/>
      <c r="GOK6" s="385"/>
      <c r="GOL6" s="385"/>
      <c r="GOM6" s="385"/>
      <c r="GON6" s="385"/>
      <c r="GOO6" s="385"/>
      <c r="GOP6" s="385"/>
      <c r="GOQ6" s="385"/>
      <c r="GOR6" s="385"/>
      <c r="GOS6" s="385"/>
      <c r="GOT6" s="385"/>
      <c r="GOU6" s="385"/>
      <c r="GOV6" s="385"/>
      <c r="GOW6" s="385"/>
      <c r="GOX6" s="385"/>
      <c r="GOY6" s="385"/>
      <c r="GOZ6" s="385"/>
      <c r="GPA6" s="385"/>
      <c r="GPB6" s="385"/>
      <c r="GPC6" s="385"/>
      <c r="GPD6" s="385"/>
      <c r="GPE6" s="385"/>
      <c r="GPF6" s="385"/>
      <c r="GPG6" s="385"/>
      <c r="GPH6" s="385"/>
      <c r="GPI6" s="385"/>
      <c r="GPJ6" s="385"/>
      <c r="GPK6" s="385"/>
      <c r="GPL6" s="385"/>
      <c r="GPM6" s="385"/>
      <c r="GPN6" s="385"/>
      <c r="GPO6" s="385"/>
      <c r="GPP6" s="385"/>
      <c r="GPQ6" s="385"/>
      <c r="GPR6" s="385"/>
      <c r="GPS6" s="385"/>
      <c r="GPT6" s="385"/>
      <c r="GPU6" s="385"/>
      <c r="GPV6" s="385"/>
      <c r="GPW6" s="385"/>
      <c r="GPX6" s="385"/>
      <c r="GPY6" s="385"/>
      <c r="GPZ6" s="385"/>
      <c r="GQA6" s="385"/>
      <c r="GQB6" s="385"/>
      <c r="GQC6" s="385"/>
      <c r="GQD6" s="385"/>
      <c r="GQE6" s="385"/>
      <c r="GQF6" s="385"/>
      <c r="GQG6" s="385"/>
      <c r="GQH6" s="385"/>
      <c r="GQI6" s="385"/>
      <c r="GQJ6" s="385"/>
      <c r="GQK6" s="385"/>
      <c r="GQL6" s="385"/>
      <c r="GQM6" s="385"/>
      <c r="GQN6" s="385"/>
      <c r="GQO6" s="385"/>
      <c r="GQP6" s="385"/>
      <c r="GQQ6" s="385"/>
      <c r="GQR6" s="385"/>
      <c r="GQS6" s="385"/>
      <c r="GQT6" s="385"/>
      <c r="GQU6" s="385"/>
      <c r="GQV6" s="385"/>
      <c r="GQW6" s="385"/>
      <c r="GQX6" s="385"/>
      <c r="GQY6" s="385"/>
      <c r="GQZ6" s="385"/>
      <c r="GRA6" s="385"/>
      <c r="GRB6" s="385"/>
      <c r="GRC6" s="385"/>
      <c r="GRD6" s="385"/>
      <c r="GRE6" s="385"/>
      <c r="GRF6" s="385"/>
      <c r="GRG6" s="385"/>
      <c r="GRH6" s="385"/>
      <c r="GRI6" s="385"/>
      <c r="GRJ6" s="385"/>
      <c r="GRK6" s="385"/>
      <c r="GRL6" s="385"/>
      <c r="GRM6" s="385"/>
      <c r="GRN6" s="385"/>
      <c r="GRO6" s="385"/>
      <c r="GRP6" s="385"/>
      <c r="GRQ6" s="385"/>
      <c r="GRR6" s="385"/>
      <c r="GRS6" s="385"/>
      <c r="GRT6" s="385"/>
      <c r="GRU6" s="385"/>
      <c r="GRV6" s="385"/>
      <c r="GRW6" s="385"/>
      <c r="GRX6" s="385"/>
      <c r="GRY6" s="385"/>
      <c r="GRZ6" s="385"/>
      <c r="GSA6" s="385"/>
      <c r="GSB6" s="385"/>
      <c r="GSC6" s="385"/>
      <c r="GSD6" s="385"/>
      <c r="GSE6" s="385"/>
      <c r="GSF6" s="385"/>
      <c r="GSG6" s="385"/>
      <c r="GSH6" s="385"/>
      <c r="GSI6" s="385"/>
      <c r="GSJ6" s="385"/>
      <c r="GSK6" s="385"/>
      <c r="GSL6" s="385"/>
      <c r="GSM6" s="385"/>
      <c r="GSN6" s="385"/>
      <c r="GSO6" s="385"/>
      <c r="GSP6" s="385"/>
      <c r="GSQ6" s="385"/>
      <c r="GSR6" s="385"/>
      <c r="GSS6" s="385"/>
      <c r="GST6" s="385"/>
      <c r="GSU6" s="385"/>
      <c r="GSV6" s="385"/>
      <c r="GSW6" s="385"/>
      <c r="GSX6" s="385"/>
      <c r="GSY6" s="385"/>
      <c r="GSZ6" s="385"/>
      <c r="GTA6" s="385"/>
      <c r="GTB6" s="385"/>
      <c r="GTC6" s="385"/>
      <c r="GTD6" s="385"/>
      <c r="GTE6" s="385"/>
      <c r="GTF6" s="385"/>
      <c r="GTG6" s="385"/>
      <c r="GTH6" s="385"/>
      <c r="GTI6" s="385"/>
      <c r="GTJ6" s="385"/>
      <c r="GTK6" s="385"/>
      <c r="GTL6" s="385"/>
      <c r="GTM6" s="385"/>
      <c r="GTN6" s="385"/>
      <c r="GTO6" s="385"/>
      <c r="GTP6" s="385"/>
      <c r="GTQ6" s="385"/>
      <c r="GTR6" s="385"/>
      <c r="GTS6" s="385"/>
      <c r="GTT6" s="385"/>
      <c r="GTU6" s="385"/>
      <c r="GTV6" s="385"/>
      <c r="GTW6" s="385"/>
      <c r="GTX6" s="385"/>
      <c r="GTY6" s="385"/>
      <c r="GTZ6" s="385"/>
      <c r="GUA6" s="385"/>
      <c r="GUB6" s="385"/>
      <c r="GUC6" s="385"/>
      <c r="GUD6" s="385"/>
      <c r="GUE6" s="385"/>
      <c r="GUF6" s="385"/>
      <c r="GUG6" s="385"/>
      <c r="GUH6" s="385"/>
      <c r="GUI6" s="385"/>
      <c r="GUJ6" s="385"/>
      <c r="GUK6" s="385"/>
      <c r="GUL6" s="385"/>
      <c r="GUM6" s="385"/>
      <c r="GUN6" s="385"/>
      <c r="GUO6" s="385"/>
      <c r="GUP6" s="385"/>
      <c r="GUQ6" s="385"/>
      <c r="GUR6" s="385"/>
      <c r="GUS6" s="385"/>
      <c r="GUT6" s="385"/>
      <c r="GUU6" s="385"/>
      <c r="GUV6" s="385"/>
      <c r="GUW6" s="385"/>
      <c r="GUX6" s="385"/>
      <c r="GUY6" s="385"/>
      <c r="GUZ6" s="385"/>
      <c r="GVA6" s="385"/>
      <c r="GVB6" s="385"/>
      <c r="GVC6" s="385"/>
      <c r="GVD6" s="385"/>
      <c r="GVE6" s="385"/>
      <c r="GVF6" s="385"/>
      <c r="GVG6" s="385"/>
      <c r="GVH6" s="385"/>
      <c r="GVI6" s="385"/>
      <c r="GVJ6" s="385"/>
      <c r="GVK6" s="385"/>
      <c r="GVL6" s="385"/>
      <c r="GVM6" s="385"/>
      <c r="GVN6" s="385"/>
      <c r="GVO6" s="385"/>
      <c r="GVP6" s="385"/>
      <c r="GVQ6" s="385"/>
      <c r="GVR6" s="385"/>
      <c r="GVS6" s="385"/>
      <c r="GVT6" s="385"/>
      <c r="GVU6" s="385"/>
      <c r="GVV6" s="385"/>
      <c r="GVW6" s="385"/>
      <c r="GVX6" s="385"/>
      <c r="GVY6" s="385"/>
      <c r="GVZ6" s="385"/>
      <c r="GWA6" s="385"/>
      <c r="GWB6" s="385"/>
      <c r="GWC6" s="385"/>
      <c r="GWD6" s="385"/>
      <c r="GWE6" s="385"/>
      <c r="GWF6" s="385"/>
      <c r="GWG6" s="385"/>
      <c r="GWH6" s="385"/>
      <c r="GWI6" s="385"/>
      <c r="GWJ6" s="385"/>
      <c r="GWK6" s="385"/>
      <c r="GWL6" s="385"/>
      <c r="GWM6" s="385"/>
      <c r="GWN6" s="385"/>
      <c r="GWO6" s="385"/>
      <c r="GWP6" s="385"/>
      <c r="GWQ6" s="385"/>
      <c r="GWR6" s="385"/>
      <c r="GWS6" s="385"/>
      <c r="GWT6" s="385"/>
      <c r="GWU6" s="385"/>
      <c r="GWV6" s="385"/>
      <c r="GWW6" s="385"/>
      <c r="GWX6" s="385"/>
      <c r="GWY6" s="385"/>
      <c r="GWZ6" s="385"/>
      <c r="GXA6" s="385"/>
      <c r="GXB6" s="385"/>
      <c r="GXC6" s="385"/>
      <c r="GXD6" s="385"/>
      <c r="GXE6" s="385"/>
      <c r="GXF6" s="385"/>
      <c r="GXG6" s="385"/>
      <c r="GXH6" s="385"/>
      <c r="GXI6" s="385"/>
      <c r="GXJ6" s="385"/>
      <c r="GXK6" s="385"/>
      <c r="GXL6" s="385"/>
      <c r="GXM6" s="385"/>
      <c r="GXN6" s="385"/>
      <c r="GXO6" s="385"/>
      <c r="GXP6" s="385"/>
      <c r="GXQ6" s="385"/>
      <c r="GXR6" s="385"/>
      <c r="GXS6" s="385"/>
      <c r="GXT6" s="385"/>
      <c r="GXU6" s="385"/>
      <c r="GXV6" s="385"/>
      <c r="GXW6" s="385"/>
      <c r="GXX6" s="385"/>
      <c r="GXY6" s="385"/>
      <c r="GXZ6" s="385"/>
      <c r="GYA6" s="385"/>
      <c r="GYB6" s="385"/>
      <c r="GYC6" s="385"/>
      <c r="GYD6" s="385"/>
      <c r="GYE6" s="385"/>
      <c r="GYF6" s="385"/>
      <c r="GYG6" s="385"/>
      <c r="GYH6" s="385"/>
      <c r="GYI6" s="385"/>
      <c r="GYJ6" s="385"/>
      <c r="GYK6" s="385"/>
      <c r="GYL6" s="385"/>
      <c r="GYM6" s="385"/>
      <c r="GYN6" s="385"/>
      <c r="GYO6" s="385"/>
      <c r="GYP6" s="385"/>
      <c r="GYQ6" s="385"/>
      <c r="GYR6" s="385"/>
      <c r="GYS6" s="385"/>
      <c r="GYT6" s="385"/>
      <c r="GYU6" s="385"/>
      <c r="GYV6" s="385"/>
      <c r="GYW6" s="385"/>
      <c r="GYX6" s="385"/>
      <c r="GYY6" s="385"/>
      <c r="GYZ6" s="385"/>
      <c r="GZA6" s="385"/>
      <c r="GZB6" s="385"/>
      <c r="GZC6" s="385"/>
      <c r="GZD6" s="385"/>
      <c r="GZE6" s="385"/>
      <c r="GZF6" s="385"/>
      <c r="GZG6" s="385"/>
      <c r="GZH6" s="385"/>
      <c r="GZI6" s="385"/>
      <c r="GZJ6" s="385"/>
      <c r="GZK6" s="385"/>
      <c r="GZL6" s="385"/>
      <c r="GZM6" s="385"/>
      <c r="GZN6" s="385"/>
      <c r="GZO6" s="385"/>
      <c r="GZP6" s="385"/>
      <c r="GZQ6" s="385"/>
      <c r="GZR6" s="385"/>
      <c r="GZS6" s="385"/>
      <c r="GZT6" s="385"/>
      <c r="GZU6" s="385"/>
      <c r="GZV6" s="385"/>
      <c r="GZW6" s="385"/>
      <c r="GZX6" s="385"/>
      <c r="GZY6" s="385"/>
      <c r="GZZ6" s="385"/>
      <c r="HAA6" s="385"/>
      <c r="HAB6" s="385"/>
      <c r="HAC6" s="385"/>
      <c r="HAD6" s="385"/>
      <c r="HAE6" s="385"/>
      <c r="HAF6" s="385"/>
      <c r="HAG6" s="385"/>
      <c r="HAH6" s="385"/>
      <c r="HAI6" s="385"/>
      <c r="HAJ6" s="385"/>
      <c r="HAK6" s="385"/>
      <c r="HAL6" s="385"/>
      <c r="HAM6" s="385"/>
      <c r="HAN6" s="385"/>
      <c r="HAO6" s="385"/>
      <c r="HAP6" s="385"/>
      <c r="HAQ6" s="385"/>
      <c r="HAR6" s="385"/>
      <c r="HAS6" s="385"/>
      <c r="HAT6" s="385"/>
      <c r="HAU6" s="385"/>
      <c r="HAV6" s="385"/>
      <c r="HAW6" s="385"/>
      <c r="HAX6" s="385"/>
      <c r="HAY6" s="385"/>
      <c r="HAZ6" s="385"/>
      <c r="HBA6" s="385"/>
      <c r="HBB6" s="385"/>
      <c r="HBC6" s="385"/>
      <c r="HBD6" s="385"/>
      <c r="HBE6" s="385"/>
      <c r="HBF6" s="385"/>
      <c r="HBG6" s="385"/>
      <c r="HBH6" s="385"/>
      <c r="HBI6" s="385"/>
      <c r="HBJ6" s="385"/>
      <c r="HBK6" s="385"/>
      <c r="HBL6" s="385"/>
      <c r="HBM6" s="385"/>
      <c r="HBN6" s="385"/>
      <c r="HBO6" s="385"/>
      <c r="HBP6" s="385"/>
      <c r="HBQ6" s="385"/>
      <c r="HBR6" s="385"/>
      <c r="HBS6" s="385"/>
      <c r="HBT6" s="385"/>
      <c r="HBU6" s="385"/>
      <c r="HBV6" s="385"/>
      <c r="HBW6" s="385"/>
      <c r="HBX6" s="385"/>
      <c r="HBY6" s="385"/>
      <c r="HBZ6" s="385"/>
      <c r="HCA6" s="385"/>
      <c r="HCB6" s="385"/>
      <c r="HCC6" s="385"/>
      <c r="HCD6" s="385"/>
      <c r="HCE6" s="385"/>
      <c r="HCF6" s="385"/>
      <c r="HCG6" s="385"/>
      <c r="HCH6" s="385"/>
      <c r="HCI6" s="385"/>
      <c r="HCJ6" s="385"/>
      <c r="HCK6" s="385"/>
      <c r="HCL6" s="385"/>
      <c r="HCM6" s="385"/>
      <c r="HCN6" s="385"/>
      <c r="HCO6" s="385"/>
      <c r="HCP6" s="385"/>
      <c r="HCQ6" s="385"/>
      <c r="HCR6" s="385"/>
      <c r="HCS6" s="385"/>
      <c r="HCT6" s="385"/>
      <c r="HCU6" s="385"/>
      <c r="HCV6" s="385"/>
      <c r="HCW6" s="385"/>
      <c r="HCX6" s="385"/>
      <c r="HCY6" s="385"/>
      <c r="HCZ6" s="385"/>
      <c r="HDA6" s="385"/>
      <c r="HDB6" s="385"/>
      <c r="HDC6" s="385"/>
      <c r="HDD6" s="385"/>
      <c r="HDE6" s="385"/>
      <c r="HDF6" s="385"/>
      <c r="HDG6" s="385"/>
      <c r="HDH6" s="385"/>
      <c r="HDI6" s="385"/>
      <c r="HDJ6" s="385"/>
      <c r="HDK6" s="385"/>
      <c r="HDL6" s="385"/>
      <c r="HDM6" s="385"/>
      <c r="HDN6" s="385"/>
      <c r="HDO6" s="385"/>
      <c r="HDP6" s="385"/>
      <c r="HDQ6" s="385"/>
      <c r="HDR6" s="385"/>
      <c r="HDS6" s="385"/>
      <c r="HDT6" s="385"/>
      <c r="HDU6" s="385"/>
      <c r="HDV6" s="385"/>
      <c r="HDW6" s="385"/>
      <c r="HDX6" s="385"/>
      <c r="HDY6" s="385"/>
      <c r="HDZ6" s="385"/>
      <c r="HEA6" s="385"/>
      <c r="HEB6" s="385"/>
      <c r="HEC6" s="385"/>
      <c r="HED6" s="385"/>
      <c r="HEE6" s="385"/>
      <c r="HEF6" s="385"/>
      <c r="HEG6" s="385"/>
      <c r="HEH6" s="385"/>
      <c r="HEI6" s="385"/>
      <c r="HEJ6" s="385"/>
      <c r="HEK6" s="385"/>
      <c r="HEL6" s="385"/>
      <c r="HEM6" s="385"/>
      <c r="HEN6" s="385"/>
      <c r="HEO6" s="385"/>
      <c r="HEP6" s="385"/>
      <c r="HEQ6" s="385"/>
      <c r="HER6" s="385"/>
      <c r="HES6" s="385"/>
      <c r="HET6" s="385"/>
      <c r="HEU6" s="385"/>
      <c r="HEV6" s="385"/>
      <c r="HEW6" s="385"/>
      <c r="HEX6" s="385"/>
      <c r="HEY6" s="385"/>
      <c r="HEZ6" s="385"/>
      <c r="HFA6" s="385"/>
      <c r="HFB6" s="385"/>
      <c r="HFC6" s="385"/>
      <c r="HFD6" s="385"/>
      <c r="HFE6" s="385"/>
      <c r="HFF6" s="385"/>
      <c r="HFG6" s="385"/>
      <c r="HFH6" s="385"/>
      <c r="HFI6" s="385"/>
      <c r="HFJ6" s="385"/>
      <c r="HFK6" s="385"/>
      <c r="HFL6" s="385"/>
      <c r="HFM6" s="385"/>
      <c r="HFN6" s="385"/>
      <c r="HFO6" s="385"/>
      <c r="HFP6" s="385"/>
      <c r="HFQ6" s="385"/>
      <c r="HFR6" s="385"/>
      <c r="HFS6" s="385"/>
      <c r="HFT6" s="385"/>
      <c r="HFU6" s="385"/>
      <c r="HFV6" s="385"/>
      <c r="HFW6" s="385"/>
      <c r="HFX6" s="385"/>
      <c r="HFY6" s="385"/>
      <c r="HFZ6" s="385"/>
      <c r="HGA6" s="385"/>
      <c r="HGB6" s="385"/>
      <c r="HGC6" s="385"/>
      <c r="HGD6" s="385"/>
      <c r="HGE6" s="385"/>
      <c r="HGF6" s="385"/>
      <c r="HGG6" s="385"/>
      <c r="HGH6" s="385"/>
      <c r="HGI6" s="385"/>
      <c r="HGJ6" s="385"/>
      <c r="HGK6" s="385"/>
      <c r="HGL6" s="385"/>
      <c r="HGM6" s="385"/>
      <c r="HGN6" s="385"/>
      <c r="HGO6" s="385"/>
      <c r="HGP6" s="385"/>
      <c r="HGQ6" s="385"/>
      <c r="HGR6" s="385"/>
      <c r="HGS6" s="385"/>
      <c r="HGT6" s="385"/>
      <c r="HGU6" s="385"/>
      <c r="HGV6" s="385"/>
      <c r="HGW6" s="385"/>
      <c r="HGX6" s="385"/>
      <c r="HGY6" s="385"/>
      <c r="HGZ6" s="385"/>
      <c r="HHA6" s="385"/>
      <c r="HHB6" s="385"/>
      <c r="HHC6" s="385"/>
      <c r="HHD6" s="385"/>
      <c r="HHE6" s="385"/>
      <c r="HHF6" s="385"/>
      <c r="HHG6" s="385"/>
      <c r="HHH6" s="385"/>
      <c r="HHI6" s="385"/>
      <c r="HHJ6" s="385"/>
      <c r="HHK6" s="385"/>
      <c r="HHL6" s="385"/>
      <c r="HHM6" s="385"/>
      <c r="HHN6" s="385"/>
      <c r="HHO6" s="385"/>
      <c r="HHP6" s="385"/>
      <c r="HHQ6" s="385"/>
      <c r="HHR6" s="385"/>
      <c r="HHS6" s="385"/>
      <c r="HHT6" s="385"/>
      <c r="HHU6" s="385"/>
      <c r="HHV6" s="385"/>
      <c r="HHW6" s="385"/>
      <c r="HHX6" s="385"/>
      <c r="HHY6" s="385"/>
      <c r="HHZ6" s="385"/>
      <c r="HIA6" s="385"/>
      <c r="HIB6" s="385"/>
      <c r="HIC6" s="385"/>
      <c r="HID6" s="385"/>
      <c r="HIE6" s="385"/>
      <c r="HIF6" s="385"/>
      <c r="HIG6" s="385"/>
      <c r="HIH6" s="385"/>
      <c r="HII6" s="385"/>
      <c r="HIJ6" s="385"/>
      <c r="HIK6" s="385"/>
      <c r="HIL6" s="385"/>
      <c r="HIM6" s="385"/>
      <c r="HIN6" s="385"/>
      <c r="HIO6" s="385"/>
      <c r="HIP6" s="385"/>
      <c r="HIQ6" s="385"/>
      <c r="HIR6" s="385"/>
      <c r="HIS6" s="385"/>
      <c r="HIT6" s="385"/>
      <c r="HIU6" s="385"/>
      <c r="HIV6" s="385"/>
      <c r="HIW6" s="385"/>
      <c r="HIX6" s="385"/>
      <c r="HIY6" s="385"/>
      <c r="HIZ6" s="385"/>
      <c r="HJA6" s="385"/>
      <c r="HJB6" s="385"/>
      <c r="HJC6" s="385"/>
      <c r="HJD6" s="385"/>
      <c r="HJE6" s="385"/>
      <c r="HJF6" s="385"/>
      <c r="HJG6" s="385"/>
      <c r="HJH6" s="385"/>
      <c r="HJI6" s="385"/>
      <c r="HJJ6" s="385"/>
      <c r="HJK6" s="385"/>
      <c r="HJL6" s="385"/>
      <c r="HJM6" s="385"/>
      <c r="HJN6" s="385"/>
      <c r="HJO6" s="385"/>
      <c r="HJP6" s="385"/>
      <c r="HJQ6" s="385"/>
      <c r="HJR6" s="385"/>
      <c r="HJS6" s="385"/>
      <c r="HJT6" s="385"/>
      <c r="HJU6" s="385"/>
      <c r="HJV6" s="385"/>
      <c r="HJW6" s="385"/>
      <c r="HJX6" s="385"/>
      <c r="HJY6" s="385"/>
      <c r="HJZ6" s="385"/>
      <c r="HKA6" s="385"/>
      <c r="HKB6" s="385"/>
      <c r="HKC6" s="385"/>
      <c r="HKD6" s="385"/>
      <c r="HKE6" s="385"/>
      <c r="HKF6" s="385"/>
      <c r="HKG6" s="385"/>
      <c r="HKH6" s="385"/>
      <c r="HKI6" s="385"/>
      <c r="HKJ6" s="385"/>
      <c r="HKK6" s="385"/>
      <c r="HKL6" s="385"/>
      <c r="HKM6" s="385"/>
      <c r="HKN6" s="385"/>
      <c r="HKO6" s="385"/>
      <c r="HKP6" s="385"/>
      <c r="HKQ6" s="385"/>
      <c r="HKR6" s="385"/>
      <c r="HKS6" s="385"/>
      <c r="HKT6" s="385"/>
      <c r="HKU6" s="385"/>
      <c r="HKV6" s="385"/>
      <c r="HKW6" s="385"/>
      <c r="HKX6" s="385"/>
      <c r="HKY6" s="385"/>
      <c r="HKZ6" s="385"/>
      <c r="HLA6" s="385"/>
      <c r="HLB6" s="385"/>
      <c r="HLC6" s="385"/>
      <c r="HLD6" s="385"/>
      <c r="HLE6" s="385"/>
      <c r="HLF6" s="385"/>
      <c r="HLG6" s="385"/>
      <c r="HLH6" s="385"/>
      <c r="HLI6" s="385"/>
      <c r="HLJ6" s="385"/>
      <c r="HLK6" s="385"/>
      <c r="HLL6" s="385"/>
      <c r="HLM6" s="385"/>
      <c r="HLN6" s="385"/>
      <c r="HLO6" s="385"/>
      <c r="HLP6" s="385"/>
      <c r="HLQ6" s="385"/>
      <c r="HLR6" s="385"/>
      <c r="HLS6" s="385"/>
      <c r="HLT6" s="385"/>
      <c r="HLU6" s="385"/>
      <c r="HLV6" s="385"/>
      <c r="HLW6" s="385"/>
      <c r="HLX6" s="385"/>
      <c r="HLY6" s="385"/>
      <c r="HLZ6" s="385"/>
      <c r="HMA6" s="385"/>
      <c r="HMB6" s="385"/>
      <c r="HMC6" s="385"/>
      <c r="HMD6" s="385"/>
      <c r="HME6" s="385"/>
      <c r="HMF6" s="385"/>
      <c r="HMG6" s="385"/>
      <c r="HMH6" s="385"/>
      <c r="HMI6" s="385"/>
      <c r="HMJ6" s="385"/>
      <c r="HMK6" s="385"/>
      <c r="HML6" s="385"/>
      <c r="HMM6" s="385"/>
      <c r="HMN6" s="385"/>
      <c r="HMO6" s="385"/>
      <c r="HMP6" s="385"/>
      <c r="HMQ6" s="385"/>
      <c r="HMR6" s="385"/>
      <c r="HMS6" s="385"/>
      <c r="HMT6" s="385"/>
      <c r="HMU6" s="385"/>
      <c r="HMV6" s="385"/>
      <c r="HMW6" s="385"/>
      <c r="HMX6" s="385"/>
      <c r="HMY6" s="385"/>
      <c r="HMZ6" s="385"/>
      <c r="HNA6" s="385"/>
      <c r="HNB6" s="385"/>
      <c r="HNC6" s="385"/>
      <c r="HND6" s="385"/>
      <c r="HNE6" s="385"/>
      <c r="HNF6" s="385"/>
      <c r="HNG6" s="385"/>
      <c r="HNH6" s="385"/>
      <c r="HNI6" s="385"/>
      <c r="HNJ6" s="385"/>
      <c r="HNK6" s="385"/>
      <c r="HNL6" s="385"/>
      <c r="HNM6" s="385"/>
      <c r="HNN6" s="385"/>
      <c r="HNO6" s="385"/>
      <c r="HNP6" s="385"/>
      <c r="HNQ6" s="385"/>
      <c r="HNR6" s="385"/>
      <c r="HNS6" s="385"/>
      <c r="HNT6" s="385"/>
      <c r="HNU6" s="385"/>
      <c r="HNV6" s="385"/>
      <c r="HNW6" s="385"/>
      <c r="HNX6" s="385"/>
      <c r="HNY6" s="385"/>
      <c r="HNZ6" s="385"/>
      <c r="HOA6" s="385"/>
      <c r="HOB6" s="385"/>
      <c r="HOC6" s="385"/>
      <c r="HOD6" s="385"/>
      <c r="HOE6" s="385"/>
      <c r="HOF6" s="385"/>
      <c r="HOG6" s="385"/>
      <c r="HOH6" s="385"/>
      <c r="HOI6" s="385"/>
      <c r="HOJ6" s="385"/>
      <c r="HOK6" s="385"/>
      <c r="HOL6" s="385"/>
      <c r="HOM6" s="385"/>
      <c r="HON6" s="385"/>
      <c r="HOO6" s="385"/>
      <c r="HOP6" s="385"/>
      <c r="HOQ6" s="385"/>
      <c r="HOR6" s="385"/>
      <c r="HOS6" s="385"/>
      <c r="HOT6" s="385"/>
      <c r="HOU6" s="385"/>
      <c r="HOV6" s="385"/>
      <c r="HOW6" s="385"/>
      <c r="HOX6" s="385"/>
      <c r="HOY6" s="385"/>
      <c r="HOZ6" s="385"/>
      <c r="HPA6" s="385"/>
      <c r="HPB6" s="385"/>
      <c r="HPC6" s="385"/>
      <c r="HPD6" s="385"/>
      <c r="HPE6" s="385"/>
      <c r="HPF6" s="385"/>
      <c r="HPG6" s="385"/>
      <c r="HPH6" s="385"/>
      <c r="HPI6" s="385"/>
      <c r="HPJ6" s="385"/>
      <c r="HPK6" s="385"/>
      <c r="HPL6" s="385"/>
      <c r="HPM6" s="385"/>
      <c r="HPN6" s="385"/>
      <c r="HPO6" s="385"/>
      <c r="HPP6" s="385"/>
      <c r="HPQ6" s="385"/>
      <c r="HPR6" s="385"/>
      <c r="HPS6" s="385"/>
      <c r="HPT6" s="385"/>
      <c r="HPU6" s="385"/>
      <c r="HPV6" s="385"/>
      <c r="HPW6" s="385"/>
      <c r="HPX6" s="385"/>
      <c r="HPY6" s="385"/>
      <c r="HPZ6" s="385"/>
      <c r="HQA6" s="385"/>
      <c r="HQB6" s="385"/>
      <c r="HQC6" s="385"/>
      <c r="HQD6" s="385"/>
      <c r="HQE6" s="385"/>
      <c r="HQF6" s="385"/>
      <c r="HQG6" s="385"/>
      <c r="HQH6" s="385"/>
      <c r="HQI6" s="385"/>
      <c r="HQJ6" s="385"/>
      <c r="HQK6" s="385"/>
      <c r="HQL6" s="385"/>
      <c r="HQM6" s="385"/>
      <c r="HQN6" s="385"/>
      <c r="HQO6" s="385"/>
      <c r="HQP6" s="385"/>
      <c r="HQQ6" s="385"/>
      <c r="HQR6" s="385"/>
      <c r="HQS6" s="385"/>
      <c r="HQT6" s="385"/>
      <c r="HQU6" s="385"/>
      <c r="HQV6" s="385"/>
      <c r="HQW6" s="385"/>
      <c r="HQX6" s="385"/>
      <c r="HQY6" s="385"/>
      <c r="HQZ6" s="385"/>
      <c r="HRA6" s="385"/>
      <c r="HRB6" s="385"/>
      <c r="HRC6" s="385"/>
      <c r="HRD6" s="385"/>
      <c r="HRE6" s="385"/>
      <c r="HRF6" s="385"/>
      <c r="HRG6" s="385"/>
      <c r="HRH6" s="385"/>
      <c r="HRI6" s="385"/>
      <c r="HRJ6" s="385"/>
      <c r="HRK6" s="385"/>
      <c r="HRL6" s="385"/>
      <c r="HRM6" s="385"/>
      <c r="HRN6" s="385"/>
      <c r="HRO6" s="385"/>
      <c r="HRP6" s="385"/>
      <c r="HRQ6" s="385"/>
      <c r="HRR6" s="385"/>
      <c r="HRS6" s="385"/>
      <c r="HRT6" s="385"/>
      <c r="HRU6" s="385"/>
      <c r="HRV6" s="385"/>
      <c r="HRW6" s="385"/>
      <c r="HRX6" s="385"/>
      <c r="HRY6" s="385"/>
      <c r="HRZ6" s="385"/>
      <c r="HSA6" s="385"/>
      <c r="HSB6" s="385"/>
      <c r="HSC6" s="385"/>
      <c r="HSD6" s="385"/>
      <c r="HSE6" s="385"/>
      <c r="HSF6" s="385"/>
      <c r="HSG6" s="385"/>
      <c r="HSH6" s="385"/>
      <c r="HSI6" s="385"/>
      <c r="HSJ6" s="385"/>
      <c r="HSK6" s="385"/>
      <c r="HSL6" s="385"/>
      <c r="HSM6" s="385"/>
      <c r="HSN6" s="385"/>
      <c r="HSO6" s="385"/>
      <c r="HSP6" s="385"/>
      <c r="HSQ6" s="385"/>
      <c r="HSR6" s="385"/>
      <c r="HSS6" s="385"/>
      <c r="HST6" s="385"/>
      <c r="HSU6" s="385"/>
      <c r="HSV6" s="385"/>
      <c r="HSW6" s="385"/>
      <c r="HSX6" s="385"/>
      <c r="HSY6" s="385"/>
      <c r="HSZ6" s="385"/>
      <c r="HTA6" s="385"/>
      <c r="HTB6" s="385"/>
      <c r="HTC6" s="385"/>
      <c r="HTD6" s="385"/>
      <c r="HTE6" s="385"/>
      <c r="HTF6" s="385"/>
      <c r="HTG6" s="385"/>
      <c r="HTH6" s="385"/>
      <c r="HTI6" s="385"/>
      <c r="HTJ6" s="385"/>
      <c r="HTK6" s="385"/>
      <c r="HTL6" s="385"/>
      <c r="HTM6" s="385"/>
      <c r="HTN6" s="385"/>
      <c r="HTO6" s="385"/>
      <c r="HTP6" s="385"/>
      <c r="HTQ6" s="385"/>
      <c r="HTR6" s="385"/>
      <c r="HTS6" s="385"/>
      <c r="HTT6" s="385"/>
      <c r="HTU6" s="385"/>
      <c r="HTV6" s="385"/>
      <c r="HTW6" s="385"/>
      <c r="HTX6" s="385"/>
      <c r="HTY6" s="385"/>
      <c r="HTZ6" s="385"/>
      <c r="HUA6" s="385"/>
      <c r="HUB6" s="385"/>
      <c r="HUC6" s="385"/>
      <c r="HUD6" s="385"/>
      <c r="HUE6" s="385"/>
      <c r="HUF6" s="385"/>
      <c r="HUG6" s="385"/>
      <c r="HUH6" s="385"/>
      <c r="HUI6" s="385"/>
      <c r="HUJ6" s="385"/>
      <c r="HUK6" s="385"/>
      <c r="HUL6" s="385"/>
      <c r="HUM6" s="385"/>
      <c r="HUN6" s="385"/>
      <c r="HUO6" s="385"/>
      <c r="HUP6" s="385"/>
      <c r="HUQ6" s="385"/>
      <c r="HUR6" s="385"/>
      <c r="HUS6" s="385"/>
      <c r="HUT6" s="385"/>
      <c r="HUU6" s="385"/>
      <c r="HUV6" s="385"/>
      <c r="HUW6" s="385"/>
      <c r="HUX6" s="385"/>
      <c r="HUY6" s="385"/>
      <c r="HUZ6" s="385"/>
      <c r="HVA6" s="385"/>
      <c r="HVB6" s="385"/>
      <c r="HVC6" s="385"/>
      <c r="HVD6" s="385"/>
      <c r="HVE6" s="385"/>
      <c r="HVF6" s="385"/>
      <c r="HVG6" s="385"/>
      <c r="HVH6" s="385"/>
      <c r="HVI6" s="385"/>
      <c r="HVJ6" s="385"/>
      <c r="HVK6" s="385"/>
      <c r="HVL6" s="385"/>
      <c r="HVM6" s="385"/>
      <c r="HVN6" s="385"/>
      <c r="HVO6" s="385"/>
      <c r="HVP6" s="385"/>
      <c r="HVQ6" s="385"/>
      <c r="HVR6" s="385"/>
      <c r="HVS6" s="385"/>
      <c r="HVT6" s="385"/>
      <c r="HVU6" s="385"/>
      <c r="HVV6" s="385"/>
      <c r="HVW6" s="385"/>
      <c r="HVX6" s="385"/>
      <c r="HVY6" s="385"/>
      <c r="HVZ6" s="385"/>
      <c r="HWA6" s="385"/>
      <c r="HWB6" s="385"/>
      <c r="HWC6" s="385"/>
      <c r="HWD6" s="385"/>
      <c r="HWE6" s="385"/>
      <c r="HWF6" s="385"/>
      <c r="HWG6" s="385"/>
      <c r="HWH6" s="385"/>
      <c r="HWI6" s="385"/>
      <c r="HWJ6" s="385"/>
      <c r="HWK6" s="385"/>
      <c r="HWL6" s="385"/>
      <c r="HWM6" s="385"/>
      <c r="HWN6" s="385"/>
      <c r="HWO6" s="385"/>
      <c r="HWP6" s="385"/>
      <c r="HWQ6" s="385"/>
      <c r="HWR6" s="385"/>
      <c r="HWS6" s="385"/>
      <c r="HWT6" s="385"/>
      <c r="HWU6" s="385"/>
      <c r="HWV6" s="385"/>
      <c r="HWW6" s="385"/>
      <c r="HWX6" s="385"/>
      <c r="HWY6" s="385"/>
      <c r="HWZ6" s="385"/>
      <c r="HXA6" s="385"/>
      <c r="HXB6" s="385"/>
      <c r="HXC6" s="385"/>
      <c r="HXD6" s="385"/>
      <c r="HXE6" s="385"/>
      <c r="HXF6" s="385"/>
      <c r="HXG6" s="385"/>
      <c r="HXH6" s="385"/>
      <c r="HXI6" s="385"/>
      <c r="HXJ6" s="385"/>
      <c r="HXK6" s="385"/>
      <c r="HXL6" s="385"/>
      <c r="HXM6" s="385"/>
      <c r="HXN6" s="385"/>
      <c r="HXO6" s="385"/>
      <c r="HXP6" s="385"/>
      <c r="HXQ6" s="385"/>
      <c r="HXR6" s="385"/>
      <c r="HXS6" s="385"/>
      <c r="HXT6" s="385"/>
      <c r="HXU6" s="385"/>
      <c r="HXV6" s="385"/>
      <c r="HXW6" s="385"/>
      <c r="HXX6" s="385"/>
      <c r="HXY6" s="385"/>
      <c r="HXZ6" s="385"/>
      <c r="HYA6" s="385"/>
      <c r="HYB6" s="385"/>
      <c r="HYC6" s="385"/>
      <c r="HYD6" s="385"/>
      <c r="HYE6" s="385"/>
      <c r="HYF6" s="385"/>
      <c r="HYG6" s="385"/>
      <c r="HYH6" s="385"/>
      <c r="HYI6" s="385"/>
      <c r="HYJ6" s="385"/>
      <c r="HYK6" s="385"/>
      <c r="HYL6" s="385"/>
      <c r="HYM6" s="385"/>
      <c r="HYN6" s="385"/>
      <c r="HYO6" s="385"/>
      <c r="HYP6" s="385"/>
      <c r="HYQ6" s="385"/>
      <c r="HYR6" s="385"/>
      <c r="HYS6" s="385"/>
      <c r="HYT6" s="385"/>
      <c r="HYU6" s="385"/>
      <c r="HYV6" s="385"/>
      <c r="HYW6" s="385"/>
      <c r="HYX6" s="385"/>
      <c r="HYY6" s="385"/>
      <c r="HYZ6" s="385"/>
      <c r="HZA6" s="385"/>
      <c r="HZB6" s="385"/>
      <c r="HZC6" s="385"/>
      <c r="HZD6" s="385"/>
      <c r="HZE6" s="385"/>
      <c r="HZF6" s="385"/>
      <c r="HZG6" s="385"/>
      <c r="HZH6" s="385"/>
      <c r="HZI6" s="385"/>
      <c r="HZJ6" s="385"/>
      <c r="HZK6" s="385"/>
      <c r="HZL6" s="385"/>
      <c r="HZM6" s="385"/>
      <c r="HZN6" s="385"/>
      <c r="HZO6" s="385"/>
      <c r="HZP6" s="385"/>
      <c r="HZQ6" s="385"/>
      <c r="HZR6" s="385"/>
      <c r="HZS6" s="385"/>
      <c r="HZT6" s="385"/>
      <c r="HZU6" s="385"/>
      <c r="HZV6" s="385"/>
      <c r="HZW6" s="385"/>
      <c r="HZX6" s="385"/>
      <c r="HZY6" s="385"/>
      <c r="HZZ6" s="385"/>
      <c r="IAA6" s="385"/>
      <c r="IAB6" s="385"/>
      <c r="IAC6" s="385"/>
      <c r="IAD6" s="385"/>
      <c r="IAE6" s="385"/>
      <c r="IAF6" s="385"/>
      <c r="IAG6" s="385"/>
      <c r="IAH6" s="385"/>
      <c r="IAI6" s="385"/>
      <c r="IAJ6" s="385"/>
      <c r="IAK6" s="385"/>
      <c r="IAL6" s="385"/>
      <c r="IAM6" s="385"/>
      <c r="IAN6" s="385"/>
      <c r="IAO6" s="385"/>
      <c r="IAP6" s="385"/>
      <c r="IAQ6" s="385"/>
      <c r="IAR6" s="385"/>
      <c r="IAS6" s="385"/>
      <c r="IAT6" s="385"/>
      <c r="IAU6" s="385"/>
      <c r="IAV6" s="385"/>
      <c r="IAW6" s="385"/>
      <c r="IAX6" s="385"/>
      <c r="IAY6" s="385"/>
      <c r="IAZ6" s="385"/>
      <c r="IBA6" s="385"/>
      <c r="IBB6" s="385"/>
      <c r="IBC6" s="385"/>
      <c r="IBD6" s="385"/>
      <c r="IBE6" s="385"/>
      <c r="IBF6" s="385"/>
      <c r="IBG6" s="385"/>
      <c r="IBH6" s="385"/>
      <c r="IBI6" s="385"/>
      <c r="IBJ6" s="385"/>
      <c r="IBK6" s="385"/>
      <c r="IBL6" s="385"/>
      <c r="IBM6" s="385"/>
      <c r="IBN6" s="385"/>
      <c r="IBO6" s="385"/>
      <c r="IBP6" s="385"/>
      <c r="IBQ6" s="385"/>
      <c r="IBR6" s="385"/>
      <c r="IBS6" s="385"/>
      <c r="IBT6" s="385"/>
      <c r="IBU6" s="385"/>
      <c r="IBV6" s="385"/>
      <c r="IBW6" s="385"/>
      <c r="IBX6" s="385"/>
      <c r="IBY6" s="385"/>
      <c r="IBZ6" s="385"/>
      <c r="ICA6" s="385"/>
      <c r="ICB6" s="385"/>
      <c r="ICC6" s="385"/>
      <c r="ICD6" s="385"/>
      <c r="ICE6" s="385"/>
      <c r="ICF6" s="385"/>
      <c r="ICG6" s="385"/>
      <c r="ICH6" s="385"/>
      <c r="ICI6" s="385"/>
      <c r="ICJ6" s="385"/>
      <c r="ICK6" s="385"/>
      <c r="ICL6" s="385"/>
      <c r="ICM6" s="385"/>
      <c r="ICN6" s="385"/>
      <c r="ICO6" s="385"/>
      <c r="ICP6" s="385"/>
      <c r="ICQ6" s="385"/>
      <c r="ICR6" s="385"/>
      <c r="ICS6" s="385"/>
      <c r="ICT6" s="385"/>
      <c r="ICU6" s="385"/>
      <c r="ICV6" s="385"/>
      <c r="ICW6" s="385"/>
      <c r="ICX6" s="385"/>
      <c r="ICY6" s="385"/>
      <c r="ICZ6" s="385"/>
      <c r="IDA6" s="385"/>
      <c r="IDB6" s="385"/>
      <c r="IDC6" s="385"/>
      <c r="IDD6" s="385"/>
      <c r="IDE6" s="385"/>
      <c r="IDF6" s="385"/>
      <c r="IDG6" s="385"/>
      <c r="IDH6" s="385"/>
      <c r="IDI6" s="385"/>
      <c r="IDJ6" s="385"/>
      <c r="IDK6" s="385"/>
      <c r="IDL6" s="385"/>
      <c r="IDM6" s="385"/>
      <c r="IDN6" s="385"/>
      <c r="IDO6" s="385"/>
      <c r="IDP6" s="385"/>
      <c r="IDQ6" s="385"/>
      <c r="IDR6" s="385"/>
      <c r="IDS6" s="385"/>
      <c r="IDT6" s="385"/>
      <c r="IDU6" s="385"/>
      <c r="IDV6" s="385"/>
      <c r="IDW6" s="385"/>
      <c r="IDX6" s="385"/>
      <c r="IDY6" s="385"/>
      <c r="IDZ6" s="385"/>
      <c r="IEA6" s="385"/>
      <c r="IEB6" s="385"/>
      <c r="IEC6" s="385"/>
      <c r="IED6" s="385"/>
      <c r="IEE6" s="385"/>
      <c r="IEF6" s="385"/>
      <c r="IEG6" s="385"/>
      <c r="IEH6" s="385"/>
      <c r="IEI6" s="385"/>
      <c r="IEJ6" s="385"/>
      <c r="IEK6" s="385"/>
      <c r="IEL6" s="385"/>
      <c r="IEM6" s="385"/>
      <c r="IEN6" s="385"/>
      <c r="IEO6" s="385"/>
      <c r="IEP6" s="385"/>
      <c r="IEQ6" s="385"/>
      <c r="IER6" s="385"/>
      <c r="IES6" s="385"/>
      <c r="IET6" s="385"/>
      <c r="IEU6" s="385"/>
      <c r="IEV6" s="385"/>
      <c r="IEW6" s="385"/>
      <c r="IEX6" s="385"/>
      <c r="IEY6" s="385"/>
      <c r="IEZ6" s="385"/>
      <c r="IFA6" s="385"/>
      <c r="IFB6" s="385"/>
      <c r="IFC6" s="385"/>
      <c r="IFD6" s="385"/>
      <c r="IFE6" s="385"/>
      <c r="IFF6" s="385"/>
      <c r="IFG6" s="385"/>
      <c r="IFH6" s="385"/>
      <c r="IFI6" s="385"/>
      <c r="IFJ6" s="385"/>
      <c r="IFK6" s="385"/>
      <c r="IFL6" s="385"/>
      <c r="IFM6" s="385"/>
      <c r="IFN6" s="385"/>
      <c r="IFO6" s="385"/>
      <c r="IFP6" s="385"/>
      <c r="IFQ6" s="385"/>
      <c r="IFR6" s="385"/>
      <c r="IFS6" s="385"/>
      <c r="IFT6" s="385"/>
      <c r="IFU6" s="385"/>
      <c r="IFV6" s="385"/>
      <c r="IFW6" s="385"/>
      <c r="IFX6" s="385"/>
      <c r="IFY6" s="385"/>
      <c r="IFZ6" s="385"/>
      <c r="IGA6" s="385"/>
      <c r="IGB6" s="385"/>
      <c r="IGC6" s="385"/>
      <c r="IGD6" s="385"/>
      <c r="IGE6" s="385"/>
      <c r="IGF6" s="385"/>
      <c r="IGG6" s="385"/>
      <c r="IGH6" s="385"/>
      <c r="IGI6" s="385"/>
      <c r="IGJ6" s="385"/>
      <c r="IGK6" s="385"/>
      <c r="IGL6" s="385"/>
      <c r="IGM6" s="385"/>
      <c r="IGN6" s="385"/>
      <c r="IGO6" s="385"/>
      <c r="IGP6" s="385"/>
      <c r="IGQ6" s="385"/>
      <c r="IGR6" s="385"/>
      <c r="IGS6" s="385"/>
      <c r="IGT6" s="385"/>
      <c r="IGU6" s="385"/>
      <c r="IGV6" s="385"/>
      <c r="IGW6" s="385"/>
      <c r="IGX6" s="385"/>
      <c r="IGY6" s="385"/>
      <c r="IGZ6" s="385"/>
      <c r="IHA6" s="385"/>
      <c r="IHB6" s="385"/>
      <c r="IHC6" s="385"/>
      <c r="IHD6" s="385"/>
      <c r="IHE6" s="385"/>
      <c r="IHF6" s="385"/>
      <c r="IHG6" s="385"/>
      <c r="IHH6" s="385"/>
      <c r="IHI6" s="385"/>
      <c r="IHJ6" s="385"/>
      <c r="IHK6" s="385"/>
      <c r="IHL6" s="385"/>
      <c r="IHM6" s="385"/>
      <c r="IHN6" s="385"/>
      <c r="IHO6" s="385"/>
      <c r="IHP6" s="385"/>
      <c r="IHQ6" s="385"/>
      <c r="IHR6" s="385"/>
      <c r="IHS6" s="385"/>
      <c r="IHT6" s="385"/>
      <c r="IHU6" s="385"/>
      <c r="IHV6" s="385"/>
      <c r="IHW6" s="385"/>
      <c r="IHX6" s="385"/>
      <c r="IHY6" s="385"/>
      <c r="IHZ6" s="385"/>
      <c r="IIA6" s="385"/>
      <c r="IIB6" s="385"/>
      <c r="IIC6" s="385"/>
      <c r="IID6" s="385"/>
      <c r="IIE6" s="385"/>
      <c r="IIF6" s="385"/>
      <c r="IIG6" s="385"/>
      <c r="IIH6" s="385"/>
      <c r="III6" s="385"/>
      <c r="IIJ6" s="385"/>
      <c r="IIK6" s="385"/>
      <c r="IIL6" s="385"/>
      <c r="IIM6" s="385"/>
      <c r="IIN6" s="385"/>
      <c r="IIO6" s="385"/>
      <c r="IIP6" s="385"/>
      <c r="IIQ6" s="385"/>
      <c r="IIR6" s="385"/>
      <c r="IIS6" s="385"/>
      <c r="IIT6" s="385"/>
      <c r="IIU6" s="385"/>
      <c r="IIV6" s="385"/>
      <c r="IIW6" s="385"/>
      <c r="IIX6" s="385"/>
      <c r="IIY6" s="385"/>
      <c r="IIZ6" s="385"/>
      <c r="IJA6" s="385"/>
      <c r="IJB6" s="385"/>
      <c r="IJC6" s="385"/>
      <c r="IJD6" s="385"/>
      <c r="IJE6" s="385"/>
      <c r="IJF6" s="385"/>
      <c r="IJG6" s="385"/>
      <c r="IJH6" s="385"/>
      <c r="IJI6" s="385"/>
      <c r="IJJ6" s="385"/>
      <c r="IJK6" s="385"/>
      <c r="IJL6" s="385"/>
      <c r="IJM6" s="385"/>
      <c r="IJN6" s="385"/>
      <c r="IJO6" s="385"/>
      <c r="IJP6" s="385"/>
      <c r="IJQ6" s="385"/>
      <c r="IJR6" s="385"/>
      <c r="IJS6" s="385"/>
      <c r="IJT6" s="385"/>
      <c r="IJU6" s="385"/>
      <c r="IJV6" s="385"/>
      <c r="IJW6" s="385"/>
      <c r="IJX6" s="385"/>
      <c r="IJY6" s="385"/>
      <c r="IJZ6" s="385"/>
      <c r="IKA6" s="385"/>
      <c r="IKB6" s="385"/>
      <c r="IKC6" s="385"/>
      <c r="IKD6" s="385"/>
      <c r="IKE6" s="385"/>
      <c r="IKF6" s="385"/>
      <c r="IKG6" s="385"/>
      <c r="IKH6" s="385"/>
      <c r="IKI6" s="385"/>
      <c r="IKJ6" s="385"/>
      <c r="IKK6" s="385"/>
      <c r="IKL6" s="385"/>
      <c r="IKM6" s="385"/>
      <c r="IKN6" s="385"/>
      <c r="IKO6" s="385"/>
      <c r="IKP6" s="385"/>
      <c r="IKQ6" s="385"/>
      <c r="IKR6" s="385"/>
      <c r="IKS6" s="385"/>
      <c r="IKT6" s="385"/>
      <c r="IKU6" s="385"/>
      <c r="IKV6" s="385"/>
      <c r="IKW6" s="385"/>
      <c r="IKX6" s="385"/>
      <c r="IKY6" s="385"/>
      <c r="IKZ6" s="385"/>
      <c r="ILA6" s="385"/>
      <c r="ILB6" s="385"/>
      <c r="ILC6" s="385"/>
      <c r="ILD6" s="385"/>
      <c r="ILE6" s="385"/>
      <c r="ILF6" s="385"/>
      <c r="ILG6" s="385"/>
      <c r="ILH6" s="385"/>
      <c r="ILI6" s="385"/>
      <c r="ILJ6" s="385"/>
      <c r="ILK6" s="385"/>
      <c r="ILL6" s="385"/>
      <c r="ILM6" s="385"/>
      <c r="ILN6" s="385"/>
      <c r="ILO6" s="385"/>
      <c r="ILP6" s="385"/>
      <c r="ILQ6" s="385"/>
      <c r="ILR6" s="385"/>
      <c r="ILS6" s="385"/>
      <c r="ILT6" s="385"/>
      <c r="ILU6" s="385"/>
      <c r="ILV6" s="385"/>
      <c r="ILW6" s="385"/>
      <c r="ILX6" s="385"/>
      <c r="ILY6" s="385"/>
      <c r="ILZ6" s="385"/>
      <c r="IMA6" s="385"/>
      <c r="IMB6" s="385"/>
      <c r="IMC6" s="385"/>
      <c r="IMD6" s="385"/>
      <c r="IME6" s="385"/>
      <c r="IMF6" s="385"/>
      <c r="IMG6" s="385"/>
      <c r="IMH6" s="385"/>
      <c r="IMI6" s="385"/>
      <c r="IMJ6" s="385"/>
      <c r="IMK6" s="385"/>
      <c r="IML6" s="385"/>
      <c r="IMM6" s="385"/>
      <c r="IMN6" s="385"/>
      <c r="IMO6" s="385"/>
      <c r="IMP6" s="385"/>
      <c r="IMQ6" s="385"/>
      <c r="IMR6" s="385"/>
      <c r="IMS6" s="385"/>
      <c r="IMT6" s="385"/>
      <c r="IMU6" s="385"/>
      <c r="IMV6" s="385"/>
      <c r="IMW6" s="385"/>
      <c r="IMX6" s="385"/>
      <c r="IMY6" s="385"/>
      <c r="IMZ6" s="385"/>
      <c r="INA6" s="385"/>
      <c r="INB6" s="385"/>
      <c r="INC6" s="385"/>
      <c r="IND6" s="385"/>
      <c r="INE6" s="385"/>
      <c r="INF6" s="385"/>
      <c r="ING6" s="385"/>
      <c r="INH6" s="385"/>
      <c r="INI6" s="385"/>
      <c r="INJ6" s="385"/>
      <c r="INK6" s="385"/>
      <c r="INL6" s="385"/>
      <c r="INM6" s="385"/>
      <c r="INN6" s="385"/>
      <c r="INO6" s="385"/>
      <c r="INP6" s="385"/>
      <c r="INQ6" s="385"/>
      <c r="INR6" s="385"/>
      <c r="INS6" s="385"/>
      <c r="INT6" s="385"/>
      <c r="INU6" s="385"/>
      <c r="INV6" s="385"/>
      <c r="INW6" s="385"/>
      <c r="INX6" s="385"/>
      <c r="INY6" s="385"/>
      <c r="INZ6" s="385"/>
      <c r="IOA6" s="385"/>
      <c r="IOB6" s="385"/>
      <c r="IOC6" s="385"/>
      <c r="IOD6" s="385"/>
      <c r="IOE6" s="385"/>
      <c r="IOF6" s="385"/>
      <c r="IOG6" s="385"/>
      <c r="IOH6" s="385"/>
      <c r="IOI6" s="385"/>
      <c r="IOJ6" s="385"/>
      <c r="IOK6" s="385"/>
      <c r="IOL6" s="385"/>
      <c r="IOM6" s="385"/>
      <c r="ION6" s="385"/>
      <c r="IOO6" s="385"/>
      <c r="IOP6" s="385"/>
      <c r="IOQ6" s="385"/>
      <c r="IOR6" s="385"/>
      <c r="IOS6" s="385"/>
      <c r="IOT6" s="385"/>
      <c r="IOU6" s="385"/>
      <c r="IOV6" s="385"/>
      <c r="IOW6" s="385"/>
      <c r="IOX6" s="385"/>
      <c r="IOY6" s="385"/>
      <c r="IOZ6" s="385"/>
      <c r="IPA6" s="385"/>
      <c r="IPB6" s="385"/>
      <c r="IPC6" s="385"/>
      <c r="IPD6" s="385"/>
      <c r="IPE6" s="385"/>
      <c r="IPF6" s="385"/>
      <c r="IPG6" s="385"/>
      <c r="IPH6" s="385"/>
      <c r="IPI6" s="385"/>
      <c r="IPJ6" s="385"/>
      <c r="IPK6" s="385"/>
      <c r="IPL6" s="385"/>
      <c r="IPM6" s="385"/>
      <c r="IPN6" s="385"/>
      <c r="IPO6" s="385"/>
      <c r="IPP6" s="385"/>
      <c r="IPQ6" s="385"/>
      <c r="IPR6" s="385"/>
      <c r="IPS6" s="385"/>
      <c r="IPT6" s="385"/>
      <c r="IPU6" s="385"/>
      <c r="IPV6" s="385"/>
      <c r="IPW6" s="385"/>
      <c r="IPX6" s="385"/>
      <c r="IPY6" s="385"/>
      <c r="IPZ6" s="385"/>
      <c r="IQA6" s="385"/>
      <c r="IQB6" s="385"/>
      <c r="IQC6" s="385"/>
      <c r="IQD6" s="385"/>
      <c r="IQE6" s="385"/>
      <c r="IQF6" s="385"/>
      <c r="IQG6" s="385"/>
      <c r="IQH6" s="385"/>
      <c r="IQI6" s="385"/>
      <c r="IQJ6" s="385"/>
      <c r="IQK6" s="385"/>
      <c r="IQL6" s="385"/>
      <c r="IQM6" s="385"/>
      <c r="IQN6" s="385"/>
      <c r="IQO6" s="385"/>
      <c r="IQP6" s="385"/>
      <c r="IQQ6" s="385"/>
      <c r="IQR6" s="385"/>
      <c r="IQS6" s="385"/>
      <c r="IQT6" s="385"/>
      <c r="IQU6" s="385"/>
      <c r="IQV6" s="385"/>
      <c r="IQW6" s="385"/>
      <c r="IQX6" s="385"/>
      <c r="IQY6" s="385"/>
      <c r="IQZ6" s="385"/>
      <c r="IRA6" s="385"/>
      <c r="IRB6" s="385"/>
      <c r="IRC6" s="385"/>
      <c r="IRD6" s="385"/>
      <c r="IRE6" s="385"/>
      <c r="IRF6" s="385"/>
      <c r="IRG6" s="385"/>
      <c r="IRH6" s="385"/>
      <c r="IRI6" s="385"/>
      <c r="IRJ6" s="385"/>
      <c r="IRK6" s="385"/>
      <c r="IRL6" s="385"/>
      <c r="IRM6" s="385"/>
      <c r="IRN6" s="385"/>
      <c r="IRO6" s="385"/>
      <c r="IRP6" s="385"/>
      <c r="IRQ6" s="385"/>
      <c r="IRR6" s="385"/>
      <c r="IRS6" s="385"/>
      <c r="IRT6" s="385"/>
      <c r="IRU6" s="385"/>
      <c r="IRV6" s="385"/>
      <c r="IRW6" s="385"/>
      <c r="IRX6" s="385"/>
      <c r="IRY6" s="385"/>
      <c r="IRZ6" s="385"/>
      <c r="ISA6" s="385"/>
      <c r="ISB6" s="385"/>
      <c r="ISC6" s="385"/>
      <c r="ISD6" s="385"/>
      <c r="ISE6" s="385"/>
      <c r="ISF6" s="385"/>
      <c r="ISG6" s="385"/>
      <c r="ISH6" s="385"/>
      <c r="ISI6" s="385"/>
      <c r="ISJ6" s="385"/>
      <c r="ISK6" s="385"/>
      <c r="ISL6" s="385"/>
      <c r="ISM6" s="385"/>
      <c r="ISN6" s="385"/>
      <c r="ISO6" s="385"/>
      <c r="ISP6" s="385"/>
      <c r="ISQ6" s="385"/>
      <c r="ISR6" s="385"/>
      <c r="ISS6" s="385"/>
      <c r="IST6" s="385"/>
      <c r="ISU6" s="385"/>
      <c r="ISV6" s="385"/>
      <c r="ISW6" s="385"/>
      <c r="ISX6" s="385"/>
      <c r="ISY6" s="385"/>
      <c r="ISZ6" s="385"/>
      <c r="ITA6" s="385"/>
      <c r="ITB6" s="385"/>
      <c r="ITC6" s="385"/>
      <c r="ITD6" s="385"/>
      <c r="ITE6" s="385"/>
      <c r="ITF6" s="385"/>
      <c r="ITG6" s="385"/>
      <c r="ITH6" s="385"/>
      <c r="ITI6" s="385"/>
      <c r="ITJ6" s="385"/>
      <c r="ITK6" s="385"/>
      <c r="ITL6" s="385"/>
      <c r="ITM6" s="385"/>
      <c r="ITN6" s="385"/>
      <c r="ITO6" s="385"/>
      <c r="ITP6" s="385"/>
      <c r="ITQ6" s="385"/>
      <c r="ITR6" s="385"/>
      <c r="ITS6" s="385"/>
      <c r="ITT6" s="385"/>
      <c r="ITU6" s="385"/>
      <c r="ITV6" s="385"/>
      <c r="ITW6" s="385"/>
      <c r="ITX6" s="385"/>
      <c r="ITY6" s="385"/>
      <c r="ITZ6" s="385"/>
      <c r="IUA6" s="385"/>
      <c r="IUB6" s="385"/>
      <c r="IUC6" s="385"/>
      <c r="IUD6" s="385"/>
      <c r="IUE6" s="385"/>
      <c r="IUF6" s="385"/>
      <c r="IUG6" s="385"/>
      <c r="IUH6" s="385"/>
      <c r="IUI6" s="385"/>
      <c r="IUJ6" s="385"/>
      <c r="IUK6" s="385"/>
      <c r="IUL6" s="385"/>
      <c r="IUM6" s="385"/>
      <c r="IUN6" s="385"/>
      <c r="IUO6" s="385"/>
      <c r="IUP6" s="385"/>
      <c r="IUQ6" s="385"/>
      <c r="IUR6" s="385"/>
      <c r="IUS6" s="385"/>
      <c r="IUT6" s="385"/>
      <c r="IUU6" s="385"/>
      <c r="IUV6" s="385"/>
      <c r="IUW6" s="385"/>
      <c r="IUX6" s="385"/>
      <c r="IUY6" s="385"/>
      <c r="IUZ6" s="385"/>
      <c r="IVA6" s="385"/>
      <c r="IVB6" s="385"/>
      <c r="IVC6" s="385"/>
      <c r="IVD6" s="385"/>
      <c r="IVE6" s="385"/>
      <c r="IVF6" s="385"/>
      <c r="IVG6" s="385"/>
      <c r="IVH6" s="385"/>
      <c r="IVI6" s="385"/>
      <c r="IVJ6" s="385"/>
      <c r="IVK6" s="385"/>
      <c r="IVL6" s="385"/>
      <c r="IVM6" s="385"/>
      <c r="IVN6" s="385"/>
      <c r="IVO6" s="385"/>
      <c r="IVP6" s="385"/>
      <c r="IVQ6" s="385"/>
      <c r="IVR6" s="385"/>
      <c r="IVS6" s="385"/>
      <c r="IVT6" s="385"/>
      <c r="IVU6" s="385"/>
      <c r="IVV6" s="385"/>
      <c r="IVW6" s="385"/>
      <c r="IVX6" s="385"/>
      <c r="IVY6" s="385"/>
      <c r="IVZ6" s="385"/>
      <c r="IWA6" s="385"/>
      <c r="IWB6" s="385"/>
      <c r="IWC6" s="385"/>
      <c r="IWD6" s="385"/>
      <c r="IWE6" s="385"/>
      <c r="IWF6" s="385"/>
      <c r="IWG6" s="385"/>
      <c r="IWH6" s="385"/>
      <c r="IWI6" s="385"/>
      <c r="IWJ6" s="385"/>
      <c r="IWK6" s="385"/>
      <c r="IWL6" s="385"/>
      <c r="IWM6" s="385"/>
      <c r="IWN6" s="385"/>
      <c r="IWO6" s="385"/>
      <c r="IWP6" s="385"/>
      <c r="IWQ6" s="385"/>
      <c r="IWR6" s="385"/>
      <c r="IWS6" s="385"/>
      <c r="IWT6" s="385"/>
      <c r="IWU6" s="385"/>
      <c r="IWV6" s="385"/>
      <c r="IWW6" s="385"/>
      <c r="IWX6" s="385"/>
      <c r="IWY6" s="385"/>
      <c r="IWZ6" s="385"/>
      <c r="IXA6" s="385"/>
      <c r="IXB6" s="385"/>
      <c r="IXC6" s="385"/>
      <c r="IXD6" s="385"/>
      <c r="IXE6" s="385"/>
      <c r="IXF6" s="385"/>
      <c r="IXG6" s="385"/>
      <c r="IXH6" s="385"/>
      <c r="IXI6" s="385"/>
      <c r="IXJ6" s="385"/>
      <c r="IXK6" s="385"/>
      <c r="IXL6" s="385"/>
      <c r="IXM6" s="385"/>
      <c r="IXN6" s="385"/>
      <c r="IXO6" s="385"/>
      <c r="IXP6" s="385"/>
      <c r="IXQ6" s="385"/>
      <c r="IXR6" s="385"/>
      <c r="IXS6" s="385"/>
      <c r="IXT6" s="385"/>
      <c r="IXU6" s="385"/>
      <c r="IXV6" s="385"/>
      <c r="IXW6" s="385"/>
      <c r="IXX6" s="385"/>
      <c r="IXY6" s="385"/>
      <c r="IXZ6" s="385"/>
      <c r="IYA6" s="385"/>
      <c r="IYB6" s="385"/>
      <c r="IYC6" s="385"/>
      <c r="IYD6" s="385"/>
      <c r="IYE6" s="385"/>
      <c r="IYF6" s="385"/>
      <c r="IYG6" s="385"/>
      <c r="IYH6" s="385"/>
      <c r="IYI6" s="385"/>
      <c r="IYJ6" s="385"/>
      <c r="IYK6" s="385"/>
      <c r="IYL6" s="385"/>
      <c r="IYM6" s="385"/>
      <c r="IYN6" s="385"/>
      <c r="IYO6" s="385"/>
      <c r="IYP6" s="385"/>
      <c r="IYQ6" s="385"/>
      <c r="IYR6" s="385"/>
      <c r="IYS6" s="385"/>
      <c r="IYT6" s="385"/>
      <c r="IYU6" s="385"/>
      <c r="IYV6" s="385"/>
      <c r="IYW6" s="385"/>
      <c r="IYX6" s="385"/>
      <c r="IYY6" s="385"/>
      <c r="IYZ6" s="385"/>
      <c r="IZA6" s="385"/>
      <c r="IZB6" s="385"/>
      <c r="IZC6" s="385"/>
      <c r="IZD6" s="385"/>
      <c r="IZE6" s="385"/>
      <c r="IZF6" s="385"/>
      <c r="IZG6" s="385"/>
      <c r="IZH6" s="385"/>
      <c r="IZI6" s="385"/>
      <c r="IZJ6" s="385"/>
      <c r="IZK6" s="385"/>
      <c r="IZL6" s="385"/>
      <c r="IZM6" s="385"/>
      <c r="IZN6" s="385"/>
      <c r="IZO6" s="385"/>
      <c r="IZP6" s="385"/>
      <c r="IZQ6" s="385"/>
      <c r="IZR6" s="385"/>
      <c r="IZS6" s="385"/>
      <c r="IZT6" s="385"/>
      <c r="IZU6" s="385"/>
      <c r="IZV6" s="385"/>
      <c r="IZW6" s="385"/>
      <c r="IZX6" s="385"/>
      <c r="IZY6" s="385"/>
      <c r="IZZ6" s="385"/>
      <c r="JAA6" s="385"/>
      <c r="JAB6" s="385"/>
      <c r="JAC6" s="385"/>
      <c r="JAD6" s="385"/>
      <c r="JAE6" s="385"/>
      <c r="JAF6" s="385"/>
      <c r="JAG6" s="385"/>
      <c r="JAH6" s="385"/>
      <c r="JAI6" s="385"/>
      <c r="JAJ6" s="385"/>
      <c r="JAK6" s="385"/>
      <c r="JAL6" s="385"/>
      <c r="JAM6" s="385"/>
      <c r="JAN6" s="385"/>
      <c r="JAO6" s="385"/>
      <c r="JAP6" s="385"/>
      <c r="JAQ6" s="385"/>
      <c r="JAR6" s="385"/>
      <c r="JAS6" s="385"/>
      <c r="JAT6" s="385"/>
      <c r="JAU6" s="385"/>
      <c r="JAV6" s="385"/>
      <c r="JAW6" s="385"/>
      <c r="JAX6" s="385"/>
      <c r="JAY6" s="385"/>
      <c r="JAZ6" s="385"/>
      <c r="JBA6" s="385"/>
      <c r="JBB6" s="385"/>
      <c r="JBC6" s="385"/>
      <c r="JBD6" s="385"/>
      <c r="JBE6" s="385"/>
      <c r="JBF6" s="385"/>
      <c r="JBG6" s="385"/>
      <c r="JBH6" s="385"/>
      <c r="JBI6" s="385"/>
      <c r="JBJ6" s="385"/>
      <c r="JBK6" s="385"/>
      <c r="JBL6" s="385"/>
      <c r="JBM6" s="385"/>
      <c r="JBN6" s="385"/>
      <c r="JBO6" s="385"/>
      <c r="JBP6" s="385"/>
      <c r="JBQ6" s="385"/>
      <c r="JBR6" s="385"/>
      <c r="JBS6" s="385"/>
      <c r="JBT6" s="385"/>
      <c r="JBU6" s="385"/>
      <c r="JBV6" s="385"/>
      <c r="JBW6" s="385"/>
      <c r="JBX6" s="385"/>
      <c r="JBY6" s="385"/>
      <c r="JBZ6" s="385"/>
      <c r="JCA6" s="385"/>
      <c r="JCB6" s="385"/>
      <c r="JCC6" s="385"/>
      <c r="JCD6" s="385"/>
      <c r="JCE6" s="385"/>
      <c r="JCF6" s="385"/>
      <c r="JCG6" s="385"/>
      <c r="JCH6" s="385"/>
      <c r="JCI6" s="385"/>
      <c r="JCJ6" s="385"/>
      <c r="JCK6" s="385"/>
      <c r="JCL6" s="385"/>
      <c r="JCM6" s="385"/>
      <c r="JCN6" s="385"/>
      <c r="JCO6" s="385"/>
      <c r="JCP6" s="385"/>
      <c r="JCQ6" s="385"/>
      <c r="JCR6" s="385"/>
      <c r="JCS6" s="385"/>
      <c r="JCT6" s="385"/>
      <c r="JCU6" s="385"/>
      <c r="JCV6" s="385"/>
      <c r="JCW6" s="385"/>
      <c r="JCX6" s="385"/>
      <c r="JCY6" s="385"/>
      <c r="JCZ6" s="385"/>
      <c r="JDA6" s="385"/>
      <c r="JDB6" s="385"/>
      <c r="JDC6" s="385"/>
      <c r="JDD6" s="385"/>
      <c r="JDE6" s="385"/>
      <c r="JDF6" s="385"/>
      <c r="JDG6" s="385"/>
      <c r="JDH6" s="385"/>
      <c r="JDI6" s="385"/>
      <c r="JDJ6" s="385"/>
      <c r="JDK6" s="385"/>
      <c r="JDL6" s="385"/>
      <c r="JDM6" s="385"/>
      <c r="JDN6" s="385"/>
      <c r="JDO6" s="385"/>
      <c r="JDP6" s="385"/>
      <c r="JDQ6" s="385"/>
      <c r="JDR6" s="385"/>
      <c r="JDS6" s="385"/>
      <c r="JDT6" s="385"/>
      <c r="JDU6" s="385"/>
      <c r="JDV6" s="385"/>
      <c r="JDW6" s="385"/>
      <c r="JDX6" s="385"/>
      <c r="JDY6" s="385"/>
      <c r="JDZ6" s="385"/>
      <c r="JEA6" s="385"/>
      <c r="JEB6" s="385"/>
      <c r="JEC6" s="385"/>
      <c r="JED6" s="385"/>
      <c r="JEE6" s="385"/>
      <c r="JEF6" s="385"/>
      <c r="JEG6" s="385"/>
      <c r="JEH6" s="385"/>
      <c r="JEI6" s="385"/>
      <c r="JEJ6" s="385"/>
      <c r="JEK6" s="385"/>
      <c r="JEL6" s="385"/>
      <c r="JEM6" s="385"/>
      <c r="JEN6" s="385"/>
      <c r="JEO6" s="385"/>
      <c r="JEP6" s="385"/>
      <c r="JEQ6" s="385"/>
      <c r="JER6" s="385"/>
      <c r="JES6" s="385"/>
      <c r="JET6" s="385"/>
      <c r="JEU6" s="385"/>
      <c r="JEV6" s="385"/>
      <c r="JEW6" s="385"/>
      <c r="JEX6" s="385"/>
      <c r="JEY6" s="385"/>
      <c r="JEZ6" s="385"/>
      <c r="JFA6" s="385"/>
      <c r="JFB6" s="385"/>
      <c r="JFC6" s="385"/>
      <c r="JFD6" s="385"/>
      <c r="JFE6" s="385"/>
      <c r="JFF6" s="385"/>
      <c r="JFG6" s="385"/>
      <c r="JFH6" s="385"/>
      <c r="JFI6" s="385"/>
      <c r="JFJ6" s="385"/>
      <c r="JFK6" s="385"/>
      <c r="JFL6" s="385"/>
      <c r="JFM6" s="385"/>
      <c r="JFN6" s="385"/>
      <c r="JFO6" s="385"/>
      <c r="JFP6" s="385"/>
      <c r="JFQ6" s="385"/>
      <c r="JFR6" s="385"/>
      <c r="JFS6" s="385"/>
      <c r="JFT6" s="385"/>
      <c r="JFU6" s="385"/>
      <c r="JFV6" s="385"/>
      <c r="JFW6" s="385"/>
      <c r="JFX6" s="385"/>
      <c r="JFY6" s="385"/>
      <c r="JFZ6" s="385"/>
      <c r="JGA6" s="385"/>
      <c r="JGB6" s="385"/>
      <c r="JGC6" s="385"/>
      <c r="JGD6" s="385"/>
      <c r="JGE6" s="385"/>
      <c r="JGF6" s="385"/>
      <c r="JGG6" s="385"/>
      <c r="JGH6" s="385"/>
      <c r="JGI6" s="385"/>
      <c r="JGJ6" s="385"/>
      <c r="JGK6" s="385"/>
      <c r="JGL6" s="385"/>
      <c r="JGM6" s="385"/>
      <c r="JGN6" s="385"/>
      <c r="JGO6" s="385"/>
      <c r="JGP6" s="385"/>
      <c r="JGQ6" s="385"/>
      <c r="JGR6" s="385"/>
      <c r="JGS6" s="385"/>
      <c r="JGT6" s="385"/>
      <c r="JGU6" s="385"/>
      <c r="JGV6" s="385"/>
      <c r="JGW6" s="385"/>
      <c r="JGX6" s="385"/>
      <c r="JGY6" s="385"/>
      <c r="JGZ6" s="385"/>
      <c r="JHA6" s="385"/>
      <c r="JHB6" s="385"/>
      <c r="JHC6" s="385"/>
      <c r="JHD6" s="385"/>
      <c r="JHE6" s="385"/>
      <c r="JHF6" s="385"/>
      <c r="JHG6" s="385"/>
      <c r="JHH6" s="385"/>
      <c r="JHI6" s="385"/>
      <c r="JHJ6" s="385"/>
      <c r="JHK6" s="385"/>
      <c r="JHL6" s="385"/>
      <c r="JHM6" s="385"/>
      <c r="JHN6" s="385"/>
      <c r="JHO6" s="385"/>
      <c r="JHP6" s="385"/>
      <c r="JHQ6" s="385"/>
      <c r="JHR6" s="385"/>
      <c r="JHS6" s="385"/>
      <c r="JHT6" s="385"/>
      <c r="JHU6" s="385"/>
      <c r="JHV6" s="385"/>
      <c r="JHW6" s="385"/>
      <c r="JHX6" s="385"/>
      <c r="JHY6" s="385"/>
      <c r="JHZ6" s="385"/>
      <c r="JIA6" s="385"/>
      <c r="JIB6" s="385"/>
      <c r="JIC6" s="385"/>
      <c r="JID6" s="385"/>
      <c r="JIE6" s="385"/>
      <c r="JIF6" s="385"/>
      <c r="JIG6" s="385"/>
      <c r="JIH6" s="385"/>
      <c r="JII6" s="385"/>
      <c r="JIJ6" s="385"/>
      <c r="JIK6" s="385"/>
      <c r="JIL6" s="385"/>
      <c r="JIM6" s="385"/>
      <c r="JIN6" s="385"/>
      <c r="JIO6" s="385"/>
      <c r="JIP6" s="385"/>
      <c r="JIQ6" s="385"/>
      <c r="JIR6" s="385"/>
      <c r="JIS6" s="385"/>
      <c r="JIT6" s="385"/>
      <c r="JIU6" s="385"/>
      <c r="JIV6" s="385"/>
      <c r="JIW6" s="385"/>
      <c r="JIX6" s="385"/>
      <c r="JIY6" s="385"/>
      <c r="JIZ6" s="385"/>
      <c r="JJA6" s="385"/>
      <c r="JJB6" s="385"/>
      <c r="JJC6" s="385"/>
      <c r="JJD6" s="385"/>
      <c r="JJE6" s="385"/>
      <c r="JJF6" s="385"/>
      <c r="JJG6" s="385"/>
      <c r="JJH6" s="385"/>
      <c r="JJI6" s="385"/>
      <c r="JJJ6" s="385"/>
      <c r="JJK6" s="385"/>
      <c r="JJL6" s="385"/>
      <c r="JJM6" s="385"/>
      <c r="JJN6" s="385"/>
      <c r="JJO6" s="385"/>
      <c r="JJP6" s="385"/>
      <c r="JJQ6" s="385"/>
      <c r="JJR6" s="385"/>
      <c r="JJS6" s="385"/>
      <c r="JJT6" s="385"/>
      <c r="JJU6" s="385"/>
      <c r="JJV6" s="385"/>
      <c r="JJW6" s="385"/>
      <c r="JJX6" s="385"/>
      <c r="JJY6" s="385"/>
      <c r="JJZ6" s="385"/>
      <c r="JKA6" s="385"/>
      <c r="JKB6" s="385"/>
      <c r="JKC6" s="385"/>
      <c r="JKD6" s="385"/>
      <c r="JKE6" s="385"/>
      <c r="JKF6" s="385"/>
      <c r="JKG6" s="385"/>
      <c r="JKH6" s="385"/>
      <c r="JKI6" s="385"/>
      <c r="JKJ6" s="385"/>
      <c r="JKK6" s="385"/>
      <c r="JKL6" s="385"/>
      <c r="JKM6" s="385"/>
      <c r="JKN6" s="385"/>
      <c r="JKO6" s="385"/>
      <c r="JKP6" s="385"/>
      <c r="JKQ6" s="385"/>
      <c r="JKR6" s="385"/>
      <c r="JKS6" s="385"/>
      <c r="JKT6" s="385"/>
      <c r="JKU6" s="385"/>
      <c r="JKV6" s="385"/>
      <c r="JKW6" s="385"/>
      <c r="JKX6" s="385"/>
      <c r="JKY6" s="385"/>
      <c r="JKZ6" s="385"/>
      <c r="JLA6" s="385"/>
      <c r="JLB6" s="385"/>
      <c r="JLC6" s="385"/>
      <c r="JLD6" s="385"/>
      <c r="JLE6" s="385"/>
      <c r="JLF6" s="385"/>
      <c r="JLG6" s="385"/>
      <c r="JLH6" s="385"/>
      <c r="JLI6" s="385"/>
      <c r="JLJ6" s="385"/>
      <c r="JLK6" s="385"/>
      <c r="JLL6" s="385"/>
      <c r="JLM6" s="385"/>
      <c r="JLN6" s="385"/>
      <c r="JLO6" s="385"/>
      <c r="JLP6" s="385"/>
      <c r="JLQ6" s="385"/>
      <c r="JLR6" s="385"/>
      <c r="JLS6" s="385"/>
      <c r="JLT6" s="385"/>
      <c r="JLU6" s="385"/>
      <c r="JLV6" s="385"/>
      <c r="JLW6" s="385"/>
      <c r="JLX6" s="385"/>
      <c r="JLY6" s="385"/>
      <c r="JLZ6" s="385"/>
      <c r="JMA6" s="385"/>
      <c r="JMB6" s="385"/>
      <c r="JMC6" s="385"/>
      <c r="JMD6" s="385"/>
      <c r="JME6" s="385"/>
      <c r="JMF6" s="385"/>
      <c r="JMG6" s="385"/>
      <c r="JMH6" s="385"/>
      <c r="JMI6" s="385"/>
      <c r="JMJ6" s="385"/>
      <c r="JMK6" s="385"/>
      <c r="JML6" s="385"/>
      <c r="JMM6" s="385"/>
      <c r="JMN6" s="385"/>
      <c r="JMO6" s="385"/>
      <c r="JMP6" s="385"/>
      <c r="JMQ6" s="385"/>
      <c r="JMR6" s="385"/>
      <c r="JMS6" s="385"/>
      <c r="JMT6" s="385"/>
      <c r="JMU6" s="385"/>
      <c r="JMV6" s="385"/>
      <c r="JMW6" s="385"/>
      <c r="JMX6" s="385"/>
      <c r="JMY6" s="385"/>
      <c r="JMZ6" s="385"/>
      <c r="JNA6" s="385"/>
      <c r="JNB6" s="385"/>
      <c r="JNC6" s="385"/>
      <c r="JND6" s="385"/>
      <c r="JNE6" s="385"/>
      <c r="JNF6" s="385"/>
      <c r="JNG6" s="385"/>
      <c r="JNH6" s="385"/>
      <c r="JNI6" s="385"/>
      <c r="JNJ6" s="385"/>
      <c r="JNK6" s="385"/>
      <c r="JNL6" s="385"/>
      <c r="JNM6" s="385"/>
      <c r="JNN6" s="385"/>
      <c r="JNO6" s="385"/>
      <c r="JNP6" s="385"/>
      <c r="JNQ6" s="385"/>
      <c r="JNR6" s="385"/>
      <c r="JNS6" s="385"/>
      <c r="JNT6" s="385"/>
      <c r="JNU6" s="385"/>
      <c r="JNV6" s="385"/>
      <c r="JNW6" s="385"/>
      <c r="JNX6" s="385"/>
      <c r="JNY6" s="385"/>
      <c r="JNZ6" s="385"/>
      <c r="JOA6" s="385"/>
      <c r="JOB6" s="385"/>
      <c r="JOC6" s="385"/>
      <c r="JOD6" s="385"/>
      <c r="JOE6" s="385"/>
      <c r="JOF6" s="385"/>
      <c r="JOG6" s="385"/>
      <c r="JOH6" s="385"/>
      <c r="JOI6" s="385"/>
      <c r="JOJ6" s="385"/>
      <c r="JOK6" s="385"/>
      <c r="JOL6" s="385"/>
      <c r="JOM6" s="385"/>
      <c r="JON6" s="385"/>
      <c r="JOO6" s="385"/>
      <c r="JOP6" s="385"/>
      <c r="JOQ6" s="385"/>
      <c r="JOR6" s="385"/>
      <c r="JOS6" s="385"/>
      <c r="JOT6" s="385"/>
      <c r="JOU6" s="385"/>
      <c r="JOV6" s="385"/>
      <c r="JOW6" s="385"/>
      <c r="JOX6" s="385"/>
      <c r="JOY6" s="385"/>
      <c r="JOZ6" s="385"/>
      <c r="JPA6" s="385"/>
      <c r="JPB6" s="385"/>
      <c r="JPC6" s="385"/>
      <c r="JPD6" s="385"/>
      <c r="JPE6" s="385"/>
      <c r="JPF6" s="385"/>
      <c r="JPG6" s="385"/>
      <c r="JPH6" s="385"/>
      <c r="JPI6" s="385"/>
      <c r="JPJ6" s="385"/>
      <c r="JPK6" s="385"/>
      <c r="JPL6" s="385"/>
      <c r="JPM6" s="385"/>
      <c r="JPN6" s="385"/>
      <c r="JPO6" s="385"/>
      <c r="JPP6" s="385"/>
      <c r="JPQ6" s="385"/>
      <c r="JPR6" s="385"/>
      <c r="JPS6" s="385"/>
      <c r="JPT6" s="385"/>
      <c r="JPU6" s="385"/>
      <c r="JPV6" s="385"/>
      <c r="JPW6" s="385"/>
      <c r="JPX6" s="385"/>
      <c r="JPY6" s="385"/>
      <c r="JPZ6" s="385"/>
      <c r="JQA6" s="385"/>
      <c r="JQB6" s="385"/>
      <c r="JQC6" s="385"/>
      <c r="JQD6" s="385"/>
      <c r="JQE6" s="385"/>
      <c r="JQF6" s="385"/>
      <c r="JQG6" s="385"/>
      <c r="JQH6" s="385"/>
      <c r="JQI6" s="385"/>
      <c r="JQJ6" s="385"/>
      <c r="JQK6" s="385"/>
      <c r="JQL6" s="385"/>
      <c r="JQM6" s="385"/>
      <c r="JQN6" s="385"/>
      <c r="JQO6" s="385"/>
      <c r="JQP6" s="385"/>
      <c r="JQQ6" s="385"/>
      <c r="JQR6" s="385"/>
      <c r="JQS6" s="385"/>
      <c r="JQT6" s="385"/>
      <c r="JQU6" s="385"/>
      <c r="JQV6" s="385"/>
      <c r="JQW6" s="385"/>
      <c r="JQX6" s="385"/>
      <c r="JQY6" s="385"/>
      <c r="JQZ6" s="385"/>
      <c r="JRA6" s="385"/>
      <c r="JRB6" s="385"/>
      <c r="JRC6" s="385"/>
      <c r="JRD6" s="385"/>
      <c r="JRE6" s="385"/>
      <c r="JRF6" s="385"/>
      <c r="JRG6" s="385"/>
      <c r="JRH6" s="385"/>
      <c r="JRI6" s="385"/>
      <c r="JRJ6" s="385"/>
      <c r="JRK6" s="385"/>
      <c r="JRL6" s="385"/>
      <c r="JRM6" s="385"/>
      <c r="JRN6" s="385"/>
      <c r="JRO6" s="385"/>
      <c r="JRP6" s="385"/>
      <c r="JRQ6" s="385"/>
      <c r="JRR6" s="385"/>
      <c r="JRS6" s="385"/>
      <c r="JRT6" s="385"/>
      <c r="JRU6" s="385"/>
      <c r="JRV6" s="385"/>
      <c r="JRW6" s="385"/>
      <c r="JRX6" s="385"/>
      <c r="JRY6" s="385"/>
      <c r="JRZ6" s="385"/>
      <c r="JSA6" s="385"/>
      <c r="JSB6" s="385"/>
      <c r="JSC6" s="385"/>
      <c r="JSD6" s="385"/>
      <c r="JSE6" s="385"/>
      <c r="JSF6" s="385"/>
      <c r="JSG6" s="385"/>
      <c r="JSH6" s="385"/>
      <c r="JSI6" s="385"/>
      <c r="JSJ6" s="385"/>
      <c r="JSK6" s="385"/>
      <c r="JSL6" s="385"/>
      <c r="JSM6" s="385"/>
      <c r="JSN6" s="385"/>
      <c r="JSO6" s="385"/>
      <c r="JSP6" s="385"/>
      <c r="JSQ6" s="385"/>
      <c r="JSR6" s="385"/>
      <c r="JSS6" s="385"/>
      <c r="JST6" s="385"/>
      <c r="JSU6" s="385"/>
      <c r="JSV6" s="385"/>
      <c r="JSW6" s="385"/>
      <c r="JSX6" s="385"/>
      <c r="JSY6" s="385"/>
      <c r="JSZ6" s="385"/>
      <c r="JTA6" s="385"/>
      <c r="JTB6" s="385"/>
      <c r="JTC6" s="385"/>
      <c r="JTD6" s="385"/>
      <c r="JTE6" s="385"/>
      <c r="JTF6" s="385"/>
      <c r="JTG6" s="385"/>
      <c r="JTH6" s="385"/>
      <c r="JTI6" s="385"/>
      <c r="JTJ6" s="385"/>
      <c r="JTK6" s="385"/>
      <c r="JTL6" s="385"/>
      <c r="JTM6" s="385"/>
      <c r="JTN6" s="385"/>
      <c r="JTO6" s="385"/>
      <c r="JTP6" s="385"/>
      <c r="JTQ6" s="385"/>
      <c r="JTR6" s="385"/>
      <c r="JTS6" s="385"/>
      <c r="JTT6" s="385"/>
      <c r="JTU6" s="385"/>
      <c r="JTV6" s="385"/>
      <c r="JTW6" s="385"/>
      <c r="JTX6" s="385"/>
      <c r="JTY6" s="385"/>
      <c r="JTZ6" s="385"/>
      <c r="JUA6" s="385"/>
      <c r="JUB6" s="385"/>
      <c r="JUC6" s="385"/>
      <c r="JUD6" s="385"/>
      <c r="JUE6" s="385"/>
      <c r="JUF6" s="385"/>
      <c r="JUG6" s="385"/>
      <c r="JUH6" s="385"/>
      <c r="JUI6" s="385"/>
      <c r="JUJ6" s="385"/>
      <c r="JUK6" s="385"/>
      <c r="JUL6" s="385"/>
      <c r="JUM6" s="385"/>
      <c r="JUN6" s="385"/>
      <c r="JUO6" s="385"/>
      <c r="JUP6" s="385"/>
      <c r="JUQ6" s="385"/>
      <c r="JUR6" s="385"/>
      <c r="JUS6" s="385"/>
      <c r="JUT6" s="385"/>
      <c r="JUU6" s="385"/>
      <c r="JUV6" s="385"/>
      <c r="JUW6" s="385"/>
      <c r="JUX6" s="385"/>
      <c r="JUY6" s="385"/>
      <c r="JUZ6" s="385"/>
      <c r="JVA6" s="385"/>
      <c r="JVB6" s="385"/>
      <c r="JVC6" s="385"/>
      <c r="JVD6" s="385"/>
      <c r="JVE6" s="385"/>
      <c r="JVF6" s="385"/>
      <c r="JVG6" s="385"/>
      <c r="JVH6" s="385"/>
      <c r="JVI6" s="385"/>
      <c r="JVJ6" s="385"/>
      <c r="JVK6" s="385"/>
      <c r="JVL6" s="385"/>
      <c r="JVM6" s="385"/>
      <c r="JVN6" s="385"/>
      <c r="JVO6" s="385"/>
      <c r="JVP6" s="385"/>
      <c r="JVQ6" s="385"/>
      <c r="JVR6" s="385"/>
      <c r="JVS6" s="385"/>
      <c r="JVT6" s="385"/>
      <c r="JVU6" s="385"/>
      <c r="JVV6" s="385"/>
      <c r="JVW6" s="385"/>
      <c r="JVX6" s="385"/>
      <c r="JVY6" s="385"/>
      <c r="JVZ6" s="385"/>
      <c r="JWA6" s="385"/>
      <c r="JWB6" s="385"/>
      <c r="JWC6" s="385"/>
      <c r="JWD6" s="385"/>
      <c r="JWE6" s="385"/>
      <c r="JWF6" s="385"/>
      <c r="JWG6" s="385"/>
      <c r="JWH6" s="385"/>
      <c r="JWI6" s="385"/>
      <c r="JWJ6" s="385"/>
      <c r="JWK6" s="385"/>
      <c r="JWL6" s="385"/>
      <c r="JWM6" s="385"/>
      <c r="JWN6" s="385"/>
      <c r="JWO6" s="385"/>
      <c r="JWP6" s="385"/>
      <c r="JWQ6" s="385"/>
      <c r="JWR6" s="385"/>
      <c r="JWS6" s="385"/>
      <c r="JWT6" s="385"/>
      <c r="JWU6" s="385"/>
      <c r="JWV6" s="385"/>
      <c r="JWW6" s="385"/>
      <c r="JWX6" s="385"/>
      <c r="JWY6" s="385"/>
      <c r="JWZ6" s="385"/>
      <c r="JXA6" s="385"/>
      <c r="JXB6" s="385"/>
      <c r="JXC6" s="385"/>
      <c r="JXD6" s="385"/>
      <c r="JXE6" s="385"/>
      <c r="JXF6" s="385"/>
      <c r="JXG6" s="385"/>
      <c r="JXH6" s="385"/>
      <c r="JXI6" s="385"/>
      <c r="JXJ6" s="385"/>
      <c r="JXK6" s="385"/>
      <c r="JXL6" s="385"/>
      <c r="JXM6" s="385"/>
      <c r="JXN6" s="385"/>
      <c r="JXO6" s="385"/>
      <c r="JXP6" s="385"/>
      <c r="JXQ6" s="385"/>
      <c r="JXR6" s="385"/>
      <c r="JXS6" s="385"/>
      <c r="JXT6" s="385"/>
      <c r="JXU6" s="385"/>
      <c r="JXV6" s="385"/>
      <c r="JXW6" s="385"/>
      <c r="JXX6" s="385"/>
      <c r="JXY6" s="385"/>
      <c r="JXZ6" s="385"/>
      <c r="JYA6" s="385"/>
      <c r="JYB6" s="385"/>
      <c r="JYC6" s="385"/>
      <c r="JYD6" s="385"/>
      <c r="JYE6" s="385"/>
      <c r="JYF6" s="385"/>
      <c r="JYG6" s="385"/>
      <c r="JYH6" s="385"/>
      <c r="JYI6" s="385"/>
      <c r="JYJ6" s="385"/>
      <c r="JYK6" s="385"/>
      <c r="JYL6" s="385"/>
      <c r="JYM6" s="385"/>
      <c r="JYN6" s="385"/>
      <c r="JYO6" s="385"/>
      <c r="JYP6" s="385"/>
      <c r="JYQ6" s="385"/>
      <c r="JYR6" s="385"/>
      <c r="JYS6" s="385"/>
      <c r="JYT6" s="385"/>
      <c r="JYU6" s="385"/>
      <c r="JYV6" s="385"/>
      <c r="JYW6" s="385"/>
      <c r="JYX6" s="385"/>
      <c r="JYY6" s="385"/>
      <c r="JYZ6" s="385"/>
      <c r="JZA6" s="385"/>
      <c r="JZB6" s="385"/>
      <c r="JZC6" s="385"/>
      <c r="JZD6" s="385"/>
      <c r="JZE6" s="385"/>
      <c r="JZF6" s="385"/>
      <c r="JZG6" s="385"/>
      <c r="JZH6" s="385"/>
      <c r="JZI6" s="385"/>
      <c r="JZJ6" s="385"/>
      <c r="JZK6" s="385"/>
      <c r="JZL6" s="385"/>
      <c r="JZM6" s="385"/>
      <c r="JZN6" s="385"/>
      <c r="JZO6" s="385"/>
      <c r="JZP6" s="385"/>
      <c r="JZQ6" s="385"/>
      <c r="JZR6" s="385"/>
      <c r="JZS6" s="385"/>
      <c r="JZT6" s="385"/>
      <c r="JZU6" s="385"/>
      <c r="JZV6" s="385"/>
      <c r="JZW6" s="385"/>
      <c r="JZX6" s="385"/>
      <c r="JZY6" s="385"/>
      <c r="JZZ6" s="385"/>
      <c r="KAA6" s="385"/>
      <c r="KAB6" s="385"/>
      <c r="KAC6" s="385"/>
      <c r="KAD6" s="385"/>
      <c r="KAE6" s="385"/>
      <c r="KAF6" s="385"/>
      <c r="KAG6" s="385"/>
      <c r="KAH6" s="385"/>
      <c r="KAI6" s="385"/>
      <c r="KAJ6" s="385"/>
      <c r="KAK6" s="385"/>
      <c r="KAL6" s="385"/>
      <c r="KAM6" s="385"/>
      <c r="KAN6" s="385"/>
      <c r="KAO6" s="385"/>
      <c r="KAP6" s="385"/>
      <c r="KAQ6" s="385"/>
      <c r="KAR6" s="385"/>
      <c r="KAS6" s="385"/>
      <c r="KAT6" s="385"/>
      <c r="KAU6" s="385"/>
      <c r="KAV6" s="385"/>
      <c r="KAW6" s="385"/>
      <c r="KAX6" s="385"/>
      <c r="KAY6" s="385"/>
      <c r="KAZ6" s="385"/>
      <c r="KBA6" s="385"/>
      <c r="KBB6" s="385"/>
      <c r="KBC6" s="385"/>
      <c r="KBD6" s="385"/>
      <c r="KBE6" s="385"/>
      <c r="KBF6" s="385"/>
      <c r="KBG6" s="385"/>
      <c r="KBH6" s="385"/>
      <c r="KBI6" s="385"/>
      <c r="KBJ6" s="385"/>
      <c r="KBK6" s="385"/>
      <c r="KBL6" s="385"/>
      <c r="KBM6" s="385"/>
      <c r="KBN6" s="385"/>
      <c r="KBO6" s="385"/>
      <c r="KBP6" s="385"/>
      <c r="KBQ6" s="385"/>
      <c r="KBR6" s="385"/>
      <c r="KBS6" s="385"/>
      <c r="KBT6" s="385"/>
      <c r="KBU6" s="385"/>
      <c r="KBV6" s="385"/>
      <c r="KBW6" s="385"/>
      <c r="KBX6" s="385"/>
      <c r="KBY6" s="385"/>
      <c r="KBZ6" s="385"/>
      <c r="KCA6" s="385"/>
      <c r="KCB6" s="385"/>
      <c r="KCC6" s="385"/>
      <c r="KCD6" s="385"/>
      <c r="KCE6" s="385"/>
      <c r="KCF6" s="385"/>
      <c r="KCG6" s="385"/>
      <c r="KCH6" s="385"/>
      <c r="KCI6" s="385"/>
      <c r="KCJ6" s="385"/>
      <c r="KCK6" s="385"/>
      <c r="KCL6" s="385"/>
      <c r="KCM6" s="385"/>
      <c r="KCN6" s="385"/>
      <c r="KCO6" s="385"/>
      <c r="KCP6" s="385"/>
      <c r="KCQ6" s="385"/>
      <c r="KCR6" s="385"/>
      <c r="KCS6" s="385"/>
      <c r="KCT6" s="385"/>
      <c r="KCU6" s="385"/>
      <c r="KCV6" s="385"/>
      <c r="KCW6" s="385"/>
      <c r="KCX6" s="385"/>
      <c r="KCY6" s="385"/>
      <c r="KCZ6" s="385"/>
      <c r="KDA6" s="385"/>
      <c r="KDB6" s="385"/>
      <c r="KDC6" s="385"/>
      <c r="KDD6" s="385"/>
      <c r="KDE6" s="385"/>
      <c r="KDF6" s="385"/>
      <c r="KDG6" s="385"/>
      <c r="KDH6" s="385"/>
      <c r="KDI6" s="385"/>
      <c r="KDJ6" s="385"/>
      <c r="KDK6" s="385"/>
      <c r="KDL6" s="385"/>
      <c r="KDM6" s="385"/>
      <c r="KDN6" s="385"/>
      <c r="KDO6" s="385"/>
      <c r="KDP6" s="385"/>
      <c r="KDQ6" s="385"/>
      <c r="KDR6" s="385"/>
      <c r="KDS6" s="385"/>
      <c r="KDT6" s="385"/>
      <c r="KDU6" s="385"/>
      <c r="KDV6" s="385"/>
      <c r="KDW6" s="385"/>
      <c r="KDX6" s="385"/>
      <c r="KDY6" s="385"/>
      <c r="KDZ6" s="385"/>
      <c r="KEA6" s="385"/>
      <c r="KEB6" s="385"/>
      <c r="KEC6" s="385"/>
      <c r="KED6" s="385"/>
      <c r="KEE6" s="385"/>
      <c r="KEF6" s="385"/>
      <c r="KEG6" s="385"/>
      <c r="KEH6" s="385"/>
      <c r="KEI6" s="385"/>
      <c r="KEJ6" s="385"/>
      <c r="KEK6" s="385"/>
      <c r="KEL6" s="385"/>
      <c r="KEM6" s="385"/>
      <c r="KEN6" s="385"/>
      <c r="KEO6" s="385"/>
      <c r="KEP6" s="385"/>
      <c r="KEQ6" s="385"/>
      <c r="KER6" s="385"/>
      <c r="KES6" s="385"/>
      <c r="KET6" s="385"/>
      <c r="KEU6" s="385"/>
      <c r="KEV6" s="385"/>
      <c r="KEW6" s="385"/>
      <c r="KEX6" s="385"/>
      <c r="KEY6" s="385"/>
      <c r="KEZ6" s="385"/>
      <c r="KFA6" s="385"/>
      <c r="KFB6" s="385"/>
      <c r="KFC6" s="385"/>
      <c r="KFD6" s="385"/>
      <c r="KFE6" s="385"/>
      <c r="KFF6" s="385"/>
      <c r="KFG6" s="385"/>
      <c r="KFH6" s="385"/>
      <c r="KFI6" s="385"/>
      <c r="KFJ6" s="385"/>
      <c r="KFK6" s="385"/>
      <c r="KFL6" s="385"/>
      <c r="KFM6" s="385"/>
      <c r="KFN6" s="385"/>
      <c r="KFO6" s="385"/>
      <c r="KFP6" s="385"/>
      <c r="KFQ6" s="385"/>
      <c r="KFR6" s="385"/>
      <c r="KFS6" s="385"/>
      <c r="KFT6" s="385"/>
      <c r="KFU6" s="385"/>
      <c r="KFV6" s="385"/>
      <c r="KFW6" s="385"/>
      <c r="KFX6" s="385"/>
      <c r="KFY6" s="385"/>
      <c r="KFZ6" s="385"/>
      <c r="KGA6" s="385"/>
      <c r="KGB6" s="385"/>
      <c r="KGC6" s="385"/>
      <c r="KGD6" s="385"/>
      <c r="KGE6" s="385"/>
      <c r="KGF6" s="385"/>
      <c r="KGG6" s="385"/>
      <c r="KGH6" s="385"/>
      <c r="KGI6" s="385"/>
      <c r="KGJ6" s="385"/>
      <c r="KGK6" s="385"/>
      <c r="KGL6" s="385"/>
      <c r="KGM6" s="385"/>
      <c r="KGN6" s="385"/>
      <c r="KGO6" s="385"/>
      <c r="KGP6" s="385"/>
      <c r="KGQ6" s="385"/>
      <c r="KGR6" s="385"/>
      <c r="KGS6" s="385"/>
      <c r="KGT6" s="385"/>
      <c r="KGU6" s="385"/>
      <c r="KGV6" s="385"/>
      <c r="KGW6" s="385"/>
      <c r="KGX6" s="385"/>
      <c r="KGY6" s="385"/>
      <c r="KGZ6" s="385"/>
      <c r="KHA6" s="385"/>
      <c r="KHB6" s="385"/>
      <c r="KHC6" s="385"/>
      <c r="KHD6" s="385"/>
      <c r="KHE6" s="385"/>
      <c r="KHF6" s="385"/>
      <c r="KHG6" s="385"/>
      <c r="KHH6" s="385"/>
      <c r="KHI6" s="385"/>
      <c r="KHJ6" s="385"/>
      <c r="KHK6" s="385"/>
      <c r="KHL6" s="385"/>
      <c r="KHM6" s="385"/>
      <c r="KHN6" s="385"/>
      <c r="KHO6" s="385"/>
      <c r="KHP6" s="385"/>
      <c r="KHQ6" s="385"/>
      <c r="KHR6" s="385"/>
      <c r="KHS6" s="385"/>
      <c r="KHT6" s="385"/>
      <c r="KHU6" s="385"/>
      <c r="KHV6" s="385"/>
      <c r="KHW6" s="385"/>
      <c r="KHX6" s="385"/>
      <c r="KHY6" s="385"/>
      <c r="KHZ6" s="385"/>
      <c r="KIA6" s="385"/>
      <c r="KIB6" s="385"/>
      <c r="KIC6" s="385"/>
      <c r="KID6" s="385"/>
      <c r="KIE6" s="385"/>
      <c r="KIF6" s="385"/>
      <c r="KIG6" s="385"/>
      <c r="KIH6" s="385"/>
      <c r="KII6" s="385"/>
      <c r="KIJ6" s="385"/>
      <c r="KIK6" s="385"/>
      <c r="KIL6" s="385"/>
      <c r="KIM6" s="385"/>
      <c r="KIN6" s="385"/>
      <c r="KIO6" s="385"/>
      <c r="KIP6" s="385"/>
      <c r="KIQ6" s="385"/>
      <c r="KIR6" s="385"/>
      <c r="KIS6" s="385"/>
      <c r="KIT6" s="385"/>
      <c r="KIU6" s="385"/>
      <c r="KIV6" s="385"/>
      <c r="KIW6" s="385"/>
      <c r="KIX6" s="385"/>
      <c r="KIY6" s="385"/>
      <c r="KIZ6" s="385"/>
      <c r="KJA6" s="385"/>
      <c r="KJB6" s="385"/>
      <c r="KJC6" s="385"/>
      <c r="KJD6" s="385"/>
      <c r="KJE6" s="385"/>
      <c r="KJF6" s="385"/>
      <c r="KJG6" s="385"/>
      <c r="KJH6" s="385"/>
      <c r="KJI6" s="385"/>
      <c r="KJJ6" s="385"/>
      <c r="KJK6" s="385"/>
      <c r="KJL6" s="385"/>
      <c r="KJM6" s="385"/>
      <c r="KJN6" s="385"/>
      <c r="KJO6" s="385"/>
      <c r="KJP6" s="385"/>
      <c r="KJQ6" s="385"/>
      <c r="KJR6" s="385"/>
      <c r="KJS6" s="385"/>
      <c r="KJT6" s="385"/>
      <c r="KJU6" s="385"/>
      <c r="KJV6" s="385"/>
      <c r="KJW6" s="385"/>
      <c r="KJX6" s="385"/>
      <c r="KJY6" s="385"/>
      <c r="KJZ6" s="385"/>
      <c r="KKA6" s="385"/>
      <c r="KKB6" s="385"/>
      <c r="KKC6" s="385"/>
      <c r="KKD6" s="385"/>
      <c r="KKE6" s="385"/>
      <c r="KKF6" s="385"/>
      <c r="KKG6" s="385"/>
      <c r="KKH6" s="385"/>
      <c r="KKI6" s="385"/>
      <c r="KKJ6" s="385"/>
      <c r="KKK6" s="385"/>
      <c r="KKL6" s="385"/>
      <c r="KKM6" s="385"/>
      <c r="KKN6" s="385"/>
      <c r="KKO6" s="385"/>
      <c r="KKP6" s="385"/>
      <c r="KKQ6" s="385"/>
      <c r="KKR6" s="385"/>
      <c r="KKS6" s="385"/>
      <c r="KKT6" s="385"/>
      <c r="KKU6" s="385"/>
      <c r="KKV6" s="385"/>
      <c r="KKW6" s="385"/>
      <c r="KKX6" s="385"/>
      <c r="KKY6" s="385"/>
      <c r="KKZ6" s="385"/>
      <c r="KLA6" s="385"/>
      <c r="KLB6" s="385"/>
      <c r="KLC6" s="385"/>
      <c r="KLD6" s="385"/>
      <c r="KLE6" s="385"/>
      <c r="KLF6" s="385"/>
      <c r="KLG6" s="385"/>
      <c r="KLH6" s="385"/>
      <c r="KLI6" s="385"/>
      <c r="KLJ6" s="385"/>
      <c r="KLK6" s="385"/>
      <c r="KLL6" s="385"/>
      <c r="KLM6" s="385"/>
      <c r="KLN6" s="385"/>
      <c r="KLO6" s="385"/>
      <c r="KLP6" s="385"/>
      <c r="KLQ6" s="385"/>
      <c r="KLR6" s="385"/>
      <c r="KLS6" s="385"/>
      <c r="KLT6" s="385"/>
      <c r="KLU6" s="385"/>
      <c r="KLV6" s="385"/>
      <c r="KLW6" s="385"/>
      <c r="KLX6" s="385"/>
      <c r="KLY6" s="385"/>
      <c r="KLZ6" s="385"/>
      <c r="KMA6" s="385"/>
      <c r="KMB6" s="385"/>
      <c r="KMC6" s="385"/>
      <c r="KMD6" s="385"/>
      <c r="KME6" s="385"/>
      <c r="KMF6" s="385"/>
      <c r="KMG6" s="385"/>
      <c r="KMH6" s="385"/>
      <c r="KMI6" s="385"/>
      <c r="KMJ6" s="385"/>
      <c r="KMK6" s="385"/>
      <c r="KML6" s="385"/>
      <c r="KMM6" s="385"/>
      <c r="KMN6" s="385"/>
      <c r="KMO6" s="385"/>
      <c r="KMP6" s="385"/>
      <c r="KMQ6" s="385"/>
      <c r="KMR6" s="385"/>
      <c r="KMS6" s="385"/>
      <c r="KMT6" s="385"/>
      <c r="KMU6" s="385"/>
      <c r="KMV6" s="385"/>
      <c r="KMW6" s="385"/>
      <c r="KMX6" s="385"/>
      <c r="KMY6" s="385"/>
      <c r="KMZ6" s="385"/>
      <c r="KNA6" s="385"/>
      <c r="KNB6" s="385"/>
      <c r="KNC6" s="385"/>
      <c r="KND6" s="385"/>
      <c r="KNE6" s="385"/>
      <c r="KNF6" s="385"/>
      <c r="KNG6" s="385"/>
      <c r="KNH6" s="385"/>
      <c r="KNI6" s="385"/>
      <c r="KNJ6" s="385"/>
      <c r="KNK6" s="385"/>
      <c r="KNL6" s="385"/>
      <c r="KNM6" s="385"/>
      <c r="KNN6" s="385"/>
      <c r="KNO6" s="385"/>
      <c r="KNP6" s="385"/>
      <c r="KNQ6" s="385"/>
      <c r="KNR6" s="385"/>
      <c r="KNS6" s="385"/>
      <c r="KNT6" s="385"/>
      <c r="KNU6" s="385"/>
      <c r="KNV6" s="385"/>
      <c r="KNW6" s="385"/>
      <c r="KNX6" s="385"/>
      <c r="KNY6" s="385"/>
      <c r="KNZ6" s="385"/>
      <c r="KOA6" s="385"/>
      <c r="KOB6" s="385"/>
      <c r="KOC6" s="385"/>
      <c r="KOD6" s="385"/>
      <c r="KOE6" s="385"/>
      <c r="KOF6" s="385"/>
      <c r="KOG6" s="385"/>
      <c r="KOH6" s="385"/>
      <c r="KOI6" s="385"/>
      <c r="KOJ6" s="385"/>
      <c r="KOK6" s="385"/>
      <c r="KOL6" s="385"/>
      <c r="KOM6" s="385"/>
      <c r="KON6" s="385"/>
      <c r="KOO6" s="385"/>
      <c r="KOP6" s="385"/>
      <c r="KOQ6" s="385"/>
      <c r="KOR6" s="385"/>
      <c r="KOS6" s="385"/>
      <c r="KOT6" s="385"/>
      <c r="KOU6" s="385"/>
      <c r="KOV6" s="385"/>
      <c r="KOW6" s="385"/>
      <c r="KOX6" s="385"/>
      <c r="KOY6" s="385"/>
      <c r="KOZ6" s="385"/>
      <c r="KPA6" s="385"/>
      <c r="KPB6" s="385"/>
      <c r="KPC6" s="385"/>
      <c r="KPD6" s="385"/>
      <c r="KPE6" s="385"/>
      <c r="KPF6" s="385"/>
      <c r="KPG6" s="385"/>
      <c r="KPH6" s="385"/>
      <c r="KPI6" s="385"/>
      <c r="KPJ6" s="385"/>
      <c r="KPK6" s="385"/>
      <c r="KPL6" s="385"/>
      <c r="KPM6" s="385"/>
      <c r="KPN6" s="385"/>
      <c r="KPO6" s="385"/>
      <c r="KPP6" s="385"/>
      <c r="KPQ6" s="385"/>
      <c r="KPR6" s="385"/>
      <c r="KPS6" s="385"/>
      <c r="KPT6" s="385"/>
      <c r="KPU6" s="385"/>
      <c r="KPV6" s="385"/>
      <c r="KPW6" s="385"/>
      <c r="KPX6" s="385"/>
      <c r="KPY6" s="385"/>
      <c r="KPZ6" s="385"/>
      <c r="KQA6" s="385"/>
      <c r="KQB6" s="385"/>
      <c r="KQC6" s="385"/>
      <c r="KQD6" s="385"/>
      <c r="KQE6" s="385"/>
      <c r="KQF6" s="385"/>
      <c r="KQG6" s="385"/>
      <c r="KQH6" s="385"/>
      <c r="KQI6" s="385"/>
      <c r="KQJ6" s="385"/>
      <c r="KQK6" s="385"/>
      <c r="KQL6" s="385"/>
      <c r="KQM6" s="385"/>
      <c r="KQN6" s="385"/>
      <c r="KQO6" s="385"/>
      <c r="KQP6" s="385"/>
      <c r="KQQ6" s="385"/>
      <c r="KQR6" s="385"/>
      <c r="KQS6" s="385"/>
      <c r="KQT6" s="385"/>
      <c r="KQU6" s="385"/>
      <c r="KQV6" s="385"/>
      <c r="KQW6" s="385"/>
      <c r="KQX6" s="385"/>
      <c r="KQY6" s="385"/>
      <c r="KQZ6" s="385"/>
      <c r="KRA6" s="385"/>
      <c r="KRB6" s="385"/>
      <c r="KRC6" s="385"/>
      <c r="KRD6" s="385"/>
      <c r="KRE6" s="385"/>
      <c r="KRF6" s="385"/>
      <c r="KRG6" s="385"/>
      <c r="KRH6" s="385"/>
      <c r="KRI6" s="385"/>
      <c r="KRJ6" s="385"/>
      <c r="KRK6" s="385"/>
      <c r="KRL6" s="385"/>
      <c r="KRM6" s="385"/>
      <c r="KRN6" s="385"/>
      <c r="KRO6" s="385"/>
      <c r="KRP6" s="385"/>
      <c r="KRQ6" s="385"/>
      <c r="KRR6" s="385"/>
      <c r="KRS6" s="385"/>
      <c r="KRT6" s="385"/>
      <c r="KRU6" s="385"/>
      <c r="KRV6" s="385"/>
      <c r="KRW6" s="385"/>
      <c r="KRX6" s="385"/>
      <c r="KRY6" s="385"/>
      <c r="KRZ6" s="385"/>
      <c r="KSA6" s="385"/>
      <c r="KSB6" s="385"/>
      <c r="KSC6" s="385"/>
      <c r="KSD6" s="385"/>
      <c r="KSE6" s="385"/>
      <c r="KSF6" s="385"/>
      <c r="KSG6" s="385"/>
      <c r="KSH6" s="385"/>
      <c r="KSI6" s="385"/>
      <c r="KSJ6" s="385"/>
      <c r="KSK6" s="385"/>
      <c r="KSL6" s="385"/>
      <c r="KSM6" s="385"/>
      <c r="KSN6" s="385"/>
      <c r="KSO6" s="385"/>
      <c r="KSP6" s="385"/>
      <c r="KSQ6" s="385"/>
      <c r="KSR6" s="385"/>
      <c r="KSS6" s="385"/>
      <c r="KST6" s="385"/>
      <c r="KSU6" s="385"/>
      <c r="KSV6" s="385"/>
      <c r="KSW6" s="385"/>
      <c r="KSX6" s="385"/>
      <c r="KSY6" s="385"/>
      <c r="KSZ6" s="385"/>
      <c r="KTA6" s="385"/>
      <c r="KTB6" s="385"/>
      <c r="KTC6" s="385"/>
      <c r="KTD6" s="385"/>
      <c r="KTE6" s="385"/>
      <c r="KTF6" s="385"/>
      <c r="KTG6" s="385"/>
      <c r="KTH6" s="385"/>
      <c r="KTI6" s="385"/>
      <c r="KTJ6" s="385"/>
      <c r="KTK6" s="385"/>
      <c r="KTL6" s="385"/>
      <c r="KTM6" s="385"/>
      <c r="KTN6" s="385"/>
      <c r="KTO6" s="385"/>
      <c r="KTP6" s="385"/>
      <c r="KTQ6" s="385"/>
      <c r="KTR6" s="385"/>
      <c r="KTS6" s="385"/>
      <c r="KTT6" s="385"/>
      <c r="KTU6" s="385"/>
      <c r="KTV6" s="385"/>
      <c r="KTW6" s="385"/>
      <c r="KTX6" s="385"/>
      <c r="KTY6" s="385"/>
      <c r="KTZ6" s="385"/>
      <c r="KUA6" s="385"/>
      <c r="KUB6" s="385"/>
      <c r="KUC6" s="385"/>
      <c r="KUD6" s="385"/>
      <c r="KUE6" s="385"/>
      <c r="KUF6" s="385"/>
      <c r="KUG6" s="385"/>
      <c r="KUH6" s="385"/>
      <c r="KUI6" s="385"/>
      <c r="KUJ6" s="385"/>
      <c r="KUK6" s="385"/>
      <c r="KUL6" s="385"/>
      <c r="KUM6" s="385"/>
      <c r="KUN6" s="385"/>
      <c r="KUO6" s="385"/>
      <c r="KUP6" s="385"/>
      <c r="KUQ6" s="385"/>
      <c r="KUR6" s="385"/>
      <c r="KUS6" s="385"/>
      <c r="KUT6" s="385"/>
      <c r="KUU6" s="385"/>
      <c r="KUV6" s="385"/>
      <c r="KUW6" s="385"/>
      <c r="KUX6" s="385"/>
      <c r="KUY6" s="385"/>
      <c r="KUZ6" s="385"/>
      <c r="KVA6" s="385"/>
      <c r="KVB6" s="385"/>
      <c r="KVC6" s="385"/>
      <c r="KVD6" s="385"/>
      <c r="KVE6" s="385"/>
      <c r="KVF6" s="385"/>
      <c r="KVG6" s="385"/>
      <c r="KVH6" s="385"/>
      <c r="KVI6" s="385"/>
      <c r="KVJ6" s="385"/>
      <c r="KVK6" s="385"/>
      <c r="KVL6" s="385"/>
      <c r="KVM6" s="385"/>
      <c r="KVN6" s="385"/>
      <c r="KVO6" s="385"/>
      <c r="KVP6" s="385"/>
      <c r="KVQ6" s="385"/>
      <c r="KVR6" s="385"/>
      <c r="KVS6" s="385"/>
      <c r="KVT6" s="385"/>
      <c r="KVU6" s="385"/>
      <c r="KVV6" s="385"/>
      <c r="KVW6" s="385"/>
      <c r="KVX6" s="385"/>
      <c r="KVY6" s="385"/>
      <c r="KVZ6" s="385"/>
      <c r="KWA6" s="385"/>
      <c r="KWB6" s="385"/>
      <c r="KWC6" s="385"/>
      <c r="KWD6" s="385"/>
      <c r="KWE6" s="385"/>
      <c r="KWF6" s="385"/>
      <c r="KWG6" s="385"/>
      <c r="KWH6" s="385"/>
      <c r="KWI6" s="385"/>
      <c r="KWJ6" s="385"/>
      <c r="KWK6" s="385"/>
      <c r="KWL6" s="385"/>
      <c r="KWM6" s="385"/>
      <c r="KWN6" s="385"/>
      <c r="KWO6" s="385"/>
      <c r="KWP6" s="385"/>
      <c r="KWQ6" s="385"/>
      <c r="KWR6" s="385"/>
      <c r="KWS6" s="385"/>
      <c r="KWT6" s="385"/>
      <c r="KWU6" s="385"/>
      <c r="KWV6" s="385"/>
      <c r="KWW6" s="385"/>
      <c r="KWX6" s="385"/>
      <c r="KWY6" s="385"/>
      <c r="KWZ6" s="385"/>
      <c r="KXA6" s="385"/>
      <c r="KXB6" s="385"/>
      <c r="KXC6" s="385"/>
      <c r="KXD6" s="385"/>
      <c r="KXE6" s="385"/>
      <c r="KXF6" s="385"/>
      <c r="KXG6" s="385"/>
      <c r="KXH6" s="385"/>
      <c r="KXI6" s="385"/>
      <c r="KXJ6" s="385"/>
      <c r="KXK6" s="385"/>
      <c r="KXL6" s="385"/>
      <c r="KXM6" s="385"/>
      <c r="KXN6" s="385"/>
      <c r="KXO6" s="385"/>
      <c r="KXP6" s="385"/>
      <c r="KXQ6" s="385"/>
      <c r="KXR6" s="385"/>
      <c r="KXS6" s="385"/>
      <c r="KXT6" s="385"/>
      <c r="KXU6" s="385"/>
      <c r="KXV6" s="385"/>
      <c r="KXW6" s="385"/>
      <c r="KXX6" s="385"/>
      <c r="KXY6" s="385"/>
      <c r="KXZ6" s="385"/>
      <c r="KYA6" s="385"/>
      <c r="KYB6" s="385"/>
      <c r="KYC6" s="385"/>
      <c r="KYD6" s="385"/>
      <c r="KYE6" s="385"/>
      <c r="KYF6" s="385"/>
      <c r="KYG6" s="385"/>
      <c r="KYH6" s="385"/>
      <c r="KYI6" s="385"/>
      <c r="KYJ6" s="385"/>
      <c r="KYK6" s="385"/>
      <c r="KYL6" s="385"/>
      <c r="KYM6" s="385"/>
      <c r="KYN6" s="385"/>
      <c r="KYO6" s="385"/>
      <c r="KYP6" s="385"/>
      <c r="KYQ6" s="385"/>
      <c r="KYR6" s="385"/>
      <c r="KYS6" s="385"/>
      <c r="KYT6" s="385"/>
      <c r="KYU6" s="385"/>
      <c r="KYV6" s="385"/>
      <c r="KYW6" s="385"/>
      <c r="KYX6" s="385"/>
      <c r="KYY6" s="385"/>
      <c r="KYZ6" s="385"/>
      <c r="KZA6" s="385"/>
      <c r="KZB6" s="385"/>
      <c r="KZC6" s="385"/>
      <c r="KZD6" s="385"/>
      <c r="KZE6" s="385"/>
      <c r="KZF6" s="385"/>
      <c r="KZG6" s="385"/>
      <c r="KZH6" s="385"/>
      <c r="KZI6" s="385"/>
      <c r="KZJ6" s="385"/>
      <c r="KZK6" s="385"/>
      <c r="KZL6" s="385"/>
      <c r="KZM6" s="385"/>
      <c r="KZN6" s="385"/>
      <c r="KZO6" s="385"/>
      <c r="KZP6" s="385"/>
      <c r="KZQ6" s="385"/>
      <c r="KZR6" s="385"/>
      <c r="KZS6" s="385"/>
      <c r="KZT6" s="385"/>
      <c r="KZU6" s="385"/>
      <c r="KZV6" s="385"/>
      <c r="KZW6" s="385"/>
      <c r="KZX6" s="385"/>
      <c r="KZY6" s="385"/>
      <c r="KZZ6" s="385"/>
      <c r="LAA6" s="385"/>
      <c r="LAB6" s="385"/>
      <c r="LAC6" s="385"/>
      <c r="LAD6" s="385"/>
      <c r="LAE6" s="385"/>
      <c r="LAF6" s="385"/>
      <c r="LAG6" s="385"/>
      <c r="LAH6" s="385"/>
      <c r="LAI6" s="385"/>
      <c r="LAJ6" s="385"/>
      <c r="LAK6" s="385"/>
      <c r="LAL6" s="385"/>
      <c r="LAM6" s="385"/>
      <c r="LAN6" s="385"/>
      <c r="LAO6" s="385"/>
      <c r="LAP6" s="385"/>
      <c r="LAQ6" s="385"/>
      <c r="LAR6" s="385"/>
      <c r="LAS6" s="385"/>
      <c r="LAT6" s="385"/>
      <c r="LAU6" s="385"/>
      <c r="LAV6" s="385"/>
      <c r="LAW6" s="385"/>
      <c r="LAX6" s="385"/>
      <c r="LAY6" s="385"/>
      <c r="LAZ6" s="385"/>
      <c r="LBA6" s="385"/>
      <c r="LBB6" s="385"/>
      <c r="LBC6" s="385"/>
      <c r="LBD6" s="385"/>
      <c r="LBE6" s="385"/>
      <c r="LBF6" s="385"/>
      <c r="LBG6" s="385"/>
      <c r="LBH6" s="385"/>
      <c r="LBI6" s="385"/>
      <c r="LBJ6" s="385"/>
      <c r="LBK6" s="385"/>
      <c r="LBL6" s="385"/>
      <c r="LBM6" s="385"/>
      <c r="LBN6" s="385"/>
      <c r="LBO6" s="385"/>
      <c r="LBP6" s="385"/>
      <c r="LBQ6" s="385"/>
      <c r="LBR6" s="385"/>
      <c r="LBS6" s="385"/>
      <c r="LBT6" s="385"/>
      <c r="LBU6" s="385"/>
      <c r="LBV6" s="385"/>
      <c r="LBW6" s="385"/>
      <c r="LBX6" s="385"/>
      <c r="LBY6" s="385"/>
      <c r="LBZ6" s="385"/>
      <c r="LCA6" s="385"/>
      <c r="LCB6" s="385"/>
      <c r="LCC6" s="385"/>
      <c r="LCD6" s="385"/>
      <c r="LCE6" s="385"/>
      <c r="LCF6" s="385"/>
      <c r="LCG6" s="385"/>
      <c r="LCH6" s="385"/>
      <c r="LCI6" s="385"/>
      <c r="LCJ6" s="385"/>
      <c r="LCK6" s="385"/>
      <c r="LCL6" s="385"/>
      <c r="LCM6" s="385"/>
      <c r="LCN6" s="385"/>
      <c r="LCO6" s="385"/>
      <c r="LCP6" s="385"/>
      <c r="LCQ6" s="385"/>
      <c r="LCR6" s="385"/>
      <c r="LCS6" s="385"/>
      <c r="LCT6" s="385"/>
      <c r="LCU6" s="385"/>
      <c r="LCV6" s="385"/>
      <c r="LCW6" s="385"/>
      <c r="LCX6" s="385"/>
      <c r="LCY6" s="385"/>
      <c r="LCZ6" s="385"/>
      <c r="LDA6" s="385"/>
      <c r="LDB6" s="385"/>
      <c r="LDC6" s="385"/>
      <c r="LDD6" s="385"/>
      <c r="LDE6" s="385"/>
      <c r="LDF6" s="385"/>
      <c r="LDG6" s="385"/>
      <c r="LDH6" s="385"/>
      <c r="LDI6" s="385"/>
      <c r="LDJ6" s="385"/>
      <c r="LDK6" s="385"/>
      <c r="LDL6" s="385"/>
      <c r="LDM6" s="385"/>
      <c r="LDN6" s="385"/>
      <c r="LDO6" s="385"/>
      <c r="LDP6" s="385"/>
      <c r="LDQ6" s="385"/>
      <c r="LDR6" s="385"/>
      <c r="LDS6" s="385"/>
      <c r="LDT6" s="385"/>
      <c r="LDU6" s="385"/>
      <c r="LDV6" s="385"/>
      <c r="LDW6" s="385"/>
      <c r="LDX6" s="385"/>
      <c r="LDY6" s="385"/>
      <c r="LDZ6" s="385"/>
      <c r="LEA6" s="385"/>
      <c r="LEB6" s="385"/>
      <c r="LEC6" s="385"/>
      <c r="LED6" s="385"/>
      <c r="LEE6" s="385"/>
      <c r="LEF6" s="385"/>
      <c r="LEG6" s="385"/>
      <c r="LEH6" s="385"/>
      <c r="LEI6" s="385"/>
      <c r="LEJ6" s="385"/>
      <c r="LEK6" s="385"/>
      <c r="LEL6" s="385"/>
      <c r="LEM6" s="385"/>
      <c r="LEN6" s="385"/>
      <c r="LEO6" s="385"/>
      <c r="LEP6" s="385"/>
      <c r="LEQ6" s="385"/>
      <c r="LER6" s="385"/>
      <c r="LES6" s="385"/>
      <c r="LET6" s="385"/>
      <c r="LEU6" s="385"/>
      <c r="LEV6" s="385"/>
      <c r="LEW6" s="385"/>
      <c r="LEX6" s="385"/>
      <c r="LEY6" s="385"/>
      <c r="LEZ6" s="385"/>
      <c r="LFA6" s="385"/>
      <c r="LFB6" s="385"/>
      <c r="LFC6" s="385"/>
      <c r="LFD6" s="385"/>
      <c r="LFE6" s="385"/>
      <c r="LFF6" s="385"/>
      <c r="LFG6" s="385"/>
      <c r="LFH6" s="385"/>
      <c r="LFI6" s="385"/>
      <c r="LFJ6" s="385"/>
      <c r="LFK6" s="385"/>
      <c r="LFL6" s="385"/>
      <c r="LFM6" s="385"/>
      <c r="LFN6" s="385"/>
      <c r="LFO6" s="385"/>
      <c r="LFP6" s="385"/>
      <c r="LFQ6" s="385"/>
      <c r="LFR6" s="385"/>
      <c r="LFS6" s="385"/>
      <c r="LFT6" s="385"/>
      <c r="LFU6" s="385"/>
      <c r="LFV6" s="385"/>
      <c r="LFW6" s="385"/>
      <c r="LFX6" s="385"/>
      <c r="LFY6" s="385"/>
      <c r="LFZ6" s="385"/>
      <c r="LGA6" s="385"/>
      <c r="LGB6" s="385"/>
      <c r="LGC6" s="385"/>
      <c r="LGD6" s="385"/>
      <c r="LGE6" s="385"/>
      <c r="LGF6" s="385"/>
      <c r="LGG6" s="385"/>
      <c r="LGH6" s="385"/>
      <c r="LGI6" s="385"/>
      <c r="LGJ6" s="385"/>
      <c r="LGK6" s="385"/>
      <c r="LGL6" s="385"/>
      <c r="LGM6" s="385"/>
      <c r="LGN6" s="385"/>
      <c r="LGO6" s="385"/>
      <c r="LGP6" s="385"/>
      <c r="LGQ6" s="385"/>
      <c r="LGR6" s="385"/>
      <c r="LGS6" s="385"/>
      <c r="LGT6" s="385"/>
      <c r="LGU6" s="385"/>
      <c r="LGV6" s="385"/>
      <c r="LGW6" s="385"/>
      <c r="LGX6" s="385"/>
      <c r="LGY6" s="385"/>
      <c r="LGZ6" s="385"/>
      <c r="LHA6" s="385"/>
      <c r="LHB6" s="385"/>
      <c r="LHC6" s="385"/>
      <c r="LHD6" s="385"/>
      <c r="LHE6" s="385"/>
      <c r="LHF6" s="385"/>
      <c r="LHG6" s="385"/>
      <c r="LHH6" s="385"/>
      <c r="LHI6" s="385"/>
      <c r="LHJ6" s="385"/>
      <c r="LHK6" s="385"/>
      <c r="LHL6" s="385"/>
      <c r="LHM6" s="385"/>
      <c r="LHN6" s="385"/>
      <c r="LHO6" s="385"/>
      <c r="LHP6" s="385"/>
      <c r="LHQ6" s="385"/>
      <c r="LHR6" s="385"/>
      <c r="LHS6" s="385"/>
      <c r="LHT6" s="385"/>
      <c r="LHU6" s="385"/>
      <c r="LHV6" s="385"/>
      <c r="LHW6" s="385"/>
      <c r="LHX6" s="385"/>
      <c r="LHY6" s="385"/>
      <c r="LHZ6" s="385"/>
      <c r="LIA6" s="385"/>
      <c r="LIB6" s="385"/>
      <c r="LIC6" s="385"/>
      <c r="LID6" s="385"/>
      <c r="LIE6" s="385"/>
      <c r="LIF6" s="385"/>
      <c r="LIG6" s="385"/>
      <c r="LIH6" s="385"/>
      <c r="LII6" s="385"/>
      <c r="LIJ6" s="385"/>
      <c r="LIK6" s="385"/>
      <c r="LIL6" s="385"/>
      <c r="LIM6" s="385"/>
      <c r="LIN6" s="385"/>
      <c r="LIO6" s="385"/>
      <c r="LIP6" s="385"/>
      <c r="LIQ6" s="385"/>
      <c r="LIR6" s="385"/>
      <c r="LIS6" s="385"/>
      <c r="LIT6" s="385"/>
      <c r="LIU6" s="385"/>
      <c r="LIV6" s="385"/>
      <c r="LIW6" s="385"/>
      <c r="LIX6" s="385"/>
      <c r="LIY6" s="385"/>
      <c r="LIZ6" s="385"/>
      <c r="LJA6" s="385"/>
      <c r="LJB6" s="385"/>
      <c r="LJC6" s="385"/>
      <c r="LJD6" s="385"/>
      <c r="LJE6" s="385"/>
      <c r="LJF6" s="385"/>
      <c r="LJG6" s="385"/>
      <c r="LJH6" s="385"/>
      <c r="LJI6" s="385"/>
      <c r="LJJ6" s="385"/>
      <c r="LJK6" s="385"/>
      <c r="LJL6" s="385"/>
      <c r="LJM6" s="385"/>
      <c r="LJN6" s="385"/>
      <c r="LJO6" s="385"/>
      <c r="LJP6" s="385"/>
      <c r="LJQ6" s="385"/>
      <c r="LJR6" s="385"/>
      <c r="LJS6" s="385"/>
      <c r="LJT6" s="385"/>
      <c r="LJU6" s="385"/>
      <c r="LJV6" s="385"/>
      <c r="LJW6" s="385"/>
      <c r="LJX6" s="385"/>
      <c r="LJY6" s="385"/>
      <c r="LJZ6" s="385"/>
      <c r="LKA6" s="385"/>
      <c r="LKB6" s="385"/>
      <c r="LKC6" s="385"/>
      <c r="LKD6" s="385"/>
      <c r="LKE6" s="385"/>
      <c r="LKF6" s="385"/>
      <c r="LKG6" s="385"/>
      <c r="LKH6" s="385"/>
      <c r="LKI6" s="385"/>
      <c r="LKJ6" s="385"/>
      <c r="LKK6" s="385"/>
      <c r="LKL6" s="385"/>
      <c r="LKM6" s="385"/>
      <c r="LKN6" s="385"/>
      <c r="LKO6" s="385"/>
      <c r="LKP6" s="385"/>
      <c r="LKQ6" s="385"/>
      <c r="LKR6" s="385"/>
      <c r="LKS6" s="385"/>
      <c r="LKT6" s="385"/>
      <c r="LKU6" s="385"/>
      <c r="LKV6" s="385"/>
      <c r="LKW6" s="385"/>
      <c r="LKX6" s="385"/>
      <c r="LKY6" s="385"/>
      <c r="LKZ6" s="385"/>
      <c r="LLA6" s="385"/>
      <c r="LLB6" s="385"/>
      <c r="LLC6" s="385"/>
      <c r="LLD6" s="385"/>
      <c r="LLE6" s="385"/>
      <c r="LLF6" s="385"/>
      <c r="LLG6" s="385"/>
      <c r="LLH6" s="385"/>
      <c r="LLI6" s="385"/>
      <c r="LLJ6" s="385"/>
      <c r="LLK6" s="385"/>
      <c r="LLL6" s="385"/>
      <c r="LLM6" s="385"/>
      <c r="LLN6" s="385"/>
      <c r="LLO6" s="385"/>
      <c r="LLP6" s="385"/>
      <c r="LLQ6" s="385"/>
      <c r="LLR6" s="385"/>
      <c r="LLS6" s="385"/>
      <c r="LLT6" s="385"/>
      <c r="LLU6" s="385"/>
      <c r="LLV6" s="385"/>
      <c r="LLW6" s="385"/>
      <c r="LLX6" s="385"/>
      <c r="LLY6" s="385"/>
      <c r="LLZ6" s="385"/>
      <c r="LMA6" s="385"/>
      <c r="LMB6" s="385"/>
      <c r="LMC6" s="385"/>
      <c r="LMD6" s="385"/>
      <c r="LME6" s="385"/>
      <c r="LMF6" s="385"/>
      <c r="LMG6" s="385"/>
      <c r="LMH6" s="385"/>
      <c r="LMI6" s="385"/>
      <c r="LMJ6" s="385"/>
      <c r="LMK6" s="385"/>
      <c r="LML6" s="385"/>
      <c r="LMM6" s="385"/>
      <c r="LMN6" s="385"/>
      <c r="LMO6" s="385"/>
      <c r="LMP6" s="385"/>
      <c r="LMQ6" s="385"/>
      <c r="LMR6" s="385"/>
      <c r="LMS6" s="385"/>
      <c r="LMT6" s="385"/>
      <c r="LMU6" s="385"/>
      <c r="LMV6" s="385"/>
      <c r="LMW6" s="385"/>
      <c r="LMX6" s="385"/>
      <c r="LMY6" s="385"/>
      <c r="LMZ6" s="385"/>
      <c r="LNA6" s="385"/>
      <c r="LNB6" s="385"/>
      <c r="LNC6" s="385"/>
      <c r="LND6" s="385"/>
      <c r="LNE6" s="385"/>
      <c r="LNF6" s="385"/>
      <c r="LNG6" s="385"/>
      <c r="LNH6" s="385"/>
      <c r="LNI6" s="385"/>
      <c r="LNJ6" s="385"/>
      <c r="LNK6" s="385"/>
      <c r="LNL6" s="385"/>
      <c r="LNM6" s="385"/>
      <c r="LNN6" s="385"/>
      <c r="LNO6" s="385"/>
      <c r="LNP6" s="385"/>
      <c r="LNQ6" s="385"/>
      <c r="LNR6" s="385"/>
      <c r="LNS6" s="385"/>
      <c r="LNT6" s="385"/>
      <c r="LNU6" s="385"/>
      <c r="LNV6" s="385"/>
      <c r="LNW6" s="385"/>
      <c r="LNX6" s="385"/>
      <c r="LNY6" s="385"/>
      <c r="LNZ6" s="385"/>
      <c r="LOA6" s="385"/>
      <c r="LOB6" s="385"/>
      <c r="LOC6" s="385"/>
      <c r="LOD6" s="385"/>
      <c r="LOE6" s="385"/>
      <c r="LOF6" s="385"/>
      <c r="LOG6" s="385"/>
      <c r="LOH6" s="385"/>
      <c r="LOI6" s="385"/>
      <c r="LOJ6" s="385"/>
      <c r="LOK6" s="385"/>
      <c r="LOL6" s="385"/>
      <c r="LOM6" s="385"/>
      <c r="LON6" s="385"/>
      <c r="LOO6" s="385"/>
      <c r="LOP6" s="385"/>
      <c r="LOQ6" s="385"/>
      <c r="LOR6" s="385"/>
      <c r="LOS6" s="385"/>
      <c r="LOT6" s="385"/>
      <c r="LOU6" s="385"/>
      <c r="LOV6" s="385"/>
      <c r="LOW6" s="385"/>
      <c r="LOX6" s="385"/>
      <c r="LOY6" s="385"/>
      <c r="LOZ6" s="385"/>
      <c r="LPA6" s="385"/>
      <c r="LPB6" s="385"/>
      <c r="LPC6" s="385"/>
      <c r="LPD6" s="385"/>
      <c r="LPE6" s="385"/>
      <c r="LPF6" s="385"/>
      <c r="LPG6" s="385"/>
      <c r="LPH6" s="385"/>
      <c r="LPI6" s="385"/>
      <c r="LPJ6" s="385"/>
      <c r="LPK6" s="385"/>
      <c r="LPL6" s="385"/>
      <c r="LPM6" s="385"/>
      <c r="LPN6" s="385"/>
      <c r="LPO6" s="385"/>
      <c r="LPP6" s="385"/>
      <c r="LPQ6" s="385"/>
      <c r="LPR6" s="385"/>
      <c r="LPS6" s="385"/>
      <c r="LPT6" s="385"/>
      <c r="LPU6" s="385"/>
      <c r="LPV6" s="385"/>
      <c r="LPW6" s="385"/>
      <c r="LPX6" s="385"/>
      <c r="LPY6" s="385"/>
      <c r="LPZ6" s="385"/>
      <c r="LQA6" s="385"/>
      <c r="LQB6" s="385"/>
      <c r="LQC6" s="385"/>
      <c r="LQD6" s="385"/>
      <c r="LQE6" s="385"/>
      <c r="LQF6" s="385"/>
      <c r="LQG6" s="385"/>
      <c r="LQH6" s="385"/>
      <c r="LQI6" s="385"/>
      <c r="LQJ6" s="385"/>
      <c r="LQK6" s="385"/>
      <c r="LQL6" s="385"/>
      <c r="LQM6" s="385"/>
      <c r="LQN6" s="385"/>
      <c r="LQO6" s="385"/>
      <c r="LQP6" s="385"/>
      <c r="LQQ6" s="385"/>
      <c r="LQR6" s="385"/>
      <c r="LQS6" s="385"/>
      <c r="LQT6" s="385"/>
      <c r="LQU6" s="385"/>
      <c r="LQV6" s="385"/>
      <c r="LQW6" s="385"/>
      <c r="LQX6" s="385"/>
      <c r="LQY6" s="385"/>
      <c r="LQZ6" s="385"/>
      <c r="LRA6" s="385"/>
      <c r="LRB6" s="385"/>
      <c r="LRC6" s="385"/>
      <c r="LRD6" s="385"/>
      <c r="LRE6" s="385"/>
      <c r="LRF6" s="385"/>
      <c r="LRG6" s="385"/>
      <c r="LRH6" s="385"/>
      <c r="LRI6" s="385"/>
      <c r="LRJ6" s="385"/>
      <c r="LRK6" s="385"/>
      <c r="LRL6" s="385"/>
      <c r="LRM6" s="385"/>
      <c r="LRN6" s="385"/>
      <c r="LRO6" s="385"/>
      <c r="LRP6" s="385"/>
      <c r="LRQ6" s="385"/>
      <c r="LRR6" s="385"/>
      <c r="LRS6" s="385"/>
      <c r="LRT6" s="385"/>
      <c r="LRU6" s="385"/>
      <c r="LRV6" s="385"/>
      <c r="LRW6" s="385"/>
      <c r="LRX6" s="385"/>
      <c r="LRY6" s="385"/>
      <c r="LRZ6" s="385"/>
      <c r="LSA6" s="385"/>
      <c r="LSB6" s="385"/>
      <c r="LSC6" s="385"/>
      <c r="LSD6" s="385"/>
      <c r="LSE6" s="385"/>
      <c r="LSF6" s="385"/>
      <c r="LSG6" s="385"/>
      <c r="LSH6" s="385"/>
      <c r="LSI6" s="385"/>
      <c r="LSJ6" s="385"/>
      <c r="LSK6" s="385"/>
      <c r="LSL6" s="385"/>
      <c r="LSM6" s="385"/>
      <c r="LSN6" s="385"/>
      <c r="LSO6" s="385"/>
      <c r="LSP6" s="385"/>
      <c r="LSQ6" s="385"/>
      <c r="LSR6" s="385"/>
      <c r="LSS6" s="385"/>
      <c r="LST6" s="385"/>
      <c r="LSU6" s="385"/>
      <c r="LSV6" s="385"/>
      <c r="LSW6" s="385"/>
      <c r="LSX6" s="385"/>
      <c r="LSY6" s="385"/>
      <c r="LSZ6" s="385"/>
      <c r="LTA6" s="385"/>
      <c r="LTB6" s="385"/>
      <c r="LTC6" s="385"/>
      <c r="LTD6" s="385"/>
      <c r="LTE6" s="385"/>
      <c r="LTF6" s="385"/>
      <c r="LTG6" s="385"/>
      <c r="LTH6" s="385"/>
      <c r="LTI6" s="385"/>
      <c r="LTJ6" s="385"/>
      <c r="LTK6" s="385"/>
      <c r="LTL6" s="385"/>
      <c r="LTM6" s="385"/>
      <c r="LTN6" s="385"/>
      <c r="LTO6" s="385"/>
      <c r="LTP6" s="385"/>
      <c r="LTQ6" s="385"/>
      <c r="LTR6" s="385"/>
      <c r="LTS6" s="385"/>
      <c r="LTT6" s="385"/>
      <c r="LTU6" s="385"/>
      <c r="LTV6" s="385"/>
      <c r="LTW6" s="385"/>
      <c r="LTX6" s="385"/>
      <c r="LTY6" s="385"/>
      <c r="LTZ6" s="385"/>
      <c r="LUA6" s="385"/>
      <c r="LUB6" s="385"/>
      <c r="LUC6" s="385"/>
      <c r="LUD6" s="385"/>
      <c r="LUE6" s="385"/>
      <c r="LUF6" s="385"/>
      <c r="LUG6" s="385"/>
      <c r="LUH6" s="385"/>
      <c r="LUI6" s="385"/>
      <c r="LUJ6" s="385"/>
      <c r="LUK6" s="385"/>
      <c r="LUL6" s="385"/>
      <c r="LUM6" s="385"/>
      <c r="LUN6" s="385"/>
      <c r="LUO6" s="385"/>
      <c r="LUP6" s="385"/>
      <c r="LUQ6" s="385"/>
      <c r="LUR6" s="385"/>
      <c r="LUS6" s="385"/>
      <c r="LUT6" s="385"/>
      <c r="LUU6" s="385"/>
      <c r="LUV6" s="385"/>
      <c r="LUW6" s="385"/>
      <c r="LUX6" s="385"/>
      <c r="LUY6" s="385"/>
      <c r="LUZ6" s="385"/>
      <c r="LVA6" s="385"/>
      <c r="LVB6" s="385"/>
      <c r="LVC6" s="385"/>
      <c r="LVD6" s="385"/>
      <c r="LVE6" s="385"/>
      <c r="LVF6" s="385"/>
      <c r="LVG6" s="385"/>
      <c r="LVH6" s="385"/>
      <c r="LVI6" s="385"/>
      <c r="LVJ6" s="385"/>
      <c r="LVK6" s="385"/>
      <c r="LVL6" s="385"/>
      <c r="LVM6" s="385"/>
      <c r="LVN6" s="385"/>
      <c r="LVO6" s="385"/>
      <c r="LVP6" s="385"/>
      <c r="LVQ6" s="385"/>
      <c r="LVR6" s="385"/>
      <c r="LVS6" s="385"/>
      <c r="LVT6" s="385"/>
      <c r="LVU6" s="385"/>
      <c r="LVV6" s="385"/>
      <c r="LVW6" s="385"/>
      <c r="LVX6" s="385"/>
      <c r="LVY6" s="385"/>
      <c r="LVZ6" s="385"/>
      <c r="LWA6" s="385"/>
      <c r="LWB6" s="385"/>
      <c r="LWC6" s="385"/>
      <c r="LWD6" s="385"/>
      <c r="LWE6" s="385"/>
      <c r="LWF6" s="385"/>
      <c r="LWG6" s="385"/>
      <c r="LWH6" s="385"/>
      <c r="LWI6" s="385"/>
      <c r="LWJ6" s="385"/>
      <c r="LWK6" s="385"/>
      <c r="LWL6" s="385"/>
      <c r="LWM6" s="385"/>
      <c r="LWN6" s="385"/>
      <c r="LWO6" s="385"/>
      <c r="LWP6" s="385"/>
      <c r="LWQ6" s="385"/>
      <c r="LWR6" s="385"/>
      <c r="LWS6" s="385"/>
      <c r="LWT6" s="385"/>
      <c r="LWU6" s="385"/>
      <c r="LWV6" s="385"/>
      <c r="LWW6" s="385"/>
      <c r="LWX6" s="385"/>
      <c r="LWY6" s="385"/>
      <c r="LWZ6" s="385"/>
      <c r="LXA6" s="385"/>
      <c r="LXB6" s="385"/>
      <c r="LXC6" s="385"/>
      <c r="LXD6" s="385"/>
      <c r="LXE6" s="385"/>
      <c r="LXF6" s="385"/>
      <c r="LXG6" s="385"/>
      <c r="LXH6" s="385"/>
      <c r="LXI6" s="385"/>
      <c r="LXJ6" s="385"/>
      <c r="LXK6" s="385"/>
      <c r="LXL6" s="385"/>
      <c r="LXM6" s="385"/>
      <c r="LXN6" s="385"/>
      <c r="LXO6" s="385"/>
      <c r="LXP6" s="385"/>
      <c r="LXQ6" s="385"/>
      <c r="LXR6" s="385"/>
      <c r="LXS6" s="385"/>
      <c r="LXT6" s="385"/>
      <c r="LXU6" s="385"/>
      <c r="LXV6" s="385"/>
      <c r="LXW6" s="385"/>
      <c r="LXX6" s="385"/>
      <c r="LXY6" s="385"/>
      <c r="LXZ6" s="385"/>
      <c r="LYA6" s="385"/>
      <c r="LYB6" s="385"/>
      <c r="LYC6" s="385"/>
      <c r="LYD6" s="385"/>
      <c r="LYE6" s="385"/>
      <c r="LYF6" s="385"/>
      <c r="LYG6" s="385"/>
      <c r="LYH6" s="385"/>
      <c r="LYI6" s="385"/>
      <c r="LYJ6" s="385"/>
      <c r="LYK6" s="385"/>
      <c r="LYL6" s="385"/>
      <c r="LYM6" s="385"/>
      <c r="LYN6" s="385"/>
      <c r="LYO6" s="385"/>
      <c r="LYP6" s="385"/>
      <c r="LYQ6" s="385"/>
      <c r="LYR6" s="385"/>
      <c r="LYS6" s="385"/>
      <c r="LYT6" s="385"/>
      <c r="LYU6" s="385"/>
      <c r="LYV6" s="385"/>
      <c r="LYW6" s="385"/>
      <c r="LYX6" s="385"/>
      <c r="LYY6" s="385"/>
      <c r="LYZ6" s="385"/>
      <c r="LZA6" s="385"/>
      <c r="LZB6" s="385"/>
      <c r="LZC6" s="385"/>
      <c r="LZD6" s="385"/>
      <c r="LZE6" s="385"/>
      <c r="LZF6" s="385"/>
      <c r="LZG6" s="385"/>
      <c r="LZH6" s="385"/>
      <c r="LZI6" s="385"/>
      <c r="LZJ6" s="385"/>
      <c r="LZK6" s="385"/>
      <c r="LZL6" s="385"/>
      <c r="LZM6" s="385"/>
      <c r="LZN6" s="385"/>
      <c r="LZO6" s="385"/>
      <c r="LZP6" s="385"/>
      <c r="LZQ6" s="385"/>
      <c r="LZR6" s="385"/>
      <c r="LZS6" s="385"/>
      <c r="LZT6" s="385"/>
      <c r="LZU6" s="385"/>
      <c r="LZV6" s="385"/>
      <c r="LZW6" s="385"/>
      <c r="LZX6" s="385"/>
      <c r="LZY6" s="385"/>
      <c r="LZZ6" s="385"/>
      <c r="MAA6" s="385"/>
      <c r="MAB6" s="385"/>
      <c r="MAC6" s="385"/>
      <c r="MAD6" s="385"/>
      <c r="MAE6" s="385"/>
      <c r="MAF6" s="385"/>
      <c r="MAG6" s="385"/>
      <c r="MAH6" s="385"/>
      <c r="MAI6" s="385"/>
      <c r="MAJ6" s="385"/>
      <c r="MAK6" s="385"/>
      <c r="MAL6" s="385"/>
      <c r="MAM6" s="385"/>
      <c r="MAN6" s="385"/>
      <c r="MAO6" s="385"/>
      <c r="MAP6" s="385"/>
      <c r="MAQ6" s="385"/>
      <c r="MAR6" s="385"/>
      <c r="MAS6" s="385"/>
      <c r="MAT6" s="385"/>
      <c r="MAU6" s="385"/>
      <c r="MAV6" s="385"/>
      <c r="MAW6" s="385"/>
      <c r="MAX6" s="385"/>
      <c r="MAY6" s="385"/>
      <c r="MAZ6" s="385"/>
      <c r="MBA6" s="385"/>
      <c r="MBB6" s="385"/>
      <c r="MBC6" s="385"/>
      <c r="MBD6" s="385"/>
      <c r="MBE6" s="385"/>
      <c r="MBF6" s="385"/>
      <c r="MBG6" s="385"/>
      <c r="MBH6" s="385"/>
      <c r="MBI6" s="385"/>
      <c r="MBJ6" s="385"/>
      <c r="MBK6" s="385"/>
      <c r="MBL6" s="385"/>
      <c r="MBM6" s="385"/>
      <c r="MBN6" s="385"/>
      <c r="MBO6" s="385"/>
      <c r="MBP6" s="385"/>
      <c r="MBQ6" s="385"/>
      <c r="MBR6" s="385"/>
      <c r="MBS6" s="385"/>
      <c r="MBT6" s="385"/>
      <c r="MBU6" s="385"/>
      <c r="MBV6" s="385"/>
      <c r="MBW6" s="385"/>
      <c r="MBX6" s="385"/>
      <c r="MBY6" s="385"/>
      <c r="MBZ6" s="385"/>
      <c r="MCA6" s="385"/>
      <c r="MCB6" s="385"/>
      <c r="MCC6" s="385"/>
      <c r="MCD6" s="385"/>
      <c r="MCE6" s="385"/>
      <c r="MCF6" s="385"/>
      <c r="MCG6" s="385"/>
      <c r="MCH6" s="385"/>
      <c r="MCI6" s="385"/>
      <c r="MCJ6" s="385"/>
      <c r="MCK6" s="385"/>
      <c r="MCL6" s="385"/>
      <c r="MCM6" s="385"/>
      <c r="MCN6" s="385"/>
      <c r="MCO6" s="385"/>
      <c r="MCP6" s="385"/>
      <c r="MCQ6" s="385"/>
      <c r="MCR6" s="385"/>
      <c r="MCS6" s="385"/>
      <c r="MCT6" s="385"/>
      <c r="MCU6" s="385"/>
      <c r="MCV6" s="385"/>
      <c r="MCW6" s="385"/>
      <c r="MCX6" s="385"/>
      <c r="MCY6" s="385"/>
      <c r="MCZ6" s="385"/>
      <c r="MDA6" s="385"/>
      <c r="MDB6" s="385"/>
      <c r="MDC6" s="385"/>
      <c r="MDD6" s="385"/>
      <c r="MDE6" s="385"/>
      <c r="MDF6" s="385"/>
      <c r="MDG6" s="385"/>
      <c r="MDH6" s="385"/>
      <c r="MDI6" s="385"/>
      <c r="MDJ6" s="385"/>
      <c r="MDK6" s="385"/>
      <c r="MDL6" s="385"/>
      <c r="MDM6" s="385"/>
      <c r="MDN6" s="385"/>
      <c r="MDO6" s="385"/>
      <c r="MDP6" s="385"/>
      <c r="MDQ6" s="385"/>
      <c r="MDR6" s="385"/>
      <c r="MDS6" s="385"/>
      <c r="MDT6" s="385"/>
      <c r="MDU6" s="385"/>
      <c r="MDV6" s="385"/>
      <c r="MDW6" s="385"/>
      <c r="MDX6" s="385"/>
      <c r="MDY6" s="385"/>
      <c r="MDZ6" s="385"/>
      <c r="MEA6" s="385"/>
      <c r="MEB6" s="385"/>
      <c r="MEC6" s="385"/>
      <c r="MED6" s="385"/>
      <c r="MEE6" s="385"/>
      <c r="MEF6" s="385"/>
      <c r="MEG6" s="385"/>
      <c r="MEH6" s="385"/>
      <c r="MEI6" s="385"/>
      <c r="MEJ6" s="385"/>
      <c r="MEK6" s="385"/>
      <c r="MEL6" s="385"/>
      <c r="MEM6" s="385"/>
      <c r="MEN6" s="385"/>
      <c r="MEO6" s="385"/>
      <c r="MEP6" s="385"/>
      <c r="MEQ6" s="385"/>
      <c r="MER6" s="385"/>
      <c r="MES6" s="385"/>
      <c r="MET6" s="385"/>
      <c r="MEU6" s="385"/>
      <c r="MEV6" s="385"/>
      <c r="MEW6" s="385"/>
      <c r="MEX6" s="385"/>
      <c r="MEY6" s="385"/>
      <c r="MEZ6" s="385"/>
      <c r="MFA6" s="385"/>
      <c r="MFB6" s="385"/>
      <c r="MFC6" s="385"/>
      <c r="MFD6" s="385"/>
      <c r="MFE6" s="385"/>
      <c r="MFF6" s="385"/>
      <c r="MFG6" s="385"/>
      <c r="MFH6" s="385"/>
      <c r="MFI6" s="385"/>
      <c r="MFJ6" s="385"/>
      <c r="MFK6" s="385"/>
      <c r="MFL6" s="385"/>
      <c r="MFM6" s="385"/>
      <c r="MFN6" s="385"/>
      <c r="MFO6" s="385"/>
      <c r="MFP6" s="385"/>
      <c r="MFQ6" s="385"/>
      <c r="MFR6" s="385"/>
      <c r="MFS6" s="385"/>
      <c r="MFT6" s="385"/>
      <c r="MFU6" s="385"/>
      <c r="MFV6" s="385"/>
      <c r="MFW6" s="385"/>
      <c r="MFX6" s="385"/>
      <c r="MFY6" s="385"/>
      <c r="MFZ6" s="385"/>
      <c r="MGA6" s="385"/>
      <c r="MGB6" s="385"/>
      <c r="MGC6" s="385"/>
      <c r="MGD6" s="385"/>
      <c r="MGE6" s="385"/>
      <c r="MGF6" s="385"/>
      <c r="MGG6" s="385"/>
      <c r="MGH6" s="385"/>
      <c r="MGI6" s="385"/>
      <c r="MGJ6" s="385"/>
      <c r="MGK6" s="385"/>
      <c r="MGL6" s="385"/>
      <c r="MGM6" s="385"/>
      <c r="MGN6" s="385"/>
      <c r="MGO6" s="385"/>
      <c r="MGP6" s="385"/>
      <c r="MGQ6" s="385"/>
      <c r="MGR6" s="385"/>
      <c r="MGS6" s="385"/>
      <c r="MGT6" s="385"/>
      <c r="MGU6" s="385"/>
      <c r="MGV6" s="385"/>
      <c r="MGW6" s="385"/>
      <c r="MGX6" s="385"/>
      <c r="MGY6" s="385"/>
      <c r="MGZ6" s="385"/>
      <c r="MHA6" s="385"/>
      <c r="MHB6" s="385"/>
      <c r="MHC6" s="385"/>
      <c r="MHD6" s="385"/>
      <c r="MHE6" s="385"/>
      <c r="MHF6" s="385"/>
      <c r="MHG6" s="385"/>
      <c r="MHH6" s="385"/>
      <c r="MHI6" s="385"/>
      <c r="MHJ6" s="385"/>
      <c r="MHK6" s="385"/>
      <c r="MHL6" s="385"/>
      <c r="MHM6" s="385"/>
      <c r="MHN6" s="385"/>
      <c r="MHO6" s="385"/>
      <c r="MHP6" s="385"/>
      <c r="MHQ6" s="385"/>
      <c r="MHR6" s="385"/>
      <c r="MHS6" s="385"/>
      <c r="MHT6" s="385"/>
      <c r="MHU6" s="385"/>
      <c r="MHV6" s="385"/>
      <c r="MHW6" s="385"/>
      <c r="MHX6" s="385"/>
      <c r="MHY6" s="385"/>
      <c r="MHZ6" s="385"/>
      <c r="MIA6" s="385"/>
      <c r="MIB6" s="385"/>
      <c r="MIC6" s="385"/>
      <c r="MID6" s="385"/>
      <c r="MIE6" s="385"/>
      <c r="MIF6" s="385"/>
      <c r="MIG6" s="385"/>
      <c r="MIH6" s="385"/>
      <c r="MII6" s="385"/>
      <c r="MIJ6" s="385"/>
      <c r="MIK6" s="385"/>
      <c r="MIL6" s="385"/>
      <c r="MIM6" s="385"/>
      <c r="MIN6" s="385"/>
      <c r="MIO6" s="385"/>
      <c r="MIP6" s="385"/>
      <c r="MIQ6" s="385"/>
      <c r="MIR6" s="385"/>
      <c r="MIS6" s="385"/>
      <c r="MIT6" s="385"/>
      <c r="MIU6" s="385"/>
      <c r="MIV6" s="385"/>
      <c r="MIW6" s="385"/>
      <c r="MIX6" s="385"/>
      <c r="MIY6" s="385"/>
      <c r="MIZ6" s="385"/>
      <c r="MJA6" s="385"/>
      <c r="MJB6" s="385"/>
      <c r="MJC6" s="385"/>
      <c r="MJD6" s="385"/>
      <c r="MJE6" s="385"/>
      <c r="MJF6" s="385"/>
      <c r="MJG6" s="385"/>
      <c r="MJH6" s="385"/>
      <c r="MJI6" s="385"/>
      <c r="MJJ6" s="385"/>
      <c r="MJK6" s="385"/>
      <c r="MJL6" s="385"/>
      <c r="MJM6" s="385"/>
      <c r="MJN6" s="385"/>
      <c r="MJO6" s="385"/>
      <c r="MJP6" s="385"/>
      <c r="MJQ6" s="385"/>
      <c r="MJR6" s="385"/>
      <c r="MJS6" s="385"/>
      <c r="MJT6" s="385"/>
      <c r="MJU6" s="385"/>
      <c r="MJV6" s="385"/>
      <c r="MJW6" s="385"/>
      <c r="MJX6" s="385"/>
      <c r="MJY6" s="385"/>
      <c r="MJZ6" s="385"/>
      <c r="MKA6" s="385"/>
      <c r="MKB6" s="385"/>
      <c r="MKC6" s="385"/>
      <c r="MKD6" s="385"/>
      <c r="MKE6" s="385"/>
      <c r="MKF6" s="385"/>
      <c r="MKG6" s="385"/>
      <c r="MKH6" s="385"/>
      <c r="MKI6" s="385"/>
      <c r="MKJ6" s="385"/>
      <c r="MKK6" s="385"/>
      <c r="MKL6" s="385"/>
      <c r="MKM6" s="385"/>
      <c r="MKN6" s="385"/>
      <c r="MKO6" s="385"/>
      <c r="MKP6" s="385"/>
      <c r="MKQ6" s="385"/>
      <c r="MKR6" s="385"/>
      <c r="MKS6" s="385"/>
      <c r="MKT6" s="385"/>
      <c r="MKU6" s="385"/>
      <c r="MKV6" s="385"/>
      <c r="MKW6" s="385"/>
      <c r="MKX6" s="385"/>
      <c r="MKY6" s="385"/>
      <c r="MKZ6" s="385"/>
      <c r="MLA6" s="385"/>
      <c r="MLB6" s="385"/>
      <c r="MLC6" s="385"/>
      <c r="MLD6" s="385"/>
      <c r="MLE6" s="385"/>
      <c r="MLF6" s="385"/>
      <c r="MLG6" s="385"/>
      <c r="MLH6" s="385"/>
      <c r="MLI6" s="385"/>
      <c r="MLJ6" s="385"/>
      <c r="MLK6" s="385"/>
      <c r="MLL6" s="385"/>
      <c r="MLM6" s="385"/>
      <c r="MLN6" s="385"/>
      <c r="MLO6" s="385"/>
      <c r="MLP6" s="385"/>
      <c r="MLQ6" s="385"/>
      <c r="MLR6" s="385"/>
      <c r="MLS6" s="385"/>
      <c r="MLT6" s="385"/>
      <c r="MLU6" s="385"/>
      <c r="MLV6" s="385"/>
      <c r="MLW6" s="385"/>
      <c r="MLX6" s="385"/>
      <c r="MLY6" s="385"/>
      <c r="MLZ6" s="385"/>
      <c r="MMA6" s="385"/>
      <c r="MMB6" s="385"/>
      <c r="MMC6" s="385"/>
      <c r="MMD6" s="385"/>
      <c r="MME6" s="385"/>
      <c r="MMF6" s="385"/>
      <c r="MMG6" s="385"/>
      <c r="MMH6" s="385"/>
      <c r="MMI6" s="385"/>
      <c r="MMJ6" s="385"/>
      <c r="MMK6" s="385"/>
      <c r="MML6" s="385"/>
      <c r="MMM6" s="385"/>
      <c r="MMN6" s="385"/>
      <c r="MMO6" s="385"/>
      <c r="MMP6" s="385"/>
      <c r="MMQ6" s="385"/>
      <c r="MMR6" s="385"/>
      <c r="MMS6" s="385"/>
      <c r="MMT6" s="385"/>
      <c r="MMU6" s="385"/>
      <c r="MMV6" s="385"/>
      <c r="MMW6" s="385"/>
      <c r="MMX6" s="385"/>
      <c r="MMY6" s="385"/>
      <c r="MMZ6" s="385"/>
      <c r="MNA6" s="385"/>
      <c r="MNB6" s="385"/>
      <c r="MNC6" s="385"/>
      <c r="MND6" s="385"/>
      <c r="MNE6" s="385"/>
      <c r="MNF6" s="385"/>
      <c r="MNG6" s="385"/>
      <c r="MNH6" s="385"/>
      <c r="MNI6" s="385"/>
      <c r="MNJ6" s="385"/>
      <c r="MNK6" s="385"/>
      <c r="MNL6" s="385"/>
      <c r="MNM6" s="385"/>
      <c r="MNN6" s="385"/>
      <c r="MNO6" s="385"/>
      <c r="MNP6" s="385"/>
      <c r="MNQ6" s="385"/>
      <c r="MNR6" s="385"/>
      <c r="MNS6" s="385"/>
      <c r="MNT6" s="385"/>
      <c r="MNU6" s="385"/>
      <c r="MNV6" s="385"/>
      <c r="MNW6" s="385"/>
      <c r="MNX6" s="385"/>
      <c r="MNY6" s="385"/>
      <c r="MNZ6" s="385"/>
      <c r="MOA6" s="385"/>
      <c r="MOB6" s="385"/>
      <c r="MOC6" s="385"/>
      <c r="MOD6" s="385"/>
      <c r="MOE6" s="385"/>
      <c r="MOF6" s="385"/>
      <c r="MOG6" s="385"/>
      <c r="MOH6" s="385"/>
      <c r="MOI6" s="385"/>
      <c r="MOJ6" s="385"/>
      <c r="MOK6" s="385"/>
      <c r="MOL6" s="385"/>
      <c r="MOM6" s="385"/>
      <c r="MON6" s="385"/>
      <c r="MOO6" s="385"/>
      <c r="MOP6" s="385"/>
      <c r="MOQ6" s="385"/>
      <c r="MOR6" s="385"/>
      <c r="MOS6" s="385"/>
      <c r="MOT6" s="385"/>
      <c r="MOU6" s="385"/>
      <c r="MOV6" s="385"/>
      <c r="MOW6" s="385"/>
      <c r="MOX6" s="385"/>
      <c r="MOY6" s="385"/>
      <c r="MOZ6" s="385"/>
      <c r="MPA6" s="385"/>
      <c r="MPB6" s="385"/>
      <c r="MPC6" s="385"/>
      <c r="MPD6" s="385"/>
      <c r="MPE6" s="385"/>
      <c r="MPF6" s="385"/>
      <c r="MPG6" s="385"/>
      <c r="MPH6" s="385"/>
      <c r="MPI6" s="385"/>
      <c r="MPJ6" s="385"/>
      <c r="MPK6" s="385"/>
      <c r="MPL6" s="385"/>
      <c r="MPM6" s="385"/>
      <c r="MPN6" s="385"/>
      <c r="MPO6" s="385"/>
      <c r="MPP6" s="385"/>
      <c r="MPQ6" s="385"/>
      <c r="MPR6" s="385"/>
      <c r="MPS6" s="385"/>
      <c r="MPT6" s="385"/>
      <c r="MPU6" s="385"/>
      <c r="MPV6" s="385"/>
      <c r="MPW6" s="385"/>
      <c r="MPX6" s="385"/>
      <c r="MPY6" s="385"/>
      <c r="MPZ6" s="385"/>
      <c r="MQA6" s="385"/>
      <c r="MQB6" s="385"/>
      <c r="MQC6" s="385"/>
      <c r="MQD6" s="385"/>
      <c r="MQE6" s="385"/>
      <c r="MQF6" s="385"/>
      <c r="MQG6" s="385"/>
      <c r="MQH6" s="385"/>
      <c r="MQI6" s="385"/>
      <c r="MQJ6" s="385"/>
      <c r="MQK6" s="385"/>
      <c r="MQL6" s="385"/>
      <c r="MQM6" s="385"/>
      <c r="MQN6" s="385"/>
      <c r="MQO6" s="385"/>
      <c r="MQP6" s="385"/>
      <c r="MQQ6" s="385"/>
      <c r="MQR6" s="385"/>
      <c r="MQS6" s="385"/>
      <c r="MQT6" s="385"/>
      <c r="MQU6" s="385"/>
      <c r="MQV6" s="385"/>
      <c r="MQW6" s="385"/>
      <c r="MQX6" s="385"/>
      <c r="MQY6" s="385"/>
      <c r="MQZ6" s="385"/>
      <c r="MRA6" s="385"/>
      <c r="MRB6" s="385"/>
      <c r="MRC6" s="385"/>
      <c r="MRD6" s="385"/>
      <c r="MRE6" s="385"/>
      <c r="MRF6" s="385"/>
      <c r="MRG6" s="385"/>
      <c r="MRH6" s="385"/>
      <c r="MRI6" s="385"/>
      <c r="MRJ6" s="385"/>
      <c r="MRK6" s="385"/>
      <c r="MRL6" s="385"/>
      <c r="MRM6" s="385"/>
      <c r="MRN6" s="385"/>
      <c r="MRO6" s="385"/>
      <c r="MRP6" s="385"/>
      <c r="MRQ6" s="385"/>
      <c r="MRR6" s="385"/>
      <c r="MRS6" s="385"/>
      <c r="MRT6" s="385"/>
      <c r="MRU6" s="385"/>
      <c r="MRV6" s="385"/>
      <c r="MRW6" s="385"/>
      <c r="MRX6" s="385"/>
      <c r="MRY6" s="385"/>
      <c r="MRZ6" s="385"/>
      <c r="MSA6" s="385"/>
      <c r="MSB6" s="385"/>
      <c r="MSC6" s="385"/>
      <c r="MSD6" s="385"/>
      <c r="MSE6" s="385"/>
      <c r="MSF6" s="385"/>
      <c r="MSG6" s="385"/>
      <c r="MSH6" s="385"/>
      <c r="MSI6" s="385"/>
      <c r="MSJ6" s="385"/>
      <c r="MSK6" s="385"/>
      <c r="MSL6" s="385"/>
      <c r="MSM6" s="385"/>
      <c r="MSN6" s="385"/>
      <c r="MSO6" s="385"/>
      <c r="MSP6" s="385"/>
      <c r="MSQ6" s="385"/>
      <c r="MSR6" s="385"/>
      <c r="MSS6" s="385"/>
      <c r="MST6" s="385"/>
      <c r="MSU6" s="385"/>
      <c r="MSV6" s="385"/>
      <c r="MSW6" s="385"/>
      <c r="MSX6" s="385"/>
      <c r="MSY6" s="385"/>
      <c r="MSZ6" s="385"/>
      <c r="MTA6" s="385"/>
      <c r="MTB6" s="385"/>
      <c r="MTC6" s="385"/>
      <c r="MTD6" s="385"/>
      <c r="MTE6" s="385"/>
      <c r="MTF6" s="385"/>
      <c r="MTG6" s="385"/>
      <c r="MTH6" s="385"/>
      <c r="MTI6" s="385"/>
      <c r="MTJ6" s="385"/>
      <c r="MTK6" s="385"/>
      <c r="MTL6" s="385"/>
      <c r="MTM6" s="385"/>
      <c r="MTN6" s="385"/>
      <c r="MTO6" s="385"/>
      <c r="MTP6" s="385"/>
      <c r="MTQ6" s="385"/>
      <c r="MTR6" s="385"/>
      <c r="MTS6" s="385"/>
      <c r="MTT6" s="385"/>
      <c r="MTU6" s="385"/>
      <c r="MTV6" s="385"/>
      <c r="MTW6" s="385"/>
      <c r="MTX6" s="385"/>
      <c r="MTY6" s="385"/>
      <c r="MTZ6" s="385"/>
      <c r="MUA6" s="385"/>
      <c r="MUB6" s="385"/>
      <c r="MUC6" s="385"/>
      <c r="MUD6" s="385"/>
      <c r="MUE6" s="385"/>
      <c r="MUF6" s="385"/>
      <c r="MUG6" s="385"/>
      <c r="MUH6" s="385"/>
      <c r="MUI6" s="385"/>
      <c r="MUJ6" s="385"/>
      <c r="MUK6" s="385"/>
      <c r="MUL6" s="385"/>
      <c r="MUM6" s="385"/>
      <c r="MUN6" s="385"/>
      <c r="MUO6" s="385"/>
      <c r="MUP6" s="385"/>
      <c r="MUQ6" s="385"/>
      <c r="MUR6" s="385"/>
      <c r="MUS6" s="385"/>
      <c r="MUT6" s="385"/>
      <c r="MUU6" s="385"/>
      <c r="MUV6" s="385"/>
      <c r="MUW6" s="385"/>
      <c r="MUX6" s="385"/>
      <c r="MUY6" s="385"/>
      <c r="MUZ6" s="385"/>
      <c r="MVA6" s="385"/>
      <c r="MVB6" s="385"/>
      <c r="MVC6" s="385"/>
      <c r="MVD6" s="385"/>
      <c r="MVE6" s="385"/>
      <c r="MVF6" s="385"/>
      <c r="MVG6" s="385"/>
      <c r="MVH6" s="385"/>
      <c r="MVI6" s="385"/>
      <c r="MVJ6" s="385"/>
      <c r="MVK6" s="385"/>
      <c r="MVL6" s="385"/>
      <c r="MVM6" s="385"/>
      <c r="MVN6" s="385"/>
      <c r="MVO6" s="385"/>
      <c r="MVP6" s="385"/>
      <c r="MVQ6" s="385"/>
      <c r="MVR6" s="385"/>
      <c r="MVS6" s="385"/>
      <c r="MVT6" s="385"/>
      <c r="MVU6" s="385"/>
      <c r="MVV6" s="385"/>
      <c r="MVW6" s="385"/>
      <c r="MVX6" s="385"/>
      <c r="MVY6" s="385"/>
      <c r="MVZ6" s="385"/>
      <c r="MWA6" s="385"/>
      <c r="MWB6" s="385"/>
      <c r="MWC6" s="385"/>
      <c r="MWD6" s="385"/>
      <c r="MWE6" s="385"/>
      <c r="MWF6" s="385"/>
      <c r="MWG6" s="385"/>
      <c r="MWH6" s="385"/>
      <c r="MWI6" s="385"/>
      <c r="MWJ6" s="385"/>
      <c r="MWK6" s="385"/>
      <c r="MWL6" s="385"/>
      <c r="MWM6" s="385"/>
      <c r="MWN6" s="385"/>
      <c r="MWO6" s="385"/>
      <c r="MWP6" s="385"/>
      <c r="MWQ6" s="385"/>
      <c r="MWR6" s="385"/>
      <c r="MWS6" s="385"/>
      <c r="MWT6" s="385"/>
      <c r="MWU6" s="385"/>
      <c r="MWV6" s="385"/>
      <c r="MWW6" s="385"/>
      <c r="MWX6" s="385"/>
      <c r="MWY6" s="385"/>
      <c r="MWZ6" s="385"/>
      <c r="MXA6" s="385"/>
      <c r="MXB6" s="385"/>
      <c r="MXC6" s="385"/>
      <c r="MXD6" s="385"/>
      <c r="MXE6" s="385"/>
      <c r="MXF6" s="385"/>
      <c r="MXG6" s="385"/>
      <c r="MXH6" s="385"/>
      <c r="MXI6" s="385"/>
      <c r="MXJ6" s="385"/>
      <c r="MXK6" s="385"/>
      <c r="MXL6" s="385"/>
      <c r="MXM6" s="385"/>
      <c r="MXN6" s="385"/>
      <c r="MXO6" s="385"/>
      <c r="MXP6" s="385"/>
      <c r="MXQ6" s="385"/>
      <c r="MXR6" s="385"/>
      <c r="MXS6" s="385"/>
      <c r="MXT6" s="385"/>
      <c r="MXU6" s="385"/>
      <c r="MXV6" s="385"/>
      <c r="MXW6" s="385"/>
      <c r="MXX6" s="385"/>
      <c r="MXY6" s="385"/>
      <c r="MXZ6" s="385"/>
      <c r="MYA6" s="385"/>
      <c r="MYB6" s="385"/>
      <c r="MYC6" s="385"/>
      <c r="MYD6" s="385"/>
      <c r="MYE6" s="385"/>
      <c r="MYF6" s="385"/>
      <c r="MYG6" s="385"/>
      <c r="MYH6" s="385"/>
      <c r="MYI6" s="385"/>
      <c r="MYJ6" s="385"/>
      <c r="MYK6" s="385"/>
      <c r="MYL6" s="385"/>
      <c r="MYM6" s="385"/>
      <c r="MYN6" s="385"/>
      <c r="MYO6" s="385"/>
      <c r="MYP6" s="385"/>
      <c r="MYQ6" s="385"/>
      <c r="MYR6" s="385"/>
      <c r="MYS6" s="385"/>
      <c r="MYT6" s="385"/>
      <c r="MYU6" s="385"/>
      <c r="MYV6" s="385"/>
      <c r="MYW6" s="385"/>
      <c r="MYX6" s="385"/>
      <c r="MYY6" s="385"/>
      <c r="MYZ6" s="385"/>
      <c r="MZA6" s="385"/>
      <c r="MZB6" s="385"/>
      <c r="MZC6" s="385"/>
      <c r="MZD6" s="385"/>
      <c r="MZE6" s="385"/>
      <c r="MZF6" s="385"/>
      <c r="MZG6" s="385"/>
      <c r="MZH6" s="385"/>
      <c r="MZI6" s="385"/>
      <c r="MZJ6" s="385"/>
      <c r="MZK6" s="385"/>
      <c r="MZL6" s="385"/>
      <c r="MZM6" s="385"/>
      <c r="MZN6" s="385"/>
      <c r="MZO6" s="385"/>
      <c r="MZP6" s="385"/>
      <c r="MZQ6" s="385"/>
      <c r="MZR6" s="385"/>
      <c r="MZS6" s="385"/>
      <c r="MZT6" s="385"/>
      <c r="MZU6" s="385"/>
      <c r="MZV6" s="385"/>
      <c r="MZW6" s="385"/>
      <c r="MZX6" s="385"/>
      <c r="MZY6" s="385"/>
      <c r="MZZ6" s="385"/>
      <c r="NAA6" s="385"/>
      <c r="NAB6" s="385"/>
      <c r="NAC6" s="385"/>
      <c r="NAD6" s="385"/>
      <c r="NAE6" s="385"/>
      <c r="NAF6" s="385"/>
      <c r="NAG6" s="385"/>
      <c r="NAH6" s="385"/>
      <c r="NAI6" s="385"/>
      <c r="NAJ6" s="385"/>
      <c r="NAK6" s="385"/>
      <c r="NAL6" s="385"/>
      <c r="NAM6" s="385"/>
      <c r="NAN6" s="385"/>
      <c r="NAO6" s="385"/>
      <c r="NAP6" s="385"/>
      <c r="NAQ6" s="385"/>
      <c r="NAR6" s="385"/>
      <c r="NAS6" s="385"/>
      <c r="NAT6" s="385"/>
      <c r="NAU6" s="385"/>
      <c r="NAV6" s="385"/>
      <c r="NAW6" s="385"/>
      <c r="NAX6" s="385"/>
      <c r="NAY6" s="385"/>
      <c r="NAZ6" s="385"/>
      <c r="NBA6" s="385"/>
      <c r="NBB6" s="385"/>
      <c r="NBC6" s="385"/>
      <c r="NBD6" s="385"/>
      <c r="NBE6" s="385"/>
      <c r="NBF6" s="385"/>
      <c r="NBG6" s="385"/>
      <c r="NBH6" s="385"/>
      <c r="NBI6" s="385"/>
      <c r="NBJ6" s="385"/>
      <c r="NBK6" s="385"/>
      <c r="NBL6" s="385"/>
      <c r="NBM6" s="385"/>
      <c r="NBN6" s="385"/>
      <c r="NBO6" s="385"/>
      <c r="NBP6" s="385"/>
      <c r="NBQ6" s="385"/>
      <c r="NBR6" s="385"/>
      <c r="NBS6" s="385"/>
      <c r="NBT6" s="385"/>
      <c r="NBU6" s="385"/>
      <c r="NBV6" s="385"/>
      <c r="NBW6" s="385"/>
      <c r="NBX6" s="385"/>
      <c r="NBY6" s="385"/>
      <c r="NBZ6" s="385"/>
      <c r="NCA6" s="385"/>
      <c r="NCB6" s="385"/>
      <c r="NCC6" s="385"/>
      <c r="NCD6" s="385"/>
      <c r="NCE6" s="385"/>
      <c r="NCF6" s="385"/>
      <c r="NCG6" s="385"/>
      <c r="NCH6" s="385"/>
      <c r="NCI6" s="385"/>
      <c r="NCJ6" s="385"/>
      <c r="NCK6" s="385"/>
      <c r="NCL6" s="385"/>
      <c r="NCM6" s="385"/>
      <c r="NCN6" s="385"/>
      <c r="NCO6" s="385"/>
      <c r="NCP6" s="385"/>
      <c r="NCQ6" s="385"/>
      <c r="NCR6" s="385"/>
      <c r="NCS6" s="385"/>
      <c r="NCT6" s="385"/>
      <c r="NCU6" s="385"/>
      <c r="NCV6" s="385"/>
      <c r="NCW6" s="385"/>
      <c r="NCX6" s="385"/>
      <c r="NCY6" s="385"/>
      <c r="NCZ6" s="385"/>
      <c r="NDA6" s="385"/>
      <c r="NDB6" s="385"/>
      <c r="NDC6" s="385"/>
      <c r="NDD6" s="385"/>
      <c r="NDE6" s="385"/>
      <c r="NDF6" s="385"/>
      <c r="NDG6" s="385"/>
      <c r="NDH6" s="385"/>
      <c r="NDI6" s="385"/>
      <c r="NDJ6" s="385"/>
      <c r="NDK6" s="385"/>
      <c r="NDL6" s="385"/>
      <c r="NDM6" s="385"/>
      <c r="NDN6" s="385"/>
      <c r="NDO6" s="385"/>
      <c r="NDP6" s="385"/>
      <c r="NDQ6" s="385"/>
      <c r="NDR6" s="385"/>
      <c r="NDS6" s="385"/>
      <c r="NDT6" s="385"/>
      <c r="NDU6" s="385"/>
      <c r="NDV6" s="385"/>
      <c r="NDW6" s="385"/>
      <c r="NDX6" s="385"/>
      <c r="NDY6" s="385"/>
      <c r="NDZ6" s="385"/>
      <c r="NEA6" s="385"/>
      <c r="NEB6" s="385"/>
      <c r="NEC6" s="385"/>
      <c r="NED6" s="385"/>
      <c r="NEE6" s="385"/>
      <c r="NEF6" s="385"/>
      <c r="NEG6" s="385"/>
      <c r="NEH6" s="385"/>
      <c r="NEI6" s="385"/>
      <c r="NEJ6" s="385"/>
      <c r="NEK6" s="385"/>
      <c r="NEL6" s="385"/>
      <c r="NEM6" s="385"/>
      <c r="NEN6" s="385"/>
      <c r="NEO6" s="385"/>
      <c r="NEP6" s="385"/>
      <c r="NEQ6" s="385"/>
      <c r="NER6" s="385"/>
      <c r="NES6" s="385"/>
      <c r="NET6" s="385"/>
      <c r="NEU6" s="385"/>
      <c r="NEV6" s="385"/>
      <c r="NEW6" s="385"/>
      <c r="NEX6" s="385"/>
      <c r="NEY6" s="385"/>
      <c r="NEZ6" s="385"/>
      <c r="NFA6" s="385"/>
      <c r="NFB6" s="385"/>
      <c r="NFC6" s="385"/>
      <c r="NFD6" s="385"/>
      <c r="NFE6" s="385"/>
      <c r="NFF6" s="385"/>
      <c r="NFG6" s="385"/>
      <c r="NFH6" s="385"/>
      <c r="NFI6" s="385"/>
      <c r="NFJ6" s="385"/>
      <c r="NFK6" s="385"/>
      <c r="NFL6" s="385"/>
      <c r="NFM6" s="385"/>
      <c r="NFN6" s="385"/>
      <c r="NFO6" s="385"/>
      <c r="NFP6" s="385"/>
      <c r="NFQ6" s="385"/>
      <c r="NFR6" s="385"/>
      <c r="NFS6" s="385"/>
      <c r="NFT6" s="385"/>
      <c r="NFU6" s="385"/>
      <c r="NFV6" s="385"/>
      <c r="NFW6" s="385"/>
      <c r="NFX6" s="385"/>
      <c r="NFY6" s="385"/>
      <c r="NFZ6" s="385"/>
      <c r="NGA6" s="385"/>
      <c r="NGB6" s="385"/>
      <c r="NGC6" s="385"/>
      <c r="NGD6" s="385"/>
      <c r="NGE6" s="385"/>
      <c r="NGF6" s="385"/>
      <c r="NGG6" s="385"/>
      <c r="NGH6" s="385"/>
      <c r="NGI6" s="385"/>
      <c r="NGJ6" s="385"/>
      <c r="NGK6" s="385"/>
      <c r="NGL6" s="385"/>
      <c r="NGM6" s="385"/>
      <c r="NGN6" s="385"/>
      <c r="NGO6" s="385"/>
      <c r="NGP6" s="385"/>
      <c r="NGQ6" s="385"/>
      <c r="NGR6" s="385"/>
      <c r="NGS6" s="385"/>
      <c r="NGT6" s="385"/>
      <c r="NGU6" s="385"/>
      <c r="NGV6" s="385"/>
      <c r="NGW6" s="385"/>
      <c r="NGX6" s="385"/>
      <c r="NGY6" s="385"/>
      <c r="NGZ6" s="385"/>
      <c r="NHA6" s="385"/>
      <c r="NHB6" s="385"/>
      <c r="NHC6" s="385"/>
      <c r="NHD6" s="385"/>
      <c r="NHE6" s="385"/>
      <c r="NHF6" s="385"/>
      <c r="NHG6" s="385"/>
      <c r="NHH6" s="385"/>
      <c r="NHI6" s="385"/>
      <c r="NHJ6" s="385"/>
      <c r="NHK6" s="385"/>
      <c r="NHL6" s="385"/>
      <c r="NHM6" s="385"/>
      <c r="NHN6" s="385"/>
      <c r="NHO6" s="385"/>
      <c r="NHP6" s="385"/>
      <c r="NHQ6" s="385"/>
      <c r="NHR6" s="385"/>
      <c r="NHS6" s="385"/>
      <c r="NHT6" s="385"/>
      <c r="NHU6" s="385"/>
      <c r="NHV6" s="385"/>
      <c r="NHW6" s="385"/>
      <c r="NHX6" s="385"/>
      <c r="NHY6" s="385"/>
      <c r="NHZ6" s="385"/>
      <c r="NIA6" s="385"/>
      <c r="NIB6" s="385"/>
      <c r="NIC6" s="385"/>
      <c r="NID6" s="385"/>
      <c r="NIE6" s="385"/>
      <c r="NIF6" s="385"/>
      <c r="NIG6" s="385"/>
      <c r="NIH6" s="385"/>
      <c r="NII6" s="385"/>
      <c r="NIJ6" s="385"/>
      <c r="NIK6" s="385"/>
      <c r="NIL6" s="385"/>
      <c r="NIM6" s="385"/>
      <c r="NIN6" s="385"/>
      <c r="NIO6" s="385"/>
      <c r="NIP6" s="385"/>
      <c r="NIQ6" s="385"/>
      <c r="NIR6" s="385"/>
      <c r="NIS6" s="385"/>
      <c r="NIT6" s="385"/>
      <c r="NIU6" s="385"/>
      <c r="NIV6" s="385"/>
      <c r="NIW6" s="385"/>
      <c r="NIX6" s="385"/>
      <c r="NIY6" s="385"/>
      <c r="NIZ6" s="385"/>
      <c r="NJA6" s="385"/>
      <c r="NJB6" s="385"/>
      <c r="NJC6" s="385"/>
      <c r="NJD6" s="385"/>
      <c r="NJE6" s="385"/>
      <c r="NJF6" s="385"/>
      <c r="NJG6" s="385"/>
      <c r="NJH6" s="385"/>
      <c r="NJI6" s="385"/>
      <c r="NJJ6" s="385"/>
      <c r="NJK6" s="385"/>
      <c r="NJL6" s="385"/>
      <c r="NJM6" s="385"/>
      <c r="NJN6" s="385"/>
      <c r="NJO6" s="385"/>
      <c r="NJP6" s="385"/>
      <c r="NJQ6" s="385"/>
      <c r="NJR6" s="385"/>
      <c r="NJS6" s="385"/>
      <c r="NJT6" s="385"/>
      <c r="NJU6" s="385"/>
      <c r="NJV6" s="385"/>
      <c r="NJW6" s="385"/>
      <c r="NJX6" s="385"/>
      <c r="NJY6" s="385"/>
      <c r="NJZ6" s="385"/>
      <c r="NKA6" s="385"/>
      <c r="NKB6" s="385"/>
      <c r="NKC6" s="385"/>
      <c r="NKD6" s="385"/>
      <c r="NKE6" s="385"/>
      <c r="NKF6" s="385"/>
      <c r="NKG6" s="385"/>
      <c r="NKH6" s="385"/>
      <c r="NKI6" s="385"/>
      <c r="NKJ6" s="385"/>
      <c r="NKK6" s="385"/>
      <c r="NKL6" s="385"/>
      <c r="NKM6" s="385"/>
      <c r="NKN6" s="385"/>
      <c r="NKO6" s="385"/>
      <c r="NKP6" s="385"/>
      <c r="NKQ6" s="385"/>
      <c r="NKR6" s="385"/>
      <c r="NKS6" s="385"/>
      <c r="NKT6" s="385"/>
      <c r="NKU6" s="385"/>
      <c r="NKV6" s="385"/>
      <c r="NKW6" s="385"/>
      <c r="NKX6" s="385"/>
      <c r="NKY6" s="385"/>
      <c r="NKZ6" s="385"/>
      <c r="NLA6" s="385"/>
      <c r="NLB6" s="385"/>
      <c r="NLC6" s="385"/>
      <c r="NLD6" s="385"/>
      <c r="NLE6" s="385"/>
      <c r="NLF6" s="385"/>
      <c r="NLG6" s="385"/>
      <c r="NLH6" s="385"/>
      <c r="NLI6" s="385"/>
      <c r="NLJ6" s="385"/>
      <c r="NLK6" s="385"/>
      <c r="NLL6" s="385"/>
      <c r="NLM6" s="385"/>
      <c r="NLN6" s="385"/>
      <c r="NLO6" s="385"/>
      <c r="NLP6" s="385"/>
      <c r="NLQ6" s="385"/>
      <c r="NLR6" s="385"/>
      <c r="NLS6" s="385"/>
      <c r="NLT6" s="385"/>
      <c r="NLU6" s="385"/>
      <c r="NLV6" s="385"/>
      <c r="NLW6" s="385"/>
      <c r="NLX6" s="385"/>
      <c r="NLY6" s="385"/>
      <c r="NLZ6" s="385"/>
      <c r="NMA6" s="385"/>
      <c r="NMB6" s="385"/>
      <c r="NMC6" s="385"/>
      <c r="NMD6" s="385"/>
      <c r="NME6" s="385"/>
      <c r="NMF6" s="385"/>
      <c r="NMG6" s="385"/>
      <c r="NMH6" s="385"/>
      <c r="NMI6" s="385"/>
      <c r="NMJ6" s="385"/>
      <c r="NMK6" s="385"/>
      <c r="NML6" s="385"/>
      <c r="NMM6" s="385"/>
      <c r="NMN6" s="385"/>
      <c r="NMO6" s="385"/>
      <c r="NMP6" s="385"/>
      <c r="NMQ6" s="385"/>
      <c r="NMR6" s="385"/>
      <c r="NMS6" s="385"/>
      <c r="NMT6" s="385"/>
      <c r="NMU6" s="385"/>
      <c r="NMV6" s="385"/>
      <c r="NMW6" s="385"/>
      <c r="NMX6" s="385"/>
      <c r="NMY6" s="385"/>
      <c r="NMZ6" s="385"/>
      <c r="NNA6" s="385"/>
      <c r="NNB6" s="385"/>
      <c r="NNC6" s="385"/>
      <c r="NND6" s="385"/>
      <c r="NNE6" s="385"/>
      <c r="NNF6" s="385"/>
      <c r="NNG6" s="385"/>
      <c r="NNH6" s="385"/>
      <c r="NNI6" s="385"/>
      <c r="NNJ6" s="385"/>
      <c r="NNK6" s="385"/>
      <c r="NNL6" s="385"/>
      <c r="NNM6" s="385"/>
      <c r="NNN6" s="385"/>
      <c r="NNO6" s="385"/>
      <c r="NNP6" s="385"/>
      <c r="NNQ6" s="385"/>
      <c r="NNR6" s="385"/>
      <c r="NNS6" s="385"/>
      <c r="NNT6" s="385"/>
      <c r="NNU6" s="385"/>
      <c r="NNV6" s="385"/>
      <c r="NNW6" s="385"/>
      <c r="NNX6" s="385"/>
      <c r="NNY6" s="385"/>
      <c r="NNZ6" s="385"/>
      <c r="NOA6" s="385"/>
      <c r="NOB6" s="385"/>
      <c r="NOC6" s="385"/>
      <c r="NOD6" s="385"/>
      <c r="NOE6" s="385"/>
      <c r="NOF6" s="385"/>
      <c r="NOG6" s="385"/>
      <c r="NOH6" s="385"/>
      <c r="NOI6" s="385"/>
      <c r="NOJ6" s="385"/>
      <c r="NOK6" s="385"/>
      <c r="NOL6" s="385"/>
      <c r="NOM6" s="385"/>
      <c r="NON6" s="385"/>
      <c r="NOO6" s="385"/>
      <c r="NOP6" s="385"/>
      <c r="NOQ6" s="385"/>
      <c r="NOR6" s="385"/>
      <c r="NOS6" s="385"/>
      <c r="NOT6" s="385"/>
      <c r="NOU6" s="385"/>
      <c r="NOV6" s="385"/>
      <c r="NOW6" s="385"/>
      <c r="NOX6" s="385"/>
      <c r="NOY6" s="385"/>
      <c r="NOZ6" s="385"/>
      <c r="NPA6" s="385"/>
      <c r="NPB6" s="385"/>
      <c r="NPC6" s="385"/>
      <c r="NPD6" s="385"/>
      <c r="NPE6" s="385"/>
      <c r="NPF6" s="385"/>
      <c r="NPG6" s="385"/>
      <c r="NPH6" s="385"/>
      <c r="NPI6" s="385"/>
      <c r="NPJ6" s="385"/>
      <c r="NPK6" s="385"/>
      <c r="NPL6" s="385"/>
      <c r="NPM6" s="385"/>
      <c r="NPN6" s="385"/>
      <c r="NPO6" s="385"/>
      <c r="NPP6" s="385"/>
      <c r="NPQ6" s="385"/>
      <c r="NPR6" s="385"/>
      <c r="NPS6" s="385"/>
      <c r="NPT6" s="385"/>
      <c r="NPU6" s="385"/>
      <c r="NPV6" s="385"/>
      <c r="NPW6" s="385"/>
      <c r="NPX6" s="385"/>
      <c r="NPY6" s="385"/>
      <c r="NPZ6" s="385"/>
      <c r="NQA6" s="385"/>
      <c r="NQB6" s="385"/>
      <c r="NQC6" s="385"/>
      <c r="NQD6" s="385"/>
      <c r="NQE6" s="385"/>
      <c r="NQF6" s="385"/>
      <c r="NQG6" s="385"/>
      <c r="NQH6" s="385"/>
      <c r="NQI6" s="385"/>
      <c r="NQJ6" s="385"/>
      <c r="NQK6" s="385"/>
      <c r="NQL6" s="385"/>
      <c r="NQM6" s="385"/>
      <c r="NQN6" s="385"/>
      <c r="NQO6" s="385"/>
      <c r="NQP6" s="385"/>
      <c r="NQQ6" s="385"/>
      <c r="NQR6" s="385"/>
      <c r="NQS6" s="385"/>
      <c r="NQT6" s="385"/>
      <c r="NQU6" s="385"/>
      <c r="NQV6" s="385"/>
      <c r="NQW6" s="385"/>
      <c r="NQX6" s="385"/>
      <c r="NQY6" s="385"/>
      <c r="NQZ6" s="385"/>
      <c r="NRA6" s="385"/>
      <c r="NRB6" s="385"/>
      <c r="NRC6" s="385"/>
      <c r="NRD6" s="385"/>
      <c r="NRE6" s="385"/>
      <c r="NRF6" s="385"/>
      <c r="NRG6" s="385"/>
      <c r="NRH6" s="385"/>
      <c r="NRI6" s="385"/>
      <c r="NRJ6" s="385"/>
      <c r="NRK6" s="385"/>
      <c r="NRL6" s="385"/>
      <c r="NRM6" s="385"/>
      <c r="NRN6" s="385"/>
      <c r="NRO6" s="385"/>
      <c r="NRP6" s="385"/>
      <c r="NRQ6" s="385"/>
      <c r="NRR6" s="385"/>
      <c r="NRS6" s="385"/>
      <c r="NRT6" s="385"/>
      <c r="NRU6" s="385"/>
      <c r="NRV6" s="385"/>
      <c r="NRW6" s="385"/>
      <c r="NRX6" s="385"/>
      <c r="NRY6" s="385"/>
      <c r="NRZ6" s="385"/>
      <c r="NSA6" s="385"/>
      <c r="NSB6" s="385"/>
      <c r="NSC6" s="385"/>
      <c r="NSD6" s="385"/>
      <c r="NSE6" s="385"/>
      <c r="NSF6" s="385"/>
      <c r="NSG6" s="385"/>
      <c r="NSH6" s="385"/>
      <c r="NSI6" s="385"/>
      <c r="NSJ6" s="385"/>
      <c r="NSK6" s="385"/>
      <c r="NSL6" s="385"/>
      <c r="NSM6" s="385"/>
      <c r="NSN6" s="385"/>
      <c r="NSO6" s="385"/>
      <c r="NSP6" s="385"/>
      <c r="NSQ6" s="385"/>
      <c r="NSR6" s="385"/>
      <c r="NSS6" s="385"/>
      <c r="NST6" s="385"/>
      <c r="NSU6" s="385"/>
      <c r="NSV6" s="385"/>
      <c r="NSW6" s="385"/>
      <c r="NSX6" s="385"/>
      <c r="NSY6" s="385"/>
      <c r="NSZ6" s="385"/>
      <c r="NTA6" s="385"/>
      <c r="NTB6" s="385"/>
      <c r="NTC6" s="385"/>
      <c r="NTD6" s="385"/>
      <c r="NTE6" s="385"/>
      <c r="NTF6" s="385"/>
      <c r="NTG6" s="385"/>
      <c r="NTH6" s="385"/>
      <c r="NTI6" s="385"/>
      <c r="NTJ6" s="385"/>
      <c r="NTK6" s="385"/>
      <c r="NTL6" s="385"/>
      <c r="NTM6" s="385"/>
      <c r="NTN6" s="385"/>
      <c r="NTO6" s="385"/>
      <c r="NTP6" s="385"/>
      <c r="NTQ6" s="385"/>
      <c r="NTR6" s="385"/>
      <c r="NTS6" s="385"/>
      <c r="NTT6" s="385"/>
      <c r="NTU6" s="385"/>
      <c r="NTV6" s="385"/>
      <c r="NTW6" s="385"/>
      <c r="NTX6" s="385"/>
      <c r="NTY6" s="385"/>
      <c r="NTZ6" s="385"/>
      <c r="NUA6" s="385"/>
      <c r="NUB6" s="385"/>
      <c r="NUC6" s="385"/>
      <c r="NUD6" s="385"/>
      <c r="NUE6" s="385"/>
      <c r="NUF6" s="385"/>
      <c r="NUG6" s="385"/>
      <c r="NUH6" s="385"/>
      <c r="NUI6" s="385"/>
      <c r="NUJ6" s="385"/>
      <c r="NUK6" s="385"/>
      <c r="NUL6" s="385"/>
      <c r="NUM6" s="385"/>
      <c r="NUN6" s="385"/>
      <c r="NUO6" s="385"/>
      <c r="NUP6" s="385"/>
      <c r="NUQ6" s="385"/>
      <c r="NUR6" s="385"/>
      <c r="NUS6" s="385"/>
      <c r="NUT6" s="385"/>
      <c r="NUU6" s="385"/>
      <c r="NUV6" s="385"/>
      <c r="NUW6" s="385"/>
      <c r="NUX6" s="385"/>
      <c r="NUY6" s="385"/>
      <c r="NUZ6" s="385"/>
      <c r="NVA6" s="385"/>
      <c r="NVB6" s="385"/>
      <c r="NVC6" s="385"/>
      <c r="NVD6" s="385"/>
      <c r="NVE6" s="385"/>
      <c r="NVF6" s="385"/>
      <c r="NVG6" s="385"/>
      <c r="NVH6" s="385"/>
      <c r="NVI6" s="385"/>
      <c r="NVJ6" s="385"/>
      <c r="NVK6" s="385"/>
      <c r="NVL6" s="385"/>
      <c r="NVM6" s="385"/>
      <c r="NVN6" s="385"/>
      <c r="NVO6" s="385"/>
      <c r="NVP6" s="385"/>
      <c r="NVQ6" s="385"/>
      <c r="NVR6" s="385"/>
      <c r="NVS6" s="385"/>
      <c r="NVT6" s="385"/>
      <c r="NVU6" s="385"/>
      <c r="NVV6" s="385"/>
      <c r="NVW6" s="385"/>
      <c r="NVX6" s="385"/>
      <c r="NVY6" s="385"/>
      <c r="NVZ6" s="385"/>
      <c r="NWA6" s="385"/>
      <c r="NWB6" s="385"/>
      <c r="NWC6" s="385"/>
      <c r="NWD6" s="385"/>
      <c r="NWE6" s="385"/>
      <c r="NWF6" s="385"/>
      <c r="NWG6" s="385"/>
      <c r="NWH6" s="385"/>
      <c r="NWI6" s="385"/>
      <c r="NWJ6" s="385"/>
      <c r="NWK6" s="385"/>
      <c r="NWL6" s="385"/>
      <c r="NWM6" s="385"/>
      <c r="NWN6" s="385"/>
      <c r="NWO6" s="385"/>
      <c r="NWP6" s="385"/>
      <c r="NWQ6" s="385"/>
      <c r="NWR6" s="385"/>
      <c r="NWS6" s="385"/>
      <c r="NWT6" s="385"/>
      <c r="NWU6" s="385"/>
      <c r="NWV6" s="385"/>
      <c r="NWW6" s="385"/>
      <c r="NWX6" s="385"/>
      <c r="NWY6" s="385"/>
      <c r="NWZ6" s="385"/>
      <c r="NXA6" s="385"/>
      <c r="NXB6" s="385"/>
      <c r="NXC6" s="385"/>
      <c r="NXD6" s="385"/>
      <c r="NXE6" s="385"/>
      <c r="NXF6" s="385"/>
      <c r="NXG6" s="385"/>
      <c r="NXH6" s="385"/>
      <c r="NXI6" s="385"/>
      <c r="NXJ6" s="385"/>
      <c r="NXK6" s="385"/>
      <c r="NXL6" s="385"/>
      <c r="NXM6" s="385"/>
      <c r="NXN6" s="385"/>
      <c r="NXO6" s="385"/>
      <c r="NXP6" s="385"/>
      <c r="NXQ6" s="385"/>
      <c r="NXR6" s="385"/>
      <c r="NXS6" s="385"/>
      <c r="NXT6" s="385"/>
      <c r="NXU6" s="385"/>
      <c r="NXV6" s="385"/>
      <c r="NXW6" s="385"/>
      <c r="NXX6" s="385"/>
      <c r="NXY6" s="385"/>
      <c r="NXZ6" s="385"/>
      <c r="NYA6" s="385"/>
      <c r="NYB6" s="385"/>
      <c r="NYC6" s="385"/>
      <c r="NYD6" s="385"/>
      <c r="NYE6" s="385"/>
      <c r="NYF6" s="385"/>
      <c r="NYG6" s="385"/>
      <c r="NYH6" s="385"/>
      <c r="NYI6" s="385"/>
      <c r="NYJ6" s="385"/>
      <c r="NYK6" s="385"/>
      <c r="NYL6" s="385"/>
      <c r="NYM6" s="385"/>
      <c r="NYN6" s="385"/>
      <c r="NYO6" s="385"/>
      <c r="NYP6" s="385"/>
      <c r="NYQ6" s="385"/>
      <c r="NYR6" s="385"/>
      <c r="NYS6" s="385"/>
      <c r="NYT6" s="385"/>
      <c r="NYU6" s="385"/>
      <c r="NYV6" s="385"/>
      <c r="NYW6" s="385"/>
      <c r="NYX6" s="385"/>
      <c r="NYY6" s="385"/>
      <c r="NYZ6" s="385"/>
      <c r="NZA6" s="385"/>
      <c r="NZB6" s="385"/>
      <c r="NZC6" s="385"/>
      <c r="NZD6" s="385"/>
      <c r="NZE6" s="385"/>
      <c r="NZF6" s="385"/>
      <c r="NZG6" s="385"/>
      <c r="NZH6" s="385"/>
      <c r="NZI6" s="385"/>
      <c r="NZJ6" s="385"/>
      <c r="NZK6" s="385"/>
      <c r="NZL6" s="385"/>
      <c r="NZM6" s="385"/>
      <c r="NZN6" s="385"/>
      <c r="NZO6" s="385"/>
      <c r="NZP6" s="385"/>
      <c r="NZQ6" s="385"/>
      <c r="NZR6" s="385"/>
      <c r="NZS6" s="385"/>
      <c r="NZT6" s="385"/>
      <c r="NZU6" s="385"/>
      <c r="NZV6" s="385"/>
      <c r="NZW6" s="385"/>
      <c r="NZX6" s="385"/>
      <c r="NZY6" s="385"/>
      <c r="NZZ6" s="385"/>
      <c r="OAA6" s="385"/>
      <c r="OAB6" s="385"/>
      <c r="OAC6" s="385"/>
      <c r="OAD6" s="385"/>
      <c r="OAE6" s="385"/>
      <c r="OAF6" s="385"/>
      <c r="OAG6" s="385"/>
      <c r="OAH6" s="385"/>
      <c r="OAI6" s="385"/>
      <c r="OAJ6" s="385"/>
      <c r="OAK6" s="385"/>
      <c r="OAL6" s="385"/>
      <c r="OAM6" s="385"/>
      <c r="OAN6" s="385"/>
      <c r="OAO6" s="385"/>
      <c r="OAP6" s="385"/>
      <c r="OAQ6" s="385"/>
      <c r="OAR6" s="385"/>
      <c r="OAS6" s="385"/>
      <c r="OAT6" s="385"/>
      <c r="OAU6" s="385"/>
      <c r="OAV6" s="385"/>
      <c r="OAW6" s="385"/>
      <c r="OAX6" s="385"/>
      <c r="OAY6" s="385"/>
      <c r="OAZ6" s="385"/>
      <c r="OBA6" s="385"/>
      <c r="OBB6" s="385"/>
      <c r="OBC6" s="385"/>
      <c r="OBD6" s="385"/>
      <c r="OBE6" s="385"/>
      <c r="OBF6" s="385"/>
      <c r="OBG6" s="385"/>
      <c r="OBH6" s="385"/>
      <c r="OBI6" s="385"/>
      <c r="OBJ6" s="385"/>
      <c r="OBK6" s="385"/>
      <c r="OBL6" s="385"/>
      <c r="OBM6" s="385"/>
      <c r="OBN6" s="385"/>
      <c r="OBO6" s="385"/>
      <c r="OBP6" s="385"/>
      <c r="OBQ6" s="385"/>
      <c r="OBR6" s="385"/>
      <c r="OBS6" s="385"/>
      <c r="OBT6" s="385"/>
      <c r="OBU6" s="385"/>
      <c r="OBV6" s="385"/>
      <c r="OBW6" s="385"/>
      <c r="OBX6" s="385"/>
      <c r="OBY6" s="385"/>
      <c r="OBZ6" s="385"/>
      <c r="OCA6" s="385"/>
      <c r="OCB6" s="385"/>
      <c r="OCC6" s="385"/>
      <c r="OCD6" s="385"/>
      <c r="OCE6" s="385"/>
      <c r="OCF6" s="385"/>
      <c r="OCG6" s="385"/>
      <c r="OCH6" s="385"/>
      <c r="OCI6" s="385"/>
      <c r="OCJ6" s="385"/>
      <c r="OCK6" s="385"/>
      <c r="OCL6" s="385"/>
      <c r="OCM6" s="385"/>
      <c r="OCN6" s="385"/>
      <c r="OCO6" s="385"/>
      <c r="OCP6" s="385"/>
      <c r="OCQ6" s="385"/>
      <c r="OCR6" s="385"/>
      <c r="OCS6" s="385"/>
      <c r="OCT6" s="385"/>
      <c r="OCU6" s="385"/>
      <c r="OCV6" s="385"/>
      <c r="OCW6" s="385"/>
      <c r="OCX6" s="385"/>
      <c r="OCY6" s="385"/>
      <c r="OCZ6" s="385"/>
      <c r="ODA6" s="385"/>
      <c r="ODB6" s="385"/>
      <c r="ODC6" s="385"/>
      <c r="ODD6" s="385"/>
      <c r="ODE6" s="385"/>
      <c r="ODF6" s="385"/>
      <c r="ODG6" s="385"/>
      <c r="ODH6" s="385"/>
      <c r="ODI6" s="385"/>
      <c r="ODJ6" s="385"/>
      <c r="ODK6" s="385"/>
      <c r="ODL6" s="385"/>
      <c r="ODM6" s="385"/>
      <c r="ODN6" s="385"/>
      <c r="ODO6" s="385"/>
      <c r="ODP6" s="385"/>
      <c r="ODQ6" s="385"/>
      <c r="ODR6" s="385"/>
      <c r="ODS6" s="385"/>
      <c r="ODT6" s="385"/>
      <c r="ODU6" s="385"/>
      <c r="ODV6" s="385"/>
      <c r="ODW6" s="385"/>
      <c r="ODX6" s="385"/>
      <c r="ODY6" s="385"/>
      <c r="ODZ6" s="385"/>
      <c r="OEA6" s="385"/>
      <c r="OEB6" s="385"/>
      <c r="OEC6" s="385"/>
      <c r="OED6" s="385"/>
      <c r="OEE6" s="385"/>
      <c r="OEF6" s="385"/>
      <c r="OEG6" s="385"/>
      <c r="OEH6" s="385"/>
      <c r="OEI6" s="385"/>
      <c r="OEJ6" s="385"/>
      <c r="OEK6" s="385"/>
      <c r="OEL6" s="385"/>
      <c r="OEM6" s="385"/>
      <c r="OEN6" s="385"/>
      <c r="OEO6" s="385"/>
      <c r="OEP6" s="385"/>
      <c r="OEQ6" s="385"/>
      <c r="OER6" s="385"/>
      <c r="OES6" s="385"/>
      <c r="OET6" s="385"/>
      <c r="OEU6" s="385"/>
      <c r="OEV6" s="385"/>
      <c r="OEW6" s="385"/>
      <c r="OEX6" s="385"/>
      <c r="OEY6" s="385"/>
      <c r="OEZ6" s="385"/>
      <c r="OFA6" s="385"/>
      <c r="OFB6" s="385"/>
      <c r="OFC6" s="385"/>
      <c r="OFD6" s="385"/>
      <c r="OFE6" s="385"/>
      <c r="OFF6" s="385"/>
      <c r="OFG6" s="385"/>
      <c r="OFH6" s="385"/>
      <c r="OFI6" s="385"/>
      <c r="OFJ6" s="385"/>
      <c r="OFK6" s="385"/>
      <c r="OFL6" s="385"/>
      <c r="OFM6" s="385"/>
      <c r="OFN6" s="385"/>
      <c r="OFO6" s="385"/>
      <c r="OFP6" s="385"/>
      <c r="OFQ6" s="385"/>
      <c r="OFR6" s="385"/>
      <c r="OFS6" s="385"/>
      <c r="OFT6" s="385"/>
      <c r="OFU6" s="385"/>
      <c r="OFV6" s="385"/>
      <c r="OFW6" s="385"/>
      <c r="OFX6" s="385"/>
      <c r="OFY6" s="385"/>
      <c r="OFZ6" s="385"/>
      <c r="OGA6" s="385"/>
      <c r="OGB6" s="385"/>
      <c r="OGC6" s="385"/>
      <c r="OGD6" s="385"/>
      <c r="OGE6" s="385"/>
      <c r="OGF6" s="385"/>
      <c r="OGG6" s="385"/>
      <c r="OGH6" s="385"/>
      <c r="OGI6" s="385"/>
      <c r="OGJ6" s="385"/>
      <c r="OGK6" s="385"/>
      <c r="OGL6" s="385"/>
      <c r="OGM6" s="385"/>
      <c r="OGN6" s="385"/>
      <c r="OGO6" s="385"/>
      <c r="OGP6" s="385"/>
      <c r="OGQ6" s="385"/>
      <c r="OGR6" s="385"/>
      <c r="OGS6" s="385"/>
      <c r="OGT6" s="385"/>
      <c r="OGU6" s="385"/>
      <c r="OGV6" s="385"/>
      <c r="OGW6" s="385"/>
      <c r="OGX6" s="385"/>
      <c r="OGY6" s="385"/>
      <c r="OGZ6" s="385"/>
      <c r="OHA6" s="385"/>
      <c r="OHB6" s="385"/>
      <c r="OHC6" s="385"/>
      <c r="OHD6" s="385"/>
      <c r="OHE6" s="385"/>
      <c r="OHF6" s="385"/>
      <c r="OHG6" s="385"/>
      <c r="OHH6" s="385"/>
      <c r="OHI6" s="385"/>
      <c r="OHJ6" s="385"/>
      <c r="OHK6" s="385"/>
      <c r="OHL6" s="385"/>
      <c r="OHM6" s="385"/>
      <c r="OHN6" s="385"/>
      <c r="OHO6" s="385"/>
      <c r="OHP6" s="385"/>
      <c r="OHQ6" s="385"/>
      <c r="OHR6" s="385"/>
      <c r="OHS6" s="385"/>
      <c r="OHT6" s="385"/>
      <c r="OHU6" s="385"/>
      <c r="OHV6" s="385"/>
      <c r="OHW6" s="385"/>
      <c r="OHX6" s="385"/>
      <c r="OHY6" s="385"/>
      <c r="OHZ6" s="385"/>
      <c r="OIA6" s="385"/>
      <c r="OIB6" s="385"/>
      <c r="OIC6" s="385"/>
      <c r="OID6" s="385"/>
      <c r="OIE6" s="385"/>
      <c r="OIF6" s="385"/>
      <c r="OIG6" s="385"/>
      <c r="OIH6" s="385"/>
      <c r="OII6" s="385"/>
      <c r="OIJ6" s="385"/>
      <c r="OIK6" s="385"/>
      <c r="OIL6" s="385"/>
      <c r="OIM6" s="385"/>
      <c r="OIN6" s="385"/>
      <c r="OIO6" s="385"/>
      <c r="OIP6" s="385"/>
      <c r="OIQ6" s="385"/>
      <c r="OIR6" s="385"/>
      <c r="OIS6" s="385"/>
      <c r="OIT6" s="385"/>
      <c r="OIU6" s="385"/>
      <c r="OIV6" s="385"/>
      <c r="OIW6" s="385"/>
      <c r="OIX6" s="385"/>
      <c r="OIY6" s="385"/>
      <c r="OIZ6" s="385"/>
      <c r="OJA6" s="385"/>
      <c r="OJB6" s="385"/>
      <c r="OJC6" s="385"/>
      <c r="OJD6" s="385"/>
      <c r="OJE6" s="385"/>
      <c r="OJF6" s="385"/>
      <c r="OJG6" s="385"/>
      <c r="OJH6" s="385"/>
      <c r="OJI6" s="385"/>
      <c r="OJJ6" s="385"/>
      <c r="OJK6" s="385"/>
      <c r="OJL6" s="385"/>
      <c r="OJM6" s="385"/>
      <c r="OJN6" s="385"/>
      <c r="OJO6" s="385"/>
      <c r="OJP6" s="385"/>
      <c r="OJQ6" s="385"/>
      <c r="OJR6" s="385"/>
      <c r="OJS6" s="385"/>
      <c r="OJT6" s="385"/>
      <c r="OJU6" s="385"/>
      <c r="OJV6" s="385"/>
      <c r="OJW6" s="385"/>
      <c r="OJX6" s="385"/>
      <c r="OJY6" s="385"/>
      <c r="OJZ6" s="385"/>
      <c r="OKA6" s="385"/>
      <c r="OKB6" s="385"/>
      <c r="OKC6" s="385"/>
      <c r="OKD6" s="385"/>
      <c r="OKE6" s="385"/>
      <c r="OKF6" s="385"/>
      <c r="OKG6" s="385"/>
      <c r="OKH6" s="385"/>
      <c r="OKI6" s="385"/>
      <c r="OKJ6" s="385"/>
      <c r="OKK6" s="385"/>
      <c r="OKL6" s="385"/>
      <c r="OKM6" s="385"/>
      <c r="OKN6" s="385"/>
      <c r="OKO6" s="385"/>
      <c r="OKP6" s="385"/>
      <c r="OKQ6" s="385"/>
      <c r="OKR6" s="385"/>
      <c r="OKS6" s="385"/>
      <c r="OKT6" s="385"/>
      <c r="OKU6" s="385"/>
      <c r="OKV6" s="385"/>
      <c r="OKW6" s="385"/>
      <c r="OKX6" s="385"/>
      <c r="OKY6" s="385"/>
      <c r="OKZ6" s="385"/>
      <c r="OLA6" s="385"/>
      <c r="OLB6" s="385"/>
      <c r="OLC6" s="385"/>
      <c r="OLD6" s="385"/>
      <c r="OLE6" s="385"/>
      <c r="OLF6" s="385"/>
      <c r="OLG6" s="385"/>
      <c r="OLH6" s="385"/>
      <c r="OLI6" s="385"/>
      <c r="OLJ6" s="385"/>
      <c r="OLK6" s="385"/>
      <c r="OLL6" s="385"/>
      <c r="OLM6" s="385"/>
      <c r="OLN6" s="385"/>
      <c r="OLO6" s="385"/>
      <c r="OLP6" s="385"/>
      <c r="OLQ6" s="385"/>
      <c r="OLR6" s="385"/>
      <c r="OLS6" s="385"/>
      <c r="OLT6" s="385"/>
      <c r="OLU6" s="385"/>
      <c r="OLV6" s="385"/>
      <c r="OLW6" s="385"/>
      <c r="OLX6" s="385"/>
      <c r="OLY6" s="385"/>
      <c r="OLZ6" s="385"/>
      <c r="OMA6" s="385"/>
      <c r="OMB6" s="385"/>
      <c r="OMC6" s="385"/>
      <c r="OMD6" s="385"/>
      <c r="OME6" s="385"/>
      <c r="OMF6" s="385"/>
      <c r="OMG6" s="385"/>
      <c r="OMH6" s="385"/>
      <c r="OMI6" s="385"/>
      <c r="OMJ6" s="385"/>
      <c r="OMK6" s="385"/>
      <c r="OML6" s="385"/>
      <c r="OMM6" s="385"/>
      <c r="OMN6" s="385"/>
      <c r="OMO6" s="385"/>
      <c r="OMP6" s="385"/>
      <c r="OMQ6" s="385"/>
      <c r="OMR6" s="385"/>
      <c r="OMS6" s="385"/>
      <c r="OMT6" s="385"/>
      <c r="OMU6" s="385"/>
      <c r="OMV6" s="385"/>
      <c r="OMW6" s="385"/>
      <c r="OMX6" s="385"/>
      <c r="OMY6" s="385"/>
      <c r="OMZ6" s="385"/>
      <c r="ONA6" s="385"/>
      <c r="ONB6" s="385"/>
      <c r="ONC6" s="385"/>
      <c r="OND6" s="385"/>
      <c r="ONE6" s="385"/>
      <c r="ONF6" s="385"/>
      <c r="ONG6" s="385"/>
      <c r="ONH6" s="385"/>
      <c r="ONI6" s="385"/>
      <c r="ONJ6" s="385"/>
      <c r="ONK6" s="385"/>
      <c r="ONL6" s="385"/>
      <c r="ONM6" s="385"/>
      <c r="ONN6" s="385"/>
      <c r="ONO6" s="385"/>
      <c r="ONP6" s="385"/>
      <c r="ONQ6" s="385"/>
      <c r="ONR6" s="385"/>
      <c r="ONS6" s="385"/>
      <c r="ONT6" s="385"/>
      <c r="ONU6" s="385"/>
      <c r="ONV6" s="385"/>
      <c r="ONW6" s="385"/>
      <c r="ONX6" s="385"/>
      <c r="ONY6" s="385"/>
      <c r="ONZ6" s="385"/>
      <c r="OOA6" s="385"/>
      <c r="OOB6" s="385"/>
      <c r="OOC6" s="385"/>
      <c r="OOD6" s="385"/>
      <c r="OOE6" s="385"/>
      <c r="OOF6" s="385"/>
      <c r="OOG6" s="385"/>
      <c r="OOH6" s="385"/>
      <c r="OOI6" s="385"/>
      <c r="OOJ6" s="385"/>
      <c r="OOK6" s="385"/>
      <c r="OOL6" s="385"/>
      <c r="OOM6" s="385"/>
      <c r="OON6" s="385"/>
      <c r="OOO6" s="385"/>
      <c r="OOP6" s="385"/>
      <c r="OOQ6" s="385"/>
      <c r="OOR6" s="385"/>
      <c r="OOS6" s="385"/>
      <c r="OOT6" s="385"/>
      <c r="OOU6" s="385"/>
      <c r="OOV6" s="385"/>
      <c r="OOW6" s="385"/>
      <c r="OOX6" s="385"/>
      <c r="OOY6" s="385"/>
      <c r="OOZ6" s="385"/>
      <c r="OPA6" s="385"/>
      <c r="OPB6" s="385"/>
      <c r="OPC6" s="385"/>
      <c r="OPD6" s="385"/>
      <c r="OPE6" s="385"/>
      <c r="OPF6" s="385"/>
      <c r="OPG6" s="385"/>
      <c r="OPH6" s="385"/>
      <c r="OPI6" s="385"/>
      <c r="OPJ6" s="385"/>
      <c r="OPK6" s="385"/>
      <c r="OPL6" s="385"/>
      <c r="OPM6" s="385"/>
      <c r="OPN6" s="385"/>
      <c r="OPO6" s="385"/>
      <c r="OPP6" s="385"/>
      <c r="OPQ6" s="385"/>
      <c r="OPR6" s="385"/>
      <c r="OPS6" s="385"/>
      <c r="OPT6" s="385"/>
      <c r="OPU6" s="385"/>
      <c r="OPV6" s="385"/>
      <c r="OPW6" s="385"/>
      <c r="OPX6" s="385"/>
      <c r="OPY6" s="385"/>
      <c r="OPZ6" s="385"/>
      <c r="OQA6" s="385"/>
      <c r="OQB6" s="385"/>
      <c r="OQC6" s="385"/>
      <c r="OQD6" s="385"/>
      <c r="OQE6" s="385"/>
      <c r="OQF6" s="385"/>
      <c r="OQG6" s="385"/>
      <c r="OQH6" s="385"/>
      <c r="OQI6" s="385"/>
      <c r="OQJ6" s="385"/>
      <c r="OQK6" s="385"/>
      <c r="OQL6" s="385"/>
      <c r="OQM6" s="385"/>
      <c r="OQN6" s="385"/>
      <c r="OQO6" s="385"/>
      <c r="OQP6" s="385"/>
      <c r="OQQ6" s="385"/>
      <c r="OQR6" s="385"/>
      <c r="OQS6" s="385"/>
      <c r="OQT6" s="385"/>
      <c r="OQU6" s="385"/>
      <c r="OQV6" s="385"/>
      <c r="OQW6" s="385"/>
      <c r="OQX6" s="385"/>
      <c r="OQY6" s="385"/>
      <c r="OQZ6" s="385"/>
      <c r="ORA6" s="385"/>
      <c r="ORB6" s="385"/>
      <c r="ORC6" s="385"/>
      <c r="ORD6" s="385"/>
      <c r="ORE6" s="385"/>
      <c r="ORF6" s="385"/>
      <c r="ORG6" s="385"/>
      <c r="ORH6" s="385"/>
      <c r="ORI6" s="385"/>
      <c r="ORJ6" s="385"/>
      <c r="ORK6" s="385"/>
      <c r="ORL6" s="385"/>
      <c r="ORM6" s="385"/>
      <c r="ORN6" s="385"/>
      <c r="ORO6" s="385"/>
      <c r="ORP6" s="385"/>
      <c r="ORQ6" s="385"/>
      <c r="ORR6" s="385"/>
      <c r="ORS6" s="385"/>
      <c r="ORT6" s="385"/>
      <c r="ORU6" s="385"/>
      <c r="ORV6" s="385"/>
      <c r="ORW6" s="385"/>
      <c r="ORX6" s="385"/>
      <c r="ORY6" s="385"/>
      <c r="ORZ6" s="385"/>
      <c r="OSA6" s="385"/>
      <c r="OSB6" s="385"/>
      <c r="OSC6" s="385"/>
      <c r="OSD6" s="385"/>
      <c r="OSE6" s="385"/>
      <c r="OSF6" s="385"/>
      <c r="OSG6" s="385"/>
      <c r="OSH6" s="385"/>
      <c r="OSI6" s="385"/>
      <c r="OSJ6" s="385"/>
      <c r="OSK6" s="385"/>
      <c r="OSL6" s="385"/>
      <c r="OSM6" s="385"/>
      <c r="OSN6" s="385"/>
      <c r="OSO6" s="385"/>
      <c r="OSP6" s="385"/>
      <c r="OSQ6" s="385"/>
      <c r="OSR6" s="385"/>
      <c r="OSS6" s="385"/>
      <c r="OST6" s="385"/>
      <c r="OSU6" s="385"/>
      <c r="OSV6" s="385"/>
      <c r="OSW6" s="385"/>
      <c r="OSX6" s="385"/>
      <c r="OSY6" s="385"/>
      <c r="OSZ6" s="385"/>
      <c r="OTA6" s="385"/>
      <c r="OTB6" s="385"/>
      <c r="OTC6" s="385"/>
      <c r="OTD6" s="385"/>
      <c r="OTE6" s="385"/>
      <c r="OTF6" s="385"/>
      <c r="OTG6" s="385"/>
      <c r="OTH6" s="385"/>
      <c r="OTI6" s="385"/>
      <c r="OTJ6" s="385"/>
      <c r="OTK6" s="385"/>
      <c r="OTL6" s="385"/>
      <c r="OTM6" s="385"/>
      <c r="OTN6" s="385"/>
      <c r="OTO6" s="385"/>
      <c r="OTP6" s="385"/>
      <c r="OTQ6" s="385"/>
      <c r="OTR6" s="385"/>
      <c r="OTS6" s="385"/>
      <c r="OTT6" s="385"/>
      <c r="OTU6" s="385"/>
      <c r="OTV6" s="385"/>
      <c r="OTW6" s="385"/>
      <c r="OTX6" s="385"/>
      <c r="OTY6" s="385"/>
      <c r="OTZ6" s="385"/>
      <c r="OUA6" s="385"/>
      <c r="OUB6" s="385"/>
      <c r="OUC6" s="385"/>
      <c r="OUD6" s="385"/>
      <c r="OUE6" s="385"/>
      <c r="OUF6" s="385"/>
      <c r="OUG6" s="385"/>
      <c r="OUH6" s="385"/>
      <c r="OUI6" s="385"/>
      <c r="OUJ6" s="385"/>
      <c r="OUK6" s="385"/>
      <c r="OUL6" s="385"/>
      <c r="OUM6" s="385"/>
      <c r="OUN6" s="385"/>
      <c r="OUO6" s="385"/>
      <c r="OUP6" s="385"/>
      <c r="OUQ6" s="385"/>
      <c r="OUR6" s="385"/>
      <c r="OUS6" s="385"/>
      <c r="OUT6" s="385"/>
      <c r="OUU6" s="385"/>
      <c r="OUV6" s="385"/>
      <c r="OUW6" s="385"/>
      <c r="OUX6" s="385"/>
      <c r="OUY6" s="385"/>
      <c r="OUZ6" s="385"/>
      <c r="OVA6" s="385"/>
      <c r="OVB6" s="385"/>
      <c r="OVC6" s="385"/>
      <c r="OVD6" s="385"/>
      <c r="OVE6" s="385"/>
      <c r="OVF6" s="385"/>
      <c r="OVG6" s="385"/>
      <c r="OVH6" s="385"/>
      <c r="OVI6" s="385"/>
      <c r="OVJ6" s="385"/>
      <c r="OVK6" s="385"/>
      <c r="OVL6" s="385"/>
      <c r="OVM6" s="385"/>
      <c r="OVN6" s="385"/>
      <c r="OVO6" s="385"/>
      <c r="OVP6" s="385"/>
      <c r="OVQ6" s="385"/>
      <c r="OVR6" s="385"/>
      <c r="OVS6" s="385"/>
      <c r="OVT6" s="385"/>
      <c r="OVU6" s="385"/>
      <c r="OVV6" s="385"/>
      <c r="OVW6" s="385"/>
      <c r="OVX6" s="385"/>
      <c r="OVY6" s="385"/>
      <c r="OVZ6" s="385"/>
      <c r="OWA6" s="385"/>
      <c r="OWB6" s="385"/>
      <c r="OWC6" s="385"/>
      <c r="OWD6" s="385"/>
      <c r="OWE6" s="385"/>
      <c r="OWF6" s="385"/>
      <c r="OWG6" s="385"/>
      <c r="OWH6" s="385"/>
      <c r="OWI6" s="385"/>
      <c r="OWJ6" s="385"/>
      <c r="OWK6" s="385"/>
      <c r="OWL6" s="385"/>
      <c r="OWM6" s="385"/>
      <c r="OWN6" s="385"/>
      <c r="OWO6" s="385"/>
      <c r="OWP6" s="385"/>
      <c r="OWQ6" s="385"/>
      <c r="OWR6" s="385"/>
      <c r="OWS6" s="385"/>
      <c r="OWT6" s="385"/>
      <c r="OWU6" s="385"/>
      <c r="OWV6" s="385"/>
      <c r="OWW6" s="385"/>
      <c r="OWX6" s="385"/>
      <c r="OWY6" s="385"/>
      <c r="OWZ6" s="385"/>
      <c r="OXA6" s="385"/>
      <c r="OXB6" s="385"/>
      <c r="OXC6" s="385"/>
      <c r="OXD6" s="385"/>
      <c r="OXE6" s="385"/>
      <c r="OXF6" s="385"/>
      <c r="OXG6" s="385"/>
      <c r="OXH6" s="385"/>
      <c r="OXI6" s="385"/>
      <c r="OXJ6" s="385"/>
      <c r="OXK6" s="385"/>
      <c r="OXL6" s="385"/>
      <c r="OXM6" s="385"/>
      <c r="OXN6" s="385"/>
      <c r="OXO6" s="385"/>
      <c r="OXP6" s="385"/>
      <c r="OXQ6" s="385"/>
      <c r="OXR6" s="385"/>
      <c r="OXS6" s="385"/>
      <c r="OXT6" s="385"/>
      <c r="OXU6" s="385"/>
      <c r="OXV6" s="385"/>
      <c r="OXW6" s="385"/>
      <c r="OXX6" s="385"/>
      <c r="OXY6" s="385"/>
      <c r="OXZ6" s="385"/>
      <c r="OYA6" s="385"/>
      <c r="OYB6" s="385"/>
      <c r="OYC6" s="385"/>
      <c r="OYD6" s="385"/>
      <c r="OYE6" s="385"/>
      <c r="OYF6" s="385"/>
      <c r="OYG6" s="385"/>
      <c r="OYH6" s="385"/>
      <c r="OYI6" s="385"/>
      <c r="OYJ6" s="385"/>
      <c r="OYK6" s="385"/>
      <c r="OYL6" s="385"/>
      <c r="OYM6" s="385"/>
      <c r="OYN6" s="385"/>
      <c r="OYO6" s="385"/>
      <c r="OYP6" s="385"/>
      <c r="OYQ6" s="385"/>
      <c r="OYR6" s="385"/>
      <c r="OYS6" s="385"/>
      <c r="OYT6" s="385"/>
      <c r="OYU6" s="385"/>
      <c r="OYV6" s="385"/>
      <c r="OYW6" s="385"/>
      <c r="OYX6" s="385"/>
      <c r="OYY6" s="385"/>
      <c r="OYZ6" s="385"/>
      <c r="OZA6" s="385"/>
      <c r="OZB6" s="385"/>
      <c r="OZC6" s="385"/>
      <c r="OZD6" s="385"/>
      <c r="OZE6" s="385"/>
      <c r="OZF6" s="385"/>
      <c r="OZG6" s="385"/>
      <c r="OZH6" s="385"/>
      <c r="OZI6" s="385"/>
      <c r="OZJ6" s="385"/>
      <c r="OZK6" s="385"/>
      <c r="OZL6" s="385"/>
      <c r="OZM6" s="385"/>
      <c r="OZN6" s="385"/>
      <c r="OZO6" s="385"/>
      <c r="OZP6" s="385"/>
      <c r="OZQ6" s="385"/>
      <c r="OZR6" s="385"/>
      <c r="OZS6" s="385"/>
      <c r="OZT6" s="385"/>
      <c r="OZU6" s="385"/>
      <c r="OZV6" s="385"/>
      <c r="OZW6" s="385"/>
      <c r="OZX6" s="385"/>
      <c r="OZY6" s="385"/>
      <c r="OZZ6" s="385"/>
      <c r="PAA6" s="385"/>
      <c r="PAB6" s="385"/>
      <c r="PAC6" s="385"/>
      <c r="PAD6" s="385"/>
      <c r="PAE6" s="385"/>
      <c r="PAF6" s="385"/>
      <c r="PAG6" s="385"/>
      <c r="PAH6" s="385"/>
      <c r="PAI6" s="385"/>
      <c r="PAJ6" s="385"/>
      <c r="PAK6" s="385"/>
      <c r="PAL6" s="385"/>
      <c r="PAM6" s="385"/>
      <c r="PAN6" s="385"/>
      <c r="PAO6" s="385"/>
      <c r="PAP6" s="385"/>
      <c r="PAQ6" s="385"/>
      <c r="PAR6" s="385"/>
      <c r="PAS6" s="385"/>
      <c r="PAT6" s="385"/>
      <c r="PAU6" s="385"/>
      <c r="PAV6" s="385"/>
      <c r="PAW6" s="385"/>
      <c r="PAX6" s="385"/>
      <c r="PAY6" s="385"/>
      <c r="PAZ6" s="385"/>
      <c r="PBA6" s="385"/>
      <c r="PBB6" s="385"/>
      <c r="PBC6" s="385"/>
      <c r="PBD6" s="385"/>
      <c r="PBE6" s="385"/>
      <c r="PBF6" s="385"/>
      <c r="PBG6" s="385"/>
      <c r="PBH6" s="385"/>
      <c r="PBI6" s="385"/>
      <c r="PBJ6" s="385"/>
      <c r="PBK6" s="385"/>
      <c r="PBL6" s="385"/>
      <c r="PBM6" s="385"/>
      <c r="PBN6" s="385"/>
      <c r="PBO6" s="385"/>
      <c r="PBP6" s="385"/>
      <c r="PBQ6" s="385"/>
      <c r="PBR6" s="385"/>
      <c r="PBS6" s="385"/>
      <c r="PBT6" s="385"/>
      <c r="PBU6" s="385"/>
      <c r="PBV6" s="385"/>
      <c r="PBW6" s="385"/>
      <c r="PBX6" s="385"/>
      <c r="PBY6" s="385"/>
      <c r="PBZ6" s="385"/>
      <c r="PCA6" s="385"/>
      <c r="PCB6" s="385"/>
      <c r="PCC6" s="385"/>
      <c r="PCD6" s="385"/>
      <c r="PCE6" s="385"/>
      <c r="PCF6" s="385"/>
      <c r="PCG6" s="385"/>
      <c r="PCH6" s="385"/>
      <c r="PCI6" s="385"/>
      <c r="PCJ6" s="385"/>
      <c r="PCK6" s="385"/>
      <c r="PCL6" s="385"/>
      <c r="PCM6" s="385"/>
      <c r="PCN6" s="385"/>
      <c r="PCO6" s="385"/>
      <c r="PCP6" s="385"/>
      <c r="PCQ6" s="385"/>
      <c r="PCR6" s="385"/>
      <c r="PCS6" s="385"/>
      <c r="PCT6" s="385"/>
      <c r="PCU6" s="385"/>
      <c r="PCV6" s="385"/>
      <c r="PCW6" s="385"/>
      <c r="PCX6" s="385"/>
      <c r="PCY6" s="385"/>
      <c r="PCZ6" s="385"/>
      <c r="PDA6" s="385"/>
      <c r="PDB6" s="385"/>
      <c r="PDC6" s="385"/>
      <c r="PDD6" s="385"/>
      <c r="PDE6" s="385"/>
      <c r="PDF6" s="385"/>
      <c r="PDG6" s="385"/>
      <c r="PDH6" s="385"/>
      <c r="PDI6" s="385"/>
      <c r="PDJ6" s="385"/>
      <c r="PDK6" s="385"/>
      <c r="PDL6" s="385"/>
      <c r="PDM6" s="385"/>
      <c r="PDN6" s="385"/>
      <c r="PDO6" s="385"/>
      <c r="PDP6" s="385"/>
      <c r="PDQ6" s="385"/>
      <c r="PDR6" s="385"/>
      <c r="PDS6" s="385"/>
      <c r="PDT6" s="385"/>
      <c r="PDU6" s="385"/>
      <c r="PDV6" s="385"/>
      <c r="PDW6" s="385"/>
      <c r="PDX6" s="385"/>
      <c r="PDY6" s="385"/>
      <c r="PDZ6" s="385"/>
      <c r="PEA6" s="385"/>
      <c r="PEB6" s="385"/>
      <c r="PEC6" s="385"/>
      <c r="PED6" s="385"/>
      <c r="PEE6" s="385"/>
      <c r="PEF6" s="385"/>
      <c r="PEG6" s="385"/>
      <c r="PEH6" s="385"/>
      <c r="PEI6" s="385"/>
      <c r="PEJ6" s="385"/>
      <c r="PEK6" s="385"/>
      <c r="PEL6" s="385"/>
      <c r="PEM6" s="385"/>
      <c r="PEN6" s="385"/>
      <c r="PEO6" s="385"/>
      <c r="PEP6" s="385"/>
      <c r="PEQ6" s="385"/>
      <c r="PER6" s="385"/>
      <c r="PES6" s="385"/>
      <c r="PET6" s="385"/>
      <c r="PEU6" s="385"/>
      <c r="PEV6" s="385"/>
      <c r="PEW6" s="385"/>
      <c r="PEX6" s="385"/>
      <c r="PEY6" s="385"/>
      <c r="PEZ6" s="385"/>
      <c r="PFA6" s="385"/>
      <c r="PFB6" s="385"/>
      <c r="PFC6" s="385"/>
      <c r="PFD6" s="385"/>
      <c r="PFE6" s="385"/>
      <c r="PFF6" s="385"/>
      <c r="PFG6" s="385"/>
      <c r="PFH6" s="385"/>
      <c r="PFI6" s="385"/>
      <c r="PFJ6" s="385"/>
      <c r="PFK6" s="385"/>
      <c r="PFL6" s="385"/>
      <c r="PFM6" s="385"/>
      <c r="PFN6" s="385"/>
      <c r="PFO6" s="385"/>
      <c r="PFP6" s="385"/>
      <c r="PFQ6" s="385"/>
      <c r="PFR6" s="385"/>
      <c r="PFS6" s="385"/>
      <c r="PFT6" s="385"/>
      <c r="PFU6" s="385"/>
      <c r="PFV6" s="385"/>
      <c r="PFW6" s="385"/>
      <c r="PFX6" s="385"/>
      <c r="PFY6" s="385"/>
      <c r="PFZ6" s="385"/>
      <c r="PGA6" s="385"/>
      <c r="PGB6" s="385"/>
      <c r="PGC6" s="385"/>
      <c r="PGD6" s="385"/>
      <c r="PGE6" s="385"/>
      <c r="PGF6" s="385"/>
      <c r="PGG6" s="385"/>
      <c r="PGH6" s="385"/>
      <c r="PGI6" s="385"/>
      <c r="PGJ6" s="385"/>
      <c r="PGK6" s="385"/>
      <c r="PGL6" s="385"/>
      <c r="PGM6" s="385"/>
      <c r="PGN6" s="385"/>
      <c r="PGO6" s="385"/>
      <c r="PGP6" s="385"/>
      <c r="PGQ6" s="385"/>
      <c r="PGR6" s="385"/>
      <c r="PGS6" s="385"/>
      <c r="PGT6" s="385"/>
      <c r="PGU6" s="385"/>
      <c r="PGV6" s="385"/>
      <c r="PGW6" s="385"/>
      <c r="PGX6" s="385"/>
      <c r="PGY6" s="385"/>
      <c r="PGZ6" s="385"/>
      <c r="PHA6" s="385"/>
      <c r="PHB6" s="385"/>
      <c r="PHC6" s="385"/>
      <c r="PHD6" s="385"/>
      <c r="PHE6" s="385"/>
      <c r="PHF6" s="385"/>
      <c r="PHG6" s="385"/>
      <c r="PHH6" s="385"/>
      <c r="PHI6" s="385"/>
      <c r="PHJ6" s="385"/>
      <c r="PHK6" s="385"/>
      <c r="PHL6" s="385"/>
      <c r="PHM6" s="385"/>
      <c r="PHN6" s="385"/>
      <c r="PHO6" s="385"/>
      <c r="PHP6" s="385"/>
      <c r="PHQ6" s="385"/>
      <c r="PHR6" s="385"/>
      <c r="PHS6" s="385"/>
      <c r="PHT6" s="385"/>
      <c r="PHU6" s="385"/>
      <c r="PHV6" s="385"/>
      <c r="PHW6" s="385"/>
      <c r="PHX6" s="385"/>
      <c r="PHY6" s="385"/>
      <c r="PHZ6" s="385"/>
      <c r="PIA6" s="385"/>
      <c r="PIB6" s="385"/>
      <c r="PIC6" s="385"/>
      <c r="PID6" s="385"/>
      <c r="PIE6" s="385"/>
      <c r="PIF6" s="385"/>
      <c r="PIG6" s="385"/>
      <c r="PIH6" s="385"/>
      <c r="PII6" s="385"/>
      <c r="PIJ6" s="385"/>
      <c r="PIK6" s="385"/>
      <c r="PIL6" s="385"/>
      <c r="PIM6" s="385"/>
      <c r="PIN6" s="385"/>
      <c r="PIO6" s="385"/>
      <c r="PIP6" s="385"/>
      <c r="PIQ6" s="385"/>
      <c r="PIR6" s="385"/>
      <c r="PIS6" s="385"/>
      <c r="PIT6" s="385"/>
      <c r="PIU6" s="385"/>
      <c r="PIV6" s="385"/>
      <c r="PIW6" s="385"/>
      <c r="PIX6" s="385"/>
      <c r="PIY6" s="385"/>
      <c r="PIZ6" s="385"/>
      <c r="PJA6" s="385"/>
      <c r="PJB6" s="385"/>
      <c r="PJC6" s="385"/>
      <c r="PJD6" s="385"/>
      <c r="PJE6" s="385"/>
      <c r="PJF6" s="385"/>
      <c r="PJG6" s="385"/>
      <c r="PJH6" s="385"/>
      <c r="PJI6" s="385"/>
      <c r="PJJ6" s="385"/>
      <c r="PJK6" s="385"/>
      <c r="PJL6" s="385"/>
      <c r="PJM6" s="385"/>
      <c r="PJN6" s="385"/>
      <c r="PJO6" s="385"/>
      <c r="PJP6" s="385"/>
      <c r="PJQ6" s="385"/>
      <c r="PJR6" s="385"/>
      <c r="PJS6" s="385"/>
      <c r="PJT6" s="385"/>
      <c r="PJU6" s="385"/>
      <c r="PJV6" s="385"/>
      <c r="PJW6" s="385"/>
      <c r="PJX6" s="385"/>
      <c r="PJY6" s="385"/>
      <c r="PJZ6" s="385"/>
      <c r="PKA6" s="385"/>
      <c r="PKB6" s="385"/>
      <c r="PKC6" s="385"/>
      <c r="PKD6" s="385"/>
      <c r="PKE6" s="385"/>
      <c r="PKF6" s="385"/>
      <c r="PKG6" s="385"/>
      <c r="PKH6" s="385"/>
      <c r="PKI6" s="385"/>
      <c r="PKJ6" s="385"/>
      <c r="PKK6" s="385"/>
      <c r="PKL6" s="385"/>
      <c r="PKM6" s="385"/>
      <c r="PKN6" s="385"/>
      <c r="PKO6" s="385"/>
      <c r="PKP6" s="385"/>
      <c r="PKQ6" s="385"/>
      <c r="PKR6" s="385"/>
      <c r="PKS6" s="385"/>
      <c r="PKT6" s="385"/>
      <c r="PKU6" s="385"/>
      <c r="PKV6" s="385"/>
      <c r="PKW6" s="385"/>
      <c r="PKX6" s="385"/>
      <c r="PKY6" s="385"/>
      <c r="PKZ6" s="385"/>
      <c r="PLA6" s="385"/>
      <c r="PLB6" s="385"/>
      <c r="PLC6" s="385"/>
      <c r="PLD6" s="385"/>
      <c r="PLE6" s="385"/>
      <c r="PLF6" s="385"/>
      <c r="PLG6" s="385"/>
      <c r="PLH6" s="385"/>
      <c r="PLI6" s="385"/>
      <c r="PLJ6" s="385"/>
      <c r="PLK6" s="385"/>
      <c r="PLL6" s="385"/>
      <c r="PLM6" s="385"/>
      <c r="PLN6" s="385"/>
      <c r="PLO6" s="385"/>
      <c r="PLP6" s="385"/>
      <c r="PLQ6" s="385"/>
      <c r="PLR6" s="385"/>
      <c r="PLS6" s="385"/>
      <c r="PLT6" s="385"/>
      <c r="PLU6" s="385"/>
      <c r="PLV6" s="385"/>
      <c r="PLW6" s="385"/>
      <c r="PLX6" s="385"/>
      <c r="PLY6" s="385"/>
      <c r="PLZ6" s="385"/>
      <c r="PMA6" s="385"/>
      <c r="PMB6" s="385"/>
      <c r="PMC6" s="385"/>
      <c r="PMD6" s="385"/>
      <c r="PME6" s="385"/>
      <c r="PMF6" s="385"/>
      <c r="PMG6" s="385"/>
      <c r="PMH6" s="385"/>
      <c r="PMI6" s="385"/>
      <c r="PMJ6" s="385"/>
      <c r="PMK6" s="385"/>
      <c r="PML6" s="385"/>
      <c r="PMM6" s="385"/>
      <c r="PMN6" s="385"/>
      <c r="PMO6" s="385"/>
      <c r="PMP6" s="385"/>
      <c r="PMQ6" s="385"/>
      <c r="PMR6" s="385"/>
      <c r="PMS6" s="385"/>
      <c r="PMT6" s="385"/>
      <c r="PMU6" s="385"/>
      <c r="PMV6" s="385"/>
      <c r="PMW6" s="385"/>
      <c r="PMX6" s="385"/>
      <c r="PMY6" s="385"/>
      <c r="PMZ6" s="385"/>
      <c r="PNA6" s="385"/>
      <c r="PNB6" s="385"/>
      <c r="PNC6" s="385"/>
      <c r="PND6" s="385"/>
      <c r="PNE6" s="385"/>
      <c r="PNF6" s="385"/>
      <c r="PNG6" s="385"/>
      <c r="PNH6" s="385"/>
      <c r="PNI6" s="385"/>
      <c r="PNJ6" s="385"/>
      <c r="PNK6" s="385"/>
      <c r="PNL6" s="385"/>
      <c r="PNM6" s="385"/>
      <c r="PNN6" s="385"/>
      <c r="PNO6" s="385"/>
      <c r="PNP6" s="385"/>
      <c r="PNQ6" s="385"/>
      <c r="PNR6" s="385"/>
      <c r="PNS6" s="385"/>
      <c r="PNT6" s="385"/>
      <c r="PNU6" s="385"/>
      <c r="PNV6" s="385"/>
      <c r="PNW6" s="385"/>
      <c r="PNX6" s="385"/>
      <c r="PNY6" s="385"/>
      <c r="PNZ6" s="385"/>
      <c r="POA6" s="385"/>
      <c r="POB6" s="385"/>
      <c r="POC6" s="385"/>
      <c r="POD6" s="385"/>
      <c r="POE6" s="385"/>
      <c r="POF6" s="385"/>
      <c r="POG6" s="385"/>
      <c r="POH6" s="385"/>
      <c r="POI6" s="385"/>
      <c r="POJ6" s="385"/>
      <c r="POK6" s="385"/>
      <c r="POL6" s="385"/>
      <c r="POM6" s="385"/>
      <c r="PON6" s="385"/>
      <c r="POO6" s="385"/>
      <c r="POP6" s="385"/>
      <c r="POQ6" s="385"/>
      <c r="POR6" s="385"/>
      <c r="POS6" s="385"/>
      <c r="POT6" s="385"/>
      <c r="POU6" s="385"/>
      <c r="POV6" s="385"/>
      <c r="POW6" s="385"/>
      <c r="POX6" s="385"/>
      <c r="POY6" s="385"/>
      <c r="POZ6" s="385"/>
      <c r="PPA6" s="385"/>
      <c r="PPB6" s="385"/>
      <c r="PPC6" s="385"/>
      <c r="PPD6" s="385"/>
      <c r="PPE6" s="385"/>
      <c r="PPF6" s="385"/>
      <c r="PPG6" s="385"/>
      <c r="PPH6" s="385"/>
      <c r="PPI6" s="385"/>
      <c r="PPJ6" s="385"/>
      <c r="PPK6" s="385"/>
      <c r="PPL6" s="385"/>
      <c r="PPM6" s="385"/>
      <c r="PPN6" s="385"/>
      <c r="PPO6" s="385"/>
      <c r="PPP6" s="385"/>
      <c r="PPQ6" s="385"/>
      <c r="PPR6" s="385"/>
      <c r="PPS6" s="385"/>
      <c r="PPT6" s="385"/>
      <c r="PPU6" s="385"/>
      <c r="PPV6" s="385"/>
      <c r="PPW6" s="385"/>
      <c r="PPX6" s="385"/>
      <c r="PPY6" s="385"/>
      <c r="PPZ6" s="385"/>
      <c r="PQA6" s="385"/>
      <c r="PQB6" s="385"/>
      <c r="PQC6" s="385"/>
      <c r="PQD6" s="385"/>
      <c r="PQE6" s="385"/>
      <c r="PQF6" s="385"/>
      <c r="PQG6" s="385"/>
      <c r="PQH6" s="385"/>
      <c r="PQI6" s="385"/>
      <c r="PQJ6" s="385"/>
      <c r="PQK6" s="385"/>
      <c r="PQL6" s="385"/>
      <c r="PQM6" s="385"/>
      <c r="PQN6" s="385"/>
      <c r="PQO6" s="385"/>
      <c r="PQP6" s="385"/>
      <c r="PQQ6" s="385"/>
      <c r="PQR6" s="385"/>
      <c r="PQS6" s="385"/>
      <c r="PQT6" s="385"/>
      <c r="PQU6" s="385"/>
      <c r="PQV6" s="385"/>
      <c r="PQW6" s="385"/>
      <c r="PQX6" s="385"/>
      <c r="PQY6" s="385"/>
      <c r="PQZ6" s="385"/>
      <c r="PRA6" s="385"/>
      <c r="PRB6" s="385"/>
      <c r="PRC6" s="385"/>
      <c r="PRD6" s="385"/>
      <c r="PRE6" s="385"/>
      <c r="PRF6" s="385"/>
      <c r="PRG6" s="385"/>
      <c r="PRH6" s="385"/>
      <c r="PRI6" s="385"/>
      <c r="PRJ6" s="385"/>
      <c r="PRK6" s="385"/>
      <c r="PRL6" s="385"/>
      <c r="PRM6" s="385"/>
      <c r="PRN6" s="385"/>
      <c r="PRO6" s="385"/>
      <c r="PRP6" s="385"/>
      <c r="PRQ6" s="385"/>
      <c r="PRR6" s="385"/>
      <c r="PRS6" s="385"/>
      <c r="PRT6" s="385"/>
      <c r="PRU6" s="385"/>
      <c r="PRV6" s="385"/>
      <c r="PRW6" s="385"/>
      <c r="PRX6" s="385"/>
      <c r="PRY6" s="385"/>
      <c r="PRZ6" s="385"/>
      <c r="PSA6" s="385"/>
      <c r="PSB6" s="385"/>
      <c r="PSC6" s="385"/>
      <c r="PSD6" s="385"/>
      <c r="PSE6" s="385"/>
      <c r="PSF6" s="385"/>
      <c r="PSG6" s="385"/>
      <c r="PSH6" s="385"/>
      <c r="PSI6" s="385"/>
      <c r="PSJ6" s="385"/>
      <c r="PSK6" s="385"/>
      <c r="PSL6" s="385"/>
      <c r="PSM6" s="385"/>
      <c r="PSN6" s="385"/>
      <c r="PSO6" s="385"/>
      <c r="PSP6" s="385"/>
      <c r="PSQ6" s="385"/>
      <c r="PSR6" s="385"/>
      <c r="PSS6" s="385"/>
      <c r="PST6" s="385"/>
      <c r="PSU6" s="385"/>
      <c r="PSV6" s="385"/>
      <c r="PSW6" s="385"/>
      <c r="PSX6" s="385"/>
      <c r="PSY6" s="385"/>
      <c r="PSZ6" s="385"/>
      <c r="PTA6" s="385"/>
      <c r="PTB6" s="385"/>
      <c r="PTC6" s="385"/>
      <c r="PTD6" s="385"/>
      <c r="PTE6" s="385"/>
      <c r="PTF6" s="385"/>
      <c r="PTG6" s="385"/>
      <c r="PTH6" s="385"/>
      <c r="PTI6" s="385"/>
      <c r="PTJ6" s="385"/>
      <c r="PTK6" s="385"/>
      <c r="PTL6" s="385"/>
      <c r="PTM6" s="385"/>
      <c r="PTN6" s="385"/>
      <c r="PTO6" s="385"/>
      <c r="PTP6" s="385"/>
      <c r="PTQ6" s="385"/>
      <c r="PTR6" s="385"/>
      <c r="PTS6" s="385"/>
      <c r="PTT6" s="385"/>
      <c r="PTU6" s="385"/>
      <c r="PTV6" s="385"/>
      <c r="PTW6" s="385"/>
      <c r="PTX6" s="385"/>
      <c r="PTY6" s="385"/>
      <c r="PTZ6" s="385"/>
      <c r="PUA6" s="385"/>
      <c r="PUB6" s="385"/>
      <c r="PUC6" s="385"/>
      <c r="PUD6" s="385"/>
      <c r="PUE6" s="385"/>
      <c r="PUF6" s="385"/>
      <c r="PUG6" s="385"/>
      <c r="PUH6" s="385"/>
      <c r="PUI6" s="385"/>
      <c r="PUJ6" s="385"/>
      <c r="PUK6" s="385"/>
      <c r="PUL6" s="385"/>
      <c r="PUM6" s="385"/>
      <c r="PUN6" s="385"/>
      <c r="PUO6" s="385"/>
      <c r="PUP6" s="385"/>
      <c r="PUQ6" s="385"/>
      <c r="PUR6" s="385"/>
      <c r="PUS6" s="385"/>
      <c r="PUT6" s="385"/>
      <c r="PUU6" s="385"/>
      <c r="PUV6" s="385"/>
      <c r="PUW6" s="385"/>
      <c r="PUX6" s="385"/>
      <c r="PUY6" s="385"/>
      <c r="PUZ6" s="385"/>
      <c r="PVA6" s="385"/>
      <c r="PVB6" s="385"/>
      <c r="PVC6" s="385"/>
      <c r="PVD6" s="385"/>
      <c r="PVE6" s="385"/>
      <c r="PVF6" s="385"/>
      <c r="PVG6" s="385"/>
      <c r="PVH6" s="385"/>
      <c r="PVI6" s="385"/>
      <c r="PVJ6" s="385"/>
      <c r="PVK6" s="385"/>
      <c r="PVL6" s="385"/>
      <c r="PVM6" s="385"/>
      <c r="PVN6" s="385"/>
      <c r="PVO6" s="385"/>
      <c r="PVP6" s="385"/>
      <c r="PVQ6" s="385"/>
      <c r="PVR6" s="385"/>
      <c r="PVS6" s="385"/>
      <c r="PVT6" s="385"/>
      <c r="PVU6" s="385"/>
      <c r="PVV6" s="385"/>
      <c r="PVW6" s="385"/>
      <c r="PVX6" s="385"/>
      <c r="PVY6" s="385"/>
      <c r="PVZ6" s="385"/>
      <c r="PWA6" s="385"/>
      <c r="PWB6" s="385"/>
      <c r="PWC6" s="385"/>
      <c r="PWD6" s="385"/>
      <c r="PWE6" s="385"/>
      <c r="PWF6" s="385"/>
      <c r="PWG6" s="385"/>
      <c r="PWH6" s="385"/>
      <c r="PWI6" s="385"/>
      <c r="PWJ6" s="385"/>
      <c r="PWK6" s="385"/>
      <c r="PWL6" s="385"/>
      <c r="PWM6" s="385"/>
      <c r="PWN6" s="385"/>
      <c r="PWO6" s="385"/>
      <c r="PWP6" s="385"/>
      <c r="PWQ6" s="385"/>
      <c r="PWR6" s="385"/>
      <c r="PWS6" s="385"/>
      <c r="PWT6" s="385"/>
      <c r="PWU6" s="385"/>
      <c r="PWV6" s="385"/>
      <c r="PWW6" s="385"/>
      <c r="PWX6" s="385"/>
      <c r="PWY6" s="385"/>
      <c r="PWZ6" s="385"/>
      <c r="PXA6" s="385"/>
      <c r="PXB6" s="385"/>
      <c r="PXC6" s="385"/>
      <c r="PXD6" s="385"/>
      <c r="PXE6" s="385"/>
      <c r="PXF6" s="385"/>
      <c r="PXG6" s="385"/>
      <c r="PXH6" s="385"/>
      <c r="PXI6" s="385"/>
      <c r="PXJ6" s="385"/>
      <c r="PXK6" s="385"/>
      <c r="PXL6" s="385"/>
      <c r="PXM6" s="385"/>
      <c r="PXN6" s="385"/>
      <c r="PXO6" s="385"/>
      <c r="PXP6" s="385"/>
      <c r="PXQ6" s="385"/>
      <c r="PXR6" s="385"/>
      <c r="PXS6" s="385"/>
      <c r="PXT6" s="385"/>
      <c r="PXU6" s="385"/>
      <c r="PXV6" s="385"/>
      <c r="PXW6" s="385"/>
      <c r="PXX6" s="385"/>
      <c r="PXY6" s="385"/>
      <c r="PXZ6" s="385"/>
      <c r="PYA6" s="385"/>
      <c r="PYB6" s="385"/>
      <c r="PYC6" s="385"/>
      <c r="PYD6" s="385"/>
      <c r="PYE6" s="385"/>
      <c r="PYF6" s="385"/>
      <c r="PYG6" s="385"/>
      <c r="PYH6" s="385"/>
      <c r="PYI6" s="385"/>
      <c r="PYJ6" s="385"/>
      <c r="PYK6" s="385"/>
      <c r="PYL6" s="385"/>
      <c r="PYM6" s="385"/>
      <c r="PYN6" s="385"/>
      <c r="PYO6" s="385"/>
      <c r="PYP6" s="385"/>
      <c r="PYQ6" s="385"/>
      <c r="PYR6" s="385"/>
      <c r="PYS6" s="385"/>
      <c r="PYT6" s="385"/>
      <c r="PYU6" s="385"/>
      <c r="PYV6" s="385"/>
      <c r="PYW6" s="385"/>
      <c r="PYX6" s="385"/>
      <c r="PYY6" s="385"/>
      <c r="PYZ6" s="385"/>
      <c r="PZA6" s="385"/>
      <c r="PZB6" s="385"/>
      <c r="PZC6" s="385"/>
      <c r="PZD6" s="385"/>
      <c r="PZE6" s="385"/>
      <c r="PZF6" s="385"/>
      <c r="PZG6" s="385"/>
      <c r="PZH6" s="385"/>
      <c r="PZI6" s="385"/>
      <c r="PZJ6" s="385"/>
      <c r="PZK6" s="385"/>
      <c r="PZL6" s="385"/>
      <c r="PZM6" s="385"/>
      <c r="PZN6" s="385"/>
      <c r="PZO6" s="385"/>
      <c r="PZP6" s="385"/>
      <c r="PZQ6" s="385"/>
      <c r="PZR6" s="385"/>
      <c r="PZS6" s="385"/>
      <c r="PZT6" s="385"/>
      <c r="PZU6" s="385"/>
      <c r="PZV6" s="385"/>
      <c r="PZW6" s="385"/>
      <c r="PZX6" s="385"/>
      <c r="PZY6" s="385"/>
      <c r="PZZ6" s="385"/>
      <c r="QAA6" s="385"/>
      <c r="QAB6" s="385"/>
      <c r="QAC6" s="385"/>
      <c r="QAD6" s="385"/>
      <c r="QAE6" s="385"/>
      <c r="QAF6" s="385"/>
      <c r="QAG6" s="385"/>
      <c r="QAH6" s="385"/>
      <c r="QAI6" s="385"/>
      <c r="QAJ6" s="385"/>
      <c r="QAK6" s="385"/>
      <c r="QAL6" s="385"/>
      <c r="QAM6" s="385"/>
      <c r="QAN6" s="385"/>
      <c r="QAO6" s="385"/>
      <c r="QAP6" s="385"/>
      <c r="QAQ6" s="385"/>
      <c r="QAR6" s="385"/>
      <c r="QAS6" s="385"/>
      <c r="QAT6" s="385"/>
      <c r="QAU6" s="385"/>
      <c r="QAV6" s="385"/>
      <c r="QAW6" s="385"/>
      <c r="QAX6" s="385"/>
      <c r="QAY6" s="385"/>
      <c r="QAZ6" s="385"/>
      <c r="QBA6" s="385"/>
      <c r="QBB6" s="385"/>
      <c r="QBC6" s="385"/>
      <c r="QBD6" s="385"/>
      <c r="QBE6" s="385"/>
      <c r="QBF6" s="385"/>
      <c r="QBG6" s="385"/>
      <c r="QBH6" s="385"/>
      <c r="QBI6" s="385"/>
      <c r="QBJ6" s="385"/>
      <c r="QBK6" s="385"/>
      <c r="QBL6" s="385"/>
      <c r="QBM6" s="385"/>
      <c r="QBN6" s="385"/>
      <c r="QBO6" s="385"/>
      <c r="QBP6" s="385"/>
      <c r="QBQ6" s="385"/>
      <c r="QBR6" s="385"/>
      <c r="QBS6" s="385"/>
      <c r="QBT6" s="385"/>
      <c r="QBU6" s="385"/>
      <c r="QBV6" s="385"/>
      <c r="QBW6" s="385"/>
      <c r="QBX6" s="385"/>
      <c r="QBY6" s="385"/>
      <c r="QBZ6" s="385"/>
      <c r="QCA6" s="385"/>
      <c r="QCB6" s="385"/>
      <c r="QCC6" s="385"/>
      <c r="QCD6" s="385"/>
      <c r="QCE6" s="385"/>
      <c r="QCF6" s="385"/>
      <c r="QCG6" s="385"/>
      <c r="QCH6" s="385"/>
      <c r="QCI6" s="385"/>
      <c r="QCJ6" s="385"/>
      <c r="QCK6" s="385"/>
      <c r="QCL6" s="385"/>
      <c r="QCM6" s="385"/>
      <c r="QCN6" s="385"/>
      <c r="QCO6" s="385"/>
      <c r="QCP6" s="385"/>
      <c r="QCQ6" s="385"/>
      <c r="QCR6" s="385"/>
      <c r="QCS6" s="385"/>
      <c r="QCT6" s="385"/>
      <c r="QCU6" s="385"/>
      <c r="QCV6" s="385"/>
      <c r="QCW6" s="385"/>
      <c r="QCX6" s="385"/>
      <c r="QCY6" s="385"/>
      <c r="QCZ6" s="385"/>
      <c r="QDA6" s="385"/>
      <c r="QDB6" s="385"/>
      <c r="QDC6" s="385"/>
      <c r="QDD6" s="385"/>
      <c r="QDE6" s="385"/>
      <c r="QDF6" s="385"/>
      <c r="QDG6" s="385"/>
      <c r="QDH6" s="385"/>
      <c r="QDI6" s="385"/>
      <c r="QDJ6" s="385"/>
      <c r="QDK6" s="385"/>
      <c r="QDL6" s="385"/>
      <c r="QDM6" s="385"/>
      <c r="QDN6" s="385"/>
      <c r="QDO6" s="385"/>
      <c r="QDP6" s="385"/>
      <c r="QDQ6" s="385"/>
      <c r="QDR6" s="385"/>
      <c r="QDS6" s="385"/>
      <c r="QDT6" s="385"/>
      <c r="QDU6" s="385"/>
      <c r="QDV6" s="385"/>
      <c r="QDW6" s="385"/>
      <c r="QDX6" s="385"/>
      <c r="QDY6" s="385"/>
      <c r="QDZ6" s="385"/>
      <c r="QEA6" s="385"/>
      <c r="QEB6" s="385"/>
      <c r="QEC6" s="385"/>
      <c r="QED6" s="385"/>
      <c r="QEE6" s="385"/>
      <c r="QEF6" s="385"/>
      <c r="QEG6" s="385"/>
      <c r="QEH6" s="385"/>
      <c r="QEI6" s="385"/>
      <c r="QEJ6" s="385"/>
      <c r="QEK6" s="385"/>
      <c r="QEL6" s="385"/>
      <c r="QEM6" s="385"/>
      <c r="QEN6" s="385"/>
      <c r="QEO6" s="385"/>
      <c r="QEP6" s="385"/>
      <c r="QEQ6" s="385"/>
      <c r="QER6" s="385"/>
      <c r="QES6" s="385"/>
      <c r="QET6" s="385"/>
      <c r="QEU6" s="385"/>
      <c r="QEV6" s="385"/>
      <c r="QEW6" s="385"/>
      <c r="QEX6" s="385"/>
      <c r="QEY6" s="385"/>
      <c r="QEZ6" s="385"/>
      <c r="QFA6" s="385"/>
      <c r="QFB6" s="385"/>
      <c r="QFC6" s="385"/>
      <c r="QFD6" s="385"/>
      <c r="QFE6" s="385"/>
      <c r="QFF6" s="385"/>
      <c r="QFG6" s="385"/>
      <c r="QFH6" s="385"/>
      <c r="QFI6" s="385"/>
      <c r="QFJ6" s="385"/>
      <c r="QFK6" s="385"/>
      <c r="QFL6" s="385"/>
      <c r="QFM6" s="385"/>
      <c r="QFN6" s="385"/>
      <c r="QFO6" s="385"/>
      <c r="QFP6" s="385"/>
      <c r="QFQ6" s="385"/>
      <c r="QFR6" s="385"/>
      <c r="QFS6" s="385"/>
      <c r="QFT6" s="385"/>
      <c r="QFU6" s="385"/>
      <c r="QFV6" s="385"/>
      <c r="QFW6" s="385"/>
      <c r="QFX6" s="385"/>
      <c r="QFY6" s="385"/>
      <c r="QFZ6" s="385"/>
      <c r="QGA6" s="385"/>
      <c r="QGB6" s="385"/>
      <c r="QGC6" s="385"/>
      <c r="QGD6" s="385"/>
      <c r="QGE6" s="385"/>
      <c r="QGF6" s="385"/>
      <c r="QGG6" s="385"/>
      <c r="QGH6" s="385"/>
      <c r="QGI6" s="385"/>
      <c r="QGJ6" s="385"/>
      <c r="QGK6" s="385"/>
      <c r="QGL6" s="385"/>
      <c r="QGM6" s="385"/>
      <c r="QGN6" s="385"/>
      <c r="QGO6" s="385"/>
      <c r="QGP6" s="385"/>
      <c r="QGQ6" s="385"/>
      <c r="QGR6" s="385"/>
      <c r="QGS6" s="385"/>
      <c r="QGT6" s="385"/>
      <c r="QGU6" s="385"/>
      <c r="QGV6" s="385"/>
      <c r="QGW6" s="385"/>
      <c r="QGX6" s="385"/>
      <c r="QGY6" s="385"/>
      <c r="QGZ6" s="385"/>
      <c r="QHA6" s="385"/>
      <c r="QHB6" s="385"/>
      <c r="QHC6" s="385"/>
      <c r="QHD6" s="385"/>
      <c r="QHE6" s="385"/>
      <c r="QHF6" s="385"/>
      <c r="QHG6" s="385"/>
      <c r="QHH6" s="385"/>
      <c r="QHI6" s="385"/>
      <c r="QHJ6" s="385"/>
      <c r="QHK6" s="385"/>
      <c r="QHL6" s="385"/>
      <c r="QHM6" s="385"/>
      <c r="QHN6" s="385"/>
      <c r="QHO6" s="385"/>
      <c r="QHP6" s="385"/>
      <c r="QHQ6" s="385"/>
      <c r="QHR6" s="385"/>
      <c r="QHS6" s="385"/>
      <c r="QHT6" s="385"/>
      <c r="QHU6" s="385"/>
      <c r="QHV6" s="385"/>
      <c r="QHW6" s="385"/>
      <c r="QHX6" s="385"/>
      <c r="QHY6" s="385"/>
      <c r="QHZ6" s="385"/>
      <c r="QIA6" s="385"/>
      <c r="QIB6" s="385"/>
      <c r="QIC6" s="385"/>
      <c r="QID6" s="385"/>
      <c r="QIE6" s="385"/>
      <c r="QIF6" s="385"/>
      <c r="QIG6" s="385"/>
      <c r="QIH6" s="385"/>
      <c r="QII6" s="385"/>
      <c r="QIJ6" s="385"/>
      <c r="QIK6" s="385"/>
      <c r="QIL6" s="385"/>
      <c r="QIM6" s="385"/>
      <c r="QIN6" s="385"/>
      <c r="QIO6" s="385"/>
      <c r="QIP6" s="385"/>
      <c r="QIQ6" s="385"/>
      <c r="QIR6" s="385"/>
      <c r="QIS6" s="385"/>
      <c r="QIT6" s="385"/>
      <c r="QIU6" s="385"/>
      <c r="QIV6" s="385"/>
      <c r="QIW6" s="385"/>
      <c r="QIX6" s="385"/>
      <c r="QIY6" s="385"/>
      <c r="QIZ6" s="385"/>
      <c r="QJA6" s="385"/>
      <c r="QJB6" s="385"/>
      <c r="QJC6" s="385"/>
      <c r="QJD6" s="385"/>
      <c r="QJE6" s="385"/>
      <c r="QJF6" s="385"/>
      <c r="QJG6" s="385"/>
      <c r="QJH6" s="385"/>
      <c r="QJI6" s="385"/>
      <c r="QJJ6" s="385"/>
      <c r="QJK6" s="385"/>
      <c r="QJL6" s="385"/>
      <c r="QJM6" s="385"/>
      <c r="QJN6" s="385"/>
      <c r="QJO6" s="385"/>
      <c r="QJP6" s="385"/>
      <c r="QJQ6" s="385"/>
      <c r="QJR6" s="385"/>
      <c r="QJS6" s="385"/>
      <c r="QJT6" s="385"/>
      <c r="QJU6" s="385"/>
      <c r="QJV6" s="385"/>
      <c r="QJW6" s="385"/>
      <c r="QJX6" s="385"/>
      <c r="QJY6" s="385"/>
      <c r="QJZ6" s="385"/>
      <c r="QKA6" s="385"/>
      <c r="QKB6" s="385"/>
      <c r="QKC6" s="385"/>
      <c r="QKD6" s="385"/>
      <c r="QKE6" s="385"/>
      <c r="QKF6" s="385"/>
      <c r="QKG6" s="385"/>
      <c r="QKH6" s="385"/>
      <c r="QKI6" s="385"/>
      <c r="QKJ6" s="385"/>
      <c r="QKK6" s="385"/>
      <c r="QKL6" s="385"/>
      <c r="QKM6" s="385"/>
      <c r="QKN6" s="385"/>
      <c r="QKO6" s="385"/>
      <c r="QKP6" s="385"/>
      <c r="QKQ6" s="385"/>
      <c r="QKR6" s="385"/>
      <c r="QKS6" s="385"/>
      <c r="QKT6" s="385"/>
      <c r="QKU6" s="385"/>
      <c r="QKV6" s="385"/>
      <c r="QKW6" s="385"/>
      <c r="QKX6" s="385"/>
      <c r="QKY6" s="385"/>
      <c r="QKZ6" s="385"/>
      <c r="QLA6" s="385"/>
      <c r="QLB6" s="385"/>
      <c r="QLC6" s="385"/>
      <c r="QLD6" s="385"/>
      <c r="QLE6" s="385"/>
      <c r="QLF6" s="385"/>
      <c r="QLG6" s="385"/>
      <c r="QLH6" s="385"/>
      <c r="QLI6" s="385"/>
      <c r="QLJ6" s="385"/>
      <c r="QLK6" s="385"/>
      <c r="QLL6" s="385"/>
      <c r="QLM6" s="385"/>
      <c r="QLN6" s="385"/>
      <c r="QLO6" s="385"/>
      <c r="QLP6" s="385"/>
      <c r="QLQ6" s="385"/>
      <c r="QLR6" s="385"/>
      <c r="QLS6" s="385"/>
      <c r="QLT6" s="385"/>
      <c r="QLU6" s="385"/>
      <c r="QLV6" s="385"/>
      <c r="QLW6" s="385"/>
      <c r="QLX6" s="385"/>
      <c r="QLY6" s="385"/>
      <c r="QLZ6" s="385"/>
      <c r="QMA6" s="385"/>
      <c r="QMB6" s="385"/>
      <c r="QMC6" s="385"/>
      <c r="QMD6" s="385"/>
      <c r="QME6" s="385"/>
      <c r="QMF6" s="385"/>
      <c r="QMG6" s="385"/>
      <c r="QMH6" s="385"/>
      <c r="QMI6" s="385"/>
      <c r="QMJ6" s="385"/>
      <c r="QMK6" s="385"/>
      <c r="QML6" s="385"/>
      <c r="QMM6" s="385"/>
      <c r="QMN6" s="385"/>
      <c r="QMO6" s="385"/>
      <c r="QMP6" s="385"/>
      <c r="QMQ6" s="385"/>
      <c r="QMR6" s="385"/>
      <c r="QMS6" s="385"/>
      <c r="QMT6" s="385"/>
      <c r="QMU6" s="385"/>
      <c r="QMV6" s="385"/>
      <c r="QMW6" s="385"/>
      <c r="QMX6" s="385"/>
      <c r="QMY6" s="385"/>
      <c r="QMZ6" s="385"/>
      <c r="QNA6" s="385"/>
      <c r="QNB6" s="385"/>
      <c r="QNC6" s="385"/>
      <c r="QND6" s="385"/>
      <c r="QNE6" s="385"/>
      <c r="QNF6" s="385"/>
      <c r="QNG6" s="385"/>
      <c r="QNH6" s="385"/>
      <c r="QNI6" s="385"/>
      <c r="QNJ6" s="385"/>
      <c r="QNK6" s="385"/>
      <c r="QNL6" s="385"/>
      <c r="QNM6" s="385"/>
      <c r="QNN6" s="385"/>
      <c r="QNO6" s="385"/>
      <c r="QNP6" s="385"/>
      <c r="QNQ6" s="385"/>
      <c r="QNR6" s="385"/>
      <c r="QNS6" s="385"/>
      <c r="QNT6" s="385"/>
      <c r="QNU6" s="385"/>
      <c r="QNV6" s="385"/>
      <c r="QNW6" s="385"/>
      <c r="QNX6" s="385"/>
      <c r="QNY6" s="385"/>
      <c r="QNZ6" s="385"/>
      <c r="QOA6" s="385"/>
      <c r="QOB6" s="385"/>
      <c r="QOC6" s="385"/>
      <c r="QOD6" s="385"/>
      <c r="QOE6" s="385"/>
      <c r="QOF6" s="385"/>
      <c r="QOG6" s="385"/>
      <c r="QOH6" s="385"/>
      <c r="QOI6" s="385"/>
      <c r="QOJ6" s="385"/>
      <c r="QOK6" s="385"/>
      <c r="QOL6" s="385"/>
      <c r="QOM6" s="385"/>
      <c r="QON6" s="385"/>
      <c r="QOO6" s="385"/>
      <c r="QOP6" s="385"/>
      <c r="QOQ6" s="385"/>
      <c r="QOR6" s="385"/>
      <c r="QOS6" s="385"/>
      <c r="QOT6" s="385"/>
      <c r="QOU6" s="385"/>
      <c r="QOV6" s="385"/>
      <c r="QOW6" s="385"/>
      <c r="QOX6" s="385"/>
      <c r="QOY6" s="385"/>
      <c r="QOZ6" s="385"/>
      <c r="QPA6" s="385"/>
      <c r="QPB6" s="385"/>
      <c r="QPC6" s="385"/>
      <c r="QPD6" s="385"/>
      <c r="QPE6" s="385"/>
      <c r="QPF6" s="385"/>
      <c r="QPG6" s="385"/>
      <c r="QPH6" s="385"/>
      <c r="QPI6" s="385"/>
      <c r="QPJ6" s="385"/>
      <c r="QPK6" s="385"/>
      <c r="QPL6" s="385"/>
      <c r="QPM6" s="385"/>
      <c r="QPN6" s="385"/>
      <c r="QPO6" s="385"/>
      <c r="QPP6" s="385"/>
      <c r="QPQ6" s="385"/>
      <c r="QPR6" s="385"/>
      <c r="QPS6" s="385"/>
      <c r="QPT6" s="385"/>
      <c r="QPU6" s="385"/>
      <c r="QPV6" s="385"/>
      <c r="QPW6" s="385"/>
      <c r="QPX6" s="385"/>
      <c r="QPY6" s="385"/>
      <c r="QPZ6" s="385"/>
      <c r="QQA6" s="385"/>
      <c r="QQB6" s="385"/>
      <c r="QQC6" s="385"/>
      <c r="QQD6" s="385"/>
      <c r="QQE6" s="385"/>
      <c r="QQF6" s="385"/>
      <c r="QQG6" s="385"/>
      <c r="QQH6" s="385"/>
      <c r="QQI6" s="385"/>
      <c r="QQJ6" s="385"/>
      <c r="QQK6" s="385"/>
      <c r="QQL6" s="385"/>
      <c r="QQM6" s="385"/>
      <c r="QQN6" s="385"/>
      <c r="QQO6" s="385"/>
      <c r="QQP6" s="385"/>
      <c r="QQQ6" s="385"/>
      <c r="QQR6" s="385"/>
      <c r="QQS6" s="385"/>
      <c r="QQT6" s="385"/>
      <c r="QQU6" s="385"/>
      <c r="QQV6" s="385"/>
      <c r="QQW6" s="385"/>
      <c r="QQX6" s="385"/>
      <c r="QQY6" s="385"/>
      <c r="QQZ6" s="385"/>
      <c r="QRA6" s="385"/>
      <c r="QRB6" s="385"/>
      <c r="QRC6" s="385"/>
      <c r="QRD6" s="385"/>
      <c r="QRE6" s="385"/>
      <c r="QRF6" s="385"/>
      <c r="QRG6" s="385"/>
      <c r="QRH6" s="385"/>
      <c r="QRI6" s="385"/>
      <c r="QRJ6" s="385"/>
      <c r="QRK6" s="385"/>
      <c r="QRL6" s="385"/>
      <c r="QRM6" s="385"/>
      <c r="QRN6" s="385"/>
      <c r="QRO6" s="385"/>
      <c r="QRP6" s="385"/>
      <c r="QRQ6" s="385"/>
      <c r="QRR6" s="385"/>
      <c r="QRS6" s="385"/>
      <c r="QRT6" s="385"/>
      <c r="QRU6" s="385"/>
      <c r="QRV6" s="385"/>
      <c r="QRW6" s="385"/>
      <c r="QRX6" s="385"/>
      <c r="QRY6" s="385"/>
      <c r="QRZ6" s="385"/>
      <c r="QSA6" s="385"/>
      <c r="QSB6" s="385"/>
      <c r="QSC6" s="385"/>
      <c r="QSD6" s="385"/>
      <c r="QSE6" s="385"/>
      <c r="QSF6" s="385"/>
      <c r="QSG6" s="385"/>
      <c r="QSH6" s="385"/>
      <c r="QSI6" s="385"/>
      <c r="QSJ6" s="385"/>
      <c r="QSK6" s="385"/>
      <c r="QSL6" s="385"/>
      <c r="QSM6" s="385"/>
      <c r="QSN6" s="385"/>
      <c r="QSO6" s="385"/>
      <c r="QSP6" s="385"/>
      <c r="QSQ6" s="385"/>
      <c r="QSR6" s="385"/>
      <c r="QSS6" s="385"/>
      <c r="QST6" s="385"/>
      <c r="QSU6" s="385"/>
      <c r="QSV6" s="385"/>
      <c r="QSW6" s="385"/>
      <c r="QSX6" s="385"/>
      <c r="QSY6" s="385"/>
      <c r="QSZ6" s="385"/>
      <c r="QTA6" s="385"/>
      <c r="QTB6" s="385"/>
      <c r="QTC6" s="385"/>
      <c r="QTD6" s="385"/>
      <c r="QTE6" s="385"/>
      <c r="QTF6" s="385"/>
      <c r="QTG6" s="385"/>
      <c r="QTH6" s="385"/>
      <c r="QTI6" s="385"/>
      <c r="QTJ6" s="385"/>
      <c r="QTK6" s="385"/>
      <c r="QTL6" s="385"/>
      <c r="QTM6" s="385"/>
      <c r="QTN6" s="385"/>
      <c r="QTO6" s="385"/>
      <c r="QTP6" s="385"/>
      <c r="QTQ6" s="385"/>
      <c r="QTR6" s="385"/>
      <c r="QTS6" s="385"/>
      <c r="QTT6" s="385"/>
      <c r="QTU6" s="385"/>
      <c r="QTV6" s="385"/>
      <c r="QTW6" s="385"/>
      <c r="QTX6" s="385"/>
      <c r="QTY6" s="385"/>
      <c r="QTZ6" s="385"/>
      <c r="QUA6" s="385"/>
      <c r="QUB6" s="385"/>
      <c r="QUC6" s="385"/>
      <c r="QUD6" s="385"/>
      <c r="QUE6" s="385"/>
      <c r="QUF6" s="385"/>
      <c r="QUG6" s="385"/>
      <c r="QUH6" s="385"/>
      <c r="QUI6" s="385"/>
      <c r="QUJ6" s="385"/>
      <c r="QUK6" s="385"/>
      <c r="QUL6" s="385"/>
      <c r="QUM6" s="385"/>
      <c r="QUN6" s="385"/>
      <c r="QUO6" s="385"/>
      <c r="QUP6" s="385"/>
      <c r="QUQ6" s="385"/>
      <c r="QUR6" s="385"/>
      <c r="QUS6" s="385"/>
      <c r="QUT6" s="385"/>
      <c r="QUU6" s="385"/>
      <c r="QUV6" s="385"/>
      <c r="QUW6" s="385"/>
      <c r="QUX6" s="385"/>
      <c r="QUY6" s="385"/>
      <c r="QUZ6" s="385"/>
      <c r="QVA6" s="385"/>
      <c r="QVB6" s="385"/>
      <c r="QVC6" s="385"/>
      <c r="QVD6" s="385"/>
      <c r="QVE6" s="385"/>
      <c r="QVF6" s="385"/>
      <c r="QVG6" s="385"/>
      <c r="QVH6" s="385"/>
      <c r="QVI6" s="385"/>
      <c r="QVJ6" s="385"/>
      <c r="QVK6" s="385"/>
      <c r="QVL6" s="385"/>
      <c r="QVM6" s="385"/>
      <c r="QVN6" s="385"/>
      <c r="QVO6" s="385"/>
      <c r="QVP6" s="385"/>
      <c r="QVQ6" s="385"/>
      <c r="QVR6" s="385"/>
      <c r="QVS6" s="385"/>
      <c r="QVT6" s="385"/>
      <c r="QVU6" s="385"/>
      <c r="QVV6" s="385"/>
      <c r="QVW6" s="385"/>
      <c r="QVX6" s="385"/>
      <c r="QVY6" s="385"/>
      <c r="QVZ6" s="385"/>
      <c r="QWA6" s="385"/>
      <c r="QWB6" s="385"/>
      <c r="QWC6" s="385"/>
      <c r="QWD6" s="385"/>
      <c r="QWE6" s="385"/>
      <c r="QWF6" s="385"/>
      <c r="QWG6" s="385"/>
      <c r="QWH6" s="385"/>
      <c r="QWI6" s="385"/>
      <c r="QWJ6" s="385"/>
      <c r="QWK6" s="385"/>
      <c r="QWL6" s="385"/>
      <c r="QWM6" s="385"/>
      <c r="QWN6" s="385"/>
      <c r="QWO6" s="385"/>
      <c r="QWP6" s="385"/>
      <c r="QWQ6" s="385"/>
      <c r="QWR6" s="385"/>
      <c r="QWS6" s="385"/>
      <c r="QWT6" s="385"/>
      <c r="QWU6" s="385"/>
      <c r="QWV6" s="385"/>
      <c r="QWW6" s="385"/>
      <c r="QWX6" s="385"/>
      <c r="QWY6" s="385"/>
      <c r="QWZ6" s="385"/>
      <c r="QXA6" s="385"/>
      <c r="QXB6" s="385"/>
      <c r="QXC6" s="385"/>
      <c r="QXD6" s="385"/>
      <c r="QXE6" s="385"/>
      <c r="QXF6" s="385"/>
      <c r="QXG6" s="385"/>
      <c r="QXH6" s="385"/>
      <c r="QXI6" s="385"/>
      <c r="QXJ6" s="385"/>
      <c r="QXK6" s="385"/>
      <c r="QXL6" s="385"/>
      <c r="QXM6" s="385"/>
      <c r="QXN6" s="385"/>
      <c r="QXO6" s="385"/>
      <c r="QXP6" s="385"/>
      <c r="QXQ6" s="385"/>
      <c r="QXR6" s="385"/>
      <c r="QXS6" s="385"/>
      <c r="QXT6" s="385"/>
      <c r="QXU6" s="385"/>
      <c r="QXV6" s="385"/>
      <c r="QXW6" s="385"/>
      <c r="QXX6" s="385"/>
      <c r="QXY6" s="385"/>
      <c r="QXZ6" s="385"/>
      <c r="QYA6" s="385"/>
      <c r="QYB6" s="385"/>
      <c r="QYC6" s="385"/>
      <c r="QYD6" s="385"/>
      <c r="QYE6" s="385"/>
      <c r="QYF6" s="385"/>
      <c r="QYG6" s="385"/>
      <c r="QYH6" s="385"/>
      <c r="QYI6" s="385"/>
      <c r="QYJ6" s="385"/>
      <c r="QYK6" s="385"/>
      <c r="QYL6" s="385"/>
      <c r="QYM6" s="385"/>
      <c r="QYN6" s="385"/>
      <c r="QYO6" s="385"/>
      <c r="QYP6" s="385"/>
      <c r="QYQ6" s="385"/>
      <c r="QYR6" s="385"/>
      <c r="QYS6" s="385"/>
      <c r="QYT6" s="385"/>
      <c r="QYU6" s="385"/>
      <c r="QYV6" s="385"/>
      <c r="QYW6" s="385"/>
      <c r="QYX6" s="385"/>
      <c r="QYY6" s="385"/>
      <c r="QYZ6" s="385"/>
      <c r="QZA6" s="385"/>
      <c r="QZB6" s="385"/>
      <c r="QZC6" s="385"/>
      <c r="QZD6" s="385"/>
      <c r="QZE6" s="385"/>
      <c r="QZF6" s="385"/>
      <c r="QZG6" s="385"/>
      <c r="QZH6" s="385"/>
      <c r="QZI6" s="385"/>
      <c r="QZJ6" s="385"/>
      <c r="QZK6" s="385"/>
      <c r="QZL6" s="385"/>
      <c r="QZM6" s="385"/>
      <c r="QZN6" s="385"/>
      <c r="QZO6" s="385"/>
      <c r="QZP6" s="385"/>
      <c r="QZQ6" s="385"/>
      <c r="QZR6" s="385"/>
      <c r="QZS6" s="385"/>
      <c r="QZT6" s="385"/>
      <c r="QZU6" s="385"/>
      <c r="QZV6" s="385"/>
      <c r="QZW6" s="385"/>
      <c r="QZX6" s="385"/>
      <c r="QZY6" s="385"/>
      <c r="QZZ6" s="385"/>
      <c r="RAA6" s="385"/>
      <c r="RAB6" s="385"/>
      <c r="RAC6" s="385"/>
      <c r="RAD6" s="385"/>
      <c r="RAE6" s="385"/>
      <c r="RAF6" s="385"/>
      <c r="RAG6" s="385"/>
      <c r="RAH6" s="385"/>
      <c r="RAI6" s="385"/>
      <c r="RAJ6" s="385"/>
      <c r="RAK6" s="385"/>
      <c r="RAL6" s="385"/>
      <c r="RAM6" s="385"/>
      <c r="RAN6" s="385"/>
      <c r="RAO6" s="385"/>
      <c r="RAP6" s="385"/>
      <c r="RAQ6" s="385"/>
      <c r="RAR6" s="385"/>
      <c r="RAS6" s="385"/>
      <c r="RAT6" s="385"/>
      <c r="RAU6" s="385"/>
      <c r="RAV6" s="385"/>
      <c r="RAW6" s="385"/>
      <c r="RAX6" s="385"/>
      <c r="RAY6" s="385"/>
      <c r="RAZ6" s="385"/>
      <c r="RBA6" s="385"/>
      <c r="RBB6" s="385"/>
      <c r="RBC6" s="385"/>
      <c r="RBD6" s="385"/>
      <c r="RBE6" s="385"/>
      <c r="RBF6" s="385"/>
      <c r="RBG6" s="385"/>
      <c r="RBH6" s="385"/>
      <c r="RBI6" s="385"/>
      <c r="RBJ6" s="385"/>
      <c r="RBK6" s="385"/>
      <c r="RBL6" s="385"/>
      <c r="RBM6" s="385"/>
      <c r="RBN6" s="385"/>
      <c r="RBO6" s="385"/>
      <c r="RBP6" s="385"/>
      <c r="RBQ6" s="385"/>
      <c r="RBR6" s="385"/>
      <c r="RBS6" s="385"/>
      <c r="RBT6" s="385"/>
      <c r="RBU6" s="385"/>
      <c r="RBV6" s="385"/>
      <c r="RBW6" s="385"/>
      <c r="RBX6" s="385"/>
      <c r="RBY6" s="385"/>
      <c r="RBZ6" s="385"/>
      <c r="RCA6" s="385"/>
      <c r="RCB6" s="385"/>
      <c r="RCC6" s="385"/>
      <c r="RCD6" s="385"/>
      <c r="RCE6" s="385"/>
      <c r="RCF6" s="385"/>
      <c r="RCG6" s="385"/>
      <c r="RCH6" s="385"/>
      <c r="RCI6" s="385"/>
      <c r="RCJ6" s="385"/>
      <c r="RCK6" s="385"/>
      <c r="RCL6" s="385"/>
      <c r="RCM6" s="385"/>
      <c r="RCN6" s="385"/>
      <c r="RCO6" s="385"/>
      <c r="RCP6" s="385"/>
      <c r="RCQ6" s="385"/>
      <c r="RCR6" s="385"/>
      <c r="RCS6" s="385"/>
      <c r="RCT6" s="385"/>
      <c r="RCU6" s="385"/>
      <c r="RCV6" s="385"/>
      <c r="RCW6" s="385"/>
      <c r="RCX6" s="385"/>
      <c r="RCY6" s="385"/>
      <c r="RCZ6" s="385"/>
      <c r="RDA6" s="385"/>
      <c r="RDB6" s="385"/>
      <c r="RDC6" s="385"/>
      <c r="RDD6" s="385"/>
      <c r="RDE6" s="385"/>
      <c r="RDF6" s="385"/>
      <c r="RDG6" s="385"/>
      <c r="RDH6" s="385"/>
      <c r="RDI6" s="385"/>
      <c r="RDJ6" s="385"/>
      <c r="RDK6" s="385"/>
      <c r="RDL6" s="385"/>
      <c r="RDM6" s="385"/>
      <c r="RDN6" s="385"/>
      <c r="RDO6" s="385"/>
      <c r="RDP6" s="385"/>
      <c r="RDQ6" s="385"/>
      <c r="RDR6" s="385"/>
      <c r="RDS6" s="385"/>
      <c r="RDT6" s="385"/>
      <c r="RDU6" s="385"/>
      <c r="RDV6" s="385"/>
      <c r="RDW6" s="385"/>
      <c r="RDX6" s="385"/>
      <c r="RDY6" s="385"/>
      <c r="RDZ6" s="385"/>
      <c r="REA6" s="385"/>
      <c r="REB6" s="385"/>
      <c r="REC6" s="385"/>
      <c r="RED6" s="385"/>
      <c r="REE6" s="385"/>
      <c r="REF6" s="385"/>
      <c r="REG6" s="385"/>
      <c r="REH6" s="385"/>
      <c r="REI6" s="385"/>
      <c r="REJ6" s="385"/>
      <c r="REK6" s="385"/>
      <c r="REL6" s="385"/>
      <c r="REM6" s="385"/>
      <c r="REN6" s="385"/>
      <c r="REO6" s="385"/>
      <c r="REP6" s="385"/>
      <c r="REQ6" s="385"/>
      <c r="RER6" s="385"/>
      <c r="RES6" s="385"/>
      <c r="RET6" s="385"/>
      <c r="REU6" s="385"/>
      <c r="REV6" s="385"/>
      <c r="REW6" s="385"/>
      <c r="REX6" s="385"/>
      <c r="REY6" s="385"/>
      <c r="REZ6" s="385"/>
      <c r="RFA6" s="385"/>
      <c r="RFB6" s="385"/>
      <c r="RFC6" s="385"/>
      <c r="RFD6" s="385"/>
      <c r="RFE6" s="385"/>
      <c r="RFF6" s="385"/>
      <c r="RFG6" s="385"/>
      <c r="RFH6" s="385"/>
      <c r="RFI6" s="385"/>
      <c r="RFJ6" s="385"/>
      <c r="RFK6" s="385"/>
      <c r="RFL6" s="385"/>
      <c r="RFM6" s="385"/>
      <c r="RFN6" s="385"/>
      <c r="RFO6" s="385"/>
      <c r="RFP6" s="385"/>
      <c r="RFQ6" s="385"/>
      <c r="RFR6" s="385"/>
      <c r="RFS6" s="385"/>
      <c r="RFT6" s="385"/>
      <c r="RFU6" s="385"/>
      <c r="RFV6" s="385"/>
      <c r="RFW6" s="385"/>
      <c r="RFX6" s="385"/>
      <c r="RFY6" s="385"/>
      <c r="RFZ6" s="385"/>
      <c r="RGA6" s="385"/>
      <c r="RGB6" s="385"/>
      <c r="RGC6" s="385"/>
      <c r="RGD6" s="385"/>
      <c r="RGE6" s="385"/>
      <c r="RGF6" s="385"/>
      <c r="RGG6" s="385"/>
      <c r="RGH6" s="385"/>
      <c r="RGI6" s="385"/>
      <c r="RGJ6" s="385"/>
      <c r="RGK6" s="385"/>
      <c r="RGL6" s="385"/>
      <c r="RGM6" s="385"/>
      <c r="RGN6" s="385"/>
      <c r="RGO6" s="385"/>
      <c r="RGP6" s="385"/>
      <c r="RGQ6" s="385"/>
      <c r="RGR6" s="385"/>
      <c r="RGS6" s="385"/>
      <c r="RGT6" s="385"/>
      <c r="RGU6" s="385"/>
      <c r="RGV6" s="385"/>
      <c r="RGW6" s="385"/>
      <c r="RGX6" s="385"/>
      <c r="RGY6" s="385"/>
      <c r="RGZ6" s="385"/>
      <c r="RHA6" s="385"/>
      <c r="RHB6" s="385"/>
      <c r="RHC6" s="385"/>
      <c r="RHD6" s="385"/>
      <c r="RHE6" s="385"/>
      <c r="RHF6" s="385"/>
      <c r="RHG6" s="385"/>
      <c r="RHH6" s="385"/>
      <c r="RHI6" s="385"/>
      <c r="RHJ6" s="385"/>
      <c r="RHK6" s="385"/>
      <c r="RHL6" s="385"/>
      <c r="RHM6" s="385"/>
      <c r="RHN6" s="385"/>
      <c r="RHO6" s="385"/>
      <c r="RHP6" s="385"/>
      <c r="RHQ6" s="385"/>
      <c r="RHR6" s="385"/>
      <c r="RHS6" s="385"/>
      <c r="RHT6" s="385"/>
      <c r="RHU6" s="385"/>
      <c r="RHV6" s="385"/>
      <c r="RHW6" s="385"/>
      <c r="RHX6" s="385"/>
      <c r="RHY6" s="385"/>
      <c r="RHZ6" s="385"/>
      <c r="RIA6" s="385"/>
      <c r="RIB6" s="385"/>
      <c r="RIC6" s="385"/>
      <c r="RID6" s="385"/>
      <c r="RIE6" s="385"/>
      <c r="RIF6" s="385"/>
      <c r="RIG6" s="385"/>
      <c r="RIH6" s="385"/>
      <c r="RII6" s="385"/>
      <c r="RIJ6" s="385"/>
      <c r="RIK6" s="385"/>
      <c r="RIL6" s="385"/>
      <c r="RIM6" s="385"/>
      <c r="RIN6" s="385"/>
      <c r="RIO6" s="385"/>
      <c r="RIP6" s="385"/>
      <c r="RIQ6" s="385"/>
      <c r="RIR6" s="385"/>
      <c r="RIS6" s="385"/>
      <c r="RIT6" s="385"/>
      <c r="RIU6" s="385"/>
      <c r="RIV6" s="385"/>
      <c r="RIW6" s="385"/>
      <c r="RIX6" s="385"/>
      <c r="RIY6" s="385"/>
      <c r="RIZ6" s="385"/>
      <c r="RJA6" s="385"/>
      <c r="RJB6" s="385"/>
      <c r="RJC6" s="385"/>
      <c r="RJD6" s="385"/>
      <c r="RJE6" s="385"/>
      <c r="RJF6" s="385"/>
      <c r="RJG6" s="385"/>
      <c r="RJH6" s="385"/>
      <c r="RJI6" s="385"/>
      <c r="RJJ6" s="385"/>
      <c r="RJK6" s="385"/>
      <c r="RJL6" s="385"/>
      <c r="RJM6" s="385"/>
      <c r="RJN6" s="385"/>
      <c r="RJO6" s="385"/>
      <c r="RJP6" s="385"/>
      <c r="RJQ6" s="385"/>
      <c r="RJR6" s="385"/>
      <c r="RJS6" s="385"/>
      <c r="RJT6" s="385"/>
      <c r="RJU6" s="385"/>
      <c r="RJV6" s="385"/>
      <c r="RJW6" s="385"/>
      <c r="RJX6" s="385"/>
      <c r="RJY6" s="385"/>
      <c r="RJZ6" s="385"/>
      <c r="RKA6" s="385"/>
      <c r="RKB6" s="385"/>
      <c r="RKC6" s="385"/>
      <c r="RKD6" s="385"/>
      <c r="RKE6" s="385"/>
      <c r="RKF6" s="385"/>
      <c r="RKG6" s="385"/>
      <c r="RKH6" s="385"/>
      <c r="RKI6" s="385"/>
      <c r="RKJ6" s="385"/>
      <c r="RKK6" s="385"/>
      <c r="RKL6" s="385"/>
      <c r="RKM6" s="385"/>
      <c r="RKN6" s="385"/>
      <c r="RKO6" s="385"/>
      <c r="RKP6" s="385"/>
      <c r="RKQ6" s="385"/>
      <c r="RKR6" s="385"/>
      <c r="RKS6" s="385"/>
      <c r="RKT6" s="385"/>
      <c r="RKU6" s="385"/>
      <c r="RKV6" s="385"/>
      <c r="RKW6" s="385"/>
      <c r="RKX6" s="385"/>
      <c r="RKY6" s="385"/>
      <c r="RKZ6" s="385"/>
      <c r="RLA6" s="385"/>
      <c r="RLB6" s="385"/>
      <c r="RLC6" s="385"/>
      <c r="RLD6" s="385"/>
      <c r="RLE6" s="385"/>
      <c r="RLF6" s="385"/>
      <c r="RLG6" s="385"/>
      <c r="RLH6" s="385"/>
      <c r="RLI6" s="385"/>
      <c r="RLJ6" s="385"/>
      <c r="RLK6" s="385"/>
      <c r="RLL6" s="385"/>
      <c r="RLM6" s="385"/>
      <c r="RLN6" s="385"/>
      <c r="RLO6" s="385"/>
      <c r="RLP6" s="385"/>
      <c r="RLQ6" s="385"/>
      <c r="RLR6" s="385"/>
      <c r="RLS6" s="385"/>
      <c r="RLT6" s="385"/>
      <c r="RLU6" s="385"/>
      <c r="RLV6" s="385"/>
      <c r="RLW6" s="385"/>
      <c r="RLX6" s="385"/>
      <c r="RLY6" s="385"/>
      <c r="RLZ6" s="385"/>
      <c r="RMA6" s="385"/>
      <c r="RMB6" s="385"/>
      <c r="RMC6" s="385"/>
      <c r="RMD6" s="385"/>
      <c r="RME6" s="385"/>
      <c r="RMF6" s="385"/>
      <c r="RMG6" s="385"/>
      <c r="RMH6" s="385"/>
      <c r="RMI6" s="385"/>
      <c r="RMJ6" s="385"/>
      <c r="RMK6" s="385"/>
      <c r="RML6" s="385"/>
      <c r="RMM6" s="385"/>
      <c r="RMN6" s="385"/>
      <c r="RMO6" s="385"/>
      <c r="RMP6" s="385"/>
      <c r="RMQ6" s="385"/>
      <c r="RMR6" s="385"/>
      <c r="RMS6" s="385"/>
      <c r="RMT6" s="385"/>
      <c r="RMU6" s="385"/>
      <c r="RMV6" s="385"/>
      <c r="RMW6" s="385"/>
      <c r="RMX6" s="385"/>
      <c r="RMY6" s="385"/>
      <c r="RMZ6" s="385"/>
      <c r="RNA6" s="385"/>
      <c r="RNB6" s="385"/>
      <c r="RNC6" s="385"/>
      <c r="RND6" s="385"/>
      <c r="RNE6" s="385"/>
      <c r="RNF6" s="385"/>
      <c r="RNG6" s="385"/>
      <c r="RNH6" s="385"/>
      <c r="RNI6" s="385"/>
      <c r="RNJ6" s="385"/>
      <c r="RNK6" s="385"/>
      <c r="RNL6" s="385"/>
      <c r="RNM6" s="385"/>
      <c r="RNN6" s="385"/>
      <c r="RNO6" s="385"/>
      <c r="RNP6" s="385"/>
      <c r="RNQ6" s="385"/>
      <c r="RNR6" s="385"/>
      <c r="RNS6" s="385"/>
      <c r="RNT6" s="385"/>
      <c r="RNU6" s="385"/>
      <c r="RNV6" s="385"/>
      <c r="RNW6" s="385"/>
      <c r="RNX6" s="385"/>
      <c r="RNY6" s="385"/>
      <c r="RNZ6" s="385"/>
      <c r="ROA6" s="385"/>
      <c r="ROB6" s="385"/>
      <c r="ROC6" s="385"/>
      <c r="ROD6" s="385"/>
      <c r="ROE6" s="385"/>
      <c r="ROF6" s="385"/>
      <c r="ROG6" s="385"/>
      <c r="ROH6" s="385"/>
      <c r="ROI6" s="385"/>
      <c r="ROJ6" s="385"/>
      <c r="ROK6" s="385"/>
      <c r="ROL6" s="385"/>
      <c r="ROM6" s="385"/>
      <c r="RON6" s="385"/>
      <c r="ROO6" s="385"/>
      <c r="ROP6" s="385"/>
      <c r="ROQ6" s="385"/>
      <c r="ROR6" s="385"/>
      <c r="ROS6" s="385"/>
      <c r="ROT6" s="385"/>
      <c r="ROU6" s="385"/>
      <c r="ROV6" s="385"/>
      <c r="ROW6" s="385"/>
      <c r="ROX6" s="385"/>
      <c r="ROY6" s="385"/>
      <c r="ROZ6" s="385"/>
      <c r="RPA6" s="385"/>
      <c r="RPB6" s="385"/>
      <c r="RPC6" s="385"/>
      <c r="RPD6" s="385"/>
      <c r="RPE6" s="385"/>
      <c r="RPF6" s="385"/>
      <c r="RPG6" s="385"/>
      <c r="RPH6" s="385"/>
      <c r="RPI6" s="385"/>
      <c r="RPJ6" s="385"/>
      <c r="RPK6" s="385"/>
      <c r="RPL6" s="385"/>
      <c r="RPM6" s="385"/>
      <c r="RPN6" s="385"/>
      <c r="RPO6" s="385"/>
      <c r="RPP6" s="385"/>
      <c r="RPQ6" s="385"/>
      <c r="RPR6" s="385"/>
      <c r="RPS6" s="385"/>
      <c r="RPT6" s="385"/>
      <c r="RPU6" s="385"/>
      <c r="RPV6" s="385"/>
      <c r="RPW6" s="385"/>
      <c r="RPX6" s="385"/>
      <c r="RPY6" s="385"/>
      <c r="RPZ6" s="385"/>
      <c r="RQA6" s="385"/>
      <c r="RQB6" s="385"/>
      <c r="RQC6" s="385"/>
      <c r="RQD6" s="385"/>
      <c r="RQE6" s="385"/>
      <c r="RQF6" s="385"/>
      <c r="RQG6" s="385"/>
      <c r="RQH6" s="385"/>
      <c r="RQI6" s="385"/>
      <c r="RQJ6" s="385"/>
      <c r="RQK6" s="385"/>
      <c r="RQL6" s="385"/>
      <c r="RQM6" s="385"/>
      <c r="RQN6" s="385"/>
      <c r="RQO6" s="385"/>
      <c r="RQP6" s="385"/>
      <c r="RQQ6" s="385"/>
      <c r="RQR6" s="385"/>
      <c r="RQS6" s="385"/>
      <c r="RQT6" s="385"/>
      <c r="RQU6" s="385"/>
      <c r="RQV6" s="385"/>
      <c r="RQW6" s="385"/>
      <c r="RQX6" s="385"/>
      <c r="RQY6" s="385"/>
      <c r="RQZ6" s="385"/>
      <c r="RRA6" s="385"/>
      <c r="RRB6" s="385"/>
      <c r="RRC6" s="385"/>
      <c r="RRD6" s="385"/>
      <c r="RRE6" s="385"/>
      <c r="RRF6" s="385"/>
      <c r="RRG6" s="385"/>
      <c r="RRH6" s="385"/>
      <c r="RRI6" s="385"/>
      <c r="RRJ6" s="385"/>
      <c r="RRK6" s="385"/>
      <c r="RRL6" s="385"/>
      <c r="RRM6" s="385"/>
      <c r="RRN6" s="385"/>
      <c r="RRO6" s="385"/>
      <c r="RRP6" s="385"/>
      <c r="RRQ6" s="385"/>
      <c r="RRR6" s="385"/>
      <c r="RRS6" s="385"/>
      <c r="RRT6" s="385"/>
      <c r="RRU6" s="385"/>
      <c r="RRV6" s="385"/>
      <c r="RRW6" s="385"/>
      <c r="RRX6" s="385"/>
      <c r="RRY6" s="385"/>
      <c r="RRZ6" s="385"/>
      <c r="RSA6" s="385"/>
      <c r="RSB6" s="385"/>
      <c r="RSC6" s="385"/>
      <c r="RSD6" s="385"/>
      <c r="RSE6" s="385"/>
      <c r="RSF6" s="385"/>
      <c r="RSG6" s="385"/>
      <c r="RSH6" s="385"/>
      <c r="RSI6" s="385"/>
      <c r="RSJ6" s="385"/>
      <c r="RSK6" s="385"/>
      <c r="RSL6" s="385"/>
      <c r="RSM6" s="385"/>
      <c r="RSN6" s="385"/>
      <c r="RSO6" s="385"/>
      <c r="RSP6" s="385"/>
      <c r="RSQ6" s="385"/>
      <c r="RSR6" s="385"/>
      <c r="RSS6" s="385"/>
      <c r="RST6" s="385"/>
      <c r="RSU6" s="385"/>
      <c r="RSV6" s="385"/>
      <c r="RSW6" s="385"/>
      <c r="RSX6" s="385"/>
      <c r="RSY6" s="385"/>
      <c r="RSZ6" s="385"/>
      <c r="RTA6" s="385"/>
      <c r="RTB6" s="385"/>
      <c r="RTC6" s="385"/>
      <c r="RTD6" s="385"/>
      <c r="RTE6" s="385"/>
      <c r="RTF6" s="385"/>
      <c r="RTG6" s="385"/>
      <c r="RTH6" s="385"/>
      <c r="RTI6" s="385"/>
      <c r="RTJ6" s="385"/>
      <c r="RTK6" s="385"/>
      <c r="RTL6" s="385"/>
      <c r="RTM6" s="385"/>
      <c r="RTN6" s="385"/>
      <c r="RTO6" s="385"/>
      <c r="RTP6" s="385"/>
      <c r="RTQ6" s="385"/>
      <c r="RTR6" s="385"/>
      <c r="RTS6" s="385"/>
      <c r="RTT6" s="385"/>
      <c r="RTU6" s="385"/>
      <c r="RTV6" s="385"/>
      <c r="RTW6" s="385"/>
      <c r="RTX6" s="385"/>
      <c r="RTY6" s="385"/>
      <c r="RTZ6" s="385"/>
      <c r="RUA6" s="385"/>
      <c r="RUB6" s="385"/>
      <c r="RUC6" s="385"/>
      <c r="RUD6" s="385"/>
      <c r="RUE6" s="385"/>
      <c r="RUF6" s="385"/>
      <c r="RUG6" s="385"/>
      <c r="RUH6" s="385"/>
      <c r="RUI6" s="385"/>
      <c r="RUJ6" s="385"/>
      <c r="RUK6" s="385"/>
      <c r="RUL6" s="385"/>
      <c r="RUM6" s="385"/>
      <c r="RUN6" s="385"/>
      <c r="RUO6" s="385"/>
      <c r="RUP6" s="385"/>
      <c r="RUQ6" s="385"/>
      <c r="RUR6" s="385"/>
      <c r="RUS6" s="385"/>
      <c r="RUT6" s="385"/>
      <c r="RUU6" s="385"/>
      <c r="RUV6" s="385"/>
      <c r="RUW6" s="385"/>
      <c r="RUX6" s="385"/>
      <c r="RUY6" s="385"/>
      <c r="RUZ6" s="385"/>
      <c r="RVA6" s="385"/>
      <c r="RVB6" s="385"/>
      <c r="RVC6" s="385"/>
      <c r="RVD6" s="385"/>
      <c r="RVE6" s="385"/>
      <c r="RVF6" s="385"/>
      <c r="RVG6" s="385"/>
      <c r="RVH6" s="385"/>
      <c r="RVI6" s="385"/>
      <c r="RVJ6" s="385"/>
      <c r="RVK6" s="385"/>
      <c r="RVL6" s="385"/>
      <c r="RVM6" s="385"/>
      <c r="RVN6" s="385"/>
      <c r="RVO6" s="385"/>
      <c r="RVP6" s="385"/>
      <c r="RVQ6" s="385"/>
      <c r="RVR6" s="385"/>
      <c r="RVS6" s="385"/>
      <c r="RVT6" s="385"/>
      <c r="RVU6" s="385"/>
      <c r="RVV6" s="385"/>
      <c r="RVW6" s="385"/>
      <c r="RVX6" s="385"/>
      <c r="RVY6" s="385"/>
      <c r="RVZ6" s="385"/>
      <c r="RWA6" s="385"/>
      <c r="RWB6" s="385"/>
      <c r="RWC6" s="385"/>
      <c r="RWD6" s="385"/>
      <c r="RWE6" s="385"/>
      <c r="RWF6" s="385"/>
      <c r="RWG6" s="385"/>
      <c r="RWH6" s="385"/>
      <c r="RWI6" s="385"/>
      <c r="RWJ6" s="385"/>
      <c r="RWK6" s="385"/>
      <c r="RWL6" s="385"/>
      <c r="RWM6" s="385"/>
      <c r="RWN6" s="385"/>
      <c r="RWO6" s="385"/>
      <c r="RWP6" s="385"/>
      <c r="RWQ6" s="385"/>
      <c r="RWR6" s="385"/>
      <c r="RWS6" s="385"/>
      <c r="RWT6" s="385"/>
      <c r="RWU6" s="385"/>
      <c r="RWV6" s="385"/>
      <c r="RWW6" s="385"/>
      <c r="RWX6" s="385"/>
      <c r="RWY6" s="385"/>
      <c r="RWZ6" s="385"/>
      <c r="RXA6" s="385"/>
      <c r="RXB6" s="385"/>
      <c r="RXC6" s="385"/>
      <c r="RXD6" s="385"/>
      <c r="RXE6" s="385"/>
      <c r="RXF6" s="385"/>
      <c r="RXG6" s="385"/>
      <c r="RXH6" s="385"/>
      <c r="RXI6" s="385"/>
      <c r="RXJ6" s="385"/>
      <c r="RXK6" s="385"/>
      <c r="RXL6" s="385"/>
      <c r="RXM6" s="385"/>
      <c r="RXN6" s="385"/>
      <c r="RXO6" s="385"/>
      <c r="RXP6" s="385"/>
      <c r="RXQ6" s="385"/>
      <c r="RXR6" s="385"/>
      <c r="RXS6" s="385"/>
      <c r="RXT6" s="385"/>
      <c r="RXU6" s="385"/>
      <c r="RXV6" s="385"/>
      <c r="RXW6" s="385"/>
      <c r="RXX6" s="385"/>
      <c r="RXY6" s="385"/>
      <c r="RXZ6" s="385"/>
      <c r="RYA6" s="385"/>
      <c r="RYB6" s="385"/>
      <c r="RYC6" s="385"/>
      <c r="RYD6" s="385"/>
      <c r="RYE6" s="385"/>
      <c r="RYF6" s="385"/>
      <c r="RYG6" s="385"/>
      <c r="RYH6" s="385"/>
      <c r="RYI6" s="385"/>
      <c r="RYJ6" s="385"/>
      <c r="RYK6" s="385"/>
      <c r="RYL6" s="385"/>
      <c r="RYM6" s="385"/>
      <c r="RYN6" s="385"/>
      <c r="RYO6" s="385"/>
      <c r="RYP6" s="385"/>
      <c r="RYQ6" s="385"/>
      <c r="RYR6" s="385"/>
      <c r="RYS6" s="385"/>
      <c r="RYT6" s="385"/>
      <c r="RYU6" s="385"/>
      <c r="RYV6" s="385"/>
      <c r="RYW6" s="385"/>
      <c r="RYX6" s="385"/>
      <c r="RYY6" s="385"/>
      <c r="RYZ6" s="385"/>
      <c r="RZA6" s="385"/>
      <c r="RZB6" s="385"/>
      <c r="RZC6" s="385"/>
      <c r="RZD6" s="385"/>
      <c r="RZE6" s="385"/>
      <c r="RZF6" s="385"/>
      <c r="RZG6" s="385"/>
      <c r="RZH6" s="385"/>
      <c r="RZI6" s="385"/>
      <c r="RZJ6" s="385"/>
      <c r="RZK6" s="385"/>
      <c r="RZL6" s="385"/>
      <c r="RZM6" s="385"/>
      <c r="RZN6" s="385"/>
      <c r="RZO6" s="385"/>
      <c r="RZP6" s="385"/>
      <c r="RZQ6" s="385"/>
      <c r="RZR6" s="385"/>
      <c r="RZS6" s="385"/>
      <c r="RZT6" s="385"/>
      <c r="RZU6" s="385"/>
      <c r="RZV6" s="385"/>
      <c r="RZW6" s="385"/>
      <c r="RZX6" s="385"/>
      <c r="RZY6" s="385"/>
      <c r="RZZ6" s="385"/>
      <c r="SAA6" s="385"/>
      <c r="SAB6" s="385"/>
      <c r="SAC6" s="385"/>
      <c r="SAD6" s="385"/>
      <c r="SAE6" s="385"/>
      <c r="SAF6" s="385"/>
      <c r="SAG6" s="385"/>
      <c r="SAH6" s="385"/>
      <c r="SAI6" s="385"/>
      <c r="SAJ6" s="385"/>
      <c r="SAK6" s="385"/>
      <c r="SAL6" s="385"/>
      <c r="SAM6" s="385"/>
      <c r="SAN6" s="385"/>
      <c r="SAO6" s="385"/>
      <c r="SAP6" s="385"/>
      <c r="SAQ6" s="385"/>
      <c r="SAR6" s="385"/>
      <c r="SAS6" s="385"/>
      <c r="SAT6" s="385"/>
      <c r="SAU6" s="385"/>
      <c r="SAV6" s="385"/>
      <c r="SAW6" s="385"/>
      <c r="SAX6" s="385"/>
      <c r="SAY6" s="385"/>
      <c r="SAZ6" s="385"/>
      <c r="SBA6" s="385"/>
      <c r="SBB6" s="385"/>
      <c r="SBC6" s="385"/>
      <c r="SBD6" s="385"/>
      <c r="SBE6" s="385"/>
      <c r="SBF6" s="385"/>
      <c r="SBG6" s="385"/>
      <c r="SBH6" s="385"/>
      <c r="SBI6" s="385"/>
      <c r="SBJ6" s="385"/>
      <c r="SBK6" s="385"/>
      <c r="SBL6" s="385"/>
      <c r="SBM6" s="385"/>
      <c r="SBN6" s="385"/>
      <c r="SBO6" s="385"/>
      <c r="SBP6" s="385"/>
      <c r="SBQ6" s="385"/>
      <c r="SBR6" s="385"/>
      <c r="SBS6" s="385"/>
      <c r="SBT6" s="385"/>
      <c r="SBU6" s="385"/>
      <c r="SBV6" s="385"/>
      <c r="SBW6" s="385"/>
      <c r="SBX6" s="385"/>
      <c r="SBY6" s="385"/>
      <c r="SBZ6" s="385"/>
      <c r="SCA6" s="385"/>
      <c r="SCB6" s="385"/>
      <c r="SCC6" s="385"/>
      <c r="SCD6" s="385"/>
      <c r="SCE6" s="385"/>
      <c r="SCF6" s="385"/>
      <c r="SCG6" s="385"/>
      <c r="SCH6" s="385"/>
      <c r="SCI6" s="385"/>
      <c r="SCJ6" s="385"/>
      <c r="SCK6" s="385"/>
      <c r="SCL6" s="385"/>
      <c r="SCM6" s="385"/>
      <c r="SCN6" s="385"/>
      <c r="SCO6" s="385"/>
      <c r="SCP6" s="385"/>
      <c r="SCQ6" s="385"/>
      <c r="SCR6" s="385"/>
      <c r="SCS6" s="385"/>
      <c r="SCT6" s="385"/>
      <c r="SCU6" s="385"/>
      <c r="SCV6" s="385"/>
      <c r="SCW6" s="385"/>
      <c r="SCX6" s="385"/>
      <c r="SCY6" s="385"/>
      <c r="SCZ6" s="385"/>
      <c r="SDA6" s="385"/>
      <c r="SDB6" s="385"/>
      <c r="SDC6" s="385"/>
      <c r="SDD6" s="385"/>
      <c r="SDE6" s="385"/>
      <c r="SDF6" s="385"/>
      <c r="SDG6" s="385"/>
      <c r="SDH6" s="385"/>
      <c r="SDI6" s="385"/>
      <c r="SDJ6" s="385"/>
      <c r="SDK6" s="385"/>
      <c r="SDL6" s="385"/>
      <c r="SDM6" s="385"/>
      <c r="SDN6" s="385"/>
      <c r="SDO6" s="385"/>
      <c r="SDP6" s="385"/>
      <c r="SDQ6" s="385"/>
      <c r="SDR6" s="385"/>
      <c r="SDS6" s="385"/>
      <c r="SDT6" s="385"/>
      <c r="SDU6" s="385"/>
      <c r="SDV6" s="385"/>
      <c r="SDW6" s="385"/>
      <c r="SDX6" s="385"/>
      <c r="SDY6" s="385"/>
      <c r="SDZ6" s="385"/>
      <c r="SEA6" s="385"/>
      <c r="SEB6" s="385"/>
      <c r="SEC6" s="385"/>
      <c r="SED6" s="385"/>
      <c r="SEE6" s="385"/>
      <c r="SEF6" s="385"/>
      <c r="SEG6" s="385"/>
      <c r="SEH6" s="385"/>
      <c r="SEI6" s="385"/>
      <c r="SEJ6" s="385"/>
      <c r="SEK6" s="385"/>
      <c r="SEL6" s="385"/>
      <c r="SEM6" s="385"/>
      <c r="SEN6" s="385"/>
      <c r="SEO6" s="385"/>
      <c r="SEP6" s="385"/>
      <c r="SEQ6" s="385"/>
      <c r="SER6" s="385"/>
      <c r="SES6" s="385"/>
      <c r="SET6" s="385"/>
      <c r="SEU6" s="385"/>
      <c r="SEV6" s="385"/>
      <c r="SEW6" s="385"/>
      <c r="SEX6" s="385"/>
      <c r="SEY6" s="385"/>
      <c r="SEZ6" s="385"/>
      <c r="SFA6" s="385"/>
      <c r="SFB6" s="385"/>
      <c r="SFC6" s="385"/>
      <c r="SFD6" s="385"/>
      <c r="SFE6" s="385"/>
      <c r="SFF6" s="385"/>
      <c r="SFG6" s="385"/>
      <c r="SFH6" s="385"/>
      <c r="SFI6" s="385"/>
      <c r="SFJ6" s="385"/>
      <c r="SFK6" s="385"/>
      <c r="SFL6" s="385"/>
      <c r="SFM6" s="385"/>
      <c r="SFN6" s="385"/>
      <c r="SFO6" s="385"/>
      <c r="SFP6" s="385"/>
      <c r="SFQ6" s="385"/>
      <c r="SFR6" s="385"/>
      <c r="SFS6" s="385"/>
      <c r="SFT6" s="385"/>
      <c r="SFU6" s="385"/>
      <c r="SFV6" s="385"/>
      <c r="SFW6" s="385"/>
      <c r="SFX6" s="385"/>
      <c r="SFY6" s="385"/>
      <c r="SFZ6" s="385"/>
      <c r="SGA6" s="385"/>
      <c r="SGB6" s="385"/>
      <c r="SGC6" s="385"/>
      <c r="SGD6" s="385"/>
      <c r="SGE6" s="385"/>
      <c r="SGF6" s="385"/>
      <c r="SGG6" s="385"/>
      <c r="SGH6" s="385"/>
      <c r="SGI6" s="385"/>
      <c r="SGJ6" s="385"/>
      <c r="SGK6" s="385"/>
      <c r="SGL6" s="385"/>
      <c r="SGM6" s="385"/>
      <c r="SGN6" s="385"/>
      <c r="SGO6" s="385"/>
      <c r="SGP6" s="385"/>
      <c r="SGQ6" s="385"/>
      <c r="SGR6" s="385"/>
      <c r="SGS6" s="385"/>
      <c r="SGT6" s="385"/>
      <c r="SGU6" s="385"/>
      <c r="SGV6" s="385"/>
      <c r="SGW6" s="385"/>
      <c r="SGX6" s="385"/>
      <c r="SGY6" s="385"/>
      <c r="SGZ6" s="385"/>
      <c r="SHA6" s="385"/>
      <c r="SHB6" s="385"/>
      <c r="SHC6" s="385"/>
      <c r="SHD6" s="385"/>
      <c r="SHE6" s="385"/>
      <c r="SHF6" s="385"/>
      <c r="SHG6" s="385"/>
      <c r="SHH6" s="385"/>
      <c r="SHI6" s="385"/>
      <c r="SHJ6" s="385"/>
      <c r="SHK6" s="385"/>
      <c r="SHL6" s="385"/>
      <c r="SHM6" s="385"/>
      <c r="SHN6" s="385"/>
      <c r="SHO6" s="385"/>
      <c r="SHP6" s="385"/>
      <c r="SHQ6" s="385"/>
      <c r="SHR6" s="385"/>
      <c r="SHS6" s="385"/>
      <c r="SHT6" s="385"/>
      <c r="SHU6" s="385"/>
      <c r="SHV6" s="385"/>
      <c r="SHW6" s="385"/>
      <c r="SHX6" s="385"/>
      <c r="SHY6" s="385"/>
      <c r="SHZ6" s="385"/>
      <c r="SIA6" s="385"/>
      <c r="SIB6" s="385"/>
      <c r="SIC6" s="385"/>
      <c r="SID6" s="385"/>
      <c r="SIE6" s="385"/>
      <c r="SIF6" s="385"/>
      <c r="SIG6" s="385"/>
      <c r="SIH6" s="385"/>
      <c r="SII6" s="385"/>
      <c r="SIJ6" s="385"/>
      <c r="SIK6" s="385"/>
      <c r="SIL6" s="385"/>
      <c r="SIM6" s="385"/>
      <c r="SIN6" s="385"/>
      <c r="SIO6" s="385"/>
      <c r="SIP6" s="385"/>
      <c r="SIQ6" s="385"/>
      <c r="SIR6" s="385"/>
      <c r="SIS6" s="385"/>
      <c r="SIT6" s="385"/>
      <c r="SIU6" s="385"/>
      <c r="SIV6" s="385"/>
      <c r="SIW6" s="385"/>
      <c r="SIX6" s="385"/>
      <c r="SIY6" s="385"/>
      <c r="SIZ6" s="385"/>
      <c r="SJA6" s="385"/>
      <c r="SJB6" s="385"/>
      <c r="SJC6" s="385"/>
      <c r="SJD6" s="385"/>
      <c r="SJE6" s="385"/>
      <c r="SJF6" s="385"/>
      <c r="SJG6" s="385"/>
      <c r="SJH6" s="385"/>
      <c r="SJI6" s="385"/>
      <c r="SJJ6" s="385"/>
      <c r="SJK6" s="385"/>
      <c r="SJL6" s="385"/>
      <c r="SJM6" s="385"/>
      <c r="SJN6" s="385"/>
      <c r="SJO6" s="385"/>
      <c r="SJP6" s="385"/>
      <c r="SJQ6" s="385"/>
      <c r="SJR6" s="385"/>
      <c r="SJS6" s="385"/>
      <c r="SJT6" s="385"/>
      <c r="SJU6" s="385"/>
      <c r="SJV6" s="385"/>
      <c r="SJW6" s="385"/>
      <c r="SJX6" s="385"/>
      <c r="SJY6" s="385"/>
      <c r="SJZ6" s="385"/>
      <c r="SKA6" s="385"/>
      <c r="SKB6" s="385"/>
      <c r="SKC6" s="385"/>
      <c r="SKD6" s="385"/>
      <c r="SKE6" s="385"/>
      <c r="SKF6" s="385"/>
      <c r="SKG6" s="385"/>
      <c r="SKH6" s="385"/>
      <c r="SKI6" s="385"/>
      <c r="SKJ6" s="385"/>
      <c r="SKK6" s="385"/>
      <c r="SKL6" s="385"/>
      <c r="SKM6" s="385"/>
      <c r="SKN6" s="385"/>
      <c r="SKO6" s="385"/>
      <c r="SKP6" s="385"/>
      <c r="SKQ6" s="385"/>
      <c r="SKR6" s="385"/>
      <c r="SKS6" s="385"/>
      <c r="SKT6" s="385"/>
      <c r="SKU6" s="385"/>
      <c r="SKV6" s="385"/>
      <c r="SKW6" s="385"/>
      <c r="SKX6" s="385"/>
      <c r="SKY6" s="385"/>
      <c r="SKZ6" s="385"/>
      <c r="SLA6" s="385"/>
      <c r="SLB6" s="385"/>
      <c r="SLC6" s="385"/>
      <c r="SLD6" s="385"/>
      <c r="SLE6" s="385"/>
      <c r="SLF6" s="385"/>
      <c r="SLG6" s="385"/>
      <c r="SLH6" s="385"/>
      <c r="SLI6" s="385"/>
      <c r="SLJ6" s="385"/>
      <c r="SLK6" s="385"/>
      <c r="SLL6" s="385"/>
      <c r="SLM6" s="385"/>
      <c r="SLN6" s="385"/>
      <c r="SLO6" s="385"/>
      <c r="SLP6" s="385"/>
      <c r="SLQ6" s="385"/>
      <c r="SLR6" s="385"/>
      <c r="SLS6" s="385"/>
      <c r="SLT6" s="385"/>
      <c r="SLU6" s="385"/>
      <c r="SLV6" s="385"/>
      <c r="SLW6" s="385"/>
      <c r="SLX6" s="385"/>
      <c r="SLY6" s="385"/>
      <c r="SLZ6" s="385"/>
      <c r="SMA6" s="385"/>
      <c r="SMB6" s="385"/>
      <c r="SMC6" s="385"/>
      <c r="SMD6" s="385"/>
      <c r="SME6" s="385"/>
      <c r="SMF6" s="385"/>
      <c r="SMG6" s="385"/>
      <c r="SMH6" s="385"/>
      <c r="SMI6" s="385"/>
      <c r="SMJ6" s="385"/>
      <c r="SMK6" s="385"/>
      <c r="SML6" s="385"/>
      <c r="SMM6" s="385"/>
      <c r="SMN6" s="385"/>
      <c r="SMO6" s="385"/>
      <c r="SMP6" s="385"/>
      <c r="SMQ6" s="385"/>
      <c r="SMR6" s="385"/>
      <c r="SMS6" s="385"/>
      <c r="SMT6" s="385"/>
      <c r="SMU6" s="385"/>
      <c r="SMV6" s="385"/>
      <c r="SMW6" s="385"/>
      <c r="SMX6" s="385"/>
      <c r="SMY6" s="385"/>
      <c r="SMZ6" s="385"/>
      <c r="SNA6" s="385"/>
      <c r="SNB6" s="385"/>
      <c r="SNC6" s="385"/>
      <c r="SND6" s="385"/>
      <c r="SNE6" s="385"/>
      <c r="SNF6" s="385"/>
      <c r="SNG6" s="385"/>
      <c r="SNH6" s="385"/>
      <c r="SNI6" s="385"/>
      <c r="SNJ6" s="385"/>
      <c r="SNK6" s="385"/>
      <c r="SNL6" s="385"/>
      <c r="SNM6" s="385"/>
      <c r="SNN6" s="385"/>
      <c r="SNO6" s="385"/>
      <c r="SNP6" s="385"/>
      <c r="SNQ6" s="385"/>
      <c r="SNR6" s="385"/>
      <c r="SNS6" s="385"/>
      <c r="SNT6" s="385"/>
      <c r="SNU6" s="385"/>
      <c r="SNV6" s="385"/>
      <c r="SNW6" s="385"/>
      <c r="SNX6" s="385"/>
      <c r="SNY6" s="385"/>
      <c r="SNZ6" s="385"/>
      <c r="SOA6" s="385"/>
      <c r="SOB6" s="385"/>
      <c r="SOC6" s="385"/>
      <c r="SOD6" s="385"/>
      <c r="SOE6" s="385"/>
      <c r="SOF6" s="385"/>
      <c r="SOG6" s="385"/>
      <c r="SOH6" s="385"/>
      <c r="SOI6" s="385"/>
      <c r="SOJ6" s="385"/>
      <c r="SOK6" s="385"/>
      <c r="SOL6" s="385"/>
      <c r="SOM6" s="385"/>
      <c r="SON6" s="385"/>
      <c r="SOO6" s="385"/>
      <c r="SOP6" s="385"/>
      <c r="SOQ6" s="385"/>
      <c r="SOR6" s="385"/>
      <c r="SOS6" s="385"/>
      <c r="SOT6" s="385"/>
      <c r="SOU6" s="385"/>
      <c r="SOV6" s="385"/>
      <c r="SOW6" s="385"/>
      <c r="SOX6" s="385"/>
      <c r="SOY6" s="385"/>
      <c r="SOZ6" s="385"/>
      <c r="SPA6" s="385"/>
      <c r="SPB6" s="385"/>
      <c r="SPC6" s="385"/>
      <c r="SPD6" s="385"/>
      <c r="SPE6" s="385"/>
      <c r="SPF6" s="385"/>
      <c r="SPG6" s="385"/>
      <c r="SPH6" s="385"/>
      <c r="SPI6" s="385"/>
      <c r="SPJ6" s="385"/>
      <c r="SPK6" s="385"/>
      <c r="SPL6" s="385"/>
      <c r="SPM6" s="385"/>
      <c r="SPN6" s="385"/>
      <c r="SPO6" s="385"/>
      <c r="SPP6" s="385"/>
      <c r="SPQ6" s="385"/>
      <c r="SPR6" s="385"/>
      <c r="SPS6" s="385"/>
      <c r="SPT6" s="385"/>
      <c r="SPU6" s="385"/>
      <c r="SPV6" s="385"/>
      <c r="SPW6" s="385"/>
      <c r="SPX6" s="385"/>
      <c r="SPY6" s="385"/>
      <c r="SPZ6" s="385"/>
      <c r="SQA6" s="385"/>
      <c r="SQB6" s="385"/>
      <c r="SQC6" s="385"/>
      <c r="SQD6" s="385"/>
      <c r="SQE6" s="385"/>
      <c r="SQF6" s="385"/>
      <c r="SQG6" s="385"/>
      <c r="SQH6" s="385"/>
      <c r="SQI6" s="385"/>
      <c r="SQJ6" s="385"/>
      <c r="SQK6" s="385"/>
      <c r="SQL6" s="385"/>
      <c r="SQM6" s="385"/>
      <c r="SQN6" s="385"/>
      <c r="SQO6" s="385"/>
      <c r="SQP6" s="385"/>
      <c r="SQQ6" s="385"/>
      <c r="SQR6" s="385"/>
      <c r="SQS6" s="385"/>
      <c r="SQT6" s="385"/>
      <c r="SQU6" s="385"/>
      <c r="SQV6" s="385"/>
      <c r="SQW6" s="385"/>
      <c r="SQX6" s="385"/>
      <c r="SQY6" s="385"/>
      <c r="SQZ6" s="385"/>
      <c r="SRA6" s="385"/>
      <c r="SRB6" s="385"/>
      <c r="SRC6" s="385"/>
      <c r="SRD6" s="385"/>
      <c r="SRE6" s="385"/>
      <c r="SRF6" s="385"/>
      <c r="SRG6" s="385"/>
      <c r="SRH6" s="385"/>
      <c r="SRI6" s="385"/>
      <c r="SRJ6" s="385"/>
      <c r="SRK6" s="385"/>
      <c r="SRL6" s="385"/>
      <c r="SRM6" s="385"/>
      <c r="SRN6" s="385"/>
      <c r="SRO6" s="385"/>
      <c r="SRP6" s="385"/>
      <c r="SRQ6" s="385"/>
      <c r="SRR6" s="385"/>
      <c r="SRS6" s="385"/>
      <c r="SRT6" s="385"/>
      <c r="SRU6" s="385"/>
      <c r="SRV6" s="385"/>
      <c r="SRW6" s="385"/>
      <c r="SRX6" s="385"/>
      <c r="SRY6" s="385"/>
      <c r="SRZ6" s="385"/>
      <c r="SSA6" s="385"/>
      <c r="SSB6" s="385"/>
      <c r="SSC6" s="385"/>
      <c r="SSD6" s="385"/>
      <c r="SSE6" s="385"/>
      <c r="SSF6" s="385"/>
      <c r="SSG6" s="385"/>
      <c r="SSH6" s="385"/>
      <c r="SSI6" s="385"/>
      <c r="SSJ6" s="385"/>
      <c r="SSK6" s="385"/>
      <c r="SSL6" s="385"/>
      <c r="SSM6" s="385"/>
      <c r="SSN6" s="385"/>
      <c r="SSO6" s="385"/>
      <c r="SSP6" s="385"/>
      <c r="SSQ6" s="385"/>
      <c r="SSR6" s="385"/>
      <c r="SSS6" s="385"/>
      <c r="SST6" s="385"/>
      <c r="SSU6" s="385"/>
      <c r="SSV6" s="385"/>
      <c r="SSW6" s="385"/>
      <c r="SSX6" s="385"/>
      <c r="SSY6" s="385"/>
      <c r="SSZ6" s="385"/>
      <c r="STA6" s="385"/>
      <c r="STB6" s="385"/>
      <c r="STC6" s="385"/>
      <c r="STD6" s="385"/>
      <c r="STE6" s="385"/>
      <c r="STF6" s="385"/>
      <c r="STG6" s="385"/>
      <c r="STH6" s="385"/>
      <c r="STI6" s="385"/>
      <c r="STJ6" s="385"/>
      <c r="STK6" s="385"/>
      <c r="STL6" s="385"/>
      <c r="STM6" s="385"/>
      <c r="STN6" s="385"/>
      <c r="STO6" s="385"/>
      <c r="STP6" s="385"/>
      <c r="STQ6" s="385"/>
      <c r="STR6" s="385"/>
      <c r="STS6" s="385"/>
      <c r="STT6" s="385"/>
      <c r="STU6" s="385"/>
      <c r="STV6" s="385"/>
      <c r="STW6" s="385"/>
      <c r="STX6" s="385"/>
      <c r="STY6" s="385"/>
      <c r="STZ6" s="385"/>
      <c r="SUA6" s="385"/>
      <c r="SUB6" s="385"/>
      <c r="SUC6" s="385"/>
      <c r="SUD6" s="385"/>
      <c r="SUE6" s="385"/>
      <c r="SUF6" s="385"/>
      <c r="SUG6" s="385"/>
      <c r="SUH6" s="385"/>
      <c r="SUI6" s="385"/>
      <c r="SUJ6" s="385"/>
      <c r="SUK6" s="385"/>
      <c r="SUL6" s="385"/>
      <c r="SUM6" s="385"/>
      <c r="SUN6" s="385"/>
      <c r="SUO6" s="385"/>
      <c r="SUP6" s="385"/>
      <c r="SUQ6" s="385"/>
      <c r="SUR6" s="385"/>
      <c r="SUS6" s="385"/>
      <c r="SUT6" s="385"/>
      <c r="SUU6" s="385"/>
      <c r="SUV6" s="385"/>
      <c r="SUW6" s="385"/>
      <c r="SUX6" s="385"/>
      <c r="SUY6" s="385"/>
      <c r="SUZ6" s="385"/>
      <c r="SVA6" s="385"/>
      <c r="SVB6" s="385"/>
      <c r="SVC6" s="385"/>
      <c r="SVD6" s="385"/>
      <c r="SVE6" s="385"/>
      <c r="SVF6" s="385"/>
      <c r="SVG6" s="385"/>
      <c r="SVH6" s="385"/>
      <c r="SVI6" s="385"/>
      <c r="SVJ6" s="385"/>
      <c r="SVK6" s="385"/>
      <c r="SVL6" s="385"/>
      <c r="SVM6" s="385"/>
      <c r="SVN6" s="385"/>
      <c r="SVO6" s="385"/>
      <c r="SVP6" s="385"/>
      <c r="SVQ6" s="385"/>
      <c r="SVR6" s="385"/>
      <c r="SVS6" s="385"/>
      <c r="SVT6" s="385"/>
      <c r="SVU6" s="385"/>
      <c r="SVV6" s="385"/>
      <c r="SVW6" s="385"/>
      <c r="SVX6" s="385"/>
      <c r="SVY6" s="385"/>
      <c r="SVZ6" s="385"/>
      <c r="SWA6" s="385"/>
      <c r="SWB6" s="385"/>
      <c r="SWC6" s="385"/>
      <c r="SWD6" s="385"/>
      <c r="SWE6" s="385"/>
      <c r="SWF6" s="385"/>
      <c r="SWG6" s="385"/>
      <c r="SWH6" s="385"/>
      <c r="SWI6" s="385"/>
      <c r="SWJ6" s="385"/>
      <c r="SWK6" s="385"/>
      <c r="SWL6" s="385"/>
      <c r="SWM6" s="385"/>
      <c r="SWN6" s="385"/>
      <c r="SWO6" s="385"/>
      <c r="SWP6" s="385"/>
      <c r="SWQ6" s="385"/>
      <c r="SWR6" s="385"/>
      <c r="SWS6" s="385"/>
      <c r="SWT6" s="385"/>
      <c r="SWU6" s="385"/>
      <c r="SWV6" s="385"/>
      <c r="SWW6" s="385"/>
      <c r="SWX6" s="385"/>
      <c r="SWY6" s="385"/>
      <c r="SWZ6" s="385"/>
      <c r="SXA6" s="385"/>
      <c r="SXB6" s="385"/>
      <c r="SXC6" s="385"/>
      <c r="SXD6" s="385"/>
      <c r="SXE6" s="385"/>
      <c r="SXF6" s="385"/>
      <c r="SXG6" s="385"/>
      <c r="SXH6" s="385"/>
      <c r="SXI6" s="385"/>
      <c r="SXJ6" s="385"/>
      <c r="SXK6" s="385"/>
      <c r="SXL6" s="385"/>
      <c r="SXM6" s="385"/>
      <c r="SXN6" s="385"/>
      <c r="SXO6" s="385"/>
      <c r="SXP6" s="385"/>
      <c r="SXQ6" s="385"/>
      <c r="SXR6" s="385"/>
      <c r="SXS6" s="385"/>
      <c r="SXT6" s="385"/>
      <c r="SXU6" s="385"/>
      <c r="SXV6" s="385"/>
      <c r="SXW6" s="385"/>
      <c r="SXX6" s="385"/>
      <c r="SXY6" s="385"/>
      <c r="SXZ6" s="385"/>
      <c r="SYA6" s="385"/>
      <c r="SYB6" s="385"/>
      <c r="SYC6" s="385"/>
      <c r="SYD6" s="385"/>
      <c r="SYE6" s="385"/>
      <c r="SYF6" s="385"/>
      <c r="SYG6" s="385"/>
      <c r="SYH6" s="385"/>
      <c r="SYI6" s="385"/>
      <c r="SYJ6" s="385"/>
      <c r="SYK6" s="385"/>
      <c r="SYL6" s="385"/>
      <c r="SYM6" s="385"/>
      <c r="SYN6" s="385"/>
      <c r="SYO6" s="385"/>
      <c r="SYP6" s="385"/>
      <c r="SYQ6" s="385"/>
      <c r="SYR6" s="385"/>
      <c r="SYS6" s="385"/>
      <c r="SYT6" s="385"/>
      <c r="SYU6" s="385"/>
      <c r="SYV6" s="385"/>
      <c r="SYW6" s="385"/>
      <c r="SYX6" s="385"/>
      <c r="SYY6" s="385"/>
      <c r="SYZ6" s="385"/>
      <c r="SZA6" s="385"/>
      <c r="SZB6" s="385"/>
      <c r="SZC6" s="385"/>
      <c r="SZD6" s="385"/>
      <c r="SZE6" s="385"/>
      <c r="SZF6" s="385"/>
      <c r="SZG6" s="385"/>
      <c r="SZH6" s="385"/>
      <c r="SZI6" s="385"/>
      <c r="SZJ6" s="385"/>
      <c r="SZK6" s="385"/>
      <c r="SZL6" s="385"/>
      <c r="SZM6" s="385"/>
      <c r="SZN6" s="385"/>
      <c r="SZO6" s="385"/>
      <c r="SZP6" s="385"/>
      <c r="SZQ6" s="385"/>
      <c r="SZR6" s="385"/>
      <c r="SZS6" s="385"/>
      <c r="SZT6" s="385"/>
      <c r="SZU6" s="385"/>
      <c r="SZV6" s="385"/>
      <c r="SZW6" s="385"/>
      <c r="SZX6" s="385"/>
      <c r="SZY6" s="385"/>
      <c r="SZZ6" s="385"/>
      <c r="TAA6" s="385"/>
      <c r="TAB6" s="385"/>
      <c r="TAC6" s="385"/>
      <c r="TAD6" s="385"/>
      <c r="TAE6" s="385"/>
      <c r="TAF6" s="385"/>
      <c r="TAG6" s="385"/>
      <c r="TAH6" s="385"/>
      <c r="TAI6" s="385"/>
      <c r="TAJ6" s="385"/>
      <c r="TAK6" s="385"/>
      <c r="TAL6" s="385"/>
      <c r="TAM6" s="385"/>
      <c r="TAN6" s="385"/>
      <c r="TAO6" s="385"/>
      <c r="TAP6" s="385"/>
      <c r="TAQ6" s="385"/>
      <c r="TAR6" s="385"/>
      <c r="TAS6" s="385"/>
      <c r="TAT6" s="385"/>
      <c r="TAU6" s="385"/>
      <c r="TAV6" s="385"/>
      <c r="TAW6" s="385"/>
      <c r="TAX6" s="385"/>
      <c r="TAY6" s="385"/>
      <c r="TAZ6" s="385"/>
      <c r="TBA6" s="385"/>
      <c r="TBB6" s="385"/>
      <c r="TBC6" s="385"/>
      <c r="TBD6" s="385"/>
      <c r="TBE6" s="385"/>
      <c r="TBF6" s="385"/>
      <c r="TBG6" s="385"/>
      <c r="TBH6" s="385"/>
      <c r="TBI6" s="385"/>
      <c r="TBJ6" s="385"/>
      <c r="TBK6" s="385"/>
      <c r="TBL6" s="385"/>
      <c r="TBM6" s="385"/>
      <c r="TBN6" s="385"/>
      <c r="TBO6" s="385"/>
      <c r="TBP6" s="385"/>
      <c r="TBQ6" s="385"/>
      <c r="TBR6" s="385"/>
      <c r="TBS6" s="385"/>
      <c r="TBT6" s="385"/>
      <c r="TBU6" s="385"/>
      <c r="TBV6" s="385"/>
      <c r="TBW6" s="385"/>
      <c r="TBX6" s="385"/>
      <c r="TBY6" s="385"/>
      <c r="TBZ6" s="385"/>
      <c r="TCA6" s="385"/>
      <c r="TCB6" s="385"/>
      <c r="TCC6" s="385"/>
      <c r="TCD6" s="385"/>
      <c r="TCE6" s="385"/>
      <c r="TCF6" s="385"/>
      <c r="TCG6" s="385"/>
      <c r="TCH6" s="385"/>
      <c r="TCI6" s="385"/>
      <c r="TCJ6" s="385"/>
      <c r="TCK6" s="385"/>
      <c r="TCL6" s="385"/>
      <c r="TCM6" s="385"/>
      <c r="TCN6" s="385"/>
      <c r="TCO6" s="385"/>
      <c r="TCP6" s="385"/>
      <c r="TCQ6" s="385"/>
      <c r="TCR6" s="385"/>
      <c r="TCS6" s="385"/>
      <c r="TCT6" s="385"/>
      <c r="TCU6" s="385"/>
      <c r="TCV6" s="385"/>
      <c r="TCW6" s="385"/>
      <c r="TCX6" s="385"/>
      <c r="TCY6" s="385"/>
      <c r="TCZ6" s="385"/>
      <c r="TDA6" s="385"/>
      <c r="TDB6" s="385"/>
      <c r="TDC6" s="385"/>
      <c r="TDD6" s="385"/>
      <c r="TDE6" s="385"/>
      <c r="TDF6" s="385"/>
      <c r="TDG6" s="385"/>
      <c r="TDH6" s="385"/>
      <c r="TDI6" s="385"/>
      <c r="TDJ6" s="385"/>
      <c r="TDK6" s="385"/>
      <c r="TDL6" s="385"/>
      <c r="TDM6" s="385"/>
      <c r="TDN6" s="385"/>
      <c r="TDO6" s="385"/>
      <c r="TDP6" s="385"/>
      <c r="TDQ6" s="385"/>
      <c r="TDR6" s="385"/>
      <c r="TDS6" s="385"/>
      <c r="TDT6" s="385"/>
      <c r="TDU6" s="385"/>
      <c r="TDV6" s="385"/>
      <c r="TDW6" s="385"/>
      <c r="TDX6" s="385"/>
      <c r="TDY6" s="385"/>
      <c r="TDZ6" s="385"/>
      <c r="TEA6" s="385"/>
      <c r="TEB6" s="385"/>
      <c r="TEC6" s="385"/>
      <c r="TED6" s="385"/>
      <c r="TEE6" s="385"/>
      <c r="TEF6" s="385"/>
      <c r="TEG6" s="385"/>
      <c r="TEH6" s="385"/>
      <c r="TEI6" s="385"/>
      <c r="TEJ6" s="385"/>
      <c r="TEK6" s="385"/>
      <c r="TEL6" s="385"/>
      <c r="TEM6" s="385"/>
      <c r="TEN6" s="385"/>
      <c r="TEO6" s="385"/>
      <c r="TEP6" s="385"/>
      <c r="TEQ6" s="385"/>
      <c r="TER6" s="385"/>
      <c r="TES6" s="385"/>
      <c r="TET6" s="385"/>
      <c r="TEU6" s="385"/>
      <c r="TEV6" s="385"/>
      <c r="TEW6" s="385"/>
      <c r="TEX6" s="385"/>
      <c r="TEY6" s="385"/>
      <c r="TEZ6" s="385"/>
      <c r="TFA6" s="385"/>
      <c r="TFB6" s="385"/>
      <c r="TFC6" s="385"/>
      <c r="TFD6" s="385"/>
      <c r="TFE6" s="385"/>
      <c r="TFF6" s="385"/>
      <c r="TFG6" s="385"/>
      <c r="TFH6" s="385"/>
      <c r="TFI6" s="385"/>
      <c r="TFJ6" s="385"/>
      <c r="TFK6" s="385"/>
      <c r="TFL6" s="385"/>
      <c r="TFM6" s="385"/>
      <c r="TFN6" s="385"/>
      <c r="TFO6" s="385"/>
      <c r="TFP6" s="385"/>
      <c r="TFQ6" s="385"/>
      <c r="TFR6" s="385"/>
      <c r="TFS6" s="385"/>
      <c r="TFT6" s="385"/>
      <c r="TFU6" s="385"/>
      <c r="TFV6" s="385"/>
      <c r="TFW6" s="385"/>
      <c r="TFX6" s="385"/>
      <c r="TFY6" s="385"/>
      <c r="TFZ6" s="385"/>
      <c r="TGA6" s="385"/>
      <c r="TGB6" s="385"/>
      <c r="TGC6" s="385"/>
      <c r="TGD6" s="385"/>
      <c r="TGE6" s="385"/>
      <c r="TGF6" s="385"/>
      <c r="TGG6" s="385"/>
      <c r="TGH6" s="385"/>
      <c r="TGI6" s="385"/>
      <c r="TGJ6" s="385"/>
      <c r="TGK6" s="385"/>
      <c r="TGL6" s="385"/>
      <c r="TGM6" s="385"/>
      <c r="TGN6" s="385"/>
      <c r="TGO6" s="385"/>
      <c r="TGP6" s="385"/>
      <c r="TGQ6" s="385"/>
      <c r="TGR6" s="385"/>
      <c r="TGS6" s="385"/>
      <c r="TGT6" s="385"/>
      <c r="TGU6" s="385"/>
      <c r="TGV6" s="385"/>
      <c r="TGW6" s="385"/>
      <c r="TGX6" s="385"/>
      <c r="TGY6" s="385"/>
      <c r="TGZ6" s="385"/>
      <c r="THA6" s="385"/>
      <c r="THB6" s="385"/>
      <c r="THC6" s="385"/>
      <c r="THD6" s="385"/>
      <c r="THE6" s="385"/>
      <c r="THF6" s="385"/>
      <c r="THG6" s="385"/>
      <c r="THH6" s="385"/>
      <c r="THI6" s="385"/>
      <c r="THJ6" s="385"/>
      <c r="THK6" s="385"/>
      <c r="THL6" s="385"/>
      <c r="THM6" s="385"/>
      <c r="THN6" s="385"/>
      <c r="THO6" s="385"/>
      <c r="THP6" s="385"/>
      <c r="THQ6" s="385"/>
      <c r="THR6" s="385"/>
      <c r="THS6" s="385"/>
      <c r="THT6" s="385"/>
      <c r="THU6" s="385"/>
      <c r="THV6" s="385"/>
      <c r="THW6" s="385"/>
      <c r="THX6" s="385"/>
      <c r="THY6" s="385"/>
      <c r="THZ6" s="385"/>
      <c r="TIA6" s="385"/>
      <c r="TIB6" s="385"/>
      <c r="TIC6" s="385"/>
      <c r="TID6" s="385"/>
      <c r="TIE6" s="385"/>
      <c r="TIF6" s="385"/>
      <c r="TIG6" s="385"/>
      <c r="TIH6" s="385"/>
      <c r="TII6" s="385"/>
      <c r="TIJ6" s="385"/>
      <c r="TIK6" s="385"/>
      <c r="TIL6" s="385"/>
      <c r="TIM6" s="385"/>
      <c r="TIN6" s="385"/>
      <c r="TIO6" s="385"/>
      <c r="TIP6" s="385"/>
      <c r="TIQ6" s="385"/>
      <c r="TIR6" s="385"/>
      <c r="TIS6" s="385"/>
      <c r="TIT6" s="385"/>
      <c r="TIU6" s="385"/>
      <c r="TIV6" s="385"/>
      <c r="TIW6" s="385"/>
      <c r="TIX6" s="385"/>
      <c r="TIY6" s="385"/>
      <c r="TIZ6" s="385"/>
      <c r="TJA6" s="385"/>
      <c r="TJB6" s="385"/>
      <c r="TJC6" s="385"/>
      <c r="TJD6" s="385"/>
      <c r="TJE6" s="385"/>
      <c r="TJF6" s="385"/>
      <c r="TJG6" s="385"/>
      <c r="TJH6" s="385"/>
      <c r="TJI6" s="385"/>
      <c r="TJJ6" s="385"/>
      <c r="TJK6" s="385"/>
      <c r="TJL6" s="385"/>
      <c r="TJM6" s="385"/>
      <c r="TJN6" s="385"/>
      <c r="TJO6" s="385"/>
      <c r="TJP6" s="385"/>
      <c r="TJQ6" s="385"/>
      <c r="TJR6" s="385"/>
      <c r="TJS6" s="385"/>
      <c r="TJT6" s="385"/>
      <c r="TJU6" s="385"/>
      <c r="TJV6" s="385"/>
      <c r="TJW6" s="385"/>
      <c r="TJX6" s="385"/>
      <c r="TJY6" s="385"/>
      <c r="TJZ6" s="385"/>
      <c r="TKA6" s="385"/>
      <c r="TKB6" s="385"/>
      <c r="TKC6" s="385"/>
      <c r="TKD6" s="385"/>
      <c r="TKE6" s="385"/>
      <c r="TKF6" s="385"/>
      <c r="TKG6" s="385"/>
      <c r="TKH6" s="385"/>
      <c r="TKI6" s="385"/>
      <c r="TKJ6" s="385"/>
      <c r="TKK6" s="385"/>
      <c r="TKL6" s="385"/>
      <c r="TKM6" s="385"/>
      <c r="TKN6" s="385"/>
      <c r="TKO6" s="385"/>
      <c r="TKP6" s="385"/>
      <c r="TKQ6" s="385"/>
      <c r="TKR6" s="385"/>
      <c r="TKS6" s="385"/>
      <c r="TKT6" s="385"/>
      <c r="TKU6" s="385"/>
      <c r="TKV6" s="385"/>
      <c r="TKW6" s="385"/>
      <c r="TKX6" s="385"/>
      <c r="TKY6" s="385"/>
      <c r="TKZ6" s="385"/>
      <c r="TLA6" s="385"/>
      <c r="TLB6" s="385"/>
      <c r="TLC6" s="385"/>
      <c r="TLD6" s="385"/>
      <c r="TLE6" s="385"/>
      <c r="TLF6" s="385"/>
      <c r="TLG6" s="385"/>
      <c r="TLH6" s="385"/>
      <c r="TLI6" s="385"/>
      <c r="TLJ6" s="385"/>
      <c r="TLK6" s="385"/>
      <c r="TLL6" s="385"/>
      <c r="TLM6" s="385"/>
      <c r="TLN6" s="385"/>
      <c r="TLO6" s="385"/>
      <c r="TLP6" s="385"/>
      <c r="TLQ6" s="385"/>
      <c r="TLR6" s="385"/>
      <c r="TLS6" s="385"/>
      <c r="TLT6" s="385"/>
      <c r="TLU6" s="385"/>
      <c r="TLV6" s="385"/>
      <c r="TLW6" s="385"/>
      <c r="TLX6" s="385"/>
      <c r="TLY6" s="385"/>
      <c r="TLZ6" s="385"/>
      <c r="TMA6" s="385"/>
      <c r="TMB6" s="385"/>
      <c r="TMC6" s="385"/>
      <c r="TMD6" s="385"/>
      <c r="TME6" s="385"/>
      <c r="TMF6" s="385"/>
      <c r="TMG6" s="385"/>
      <c r="TMH6" s="385"/>
      <c r="TMI6" s="385"/>
      <c r="TMJ6" s="385"/>
      <c r="TMK6" s="385"/>
      <c r="TML6" s="385"/>
      <c r="TMM6" s="385"/>
      <c r="TMN6" s="385"/>
      <c r="TMO6" s="385"/>
      <c r="TMP6" s="385"/>
      <c r="TMQ6" s="385"/>
      <c r="TMR6" s="385"/>
      <c r="TMS6" s="385"/>
      <c r="TMT6" s="385"/>
      <c r="TMU6" s="385"/>
      <c r="TMV6" s="385"/>
      <c r="TMW6" s="385"/>
      <c r="TMX6" s="385"/>
      <c r="TMY6" s="385"/>
      <c r="TMZ6" s="385"/>
      <c r="TNA6" s="385"/>
      <c r="TNB6" s="385"/>
      <c r="TNC6" s="385"/>
      <c r="TND6" s="385"/>
      <c r="TNE6" s="385"/>
      <c r="TNF6" s="385"/>
      <c r="TNG6" s="385"/>
      <c r="TNH6" s="385"/>
      <c r="TNI6" s="385"/>
      <c r="TNJ6" s="385"/>
      <c r="TNK6" s="385"/>
      <c r="TNL6" s="385"/>
      <c r="TNM6" s="385"/>
      <c r="TNN6" s="385"/>
      <c r="TNO6" s="385"/>
      <c r="TNP6" s="385"/>
      <c r="TNQ6" s="385"/>
      <c r="TNR6" s="385"/>
      <c r="TNS6" s="385"/>
      <c r="TNT6" s="385"/>
      <c r="TNU6" s="385"/>
      <c r="TNV6" s="385"/>
      <c r="TNW6" s="385"/>
      <c r="TNX6" s="385"/>
      <c r="TNY6" s="385"/>
      <c r="TNZ6" s="385"/>
      <c r="TOA6" s="385"/>
      <c r="TOB6" s="385"/>
      <c r="TOC6" s="385"/>
      <c r="TOD6" s="385"/>
      <c r="TOE6" s="385"/>
      <c r="TOF6" s="385"/>
      <c r="TOG6" s="385"/>
      <c r="TOH6" s="385"/>
      <c r="TOI6" s="385"/>
      <c r="TOJ6" s="385"/>
      <c r="TOK6" s="385"/>
      <c r="TOL6" s="385"/>
      <c r="TOM6" s="385"/>
      <c r="TON6" s="385"/>
      <c r="TOO6" s="385"/>
      <c r="TOP6" s="385"/>
      <c r="TOQ6" s="385"/>
      <c r="TOR6" s="385"/>
      <c r="TOS6" s="385"/>
      <c r="TOT6" s="385"/>
      <c r="TOU6" s="385"/>
      <c r="TOV6" s="385"/>
      <c r="TOW6" s="385"/>
      <c r="TOX6" s="385"/>
      <c r="TOY6" s="385"/>
      <c r="TOZ6" s="385"/>
      <c r="TPA6" s="385"/>
      <c r="TPB6" s="385"/>
      <c r="TPC6" s="385"/>
      <c r="TPD6" s="385"/>
      <c r="TPE6" s="385"/>
      <c r="TPF6" s="385"/>
      <c r="TPG6" s="385"/>
      <c r="TPH6" s="385"/>
      <c r="TPI6" s="385"/>
      <c r="TPJ6" s="385"/>
      <c r="TPK6" s="385"/>
      <c r="TPL6" s="385"/>
      <c r="TPM6" s="385"/>
      <c r="TPN6" s="385"/>
      <c r="TPO6" s="385"/>
      <c r="TPP6" s="385"/>
      <c r="TPQ6" s="385"/>
      <c r="TPR6" s="385"/>
      <c r="TPS6" s="385"/>
      <c r="TPT6" s="385"/>
      <c r="TPU6" s="385"/>
      <c r="TPV6" s="385"/>
      <c r="TPW6" s="385"/>
      <c r="TPX6" s="385"/>
      <c r="TPY6" s="385"/>
      <c r="TPZ6" s="385"/>
      <c r="TQA6" s="385"/>
      <c r="TQB6" s="385"/>
      <c r="TQC6" s="385"/>
      <c r="TQD6" s="385"/>
      <c r="TQE6" s="385"/>
      <c r="TQF6" s="385"/>
      <c r="TQG6" s="385"/>
      <c r="TQH6" s="385"/>
      <c r="TQI6" s="385"/>
      <c r="TQJ6" s="385"/>
      <c r="TQK6" s="385"/>
      <c r="TQL6" s="385"/>
      <c r="TQM6" s="385"/>
      <c r="TQN6" s="385"/>
      <c r="TQO6" s="385"/>
      <c r="TQP6" s="385"/>
      <c r="TQQ6" s="385"/>
      <c r="TQR6" s="385"/>
      <c r="TQS6" s="385"/>
      <c r="TQT6" s="385"/>
      <c r="TQU6" s="385"/>
      <c r="TQV6" s="385"/>
      <c r="TQW6" s="385"/>
      <c r="TQX6" s="385"/>
      <c r="TQY6" s="385"/>
      <c r="TQZ6" s="385"/>
      <c r="TRA6" s="385"/>
      <c r="TRB6" s="385"/>
      <c r="TRC6" s="385"/>
      <c r="TRD6" s="385"/>
      <c r="TRE6" s="385"/>
      <c r="TRF6" s="385"/>
      <c r="TRG6" s="385"/>
      <c r="TRH6" s="385"/>
      <c r="TRI6" s="385"/>
      <c r="TRJ6" s="385"/>
      <c r="TRK6" s="385"/>
      <c r="TRL6" s="385"/>
      <c r="TRM6" s="385"/>
      <c r="TRN6" s="385"/>
      <c r="TRO6" s="385"/>
      <c r="TRP6" s="385"/>
      <c r="TRQ6" s="385"/>
      <c r="TRR6" s="385"/>
      <c r="TRS6" s="385"/>
      <c r="TRT6" s="385"/>
      <c r="TRU6" s="385"/>
      <c r="TRV6" s="385"/>
      <c r="TRW6" s="385"/>
      <c r="TRX6" s="385"/>
      <c r="TRY6" s="385"/>
      <c r="TRZ6" s="385"/>
      <c r="TSA6" s="385"/>
      <c r="TSB6" s="385"/>
      <c r="TSC6" s="385"/>
      <c r="TSD6" s="385"/>
      <c r="TSE6" s="385"/>
      <c r="TSF6" s="385"/>
      <c r="TSG6" s="385"/>
      <c r="TSH6" s="385"/>
      <c r="TSI6" s="385"/>
      <c r="TSJ6" s="385"/>
      <c r="TSK6" s="385"/>
      <c r="TSL6" s="385"/>
      <c r="TSM6" s="385"/>
      <c r="TSN6" s="385"/>
      <c r="TSO6" s="385"/>
      <c r="TSP6" s="385"/>
      <c r="TSQ6" s="385"/>
      <c r="TSR6" s="385"/>
      <c r="TSS6" s="385"/>
      <c r="TST6" s="385"/>
      <c r="TSU6" s="385"/>
      <c r="TSV6" s="385"/>
      <c r="TSW6" s="385"/>
      <c r="TSX6" s="385"/>
      <c r="TSY6" s="385"/>
      <c r="TSZ6" s="385"/>
      <c r="TTA6" s="385"/>
      <c r="TTB6" s="385"/>
      <c r="TTC6" s="385"/>
      <c r="TTD6" s="385"/>
      <c r="TTE6" s="385"/>
      <c r="TTF6" s="385"/>
      <c r="TTG6" s="385"/>
      <c r="TTH6" s="385"/>
      <c r="TTI6" s="385"/>
      <c r="TTJ6" s="385"/>
      <c r="TTK6" s="385"/>
      <c r="TTL6" s="385"/>
      <c r="TTM6" s="385"/>
      <c r="TTN6" s="385"/>
      <c r="TTO6" s="385"/>
      <c r="TTP6" s="385"/>
      <c r="TTQ6" s="385"/>
      <c r="TTR6" s="385"/>
      <c r="TTS6" s="385"/>
      <c r="TTT6" s="385"/>
      <c r="TTU6" s="385"/>
      <c r="TTV6" s="385"/>
      <c r="TTW6" s="385"/>
      <c r="TTX6" s="385"/>
      <c r="TTY6" s="385"/>
      <c r="TTZ6" s="385"/>
      <c r="TUA6" s="385"/>
      <c r="TUB6" s="385"/>
      <c r="TUC6" s="385"/>
      <c r="TUD6" s="385"/>
      <c r="TUE6" s="385"/>
      <c r="TUF6" s="385"/>
      <c r="TUG6" s="385"/>
      <c r="TUH6" s="385"/>
      <c r="TUI6" s="385"/>
      <c r="TUJ6" s="385"/>
      <c r="TUK6" s="385"/>
      <c r="TUL6" s="385"/>
      <c r="TUM6" s="385"/>
      <c r="TUN6" s="385"/>
      <c r="TUO6" s="385"/>
      <c r="TUP6" s="385"/>
      <c r="TUQ6" s="385"/>
      <c r="TUR6" s="385"/>
      <c r="TUS6" s="385"/>
      <c r="TUT6" s="385"/>
      <c r="TUU6" s="385"/>
      <c r="TUV6" s="385"/>
      <c r="TUW6" s="385"/>
      <c r="TUX6" s="385"/>
      <c r="TUY6" s="385"/>
      <c r="TUZ6" s="385"/>
      <c r="TVA6" s="385"/>
      <c r="TVB6" s="385"/>
      <c r="TVC6" s="385"/>
      <c r="TVD6" s="385"/>
      <c r="TVE6" s="385"/>
      <c r="TVF6" s="385"/>
      <c r="TVG6" s="385"/>
      <c r="TVH6" s="385"/>
      <c r="TVI6" s="385"/>
      <c r="TVJ6" s="385"/>
      <c r="TVK6" s="385"/>
      <c r="TVL6" s="385"/>
      <c r="TVM6" s="385"/>
      <c r="TVN6" s="385"/>
      <c r="TVO6" s="385"/>
      <c r="TVP6" s="385"/>
      <c r="TVQ6" s="385"/>
      <c r="TVR6" s="385"/>
      <c r="TVS6" s="385"/>
      <c r="TVT6" s="385"/>
      <c r="TVU6" s="385"/>
      <c r="TVV6" s="385"/>
      <c r="TVW6" s="385"/>
      <c r="TVX6" s="385"/>
      <c r="TVY6" s="385"/>
      <c r="TVZ6" s="385"/>
      <c r="TWA6" s="385"/>
      <c r="TWB6" s="385"/>
      <c r="TWC6" s="385"/>
      <c r="TWD6" s="385"/>
      <c r="TWE6" s="385"/>
      <c r="TWF6" s="385"/>
      <c r="TWG6" s="385"/>
      <c r="TWH6" s="385"/>
      <c r="TWI6" s="385"/>
      <c r="TWJ6" s="385"/>
      <c r="TWK6" s="385"/>
      <c r="TWL6" s="385"/>
      <c r="TWM6" s="385"/>
      <c r="TWN6" s="385"/>
      <c r="TWO6" s="385"/>
      <c r="TWP6" s="385"/>
      <c r="TWQ6" s="385"/>
      <c r="TWR6" s="385"/>
      <c r="TWS6" s="385"/>
      <c r="TWT6" s="385"/>
      <c r="TWU6" s="385"/>
      <c r="TWV6" s="385"/>
      <c r="TWW6" s="385"/>
      <c r="TWX6" s="385"/>
      <c r="TWY6" s="385"/>
      <c r="TWZ6" s="385"/>
      <c r="TXA6" s="385"/>
      <c r="TXB6" s="385"/>
      <c r="TXC6" s="385"/>
      <c r="TXD6" s="385"/>
      <c r="TXE6" s="385"/>
      <c r="TXF6" s="385"/>
      <c r="TXG6" s="385"/>
      <c r="TXH6" s="385"/>
      <c r="TXI6" s="385"/>
      <c r="TXJ6" s="385"/>
      <c r="TXK6" s="385"/>
      <c r="TXL6" s="385"/>
      <c r="TXM6" s="385"/>
      <c r="TXN6" s="385"/>
      <c r="TXO6" s="385"/>
      <c r="TXP6" s="385"/>
      <c r="TXQ6" s="385"/>
      <c r="TXR6" s="385"/>
      <c r="TXS6" s="385"/>
      <c r="TXT6" s="385"/>
      <c r="TXU6" s="385"/>
      <c r="TXV6" s="385"/>
      <c r="TXW6" s="385"/>
      <c r="TXX6" s="385"/>
      <c r="TXY6" s="385"/>
      <c r="TXZ6" s="385"/>
      <c r="TYA6" s="385"/>
      <c r="TYB6" s="385"/>
      <c r="TYC6" s="385"/>
      <c r="TYD6" s="385"/>
      <c r="TYE6" s="385"/>
      <c r="TYF6" s="385"/>
      <c r="TYG6" s="385"/>
      <c r="TYH6" s="385"/>
      <c r="TYI6" s="385"/>
      <c r="TYJ6" s="385"/>
      <c r="TYK6" s="385"/>
      <c r="TYL6" s="385"/>
      <c r="TYM6" s="385"/>
      <c r="TYN6" s="385"/>
      <c r="TYO6" s="385"/>
      <c r="TYP6" s="385"/>
      <c r="TYQ6" s="385"/>
      <c r="TYR6" s="385"/>
      <c r="TYS6" s="385"/>
      <c r="TYT6" s="385"/>
      <c r="TYU6" s="385"/>
      <c r="TYV6" s="385"/>
      <c r="TYW6" s="385"/>
      <c r="TYX6" s="385"/>
      <c r="TYY6" s="385"/>
      <c r="TYZ6" s="385"/>
      <c r="TZA6" s="385"/>
      <c r="TZB6" s="385"/>
      <c r="TZC6" s="385"/>
      <c r="TZD6" s="385"/>
      <c r="TZE6" s="385"/>
      <c r="TZF6" s="385"/>
      <c r="TZG6" s="385"/>
      <c r="TZH6" s="385"/>
      <c r="TZI6" s="385"/>
      <c r="TZJ6" s="385"/>
      <c r="TZK6" s="385"/>
      <c r="TZL6" s="385"/>
      <c r="TZM6" s="385"/>
      <c r="TZN6" s="385"/>
      <c r="TZO6" s="385"/>
      <c r="TZP6" s="385"/>
      <c r="TZQ6" s="385"/>
      <c r="TZR6" s="385"/>
      <c r="TZS6" s="385"/>
      <c r="TZT6" s="385"/>
      <c r="TZU6" s="385"/>
      <c r="TZV6" s="385"/>
      <c r="TZW6" s="385"/>
      <c r="TZX6" s="385"/>
      <c r="TZY6" s="385"/>
      <c r="TZZ6" s="385"/>
      <c r="UAA6" s="385"/>
      <c r="UAB6" s="385"/>
      <c r="UAC6" s="385"/>
      <c r="UAD6" s="385"/>
      <c r="UAE6" s="385"/>
      <c r="UAF6" s="385"/>
      <c r="UAG6" s="385"/>
      <c r="UAH6" s="385"/>
      <c r="UAI6" s="385"/>
      <c r="UAJ6" s="385"/>
      <c r="UAK6" s="385"/>
      <c r="UAL6" s="385"/>
      <c r="UAM6" s="385"/>
      <c r="UAN6" s="385"/>
      <c r="UAO6" s="385"/>
      <c r="UAP6" s="385"/>
      <c r="UAQ6" s="385"/>
      <c r="UAR6" s="385"/>
      <c r="UAS6" s="385"/>
      <c r="UAT6" s="385"/>
      <c r="UAU6" s="385"/>
      <c r="UAV6" s="385"/>
      <c r="UAW6" s="385"/>
      <c r="UAX6" s="385"/>
      <c r="UAY6" s="385"/>
      <c r="UAZ6" s="385"/>
      <c r="UBA6" s="385"/>
      <c r="UBB6" s="385"/>
      <c r="UBC6" s="385"/>
      <c r="UBD6" s="385"/>
      <c r="UBE6" s="385"/>
      <c r="UBF6" s="385"/>
      <c r="UBG6" s="385"/>
      <c r="UBH6" s="385"/>
      <c r="UBI6" s="385"/>
      <c r="UBJ6" s="385"/>
      <c r="UBK6" s="385"/>
      <c r="UBL6" s="385"/>
      <c r="UBM6" s="385"/>
      <c r="UBN6" s="385"/>
      <c r="UBO6" s="385"/>
      <c r="UBP6" s="385"/>
      <c r="UBQ6" s="385"/>
      <c r="UBR6" s="385"/>
      <c r="UBS6" s="385"/>
      <c r="UBT6" s="385"/>
      <c r="UBU6" s="385"/>
      <c r="UBV6" s="385"/>
      <c r="UBW6" s="385"/>
      <c r="UBX6" s="385"/>
      <c r="UBY6" s="385"/>
      <c r="UBZ6" s="385"/>
      <c r="UCA6" s="385"/>
      <c r="UCB6" s="385"/>
      <c r="UCC6" s="385"/>
      <c r="UCD6" s="385"/>
      <c r="UCE6" s="385"/>
      <c r="UCF6" s="385"/>
      <c r="UCG6" s="385"/>
      <c r="UCH6" s="385"/>
      <c r="UCI6" s="385"/>
      <c r="UCJ6" s="385"/>
      <c r="UCK6" s="385"/>
      <c r="UCL6" s="385"/>
      <c r="UCM6" s="385"/>
      <c r="UCN6" s="385"/>
      <c r="UCO6" s="385"/>
      <c r="UCP6" s="385"/>
      <c r="UCQ6" s="385"/>
      <c r="UCR6" s="385"/>
      <c r="UCS6" s="385"/>
      <c r="UCT6" s="385"/>
      <c r="UCU6" s="385"/>
      <c r="UCV6" s="385"/>
      <c r="UCW6" s="385"/>
      <c r="UCX6" s="385"/>
      <c r="UCY6" s="385"/>
      <c r="UCZ6" s="385"/>
      <c r="UDA6" s="385"/>
      <c r="UDB6" s="385"/>
      <c r="UDC6" s="385"/>
      <c r="UDD6" s="385"/>
      <c r="UDE6" s="385"/>
      <c r="UDF6" s="385"/>
      <c r="UDG6" s="385"/>
      <c r="UDH6" s="385"/>
      <c r="UDI6" s="385"/>
      <c r="UDJ6" s="385"/>
      <c r="UDK6" s="385"/>
      <c r="UDL6" s="385"/>
      <c r="UDM6" s="385"/>
      <c r="UDN6" s="385"/>
      <c r="UDO6" s="385"/>
      <c r="UDP6" s="385"/>
      <c r="UDQ6" s="385"/>
      <c r="UDR6" s="385"/>
      <c r="UDS6" s="385"/>
      <c r="UDT6" s="385"/>
      <c r="UDU6" s="385"/>
      <c r="UDV6" s="385"/>
      <c r="UDW6" s="385"/>
      <c r="UDX6" s="385"/>
      <c r="UDY6" s="385"/>
      <c r="UDZ6" s="385"/>
      <c r="UEA6" s="385"/>
      <c r="UEB6" s="385"/>
      <c r="UEC6" s="385"/>
      <c r="UED6" s="385"/>
      <c r="UEE6" s="385"/>
      <c r="UEF6" s="385"/>
      <c r="UEG6" s="385"/>
      <c r="UEH6" s="385"/>
      <c r="UEI6" s="385"/>
      <c r="UEJ6" s="385"/>
      <c r="UEK6" s="385"/>
      <c r="UEL6" s="385"/>
      <c r="UEM6" s="385"/>
      <c r="UEN6" s="385"/>
      <c r="UEO6" s="385"/>
      <c r="UEP6" s="385"/>
      <c r="UEQ6" s="385"/>
      <c r="UER6" s="385"/>
      <c r="UES6" s="385"/>
      <c r="UET6" s="385"/>
      <c r="UEU6" s="385"/>
      <c r="UEV6" s="385"/>
      <c r="UEW6" s="385"/>
      <c r="UEX6" s="385"/>
      <c r="UEY6" s="385"/>
      <c r="UEZ6" s="385"/>
      <c r="UFA6" s="385"/>
      <c r="UFB6" s="385"/>
      <c r="UFC6" s="385"/>
      <c r="UFD6" s="385"/>
      <c r="UFE6" s="385"/>
      <c r="UFF6" s="385"/>
      <c r="UFG6" s="385"/>
      <c r="UFH6" s="385"/>
      <c r="UFI6" s="385"/>
      <c r="UFJ6" s="385"/>
      <c r="UFK6" s="385"/>
      <c r="UFL6" s="385"/>
      <c r="UFM6" s="385"/>
      <c r="UFN6" s="385"/>
      <c r="UFO6" s="385"/>
      <c r="UFP6" s="385"/>
      <c r="UFQ6" s="385"/>
      <c r="UFR6" s="385"/>
      <c r="UFS6" s="385"/>
      <c r="UFT6" s="385"/>
      <c r="UFU6" s="385"/>
      <c r="UFV6" s="385"/>
      <c r="UFW6" s="385"/>
      <c r="UFX6" s="385"/>
      <c r="UFY6" s="385"/>
      <c r="UFZ6" s="385"/>
      <c r="UGA6" s="385"/>
      <c r="UGB6" s="385"/>
      <c r="UGC6" s="385"/>
      <c r="UGD6" s="385"/>
      <c r="UGE6" s="385"/>
      <c r="UGF6" s="385"/>
      <c r="UGG6" s="385"/>
      <c r="UGH6" s="385"/>
      <c r="UGI6" s="385"/>
      <c r="UGJ6" s="385"/>
      <c r="UGK6" s="385"/>
      <c r="UGL6" s="385"/>
      <c r="UGM6" s="385"/>
      <c r="UGN6" s="385"/>
      <c r="UGO6" s="385"/>
      <c r="UGP6" s="385"/>
      <c r="UGQ6" s="385"/>
      <c r="UGR6" s="385"/>
      <c r="UGS6" s="385"/>
      <c r="UGT6" s="385"/>
      <c r="UGU6" s="385"/>
      <c r="UGV6" s="385"/>
      <c r="UGW6" s="385"/>
      <c r="UGX6" s="385"/>
      <c r="UGY6" s="385"/>
      <c r="UGZ6" s="385"/>
      <c r="UHA6" s="385"/>
      <c r="UHB6" s="385"/>
      <c r="UHC6" s="385"/>
      <c r="UHD6" s="385"/>
      <c r="UHE6" s="385"/>
      <c r="UHF6" s="385"/>
      <c r="UHG6" s="385"/>
      <c r="UHH6" s="385"/>
      <c r="UHI6" s="385"/>
      <c r="UHJ6" s="385"/>
      <c r="UHK6" s="385"/>
      <c r="UHL6" s="385"/>
      <c r="UHM6" s="385"/>
      <c r="UHN6" s="385"/>
      <c r="UHO6" s="385"/>
      <c r="UHP6" s="385"/>
      <c r="UHQ6" s="385"/>
      <c r="UHR6" s="385"/>
      <c r="UHS6" s="385"/>
      <c r="UHT6" s="385"/>
      <c r="UHU6" s="385"/>
      <c r="UHV6" s="385"/>
      <c r="UHW6" s="385"/>
      <c r="UHX6" s="385"/>
      <c r="UHY6" s="385"/>
      <c r="UHZ6" s="385"/>
      <c r="UIA6" s="385"/>
      <c r="UIB6" s="385"/>
      <c r="UIC6" s="385"/>
      <c r="UID6" s="385"/>
      <c r="UIE6" s="385"/>
      <c r="UIF6" s="385"/>
      <c r="UIG6" s="385"/>
      <c r="UIH6" s="385"/>
      <c r="UII6" s="385"/>
      <c r="UIJ6" s="385"/>
      <c r="UIK6" s="385"/>
      <c r="UIL6" s="385"/>
      <c r="UIM6" s="385"/>
      <c r="UIN6" s="385"/>
      <c r="UIO6" s="385"/>
      <c r="UIP6" s="385"/>
      <c r="UIQ6" s="385"/>
      <c r="UIR6" s="385"/>
      <c r="UIS6" s="385"/>
      <c r="UIT6" s="385"/>
      <c r="UIU6" s="385"/>
      <c r="UIV6" s="385"/>
      <c r="UIW6" s="385"/>
      <c r="UIX6" s="385"/>
      <c r="UIY6" s="385"/>
      <c r="UIZ6" s="385"/>
      <c r="UJA6" s="385"/>
      <c r="UJB6" s="385"/>
      <c r="UJC6" s="385"/>
      <c r="UJD6" s="385"/>
      <c r="UJE6" s="385"/>
      <c r="UJF6" s="385"/>
      <c r="UJG6" s="385"/>
      <c r="UJH6" s="385"/>
      <c r="UJI6" s="385"/>
      <c r="UJJ6" s="385"/>
      <c r="UJK6" s="385"/>
      <c r="UJL6" s="385"/>
      <c r="UJM6" s="385"/>
      <c r="UJN6" s="385"/>
      <c r="UJO6" s="385"/>
      <c r="UJP6" s="385"/>
      <c r="UJQ6" s="385"/>
      <c r="UJR6" s="385"/>
      <c r="UJS6" s="385"/>
      <c r="UJT6" s="385"/>
      <c r="UJU6" s="385"/>
      <c r="UJV6" s="385"/>
      <c r="UJW6" s="385"/>
      <c r="UJX6" s="385"/>
      <c r="UJY6" s="385"/>
      <c r="UJZ6" s="385"/>
      <c r="UKA6" s="385"/>
      <c r="UKB6" s="385"/>
      <c r="UKC6" s="385"/>
      <c r="UKD6" s="385"/>
      <c r="UKE6" s="385"/>
      <c r="UKF6" s="385"/>
      <c r="UKG6" s="385"/>
      <c r="UKH6" s="385"/>
      <c r="UKI6" s="385"/>
      <c r="UKJ6" s="385"/>
      <c r="UKK6" s="385"/>
      <c r="UKL6" s="385"/>
      <c r="UKM6" s="385"/>
      <c r="UKN6" s="385"/>
      <c r="UKO6" s="385"/>
      <c r="UKP6" s="385"/>
      <c r="UKQ6" s="385"/>
      <c r="UKR6" s="385"/>
      <c r="UKS6" s="385"/>
      <c r="UKT6" s="385"/>
      <c r="UKU6" s="385"/>
      <c r="UKV6" s="385"/>
      <c r="UKW6" s="385"/>
      <c r="UKX6" s="385"/>
      <c r="UKY6" s="385"/>
      <c r="UKZ6" s="385"/>
      <c r="ULA6" s="385"/>
      <c r="ULB6" s="385"/>
      <c r="ULC6" s="385"/>
      <c r="ULD6" s="385"/>
      <c r="ULE6" s="385"/>
      <c r="ULF6" s="385"/>
      <c r="ULG6" s="385"/>
      <c r="ULH6" s="385"/>
      <c r="ULI6" s="385"/>
      <c r="ULJ6" s="385"/>
      <c r="ULK6" s="385"/>
      <c r="ULL6" s="385"/>
      <c r="ULM6" s="385"/>
      <c r="ULN6" s="385"/>
      <c r="ULO6" s="385"/>
      <c r="ULP6" s="385"/>
      <c r="ULQ6" s="385"/>
      <c r="ULR6" s="385"/>
      <c r="ULS6" s="385"/>
      <c r="ULT6" s="385"/>
      <c r="ULU6" s="385"/>
      <c r="ULV6" s="385"/>
      <c r="ULW6" s="385"/>
      <c r="ULX6" s="385"/>
      <c r="ULY6" s="385"/>
      <c r="ULZ6" s="385"/>
      <c r="UMA6" s="385"/>
      <c r="UMB6" s="385"/>
      <c r="UMC6" s="385"/>
      <c r="UMD6" s="385"/>
      <c r="UME6" s="385"/>
      <c r="UMF6" s="385"/>
      <c r="UMG6" s="385"/>
      <c r="UMH6" s="385"/>
      <c r="UMI6" s="385"/>
      <c r="UMJ6" s="385"/>
      <c r="UMK6" s="385"/>
      <c r="UML6" s="385"/>
      <c r="UMM6" s="385"/>
      <c r="UMN6" s="385"/>
      <c r="UMO6" s="385"/>
      <c r="UMP6" s="385"/>
      <c r="UMQ6" s="385"/>
      <c r="UMR6" s="385"/>
      <c r="UMS6" s="385"/>
      <c r="UMT6" s="385"/>
      <c r="UMU6" s="385"/>
      <c r="UMV6" s="385"/>
      <c r="UMW6" s="385"/>
      <c r="UMX6" s="385"/>
      <c r="UMY6" s="385"/>
      <c r="UMZ6" s="385"/>
      <c r="UNA6" s="385"/>
      <c r="UNB6" s="385"/>
      <c r="UNC6" s="385"/>
      <c r="UND6" s="385"/>
      <c r="UNE6" s="385"/>
      <c r="UNF6" s="385"/>
      <c r="UNG6" s="385"/>
      <c r="UNH6" s="385"/>
      <c r="UNI6" s="385"/>
      <c r="UNJ6" s="385"/>
      <c r="UNK6" s="385"/>
      <c r="UNL6" s="385"/>
      <c r="UNM6" s="385"/>
      <c r="UNN6" s="385"/>
      <c r="UNO6" s="385"/>
      <c r="UNP6" s="385"/>
      <c r="UNQ6" s="385"/>
      <c r="UNR6" s="385"/>
      <c r="UNS6" s="385"/>
      <c r="UNT6" s="385"/>
      <c r="UNU6" s="385"/>
      <c r="UNV6" s="385"/>
      <c r="UNW6" s="385"/>
      <c r="UNX6" s="385"/>
      <c r="UNY6" s="385"/>
      <c r="UNZ6" s="385"/>
      <c r="UOA6" s="385"/>
      <c r="UOB6" s="385"/>
      <c r="UOC6" s="385"/>
      <c r="UOD6" s="385"/>
      <c r="UOE6" s="385"/>
      <c r="UOF6" s="385"/>
      <c r="UOG6" s="385"/>
      <c r="UOH6" s="385"/>
      <c r="UOI6" s="385"/>
      <c r="UOJ6" s="385"/>
      <c r="UOK6" s="385"/>
      <c r="UOL6" s="385"/>
      <c r="UOM6" s="385"/>
      <c r="UON6" s="385"/>
      <c r="UOO6" s="385"/>
      <c r="UOP6" s="385"/>
      <c r="UOQ6" s="385"/>
      <c r="UOR6" s="385"/>
      <c r="UOS6" s="385"/>
      <c r="UOT6" s="385"/>
      <c r="UOU6" s="385"/>
      <c r="UOV6" s="385"/>
      <c r="UOW6" s="385"/>
      <c r="UOX6" s="385"/>
      <c r="UOY6" s="385"/>
      <c r="UOZ6" s="385"/>
      <c r="UPA6" s="385"/>
      <c r="UPB6" s="385"/>
      <c r="UPC6" s="385"/>
      <c r="UPD6" s="385"/>
      <c r="UPE6" s="385"/>
      <c r="UPF6" s="385"/>
      <c r="UPG6" s="385"/>
      <c r="UPH6" s="385"/>
      <c r="UPI6" s="385"/>
      <c r="UPJ6" s="385"/>
      <c r="UPK6" s="385"/>
      <c r="UPL6" s="385"/>
      <c r="UPM6" s="385"/>
      <c r="UPN6" s="385"/>
      <c r="UPO6" s="385"/>
      <c r="UPP6" s="385"/>
      <c r="UPQ6" s="385"/>
      <c r="UPR6" s="385"/>
      <c r="UPS6" s="385"/>
      <c r="UPT6" s="385"/>
      <c r="UPU6" s="385"/>
      <c r="UPV6" s="385"/>
      <c r="UPW6" s="385"/>
      <c r="UPX6" s="385"/>
      <c r="UPY6" s="385"/>
      <c r="UPZ6" s="385"/>
      <c r="UQA6" s="385"/>
      <c r="UQB6" s="385"/>
      <c r="UQC6" s="385"/>
      <c r="UQD6" s="385"/>
      <c r="UQE6" s="385"/>
      <c r="UQF6" s="385"/>
      <c r="UQG6" s="385"/>
      <c r="UQH6" s="385"/>
      <c r="UQI6" s="385"/>
      <c r="UQJ6" s="385"/>
      <c r="UQK6" s="385"/>
      <c r="UQL6" s="385"/>
      <c r="UQM6" s="385"/>
      <c r="UQN6" s="385"/>
      <c r="UQO6" s="385"/>
      <c r="UQP6" s="385"/>
      <c r="UQQ6" s="385"/>
      <c r="UQR6" s="385"/>
      <c r="UQS6" s="385"/>
      <c r="UQT6" s="385"/>
      <c r="UQU6" s="385"/>
      <c r="UQV6" s="385"/>
      <c r="UQW6" s="385"/>
      <c r="UQX6" s="385"/>
      <c r="UQY6" s="385"/>
      <c r="UQZ6" s="385"/>
      <c r="URA6" s="385"/>
      <c r="URB6" s="385"/>
      <c r="URC6" s="385"/>
      <c r="URD6" s="385"/>
      <c r="URE6" s="385"/>
      <c r="URF6" s="385"/>
      <c r="URG6" s="385"/>
      <c r="URH6" s="385"/>
      <c r="URI6" s="385"/>
      <c r="URJ6" s="385"/>
      <c r="URK6" s="385"/>
      <c r="URL6" s="385"/>
      <c r="URM6" s="385"/>
      <c r="URN6" s="385"/>
      <c r="URO6" s="385"/>
      <c r="URP6" s="385"/>
      <c r="URQ6" s="385"/>
      <c r="URR6" s="385"/>
      <c r="URS6" s="385"/>
      <c r="URT6" s="385"/>
      <c r="URU6" s="385"/>
      <c r="URV6" s="385"/>
      <c r="URW6" s="385"/>
      <c r="URX6" s="385"/>
      <c r="URY6" s="385"/>
      <c r="URZ6" s="385"/>
      <c r="USA6" s="385"/>
      <c r="USB6" s="385"/>
      <c r="USC6" s="385"/>
      <c r="USD6" s="385"/>
      <c r="USE6" s="385"/>
      <c r="USF6" s="385"/>
      <c r="USG6" s="385"/>
      <c r="USH6" s="385"/>
      <c r="USI6" s="385"/>
      <c r="USJ6" s="385"/>
      <c r="USK6" s="385"/>
      <c r="USL6" s="385"/>
      <c r="USM6" s="385"/>
      <c r="USN6" s="385"/>
      <c r="USO6" s="385"/>
      <c r="USP6" s="385"/>
      <c r="USQ6" s="385"/>
      <c r="USR6" s="385"/>
      <c r="USS6" s="385"/>
      <c r="UST6" s="385"/>
      <c r="USU6" s="385"/>
      <c r="USV6" s="385"/>
      <c r="USW6" s="385"/>
      <c r="USX6" s="385"/>
      <c r="USY6" s="385"/>
      <c r="USZ6" s="385"/>
      <c r="UTA6" s="385"/>
      <c r="UTB6" s="385"/>
      <c r="UTC6" s="385"/>
      <c r="UTD6" s="385"/>
      <c r="UTE6" s="385"/>
      <c r="UTF6" s="385"/>
      <c r="UTG6" s="385"/>
      <c r="UTH6" s="385"/>
      <c r="UTI6" s="385"/>
      <c r="UTJ6" s="385"/>
      <c r="UTK6" s="385"/>
      <c r="UTL6" s="385"/>
      <c r="UTM6" s="385"/>
      <c r="UTN6" s="385"/>
      <c r="UTO6" s="385"/>
      <c r="UTP6" s="385"/>
      <c r="UTQ6" s="385"/>
      <c r="UTR6" s="385"/>
      <c r="UTS6" s="385"/>
      <c r="UTT6" s="385"/>
      <c r="UTU6" s="385"/>
      <c r="UTV6" s="385"/>
      <c r="UTW6" s="385"/>
      <c r="UTX6" s="385"/>
      <c r="UTY6" s="385"/>
      <c r="UTZ6" s="385"/>
      <c r="UUA6" s="385"/>
      <c r="UUB6" s="385"/>
      <c r="UUC6" s="385"/>
      <c r="UUD6" s="385"/>
      <c r="UUE6" s="385"/>
      <c r="UUF6" s="385"/>
      <c r="UUG6" s="385"/>
      <c r="UUH6" s="385"/>
      <c r="UUI6" s="385"/>
      <c r="UUJ6" s="385"/>
      <c r="UUK6" s="385"/>
      <c r="UUL6" s="385"/>
      <c r="UUM6" s="385"/>
      <c r="UUN6" s="385"/>
      <c r="UUO6" s="385"/>
      <c r="UUP6" s="385"/>
      <c r="UUQ6" s="385"/>
      <c r="UUR6" s="385"/>
      <c r="UUS6" s="385"/>
      <c r="UUT6" s="385"/>
      <c r="UUU6" s="385"/>
      <c r="UUV6" s="385"/>
      <c r="UUW6" s="385"/>
      <c r="UUX6" s="385"/>
      <c r="UUY6" s="385"/>
      <c r="UUZ6" s="385"/>
      <c r="UVA6" s="385"/>
      <c r="UVB6" s="385"/>
      <c r="UVC6" s="385"/>
      <c r="UVD6" s="385"/>
      <c r="UVE6" s="385"/>
      <c r="UVF6" s="385"/>
      <c r="UVG6" s="385"/>
      <c r="UVH6" s="385"/>
      <c r="UVI6" s="385"/>
      <c r="UVJ6" s="385"/>
      <c r="UVK6" s="385"/>
      <c r="UVL6" s="385"/>
      <c r="UVM6" s="385"/>
      <c r="UVN6" s="385"/>
      <c r="UVO6" s="385"/>
      <c r="UVP6" s="385"/>
      <c r="UVQ6" s="385"/>
      <c r="UVR6" s="385"/>
      <c r="UVS6" s="385"/>
      <c r="UVT6" s="385"/>
      <c r="UVU6" s="385"/>
      <c r="UVV6" s="385"/>
      <c r="UVW6" s="385"/>
      <c r="UVX6" s="385"/>
      <c r="UVY6" s="385"/>
      <c r="UVZ6" s="385"/>
      <c r="UWA6" s="385"/>
      <c r="UWB6" s="385"/>
      <c r="UWC6" s="385"/>
      <c r="UWD6" s="385"/>
      <c r="UWE6" s="385"/>
      <c r="UWF6" s="385"/>
      <c r="UWG6" s="385"/>
      <c r="UWH6" s="385"/>
      <c r="UWI6" s="385"/>
      <c r="UWJ6" s="385"/>
      <c r="UWK6" s="385"/>
      <c r="UWL6" s="385"/>
      <c r="UWM6" s="385"/>
      <c r="UWN6" s="385"/>
      <c r="UWO6" s="385"/>
      <c r="UWP6" s="385"/>
      <c r="UWQ6" s="385"/>
      <c r="UWR6" s="385"/>
      <c r="UWS6" s="385"/>
      <c r="UWT6" s="385"/>
      <c r="UWU6" s="385"/>
      <c r="UWV6" s="385"/>
      <c r="UWW6" s="385"/>
      <c r="UWX6" s="385"/>
      <c r="UWY6" s="385"/>
      <c r="UWZ6" s="385"/>
      <c r="UXA6" s="385"/>
      <c r="UXB6" s="385"/>
      <c r="UXC6" s="385"/>
      <c r="UXD6" s="385"/>
      <c r="UXE6" s="385"/>
      <c r="UXF6" s="385"/>
      <c r="UXG6" s="385"/>
      <c r="UXH6" s="385"/>
      <c r="UXI6" s="385"/>
      <c r="UXJ6" s="385"/>
      <c r="UXK6" s="385"/>
      <c r="UXL6" s="385"/>
      <c r="UXM6" s="385"/>
      <c r="UXN6" s="385"/>
      <c r="UXO6" s="385"/>
      <c r="UXP6" s="385"/>
      <c r="UXQ6" s="385"/>
      <c r="UXR6" s="385"/>
      <c r="UXS6" s="385"/>
      <c r="UXT6" s="385"/>
      <c r="UXU6" s="385"/>
      <c r="UXV6" s="385"/>
      <c r="UXW6" s="385"/>
      <c r="UXX6" s="385"/>
      <c r="UXY6" s="385"/>
      <c r="UXZ6" s="385"/>
      <c r="UYA6" s="385"/>
      <c r="UYB6" s="385"/>
      <c r="UYC6" s="385"/>
      <c r="UYD6" s="385"/>
      <c r="UYE6" s="385"/>
      <c r="UYF6" s="385"/>
      <c r="UYG6" s="385"/>
      <c r="UYH6" s="385"/>
      <c r="UYI6" s="385"/>
      <c r="UYJ6" s="385"/>
      <c r="UYK6" s="385"/>
      <c r="UYL6" s="385"/>
      <c r="UYM6" s="385"/>
      <c r="UYN6" s="385"/>
      <c r="UYO6" s="385"/>
      <c r="UYP6" s="385"/>
      <c r="UYQ6" s="385"/>
      <c r="UYR6" s="385"/>
      <c r="UYS6" s="385"/>
      <c r="UYT6" s="385"/>
      <c r="UYU6" s="385"/>
      <c r="UYV6" s="385"/>
      <c r="UYW6" s="385"/>
      <c r="UYX6" s="385"/>
      <c r="UYY6" s="385"/>
      <c r="UYZ6" s="385"/>
      <c r="UZA6" s="385"/>
      <c r="UZB6" s="385"/>
      <c r="UZC6" s="385"/>
      <c r="UZD6" s="385"/>
      <c r="UZE6" s="385"/>
      <c r="UZF6" s="385"/>
      <c r="UZG6" s="385"/>
      <c r="UZH6" s="385"/>
      <c r="UZI6" s="385"/>
      <c r="UZJ6" s="385"/>
      <c r="UZK6" s="385"/>
      <c r="UZL6" s="385"/>
      <c r="UZM6" s="385"/>
      <c r="UZN6" s="385"/>
      <c r="UZO6" s="385"/>
      <c r="UZP6" s="385"/>
      <c r="UZQ6" s="385"/>
      <c r="UZR6" s="385"/>
      <c r="UZS6" s="385"/>
      <c r="UZT6" s="385"/>
      <c r="UZU6" s="385"/>
      <c r="UZV6" s="385"/>
      <c r="UZW6" s="385"/>
      <c r="UZX6" s="385"/>
      <c r="UZY6" s="385"/>
      <c r="UZZ6" s="385"/>
      <c r="VAA6" s="385"/>
      <c r="VAB6" s="385"/>
      <c r="VAC6" s="385"/>
      <c r="VAD6" s="385"/>
      <c r="VAE6" s="385"/>
      <c r="VAF6" s="385"/>
      <c r="VAG6" s="385"/>
      <c r="VAH6" s="385"/>
      <c r="VAI6" s="385"/>
      <c r="VAJ6" s="385"/>
      <c r="VAK6" s="385"/>
      <c r="VAL6" s="385"/>
      <c r="VAM6" s="385"/>
      <c r="VAN6" s="385"/>
      <c r="VAO6" s="385"/>
      <c r="VAP6" s="385"/>
      <c r="VAQ6" s="385"/>
      <c r="VAR6" s="385"/>
      <c r="VAS6" s="385"/>
      <c r="VAT6" s="385"/>
      <c r="VAU6" s="385"/>
      <c r="VAV6" s="385"/>
      <c r="VAW6" s="385"/>
      <c r="VAX6" s="385"/>
      <c r="VAY6" s="385"/>
      <c r="VAZ6" s="385"/>
      <c r="VBA6" s="385"/>
      <c r="VBB6" s="385"/>
      <c r="VBC6" s="385"/>
      <c r="VBD6" s="385"/>
      <c r="VBE6" s="385"/>
      <c r="VBF6" s="385"/>
      <c r="VBG6" s="385"/>
      <c r="VBH6" s="385"/>
      <c r="VBI6" s="385"/>
      <c r="VBJ6" s="385"/>
      <c r="VBK6" s="385"/>
      <c r="VBL6" s="385"/>
      <c r="VBM6" s="385"/>
      <c r="VBN6" s="385"/>
      <c r="VBO6" s="385"/>
      <c r="VBP6" s="385"/>
      <c r="VBQ6" s="385"/>
      <c r="VBR6" s="385"/>
      <c r="VBS6" s="385"/>
      <c r="VBT6" s="385"/>
      <c r="VBU6" s="385"/>
      <c r="VBV6" s="385"/>
      <c r="VBW6" s="385"/>
      <c r="VBX6" s="385"/>
      <c r="VBY6" s="385"/>
      <c r="VBZ6" s="385"/>
      <c r="VCA6" s="385"/>
      <c r="VCB6" s="385"/>
      <c r="VCC6" s="385"/>
      <c r="VCD6" s="385"/>
      <c r="VCE6" s="385"/>
      <c r="VCF6" s="385"/>
      <c r="VCG6" s="385"/>
      <c r="VCH6" s="385"/>
      <c r="VCI6" s="385"/>
      <c r="VCJ6" s="385"/>
      <c r="VCK6" s="385"/>
      <c r="VCL6" s="385"/>
      <c r="VCM6" s="385"/>
      <c r="VCN6" s="385"/>
      <c r="VCO6" s="385"/>
      <c r="VCP6" s="385"/>
      <c r="VCQ6" s="385"/>
      <c r="VCR6" s="385"/>
      <c r="VCS6" s="385"/>
      <c r="VCT6" s="385"/>
      <c r="VCU6" s="385"/>
      <c r="VCV6" s="385"/>
      <c r="VCW6" s="385"/>
      <c r="VCX6" s="385"/>
      <c r="VCY6" s="385"/>
      <c r="VCZ6" s="385"/>
      <c r="VDA6" s="385"/>
      <c r="VDB6" s="385"/>
      <c r="VDC6" s="385"/>
      <c r="VDD6" s="385"/>
      <c r="VDE6" s="385"/>
      <c r="VDF6" s="385"/>
      <c r="VDG6" s="385"/>
      <c r="VDH6" s="385"/>
      <c r="VDI6" s="385"/>
      <c r="VDJ6" s="385"/>
      <c r="VDK6" s="385"/>
      <c r="VDL6" s="385"/>
      <c r="VDM6" s="385"/>
      <c r="VDN6" s="385"/>
      <c r="VDO6" s="385"/>
      <c r="VDP6" s="385"/>
      <c r="VDQ6" s="385"/>
      <c r="VDR6" s="385"/>
      <c r="VDS6" s="385"/>
      <c r="VDT6" s="385"/>
      <c r="VDU6" s="385"/>
      <c r="VDV6" s="385"/>
      <c r="VDW6" s="385"/>
      <c r="VDX6" s="385"/>
      <c r="VDY6" s="385"/>
      <c r="VDZ6" s="385"/>
      <c r="VEA6" s="385"/>
      <c r="VEB6" s="385"/>
      <c r="VEC6" s="385"/>
      <c r="VED6" s="385"/>
      <c r="VEE6" s="385"/>
      <c r="VEF6" s="385"/>
      <c r="VEG6" s="385"/>
      <c r="VEH6" s="385"/>
      <c r="VEI6" s="385"/>
      <c r="VEJ6" s="385"/>
      <c r="VEK6" s="385"/>
      <c r="VEL6" s="385"/>
      <c r="VEM6" s="385"/>
      <c r="VEN6" s="385"/>
      <c r="VEO6" s="385"/>
      <c r="VEP6" s="385"/>
      <c r="VEQ6" s="385"/>
      <c r="VER6" s="385"/>
      <c r="VES6" s="385"/>
      <c r="VET6" s="385"/>
      <c r="VEU6" s="385"/>
      <c r="VEV6" s="385"/>
      <c r="VEW6" s="385"/>
      <c r="VEX6" s="385"/>
      <c r="VEY6" s="385"/>
      <c r="VEZ6" s="385"/>
      <c r="VFA6" s="385"/>
      <c r="VFB6" s="385"/>
      <c r="VFC6" s="385"/>
      <c r="VFD6" s="385"/>
      <c r="VFE6" s="385"/>
      <c r="VFF6" s="385"/>
      <c r="VFG6" s="385"/>
      <c r="VFH6" s="385"/>
      <c r="VFI6" s="385"/>
      <c r="VFJ6" s="385"/>
      <c r="VFK6" s="385"/>
      <c r="VFL6" s="385"/>
      <c r="VFM6" s="385"/>
      <c r="VFN6" s="385"/>
      <c r="VFO6" s="385"/>
      <c r="VFP6" s="385"/>
      <c r="VFQ6" s="385"/>
      <c r="VFR6" s="385"/>
      <c r="VFS6" s="385"/>
      <c r="VFT6" s="385"/>
      <c r="VFU6" s="385"/>
      <c r="VFV6" s="385"/>
      <c r="VFW6" s="385"/>
      <c r="VFX6" s="385"/>
      <c r="VFY6" s="385"/>
      <c r="VFZ6" s="385"/>
      <c r="VGA6" s="385"/>
      <c r="VGB6" s="385"/>
      <c r="VGC6" s="385"/>
      <c r="VGD6" s="385"/>
      <c r="VGE6" s="385"/>
      <c r="VGF6" s="385"/>
      <c r="VGG6" s="385"/>
      <c r="VGH6" s="385"/>
      <c r="VGI6" s="385"/>
      <c r="VGJ6" s="385"/>
      <c r="VGK6" s="385"/>
      <c r="VGL6" s="385"/>
      <c r="VGM6" s="385"/>
      <c r="VGN6" s="385"/>
      <c r="VGO6" s="385"/>
      <c r="VGP6" s="385"/>
      <c r="VGQ6" s="385"/>
      <c r="VGR6" s="385"/>
      <c r="VGS6" s="385"/>
      <c r="VGT6" s="385"/>
      <c r="VGU6" s="385"/>
      <c r="VGV6" s="385"/>
      <c r="VGW6" s="385"/>
      <c r="VGX6" s="385"/>
      <c r="VGY6" s="385"/>
      <c r="VGZ6" s="385"/>
      <c r="VHA6" s="385"/>
      <c r="VHB6" s="385"/>
      <c r="VHC6" s="385"/>
      <c r="VHD6" s="385"/>
      <c r="VHE6" s="385"/>
      <c r="VHF6" s="385"/>
      <c r="VHG6" s="385"/>
      <c r="VHH6" s="385"/>
      <c r="VHI6" s="385"/>
      <c r="VHJ6" s="385"/>
      <c r="VHK6" s="385"/>
      <c r="VHL6" s="385"/>
      <c r="VHM6" s="385"/>
      <c r="VHN6" s="385"/>
      <c r="VHO6" s="385"/>
      <c r="VHP6" s="385"/>
      <c r="VHQ6" s="385"/>
      <c r="VHR6" s="385"/>
      <c r="VHS6" s="385"/>
      <c r="VHT6" s="385"/>
      <c r="VHU6" s="385"/>
      <c r="VHV6" s="385"/>
      <c r="VHW6" s="385"/>
      <c r="VHX6" s="385"/>
      <c r="VHY6" s="385"/>
      <c r="VHZ6" s="385"/>
      <c r="VIA6" s="385"/>
      <c r="VIB6" s="385"/>
      <c r="VIC6" s="385"/>
      <c r="VID6" s="385"/>
      <c r="VIE6" s="385"/>
      <c r="VIF6" s="385"/>
      <c r="VIG6" s="385"/>
      <c r="VIH6" s="385"/>
      <c r="VII6" s="385"/>
      <c r="VIJ6" s="385"/>
      <c r="VIK6" s="385"/>
      <c r="VIL6" s="385"/>
      <c r="VIM6" s="385"/>
      <c r="VIN6" s="385"/>
      <c r="VIO6" s="385"/>
      <c r="VIP6" s="385"/>
      <c r="VIQ6" s="385"/>
      <c r="VIR6" s="385"/>
      <c r="VIS6" s="385"/>
      <c r="VIT6" s="385"/>
      <c r="VIU6" s="385"/>
      <c r="VIV6" s="385"/>
      <c r="VIW6" s="385"/>
      <c r="VIX6" s="385"/>
      <c r="VIY6" s="385"/>
      <c r="VIZ6" s="385"/>
      <c r="VJA6" s="385"/>
      <c r="VJB6" s="385"/>
      <c r="VJC6" s="385"/>
      <c r="VJD6" s="385"/>
      <c r="VJE6" s="385"/>
      <c r="VJF6" s="385"/>
      <c r="VJG6" s="385"/>
      <c r="VJH6" s="385"/>
      <c r="VJI6" s="385"/>
      <c r="VJJ6" s="385"/>
      <c r="VJK6" s="385"/>
      <c r="VJL6" s="385"/>
      <c r="VJM6" s="385"/>
      <c r="VJN6" s="385"/>
      <c r="VJO6" s="385"/>
      <c r="VJP6" s="385"/>
      <c r="VJQ6" s="385"/>
      <c r="VJR6" s="385"/>
      <c r="VJS6" s="385"/>
      <c r="VJT6" s="385"/>
      <c r="VJU6" s="385"/>
      <c r="VJV6" s="385"/>
      <c r="VJW6" s="385"/>
      <c r="VJX6" s="385"/>
      <c r="VJY6" s="385"/>
      <c r="VJZ6" s="385"/>
      <c r="VKA6" s="385"/>
      <c r="VKB6" s="385"/>
      <c r="VKC6" s="385"/>
      <c r="VKD6" s="385"/>
      <c r="VKE6" s="385"/>
      <c r="VKF6" s="385"/>
      <c r="VKG6" s="385"/>
      <c r="VKH6" s="385"/>
      <c r="VKI6" s="385"/>
      <c r="VKJ6" s="385"/>
      <c r="VKK6" s="385"/>
      <c r="VKL6" s="385"/>
      <c r="VKM6" s="385"/>
      <c r="VKN6" s="385"/>
      <c r="VKO6" s="385"/>
      <c r="VKP6" s="385"/>
      <c r="VKQ6" s="385"/>
      <c r="VKR6" s="385"/>
      <c r="VKS6" s="385"/>
      <c r="VKT6" s="385"/>
      <c r="VKU6" s="385"/>
      <c r="VKV6" s="385"/>
      <c r="VKW6" s="385"/>
      <c r="VKX6" s="385"/>
      <c r="VKY6" s="385"/>
      <c r="VKZ6" s="385"/>
      <c r="VLA6" s="385"/>
      <c r="VLB6" s="385"/>
      <c r="VLC6" s="385"/>
      <c r="VLD6" s="385"/>
      <c r="VLE6" s="385"/>
      <c r="VLF6" s="385"/>
      <c r="VLG6" s="385"/>
      <c r="VLH6" s="385"/>
      <c r="VLI6" s="385"/>
      <c r="VLJ6" s="385"/>
      <c r="VLK6" s="385"/>
      <c r="VLL6" s="385"/>
      <c r="VLM6" s="385"/>
      <c r="VLN6" s="385"/>
      <c r="VLO6" s="385"/>
      <c r="VLP6" s="385"/>
      <c r="VLQ6" s="385"/>
      <c r="VLR6" s="385"/>
      <c r="VLS6" s="385"/>
      <c r="VLT6" s="385"/>
      <c r="VLU6" s="385"/>
      <c r="VLV6" s="385"/>
      <c r="VLW6" s="385"/>
      <c r="VLX6" s="385"/>
      <c r="VLY6" s="385"/>
      <c r="VLZ6" s="385"/>
      <c r="VMA6" s="385"/>
      <c r="VMB6" s="385"/>
      <c r="VMC6" s="385"/>
      <c r="VMD6" s="385"/>
      <c r="VME6" s="385"/>
      <c r="VMF6" s="385"/>
      <c r="VMG6" s="385"/>
      <c r="VMH6" s="385"/>
      <c r="VMI6" s="385"/>
      <c r="VMJ6" s="385"/>
      <c r="VMK6" s="385"/>
      <c r="VML6" s="385"/>
      <c r="VMM6" s="385"/>
      <c r="VMN6" s="385"/>
      <c r="VMO6" s="385"/>
      <c r="VMP6" s="385"/>
      <c r="VMQ6" s="385"/>
      <c r="VMR6" s="385"/>
      <c r="VMS6" s="385"/>
      <c r="VMT6" s="385"/>
      <c r="VMU6" s="385"/>
      <c r="VMV6" s="385"/>
      <c r="VMW6" s="385"/>
      <c r="VMX6" s="385"/>
      <c r="VMY6" s="385"/>
      <c r="VMZ6" s="385"/>
      <c r="VNA6" s="385"/>
      <c r="VNB6" s="385"/>
      <c r="VNC6" s="385"/>
      <c r="VND6" s="385"/>
      <c r="VNE6" s="385"/>
      <c r="VNF6" s="385"/>
      <c r="VNG6" s="385"/>
      <c r="VNH6" s="385"/>
      <c r="VNI6" s="385"/>
      <c r="VNJ6" s="385"/>
      <c r="VNK6" s="385"/>
      <c r="VNL6" s="385"/>
      <c r="VNM6" s="385"/>
      <c r="VNN6" s="385"/>
      <c r="VNO6" s="385"/>
      <c r="VNP6" s="385"/>
      <c r="VNQ6" s="385"/>
      <c r="VNR6" s="385"/>
      <c r="VNS6" s="385"/>
      <c r="VNT6" s="385"/>
      <c r="VNU6" s="385"/>
      <c r="VNV6" s="385"/>
      <c r="VNW6" s="385"/>
      <c r="VNX6" s="385"/>
      <c r="VNY6" s="385"/>
      <c r="VNZ6" s="385"/>
      <c r="VOA6" s="385"/>
      <c r="VOB6" s="385"/>
      <c r="VOC6" s="385"/>
      <c r="VOD6" s="385"/>
      <c r="VOE6" s="385"/>
      <c r="VOF6" s="385"/>
      <c r="VOG6" s="385"/>
      <c r="VOH6" s="385"/>
      <c r="VOI6" s="385"/>
      <c r="VOJ6" s="385"/>
      <c r="VOK6" s="385"/>
      <c r="VOL6" s="385"/>
      <c r="VOM6" s="385"/>
      <c r="VON6" s="385"/>
      <c r="VOO6" s="385"/>
      <c r="VOP6" s="385"/>
      <c r="VOQ6" s="385"/>
      <c r="VOR6" s="385"/>
      <c r="VOS6" s="385"/>
      <c r="VOT6" s="385"/>
      <c r="VOU6" s="385"/>
      <c r="VOV6" s="385"/>
      <c r="VOW6" s="385"/>
      <c r="VOX6" s="385"/>
      <c r="VOY6" s="385"/>
      <c r="VOZ6" s="385"/>
      <c r="VPA6" s="385"/>
      <c r="VPB6" s="385"/>
      <c r="VPC6" s="385"/>
      <c r="VPD6" s="385"/>
      <c r="VPE6" s="385"/>
      <c r="VPF6" s="385"/>
      <c r="VPG6" s="385"/>
      <c r="VPH6" s="385"/>
      <c r="VPI6" s="385"/>
      <c r="VPJ6" s="385"/>
      <c r="VPK6" s="385"/>
      <c r="VPL6" s="385"/>
      <c r="VPM6" s="385"/>
      <c r="VPN6" s="385"/>
      <c r="VPO6" s="385"/>
      <c r="VPP6" s="385"/>
      <c r="VPQ6" s="385"/>
      <c r="VPR6" s="385"/>
      <c r="VPS6" s="385"/>
      <c r="VPT6" s="385"/>
      <c r="VPU6" s="385"/>
      <c r="VPV6" s="385"/>
      <c r="VPW6" s="385"/>
      <c r="VPX6" s="385"/>
      <c r="VPY6" s="385"/>
      <c r="VPZ6" s="385"/>
      <c r="VQA6" s="385"/>
      <c r="VQB6" s="385"/>
      <c r="VQC6" s="385"/>
      <c r="VQD6" s="385"/>
      <c r="VQE6" s="385"/>
      <c r="VQF6" s="385"/>
      <c r="VQG6" s="385"/>
      <c r="VQH6" s="385"/>
      <c r="VQI6" s="385"/>
      <c r="VQJ6" s="385"/>
      <c r="VQK6" s="385"/>
      <c r="VQL6" s="385"/>
      <c r="VQM6" s="385"/>
      <c r="VQN6" s="385"/>
      <c r="VQO6" s="385"/>
      <c r="VQP6" s="385"/>
      <c r="VQQ6" s="385"/>
      <c r="VQR6" s="385"/>
      <c r="VQS6" s="385"/>
      <c r="VQT6" s="385"/>
      <c r="VQU6" s="385"/>
      <c r="VQV6" s="385"/>
      <c r="VQW6" s="385"/>
      <c r="VQX6" s="385"/>
      <c r="VQY6" s="385"/>
      <c r="VQZ6" s="385"/>
      <c r="VRA6" s="385"/>
      <c r="VRB6" s="385"/>
      <c r="VRC6" s="385"/>
      <c r="VRD6" s="385"/>
      <c r="VRE6" s="385"/>
      <c r="VRF6" s="385"/>
      <c r="VRG6" s="385"/>
      <c r="VRH6" s="385"/>
      <c r="VRI6" s="385"/>
      <c r="VRJ6" s="385"/>
      <c r="VRK6" s="385"/>
      <c r="VRL6" s="385"/>
      <c r="VRM6" s="385"/>
      <c r="VRN6" s="385"/>
      <c r="VRO6" s="385"/>
      <c r="VRP6" s="385"/>
      <c r="VRQ6" s="385"/>
      <c r="VRR6" s="385"/>
      <c r="VRS6" s="385"/>
      <c r="VRT6" s="385"/>
      <c r="VRU6" s="385"/>
      <c r="VRV6" s="385"/>
      <c r="VRW6" s="385"/>
      <c r="VRX6" s="385"/>
      <c r="VRY6" s="385"/>
      <c r="VRZ6" s="385"/>
      <c r="VSA6" s="385"/>
      <c r="VSB6" s="385"/>
      <c r="VSC6" s="385"/>
      <c r="VSD6" s="385"/>
      <c r="VSE6" s="385"/>
      <c r="VSF6" s="385"/>
      <c r="VSG6" s="385"/>
      <c r="VSH6" s="385"/>
      <c r="VSI6" s="385"/>
      <c r="VSJ6" s="385"/>
      <c r="VSK6" s="385"/>
      <c r="VSL6" s="385"/>
      <c r="VSM6" s="385"/>
      <c r="VSN6" s="385"/>
      <c r="VSO6" s="385"/>
      <c r="VSP6" s="385"/>
      <c r="VSQ6" s="385"/>
      <c r="VSR6" s="385"/>
      <c r="VSS6" s="385"/>
      <c r="VST6" s="385"/>
      <c r="VSU6" s="385"/>
      <c r="VSV6" s="385"/>
      <c r="VSW6" s="385"/>
      <c r="VSX6" s="385"/>
      <c r="VSY6" s="385"/>
      <c r="VSZ6" s="385"/>
      <c r="VTA6" s="385"/>
      <c r="VTB6" s="385"/>
      <c r="VTC6" s="385"/>
      <c r="VTD6" s="385"/>
      <c r="VTE6" s="385"/>
      <c r="VTF6" s="385"/>
      <c r="VTG6" s="385"/>
      <c r="VTH6" s="385"/>
      <c r="VTI6" s="385"/>
      <c r="VTJ6" s="385"/>
      <c r="VTK6" s="385"/>
      <c r="VTL6" s="385"/>
      <c r="VTM6" s="385"/>
      <c r="VTN6" s="385"/>
      <c r="VTO6" s="385"/>
      <c r="VTP6" s="385"/>
      <c r="VTQ6" s="385"/>
      <c r="VTR6" s="385"/>
      <c r="VTS6" s="385"/>
      <c r="VTT6" s="385"/>
      <c r="VTU6" s="385"/>
      <c r="VTV6" s="385"/>
      <c r="VTW6" s="385"/>
      <c r="VTX6" s="385"/>
      <c r="VTY6" s="385"/>
      <c r="VTZ6" s="385"/>
      <c r="VUA6" s="385"/>
      <c r="VUB6" s="385"/>
      <c r="VUC6" s="385"/>
      <c r="VUD6" s="385"/>
      <c r="VUE6" s="385"/>
      <c r="VUF6" s="385"/>
      <c r="VUG6" s="385"/>
      <c r="VUH6" s="385"/>
      <c r="VUI6" s="385"/>
      <c r="VUJ6" s="385"/>
      <c r="VUK6" s="385"/>
      <c r="VUL6" s="385"/>
      <c r="VUM6" s="385"/>
      <c r="VUN6" s="385"/>
      <c r="VUO6" s="385"/>
      <c r="VUP6" s="385"/>
      <c r="VUQ6" s="385"/>
      <c r="VUR6" s="385"/>
      <c r="VUS6" s="385"/>
      <c r="VUT6" s="385"/>
      <c r="VUU6" s="385"/>
      <c r="VUV6" s="385"/>
      <c r="VUW6" s="385"/>
      <c r="VUX6" s="385"/>
      <c r="VUY6" s="385"/>
      <c r="VUZ6" s="385"/>
      <c r="VVA6" s="385"/>
      <c r="VVB6" s="385"/>
      <c r="VVC6" s="385"/>
      <c r="VVD6" s="385"/>
      <c r="VVE6" s="385"/>
      <c r="VVF6" s="385"/>
      <c r="VVG6" s="385"/>
      <c r="VVH6" s="385"/>
      <c r="VVI6" s="385"/>
      <c r="VVJ6" s="385"/>
      <c r="VVK6" s="385"/>
      <c r="VVL6" s="385"/>
      <c r="VVM6" s="385"/>
      <c r="VVN6" s="385"/>
      <c r="VVO6" s="385"/>
      <c r="VVP6" s="385"/>
      <c r="VVQ6" s="385"/>
      <c r="VVR6" s="385"/>
      <c r="VVS6" s="385"/>
      <c r="VVT6" s="385"/>
      <c r="VVU6" s="385"/>
      <c r="VVV6" s="385"/>
      <c r="VVW6" s="385"/>
      <c r="VVX6" s="385"/>
      <c r="VVY6" s="385"/>
      <c r="VVZ6" s="385"/>
      <c r="VWA6" s="385"/>
      <c r="VWB6" s="385"/>
      <c r="VWC6" s="385"/>
      <c r="VWD6" s="385"/>
      <c r="VWE6" s="385"/>
      <c r="VWF6" s="385"/>
      <c r="VWG6" s="385"/>
      <c r="VWH6" s="385"/>
      <c r="VWI6" s="385"/>
      <c r="VWJ6" s="385"/>
      <c r="VWK6" s="385"/>
      <c r="VWL6" s="385"/>
      <c r="VWM6" s="385"/>
      <c r="VWN6" s="385"/>
      <c r="VWO6" s="385"/>
      <c r="VWP6" s="385"/>
      <c r="VWQ6" s="385"/>
      <c r="VWR6" s="385"/>
      <c r="VWS6" s="385"/>
      <c r="VWT6" s="385"/>
      <c r="VWU6" s="385"/>
      <c r="VWV6" s="385"/>
      <c r="VWW6" s="385"/>
      <c r="VWX6" s="385"/>
      <c r="VWY6" s="385"/>
      <c r="VWZ6" s="385"/>
      <c r="VXA6" s="385"/>
      <c r="VXB6" s="385"/>
      <c r="VXC6" s="385"/>
      <c r="VXD6" s="385"/>
      <c r="VXE6" s="385"/>
      <c r="VXF6" s="385"/>
      <c r="VXG6" s="385"/>
      <c r="VXH6" s="385"/>
      <c r="VXI6" s="385"/>
      <c r="VXJ6" s="385"/>
      <c r="VXK6" s="385"/>
      <c r="VXL6" s="385"/>
      <c r="VXM6" s="385"/>
      <c r="VXN6" s="385"/>
      <c r="VXO6" s="385"/>
      <c r="VXP6" s="385"/>
      <c r="VXQ6" s="385"/>
      <c r="VXR6" s="385"/>
      <c r="VXS6" s="385"/>
      <c r="VXT6" s="385"/>
      <c r="VXU6" s="385"/>
      <c r="VXV6" s="385"/>
      <c r="VXW6" s="385"/>
      <c r="VXX6" s="385"/>
      <c r="VXY6" s="385"/>
      <c r="VXZ6" s="385"/>
      <c r="VYA6" s="385"/>
      <c r="VYB6" s="385"/>
      <c r="VYC6" s="385"/>
      <c r="VYD6" s="385"/>
      <c r="VYE6" s="385"/>
      <c r="VYF6" s="385"/>
      <c r="VYG6" s="385"/>
      <c r="VYH6" s="385"/>
      <c r="VYI6" s="385"/>
      <c r="VYJ6" s="385"/>
      <c r="VYK6" s="385"/>
      <c r="VYL6" s="385"/>
      <c r="VYM6" s="385"/>
      <c r="VYN6" s="385"/>
      <c r="VYO6" s="385"/>
      <c r="VYP6" s="385"/>
      <c r="VYQ6" s="385"/>
      <c r="VYR6" s="385"/>
      <c r="VYS6" s="385"/>
      <c r="VYT6" s="385"/>
      <c r="VYU6" s="385"/>
      <c r="VYV6" s="385"/>
      <c r="VYW6" s="385"/>
      <c r="VYX6" s="385"/>
      <c r="VYY6" s="385"/>
      <c r="VYZ6" s="385"/>
      <c r="VZA6" s="385"/>
      <c r="VZB6" s="385"/>
      <c r="VZC6" s="385"/>
      <c r="VZD6" s="385"/>
      <c r="VZE6" s="385"/>
      <c r="VZF6" s="385"/>
      <c r="VZG6" s="385"/>
      <c r="VZH6" s="385"/>
      <c r="VZI6" s="385"/>
      <c r="VZJ6" s="385"/>
      <c r="VZK6" s="385"/>
      <c r="VZL6" s="385"/>
      <c r="VZM6" s="385"/>
      <c r="VZN6" s="385"/>
      <c r="VZO6" s="385"/>
      <c r="VZP6" s="385"/>
      <c r="VZQ6" s="385"/>
      <c r="VZR6" s="385"/>
      <c r="VZS6" s="385"/>
      <c r="VZT6" s="385"/>
      <c r="VZU6" s="385"/>
      <c r="VZV6" s="385"/>
      <c r="VZW6" s="385"/>
      <c r="VZX6" s="385"/>
      <c r="VZY6" s="385"/>
      <c r="VZZ6" s="385"/>
      <c r="WAA6" s="385"/>
      <c r="WAB6" s="385"/>
      <c r="WAC6" s="385"/>
      <c r="WAD6" s="385"/>
      <c r="WAE6" s="385"/>
      <c r="WAF6" s="385"/>
      <c r="WAG6" s="385"/>
      <c r="WAH6" s="385"/>
      <c r="WAI6" s="385"/>
      <c r="WAJ6" s="385"/>
      <c r="WAK6" s="385"/>
      <c r="WAL6" s="385"/>
      <c r="WAM6" s="385"/>
      <c r="WAN6" s="385"/>
      <c r="WAO6" s="385"/>
      <c r="WAP6" s="385"/>
      <c r="WAQ6" s="385"/>
      <c r="WAR6" s="385"/>
      <c r="WAS6" s="385"/>
      <c r="WAT6" s="385"/>
      <c r="WAU6" s="385"/>
      <c r="WAV6" s="385"/>
      <c r="WAW6" s="385"/>
      <c r="WAX6" s="385"/>
      <c r="WAY6" s="385"/>
      <c r="WAZ6" s="385"/>
      <c r="WBA6" s="385"/>
      <c r="WBB6" s="385"/>
      <c r="WBC6" s="385"/>
      <c r="WBD6" s="385"/>
      <c r="WBE6" s="385"/>
      <c r="WBF6" s="385"/>
      <c r="WBG6" s="385"/>
      <c r="WBH6" s="385"/>
      <c r="WBI6" s="385"/>
      <c r="WBJ6" s="385"/>
      <c r="WBK6" s="385"/>
      <c r="WBL6" s="385"/>
      <c r="WBM6" s="385"/>
      <c r="WBN6" s="385"/>
      <c r="WBO6" s="385"/>
      <c r="WBP6" s="385"/>
      <c r="WBQ6" s="385"/>
      <c r="WBR6" s="385"/>
      <c r="WBS6" s="385"/>
      <c r="WBT6" s="385"/>
      <c r="WBU6" s="385"/>
      <c r="WBV6" s="385"/>
      <c r="WBW6" s="385"/>
      <c r="WBX6" s="385"/>
      <c r="WBY6" s="385"/>
      <c r="WBZ6" s="385"/>
      <c r="WCA6" s="385"/>
      <c r="WCB6" s="385"/>
      <c r="WCC6" s="385"/>
      <c r="WCD6" s="385"/>
      <c r="WCE6" s="385"/>
      <c r="WCF6" s="385"/>
      <c r="WCG6" s="385"/>
      <c r="WCH6" s="385"/>
      <c r="WCI6" s="385"/>
      <c r="WCJ6" s="385"/>
      <c r="WCK6" s="385"/>
      <c r="WCL6" s="385"/>
      <c r="WCM6" s="385"/>
      <c r="WCN6" s="385"/>
      <c r="WCO6" s="385"/>
      <c r="WCP6" s="385"/>
      <c r="WCQ6" s="385"/>
      <c r="WCR6" s="385"/>
      <c r="WCS6" s="385"/>
      <c r="WCT6" s="385"/>
      <c r="WCU6" s="385"/>
      <c r="WCV6" s="385"/>
      <c r="WCW6" s="385"/>
      <c r="WCX6" s="385"/>
      <c r="WCY6" s="385"/>
      <c r="WCZ6" s="385"/>
      <c r="WDA6" s="385"/>
      <c r="WDB6" s="385"/>
      <c r="WDC6" s="385"/>
      <c r="WDD6" s="385"/>
      <c r="WDE6" s="385"/>
      <c r="WDF6" s="385"/>
      <c r="WDG6" s="385"/>
      <c r="WDH6" s="385"/>
      <c r="WDI6" s="385"/>
      <c r="WDJ6" s="385"/>
      <c r="WDK6" s="385"/>
      <c r="WDL6" s="385"/>
      <c r="WDM6" s="385"/>
      <c r="WDN6" s="385"/>
      <c r="WDO6" s="385"/>
      <c r="WDP6" s="385"/>
      <c r="WDQ6" s="385"/>
      <c r="WDR6" s="385"/>
      <c r="WDS6" s="385"/>
      <c r="WDT6" s="385"/>
      <c r="WDU6" s="385"/>
      <c r="WDV6" s="385"/>
      <c r="WDW6" s="385"/>
      <c r="WDX6" s="385"/>
      <c r="WDY6" s="385"/>
      <c r="WDZ6" s="385"/>
      <c r="WEA6" s="385"/>
      <c r="WEB6" s="385"/>
      <c r="WEC6" s="385"/>
      <c r="WED6" s="385"/>
      <c r="WEE6" s="385"/>
      <c r="WEF6" s="385"/>
      <c r="WEG6" s="385"/>
      <c r="WEH6" s="385"/>
      <c r="WEI6" s="385"/>
      <c r="WEJ6" s="385"/>
      <c r="WEK6" s="385"/>
      <c r="WEL6" s="385"/>
      <c r="WEM6" s="385"/>
      <c r="WEN6" s="385"/>
      <c r="WEO6" s="385"/>
      <c r="WEP6" s="385"/>
      <c r="WEQ6" s="385"/>
      <c r="WER6" s="385"/>
      <c r="WES6" s="385"/>
      <c r="WET6" s="385"/>
      <c r="WEU6" s="385"/>
      <c r="WEV6" s="385"/>
      <c r="WEW6" s="385"/>
      <c r="WEX6" s="385"/>
      <c r="WEY6" s="385"/>
      <c r="WEZ6" s="385"/>
      <c r="WFA6" s="385"/>
      <c r="WFB6" s="385"/>
      <c r="WFC6" s="385"/>
      <c r="WFD6" s="385"/>
      <c r="WFE6" s="385"/>
      <c r="WFF6" s="385"/>
      <c r="WFG6" s="385"/>
      <c r="WFH6" s="385"/>
      <c r="WFI6" s="385"/>
      <c r="WFJ6" s="385"/>
      <c r="WFK6" s="385"/>
      <c r="WFL6" s="385"/>
      <c r="WFM6" s="385"/>
      <c r="WFN6" s="385"/>
      <c r="WFO6" s="385"/>
      <c r="WFP6" s="385"/>
      <c r="WFQ6" s="385"/>
      <c r="WFR6" s="385"/>
      <c r="WFS6" s="385"/>
      <c r="WFT6" s="385"/>
      <c r="WFU6" s="385"/>
      <c r="WFV6" s="385"/>
      <c r="WFW6" s="385"/>
      <c r="WFX6" s="385"/>
      <c r="WFY6" s="385"/>
      <c r="WFZ6" s="385"/>
      <c r="WGA6" s="385"/>
      <c r="WGB6" s="385"/>
      <c r="WGC6" s="385"/>
      <c r="WGD6" s="385"/>
      <c r="WGE6" s="385"/>
      <c r="WGF6" s="385"/>
      <c r="WGG6" s="385"/>
      <c r="WGH6" s="385"/>
      <c r="WGI6" s="385"/>
      <c r="WGJ6" s="385"/>
      <c r="WGK6" s="385"/>
      <c r="WGL6" s="385"/>
      <c r="WGM6" s="385"/>
      <c r="WGN6" s="385"/>
      <c r="WGO6" s="385"/>
      <c r="WGP6" s="385"/>
      <c r="WGQ6" s="385"/>
      <c r="WGR6" s="385"/>
      <c r="WGS6" s="385"/>
      <c r="WGT6" s="385"/>
      <c r="WGU6" s="385"/>
      <c r="WGV6" s="385"/>
      <c r="WGW6" s="385"/>
      <c r="WGX6" s="385"/>
      <c r="WGY6" s="385"/>
      <c r="WGZ6" s="385"/>
      <c r="WHA6" s="385"/>
      <c r="WHB6" s="385"/>
      <c r="WHC6" s="385"/>
      <c r="WHD6" s="385"/>
      <c r="WHE6" s="385"/>
      <c r="WHF6" s="385"/>
      <c r="WHG6" s="385"/>
      <c r="WHH6" s="385"/>
      <c r="WHI6" s="385"/>
      <c r="WHJ6" s="385"/>
      <c r="WHK6" s="385"/>
      <c r="WHL6" s="385"/>
      <c r="WHM6" s="385"/>
      <c r="WHN6" s="385"/>
      <c r="WHO6" s="385"/>
      <c r="WHP6" s="385"/>
      <c r="WHQ6" s="385"/>
      <c r="WHR6" s="385"/>
      <c r="WHS6" s="385"/>
      <c r="WHT6" s="385"/>
      <c r="WHU6" s="385"/>
      <c r="WHV6" s="385"/>
      <c r="WHW6" s="385"/>
      <c r="WHX6" s="385"/>
      <c r="WHY6" s="385"/>
      <c r="WHZ6" s="385"/>
      <c r="WIA6" s="385"/>
      <c r="WIB6" s="385"/>
      <c r="WIC6" s="385"/>
      <c r="WID6" s="385"/>
      <c r="WIE6" s="385"/>
      <c r="WIF6" s="385"/>
      <c r="WIG6" s="385"/>
      <c r="WIH6" s="385"/>
      <c r="WII6" s="385"/>
      <c r="WIJ6" s="385"/>
      <c r="WIK6" s="385"/>
      <c r="WIL6" s="385"/>
      <c r="WIM6" s="385"/>
      <c r="WIN6" s="385"/>
      <c r="WIO6" s="385"/>
      <c r="WIP6" s="385"/>
      <c r="WIQ6" s="385"/>
      <c r="WIR6" s="385"/>
      <c r="WIS6" s="385"/>
      <c r="WIT6" s="385"/>
      <c r="WIU6" s="385"/>
      <c r="WIV6" s="385"/>
      <c r="WIW6" s="385"/>
      <c r="WIX6" s="385"/>
      <c r="WIY6" s="385"/>
      <c r="WIZ6" s="385"/>
      <c r="WJA6" s="385"/>
      <c r="WJB6" s="385"/>
      <c r="WJC6" s="385"/>
      <c r="WJD6" s="385"/>
      <c r="WJE6" s="385"/>
      <c r="WJF6" s="385"/>
      <c r="WJG6" s="385"/>
      <c r="WJH6" s="385"/>
      <c r="WJI6" s="385"/>
      <c r="WJJ6" s="385"/>
      <c r="WJK6" s="385"/>
      <c r="WJL6" s="385"/>
      <c r="WJM6" s="385"/>
      <c r="WJN6" s="385"/>
      <c r="WJO6" s="385"/>
      <c r="WJP6" s="385"/>
      <c r="WJQ6" s="385"/>
      <c r="WJR6" s="385"/>
      <c r="WJS6" s="385"/>
      <c r="WJT6" s="385"/>
      <c r="WJU6" s="385"/>
      <c r="WJV6" s="385"/>
      <c r="WJW6" s="385"/>
      <c r="WJX6" s="385"/>
      <c r="WJY6" s="385"/>
      <c r="WJZ6" s="385"/>
      <c r="WKA6" s="385"/>
      <c r="WKB6" s="385"/>
      <c r="WKC6" s="385"/>
      <c r="WKD6" s="385"/>
      <c r="WKE6" s="385"/>
      <c r="WKF6" s="385"/>
      <c r="WKG6" s="385"/>
      <c r="WKH6" s="385"/>
      <c r="WKI6" s="385"/>
      <c r="WKJ6" s="385"/>
      <c r="WKK6" s="385"/>
      <c r="WKL6" s="385"/>
      <c r="WKM6" s="385"/>
      <c r="WKN6" s="385"/>
      <c r="WKO6" s="385"/>
      <c r="WKP6" s="385"/>
      <c r="WKQ6" s="385"/>
      <c r="WKR6" s="385"/>
      <c r="WKS6" s="385"/>
      <c r="WKT6" s="385"/>
      <c r="WKU6" s="385"/>
      <c r="WKV6" s="385"/>
      <c r="WKW6" s="385"/>
      <c r="WKX6" s="385"/>
      <c r="WKY6" s="385"/>
      <c r="WKZ6" s="385"/>
      <c r="WLA6" s="385"/>
      <c r="WLB6" s="385"/>
      <c r="WLC6" s="385"/>
      <c r="WLD6" s="385"/>
      <c r="WLE6" s="385"/>
      <c r="WLF6" s="385"/>
      <c r="WLG6" s="385"/>
      <c r="WLH6" s="385"/>
      <c r="WLI6" s="385"/>
      <c r="WLJ6" s="385"/>
      <c r="WLK6" s="385"/>
      <c r="WLL6" s="385"/>
      <c r="WLM6" s="385"/>
      <c r="WLN6" s="385"/>
      <c r="WLO6" s="385"/>
      <c r="WLP6" s="385"/>
      <c r="WLQ6" s="385"/>
      <c r="WLR6" s="385"/>
      <c r="WLS6" s="385"/>
      <c r="WLT6" s="385"/>
      <c r="WLU6" s="385"/>
      <c r="WLV6" s="385"/>
      <c r="WLW6" s="385"/>
      <c r="WLX6" s="385"/>
      <c r="WLY6" s="385"/>
      <c r="WLZ6" s="385"/>
      <c r="WMA6" s="385"/>
      <c r="WMB6" s="385"/>
      <c r="WMC6" s="385"/>
      <c r="WMD6" s="385"/>
      <c r="WME6" s="385"/>
      <c r="WMF6" s="385"/>
      <c r="WMG6" s="385"/>
      <c r="WMH6" s="385"/>
      <c r="WMI6" s="385"/>
      <c r="WMJ6" s="385"/>
      <c r="WMK6" s="385"/>
      <c r="WML6" s="385"/>
      <c r="WMM6" s="385"/>
      <c r="WMN6" s="385"/>
      <c r="WMO6" s="385"/>
      <c r="WMP6" s="385"/>
      <c r="WMQ6" s="385"/>
      <c r="WMR6" s="385"/>
      <c r="WMS6" s="385"/>
      <c r="WMT6" s="385"/>
      <c r="WMU6" s="385"/>
      <c r="WMV6" s="385"/>
      <c r="WMW6" s="385"/>
      <c r="WMX6" s="385"/>
      <c r="WMY6" s="385"/>
      <c r="WMZ6" s="385"/>
      <c r="WNA6" s="385"/>
      <c r="WNB6" s="385"/>
      <c r="WNC6" s="385"/>
      <c r="WND6" s="385"/>
      <c r="WNE6" s="385"/>
      <c r="WNF6" s="385"/>
      <c r="WNG6" s="385"/>
      <c r="WNH6" s="385"/>
      <c r="WNI6" s="385"/>
      <c r="WNJ6" s="385"/>
      <c r="WNK6" s="385"/>
      <c r="WNL6" s="385"/>
      <c r="WNM6" s="385"/>
      <c r="WNN6" s="385"/>
      <c r="WNO6" s="385"/>
      <c r="WNP6" s="385"/>
      <c r="WNQ6" s="385"/>
      <c r="WNR6" s="385"/>
      <c r="WNS6" s="385"/>
      <c r="WNT6" s="385"/>
      <c r="WNU6" s="385"/>
      <c r="WNV6" s="385"/>
      <c r="WNW6" s="385"/>
      <c r="WNX6" s="385"/>
      <c r="WNY6" s="385"/>
      <c r="WNZ6" s="385"/>
      <c r="WOA6" s="385"/>
      <c r="WOB6" s="385"/>
      <c r="WOC6" s="385"/>
      <c r="WOD6" s="385"/>
      <c r="WOE6" s="385"/>
      <c r="WOF6" s="385"/>
      <c r="WOG6" s="385"/>
      <c r="WOH6" s="385"/>
      <c r="WOI6" s="385"/>
      <c r="WOJ6" s="385"/>
      <c r="WOK6" s="385"/>
      <c r="WOL6" s="385"/>
      <c r="WOM6" s="385"/>
      <c r="WON6" s="385"/>
      <c r="WOO6" s="385"/>
      <c r="WOP6" s="385"/>
      <c r="WOQ6" s="385"/>
      <c r="WOR6" s="385"/>
      <c r="WOS6" s="385"/>
      <c r="WOT6" s="385"/>
      <c r="WOU6" s="385"/>
      <c r="WOV6" s="385"/>
      <c r="WOW6" s="385"/>
      <c r="WOX6" s="385"/>
      <c r="WOY6" s="385"/>
      <c r="WOZ6" s="385"/>
      <c r="WPA6" s="385"/>
      <c r="WPB6" s="385"/>
      <c r="WPC6" s="385"/>
      <c r="WPD6" s="385"/>
      <c r="WPE6" s="385"/>
      <c r="WPF6" s="385"/>
      <c r="WPG6" s="385"/>
      <c r="WPH6" s="385"/>
      <c r="WPI6" s="385"/>
      <c r="WPJ6" s="385"/>
      <c r="WPK6" s="385"/>
      <c r="WPL6" s="385"/>
      <c r="WPM6" s="385"/>
      <c r="WPN6" s="385"/>
      <c r="WPO6" s="385"/>
      <c r="WPP6" s="385"/>
      <c r="WPQ6" s="385"/>
      <c r="WPR6" s="385"/>
      <c r="WPS6" s="385"/>
      <c r="WPT6" s="385"/>
      <c r="WPU6" s="385"/>
      <c r="WPV6" s="385"/>
      <c r="WPW6" s="385"/>
      <c r="WPX6" s="385"/>
      <c r="WPY6" s="385"/>
      <c r="WPZ6" s="385"/>
      <c r="WQA6" s="385"/>
      <c r="WQB6" s="385"/>
      <c r="WQC6" s="385"/>
      <c r="WQD6" s="385"/>
      <c r="WQE6" s="385"/>
      <c r="WQF6" s="385"/>
      <c r="WQG6" s="385"/>
      <c r="WQH6" s="385"/>
      <c r="WQI6" s="385"/>
      <c r="WQJ6" s="385"/>
      <c r="WQK6" s="385"/>
      <c r="WQL6" s="385"/>
      <c r="WQM6" s="385"/>
      <c r="WQN6" s="385"/>
      <c r="WQO6" s="385"/>
      <c r="WQP6" s="385"/>
      <c r="WQQ6" s="385"/>
      <c r="WQR6" s="385"/>
      <c r="WQS6" s="385"/>
      <c r="WQT6" s="385"/>
      <c r="WQU6" s="385"/>
      <c r="WQV6" s="385"/>
      <c r="WQW6" s="385"/>
      <c r="WQX6" s="385"/>
      <c r="WQY6" s="385"/>
      <c r="WQZ6" s="385"/>
      <c r="WRA6" s="385"/>
      <c r="WRB6" s="385"/>
      <c r="WRC6" s="385"/>
      <c r="WRD6" s="385"/>
      <c r="WRE6" s="385"/>
      <c r="WRF6" s="385"/>
      <c r="WRG6" s="385"/>
      <c r="WRH6" s="385"/>
      <c r="WRI6" s="385"/>
      <c r="WRJ6" s="385"/>
      <c r="WRK6" s="385"/>
      <c r="WRL6" s="385"/>
      <c r="WRM6" s="385"/>
      <c r="WRN6" s="385"/>
      <c r="WRO6" s="385"/>
      <c r="WRP6" s="385"/>
      <c r="WRQ6" s="385"/>
      <c r="WRR6" s="385"/>
      <c r="WRS6" s="385"/>
      <c r="WRT6" s="385"/>
      <c r="WRU6" s="385"/>
      <c r="WRV6" s="385"/>
      <c r="WRW6" s="385"/>
      <c r="WRX6" s="385"/>
      <c r="WRY6" s="385"/>
      <c r="WRZ6" s="385"/>
      <c r="WSA6" s="385"/>
      <c r="WSB6" s="385"/>
      <c r="WSC6" s="385"/>
      <c r="WSD6" s="385"/>
      <c r="WSE6" s="385"/>
      <c r="WSF6" s="385"/>
      <c r="WSG6" s="385"/>
      <c r="WSH6" s="385"/>
      <c r="WSI6" s="385"/>
      <c r="WSJ6" s="385"/>
      <c r="WSK6" s="385"/>
      <c r="WSL6" s="385"/>
      <c r="WSM6" s="385"/>
      <c r="WSN6" s="385"/>
      <c r="WSO6" s="385"/>
      <c r="WSP6" s="385"/>
      <c r="WSQ6" s="385"/>
      <c r="WSR6" s="385"/>
      <c r="WSS6" s="385"/>
      <c r="WST6" s="385"/>
      <c r="WSU6" s="385"/>
      <c r="WSV6" s="385"/>
      <c r="WSW6" s="385"/>
      <c r="WSX6" s="385"/>
      <c r="WSY6" s="385"/>
      <c r="WSZ6" s="385"/>
      <c r="WTA6" s="385"/>
      <c r="WTB6" s="385"/>
      <c r="WTC6" s="385"/>
      <c r="WTD6" s="385"/>
      <c r="WTE6" s="385"/>
      <c r="WTF6" s="385"/>
      <c r="WTG6" s="385"/>
      <c r="WTH6" s="385"/>
      <c r="WTI6" s="385"/>
      <c r="WTJ6" s="385"/>
      <c r="WTK6" s="385"/>
      <c r="WTL6" s="385"/>
      <c r="WTM6" s="385"/>
      <c r="WTN6" s="385"/>
      <c r="WTO6" s="385"/>
      <c r="WTP6" s="385"/>
      <c r="WTQ6" s="385"/>
      <c r="WTR6" s="385"/>
      <c r="WTS6" s="385"/>
      <c r="WTT6" s="385"/>
      <c r="WTU6" s="385"/>
      <c r="WTV6" s="385"/>
      <c r="WTW6" s="385"/>
      <c r="WTX6" s="385"/>
      <c r="WTY6" s="385"/>
      <c r="WTZ6" s="385"/>
      <c r="WUA6" s="385"/>
      <c r="WUB6" s="385"/>
      <c r="WUC6" s="385"/>
      <c r="WUD6" s="385"/>
      <c r="WUE6" s="385"/>
      <c r="WUF6" s="385"/>
      <c r="WUG6" s="385"/>
      <c r="WUH6" s="385"/>
      <c r="WUI6" s="385"/>
      <c r="WUJ6" s="385"/>
      <c r="WUK6" s="385"/>
      <c r="WUL6" s="385"/>
      <c r="WUM6" s="385"/>
      <c r="WUN6" s="385"/>
      <c r="WUO6" s="385"/>
      <c r="WUP6" s="385"/>
      <c r="WUQ6" s="385"/>
      <c r="WUR6" s="385"/>
      <c r="WUS6" s="385"/>
      <c r="WUT6" s="385"/>
      <c r="WUU6" s="385"/>
      <c r="WUV6" s="385"/>
      <c r="WUW6" s="385"/>
      <c r="WUX6" s="385"/>
      <c r="WUY6" s="385"/>
      <c r="WUZ6" s="385"/>
      <c r="WVA6" s="385"/>
      <c r="WVB6" s="385"/>
      <c r="WVC6" s="385"/>
      <c r="WVD6" s="385"/>
      <c r="WVE6" s="385"/>
      <c r="WVF6" s="385"/>
      <c r="WVG6" s="385"/>
      <c r="WVH6" s="385"/>
      <c r="WVI6" s="385"/>
      <c r="WVJ6" s="385"/>
      <c r="WVK6" s="385"/>
      <c r="WVL6" s="385"/>
      <c r="WVM6" s="385"/>
      <c r="WVN6" s="385"/>
      <c r="WVO6" s="385"/>
      <c r="WVP6" s="385"/>
      <c r="WVQ6" s="385"/>
      <c r="WVR6" s="385"/>
      <c r="WVS6" s="385"/>
      <c r="WVT6" s="385"/>
      <c r="WVU6" s="385"/>
      <c r="WVV6" s="385"/>
      <c r="WVW6" s="385"/>
      <c r="WVX6" s="385"/>
      <c r="WVY6" s="385"/>
      <c r="WVZ6" s="385"/>
      <c r="WWA6" s="385"/>
      <c r="WWB6" s="385"/>
      <c r="WWC6" s="385"/>
      <c r="WWD6" s="385"/>
      <c r="WWE6" s="385"/>
      <c r="WWF6" s="385"/>
      <c r="WWG6" s="385"/>
      <c r="WWH6" s="385"/>
      <c r="WWI6" s="385"/>
      <c r="WWJ6" s="385"/>
      <c r="WWK6" s="385"/>
      <c r="WWL6" s="385"/>
      <c r="WWM6" s="385"/>
      <c r="WWN6" s="385"/>
      <c r="WWO6" s="385"/>
      <c r="WWP6" s="385"/>
      <c r="WWQ6" s="385"/>
      <c r="WWR6" s="385"/>
      <c r="WWS6" s="385"/>
      <c r="WWT6" s="385"/>
      <c r="WWU6" s="385"/>
      <c r="WWV6" s="385"/>
      <c r="WWW6" s="385"/>
      <c r="WWX6" s="385"/>
      <c r="WWY6" s="385"/>
      <c r="WWZ6" s="385"/>
      <c r="WXA6" s="385"/>
      <c r="WXB6" s="385"/>
      <c r="WXC6" s="385"/>
      <c r="WXD6" s="385"/>
      <c r="WXE6" s="385"/>
      <c r="WXF6" s="385"/>
      <c r="WXG6" s="385"/>
      <c r="WXH6" s="385"/>
      <c r="WXI6" s="385"/>
      <c r="WXJ6" s="385"/>
      <c r="WXK6" s="385"/>
      <c r="WXL6" s="385"/>
      <c r="WXM6" s="385"/>
      <c r="WXN6" s="385"/>
      <c r="WXO6" s="385"/>
      <c r="WXP6" s="385"/>
      <c r="WXQ6" s="385"/>
      <c r="WXR6" s="385"/>
      <c r="WXS6" s="385"/>
      <c r="WXT6" s="385"/>
      <c r="WXU6" s="385"/>
      <c r="WXV6" s="385"/>
      <c r="WXW6" s="385"/>
      <c r="WXX6" s="385"/>
      <c r="WXY6" s="385"/>
      <c r="WXZ6" s="385"/>
      <c r="WYA6" s="385"/>
      <c r="WYB6" s="385"/>
      <c r="WYC6" s="385"/>
      <c r="WYD6" s="385"/>
      <c r="WYE6" s="385"/>
      <c r="WYF6" s="385"/>
      <c r="WYG6" s="385"/>
      <c r="WYH6" s="385"/>
      <c r="WYI6" s="385"/>
      <c r="WYJ6" s="385"/>
      <c r="WYK6" s="385"/>
      <c r="WYL6" s="385"/>
      <c r="WYM6" s="385"/>
      <c r="WYN6" s="385"/>
      <c r="WYO6" s="385"/>
      <c r="WYP6" s="385"/>
      <c r="WYQ6" s="385"/>
      <c r="WYR6" s="385"/>
      <c r="WYS6" s="385"/>
      <c r="WYT6" s="385"/>
      <c r="WYU6" s="385"/>
      <c r="WYV6" s="385"/>
      <c r="WYW6" s="385"/>
      <c r="WYX6" s="385"/>
      <c r="WYY6" s="385"/>
      <c r="WYZ6" s="385"/>
      <c r="WZA6" s="385"/>
      <c r="WZB6" s="385"/>
      <c r="WZC6" s="385"/>
      <c r="WZD6" s="385"/>
      <c r="WZE6" s="385"/>
      <c r="WZF6" s="385"/>
      <c r="WZG6" s="385"/>
      <c r="WZH6" s="385"/>
      <c r="WZI6" s="385"/>
      <c r="WZJ6" s="385"/>
      <c r="WZK6" s="385"/>
      <c r="WZL6" s="385"/>
      <c r="WZM6" s="385"/>
      <c r="WZN6" s="385"/>
      <c r="WZO6" s="385"/>
      <c r="WZP6" s="385"/>
      <c r="WZQ6" s="385"/>
      <c r="WZR6" s="385"/>
      <c r="WZS6" s="385"/>
      <c r="WZT6" s="385"/>
      <c r="WZU6" s="385"/>
      <c r="WZV6" s="385"/>
      <c r="WZW6" s="385"/>
      <c r="WZX6" s="385"/>
      <c r="WZY6" s="385"/>
      <c r="WZZ6" s="385"/>
      <c r="XAA6" s="385"/>
      <c r="XAB6" s="385"/>
      <c r="XAC6" s="385"/>
      <c r="XAD6" s="385"/>
      <c r="XAE6" s="385"/>
      <c r="XAF6" s="385"/>
      <c r="XAG6" s="385"/>
      <c r="XAH6" s="385"/>
      <c r="XAI6" s="385"/>
      <c r="XAJ6" s="385"/>
      <c r="XAK6" s="385"/>
      <c r="XAL6" s="385"/>
      <c r="XAM6" s="385"/>
      <c r="XAN6" s="385"/>
      <c r="XAO6" s="385"/>
      <c r="XAP6" s="385"/>
      <c r="XAQ6" s="385"/>
      <c r="XAR6" s="385"/>
      <c r="XAS6" s="385"/>
      <c r="XAT6" s="385"/>
      <c r="XAU6" s="385"/>
      <c r="XAV6" s="385"/>
      <c r="XAW6" s="385"/>
      <c r="XAX6" s="385"/>
      <c r="XAY6" s="385"/>
      <c r="XAZ6" s="385"/>
      <c r="XBA6" s="385"/>
      <c r="XBB6" s="385"/>
      <c r="XBC6" s="385"/>
      <c r="XBD6" s="385"/>
      <c r="XBE6" s="385"/>
      <c r="XBF6" s="385"/>
      <c r="XBG6" s="385"/>
      <c r="XBH6" s="385"/>
      <c r="XBI6" s="385"/>
      <c r="XBJ6" s="385"/>
      <c r="XBK6" s="385"/>
      <c r="XBL6" s="385"/>
      <c r="XBM6" s="385"/>
      <c r="XBN6" s="385"/>
      <c r="XBO6" s="385"/>
      <c r="XBP6" s="385"/>
      <c r="XBQ6" s="385"/>
      <c r="XBR6" s="385"/>
      <c r="XBS6" s="385"/>
      <c r="XBT6" s="385"/>
      <c r="XBU6" s="385"/>
      <c r="XBV6" s="385"/>
      <c r="XBW6" s="385"/>
      <c r="XBX6" s="385"/>
      <c r="XBY6" s="385"/>
      <c r="XBZ6" s="385"/>
      <c r="XCA6" s="385"/>
      <c r="XCB6" s="385"/>
      <c r="XCC6" s="385"/>
      <c r="XCD6" s="385"/>
      <c r="XCE6" s="385"/>
      <c r="XCF6" s="385"/>
      <c r="XCG6" s="385"/>
      <c r="XCH6" s="385"/>
      <c r="XCI6" s="385"/>
      <c r="XCJ6" s="385"/>
      <c r="XCK6" s="385"/>
      <c r="XCL6" s="385"/>
      <c r="XCM6" s="385"/>
      <c r="XCN6" s="385"/>
      <c r="XCO6" s="385"/>
      <c r="XCP6" s="385"/>
      <c r="XCQ6" s="385"/>
      <c r="XCR6" s="385"/>
      <c r="XCS6" s="385"/>
      <c r="XCT6" s="385"/>
      <c r="XCU6" s="385"/>
      <c r="XCV6" s="385"/>
      <c r="XCW6" s="385"/>
      <c r="XCX6" s="385"/>
      <c r="XCY6" s="385"/>
      <c r="XCZ6" s="385"/>
      <c r="XDA6" s="385"/>
      <c r="XDB6" s="385"/>
      <c r="XDC6" s="385"/>
      <c r="XDD6" s="385"/>
      <c r="XDE6" s="385"/>
      <c r="XDF6" s="385"/>
      <c r="XDG6" s="385"/>
      <c r="XDH6" s="385"/>
      <c r="XDI6" s="385"/>
      <c r="XDJ6" s="385"/>
      <c r="XDK6" s="385"/>
    </row>
    <row r="7" s="633" customFormat="1" ht="29.1" customHeight="1" spans="1:16339">
      <c r="A7" s="386" t="s">
        <v>50</v>
      </c>
      <c r="B7" s="645">
        <f>B8+B12+B14+B15+B16+B13</f>
        <v>284217</v>
      </c>
      <c r="C7" s="645">
        <f>C8+C12+C14+C15+C16+C13</f>
        <v>284217</v>
      </c>
      <c r="D7" s="646">
        <f t="shared" si="0"/>
        <v>-15217</v>
      </c>
      <c r="E7" s="647">
        <f t="shared" si="1"/>
        <v>-5.08192122471062</v>
      </c>
      <c r="F7" s="648"/>
      <c r="G7" s="385">
        <f>G8+G12+G14+G15+G16+G13</f>
        <v>299434</v>
      </c>
      <c r="H7" s="649"/>
      <c r="I7" s="385"/>
      <c r="J7" s="385"/>
      <c r="K7" s="385"/>
      <c r="L7" s="385"/>
      <c r="M7" s="385"/>
      <c r="N7" s="385"/>
      <c r="O7" s="385"/>
      <c r="P7" s="385"/>
      <c r="Q7" s="385"/>
      <c r="R7" s="385"/>
      <c r="S7" s="385"/>
      <c r="T7" s="385"/>
      <c r="U7" s="385"/>
      <c r="V7" s="385"/>
      <c r="W7" s="385"/>
      <c r="X7" s="385"/>
      <c r="Y7" s="385"/>
      <c r="Z7" s="385"/>
      <c r="AA7" s="385"/>
      <c r="AB7" s="385"/>
      <c r="AC7" s="385"/>
      <c r="AD7" s="385"/>
      <c r="AE7" s="385"/>
      <c r="AF7" s="385"/>
      <c r="AG7" s="385"/>
      <c r="AH7" s="385"/>
      <c r="AI7" s="385"/>
      <c r="AJ7" s="385"/>
      <c r="AK7" s="385"/>
      <c r="AL7" s="385"/>
      <c r="AM7" s="385"/>
      <c r="AN7" s="385"/>
      <c r="AO7" s="385"/>
      <c r="AP7" s="385"/>
      <c r="AQ7" s="385"/>
      <c r="AR7" s="385"/>
      <c r="AS7" s="385"/>
      <c r="AT7" s="385"/>
      <c r="AU7" s="385"/>
      <c r="AV7" s="385"/>
      <c r="AW7" s="385"/>
      <c r="AX7" s="385"/>
      <c r="AY7" s="385"/>
      <c r="AZ7" s="385"/>
      <c r="BA7" s="385"/>
      <c r="BB7" s="385"/>
      <c r="BC7" s="385"/>
      <c r="BD7" s="385"/>
      <c r="BE7" s="385"/>
      <c r="BF7" s="385"/>
      <c r="BG7" s="385"/>
      <c r="BH7" s="385"/>
      <c r="BI7" s="385"/>
      <c r="BJ7" s="385"/>
      <c r="BK7" s="385"/>
      <c r="BL7" s="385"/>
      <c r="BM7" s="385"/>
      <c r="BN7" s="385"/>
      <c r="BO7" s="385"/>
      <c r="BP7" s="385"/>
      <c r="BQ7" s="385"/>
      <c r="BR7" s="385"/>
      <c r="BS7" s="385"/>
      <c r="BT7" s="385"/>
      <c r="BU7" s="385"/>
      <c r="BV7" s="385"/>
      <c r="BW7" s="385"/>
      <c r="BX7" s="385"/>
      <c r="BY7" s="385"/>
      <c r="BZ7" s="385"/>
      <c r="CA7" s="385"/>
      <c r="CB7" s="385"/>
      <c r="CC7" s="385"/>
      <c r="CD7" s="385"/>
      <c r="CE7" s="385"/>
      <c r="CF7" s="385"/>
      <c r="CG7" s="385"/>
      <c r="CH7" s="385"/>
      <c r="CI7" s="385"/>
      <c r="CJ7" s="385"/>
      <c r="CK7" s="385"/>
      <c r="CL7" s="385"/>
      <c r="CM7" s="385"/>
      <c r="CN7" s="385"/>
      <c r="CO7" s="385"/>
      <c r="CP7" s="385"/>
      <c r="CQ7" s="385"/>
      <c r="CR7" s="385"/>
      <c r="CS7" s="385"/>
      <c r="CT7" s="385"/>
      <c r="CU7" s="385"/>
      <c r="CV7" s="385"/>
      <c r="CW7" s="385"/>
      <c r="CX7" s="385"/>
      <c r="CY7" s="385"/>
      <c r="CZ7" s="385"/>
      <c r="DA7" s="385"/>
      <c r="DB7" s="385"/>
      <c r="DC7" s="385"/>
      <c r="DD7" s="385"/>
      <c r="DE7" s="385"/>
      <c r="DF7" s="385"/>
      <c r="DG7" s="385"/>
      <c r="DH7" s="385"/>
      <c r="DI7" s="385"/>
      <c r="DJ7" s="385"/>
      <c r="DK7" s="385"/>
      <c r="DL7" s="385"/>
      <c r="DM7" s="385"/>
      <c r="DN7" s="385"/>
      <c r="DO7" s="385"/>
      <c r="DP7" s="385"/>
      <c r="DQ7" s="385"/>
      <c r="DR7" s="385"/>
      <c r="DS7" s="385"/>
      <c r="DT7" s="385"/>
      <c r="DU7" s="385"/>
      <c r="DV7" s="385"/>
      <c r="DW7" s="385"/>
      <c r="DX7" s="385"/>
      <c r="DY7" s="385"/>
      <c r="DZ7" s="385"/>
      <c r="EA7" s="385"/>
      <c r="EB7" s="385"/>
      <c r="EC7" s="385"/>
      <c r="ED7" s="385"/>
      <c r="EE7" s="385"/>
      <c r="EF7" s="385"/>
      <c r="EG7" s="385"/>
      <c r="EH7" s="385"/>
      <c r="EI7" s="385"/>
      <c r="EJ7" s="385"/>
      <c r="EK7" s="385"/>
      <c r="EL7" s="385"/>
      <c r="EM7" s="385"/>
      <c r="EN7" s="385"/>
      <c r="EO7" s="385"/>
      <c r="EP7" s="385"/>
      <c r="EQ7" s="385"/>
      <c r="ER7" s="385"/>
      <c r="ES7" s="385"/>
      <c r="ET7" s="385"/>
      <c r="EU7" s="385"/>
      <c r="EV7" s="385"/>
      <c r="EW7" s="385"/>
      <c r="EX7" s="385"/>
      <c r="EY7" s="385"/>
      <c r="EZ7" s="385"/>
      <c r="FA7" s="385"/>
      <c r="FB7" s="385"/>
      <c r="FC7" s="385"/>
      <c r="FD7" s="385"/>
      <c r="FE7" s="385"/>
      <c r="FF7" s="385"/>
      <c r="FG7" s="385"/>
      <c r="FH7" s="385"/>
      <c r="FI7" s="385"/>
      <c r="FJ7" s="385"/>
      <c r="FK7" s="385"/>
      <c r="FL7" s="385"/>
      <c r="FM7" s="385"/>
      <c r="FN7" s="385"/>
      <c r="FO7" s="385"/>
      <c r="FP7" s="385"/>
      <c r="FQ7" s="385"/>
      <c r="FR7" s="385"/>
      <c r="FS7" s="385"/>
      <c r="FT7" s="385"/>
      <c r="FU7" s="385"/>
      <c r="FV7" s="385"/>
      <c r="FW7" s="385"/>
      <c r="FX7" s="385"/>
      <c r="FY7" s="385"/>
      <c r="FZ7" s="385"/>
      <c r="GA7" s="385"/>
      <c r="GB7" s="385"/>
      <c r="GC7" s="385"/>
      <c r="GD7" s="385"/>
      <c r="GE7" s="385"/>
      <c r="GF7" s="385"/>
      <c r="GG7" s="385"/>
      <c r="GH7" s="385"/>
      <c r="GI7" s="385"/>
      <c r="GJ7" s="385"/>
      <c r="GK7" s="385"/>
      <c r="GL7" s="385"/>
      <c r="GM7" s="385"/>
      <c r="GN7" s="385"/>
      <c r="GO7" s="385"/>
      <c r="GP7" s="385"/>
      <c r="GQ7" s="385"/>
      <c r="GR7" s="385"/>
      <c r="GS7" s="385"/>
      <c r="GT7" s="385"/>
      <c r="GU7" s="385"/>
      <c r="GV7" s="385"/>
      <c r="GW7" s="385"/>
      <c r="GX7" s="385"/>
      <c r="GY7" s="385"/>
      <c r="GZ7" s="385"/>
      <c r="HA7" s="385"/>
      <c r="HB7" s="385"/>
      <c r="HC7" s="385"/>
      <c r="HD7" s="385"/>
      <c r="HE7" s="385"/>
      <c r="HF7" s="385"/>
      <c r="HG7" s="385"/>
      <c r="HH7" s="385"/>
      <c r="HI7" s="385"/>
      <c r="HJ7" s="385"/>
      <c r="HK7" s="385"/>
      <c r="HL7" s="385"/>
      <c r="HM7" s="385"/>
      <c r="HN7" s="385"/>
      <c r="HO7" s="385"/>
      <c r="HP7" s="385"/>
      <c r="HQ7" s="385"/>
      <c r="HR7" s="385"/>
      <c r="HS7" s="385"/>
      <c r="HT7" s="385"/>
      <c r="HU7" s="385"/>
      <c r="HV7" s="385"/>
      <c r="HW7" s="385"/>
      <c r="HX7" s="385"/>
      <c r="HY7" s="385"/>
      <c r="HZ7" s="385"/>
      <c r="IA7" s="385"/>
      <c r="IB7" s="385"/>
      <c r="IC7" s="385"/>
      <c r="ID7" s="385"/>
      <c r="IE7" s="385"/>
      <c r="IF7" s="385"/>
      <c r="IG7" s="385"/>
      <c r="IH7" s="385"/>
      <c r="II7" s="385"/>
      <c r="IJ7" s="385"/>
      <c r="IK7" s="385"/>
      <c r="IL7" s="385"/>
      <c r="IM7" s="385"/>
      <c r="IN7" s="385"/>
      <c r="IO7" s="385"/>
      <c r="IP7" s="385"/>
      <c r="IQ7" s="385"/>
      <c r="IR7" s="385"/>
      <c r="IS7" s="385"/>
      <c r="IT7" s="385"/>
      <c r="IU7" s="385"/>
      <c r="IV7" s="385"/>
      <c r="IW7" s="385"/>
      <c r="IX7" s="385"/>
      <c r="IY7" s="385"/>
      <c r="IZ7" s="385"/>
      <c r="JA7" s="385"/>
      <c r="JB7" s="385"/>
      <c r="JC7" s="385"/>
      <c r="JD7" s="385"/>
      <c r="JE7" s="385"/>
      <c r="JF7" s="385"/>
      <c r="JG7" s="385"/>
      <c r="JH7" s="385"/>
      <c r="JI7" s="385"/>
      <c r="JJ7" s="385"/>
      <c r="JK7" s="385"/>
      <c r="JL7" s="385"/>
      <c r="JM7" s="385"/>
      <c r="JN7" s="385"/>
      <c r="JO7" s="385"/>
      <c r="JP7" s="385"/>
      <c r="JQ7" s="385"/>
      <c r="JR7" s="385"/>
      <c r="JS7" s="385"/>
      <c r="JT7" s="385"/>
      <c r="JU7" s="385"/>
      <c r="JV7" s="385"/>
      <c r="JW7" s="385"/>
      <c r="JX7" s="385"/>
      <c r="JY7" s="385"/>
      <c r="JZ7" s="385"/>
      <c r="KA7" s="385"/>
      <c r="KB7" s="385"/>
      <c r="KC7" s="385"/>
      <c r="KD7" s="385"/>
      <c r="KE7" s="385"/>
      <c r="KF7" s="385"/>
      <c r="KG7" s="385"/>
      <c r="KH7" s="385"/>
      <c r="KI7" s="385"/>
      <c r="KJ7" s="385"/>
      <c r="KK7" s="385"/>
      <c r="KL7" s="385"/>
      <c r="KM7" s="385"/>
      <c r="KN7" s="385"/>
      <c r="KO7" s="385"/>
      <c r="KP7" s="385"/>
      <c r="KQ7" s="385"/>
      <c r="KR7" s="385"/>
      <c r="KS7" s="385"/>
      <c r="KT7" s="385"/>
      <c r="KU7" s="385"/>
      <c r="KV7" s="385"/>
      <c r="KW7" s="385"/>
      <c r="KX7" s="385"/>
      <c r="KY7" s="385"/>
      <c r="KZ7" s="385"/>
      <c r="LA7" s="385"/>
      <c r="LB7" s="385"/>
      <c r="LC7" s="385"/>
      <c r="LD7" s="385"/>
      <c r="LE7" s="385"/>
      <c r="LF7" s="385"/>
      <c r="LG7" s="385"/>
      <c r="LH7" s="385"/>
      <c r="LI7" s="385"/>
      <c r="LJ7" s="385"/>
      <c r="LK7" s="385"/>
      <c r="LL7" s="385"/>
      <c r="LM7" s="385"/>
      <c r="LN7" s="385"/>
      <c r="LO7" s="385"/>
      <c r="LP7" s="385"/>
      <c r="LQ7" s="385"/>
      <c r="LR7" s="385"/>
      <c r="LS7" s="385"/>
      <c r="LT7" s="385"/>
      <c r="LU7" s="385"/>
      <c r="LV7" s="385"/>
      <c r="LW7" s="385"/>
      <c r="LX7" s="385"/>
      <c r="LY7" s="385"/>
      <c r="LZ7" s="385"/>
      <c r="MA7" s="385"/>
      <c r="MB7" s="385"/>
      <c r="MC7" s="385"/>
      <c r="MD7" s="385"/>
      <c r="ME7" s="385"/>
      <c r="MF7" s="385"/>
      <c r="MG7" s="385"/>
      <c r="MH7" s="385"/>
      <c r="MI7" s="385"/>
      <c r="MJ7" s="385"/>
      <c r="MK7" s="385"/>
      <c r="ML7" s="385"/>
      <c r="MM7" s="385"/>
      <c r="MN7" s="385"/>
      <c r="MO7" s="385"/>
      <c r="MP7" s="385"/>
      <c r="MQ7" s="385"/>
      <c r="MR7" s="385"/>
      <c r="MS7" s="385"/>
      <c r="MT7" s="385"/>
      <c r="MU7" s="385"/>
      <c r="MV7" s="385"/>
      <c r="MW7" s="385"/>
      <c r="MX7" s="385"/>
      <c r="MY7" s="385"/>
      <c r="MZ7" s="385"/>
      <c r="NA7" s="385"/>
      <c r="NB7" s="385"/>
      <c r="NC7" s="385"/>
      <c r="ND7" s="385"/>
      <c r="NE7" s="385"/>
      <c r="NF7" s="385"/>
      <c r="NG7" s="385"/>
      <c r="NH7" s="385"/>
      <c r="NI7" s="385"/>
      <c r="NJ7" s="385"/>
      <c r="NK7" s="385"/>
      <c r="NL7" s="385"/>
      <c r="NM7" s="385"/>
      <c r="NN7" s="385"/>
      <c r="NO7" s="385"/>
      <c r="NP7" s="385"/>
      <c r="NQ7" s="385"/>
      <c r="NR7" s="385"/>
      <c r="NS7" s="385"/>
      <c r="NT7" s="385"/>
      <c r="NU7" s="385"/>
      <c r="NV7" s="385"/>
      <c r="NW7" s="385"/>
      <c r="NX7" s="385"/>
      <c r="NY7" s="385"/>
      <c r="NZ7" s="385"/>
      <c r="OA7" s="385"/>
      <c r="OB7" s="385"/>
      <c r="OC7" s="385"/>
      <c r="OD7" s="385"/>
      <c r="OE7" s="385"/>
      <c r="OF7" s="385"/>
      <c r="OG7" s="385"/>
      <c r="OH7" s="385"/>
      <c r="OI7" s="385"/>
      <c r="OJ7" s="385"/>
      <c r="OK7" s="385"/>
      <c r="OL7" s="385"/>
      <c r="OM7" s="385"/>
      <c r="ON7" s="385"/>
      <c r="OO7" s="385"/>
      <c r="OP7" s="385"/>
      <c r="OQ7" s="385"/>
      <c r="OR7" s="385"/>
      <c r="OS7" s="385"/>
      <c r="OT7" s="385"/>
      <c r="OU7" s="385"/>
      <c r="OV7" s="385"/>
      <c r="OW7" s="385"/>
      <c r="OX7" s="385"/>
      <c r="OY7" s="385"/>
      <c r="OZ7" s="385"/>
      <c r="PA7" s="385"/>
      <c r="PB7" s="385"/>
      <c r="PC7" s="385"/>
      <c r="PD7" s="385"/>
      <c r="PE7" s="385"/>
      <c r="PF7" s="385"/>
      <c r="PG7" s="385"/>
      <c r="PH7" s="385"/>
      <c r="PI7" s="385"/>
      <c r="PJ7" s="385"/>
      <c r="PK7" s="385"/>
      <c r="PL7" s="385"/>
      <c r="PM7" s="385"/>
      <c r="PN7" s="385"/>
      <c r="PO7" s="385"/>
      <c r="PP7" s="385"/>
      <c r="PQ7" s="385"/>
      <c r="PR7" s="385"/>
      <c r="PS7" s="385"/>
      <c r="PT7" s="385"/>
      <c r="PU7" s="385"/>
      <c r="PV7" s="385"/>
      <c r="PW7" s="385"/>
      <c r="PX7" s="385"/>
      <c r="PY7" s="385"/>
      <c r="PZ7" s="385"/>
      <c r="QA7" s="385"/>
      <c r="QB7" s="385"/>
      <c r="QC7" s="385"/>
      <c r="QD7" s="385"/>
      <c r="QE7" s="385"/>
      <c r="QF7" s="385"/>
      <c r="QG7" s="385"/>
      <c r="QH7" s="385"/>
      <c r="QI7" s="385"/>
      <c r="QJ7" s="385"/>
      <c r="QK7" s="385"/>
      <c r="QL7" s="385"/>
      <c r="QM7" s="385"/>
      <c r="QN7" s="385"/>
      <c r="QO7" s="385"/>
      <c r="QP7" s="385"/>
      <c r="QQ7" s="385"/>
      <c r="QR7" s="385"/>
      <c r="QS7" s="385"/>
      <c r="QT7" s="385"/>
      <c r="QU7" s="385"/>
      <c r="QV7" s="385"/>
      <c r="QW7" s="385"/>
      <c r="QX7" s="385"/>
      <c r="QY7" s="385"/>
      <c r="QZ7" s="385"/>
      <c r="RA7" s="385"/>
      <c r="RB7" s="385"/>
      <c r="RC7" s="385"/>
      <c r="RD7" s="385"/>
      <c r="RE7" s="385"/>
      <c r="RF7" s="385"/>
      <c r="RG7" s="385"/>
      <c r="RH7" s="385"/>
      <c r="RI7" s="385"/>
      <c r="RJ7" s="385"/>
      <c r="RK7" s="385"/>
      <c r="RL7" s="385"/>
      <c r="RM7" s="385"/>
      <c r="RN7" s="385"/>
      <c r="RO7" s="385"/>
      <c r="RP7" s="385"/>
      <c r="RQ7" s="385"/>
      <c r="RR7" s="385"/>
      <c r="RS7" s="385"/>
      <c r="RT7" s="385"/>
      <c r="RU7" s="385"/>
      <c r="RV7" s="385"/>
      <c r="RW7" s="385"/>
      <c r="RX7" s="385"/>
      <c r="RY7" s="385"/>
      <c r="RZ7" s="385"/>
      <c r="SA7" s="385"/>
      <c r="SB7" s="385"/>
      <c r="SC7" s="385"/>
      <c r="SD7" s="385"/>
      <c r="SE7" s="385"/>
      <c r="SF7" s="385"/>
      <c r="SG7" s="385"/>
      <c r="SH7" s="385"/>
      <c r="SI7" s="385"/>
      <c r="SJ7" s="385"/>
      <c r="SK7" s="385"/>
      <c r="SL7" s="385"/>
      <c r="SM7" s="385"/>
      <c r="SN7" s="385"/>
      <c r="SO7" s="385"/>
      <c r="SP7" s="385"/>
      <c r="SQ7" s="385"/>
      <c r="SR7" s="385"/>
      <c r="SS7" s="385"/>
      <c r="ST7" s="385"/>
      <c r="SU7" s="385"/>
      <c r="SV7" s="385"/>
      <c r="SW7" s="385"/>
      <c r="SX7" s="385"/>
      <c r="SY7" s="385"/>
      <c r="SZ7" s="385"/>
      <c r="TA7" s="385"/>
      <c r="TB7" s="385"/>
      <c r="TC7" s="385"/>
      <c r="TD7" s="385"/>
      <c r="TE7" s="385"/>
      <c r="TF7" s="385"/>
      <c r="TG7" s="385"/>
      <c r="TH7" s="385"/>
      <c r="TI7" s="385"/>
      <c r="TJ7" s="385"/>
      <c r="TK7" s="385"/>
      <c r="TL7" s="385"/>
      <c r="TM7" s="385"/>
      <c r="TN7" s="385"/>
      <c r="TO7" s="385"/>
      <c r="TP7" s="385"/>
      <c r="TQ7" s="385"/>
      <c r="TR7" s="385"/>
      <c r="TS7" s="385"/>
      <c r="TT7" s="385"/>
      <c r="TU7" s="385"/>
      <c r="TV7" s="385"/>
      <c r="TW7" s="385"/>
      <c r="TX7" s="385"/>
      <c r="TY7" s="385"/>
      <c r="TZ7" s="385"/>
      <c r="UA7" s="385"/>
      <c r="UB7" s="385"/>
      <c r="UC7" s="385"/>
      <c r="UD7" s="385"/>
      <c r="UE7" s="385"/>
      <c r="UF7" s="385"/>
      <c r="UG7" s="385"/>
      <c r="UH7" s="385"/>
      <c r="UI7" s="385"/>
      <c r="UJ7" s="385"/>
      <c r="UK7" s="385"/>
      <c r="UL7" s="385"/>
      <c r="UM7" s="385"/>
      <c r="UN7" s="385"/>
      <c r="UO7" s="385"/>
      <c r="UP7" s="385"/>
      <c r="UQ7" s="385"/>
      <c r="UR7" s="385"/>
      <c r="US7" s="385"/>
      <c r="UT7" s="385"/>
      <c r="UU7" s="385"/>
      <c r="UV7" s="385"/>
      <c r="UW7" s="385"/>
      <c r="UX7" s="385"/>
      <c r="UY7" s="385"/>
      <c r="UZ7" s="385"/>
      <c r="VA7" s="385"/>
      <c r="VB7" s="385"/>
      <c r="VC7" s="385"/>
      <c r="VD7" s="385"/>
      <c r="VE7" s="385"/>
      <c r="VF7" s="385"/>
      <c r="VG7" s="385"/>
      <c r="VH7" s="385"/>
      <c r="VI7" s="385"/>
      <c r="VJ7" s="385"/>
      <c r="VK7" s="385"/>
      <c r="VL7" s="385"/>
      <c r="VM7" s="385"/>
      <c r="VN7" s="385"/>
      <c r="VO7" s="385"/>
      <c r="VP7" s="385"/>
      <c r="VQ7" s="385"/>
      <c r="VR7" s="385"/>
      <c r="VS7" s="385"/>
      <c r="VT7" s="385"/>
      <c r="VU7" s="385"/>
      <c r="VV7" s="385"/>
      <c r="VW7" s="385"/>
      <c r="VX7" s="385"/>
      <c r="VY7" s="385"/>
      <c r="VZ7" s="385"/>
      <c r="WA7" s="385"/>
      <c r="WB7" s="385"/>
      <c r="WC7" s="385"/>
      <c r="WD7" s="385"/>
      <c r="WE7" s="385"/>
      <c r="WF7" s="385"/>
      <c r="WG7" s="385"/>
      <c r="WH7" s="385"/>
      <c r="WI7" s="385"/>
      <c r="WJ7" s="385"/>
      <c r="WK7" s="385"/>
      <c r="WL7" s="385"/>
      <c r="WM7" s="385"/>
      <c r="WN7" s="385"/>
      <c r="WO7" s="385"/>
      <c r="WP7" s="385"/>
      <c r="WQ7" s="385"/>
      <c r="WR7" s="385"/>
      <c r="WS7" s="385"/>
      <c r="WT7" s="385"/>
      <c r="WU7" s="385"/>
      <c r="WV7" s="385"/>
      <c r="WW7" s="385"/>
      <c r="WX7" s="385"/>
      <c r="WY7" s="385"/>
      <c r="WZ7" s="385"/>
      <c r="XA7" s="385"/>
      <c r="XB7" s="385"/>
      <c r="XC7" s="385"/>
      <c r="XD7" s="385"/>
      <c r="XE7" s="385"/>
      <c r="XF7" s="385"/>
      <c r="XG7" s="385"/>
      <c r="XH7" s="385"/>
      <c r="XI7" s="385"/>
      <c r="XJ7" s="385"/>
      <c r="XK7" s="385"/>
      <c r="XL7" s="385"/>
      <c r="XM7" s="385"/>
      <c r="XN7" s="385"/>
      <c r="XO7" s="385"/>
      <c r="XP7" s="385"/>
      <c r="XQ7" s="385"/>
      <c r="XR7" s="385"/>
      <c r="XS7" s="385"/>
      <c r="XT7" s="385"/>
      <c r="XU7" s="385"/>
      <c r="XV7" s="385"/>
      <c r="XW7" s="385"/>
      <c r="XX7" s="385"/>
      <c r="XY7" s="385"/>
      <c r="XZ7" s="385"/>
      <c r="YA7" s="385"/>
      <c r="YB7" s="385"/>
      <c r="YC7" s="385"/>
      <c r="YD7" s="385"/>
      <c r="YE7" s="385"/>
      <c r="YF7" s="385"/>
      <c r="YG7" s="385"/>
      <c r="YH7" s="385"/>
      <c r="YI7" s="385"/>
      <c r="YJ7" s="385"/>
      <c r="YK7" s="385"/>
      <c r="YL7" s="385"/>
      <c r="YM7" s="385"/>
      <c r="YN7" s="385"/>
      <c r="YO7" s="385"/>
      <c r="YP7" s="385"/>
      <c r="YQ7" s="385"/>
      <c r="YR7" s="385"/>
      <c r="YS7" s="385"/>
      <c r="YT7" s="385"/>
      <c r="YU7" s="385"/>
      <c r="YV7" s="385"/>
      <c r="YW7" s="385"/>
      <c r="YX7" s="385"/>
      <c r="YY7" s="385"/>
      <c r="YZ7" s="385"/>
      <c r="ZA7" s="385"/>
      <c r="ZB7" s="385"/>
      <c r="ZC7" s="385"/>
      <c r="ZD7" s="385"/>
      <c r="ZE7" s="385"/>
      <c r="ZF7" s="385"/>
      <c r="ZG7" s="385"/>
      <c r="ZH7" s="385"/>
      <c r="ZI7" s="385"/>
      <c r="ZJ7" s="385"/>
      <c r="ZK7" s="385"/>
      <c r="ZL7" s="385"/>
      <c r="ZM7" s="385"/>
      <c r="ZN7" s="385"/>
      <c r="ZO7" s="385"/>
      <c r="ZP7" s="385"/>
      <c r="ZQ7" s="385"/>
      <c r="ZR7" s="385"/>
      <c r="ZS7" s="385"/>
      <c r="ZT7" s="385"/>
      <c r="ZU7" s="385"/>
      <c r="ZV7" s="385"/>
      <c r="ZW7" s="385"/>
      <c r="ZX7" s="385"/>
      <c r="ZY7" s="385"/>
      <c r="ZZ7" s="385"/>
      <c r="AAA7" s="385"/>
      <c r="AAB7" s="385"/>
      <c r="AAC7" s="385"/>
      <c r="AAD7" s="385"/>
      <c r="AAE7" s="385"/>
      <c r="AAF7" s="385"/>
      <c r="AAG7" s="385"/>
      <c r="AAH7" s="385"/>
      <c r="AAI7" s="385"/>
      <c r="AAJ7" s="385"/>
      <c r="AAK7" s="385"/>
      <c r="AAL7" s="385"/>
      <c r="AAM7" s="385"/>
      <c r="AAN7" s="385"/>
      <c r="AAO7" s="385"/>
      <c r="AAP7" s="385"/>
      <c r="AAQ7" s="385"/>
      <c r="AAR7" s="385"/>
      <c r="AAS7" s="385"/>
      <c r="AAT7" s="385"/>
      <c r="AAU7" s="385"/>
      <c r="AAV7" s="385"/>
      <c r="AAW7" s="385"/>
      <c r="AAX7" s="385"/>
      <c r="AAY7" s="385"/>
      <c r="AAZ7" s="385"/>
      <c r="ABA7" s="385"/>
      <c r="ABB7" s="385"/>
      <c r="ABC7" s="385"/>
      <c r="ABD7" s="385"/>
      <c r="ABE7" s="385"/>
      <c r="ABF7" s="385"/>
      <c r="ABG7" s="385"/>
      <c r="ABH7" s="385"/>
      <c r="ABI7" s="385"/>
      <c r="ABJ7" s="385"/>
      <c r="ABK7" s="385"/>
      <c r="ABL7" s="385"/>
      <c r="ABM7" s="385"/>
      <c r="ABN7" s="385"/>
      <c r="ABO7" s="385"/>
      <c r="ABP7" s="385"/>
      <c r="ABQ7" s="385"/>
      <c r="ABR7" s="385"/>
      <c r="ABS7" s="385"/>
      <c r="ABT7" s="385"/>
      <c r="ABU7" s="385"/>
      <c r="ABV7" s="385"/>
      <c r="ABW7" s="385"/>
      <c r="ABX7" s="385"/>
      <c r="ABY7" s="385"/>
      <c r="ABZ7" s="385"/>
      <c r="ACA7" s="385"/>
      <c r="ACB7" s="385"/>
      <c r="ACC7" s="385"/>
      <c r="ACD7" s="385"/>
      <c r="ACE7" s="385"/>
      <c r="ACF7" s="385"/>
      <c r="ACG7" s="385"/>
      <c r="ACH7" s="385"/>
      <c r="ACI7" s="385"/>
      <c r="ACJ7" s="385"/>
      <c r="ACK7" s="385"/>
      <c r="ACL7" s="385"/>
      <c r="ACM7" s="385"/>
      <c r="ACN7" s="385"/>
      <c r="ACO7" s="385"/>
      <c r="ACP7" s="385"/>
      <c r="ACQ7" s="385"/>
      <c r="ACR7" s="385"/>
      <c r="ACS7" s="385"/>
      <c r="ACT7" s="385"/>
      <c r="ACU7" s="385"/>
      <c r="ACV7" s="385"/>
      <c r="ACW7" s="385"/>
      <c r="ACX7" s="385"/>
      <c r="ACY7" s="385"/>
      <c r="ACZ7" s="385"/>
      <c r="ADA7" s="385"/>
      <c r="ADB7" s="385"/>
      <c r="ADC7" s="385"/>
      <c r="ADD7" s="385"/>
      <c r="ADE7" s="385"/>
      <c r="ADF7" s="385"/>
      <c r="ADG7" s="385"/>
      <c r="ADH7" s="385"/>
      <c r="ADI7" s="385"/>
      <c r="ADJ7" s="385"/>
      <c r="ADK7" s="385"/>
      <c r="ADL7" s="385"/>
      <c r="ADM7" s="385"/>
      <c r="ADN7" s="385"/>
      <c r="ADO7" s="385"/>
      <c r="ADP7" s="385"/>
      <c r="ADQ7" s="385"/>
      <c r="ADR7" s="385"/>
      <c r="ADS7" s="385"/>
      <c r="ADT7" s="385"/>
      <c r="ADU7" s="385"/>
      <c r="ADV7" s="385"/>
      <c r="ADW7" s="385"/>
      <c r="ADX7" s="385"/>
      <c r="ADY7" s="385"/>
      <c r="ADZ7" s="385"/>
      <c r="AEA7" s="385"/>
      <c r="AEB7" s="385"/>
      <c r="AEC7" s="385"/>
      <c r="AED7" s="385"/>
      <c r="AEE7" s="385"/>
      <c r="AEF7" s="385"/>
      <c r="AEG7" s="385"/>
      <c r="AEH7" s="385"/>
      <c r="AEI7" s="385"/>
      <c r="AEJ7" s="385"/>
      <c r="AEK7" s="385"/>
      <c r="AEL7" s="385"/>
      <c r="AEM7" s="385"/>
      <c r="AEN7" s="385"/>
      <c r="AEO7" s="385"/>
      <c r="AEP7" s="385"/>
      <c r="AEQ7" s="385"/>
      <c r="AER7" s="385"/>
      <c r="AES7" s="385"/>
      <c r="AET7" s="385"/>
      <c r="AEU7" s="385"/>
      <c r="AEV7" s="385"/>
      <c r="AEW7" s="385"/>
      <c r="AEX7" s="385"/>
      <c r="AEY7" s="385"/>
      <c r="AEZ7" s="385"/>
      <c r="AFA7" s="385"/>
      <c r="AFB7" s="385"/>
      <c r="AFC7" s="385"/>
      <c r="AFD7" s="385"/>
      <c r="AFE7" s="385"/>
      <c r="AFF7" s="385"/>
      <c r="AFG7" s="385"/>
      <c r="AFH7" s="385"/>
      <c r="AFI7" s="385"/>
      <c r="AFJ7" s="385"/>
      <c r="AFK7" s="385"/>
      <c r="AFL7" s="385"/>
      <c r="AFM7" s="385"/>
      <c r="AFN7" s="385"/>
      <c r="AFO7" s="385"/>
      <c r="AFP7" s="385"/>
      <c r="AFQ7" s="385"/>
      <c r="AFR7" s="385"/>
      <c r="AFS7" s="385"/>
      <c r="AFT7" s="385"/>
      <c r="AFU7" s="385"/>
      <c r="AFV7" s="385"/>
      <c r="AFW7" s="385"/>
      <c r="AFX7" s="385"/>
      <c r="AFY7" s="385"/>
      <c r="AFZ7" s="385"/>
      <c r="AGA7" s="385"/>
      <c r="AGB7" s="385"/>
      <c r="AGC7" s="385"/>
      <c r="AGD7" s="385"/>
      <c r="AGE7" s="385"/>
      <c r="AGF7" s="385"/>
      <c r="AGG7" s="385"/>
      <c r="AGH7" s="385"/>
      <c r="AGI7" s="385"/>
      <c r="AGJ7" s="385"/>
      <c r="AGK7" s="385"/>
      <c r="AGL7" s="385"/>
      <c r="AGM7" s="385"/>
      <c r="AGN7" s="385"/>
      <c r="AGO7" s="385"/>
      <c r="AGP7" s="385"/>
      <c r="AGQ7" s="385"/>
      <c r="AGR7" s="385"/>
      <c r="AGS7" s="385"/>
      <c r="AGT7" s="385"/>
      <c r="AGU7" s="385"/>
      <c r="AGV7" s="385"/>
      <c r="AGW7" s="385"/>
      <c r="AGX7" s="385"/>
      <c r="AGY7" s="385"/>
      <c r="AGZ7" s="385"/>
      <c r="AHA7" s="385"/>
      <c r="AHB7" s="385"/>
      <c r="AHC7" s="385"/>
      <c r="AHD7" s="385"/>
      <c r="AHE7" s="385"/>
      <c r="AHF7" s="385"/>
      <c r="AHG7" s="385"/>
      <c r="AHH7" s="385"/>
      <c r="AHI7" s="385"/>
      <c r="AHJ7" s="385"/>
      <c r="AHK7" s="385"/>
      <c r="AHL7" s="385"/>
      <c r="AHM7" s="385"/>
      <c r="AHN7" s="385"/>
      <c r="AHO7" s="385"/>
      <c r="AHP7" s="385"/>
      <c r="AHQ7" s="385"/>
      <c r="AHR7" s="385"/>
      <c r="AHS7" s="385"/>
      <c r="AHT7" s="385"/>
      <c r="AHU7" s="385"/>
      <c r="AHV7" s="385"/>
      <c r="AHW7" s="385"/>
      <c r="AHX7" s="385"/>
      <c r="AHY7" s="385"/>
      <c r="AHZ7" s="385"/>
      <c r="AIA7" s="385"/>
      <c r="AIB7" s="385"/>
      <c r="AIC7" s="385"/>
      <c r="AID7" s="385"/>
      <c r="AIE7" s="385"/>
      <c r="AIF7" s="385"/>
      <c r="AIG7" s="385"/>
      <c r="AIH7" s="385"/>
      <c r="AII7" s="385"/>
      <c r="AIJ7" s="385"/>
      <c r="AIK7" s="385"/>
      <c r="AIL7" s="385"/>
      <c r="AIM7" s="385"/>
      <c r="AIN7" s="385"/>
      <c r="AIO7" s="385"/>
      <c r="AIP7" s="385"/>
      <c r="AIQ7" s="385"/>
      <c r="AIR7" s="385"/>
      <c r="AIS7" s="385"/>
      <c r="AIT7" s="385"/>
      <c r="AIU7" s="385"/>
      <c r="AIV7" s="385"/>
      <c r="AIW7" s="385"/>
      <c r="AIX7" s="385"/>
      <c r="AIY7" s="385"/>
      <c r="AIZ7" s="385"/>
      <c r="AJA7" s="385"/>
      <c r="AJB7" s="385"/>
      <c r="AJC7" s="385"/>
      <c r="AJD7" s="385"/>
      <c r="AJE7" s="385"/>
      <c r="AJF7" s="385"/>
      <c r="AJG7" s="385"/>
      <c r="AJH7" s="385"/>
      <c r="AJI7" s="385"/>
      <c r="AJJ7" s="385"/>
      <c r="AJK7" s="385"/>
      <c r="AJL7" s="385"/>
      <c r="AJM7" s="385"/>
      <c r="AJN7" s="385"/>
      <c r="AJO7" s="385"/>
      <c r="AJP7" s="385"/>
      <c r="AJQ7" s="385"/>
      <c r="AJR7" s="385"/>
      <c r="AJS7" s="385"/>
      <c r="AJT7" s="385"/>
      <c r="AJU7" s="385"/>
      <c r="AJV7" s="385"/>
      <c r="AJW7" s="385"/>
      <c r="AJX7" s="385"/>
      <c r="AJY7" s="385"/>
      <c r="AJZ7" s="385"/>
      <c r="AKA7" s="385"/>
      <c r="AKB7" s="385"/>
      <c r="AKC7" s="385"/>
      <c r="AKD7" s="385"/>
      <c r="AKE7" s="385"/>
      <c r="AKF7" s="385"/>
      <c r="AKG7" s="385"/>
      <c r="AKH7" s="385"/>
      <c r="AKI7" s="385"/>
      <c r="AKJ7" s="385"/>
      <c r="AKK7" s="385"/>
      <c r="AKL7" s="385"/>
      <c r="AKM7" s="385"/>
      <c r="AKN7" s="385"/>
      <c r="AKO7" s="385"/>
      <c r="AKP7" s="385"/>
      <c r="AKQ7" s="385"/>
      <c r="AKR7" s="385"/>
      <c r="AKS7" s="385"/>
      <c r="AKT7" s="385"/>
      <c r="AKU7" s="385"/>
      <c r="AKV7" s="385"/>
      <c r="AKW7" s="385"/>
      <c r="AKX7" s="385"/>
      <c r="AKY7" s="385"/>
      <c r="AKZ7" s="385"/>
      <c r="ALA7" s="385"/>
      <c r="ALB7" s="385"/>
      <c r="ALC7" s="385"/>
      <c r="ALD7" s="385"/>
      <c r="ALE7" s="385"/>
      <c r="ALF7" s="385"/>
      <c r="ALG7" s="385"/>
      <c r="ALH7" s="385"/>
      <c r="ALI7" s="385"/>
      <c r="ALJ7" s="385"/>
      <c r="ALK7" s="385"/>
      <c r="ALL7" s="385"/>
      <c r="ALM7" s="385"/>
      <c r="ALN7" s="385"/>
      <c r="ALO7" s="385"/>
      <c r="ALP7" s="385"/>
      <c r="ALQ7" s="385"/>
      <c r="ALR7" s="385"/>
      <c r="ALS7" s="385"/>
      <c r="ALT7" s="385"/>
      <c r="ALU7" s="385"/>
      <c r="ALV7" s="385"/>
      <c r="ALW7" s="385"/>
      <c r="ALX7" s="385"/>
      <c r="ALY7" s="385"/>
      <c r="ALZ7" s="385"/>
      <c r="AMA7" s="385"/>
      <c r="AMB7" s="385"/>
      <c r="AMC7" s="385"/>
      <c r="AMD7" s="385"/>
      <c r="AME7" s="385"/>
      <c r="AMF7" s="385"/>
      <c r="AMG7" s="385"/>
      <c r="AMH7" s="385"/>
      <c r="AMI7" s="385"/>
      <c r="AMJ7" s="385"/>
      <c r="AMK7" s="385"/>
      <c r="AML7" s="385"/>
      <c r="AMM7" s="385"/>
      <c r="AMN7" s="385"/>
      <c r="AMO7" s="385"/>
      <c r="AMP7" s="385"/>
      <c r="AMQ7" s="385"/>
      <c r="AMR7" s="385"/>
      <c r="AMS7" s="385"/>
      <c r="AMT7" s="385"/>
      <c r="AMU7" s="385"/>
      <c r="AMV7" s="385"/>
      <c r="AMW7" s="385"/>
      <c r="AMX7" s="385"/>
      <c r="AMY7" s="385"/>
      <c r="AMZ7" s="385"/>
      <c r="ANA7" s="385"/>
      <c r="ANB7" s="385"/>
      <c r="ANC7" s="385"/>
      <c r="AND7" s="385"/>
      <c r="ANE7" s="385"/>
      <c r="ANF7" s="385"/>
      <c r="ANG7" s="385"/>
      <c r="ANH7" s="385"/>
      <c r="ANI7" s="385"/>
      <c r="ANJ7" s="385"/>
      <c r="ANK7" s="385"/>
      <c r="ANL7" s="385"/>
      <c r="ANM7" s="385"/>
      <c r="ANN7" s="385"/>
      <c r="ANO7" s="385"/>
      <c r="ANP7" s="385"/>
      <c r="ANQ7" s="385"/>
      <c r="ANR7" s="385"/>
      <c r="ANS7" s="385"/>
      <c r="ANT7" s="385"/>
      <c r="ANU7" s="385"/>
      <c r="ANV7" s="385"/>
      <c r="ANW7" s="385"/>
      <c r="ANX7" s="385"/>
      <c r="ANY7" s="385"/>
      <c r="ANZ7" s="385"/>
      <c r="AOA7" s="385"/>
      <c r="AOB7" s="385"/>
      <c r="AOC7" s="385"/>
      <c r="AOD7" s="385"/>
      <c r="AOE7" s="385"/>
      <c r="AOF7" s="385"/>
      <c r="AOG7" s="385"/>
      <c r="AOH7" s="385"/>
      <c r="AOI7" s="385"/>
      <c r="AOJ7" s="385"/>
      <c r="AOK7" s="385"/>
      <c r="AOL7" s="385"/>
      <c r="AOM7" s="385"/>
      <c r="AON7" s="385"/>
      <c r="AOO7" s="385"/>
      <c r="AOP7" s="385"/>
      <c r="AOQ7" s="385"/>
      <c r="AOR7" s="385"/>
      <c r="AOS7" s="385"/>
      <c r="AOT7" s="385"/>
      <c r="AOU7" s="385"/>
      <c r="AOV7" s="385"/>
      <c r="AOW7" s="385"/>
      <c r="AOX7" s="385"/>
      <c r="AOY7" s="385"/>
      <c r="AOZ7" s="385"/>
      <c r="APA7" s="385"/>
      <c r="APB7" s="385"/>
      <c r="APC7" s="385"/>
      <c r="APD7" s="385"/>
      <c r="APE7" s="385"/>
      <c r="APF7" s="385"/>
      <c r="APG7" s="385"/>
      <c r="APH7" s="385"/>
      <c r="API7" s="385"/>
      <c r="APJ7" s="385"/>
      <c r="APK7" s="385"/>
      <c r="APL7" s="385"/>
      <c r="APM7" s="385"/>
      <c r="APN7" s="385"/>
      <c r="APO7" s="385"/>
      <c r="APP7" s="385"/>
      <c r="APQ7" s="385"/>
      <c r="APR7" s="385"/>
      <c r="APS7" s="385"/>
      <c r="APT7" s="385"/>
      <c r="APU7" s="385"/>
      <c r="APV7" s="385"/>
      <c r="APW7" s="385"/>
      <c r="APX7" s="385"/>
      <c r="APY7" s="385"/>
      <c r="APZ7" s="385"/>
      <c r="AQA7" s="385"/>
      <c r="AQB7" s="385"/>
      <c r="AQC7" s="385"/>
      <c r="AQD7" s="385"/>
      <c r="AQE7" s="385"/>
      <c r="AQF7" s="385"/>
      <c r="AQG7" s="385"/>
      <c r="AQH7" s="385"/>
      <c r="AQI7" s="385"/>
      <c r="AQJ7" s="385"/>
      <c r="AQK7" s="385"/>
      <c r="AQL7" s="385"/>
      <c r="AQM7" s="385"/>
      <c r="AQN7" s="385"/>
      <c r="AQO7" s="385"/>
      <c r="AQP7" s="385"/>
      <c r="AQQ7" s="385"/>
      <c r="AQR7" s="385"/>
      <c r="AQS7" s="385"/>
      <c r="AQT7" s="385"/>
      <c r="AQU7" s="385"/>
      <c r="AQV7" s="385"/>
      <c r="AQW7" s="385"/>
      <c r="AQX7" s="385"/>
      <c r="AQY7" s="385"/>
      <c r="AQZ7" s="385"/>
      <c r="ARA7" s="385"/>
      <c r="ARB7" s="385"/>
      <c r="ARC7" s="385"/>
      <c r="ARD7" s="385"/>
      <c r="ARE7" s="385"/>
      <c r="ARF7" s="385"/>
      <c r="ARG7" s="385"/>
      <c r="ARH7" s="385"/>
      <c r="ARI7" s="385"/>
      <c r="ARJ7" s="385"/>
      <c r="ARK7" s="385"/>
      <c r="ARL7" s="385"/>
      <c r="ARM7" s="385"/>
      <c r="ARN7" s="385"/>
      <c r="ARO7" s="385"/>
      <c r="ARP7" s="385"/>
      <c r="ARQ7" s="385"/>
      <c r="ARR7" s="385"/>
      <c r="ARS7" s="385"/>
      <c r="ART7" s="385"/>
      <c r="ARU7" s="385"/>
      <c r="ARV7" s="385"/>
      <c r="ARW7" s="385"/>
      <c r="ARX7" s="385"/>
      <c r="ARY7" s="385"/>
      <c r="ARZ7" s="385"/>
      <c r="ASA7" s="385"/>
      <c r="ASB7" s="385"/>
      <c r="ASC7" s="385"/>
      <c r="ASD7" s="385"/>
      <c r="ASE7" s="385"/>
      <c r="ASF7" s="385"/>
      <c r="ASG7" s="385"/>
      <c r="ASH7" s="385"/>
      <c r="ASI7" s="385"/>
      <c r="ASJ7" s="385"/>
      <c r="ASK7" s="385"/>
      <c r="ASL7" s="385"/>
      <c r="ASM7" s="385"/>
      <c r="ASN7" s="385"/>
      <c r="ASO7" s="385"/>
      <c r="ASP7" s="385"/>
      <c r="ASQ7" s="385"/>
      <c r="ASR7" s="385"/>
      <c r="ASS7" s="385"/>
      <c r="AST7" s="385"/>
      <c r="ASU7" s="385"/>
      <c r="ASV7" s="385"/>
      <c r="ASW7" s="385"/>
      <c r="ASX7" s="385"/>
      <c r="ASY7" s="385"/>
      <c r="ASZ7" s="385"/>
      <c r="ATA7" s="385"/>
      <c r="ATB7" s="385"/>
      <c r="ATC7" s="385"/>
      <c r="ATD7" s="385"/>
      <c r="ATE7" s="385"/>
      <c r="ATF7" s="385"/>
      <c r="ATG7" s="385"/>
      <c r="ATH7" s="385"/>
      <c r="ATI7" s="385"/>
      <c r="ATJ7" s="385"/>
      <c r="ATK7" s="385"/>
      <c r="ATL7" s="385"/>
      <c r="ATM7" s="385"/>
      <c r="ATN7" s="385"/>
      <c r="ATO7" s="385"/>
      <c r="ATP7" s="385"/>
      <c r="ATQ7" s="385"/>
      <c r="ATR7" s="385"/>
      <c r="ATS7" s="385"/>
      <c r="ATT7" s="385"/>
      <c r="ATU7" s="385"/>
      <c r="ATV7" s="385"/>
      <c r="ATW7" s="385"/>
      <c r="ATX7" s="385"/>
      <c r="ATY7" s="385"/>
      <c r="ATZ7" s="385"/>
      <c r="AUA7" s="385"/>
      <c r="AUB7" s="385"/>
      <c r="AUC7" s="385"/>
      <c r="AUD7" s="385"/>
      <c r="AUE7" s="385"/>
      <c r="AUF7" s="385"/>
      <c r="AUG7" s="385"/>
      <c r="AUH7" s="385"/>
      <c r="AUI7" s="385"/>
      <c r="AUJ7" s="385"/>
      <c r="AUK7" s="385"/>
      <c r="AUL7" s="385"/>
      <c r="AUM7" s="385"/>
      <c r="AUN7" s="385"/>
      <c r="AUO7" s="385"/>
      <c r="AUP7" s="385"/>
      <c r="AUQ7" s="385"/>
      <c r="AUR7" s="385"/>
      <c r="AUS7" s="385"/>
      <c r="AUT7" s="385"/>
      <c r="AUU7" s="385"/>
      <c r="AUV7" s="385"/>
      <c r="AUW7" s="385"/>
      <c r="AUX7" s="385"/>
      <c r="AUY7" s="385"/>
      <c r="AUZ7" s="385"/>
      <c r="AVA7" s="385"/>
      <c r="AVB7" s="385"/>
      <c r="AVC7" s="385"/>
      <c r="AVD7" s="385"/>
      <c r="AVE7" s="385"/>
      <c r="AVF7" s="385"/>
      <c r="AVG7" s="385"/>
      <c r="AVH7" s="385"/>
      <c r="AVI7" s="385"/>
      <c r="AVJ7" s="385"/>
      <c r="AVK7" s="385"/>
      <c r="AVL7" s="385"/>
      <c r="AVM7" s="385"/>
      <c r="AVN7" s="385"/>
      <c r="AVO7" s="385"/>
      <c r="AVP7" s="385"/>
      <c r="AVQ7" s="385"/>
      <c r="AVR7" s="385"/>
      <c r="AVS7" s="385"/>
      <c r="AVT7" s="385"/>
      <c r="AVU7" s="385"/>
      <c r="AVV7" s="385"/>
      <c r="AVW7" s="385"/>
      <c r="AVX7" s="385"/>
      <c r="AVY7" s="385"/>
      <c r="AVZ7" s="385"/>
      <c r="AWA7" s="385"/>
      <c r="AWB7" s="385"/>
      <c r="AWC7" s="385"/>
      <c r="AWD7" s="385"/>
      <c r="AWE7" s="385"/>
      <c r="AWF7" s="385"/>
      <c r="AWG7" s="385"/>
      <c r="AWH7" s="385"/>
      <c r="AWI7" s="385"/>
      <c r="AWJ7" s="385"/>
      <c r="AWK7" s="385"/>
      <c r="AWL7" s="385"/>
      <c r="AWM7" s="385"/>
      <c r="AWN7" s="385"/>
      <c r="AWO7" s="385"/>
      <c r="AWP7" s="385"/>
      <c r="AWQ7" s="385"/>
      <c r="AWR7" s="385"/>
      <c r="AWS7" s="385"/>
      <c r="AWT7" s="385"/>
      <c r="AWU7" s="385"/>
      <c r="AWV7" s="385"/>
      <c r="AWW7" s="385"/>
      <c r="AWX7" s="385"/>
      <c r="AWY7" s="385"/>
      <c r="AWZ7" s="385"/>
      <c r="AXA7" s="385"/>
      <c r="AXB7" s="385"/>
      <c r="AXC7" s="385"/>
      <c r="AXD7" s="385"/>
      <c r="AXE7" s="385"/>
      <c r="AXF7" s="385"/>
      <c r="AXG7" s="385"/>
      <c r="AXH7" s="385"/>
      <c r="AXI7" s="385"/>
      <c r="AXJ7" s="385"/>
      <c r="AXK7" s="385"/>
      <c r="AXL7" s="385"/>
      <c r="AXM7" s="385"/>
      <c r="AXN7" s="385"/>
      <c r="AXO7" s="385"/>
      <c r="AXP7" s="385"/>
      <c r="AXQ7" s="385"/>
      <c r="AXR7" s="385"/>
      <c r="AXS7" s="385"/>
      <c r="AXT7" s="385"/>
      <c r="AXU7" s="385"/>
      <c r="AXV7" s="385"/>
      <c r="AXW7" s="385"/>
      <c r="AXX7" s="385"/>
      <c r="AXY7" s="385"/>
      <c r="AXZ7" s="385"/>
      <c r="AYA7" s="385"/>
      <c r="AYB7" s="385"/>
      <c r="AYC7" s="385"/>
      <c r="AYD7" s="385"/>
      <c r="AYE7" s="385"/>
      <c r="AYF7" s="385"/>
      <c r="AYG7" s="385"/>
      <c r="AYH7" s="385"/>
      <c r="AYI7" s="385"/>
      <c r="AYJ7" s="385"/>
      <c r="AYK7" s="385"/>
      <c r="AYL7" s="385"/>
      <c r="AYM7" s="385"/>
      <c r="AYN7" s="385"/>
      <c r="AYO7" s="385"/>
      <c r="AYP7" s="385"/>
      <c r="AYQ7" s="385"/>
      <c r="AYR7" s="385"/>
      <c r="AYS7" s="385"/>
      <c r="AYT7" s="385"/>
      <c r="AYU7" s="385"/>
      <c r="AYV7" s="385"/>
      <c r="AYW7" s="385"/>
      <c r="AYX7" s="385"/>
      <c r="AYY7" s="385"/>
      <c r="AYZ7" s="385"/>
      <c r="AZA7" s="385"/>
      <c r="AZB7" s="385"/>
      <c r="AZC7" s="385"/>
      <c r="AZD7" s="385"/>
      <c r="AZE7" s="385"/>
      <c r="AZF7" s="385"/>
      <c r="AZG7" s="385"/>
      <c r="AZH7" s="385"/>
      <c r="AZI7" s="385"/>
      <c r="AZJ7" s="385"/>
      <c r="AZK7" s="385"/>
      <c r="AZL7" s="385"/>
      <c r="AZM7" s="385"/>
      <c r="AZN7" s="385"/>
      <c r="AZO7" s="385"/>
      <c r="AZP7" s="385"/>
      <c r="AZQ7" s="385"/>
      <c r="AZR7" s="385"/>
      <c r="AZS7" s="385"/>
      <c r="AZT7" s="385"/>
      <c r="AZU7" s="385"/>
      <c r="AZV7" s="385"/>
      <c r="AZW7" s="385"/>
      <c r="AZX7" s="385"/>
      <c r="AZY7" s="385"/>
      <c r="AZZ7" s="385"/>
      <c r="BAA7" s="385"/>
      <c r="BAB7" s="385"/>
      <c r="BAC7" s="385"/>
      <c r="BAD7" s="385"/>
      <c r="BAE7" s="385"/>
      <c r="BAF7" s="385"/>
      <c r="BAG7" s="385"/>
      <c r="BAH7" s="385"/>
      <c r="BAI7" s="385"/>
      <c r="BAJ7" s="385"/>
      <c r="BAK7" s="385"/>
      <c r="BAL7" s="385"/>
      <c r="BAM7" s="385"/>
      <c r="BAN7" s="385"/>
      <c r="BAO7" s="385"/>
      <c r="BAP7" s="385"/>
      <c r="BAQ7" s="385"/>
      <c r="BAR7" s="385"/>
      <c r="BAS7" s="385"/>
      <c r="BAT7" s="385"/>
      <c r="BAU7" s="385"/>
      <c r="BAV7" s="385"/>
      <c r="BAW7" s="385"/>
      <c r="BAX7" s="385"/>
      <c r="BAY7" s="385"/>
      <c r="BAZ7" s="385"/>
      <c r="BBA7" s="385"/>
      <c r="BBB7" s="385"/>
      <c r="BBC7" s="385"/>
      <c r="BBD7" s="385"/>
      <c r="BBE7" s="385"/>
      <c r="BBF7" s="385"/>
      <c r="BBG7" s="385"/>
      <c r="BBH7" s="385"/>
      <c r="BBI7" s="385"/>
      <c r="BBJ7" s="385"/>
      <c r="BBK7" s="385"/>
      <c r="BBL7" s="385"/>
      <c r="BBM7" s="385"/>
      <c r="BBN7" s="385"/>
      <c r="BBO7" s="385"/>
      <c r="BBP7" s="385"/>
      <c r="BBQ7" s="385"/>
      <c r="BBR7" s="385"/>
      <c r="BBS7" s="385"/>
      <c r="BBT7" s="385"/>
      <c r="BBU7" s="385"/>
      <c r="BBV7" s="385"/>
      <c r="BBW7" s="385"/>
      <c r="BBX7" s="385"/>
      <c r="BBY7" s="385"/>
      <c r="BBZ7" s="385"/>
      <c r="BCA7" s="385"/>
      <c r="BCB7" s="385"/>
      <c r="BCC7" s="385"/>
      <c r="BCD7" s="385"/>
      <c r="BCE7" s="385"/>
      <c r="BCF7" s="385"/>
      <c r="BCG7" s="385"/>
      <c r="BCH7" s="385"/>
      <c r="BCI7" s="385"/>
      <c r="BCJ7" s="385"/>
      <c r="BCK7" s="385"/>
      <c r="BCL7" s="385"/>
      <c r="BCM7" s="385"/>
      <c r="BCN7" s="385"/>
      <c r="BCO7" s="385"/>
      <c r="BCP7" s="385"/>
      <c r="BCQ7" s="385"/>
      <c r="BCR7" s="385"/>
      <c r="BCS7" s="385"/>
      <c r="BCT7" s="385"/>
      <c r="BCU7" s="385"/>
      <c r="BCV7" s="385"/>
      <c r="BCW7" s="385"/>
      <c r="BCX7" s="385"/>
      <c r="BCY7" s="385"/>
      <c r="BCZ7" s="385"/>
      <c r="BDA7" s="385"/>
      <c r="BDB7" s="385"/>
      <c r="BDC7" s="385"/>
      <c r="BDD7" s="385"/>
      <c r="BDE7" s="385"/>
      <c r="BDF7" s="385"/>
      <c r="BDG7" s="385"/>
      <c r="BDH7" s="385"/>
      <c r="BDI7" s="385"/>
      <c r="BDJ7" s="385"/>
      <c r="BDK7" s="385"/>
      <c r="BDL7" s="385"/>
      <c r="BDM7" s="385"/>
      <c r="BDN7" s="385"/>
      <c r="BDO7" s="385"/>
      <c r="BDP7" s="385"/>
      <c r="BDQ7" s="385"/>
      <c r="BDR7" s="385"/>
      <c r="BDS7" s="385"/>
      <c r="BDT7" s="385"/>
      <c r="BDU7" s="385"/>
      <c r="BDV7" s="385"/>
      <c r="BDW7" s="385"/>
      <c r="BDX7" s="385"/>
      <c r="BDY7" s="385"/>
      <c r="BDZ7" s="385"/>
      <c r="BEA7" s="385"/>
      <c r="BEB7" s="385"/>
      <c r="BEC7" s="385"/>
      <c r="BED7" s="385"/>
      <c r="BEE7" s="385"/>
      <c r="BEF7" s="385"/>
      <c r="BEG7" s="385"/>
      <c r="BEH7" s="385"/>
      <c r="BEI7" s="385"/>
      <c r="BEJ7" s="385"/>
      <c r="BEK7" s="385"/>
      <c r="BEL7" s="385"/>
      <c r="BEM7" s="385"/>
      <c r="BEN7" s="385"/>
      <c r="BEO7" s="385"/>
      <c r="BEP7" s="385"/>
      <c r="BEQ7" s="385"/>
      <c r="BER7" s="385"/>
      <c r="BES7" s="385"/>
      <c r="BET7" s="385"/>
      <c r="BEU7" s="385"/>
      <c r="BEV7" s="385"/>
      <c r="BEW7" s="385"/>
      <c r="BEX7" s="385"/>
      <c r="BEY7" s="385"/>
      <c r="BEZ7" s="385"/>
      <c r="BFA7" s="385"/>
      <c r="BFB7" s="385"/>
      <c r="BFC7" s="385"/>
      <c r="BFD7" s="385"/>
      <c r="BFE7" s="385"/>
      <c r="BFF7" s="385"/>
      <c r="BFG7" s="385"/>
      <c r="BFH7" s="385"/>
      <c r="BFI7" s="385"/>
      <c r="BFJ7" s="385"/>
      <c r="BFK7" s="385"/>
      <c r="BFL7" s="385"/>
      <c r="BFM7" s="385"/>
      <c r="BFN7" s="385"/>
      <c r="BFO7" s="385"/>
      <c r="BFP7" s="385"/>
      <c r="BFQ7" s="385"/>
      <c r="BFR7" s="385"/>
      <c r="BFS7" s="385"/>
      <c r="BFT7" s="385"/>
      <c r="BFU7" s="385"/>
      <c r="BFV7" s="385"/>
      <c r="BFW7" s="385"/>
      <c r="BFX7" s="385"/>
      <c r="BFY7" s="385"/>
      <c r="BFZ7" s="385"/>
      <c r="BGA7" s="385"/>
      <c r="BGB7" s="385"/>
      <c r="BGC7" s="385"/>
      <c r="BGD7" s="385"/>
      <c r="BGE7" s="385"/>
      <c r="BGF7" s="385"/>
      <c r="BGG7" s="385"/>
      <c r="BGH7" s="385"/>
      <c r="BGI7" s="385"/>
      <c r="BGJ7" s="385"/>
      <c r="BGK7" s="385"/>
      <c r="BGL7" s="385"/>
      <c r="BGM7" s="385"/>
      <c r="BGN7" s="385"/>
      <c r="BGO7" s="385"/>
      <c r="BGP7" s="385"/>
      <c r="BGQ7" s="385"/>
      <c r="BGR7" s="385"/>
      <c r="BGS7" s="385"/>
      <c r="BGT7" s="385"/>
      <c r="BGU7" s="385"/>
      <c r="BGV7" s="385"/>
      <c r="BGW7" s="385"/>
      <c r="BGX7" s="385"/>
      <c r="BGY7" s="385"/>
      <c r="BGZ7" s="385"/>
      <c r="BHA7" s="385"/>
      <c r="BHB7" s="385"/>
      <c r="BHC7" s="385"/>
      <c r="BHD7" s="385"/>
      <c r="BHE7" s="385"/>
      <c r="BHF7" s="385"/>
      <c r="BHG7" s="385"/>
      <c r="BHH7" s="385"/>
      <c r="BHI7" s="385"/>
      <c r="BHJ7" s="385"/>
      <c r="BHK7" s="385"/>
      <c r="BHL7" s="385"/>
      <c r="BHM7" s="385"/>
      <c r="BHN7" s="385"/>
      <c r="BHO7" s="385"/>
      <c r="BHP7" s="385"/>
      <c r="BHQ7" s="385"/>
      <c r="BHR7" s="385"/>
      <c r="BHS7" s="385"/>
      <c r="BHT7" s="385"/>
      <c r="BHU7" s="385"/>
      <c r="BHV7" s="385"/>
      <c r="BHW7" s="385"/>
      <c r="BHX7" s="385"/>
      <c r="BHY7" s="385"/>
      <c r="BHZ7" s="385"/>
      <c r="BIA7" s="385"/>
      <c r="BIB7" s="385"/>
      <c r="BIC7" s="385"/>
      <c r="BID7" s="385"/>
      <c r="BIE7" s="385"/>
      <c r="BIF7" s="385"/>
      <c r="BIG7" s="385"/>
      <c r="BIH7" s="385"/>
      <c r="BII7" s="385"/>
      <c r="BIJ7" s="385"/>
      <c r="BIK7" s="385"/>
      <c r="BIL7" s="385"/>
      <c r="BIM7" s="385"/>
      <c r="BIN7" s="385"/>
      <c r="BIO7" s="385"/>
      <c r="BIP7" s="385"/>
      <c r="BIQ7" s="385"/>
      <c r="BIR7" s="385"/>
      <c r="BIS7" s="385"/>
      <c r="BIT7" s="385"/>
      <c r="BIU7" s="385"/>
      <c r="BIV7" s="385"/>
      <c r="BIW7" s="385"/>
      <c r="BIX7" s="385"/>
      <c r="BIY7" s="385"/>
      <c r="BIZ7" s="385"/>
      <c r="BJA7" s="385"/>
      <c r="BJB7" s="385"/>
      <c r="BJC7" s="385"/>
      <c r="BJD7" s="385"/>
      <c r="BJE7" s="385"/>
      <c r="BJF7" s="385"/>
      <c r="BJG7" s="385"/>
      <c r="BJH7" s="385"/>
      <c r="BJI7" s="385"/>
      <c r="BJJ7" s="385"/>
      <c r="BJK7" s="385"/>
      <c r="BJL7" s="385"/>
      <c r="BJM7" s="385"/>
      <c r="BJN7" s="385"/>
      <c r="BJO7" s="385"/>
      <c r="BJP7" s="385"/>
      <c r="BJQ7" s="385"/>
      <c r="BJR7" s="385"/>
      <c r="BJS7" s="385"/>
      <c r="BJT7" s="385"/>
      <c r="BJU7" s="385"/>
      <c r="BJV7" s="385"/>
      <c r="BJW7" s="385"/>
      <c r="BJX7" s="385"/>
      <c r="BJY7" s="385"/>
      <c r="BJZ7" s="385"/>
      <c r="BKA7" s="385"/>
      <c r="BKB7" s="385"/>
      <c r="BKC7" s="385"/>
      <c r="BKD7" s="385"/>
      <c r="BKE7" s="385"/>
      <c r="BKF7" s="385"/>
      <c r="BKG7" s="385"/>
      <c r="BKH7" s="385"/>
      <c r="BKI7" s="385"/>
      <c r="BKJ7" s="385"/>
      <c r="BKK7" s="385"/>
      <c r="BKL7" s="385"/>
      <c r="BKM7" s="385"/>
      <c r="BKN7" s="385"/>
      <c r="BKO7" s="385"/>
      <c r="BKP7" s="385"/>
      <c r="BKQ7" s="385"/>
      <c r="BKR7" s="385"/>
      <c r="BKS7" s="385"/>
      <c r="BKT7" s="385"/>
      <c r="BKU7" s="385"/>
      <c r="BKV7" s="385"/>
      <c r="BKW7" s="385"/>
      <c r="BKX7" s="385"/>
      <c r="BKY7" s="385"/>
      <c r="BKZ7" s="385"/>
      <c r="BLA7" s="385"/>
      <c r="BLB7" s="385"/>
      <c r="BLC7" s="385"/>
      <c r="BLD7" s="385"/>
      <c r="BLE7" s="385"/>
      <c r="BLF7" s="385"/>
      <c r="BLG7" s="385"/>
      <c r="BLH7" s="385"/>
      <c r="BLI7" s="385"/>
      <c r="BLJ7" s="385"/>
      <c r="BLK7" s="385"/>
      <c r="BLL7" s="385"/>
      <c r="BLM7" s="385"/>
      <c r="BLN7" s="385"/>
      <c r="BLO7" s="385"/>
      <c r="BLP7" s="385"/>
      <c r="BLQ7" s="385"/>
      <c r="BLR7" s="385"/>
      <c r="BLS7" s="385"/>
      <c r="BLT7" s="385"/>
      <c r="BLU7" s="385"/>
      <c r="BLV7" s="385"/>
      <c r="BLW7" s="385"/>
      <c r="BLX7" s="385"/>
      <c r="BLY7" s="385"/>
      <c r="BLZ7" s="385"/>
      <c r="BMA7" s="385"/>
      <c r="BMB7" s="385"/>
      <c r="BMC7" s="385"/>
      <c r="BMD7" s="385"/>
      <c r="BME7" s="385"/>
      <c r="BMF7" s="385"/>
      <c r="BMG7" s="385"/>
      <c r="BMH7" s="385"/>
      <c r="BMI7" s="385"/>
      <c r="BMJ7" s="385"/>
      <c r="BMK7" s="385"/>
      <c r="BML7" s="385"/>
      <c r="BMM7" s="385"/>
      <c r="BMN7" s="385"/>
      <c r="BMO7" s="385"/>
      <c r="BMP7" s="385"/>
      <c r="BMQ7" s="385"/>
      <c r="BMR7" s="385"/>
      <c r="BMS7" s="385"/>
      <c r="BMT7" s="385"/>
      <c r="BMU7" s="385"/>
      <c r="BMV7" s="385"/>
      <c r="BMW7" s="385"/>
      <c r="BMX7" s="385"/>
      <c r="BMY7" s="385"/>
      <c r="BMZ7" s="385"/>
      <c r="BNA7" s="385"/>
      <c r="BNB7" s="385"/>
      <c r="BNC7" s="385"/>
      <c r="BND7" s="385"/>
      <c r="BNE7" s="385"/>
      <c r="BNF7" s="385"/>
      <c r="BNG7" s="385"/>
      <c r="BNH7" s="385"/>
      <c r="BNI7" s="385"/>
      <c r="BNJ7" s="385"/>
      <c r="BNK7" s="385"/>
      <c r="BNL7" s="385"/>
      <c r="BNM7" s="385"/>
      <c r="BNN7" s="385"/>
      <c r="BNO7" s="385"/>
      <c r="BNP7" s="385"/>
      <c r="BNQ7" s="385"/>
      <c r="BNR7" s="385"/>
      <c r="BNS7" s="385"/>
      <c r="BNT7" s="385"/>
      <c r="BNU7" s="385"/>
      <c r="BNV7" s="385"/>
      <c r="BNW7" s="385"/>
      <c r="BNX7" s="385"/>
      <c r="BNY7" s="385"/>
      <c r="BNZ7" s="385"/>
      <c r="BOA7" s="385"/>
      <c r="BOB7" s="385"/>
      <c r="BOC7" s="385"/>
      <c r="BOD7" s="385"/>
      <c r="BOE7" s="385"/>
      <c r="BOF7" s="385"/>
      <c r="BOG7" s="385"/>
      <c r="BOH7" s="385"/>
      <c r="BOI7" s="385"/>
      <c r="BOJ7" s="385"/>
      <c r="BOK7" s="385"/>
      <c r="BOL7" s="385"/>
      <c r="BOM7" s="385"/>
      <c r="BON7" s="385"/>
      <c r="BOO7" s="385"/>
      <c r="BOP7" s="385"/>
      <c r="BOQ7" s="385"/>
      <c r="BOR7" s="385"/>
      <c r="BOS7" s="385"/>
      <c r="BOT7" s="385"/>
      <c r="BOU7" s="385"/>
      <c r="BOV7" s="385"/>
      <c r="BOW7" s="385"/>
      <c r="BOX7" s="385"/>
      <c r="BOY7" s="385"/>
      <c r="BOZ7" s="385"/>
      <c r="BPA7" s="385"/>
      <c r="BPB7" s="385"/>
      <c r="BPC7" s="385"/>
      <c r="BPD7" s="385"/>
      <c r="BPE7" s="385"/>
      <c r="BPF7" s="385"/>
      <c r="BPG7" s="385"/>
      <c r="BPH7" s="385"/>
      <c r="BPI7" s="385"/>
      <c r="BPJ7" s="385"/>
      <c r="BPK7" s="385"/>
      <c r="BPL7" s="385"/>
      <c r="BPM7" s="385"/>
      <c r="BPN7" s="385"/>
      <c r="BPO7" s="385"/>
      <c r="BPP7" s="385"/>
      <c r="BPQ7" s="385"/>
      <c r="BPR7" s="385"/>
      <c r="BPS7" s="385"/>
      <c r="BPT7" s="385"/>
      <c r="BPU7" s="385"/>
      <c r="BPV7" s="385"/>
      <c r="BPW7" s="385"/>
      <c r="BPX7" s="385"/>
      <c r="BPY7" s="385"/>
      <c r="BPZ7" s="385"/>
      <c r="BQA7" s="385"/>
      <c r="BQB7" s="385"/>
      <c r="BQC7" s="385"/>
      <c r="BQD7" s="385"/>
      <c r="BQE7" s="385"/>
      <c r="BQF7" s="385"/>
      <c r="BQG7" s="385"/>
      <c r="BQH7" s="385"/>
      <c r="BQI7" s="385"/>
      <c r="BQJ7" s="385"/>
      <c r="BQK7" s="385"/>
      <c r="BQL7" s="385"/>
      <c r="BQM7" s="385"/>
      <c r="BQN7" s="385"/>
      <c r="BQO7" s="385"/>
      <c r="BQP7" s="385"/>
      <c r="BQQ7" s="385"/>
      <c r="BQR7" s="385"/>
      <c r="BQS7" s="385"/>
      <c r="BQT7" s="385"/>
      <c r="BQU7" s="385"/>
      <c r="BQV7" s="385"/>
      <c r="BQW7" s="385"/>
      <c r="BQX7" s="385"/>
      <c r="BQY7" s="385"/>
      <c r="BQZ7" s="385"/>
      <c r="BRA7" s="385"/>
      <c r="BRB7" s="385"/>
      <c r="BRC7" s="385"/>
      <c r="BRD7" s="385"/>
      <c r="BRE7" s="385"/>
      <c r="BRF7" s="385"/>
      <c r="BRG7" s="385"/>
      <c r="BRH7" s="385"/>
      <c r="BRI7" s="385"/>
      <c r="BRJ7" s="385"/>
      <c r="BRK7" s="385"/>
      <c r="BRL7" s="385"/>
      <c r="BRM7" s="385"/>
      <c r="BRN7" s="385"/>
      <c r="BRO7" s="385"/>
      <c r="BRP7" s="385"/>
      <c r="BRQ7" s="385"/>
      <c r="BRR7" s="385"/>
      <c r="BRS7" s="385"/>
      <c r="BRT7" s="385"/>
      <c r="BRU7" s="385"/>
      <c r="BRV7" s="385"/>
      <c r="BRW7" s="385"/>
      <c r="BRX7" s="385"/>
      <c r="BRY7" s="385"/>
      <c r="BRZ7" s="385"/>
      <c r="BSA7" s="385"/>
      <c r="BSB7" s="385"/>
      <c r="BSC7" s="385"/>
      <c r="BSD7" s="385"/>
      <c r="BSE7" s="385"/>
      <c r="BSF7" s="385"/>
      <c r="BSG7" s="385"/>
      <c r="BSH7" s="385"/>
      <c r="BSI7" s="385"/>
      <c r="BSJ7" s="385"/>
      <c r="BSK7" s="385"/>
      <c r="BSL7" s="385"/>
      <c r="BSM7" s="385"/>
      <c r="BSN7" s="385"/>
      <c r="BSO7" s="385"/>
      <c r="BSP7" s="385"/>
      <c r="BSQ7" s="385"/>
      <c r="BSR7" s="385"/>
      <c r="BSS7" s="385"/>
      <c r="BST7" s="385"/>
      <c r="BSU7" s="385"/>
      <c r="BSV7" s="385"/>
      <c r="BSW7" s="385"/>
      <c r="BSX7" s="385"/>
      <c r="BSY7" s="385"/>
      <c r="BSZ7" s="385"/>
      <c r="BTA7" s="385"/>
      <c r="BTB7" s="385"/>
      <c r="BTC7" s="385"/>
      <c r="BTD7" s="385"/>
      <c r="BTE7" s="385"/>
      <c r="BTF7" s="385"/>
      <c r="BTG7" s="385"/>
      <c r="BTH7" s="385"/>
      <c r="BTI7" s="385"/>
      <c r="BTJ7" s="385"/>
      <c r="BTK7" s="385"/>
      <c r="BTL7" s="385"/>
      <c r="BTM7" s="385"/>
      <c r="BTN7" s="385"/>
      <c r="BTO7" s="385"/>
      <c r="BTP7" s="385"/>
      <c r="BTQ7" s="385"/>
      <c r="BTR7" s="385"/>
      <c r="BTS7" s="385"/>
      <c r="BTT7" s="385"/>
      <c r="BTU7" s="385"/>
      <c r="BTV7" s="385"/>
      <c r="BTW7" s="385"/>
      <c r="BTX7" s="385"/>
      <c r="BTY7" s="385"/>
      <c r="BTZ7" s="385"/>
      <c r="BUA7" s="385"/>
      <c r="BUB7" s="385"/>
      <c r="BUC7" s="385"/>
      <c r="BUD7" s="385"/>
      <c r="BUE7" s="385"/>
      <c r="BUF7" s="385"/>
      <c r="BUG7" s="385"/>
      <c r="BUH7" s="385"/>
      <c r="BUI7" s="385"/>
      <c r="BUJ7" s="385"/>
      <c r="BUK7" s="385"/>
      <c r="BUL7" s="385"/>
      <c r="BUM7" s="385"/>
      <c r="BUN7" s="385"/>
      <c r="BUO7" s="385"/>
      <c r="BUP7" s="385"/>
      <c r="BUQ7" s="385"/>
      <c r="BUR7" s="385"/>
      <c r="BUS7" s="385"/>
      <c r="BUT7" s="385"/>
      <c r="BUU7" s="385"/>
      <c r="BUV7" s="385"/>
      <c r="BUW7" s="385"/>
      <c r="BUX7" s="385"/>
      <c r="BUY7" s="385"/>
      <c r="BUZ7" s="385"/>
      <c r="BVA7" s="385"/>
      <c r="BVB7" s="385"/>
      <c r="BVC7" s="385"/>
      <c r="BVD7" s="385"/>
      <c r="BVE7" s="385"/>
      <c r="BVF7" s="385"/>
      <c r="BVG7" s="385"/>
      <c r="BVH7" s="385"/>
      <c r="BVI7" s="385"/>
      <c r="BVJ7" s="385"/>
      <c r="BVK7" s="385"/>
      <c r="BVL7" s="385"/>
      <c r="BVM7" s="385"/>
      <c r="BVN7" s="385"/>
      <c r="BVO7" s="385"/>
      <c r="BVP7" s="385"/>
      <c r="BVQ7" s="385"/>
      <c r="BVR7" s="385"/>
      <c r="BVS7" s="385"/>
      <c r="BVT7" s="385"/>
      <c r="BVU7" s="385"/>
      <c r="BVV7" s="385"/>
      <c r="BVW7" s="385"/>
      <c r="BVX7" s="385"/>
      <c r="BVY7" s="385"/>
      <c r="BVZ7" s="385"/>
      <c r="BWA7" s="385"/>
      <c r="BWB7" s="385"/>
      <c r="BWC7" s="385"/>
      <c r="BWD7" s="385"/>
      <c r="BWE7" s="385"/>
      <c r="BWF7" s="385"/>
      <c r="BWG7" s="385"/>
      <c r="BWH7" s="385"/>
      <c r="BWI7" s="385"/>
      <c r="BWJ7" s="385"/>
      <c r="BWK7" s="385"/>
      <c r="BWL7" s="385"/>
      <c r="BWM7" s="385"/>
      <c r="BWN7" s="385"/>
      <c r="BWO7" s="385"/>
      <c r="BWP7" s="385"/>
      <c r="BWQ7" s="385"/>
      <c r="BWR7" s="385"/>
      <c r="BWS7" s="385"/>
      <c r="BWT7" s="385"/>
      <c r="BWU7" s="385"/>
      <c r="BWV7" s="385"/>
      <c r="BWW7" s="385"/>
      <c r="BWX7" s="385"/>
      <c r="BWY7" s="385"/>
      <c r="BWZ7" s="385"/>
      <c r="BXA7" s="385"/>
      <c r="BXB7" s="385"/>
      <c r="BXC7" s="385"/>
      <c r="BXD7" s="385"/>
      <c r="BXE7" s="385"/>
      <c r="BXF7" s="385"/>
      <c r="BXG7" s="385"/>
      <c r="BXH7" s="385"/>
      <c r="BXI7" s="385"/>
      <c r="BXJ7" s="385"/>
      <c r="BXK7" s="385"/>
      <c r="BXL7" s="385"/>
      <c r="BXM7" s="385"/>
      <c r="BXN7" s="385"/>
      <c r="BXO7" s="385"/>
      <c r="BXP7" s="385"/>
      <c r="BXQ7" s="385"/>
      <c r="BXR7" s="385"/>
      <c r="BXS7" s="385"/>
      <c r="BXT7" s="385"/>
      <c r="BXU7" s="385"/>
      <c r="BXV7" s="385"/>
      <c r="BXW7" s="385"/>
      <c r="BXX7" s="385"/>
      <c r="BXY7" s="385"/>
      <c r="BXZ7" s="385"/>
      <c r="BYA7" s="385"/>
      <c r="BYB7" s="385"/>
      <c r="BYC7" s="385"/>
      <c r="BYD7" s="385"/>
      <c r="BYE7" s="385"/>
      <c r="BYF7" s="385"/>
      <c r="BYG7" s="385"/>
      <c r="BYH7" s="385"/>
      <c r="BYI7" s="385"/>
      <c r="BYJ7" s="385"/>
      <c r="BYK7" s="385"/>
      <c r="BYL7" s="385"/>
      <c r="BYM7" s="385"/>
      <c r="BYN7" s="385"/>
      <c r="BYO7" s="385"/>
      <c r="BYP7" s="385"/>
      <c r="BYQ7" s="385"/>
      <c r="BYR7" s="385"/>
      <c r="BYS7" s="385"/>
      <c r="BYT7" s="385"/>
      <c r="BYU7" s="385"/>
      <c r="BYV7" s="385"/>
      <c r="BYW7" s="385"/>
      <c r="BYX7" s="385"/>
      <c r="BYY7" s="385"/>
      <c r="BYZ7" s="385"/>
      <c r="BZA7" s="385"/>
      <c r="BZB7" s="385"/>
      <c r="BZC7" s="385"/>
      <c r="BZD7" s="385"/>
      <c r="BZE7" s="385"/>
      <c r="BZF7" s="385"/>
      <c r="BZG7" s="385"/>
      <c r="BZH7" s="385"/>
      <c r="BZI7" s="385"/>
      <c r="BZJ7" s="385"/>
      <c r="BZK7" s="385"/>
      <c r="BZL7" s="385"/>
      <c r="BZM7" s="385"/>
      <c r="BZN7" s="385"/>
      <c r="BZO7" s="385"/>
      <c r="BZP7" s="385"/>
      <c r="BZQ7" s="385"/>
      <c r="BZR7" s="385"/>
      <c r="BZS7" s="385"/>
      <c r="BZT7" s="385"/>
      <c r="BZU7" s="385"/>
      <c r="BZV7" s="385"/>
      <c r="BZW7" s="385"/>
      <c r="BZX7" s="385"/>
      <c r="BZY7" s="385"/>
      <c r="BZZ7" s="385"/>
      <c r="CAA7" s="385"/>
      <c r="CAB7" s="385"/>
      <c r="CAC7" s="385"/>
      <c r="CAD7" s="385"/>
      <c r="CAE7" s="385"/>
      <c r="CAF7" s="385"/>
      <c r="CAG7" s="385"/>
      <c r="CAH7" s="385"/>
      <c r="CAI7" s="385"/>
      <c r="CAJ7" s="385"/>
      <c r="CAK7" s="385"/>
      <c r="CAL7" s="385"/>
      <c r="CAM7" s="385"/>
      <c r="CAN7" s="385"/>
      <c r="CAO7" s="385"/>
      <c r="CAP7" s="385"/>
      <c r="CAQ7" s="385"/>
      <c r="CAR7" s="385"/>
      <c r="CAS7" s="385"/>
      <c r="CAT7" s="385"/>
      <c r="CAU7" s="385"/>
      <c r="CAV7" s="385"/>
      <c r="CAW7" s="385"/>
      <c r="CAX7" s="385"/>
      <c r="CAY7" s="385"/>
      <c r="CAZ7" s="385"/>
      <c r="CBA7" s="385"/>
      <c r="CBB7" s="385"/>
      <c r="CBC7" s="385"/>
      <c r="CBD7" s="385"/>
      <c r="CBE7" s="385"/>
      <c r="CBF7" s="385"/>
      <c r="CBG7" s="385"/>
      <c r="CBH7" s="385"/>
      <c r="CBI7" s="385"/>
      <c r="CBJ7" s="385"/>
      <c r="CBK7" s="385"/>
      <c r="CBL7" s="385"/>
      <c r="CBM7" s="385"/>
      <c r="CBN7" s="385"/>
      <c r="CBO7" s="385"/>
      <c r="CBP7" s="385"/>
      <c r="CBQ7" s="385"/>
      <c r="CBR7" s="385"/>
      <c r="CBS7" s="385"/>
      <c r="CBT7" s="385"/>
      <c r="CBU7" s="385"/>
      <c r="CBV7" s="385"/>
      <c r="CBW7" s="385"/>
      <c r="CBX7" s="385"/>
      <c r="CBY7" s="385"/>
      <c r="CBZ7" s="385"/>
      <c r="CCA7" s="385"/>
      <c r="CCB7" s="385"/>
      <c r="CCC7" s="385"/>
      <c r="CCD7" s="385"/>
      <c r="CCE7" s="385"/>
      <c r="CCF7" s="385"/>
      <c r="CCG7" s="385"/>
      <c r="CCH7" s="385"/>
      <c r="CCI7" s="385"/>
      <c r="CCJ7" s="385"/>
      <c r="CCK7" s="385"/>
      <c r="CCL7" s="385"/>
      <c r="CCM7" s="385"/>
      <c r="CCN7" s="385"/>
      <c r="CCO7" s="385"/>
      <c r="CCP7" s="385"/>
      <c r="CCQ7" s="385"/>
      <c r="CCR7" s="385"/>
      <c r="CCS7" s="385"/>
      <c r="CCT7" s="385"/>
      <c r="CCU7" s="385"/>
      <c r="CCV7" s="385"/>
      <c r="CCW7" s="385"/>
      <c r="CCX7" s="385"/>
      <c r="CCY7" s="385"/>
      <c r="CCZ7" s="385"/>
      <c r="CDA7" s="385"/>
      <c r="CDB7" s="385"/>
      <c r="CDC7" s="385"/>
      <c r="CDD7" s="385"/>
      <c r="CDE7" s="385"/>
      <c r="CDF7" s="385"/>
      <c r="CDG7" s="385"/>
      <c r="CDH7" s="385"/>
      <c r="CDI7" s="385"/>
      <c r="CDJ7" s="385"/>
      <c r="CDK7" s="385"/>
      <c r="CDL7" s="385"/>
      <c r="CDM7" s="385"/>
      <c r="CDN7" s="385"/>
      <c r="CDO7" s="385"/>
      <c r="CDP7" s="385"/>
      <c r="CDQ7" s="385"/>
      <c r="CDR7" s="385"/>
      <c r="CDS7" s="385"/>
      <c r="CDT7" s="385"/>
      <c r="CDU7" s="385"/>
      <c r="CDV7" s="385"/>
      <c r="CDW7" s="385"/>
      <c r="CDX7" s="385"/>
      <c r="CDY7" s="385"/>
      <c r="CDZ7" s="385"/>
      <c r="CEA7" s="385"/>
      <c r="CEB7" s="385"/>
      <c r="CEC7" s="385"/>
      <c r="CED7" s="385"/>
      <c r="CEE7" s="385"/>
      <c r="CEF7" s="385"/>
      <c r="CEG7" s="385"/>
      <c r="CEH7" s="385"/>
      <c r="CEI7" s="385"/>
      <c r="CEJ7" s="385"/>
      <c r="CEK7" s="385"/>
      <c r="CEL7" s="385"/>
      <c r="CEM7" s="385"/>
      <c r="CEN7" s="385"/>
      <c r="CEO7" s="385"/>
      <c r="CEP7" s="385"/>
      <c r="CEQ7" s="385"/>
      <c r="CER7" s="385"/>
      <c r="CES7" s="385"/>
      <c r="CET7" s="385"/>
      <c r="CEU7" s="385"/>
      <c r="CEV7" s="385"/>
      <c r="CEW7" s="385"/>
      <c r="CEX7" s="385"/>
      <c r="CEY7" s="385"/>
      <c r="CEZ7" s="385"/>
      <c r="CFA7" s="385"/>
      <c r="CFB7" s="385"/>
      <c r="CFC7" s="385"/>
      <c r="CFD7" s="385"/>
      <c r="CFE7" s="385"/>
      <c r="CFF7" s="385"/>
      <c r="CFG7" s="385"/>
      <c r="CFH7" s="385"/>
      <c r="CFI7" s="385"/>
      <c r="CFJ7" s="385"/>
      <c r="CFK7" s="385"/>
      <c r="CFL7" s="385"/>
      <c r="CFM7" s="385"/>
      <c r="CFN7" s="385"/>
      <c r="CFO7" s="385"/>
      <c r="CFP7" s="385"/>
      <c r="CFQ7" s="385"/>
      <c r="CFR7" s="385"/>
      <c r="CFS7" s="385"/>
      <c r="CFT7" s="385"/>
      <c r="CFU7" s="385"/>
      <c r="CFV7" s="385"/>
      <c r="CFW7" s="385"/>
      <c r="CFX7" s="385"/>
      <c r="CFY7" s="385"/>
      <c r="CFZ7" s="385"/>
      <c r="CGA7" s="385"/>
      <c r="CGB7" s="385"/>
      <c r="CGC7" s="385"/>
      <c r="CGD7" s="385"/>
      <c r="CGE7" s="385"/>
      <c r="CGF7" s="385"/>
      <c r="CGG7" s="385"/>
      <c r="CGH7" s="385"/>
      <c r="CGI7" s="385"/>
      <c r="CGJ7" s="385"/>
      <c r="CGK7" s="385"/>
      <c r="CGL7" s="385"/>
      <c r="CGM7" s="385"/>
      <c r="CGN7" s="385"/>
      <c r="CGO7" s="385"/>
      <c r="CGP7" s="385"/>
      <c r="CGQ7" s="385"/>
      <c r="CGR7" s="385"/>
      <c r="CGS7" s="385"/>
      <c r="CGT7" s="385"/>
      <c r="CGU7" s="385"/>
      <c r="CGV7" s="385"/>
      <c r="CGW7" s="385"/>
      <c r="CGX7" s="385"/>
      <c r="CGY7" s="385"/>
      <c r="CGZ7" s="385"/>
      <c r="CHA7" s="385"/>
      <c r="CHB7" s="385"/>
      <c r="CHC7" s="385"/>
      <c r="CHD7" s="385"/>
      <c r="CHE7" s="385"/>
      <c r="CHF7" s="385"/>
      <c r="CHG7" s="385"/>
      <c r="CHH7" s="385"/>
      <c r="CHI7" s="385"/>
      <c r="CHJ7" s="385"/>
      <c r="CHK7" s="385"/>
      <c r="CHL7" s="385"/>
      <c r="CHM7" s="385"/>
      <c r="CHN7" s="385"/>
      <c r="CHO7" s="385"/>
      <c r="CHP7" s="385"/>
      <c r="CHQ7" s="385"/>
      <c r="CHR7" s="385"/>
      <c r="CHS7" s="385"/>
      <c r="CHT7" s="385"/>
      <c r="CHU7" s="385"/>
      <c r="CHV7" s="385"/>
      <c r="CHW7" s="385"/>
      <c r="CHX7" s="385"/>
      <c r="CHY7" s="385"/>
      <c r="CHZ7" s="385"/>
      <c r="CIA7" s="385"/>
      <c r="CIB7" s="385"/>
      <c r="CIC7" s="385"/>
      <c r="CID7" s="385"/>
      <c r="CIE7" s="385"/>
      <c r="CIF7" s="385"/>
      <c r="CIG7" s="385"/>
      <c r="CIH7" s="385"/>
      <c r="CII7" s="385"/>
      <c r="CIJ7" s="385"/>
      <c r="CIK7" s="385"/>
      <c r="CIL7" s="385"/>
      <c r="CIM7" s="385"/>
      <c r="CIN7" s="385"/>
      <c r="CIO7" s="385"/>
      <c r="CIP7" s="385"/>
      <c r="CIQ7" s="385"/>
      <c r="CIR7" s="385"/>
      <c r="CIS7" s="385"/>
      <c r="CIT7" s="385"/>
      <c r="CIU7" s="385"/>
      <c r="CIV7" s="385"/>
      <c r="CIW7" s="385"/>
      <c r="CIX7" s="385"/>
      <c r="CIY7" s="385"/>
      <c r="CIZ7" s="385"/>
      <c r="CJA7" s="385"/>
      <c r="CJB7" s="385"/>
      <c r="CJC7" s="385"/>
      <c r="CJD7" s="385"/>
      <c r="CJE7" s="385"/>
      <c r="CJF7" s="385"/>
      <c r="CJG7" s="385"/>
      <c r="CJH7" s="385"/>
      <c r="CJI7" s="385"/>
      <c r="CJJ7" s="385"/>
      <c r="CJK7" s="385"/>
      <c r="CJL7" s="385"/>
      <c r="CJM7" s="385"/>
      <c r="CJN7" s="385"/>
      <c r="CJO7" s="385"/>
      <c r="CJP7" s="385"/>
      <c r="CJQ7" s="385"/>
      <c r="CJR7" s="385"/>
      <c r="CJS7" s="385"/>
      <c r="CJT7" s="385"/>
      <c r="CJU7" s="385"/>
      <c r="CJV7" s="385"/>
      <c r="CJW7" s="385"/>
      <c r="CJX7" s="385"/>
      <c r="CJY7" s="385"/>
      <c r="CJZ7" s="385"/>
      <c r="CKA7" s="385"/>
      <c r="CKB7" s="385"/>
      <c r="CKC7" s="385"/>
      <c r="CKD7" s="385"/>
      <c r="CKE7" s="385"/>
      <c r="CKF7" s="385"/>
      <c r="CKG7" s="385"/>
      <c r="CKH7" s="385"/>
      <c r="CKI7" s="385"/>
      <c r="CKJ7" s="385"/>
      <c r="CKK7" s="385"/>
      <c r="CKL7" s="385"/>
      <c r="CKM7" s="385"/>
      <c r="CKN7" s="385"/>
      <c r="CKO7" s="385"/>
      <c r="CKP7" s="385"/>
      <c r="CKQ7" s="385"/>
      <c r="CKR7" s="385"/>
      <c r="CKS7" s="385"/>
      <c r="CKT7" s="385"/>
      <c r="CKU7" s="385"/>
      <c r="CKV7" s="385"/>
      <c r="CKW7" s="385"/>
      <c r="CKX7" s="385"/>
      <c r="CKY7" s="385"/>
      <c r="CKZ7" s="385"/>
      <c r="CLA7" s="385"/>
      <c r="CLB7" s="385"/>
      <c r="CLC7" s="385"/>
      <c r="CLD7" s="385"/>
      <c r="CLE7" s="385"/>
      <c r="CLF7" s="385"/>
      <c r="CLG7" s="385"/>
      <c r="CLH7" s="385"/>
      <c r="CLI7" s="385"/>
      <c r="CLJ7" s="385"/>
      <c r="CLK7" s="385"/>
      <c r="CLL7" s="385"/>
      <c r="CLM7" s="385"/>
      <c r="CLN7" s="385"/>
      <c r="CLO7" s="385"/>
      <c r="CLP7" s="385"/>
      <c r="CLQ7" s="385"/>
      <c r="CLR7" s="385"/>
      <c r="CLS7" s="385"/>
      <c r="CLT7" s="385"/>
      <c r="CLU7" s="385"/>
      <c r="CLV7" s="385"/>
      <c r="CLW7" s="385"/>
      <c r="CLX7" s="385"/>
      <c r="CLY7" s="385"/>
      <c r="CLZ7" s="385"/>
      <c r="CMA7" s="385"/>
      <c r="CMB7" s="385"/>
      <c r="CMC7" s="385"/>
      <c r="CMD7" s="385"/>
      <c r="CME7" s="385"/>
      <c r="CMF7" s="385"/>
      <c r="CMG7" s="385"/>
      <c r="CMH7" s="385"/>
      <c r="CMI7" s="385"/>
      <c r="CMJ7" s="385"/>
      <c r="CMK7" s="385"/>
      <c r="CML7" s="385"/>
      <c r="CMM7" s="385"/>
      <c r="CMN7" s="385"/>
      <c r="CMO7" s="385"/>
      <c r="CMP7" s="385"/>
      <c r="CMQ7" s="385"/>
      <c r="CMR7" s="385"/>
      <c r="CMS7" s="385"/>
      <c r="CMT7" s="385"/>
      <c r="CMU7" s="385"/>
      <c r="CMV7" s="385"/>
      <c r="CMW7" s="385"/>
      <c r="CMX7" s="385"/>
      <c r="CMY7" s="385"/>
      <c r="CMZ7" s="385"/>
      <c r="CNA7" s="385"/>
      <c r="CNB7" s="385"/>
      <c r="CNC7" s="385"/>
      <c r="CND7" s="385"/>
      <c r="CNE7" s="385"/>
      <c r="CNF7" s="385"/>
      <c r="CNG7" s="385"/>
      <c r="CNH7" s="385"/>
      <c r="CNI7" s="385"/>
      <c r="CNJ7" s="385"/>
      <c r="CNK7" s="385"/>
      <c r="CNL7" s="385"/>
      <c r="CNM7" s="385"/>
      <c r="CNN7" s="385"/>
      <c r="CNO7" s="385"/>
      <c r="CNP7" s="385"/>
      <c r="CNQ7" s="385"/>
      <c r="CNR7" s="385"/>
      <c r="CNS7" s="385"/>
      <c r="CNT7" s="385"/>
      <c r="CNU7" s="385"/>
      <c r="CNV7" s="385"/>
      <c r="CNW7" s="385"/>
      <c r="CNX7" s="385"/>
      <c r="CNY7" s="385"/>
      <c r="CNZ7" s="385"/>
      <c r="COA7" s="385"/>
      <c r="COB7" s="385"/>
      <c r="COC7" s="385"/>
      <c r="COD7" s="385"/>
      <c r="COE7" s="385"/>
      <c r="COF7" s="385"/>
      <c r="COG7" s="385"/>
      <c r="COH7" s="385"/>
      <c r="COI7" s="385"/>
      <c r="COJ7" s="385"/>
      <c r="COK7" s="385"/>
      <c r="COL7" s="385"/>
      <c r="COM7" s="385"/>
      <c r="CON7" s="385"/>
      <c r="COO7" s="385"/>
      <c r="COP7" s="385"/>
      <c r="COQ7" s="385"/>
      <c r="COR7" s="385"/>
      <c r="COS7" s="385"/>
      <c r="COT7" s="385"/>
      <c r="COU7" s="385"/>
      <c r="COV7" s="385"/>
      <c r="COW7" s="385"/>
      <c r="COX7" s="385"/>
      <c r="COY7" s="385"/>
      <c r="COZ7" s="385"/>
      <c r="CPA7" s="385"/>
      <c r="CPB7" s="385"/>
      <c r="CPC7" s="385"/>
      <c r="CPD7" s="385"/>
      <c r="CPE7" s="385"/>
      <c r="CPF7" s="385"/>
      <c r="CPG7" s="385"/>
      <c r="CPH7" s="385"/>
      <c r="CPI7" s="385"/>
      <c r="CPJ7" s="385"/>
      <c r="CPK7" s="385"/>
      <c r="CPL7" s="385"/>
      <c r="CPM7" s="385"/>
      <c r="CPN7" s="385"/>
      <c r="CPO7" s="385"/>
      <c r="CPP7" s="385"/>
      <c r="CPQ7" s="385"/>
      <c r="CPR7" s="385"/>
      <c r="CPS7" s="385"/>
      <c r="CPT7" s="385"/>
      <c r="CPU7" s="385"/>
      <c r="CPV7" s="385"/>
      <c r="CPW7" s="385"/>
      <c r="CPX7" s="385"/>
      <c r="CPY7" s="385"/>
      <c r="CPZ7" s="385"/>
      <c r="CQA7" s="385"/>
      <c r="CQB7" s="385"/>
      <c r="CQC7" s="385"/>
      <c r="CQD7" s="385"/>
      <c r="CQE7" s="385"/>
      <c r="CQF7" s="385"/>
      <c r="CQG7" s="385"/>
      <c r="CQH7" s="385"/>
      <c r="CQI7" s="385"/>
      <c r="CQJ7" s="385"/>
      <c r="CQK7" s="385"/>
      <c r="CQL7" s="385"/>
      <c r="CQM7" s="385"/>
      <c r="CQN7" s="385"/>
      <c r="CQO7" s="385"/>
      <c r="CQP7" s="385"/>
      <c r="CQQ7" s="385"/>
      <c r="CQR7" s="385"/>
      <c r="CQS7" s="385"/>
      <c r="CQT7" s="385"/>
      <c r="CQU7" s="385"/>
      <c r="CQV7" s="385"/>
      <c r="CQW7" s="385"/>
      <c r="CQX7" s="385"/>
      <c r="CQY7" s="385"/>
      <c r="CQZ7" s="385"/>
      <c r="CRA7" s="385"/>
      <c r="CRB7" s="385"/>
      <c r="CRC7" s="385"/>
      <c r="CRD7" s="385"/>
      <c r="CRE7" s="385"/>
      <c r="CRF7" s="385"/>
      <c r="CRG7" s="385"/>
      <c r="CRH7" s="385"/>
      <c r="CRI7" s="385"/>
      <c r="CRJ7" s="385"/>
      <c r="CRK7" s="385"/>
      <c r="CRL7" s="385"/>
      <c r="CRM7" s="385"/>
      <c r="CRN7" s="385"/>
      <c r="CRO7" s="385"/>
      <c r="CRP7" s="385"/>
      <c r="CRQ7" s="385"/>
      <c r="CRR7" s="385"/>
      <c r="CRS7" s="385"/>
      <c r="CRT7" s="385"/>
      <c r="CRU7" s="385"/>
      <c r="CRV7" s="385"/>
      <c r="CRW7" s="385"/>
      <c r="CRX7" s="385"/>
      <c r="CRY7" s="385"/>
      <c r="CRZ7" s="385"/>
      <c r="CSA7" s="385"/>
      <c r="CSB7" s="385"/>
      <c r="CSC7" s="385"/>
      <c r="CSD7" s="385"/>
      <c r="CSE7" s="385"/>
      <c r="CSF7" s="385"/>
      <c r="CSG7" s="385"/>
      <c r="CSH7" s="385"/>
      <c r="CSI7" s="385"/>
      <c r="CSJ7" s="385"/>
      <c r="CSK7" s="385"/>
      <c r="CSL7" s="385"/>
      <c r="CSM7" s="385"/>
      <c r="CSN7" s="385"/>
      <c r="CSO7" s="385"/>
      <c r="CSP7" s="385"/>
      <c r="CSQ7" s="385"/>
      <c r="CSR7" s="385"/>
      <c r="CSS7" s="385"/>
      <c r="CST7" s="385"/>
      <c r="CSU7" s="385"/>
      <c r="CSV7" s="385"/>
      <c r="CSW7" s="385"/>
      <c r="CSX7" s="385"/>
      <c r="CSY7" s="385"/>
      <c r="CSZ7" s="385"/>
      <c r="CTA7" s="385"/>
      <c r="CTB7" s="385"/>
      <c r="CTC7" s="385"/>
      <c r="CTD7" s="385"/>
      <c r="CTE7" s="385"/>
      <c r="CTF7" s="385"/>
      <c r="CTG7" s="385"/>
      <c r="CTH7" s="385"/>
      <c r="CTI7" s="385"/>
      <c r="CTJ7" s="385"/>
      <c r="CTK7" s="385"/>
      <c r="CTL7" s="385"/>
      <c r="CTM7" s="385"/>
      <c r="CTN7" s="385"/>
      <c r="CTO7" s="385"/>
      <c r="CTP7" s="385"/>
      <c r="CTQ7" s="385"/>
      <c r="CTR7" s="385"/>
      <c r="CTS7" s="385"/>
      <c r="CTT7" s="385"/>
      <c r="CTU7" s="385"/>
      <c r="CTV7" s="385"/>
      <c r="CTW7" s="385"/>
      <c r="CTX7" s="385"/>
      <c r="CTY7" s="385"/>
      <c r="CTZ7" s="385"/>
      <c r="CUA7" s="385"/>
      <c r="CUB7" s="385"/>
      <c r="CUC7" s="385"/>
      <c r="CUD7" s="385"/>
      <c r="CUE7" s="385"/>
      <c r="CUF7" s="385"/>
      <c r="CUG7" s="385"/>
      <c r="CUH7" s="385"/>
      <c r="CUI7" s="385"/>
      <c r="CUJ7" s="385"/>
      <c r="CUK7" s="385"/>
      <c r="CUL7" s="385"/>
      <c r="CUM7" s="385"/>
      <c r="CUN7" s="385"/>
      <c r="CUO7" s="385"/>
      <c r="CUP7" s="385"/>
      <c r="CUQ7" s="385"/>
      <c r="CUR7" s="385"/>
      <c r="CUS7" s="385"/>
      <c r="CUT7" s="385"/>
      <c r="CUU7" s="385"/>
      <c r="CUV7" s="385"/>
      <c r="CUW7" s="385"/>
      <c r="CUX7" s="385"/>
      <c r="CUY7" s="385"/>
      <c r="CUZ7" s="385"/>
      <c r="CVA7" s="385"/>
      <c r="CVB7" s="385"/>
      <c r="CVC7" s="385"/>
      <c r="CVD7" s="385"/>
      <c r="CVE7" s="385"/>
      <c r="CVF7" s="385"/>
      <c r="CVG7" s="385"/>
      <c r="CVH7" s="385"/>
      <c r="CVI7" s="385"/>
      <c r="CVJ7" s="385"/>
      <c r="CVK7" s="385"/>
      <c r="CVL7" s="385"/>
      <c r="CVM7" s="385"/>
      <c r="CVN7" s="385"/>
      <c r="CVO7" s="385"/>
      <c r="CVP7" s="385"/>
      <c r="CVQ7" s="385"/>
      <c r="CVR7" s="385"/>
      <c r="CVS7" s="385"/>
      <c r="CVT7" s="385"/>
      <c r="CVU7" s="385"/>
      <c r="CVV7" s="385"/>
      <c r="CVW7" s="385"/>
      <c r="CVX7" s="385"/>
      <c r="CVY7" s="385"/>
      <c r="CVZ7" s="385"/>
      <c r="CWA7" s="385"/>
      <c r="CWB7" s="385"/>
      <c r="CWC7" s="385"/>
      <c r="CWD7" s="385"/>
      <c r="CWE7" s="385"/>
      <c r="CWF7" s="385"/>
      <c r="CWG7" s="385"/>
      <c r="CWH7" s="385"/>
      <c r="CWI7" s="385"/>
      <c r="CWJ7" s="385"/>
      <c r="CWK7" s="385"/>
      <c r="CWL7" s="385"/>
      <c r="CWM7" s="385"/>
      <c r="CWN7" s="385"/>
      <c r="CWO7" s="385"/>
      <c r="CWP7" s="385"/>
      <c r="CWQ7" s="385"/>
      <c r="CWR7" s="385"/>
      <c r="CWS7" s="385"/>
      <c r="CWT7" s="385"/>
      <c r="CWU7" s="385"/>
      <c r="CWV7" s="385"/>
      <c r="CWW7" s="385"/>
      <c r="CWX7" s="385"/>
      <c r="CWY7" s="385"/>
      <c r="CWZ7" s="385"/>
      <c r="CXA7" s="385"/>
      <c r="CXB7" s="385"/>
      <c r="CXC7" s="385"/>
      <c r="CXD7" s="385"/>
      <c r="CXE7" s="385"/>
      <c r="CXF7" s="385"/>
      <c r="CXG7" s="385"/>
      <c r="CXH7" s="385"/>
      <c r="CXI7" s="385"/>
      <c r="CXJ7" s="385"/>
      <c r="CXK7" s="385"/>
      <c r="CXL7" s="385"/>
      <c r="CXM7" s="385"/>
      <c r="CXN7" s="385"/>
      <c r="CXO7" s="385"/>
      <c r="CXP7" s="385"/>
      <c r="CXQ7" s="385"/>
      <c r="CXR7" s="385"/>
      <c r="CXS7" s="385"/>
      <c r="CXT7" s="385"/>
      <c r="CXU7" s="385"/>
      <c r="CXV7" s="385"/>
      <c r="CXW7" s="385"/>
      <c r="CXX7" s="385"/>
      <c r="CXY7" s="385"/>
      <c r="CXZ7" s="385"/>
      <c r="CYA7" s="385"/>
      <c r="CYB7" s="385"/>
      <c r="CYC7" s="385"/>
      <c r="CYD7" s="385"/>
      <c r="CYE7" s="385"/>
      <c r="CYF7" s="385"/>
      <c r="CYG7" s="385"/>
      <c r="CYH7" s="385"/>
      <c r="CYI7" s="385"/>
      <c r="CYJ7" s="385"/>
      <c r="CYK7" s="385"/>
      <c r="CYL7" s="385"/>
      <c r="CYM7" s="385"/>
      <c r="CYN7" s="385"/>
      <c r="CYO7" s="385"/>
      <c r="CYP7" s="385"/>
      <c r="CYQ7" s="385"/>
      <c r="CYR7" s="385"/>
      <c r="CYS7" s="385"/>
      <c r="CYT7" s="385"/>
      <c r="CYU7" s="385"/>
      <c r="CYV7" s="385"/>
      <c r="CYW7" s="385"/>
      <c r="CYX7" s="385"/>
      <c r="CYY7" s="385"/>
      <c r="CYZ7" s="385"/>
      <c r="CZA7" s="385"/>
      <c r="CZB7" s="385"/>
      <c r="CZC7" s="385"/>
      <c r="CZD7" s="385"/>
      <c r="CZE7" s="385"/>
      <c r="CZF7" s="385"/>
      <c r="CZG7" s="385"/>
      <c r="CZH7" s="385"/>
      <c r="CZI7" s="385"/>
      <c r="CZJ7" s="385"/>
      <c r="CZK7" s="385"/>
      <c r="CZL7" s="385"/>
      <c r="CZM7" s="385"/>
      <c r="CZN7" s="385"/>
      <c r="CZO7" s="385"/>
      <c r="CZP7" s="385"/>
      <c r="CZQ7" s="385"/>
      <c r="CZR7" s="385"/>
      <c r="CZS7" s="385"/>
      <c r="CZT7" s="385"/>
      <c r="CZU7" s="385"/>
      <c r="CZV7" s="385"/>
      <c r="CZW7" s="385"/>
      <c r="CZX7" s="385"/>
      <c r="CZY7" s="385"/>
      <c r="CZZ7" s="385"/>
      <c r="DAA7" s="385"/>
      <c r="DAB7" s="385"/>
      <c r="DAC7" s="385"/>
      <c r="DAD7" s="385"/>
      <c r="DAE7" s="385"/>
      <c r="DAF7" s="385"/>
      <c r="DAG7" s="385"/>
      <c r="DAH7" s="385"/>
      <c r="DAI7" s="385"/>
      <c r="DAJ7" s="385"/>
      <c r="DAK7" s="385"/>
      <c r="DAL7" s="385"/>
      <c r="DAM7" s="385"/>
      <c r="DAN7" s="385"/>
      <c r="DAO7" s="385"/>
      <c r="DAP7" s="385"/>
      <c r="DAQ7" s="385"/>
      <c r="DAR7" s="385"/>
      <c r="DAS7" s="385"/>
      <c r="DAT7" s="385"/>
      <c r="DAU7" s="385"/>
      <c r="DAV7" s="385"/>
      <c r="DAW7" s="385"/>
      <c r="DAX7" s="385"/>
      <c r="DAY7" s="385"/>
      <c r="DAZ7" s="385"/>
      <c r="DBA7" s="385"/>
      <c r="DBB7" s="385"/>
      <c r="DBC7" s="385"/>
      <c r="DBD7" s="385"/>
      <c r="DBE7" s="385"/>
      <c r="DBF7" s="385"/>
      <c r="DBG7" s="385"/>
      <c r="DBH7" s="385"/>
      <c r="DBI7" s="385"/>
      <c r="DBJ7" s="385"/>
      <c r="DBK7" s="385"/>
      <c r="DBL7" s="385"/>
      <c r="DBM7" s="385"/>
      <c r="DBN7" s="385"/>
      <c r="DBO7" s="385"/>
      <c r="DBP7" s="385"/>
      <c r="DBQ7" s="385"/>
      <c r="DBR7" s="385"/>
      <c r="DBS7" s="385"/>
      <c r="DBT7" s="385"/>
      <c r="DBU7" s="385"/>
      <c r="DBV7" s="385"/>
      <c r="DBW7" s="385"/>
      <c r="DBX7" s="385"/>
      <c r="DBY7" s="385"/>
      <c r="DBZ7" s="385"/>
      <c r="DCA7" s="385"/>
      <c r="DCB7" s="385"/>
      <c r="DCC7" s="385"/>
      <c r="DCD7" s="385"/>
      <c r="DCE7" s="385"/>
      <c r="DCF7" s="385"/>
      <c r="DCG7" s="385"/>
      <c r="DCH7" s="385"/>
      <c r="DCI7" s="385"/>
      <c r="DCJ7" s="385"/>
      <c r="DCK7" s="385"/>
      <c r="DCL7" s="385"/>
      <c r="DCM7" s="385"/>
      <c r="DCN7" s="385"/>
      <c r="DCO7" s="385"/>
      <c r="DCP7" s="385"/>
      <c r="DCQ7" s="385"/>
      <c r="DCR7" s="385"/>
      <c r="DCS7" s="385"/>
      <c r="DCT7" s="385"/>
      <c r="DCU7" s="385"/>
      <c r="DCV7" s="385"/>
      <c r="DCW7" s="385"/>
      <c r="DCX7" s="385"/>
      <c r="DCY7" s="385"/>
      <c r="DCZ7" s="385"/>
      <c r="DDA7" s="385"/>
      <c r="DDB7" s="385"/>
      <c r="DDC7" s="385"/>
      <c r="DDD7" s="385"/>
      <c r="DDE7" s="385"/>
      <c r="DDF7" s="385"/>
      <c r="DDG7" s="385"/>
      <c r="DDH7" s="385"/>
      <c r="DDI7" s="385"/>
      <c r="DDJ7" s="385"/>
      <c r="DDK7" s="385"/>
      <c r="DDL7" s="385"/>
      <c r="DDM7" s="385"/>
      <c r="DDN7" s="385"/>
      <c r="DDO7" s="385"/>
      <c r="DDP7" s="385"/>
      <c r="DDQ7" s="385"/>
      <c r="DDR7" s="385"/>
      <c r="DDS7" s="385"/>
      <c r="DDT7" s="385"/>
      <c r="DDU7" s="385"/>
      <c r="DDV7" s="385"/>
      <c r="DDW7" s="385"/>
      <c r="DDX7" s="385"/>
      <c r="DDY7" s="385"/>
      <c r="DDZ7" s="385"/>
      <c r="DEA7" s="385"/>
      <c r="DEB7" s="385"/>
      <c r="DEC7" s="385"/>
      <c r="DED7" s="385"/>
      <c r="DEE7" s="385"/>
      <c r="DEF7" s="385"/>
      <c r="DEG7" s="385"/>
      <c r="DEH7" s="385"/>
      <c r="DEI7" s="385"/>
      <c r="DEJ7" s="385"/>
      <c r="DEK7" s="385"/>
      <c r="DEL7" s="385"/>
      <c r="DEM7" s="385"/>
      <c r="DEN7" s="385"/>
      <c r="DEO7" s="385"/>
      <c r="DEP7" s="385"/>
      <c r="DEQ7" s="385"/>
      <c r="DER7" s="385"/>
      <c r="DES7" s="385"/>
      <c r="DET7" s="385"/>
      <c r="DEU7" s="385"/>
      <c r="DEV7" s="385"/>
      <c r="DEW7" s="385"/>
      <c r="DEX7" s="385"/>
      <c r="DEY7" s="385"/>
      <c r="DEZ7" s="385"/>
      <c r="DFA7" s="385"/>
      <c r="DFB7" s="385"/>
      <c r="DFC7" s="385"/>
      <c r="DFD7" s="385"/>
      <c r="DFE7" s="385"/>
      <c r="DFF7" s="385"/>
      <c r="DFG7" s="385"/>
      <c r="DFH7" s="385"/>
      <c r="DFI7" s="385"/>
      <c r="DFJ7" s="385"/>
      <c r="DFK7" s="385"/>
      <c r="DFL7" s="385"/>
      <c r="DFM7" s="385"/>
      <c r="DFN7" s="385"/>
      <c r="DFO7" s="385"/>
      <c r="DFP7" s="385"/>
      <c r="DFQ7" s="385"/>
      <c r="DFR7" s="385"/>
      <c r="DFS7" s="385"/>
      <c r="DFT7" s="385"/>
      <c r="DFU7" s="385"/>
      <c r="DFV7" s="385"/>
      <c r="DFW7" s="385"/>
      <c r="DFX7" s="385"/>
      <c r="DFY7" s="385"/>
      <c r="DFZ7" s="385"/>
      <c r="DGA7" s="385"/>
      <c r="DGB7" s="385"/>
      <c r="DGC7" s="385"/>
      <c r="DGD7" s="385"/>
      <c r="DGE7" s="385"/>
      <c r="DGF7" s="385"/>
      <c r="DGG7" s="385"/>
      <c r="DGH7" s="385"/>
      <c r="DGI7" s="385"/>
      <c r="DGJ7" s="385"/>
      <c r="DGK7" s="385"/>
      <c r="DGL7" s="385"/>
      <c r="DGM7" s="385"/>
      <c r="DGN7" s="385"/>
      <c r="DGO7" s="385"/>
      <c r="DGP7" s="385"/>
      <c r="DGQ7" s="385"/>
      <c r="DGR7" s="385"/>
      <c r="DGS7" s="385"/>
      <c r="DGT7" s="385"/>
      <c r="DGU7" s="385"/>
      <c r="DGV7" s="385"/>
      <c r="DGW7" s="385"/>
      <c r="DGX7" s="385"/>
      <c r="DGY7" s="385"/>
      <c r="DGZ7" s="385"/>
      <c r="DHA7" s="385"/>
      <c r="DHB7" s="385"/>
      <c r="DHC7" s="385"/>
      <c r="DHD7" s="385"/>
      <c r="DHE7" s="385"/>
      <c r="DHF7" s="385"/>
      <c r="DHG7" s="385"/>
      <c r="DHH7" s="385"/>
      <c r="DHI7" s="385"/>
      <c r="DHJ7" s="385"/>
      <c r="DHK7" s="385"/>
      <c r="DHL7" s="385"/>
      <c r="DHM7" s="385"/>
      <c r="DHN7" s="385"/>
      <c r="DHO7" s="385"/>
      <c r="DHP7" s="385"/>
      <c r="DHQ7" s="385"/>
      <c r="DHR7" s="385"/>
      <c r="DHS7" s="385"/>
      <c r="DHT7" s="385"/>
      <c r="DHU7" s="385"/>
      <c r="DHV7" s="385"/>
      <c r="DHW7" s="385"/>
      <c r="DHX7" s="385"/>
      <c r="DHY7" s="385"/>
      <c r="DHZ7" s="385"/>
      <c r="DIA7" s="385"/>
      <c r="DIB7" s="385"/>
      <c r="DIC7" s="385"/>
      <c r="DID7" s="385"/>
      <c r="DIE7" s="385"/>
      <c r="DIF7" s="385"/>
      <c r="DIG7" s="385"/>
      <c r="DIH7" s="385"/>
      <c r="DII7" s="385"/>
      <c r="DIJ7" s="385"/>
      <c r="DIK7" s="385"/>
      <c r="DIL7" s="385"/>
      <c r="DIM7" s="385"/>
      <c r="DIN7" s="385"/>
      <c r="DIO7" s="385"/>
      <c r="DIP7" s="385"/>
      <c r="DIQ7" s="385"/>
      <c r="DIR7" s="385"/>
      <c r="DIS7" s="385"/>
      <c r="DIT7" s="385"/>
      <c r="DIU7" s="385"/>
      <c r="DIV7" s="385"/>
      <c r="DIW7" s="385"/>
      <c r="DIX7" s="385"/>
      <c r="DIY7" s="385"/>
      <c r="DIZ7" s="385"/>
      <c r="DJA7" s="385"/>
      <c r="DJB7" s="385"/>
      <c r="DJC7" s="385"/>
      <c r="DJD7" s="385"/>
      <c r="DJE7" s="385"/>
      <c r="DJF7" s="385"/>
      <c r="DJG7" s="385"/>
      <c r="DJH7" s="385"/>
      <c r="DJI7" s="385"/>
      <c r="DJJ7" s="385"/>
      <c r="DJK7" s="385"/>
      <c r="DJL7" s="385"/>
      <c r="DJM7" s="385"/>
      <c r="DJN7" s="385"/>
      <c r="DJO7" s="385"/>
      <c r="DJP7" s="385"/>
      <c r="DJQ7" s="385"/>
      <c r="DJR7" s="385"/>
      <c r="DJS7" s="385"/>
      <c r="DJT7" s="385"/>
      <c r="DJU7" s="385"/>
      <c r="DJV7" s="385"/>
      <c r="DJW7" s="385"/>
      <c r="DJX7" s="385"/>
      <c r="DJY7" s="385"/>
      <c r="DJZ7" s="385"/>
      <c r="DKA7" s="385"/>
      <c r="DKB7" s="385"/>
      <c r="DKC7" s="385"/>
      <c r="DKD7" s="385"/>
      <c r="DKE7" s="385"/>
      <c r="DKF7" s="385"/>
      <c r="DKG7" s="385"/>
      <c r="DKH7" s="385"/>
      <c r="DKI7" s="385"/>
      <c r="DKJ7" s="385"/>
      <c r="DKK7" s="385"/>
      <c r="DKL7" s="385"/>
      <c r="DKM7" s="385"/>
      <c r="DKN7" s="385"/>
      <c r="DKO7" s="385"/>
      <c r="DKP7" s="385"/>
      <c r="DKQ7" s="385"/>
      <c r="DKR7" s="385"/>
      <c r="DKS7" s="385"/>
      <c r="DKT7" s="385"/>
      <c r="DKU7" s="385"/>
      <c r="DKV7" s="385"/>
      <c r="DKW7" s="385"/>
      <c r="DKX7" s="385"/>
      <c r="DKY7" s="385"/>
      <c r="DKZ7" s="385"/>
      <c r="DLA7" s="385"/>
      <c r="DLB7" s="385"/>
      <c r="DLC7" s="385"/>
      <c r="DLD7" s="385"/>
      <c r="DLE7" s="385"/>
      <c r="DLF7" s="385"/>
      <c r="DLG7" s="385"/>
      <c r="DLH7" s="385"/>
      <c r="DLI7" s="385"/>
      <c r="DLJ7" s="385"/>
      <c r="DLK7" s="385"/>
      <c r="DLL7" s="385"/>
      <c r="DLM7" s="385"/>
      <c r="DLN7" s="385"/>
      <c r="DLO7" s="385"/>
      <c r="DLP7" s="385"/>
      <c r="DLQ7" s="385"/>
      <c r="DLR7" s="385"/>
      <c r="DLS7" s="385"/>
      <c r="DLT7" s="385"/>
      <c r="DLU7" s="385"/>
      <c r="DLV7" s="385"/>
      <c r="DLW7" s="385"/>
      <c r="DLX7" s="385"/>
      <c r="DLY7" s="385"/>
      <c r="DLZ7" s="385"/>
      <c r="DMA7" s="385"/>
      <c r="DMB7" s="385"/>
      <c r="DMC7" s="385"/>
      <c r="DMD7" s="385"/>
      <c r="DME7" s="385"/>
      <c r="DMF7" s="385"/>
      <c r="DMG7" s="385"/>
      <c r="DMH7" s="385"/>
      <c r="DMI7" s="385"/>
      <c r="DMJ7" s="385"/>
      <c r="DMK7" s="385"/>
      <c r="DML7" s="385"/>
      <c r="DMM7" s="385"/>
      <c r="DMN7" s="385"/>
      <c r="DMO7" s="385"/>
      <c r="DMP7" s="385"/>
      <c r="DMQ7" s="385"/>
      <c r="DMR7" s="385"/>
      <c r="DMS7" s="385"/>
      <c r="DMT7" s="385"/>
      <c r="DMU7" s="385"/>
      <c r="DMV7" s="385"/>
      <c r="DMW7" s="385"/>
      <c r="DMX7" s="385"/>
      <c r="DMY7" s="385"/>
      <c r="DMZ7" s="385"/>
      <c r="DNA7" s="385"/>
      <c r="DNB7" s="385"/>
      <c r="DNC7" s="385"/>
      <c r="DND7" s="385"/>
      <c r="DNE7" s="385"/>
      <c r="DNF7" s="385"/>
      <c r="DNG7" s="385"/>
      <c r="DNH7" s="385"/>
      <c r="DNI7" s="385"/>
      <c r="DNJ7" s="385"/>
      <c r="DNK7" s="385"/>
      <c r="DNL7" s="385"/>
      <c r="DNM7" s="385"/>
      <c r="DNN7" s="385"/>
      <c r="DNO7" s="385"/>
      <c r="DNP7" s="385"/>
      <c r="DNQ7" s="385"/>
      <c r="DNR7" s="385"/>
      <c r="DNS7" s="385"/>
      <c r="DNT7" s="385"/>
      <c r="DNU7" s="385"/>
      <c r="DNV7" s="385"/>
      <c r="DNW7" s="385"/>
      <c r="DNX7" s="385"/>
      <c r="DNY7" s="385"/>
      <c r="DNZ7" s="385"/>
      <c r="DOA7" s="385"/>
      <c r="DOB7" s="385"/>
      <c r="DOC7" s="385"/>
      <c r="DOD7" s="385"/>
      <c r="DOE7" s="385"/>
      <c r="DOF7" s="385"/>
      <c r="DOG7" s="385"/>
      <c r="DOH7" s="385"/>
      <c r="DOI7" s="385"/>
      <c r="DOJ7" s="385"/>
      <c r="DOK7" s="385"/>
      <c r="DOL7" s="385"/>
      <c r="DOM7" s="385"/>
      <c r="DON7" s="385"/>
      <c r="DOO7" s="385"/>
      <c r="DOP7" s="385"/>
      <c r="DOQ7" s="385"/>
      <c r="DOR7" s="385"/>
      <c r="DOS7" s="385"/>
      <c r="DOT7" s="385"/>
      <c r="DOU7" s="385"/>
      <c r="DOV7" s="385"/>
      <c r="DOW7" s="385"/>
      <c r="DOX7" s="385"/>
      <c r="DOY7" s="385"/>
      <c r="DOZ7" s="385"/>
      <c r="DPA7" s="385"/>
      <c r="DPB7" s="385"/>
      <c r="DPC7" s="385"/>
      <c r="DPD7" s="385"/>
      <c r="DPE7" s="385"/>
      <c r="DPF7" s="385"/>
      <c r="DPG7" s="385"/>
      <c r="DPH7" s="385"/>
      <c r="DPI7" s="385"/>
      <c r="DPJ7" s="385"/>
      <c r="DPK7" s="385"/>
      <c r="DPL7" s="385"/>
      <c r="DPM7" s="385"/>
      <c r="DPN7" s="385"/>
      <c r="DPO7" s="385"/>
      <c r="DPP7" s="385"/>
      <c r="DPQ7" s="385"/>
      <c r="DPR7" s="385"/>
      <c r="DPS7" s="385"/>
      <c r="DPT7" s="385"/>
      <c r="DPU7" s="385"/>
      <c r="DPV7" s="385"/>
      <c r="DPW7" s="385"/>
      <c r="DPX7" s="385"/>
      <c r="DPY7" s="385"/>
      <c r="DPZ7" s="385"/>
      <c r="DQA7" s="385"/>
      <c r="DQB7" s="385"/>
      <c r="DQC7" s="385"/>
      <c r="DQD7" s="385"/>
      <c r="DQE7" s="385"/>
      <c r="DQF7" s="385"/>
      <c r="DQG7" s="385"/>
      <c r="DQH7" s="385"/>
      <c r="DQI7" s="385"/>
      <c r="DQJ7" s="385"/>
      <c r="DQK7" s="385"/>
      <c r="DQL7" s="385"/>
      <c r="DQM7" s="385"/>
      <c r="DQN7" s="385"/>
      <c r="DQO7" s="385"/>
      <c r="DQP7" s="385"/>
      <c r="DQQ7" s="385"/>
      <c r="DQR7" s="385"/>
      <c r="DQS7" s="385"/>
      <c r="DQT7" s="385"/>
      <c r="DQU7" s="385"/>
      <c r="DQV7" s="385"/>
      <c r="DQW7" s="385"/>
      <c r="DQX7" s="385"/>
      <c r="DQY7" s="385"/>
      <c r="DQZ7" s="385"/>
      <c r="DRA7" s="385"/>
      <c r="DRB7" s="385"/>
      <c r="DRC7" s="385"/>
      <c r="DRD7" s="385"/>
      <c r="DRE7" s="385"/>
      <c r="DRF7" s="385"/>
      <c r="DRG7" s="385"/>
      <c r="DRH7" s="385"/>
      <c r="DRI7" s="385"/>
      <c r="DRJ7" s="385"/>
      <c r="DRK7" s="385"/>
      <c r="DRL7" s="385"/>
      <c r="DRM7" s="385"/>
      <c r="DRN7" s="385"/>
      <c r="DRO7" s="385"/>
      <c r="DRP7" s="385"/>
      <c r="DRQ7" s="385"/>
      <c r="DRR7" s="385"/>
      <c r="DRS7" s="385"/>
      <c r="DRT7" s="385"/>
      <c r="DRU7" s="385"/>
      <c r="DRV7" s="385"/>
      <c r="DRW7" s="385"/>
      <c r="DRX7" s="385"/>
      <c r="DRY7" s="385"/>
      <c r="DRZ7" s="385"/>
      <c r="DSA7" s="385"/>
      <c r="DSB7" s="385"/>
      <c r="DSC7" s="385"/>
      <c r="DSD7" s="385"/>
      <c r="DSE7" s="385"/>
      <c r="DSF7" s="385"/>
      <c r="DSG7" s="385"/>
      <c r="DSH7" s="385"/>
      <c r="DSI7" s="385"/>
      <c r="DSJ7" s="385"/>
      <c r="DSK7" s="385"/>
      <c r="DSL7" s="385"/>
      <c r="DSM7" s="385"/>
      <c r="DSN7" s="385"/>
      <c r="DSO7" s="385"/>
      <c r="DSP7" s="385"/>
      <c r="DSQ7" s="385"/>
      <c r="DSR7" s="385"/>
      <c r="DSS7" s="385"/>
      <c r="DST7" s="385"/>
      <c r="DSU7" s="385"/>
      <c r="DSV7" s="385"/>
      <c r="DSW7" s="385"/>
      <c r="DSX7" s="385"/>
      <c r="DSY7" s="385"/>
      <c r="DSZ7" s="385"/>
      <c r="DTA7" s="385"/>
      <c r="DTB7" s="385"/>
      <c r="DTC7" s="385"/>
      <c r="DTD7" s="385"/>
      <c r="DTE7" s="385"/>
      <c r="DTF7" s="385"/>
      <c r="DTG7" s="385"/>
      <c r="DTH7" s="385"/>
      <c r="DTI7" s="385"/>
      <c r="DTJ7" s="385"/>
      <c r="DTK7" s="385"/>
      <c r="DTL7" s="385"/>
      <c r="DTM7" s="385"/>
      <c r="DTN7" s="385"/>
      <c r="DTO7" s="385"/>
      <c r="DTP7" s="385"/>
      <c r="DTQ7" s="385"/>
      <c r="DTR7" s="385"/>
      <c r="DTS7" s="385"/>
      <c r="DTT7" s="385"/>
      <c r="DTU7" s="385"/>
      <c r="DTV7" s="385"/>
      <c r="DTW7" s="385"/>
      <c r="DTX7" s="385"/>
      <c r="DTY7" s="385"/>
      <c r="DTZ7" s="385"/>
      <c r="DUA7" s="385"/>
      <c r="DUB7" s="385"/>
      <c r="DUC7" s="385"/>
      <c r="DUD7" s="385"/>
      <c r="DUE7" s="385"/>
      <c r="DUF7" s="385"/>
      <c r="DUG7" s="385"/>
      <c r="DUH7" s="385"/>
      <c r="DUI7" s="385"/>
      <c r="DUJ7" s="385"/>
      <c r="DUK7" s="385"/>
      <c r="DUL7" s="385"/>
      <c r="DUM7" s="385"/>
      <c r="DUN7" s="385"/>
      <c r="DUO7" s="385"/>
      <c r="DUP7" s="385"/>
      <c r="DUQ7" s="385"/>
      <c r="DUR7" s="385"/>
      <c r="DUS7" s="385"/>
      <c r="DUT7" s="385"/>
      <c r="DUU7" s="385"/>
      <c r="DUV7" s="385"/>
      <c r="DUW7" s="385"/>
      <c r="DUX7" s="385"/>
      <c r="DUY7" s="385"/>
      <c r="DUZ7" s="385"/>
      <c r="DVA7" s="385"/>
      <c r="DVB7" s="385"/>
      <c r="DVC7" s="385"/>
      <c r="DVD7" s="385"/>
      <c r="DVE7" s="385"/>
      <c r="DVF7" s="385"/>
      <c r="DVG7" s="385"/>
      <c r="DVH7" s="385"/>
      <c r="DVI7" s="385"/>
      <c r="DVJ7" s="385"/>
      <c r="DVK7" s="385"/>
      <c r="DVL7" s="385"/>
      <c r="DVM7" s="385"/>
      <c r="DVN7" s="385"/>
      <c r="DVO7" s="385"/>
      <c r="DVP7" s="385"/>
      <c r="DVQ7" s="385"/>
      <c r="DVR7" s="385"/>
      <c r="DVS7" s="385"/>
      <c r="DVT7" s="385"/>
      <c r="DVU7" s="385"/>
      <c r="DVV7" s="385"/>
      <c r="DVW7" s="385"/>
      <c r="DVX7" s="385"/>
      <c r="DVY7" s="385"/>
      <c r="DVZ7" s="385"/>
      <c r="DWA7" s="385"/>
      <c r="DWB7" s="385"/>
      <c r="DWC7" s="385"/>
      <c r="DWD7" s="385"/>
      <c r="DWE7" s="385"/>
      <c r="DWF7" s="385"/>
      <c r="DWG7" s="385"/>
      <c r="DWH7" s="385"/>
      <c r="DWI7" s="385"/>
      <c r="DWJ7" s="385"/>
      <c r="DWK7" s="385"/>
      <c r="DWL7" s="385"/>
      <c r="DWM7" s="385"/>
      <c r="DWN7" s="385"/>
      <c r="DWO7" s="385"/>
      <c r="DWP7" s="385"/>
      <c r="DWQ7" s="385"/>
      <c r="DWR7" s="385"/>
      <c r="DWS7" s="385"/>
      <c r="DWT7" s="385"/>
      <c r="DWU7" s="385"/>
      <c r="DWV7" s="385"/>
      <c r="DWW7" s="385"/>
      <c r="DWX7" s="385"/>
      <c r="DWY7" s="385"/>
      <c r="DWZ7" s="385"/>
      <c r="DXA7" s="385"/>
      <c r="DXB7" s="385"/>
      <c r="DXC7" s="385"/>
      <c r="DXD7" s="385"/>
      <c r="DXE7" s="385"/>
      <c r="DXF7" s="385"/>
      <c r="DXG7" s="385"/>
      <c r="DXH7" s="385"/>
      <c r="DXI7" s="385"/>
      <c r="DXJ7" s="385"/>
      <c r="DXK7" s="385"/>
      <c r="DXL7" s="385"/>
      <c r="DXM7" s="385"/>
      <c r="DXN7" s="385"/>
      <c r="DXO7" s="385"/>
      <c r="DXP7" s="385"/>
      <c r="DXQ7" s="385"/>
      <c r="DXR7" s="385"/>
      <c r="DXS7" s="385"/>
      <c r="DXT7" s="385"/>
      <c r="DXU7" s="385"/>
      <c r="DXV7" s="385"/>
      <c r="DXW7" s="385"/>
      <c r="DXX7" s="385"/>
      <c r="DXY7" s="385"/>
      <c r="DXZ7" s="385"/>
      <c r="DYA7" s="385"/>
      <c r="DYB7" s="385"/>
      <c r="DYC7" s="385"/>
      <c r="DYD7" s="385"/>
      <c r="DYE7" s="385"/>
      <c r="DYF7" s="385"/>
      <c r="DYG7" s="385"/>
      <c r="DYH7" s="385"/>
      <c r="DYI7" s="385"/>
      <c r="DYJ7" s="385"/>
      <c r="DYK7" s="385"/>
      <c r="DYL7" s="385"/>
      <c r="DYM7" s="385"/>
      <c r="DYN7" s="385"/>
      <c r="DYO7" s="385"/>
      <c r="DYP7" s="385"/>
      <c r="DYQ7" s="385"/>
      <c r="DYR7" s="385"/>
      <c r="DYS7" s="385"/>
      <c r="DYT7" s="385"/>
      <c r="DYU7" s="385"/>
      <c r="DYV7" s="385"/>
      <c r="DYW7" s="385"/>
      <c r="DYX7" s="385"/>
      <c r="DYY7" s="385"/>
      <c r="DYZ7" s="385"/>
      <c r="DZA7" s="385"/>
      <c r="DZB7" s="385"/>
      <c r="DZC7" s="385"/>
      <c r="DZD7" s="385"/>
      <c r="DZE7" s="385"/>
      <c r="DZF7" s="385"/>
      <c r="DZG7" s="385"/>
      <c r="DZH7" s="385"/>
      <c r="DZI7" s="385"/>
      <c r="DZJ7" s="385"/>
      <c r="DZK7" s="385"/>
      <c r="DZL7" s="385"/>
      <c r="DZM7" s="385"/>
      <c r="DZN7" s="385"/>
      <c r="DZO7" s="385"/>
      <c r="DZP7" s="385"/>
      <c r="DZQ7" s="385"/>
      <c r="DZR7" s="385"/>
      <c r="DZS7" s="385"/>
      <c r="DZT7" s="385"/>
      <c r="DZU7" s="385"/>
      <c r="DZV7" s="385"/>
      <c r="DZW7" s="385"/>
      <c r="DZX7" s="385"/>
      <c r="DZY7" s="385"/>
      <c r="DZZ7" s="385"/>
      <c r="EAA7" s="385"/>
      <c r="EAB7" s="385"/>
      <c r="EAC7" s="385"/>
      <c r="EAD7" s="385"/>
      <c r="EAE7" s="385"/>
      <c r="EAF7" s="385"/>
      <c r="EAG7" s="385"/>
      <c r="EAH7" s="385"/>
      <c r="EAI7" s="385"/>
      <c r="EAJ7" s="385"/>
      <c r="EAK7" s="385"/>
      <c r="EAL7" s="385"/>
      <c r="EAM7" s="385"/>
      <c r="EAN7" s="385"/>
      <c r="EAO7" s="385"/>
      <c r="EAP7" s="385"/>
      <c r="EAQ7" s="385"/>
      <c r="EAR7" s="385"/>
      <c r="EAS7" s="385"/>
      <c r="EAT7" s="385"/>
      <c r="EAU7" s="385"/>
      <c r="EAV7" s="385"/>
      <c r="EAW7" s="385"/>
      <c r="EAX7" s="385"/>
      <c r="EAY7" s="385"/>
      <c r="EAZ7" s="385"/>
      <c r="EBA7" s="385"/>
      <c r="EBB7" s="385"/>
      <c r="EBC7" s="385"/>
      <c r="EBD7" s="385"/>
      <c r="EBE7" s="385"/>
      <c r="EBF7" s="385"/>
      <c r="EBG7" s="385"/>
      <c r="EBH7" s="385"/>
      <c r="EBI7" s="385"/>
      <c r="EBJ7" s="385"/>
      <c r="EBK7" s="385"/>
      <c r="EBL7" s="385"/>
      <c r="EBM7" s="385"/>
      <c r="EBN7" s="385"/>
      <c r="EBO7" s="385"/>
      <c r="EBP7" s="385"/>
      <c r="EBQ7" s="385"/>
      <c r="EBR7" s="385"/>
      <c r="EBS7" s="385"/>
      <c r="EBT7" s="385"/>
      <c r="EBU7" s="385"/>
      <c r="EBV7" s="385"/>
      <c r="EBW7" s="385"/>
      <c r="EBX7" s="385"/>
      <c r="EBY7" s="385"/>
      <c r="EBZ7" s="385"/>
      <c r="ECA7" s="385"/>
      <c r="ECB7" s="385"/>
      <c r="ECC7" s="385"/>
      <c r="ECD7" s="385"/>
      <c r="ECE7" s="385"/>
      <c r="ECF7" s="385"/>
      <c r="ECG7" s="385"/>
      <c r="ECH7" s="385"/>
      <c r="ECI7" s="385"/>
      <c r="ECJ7" s="385"/>
      <c r="ECK7" s="385"/>
      <c r="ECL7" s="385"/>
      <c r="ECM7" s="385"/>
      <c r="ECN7" s="385"/>
      <c r="ECO7" s="385"/>
      <c r="ECP7" s="385"/>
      <c r="ECQ7" s="385"/>
      <c r="ECR7" s="385"/>
      <c r="ECS7" s="385"/>
      <c r="ECT7" s="385"/>
      <c r="ECU7" s="385"/>
      <c r="ECV7" s="385"/>
      <c r="ECW7" s="385"/>
      <c r="ECX7" s="385"/>
      <c r="ECY7" s="385"/>
      <c r="ECZ7" s="385"/>
      <c r="EDA7" s="385"/>
      <c r="EDB7" s="385"/>
      <c r="EDC7" s="385"/>
      <c r="EDD7" s="385"/>
      <c r="EDE7" s="385"/>
      <c r="EDF7" s="385"/>
      <c r="EDG7" s="385"/>
      <c r="EDH7" s="385"/>
      <c r="EDI7" s="385"/>
      <c r="EDJ7" s="385"/>
      <c r="EDK7" s="385"/>
      <c r="EDL7" s="385"/>
      <c r="EDM7" s="385"/>
      <c r="EDN7" s="385"/>
      <c r="EDO7" s="385"/>
      <c r="EDP7" s="385"/>
      <c r="EDQ7" s="385"/>
      <c r="EDR7" s="385"/>
      <c r="EDS7" s="385"/>
      <c r="EDT7" s="385"/>
      <c r="EDU7" s="385"/>
      <c r="EDV7" s="385"/>
      <c r="EDW7" s="385"/>
      <c r="EDX7" s="385"/>
      <c r="EDY7" s="385"/>
      <c r="EDZ7" s="385"/>
      <c r="EEA7" s="385"/>
      <c r="EEB7" s="385"/>
      <c r="EEC7" s="385"/>
      <c r="EED7" s="385"/>
      <c r="EEE7" s="385"/>
      <c r="EEF7" s="385"/>
      <c r="EEG7" s="385"/>
      <c r="EEH7" s="385"/>
      <c r="EEI7" s="385"/>
      <c r="EEJ7" s="385"/>
      <c r="EEK7" s="385"/>
      <c r="EEL7" s="385"/>
      <c r="EEM7" s="385"/>
      <c r="EEN7" s="385"/>
      <c r="EEO7" s="385"/>
      <c r="EEP7" s="385"/>
      <c r="EEQ7" s="385"/>
      <c r="EER7" s="385"/>
      <c r="EES7" s="385"/>
      <c r="EET7" s="385"/>
      <c r="EEU7" s="385"/>
      <c r="EEV7" s="385"/>
      <c r="EEW7" s="385"/>
      <c r="EEX7" s="385"/>
      <c r="EEY7" s="385"/>
      <c r="EEZ7" s="385"/>
      <c r="EFA7" s="385"/>
      <c r="EFB7" s="385"/>
      <c r="EFC7" s="385"/>
      <c r="EFD7" s="385"/>
      <c r="EFE7" s="385"/>
      <c r="EFF7" s="385"/>
      <c r="EFG7" s="385"/>
      <c r="EFH7" s="385"/>
      <c r="EFI7" s="385"/>
      <c r="EFJ7" s="385"/>
      <c r="EFK7" s="385"/>
      <c r="EFL7" s="385"/>
      <c r="EFM7" s="385"/>
      <c r="EFN7" s="385"/>
      <c r="EFO7" s="385"/>
      <c r="EFP7" s="385"/>
      <c r="EFQ7" s="385"/>
      <c r="EFR7" s="385"/>
      <c r="EFS7" s="385"/>
      <c r="EFT7" s="385"/>
      <c r="EFU7" s="385"/>
      <c r="EFV7" s="385"/>
      <c r="EFW7" s="385"/>
      <c r="EFX7" s="385"/>
      <c r="EFY7" s="385"/>
      <c r="EFZ7" s="385"/>
      <c r="EGA7" s="385"/>
      <c r="EGB7" s="385"/>
      <c r="EGC7" s="385"/>
      <c r="EGD7" s="385"/>
      <c r="EGE7" s="385"/>
      <c r="EGF7" s="385"/>
      <c r="EGG7" s="385"/>
      <c r="EGH7" s="385"/>
      <c r="EGI7" s="385"/>
      <c r="EGJ7" s="385"/>
      <c r="EGK7" s="385"/>
      <c r="EGL7" s="385"/>
      <c r="EGM7" s="385"/>
      <c r="EGN7" s="385"/>
      <c r="EGO7" s="385"/>
      <c r="EGP7" s="385"/>
      <c r="EGQ7" s="385"/>
      <c r="EGR7" s="385"/>
      <c r="EGS7" s="385"/>
      <c r="EGT7" s="385"/>
      <c r="EGU7" s="385"/>
      <c r="EGV7" s="385"/>
      <c r="EGW7" s="385"/>
      <c r="EGX7" s="385"/>
      <c r="EGY7" s="385"/>
      <c r="EGZ7" s="385"/>
      <c r="EHA7" s="385"/>
      <c r="EHB7" s="385"/>
      <c r="EHC7" s="385"/>
      <c r="EHD7" s="385"/>
      <c r="EHE7" s="385"/>
      <c r="EHF7" s="385"/>
      <c r="EHG7" s="385"/>
      <c r="EHH7" s="385"/>
      <c r="EHI7" s="385"/>
      <c r="EHJ7" s="385"/>
      <c r="EHK7" s="385"/>
      <c r="EHL7" s="385"/>
      <c r="EHM7" s="385"/>
      <c r="EHN7" s="385"/>
      <c r="EHO7" s="385"/>
      <c r="EHP7" s="385"/>
      <c r="EHQ7" s="385"/>
      <c r="EHR7" s="385"/>
      <c r="EHS7" s="385"/>
      <c r="EHT7" s="385"/>
      <c r="EHU7" s="385"/>
      <c r="EHV7" s="385"/>
      <c r="EHW7" s="385"/>
      <c r="EHX7" s="385"/>
      <c r="EHY7" s="385"/>
      <c r="EHZ7" s="385"/>
      <c r="EIA7" s="385"/>
      <c r="EIB7" s="385"/>
      <c r="EIC7" s="385"/>
      <c r="EID7" s="385"/>
      <c r="EIE7" s="385"/>
      <c r="EIF7" s="385"/>
      <c r="EIG7" s="385"/>
      <c r="EIH7" s="385"/>
      <c r="EII7" s="385"/>
      <c r="EIJ7" s="385"/>
      <c r="EIK7" s="385"/>
      <c r="EIL7" s="385"/>
      <c r="EIM7" s="385"/>
      <c r="EIN7" s="385"/>
      <c r="EIO7" s="385"/>
      <c r="EIP7" s="385"/>
      <c r="EIQ7" s="385"/>
      <c r="EIR7" s="385"/>
      <c r="EIS7" s="385"/>
      <c r="EIT7" s="385"/>
      <c r="EIU7" s="385"/>
      <c r="EIV7" s="385"/>
      <c r="EIW7" s="385"/>
      <c r="EIX7" s="385"/>
      <c r="EIY7" s="385"/>
      <c r="EIZ7" s="385"/>
      <c r="EJA7" s="385"/>
      <c r="EJB7" s="385"/>
      <c r="EJC7" s="385"/>
      <c r="EJD7" s="385"/>
      <c r="EJE7" s="385"/>
      <c r="EJF7" s="385"/>
      <c r="EJG7" s="385"/>
      <c r="EJH7" s="385"/>
      <c r="EJI7" s="385"/>
      <c r="EJJ7" s="385"/>
      <c r="EJK7" s="385"/>
      <c r="EJL7" s="385"/>
      <c r="EJM7" s="385"/>
      <c r="EJN7" s="385"/>
      <c r="EJO7" s="385"/>
      <c r="EJP7" s="385"/>
      <c r="EJQ7" s="385"/>
      <c r="EJR7" s="385"/>
      <c r="EJS7" s="385"/>
      <c r="EJT7" s="385"/>
      <c r="EJU7" s="385"/>
      <c r="EJV7" s="385"/>
      <c r="EJW7" s="385"/>
      <c r="EJX7" s="385"/>
      <c r="EJY7" s="385"/>
      <c r="EJZ7" s="385"/>
      <c r="EKA7" s="385"/>
      <c r="EKB7" s="385"/>
      <c r="EKC7" s="385"/>
      <c r="EKD7" s="385"/>
      <c r="EKE7" s="385"/>
      <c r="EKF7" s="385"/>
      <c r="EKG7" s="385"/>
      <c r="EKH7" s="385"/>
      <c r="EKI7" s="385"/>
      <c r="EKJ7" s="385"/>
      <c r="EKK7" s="385"/>
      <c r="EKL7" s="385"/>
      <c r="EKM7" s="385"/>
      <c r="EKN7" s="385"/>
      <c r="EKO7" s="385"/>
      <c r="EKP7" s="385"/>
      <c r="EKQ7" s="385"/>
      <c r="EKR7" s="385"/>
      <c r="EKS7" s="385"/>
      <c r="EKT7" s="385"/>
      <c r="EKU7" s="385"/>
      <c r="EKV7" s="385"/>
      <c r="EKW7" s="385"/>
      <c r="EKX7" s="385"/>
      <c r="EKY7" s="385"/>
      <c r="EKZ7" s="385"/>
      <c r="ELA7" s="385"/>
      <c r="ELB7" s="385"/>
      <c r="ELC7" s="385"/>
      <c r="ELD7" s="385"/>
      <c r="ELE7" s="385"/>
      <c r="ELF7" s="385"/>
      <c r="ELG7" s="385"/>
      <c r="ELH7" s="385"/>
      <c r="ELI7" s="385"/>
      <c r="ELJ7" s="385"/>
      <c r="ELK7" s="385"/>
      <c r="ELL7" s="385"/>
      <c r="ELM7" s="385"/>
      <c r="ELN7" s="385"/>
      <c r="ELO7" s="385"/>
      <c r="ELP7" s="385"/>
      <c r="ELQ7" s="385"/>
      <c r="ELR7" s="385"/>
      <c r="ELS7" s="385"/>
      <c r="ELT7" s="385"/>
      <c r="ELU7" s="385"/>
      <c r="ELV7" s="385"/>
      <c r="ELW7" s="385"/>
      <c r="ELX7" s="385"/>
      <c r="ELY7" s="385"/>
      <c r="ELZ7" s="385"/>
      <c r="EMA7" s="385"/>
      <c r="EMB7" s="385"/>
      <c r="EMC7" s="385"/>
      <c r="EMD7" s="385"/>
      <c r="EME7" s="385"/>
      <c r="EMF7" s="385"/>
      <c r="EMG7" s="385"/>
      <c r="EMH7" s="385"/>
      <c r="EMI7" s="385"/>
      <c r="EMJ7" s="385"/>
      <c r="EMK7" s="385"/>
      <c r="EML7" s="385"/>
      <c r="EMM7" s="385"/>
      <c r="EMN7" s="385"/>
      <c r="EMO7" s="385"/>
      <c r="EMP7" s="385"/>
      <c r="EMQ7" s="385"/>
      <c r="EMR7" s="385"/>
      <c r="EMS7" s="385"/>
      <c r="EMT7" s="385"/>
      <c r="EMU7" s="385"/>
      <c r="EMV7" s="385"/>
      <c r="EMW7" s="385"/>
      <c r="EMX7" s="385"/>
      <c r="EMY7" s="385"/>
      <c r="EMZ7" s="385"/>
      <c r="ENA7" s="385"/>
      <c r="ENB7" s="385"/>
      <c r="ENC7" s="385"/>
      <c r="END7" s="385"/>
      <c r="ENE7" s="385"/>
      <c r="ENF7" s="385"/>
      <c r="ENG7" s="385"/>
      <c r="ENH7" s="385"/>
      <c r="ENI7" s="385"/>
      <c r="ENJ7" s="385"/>
      <c r="ENK7" s="385"/>
      <c r="ENL7" s="385"/>
      <c r="ENM7" s="385"/>
      <c r="ENN7" s="385"/>
      <c r="ENO7" s="385"/>
      <c r="ENP7" s="385"/>
      <c r="ENQ7" s="385"/>
      <c r="ENR7" s="385"/>
      <c r="ENS7" s="385"/>
      <c r="ENT7" s="385"/>
      <c r="ENU7" s="385"/>
      <c r="ENV7" s="385"/>
      <c r="ENW7" s="385"/>
      <c r="ENX7" s="385"/>
      <c r="ENY7" s="385"/>
      <c r="ENZ7" s="385"/>
      <c r="EOA7" s="385"/>
      <c r="EOB7" s="385"/>
      <c r="EOC7" s="385"/>
      <c r="EOD7" s="385"/>
      <c r="EOE7" s="385"/>
      <c r="EOF7" s="385"/>
      <c r="EOG7" s="385"/>
      <c r="EOH7" s="385"/>
      <c r="EOI7" s="385"/>
      <c r="EOJ7" s="385"/>
      <c r="EOK7" s="385"/>
      <c r="EOL7" s="385"/>
      <c r="EOM7" s="385"/>
      <c r="EON7" s="385"/>
      <c r="EOO7" s="385"/>
      <c r="EOP7" s="385"/>
      <c r="EOQ7" s="385"/>
      <c r="EOR7" s="385"/>
      <c r="EOS7" s="385"/>
      <c r="EOT7" s="385"/>
      <c r="EOU7" s="385"/>
      <c r="EOV7" s="385"/>
      <c r="EOW7" s="385"/>
      <c r="EOX7" s="385"/>
      <c r="EOY7" s="385"/>
      <c r="EOZ7" s="385"/>
      <c r="EPA7" s="385"/>
      <c r="EPB7" s="385"/>
      <c r="EPC7" s="385"/>
      <c r="EPD7" s="385"/>
      <c r="EPE7" s="385"/>
      <c r="EPF7" s="385"/>
      <c r="EPG7" s="385"/>
      <c r="EPH7" s="385"/>
      <c r="EPI7" s="385"/>
      <c r="EPJ7" s="385"/>
      <c r="EPK7" s="385"/>
      <c r="EPL7" s="385"/>
      <c r="EPM7" s="385"/>
      <c r="EPN7" s="385"/>
      <c r="EPO7" s="385"/>
      <c r="EPP7" s="385"/>
      <c r="EPQ7" s="385"/>
      <c r="EPR7" s="385"/>
      <c r="EPS7" s="385"/>
      <c r="EPT7" s="385"/>
      <c r="EPU7" s="385"/>
      <c r="EPV7" s="385"/>
      <c r="EPW7" s="385"/>
      <c r="EPX7" s="385"/>
      <c r="EPY7" s="385"/>
      <c r="EPZ7" s="385"/>
      <c r="EQA7" s="385"/>
      <c r="EQB7" s="385"/>
      <c r="EQC7" s="385"/>
      <c r="EQD7" s="385"/>
      <c r="EQE7" s="385"/>
      <c r="EQF7" s="385"/>
      <c r="EQG7" s="385"/>
      <c r="EQH7" s="385"/>
      <c r="EQI7" s="385"/>
      <c r="EQJ7" s="385"/>
      <c r="EQK7" s="385"/>
      <c r="EQL7" s="385"/>
      <c r="EQM7" s="385"/>
      <c r="EQN7" s="385"/>
      <c r="EQO7" s="385"/>
      <c r="EQP7" s="385"/>
      <c r="EQQ7" s="385"/>
      <c r="EQR7" s="385"/>
      <c r="EQS7" s="385"/>
      <c r="EQT7" s="385"/>
      <c r="EQU7" s="385"/>
      <c r="EQV7" s="385"/>
      <c r="EQW7" s="385"/>
      <c r="EQX7" s="385"/>
      <c r="EQY7" s="385"/>
      <c r="EQZ7" s="385"/>
      <c r="ERA7" s="385"/>
      <c r="ERB7" s="385"/>
      <c r="ERC7" s="385"/>
      <c r="ERD7" s="385"/>
      <c r="ERE7" s="385"/>
      <c r="ERF7" s="385"/>
      <c r="ERG7" s="385"/>
      <c r="ERH7" s="385"/>
      <c r="ERI7" s="385"/>
      <c r="ERJ7" s="385"/>
      <c r="ERK7" s="385"/>
      <c r="ERL7" s="385"/>
      <c r="ERM7" s="385"/>
      <c r="ERN7" s="385"/>
      <c r="ERO7" s="385"/>
      <c r="ERP7" s="385"/>
      <c r="ERQ7" s="385"/>
      <c r="ERR7" s="385"/>
      <c r="ERS7" s="385"/>
      <c r="ERT7" s="385"/>
      <c r="ERU7" s="385"/>
      <c r="ERV7" s="385"/>
      <c r="ERW7" s="385"/>
      <c r="ERX7" s="385"/>
      <c r="ERY7" s="385"/>
      <c r="ERZ7" s="385"/>
      <c r="ESA7" s="385"/>
      <c r="ESB7" s="385"/>
      <c r="ESC7" s="385"/>
      <c r="ESD7" s="385"/>
      <c r="ESE7" s="385"/>
      <c r="ESF7" s="385"/>
      <c r="ESG7" s="385"/>
      <c r="ESH7" s="385"/>
      <c r="ESI7" s="385"/>
      <c r="ESJ7" s="385"/>
      <c r="ESK7" s="385"/>
      <c r="ESL7" s="385"/>
      <c r="ESM7" s="385"/>
      <c r="ESN7" s="385"/>
      <c r="ESO7" s="385"/>
      <c r="ESP7" s="385"/>
      <c r="ESQ7" s="385"/>
      <c r="ESR7" s="385"/>
      <c r="ESS7" s="385"/>
      <c r="EST7" s="385"/>
      <c r="ESU7" s="385"/>
      <c r="ESV7" s="385"/>
      <c r="ESW7" s="385"/>
      <c r="ESX7" s="385"/>
      <c r="ESY7" s="385"/>
      <c r="ESZ7" s="385"/>
      <c r="ETA7" s="385"/>
      <c r="ETB7" s="385"/>
      <c r="ETC7" s="385"/>
      <c r="ETD7" s="385"/>
      <c r="ETE7" s="385"/>
      <c r="ETF7" s="385"/>
      <c r="ETG7" s="385"/>
      <c r="ETH7" s="385"/>
      <c r="ETI7" s="385"/>
      <c r="ETJ7" s="385"/>
      <c r="ETK7" s="385"/>
      <c r="ETL7" s="385"/>
      <c r="ETM7" s="385"/>
      <c r="ETN7" s="385"/>
      <c r="ETO7" s="385"/>
      <c r="ETP7" s="385"/>
      <c r="ETQ7" s="385"/>
      <c r="ETR7" s="385"/>
      <c r="ETS7" s="385"/>
      <c r="ETT7" s="385"/>
      <c r="ETU7" s="385"/>
      <c r="ETV7" s="385"/>
      <c r="ETW7" s="385"/>
      <c r="ETX7" s="385"/>
      <c r="ETY7" s="385"/>
      <c r="ETZ7" s="385"/>
      <c r="EUA7" s="385"/>
      <c r="EUB7" s="385"/>
      <c r="EUC7" s="385"/>
      <c r="EUD7" s="385"/>
      <c r="EUE7" s="385"/>
      <c r="EUF7" s="385"/>
      <c r="EUG7" s="385"/>
      <c r="EUH7" s="385"/>
      <c r="EUI7" s="385"/>
      <c r="EUJ7" s="385"/>
      <c r="EUK7" s="385"/>
      <c r="EUL7" s="385"/>
      <c r="EUM7" s="385"/>
      <c r="EUN7" s="385"/>
      <c r="EUO7" s="385"/>
      <c r="EUP7" s="385"/>
      <c r="EUQ7" s="385"/>
      <c r="EUR7" s="385"/>
      <c r="EUS7" s="385"/>
      <c r="EUT7" s="385"/>
      <c r="EUU7" s="385"/>
      <c r="EUV7" s="385"/>
      <c r="EUW7" s="385"/>
      <c r="EUX7" s="385"/>
      <c r="EUY7" s="385"/>
      <c r="EUZ7" s="385"/>
      <c r="EVA7" s="385"/>
      <c r="EVB7" s="385"/>
      <c r="EVC7" s="385"/>
      <c r="EVD7" s="385"/>
      <c r="EVE7" s="385"/>
      <c r="EVF7" s="385"/>
      <c r="EVG7" s="385"/>
      <c r="EVH7" s="385"/>
      <c r="EVI7" s="385"/>
      <c r="EVJ7" s="385"/>
      <c r="EVK7" s="385"/>
      <c r="EVL7" s="385"/>
      <c r="EVM7" s="385"/>
      <c r="EVN7" s="385"/>
      <c r="EVO7" s="385"/>
      <c r="EVP7" s="385"/>
      <c r="EVQ7" s="385"/>
      <c r="EVR7" s="385"/>
      <c r="EVS7" s="385"/>
      <c r="EVT7" s="385"/>
      <c r="EVU7" s="385"/>
      <c r="EVV7" s="385"/>
      <c r="EVW7" s="385"/>
      <c r="EVX7" s="385"/>
      <c r="EVY7" s="385"/>
      <c r="EVZ7" s="385"/>
      <c r="EWA7" s="385"/>
      <c r="EWB7" s="385"/>
      <c r="EWC7" s="385"/>
      <c r="EWD7" s="385"/>
      <c r="EWE7" s="385"/>
      <c r="EWF7" s="385"/>
      <c r="EWG7" s="385"/>
      <c r="EWH7" s="385"/>
      <c r="EWI7" s="385"/>
      <c r="EWJ7" s="385"/>
      <c r="EWK7" s="385"/>
      <c r="EWL7" s="385"/>
      <c r="EWM7" s="385"/>
      <c r="EWN7" s="385"/>
      <c r="EWO7" s="385"/>
      <c r="EWP7" s="385"/>
      <c r="EWQ7" s="385"/>
      <c r="EWR7" s="385"/>
      <c r="EWS7" s="385"/>
      <c r="EWT7" s="385"/>
      <c r="EWU7" s="385"/>
      <c r="EWV7" s="385"/>
      <c r="EWW7" s="385"/>
      <c r="EWX7" s="385"/>
      <c r="EWY7" s="385"/>
      <c r="EWZ7" s="385"/>
      <c r="EXA7" s="385"/>
      <c r="EXB7" s="385"/>
      <c r="EXC7" s="385"/>
      <c r="EXD7" s="385"/>
      <c r="EXE7" s="385"/>
      <c r="EXF7" s="385"/>
      <c r="EXG7" s="385"/>
      <c r="EXH7" s="385"/>
      <c r="EXI7" s="385"/>
      <c r="EXJ7" s="385"/>
      <c r="EXK7" s="385"/>
      <c r="EXL7" s="385"/>
      <c r="EXM7" s="385"/>
      <c r="EXN7" s="385"/>
      <c r="EXO7" s="385"/>
      <c r="EXP7" s="385"/>
      <c r="EXQ7" s="385"/>
      <c r="EXR7" s="385"/>
      <c r="EXS7" s="385"/>
      <c r="EXT7" s="385"/>
      <c r="EXU7" s="385"/>
      <c r="EXV7" s="385"/>
      <c r="EXW7" s="385"/>
      <c r="EXX7" s="385"/>
      <c r="EXY7" s="385"/>
      <c r="EXZ7" s="385"/>
      <c r="EYA7" s="385"/>
      <c r="EYB7" s="385"/>
      <c r="EYC7" s="385"/>
      <c r="EYD7" s="385"/>
      <c r="EYE7" s="385"/>
      <c r="EYF7" s="385"/>
      <c r="EYG7" s="385"/>
      <c r="EYH7" s="385"/>
      <c r="EYI7" s="385"/>
      <c r="EYJ7" s="385"/>
      <c r="EYK7" s="385"/>
      <c r="EYL7" s="385"/>
      <c r="EYM7" s="385"/>
      <c r="EYN7" s="385"/>
      <c r="EYO7" s="385"/>
      <c r="EYP7" s="385"/>
      <c r="EYQ7" s="385"/>
      <c r="EYR7" s="385"/>
      <c r="EYS7" s="385"/>
      <c r="EYT7" s="385"/>
      <c r="EYU7" s="385"/>
      <c r="EYV7" s="385"/>
      <c r="EYW7" s="385"/>
      <c r="EYX7" s="385"/>
      <c r="EYY7" s="385"/>
      <c r="EYZ7" s="385"/>
      <c r="EZA7" s="385"/>
      <c r="EZB7" s="385"/>
      <c r="EZC7" s="385"/>
      <c r="EZD7" s="385"/>
      <c r="EZE7" s="385"/>
      <c r="EZF7" s="385"/>
      <c r="EZG7" s="385"/>
      <c r="EZH7" s="385"/>
      <c r="EZI7" s="385"/>
      <c r="EZJ7" s="385"/>
      <c r="EZK7" s="385"/>
      <c r="EZL7" s="385"/>
      <c r="EZM7" s="385"/>
      <c r="EZN7" s="385"/>
      <c r="EZO7" s="385"/>
      <c r="EZP7" s="385"/>
      <c r="EZQ7" s="385"/>
      <c r="EZR7" s="385"/>
      <c r="EZS7" s="385"/>
      <c r="EZT7" s="385"/>
      <c r="EZU7" s="385"/>
      <c r="EZV7" s="385"/>
      <c r="EZW7" s="385"/>
      <c r="EZX7" s="385"/>
      <c r="EZY7" s="385"/>
      <c r="EZZ7" s="385"/>
      <c r="FAA7" s="385"/>
      <c r="FAB7" s="385"/>
      <c r="FAC7" s="385"/>
      <c r="FAD7" s="385"/>
      <c r="FAE7" s="385"/>
      <c r="FAF7" s="385"/>
      <c r="FAG7" s="385"/>
      <c r="FAH7" s="385"/>
      <c r="FAI7" s="385"/>
      <c r="FAJ7" s="385"/>
      <c r="FAK7" s="385"/>
      <c r="FAL7" s="385"/>
      <c r="FAM7" s="385"/>
      <c r="FAN7" s="385"/>
      <c r="FAO7" s="385"/>
      <c r="FAP7" s="385"/>
      <c r="FAQ7" s="385"/>
      <c r="FAR7" s="385"/>
      <c r="FAS7" s="385"/>
      <c r="FAT7" s="385"/>
      <c r="FAU7" s="385"/>
      <c r="FAV7" s="385"/>
      <c r="FAW7" s="385"/>
      <c r="FAX7" s="385"/>
      <c r="FAY7" s="385"/>
      <c r="FAZ7" s="385"/>
      <c r="FBA7" s="385"/>
      <c r="FBB7" s="385"/>
      <c r="FBC7" s="385"/>
      <c r="FBD7" s="385"/>
      <c r="FBE7" s="385"/>
      <c r="FBF7" s="385"/>
      <c r="FBG7" s="385"/>
      <c r="FBH7" s="385"/>
      <c r="FBI7" s="385"/>
      <c r="FBJ7" s="385"/>
      <c r="FBK7" s="385"/>
      <c r="FBL7" s="385"/>
      <c r="FBM7" s="385"/>
      <c r="FBN7" s="385"/>
      <c r="FBO7" s="385"/>
      <c r="FBP7" s="385"/>
      <c r="FBQ7" s="385"/>
      <c r="FBR7" s="385"/>
      <c r="FBS7" s="385"/>
      <c r="FBT7" s="385"/>
      <c r="FBU7" s="385"/>
      <c r="FBV7" s="385"/>
      <c r="FBW7" s="385"/>
      <c r="FBX7" s="385"/>
      <c r="FBY7" s="385"/>
      <c r="FBZ7" s="385"/>
      <c r="FCA7" s="385"/>
      <c r="FCB7" s="385"/>
      <c r="FCC7" s="385"/>
      <c r="FCD7" s="385"/>
      <c r="FCE7" s="385"/>
      <c r="FCF7" s="385"/>
      <c r="FCG7" s="385"/>
      <c r="FCH7" s="385"/>
      <c r="FCI7" s="385"/>
      <c r="FCJ7" s="385"/>
      <c r="FCK7" s="385"/>
      <c r="FCL7" s="385"/>
      <c r="FCM7" s="385"/>
      <c r="FCN7" s="385"/>
      <c r="FCO7" s="385"/>
      <c r="FCP7" s="385"/>
      <c r="FCQ7" s="385"/>
      <c r="FCR7" s="385"/>
      <c r="FCS7" s="385"/>
      <c r="FCT7" s="385"/>
      <c r="FCU7" s="385"/>
      <c r="FCV7" s="385"/>
      <c r="FCW7" s="385"/>
      <c r="FCX7" s="385"/>
      <c r="FCY7" s="385"/>
      <c r="FCZ7" s="385"/>
      <c r="FDA7" s="385"/>
      <c r="FDB7" s="385"/>
      <c r="FDC7" s="385"/>
      <c r="FDD7" s="385"/>
      <c r="FDE7" s="385"/>
      <c r="FDF7" s="385"/>
      <c r="FDG7" s="385"/>
      <c r="FDH7" s="385"/>
      <c r="FDI7" s="385"/>
      <c r="FDJ7" s="385"/>
      <c r="FDK7" s="385"/>
      <c r="FDL7" s="385"/>
      <c r="FDM7" s="385"/>
      <c r="FDN7" s="385"/>
      <c r="FDO7" s="385"/>
      <c r="FDP7" s="385"/>
      <c r="FDQ7" s="385"/>
      <c r="FDR7" s="385"/>
      <c r="FDS7" s="385"/>
      <c r="FDT7" s="385"/>
      <c r="FDU7" s="385"/>
      <c r="FDV7" s="385"/>
      <c r="FDW7" s="385"/>
      <c r="FDX7" s="385"/>
      <c r="FDY7" s="385"/>
      <c r="FDZ7" s="385"/>
      <c r="FEA7" s="385"/>
      <c r="FEB7" s="385"/>
      <c r="FEC7" s="385"/>
      <c r="FED7" s="385"/>
      <c r="FEE7" s="385"/>
      <c r="FEF7" s="385"/>
      <c r="FEG7" s="385"/>
      <c r="FEH7" s="385"/>
      <c r="FEI7" s="385"/>
      <c r="FEJ7" s="385"/>
      <c r="FEK7" s="385"/>
      <c r="FEL7" s="385"/>
      <c r="FEM7" s="385"/>
      <c r="FEN7" s="385"/>
      <c r="FEO7" s="385"/>
      <c r="FEP7" s="385"/>
      <c r="FEQ7" s="385"/>
      <c r="FER7" s="385"/>
      <c r="FES7" s="385"/>
      <c r="FET7" s="385"/>
      <c r="FEU7" s="385"/>
      <c r="FEV7" s="385"/>
      <c r="FEW7" s="385"/>
      <c r="FEX7" s="385"/>
      <c r="FEY7" s="385"/>
      <c r="FEZ7" s="385"/>
      <c r="FFA7" s="385"/>
      <c r="FFB7" s="385"/>
      <c r="FFC7" s="385"/>
      <c r="FFD7" s="385"/>
      <c r="FFE7" s="385"/>
      <c r="FFF7" s="385"/>
      <c r="FFG7" s="385"/>
      <c r="FFH7" s="385"/>
      <c r="FFI7" s="385"/>
      <c r="FFJ7" s="385"/>
      <c r="FFK7" s="385"/>
      <c r="FFL7" s="385"/>
      <c r="FFM7" s="385"/>
      <c r="FFN7" s="385"/>
      <c r="FFO7" s="385"/>
      <c r="FFP7" s="385"/>
      <c r="FFQ7" s="385"/>
      <c r="FFR7" s="385"/>
      <c r="FFS7" s="385"/>
      <c r="FFT7" s="385"/>
      <c r="FFU7" s="385"/>
      <c r="FFV7" s="385"/>
      <c r="FFW7" s="385"/>
      <c r="FFX7" s="385"/>
      <c r="FFY7" s="385"/>
      <c r="FFZ7" s="385"/>
      <c r="FGA7" s="385"/>
      <c r="FGB7" s="385"/>
      <c r="FGC7" s="385"/>
      <c r="FGD7" s="385"/>
      <c r="FGE7" s="385"/>
      <c r="FGF7" s="385"/>
      <c r="FGG7" s="385"/>
      <c r="FGH7" s="385"/>
      <c r="FGI7" s="385"/>
      <c r="FGJ7" s="385"/>
      <c r="FGK7" s="385"/>
      <c r="FGL7" s="385"/>
      <c r="FGM7" s="385"/>
      <c r="FGN7" s="385"/>
      <c r="FGO7" s="385"/>
      <c r="FGP7" s="385"/>
      <c r="FGQ7" s="385"/>
      <c r="FGR7" s="385"/>
      <c r="FGS7" s="385"/>
      <c r="FGT7" s="385"/>
      <c r="FGU7" s="385"/>
      <c r="FGV7" s="385"/>
      <c r="FGW7" s="385"/>
      <c r="FGX7" s="385"/>
      <c r="FGY7" s="385"/>
      <c r="FGZ7" s="385"/>
      <c r="FHA7" s="385"/>
      <c r="FHB7" s="385"/>
      <c r="FHC7" s="385"/>
      <c r="FHD7" s="385"/>
      <c r="FHE7" s="385"/>
      <c r="FHF7" s="385"/>
      <c r="FHG7" s="385"/>
      <c r="FHH7" s="385"/>
      <c r="FHI7" s="385"/>
      <c r="FHJ7" s="385"/>
      <c r="FHK7" s="385"/>
      <c r="FHL7" s="385"/>
      <c r="FHM7" s="385"/>
      <c r="FHN7" s="385"/>
      <c r="FHO7" s="385"/>
      <c r="FHP7" s="385"/>
      <c r="FHQ7" s="385"/>
      <c r="FHR7" s="385"/>
      <c r="FHS7" s="385"/>
      <c r="FHT7" s="385"/>
      <c r="FHU7" s="385"/>
      <c r="FHV7" s="385"/>
      <c r="FHW7" s="385"/>
      <c r="FHX7" s="385"/>
      <c r="FHY7" s="385"/>
      <c r="FHZ7" s="385"/>
      <c r="FIA7" s="385"/>
      <c r="FIB7" s="385"/>
      <c r="FIC7" s="385"/>
      <c r="FID7" s="385"/>
      <c r="FIE7" s="385"/>
      <c r="FIF7" s="385"/>
      <c r="FIG7" s="385"/>
      <c r="FIH7" s="385"/>
      <c r="FII7" s="385"/>
      <c r="FIJ7" s="385"/>
      <c r="FIK7" s="385"/>
      <c r="FIL7" s="385"/>
      <c r="FIM7" s="385"/>
      <c r="FIN7" s="385"/>
      <c r="FIO7" s="385"/>
      <c r="FIP7" s="385"/>
      <c r="FIQ7" s="385"/>
      <c r="FIR7" s="385"/>
      <c r="FIS7" s="385"/>
      <c r="FIT7" s="385"/>
      <c r="FIU7" s="385"/>
      <c r="FIV7" s="385"/>
      <c r="FIW7" s="385"/>
      <c r="FIX7" s="385"/>
      <c r="FIY7" s="385"/>
      <c r="FIZ7" s="385"/>
      <c r="FJA7" s="385"/>
      <c r="FJB7" s="385"/>
      <c r="FJC7" s="385"/>
      <c r="FJD7" s="385"/>
      <c r="FJE7" s="385"/>
      <c r="FJF7" s="385"/>
      <c r="FJG7" s="385"/>
      <c r="FJH7" s="385"/>
      <c r="FJI7" s="385"/>
      <c r="FJJ7" s="385"/>
      <c r="FJK7" s="385"/>
      <c r="FJL7" s="385"/>
      <c r="FJM7" s="385"/>
      <c r="FJN7" s="385"/>
      <c r="FJO7" s="385"/>
      <c r="FJP7" s="385"/>
      <c r="FJQ7" s="385"/>
      <c r="FJR7" s="385"/>
      <c r="FJS7" s="385"/>
      <c r="FJT7" s="385"/>
      <c r="FJU7" s="385"/>
      <c r="FJV7" s="385"/>
      <c r="FJW7" s="385"/>
      <c r="FJX7" s="385"/>
      <c r="FJY7" s="385"/>
      <c r="FJZ7" s="385"/>
      <c r="FKA7" s="385"/>
      <c r="FKB7" s="385"/>
      <c r="FKC7" s="385"/>
      <c r="FKD7" s="385"/>
      <c r="FKE7" s="385"/>
      <c r="FKF7" s="385"/>
      <c r="FKG7" s="385"/>
      <c r="FKH7" s="385"/>
      <c r="FKI7" s="385"/>
      <c r="FKJ7" s="385"/>
      <c r="FKK7" s="385"/>
      <c r="FKL7" s="385"/>
      <c r="FKM7" s="385"/>
      <c r="FKN7" s="385"/>
      <c r="FKO7" s="385"/>
      <c r="FKP7" s="385"/>
      <c r="FKQ7" s="385"/>
      <c r="FKR7" s="385"/>
      <c r="FKS7" s="385"/>
      <c r="FKT7" s="385"/>
      <c r="FKU7" s="385"/>
      <c r="FKV7" s="385"/>
      <c r="FKW7" s="385"/>
      <c r="FKX7" s="385"/>
      <c r="FKY7" s="385"/>
      <c r="FKZ7" s="385"/>
      <c r="FLA7" s="385"/>
      <c r="FLB7" s="385"/>
      <c r="FLC7" s="385"/>
      <c r="FLD7" s="385"/>
      <c r="FLE7" s="385"/>
      <c r="FLF7" s="385"/>
      <c r="FLG7" s="385"/>
      <c r="FLH7" s="385"/>
      <c r="FLI7" s="385"/>
      <c r="FLJ7" s="385"/>
      <c r="FLK7" s="385"/>
      <c r="FLL7" s="385"/>
      <c r="FLM7" s="385"/>
      <c r="FLN7" s="385"/>
      <c r="FLO7" s="385"/>
      <c r="FLP7" s="385"/>
      <c r="FLQ7" s="385"/>
      <c r="FLR7" s="385"/>
      <c r="FLS7" s="385"/>
      <c r="FLT7" s="385"/>
      <c r="FLU7" s="385"/>
      <c r="FLV7" s="385"/>
      <c r="FLW7" s="385"/>
      <c r="FLX7" s="385"/>
      <c r="FLY7" s="385"/>
      <c r="FLZ7" s="385"/>
      <c r="FMA7" s="385"/>
      <c r="FMB7" s="385"/>
      <c r="FMC7" s="385"/>
      <c r="FMD7" s="385"/>
      <c r="FME7" s="385"/>
      <c r="FMF7" s="385"/>
      <c r="FMG7" s="385"/>
      <c r="FMH7" s="385"/>
      <c r="FMI7" s="385"/>
      <c r="FMJ7" s="385"/>
      <c r="FMK7" s="385"/>
      <c r="FML7" s="385"/>
      <c r="FMM7" s="385"/>
      <c r="FMN7" s="385"/>
      <c r="FMO7" s="385"/>
      <c r="FMP7" s="385"/>
      <c r="FMQ7" s="385"/>
      <c r="FMR7" s="385"/>
      <c r="FMS7" s="385"/>
      <c r="FMT7" s="385"/>
      <c r="FMU7" s="385"/>
      <c r="FMV7" s="385"/>
      <c r="FMW7" s="385"/>
      <c r="FMX7" s="385"/>
      <c r="FMY7" s="385"/>
      <c r="FMZ7" s="385"/>
      <c r="FNA7" s="385"/>
      <c r="FNB7" s="385"/>
      <c r="FNC7" s="385"/>
      <c r="FND7" s="385"/>
      <c r="FNE7" s="385"/>
      <c r="FNF7" s="385"/>
      <c r="FNG7" s="385"/>
      <c r="FNH7" s="385"/>
      <c r="FNI7" s="385"/>
      <c r="FNJ7" s="385"/>
      <c r="FNK7" s="385"/>
      <c r="FNL7" s="385"/>
      <c r="FNM7" s="385"/>
      <c r="FNN7" s="385"/>
      <c r="FNO7" s="385"/>
      <c r="FNP7" s="385"/>
      <c r="FNQ7" s="385"/>
      <c r="FNR7" s="385"/>
      <c r="FNS7" s="385"/>
      <c r="FNT7" s="385"/>
      <c r="FNU7" s="385"/>
      <c r="FNV7" s="385"/>
      <c r="FNW7" s="385"/>
      <c r="FNX7" s="385"/>
      <c r="FNY7" s="385"/>
      <c r="FNZ7" s="385"/>
      <c r="FOA7" s="385"/>
      <c r="FOB7" s="385"/>
      <c r="FOC7" s="385"/>
      <c r="FOD7" s="385"/>
      <c r="FOE7" s="385"/>
      <c r="FOF7" s="385"/>
      <c r="FOG7" s="385"/>
      <c r="FOH7" s="385"/>
      <c r="FOI7" s="385"/>
      <c r="FOJ7" s="385"/>
      <c r="FOK7" s="385"/>
      <c r="FOL7" s="385"/>
      <c r="FOM7" s="385"/>
      <c r="FON7" s="385"/>
      <c r="FOO7" s="385"/>
      <c r="FOP7" s="385"/>
      <c r="FOQ7" s="385"/>
      <c r="FOR7" s="385"/>
      <c r="FOS7" s="385"/>
      <c r="FOT7" s="385"/>
      <c r="FOU7" s="385"/>
      <c r="FOV7" s="385"/>
      <c r="FOW7" s="385"/>
      <c r="FOX7" s="385"/>
      <c r="FOY7" s="385"/>
      <c r="FOZ7" s="385"/>
      <c r="FPA7" s="385"/>
      <c r="FPB7" s="385"/>
      <c r="FPC7" s="385"/>
      <c r="FPD7" s="385"/>
      <c r="FPE7" s="385"/>
      <c r="FPF7" s="385"/>
      <c r="FPG7" s="385"/>
      <c r="FPH7" s="385"/>
      <c r="FPI7" s="385"/>
      <c r="FPJ7" s="385"/>
      <c r="FPK7" s="385"/>
      <c r="FPL7" s="385"/>
      <c r="FPM7" s="385"/>
      <c r="FPN7" s="385"/>
      <c r="FPO7" s="385"/>
      <c r="FPP7" s="385"/>
      <c r="FPQ7" s="385"/>
      <c r="FPR7" s="385"/>
      <c r="FPS7" s="385"/>
      <c r="FPT7" s="385"/>
      <c r="FPU7" s="385"/>
      <c r="FPV7" s="385"/>
      <c r="FPW7" s="385"/>
      <c r="FPX7" s="385"/>
      <c r="FPY7" s="385"/>
      <c r="FPZ7" s="385"/>
      <c r="FQA7" s="385"/>
      <c r="FQB7" s="385"/>
      <c r="FQC7" s="385"/>
      <c r="FQD7" s="385"/>
      <c r="FQE7" s="385"/>
      <c r="FQF7" s="385"/>
      <c r="FQG7" s="385"/>
      <c r="FQH7" s="385"/>
      <c r="FQI7" s="385"/>
      <c r="FQJ7" s="385"/>
      <c r="FQK7" s="385"/>
      <c r="FQL7" s="385"/>
      <c r="FQM7" s="385"/>
      <c r="FQN7" s="385"/>
      <c r="FQO7" s="385"/>
      <c r="FQP7" s="385"/>
      <c r="FQQ7" s="385"/>
      <c r="FQR7" s="385"/>
      <c r="FQS7" s="385"/>
      <c r="FQT7" s="385"/>
      <c r="FQU7" s="385"/>
      <c r="FQV7" s="385"/>
      <c r="FQW7" s="385"/>
      <c r="FQX7" s="385"/>
      <c r="FQY7" s="385"/>
      <c r="FQZ7" s="385"/>
      <c r="FRA7" s="385"/>
      <c r="FRB7" s="385"/>
      <c r="FRC7" s="385"/>
      <c r="FRD7" s="385"/>
      <c r="FRE7" s="385"/>
      <c r="FRF7" s="385"/>
      <c r="FRG7" s="385"/>
      <c r="FRH7" s="385"/>
      <c r="FRI7" s="385"/>
      <c r="FRJ7" s="385"/>
      <c r="FRK7" s="385"/>
      <c r="FRL7" s="385"/>
      <c r="FRM7" s="385"/>
      <c r="FRN7" s="385"/>
      <c r="FRO7" s="385"/>
      <c r="FRP7" s="385"/>
      <c r="FRQ7" s="385"/>
      <c r="FRR7" s="385"/>
      <c r="FRS7" s="385"/>
      <c r="FRT7" s="385"/>
      <c r="FRU7" s="385"/>
      <c r="FRV7" s="385"/>
      <c r="FRW7" s="385"/>
      <c r="FRX7" s="385"/>
      <c r="FRY7" s="385"/>
      <c r="FRZ7" s="385"/>
      <c r="FSA7" s="385"/>
      <c r="FSB7" s="385"/>
      <c r="FSC7" s="385"/>
      <c r="FSD7" s="385"/>
      <c r="FSE7" s="385"/>
      <c r="FSF7" s="385"/>
      <c r="FSG7" s="385"/>
      <c r="FSH7" s="385"/>
      <c r="FSI7" s="385"/>
      <c r="FSJ7" s="385"/>
      <c r="FSK7" s="385"/>
      <c r="FSL7" s="385"/>
      <c r="FSM7" s="385"/>
      <c r="FSN7" s="385"/>
      <c r="FSO7" s="385"/>
      <c r="FSP7" s="385"/>
      <c r="FSQ7" s="385"/>
      <c r="FSR7" s="385"/>
      <c r="FSS7" s="385"/>
      <c r="FST7" s="385"/>
      <c r="FSU7" s="385"/>
      <c r="FSV7" s="385"/>
      <c r="FSW7" s="385"/>
      <c r="FSX7" s="385"/>
      <c r="FSY7" s="385"/>
      <c r="FSZ7" s="385"/>
      <c r="FTA7" s="385"/>
      <c r="FTB7" s="385"/>
      <c r="FTC7" s="385"/>
      <c r="FTD7" s="385"/>
      <c r="FTE7" s="385"/>
      <c r="FTF7" s="385"/>
      <c r="FTG7" s="385"/>
      <c r="FTH7" s="385"/>
      <c r="FTI7" s="385"/>
      <c r="FTJ7" s="385"/>
      <c r="FTK7" s="385"/>
      <c r="FTL7" s="385"/>
      <c r="FTM7" s="385"/>
      <c r="FTN7" s="385"/>
      <c r="FTO7" s="385"/>
      <c r="FTP7" s="385"/>
      <c r="FTQ7" s="385"/>
      <c r="FTR7" s="385"/>
      <c r="FTS7" s="385"/>
      <c r="FTT7" s="385"/>
      <c r="FTU7" s="385"/>
      <c r="FTV7" s="385"/>
      <c r="FTW7" s="385"/>
      <c r="FTX7" s="385"/>
      <c r="FTY7" s="385"/>
      <c r="FTZ7" s="385"/>
      <c r="FUA7" s="385"/>
      <c r="FUB7" s="385"/>
      <c r="FUC7" s="385"/>
      <c r="FUD7" s="385"/>
      <c r="FUE7" s="385"/>
      <c r="FUF7" s="385"/>
      <c r="FUG7" s="385"/>
      <c r="FUH7" s="385"/>
      <c r="FUI7" s="385"/>
      <c r="FUJ7" s="385"/>
      <c r="FUK7" s="385"/>
      <c r="FUL7" s="385"/>
      <c r="FUM7" s="385"/>
      <c r="FUN7" s="385"/>
      <c r="FUO7" s="385"/>
      <c r="FUP7" s="385"/>
      <c r="FUQ7" s="385"/>
      <c r="FUR7" s="385"/>
      <c r="FUS7" s="385"/>
      <c r="FUT7" s="385"/>
      <c r="FUU7" s="385"/>
      <c r="FUV7" s="385"/>
      <c r="FUW7" s="385"/>
      <c r="FUX7" s="385"/>
      <c r="FUY7" s="385"/>
      <c r="FUZ7" s="385"/>
      <c r="FVA7" s="385"/>
      <c r="FVB7" s="385"/>
      <c r="FVC7" s="385"/>
      <c r="FVD7" s="385"/>
      <c r="FVE7" s="385"/>
      <c r="FVF7" s="385"/>
      <c r="FVG7" s="385"/>
      <c r="FVH7" s="385"/>
      <c r="FVI7" s="385"/>
      <c r="FVJ7" s="385"/>
      <c r="FVK7" s="385"/>
      <c r="FVL7" s="385"/>
      <c r="FVM7" s="385"/>
      <c r="FVN7" s="385"/>
      <c r="FVO7" s="385"/>
      <c r="FVP7" s="385"/>
      <c r="FVQ7" s="385"/>
      <c r="FVR7" s="385"/>
      <c r="FVS7" s="385"/>
      <c r="FVT7" s="385"/>
      <c r="FVU7" s="385"/>
      <c r="FVV7" s="385"/>
      <c r="FVW7" s="385"/>
      <c r="FVX7" s="385"/>
      <c r="FVY7" s="385"/>
      <c r="FVZ7" s="385"/>
      <c r="FWA7" s="385"/>
      <c r="FWB7" s="385"/>
      <c r="FWC7" s="385"/>
      <c r="FWD7" s="385"/>
      <c r="FWE7" s="385"/>
      <c r="FWF7" s="385"/>
      <c r="FWG7" s="385"/>
      <c r="FWH7" s="385"/>
      <c r="FWI7" s="385"/>
      <c r="FWJ7" s="385"/>
      <c r="FWK7" s="385"/>
      <c r="FWL7" s="385"/>
      <c r="FWM7" s="385"/>
      <c r="FWN7" s="385"/>
      <c r="FWO7" s="385"/>
      <c r="FWP7" s="385"/>
      <c r="FWQ7" s="385"/>
      <c r="FWR7" s="385"/>
      <c r="FWS7" s="385"/>
      <c r="FWT7" s="385"/>
      <c r="FWU7" s="385"/>
      <c r="FWV7" s="385"/>
      <c r="FWW7" s="385"/>
      <c r="FWX7" s="385"/>
      <c r="FWY7" s="385"/>
      <c r="FWZ7" s="385"/>
      <c r="FXA7" s="385"/>
      <c r="FXB7" s="385"/>
      <c r="FXC7" s="385"/>
      <c r="FXD7" s="385"/>
      <c r="FXE7" s="385"/>
      <c r="FXF7" s="385"/>
      <c r="FXG7" s="385"/>
      <c r="FXH7" s="385"/>
      <c r="FXI7" s="385"/>
      <c r="FXJ7" s="385"/>
      <c r="FXK7" s="385"/>
      <c r="FXL7" s="385"/>
      <c r="FXM7" s="385"/>
      <c r="FXN7" s="385"/>
      <c r="FXO7" s="385"/>
      <c r="FXP7" s="385"/>
      <c r="FXQ7" s="385"/>
      <c r="FXR7" s="385"/>
      <c r="FXS7" s="385"/>
      <c r="FXT7" s="385"/>
      <c r="FXU7" s="385"/>
      <c r="FXV7" s="385"/>
      <c r="FXW7" s="385"/>
      <c r="FXX7" s="385"/>
      <c r="FXY7" s="385"/>
      <c r="FXZ7" s="385"/>
      <c r="FYA7" s="385"/>
      <c r="FYB7" s="385"/>
      <c r="FYC7" s="385"/>
      <c r="FYD7" s="385"/>
      <c r="FYE7" s="385"/>
      <c r="FYF7" s="385"/>
      <c r="FYG7" s="385"/>
      <c r="FYH7" s="385"/>
      <c r="FYI7" s="385"/>
      <c r="FYJ7" s="385"/>
      <c r="FYK7" s="385"/>
      <c r="FYL7" s="385"/>
      <c r="FYM7" s="385"/>
      <c r="FYN7" s="385"/>
      <c r="FYO7" s="385"/>
      <c r="FYP7" s="385"/>
      <c r="FYQ7" s="385"/>
      <c r="FYR7" s="385"/>
      <c r="FYS7" s="385"/>
      <c r="FYT7" s="385"/>
      <c r="FYU7" s="385"/>
      <c r="FYV7" s="385"/>
      <c r="FYW7" s="385"/>
      <c r="FYX7" s="385"/>
      <c r="FYY7" s="385"/>
      <c r="FYZ7" s="385"/>
      <c r="FZA7" s="385"/>
      <c r="FZB7" s="385"/>
      <c r="FZC7" s="385"/>
      <c r="FZD7" s="385"/>
      <c r="FZE7" s="385"/>
      <c r="FZF7" s="385"/>
      <c r="FZG7" s="385"/>
      <c r="FZH7" s="385"/>
      <c r="FZI7" s="385"/>
      <c r="FZJ7" s="385"/>
      <c r="FZK7" s="385"/>
      <c r="FZL7" s="385"/>
      <c r="FZM7" s="385"/>
      <c r="FZN7" s="385"/>
      <c r="FZO7" s="385"/>
      <c r="FZP7" s="385"/>
      <c r="FZQ7" s="385"/>
      <c r="FZR7" s="385"/>
      <c r="FZS7" s="385"/>
      <c r="FZT7" s="385"/>
      <c r="FZU7" s="385"/>
      <c r="FZV7" s="385"/>
      <c r="FZW7" s="385"/>
      <c r="FZX7" s="385"/>
      <c r="FZY7" s="385"/>
      <c r="FZZ7" s="385"/>
      <c r="GAA7" s="385"/>
      <c r="GAB7" s="385"/>
      <c r="GAC7" s="385"/>
      <c r="GAD7" s="385"/>
      <c r="GAE7" s="385"/>
      <c r="GAF7" s="385"/>
      <c r="GAG7" s="385"/>
      <c r="GAH7" s="385"/>
      <c r="GAI7" s="385"/>
      <c r="GAJ7" s="385"/>
      <c r="GAK7" s="385"/>
      <c r="GAL7" s="385"/>
      <c r="GAM7" s="385"/>
      <c r="GAN7" s="385"/>
      <c r="GAO7" s="385"/>
      <c r="GAP7" s="385"/>
      <c r="GAQ7" s="385"/>
      <c r="GAR7" s="385"/>
      <c r="GAS7" s="385"/>
      <c r="GAT7" s="385"/>
      <c r="GAU7" s="385"/>
      <c r="GAV7" s="385"/>
      <c r="GAW7" s="385"/>
      <c r="GAX7" s="385"/>
      <c r="GAY7" s="385"/>
      <c r="GAZ7" s="385"/>
      <c r="GBA7" s="385"/>
      <c r="GBB7" s="385"/>
      <c r="GBC7" s="385"/>
      <c r="GBD7" s="385"/>
      <c r="GBE7" s="385"/>
      <c r="GBF7" s="385"/>
      <c r="GBG7" s="385"/>
      <c r="GBH7" s="385"/>
      <c r="GBI7" s="385"/>
      <c r="GBJ7" s="385"/>
      <c r="GBK7" s="385"/>
      <c r="GBL7" s="385"/>
      <c r="GBM7" s="385"/>
      <c r="GBN7" s="385"/>
      <c r="GBO7" s="385"/>
      <c r="GBP7" s="385"/>
      <c r="GBQ7" s="385"/>
      <c r="GBR7" s="385"/>
      <c r="GBS7" s="385"/>
      <c r="GBT7" s="385"/>
      <c r="GBU7" s="385"/>
      <c r="GBV7" s="385"/>
      <c r="GBW7" s="385"/>
      <c r="GBX7" s="385"/>
      <c r="GBY7" s="385"/>
      <c r="GBZ7" s="385"/>
      <c r="GCA7" s="385"/>
      <c r="GCB7" s="385"/>
      <c r="GCC7" s="385"/>
      <c r="GCD7" s="385"/>
      <c r="GCE7" s="385"/>
      <c r="GCF7" s="385"/>
      <c r="GCG7" s="385"/>
      <c r="GCH7" s="385"/>
      <c r="GCI7" s="385"/>
      <c r="GCJ7" s="385"/>
      <c r="GCK7" s="385"/>
      <c r="GCL7" s="385"/>
      <c r="GCM7" s="385"/>
      <c r="GCN7" s="385"/>
      <c r="GCO7" s="385"/>
      <c r="GCP7" s="385"/>
      <c r="GCQ7" s="385"/>
      <c r="GCR7" s="385"/>
      <c r="GCS7" s="385"/>
      <c r="GCT7" s="385"/>
      <c r="GCU7" s="385"/>
      <c r="GCV7" s="385"/>
      <c r="GCW7" s="385"/>
      <c r="GCX7" s="385"/>
      <c r="GCY7" s="385"/>
      <c r="GCZ7" s="385"/>
      <c r="GDA7" s="385"/>
      <c r="GDB7" s="385"/>
      <c r="GDC7" s="385"/>
      <c r="GDD7" s="385"/>
      <c r="GDE7" s="385"/>
      <c r="GDF7" s="385"/>
      <c r="GDG7" s="385"/>
      <c r="GDH7" s="385"/>
      <c r="GDI7" s="385"/>
      <c r="GDJ7" s="385"/>
      <c r="GDK7" s="385"/>
      <c r="GDL7" s="385"/>
      <c r="GDM7" s="385"/>
      <c r="GDN7" s="385"/>
      <c r="GDO7" s="385"/>
      <c r="GDP7" s="385"/>
      <c r="GDQ7" s="385"/>
      <c r="GDR7" s="385"/>
      <c r="GDS7" s="385"/>
      <c r="GDT7" s="385"/>
      <c r="GDU7" s="385"/>
      <c r="GDV7" s="385"/>
      <c r="GDW7" s="385"/>
      <c r="GDX7" s="385"/>
      <c r="GDY7" s="385"/>
      <c r="GDZ7" s="385"/>
      <c r="GEA7" s="385"/>
      <c r="GEB7" s="385"/>
      <c r="GEC7" s="385"/>
      <c r="GED7" s="385"/>
      <c r="GEE7" s="385"/>
      <c r="GEF7" s="385"/>
      <c r="GEG7" s="385"/>
      <c r="GEH7" s="385"/>
      <c r="GEI7" s="385"/>
      <c r="GEJ7" s="385"/>
      <c r="GEK7" s="385"/>
      <c r="GEL7" s="385"/>
      <c r="GEM7" s="385"/>
      <c r="GEN7" s="385"/>
      <c r="GEO7" s="385"/>
      <c r="GEP7" s="385"/>
      <c r="GEQ7" s="385"/>
      <c r="GER7" s="385"/>
      <c r="GES7" s="385"/>
      <c r="GET7" s="385"/>
      <c r="GEU7" s="385"/>
      <c r="GEV7" s="385"/>
      <c r="GEW7" s="385"/>
      <c r="GEX7" s="385"/>
      <c r="GEY7" s="385"/>
      <c r="GEZ7" s="385"/>
      <c r="GFA7" s="385"/>
      <c r="GFB7" s="385"/>
      <c r="GFC7" s="385"/>
      <c r="GFD7" s="385"/>
      <c r="GFE7" s="385"/>
      <c r="GFF7" s="385"/>
      <c r="GFG7" s="385"/>
      <c r="GFH7" s="385"/>
      <c r="GFI7" s="385"/>
      <c r="GFJ7" s="385"/>
      <c r="GFK7" s="385"/>
      <c r="GFL7" s="385"/>
      <c r="GFM7" s="385"/>
      <c r="GFN7" s="385"/>
      <c r="GFO7" s="385"/>
      <c r="GFP7" s="385"/>
      <c r="GFQ7" s="385"/>
      <c r="GFR7" s="385"/>
      <c r="GFS7" s="385"/>
      <c r="GFT7" s="385"/>
      <c r="GFU7" s="385"/>
      <c r="GFV7" s="385"/>
      <c r="GFW7" s="385"/>
      <c r="GFX7" s="385"/>
      <c r="GFY7" s="385"/>
      <c r="GFZ7" s="385"/>
      <c r="GGA7" s="385"/>
      <c r="GGB7" s="385"/>
      <c r="GGC7" s="385"/>
      <c r="GGD7" s="385"/>
      <c r="GGE7" s="385"/>
      <c r="GGF7" s="385"/>
      <c r="GGG7" s="385"/>
      <c r="GGH7" s="385"/>
      <c r="GGI7" s="385"/>
      <c r="GGJ7" s="385"/>
      <c r="GGK7" s="385"/>
      <c r="GGL7" s="385"/>
      <c r="GGM7" s="385"/>
      <c r="GGN7" s="385"/>
      <c r="GGO7" s="385"/>
      <c r="GGP7" s="385"/>
      <c r="GGQ7" s="385"/>
      <c r="GGR7" s="385"/>
      <c r="GGS7" s="385"/>
      <c r="GGT7" s="385"/>
      <c r="GGU7" s="385"/>
      <c r="GGV7" s="385"/>
      <c r="GGW7" s="385"/>
      <c r="GGX7" s="385"/>
      <c r="GGY7" s="385"/>
      <c r="GGZ7" s="385"/>
      <c r="GHA7" s="385"/>
      <c r="GHB7" s="385"/>
      <c r="GHC7" s="385"/>
      <c r="GHD7" s="385"/>
      <c r="GHE7" s="385"/>
      <c r="GHF7" s="385"/>
      <c r="GHG7" s="385"/>
      <c r="GHH7" s="385"/>
      <c r="GHI7" s="385"/>
      <c r="GHJ7" s="385"/>
      <c r="GHK7" s="385"/>
      <c r="GHL7" s="385"/>
      <c r="GHM7" s="385"/>
      <c r="GHN7" s="385"/>
      <c r="GHO7" s="385"/>
      <c r="GHP7" s="385"/>
      <c r="GHQ7" s="385"/>
      <c r="GHR7" s="385"/>
      <c r="GHS7" s="385"/>
      <c r="GHT7" s="385"/>
      <c r="GHU7" s="385"/>
      <c r="GHV7" s="385"/>
      <c r="GHW7" s="385"/>
      <c r="GHX7" s="385"/>
      <c r="GHY7" s="385"/>
      <c r="GHZ7" s="385"/>
      <c r="GIA7" s="385"/>
      <c r="GIB7" s="385"/>
      <c r="GIC7" s="385"/>
      <c r="GID7" s="385"/>
      <c r="GIE7" s="385"/>
      <c r="GIF7" s="385"/>
      <c r="GIG7" s="385"/>
      <c r="GIH7" s="385"/>
      <c r="GII7" s="385"/>
      <c r="GIJ7" s="385"/>
      <c r="GIK7" s="385"/>
      <c r="GIL7" s="385"/>
      <c r="GIM7" s="385"/>
      <c r="GIN7" s="385"/>
      <c r="GIO7" s="385"/>
      <c r="GIP7" s="385"/>
      <c r="GIQ7" s="385"/>
      <c r="GIR7" s="385"/>
      <c r="GIS7" s="385"/>
      <c r="GIT7" s="385"/>
      <c r="GIU7" s="385"/>
      <c r="GIV7" s="385"/>
      <c r="GIW7" s="385"/>
      <c r="GIX7" s="385"/>
      <c r="GIY7" s="385"/>
      <c r="GIZ7" s="385"/>
      <c r="GJA7" s="385"/>
      <c r="GJB7" s="385"/>
      <c r="GJC7" s="385"/>
      <c r="GJD7" s="385"/>
      <c r="GJE7" s="385"/>
      <c r="GJF7" s="385"/>
      <c r="GJG7" s="385"/>
      <c r="GJH7" s="385"/>
      <c r="GJI7" s="385"/>
      <c r="GJJ7" s="385"/>
      <c r="GJK7" s="385"/>
      <c r="GJL7" s="385"/>
      <c r="GJM7" s="385"/>
      <c r="GJN7" s="385"/>
      <c r="GJO7" s="385"/>
      <c r="GJP7" s="385"/>
      <c r="GJQ7" s="385"/>
      <c r="GJR7" s="385"/>
      <c r="GJS7" s="385"/>
      <c r="GJT7" s="385"/>
      <c r="GJU7" s="385"/>
      <c r="GJV7" s="385"/>
      <c r="GJW7" s="385"/>
      <c r="GJX7" s="385"/>
      <c r="GJY7" s="385"/>
      <c r="GJZ7" s="385"/>
      <c r="GKA7" s="385"/>
      <c r="GKB7" s="385"/>
      <c r="GKC7" s="385"/>
      <c r="GKD7" s="385"/>
      <c r="GKE7" s="385"/>
      <c r="GKF7" s="385"/>
      <c r="GKG7" s="385"/>
      <c r="GKH7" s="385"/>
      <c r="GKI7" s="385"/>
      <c r="GKJ7" s="385"/>
      <c r="GKK7" s="385"/>
      <c r="GKL7" s="385"/>
      <c r="GKM7" s="385"/>
      <c r="GKN7" s="385"/>
      <c r="GKO7" s="385"/>
      <c r="GKP7" s="385"/>
      <c r="GKQ7" s="385"/>
      <c r="GKR7" s="385"/>
      <c r="GKS7" s="385"/>
      <c r="GKT7" s="385"/>
      <c r="GKU7" s="385"/>
      <c r="GKV7" s="385"/>
      <c r="GKW7" s="385"/>
      <c r="GKX7" s="385"/>
      <c r="GKY7" s="385"/>
      <c r="GKZ7" s="385"/>
      <c r="GLA7" s="385"/>
      <c r="GLB7" s="385"/>
      <c r="GLC7" s="385"/>
      <c r="GLD7" s="385"/>
      <c r="GLE7" s="385"/>
      <c r="GLF7" s="385"/>
      <c r="GLG7" s="385"/>
      <c r="GLH7" s="385"/>
      <c r="GLI7" s="385"/>
      <c r="GLJ7" s="385"/>
      <c r="GLK7" s="385"/>
      <c r="GLL7" s="385"/>
      <c r="GLM7" s="385"/>
      <c r="GLN7" s="385"/>
      <c r="GLO7" s="385"/>
      <c r="GLP7" s="385"/>
      <c r="GLQ7" s="385"/>
      <c r="GLR7" s="385"/>
      <c r="GLS7" s="385"/>
      <c r="GLT7" s="385"/>
      <c r="GLU7" s="385"/>
      <c r="GLV7" s="385"/>
      <c r="GLW7" s="385"/>
      <c r="GLX7" s="385"/>
      <c r="GLY7" s="385"/>
      <c r="GLZ7" s="385"/>
      <c r="GMA7" s="385"/>
      <c r="GMB7" s="385"/>
      <c r="GMC7" s="385"/>
      <c r="GMD7" s="385"/>
      <c r="GME7" s="385"/>
      <c r="GMF7" s="385"/>
      <c r="GMG7" s="385"/>
      <c r="GMH7" s="385"/>
      <c r="GMI7" s="385"/>
      <c r="GMJ7" s="385"/>
      <c r="GMK7" s="385"/>
      <c r="GML7" s="385"/>
      <c r="GMM7" s="385"/>
      <c r="GMN7" s="385"/>
      <c r="GMO7" s="385"/>
      <c r="GMP7" s="385"/>
      <c r="GMQ7" s="385"/>
      <c r="GMR7" s="385"/>
      <c r="GMS7" s="385"/>
      <c r="GMT7" s="385"/>
      <c r="GMU7" s="385"/>
      <c r="GMV7" s="385"/>
      <c r="GMW7" s="385"/>
      <c r="GMX7" s="385"/>
      <c r="GMY7" s="385"/>
      <c r="GMZ7" s="385"/>
      <c r="GNA7" s="385"/>
      <c r="GNB7" s="385"/>
      <c r="GNC7" s="385"/>
      <c r="GND7" s="385"/>
      <c r="GNE7" s="385"/>
      <c r="GNF7" s="385"/>
      <c r="GNG7" s="385"/>
      <c r="GNH7" s="385"/>
      <c r="GNI7" s="385"/>
      <c r="GNJ7" s="385"/>
      <c r="GNK7" s="385"/>
      <c r="GNL7" s="385"/>
      <c r="GNM7" s="385"/>
      <c r="GNN7" s="385"/>
      <c r="GNO7" s="385"/>
      <c r="GNP7" s="385"/>
      <c r="GNQ7" s="385"/>
      <c r="GNR7" s="385"/>
      <c r="GNS7" s="385"/>
      <c r="GNT7" s="385"/>
      <c r="GNU7" s="385"/>
      <c r="GNV7" s="385"/>
      <c r="GNW7" s="385"/>
      <c r="GNX7" s="385"/>
      <c r="GNY7" s="385"/>
      <c r="GNZ7" s="385"/>
      <c r="GOA7" s="385"/>
      <c r="GOB7" s="385"/>
      <c r="GOC7" s="385"/>
      <c r="GOD7" s="385"/>
      <c r="GOE7" s="385"/>
      <c r="GOF7" s="385"/>
      <c r="GOG7" s="385"/>
      <c r="GOH7" s="385"/>
      <c r="GOI7" s="385"/>
      <c r="GOJ7" s="385"/>
      <c r="GOK7" s="385"/>
      <c r="GOL7" s="385"/>
      <c r="GOM7" s="385"/>
      <c r="GON7" s="385"/>
      <c r="GOO7" s="385"/>
      <c r="GOP7" s="385"/>
      <c r="GOQ7" s="385"/>
      <c r="GOR7" s="385"/>
      <c r="GOS7" s="385"/>
      <c r="GOT7" s="385"/>
      <c r="GOU7" s="385"/>
      <c r="GOV7" s="385"/>
      <c r="GOW7" s="385"/>
      <c r="GOX7" s="385"/>
      <c r="GOY7" s="385"/>
      <c r="GOZ7" s="385"/>
      <c r="GPA7" s="385"/>
      <c r="GPB7" s="385"/>
      <c r="GPC7" s="385"/>
      <c r="GPD7" s="385"/>
      <c r="GPE7" s="385"/>
      <c r="GPF7" s="385"/>
      <c r="GPG7" s="385"/>
      <c r="GPH7" s="385"/>
      <c r="GPI7" s="385"/>
      <c r="GPJ7" s="385"/>
      <c r="GPK7" s="385"/>
      <c r="GPL7" s="385"/>
      <c r="GPM7" s="385"/>
      <c r="GPN7" s="385"/>
      <c r="GPO7" s="385"/>
      <c r="GPP7" s="385"/>
      <c r="GPQ7" s="385"/>
      <c r="GPR7" s="385"/>
      <c r="GPS7" s="385"/>
      <c r="GPT7" s="385"/>
      <c r="GPU7" s="385"/>
      <c r="GPV7" s="385"/>
      <c r="GPW7" s="385"/>
      <c r="GPX7" s="385"/>
      <c r="GPY7" s="385"/>
      <c r="GPZ7" s="385"/>
      <c r="GQA7" s="385"/>
      <c r="GQB7" s="385"/>
      <c r="GQC7" s="385"/>
      <c r="GQD7" s="385"/>
      <c r="GQE7" s="385"/>
      <c r="GQF7" s="385"/>
      <c r="GQG7" s="385"/>
      <c r="GQH7" s="385"/>
      <c r="GQI7" s="385"/>
      <c r="GQJ7" s="385"/>
      <c r="GQK7" s="385"/>
      <c r="GQL7" s="385"/>
      <c r="GQM7" s="385"/>
      <c r="GQN7" s="385"/>
      <c r="GQO7" s="385"/>
      <c r="GQP7" s="385"/>
      <c r="GQQ7" s="385"/>
      <c r="GQR7" s="385"/>
      <c r="GQS7" s="385"/>
      <c r="GQT7" s="385"/>
      <c r="GQU7" s="385"/>
      <c r="GQV7" s="385"/>
      <c r="GQW7" s="385"/>
      <c r="GQX7" s="385"/>
      <c r="GQY7" s="385"/>
      <c r="GQZ7" s="385"/>
      <c r="GRA7" s="385"/>
      <c r="GRB7" s="385"/>
      <c r="GRC7" s="385"/>
      <c r="GRD7" s="385"/>
      <c r="GRE7" s="385"/>
      <c r="GRF7" s="385"/>
      <c r="GRG7" s="385"/>
      <c r="GRH7" s="385"/>
      <c r="GRI7" s="385"/>
      <c r="GRJ7" s="385"/>
      <c r="GRK7" s="385"/>
      <c r="GRL7" s="385"/>
      <c r="GRM7" s="385"/>
      <c r="GRN7" s="385"/>
      <c r="GRO7" s="385"/>
      <c r="GRP7" s="385"/>
      <c r="GRQ7" s="385"/>
      <c r="GRR7" s="385"/>
      <c r="GRS7" s="385"/>
      <c r="GRT7" s="385"/>
      <c r="GRU7" s="385"/>
      <c r="GRV7" s="385"/>
      <c r="GRW7" s="385"/>
      <c r="GRX7" s="385"/>
      <c r="GRY7" s="385"/>
      <c r="GRZ7" s="385"/>
      <c r="GSA7" s="385"/>
      <c r="GSB7" s="385"/>
      <c r="GSC7" s="385"/>
      <c r="GSD7" s="385"/>
      <c r="GSE7" s="385"/>
      <c r="GSF7" s="385"/>
      <c r="GSG7" s="385"/>
      <c r="GSH7" s="385"/>
      <c r="GSI7" s="385"/>
      <c r="GSJ7" s="385"/>
      <c r="GSK7" s="385"/>
      <c r="GSL7" s="385"/>
      <c r="GSM7" s="385"/>
      <c r="GSN7" s="385"/>
      <c r="GSO7" s="385"/>
      <c r="GSP7" s="385"/>
      <c r="GSQ7" s="385"/>
      <c r="GSR7" s="385"/>
      <c r="GSS7" s="385"/>
      <c r="GST7" s="385"/>
      <c r="GSU7" s="385"/>
      <c r="GSV7" s="385"/>
      <c r="GSW7" s="385"/>
      <c r="GSX7" s="385"/>
      <c r="GSY7" s="385"/>
      <c r="GSZ7" s="385"/>
      <c r="GTA7" s="385"/>
      <c r="GTB7" s="385"/>
      <c r="GTC7" s="385"/>
      <c r="GTD7" s="385"/>
      <c r="GTE7" s="385"/>
      <c r="GTF7" s="385"/>
      <c r="GTG7" s="385"/>
      <c r="GTH7" s="385"/>
      <c r="GTI7" s="385"/>
      <c r="GTJ7" s="385"/>
      <c r="GTK7" s="385"/>
      <c r="GTL7" s="385"/>
      <c r="GTM7" s="385"/>
      <c r="GTN7" s="385"/>
      <c r="GTO7" s="385"/>
      <c r="GTP7" s="385"/>
      <c r="GTQ7" s="385"/>
      <c r="GTR7" s="385"/>
      <c r="GTS7" s="385"/>
      <c r="GTT7" s="385"/>
      <c r="GTU7" s="385"/>
      <c r="GTV7" s="385"/>
      <c r="GTW7" s="385"/>
      <c r="GTX7" s="385"/>
      <c r="GTY7" s="385"/>
      <c r="GTZ7" s="385"/>
      <c r="GUA7" s="385"/>
      <c r="GUB7" s="385"/>
      <c r="GUC7" s="385"/>
      <c r="GUD7" s="385"/>
      <c r="GUE7" s="385"/>
      <c r="GUF7" s="385"/>
      <c r="GUG7" s="385"/>
      <c r="GUH7" s="385"/>
      <c r="GUI7" s="385"/>
      <c r="GUJ7" s="385"/>
      <c r="GUK7" s="385"/>
      <c r="GUL7" s="385"/>
      <c r="GUM7" s="385"/>
      <c r="GUN7" s="385"/>
      <c r="GUO7" s="385"/>
      <c r="GUP7" s="385"/>
      <c r="GUQ7" s="385"/>
      <c r="GUR7" s="385"/>
      <c r="GUS7" s="385"/>
      <c r="GUT7" s="385"/>
      <c r="GUU7" s="385"/>
      <c r="GUV7" s="385"/>
      <c r="GUW7" s="385"/>
      <c r="GUX7" s="385"/>
      <c r="GUY7" s="385"/>
      <c r="GUZ7" s="385"/>
      <c r="GVA7" s="385"/>
      <c r="GVB7" s="385"/>
      <c r="GVC7" s="385"/>
      <c r="GVD7" s="385"/>
      <c r="GVE7" s="385"/>
      <c r="GVF7" s="385"/>
      <c r="GVG7" s="385"/>
      <c r="GVH7" s="385"/>
      <c r="GVI7" s="385"/>
      <c r="GVJ7" s="385"/>
      <c r="GVK7" s="385"/>
      <c r="GVL7" s="385"/>
      <c r="GVM7" s="385"/>
      <c r="GVN7" s="385"/>
      <c r="GVO7" s="385"/>
      <c r="GVP7" s="385"/>
      <c r="GVQ7" s="385"/>
      <c r="GVR7" s="385"/>
      <c r="GVS7" s="385"/>
      <c r="GVT7" s="385"/>
      <c r="GVU7" s="385"/>
      <c r="GVV7" s="385"/>
      <c r="GVW7" s="385"/>
      <c r="GVX7" s="385"/>
      <c r="GVY7" s="385"/>
      <c r="GVZ7" s="385"/>
      <c r="GWA7" s="385"/>
      <c r="GWB7" s="385"/>
      <c r="GWC7" s="385"/>
      <c r="GWD7" s="385"/>
      <c r="GWE7" s="385"/>
      <c r="GWF7" s="385"/>
      <c r="GWG7" s="385"/>
      <c r="GWH7" s="385"/>
      <c r="GWI7" s="385"/>
      <c r="GWJ7" s="385"/>
      <c r="GWK7" s="385"/>
      <c r="GWL7" s="385"/>
      <c r="GWM7" s="385"/>
      <c r="GWN7" s="385"/>
      <c r="GWO7" s="385"/>
      <c r="GWP7" s="385"/>
      <c r="GWQ7" s="385"/>
      <c r="GWR7" s="385"/>
      <c r="GWS7" s="385"/>
      <c r="GWT7" s="385"/>
      <c r="GWU7" s="385"/>
      <c r="GWV7" s="385"/>
      <c r="GWW7" s="385"/>
      <c r="GWX7" s="385"/>
      <c r="GWY7" s="385"/>
      <c r="GWZ7" s="385"/>
      <c r="GXA7" s="385"/>
      <c r="GXB7" s="385"/>
      <c r="GXC7" s="385"/>
      <c r="GXD7" s="385"/>
      <c r="GXE7" s="385"/>
      <c r="GXF7" s="385"/>
      <c r="GXG7" s="385"/>
      <c r="GXH7" s="385"/>
      <c r="GXI7" s="385"/>
      <c r="GXJ7" s="385"/>
      <c r="GXK7" s="385"/>
      <c r="GXL7" s="385"/>
      <c r="GXM7" s="385"/>
      <c r="GXN7" s="385"/>
      <c r="GXO7" s="385"/>
      <c r="GXP7" s="385"/>
      <c r="GXQ7" s="385"/>
      <c r="GXR7" s="385"/>
      <c r="GXS7" s="385"/>
      <c r="GXT7" s="385"/>
      <c r="GXU7" s="385"/>
      <c r="GXV7" s="385"/>
      <c r="GXW7" s="385"/>
      <c r="GXX7" s="385"/>
      <c r="GXY7" s="385"/>
      <c r="GXZ7" s="385"/>
      <c r="GYA7" s="385"/>
      <c r="GYB7" s="385"/>
      <c r="GYC7" s="385"/>
      <c r="GYD7" s="385"/>
      <c r="GYE7" s="385"/>
      <c r="GYF7" s="385"/>
      <c r="GYG7" s="385"/>
      <c r="GYH7" s="385"/>
      <c r="GYI7" s="385"/>
      <c r="GYJ7" s="385"/>
      <c r="GYK7" s="385"/>
      <c r="GYL7" s="385"/>
      <c r="GYM7" s="385"/>
      <c r="GYN7" s="385"/>
      <c r="GYO7" s="385"/>
      <c r="GYP7" s="385"/>
      <c r="GYQ7" s="385"/>
      <c r="GYR7" s="385"/>
      <c r="GYS7" s="385"/>
      <c r="GYT7" s="385"/>
      <c r="GYU7" s="385"/>
      <c r="GYV7" s="385"/>
      <c r="GYW7" s="385"/>
      <c r="GYX7" s="385"/>
      <c r="GYY7" s="385"/>
      <c r="GYZ7" s="385"/>
      <c r="GZA7" s="385"/>
      <c r="GZB7" s="385"/>
      <c r="GZC7" s="385"/>
      <c r="GZD7" s="385"/>
      <c r="GZE7" s="385"/>
      <c r="GZF7" s="385"/>
      <c r="GZG7" s="385"/>
      <c r="GZH7" s="385"/>
      <c r="GZI7" s="385"/>
      <c r="GZJ7" s="385"/>
      <c r="GZK7" s="385"/>
      <c r="GZL7" s="385"/>
      <c r="GZM7" s="385"/>
      <c r="GZN7" s="385"/>
      <c r="GZO7" s="385"/>
      <c r="GZP7" s="385"/>
      <c r="GZQ7" s="385"/>
      <c r="GZR7" s="385"/>
      <c r="GZS7" s="385"/>
      <c r="GZT7" s="385"/>
      <c r="GZU7" s="385"/>
      <c r="GZV7" s="385"/>
      <c r="GZW7" s="385"/>
      <c r="GZX7" s="385"/>
      <c r="GZY7" s="385"/>
      <c r="GZZ7" s="385"/>
      <c r="HAA7" s="385"/>
      <c r="HAB7" s="385"/>
      <c r="HAC7" s="385"/>
      <c r="HAD7" s="385"/>
      <c r="HAE7" s="385"/>
      <c r="HAF7" s="385"/>
      <c r="HAG7" s="385"/>
      <c r="HAH7" s="385"/>
      <c r="HAI7" s="385"/>
      <c r="HAJ7" s="385"/>
      <c r="HAK7" s="385"/>
      <c r="HAL7" s="385"/>
      <c r="HAM7" s="385"/>
      <c r="HAN7" s="385"/>
      <c r="HAO7" s="385"/>
      <c r="HAP7" s="385"/>
      <c r="HAQ7" s="385"/>
      <c r="HAR7" s="385"/>
      <c r="HAS7" s="385"/>
      <c r="HAT7" s="385"/>
      <c r="HAU7" s="385"/>
      <c r="HAV7" s="385"/>
      <c r="HAW7" s="385"/>
      <c r="HAX7" s="385"/>
      <c r="HAY7" s="385"/>
      <c r="HAZ7" s="385"/>
      <c r="HBA7" s="385"/>
      <c r="HBB7" s="385"/>
      <c r="HBC7" s="385"/>
      <c r="HBD7" s="385"/>
      <c r="HBE7" s="385"/>
      <c r="HBF7" s="385"/>
      <c r="HBG7" s="385"/>
      <c r="HBH7" s="385"/>
      <c r="HBI7" s="385"/>
      <c r="HBJ7" s="385"/>
      <c r="HBK7" s="385"/>
      <c r="HBL7" s="385"/>
      <c r="HBM7" s="385"/>
      <c r="HBN7" s="385"/>
      <c r="HBO7" s="385"/>
      <c r="HBP7" s="385"/>
      <c r="HBQ7" s="385"/>
      <c r="HBR7" s="385"/>
      <c r="HBS7" s="385"/>
      <c r="HBT7" s="385"/>
      <c r="HBU7" s="385"/>
      <c r="HBV7" s="385"/>
      <c r="HBW7" s="385"/>
      <c r="HBX7" s="385"/>
      <c r="HBY7" s="385"/>
      <c r="HBZ7" s="385"/>
      <c r="HCA7" s="385"/>
      <c r="HCB7" s="385"/>
      <c r="HCC7" s="385"/>
      <c r="HCD7" s="385"/>
      <c r="HCE7" s="385"/>
      <c r="HCF7" s="385"/>
      <c r="HCG7" s="385"/>
      <c r="HCH7" s="385"/>
      <c r="HCI7" s="385"/>
      <c r="HCJ7" s="385"/>
      <c r="HCK7" s="385"/>
      <c r="HCL7" s="385"/>
      <c r="HCM7" s="385"/>
      <c r="HCN7" s="385"/>
      <c r="HCO7" s="385"/>
      <c r="HCP7" s="385"/>
      <c r="HCQ7" s="385"/>
      <c r="HCR7" s="385"/>
      <c r="HCS7" s="385"/>
      <c r="HCT7" s="385"/>
      <c r="HCU7" s="385"/>
      <c r="HCV7" s="385"/>
      <c r="HCW7" s="385"/>
      <c r="HCX7" s="385"/>
      <c r="HCY7" s="385"/>
      <c r="HCZ7" s="385"/>
      <c r="HDA7" s="385"/>
      <c r="HDB7" s="385"/>
      <c r="HDC7" s="385"/>
      <c r="HDD7" s="385"/>
      <c r="HDE7" s="385"/>
      <c r="HDF7" s="385"/>
      <c r="HDG7" s="385"/>
      <c r="HDH7" s="385"/>
      <c r="HDI7" s="385"/>
      <c r="HDJ7" s="385"/>
      <c r="HDK7" s="385"/>
      <c r="HDL7" s="385"/>
      <c r="HDM7" s="385"/>
      <c r="HDN7" s="385"/>
      <c r="HDO7" s="385"/>
      <c r="HDP7" s="385"/>
      <c r="HDQ7" s="385"/>
      <c r="HDR7" s="385"/>
      <c r="HDS7" s="385"/>
      <c r="HDT7" s="385"/>
      <c r="HDU7" s="385"/>
      <c r="HDV7" s="385"/>
      <c r="HDW7" s="385"/>
      <c r="HDX7" s="385"/>
      <c r="HDY7" s="385"/>
      <c r="HDZ7" s="385"/>
      <c r="HEA7" s="385"/>
      <c r="HEB7" s="385"/>
      <c r="HEC7" s="385"/>
      <c r="HED7" s="385"/>
      <c r="HEE7" s="385"/>
      <c r="HEF7" s="385"/>
      <c r="HEG7" s="385"/>
      <c r="HEH7" s="385"/>
      <c r="HEI7" s="385"/>
      <c r="HEJ7" s="385"/>
      <c r="HEK7" s="385"/>
      <c r="HEL7" s="385"/>
      <c r="HEM7" s="385"/>
      <c r="HEN7" s="385"/>
      <c r="HEO7" s="385"/>
      <c r="HEP7" s="385"/>
      <c r="HEQ7" s="385"/>
      <c r="HER7" s="385"/>
      <c r="HES7" s="385"/>
      <c r="HET7" s="385"/>
      <c r="HEU7" s="385"/>
      <c r="HEV7" s="385"/>
      <c r="HEW7" s="385"/>
      <c r="HEX7" s="385"/>
      <c r="HEY7" s="385"/>
      <c r="HEZ7" s="385"/>
      <c r="HFA7" s="385"/>
      <c r="HFB7" s="385"/>
      <c r="HFC7" s="385"/>
      <c r="HFD7" s="385"/>
      <c r="HFE7" s="385"/>
      <c r="HFF7" s="385"/>
      <c r="HFG7" s="385"/>
      <c r="HFH7" s="385"/>
      <c r="HFI7" s="385"/>
      <c r="HFJ7" s="385"/>
      <c r="HFK7" s="385"/>
      <c r="HFL7" s="385"/>
      <c r="HFM7" s="385"/>
      <c r="HFN7" s="385"/>
      <c r="HFO7" s="385"/>
      <c r="HFP7" s="385"/>
      <c r="HFQ7" s="385"/>
      <c r="HFR7" s="385"/>
      <c r="HFS7" s="385"/>
      <c r="HFT7" s="385"/>
      <c r="HFU7" s="385"/>
      <c r="HFV7" s="385"/>
      <c r="HFW7" s="385"/>
      <c r="HFX7" s="385"/>
      <c r="HFY7" s="385"/>
      <c r="HFZ7" s="385"/>
      <c r="HGA7" s="385"/>
      <c r="HGB7" s="385"/>
      <c r="HGC7" s="385"/>
      <c r="HGD7" s="385"/>
      <c r="HGE7" s="385"/>
      <c r="HGF7" s="385"/>
      <c r="HGG7" s="385"/>
      <c r="HGH7" s="385"/>
      <c r="HGI7" s="385"/>
      <c r="HGJ7" s="385"/>
      <c r="HGK7" s="385"/>
      <c r="HGL7" s="385"/>
      <c r="HGM7" s="385"/>
      <c r="HGN7" s="385"/>
      <c r="HGO7" s="385"/>
      <c r="HGP7" s="385"/>
      <c r="HGQ7" s="385"/>
      <c r="HGR7" s="385"/>
      <c r="HGS7" s="385"/>
      <c r="HGT7" s="385"/>
      <c r="HGU7" s="385"/>
      <c r="HGV7" s="385"/>
      <c r="HGW7" s="385"/>
      <c r="HGX7" s="385"/>
      <c r="HGY7" s="385"/>
      <c r="HGZ7" s="385"/>
      <c r="HHA7" s="385"/>
      <c r="HHB7" s="385"/>
      <c r="HHC7" s="385"/>
      <c r="HHD7" s="385"/>
      <c r="HHE7" s="385"/>
      <c r="HHF7" s="385"/>
      <c r="HHG7" s="385"/>
      <c r="HHH7" s="385"/>
      <c r="HHI7" s="385"/>
      <c r="HHJ7" s="385"/>
      <c r="HHK7" s="385"/>
      <c r="HHL7" s="385"/>
      <c r="HHM7" s="385"/>
      <c r="HHN7" s="385"/>
      <c r="HHO7" s="385"/>
      <c r="HHP7" s="385"/>
      <c r="HHQ7" s="385"/>
      <c r="HHR7" s="385"/>
      <c r="HHS7" s="385"/>
      <c r="HHT7" s="385"/>
      <c r="HHU7" s="385"/>
      <c r="HHV7" s="385"/>
      <c r="HHW7" s="385"/>
      <c r="HHX7" s="385"/>
      <c r="HHY7" s="385"/>
      <c r="HHZ7" s="385"/>
      <c r="HIA7" s="385"/>
      <c r="HIB7" s="385"/>
      <c r="HIC7" s="385"/>
      <c r="HID7" s="385"/>
      <c r="HIE7" s="385"/>
      <c r="HIF7" s="385"/>
      <c r="HIG7" s="385"/>
      <c r="HIH7" s="385"/>
      <c r="HII7" s="385"/>
      <c r="HIJ7" s="385"/>
      <c r="HIK7" s="385"/>
      <c r="HIL7" s="385"/>
      <c r="HIM7" s="385"/>
      <c r="HIN7" s="385"/>
      <c r="HIO7" s="385"/>
      <c r="HIP7" s="385"/>
      <c r="HIQ7" s="385"/>
      <c r="HIR7" s="385"/>
      <c r="HIS7" s="385"/>
      <c r="HIT7" s="385"/>
      <c r="HIU7" s="385"/>
      <c r="HIV7" s="385"/>
      <c r="HIW7" s="385"/>
      <c r="HIX7" s="385"/>
      <c r="HIY7" s="385"/>
      <c r="HIZ7" s="385"/>
      <c r="HJA7" s="385"/>
      <c r="HJB7" s="385"/>
      <c r="HJC7" s="385"/>
      <c r="HJD7" s="385"/>
      <c r="HJE7" s="385"/>
      <c r="HJF7" s="385"/>
      <c r="HJG7" s="385"/>
      <c r="HJH7" s="385"/>
      <c r="HJI7" s="385"/>
      <c r="HJJ7" s="385"/>
      <c r="HJK7" s="385"/>
      <c r="HJL7" s="385"/>
      <c r="HJM7" s="385"/>
      <c r="HJN7" s="385"/>
      <c r="HJO7" s="385"/>
      <c r="HJP7" s="385"/>
      <c r="HJQ7" s="385"/>
      <c r="HJR7" s="385"/>
      <c r="HJS7" s="385"/>
      <c r="HJT7" s="385"/>
      <c r="HJU7" s="385"/>
      <c r="HJV7" s="385"/>
      <c r="HJW7" s="385"/>
      <c r="HJX7" s="385"/>
      <c r="HJY7" s="385"/>
      <c r="HJZ7" s="385"/>
      <c r="HKA7" s="385"/>
      <c r="HKB7" s="385"/>
      <c r="HKC7" s="385"/>
      <c r="HKD7" s="385"/>
      <c r="HKE7" s="385"/>
      <c r="HKF7" s="385"/>
      <c r="HKG7" s="385"/>
      <c r="HKH7" s="385"/>
      <c r="HKI7" s="385"/>
      <c r="HKJ7" s="385"/>
      <c r="HKK7" s="385"/>
      <c r="HKL7" s="385"/>
      <c r="HKM7" s="385"/>
      <c r="HKN7" s="385"/>
      <c r="HKO7" s="385"/>
      <c r="HKP7" s="385"/>
      <c r="HKQ7" s="385"/>
      <c r="HKR7" s="385"/>
      <c r="HKS7" s="385"/>
      <c r="HKT7" s="385"/>
      <c r="HKU7" s="385"/>
      <c r="HKV7" s="385"/>
      <c r="HKW7" s="385"/>
      <c r="HKX7" s="385"/>
      <c r="HKY7" s="385"/>
      <c r="HKZ7" s="385"/>
      <c r="HLA7" s="385"/>
      <c r="HLB7" s="385"/>
      <c r="HLC7" s="385"/>
      <c r="HLD7" s="385"/>
      <c r="HLE7" s="385"/>
      <c r="HLF7" s="385"/>
      <c r="HLG7" s="385"/>
      <c r="HLH7" s="385"/>
      <c r="HLI7" s="385"/>
      <c r="HLJ7" s="385"/>
      <c r="HLK7" s="385"/>
      <c r="HLL7" s="385"/>
      <c r="HLM7" s="385"/>
      <c r="HLN7" s="385"/>
      <c r="HLO7" s="385"/>
      <c r="HLP7" s="385"/>
      <c r="HLQ7" s="385"/>
      <c r="HLR7" s="385"/>
      <c r="HLS7" s="385"/>
      <c r="HLT7" s="385"/>
      <c r="HLU7" s="385"/>
      <c r="HLV7" s="385"/>
      <c r="HLW7" s="385"/>
      <c r="HLX7" s="385"/>
      <c r="HLY7" s="385"/>
      <c r="HLZ7" s="385"/>
      <c r="HMA7" s="385"/>
      <c r="HMB7" s="385"/>
      <c r="HMC7" s="385"/>
      <c r="HMD7" s="385"/>
      <c r="HME7" s="385"/>
      <c r="HMF7" s="385"/>
      <c r="HMG7" s="385"/>
      <c r="HMH7" s="385"/>
      <c r="HMI7" s="385"/>
      <c r="HMJ7" s="385"/>
      <c r="HMK7" s="385"/>
      <c r="HML7" s="385"/>
      <c r="HMM7" s="385"/>
      <c r="HMN7" s="385"/>
      <c r="HMO7" s="385"/>
      <c r="HMP7" s="385"/>
      <c r="HMQ7" s="385"/>
      <c r="HMR7" s="385"/>
      <c r="HMS7" s="385"/>
      <c r="HMT7" s="385"/>
      <c r="HMU7" s="385"/>
      <c r="HMV7" s="385"/>
      <c r="HMW7" s="385"/>
      <c r="HMX7" s="385"/>
      <c r="HMY7" s="385"/>
      <c r="HMZ7" s="385"/>
      <c r="HNA7" s="385"/>
      <c r="HNB7" s="385"/>
      <c r="HNC7" s="385"/>
      <c r="HND7" s="385"/>
      <c r="HNE7" s="385"/>
      <c r="HNF7" s="385"/>
      <c r="HNG7" s="385"/>
      <c r="HNH7" s="385"/>
      <c r="HNI7" s="385"/>
      <c r="HNJ7" s="385"/>
      <c r="HNK7" s="385"/>
      <c r="HNL7" s="385"/>
      <c r="HNM7" s="385"/>
      <c r="HNN7" s="385"/>
      <c r="HNO7" s="385"/>
      <c r="HNP7" s="385"/>
      <c r="HNQ7" s="385"/>
      <c r="HNR7" s="385"/>
      <c r="HNS7" s="385"/>
      <c r="HNT7" s="385"/>
      <c r="HNU7" s="385"/>
      <c r="HNV7" s="385"/>
      <c r="HNW7" s="385"/>
      <c r="HNX7" s="385"/>
      <c r="HNY7" s="385"/>
      <c r="HNZ7" s="385"/>
      <c r="HOA7" s="385"/>
      <c r="HOB7" s="385"/>
      <c r="HOC7" s="385"/>
      <c r="HOD7" s="385"/>
      <c r="HOE7" s="385"/>
      <c r="HOF7" s="385"/>
      <c r="HOG7" s="385"/>
      <c r="HOH7" s="385"/>
      <c r="HOI7" s="385"/>
      <c r="HOJ7" s="385"/>
      <c r="HOK7" s="385"/>
      <c r="HOL7" s="385"/>
      <c r="HOM7" s="385"/>
      <c r="HON7" s="385"/>
      <c r="HOO7" s="385"/>
      <c r="HOP7" s="385"/>
      <c r="HOQ7" s="385"/>
      <c r="HOR7" s="385"/>
      <c r="HOS7" s="385"/>
      <c r="HOT7" s="385"/>
      <c r="HOU7" s="385"/>
      <c r="HOV7" s="385"/>
      <c r="HOW7" s="385"/>
      <c r="HOX7" s="385"/>
      <c r="HOY7" s="385"/>
      <c r="HOZ7" s="385"/>
      <c r="HPA7" s="385"/>
      <c r="HPB7" s="385"/>
      <c r="HPC7" s="385"/>
      <c r="HPD7" s="385"/>
      <c r="HPE7" s="385"/>
      <c r="HPF7" s="385"/>
      <c r="HPG7" s="385"/>
      <c r="HPH7" s="385"/>
      <c r="HPI7" s="385"/>
      <c r="HPJ7" s="385"/>
      <c r="HPK7" s="385"/>
      <c r="HPL7" s="385"/>
      <c r="HPM7" s="385"/>
      <c r="HPN7" s="385"/>
      <c r="HPO7" s="385"/>
      <c r="HPP7" s="385"/>
      <c r="HPQ7" s="385"/>
      <c r="HPR7" s="385"/>
      <c r="HPS7" s="385"/>
      <c r="HPT7" s="385"/>
      <c r="HPU7" s="385"/>
      <c r="HPV7" s="385"/>
      <c r="HPW7" s="385"/>
      <c r="HPX7" s="385"/>
      <c r="HPY7" s="385"/>
      <c r="HPZ7" s="385"/>
      <c r="HQA7" s="385"/>
      <c r="HQB7" s="385"/>
      <c r="HQC7" s="385"/>
      <c r="HQD7" s="385"/>
      <c r="HQE7" s="385"/>
      <c r="HQF7" s="385"/>
      <c r="HQG7" s="385"/>
      <c r="HQH7" s="385"/>
      <c r="HQI7" s="385"/>
      <c r="HQJ7" s="385"/>
      <c r="HQK7" s="385"/>
      <c r="HQL7" s="385"/>
      <c r="HQM7" s="385"/>
      <c r="HQN7" s="385"/>
      <c r="HQO7" s="385"/>
      <c r="HQP7" s="385"/>
      <c r="HQQ7" s="385"/>
      <c r="HQR7" s="385"/>
      <c r="HQS7" s="385"/>
      <c r="HQT7" s="385"/>
      <c r="HQU7" s="385"/>
      <c r="HQV7" s="385"/>
      <c r="HQW7" s="385"/>
      <c r="HQX7" s="385"/>
      <c r="HQY7" s="385"/>
      <c r="HQZ7" s="385"/>
      <c r="HRA7" s="385"/>
      <c r="HRB7" s="385"/>
      <c r="HRC7" s="385"/>
      <c r="HRD7" s="385"/>
      <c r="HRE7" s="385"/>
      <c r="HRF7" s="385"/>
      <c r="HRG7" s="385"/>
      <c r="HRH7" s="385"/>
      <c r="HRI7" s="385"/>
      <c r="HRJ7" s="385"/>
      <c r="HRK7" s="385"/>
      <c r="HRL7" s="385"/>
      <c r="HRM7" s="385"/>
      <c r="HRN7" s="385"/>
      <c r="HRO7" s="385"/>
      <c r="HRP7" s="385"/>
      <c r="HRQ7" s="385"/>
      <c r="HRR7" s="385"/>
      <c r="HRS7" s="385"/>
      <c r="HRT7" s="385"/>
      <c r="HRU7" s="385"/>
      <c r="HRV7" s="385"/>
      <c r="HRW7" s="385"/>
      <c r="HRX7" s="385"/>
      <c r="HRY7" s="385"/>
      <c r="HRZ7" s="385"/>
      <c r="HSA7" s="385"/>
      <c r="HSB7" s="385"/>
      <c r="HSC7" s="385"/>
      <c r="HSD7" s="385"/>
      <c r="HSE7" s="385"/>
      <c r="HSF7" s="385"/>
      <c r="HSG7" s="385"/>
      <c r="HSH7" s="385"/>
      <c r="HSI7" s="385"/>
      <c r="HSJ7" s="385"/>
      <c r="HSK7" s="385"/>
      <c r="HSL7" s="385"/>
      <c r="HSM7" s="385"/>
      <c r="HSN7" s="385"/>
      <c r="HSO7" s="385"/>
      <c r="HSP7" s="385"/>
      <c r="HSQ7" s="385"/>
      <c r="HSR7" s="385"/>
      <c r="HSS7" s="385"/>
      <c r="HST7" s="385"/>
      <c r="HSU7" s="385"/>
      <c r="HSV7" s="385"/>
      <c r="HSW7" s="385"/>
      <c r="HSX7" s="385"/>
      <c r="HSY7" s="385"/>
      <c r="HSZ7" s="385"/>
      <c r="HTA7" s="385"/>
      <c r="HTB7" s="385"/>
      <c r="HTC7" s="385"/>
      <c r="HTD7" s="385"/>
      <c r="HTE7" s="385"/>
      <c r="HTF7" s="385"/>
      <c r="HTG7" s="385"/>
      <c r="HTH7" s="385"/>
      <c r="HTI7" s="385"/>
      <c r="HTJ7" s="385"/>
      <c r="HTK7" s="385"/>
      <c r="HTL7" s="385"/>
      <c r="HTM7" s="385"/>
      <c r="HTN7" s="385"/>
      <c r="HTO7" s="385"/>
      <c r="HTP7" s="385"/>
      <c r="HTQ7" s="385"/>
      <c r="HTR7" s="385"/>
      <c r="HTS7" s="385"/>
      <c r="HTT7" s="385"/>
      <c r="HTU7" s="385"/>
      <c r="HTV7" s="385"/>
      <c r="HTW7" s="385"/>
      <c r="HTX7" s="385"/>
      <c r="HTY7" s="385"/>
      <c r="HTZ7" s="385"/>
      <c r="HUA7" s="385"/>
      <c r="HUB7" s="385"/>
      <c r="HUC7" s="385"/>
      <c r="HUD7" s="385"/>
      <c r="HUE7" s="385"/>
      <c r="HUF7" s="385"/>
      <c r="HUG7" s="385"/>
      <c r="HUH7" s="385"/>
      <c r="HUI7" s="385"/>
      <c r="HUJ7" s="385"/>
      <c r="HUK7" s="385"/>
      <c r="HUL7" s="385"/>
      <c r="HUM7" s="385"/>
      <c r="HUN7" s="385"/>
      <c r="HUO7" s="385"/>
      <c r="HUP7" s="385"/>
      <c r="HUQ7" s="385"/>
      <c r="HUR7" s="385"/>
      <c r="HUS7" s="385"/>
      <c r="HUT7" s="385"/>
      <c r="HUU7" s="385"/>
      <c r="HUV7" s="385"/>
      <c r="HUW7" s="385"/>
      <c r="HUX7" s="385"/>
      <c r="HUY7" s="385"/>
      <c r="HUZ7" s="385"/>
      <c r="HVA7" s="385"/>
      <c r="HVB7" s="385"/>
      <c r="HVC7" s="385"/>
      <c r="HVD7" s="385"/>
      <c r="HVE7" s="385"/>
      <c r="HVF7" s="385"/>
      <c r="HVG7" s="385"/>
      <c r="HVH7" s="385"/>
      <c r="HVI7" s="385"/>
      <c r="HVJ7" s="385"/>
      <c r="HVK7" s="385"/>
      <c r="HVL7" s="385"/>
      <c r="HVM7" s="385"/>
      <c r="HVN7" s="385"/>
      <c r="HVO7" s="385"/>
      <c r="HVP7" s="385"/>
      <c r="HVQ7" s="385"/>
      <c r="HVR7" s="385"/>
      <c r="HVS7" s="385"/>
      <c r="HVT7" s="385"/>
      <c r="HVU7" s="385"/>
      <c r="HVV7" s="385"/>
      <c r="HVW7" s="385"/>
      <c r="HVX7" s="385"/>
      <c r="HVY7" s="385"/>
      <c r="HVZ7" s="385"/>
      <c r="HWA7" s="385"/>
      <c r="HWB7" s="385"/>
      <c r="HWC7" s="385"/>
      <c r="HWD7" s="385"/>
      <c r="HWE7" s="385"/>
      <c r="HWF7" s="385"/>
      <c r="HWG7" s="385"/>
      <c r="HWH7" s="385"/>
      <c r="HWI7" s="385"/>
      <c r="HWJ7" s="385"/>
      <c r="HWK7" s="385"/>
      <c r="HWL7" s="385"/>
      <c r="HWM7" s="385"/>
      <c r="HWN7" s="385"/>
      <c r="HWO7" s="385"/>
      <c r="HWP7" s="385"/>
      <c r="HWQ7" s="385"/>
      <c r="HWR7" s="385"/>
      <c r="HWS7" s="385"/>
      <c r="HWT7" s="385"/>
      <c r="HWU7" s="385"/>
      <c r="HWV7" s="385"/>
      <c r="HWW7" s="385"/>
      <c r="HWX7" s="385"/>
      <c r="HWY7" s="385"/>
      <c r="HWZ7" s="385"/>
      <c r="HXA7" s="385"/>
      <c r="HXB7" s="385"/>
      <c r="HXC7" s="385"/>
      <c r="HXD7" s="385"/>
      <c r="HXE7" s="385"/>
      <c r="HXF7" s="385"/>
      <c r="HXG7" s="385"/>
      <c r="HXH7" s="385"/>
      <c r="HXI7" s="385"/>
      <c r="HXJ7" s="385"/>
      <c r="HXK7" s="385"/>
      <c r="HXL7" s="385"/>
      <c r="HXM7" s="385"/>
      <c r="HXN7" s="385"/>
      <c r="HXO7" s="385"/>
      <c r="HXP7" s="385"/>
      <c r="HXQ7" s="385"/>
      <c r="HXR7" s="385"/>
      <c r="HXS7" s="385"/>
      <c r="HXT7" s="385"/>
      <c r="HXU7" s="385"/>
      <c r="HXV7" s="385"/>
      <c r="HXW7" s="385"/>
      <c r="HXX7" s="385"/>
      <c r="HXY7" s="385"/>
      <c r="HXZ7" s="385"/>
      <c r="HYA7" s="385"/>
      <c r="HYB7" s="385"/>
      <c r="HYC7" s="385"/>
      <c r="HYD7" s="385"/>
      <c r="HYE7" s="385"/>
      <c r="HYF7" s="385"/>
      <c r="HYG7" s="385"/>
      <c r="HYH7" s="385"/>
      <c r="HYI7" s="385"/>
      <c r="HYJ7" s="385"/>
      <c r="HYK7" s="385"/>
      <c r="HYL7" s="385"/>
      <c r="HYM7" s="385"/>
      <c r="HYN7" s="385"/>
      <c r="HYO7" s="385"/>
      <c r="HYP7" s="385"/>
      <c r="HYQ7" s="385"/>
      <c r="HYR7" s="385"/>
      <c r="HYS7" s="385"/>
      <c r="HYT7" s="385"/>
      <c r="HYU7" s="385"/>
      <c r="HYV7" s="385"/>
      <c r="HYW7" s="385"/>
      <c r="HYX7" s="385"/>
      <c r="HYY7" s="385"/>
      <c r="HYZ7" s="385"/>
      <c r="HZA7" s="385"/>
      <c r="HZB7" s="385"/>
      <c r="HZC7" s="385"/>
      <c r="HZD7" s="385"/>
      <c r="HZE7" s="385"/>
      <c r="HZF7" s="385"/>
      <c r="HZG7" s="385"/>
      <c r="HZH7" s="385"/>
      <c r="HZI7" s="385"/>
      <c r="HZJ7" s="385"/>
      <c r="HZK7" s="385"/>
      <c r="HZL7" s="385"/>
      <c r="HZM7" s="385"/>
      <c r="HZN7" s="385"/>
      <c r="HZO7" s="385"/>
      <c r="HZP7" s="385"/>
      <c r="HZQ7" s="385"/>
      <c r="HZR7" s="385"/>
      <c r="HZS7" s="385"/>
      <c r="HZT7" s="385"/>
      <c r="HZU7" s="385"/>
      <c r="HZV7" s="385"/>
      <c r="HZW7" s="385"/>
      <c r="HZX7" s="385"/>
      <c r="HZY7" s="385"/>
      <c r="HZZ7" s="385"/>
      <c r="IAA7" s="385"/>
      <c r="IAB7" s="385"/>
      <c r="IAC7" s="385"/>
      <c r="IAD7" s="385"/>
      <c r="IAE7" s="385"/>
      <c r="IAF7" s="385"/>
      <c r="IAG7" s="385"/>
      <c r="IAH7" s="385"/>
      <c r="IAI7" s="385"/>
      <c r="IAJ7" s="385"/>
      <c r="IAK7" s="385"/>
      <c r="IAL7" s="385"/>
      <c r="IAM7" s="385"/>
      <c r="IAN7" s="385"/>
      <c r="IAO7" s="385"/>
      <c r="IAP7" s="385"/>
      <c r="IAQ7" s="385"/>
      <c r="IAR7" s="385"/>
      <c r="IAS7" s="385"/>
      <c r="IAT7" s="385"/>
      <c r="IAU7" s="385"/>
      <c r="IAV7" s="385"/>
      <c r="IAW7" s="385"/>
      <c r="IAX7" s="385"/>
      <c r="IAY7" s="385"/>
      <c r="IAZ7" s="385"/>
      <c r="IBA7" s="385"/>
      <c r="IBB7" s="385"/>
      <c r="IBC7" s="385"/>
      <c r="IBD7" s="385"/>
      <c r="IBE7" s="385"/>
      <c r="IBF7" s="385"/>
      <c r="IBG7" s="385"/>
      <c r="IBH7" s="385"/>
      <c r="IBI7" s="385"/>
      <c r="IBJ7" s="385"/>
      <c r="IBK7" s="385"/>
      <c r="IBL7" s="385"/>
      <c r="IBM7" s="385"/>
      <c r="IBN7" s="385"/>
      <c r="IBO7" s="385"/>
      <c r="IBP7" s="385"/>
      <c r="IBQ7" s="385"/>
      <c r="IBR7" s="385"/>
      <c r="IBS7" s="385"/>
      <c r="IBT7" s="385"/>
      <c r="IBU7" s="385"/>
      <c r="IBV7" s="385"/>
      <c r="IBW7" s="385"/>
      <c r="IBX7" s="385"/>
      <c r="IBY7" s="385"/>
      <c r="IBZ7" s="385"/>
      <c r="ICA7" s="385"/>
      <c r="ICB7" s="385"/>
      <c r="ICC7" s="385"/>
      <c r="ICD7" s="385"/>
      <c r="ICE7" s="385"/>
      <c r="ICF7" s="385"/>
      <c r="ICG7" s="385"/>
      <c r="ICH7" s="385"/>
      <c r="ICI7" s="385"/>
      <c r="ICJ7" s="385"/>
      <c r="ICK7" s="385"/>
      <c r="ICL7" s="385"/>
      <c r="ICM7" s="385"/>
      <c r="ICN7" s="385"/>
      <c r="ICO7" s="385"/>
      <c r="ICP7" s="385"/>
      <c r="ICQ7" s="385"/>
      <c r="ICR7" s="385"/>
      <c r="ICS7" s="385"/>
      <c r="ICT7" s="385"/>
      <c r="ICU7" s="385"/>
      <c r="ICV7" s="385"/>
      <c r="ICW7" s="385"/>
      <c r="ICX7" s="385"/>
      <c r="ICY7" s="385"/>
      <c r="ICZ7" s="385"/>
      <c r="IDA7" s="385"/>
      <c r="IDB7" s="385"/>
      <c r="IDC7" s="385"/>
      <c r="IDD7" s="385"/>
      <c r="IDE7" s="385"/>
      <c r="IDF7" s="385"/>
      <c r="IDG7" s="385"/>
      <c r="IDH7" s="385"/>
      <c r="IDI7" s="385"/>
      <c r="IDJ7" s="385"/>
      <c r="IDK7" s="385"/>
      <c r="IDL7" s="385"/>
      <c r="IDM7" s="385"/>
      <c r="IDN7" s="385"/>
      <c r="IDO7" s="385"/>
      <c r="IDP7" s="385"/>
      <c r="IDQ7" s="385"/>
      <c r="IDR7" s="385"/>
      <c r="IDS7" s="385"/>
      <c r="IDT7" s="385"/>
      <c r="IDU7" s="385"/>
      <c r="IDV7" s="385"/>
      <c r="IDW7" s="385"/>
      <c r="IDX7" s="385"/>
      <c r="IDY7" s="385"/>
      <c r="IDZ7" s="385"/>
      <c r="IEA7" s="385"/>
      <c r="IEB7" s="385"/>
      <c r="IEC7" s="385"/>
      <c r="IED7" s="385"/>
      <c r="IEE7" s="385"/>
      <c r="IEF7" s="385"/>
      <c r="IEG7" s="385"/>
      <c r="IEH7" s="385"/>
      <c r="IEI7" s="385"/>
      <c r="IEJ7" s="385"/>
      <c r="IEK7" s="385"/>
      <c r="IEL7" s="385"/>
      <c r="IEM7" s="385"/>
      <c r="IEN7" s="385"/>
      <c r="IEO7" s="385"/>
      <c r="IEP7" s="385"/>
      <c r="IEQ7" s="385"/>
      <c r="IER7" s="385"/>
      <c r="IES7" s="385"/>
      <c r="IET7" s="385"/>
      <c r="IEU7" s="385"/>
      <c r="IEV7" s="385"/>
      <c r="IEW7" s="385"/>
      <c r="IEX7" s="385"/>
      <c r="IEY7" s="385"/>
      <c r="IEZ7" s="385"/>
      <c r="IFA7" s="385"/>
      <c r="IFB7" s="385"/>
      <c r="IFC7" s="385"/>
      <c r="IFD7" s="385"/>
      <c r="IFE7" s="385"/>
      <c r="IFF7" s="385"/>
      <c r="IFG7" s="385"/>
      <c r="IFH7" s="385"/>
      <c r="IFI7" s="385"/>
      <c r="IFJ7" s="385"/>
      <c r="IFK7" s="385"/>
      <c r="IFL7" s="385"/>
      <c r="IFM7" s="385"/>
      <c r="IFN7" s="385"/>
      <c r="IFO7" s="385"/>
      <c r="IFP7" s="385"/>
      <c r="IFQ7" s="385"/>
      <c r="IFR7" s="385"/>
      <c r="IFS7" s="385"/>
      <c r="IFT7" s="385"/>
      <c r="IFU7" s="385"/>
      <c r="IFV7" s="385"/>
      <c r="IFW7" s="385"/>
      <c r="IFX7" s="385"/>
      <c r="IFY7" s="385"/>
      <c r="IFZ7" s="385"/>
      <c r="IGA7" s="385"/>
      <c r="IGB7" s="385"/>
      <c r="IGC7" s="385"/>
      <c r="IGD7" s="385"/>
      <c r="IGE7" s="385"/>
      <c r="IGF7" s="385"/>
      <c r="IGG7" s="385"/>
      <c r="IGH7" s="385"/>
      <c r="IGI7" s="385"/>
      <c r="IGJ7" s="385"/>
      <c r="IGK7" s="385"/>
      <c r="IGL7" s="385"/>
      <c r="IGM7" s="385"/>
      <c r="IGN7" s="385"/>
      <c r="IGO7" s="385"/>
      <c r="IGP7" s="385"/>
      <c r="IGQ7" s="385"/>
      <c r="IGR7" s="385"/>
      <c r="IGS7" s="385"/>
      <c r="IGT7" s="385"/>
      <c r="IGU7" s="385"/>
      <c r="IGV7" s="385"/>
      <c r="IGW7" s="385"/>
      <c r="IGX7" s="385"/>
      <c r="IGY7" s="385"/>
      <c r="IGZ7" s="385"/>
      <c r="IHA7" s="385"/>
      <c r="IHB7" s="385"/>
      <c r="IHC7" s="385"/>
      <c r="IHD7" s="385"/>
      <c r="IHE7" s="385"/>
      <c r="IHF7" s="385"/>
      <c r="IHG7" s="385"/>
      <c r="IHH7" s="385"/>
      <c r="IHI7" s="385"/>
      <c r="IHJ7" s="385"/>
      <c r="IHK7" s="385"/>
      <c r="IHL7" s="385"/>
      <c r="IHM7" s="385"/>
      <c r="IHN7" s="385"/>
      <c r="IHO7" s="385"/>
      <c r="IHP7" s="385"/>
      <c r="IHQ7" s="385"/>
      <c r="IHR7" s="385"/>
      <c r="IHS7" s="385"/>
      <c r="IHT7" s="385"/>
      <c r="IHU7" s="385"/>
      <c r="IHV7" s="385"/>
      <c r="IHW7" s="385"/>
      <c r="IHX7" s="385"/>
      <c r="IHY7" s="385"/>
      <c r="IHZ7" s="385"/>
      <c r="IIA7" s="385"/>
      <c r="IIB7" s="385"/>
      <c r="IIC7" s="385"/>
      <c r="IID7" s="385"/>
      <c r="IIE7" s="385"/>
      <c r="IIF7" s="385"/>
      <c r="IIG7" s="385"/>
      <c r="IIH7" s="385"/>
      <c r="III7" s="385"/>
      <c r="IIJ7" s="385"/>
      <c r="IIK7" s="385"/>
      <c r="IIL7" s="385"/>
      <c r="IIM7" s="385"/>
      <c r="IIN7" s="385"/>
      <c r="IIO7" s="385"/>
      <c r="IIP7" s="385"/>
      <c r="IIQ7" s="385"/>
      <c r="IIR7" s="385"/>
      <c r="IIS7" s="385"/>
      <c r="IIT7" s="385"/>
      <c r="IIU7" s="385"/>
      <c r="IIV7" s="385"/>
      <c r="IIW7" s="385"/>
      <c r="IIX7" s="385"/>
      <c r="IIY7" s="385"/>
      <c r="IIZ7" s="385"/>
      <c r="IJA7" s="385"/>
      <c r="IJB7" s="385"/>
      <c r="IJC7" s="385"/>
      <c r="IJD7" s="385"/>
      <c r="IJE7" s="385"/>
      <c r="IJF7" s="385"/>
      <c r="IJG7" s="385"/>
      <c r="IJH7" s="385"/>
      <c r="IJI7" s="385"/>
      <c r="IJJ7" s="385"/>
      <c r="IJK7" s="385"/>
      <c r="IJL7" s="385"/>
      <c r="IJM7" s="385"/>
      <c r="IJN7" s="385"/>
      <c r="IJO7" s="385"/>
      <c r="IJP7" s="385"/>
      <c r="IJQ7" s="385"/>
      <c r="IJR7" s="385"/>
      <c r="IJS7" s="385"/>
      <c r="IJT7" s="385"/>
      <c r="IJU7" s="385"/>
      <c r="IJV7" s="385"/>
      <c r="IJW7" s="385"/>
      <c r="IJX7" s="385"/>
      <c r="IJY7" s="385"/>
      <c r="IJZ7" s="385"/>
      <c r="IKA7" s="385"/>
      <c r="IKB7" s="385"/>
      <c r="IKC7" s="385"/>
      <c r="IKD7" s="385"/>
      <c r="IKE7" s="385"/>
      <c r="IKF7" s="385"/>
      <c r="IKG7" s="385"/>
      <c r="IKH7" s="385"/>
      <c r="IKI7" s="385"/>
      <c r="IKJ7" s="385"/>
      <c r="IKK7" s="385"/>
      <c r="IKL7" s="385"/>
      <c r="IKM7" s="385"/>
      <c r="IKN7" s="385"/>
      <c r="IKO7" s="385"/>
      <c r="IKP7" s="385"/>
      <c r="IKQ7" s="385"/>
      <c r="IKR7" s="385"/>
      <c r="IKS7" s="385"/>
      <c r="IKT7" s="385"/>
      <c r="IKU7" s="385"/>
      <c r="IKV7" s="385"/>
      <c r="IKW7" s="385"/>
      <c r="IKX7" s="385"/>
      <c r="IKY7" s="385"/>
      <c r="IKZ7" s="385"/>
      <c r="ILA7" s="385"/>
      <c r="ILB7" s="385"/>
      <c r="ILC7" s="385"/>
      <c r="ILD7" s="385"/>
      <c r="ILE7" s="385"/>
      <c r="ILF7" s="385"/>
      <c r="ILG7" s="385"/>
      <c r="ILH7" s="385"/>
      <c r="ILI7" s="385"/>
      <c r="ILJ7" s="385"/>
      <c r="ILK7" s="385"/>
      <c r="ILL7" s="385"/>
      <c r="ILM7" s="385"/>
      <c r="ILN7" s="385"/>
      <c r="ILO7" s="385"/>
      <c r="ILP7" s="385"/>
      <c r="ILQ7" s="385"/>
      <c r="ILR7" s="385"/>
      <c r="ILS7" s="385"/>
      <c r="ILT7" s="385"/>
      <c r="ILU7" s="385"/>
      <c r="ILV7" s="385"/>
      <c r="ILW7" s="385"/>
      <c r="ILX7" s="385"/>
      <c r="ILY7" s="385"/>
      <c r="ILZ7" s="385"/>
      <c r="IMA7" s="385"/>
      <c r="IMB7" s="385"/>
      <c r="IMC7" s="385"/>
      <c r="IMD7" s="385"/>
      <c r="IME7" s="385"/>
      <c r="IMF7" s="385"/>
      <c r="IMG7" s="385"/>
      <c r="IMH7" s="385"/>
      <c r="IMI7" s="385"/>
      <c r="IMJ7" s="385"/>
      <c r="IMK7" s="385"/>
      <c r="IML7" s="385"/>
      <c r="IMM7" s="385"/>
      <c r="IMN7" s="385"/>
      <c r="IMO7" s="385"/>
      <c r="IMP7" s="385"/>
      <c r="IMQ7" s="385"/>
      <c r="IMR7" s="385"/>
      <c r="IMS7" s="385"/>
      <c r="IMT7" s="385"/>
      <c r="IMU7" s="385"/>
      <c r="IMV7" s="385"/>
      <c r="IMW7" s="385"/>
      <c r="IMX7" s="385"/>
      <c r="IMY7" s="385"/>
      <c r="IMZ7" s="385"/>
      <c r="INA7" s="385"/>
      <c r="INB7" s="385"/>
      <c r="INC7" s="385"/>
      <c r="IND7" s="385"/>
      <c r="INE7" s="385"/>
      <c r="INF7" s="385"/>
      <c r="ING7" s="385"/>
      <c r="INH7" s="385"/>
      <c r="INI7" s="385"/>
      <c r="INJ7" s="385"/>
      <c r="INK7" s="385"/>
      <c r="INL7" s="385"/>
      <c r="INM7" s="385"/>
      <c r="INN7" s="385"/>
      <c r="INO7" s="385"/>
      <c r="INP7" s="385"/>
      <c r="INQ7" s="385"/>
      <c r="INR7" s="385"/>
      <c r="INS7" s="385"/>
      <c r="INT7" s="385"/>
      <c r="INU7" s="385"/>
      <c r="INV7" s="385"/>
      <c r="INW7" s="385"/>
      <c r="INX7" s="385"/>
      <c r="INY7" s="385"/>
      <c r="INZ7" s="385"/>
      <c r="IOA7" s="385"/>
      <c r="IOB7" s="385"/>
      <c r="IOC7" s="385"/>
      <c r="IOD7" s="385"/>
      <c r="IOE7" s="385"/>
      <c r="IOF7" s="385"/>
      <c r="IOG7" s="385"/>
      <c r="IOH7" s="385"/>
      <c r="IOI7" s="385"/>
      <c r="IOJ7" s="385"/>
      <c r="IOK7" s="385"/>
      <c r="IOL7" s="385"/>
      <c r="IOM7" s="385"/>
      <c r="ION7" s="385"/>
      <c r="IOO7" s="385"/>
      <c r="IOP7" s="385"/>
      <c r="IOQ7" s="385"/>
      <c r="IOR7" s="385"/>
      <c r="IOS7" s="385"/>
      <c r="IOT7" s="385"/>
      <c r="IOU7" s="385"/>
      <c r="IOV7" s="385"/>
      <c r="IOW7" s="385"/>
      <c r="IOX7" s="385"/>
      <c r="IOY7" s="385"/>
      <c r="IOZ7" s="385"/>
      <c r="IPA7" s="385"/>
      <c r="IPB7" s="385"/>
      <c r="IPC7" s="385"/>
      <c r="IPD7" s="385"/>
      <c r="IPE7" s="385"/>
      <c r="IPF7" s="385"/>
      <c r="IPG7" s="385"/>
      <c r="IPH7" s="385"/>
      <c r="IPI7" s="385"/>
      <c r="IPJ7" s="385"/>
      <c r="IPK7" s="385"/>
      <c r="IPL7" s="385"/>
      <c r="IPM7" s="385"/>
      <c r="IPN7" s="385"/>
      <c r="IPO7" s="385"/>
      <c r="IPP7" s="385"/>
      <c r="IPQ7" s="385"/>
      <c r="IPR7" s="385"/>
      <c r="IPS7" s="385"/>
      <c r="IPT7" s="385"/>
      <c r="IPU7" s="385"/>
      <c r="IPV7" s="385"/>
      <c r="IPW7" s="385"/>
      <c r="IPX7" s="385"/>
      <c r="IPY7" s="385"/>
      <c r="IPZ7" s="385"/>
      <c r="IQA7" s="385"/>
      <c r="IQB7" s="385"/>
      <c r="IQC7" s="385"/>
      <c r="IQD7" s="385"/>
      <c r="IQE7" s="385"/>
      <c r="IQF7" s="385"/>
      <c r="IQG7" s="385"/>
      <c r="IQH7" s="385"/>
      <c r="IQI7" s="385"/>
      <c r="IQJ7" s="385"/>
      <c r="IQK7" s="385"/>
      <c r="IQL7" s="385"/>
      <c r="IQM7" s="385"/>
      <c r="IQN7" s="385"/>
      <c r="IQO7" s="385"/>
      <c r="IQP7" s="385"/>
      <c r="IQQ7" s="385"/>
      <c r="IQR7" s="385"/>
      <c r="IQS7" s="385"/>
      <c r="IQT7" s="385"/>
      <c r="IQU7" s="385"/>
      <c r="IQV7" s="385"/>
      <c r="IQW7" s="385"/>
      <c r="IQX7" s="385"/>
      <c r="IQY7" s="385"/>
      <c r="IQZ7" s="385"/>
      <c r="IRA7" s="385"/>
      <c r="IRB7" s="385"/>
      <c r="IRC7" s="385"/>
      <c r="IRD7" s="385"/>
      <c r="IRE7" s="385"/>
      <c r="IRF7" s="385"/>
      <c r="IRG7" s="385"/>
      <c r="IRH7" s="385"/>
      <c r="IRI7" s="385"/>
      <c r="IRJ7" s="385"/>
      <c r="IRK7" s="385"/>
      <c r="IRL7" s="385"/>
      <c r="IRM7" s="385"/>
      <c r="IRN7" s="385"/>
      <c r="IRO7" s="385"/>
      <c r="IRP7" s="385"/>
      <c r="IRQ7" s="385"/>
      <c r="IRR7" s="385"/>
      <c r="IRS7" s="385"/>
      <c r="IRT7" s="385"/>
      <c r="IRU7" s="385"/>
      <c r="IRV7" s="385"/>
      <c r="IRW7" s="385"/>
      <c r="IRX7" s="385"/>
      <c r="IRY7" s="385"/>
      <c r="IRZ7" s="385"/>
      <c r="ISA7" s="385"/>
      <c r="ISB7" s="385"/>
      <c r="ISC7" s="385"/>
      <c r="ISD7" s="385"/>
      <c r="ISE7" s="385"/>
      <c r="ISF7" s="385"/>
      <c r="ISG7" s="385"/>
      <c r="ISH7" s="385"/>
      <c r="ISI7" s="385"/>
      <c r="ISJ7" s="385"/>
      <c r="ISK7" s="385"/>
      <c r="ISL7" s="385"/>
      <c r="ISM7" s="385"/>
      <c r="ISN7" s="385"/>
      <c r="ISO7" s="385"/>
      <c r="ISP7" s="385"/>
      <c r="ISQ7" s="385"/>
      <c r="ISR7" s="385"/>
      <c r="ISS7" s="385"/>
      <c r="IST7" s="385"/>
      <c r="ISU7" s="385"/>
      <c r="ISV7" s="385"/>
      <c r="ISW7" s="385"/>
      <c r="ISX7" s="385"/>
      <c r="ISY7" s="385"/>
      <c r="ISZ7" s="385"/>
      <c r="ITA7" s="385"/>
      <c r="ITB7" s="385"/>
      <c r="ITC7" s="385"/>
      <c r="ITD7" s="385"/>
      <c r="ITE7" s="385"/>
      <c r="ITF7" s="385"/>
      <c r="ITG7" s="385"/>
      <c r="ITH7" s="385"/>
      <c r="ITI7" s="385"/>
      <c r="ITJ7" s="385"/>
      <c r="ITK7" s="385"/>
      <c r="ITL7" s="385"/>
      <c r="ITM7" s="385"/>
      <c r="ITN7" s="385"/>
      <c r="ITO7" s="385"/>
      <c r="ITP7" s="385"/>
      <c r="ITQ7" s="385"/>
      <c r="ITR7" s="385"/>
      <c r="ITS7" s="385"/>
      <c r="ITT7" s="385"/>
      <c r="ITU7" s="385"/>
      <c r="ITV7" s="385"/>
      <c r="ITW7" s="385"/>
      <c r="ITX7" s="385"/>
      <c r="ITY7" s="385"/>
      <c r="ITZ7" s="385"/>
      <c r="IUA7" s="385"/>
      <c r="IUB7" s="385"/>
      <c r="IUC7" s="385"/>
      <c r="IUD7" s="385"/>
      <c r="IUE7" s="385"/>
      <c r="IUF7" s="385"/>
      <c r="IUG7" s="385"/>
      <c r="IUH7" s="385"/>
      <c r="IUI7" s="385"/>
      <c r="IUJ7" s="385"/>
      <c r="IUK7" s="385"/>
      <c r="IUL7" s="385"/>
      <c r="IUM7" s="385"/>
      <c r="IUN7" s="385"/>
      <c r="IUO7" s="385"/>
      <c r="IUP7" s="385"/>
      <c r="IUQ7" s="385"/>
      <c r="IUR7" s="385"/>
      <c r="IUS7" s="385"/>
      <c r="IUT7" s="385"/>
      <c r="IUU7" s="385"/>
      <c r="IUV7" s="385"/>
      <c r="IUW7" s="385"/>
      <c r="IUX7" s="385"/>
      <c r="IUY7" s="385"/>
      <c r="IUZ7" s="385"/>
      <c r="IVA7" s="385"/>
      <c r="IVB7" s="385"/>
      <c r="IVC7" s="385"/>
      <c r="IVD7" s="385"/>
      <c r="IVE7" s="385"/>
      <c r="IVF7" s="385"/>
      <c r="IVG7" s="385"/>
      <c r="IVH7" s="385"/>
      <c r="IVI7" s="385"/>
      <c r="IVJ7" s="385"/>
      <c r="IVK7" s="385"/>
      <c r="IVL7" s="385"/>
      <c r="IVM7" s="385"/>
      <c r="IVN7" s="385"/>
      <c r="IVO7" s="385"/>
      <c r="IVP7" s="385"/>
      <c r="IVQ7" s="385"/>
      <c r="IVR7" s="385"/>
      <c r="IVS7" s="385"/>
      <c r="IVT7" s="385"/>
      <c r="IVU7" s="385"/>
      <c r="IVV7" s="385"/>
      <c r="IVW7" s="385"/>
      <c r="IVX7" s="385"/>
      <c r="IVY7" s="385"/>
      <c r="IVZ7" s="385"/>
      <c r="IWA7" s="385"/>
      <c r="IWB7" s="385"/>
      <c r="IWC7" s="385"/>
      <c r="IWD7" s="385"/>
      <c r="IWE7" s="385"/>
      <c r="IWF7" s="385"/>
      <c r="IWG7" s="385"/>
      <c r="IWH7" s="385"/>
      <c r="IWI7" s="385"/>
      <c r="IWJ7" s="385"/>
      <c r="IWK7" s="385"/>
      <c r="IWL7" s="385"/>
      <c r="IWM7" s="385"/>
      <c r="IWN7" s="385"/>
      <c r="IWO7" s="385"/>
      <c r="IWP7" s="385"/>
      <c r="IWQ7" s="385"/>
      <c r="IWR7" s="385"/>
      <c r="IWS7" s="385"/>
      <c r="IWT7" s="385"/>
      <c r="IWU7" s="385"/>
      <c r="IWV7" s="385"/>
      <c r="IWW7" s="385"/>
      <c r="IWX7" s="385"/>
      <c r="IWY7" s="385"/>
      <c r="IWZ7" s="385"/>
      <c r="IXA7" s="385"/>
      <c r="IXB7" s="385"/>
      <c r="IXC7" s="385"/>
      <c r="IXD7" s="385"/>
      <c r="IXE7" s="385"/>
      <c r="IXF7" s="385"/>
      <c r="IXG7" s="385"/>
      <c r="IXH7" s="385"/>
      <c r="IXI7" s="385"/>
      <c r="IXJ7" s="385"/>
      <c r="IXK7" s="385"/>
      <c r="IXL7" s="385"/>
      <c r="IXM7" s="385"/>
      <c r="IXN7" s="385"/>
      <c r="IXO7" s="385"/>
      <c r="IXP7" s="385"/>
      <c r="IXQ7" s="385"/>
      <c r="IXR7" s="385"/>
      <c r="IXS7" s="385"/>
      <c r="IXT7" s="385"/>
      <c r="IXU7" s="385"/>
      <c r="IXV7" s="385"/>
      <c r="IXW7" s="385"/>
      <c r="IXX7" s="385"/>
      <c r="IXY7" s="385"/>
      <c r="IXZ7" s="385"/>
      <c r="IYA7" s="385"/>
      <c r="IYB7" s="385"/>
      <c r="IYC7" s="385"/>
      <c r="IYD7" s="385"/>
      <c r="IYE7" s="385"/>
      <c r="IYF7" s="385"/>
      <c r="IYG7" s="385"/>
      <c r="IYH7" s="385"/>
      <c r="IYI7" s="385"/>
      <c r="IYJ7" s="385"/>
      <c r="IYK7" s="385"/>
      <c r="IYL7" s="385"/>
      <c r="IYM7" s="385"/>
      <c r="IYN7" s="385"/>
      <c r="IYO7" s="385"/>
      <c r="IYP7" s="385"/>
      <c r="IYQ7" s="385"/>
      <c r="IYR7" s="385"/>
      <c r="IYS7" s="385"/>
      <c r="IYT7" s="385"/>
      <c r="IYU7" s="385"/>
      <c r="IYV7" s="385"/>
      <c r="IYW7" s="385"/>
      <c r="IYX7" s="385"/>
      <c r="IYY7" s="385"/>
      <c r="IYZ7" s="385"/>
      <c r="IZA7" s="385"/>
      <c r="IZB7" s="385"/>
      <c r="IZC7" s="385"/>
      <c r="IZD7" s="385"/>
      <c r="IZE7" s="385"/>
      <c r="IZF7" s="385"/>
      <c r="IZG7" s="385"/>
      <c r="IZH7" s="385"/>
      <c r="IZI7" s="385"/>
      <c r="IZJ7" s="385"/>
      <c r="IZK7" s="385"/>
      <c r="IZL7" s="385"/>
      <c r="IZM7" s="385"/>
      <c r="IZN7" s="385"/>
      <c r="IZO7" s="385"/>
      <c r="IZP7" s="385"/>
      <c r="IZQ7" s="385"/>
      <c r="IZR7" s="385"/>
      <c r="IZS7" s="385"/>
      <c r="IZT7" s="385"/>
      <c r="IZU7" s="385"/>
      <c r="IZV7" s="385"/>
      <c r="IZW7" s="385"/>
      <c r="IZX7" s="385"/>
      <c r="IZY7" s="385"/>
      <c r="IZZ7" s="385"/>
      <c r="JAA7" s="385"/>
      <c r="JAB7" s="385"/>
      <c r="JAC7" s="385"/>
      <c r="JAD7" s="385"/>
      <c r="JAE7" s="385"/>
      <c r="JAF7" s="385"/>
      <c r="JAG7" s="385"/>
      <c r="JAH7" s="385"/>
      <c r="JAI7" s="385"/>
      <c r="JAJ7" s="385"/>
      <c r="JAK7" s="385"/>
      <c r="JAL7" s="385"/>
      <c r="JAM7" s="385"/>
      <c r="JAN7" s="385"/>
      <c r="JAO7" s="385"/>
      <c r="JAP7" s="385"/>
      <c r="JAQ7" s="385"/>
      <c r="JAR7" s="385"/>
      <c r="JAS7" s="385"/>
      <c r="JAT7" s="385"/>
      <c r="JAU7" s="385"/>
      <c r="JAV7" s="385"/>
      <c r="JAW7" s="385"/>
      <c r="JAX7" s="385"/>
      <c r="JAY7" s="385"/>
      <c r="JAZ7" s="385"/>
      <c r="JBA7" s="385"/>
      <c r="JBB7" s="385"/>
      <c r="JBC7" s="385"/>
      <c r="JBD7" s="385"/>
      <c r="JBE7" s="385"/>
      <c r="JBF7" s="385"/>
      <c r="JBG7" s="385"/>
      <c r="JBH7" s="385"/>
      <c r="JBI7" s="385"/>
      <c r="JBJ7" s="385"/>
      <c r="JBK7" s="385"/>
      <c r="JBL7" s="385"/>
      <c r="JBM7" s="385"/>
      <c r="JBN7" s="385"/>
      <c r="JBO7" s="385"/>
      <c r="JBP7" s="385"/>
      <c r="JBQ7" s="385"/>
      <c r="JBR7" s="385"/>
      <c r="JBS7" s="385"/>
      <c r="JBT7" s="385"/>
      <c r="JBU7" s="385"/>
      <c r="JBV7" s="385"/>
      <c r="JBW7" s="385"/>
      <c r="JBX7" s="385"/>
      <c r="JBY7" s="385"/>
      <c r="JBZ7" s="385"/>
      <c r="JCA7" s="385"/>
      <c r="JCB7" s="385"/>
      <c r="JCC7" s="385"/>
      <c r="JCD7" s="385"/>
      <c r="JCE7" s="385"/>
      <c r="JCF7" s="385"/>
      <c r="JCG7" s="385"/>
      <c r="JCH7" s="385"/>
      <c r="JCI7" s="385"/>
      <c r="JCJ7" s="385"/>
      <c r="JCK7" s="385"/>
      <c r="JCL7" s="385"/>
      <c r="JCM7" s="385"/>
      <c r="JCN7" s="385"/>
      <c r="JCO7" s="385"/>
      <c r="JCP7" s="385"/>
      <c r="JCQ7" s="385"/>
      <c r="JCR7" s="385"/>
      <c r="JCS7" s="385"/>
      <c r="JCT7" s="385"/>
      <c r="JCU7" s="385"/>
      <c r="JCV7" s="385"/>
      <c r="JCW7" s="385"/>
      <c r="JCX7" s="385"/>
      <c r="JCY7" s="385"/>
      <c r="JCZ7" s="385"/>
      <c r="JDA7" s="385"/>
      <c r="JDB7" s="385"/>
      <c r="JDC7" s="385"/>
      <c r="JDD7" s="385"/>
      <c r="JDE7" s="385"/>
      <c r="JDF7" s="385"/>
      <c r="JDG7" s="385"/>
      <c r="JDH7" s="385"/>
      <c r="JDI7" s="385"/>
      <c r="JDJ7" s="385"/>
      <c r="JDK7" s="385"/>
      <c r="JDL7" s="385"/>
      <c r="JDM7" s="385"/>
      <c r="JDN7" s="385"/>
      <c r="JDO7" s="385"/>
      <c r="JDP7" s="385"/>
      <c r="JDQ7" s="385"/>
      <c r="JDR7" s="385"/>
      <c r="JDS7" s="385"/>
      <c r="JDT7" s="385"/>
      <c r="JDU7" s="385"/>
      <c r="JDV7" s="385"/>
      <c r="JDW7" s="385"/>
      <c r="JDX7" s="385"/>
      <c r="JDY7" s="385"/>
      <c r="JDZ7" s="385"/>
      <c r="JEA7" s="385"/>
      <c r="JEB7" s="385"/>
      <c r="JEC7" s="385"/>
      <c r="JED7" s="385"/>
      <c r="JEE7" s="385"/>
      <c r="JEF7" s="385"/>
      <c r="JEG7" s="385"/>
      <c r="JEH7" s="385"/>
      <c r="JEI7" s="385"/>
      <c r="JEJ7" s="385"/>
      <c r="JEK7" s="385"/>
      <c r="JEL7" s="385"/>
      <c r="JEM7" s="385"/>
      <c r="JEN7" s="385"/>
      <c r="JEO7" s="385"/>
      <c r="JEP7" s="385"/>
      <c r="JEQ7" s="385"/>
      <c r="JER7" s="385"/>
      <c r="JES7" s="385"/>
      <c r="JET7" s="385"/>
      <c r="JEU7" s="385"/>
      <c r="JEV7" s="385"/>
      <c r="JEW7" s="385"/>
      <c r="JEX7" s="385"/>
      <c r="JEY7" s="385"/>
      <c r="JEZ7" s="385"/>
      <c r="JFA7" s="385"/>
      <c r="JFB7" s="385"/>
      <c r="JFC7" s="385"/>
      <c r="JFD7" s="385"/>
      <c r="JFE7" s="385"/>
      <c r="JFF7" s="385"/>
      <c r="JFG7" s="385"/>
      <c r="JFH7" s="385"/>
      <c r="JFI7" s="385"/>
      <c r="JFJ7" s="385"/>
      <c r="JFK7" s="385"/>
      <c r="JFL7" s="385"/>
      <c r="JFM7" s="385"/>
      <c r="JFN7" s="385"/>
      <c r="JFO7" s="385"/>
      <c r="JFP7" s="385"/>
      <c r="JFQ7" s="385"/>
      <c r="JFR7" s="385"/>
      <c r="JFS7" s="385"/>
      <c r="JFT7" s="385"/>
      <c r="JFU7" s="385"/>
      <c r="JFV7" s="385"/>
      <c r="JFW7" s="385"/>
      <c r="JFX7" s="385"/>
      <c r="JFY7" s="385"/>
      <c r="JFZ7" s="385"/>
      <c r="JGA7" s="385"/>
      <c r="JGB7" s="385"/>
      <c r="JGC7" s="385"/>
      <c r="JGD7" s="385"/>
      <c r="JGE7" s="385"/>
      <c r="JGF7" s="385"/>
      <c r="JGG7" s="385"/>
      <c r="JGH7" s="385"/>
      <c r="JGI7" s="385"/>
      <c r="JGJ7" s="385"/>
      <c r="JGK7" s="385"/>
      <c r="JGL7" s="385"/>
      <c r="JGM7" s="385"/>
      <c r="JGN7" s="385"/>
      <c r="JGO7" s="385"/>
      <c r="JGP7" s="385"/>
      <c r="JGQ7" s="385"/>
      <c r="JGR7" s="385"/>
      <c r="JGS7" s="385"/>
      <c r="JGT7" s="385"/>
      <c r="JGU7" s="385"/>
      <c r="JGV7" s="385"/>
      <c r="JGW7" s="385"/>
      <c r="JGX7" s="385"/>
      <c r="JGY7" s="385"/>
      <c r="JGZ7" s="385"/>
      <c r="JHA7" s="385"/>
      <c r="JHB7" s="385"/>
      <c r="JHC7" s="385"/>
      <c r="JHD7" s="385"/>
      <c r="JHE7" s="385"/>
      <c r="JHF7" s="385"/>
      <c r="JHG7" s="385"/>
      <c r="JHH7" s="385"/>
      <c r="JHI7" s="385"/>
      <c r="JHJ7" s="385"/>
      <c r="JHK7" s="385"/>
      <c r="JHL7" s="385"/>
      <c r="JHM7" s="385"/>
      <c r="JHN7" s="385"/>
      <c r="JHO7" s="385"/>
      <c r="JHP7" s="385"/>
      <c r="JHQ7" s="385"/>
      <c r="JHR7" s="385"/>
      <c r="JHS7" s="385"/>
      <c r="JHT7" s="385"/>
      <c r="JHU7" s="385"/>
      <c r="JHV7" s="385"/>
      <c r="JHW7" s="385"/>
      <c r="JHX7" s="385"/>
      <c r="JHY7" s="385"/>
      <c r="JHZ7" s="385"/>
      <c r="JIA7" s="385"/>
      <c r="JIB7" s="385"/>
      <c r="JIC7" s="385"/>
      <c r="JID7" s="385"/>
      <c r="JIE7" s="385"/>
      <c r="JIF7" s="385"/>
      <c r="JIG7" s="385"/>
      <c r="JIH7" s="385"/>
      <c r="JII7" s="385"/>
      <c r="JIJ7" s="385"/>
      <c r="JIK7" s="385"/>
      <c r="JIL7" s="385"/>
      <c r="JIM7" s="385"/>
      <c r="JIN7" s="385"/>
      <c r="JIO7" s="385"/>
      <c r="JIP7" s="385"/>
      <c r="JIQ7" s="385"/>
      <c r="JIR7" s="385"/>
      <c r="JIS7" s="385"/>
      <c r="JIT7" s="385"/>
      <c r="JIU7" s="385"/>
      <c r="JIV7" s="385"/>
      <c r="JIW7" s="385"/>
      <c r="JIX7" s="385"/>
      <c r="JIY7" s="385"/>
      <c r="JIZ7" s="385"/>
      <c r="JJA7" s="385"/>
      <c r="JJB7" s="385"/>
      <c r="JJC7" s="385"/>
      <c r="JJD7" s="385"/>
      <c r="JJE7" s="385"/>
      <c r="JJF7" s="385"/>
      <c r="JJG7" s="385"/>
      <c r="JJH7" s="385"/>
      <c r="JJI7" s="385"/>
      <c r="JJJ7" s="385"/>
      <c r="JJK7" s="385"/>
      <c r="JJL7" s="385"/>
      <c r="JJM7" s="385"/>
      <c r="JJN7" s="385"/>
      <c r="JJO7" s="385"/>
      <c r="JJP7" s="385"/>
      <c r="JJQ7" s="385"/>
      <c r="JJR7" s="385"/>
      <c r="JJS7" s="385"/>
      <c r="JJT7" s="385"/>
      <c r="JJU7" s="385"/>
      <c r="JJV7" s="385"/>
      <c r="JJW7" s="385"/>
      <c r="JJX7" s="385"/>
      <c r="JJY7" s="385"/>
      <c r="JJZ7" s="385"/>
      <c r="JKA7" s="385"/>
      <c r="JKB7" s="385"/>
      <c r="JKC7" s="385"/>
      <c r="JKD7" s="385"/>
      <c r="JKE7" s="385"/>
      <c r="JKF7" s="385"/>
      <c r="JKG7" s="385"/>
      <c r="JKH7" s="385"/>
      <c r="JKI7" s="385"/>
      <c r="JKJ7" s="385"/>
      <c r="JKK7" s="385"/>
      <c r="JKL7" s="385"/>
      <c r="JKM7" s="385"/>
      <c r="JKN7" s="385"/>
      <c r="JKO7" s="385"/>
      <c r="JKP7" s="385"/>
      <c r="JKQ7" s="385"/>
      <c r="JKR7" s="385"/>
      <c r="JKS7" s="385"/>
      <c r="JKT7" s="385"/>
      <c r="JKU7" s="385"/>
      <c r="JKV7" s="385"/>
      <c r="JKW7" s="385"/>
      <c r="JKX7" s="385"/>
      <c r="JKY7" s="385"/>
      <c r="JKZ7" s="385"/>
      <c r="JLA7" s="385"/>
      <c r="JLB7" s="385"/>
      <c r="JLC7" s="385"/>
      <c r="JLD7" s="385"/>
      <c r="JLE7" s="385"/>
      <c r="JLF7" s="385"/>
      <c r="JLG7" s="385"/>
      <c r="JLH7" s="385"/>
      <c r="JLI7" s="385"/>
      <c r="JLJ7" s="385"/>
      <c r="JLK7" s="385"/>
      <c r="JLL7" s="385"/>
      <c r="JLM7" s="385"/>
      <c r="JLN7" s="385"/>
      <c r="JLO7" s="385"/>
      <c r="JLP7" s="385"/>
      <c r="JLQ7" s="385"/>
      <c r="JLR7" s="385"/>
      <c r="JLS7" s="385"/>
      <c r="JLT7" s="385"/>
      <c r="JLU7" s="385"/>
      <c r="JLV7" s="385"/>
      <c r="JLW7" s="385"/>
      <c r="JLX7" s="385"/>
      <c r="JLY7" s="385"/>
      <c r="JLZ7" s="385"/>
      <c r="JMA7" s="385"/>
      <c r="JMB7" s="385"/>
      <c r="JMC7" s="385"/>
      <c r="JMD7" s="385"/>
      <c r="JME7" s="385"/>
      <c r="JMF7" s="385"/>
      <c r="JMG7" s="385"/>
      <c r="JMH7" s="385"/>
      <c r="JMI7" s="385"/>
      <c r="JMJ7" s="385"/>
      <c r="JMK7" s="385"/>
      <c r="JML7" s="385"/>
      <c r="JMM7" s="385"/>
      <c r="JMN7" s="385"/>
      <c r="JMO7" s="385"/>
      <c r="JMP7" s="385"/>
      <c r="JMQ7" s="385"/>
      <c r="JMR7" s="385"/>
      <c r="JMS7" s="385"/>
      <c r="JMT7" s="385"/>
      <c r="JMU7" s="385"/>
      <c r="JMV7" s="385"/>
      <c r="JMW7" s="385"/>
      <c r="JMX7" s="385"/>
      <c r="JMY7" s="385"/>
      <c r="JMZ7" s="385"/>
      <c r="JNA7" s="385"/>
      <c r="JNB7" s="385"/>
      <c r="JNC7" s="385"/>
      <c r="JND7" s="385"/>
      <c r="JNE7" s="385"/>
      <c r="JNF7" s="385"/>
      <c r="JNG7" s="385"/>
      <c r="JNH7" s="385"/>
      <c r="JNI7" s="385"/>
      <c r="JNJ7" s="385"/>
      <c r="JNK7" s="385"/>
      <c r="JNL7" s="385"/>
      <c r="JNM7" s="385"/>
      <c r="JNN7" s="385"/>
      <c r="JNO7" s="385"/>
      <c r="JNP7" s="385"/>
      <c r="JNQ7" s="385"/>
      <c r="JNR7" s="385"/>
      <c r="JNS7" s="385"/>
      <c r="JNT7" s="385"/>
      <c r="JNU7" s="385"/>
      <c r="JNV7" s="385"/>
      <c r="JNW7" s="385"/>
      <c r="JNX7" s="385"/>
      <c r="JNY7" s="385"/>
      <c r="JNZ7" s="385"/>
      <c r="JOA7" s="385"/>
      <c r="JOB7" s="385"/>
      <c r="JOC7" s="385"/>
      <c r="JOD7" s="385"/>
      <c r="JOE7" s="385"/>
      <c r="JOF7" s="385"/>
      <c r="JOG7" s="385"/>
      <c r="JOH7" s="385"/>
      <c r="JOI7" s="385"/>
      <c r="JOJ7" s="385"/>
      <c r="JOK7" s="385"/>
      <c r="JOL7" s="385"/>
      <c r="JOM7" s="385"/>
      <c r="JON7" s="385"/>
      <c r="JOO7" s="385"/>
      <c r="JOP7" s="385"/>
      <c r="JOQ7" s="385"/>
      <c r="JOR7" s="385"/>
      <c r="JOS7" s="385"/>
      <c r="JOT7" s="385"/>
      <c r="JOU7" s="385"/>
      <c r="JOV7" s="385"/>
      <c r="JOW7" s="385"/>
      <c r="JOX7" s="385"/>
      <c r="JOY7" s="385"/>
      <c r="JOZ7" s="385"/>
      <c r="JPA7" s="385"/>
      <c r="JPB7" s="385"/>
      <c r="JPC7" s="385"/>
      <c r="JPD7" s="385"/>
      <c r="JPE7" s="385"/>
      <c r="JPF7" s="385"/>
      <c r="JPG7" s="385"/>
      <c r="JPH7" s="385"/>
      <c r="JPI7" s="385"/>
      <c r="JPJ7" s="385"/>
      <c r="JPK7" s="385"/>
      <c r="JPL7" s="385"/>
      <c r="JPM7" s="385"/>
      <c r="JPN7" s="385"/>
      <c r="JPO7" s="385"/>
      <c r="JPP7" s="385"/>
      <c r="JPQ7" s="385"/>
      <c r="JPR7" s="385"/>
      <c r="JPS7" s="385"/>
      <c r="JPT7" s="385"/>
      <c r="JPU7" s="385"/>
      <c r="JPV7" s="385"/>
      <c r="JPW7" s="385"/>
      <c r="JPX7" s="385"/>
      <c r="JPY7" s="385"/>
      <c r="JPZ7" s="385"/>
      <c r="JQA7" s="385"/>
      <c r="JQB7" s="385"/>
      <c r="JQC7" s="385"/>
      <c r="JQD7" s="385"/>
      <c r="JQE7" s="385"/>
      <c r="JQF7" s="385"/>
      <c r="JQG7" s="385"/>
      <c r="JQH7" s="385"/>
      <c r="JQI7" s="385"/>
      <c r="JQJ7" s="385"/>
      <c r="JQK7" s="385"/>
      <c r="JQL7" s="385"/>
      <c r="JQM7" s="385"/>
      <c r="JQN7" s="385"/>
      <c r="JQO7" s="385"/>
      <c r="JQP7" s="385"/>
      <c r="JQQ7" s="385"/>
      <c r="JQR7" s="385"/>
      <c r="JQS7" s="385"/>
      <c r="JQT7" s="385"/>
      <c r="JQU7" s="385"/>
      <c r="JQV7" s="385"/>
      <c r="JQW7" s="385"/>
      <c r="JQX7" s="385"/>
      <c r="JQY7" s="385"/>
      <c r="JQZ7" s="385"/>
      <c r="JRA7" s="385"/>
      <c r="JRB7" s="385"/>
      <c r="JRC7" s="385"/>
      <c r="JRD7" s="385"/>
      <c r="JRE7" s="385"/>
      <c r="JRF7" s="385"/>
      <c r="JRG7" s="385"/>
      <c r="JRH7" s="385"/>
      <c r="JRI7" s="385"/>
      <c r="JRJ7" s="385"/>
      <c r="JRK7" s="385"/>
      <c r="JRL7" s="385"/>
      <c r="JRM7" s="385"/>
      <c r="JRN7" s="385"/>
      <c r="JRO7" s="385"/>
      <c r="JRP7" s="385"/>
      <c r="JRQ7" s="385"/>
      <c r="JRR7" s="385"/>
      <c r="JRS7" s="385"/>
      <c r="JRT7" s="385"/>
      <c r="JRU7" s="385"/>
      <c r="JRV7" s="385"/>
      <c r="JRW7" s="385"/>
      <c r="JRX7" s="385"/>
      <c r="JRY7" s="385"/>
      <c r="JRZ7" s="385"/>
      <c r="JSA7" s="385"/>
      <c r="JSB7" s="385"/>
      <c r="JSC7" s="385"/>
      <c r="JSD7" s="385"/>
      <c r="JSE7" s="385"/>
      <c r="JSF7" s="385"/>
      <c r="JSG7" s="385"/>
      <c r="JSH7" s="385"/>
      <c r="JSI7" s="385"/>
      <c r="JSJ7" s="385"/>
      <c r="JSK7" s="385"/>
      <c r="JSL7" s="385"/>
      <c r="JSM7" s="385"/>
      <c r="JSN7" s="385"/>
      <c r="JSO7" s="385"/>
      <c r="JSP7" s="385"/>
      <c r="JSQ7" s="385"/>
      <c r="JSR7" s="385"/>
      <c r="JSS7" s="385"/>
      <c r="JST7" s="385"/>
      <c r="JSU7" s="385"/>
      <c r="JSV7" s="385"/>
      <c r="JSW7" s="385"/>
      <c r="JSX7" s="385"/>
      <c r="JSY7" s="385"/>
      <c r="JSZ7" s="385"/>
      <c r="JTA7" s="385"/>
      <c r="JTB7" s="385"/>
      <c r="JTC7" s="385"/>
      <c r="JTD7" s="385"/>
      <c r="JTE7" s="385"/>
      <c r="JTF7" s="385"/>
      <c r="JTG7" s="385"/>
      <c r="JTH7" s="385"/>
      <c r="JTI7" s="385"/>
      <c r="JTJ7" s="385"/>
      <c r="JTK7" s="385"/>
      <c r="JTL7" s="385"/>
      <c r="JTM7" s="385"/>
      <c r="JTN7" s="385"/>
      <c r="JTO7" s="385"/>
      <c r="JTP7" s="385"/>
      <c r="JTQ7" s="385"/>
      <c r="JTR7" s="385"/>
      <c r="JTS7" s="385"/>
      <c r="JTT7" s="385"/>
      <c r="JTU7" s="385"/>
      <c r="JTV7" s="385"/>
      <c r="JTW7" s="385"/>
      <c r="JTX7" s="385"/>
      <c r="JTY7" s="385"/>
      <c r="JTZ7" s="385"/>
      <c r="JUA7" s="385"/>
      <c r="JUB7" s="385"/>
      <c r="JUC7" s="385"/>
      <c r="JUD7" s="385"/>
      <c r="JUE7" s="385"/>
      <c r="JUF7" s="385"/>
      <c r="JUG7" s="385"/>
      <c r="JUH7" s="385"/>
      <c r="JUI7" s="385"/>
      <c r="JUJ7" s="385"/>
      <c r="JUK7" s="385"/>
      <c r="JUL7" s="385"/>
      <c r="JUM7" s="385"/>
      <c r="JUN7" s="385"/>
      <c r="JUO7" s="385"/>
      <c r="JUP7" s="385"/>
      <c r="JUQ7" s="385"/>
      <c r="JUR7" s="385"/>
      <c r="JUS7" s="385"/>
      <c r="JUT7" s="385"/>
      <c r="JUU7" s="385"/>
      <c r="JUV7" s="385"/>
      <c r="JUW7" s="385"/>
      <c r="JUX7" s="385"/>
      <c r="JUY7" s="385"/>
      <c r="JUZ7" s="385"/>
      <c r="JVA7" s="385"/>
      <c r="JVB7" s="385"/>
      <c r="JVC7" s="385"/>
      <c r="JVD7" s="385"/>
      <c r="JVE7" s="385"/>
      <c r="JVF7" s="385"/>
      <c r="JVG7" s="385"/>
      <c r="JVH7" s="385"/>
      <c r="JVI7" s="385"/>
      <c r="JVJ7" s="385"/>
      <c r="JVK7" s="385"/>
      <c r="JVL7" s="385"/>
      <c r="JVM7" s="385"/>
      <c r="JVN7" s="385"/>
      <c r="JVO7" s="385"/>
      <c r="JVP7" s="385"/>
      <c r="JVQ7" s="385"/>
      <c r="JVR7" s="385"/>
      <c r="JVS7" s="385"/>
      <c r="JVT7" s="385"/>
      <c r="JVU7" s="385"/>
      <c r="JVV7" s="385"/>
      <c r="JVW7" s="385"/>
      <c r="JVX7" s="385"/>
      <c r="JVY7" s="385"/>
      <c r="JVZ7" s="385"/>
      <c r="JWA7" s="385"/>
      <c r="JWB7" s="385"/>
      <c r="JWC7" s="385"/>
      <c r="JWD7" s="385"/>
      <c r="JWE7" s="385"/>
      <c r="JWF7" s="385"/>
      <c r="JWG7" s="385"/>
      <c r="JWH7" s="385"/>
      <c r="JWI7" s="385"/>
      <c r="JWJ7" s="385"/>
      <c r="JWK7" s="385"/>
      <c r="JWL7" s="385"/>
      <c r="JWM7" s="385"/>
      <c r="JWN7" s="385"/>
      <c r="JWO7" s="385"/>
      <c r="JWP7" s="385"/>
      <c r="JWQ7" s="385"/>
      <c r="JWR7" s="385"/>
      <c r="JWS7" s="385"/>
      <c r="JWT7" s="385"/>
      <c r="JWU7" s="385"/>
      <c r="JWV7" s="385"/>
      <c r="JWW7" s="385"/>
      <c r="JWX7" s="385"/>
      <c r="JWY7" s="385"/>
      <c r="JWZ7" s="385"/>
      <c r="JXA7" s="385"/>
      <c r="JXB7" s="385"/>
      <c r="JXC7" s="385"/>
      <c r="JXD7" s="385"/>
      <c r="JXE7" s="385"/>
      <c r="JXF7" s="385"/>
      <c r="JXG7" s="385"/>
      <c r="JXH7" s="385"/>
      <c r="JXI7" s="385"/>
      <c r="JXJ7" s="385"/>
      <c r="JXK7" s="385"/>
      <c r="JXL7" s="385"/>
      <c r="JXM7" s="385"/>
      <c r="JXN7" s="385"/>
      <c r="JXO7" s="385"/>
      <c r="JXP7" s="385"/>
      <c r="JXQ7" s="385"/>
      <c r="JXR7" s="385"/>
      <c r="JXS7" s="385"/>
      <c r="JXT7" s="385"/>
      <c r="JXU7" s="385"/>
      <c r="JXV7" s="385"/>
      <c r="JXW7" s="385"/>
      <c r="JXX7" s="385"/>
      <c r="JXY7" s="385"/>
      <c r="JXZ7" s="385"/>
      <c r="JYA7" s="385"/>
      <c r="JYB7" s="385"/>
      <c r="JYC7" s="385"/>
      <c r="JYD7" s="385"/>
      <c r="JYE7" s="385"/>
      <c r="JYF7" s="385"/>
      <c r="JYG7" s="385"/>
      <c r="JYH7" s="385"/>
      <c r="JYI7" s="385"/>
      <c r="JYJ7" s="385"/>
      <c r="JYK7" s="385"/>
      <c r="JYL7" s="385"/>
      <c r="JYM7" s="385"/>
      <c r="JYN7" s="385"/>
      <c r="JYO7" s="385"/>
      <c r="JYP7" s="385"/>
      <c r="JYQ7" s="385"/>
      <c r="JYR7" s="385"/>
      <c r="JYS7" s="385"/>
      <c r="JYT7" s="385"/>
      <c r="JYU7" s="385"/>
      <c r="JYV7" s="385"/>
      <c r="JYW7" s="385"/>
      <c r="JYX7" s="385"/>
      <c r="JYY7" s="385"/>
      <c r="JYZ7" s="385"/>
      <c r="JZA7" s="385"/>
      <c r="JZB7" s="385"/>
      <c r="JZC7" s="385"/>
      <c r="JZD7" s="385"/>
      <c r="JZE7" s="385"/>
      <c r="JZF7" s="385"/>
      <c r="JZG7" s="385"/>
      <c r="JZH7" s="385"/>
      <c r="JZI7" s="385"/>
      <c r="JZJ7" s="385"/>
      <c r="JZK7" s="385"/>
      <c r="JZL7" s="385"/>
      <c r="JZM7" s="385"/>
      <c r="JZN7" s="385"/>
      <c r="JZO7" s="385"/>
      <c r="JZP7" s="385"/>
      <c r="JZQ7" s="385"/>
      <c r="JZR7" s="385"/>
      <c r="JZS7" s="385"/>
      <c r="JZT7" s="385"/>
      <c r="JZU7" s="385"/>
      <c r="JZV7" s="385"/>
      <c r="JZW7" s="385"/>
      <c r="JZX7" s="385"/>
      <c r="JZY7" s="385"/>
      <c r="JZZ7" s="385"/>
      <c r="KAA7" s="385"/>
      <c r="KAB7" s="385"/>
      <c r="KAC7" s="385"/>
      <c r="KAD7" s="385"/>
      <c r="KAE7" s="385"/>
      <c r="KAF7" s="385"/>
      <c r="KAG7" s="385"/>
      <c r="KAH7" s="385"/>
      <c r="KAI7" s="385"/>
      <c r="KAJ7" s="385"/>
      <c r="KAK7" s="385"/>
      <c r="KAL7" s="385"/>
      <c r="KAM7" s="385"/>
      <c r="KAN7" s="385"/>
      <c r="KAO7" s="385"/>
      <c r="KAP7" s="385"/>
      <c r="KAQ7" s="385"/>
      <c r="KAR7" s="385"/>
      <c r="KAS7" s="385"/>
      <c r="KAT7" s="385"/>
      <c r="KAU7" s="385"/>
      <c r="KAV7" s="385"/>
      <c r="KAW7" s="385"/>
      <c r="KAX7" s="385"/>
      <c r="KAY7" s="385"/>
      <c r="KAZ7" s="385"/>
      <c r="KBA7" s="385"/>
      <c r="KBB7" s="385"/>
      <c r="KBC7" s="385"/>
      <c r="KBD7" s="385"/>
      <c r="KBE7" s="385"/>
      <c r="KBF7" s="385"/>
      <c r="KBG7" s="385"/>
      <c r="KBH7" s="385"/>
      <c r="KBI7" s="385"/>
      <c r="KBJ7" s="385"/>
      <c r="KBK7" s="385"/>
      <c r="KBL7" s="385"/>
      <c r="KBM7" s="385"/>
      <c r="KBN7" s="385"/>
      <c r="KBO7" s="385"/>
      <c r="KBP7" s="385"/>
      <c r="KBQ7" s="385"/>
      <c r="KBR7" s="385"/>
      <c r="KBS7" s="385"/>
      <c r="KBT7" s="385"/>
      <c r="KBU7" s="385"/>
      <c r="KBV7" s="385"/>
      <c r="KBW7" s="385"/>
      <c r="KBX7" s="385"/>
      <c r="KBY7" s="385"/>
      <c r="KBZ7" s="385"/>
      <c r="KCA7" s="385"/>
      <c r="KCB7" s="385"/>
      <c r="KCC7" s="385"/>
      <c r="KCD7" s="385"/>
      <c r="KCE7" s="385"/>
      <c r="KCF7" s="385"/>
      <c r="KCG7" s="385"/>
      <c r="KCH7" s="385"/>
      <c r="KCI7" s="385"/>
      <c r="KCJ7" s="385"/>
      <c r="KCK7" s="385"/>
      <c r="KCL7" s="385"/>
      <c r="KCM7" s="385"/>
      <c r="KCN7" s="385"/>
      <c r="KCO7" s="385"/>
      <c r="KCP7" s="385"/>
      <c r="KCQ7" s="385"/>
      <c r="KCR7" s="385"/>
      <c r="KCS7" s="385"/>
      <c r="KCT7" s="385"/>
      <c r="KCU7" s="385"/>
      <c r="KCV7" s="385"/>
      <c r="KCW7" s="385"/>
      <c r="KCX7" s="385"/>
      <c r="KCY7" s="385"/>
      <c r="KCZ7" s="385"/>
      <c r="KDA7" s="385"/>
      <c r="KDB7" s="385"/>
      <c r="KDC7" s="385"/>
      <c r="KDD7" s="385"/>
      <c r="KDE7" s="385"/>
      <c r="KDF7" s="385"/>
      <c r="KDG7" s="385"/>
      <c r="KDH7" s="385"/>
      <c r="KDI7" s="385"/>
      <c r="KDJ7" s="385"/>
      <c r="KDK7" s="385"/>
      <c r="KDL7" s="385"/>
      <c r="KDM7" s="385"/>
      <c r="KDN7" s="385"/>
      <c r="KDO7" s="385"/>
      <c r="KDP7" s="385"/>
      <c r="KDQ7" s="385"/>
      <c r="KDR7" s="385"/>
      <c r="KDS7" s="385"/>
      <c r="KDT7" s="385"/>
      <c r="KDU7" s="385"/>
      <c r="KDV7" s="385"/>
      <c r="KDW7" s="385"/>
      <c r="KDX7" s="385"/>
      <c r="KDY7" s="385"/>
      <c r="KDZ7" s="385"/>
      <c r="KEA7" s="385"/>
      <c r="KEB7" s="385"/>
      <c r="KEC7" s="385"/>
      <c r="KED7" s="385"/>
      <c r="KEE7" s="385"/>
      <c r="KEF7" s="385"/>
      <c r="KEG7" s="385"/>
      <c r="KEH7" s="385"/>
      <c r="KEI7" s="385"/>
      <c r="KEJ7" s="385"/>
      <c r="KEK7" s="385"/>
      <c r="KEL7" s="385"/>
      <c r="KEM7" s="385"/>
      <c r="KEN7" s="385"/>
      <c r="KEO7" s="385"/>
      <c r="KEP7" s="385"/>
      <c r="KEQ7" s="385"/>
      <c r="KER7" s="385"/>
      <c r="KES7" s="385"/>
      <c r="KET7" s="385"/>
      <c r="KEU7" s="385"/>
      <c r="KEV7" s="385"/>
      <c r="KEW7" s="385"/>
      <c r="KEX7" s="385"/>
      <c r="KEY7" s="385"/>
      <c r="KEZ7" s="385"/>
      <c r="KFA7" s="385"/>
      <c r="KFB7" s="385"/>
      <c r="KFC7" s="385"/>
      <c r="KFD7" s="385"/>
      <c r="KFE7" s="385"/>
      <c r="KFF7" s="385"/>
      <c r="KFG7" s="385"/>
      <c r="KFH7" s="385"/>
      <c r="KFI7" s="385"/>
      <c r="KFJ7" s="385"/>
      <c r="KFK7" s="385"/>
      <c r="KFL7" s="385"/>
      <c r="KFM7" s="385"/>
      <c r="KFN7" s="385"/>
      <c r="KFO7" s="385"/>
      <c r="KFP7" s="385"/>
      <c r="KFQ7" s="385"/>
      <c r="KFR7" s="385"/>
      <c r="KFS7" s="385"/>
      <c r="KFT7" s="385"/>
      <c r="KFU7" s="385"/>
      <c r="KFV7" s="385"/>
      <c r="KFW7" s="385"/>
      <c r="KFX7" s="385"/>
      <c r="KFY7" s="385"/>
      <c r="KFZ7" s="385"/>
      <c r="KGA7" s="385"/>
      <c r="KGB7" s="385"/>
      <c r="KGC7" s="385"/>
      <c r="KGD7" s="385"/>
      <c r="KGE7" s="385"/>
      <c r="KGF7" s="385"/>
      <c r="KGG7" s="385"/>
      <c r="KGH7" s="385"/>
      <c r="KGI7" s="385"/>
      <c r="KGJ7" s="385"/>
      <c r="KGK7" s="385"/>
      <c r="KGL7" s="385"/>
      <c r="KGM7" s="385"/>
      <c r="KGN7" s="385"/>
      <c r="KGO7" s="385"/>
      <c r="KGP7" s="385"/>
      <c r="KGQ7" s="385"/>
      <c r="KGR7" s="385"/>
      <c r="KGS7" s="385"/>
      <c r="KGT7" s="385"/>
      <c r="KGU7" s="385"/>
      <c r="KGV7" s="385"/>
      <c r="KGW7" s="385"/>
      <c r="KGX7" s="385"/>
      <c r="KGY7" s="385"/>
      <c r="KGZ7" s="385"/>
      <c r="KHA7" s="385"/>
      <c r="KHB7" s="385"/>
      <c r="KHC7" s="385"/>
      <c r="KHD7" s="385"/>
      <c r="KHE7" s="385"/>
      <c r="KHF7" s="385"/>
      <c r="KHG7" s="385"/>
      <c r="KHH7" s="385"/>
      <c r="KHI7" s="385"/>
      <c r="KHJ7" s="385"/>
      <c r="KHK7" s="385"/>
      <c r="KHL7" s="385"/>
      <c r="KHM7" s="385"/>
      <c r="KHN7" s="385"/>
      <c r="KHO7" s="385"/>
      <c r="KHP7" s="385"/>
      <c r="KHQ7" s="385"/>
      <c r="KHR7" s="385"/>
      <c r="KHS7" s="385"/>
      <c r="KHT7" s="385"/>
      <c r="KHU7" s="385"/>
      <c r="KHV7" s="385"/>
      <c r="KHW7" s="385"/>
      <c r="KHX7" s="385"/>
      <c r="KHY7" s="385"/>
      <c r="KHZ7" s="385"/>
      <c r="KIA7" s="385"/>
      <c r="KIB7" s="385"/>
      <c r="KIC7" s="385"/>
      <c r="KID7" s="385"/>
      <c r="KIE7" s="385"/>
      <c r="KIF7" s="385"/>
      <c r="KIG7" s="385"/>
      <c r="KIH7" s="385"/>
      <c r="KII7" s="385"/>
      <c r="KIJ7" s="385"/>
      <c r="KIK7" s="385"/>
      <c r="KIL7" s="385"/>
      <c r="KIM7" s="385"/>
      <c r="KIN7" s="385"/>
      <c r="KIO7" s="385"/>
      <c r="KIP7" s="385"/>
      <c r="KIQ7" s="385"/>
      <c r="KIR7" s="385"/>
      <c r="KIS7" s="385"/>
      <c r="KIT7" s="385"/>
      <c r="KIU7" s="385"/>
      <c r="KIV7" s="385"/>
      <c r="KIW7" s="385"/>
      <c r="KIX7" s="385"/>
      <c r="KIY7" s="385"/>
      <c r="KIZ7" s="385"/>
      <c r="KJA7" s="385"/>
      <c r="KJB7" s="385"/>
      <c r="KJC7" s="385"/>
      <c r="KJD7" s="385"/>
      <c r="KJE7" s="385"/>
      <c r="KJF7" s="385"/>
      <c r="KJG7" s="385"/>
      <c r="KJH7" s="385"/>
      <c r="KJI7" s="385"/>
      <c r="KJJ7" s="385"/>
      <c r="KJK7" s="385"/>
      <c r="KJL7" s="385"/>
      <c r="KJM7" s="385"/>
      <c r="KJN7" s="385"/>
      <c r="KJO7" s="385"/>
      <c r="KJP7" s="385"/>
      <c r="KJQ7" s="385"/>
      <c r="KJR7" s="385"/>
      <c r="KJS7" s="385"/>
      <c r="KJT7" s="385"/>
      <c r="KJU7" s="385"/>
      <c r="KJV7" s="385"/>
      <c r="KJW7" s="385"/>
      <c r="KJX7" s="385"/>
      <c r="KJY7" s="385"/>
      <c r="KJZ7" s="385"/>
      <c r="KKA7" s="385"/>
      <c r="KKB7" s="385"/>
      <c r="KKC7" s="385"/>
      <c r="KKD7" s="385"/>
      <c r="KKE7" s="385"/>
      <c r="KKF7" s="385"/>
      <c r="KKG7" s="385"/>
      <c r="KKH7" s="385"/>
      <c r="KKI7" s="385"/>
      <c r="KKJ7" s="385"/>
      <c r="KKK7" s="385"/>
      <c r="KKL7" s="385"/>
      <c r="KKM7" s="385"/>
      <c r="KKN7" s="385"/>
      <c r="KKO7" s="385"/>
      <c r="KKP7" s="385"/>
      <c r="KKQ7" s="385"/>
      <c r="KKR7" s="385"/>
      <c r="KKS7" s="385"/>
      <c r="KKT7" s="385"/>
      <c r="KKU7" s="385"/>
      <c r="KKV7" s="385"/>
      <c r="KKW7" s="385"/>
      <c r="KKX7" s="385"/>
      <c r="KKY7" s="385"/>
      <c r="KKZ7" s="385"/>
      <c r="KLA7" s="385"/>
      <c r="KLB7" s="385"/>
      <c r="KLC7" s="385"/>
      <c r="KLD7" s="385"/>
      <c r="KLE7" s="385"/>
      <c r="KLF7" s="385"/>
      <c r="KLG7" s="385"/>
      <c r="KLH7" s="385"/>
      <c r="KLI7" s="385"/>
      <c r="KLJ7" s="385"/>
      <c r="KLK7" s="385"/>
      <c r="KLL7" s="385"/>
      <c r="KLM7" s="385"/>
      <c r="KLN7" s="385"/>
      <c r="KLO7" s="385"/>
      <c r="KLP7" s="385"/>
      <c r="KLQ7" s="385"/>
      <c r="KLR7" s="385"/>
      <c r="KLS7" s="385"/>
      <c r="KLT7" s="385"/>
      <c r="KLU7" s="385"/>
      <c r="KLV7" s="385"/>
      <c r="KLW7" s="385"/>
      <c r="KLX7" s="385"/>
      <c r="KLY7" s="385"/>
      <c r="KLZ7" s="385"/>
      <c r="KMA7" s="385"/>
      <c r="KMB7" s="385"/>
      <c r="KMC7" s="385"/>
      <c r="KMD7" s="385"/>
      <c r="KME7" s="385"/>
      <c r="KMF7" s="385"/>
      <c r="KMG7" s="385"/>
      <c r="KMH7" s="385"/>
      <c r="KMI7" s="385"/>
      <c r="KMJ7" s="385"/>
      <c r="KMK7" s="385"/>
      <c r="KML7" s="385"/>
      <c r="KMM7" s="385"/>
      <c r="KMN7" s="385"/>
      <c r="KMO7" s="385"/>
      <c r="KMP7" s="385"/>
      <c r="KMQ7" s="385"/>
      <c r="KMR7" s="385"/>
      <c r="KMS7" s="385"/>
      <c r="KMT7" s="385"/>
      <c r="KMU7" s="385"/>
      <c r="KMV7" s="385"/>
      <c r="KMW7" s="385"/>
      <c r="KMX7" s="385"/>
      <c r="KMY7" s="385"/>
      <c r="KMZ7" s="385"/>
      <c r="KNA7" s="385"/>
      <c r="KNB7" s="385"/>
      <c r="KNC7" s="385"/>
      <c r="KND7" s="385"/>
      <c r="KNE7" s="385"/>
      <c r="KNF7" s="385"/>
      <c r="KNG7" s="385"/>
      <c r="KNH7" s="385"/>
      <c r="KNI7" s="385"/>
      <c r="KNJ7" s="385"/>
      <c r="KNK7" s="385"/>
      <c r="KNL7" s="385"/>
      <c r="KNM7" s="385"/>
      <c r="KNN7" s="385"/>
      <c r="KNO7" s="385"/>
      <c r="KNP7" s="385"/>
      <c r="KNQ7" s="385"/>
      <c r="KNR7" s="385"/>
      <c r="KNS7" s="385"/>
      <c r="KNT7" s="385"/>
      <c r="KNU7" s="385"/>
      <c r="KNV7" s="385"/>
      <c r="KNW7" s="385"/>
      <c r="KNX7" s="385"/>
      <c r="KNY7" s="385"/>
      <c r="KNZ7" s="385"/>
      <c r="KOA7" s="385"/>
      <c r="KOB7" s="385"/>
      <c r="KOC7" s="385"/>
      <c r="KOD7" s="385"/>
      <c r="KOE7" s="385"/>
      <c r="KOF7" s="385"/>
      <c r="KOG7" s="385"/>
      <c r="KOH7" s="385"/>
      <c r="KOI7" s="385"/>
      <c r="KOJ7" s="385"/>
      <c r="KOK7" s="385"/>
      <c r="KOL7" s="385"/>
      <c r="KOM7" s="385"/>
      <c r="KON7" s="385"/>
      <c r="KOO7" s="385"/>
      <c r="KOP7" s="385"/>
      <c r="KOQ7" s="385"/>
      <c r="KOR7" s="385"/>
      <c r="KOS7" s="385"/>
      <c r="KOT7" s="385"/>
      <c r="KOU7" s="385"/>
      <c r="KOV7" s="385"/>
      <c r="KOW7" s="385"/>
      <c r="KOX7" s="385"/>
      <c r="KOY7" s="385"/>
      <c r="KOZ7" s="385"/>
      <c r="KPA7" s="385"/>
      <c r="KPB7" s="385"/>
      <c r="KPC7" s="385"/>
      <c r="KPD7" s="385"/>
      <c r="KPE7" s="385"/>
      <c r="KPF7" s="385"/>
      <c r="KPG7" s="385"/>
      <c r="KPH7" s="385"/>
      <c r="KPI7" s="385"/>
      <c r="KPJ7" s="385"/>
      <c r="KPK7" s="385"/>
      <c r="KPL7" s="385"/>
      <c r="KPM7" s="385"/>
      <c r="KPN7" s="385"/>
      <c r="KPO7" s="385"/>
      <c r="KPP7" s="385"/>
      <c r="KPQ7" s="385"/>
      <c r="KPR7" s="385"/>
      <c r="KPS7" s="385"/>
      <c r="KPT7" s="385"/>
      <c r="KPU7" s="385"/>
      <c r="KPV7" s="385"/>
      <c r="KPW7" s="385"/>
      <c r="KPX7" s="385"/>
      <c r="KPY7" s="385"/>
      <c r="KPZ7" s="385"/>
      <c r="KQA7" s="385"/>
      <c r="KQB7" s="385"/>
      <c r="KQC7" s="385"/>
      <c r="KQD7" s="385"/>
      <c r="KQE7" s="385"/>
      <c r="KQF7" s="385"/>
      <c r="KQG7" s="385"/>
      <c r="KQH7" s="385"/>
      <c r="KQI7" s="385"/>
      <c r="KQJ7" s="385"/>
      <c r="KQK7" s="385"/>
      <c r="KQL7" s="385"/>
      <c r="KQM7" s="385"/>
      <c r="KQN7" s="385"/>
      <c r="KQO7" s="385"/>
      <c r="KQP7" s="385"/>
      <c r="KQQ7" s="385"/>
      <c r="KQR7" s="385"/>
      <c r="KQS7" s="385"/>
      <c r="KQT7" s="385"/>
      <c r="KQU7" s="385"/>
      <c r="KQV7" s="385"/>
      <c r="KQW7" s="385"/>
      <c r="KQX7" s="385"/>
      <c r="KQY7" s="385"/>
      <c r="KQZ7" s="385"/>
      <c r="KRA7" s="385"/>
      <c r="KRB7" s="385"/>
      <c r="KRC7" s="385"/>
      <c r="KRD7" s="385"/>
      <c r="KRE7" s="385"/>
      <c r="KRF7" s="385"/>
      <c r="KRG7" s="385"/>
      <c r="KRH7" s="385"/>
      <c r="KRI7" s="385"/>
      <c r="KRJ7" s="385"/>
      <c r="KRK7" s="385"/>
      <c r="KRL7" s="385"/>
      <c r="KRM7" s="385"/>
      <c r="KRN7" s="385"/>
      <c r="KRO7" s="385"/>
      <c r="KRP7" s="385"/>
      <c r="KRQ7" s="385"/>
      <c r="KRR7" s="385"/>
      <c r="KRS7" s="385"/>
      <c r="KRT7" s="385"/>
      <c r="KRU7" s="385"/>
      <c r="KRV7" s="385"/>
      <c r="KRW7" s="385"/>
      <c r="KRX7" s="385"/>
      <c r="KRY7" s="385"/>
      <c r="KRZ7" s="385"/>
      <c r="KSA7" s="385"/>
      <c r="KSB7" s="385"/>
      <c r="KSC7" s="385"/>
      <c r="KSD7" s="385"/>
      <c r="KSE7" s="385"/>
      <c r="KSF7" s="385"/>
      <c r="KSG7" s="385"/>
      <c r="KSH7" s="385"/>
      <c r="KSI7" s="385"/>
      <c r="KSJ7" s="385"/>
      <c r="KSK7" s="385"/>
      <c r="KSL7" s="385"/>
      <c r="KSM7" s="385"/>
      <c r="KSN7" s="385"/>
      <c r="KSO7" s="385"/>
      <c r="KSP7" s="385"/>
      <c r="KSQ7" s="385"/>
      <c r="KSR7" s="385"/>
      <c r="KSS7" s="385"/>
      <c r="KST7" s="385"/>
      <c r="KSU7" s="385"/>
      <c r="KSV7" s="385"/>
      <c r="KSW7" s="385"/>
      <c r="KSX7" s="385"/>
      <c r="KSY7" s="385"/>
      <c r="KSZ7" s="385"/>
      <c r="KTA7" s="385"/>
      <c r="KTB7" s="385"/>
      <c r="KTC7" s="385"/>
      <c r="KTD7" s="385"/>
      <c r="KTE7" s="385"/>
      <c r="KTF7" s="385"/>
      <c r="KTG7" s="385"/>
      <c r="KTH7" s="385"/>
      <c r="KTI7" s="385"/>
      <c r="KTJ7" s="385"/>
      <c r="KTK7" s="385"/>
      <c r="KTL7" s="385"/>
      <c r="KTM7" s="385"/>
      <c r="KTN7" s="385"/>
      <c r="KTO7" s="385"/>
      <c r="KTP7" s="385"/>
      <c r="KTQ7" s="385"/>
      <c r="KTR7" s="385"/>
      <c r="KTS7" s="385"/>
      <c r="KTT7" s="385"/>
      <c r="KTU7" s="385"/>
      <c r="KTV7" s="385"/>
      <c r="KTW7" s="385"/>
      <c r="KTX7" s="385"/>
      <c r="KTY7" s="385"/>
      <c r="KTZ7" s="385"/>
      <c r="KUA7" s="385"/>
      <c r="KUB7" s="385"/>
      <c r="KUC7" s="385"/>
      <c r="KUD7" s="385"/>
      <c r="KUE7" s="385"/>
      <c r="KUF7" s="385"/>
      <c r="KUG7" s="385"/>
      <c r="KUH7" s="385"/>
      <c r="KUI7" s="385"/>
      <c r="KUJ7" s="385"/>
      <c r="KUK7" s="385"/>
      <c r="KUL7" s="385"/>
      <c r="KUM7" s="385"/>
      <c r="KUN7" s="385"/>
      <c r="KUO7" s="385"/>
      <c r="KUP7" s="385"/>
      <c r="KUQ7" s="385"/>
      <c r="KUR7" s="385"/>
      <c r="KUS7" s="385"/>
      <c r="KUT7" s="385"/>
      <c r="KUU7" s="385"/>
      <c r="KUV7" s="385"/>
      <c r="KUW7" s="385"/>
      <c r="KUX7" s="385"/>
      <c r="KUY7" s="385"/>
      <c r="KUZ7" s="385"/>
      <c r="KVA7" s="385"/>
      <c r="KVB7" s="385"/>
      <c r="KVC7" s="385"/>
      <c r="KVD7" s="385"/>
      <c r="KVE7" s="385"/>
      <c r="KVF7" s="385"/>
      <c r="KVG7" s="385"/>
      <c r="KVH7" s="385"/>
      <c r="KVI7" s="385"/>
      <c r="KVJ7" s="385"/>
      <c r="KVK7" s="385"/>
      <c r="KVL7" s="385"/>
      <c r="KVM7" s="385"/>
      <c r="KVN7" s="385"/>
      <c r="KVO7" s="385"/>
      <c r="KVP7" s="385"/>
      <c r="KVQ7" s="385"/>
      <c r="KVR7" s="385"/>
      <c r="KVS7" s="385"/>
      <c r="KVT7" s="385"/>
      <c r="KVU7" s="385"/>
      <c r="KVV7" s="385"/>
      <c r="KVW7" s="385"/>
      <c r="KVX7" s="385"/>
      <c r="KVY7" s="385"/>
      <c r="KVZ7" s="385"/>
      <c r="KWA7" s="385"/>
      <c r="KWB7" s="385"/>
      <c r="KWC7" s="385"/>
      <c r="KWD7" s="385"/>
      <c r="KWE7" s="385"/>
      <c r="KWF7" s="385"/>
      <c r="KWG7" s="385"/>
      <c r="KWH7" s="385"/>
      <c r="KWI7" s="385"/>
      <c r="KWJ7" s="385"/>
      <c r="KWK7" s="385"/>
      <c r="KWL7" s="385"/>
      <c r="KWM7" s="385"/>
      <c r="KWN7" s="385"/>
      <c r="KWO7" s="385"/>
      <c r="KWP7" s="385"/>
      <c r="KWQ7" s="385"/>
      <c r="KWR7" s="385"/>
      <c r="KWS7" s="385"/>
      <c r="KWT7" s="385"/>
      <c r="KWU7" s="385"/>
      <c r="KWV7" s="385"/>
      <c r="KWW7" s="385"/>
      <c r="KWX7" s="385"/>
      <c r="KWY7" s="385"/>
      <c r="KWZ7" s="385"/>
      <c r="KXA7" s="385"/>
      <c r="KXB7" s="385"/>
      <c r="KXC7" s="385"/>
      <c r="KXD7" s="385"/>
      <c r="KXE7" s="385"/>
      <c r="KXF7" s="385"/>
      <c r="KXG7" s="385"/>
      <c r="KXH7" s="385"/>
      <c r="KXI7" s="385"/>
      <c r="KXJ7" s="385"/>
      <c r="KXK7" s="385"/>
      <c r="KXL7" s="385"/>
      <c r="KXM7" s="385"/>
      <c r="KXN7" s="385"/>
      <c r="KXO7" s="385"/>
      <c r="KXP7" s="385"/>
      <c r="KXQ7" s="385"/>
      <c r="KXR7" s="385"/>
      <c r="KXS7" s="385"/>
      <c r="KXT7" s="385"/>
      <c r="KXU7" s="385"/>
      <c r="KXV7" s="385"/>
      <c r="KXW7" s="385"/>
      <c r="KXX7" s="385"/>
      <c r="KXY7" s="385"/>
      <c r="KXZ7" s="385"/>
      <c r="KYA7" s="385"/>
      <c r="KYB7" s="385"/>
      <c r="KYC7" s="385"/>
      <c r="KYD7" s="385"/>
      <c r="KYE7" s="385"/>
      <c r="KYF7" s="385"/>
      <c r="KYG7" s="385"/>
      <c r="KYH7" s="385"/>
      <c r="KYI7" s="385"/>
      <c r="KYJ7" s="385"/>
      <c r="KYK7" s="385"/>
      <c r="KYL7" s="385"/>
      <c r="KYM7" s="385"/>
      <c r="KYN7" s="385"/>
      <c r="KYO7" s="385"/>
      <c r="KYP7" s="385"/>
      <c r="KYQ7" s="385"/>
      <c r="KYR7" s="385"/>
      <c r="KYS7" s="385"/>
      <c r="KYT7" s="385"/>
      <c r="KYU7" s="385"/>
      <c r="KYV7" s="385"/>
      <c r="KYW7" s="385"/>
      <c r="KYX7" s="385"/>
      <c r="KYY7" s="385"/>
      <c r="KYZ7" s="385"/>
      <c r="KZA7" s="385"/>
      <c r="KZB7" s="385"/>
      <c r="KZC7" s="385"/>
      <c r="KZD7" s="385"/>
      <c r="KZE7" s="385"/>
      <c r="KZF7" s="385"/>
      <c r="KZG7" s="385"/>
      <c r="KZH7" s="385"/>
      <c r="KZI7" s="385"/>
      <c r="KZJ7" s="385"/>
      <c r="KZK7" s="385"/>
      <c r="KZL7" s="385"/>
      <c r="KZM7" s="385"/>
      <c r="KZN7" s="385"/>
      <c r="KZO7" s="385"/>
      <c r="KZP7" s="385"/>
      <c r="KZQ7" s="385"/>
      <c r="KZR7" s="385"/>
      <c r="KZS7" s="385"/>
      <c r="KZT7" s="385"/>
      <c r="KZU7" s="385"/>
      <c r="KZV7" s="385"/>
      <c r="KZW7" s="385"/>
      <c r="KZX7" s="385"/>
      <c r="KZY7" s="385"/>
      <c r="KZZ7" s="385"/>
      <c r="LAA7" s="385"/>
      <c r="LAB7" s="385"/>
      <c r="LAC7" s="385"/>
      <c r="LAD7" s="385"/>
      <c r="LAE7" s="385"/>
      <c r="LAF7" s="385"/>
      <c r="LAG7" s="385"/>
      <c r="LAH7" s="385"/>
      <c r="LAI7" s="385"/>
      <c r="LAJ7" s="385"/>
      <c r="LAK7" s="385"/>
      <c r="LAL7" s="385"/>
      <c r="LAM7" s="385"/>
      <c r="LAN7" s="385"/>
      <c r="LAO7" s="385"/>
      <c r="LAP7" s="385"/>
      <c r="LAQ7" s="385"/>
      <c r="LAR7" s="385"/>
      <c r="LAS7" s="385"/>
      <c r="LAT7" s="385"/>
      <c r="LAU7" s="385"/>
      <c r="LAV7" s="385"/>
      <c r="LAW7" s="385"/>
      <c r="LAX7" s="385"/>
      <c r="LAY7" s="385"/>
      <c r="LAZ7" s="385"/>
      <c r="LBA7" s="385"/>
      <c r="LBB7" s="385"/>
      <c r="LBC7" s="385"/>
      <c r="LBD7" s="385"/>
      <c r="LBE7" s="385"/>
      <c r="LBF7" s="385"/>
      <c r="LBG7" s="385"/>
      <c r="LBH7" s="385"/>
      <c r="LBI7" s="385"/>
      <c r="LBJ7" s="385"/>
      <c r="LBK7" s="385"/>
      <c r="LBL7" s="385"/>
      <c r="LBM7" s="385"/>
      <c r="LBN7" s="385"/>
      <c r="LBO7" s="385"/>
      <c r="LBP7" s="385"/>
      <c r="LBQ7" s="385"/>
      <c r="LBR7" s="385"/>
      <c r="LBS7" s="385"/>
      <c r="LBT7" s="385"/>
      <c r="LBU7" s="385"/>
      <c r="LBV7" s="385"/>
      <c r="LBW7" s="385"/>
      <c r="LBX7" s="385"/>
      <c r="LBY7" s="385"/>
      <c r="LBZ7" s="385"/>
      <c r="LCA7" s="385"/>
      <c r="LCB7" s="385"/>
      <c r="LCC7" s="385"/>
      <c r="LCD7" s="385"/>
      <c r="LCE7" s="385"/>
      <c r="LCF7" s="385"/>
      <c r="LCG7" s="385"/>
      <c r="LCH7" s="385"/>
      <c r="LCI7" s="385"/>
      <c r="LCJ7" s="385"/>
      <c r="LCK7" s="385"/>
      <c r="LCL7" s="385"/>
      <c r="LCM7" s="385"/>
      <c r="LCN7" s="385"/>
      <c r="LCO7" s="385"/>
      <c r="LCP7" s="385"/>
      <c r="LCQ7" s="385"/>
      <c r="LCR7" s="385"/>
      <c r="LCS7" s="385"/>
      <c r="LCT7" s="385"/>
      <c r="LCU7" s="385"/>
      <c r="LCV7" s="385"/>
      <c r="LCW7" s="385"/>
      <c r="LCX7" s="385"/>
      <c r="LCY7" s="385"/>
      <c r="LCZ7" s="385"/>
      <c r="LDA7" s="385"/>
      <c r="LDB7" s="385"/>
      <c r="LDC7" s="385"/>
      <c r="LDD7" s="385"/>
      <c r="LDE7" s="385"/>
      <c r="LDF7" s="385"/>
      <c r="LDG7" s="385"/>
      <c r="LDH7" s="385"/>
      <c r="LDI7" s="385"/>
      <c r="LDJ7" s="385"/>
      <c r="LDK7" s="385"/>
      <c r="LDL7" s="385"/>
      <c r="LDM7" s="385"/>
      <c r="LDN7" s="385"/>
      <c r="LDO7" s="385"/>
      <c r="LDP7" s="385"/>
      <c r="LDQ7" s="385"/>
      <c r="LDR7" s="385"/>
      <c r="LDS7" s="385"/>
      <c r="LDT7" s="385"/>
      <c r="LDU7" s="385"/>
      <c r="LDV7" s="385"/>
      <c r="LDW7" s="385"/>
      <c r="LDX7" s="385"/>
      <c r="LDY7" s="385"/>
      <c r="LDZ7" s="385"/>
      <c r="LEA7" s="385"/>
      <c r="LEB7" s="385"/>
      <c r="LEC7" s="385"/>
      <c r="LED7" s="385"/>
      <c r="LEE7" s="385"/>
      <c r="LEF7" s="385"/>
      <c r="LEG7" s="385"/>
      <c r="LEH7" s="385"/>
      <c r="LEI7" s="385"/>
      <c r="LEJ7" s="385"/>
      <c r="LEK7" s="385"/>
      <c r="LEL7" s="385"/>
      <c r="LEM7" s="385"/>
      <c r="LEN7" s="385"/>
      <c r="LEO7" s="385"/>
      <c r="LEP7" s="385"/>
      <c r="LEQ7" s="385"/>
      <c r="LER7" s="385"/>
      <c r="LES7" s="385"/>
      <c r="LET7" s="385"/>
      <c r="LEU7" s="385"/>
      <c r="LEV7" s="385"/>
      <c r="LEW7" s="385"/>
      <c r="LEX7" s="385"/>
      <c r="LEY7" s="385"/>
      <c r="LEZ7" s="385"/>
      <c r="LFA7" s="385"/>
      <c r="LFB7" s="385"/>
      <c r="LFC7" s="385"/>
      <c r="LFD7" s="385"/>
      <c r="LFE7" s="385"/>
      <c r="LFF7" s="385"/>
      <c r="LFG7" s="385"/>
      <c r="LFH7" s="385"/>
      <c r="LFI7" s="385"/>
      <c r="LFJ7" s="385"/>
      <c r="LFK7" s="385"/>
      <c r="LFL7" s="385"/>
      <c r="LFM7" s="385"/>
      <c r="LFN7" s="385"/>
      <c r="LFO7" s="385"/>
      <c r="LFP7" s="385"/>
      <c r="LFQ7" s="385"/>
      <c r="LFR7" s="385"/>
      <c r="LFS7" s="385"/>
      <c r="LFT7" s="385"/>
      <c r="LFU7" s="385"/>
      <c r="LFV7" s="385"/>
      <c r="LFW7" s="385"/>
      <c r="LFX7" s="385"/>
      <c r="LFY7" s="385"/>
      <c r="LFZ7" s="385"/>
      <c r="LGA7" s="385"/>
      <c r="LGB7" s="385"/>
      <c r="LGC7" s="385"/>
      <c r="LGD7" s="385"/>
      <c r="LGE7" s="385"/>
      <c r="LGF7" s="385"/>
      <c r="LGG7" s="385"/>
      <c r="LGH7" s="385"/>
      <c r="LGI7" s="385"/>
      <c r="LGJ7" s="385"/>
      <c r="LGK7" s="385"/>
      <c r="LGL7" s="385"/>
      <c r="LGM7" s="385"/>
      <c r="LGN7" s="385"/>
      <c r="LGO7" s="385"/>
      <c r="LGP7" s="385"/>
      <c r="LGQ7" s="385"/>
      <c r="LGR7" s="385"/>
      <c r="LGS7" s="385"/>
      <c r="LGT7" s="385"/>
      <c r="LGU7" s="385"/>
      <c r="LGV7" s="385"/>
      <c r="LGW7" s="385"/>
      <c r="LGX7" s="385"/>
      <c r="LGY7" s="385"/>
      <c r="LGZ7" s="385"/>
      <c r="LHA7" s="385"/>
      <c r="LHB7" s="385"/>
      <c r="LHC7" s="385"/>
      <c r="LHD7" s="385"/>
      <c r="LHE7" s="385"/>
      <c r="LHF7" s="385"/>
      <c r="LHG7" s="385"/>
      <c r="LHH7" s="385"/>
      <c r="LHI7" s="385"/>
      <c r="LHJ7" s="385"/>
      <c r="LHK7" s="385"/>
      <c r="LHL7" s="385"/>
      <c r="LHM7" s="385"/>
      <c r="LHN7" s="385"/>
      <c r="LHO7" s="385"/>
      <c r="LHP7" s="385"/>
      <c r="LHQ7" s="385"/>
      <c r="LHR7" s="385"/>
      <c r="LHS7" s="385"/>
      <c r="LHT7" s="385"/>
      <c r="LHU7" s="385"/>
      <c r="LHV7" s="385"/>
      <c r="LHW7" s="385"/>
      <c r="LHX7" s="385"/>
      <c r="LHY7" s="385"/>
      <c r="LHZ7" s="385"/>
      <c r="LIA7" s="385"/>
      <c r="LIB7" s="385"/>
      <c r="LIC7" s="385"/>
      <c r="LID7" s="385"/>
      <c r="LIE7" s="385"/>
      <c r="LIF7" s="385"/>
      <c r="LIG7" s="385"/>
      <c r="LIH7" s="385"/>
      <c r="LII7" s="385"/>
      <c r="LIJ7" s="385"/>
      <c r="LIK7" s="385"/>
      <c r="LIL7" s="385"/>
      <c r="LIM7" s="385"/>
      <c r="LIN7" s="385"/>
      <c r="LIO7" s="385"/>
      <c r="LIP7" s="385"/>
      <c r="LIQ7" s="385"/>
      <c r="LIR7" s="385"/>
      <c r="LIS7" s="385"/>
      <c r="LIT7" s="385"/>
      <c r="LIU7" s="385"/>
      <c r="LIV7" s="385"/>
      <c r="LIW7" s="385"/>
      <c r="LIX7" s="385"/>
      <c r="LIY7" s="385"/>
      <c r="LIZ7" s="385"/>
      <c r="LJA7" s="385"/>
      <c r="LJB7" s="385"/>
      <c r="LJC7" s="385"/>
      <c r="LJD7" s="385"/>
      <c r="LJE7" s="385"/>
      <c r="LJF7" s="385"/>
      <c r="LJG7" s="385"/>
      <c r="LJH7" s="385"/>
      <c r="LJI7" s="385"/>
      <c r="LJJ7" s="385"/>
      <c r="LJK7" s="385"/>
      <c r="LJL7" s="385"/>
      <c r="LJM7" s="385"/>
      <c r="LJN7" s="385"/>
      <c r="LJO7" s="385"/>
      <c r="LJP7" s="385"/>
      <c r="LJQ7" s="385"/>
      <c r="LJR7" s="385"/>
      <c r="LJS7" s="385"/>
      <c r="LJT7" s="385"/>
      <c r="LJU7" s="385"/>
      <c r="LJV7" s="385"/>
      <c r="LJW7" s="385"/>
      <c r="LJX7" s="385"/>
      <c r="LJY7" s="385"/>
      <c r="LJZ7" s="385"/>
      <c r="LKA7" s="385"/>
      <c r="LKB7" s="385"/>
      <c r="LKC7" s="385"/>
      <c r="LKD7" s="385"/>
      <c r="LKE7" s="385"/>
      <c r="LKF7" s="385"/>
      <c r="LKG7" s="385"/>
      <c r="LKH7" s="385"/>
      <c r="LKI7" s="385"/>
      <c r="LKJ7" s="385"/>
      <c r="LKK7" s="385"/>
      <c r="LKL7" s="385"/>
      <c r="LKM7" s="385"/>
      <c r="LKN7" s="385"/>
      <c r="LKO7" s="385"/>
      <c r="LKP7" s="385"/>
      <c r="LKQ7" s="385"/>
      <c r="LKR7" s="385"/>
      <c r="LKS7" s="385"/>
      <c r="LKT7" s="385"/>
      <c r="LKU7" s="385"/>
      <c r="LKV7" s="385"/>
      <c r="LKW7" s="385"/>
      <c r="LKX7" s="385"/>
      <c r="LKY7" s="385"/>
      <c r="LKZ7" s="385"/>
      <c r="LLA7" s="385"/>
      <c r="LLB7" s="385"/>
      <c r="LLC7" s="385"/>
      <c r="LLD7" s="385"/>
      <c r="LLE7" s="385"/>
      <c r="LLF7" s="385"/>
      <c r="LLG7" s="385"/>
      <c r="LLH7" s="385"/>
      <c r="LLI7" s="385"/>
      <c r="LLJ7" s="385"/>
      <c r="LLK7" s="385"/>
      <c r="LLL7" s="385"/>
      <c r="LLM7" s="385"/>
      <c r="LLN7" s="385"/>
      <c r="LLO7" s="385"/>
      <c r="LLP7" s="385"/>
      <c r="LLQ7" s="385"/>
      <c r="LLR7" s="385"/>
      <c r="LLS7" s="385"/>
      <c r="LLT7" s="385"/>
      <c r="LLU7" s="385"/>
      <c r="LLV7" s="385"/>
      <c r="LLW7" s="385"/>
      <c r="LLX7" s="385"/>
      <c r="LLY7" s="385"/>
      <c r="LLZ7" s="385"/>
      <c r="LMA7" s="385"/>
      <c r="LMB7" s="385"/>
      <c r="LMC7" s="385"/>
      <c r="LMD7" s="385"/>
      <c r="LME7" s="385"/>
      <c r="LMF7" s="385"/>
      <c r="LMG7" s="385"/>
      <c r="LMH7" s="385"/>
      <c r="LMI7" s="385"/>
      <c r="LMJ7" s="385"/>
      <c r="LMK7" s="385"/>
      <c r="LML7" s="385"/>
      <c r="LMM7" s="385"/>
      <c r="LMN7" s="385"/>
      <c r="LMO7" s="385"/>
      <c r="LMP7" s="385"/>
      <c r="LMQ7" s="385"/>
      <c r="LMR7" s="385"/>
      <c r="LMS7" s="385"/>
      <c r="LMT7" s="385"/>
      <c r="LMU7" s="385"/>
      <c r="LMV7" s="385"/>
      <c r="LMW7" s="385"/>
      <c r="LMX7" s="385"/>
      <c r="LMY7" s="385"/>
      <c r="LMZ7" s="385"/>
      <c r="LNA7" s="385"/>
      <c r="LNB7" s="385"/>
      <c r="LNC7" s="385"/>
      <c r="LND7" s="385"/>
      <c r="LNE7" s="385"/>
      <c r="LNF7" s="385"/>
      <c r="LNG7" s="385"/>
      <c r="LNH7" s="385"/>
      <c r="LNI7" s="385"/>
      <c r="LNJ7" s="385"/>
      <c r="LNK7" s="385"/>
      <c r="LNL7" s="385"/>
      <c r="LNM7" s="385"/>
      <c r="LNN7" s="385"/>
      <c r="LNO7" s="385"/>
      <c r="LNP7" s="385"/>
      <c r="LNQ7" s="385"/>
      <c r="LNR7" s="385"/>
      <c r="LNS7" s="385"/>
      <c r="LNT7" s="385"/>
      <c r="LNU7" s="385"/>
      <c r="LNV7" s="385"/>
      <c r="LNW7" s="385"/>
      <c r="LNX7" s="385"/>
      <c r="LNY7" s="385"/>
      <c r="LNZ7" s="385"/>
      <c r="LOA7" s="385"/>
      <c r="LOB7" s="385"/>
      <c r="LOC7" s="385"/>
      <c r="LOD7" s="385"/>
      <c r="LOE7" s="385"/>
      <c r="LOF7" s="385"/>
      <c r="LOG7" s="385"/>
      <c r="LOH7" s="385"/>
      <c r="LOI7" s="385"/>
      <c r="LOJ7" s="385"/>
      <c r="LOK7" s="385"/>
      <c r="LOL7" s="385"/>
      <c r="LOM7" s="385"/>
      <c r="LON7" s="385"/>
      <c r="LOO7" s="385"/>
      <c r="LOP7" s="385"/>
      <c r="LOQ7" s="385"/>
      <c r="LOR7" s="385"/>
      <c r="LOS7" s="385"/>
      <c r="LOT7" s="385"/>
      <c r="LOU7" s="385"/>
      <c r="LOV7" s="385"/>
      <c r="LOW7" s="385"/>
      <c r="LOX7" s="385"/>
      <c r="LOY7" s="385"/>
      <c r="LOZ7" s="385"/>
      <c r="LPA7" s="385"/>
      <c r="LPB7" s="385"/>
      <c r="LPC7" s="385"/>
      <c r="LPD7" s="385"/>
      <c r="LPE7" s="385"/>
      <c r="LPF7" s="385"/>
      <c r="LPG7" s="385"/>
      <c r="LPH7" s="385"/>
      <c r="LPI7" s="385"/>
      <c r="LPJ7" s="385"/>
      <c r="LPK7" s="385"/>
      <c r="LPL7" s="385"/>
      <c r="LPM7" s="385"/>
      <c r="LPN7" s="385"/>
      <c r="LPO7" s="385"/>
      <c r="LPP7" s="385"/>
      <c r="LPQ7" s="385"/>
      <c r="LPR7" s="385"/>
      <c r="LPS7" s="385"/>
      <c r="LPT7" s="385"/>
      <c r="LPU7" s="385"/>
      <c r="LPV7" s="385"/>
      <c r="LPW7" s="385"/>
      <c r="LPX7" s="385"/>
      <c r="LPY7" s="385"/>
      <c r="LPZ7" s="385"/>
      <c r="LQA7" s="385"/>
      <c r="LQB7" s="385"/>
      <c r="LQC7" s="385"/>
      <c r="LQD7" s="385"/>
      <c r="LQE7" s="385"/>
      <c r="LQF7" s="385"/>
      <c r="LQG7" s="385"/>
      <c r="LQH7" s="385"/>
      <c r="LQI7" s="385"/>
      <c r="LQJ7" s="385"/>
      <c r="LQK7" s="385"/>
      <c r="LQL7" s="385"/>
      <c r="LQM7" s="385"/>
      <c r="LQN7" s="385"/>
      <c r="LQO7" s="385"/>
      <c r="LQP7" s="385"/>
      <c r="LQQ7" s="385"/>
      <c r="LQR7" s="385"/>
      <c r="LQS7" s="385"/>
      <c r="LQT7" s="385"/>
      <c r="LQU7" s="385"/>
      <c r="LQV7" s="385"/>
      <c r="LQW7" s="385"/>
      <c r="LQX7" s="385"/>
      <c r="LQY7" s="385"/>
      <c r="LQZ7" s="385"/>
      <c r="LRA7" s="385"/>
      <c r="LRB7" s="385"/>
      <c r="LRC7" s="385"/>
      <c r="LRD7" s="385"/>
      <c r="LRE7" s="385"/>
      <c r="LRF7" s="385"/>
      <c r="LRG7" s="385"/>
      <c r="LRH7" s="385"/>
      <c r="LRI7" s="385"/>
      <c r="LRJ7" s="385"/>
      <c r="LRK7" s="385"/>
      <c r="LRL7" s="385"/>
      <c r="LRM7" s="385"/>
      <c r="LRN7" s="385"/>
      <c r="LRO7" s="385"/>
      <c r="LRP7" s="385"/>
      <c r="LRQ7" s="385"/>
      <c r="LRR7" s="385"/>
      <c r="LRS7" s="385"/>
      <c r="LRT7" s="385"/>
      <c r="LRU7" s="385"/>
      <c r="LRV7" s="385"/>
      <c r="LRW7" s="385"/>
      <c r="LRX7" s="385"/>
      <c r="LRY7" s="385"/>
      <c r="LRZ7" s="385"/>
      <c r="LSA7" s="385"/>
      <c r="LSB7" s="385"/>
      <c r="LSC7" s="385"/>
      <c r="LSD7" s="385"/>
      <c r="LSE7" s="385"/>
      <c r="LSF7" s="385"/>
      <c r="LSG7" s="385"/>
      <c r="LSH7" s="385"/>
      <c r="LSI7" s="385"/>
      <c r="LSJ7" s="385"/>
      <c r="LSK7" s="385"/>
      <c r="LSL7" s="385"/>
      <c r="LSM7" s="385"/>
      <c r="LSN7" s="385"/>
      <c r="LSO7" s="385"/>
      <c r="LSP7" s="385"/>
      <c r="LSQ7" s="385"/>
      <c r="LSR7" s="385"/>
      <c r="LSS7" s="385"/>
      <c r="LST7" s="385"/>
      <c r="LSU7" s="385"/>
      <c r="LSV7" s="385"/>
      <c r="LSW7" s="385"/>
      <c r="LSX7" s="385"/>
      <c r="LSY7" s="385"/>
      <c r="LSZ7" s="385"/>
      <c r="LTA7" s="385"/>
      <c r="LTB7" s="385"/>
      <c r="LTC7" s="385"/>
      <c r="LTD7" s="385"/>
      <c r="LTE7" s="385"/>
      <c r="LTF7" s="385"/>
      <c r="LTG7" s="385"/>
      <c r="LTH7" s="385"/>
      <c r="LTI7" s="385"/>
      <c r="LTJ7" s="385"/>
      <c r="LTK7" s="385"/>
      <c r="LTL7" s="385"/>
      <c r="LTM7" s="385"/>
      <c r="LTN7" s="385"/>
      <c r="LTO7" s="385"/>
      <c r="LTP7" s="385"/>
      <c r="LTQ7" s="385"/>
      <c r="LTR7" s="385"/>
      <c r="LTS7" s="385"/>
      <c r="LTT7" s="385"/>
      <c r="LTU7" s="385"/>
      <c r="LTV7" s="385"/>
      <c r="LTW7" s="385"/>
      <c r="LTX7" s="385"/>
      <c r="LTY7" s="385"/>
      <c r="LTZ7" s="385"/>
      <c r="LUA7" s="385"/>
      <c r="LUB7" s="385"/>
      <c r="LUC7" s="385"/>
      <c r="LUD7" s="385"/>
      <c r="LUE7" s="385"/>
      <c r="LUF7" s="385"/>
      <c r="LUG7" s="385"/>
      <c r="LUH7" s="385"/>
      <c r="LUI7" s="385"/>
      <c r="LUJ7" s="385"/>
      <c r="LUK7" s="385"/>
      <c r="LUL7" s="385"/>
      <c r="LUM7" s="385"/>
      <c r="LUN7" s="385"/>
      <c r="LUO7" s="385"/>
      <c r="LUP7" s="385"/>
      <c r="LUQ7" s="385"/>
      <c r="LUR7" s="385"/>
      <c r="LUS7" s="385"/>
      <c r="LUT7" s="385"/>
      <c r="LUU7" s="385"/>
      <c r="LUV7" s="385"/>
      <c r="LUW7" s="385"/>
      <c r="LUX7" s="385"/>
      <c r="LUY7" s="385"/>
      <c r="LUZ7" s="385"/>
      <c r="LVA7" s="385"/>
      <c r="LVB7" s="385"/>
      <c r="LVC7" s="385"/>
      <c r="LVD7" s="385"/>
      <c r="LVE7" s="385"/>
      <c r="LVF7" s="385"/>
      <c r="LVG7" s="385"/>
      <c r="LVH7" s="385"/>
      <c r="LVI7" s="385"/>
      <c r="LVJ7" s="385"/>
      <c r="LVK7" s="385"/>
      <c r="LVL7" s="385"/>
      <c r="LVM7" s="385"/>
      <c r="LVN7" s="385"/>
      <c r="LVO7" s="385"/>
      <c r="LVP7" s="385"/>
      <c r="LVQ7" s="385"/>
      <c r="LVR7" s="385"/>
      <c r="LVS7" s="385"/>
      <c r="LVT7" s="385"/>
      <c r="LVU7" s="385"/>
      <c r="LVV7" s="385"/>
      <c r="LVW7" s="385"/>
      <c r="LVX7" s="385"/>
      <c r="LVY7" s="385"/>
      <c r="LVZ7" s="385"/>
      <c r="LWA7" s="385"/>
      <c r="LWB7" s="385"/>
      <c r="LWC7" s="385"/>
      <c r="LWD7" s="385"/>
      <c r="LWE7" s="385"/>
      <c r="LWF7" s="385"/>
      <c r="LWG7" s="385"/>
      <c r="LWH7" s="385"/>
      <c r="LWI7" s="385"/>
      <c r="LWJ7" s="385"/>
      <c r="LWK7" s="385"/>
      <c r="LWL7" s="385"/>
      <c r="LWM7" s="385"/>
      <c r="LWN7" s="385"/>
      <c r="LWO7" s="385"/>
      <c r="LWP7" s="385"/>
      <c r="LWQ7" s="385"/>
      <c r="LWR7" s="385"/>
      <c r="LWS7" s="385"/>
      <c r="LWT7" s="385"/>
      <c r="LWU7" s="385"/>
      <c r="LWV7" s="385"/>
      <c r="LWW7" s="385"/>
      <c r="LWX7" s="385"/>
      <c r="LWY7" s="385"/>
      <c r="LWZ7" s="385"/>
      <c r="LXA7" s="385"/>
      <c r="LXB7" s="385"/>
      <c r="LXC7" s="385"/>
      <c r="LXD7" s="385"/>
      <c r="LXE7" s="385"/>
      <c r="LXF7" s="385"/>
      <c r="LXG7" s="385"/>
      <c r="LXH7" s="385"/>
      <c r="LXI7" s="385"/>
      <c r="LXJ7" s="385"/>
      <c r="LXK7" s="385"/>
      <c r="LXL7" s="385"/>
      <c r="LXM7" s="385"/>
      <c r="LXN7" s="385"/>
      <c r="LXO7" s="385"/>
      <c r="LXP7" s="385"/>
      <c r="LXQ7" s="385"/>
      <c r="LXR7" s="385"/>
      <c r="LXS7" s="385"/>
      <c r="LXT7" s="385"/>
      <c r="LXU7" s="385"/>
      <c r="LXV7" s="385"/>
      <c r="LXW7" s="385"/>
      <c r="LXX7" s="385"/>
      <c r="LXY7" s="385"/>
      <c r="LXZ7" s="385"/>
      <c r="LYA7" s="385"/>
      <c r="LYB7" s="385"/>
      <c r="LYC7" s="385"/>
      <c r="LYD7" s="385"/>
      <c r="LYE7" s="385"/>
      <c r="LYF7" s="385"/>
      <c r="LYG7" s="385"/>
      <c r="LYH7" s="385"/>
      <c r="LYI7" s="385"/>
      <c r="LYJ7" s="385"/>
      <c r="LYK7" s="385"/>
      <c r="LYL7" s="385"/>
      <c r="LYM7" s="385"/>
      <c r="LYN7" s="385"/>
      <c r="LYO7" s="385"/>
      <c r="LYP7" s="385"/>
      <c r="LYQ7" s="385"/>
      <c r="LYR7" s="385"/>
      <c r="LYS7" s="385"/>
      <c r="LYT7" s="385"/>
      <c r="LYU7" s="385"/>
      <c r="LYV7" s="385"/>
      <c r="LYW7" s="385"/>
      <c r="LYX7" s="385"/>
      <c r="LYY7" s="385"/>
      <c r="LYZ7" s="385"/>
      <c r="LZA7" s="385"/>
      <c r="LZB7" s="385"/>
      <c r="LZC7" s="385"/>
      <c r="LZD7" s="385"/>
      <c r="LZE7" s="385"/>
      <c r="LZF7" s="385"/>
      <c r="LZG7" s="385"/>
      <c r="LZH7" s="385"/>
      <c r="LZI7" s="385"/>
      <c r="LZJ7" s="385"/>
      <c r="LZK7" s="385"/>
      <c r="LZL7" s="385"/>
      <c r="LZM7" s="385"/>
      <c r="LZN7" s="385"/>
      <c r="LZO7" s="385"/>
      <c r="LZP7" s="385"/>
      <c r="LZQ7" s="385"/>
      <c r="LZR7" s="385"/>
      <c r="LZS7" s="385"/>
      <c r="LZT7" s="385"/>
      <c r="LZU7" s="385"/>
      <c r="LZV7" s="385"/>
      <c r="LZW7" s="385"/>
      <c r="LZX7" s="385"/>
      <c r="LZY7" s="385"/>
      <c r="LZZ7" s="385"/>
      <c r="MAA7" s="385"/>
      <c r="MAB7" s="385"/>
      <c r="MAC7" s="385"/>
      <c r="MAD7" s="385"/>
      <c r="MAE7" s="385"/>
      <c r="MAF7" s="385"/>
      <c r="MAG7" s="385"/>
      <c r="MAH7" s="385"/>
      <c r="MAI7" s="385"/>
      <c r="MAJ7" s="385"/>
      <c r="MAK7" s="385"/>
      <c r="MAL7" s="385"/>
      <c r="MAM7" s="385"/>
      <c r="MAN7" s="385"/>
      <c r="MAO7" s="385"/>
      <c r="MAP7" s="385"/>
      <c r="MAQ7" s="385"/>
      <c r="MAR7" s="385"/>
      <c r="MAS7" s="385"/>
      <c r="MAT7" s="385"/>
      <c r="MAU7" s="385"/>
      <c r="MAV7" s="385"/>
      <c r="MAW7" s="385"/>
      <c r="MAX7" s="385"/>
      <c r="MAY7" s="385"/>
      <c r="MAZ7" s="385"/>
      <c r="MBA7" s="385"/>
      <c r="MBB7" s="385"/>
      <c r="MBC7" s="385"/>
      <c r="MBD7" s="385"/>
      <c r="MBE7" s="385"/>
      <c r="MBF7" s="385"/>
      <c r="MBG7" s="385"/>
      <c r="MBH7" s="385"/>
      <c r="MBI7" s="385"/>
      <c r="MBJ7" s="385"/>
      <c r="MBK7" s="385"/>
      <c r="MBL7" s="385"/>
      <c r="MBM7" s="385"/>
      <c r="MBN7" s="385"/>
      <c r="MBO7" s="385"/>
      <c r="MBP7" s="385"/>
      <c r="MBQ7" s="385"/>
      <c r="MBR7" s="385"/>
      <c r="MBS7" s="385"/>
      <c r="MBT7" s="385"/>
      <c r="MBU7" s="385"/>
      <c r="MBV7" s="385"/>
      <c r="MBW7" s="385"/>
      <c r="MBX7" s="385"/>
      <c r="MBY7" s="385"/>
      <c r="MBZ7" s="385"/>
      <c r="MCA7" s="385"/>
      <c r="MCB7" s="385"/>
      <c r="MCC7" s="385"/>
      <c r="MCD7" s="385"/>
      <c r="MCE7" s="385"/>
      <c r="MCF7" s="385"/>
      <c r="MCG7" s="385"/>
      <c r="MCH7" s="385"/>
      <c r="MCI7" s="385"/>
      <c r="MCJ7" s="385"/>
      <c r="MCK7" s="385"/>
      <c r="MCL7" s="385"/>
      <c r="MCM7" s="385"/>
      <c r="MCN7" s="385"/>
      <c r="MCO7" s="385"/>
      <c r="MCP7" s="385"/>
      <c r="MCQ7" s="385"/>
      <c r="MCR7" s="385"/>
      <c r="MCS7" s="385"/>
      <c r="MCT7" s="385"/>
      <c r="MCU7" s="385"/>
      <c r="MCV7" s="385"/>
      <c r="MCW7" s="385"/>
      <c r="MCX7" s="385"/>
      <c r="MCY7" s="385"/>
      <c r="MCZ7" s="385"/>
      <c r="MDA7" s="385"/>
      <c r="MDB7" s="385"/>
      <c r="MDC7" s="385"/>
      <c r="MDD7" s="385"/>
      <c r="MDE7" s="385"/>
      <c r="MDF7" s="385"/>
      <c r="MDG7" s="385"/>
      <c r="MDH7" s="385"/>
      <c r="MDI7" s="385"/>
      <c r="MDJ7" s="385"/>
      <c r="MDK7" s="385"/>
      <c r="MDL7" s="385"/>
      <c r="MDM7" s="385"/>
      <c r="MDN7" s="385"/>
      <c r="MDO7" s="385"/>
      <c r="MDP7" s="385"/>
      <c r="MDQ7" s="385"/>
      <c r="MDR7" s="385"/>
      <c r="MDS7" s="385"/>
      <c r="MDT7" s="385"/>
      <c r="MDU7" s="385"/>
      <c r="MDV7" s="385"/>
      <c r="MDW7" s="385"/>
      <c r="MDX7" s="385"/>
      <c r="MDY7" s="385"/>
      <c r="MDZ7" s="385"/>
      <c r="MEA7" s="385"/>
      <c r="MEB7" s="385"/>
      <c r="MEC7" s="385"/>
      <c r="MED7" s="385"/>
      <c r="MEE7" s="385"/>
      <c r="MEF7" s="385"/>
      <c r="MEG7" s="385"/>
      <c r="MEH7" s="385"/>
      <c r="MEI7" s="385"/>
      <c r="MEJ7" s="385"/>
      <c r="MEK7" s="385"/>
      <c r="MEL7" s="385"/>
      <c r="MEM7" s="385"/>
      <c r="MEN7" s="385"/>
      <c r="MEO7" s="385"/>
      <c r="MEP7" s="385"/>
      <c r="MEQ7" s="385"/>
      <c r="MER7" s="385"/>
      <c r="MES7" s="385"/>
      <c r="MET7" s="385"/>
      <c r="MEU7" s="385"/>
      <c r="MEV7" s="385"/>
      <c r="MEW7" s="385"/>
      <c r="MEX7" s="385"/>
      <c r="MEY7" s="385"/>
      <c r="MEZ7" s="385"/>
      <c r="MFA7" s="385"/>
      <c r="MFB7" s="385"/>
      <c r="MFC7" s="385"/>
      <c r="MFD7" s="385"/>
      <c r="MFE7" s="385"/>
      <c r="MFF7" s="385"/>
      <c r="MFG7" s="385"/>
      <c r="MFH7" s="385"/>
      <c r="MFI7" s="385"/>
      <c r="MFJ7" s="385"/>
      <c r="MFK7" s="385"/>
      <c r="MFL7" s="385"/>
      <c r="MFM7" s="385"/>
      <c r="MFN7" s="385"/>
      <c r="MFO7" s="385"/>
      <c r="MFP7" s="385"/>
      <c r="MFQ7" s="385"/>
      <c r="MFR7" s="385"/>
      <c r="MFS7" s="385"/>
      <c r="MFT7" s="385"/>
      <c r="MFU7" s="385"/>
      <c r="MFV7" s="385"/>
      <c r="MFW7" s="385"/>
      <c r="MFX7" s="385"/>
      <c r="MFY7" s="385"/>
      <c r="MFZ7" s="385"/>
      <c r="MGA7" s="385"/>
      <c r="MGB7" s="385"/>
      <c r="MGC7" s="385"/>
      <c r="MGD7" s="385"/>
      <c r="MGE7" s="385"/>
      <c r="MGF7" s="385"/>
      <c r="MGG7" s="385"/>
      <c r="MGH7" s="385"/>
      <c r="MGI7" s="385"/>
      <c r="MGJ7" s="385"/>
      <c r="MGK7" s="385"/>
      <c r="MGL7" s="385"/>
      <c r="MGM7" s="385"/>
      <c r="MGN7" s="385"/>
      <c r="MGO7" s="385"/>
      <c r="MGP7" s="385"/>
      <c r="MGQ7" s="385"/>
      <c r="MGR7" s="385"/>
      <c r="MGS7" s="385"/>
      <c r="MGT7" s="385"/>
      <c r="MGU7" s="385"/>
      <c r="MGV7" s="385"/>
      <c r="MGW7" s="385"/>
      <c r="MGX7" s="385"/>
      <c r="MGY7" s="385"/>
      <c r="MGZ7" s="385"/>
      <c r="MHA7" s="385"/>
      <c r="MHB7" s="385"/>
      <c r="MHC7" s="385"/>
      <c r="MHD7" s="385"/>
      <c r="MHE7" s="385"/>
      <c r="MHF7" s="385"/>
      <c r="MHG7" s="385"/>
      <c r="MHH7" s="385"/>
      <c r="MHI7" s="385"/>
      <c r="MHJ7" s="385"/>
      <c r="MHK7" s="385"/>
      <c r="MHL7" s="385"/>
      <c r="MHM7" s="385"/>
      <c r="MHN7" s="385"/>
      <c r="MHO7" s="385"/>
      <c r="MHP7" s="385"/>
      <c r="MHQ7" s="385"/>
      <c r="MHR7" s="385"/>
      <c r="MHS7" s="385"/>
      <c r="MHT7" s="385"/>
      <c r="MHU7" s="385"/>
      <c r="MHV7" s="385"/>
      <c r="MHW7" s="385"/>
      <c r="MHX7" s="385"/>
      <c r="MHY7" s="385"/>
      <c r="MHZ7" s="385"/>
      <c r="MIA7" s="385"/>
      <c r="MIB7" s="385"/>
      <c r="MIC7" s="385"/>
      <c r="MID7" s="385"/>
      <c r="MIE7" s="385"/>
      <c r="MIF7" s="385"/>
      <c r="MIG7" s="385"/>
      <c r="MIH7" s="385"/>
      <c r="MII7" s="385"/>
      <c r="MIJ7" s="385"/>
      <c r="MIK7" s="385"/>
      <c r="MIL7" s="385"/>
      <c r="MIM7" s="385"/>
      <c r="MIN7" s="385"/>
      <c r="MIO7" s="385"/>
      <c r="MIP7" s="385"/>
      <c r="MIQ7" s="385"/>
      <c r="MIR7" s="385"/>
      <c r="MIS7" s="385"/>
      <c r="MIT7" s="385"/>
      <c r="MIU7" s="385"/>
      <c r="MIV7" s="385"/>
      <c r="MIW7" s="385"/>
      <c r="MIX7" s="385"/>
      <c r="MIY7" s="385"/>
      <c r="MIZ7" s="385"/>
      <c r="MJA7" s="385"/>
      <c r="MJB7" s="385"/>
      <c r="MJC7" s="385"/>
      <c r="MJD7" s="385"/>
      <c r="MJE7" s="385"/>
      <c r="MJF7" s="385"/>
      <c r="MJG7" s="385"/>
      <c r="MJH7" s="385"/>
      <c r="MJI7" s="385"/>
      <c r="MJJ7" s="385"/>
      <c r="MJK7" s="385"/>
      <c r="MJL7" s="385"/>
      <c r="MJM7" s="385"/>
      <c r="MJN7" s="385"/>
      <c r="MJO7" s="385"/>
      <c r="MJP7" s="385"/>
      <c r="MJQ7" s="385"/>
      <c r="MJR7" s="385"/>
      <c r="MJS7" s="385"/>
      <c r="MJT7" s="385"/>
      <c r="MJU7" s="385"/>
      <c r="MJV7" s="385"/>
      <c r="MJW7" s="385"/>
      <c r="MJX7" s="385"/>
      <c r="MJY7" s="385"/>
      <c r="MJZ7" s="385"/>
      <c r="MKA7" s="385"/>
      <c r="MKB7" s="385"/>
      <c r="MKC7" s="385"/>
      <c r="MKD7" s="385"/>
      <c r="MKE7" s="385"/>
      <c r="MKF7" s="385"/>
      <c r="MKG7" s="385"/>
      <c r="MKH7" s="385"/>
      <c r="MKI7" s="385"/>
      <c r="MKJ7" s="385"/>
      <c r="MKK7" s="385"/>
      <c r="MKL7" s="385"/>
      <c r="MKM7" s="385"/>
      <c r="MKN7" s="385"/>
      <c r="MKO7" s="385"/>
      <c r="MKP7" s="385"/>
      <c r="MKQ7" s="385"/>
      <c r="MKR7" s="385"/>
      <c r="MKS7" s="385"/>
      <c r="MKT7" s="385"/>
      <c r="MKU7" s="385"/>
      <c r="MKV7" s="385"/>
      <c r="MKW7" s="385"/>
      <c r="MKX7" s="385"/>
      <c r="MKY7" s="385"/>
      <c r="MKZ7" s="385"/>
      <c r="MLA7" s="385"/>
      <c r="MLB7" s="385"/>
      <c r="MLC7" s="385"/>
      <c r="MLD7" s="385"/>
      <c r="MLE7" s="385"/>
      <c r="MLF7" s="385"/>
      <c r="MLG7" s="385"/>
      <c r="MLH7" s="385"/>
      <c r="MLI7" s="385"/>
      <c r="MLJ7" s="385"/>
      <c r="MLK7" s="385"/>
      <c r="MLL7" s="385"/>
      <c r="MLM7" s="385"/>
      <c r="MLN7" s="385"/>
      <c r="MLO7" s="385"/>
      <c r="MLP7" s="385"/>
      <c r="MLQ7" s="385"/>
      <c r="MLR7" s="385"/>
      <c r="MLS7" s="385"/>
      <c r="MLT7" s="385"/>
      <c r="MLU7" s="385"/>
      <c r="MLV7" s="385"/>
      <c r="MLW7" s="385"/>
      <c r="MLX7" s="385"/>
      <c r="MLY7" s="385"/>
      <c r="MLZ7" s="385"/>
      <c r="MMA7" s="385"/>
      <c r="MMB7" s="385"/>
      <c r="MMC7" s="385"/>
      <c r="MMD7" s="385"/>
      <c r="MME7" s="385"/>
      <c r="MMF7" s="385"/>
      <c r="MMG7" s="385"/>
      <c r="MMH7" s="385"/>
      <c r="MMI7" s="385"/>
      <c r="MMJ7" s="385"/>
      <c r="MMK7" s="385"/>
      <c r="MML7" s="385"/>
      <c r="MMM7" s="385"/>
      <c r="MMN7" s="385"/>
      <c r="MMO7" s="385"/>
      <c r="MMP7" s="385"/>
      <c r="MMQ7" s="385"/>
      <c r="MMR7" s="385"/>
      <c r="MMS7" s="385"/>
      <c r="MMT7" s="385"/>
      <c r="MMU7" s="385"/>
      <c r="MMV7" s="385"/>
      <c r="MMW7" s="385"/>
      <c r="MMX7" s="385"/>
      <c r="MMY7" s="385"/>
      <c r="MMZ7" s="385"/>
      <c r="MNA7" s="385"/>
      <c r="MNB7" s="385"/>
      <c r="MNC7" s="385"/>
      <c r="MND7" s="385"/>
      <c r="MNE7" s="385"/>
      <c r="MNF7" s="385"/>
      <c r="MNG7" s="385"/>
      <c r="MNH7" s="385"/>
      <c r="MNI7" s="385"/>
      <c r="MNJ7" s="385"/>
      <c r="MNK7" s="385"/>
      <c r="MNL7" s="385"/>
      <c r="MNM7" s="385"/>
      <c r="MNN7" s="385"/>
      <c r="MNO7" s="385"/>
      <c r="MNP7" s="385"/>
      <c r="MNQ7" s="385"/>
      <c r="MNR7" s="385"/>
      <c r="MNS7" s="385"/>
      <c r="MNT7" s="385"/>
      <c r="MNU7" s="385"/>
      <c r="MNV7" s="385"/>
      <c r="MNW7" s="385"/>
      <c r="MNX7" s="385"/>
      <c r="MNY7" s="385"/>
      <c r="MNZ7" s="385"/>
      <c r="MOA7" s="385"/>
      <c r="MOB7" s="385"/>
      <c r="MOC7" s="385"/>
      <c r="MOD7" s="385"/>
      <c r="MOE7" s="385"/>
      <c r="MOF7" s="385"/>
      <c r="MOG7" s="385"/>
      <c r="MOH7" s="385"/>
      <c r="MOI7" s="385"/>
      <c r="MOJ7" s="385"/>
      <c r="MOK7" s="385"/>
      <c r="MOL7" s="385"/>
      <c r="MOM7" s="385"/>
      <c r="MON7" s="385"/>
      <c r="MOO7" s="385"/>
      <c r="MOP7" s="385"/>
      <c r="MOQ7" s="385"/>
      <c r="MOR7" s="385"/>
      <c r="MOS7" s="385"/>
      <c r="MOT7" s="385"/>
      <c r="MOU7" s="385"/>
      <c r="MOV7" s="385"/>
      <c r="MOW7" s="385"/>
      <c r="MOX7" s="385"/>
      <c r="MOY7" s="385"/>
      <c r="MOZ7" s="385"/>
      <c r="MPA7" s="385"/>
      <c r="MPB7" s="385"/>
      <c r="MPC7" s="385"/>
      <c r="MPD7" s="385"/>
      <c r="MPE7" s="385"/>
      <c r="MPF7" s="385"/>
      <c r="MPG7" s="385"/>
      <c r="MPH7" s="385"/>
      <c r="MPI7" s="385"/>
      <c r="MPJ7" s="385"/>
      <c r="MPK7" s="385"/>
      <c r="MPL7" s="385"/>
      <c r="MPM7" s="385"/>
      <c r="MPN7" s="385"/>
      <c r="MPO7" s="385"/>
      <c r="MPP7" s="385"/>
      <c r="MPQ7" s="385"/>
      <c r="MPR7" s="385"/>
      <c r="MPS7" s="385"/>
      <c r="MPT7" s="385"/>
      <c r="MPU7" s="385"/>
      <c r="MPV7" s="385"/>
      <c r="MPW7" s="385"/>
      <c r="MPX7" s="385"/>
      <c r="MPY7" s="385"/>
      <c r="MPZ7" s="385"/>
      <c r="MQA7" s="385"/>
      <c r="MQB7" s="385"/>
      <c r="MQC7" s="385"/>
      <c r="MQD7" s="385"/>
      <c r="MQE7" s="385"/>
      <c r="MQF7" s="385"/>
      <c r="MQG7" s="385"/>
      <c r="MQH7" s="385"/>
      <c r="MQI7" s="385"/>
      <c r="MQJ7" s="385"/>
      <c r="MQK7" s="385"/>
      <c r="MQL7" s="385"/>
      <c r="MQM7" s="385"/>
      <c r="MQN7" s="385"/>
      <c r="MQO7" s="385"/>
      <c r="MQP7" s="385"/>
      <c r="MQQ7" s="385"/>
      <c r="MQR7" s="385"/>
      <c r="MQS7" s="385"/>
      <c r="MQT7" s="385"/>
      <c r="MQU7" s="385"/>
      <c r="MQV7" s="385"/>
      <c r="MQW7" s="385"/>
      <c r="MQX7" s="385"/>
      <c r="MQY7" s="385"/>
      <c r="MQZ7" s="385"/>
      <c r="MRA7" s="385"/>
      <c r="MRB7" s="385"/>
      <c r="MRC7" s="385"/>
      <c r="MRD7" s="385"/>
      <c r="MRE7" s="385"/>
      <c r="MRF7" s="385"/>
      <c r="MRG7" s="385"/>
      <c r="MRH7" s="385"/>
      <c r="MRI7" s="385"/>
      <c r="MRJ7" s="385"/>
      <c r="MRK7" s="385"/>
      <c r="MRL7" s="385"/>
      <c r="MRM7" s="385"/>
      <c r="MRN7" s="385"/>
      <c r="MRO7" s="385"/>
      <c r="MRP7" s="385"/>
      <c r="MRQ7" s="385"/>
      <c r="MRR7" s="385"/>
      <c r="MRS7" s="385"/>
      <c r="MRT7" s="385"/>
      <c r="MRU7" s="385"/>
      <c r="MRV7" s="385"/>
      <c r="MRW7" s="385"/>
      <c r="MRX7" s="385"/>
      <c r="MRY7" s="385"/>
      <c r="MRZ7" s="385"/>
      <c r="MSA7" s="385"/>
      <c r="MSB7" s="385"/>
      <c r="MSC7" s="385"/>
      <c r="MSD7" s="385"/>
      <c r="MSE7" s="385"/>
      <c r="MSF7" s="385"/>
      <c r="MSG7" s="385"/>
      <c r="MSH7" s="385"/>
      <c r="MSI7" s="385"/>
      <c r="MSJ7" s="385"/>
      <c r="MSK7" s="385"/>
      <c r="MSL7" s="385"/>
      <c r="MSM7" s="385"/>
      <c r="MSN7" s="385"/>
      <c r="MSO7" s="385"/>
      <c r="MSP7" s="385"/>
      <c r="MSQ7" s="385"/>
      <c r="MSR7" s="385"/>
      <c r="MSS7" s="385"/>
      <c r="MST7" s="385"/>
      <c r="MSU7" s="385"/>
      <c r="MSV7" s="385"/>
      <c r="MSW7" s="385"/>
      <c r="MSX7" s="385"/>
      <c r="MSY7" s="385"/>
      <c r="MSZ7" s="385"/>
      <c r="MTA7" s="385"/>
      <c r="MTB7" s="385"/>
      <c r="MTC7" s="385"/>
      <c r="MTD7" s="385"/>
      <c r="MTE7" s="385"/>
      <c r="MTF7" s="385"/>
      <c r="MTG7" s="385"/>
      <c r="MTH7" s="385"/>
      <c r="MTI7" s="385"/>
      <c r="MTJ7" s="385"/>
      <c r="MTK7" s="385"/>
      <c r="MTL7" s="385"/>
      <c r="MTM7" s="385"/>
      <c r="MTN7" s="385"/>
      <c r="MTO7" s="385"/>
      <c r="MTP7" s="385"/>
      <c r="MTQ7" s="385"/>
      <c r="MTR7" s="385"/>
      <c r="MTS7" s="385"/>
      <c r="MTT7" s="385"/>
      <c r="MTU7" s="385"/>
      <c r="MTV7" s="385"/>
      <c r="MTW7" s="385"/>
      <c r="MTX7" s="385"/>
      <c r="MTY7" s="385"/>
      <c r="MTZ7" s="385"/>
      <c r="MUA7" s="385"/>
      <c r="MUB7" s="385"/>
      <c r="MUC7" s="385"/>
      <c r="MUD7" s="385"/>
      <c r="MUE7" s="385"/>
      <c r="MUF7" s="385"/>
      <c r="MUG7" s="385"/>
      <c r="MUH7" s="385"/>
      <c r="MUI7" s="385"/>
      <c r="MUJ7" s="385"/>
      <c r="MUK7" s="385"/>
      <c r="MUL7" s="385"/>
      <c r="MUM7" s="385"/>
      <c r="MUN7" s="385"/>
      <c r="MUO7" s="385"/>
      <c r="MUP7" s="385"/>
      <c r="MUQ7" s="385"/>
      <c r="MUR7" s="385"/>
      <c r="MUS7" s="385"/>
      <c r="MUT7" s="385"/>
      <c r="MUU7" s="385"/>
      <c r="MUV7" s="385"/>
      <c r="MUW7" s="385"/>
      <c r="MUX7" s="385"/>
      <c r="MUY7" s="385"/>
      <c r="MUZ7" s="385"/>
      <c r="MVA7" s="385"/>
      <c r="MVB7" s="385"/>
      <c r="MVC7" s="385"/>
      <c r="MVD7" s="385"/>
      <c r="MVE7" s="385"/>
      <c r="MVF7" s="385"/>
      <c r="MVG7" s="385"/>
      <c r="MVH7" s="385"/>
      <c r="MVI7" s="385"/>
      <c r="MVJ7" s="385"/>
      <c r="MVK7" s="385"/>
      <c r="MVL7" s="385"/>
      <c r="MVM7" s="385"/>
      <c r="MVN7" s="385"/>
      <c r="MVO7" s="385"/>
      <c r="MVP7" s="385"/>
      <c r="MVQ7" s="385"/>
      <c r="MVR7" s="385"/>
      <c r="MVS7" s="385"/>
      <c r="MVT7" s="385"/>
      <c r="MVU7" s="385"/>
      <c r="MVV7" s="385"/>
      <c r="MVW7" s="385"/>
      <c r="MVX7" s="385"/>
      <c r="MVY7" s="385"/>
      <c r="MVZ7" s="385"/>
      <c r="MWA7" s="385"/>
      <c r="MWB7" s="385"/>
      <c r="MWC7" s="385"/>
      <c r="MWD7" s="385"/>
      <c r="MWE7" s="385"/>
      <c r="MWF7" s="385"/>
      <c r="MWG7" s="385"/>
      <c r="MWH7" s="385"/>
      <c r="MWI7" s="385"/>
      <c r="MWJ7" s="385"/>
      <c r="MWK7" s="385"/>
      <c r="MWL7" s="385"/>
      <c r="MWM7" s="385"/>
      <c r="MWN7" s="385"/>
      <c r="MWO7" s="385"/>
      <c r="MWP7" s="385"/>
      <c r="MWQ7" s="385"/>
      <c r="MWR7" s="385"/>
      <c r="MWS7" s="385"/>
      <c r="MWT7" s="385"/>
      <c r="MWU7" s="385"/>
      <c r="MWV7" s="385"/>
      <c r="MWW7" s="385"/>
      <c r="MWX7" s="385"/>
      <c r="MWY7" s="385"/>
      <c r="MWZ7" s="385"/>
      <c r="MXA7" s="385"/>
      <c r="MXB7" s="385"/>
      <c r="MXC7" s="385"/>
      <c r="MXD7" s="385"/>
      <c r="MXE7" s="385"/>
      <c r="MXF7" s="385"/>
      <c r="MXG7" s="385"/>
      <c r="MXH7" s="385"/>
      <c r="MXI7" s="385"/>
      <c r="MXJ7" s="385"/>
      <c r="MXK7" s="385"/>
      <c r="MXL7" s="385"/>
      <c r="MXM7" s="385"/>
      <c r="MXN7" s="385"/>
      <c r="MXO7" s="385"/>
      <c r="MXP7" s="385"/>
      <c r="MXQ7" s="385"/>
      <c r="MXR7" s="385"/>
      <c r="MXS7" s="385"/>
      <c r="MXT7" s="385"/>
      <c r="MXU7" s="385"/>
      <c r="MXV7" s="385"/>
      <c r="MXW7" s="385"/>
      <c r="MXX7" s="385"/>
      <c r="MXY7" s="385"/>
      <c r="MXZ7" s="385"/>
      <c r="MYA7" s="385"/>
      <c r="MYB7" s="385"/>
      <c r="MYC7" s="385"/>
      <c r="MYD7" s="385"/>
      <c r="MYE7" s="385"/>
      <c r="MYF7" s="385"/>
      <c r="MYG7" s="385"/>
      <c r="MYH7" s="385"/>
      <c r="MYI7" s="385"/>
      <c r="MYJ7" s="385"/>
      <c r="MYK7" s="385"/>
      <c r="MYL7" s="385"/>
      <c r="MYM7" s="385"/>
      <c r="MYN7" s="385"/>
      <c r="MYO7" s="385"/>
      <c r="MYP7" s="385"/>
      <c r="MYQ7" s="385"/>
      <c r="MYR7" s="385"/>
      <c r="MYS7" s="385"/>
      <c r="MYT7" s="385"/>
      <c r="MYU7" s="385"/>
      <c r="MYV7" s="385"/>
      <c r="MYW7" s="385"/>
      <c r="MYX7" s="385"/>
      <c r="MYY7" s="385"/>
      <c r="MYZ7" s="385"/>
      <c r="MZA7" s="385"/>
      <c r="MZB7" s="385"/>
      <c r="MZC7" s="385"/>
      <c r="MZD7" s="385"/>
      <c r="MZE7" s="385"/>
      <c r="MZF7" s="385"/>
      <c r="MZG7" s="385"/>
      <c r="MZH7" s="385"/>
      <c r="MZI7" s="385"/>
      <c r="MZJ7" s="385"/>
      <c r="MZK7" s="385"/>
      <c r="MZL7" s="385"/>
      <c r="MZM7" s="385"/>
      <c r="MZN7" s="385"/>
      <c r="MZO7" s="385"/>
      <c r="MZP7" s="385"/>
      <c r="MZQ7" s="385"/>
      <c r="MZR7" s="385"/>
      <c r="MZS7" s="385"/>
      <c r="MZT7" s="385"/>
      <c r="MZU7" s="385"/>
      <c r="MZV7" s="385"/>
      <c r="MZW7" s="385"/>
      <c r="MZX7" s="385"/>
      <c r="MZY7" s="385"/>
      <c r="MZZ7" s="385"/>
      <c r="NAA7" s="385"/>
      <c r="NAB7" s="385"/>
      <c r="NAC7" s="385"/>
      <c r="NAD7" s="385"/>
      <c r="NAE7" s="385"/>
      <c r="NAF7" s="385"/>
      <c r="NAG7" s="385"/>
      <c r="NAH7" s="385"/>
      <c r="NAI7" s="385"/>
      <c r="NAJ7" s="385"/>
      <c r="NAK7" s="385"/>
      <c r="NAL7" s="385"/>
      <c r="NAM7" s="385"/>
      <c r="NAN7" s="385"/>
      <c r="NAO7" s="385"/>
      <c r="NAP7" s="385"/>
      <c r="NAQ7" s="385"/>
      <c r="NAR7" s="385"/>
      <c r="NAS7" s="385"/>
      <c r="NAT7" s="385"/>
      <c r="NAU7" s="385"/>
      <c r="NAV7" s="385"/>
      <c r="NAW7" s="385"/>
      <c r="NAX7" s="385"/>
      <c r="NAY7" s="385"/>
      <c r="NAZ7" s="385"/>
      <c r="NBA7" s="385"/>
      <c r="NBB7" s="385"/>
      <c r="NBC7" s="385"/>
      <c r="NBD7" s="385"/>
      <c r="NBE7" s="385"/>
      <c r="NBF7" s="385"/>
      <c r="NBG7" s="385"/>
      <c r="NBH7" s="385"/>
      <c r="NBI7" s="385"/>
      <c r="NBJ7" s="385"/>
      <c r="NBK7" s="385"/>
      <c r="NBL7" s="385"/>
      <c r="NBM7" s="385"/>
      <c r="NBN7" s="385"/>
      <c r="NBO7" s="385"/>
      <c r="NBP7" s="385"/>
      <c r="NBQ7" s="385"/>
      <c r="NBR7" s="385"/>
      <c r="NBS7" s="385"/>
      <c r="NBT7" s="385"/>
      <c r="NBU7" s="385"/>
      <c r="NBV7" s="385"/>
      <c r="NBW7" s="385"/>
      <c r="NBX7" s="385"/>
      <c r="NBY7" s="385"/>
      <c r="NBZ7" s="385"/>
      <c r="NCA7" s="385"/>
      <c r="NCB7" s="385"/>
      <c r="NCC7" s="385"/>
      <c r="NCD7" s="385"/>
      <c r="NCE7" s="385"/>
      <c r="NCF7" s="385"/>
      <c r="NCG7" s="385"/>
      <c r="NCH7" s="385"/>
      <c r="NCI7" s="385"/>
      <c r="NCJ7" s="385"/>
      <c r="NCK7" s="385"/>
      <c r="NCL7" s="385"/>
      <c r="NCM7" s="385"/>
      <c r="NCN7" s="385"/>
      <c r="NCO7" s="385"/>
      <c r="NCP7" s="385"/>
      <c r="NCQ7" s="385"/>
      <c r="NCR7" s="385"/>
      <c r="NCS7" s="385"/>
      <c r="NCT7" s="385"/>
      <c r="NCU7" s="385"/>
      <c r="NCV7" s="385"/>
      <c r="NCW7" s="385"/>
      <c r="NCX7" s="385"/>
      <c r="NCY7" s="385"/>
      <c r="NCZ7" s="385"/>
      <c r="NDA7" s="385"/>
      <c r="NDB7" s="385"/>
      <c r="NDC7" s="385"/>
      <c r="NDD7" s="385"/>
      <c r="NDE7" s="385"/>
      <c r="NDF7" s="385"/>
      <c r="NDG7" s="385"/>
      <c r="NDH7" s="385"/>
      <c r="NDI7" s="385"/>
      <c r="NDJ7" s="385"/>
      <c r="NDK7" s="385"/>
      <c r="NDL7" s="385"/>
      <c r="NDM7" s="385"/>
      <c r="NDN7" s="385"/>
      <c r="NDO7" s="385"/>
      <c r="NDP7" s="385"/>
      <c r="NDQ7" s="385"/>
      <c r="NDR7" s="385"/>
      <c r="NDS7" s="385"/>
      <c r="NDT7" s="385"/>
      <c r="NDU7" s="385"/>
      <c r="NDV7" s="385"/>
      <c r="NDW7" s="385"/>
      <c r="NDX7" s="385"/>
      <c r="NDY7" s="385"/>
      <c r="NDZ7" s="385"/>
      <c r="NEA7" s="385"/>
      <c r="NEB7" s="385"/>
      <c r="NEC7" s="385"/>
      <c r="NED7" s="385"/>
      <c r="NEE7" s="385"/>
      <c r="NEF7" s="385"/>
      <c r="NEG7" s="385"/>
      <c r="NEH7" s="385"/>
      <c r="NEI7" s="385"/>
      <c r="NEJ7" s="385"/>
      <c r="NEK7" s="385"/>
      <c r="NEL7" s="385"/>
      <c r="NEM7" s="385"/>
      <c r="NEN7" s="385"/>
      <c r="NEO7" s="385"/>
      <c r="NEP7" s="385"/>
      <c r="NEQ7" s="385"/>
      <c r="NER7" s="385"/>
      <c r="NES7" s="385"/>
      <c r="NET7" s="385"/>
      <c r="NEU7" s="385"/>
      <c r="NEV7" s="385"/>
      <c r="NEW7" s="385"/>
      <c r="NEX7" s="385"/>
      <c r="NEY7" s="385"/>
      <c r="NEZ7" s="385"/>
      <c r="NFA7" s="385"/>
      <c r="NFB7" s="385"/>
      <c r="NFC7" s="385"/>
      <c r="NFD7" s="385"/>
      <c r="NFE7" s="385"/>
      <c r="NFF7" s="385"/>
      <c r="NFG7" s="385"/>
      <c r="NFH7" s="385"/>
      <c r="NFI7" s="385"/>
      <c r="NFJ7" s="385"/>
      <c r="NFK7" s="385"/>
      <c r="NFL7" s="385"/>
      <c r="NFM7" s="385"/>
      <c r="NFN7" s="385"/>
      <c r="NFO7" s="385"/>
      <c r="NFP7" s="385"/>
      <c r="NFQ7" s="385"/>
      <c r="NFR7" s="385"/>
      <c r="NFS7" s="385"/>
      <c r="NFT7" s="385"/>
      <c r="NFU7" s="385"/>
      <c r="NFV7" s="385"/>
      <c r="NFW7" s="385"/>
      <c r="NFX7" s="385"/>
      <c r="NFY7" s="385"/>
      <c r="NFZ7" s="385"/>
      <c r="NGA7" s="385"/>
      <c r="NGB7" s="385"/>
      <c r="NGC7" s="385"/>
      <c r="NGD7" s="385"/>
      <c r="NGE7" s="385"/>
      <c r="NGF7" s="385"/>
      <c r="NGG7" s="385"/>
      <c r="NGH7" s="385"/>
      <c r="NGI7" s="385"/>
      <c r="NGJ7" s="385"/>
      <c r="NGK7" s="385"/>
      <c r="NGL7" s="385"/>
      <c r="NGM7" s="385"/>
      <c r="NGN7" s="385"/>
      <c r="NGO7" s="385"/>
      <c r="NGP7" s="385"/>
      <c r="NGQ7" s="385"/>
      <c r="NGR7" s="385"/>
      <c r="NGS7" s="385"/>
      <c r="NGT7" s="385"/>
      <c r="NGU7" s="385"/>
      <c r="NGV7" s="385"/>
      <c r="NGW7" s="385"/>
      <c r="NGX7" s="385"/>
      <c r="NGY7" s="385"/>
      <c r="NGZ7" s="385"/>
      <c r="NHA7" s="385"/>
      <c r="NHB7" s="385"/>
      <c r="NHC7" s="385"/>
      <c r="NHD7" s="385"/>
      <c r="NHE7" s="385"/>
      <c r="NHF7" s="385"/>
      <c r="NHG7" s="385"/>
      <c r="NHH7" s="385"/>
      <c r="NHI7" s="385"/>
      <c r="NHJ7" s="385"/>
      <c r="NHK7" s="385"/>
      <c r="NHL7" s="385"/>
      <c r="NHM7" s="385"/>
      <c r="NHN7" s="385"/>
      <c r="NHO7" s="385"/>
      <c r="NHP7" s="385"/>
      <c r="NHQ7" s="385"/>
      <c r="NHR7" s="385"/>
      <c r="NHS7" s="385"/>
      <c r="NHT7" s="385"/>
      <c r="NHU7" s="385"/>
      <c r="NHV7" s="385"/>
      <c r="NHW7" s="385"/>
      <c r="NHX7" s="385"/>
      <c r="NHY7" s="385"/>
      <c r="NHZ7" s="385"/>
      <c r="NIA7" s="385"/>
      <c r="NIB7" s="385"/>
      <c r="NIC7" s="385"/>
      <c r="NID7" s="385"/>
      <c r="NIE7" s="385"/>
      <c r="NIF7" s="385"/>
      <c r="NIG7" s="385"/>
      <c r="NIH7" s="385"/>
      <c r="NII7" s="385"/>
      <c r="NIJ7" s="385"/>
      <c r="NIK7" s="385"/>
      <c r="NIL7" s="385"/>
      <c r="NIM7" s="385"/>
      <c r="NIN7" s="385"/>
      <c r="NIO7" s="385"/>
      <c r="NIP7" s="385"/>
      <c r="NIQ7" s="385"/>
      <c r="NIR7" s="385"/>
      <c r="NIS7" s="385"/>
      <c r="NIT7" s="385"/>
      <c r="NIU7" s="385"/>
      <c r="NIV7" s="385"/>
      <c r="NIW7" s="385"/>
      <c r="NIX7" s="385"/>
      <c r="NIY7" s="385"/>
      <c r="NIZ7" s="385"/>
      <c r="NJA7" s="385"/>
      <c r="NJB7" s="385"/>
      <c r="NJC7" s="385"/>
      <c r="NJD7" s="385"/>
      <c r="NJE7" s="385"/>
      <c r="NJF7" s="385"/>
      <c r="NJG7" s="385"/>
      <c r="NJH7" s="385"/>
      <c r="NJI7" s="385"/>
      <c r="NJJ7" s="385"/>
      <c r="NJK7" s="385"/>
      <c r="NJL7" s="385"/>
      <c r="NJM7" s="385"/>
      <c r="NJN7" s="385"/>
      <c r="NJO7" s="385"/>
      <c r="NJP7" s="385"/>
      <c r="NJQ7" s="385"/>
      <c r="NJR7" s="385"/>
      <c r="NJS7" s="385"/>
      <c r="NJT7" s="385"/>
      <c r="NJU7" s="385"/>
      <c r="NJV7" s="385"/>
      <c r="NJW7" s="385"/>
      <c r="NJX7" s="385"/>
      <c r="NJY7" s="385"/>
      <c r="NJZ7" s="385"/>
      <c r="NKA7" s="385"/>
      <c r="NKB7" s="385"/>
      <c r="NKC7" s="385"/>
      <c r="NKD7" s="385"/>
      <c r="NKE7" s="385"/>
      <c r="NKF7" s="385"/>
      <c r="NKG7" s="385"/>
      <c r="NKH7" s="385"/>
      <c r="NKI7" s="385"/>
      <c r="NKJ7" s="385"/>
      <c r="NKK7" s="385"/>
      <c r="NKL7" s="385"/>
      <c r="NKM7" s="385"/>
      <c r="NKN7" s="385"/>
      <c r="NKO7" s="385"/>
      <c r="NKP7" s="385"/>
      <c r="NKQ7" s="385"/>
      <c r="NKR7" s="385"/>
      <c r="NKS7" s="385"/>
      <c r="NKT7" s="385"/>
      <c r="NKU7" s="385"/>
      <c r="NKV7" s="385"/>
      <c r="NKW7" s="385"/>
      <c r="NKX7" s="385"/>
      <c r="NKY7" s="385"/>
      <c r="NKZ7" s="385"/>
      <c r="NLA7" s="385"/>
      <c r="NLB7" s="385"/>
      <c r="NLC7" s="385"/>
      <c r="NLD7" s="385"/>
      <c r="NLE7" s="385"/>
      <c r="NLF7" s="385"/>
      <c r="NLG7" s="385"/>
      <c r="NLH7" s="385"/>
      <c r="NLI7" s="385"/>
      <c r="NLJ7" s="385"/>
      <c r="NLK7" s="385"/>
      <c r="NLL7" s="385"/>
      <c r="NLM7" s="385"/>
      <c r="NLN7" s="385"/>
      <c r="NLO7" s="385"/>
      <c r="NLP7" s="385"/>
      <c r="NLQ7" s="385"/>
      <c r="NLR7" s="385"/>
      <c r="NLS7" s="385"/>
      <c r="NLT7" s="385"/>
      <c r="NLU7" s="385"/>
      <c r="NLV7" s="385"/>
      <c r="NLW7" s="385"/>
      <c r="NLX7" s="385"/>
      <c r="NLY7" s="385"/>
      <c r="NLZ7" s="385"/>
      <c r="NMA7" s="385"/>
      <c r="NMB7" s="385"/>
      <c r="NMC7" s="385"/>
      <c r="NMD7" s="385"/>
      <c r="NME7" s="385"/>
      <c r="NMF7" s="385"/>
      <c r="NMG7" s="385"/>
      <c r="NMH7" s="385"/>
      <c r="NMI7" s="385"/>
      <c r="NMJ7" s="385"/>
      <c r="NMK7" s="385"/>
      <c r="NML7" s="385"/>
      <c r="NMM7" s="385"/>
      <c r="NMN7" s="385"/>
      <c r="NMO7" s="385"/>
      <c r="NMP7" s="385"/>
      <c r="NMQ7" s="385"/>
      <c r="NMR7" s="385"/>
      <c r="NMS7" s="385"/>
      <c r="NMT7" s="385"/>
      <c r="NMU7" s="385"/>
      <c r="NMV7" s="385"/>
      <c r="NMW7" s="385"/>
      <c r="NMX7" s="385"/>
      <c r="NMY7" s="385"/>
      <c r="NMZ7" s="385"/>
      <c r="NNA7" s="385"/>
      <c r="NNB7" s="385"/>
      <c r="NNC7" s="385"/>
      <c r="NND7" s="385"/>
      <c r="NNE7" s="385"/>
      <c r="NNF7" s="385"/>
      <c r="NNG7" s="385"/>
      <c r="NNH7" s="385"/>
      <c r="NNI7" s="385"/>
      <c r="NNJ7" s="385"/>
      <c r="NNK7" s="385"/>
      <c r="NNL7" s="385"/>
      <c r="NNM7" s="385"/>
      <c r="NNN7" s="385"/>
      <c r="NNO7" s="385"/>
      <c r="NNP7" s="385"/>
      <c r="NNQ7" s="385"/>
      <c r="NNR7" s="385"/>
      <c r="NNS7" s="385"/>
      <c r="NNT7" s="385"/>
      <c r="NNU7" s="385"/>
      <c r="NNV7" s="385"/>
      <c r="NNW7" s="385"/>
      <c r="NNX7" s="385"/>
      <c r="NNY7" s="385"/>
      <c r="NNZ7" s="385"/>
      <c r="NOA7" s="385"/>
      <c r="NOB7" s="385"/>
      <c r="NOC7" s="385"/>
      <c r="NOD7" s="385"/>
      <c r="NOE7" s="385"/>
      <c r="NOF7" s="385"/>
      <c r="NOG7" s="385"/>
      <c r="NOH7" s="385"/>
      <c r="NOI7" s="385"/>
      <c r="NOJ7" s="385"/>
      <c r="NOK7" s="385"/>
      <c r="NOL7" s="385"/>
      <c r="NOM7" s="385"/>
      <c r="NON7" s="385"/>
      <c r="NOO7" s="385"/>
      <c r="NOP7" s="385"/>
      <c r="NOQ7" s="385"/>
      <c r="NOR7" s="385"/>
      <c r="NOS7" s="385"/>
      <c r="NOT7" s="385"/>
      <c r="NOU7" s="385"/>
      <c r="NOV7" s="385"/>
      <c r="NOW7" s="385"/>
      <c r="NOX7" s="385"/>
      <c r="NOY7" s="385"/>
      <c r="NOZ7" s="385"/>
      <c r="NPA7" s="385"/>
      <c r="NPB7" s="385"/>
      <c r="NPC7" s="385"/>
      <c r="NPD7" s="385"/>
      <c r="NPE7" s="385"/>
      <c r="NPF7" s="385"/>
      <c r="NPG7" s="385"/>
      <c r="NPH7" s="385"/>
      <c r="NPI7" s="385"/>
      <c r="NPJ7" s="385"/>
      <c r="NPK7" s="385"/>
      <c r="NPL7" s="385"/>
      <c r="NPM7" s="385"/>
      <c r="NPN7" s="385"/>
      <c r="NPO7" s="385"/>
      <c r="NPP7" s="385"/>
      <c r="NPQ7" s="385"/>
      <c r="NPR7" s="385"/>
      <c r="NPS7" s="385"/>
      <c r="NPT7" s="385"/>
      <c r="NPU7" s="385"/>
      <c r="NPV7" s="385"/>
      <c r="NPW7" s="385"/>
      <c r="NPX7" s="385"/>
      <c r="NPY7" s="385"/>
      <c r="NPZ7" s="385"/>
      <c r="NQA7" s="385"/>
      <c r="NQB7" s="385"/>
      <c r="NQC7" s="385"/>
      <c r="NQD7" s="385"/>
      <c r="NQE7" s="385"/>
      <c r="NQF7" s="385"/>
      <c r="NQG7" s="385"/>
      <c r="NQH7" s="385"/>
      <c r="NQI7" s="385"/>
      <c r="NQJ7" s="385"/>
      <c r="NQK7" s="385"/>
      <c r="NQL7" s="385"/>
      <c r="NQM7" s="385"/>
      <c r="NQN7" s="385"/>
      <c r="NQO7" s="385"/>
      <c r="NQP7" s="385"/>
      <c r="NQQ7" s="385"/>
      <c r="NQR7" s="385"/>
      <c r="NQS7" s="385"/>
      <c r="NQT7" s="385"/>
      <c r="NQU7" s="385"/>
      <c r="NQV7" s="385"/>
      <c r="NQW7" s="385"/>
      <c r="NQX7" s="385"/>
      <c r="NQY7" s="385"/>
      <c r="NQZ7" s="385"/>
      <c r="NRA7" s="385"/>
      <c r="NRB7" s="385"/>
      <c r="NRC7" s="385"/>
      <c r="NRD7" s="385"/>
      <c r="NRE7" s="385"/>
      <c r="NRF7" s="385"/>
      <c r="NRG7" s="385"/>
      <c r="NRH7" s="385"/>
      <c r="NRI7" s="385"/>
      <c r="NRJ7" s="385"/>
      <c r="NRK7" s="385"/>
      <c r="NRL7" s="385"/>
      <c r="NRM7" s="385"/>
      <c r="NRN7" s="385"/>
      <c r="NRO7" s="385"/>
      <c r="NRP7" s="385"/>
      <c r="NRQ7" s="385"/>
      <c r="NRR7" s="385"/>
      <c r="NRS7" s="385"/>
      <c r="NRT7" s="385"/>
      <c r="NRU7" s="385"/>
      <c r="NRV7" s="385"/>
      <c r="NRW7" s="385"/>
      <c r="NRX7" s="385"/>
      <c r="NRY7" s="385"/>
      <c r="NRZ7" s="385"/>
      <c r="NSA7" s="385"/>
      <c r="NSB7" s="385"/>
      <c r="NSC7" s="385"/>
      <c r="NSD7" s="385"/>
      <c r="NSE7" s="385"/>
      <c r="NSF7" s="385"/>
      <c r="NSG7" s="385"/>
      <c r="NSH7" s="385"/>
      <c r="NSI7" s="385"/>
      <c r="NSJ7" s="385"/>
      <c r="NSK7" s="385"/>
      <c r="NSL7" s="385"/>
      <c r="NSM7" s="385"/>
      <c r="NSN7" s="385"/>
      <c r="NSO7" s="385"/>
      <c r="NSP7" s="385"/>
      <c r="NSQ7" s="385"/>
      <c r="NSR7" s="385"/>
      <c r="NSS7" s="385"/>
      <c r="NST7" s="385"/>
      <c r="NSU7" s="385"/>
      <c r="NSV7" s="385"/>
      <c r="NSW7" s="385"/>
      <c r="NSX7" s="385"/>
      <c r="NSY7" s="385"/>
      <c r="NSZ7" s="385"/>
      <c r="NTA7" s="385"/>
      <c r="NTB7" s="385"/>
      <c r="NTC7" s="385"/>
      <c r="NTD7" s="385"/>
      <c r="NTE7" s="385"/>
      <c r="NTF7" s="385"/>
      <c r="NTG7" s="385"/>
      <c r="NTH7" s="385"/>
      <c r="NTI7" s="385"/>
      <c r="NTJ7" s="385"/>
      <c r="NTK7" s="385"/>
      <c r="NTL7" s="385"/>
      <c r="NTM7" s="385"/>
      <c r="NTN7" s="385"/>
      <c r="NTO7" s="385"/>
      <c r="NTP7" s="385"/>
      <c r="NTQ7" s="385"/>
      <c r="NTR7" s="385"/>
      <c r="NTS7" s="385"/>
      <c r="NTT7" s="385"/>
      <c r="NTU7" s="385"/>
      <c r="NTV7" s="385"/>
      <c r="NTW7" s="385"/>
      <c r="NTX7" s="385"/>
      <c r="NTY7" s="385"/>
      <c r="NTZ7" s="385"/>
      <c r="NUA7" s="385"/>
      <c r="NUB7" s="385"/>
      <c r="NUC7" s="385"/>
      <c r="NUD7" s="385"/>
      <c r="NUE7" s="385"/>
      <c r="NUF7" s="385"/>
      <c r="NUG7" s="385"/>
      <c r="NUH7" s="385"/>
      <c r="NUI7" s="385"/>
      <c r="NUJ7" s="385"/>
      <c r="NUK7" s="385"/>
      <c r="NUL7" s="385"/>
      <c r="NUM7" s="385"/>
      <c r="NUN7" s="385"/>
      <c r="NUO7" s="385"/>
      <c r="NUP7" s="385"/>
      <c r="NUQ7" s="385"/>
      <c r="NUR7" s="385"/>
      <c r="NUS7" s="385"/>
      <c r="NUT7" s="385"/>
      <c r="NUU7" s="385"/>
      <c r="NUV7" s="385"/>
      <c r="NUW7" s="385"/>
      <c r="NUX7" s="385"/>
      <c r="NUY7" s="385"/>
      <c r="NUZ7" s="385"/>
      <c r="NVA7" s="385"/>
      <c r="NVB7" s="385"/>
      <c r="NVC7" s="385"/>
      <c r="NVD7" s="385"/>
      <c r="NVE7" s="385"/>
      <c r="NVF7" s="385"/>
      <c r="NVG7" s="385"/>
      <c r="NVH7" s="385"/>
      <c r="NVI7" s="385"/>
      <c r="NVJ7" s="385"/>
      <c r="NVK7" s="385"/>
      <c r="NVL7" s="385"/>
      <c r="NVM7" s="385"/>
      <c r="NVN7" s="385"/>
      <c r="NVO7" s="385"/>
      <c r="NVP7" s="385"/>
      <c r="NVQ7" s="385"/>
      <c r="NVR7" s="385"/>
      <c r="NVS7" s="385"/>
      <c r="NVT7" s="385"/>
      <c r="NVU7" s="385"/>
      <c r="NVV7" s="385"/>
      <c r="NVW7" s="385"/>
      <c r="NVX7" s="385"/>
      <c r="NVY7" s="385"/>
      <c r="NVZ7" s="385"/>
      <c r="NWA7" s="385"/>
      <c r="NWB7" s="385"/>
      <c r="NWC7" s="385"/>
      <c r="NWD7" s="385"/>
      <c r="NWE7" s="385"/>
      <c r="NWF7" s="385"/>
      <c r="NWG7" s="385"/>
      <c r="NWH7" s="385"/>
      <c r="NWI7" s="385"/>
      <c r="NWJ7" s="385"/>
      <c r="NWK7" s="385"/>
      <c r="NWL7" s="385"/>
      <c r="NWM7" s="385"/>
      <c r="NWN7" s="385"/>
      <c r="NWO7" s="385"/>
      <c r="NWP7" s="385"/>
      <c r="NWQ7" s="385"/>
      <c r="NWR7" s="385"/>
      <c r="NWS7" s="385"/>
      <c r="NWT7" s="385"/>
      <c r="NWU7" s="385"/>
      <c r="NWV7" s="385"/>
      <c r="NWW7" s="385"/>
      <c r="NWX7" s="385"/>
      <c r="NWY7" s="385"/>
      <c r="NWZ7" s="385"/>
      <c r="NXA7" s="385"/>
      <c r="NXB7" s="385"/>
      <c r="NXC7" s="385"/>
      <c r="NXD7" s="385"/>
      <c r="NXE7" s="385"/>
      <c r="NXF7" s="385"/>
      <c r="NXG7" s="385"/>
      <c r="NXH7" s="385"/>
      <c r="NXI7" s="385"/>
      <c r="NXJ7" s="385"/>
      <c r="NXK7" s="385"/>
      <c r="NXL7" s="385"/>
      <c r="NXM7" s="385"/>
      <c r="NXN7" s="385"/>
      <c r="NXO7" s="385"/>
      <c r="NXP7" s="385"/>
      <c r="NXQ7" s="385"/>
      <c r="NXR7" s="385"/>
      <c r="NXS7" s="385"/>
      <c r="NXT7" s="385"/>
      <c r="NXU7" s="385"/>
      <c r="NXV7" s="385"/>
      <c r="NXW7" s="385"/>
      <c r="NXX7" s="385"/>
      <c r="NXY7" s="385"/>
      <c r="NXZ7" s="385"/>
      <c r="NYA7" s="385"/>
      <c r="NYB7" s="385"/>
      <c r="NYC7" s="385"/>
      <c r="NYD7" s="385"/>
      <c r="NYE7" s="385"/>
      <c r="NYF7" s="385"/>
      <c r="NYG7" s="385"/>
      <c r="NYH7" s="385"/>
      <c r="NYI7" s="385"/>
      <c r="NYJ7" s="385"/>
      <c r="NYK7" s="385"/>
      <c r="NYL7" s="385"/>
      <c r="NYM7" s="385"/>
      <c r="NYN7" s="385"/>
      <c r="NYO7" s="385"/>
      <c r="NYP7" s="385"/>
      <c r="NYQ7" s="385"/>
      <c r="NYR7" s="385"/>
      <c r="NYS7" s="385"/>
      <c r="NYT7" s="385"/>
      <c r="NYU7" s="385"/>
      <c r="NYV7" s="385"/>
      <c r="NYW7" s="385"/>
      <c r="NYX7" s="385"/>
      <c r="NYY7" s="385"/>
      <c r="NYZ7" s="385"/>
      <c r="NZA7" s="385"/>
      <c r="NZB7" s="385"/>
      <c r="NZC7" s="385"/>
      <c r="NZD7" s="385"/>
      <c r="NZE7" s="385"/>
      <c r="NZF7" s="385"/>
      <c r="NZG7" s="385"/>
      <c r="NZH7" s="385"/>
      <c r="NZI7" s="385"/>
      <c r="NZJ7" s="385"/>
      <c r="NZK7" s="385"/>
      <c r="NZL7" s="385"/>
      <c r="NZM7" s="385"/>
      <c r="NZN7" s="385"/>
      <c r="NZO7" s="385"/>
      <c r="NZP7" s="385"/>
      <c r="NZQ7" s="385"/>
      <c r="NZR7" s="385"/>
      <c r="NZS7" s="385"/>
      <c r="NZT7" s="385"/>
      <c r="NZU7" s="385"/>
      <c r="NZV7" s="385"/>
      <c r="NZW7" s="385"/>
      <c r="NZX7" s="385"/>
      <c r="NZY7" s="385"/>
      <c r="NZZ7" s="385"/>
      <c r="OAA7" s="385"/>
      <c r="OAB7" s="385"/>
      <c r="OAC7" s="385"/>
      <c r="OAD7" s="385"/>
      <c r="OAE7" s="385"/>
      <c r="OAF7" s="385"/>
      <c r="OAG7" s="385"/>
      <c r="OAH7" s="385"/>
      <c r="OAI7" s="385"/>
      <c r="OAJ7" s="385"/>
      <c r="OAK7" s="385"/>
      <c r="OAL7" s="385"/>
      <c r="OAM7" s="385"/>
      <c r="OAN7" s="385"/>
      <c r="OAO7" s="385"/>
      <c r="OAP7" s="385"/>
      <c r="OAQ7" s="385"/>
      <c r="OAR7" s="385"/>
      <c r="OAS7" s="385"/>
      <c r="OAT7" s="385"/>
      <c r="OAU7" s="385"/>
      <c r="OAV7" s="385"/>
      <c r="OAW7" s="385"/>
      <c r="OAX7" s="385"/>
      <c r="OAY7" s="385"/>
      <c r="OAZ7" s="385"/>
      <c r="OBA7" s="385"/>
      <c r="OBB7" s="385"/>
      <c r="OBC7" s="385"/>
      <c r="OBD7" s="385"/>
      <c r="OBE7" s="385"/>
      <c r="OBF7" s="385"/>
      <c r="OBG7" s="385"/>
      <c r="OBH7" s="385"/>
      <c r="OBI7" s="385"/>
      <c r="OBJ7" s="385"/>
      <c r="OBK7" s="385"/>
      <c r="OBL7" s="385"/>
      <c r="OBM7" s="385"/>
      <c r="OBN7" s="385"/>
      <c r="OBO7" s="385"/>
      <c r="OBP7" s="385"/>
      <c r="OBQ7" s="385"/>
      <c r="OBR7" s="385"/>
      <c r="OBS7" s="385"/>
      <c r="OBT7" s="385"/>
      <c r="OBU7" s="385"/>
      <c r="OBV7" s="385"/>
      <c r="OBW7" s="385"/>
      <c r="OBX7" s="385"/>
      <c r="OBY7" s="385"/>
      <c r="OBZ7" s="385"/>
      <c r="OCA7" s="385"/>
      <c r="OCB7" s="385"/>
      <c r="OCC7" s="385"/>
      <c r="OCD7" s="385"/>
      <c r="OCE7" s="385"/>
      <c r="OCF7" s="385"/>
      <c r="OCG7" s="385"/>
      <c r="OCH7" s="385"/>
      <c r="OCI7" s="385"/>
      <c r="OCJ7" s="385"/>
      <c r="OCK7" s="385"/>
      <c r="OCL7" s="385"/>
      <c r="OCM7" s="385"/>
      <c r="OCN7" s="385"/>
      <c r="OCO7" s="385"/>
      <c r="OCP7" s="385"/>
      <c r="OCQ7" s="385"/>
      <c r="OCR7" s="385"/>
      <c r="OCS7" s="385"/>
      <c r="OCT7" s="385"/>
      <c r="OCU7" s="385"/>
      <c r="OCV7" s="385"/>
      <c r="OCW7" s="385"/>
      <c r="OCX7" s="385"/>
      <c r="OCY7" s="385"/>
      <c r="OCZ7" s="385"/>
      <c r="ODA7" s="385"/>
      <c r="ODB7" s="385"/>
      <c r="ODC7" s="385"/>
      <c r="ODD7" s="385"/>
      <c r="ODE7" s="385"/>
      <c r="ODF7" s="385"/>
      <c r="ODG7" s="385"/>
      <c r="ODH7" s="385"/>
      <c r="ODI7" s="385"/>
      <c r="ODJ7" s="385"/>
      <c r="ODK7" s="385"/>
      <c r="ODL7" s="385"/>
      <c r="ODM7" s="385"/>
      <c r="ODN7" s="385"/>
      <c r="ODO7" s="385"/>
      <c r="ODP7" s="385"/>
      <c r="ODQ7" s="385"/>
      <c r="ODR7" s="385"/>
      <c r="ODS7" s="385"/>
      <c r="ODT7" s="385"/>
      <c r="ODU7" s="385"/>
      <c r="ODV7" s="385"/>
      <c r="ODW7" s="385"/>
      <c r="ODX7" s="385"/>
      <c r="ODY7" s="385"/>
      <c r="ODZ7" s="385"/>
      <c r="OEA7" s="385"/>
      <c r="OEB7" s="385"/>
      <c r="OEC7" s="385"/>
      <c r="OED7" s="385"/>
      <c r="OEE7" s="385"/>
      <c r="OEF7" s="385"/>
      <c r="OEG7" s="385"/>
      <c r="OEH7" s="385"/>
      <c r="OEI7" s="385"/>
      <c r="OEJ7" s="385"/>
      <c r="OEK7" s="385"/>
      <c r="OEL7" s="385"/>
      <c r="OEM7" s="385"/>
      <c r="OEN7" s="385"/>
      <c r="OEO7" s="385"/>
      <c r="OEP7" s="385"/>
      <c r="OEQ7" s="385"/>
      <c r="OER7" s="385"/>
      <c r="OES7" s="385"/>
      <c r="OET7" s="385"/>
      <c r="OEU7" s="385"/>
      <c r="OEV7" s="385"/>
      <c r="OEW7" s="385"/>
      <c r="OEX7" s="385"/>
      <c r="OEY7" s="385"/>
      <c r="OEZ7" s="385"/>
      <c r="OFA7" s="385"/>
      <c r="OFB7" s="385"/>
      <c r="OFC7" s="385"/>
      <c r="OFD7" s="385"/>
      <c r="OFE7" s="385"/>
      <c r="OFF7" s="385"/>
      <c r="OFG7" s="385"/>
      <c r="OFH7" s="385"/>
      <c r="OFI7" s="385"/>
      <c r="OFJ7" s="385"/>
      <c r="OFK7" s="385"/>
      <c r="OFL7" s="385"/>
      <c r="OFM7" s="385"/>
      <c r="OFN7" s="385"/>
      <c r="OFO7" s="385"/>
      <c r="OFP7" s="385"/>
      <c r="OFQ7" s="385"/>
      <c r="OFR7" s="385"/>
      <c r="OFS7" s="385"/>
      <c r="OFT7" s="385"/>
      <c r="OFU7" s="385"/>
      <c r="OFV7" s="385"/>
      <c r="OFW7" s="385"/>
      <c r="OFX7" s="385"/>
      <c r="OFY7" s="385"/>
      <c r="OFZ7" s="385"/>
      <c r="OGA7" s="385"/>
      <c r="OGB7" s="385"/>
      <c r="OGC7" s="385"/>
      <c r="OGD7" s="385"/>
      <c r="OGE7" s="385"/>
      <c r="OGF7" s="385"/>
      <c r="OGG7" s="385"/>
      <c r="OGH7" s="385"/>
      <c r="OGI7" s="385"/>
      <c r="OGJ7" s="385"/>
      <c r="OGK7" s="385"/>
      <c r="OGL7" s="385"/>
      <c r="OGM7" s="385"/>
      <c r="OGN7" s="385"/>
      <c r="OGO7" s="385"/>
      <c r="OGP7" s="385"/>
      <c r="OGQ7" s="385"/>
      <c r="OGR7" s="385"/>
      <c r="OGS7" s="385"/>
      <c r="OGT7" s="385"/>
      <c r="OGU7" s="385"/>
      <c r="OGV7" s="385"/>
      <c r="OGW7" s="385"/>
      <c r="OGX7" s="385"/>
      <c r="OGY7" s="385"/>
      <c r="OGZ7" s="385"/>
      <c r="OHA7" s="385"/>
      <c r="OHB7" s="385"/>
      <c r="OHC7" s="385"/>
      <c r="OHD7" s="385"/>
      <c r="OHE7" s="385"/>
      <c r="OHF7" s="385"/>
      <c r="OHG7" s="385"/>
      <c r="OHH7" s="385"/>
      <c r="OHI7" s="385"/>
      <c r="OHJ7" s="385"/>
      <c r="OHK7" s="385"/>
      <c r="OHL7" s="385"/>
      <c r="OHM7" s="385"/>
      <c r="OHN7" s="385"/>
      <c r="OHO7" s="385"/>
      <c r="OHP7" s="385"/>
      <c r="OHQ7" s="385"/>
      <c r="OHR7" s="385"/>
      <c r="OHS7" s="385"/>
      <c r="OHT7" s="385"/>
      <c r="OHU7" s="385"/>
      <c r="OHV7" s="385"/>
      <c r="OHW7" s="385"/>
      <c r="OHX7" s="385"/>
      <c r="OHY7" s="385"/>
      <c r="OHZ7" s="385"/>
      <c r="OIA7" s="385"/>
      <c r="OIB7" s="385"/>
      <c r="OIC7" s="385"/>
      <c r="OID7" s="385"/>
      <c r="OIE7" s="385"/>
      <c r="OIF7" s="385"/>
      <c r="OIG7" s="385"/>
      <c r="OIH7" s="385"/>
      <c r="OII7" s="385"/>
      <c r="OIJ7" s="385"/>
      <c r="OIK7" s="385"/>
      <c r="OIL7" s="385"/>
      <c r="OIM7" s="385"/>
      <c r="OIN7" s="385"/>
      <c r="OIO7" s="385"/>
      <c r="OIP7" s="385"/>
      <c r="OIQ7" s="385"/>
      <c r="OIR7" s="385"/>
      <c r="OIS7" s="385"/>
      <c r="OIT7" s="385"/>
      <c r="OIU7" s="385"/>
      <c r="OIV7" s="385"/>
      <c r="OIW7" s="385"/>
      <c r="OIX7" s="385"/>
      <c r="OIY7" s="385"/>
      <c r="OIZ7" s="385"/>
      <c r="OJA7" s="385"/>
      <c r="OJB7" s="385"/>
      <c r="OJC7" s="385"/>
      <c r="OJD7" s="385"/>
      <c r="OJE7" s="385"/>
      <c r="OJF7" s="385"/>
      <c r="OJG7" s="385"/>
      <c r="OJH7" s="385"/>
      <c r="OJI7" s="385"/>
      <c r="OJJ7" s="385"/>
      <c r="OJK7" s="385"/>
      <c r="OJL7" s="385"/>
      <c r="OJM7" s="385"/>
      <c r="OJN7" s="385"/>
      <c r="OJO7" s="385"/>
      <c r="OJP7" s="385"/>
      <c r="OJQ7" s="385"/>
      <c r="OJR7" s="385"/>
      <c r="OJS7" s="385"/>
      <c r="OJT7" s="385"/>
      <c r="OJU7" s="385"/>
      <c r="OJV7" s="385"/>
      <c r="OJW7" s="385"/>
      <c r="OJX7" s="385"/>
      <c r="OJY7" s="385"/>
      <c r="OJZ7" s="385"/>
      <c r="OKA7" s="385"/>
      <c r="OKB7" s="385"/>
      <c r="OKC7" s="385"/>
      <c r="OKD7" s="385"/>
      <c r="OKE7" s="385"/>
      <c r="OKF7" s="385"/>
      <c r="OKG7" s="385"/>
      <c r="OKH7" s="385"/>
      <c r="OKI7" s="385"/>
      <c r="OKJ7" s="385"/>
      <c r="OKK7" s="385"/>
      <c r="OKL7" s="385"/>
      <c r="OKM7" s="385"/>
      <c r="OKN7" s="385"/>
      <c r="OKO7" s="385"/>
      <c r="OKP7" s="385"/>
      <c r="OKQ7" s="385"/>
      <c r="OKR7" s="385"/>
      <c r="OKS7" s="385"/>
      <c r="OKT7" s="385"/>
      <c r="OKU7" s="385"/>
      <c r="OKV7" s="385"/>
      <c r="OKW7" s="385"/>
      <c r="OKX7" s="385"/>
      <c r="OKY7" s="385"/>
      <c r="OKZ7" s="385"/>
      <c r="OLA7" s="385"/>
      <c r="OLB7" s="385"/>
      <c r="OLC7" s="385"/>
      <c r="OLD7" s="385"/>
      <c r="OLE7" s="385"/>
      <c r="OLF7" s="385"/>
      <c r="OLG7" s="385"/>
      <c r="OLH7" s="385"/>
      <c r="OLI7" s="385"/>
      <c r="OLJ7" s="385"/>
      <c r="OLK7" s="385"/>
      <c r="OLL7" s="385"/>
      <c r="OLM7" s="385"/>
      <c r="OLN7" s="385"/>
      <c r="OLO7" s="385"/>
      <c r="OLP7" s="385"/>
      <c r="OLQ7" s="385"/>
      <c r="OLR7" s="385"/>
      <c r="OLS7" s="385"/>
      <c r="OLT7" s="385"/>
      <c r="OLU7" s="385"/>
      <c r="OLV7" s="385"/>
      <c r="OLW7" s="385"/>
      <c r="OLX7" s="385"/>
      <c r="OLY7" s="385"/>
      <c r="OLZ7" s="385"/>
      <c r="OMA7" s="385"/>
      <c r="OMB7" s="385"/>
      <c r="OMC7" s="385"/>
      <c r="OMD7" s="385"/>
      <c r="OME7" s="385"/>
      <c r="OMF7" s="385"/>
      <c r="OMG7" s="385"/>
      <c r="OMH7" s="385"/>
      <c r="OMI7" s="385"/>
      <c r="OMJ7" s="385"/>
      <c r="OMK7" s="385"/>
      <c r="OML7" s="385"/>
      <c r="OMM7" s="385"/>
      <c r="OMN7" s="385"/>
      <c r="OMO7" s="385"/>
      <c r="OMP7" s="385"/>
      <c r="OMQ7" s="385"/>
      <c r="OMR7" s="385"/>
      <c r="OMS7" s="385"/>
      <c r="OMT7" s="385"/>
      <c r="OMU7" s="385"/>
      <c r="OMV7" s="385"/>
      <c r="OMW7" s="385"/>
      <c r="OMX7" s="385"/>
      <c r="OMY7" s="385"/>
      <c r="OMZ7" s="385"/>
      <c r="ONA7" s="385"/>
      <c r="ONB7" s="385"/>
      <c r="ONC7" s="385"/>
      <c r="OND7" s="385"/>
      <c r="ONE7" s="385"/>
      <c r="ONF7" s="385"/>
      <c r="ONG7" s="385"/>
      <c r="ONH7" s="385"/>
      <c r="ONI7" s="385"/>
      <c r="ONJ7" s="385"/>
      <c r="ONK7" s="385"/>
      <c r="ONL7" s="385"/>
      <c r="ONM7" s="385"/>
      <c r="ONN7" s="385"/>
      <c r="ONO7" s="385"/>
      <c r="ONP7" s="385"/>
      <c r="ONQ7" s="385"/>
      <c r="ONR7" s="385"/>
      <c r="ONS7" s="385"/>
      <c r="ONT7" s="385"/>
      <c r="ONU7" s="385"/>
      <c r="ONV7" s="385"/>
      <c r="ONW7" s="385"/>
      <c r="ONX7" s="385"/>
      <c r="ONY7" s="385"/>
      <c r="ONZ7" s="385"/>
      <c r="OOA7" s="385"/>
      <c r="OOB7" s="385"/>
      <c r="OOC7" s="385"/>
      <c r="OOD7" s="385"/>
      <c r="OOE7" s="385"/>
      <c r="OOF7" s="385"/>
      <c r="OOG7" s="385"/>
      <c r="OOH7" s="385"/>
      <c r="OOI7" s="385"/>
      <c r="OOJ7" s="385"/>
      <c r="OOK7" s="385"/>
      <c r="OOL7" s="385"/>
      <c r="OOM7" s="385"/>
      <c r="OON7" s="385"/>
      <c r="OOO7" s="385"/>
      <c r="OOP7" s="385"/>
      <c r="OOQ7" s="385"/>
      <c r="OOR7" s="385"/>
      <c r="OOS7" s="385"/>
      <c r="OOT7" s="385"/>
      <c r="OOU7" s="385"/>
      <c r="OOV7" s="385"/>
      <c r="OOW7" s="385"/>
      <c r="OOX7" s="385"/>
      <c r="OOY7" s="385"/>
      <c r="OOZ7" s="385"/>
      <c r="OPA7" s="385"/>
      <c r="OPB7" s="385"/>
      <c r="OPC7" s="385"/>
      <c r="OPD7" s="385"/>
      <c r="OPE7" s="385"/>
      <c r="OPF7" s="385"/>
      <c r="OPG7" s="385"/>
      <c r="OPH7" s="385"/>
      <c r="OPI7" s="385"/>
      <c r="OPJ7" s="385"/>
      <c r="OPK7" s="385"/>
      <c r="OPL7" s="385"/>
      <c r="OPM7" s="385"/>
      <c r="OPN7" s="385"/>
      <c r="OPO7" s="385"/>
      <c r="OPP7" s="385"/>
      <c r="OPQ7" s="385"/>
      <c r="OPR7" s="385"/>
      <c r="OPS7" s="385"/>
      <c r="OPT7" s="385"/>
      <c r="OPU7" s="385"/>
      <c r="OPV7" s="385"/>
      <c r="OPW7" s="385"/>
      <c r="OPX7" s="385"/>
      <c r="OPY7" s="385"/>
      <c r="OPZ7" s="385"/>
      <c r="OQA7" s="385"/>
      <c r="OQB7" s="385"/>
      <c r="OQC7" s="385"/>
      <c r="OQD7" s="385"/>
      <c r="OQE7" s="385"/>
      <c r="OQF7" s="385"/>
      <c r="OQG7" s="385"/>
      <c r="OQH7" s="385"/>
      <c r="OQI7" s="385"/>
      <c r="OQJ7" s="385"/>
      <c r="OQK7" s="385"/>
      <c r="OQL7" s="385"/>
      <c r="OQM7" s="385"/>
      <c r="OQN7" s="385"/>
      <c r="OQO7" s="385"/>
      <c r="OQP7" s="385"/>
      <c r="OQQ7" s="385"/>
      <c r="OQR7" s="385"/>
      <c r="OQS7" s="385"/>
      <c r="OQT7" s="385"/>
      <c r="OQU7" s="385"/>
      <c r="OQV7" s="385"/>
      <c r="OQW7" s="385"/>
      <c r="OQX7" s="385"/>
      <c r="OQY7" s="385"/>
      <c r="OQZ7" s="385"/>
      <c r="ORA7" s="385"/>
      <c r="ORB7" s="385"/>
      <c r="ORC7" s="385"/>
      <c r="ORD7" s="385"/>
      <c r="ORE7" s="385"/>
      <c r="ORF7" s="385"/>
      <c r="ORG7" s="385"/>
      <c r="ORH7" s="385"/>
      <c r="ORI7" s="385"/>
      <c r="ORJ7" s="385"/>
      <c r="ORK7" s="385"/>
      <c r="ORL7" s="385"/>
      <c r="ORM7" s="385"/>
      <c r="ORN7" s="385"/>
      <c r="ORO7" s="385"/>
      <c r="ORP7" s="385"/>
      <c r="ORQ7" s="385"/>
      <c r="ORR7" s="385"/>
      <c r="ORS7" s="385"/>
      <c r="ORT7" s="385"/>
      <c r="ORU7" s="385"/>
      <c r="ORV7" s="385"/>
      <c r="ORW7" s="385"/>
      <c r="ORX7" s="385"/>
      <c r="ORY7" s="385"/>
      <c r="ORZ7" s="385"/>
      <c r="OSA7" s="385"/>
      <c r="OSB7" s="385"/>
      <c r="OSC7" s="385"/>
      <c r="OSD7" s="385"/>
      <c r="OSE7" s="385"/>
      <c r="OSF7" s="385"/>
      <c r="OSG7" s="385"/>
      <c r="OSH7" s="385"/>
      <c r="OSI7" s="385"/>
      <c r="OSJ7" s="385"/>
      <c r="OSK7" s="385"/>
      <c r="OSL7" s="385"/>
      <c r="OSM7" s="385"/>
      <c r="OSN7" s="385"/>
      <c r="OSO7" s="385"/>
      <c r="OSP7" s="385"/>
      <c r="OSQ7" s="385"/>
      <c r="OSR7" s="385"/>
      <c r="OSS7" s="385"/>
      <c r="OST7" s="385"/>
      <c r="OSU7" s="385"/>
      <c r="OSV7" s="385"/>
      <c r="OSW7" s="385"/>
      <c r="OSX7" s="385"/>
      <c r="OSY7" s="385"/>
      <c r="OSZ7" s="385"/>
      <c r="OTA7" s="385"/>
      <c r="OTB7" s="385"/>
      <c r="OTC7" s="385"/>
      <c r="OTD7" s="385"/>
      <c r="OTE7" s="385"/>
      <c r="OTF7" s="385"/>
      <c r="OTG7" s="385"/>
      <c r="OTH7" s="385"/>
      <c r="OTI7" s="385"/>
      <c r="OTJ7" s="385"/>
      <c r="OTK7" s="385"/>
      <c r="OTL7" s="385"/>
      <c r="OTM7" s="385"/>
      <c r="OTN7" s="385"/>
      <c r="OTO7" s="385"/>
      <c r="OTP7" s="385"/>
      <c r="OTQ7" s="385"/>
      <c r="OTR7" s="385"/>
      <c r="OTS7" s="385"/>
      <c r="OTT7" s="385"/>
      <c r="OTU7" s="385"/>
      <c r="OTV7" s="385"/>
      <c r="OTW7" s="385"/>
      <c r="OTX7" s="385"/>
      <c r="OTY7" s="385"/>
      <c r="OTZ7" s="385"/>
      <c r="OUA7" s="385"/>
      <c r="OUB7" s="385"/>
      <c r="OUC7" s="385"/>
      <c r="OUD7" s="385"/>
      <c r="OUE7" s="385"/>
      <c r="OUF7" s="385"/>
      <c r="OUG7" s="385"/>
      <c r="OUH7" s="385"/>
      <c r="OUI7" s="385"/>
      <c r="OUJ7" s="385"/>
      <c r="OUK7" s="385"/>
      <c r="OUL7" s="385"/>
      <c r="OUM7" s="385"/>
      <c r="OUN7" s="385"/>
      <c r="OUO7" s="385"/>
      <c r="OUP7" s="385"/>
      <c r="OUQ7" s="385"/>
      <c r="OUR7" s="385"/>
      <c r="OUS7" s="385"/>
      <c r="OUT7" s="385"/>
      <c r="OUU7" s="385"/>
      <c r="OUV7" s="385"/>
      <c r="OUW7" s="385"/>
      <c r="OUX7" s="385"/>
      <c r="OUY7" s="385"/>
      <c r="OUZ7" s="385"/>
      <c r="OVA7" s="385"/>
      <c r="OVB7" s="385"/>
      <c r="OVC7" s="385"/>
      <c r="OVD7" s="385"/>
      <c r="OVE7" s="385"/>
      <c r="OVF7" s="385"/>
      <c r="OVG7" s="385"/>
      <c r="OVH7" s="385"/>
      <c r="OVI7" s="385"/>
      <c r="OVJ7" s="385"/>
      <c r="OVK7" s="385"/>
      <c r="OVL7" s="385"/>
      <c r="OVM7" s="385"/>
      <c r="OVN7" s="385"/>
      <c r="OVO7" s="385"/>
      <c r="OVP7" s="385"/>
      <c r="OVQ7" s="385"/>
      <c r="OVR7" s="385"/>
      <c r="OVS7" s="385"/>
      <c r="OVT7" s="385"/>
      <c r="OVU7" s="385"/>
      <c r="OVV7" s="385"/>
      <c r="OVW7" s="385"/>
      <c r="OVX7" s="385"/>
      <c r="OVY7" s="385"/>
      <c r="OVZ7" s="385"/>
      <c r="OWA7" s="385"/>
      <c r="OWB7" s="385"/>
      <c r="OWC7" s="385"/>
      <c r="OWD7" s="385"/>
      <c r="OWE7" s="385"/>
      <c r="OWF7" s="385"/>
      <c r="OWG7" s="385"/>
      <c r="OWH7" s="385"/>
      <c r="OWI7" s="385"/>
      <c r="OWJ7" s="385"/>
      <c r="OWK7" s="385"/>
      <c r="OWL7" s="385"/>
      <c r="OWM7" s="385"/>
      <c r="OWN7" s="385"/>
      <c r="OWO7" s="385"/>
      <c r="OWP7" s="385"/>
      <c r="OWQ7" s="385"/>
      <c r="OWR7" s="385"/>
      <c r="OWS7" s="385"/>
      <c r="OWT7" s="385"/>
      <c r="OWU7" s="385"/>
      <c r="OWV7" s="385"/>
      <c r="OWW7" s="385"/>
      <c r="OWX7" s="385"/>
      <c r="OWY7" s="385"/>
      <c r="OWZ7" s="385"/>
      <c r="OXA7" s="385"/>
      <c r="OXB7" s="385"/>
      <c r="OXC7" s="385"/>
      <c r="OXD7" s="385"/>
      <c r="OXE7" s="385"/>
      <c r="OXF7" s="385"/>
      <c r="OXG7" s="385"/>
      <c r="OXH7" s="385"/>
      <c r="OXI7" s="385"/>
      <c r="OXJ7" s="385"/>
      <c r="OXK7" s="385"/>
      <c r="OXL7" s="385"/>
      <c r="OXM7" s="385"/>
      <c r="OXN7" s="385"/>
      <c r="OXO7" s="385"/>
      <c r="OXP7" s="385"/>
      <c r="OXQ7" s="385"/>
      <c r="OXR7" s="385"/>
      <c r="OXS7" s="385"/>
      <c r="OXT7" s="385"/>
      <c r="OXU7" s="385"/>
      <c r="OXV7" s="385"/>
      <c r="OXW7" s="385"/>
      <c r="OXX7" s="385"/>
      <c r="OXY7" s="385"/>
      <c r="OXZ7" s="385"/>
      <c r="OYA7" s="385"/>
      <c r="OYB7" s="385"/>
      <c r="OYC7" s="385"/>
      <c r="OYD7" s="385"/>
      <c r="OYE7" s="385"/>
      <c r="OYF7" s="385"/>
      <c r="OYG7" s="385"/>
      <c r="OYH7" s="385"/>
      <c r="OYI7" s="385"/>
      <c r="OYJ7" s="385"/>
      <c r="OYK7" s="385"/>
      <c r="OYL7" s="385"/>
      <c r="OYM7" s="385"/>
      <c r="OYN7" s="385"/>
      <c r="OYO7" s="385"/>
      <c r="OYP7" s="385"/>
      <c r="OYQ7" s="385"/>
      <c r="OYR7" s="385"/>
      <c r="OYS7" s="385"/>
      <c r="OYT7" s="385"/>
      <c r="OYU7" s="385"/>
      <c r="OYV7" s="385"/>
      <c r="OYW7" s="385"/>
      <c r="OYX7" s="385"/>
      <c r="OYY7" s="385"/>
      <c r="OYZ7" s="385"/>
      <c r="OZA7" s="385"/>
      <c r="OZB7" s="385"/>
      <c r="OZC7" s="385"/>
      <c r="OZD7" s="385"/>
      <c r="OZE7" s="385"/>
      <c r="OZF7" s="385"/>
      <c r="OZG7" s="385"/>
      <c r="OZH7" s="385"/>
      <c r="OZI7" s="385"/>
      <c r="OZJ7" s="385"/>
      <c r="OZK7" s="385"/>
      <c r="OZL7" s="385"/>
      <c r="OZM7" s="385"/>
      <c r="OZN7" s="385"/>
      <c r="OZO7" s="385"/>
      <c r="OZP7" s="385"/>
      <c r="OZQ7" s="385"/>
      <c r="OZR7" s="385"/>
      <c r="OZS7" s="385"/>
      <c r="OZT7" s="385"/>
      <c r="OZU7" s="385"/>
      <c r="OZV7" s="385"/>
      <c r="OZW7" s="385"/>
      <c r="OZX7" s="385"/>
      <c r="OZY7" s="385"/>
      <c r="OZZ7" s="385"/>
      <c r="PAA7" s="385"/>
      <c r="PAB7" s="385"/>
      <c r="PAC7" s="385"/>
      <c r="PAD7" s="385"/>
      <c r="PAE7" s="385"/>
      <c r="PAF7" s="385"/>
      <c r="PAG7" s="385"/>
      <c r="PAH7" s="385"/>
      <c r="PAI7" s="385"/>
      <c r="PAJ7" s="385"/>
      <c r="PAK7" s="385"/>
      <c r="PAL7" s="385"/>
      <c r="PAM7" s="385"/>
      <c r="PAN7" s="385"/>
      <c r="PAO7" s="385"/>
      <c r="PAP7" s="385"/>
      <c r="PAQ7" s="385"/>
      <c r="PAR7" s="385"/>
      <c r="PAS7" s="385"/>
      <c r="PAT7" s="385"/>
      <c r="PAU7" s="385"/>
      <c r="PAV7" s="385"/>
      <c r="PAW7" s="385"/>
      <c r="PAX7" s="385"/>
      <c r="PAY7" s="385"/>
      <c r="PAZ7" s="385"/>
      <c r="PBA7" s="385"/>
      <c r="PBB7" s="385"/>
      <c r="PBC7" s="385"/>
      <c r="PBD7" s="385"/>
      <c r="PBE7" s="385"/>
      <c r="PBF7" s="385"/>
      <c r="PBG7" s="385"/>
      <c r="PBH7" s="385"/>
      <c r="PBI7" s="385"/>
      <c r="PBJ7" s="385"/>
      <c r="PBK7" s="385"/>
      <c r="PBL7" s="385"/>
      <c r="PBM7" s="385"/>
      <c r="PBN7" s="385"/>
      <c r="PBO7" s="385"/>
      <c r="PBP7" s="385"/>
      <c r="PBQ7" s="385"/>
      <c r="PBR7" s="385"/>
      <c r="PBS7" s="385"/>
      <c r="PBT7" s="385"/>
      <c r="PBU7" s="385"/>
      <c r="PBV7" s="385"/>
      <c r="PBW7" s="385"/>
      <c r="PBX7" s="385"/>
      <c r="PBY7" s="385"/>
      <c r="PBZ7" s="385"/>
      <c r="PCA7" s="385"/>
      <c r="PCB7" s="385"/>
      <c r="PCC7" s="385"/>
      <c r="PCD7" s="385"/>
      <c r="PCE7" s="385"/>
      <c r="PCF7" s="385"/>
      <c r="PCG7" s="385"/>
      <c r="PCH7" s="385"/>
      <c r="PCI7" s="385"/>
      <c r="PCJ7" s="385"/>
      <c r="PCK7" s="385"/>
      <c r="PCL7" s="385"/>
      <c r="PCM7" s="385"/>
      <c r="PCN7" s="385"/>
      <c r="PCO7" s="385"/>
      <c r="PCP7" s="385"/>
      <c r="PCQ7" s="385"/>
      <c r="PCR7" s="385"/>
      <c r="PCS7" s="385"/>
      <c r="PCT7" s="385"/>
      <c r="PCU7" s="385"/>
      <c r="PCV7" s="385"/>
      <c r="PCW7" s="385"/>
      <c r="PCX7" s="385"/>
      <c r="PCY7" s="385"/>
      <c r="PCZ7" s="385"/>
      <c r="PDA7" s="385"/>
      <c r="PDB7" s="385"/>
      <c r="PDC7" s="385"/>
      <c r="PDD7" s="385"/>
      <c r="PDE7" s="385"/>
      <c r="PDF7" s="385"/>
      <c r="PDG7" s="385"/>
      <c r="PDH7" s="385"/>
      <c r="PDI7" s="385"/>
      <c r="PDJ7" s="385"/>
      <c r="PDK7" s="385"/>
      <c r="PDL7" s="385"/>
      <c r="PDM7" s="385"/>
      <c r="PDN7" s="385"/>
      <c r="PDO7" s="385"/>
      <c r="PDP7" s="385"/>
      <c r="PDQ7" s="385"/>
      <c r="PDR7" s="385"/>
      <c r="PDS7" s="385"/>
      <c r="PDT7" s="385"/>
      <c r="PDU7" s="385"/>
      <c r="PDV7" s="385"/>
      <c r="PDW7" s="385"/>
      <c r="PDX7" s="385"/>
      <c r="PDY7" s="385"/>
      <c r="PDZ7" s="385"/>
      <c r="PEA7" s="385"/>
      <c r="PEB7" s="385"/>
      <c r="PEC7" s="385"/>
      <c r="PED7" s="385"/>
      <c r="PEE7" s="385"/>
      <c r="PEF7" s="385"/>
      <c r="PEG7" s="385"/>
      <c r="PEH7" s="385"/>
      <c r="PEI7" s="385"/>
      <c r="PEJ7" s="385"/>
      <c r="PEK7" s="385"/>
      <c r="PEL7" s="385"/>
      <c r="PEM7" s="385"/>
      <c r="PEN7" s="385"/>
      <c r="PEO7" s="385"/>
      <c r="PEP7" s="385"/>
      <c r="PEQ7" s="385"/>
      <c r="PER7" s="385"/>
      <c r="PES7" s="385"/>
      <c r="PET7" s="385"/>
      <c r="PEU7" s="385"/>
      <c r="PEV7" s="385"/>
      <c r="PEW7" s="385"/>
      <c r="PEX7" s="385"/>
      <c r="PEY7" s="385"/>
      <c r="PEZ7" s="385"/>
      <c r="PFA7" s="385"/>
      <c r="PFB7" s="385"/>
      <c r="PFC7" s="385"/>
      <c r="PFD7" s="385"/>
      <c r="PFE7" s="385"/>
      <c r="PFF7" s="385"/>
      <c r="PFG7" s="385"/>
      <c r="PFH7" s="385"/>
      <c r="PFI7" s="385"/>
      <c r="PFJ7" s="385"/>
      <c r="PFK7" s="385"/>
      <c r="PFL7" s="385"/>
      <c r="PFM7" s="385"/>
      <c r="PFN7" s="385"/>
      <c r="PFO7" s="385"/>
      <c r="PFP7" s="385"/>
      <c r="PFQ7" s="385"/>
      <c r="PFR7" s="385"/>
      <c r="PFS7" s="385"/>
      <c r="PFT7" s="385"/>
      <c r="PFU7" s="385"/>
      <c r="PFV7" s="385"/>
      <c r="PFW7" s="385"/>
      <c r="PFX7" s="385"/>
      <c r="PFY7" s="385"/>
      <c r="PFZ7" s="385"/>
      <c r="PGA7" s="385"/>
      <c r="PGB7" s="385"/>
      <c r="PGC7" s="385"/>
      <c r="PGD7" s="385"/>
      <c r="PGE7" s="385"/>
      <c r="PGF7" s="385"/>
      <c r="PGG7" s="385"/>
      <c r="PGH7" s="385"/>
      <c r="PGI7" s="385"/>
      <c r="PGJ7" s="385"/>
      <c r="PGK7" s="385"/>
      <c r="PGL7" s="385"/>
      <c r="PGM7" s="385"/>
      <c r="PGN7" s="385"/>
      <c r="PGO7" s="385"/>
      <c r="PGP7" s="385"/>
      <c r="PGQ7" s="385"/>
      <c r="PGR7" s="385"/>
      <c r="PGS7" s="385"/>
      <c r="PGT7" s="385"/>
      <c r="PGU7" s="385"/>
      <c r="PGV7" s="385"/>
      <c r="PGW7" s="385"/>
      <c r="PGX7" s="385"/>
      <c r="PGY7" s="385"/>
      <c r="PGZ7" s="385"/>
      <c r="PHA7" s="385"/>
      <c r="PHB7" s="385"/>
      <c r="PHC7" s="385"/>
      <c r="PHD7" s="385"/>
      <c r="PHE7" s="385"/>
      <c r="PHF7" s="385"/>
      <c r="PHG7" s="385"/>
      <c r="PHH7" s="385"/>
      <c r="PHI7" s="385"/>
      <c r="PHJ7" s="385"/>
      <c r="PHK7" s="385"/>
      <c r="PHL7" s="385"/>
      <c r="PHM7" s="385"/>
      <c r="PHN7" s="385"/>
      <c r="PHO7" s="385"/>
      <c r="PHP7" s="385"/>
      <c r="PHQ7" s="385"/>
      <c r="PHR7" s="385"/>
      <c r="PHS7" s="385"/>
      <c r="PHT7" s="385"/>
      <c r="PHU7" s="385"/>
      <c r="PHV7" s="385"/>
      <c r="PHW7" s="385"/>
      <c r="PHX7" s="385"/>
      <c r="PHY7" s="385"/>
      <c r="PHZ7" s="385"/>
      <c r="PIA7" s="385"/>
      <c r="PIB7" s="385"/>
      <c r="PIC7" s="385"/>
      <c r="PID7" s="385"/>
      <c r="PIE7" s="385"/>
      <c r="PIF7" s="385"/>
      <c r="PIG7" s="385"/>
      <c r="PIH7" s="385"/>
      <c r="PII7" s="385"/>
      <c r="PIJ7" s="385"/>
      <c r="PIK7" s="385"/>
      <c r="PIL7" s="385"/>
      <c r="PIM7" s="385"/>
      <c r="PIN7" s="385"/>
      <c r="PIO7" s="385"/>
      <c r="PIP7" s="385"/>
      <c r="PIQ7" s="385"/>
      <c r="PIR7" s="385"/>
      <c r="PIS7" s="385"/>
      <c r="PIT7" s="385"/>
      <c r="PIU7" s="385"/>
      <c r="PIV7" s="385"/>
      <c r="PIW7" s="385"/>
      <c r="PIX7" s="385"/>
      <c r="PIY7" s="385"/>
      <c r="PIZ7" s="385"/>
      <c r="PJA7" s="385"/>
      <c r="PJB7" s="385"/>
      <c r="PJC7" s="385"/>
      <c r="PJD7" s="385"/>
      <c r="PJE7" s="385"/>
      <c r="PJF7" s="385"/>
      <c r="PJG7" s="385"/>
      <c r="PJH7" s="385"/>
      <c r="PJI7" s="385"/>
      <c r="PJJ7" s="385"/>
      <c r="PJK7" s="385"/>
      <c r="PJL7" s="385"/>
      <c r="PJM7" s="385"/>
      <c r="PJN7" s="385"/>
      <c r="PJO7" s="385"/>
      <c r="PJP7" s="385"/>
      <c r="PJQ7" s="385"/>
      <c r="PJR7" s="385"/>
      <c r="PJS7" s="385"/>
      <c r="PJT7" s="385"/>
      <c r="PJU7" s="385"/>
      <c r="PJV7" s="385"/>
      <c r="PJW7" s="385"/>
      <c r="PJX7" s="385"/>
      <c r="PJY7" s="385"/>
      <c r="PJZ7" s="385"/>
      <c r="PKA7" s="385"/>
      <c r="PKB7" s="385"/>
      <c r="PKC7" s="385"/>
      <c r="PKD7" s="385"/>
      <c r="PKE7" s="385"/>
      <c r="PKF7" s="385"/>
      <c r="PKG7" s="385"/>
      <c r="PKH7" s="385"/>
      <c r="PKI7" s="385"/>
      <c r="PKJ7" s="385"/>
      <c r="PKK7" s="385"/>
      <c r="PKL7" s="385"/>
      <c r="PKM7" s="385"/>
      <c r="PKN7" s="385"/>
      <c r="PKO7" s="385"/>
      <c r="PKP7" s="385"/>
      <c r="PKQ7" s="385"/>
      <c r="PKR7" s="385"/>
      <c r="PKS7" s="385"/>
      <c r="PKT7" s="385"/>
      <c r="PKU7" s="385"/>
      <c r="PKV7" s="385"/>
      <c r="PKW7" s="385"/>
      <c r="PKX7" s="385"/>
      <c r="PKY7" s="385"/>
      <c r="PKZ7" s="385"/>
      <c r="PLA7" s="385"/>
      <c r="PLB7" s="385"/>
      <c r="PLC7" s="385"/>
      <c r="PLD7" s="385"/>
      <c r="PLE7" s="385"/>
      <c r="PLF7" s="385"/>
      <c r="PLG7" s="385"/>
      <c r="PLH7" s="385"/>
      <c r="PLI7" s="385"/>
      <c r="PLJ7" s="385"/>
      <c r="PLK7" s="385"/>
      <c r="PLL7" s="385"/>
      <c r="PLM7" s="385"/>
      <c r="PLN7" s="385"/>
      <c r="PLO7" s="385"/>
      <c r="PLP7" s="385"/>
      <c r="PLQ7" s="385"/>
      <c r="PLR7" s="385"/>
      <c r="PLS7" s="385"/>
      <c r="PLT7" s="385"/>
      <c r="PLU7" s="385"/>
      <c r="PLV7" s="385"/>
      <c r="PLW7" s="385"/>
      <c r="PLX7" s="385"/>
      <c r="PLY7" s="385"/>
      <c r="PLZ7" s="385"/>
      <c r="PMA7" s="385"/>
      <c r="PMB7" s="385"/>
      <c r="PMC7" s="385"/>
      <c r="PMD7" s="385"/>
      <c r="PME7" s="385"/>
      <c r="PMF7" s="385"/>
      <c r="PMG7" s="385"/>
      <c r="PMH7" s="385"/>
      <c r="PMI7" s="385"/>
      <c r="PMJ7" s="385"/>
      <c r="PMK7" s="385"/>
      <c r="PML7" s="385"/>
      <c r="PMM7" s="385"/>
      <c r="PMN7" s="385"/>
      <c r="PMO7" s="385"/>
      <c r="PMP7" s="385"/>
      <c r="PMQ7" s="385"/>
      <c r="PMR7" s="385"/>
      <c r="PMS7" s="385"/>
      <c r="PMT7" s="385"/>
      <c r="PMU7" s="385"/>
      <c r="PMV7" s="385"/>
      <c r="PMW7" s="385"/>
      <c r="PMX7" s="385"/>
      <c r="PMY7" s="385"/>
      <c r="PMZ7" s="385"/>
      <c r="PNA7" s="385"/>
      <c r="PNB7" s="385"/>
      <c r="PNC7" s="385"/>
      <c r="PND7" s="385"/>
      <c r="PNE7" s="385"/>
      <c r="PNF7" s="385"/>
      <c r="PNG7" s="385"/>
      <c r="PNH7" s="385"/>
      <c r="PNI7" s="385"/>
      <c r="PNJ7" s="385"/>
      <c r="PNK7" s="385"/>
      <c r="PNL7" s="385"/>
      <c r="PNM7" s="385"/>
      <c r="PNN7" s="385"/>
      <c r="PNO7" s="385"/>
      <c r="PNP7" s="385"/>
      <c r="PNQ7" s="385"/>
      <c r="PNR7" s="385"/>
      <c r="PNS7" s="385"/>
      <c r="PNT7" s="385"/>
      <c r="PNU7" s="385"/>
      <c r="PNV7" s="385"/>
      <c r="PNW7" s="385"/>
      <c r="PNX7" s="385"/>
      <c r="PNY7" s="385"/>
      <c r="PNZ7" s="385"/>
      <c r="POA7" s="385"/>
      <c r="POB7" s="385"/>
      <c r="POC7" s="385"/>
      <c r="POD7" s="385"/>
      <c r="POE7" s="385"/>
      <c r="POF7" s="385"/>
      <c r="POG7" s="385"/>
      <c r="POH7" s="385"/>
      <c r="POI7" s="385"/>
      <c r="POJ7" s="385"/>
      <c r="POK7" s="385"/>
      <c r="POL7" s="385"/>
      <c r="POM7" s="385"/>
      <c r="PON7" s="385"/>
      <c r="POO7" s="385"/>
      <c r="POP7" s="385"/>
      <c r="POQ7" s="385"/>
      <c r="POR7" s="385"/>
      <c r="POS7" s="385"/>
      <c r="POT7" s="385"/>
      <c r="POU7" s="385"/>
      <c r="POV7" s="385"/>
      <c r="POW7" s="385"/>
      <c r="POX7" s="385"/>
      <c r="POY7" s="385"/>
      <c r="POZ7" s="385"/>
      <c r="PPA7" s="385"/>
      <c r="PPB7" s="385"/>
      <c r="PPC7" s="385"/>
      <c r="PPD7" s="385"/>
      <c r="PPE7" s="385"/>
      <c r="PPF7" s="385"/>
      <c r="PPG7" s="385"/>
      <c r="PPH7" s="385"/>
      <c r="PPI7" s="385"/>
      <c r="PPJ7" s="385"/>
      <c r="PPK7" s="385"/>
      <c r="PPL7" s="385"/>
      <c r="PPM7" s="385"/>
      <c r="PPN7" s="385"/>
      <c r="PPO7" s="385"/>
      <c r="PPP7" s="385"/>
      <c r="PPQ7" s="385"/>
      <c r="PPR7" s="385"/>
      <c r="PPS7" s="385"/>
      <c r="PPT7" s="385"/>
      <c r="PPU7" s="385"/>
      <c r="PPV7" s="385"/>
      <c r="PPW7" s="385"/>
      <c r="PPX7" s="385"/>
      <c r="PPY7" s="385"/>
      <c r="PPZ7" s="385"/>
      <c r="PQA7" s="385"/>
      <c r="PQB7" s="385"/>
      <c r="PQC7" s="385"/>
      <c r="PQD7" s="385"/>
      <c r="PQE7" s="385"/>
      <c r="PQF7" s="385"/>
      <c r="PQG7" s="385"/>
      <c r="PQH7" s="385"/>
      <c r="PQI7" s="385"/>
      <c r="PQJ7" s="385"/>
      <c r="PQK7" s="385"/>
      <c r="PQL7" s="385"/>
      <c r="PQM7" s="385"/>
      <c r="PQN7" s="385"/>
      <c r="PQO7" s="385"/>
      <c r="PQP7" s="385"/>
      <c r="PQQ7" s="385"/>
      <c r="PQR7" s="385"/>
      <c r="PQS7" s="385"/>
      <c r="PQT7" s="385"/>
      <c r="PQU7" s="385"/>
      <c r="PQV7" s="385"/>
      <c r="PQW7" s="385"/>
      <c r="PQX7" s="385"/>
      <c r="PQY7" s="385"/>
      <c r="PQZ7" s="385"/>
      <c r="PRA7" s="385"/>
      <c r="PRB7" s="385"/>
      <c r="PRC7" s="385"/>
      <c r="PRD7" s="385"/>
      <c r="PRE7" s="385"/>
      <c r="PRF7" s="385"/>
      <c r="PRG7" s="385"/>
      <c r="PRH7" s="385"/>
      <c r="PRI7" s="385"/>
      <c r="PRJ7" s="385"/>
      <c r="PRK7" s="385"/>
      <c r="PRL7" s="385"/>
      <c r="PRM7" s="385"/>
      <c r="PRN7" s="385"/>
      <c r="PRO7" s="385"/>
      <c r="PRP7" s="385"/>
      <c r="PRQ7" s="385"/>
      <c r="PRR7" s="385"/>
      <c r="PRS7" s="385"/>
      <c r="PRT7" s="385"/>
      <c r="PRU7" s="385"/>
      <c r="PRV7" s="385"/>
      <c r="PRW7" s="385"/>
      <c r="PRX7" s="385"/>
      <c r="PRY7" s="385"/>
      <c r="PRZ7" s="385"/>
      <c r="PSA7" s="385"/>
      <c r="PSB7" s="385"/>
      <c r="PSC7" s="385"/>
      <c r="PSD7" s="385"/>
      <c r="PSE7" s="385"/>
      <c r="PSF7" s="385"/>
      <c r="PSG7" s="385"/>
      <c r="PSH7" s="385"/>
      <c r="PSI7" s="385"/>
      <c r="PSJ7" s="385"/>
      <c r="PSK7" s="385"/>
      <c r="PSL7" s="385"/>
      <c r="PSM7" s="385"/>
      <c r="PSN7" s="385"/>
      <c r="PSO7" s="385"/>
      <c r="PSP7" s="385"/>
      <c r="PSQ7" s="385"/>
      <c r="PSR7" s="385"/>
      <c r="PSS7" s="385"/>
      <c r="PST7" s="385"/>
      <c r="PSU7" s="385"/>
      <c r="PSV7" s="385"/>
      <c r="PSW7" s="385"/>
      <c r="PSX7" s="385"/>
      <c r="PSY7" s="385"/>
      <c r="PSZ7" s="385"/>
      <c r="PTA7" s="385"/>
      <c r="PTB7" s="385"/>
      <c r="PTC7" s="385"/>
      <c r="PTD7" s="385"/>
      <c r="PTE7" s="385"/>
      <c r="PTF7" s="385"/>
      <c r="PTG7" s="385"/>
      <c r="PTH7" s="385"/>
      <c r="PTI7" s="385"/>
      <c r="PTJ7" s="385"/>
      <c r="PTK7" s="385"/>
      <c r="PTL7" s="385"/>
      <c r="PTM7" s="385"/>
      <c r="PTN7" s="385"/>
      <c r="PTO7" s="385"/>
      <c r="PTP7" s="385"/>
      <c r="PTQ7" s="385"/>
      <c r="PTR7" s="385"/>
      <c r="PTS7" s="385"/>
      <c r="PTT7" s="385"/>
      <c r="PTU7" s="385"/>
      <c r="PTV7" s="385"/>
      <c r="PTW7" s="385"/>
      <c r="PTX7" s="385"/>
      <c r="PTY7" s="385"/>
      <c r="PTZ7" s="385"/>
      <c r="PUA7" s="385"/>
      <c r="PUB7" s="385"/>
      <c r="PUC7" s="385"/>
      <c r="PUD7" s="385"/>
      <c r="PUE7" s="385"/>
      <c r="PUF7" s="385"/>
      <c r="PUG7" s="385"/>
      <c r="PUH7" s="385"/>
      <c r="PUI7" s="385"/>
      <c r="PUJ7" s="385"/>
      <c r="PUK7" s="385"/>
      <c r="PUL7" s="385"/>
      <c r="PUM7" s="385"/>
      <c r="PUN7" s="385"/>
      <c r="PUO7" s="385"/>
      <c r="PUP7" s="385"/>
      <c r="PUQ7" s="385"/>
      <c r="PUR7" s="385"/>
      <c r="PUS7" s="385"/>
      <c r="PUT7" s="385"/>
      <c r="PUU7" s="385"/>
      <c r="PUV7" s="385"/>
      <c r="PUW7" s="385"/>
      <c r="PUX7" s="385"/>
      <c r="PUY7" s="385"/>
      <c r="PUZ7" s="385"/>
      <c r="PVA7" s="385"/>
      <c r="PVB7" s="385"/>
      <c r="PVC7" s="385"/>
      <c r="PVD7" s="385"/>
      <c r="PVE7" s="385"/>
      <c r="PVF7" s="385"/>
      <c r="PVG7" s="385"/>
      <c r="PVH7" s="385"/>
      <c r="PVI7" s="385"/>
      <c r="PVJ7" s="385"/>
      <c r="PVK7" s="385"/>
      <c r="PVL7" s="385"/>
      <c r="PVM7" s="385"/>
      <c r="PVN7" s="385"/>
      <c r="PVO7" s="385"/>
      <c r="PVP7" s="385"/>
      <c r="PVQ7" s="385"/>
      <c r="PVR7" s="385"/>
      <c r="PVS7" s="385"/>
      <c r="PVT7" s="385"/>
      <c r="PVU7" s="385"/>
      <c r="PVV7" s="385"/>
      <c r="PVW7" s="385"/>
      <c r="PVX7" s="385"/>
      <c r="PVY7" s="385"/>
      <c r="PVZ7" s="385"/>
      <c r="PWA7" s="385"/>
      <c r="PWB7" s="385"/>
      <c r="PWC7" s="385"/>
      <c r="PWD7" s="385"/>
      <c r="PWE7" s="385"/>
      <c r="PWF7" s="385"/>
      <c r="PWG7" s="385"/>
      <c r="PWH7" s="385"/>
      <c r="PWI7" s="385"/>
      <c r="PWJ7" s="385"/>
      <c r="PWK7" s="385"/>
      <c r="PWL7" s="385"/>
      <c r="PWM7" s="385"/>
      <c r="PWN7" s="385"/>
      <c r="PWO7" s="385"/>
      <c r="PWP7" s="385"/>
      <c r="PWQ7" s="385"/>
      <c r="PWR7" s="385"/>
      <c r="PWS7" s="385"/>
      <c r="PWT7" s="385"/>
      <c r="PWU7" s="385"/>
      <c r="PWV7" s="385"/>
      <c r="PWW7" s="385"/>
      <c r="PWX7" s="385"/>
      <c r="PWY7" s="385"/>
      <c r="PWZ7" s="385"/>
      <c r="PXA7" s="385"/>
      <c r="PXB7" s="385"/>
      <c r="PXC7" s="385"/>
      <c r="PXD7" s="385"/>
      <c r="PXE7" s="385"/>
      <c r="PXF7" s="385"/>
      <c r="PXG7" s="385"/>
      <c r="PXH7" s="385"/>
      <c r="PXI7" s="385"/>
      <c r="PXJ7" s="385"/>
      <c r="PXK7" s="385"/>
      <c r="PXL7" s="385"/>
      <c r="PXM7" s="385"/>
      <c r="PXN7" s="385"/>
      <c r="PXO7" s="385"/>
      <c r="PXP7" s="385"/>
      <c r="PXQ7" s="385"/>
      <c r="PXR7" s="385"/>
      <c r="PXS7" s="385"/>
      <c r="PXT7" s="385"/>
      <c r="PXU7" s="385"/>
      <c r="PXV7" s="385"/>
      <c r="PXW7" s="385"/>
      <c r="PXX7" s="385"/>
      <c r="PXY7" s="385"/>
      <c r="PXZ7" s="385"/>
      <c r="PYA7" s="385"/>
      <c r="PYB7" s="385"/>
      <c r="PYC7" s="385"/>
      <c r="PYD7" s="385"/>
      <c r="PYE7" s="385"/>
      <c r="PYF7" s="385"/>
      <c r="PYG7" s="385"/>
      <c r="PYH7" s="385"/>
      <c r="PYI7" s="385"/>
      <c r="PYJ7" s="385"/>
      <c r="PYK7" s="385"/>
      <c r="PYL7" s="385"/>
      <c r="PYM7" s="385"/>
      <c r="PYN7" s="385"/>
      <c r="PYO7" s="385"/>
      <c r="PYP7" s="385"/>
      <c r="PYQ7" s="385"/>
      <c r="PYR7" s="385"/>
      <c r="PYS7" s="385"/>
      <c r="PYT7" s="385"/>
      <c r="PYU7" s="385"/>
      <c r="PYV7" s="385"/>
      <c r="PYW7" s="385"/>
      <c r="PYX7" s="385"/>
      <c r="PYY7" s="385"/>
      <c r="PYZ7" s="385"/>
      <c r="PZA7" s="385"/>
      <c r="PZB7" s="385"/>
      <c r="PZC7" s="385"/>
      <c r="PZD7" s="385"/>
      <c r="PZE7" s="385"/>
      <c r="PZF7" s="385"/>
      <c r="PZG7" s="385"/>
      <c r="PZH7" s="385"/>
      <c r="PZI7" s="385"/>
      <c r="PZJ7" s="385"/>
      <c r="PZK7" s="385"/>
      <c r="PZL7" s="385"/>
      <c r="PZM7" s="385"/>
      <c r="PZN7" s="385"/>
      <c r="PZO7" s="385"/>
      <c r="PZP7" s="385"/>
      <c r="PZQ7" s="385"/>
      <c r="PZR7" s="385"/>
      <c r="PZS7" s="385"/>
      <c r="PZT7" s="385"/>
      <c r="PZU7" s="385"/>
      <c r="PZV7" s="385"/>
      <c r="PZW7" s="385"/>
      <c r="PZX7" s="385"/>
      <c r="PZY7" s="385"/>
      <c r="PZZ7" s="385"/>
      <c r="QAA7" s="385"/>
      <c r="QAB7" s="385"/>
      <c r="QAC7" s="385"/>
      <c r="QAD7" s="385"/>
      <c r="QAE7" s="385"/>
      <c r="QAF7" s="385"/>
      <c r="QAG7" s="385"/>
      <c r="QAH7" s="385"/>
      <c r="QAI7" s="385"/>
      <c r="QAJ7" s="385"/>
      <c r="QAK7" s="385"/>
      <c r="QAL7" s="385"/>
      <c r="QAM7" s="385"/>
      <c r="QAN7" s="385"/>
      <c r="QAO7" s="385"/>
      <c r="QAP7" s="385"/>
      <c r="QAQ7" s="385"/>
      <c r="QAR7" s="385"/>
      <c r="QAS7" s="385"/>
      <c r="QAT7" s="385"/>
      <c r="QAU7" s="385"/>
      <c r="QAV7" s="385"/>
      <c r="QAW7" s="385"/>
      <c r="QAX7" s="385"/>
      <c r="QAY7" s="385"/>
      <c r="QAZ7" s="385"/>
      <c r="QBA7" s="385"/>
      <c r="QBB7" s="385"/>
      <c r="QBC7" s="385"/>
      <c r="QBD7" s="385"/>
      <c r="QBE7" s="385"/>
      <c r="QBF7" s="385"/>
      <c r="QBG7" s="385"/>
      <c r="QBH7" s="385"/>
      <c r="QBI7" s="385"/>
      <c r="QBJ7" s="385"/>
      <c r="QBK7" s="385"/>
      <c r="QBL7" s="385"/>
      <c r="QBM7" s="385"/>
      <c r="QBN7" s="385"/>
      <c r="QBO7" s="385"/>
      <c r="QBP7" s="385"/>
      <c r="QBQ7" s="385"/>
      <c r="QBR7" s="385"/>
      <c r="QBS7" s="385"/>
      <c r="QBT7" s="385"/>
      <c r="QBU7" s="385"/>
      <c r="QBV7" s="385"/>
      <c r="QBW7" s="385"/>
      <c r="QBX7" s="385"/>
      <c r="QBY7" s="385"/>
      <c r="QBZ7" s="385"/>
      <c r="QCA7" s="385"/>
      <c r="QCB7" s="385"/>
      <c r="QCC7" s="385"/>
      <c r="QCD7" s="385"/>
      <c r="QCE7" s="385"/>
      <c r="QCF7" s="385"/>
      <c r="QCG7" s="385"/>
      <c r="QCH7" s="385"/>
      <c r="QCI7" s="385"/>
      <c r="QCJ7" s="385"/>
      <c r="QCK7" s="385"/>
      <c r="QCL7" s="385"/>
      <c r="QCM7" s="385"/>
      <c r="QCN7" s="385"/>
      <c r="QCO7" s="385"/>
      <c r="QCP7" s="385"/>
      <c r="QCQ7" s="385"/>
      <c r="QCR7" s="385"/>
      <c r="QCS7" s="385"/>
      <c r="QCT7" s="385"/>
      <c r="QCU7" s="385"/>
      <c r="QCV7" s="385"/>
      <c r="QCW7" s="385"/>
      <c r="QCX7" s="385"/>
      <c r="QCY7" s="385"/>
      <c r="QCZ7" s="385"/>
      <c r="QDA7" s="385"/>
      <c r="QDB7" s="385"/>
      <c r="QDC7" s="385"/>
      <c r="QDD7" s="385"/>
      <c r="QDE7" s="385"/>
      <c r="QDF7" s="385"/>
      <c r="QDG7" s="385"/>
      <c r="QDH7" s="385"/>
      <c r="QDI7" s="385"/>
      <c r="QDJ7" s="385"/>
      <c r="QDK7" s="385"/>
      <c r="QDL7" s="385"/>
      <c r="QDM7" s="385"/>
      <c r="QDN7" s="385"/>
      <c r="QDO7" s="385"/>
      <c r="QDP7" s="385"/>
      <c r="QDQ7" s="385"/>
      <c r="QDR7" s="385"/>
      <c r="QDS7" s="385"/>
      <c r="QDT7" s="385"/>
      <c r="QDU7" s="385"/>
      <c r="QDV7" s="385"/>
      <c r="QDW7" s="385"/>
      <c r="QDX7" s="385"/>
      <c r="QDY7" s="385"/>
      <c r="QDZ7" s="385"/>
      <c r="QEA7" s="385"/>
      <c r="QEB7" s="385"/>
      <c r="QEC7" s="385"/>
      <c r="QED7" s="385"/>
      <c r="QEE7" s="385"/>
      <c r="QEF7" s="385"/>
      <c r="QEG7" s="385"/>
      <c r="QEH7" s="385"/>
      <c r="QEI7" s="385"/>
      <c r="QEJ7" s="385"/>
      <c r="QEK7" s="385"/>
      <c r="QEL7" s="385"/>
      <c r="QEM7" s="385"/>
      <c r="QEN7" s="385"/>
      <c r="QEO7" s="385"/>
      <c r="QEP7" s="385"/>
      <c r="QEQ7" s="385"/>
      <c r="QER7" s="385"/>
      <c r="QES7" s="385"/>
      <c r="QET7" s="385"/>
      <c r="QEU7" s="385"/>
      <c r="QEV7" s="385"/>
      <c r="QEW7" s="385"/>
      <c r="QEX7" s="385"/>
      <c r="QEY7" s="385"/>
      <c r="QEZ7" s="385"/>
      <c r="QFA7" s="385"/>
      <c r="QFB7" s="385"/>
      <c r="QFC7" s="385"/>
      <c r="QFD7" s="385"/>
      <c r="QFE7" s="385"/>
      <c r="QFF7" s="385"/>
      <c r="QFG7" s="385"/>
      <c r="QFH7" s="385"/>
      <c r="QFI7" s="385"/>
      <c r="QFJ7" s="385"/>
      <c r="QFK7" s="385"/>
      <c r="QFL7" s="385"/>
      <c r="QFM7" s="385"/>
      <c r="QFN7" s="385"/>
      <c r="QFO7" s="385"/>
      <c r="QFP7" s="385"/>
      <c r="QFQ7" s="385"/>
      <c r="QFR7" s="385"/>
      <c r="QFS7" s="385"/>
      <c r="QFT7" s="385"/>
      <c r="QFU7" s="385"/>
      <c r="QFV7" s="385"/>
      <c r="QFW7" s="385"/>
      <c r="QFX7" s="385"/>
      <c r="QFY7" s="385"/>
      <c r="QFZ7" s="385"/>
      <c r="QGA7" s="385"/>
      <c r="QGB7" s="385"/>
      <c r="QGC7" s="385"/>
      <c r="QGD7" s="385"/>
      <c r="QGE7" s="385"/>
      <c r="QGF7" s="385"/>
      <c r="QGG7" s="385"/>
      <c r="QGH7" s="385"/>
      <c r="QGI7" s="385"/>
      <c r="QGJ7" s="385"/>
      <c r="QGK7" s="385"/>
      <c r="QGL7" s="385"/>
      <c r="QGM7" s="385"/>
      <c r="QGN7" s="385"/>
      <c r="QGO7" s="385"/>
      <c r="QGP7" s="385"/>
      <c r="QGQ7" s="385"/>
      <c r="QGR7" s="385"/>
      <c r="QGS7" s="385"/>
      <c r="QGT7" s="385"/>
      <c r="QGU7" s="385"/>
      <c r="QGV7" s="385"/>
      <c r="QGW7" s="385"/>
      <c r="QGX7" s="385"/>
      <c r="QGY7" s="385"/>
      <c r="QGZ7" s="385"/>
      <c r="QHA7" s="385"/>
      <c r="QHB7" s="385"/>
      <c r="QHC7" s="385"/>
      <c r="QHD7" s="385"/>
      <c r="QHE7" s="385"/>
      <c r="QHF7" s="385"/>
      <c r="QHG7" s="385"/>
      <c r="QHH7" s="385"/>
      <c r="QHI7" s="385"/>
      <c r="QHJ7" s="385"/>
      <c r="QHK7" s="385"/>
      <c r="QHL7" s="385"/>
      <c r="QHM7" s="385"/>
      <c r="QHN7" s="385"/>
      <c r="QHO7" s="385"/>
      <c r="QHP7" s="385"/>
      <c r="QHQ7" s="385"/>
      <c r="QHR7" s="385"/>
      <c r="QHS7" s="385"/>
      <c r="QHT7" s="385"/>
      <c r="QHU7" s="385"/>
      <c r="QHV7" s="385"/>
      <c r="QHW7" s="385"/>
      <c r="QHX7" s="385"/>
      <c r="QHY7" s="385"/>
      <c r="QHZ7" s="385"/>
      <c r="QIA7" s="385"/>
      <c r="QIB7" s="385"/>
      <c r="QIC7" s="385"/>
      <c r="QID7" s="385"/>
      <c r="QIE7" s="385"/>
      <c r="QIF7" s="385"/>
      <c r="QIG7" s="385"/>
      <c r="QIH7" s="385"/>
      <c r="QII7" s="385"/>
      <c r="QIJ7" s="385"/>
      <c r="QIK7" s="385"/>
      <c r="QIL7" s="385"/>
      <c r="QIM7" s="385"/>
      <c r="QIN7" s="385"/>
      <c r="QIO7" s="385"/>
      <c r="QIP7" s="385"/>
      <c r="QIQ7" s="385"/>
      <c r="QIR7" s="385"/>
      <c r="QIS7" s="385"/>
      <c r="QIT7" s="385"/>
      <c r="QIU7" s="385"/>
      <c r="QIV7" s="385"/>
      <c r="QIW7" s="385"/>
      <c r="QIX7" s="385"/>
      <c r="QIY7" s="385"/>
      <c r="QIZ7" s="385"/>
      <c r="QJA7" s="385"/>
      <c r="QJB7" s="385"/>
      <c r="QJC7" s="385"/>
      <c r="QJD7" s="385"/>
      <c r="QJE7" s="385"/>
      <c r="QJF7" s="385"/>
      <c r="QJG7" s="385"/>
      <c r="QJH7" s="385"/>
      <c r="QJI7" s="385"/>
      <c r="QJJ7" s="385"/>
      <c r="QJK7" s="385"/>
      <c r="QJL7" s="385"/>
      <c r="QJM7" s="385"/>
      <c r="QJN7" s="385"/>
      <c r="QJO7" s="385"/>
      <c r="QJP7" s="385"/>
      <c r="QJQ7" s="385"/>
      <c r="QJR7" s="385"/>
      <c r="QJS7" s="385"/>
      <c r="QJT7" s="385"/>
      <c r="QJU7" s="385"/>
      <c r="QJV7" s="385"/>
      <c r="QJW7" s="385"/>
      <c r="QJX7" s="385"/>
      <c r="QJY7" s="385"/>
      <c r="QJZ7" s="385"/>
      <c r="QKA7" s="385"/>
      <c r="QKB7" s="385"/>
      <c r="QKC7" s="385"/>
      <c r="QKD7" s="385"/>
      <c r="QKE7" s="385"/>
      <c r="QKF7" s="385"/>
      <c r="QKG7" s="385"/>
      <c r="QKH7" s="385"/>
      <c r="QKI7" s="385"/>
      <c r="QKJ7" s="385"/>
      <c r="QKK7" s="385"/>
      <c r="QKL7" s="385"/>
      <c r="QKM7" s="385"/>
      <c r="QKN7" s="385"/>
      <c r="QKO7" s="385"/>
      <c r="QKP7" s="385"/>
      <c r="QKQ7" s="385"/>
      <c r="QKR7" s="385"/>
      <c r="QKS7" s="385"/>
      <c r="QKT7" s="385"/>
      <c r="QKU7" s="385"/>
      <c r="QKV7" s="385"/>
      <c r="QKW7" s="385"/>
      <c r="QKX7" s="385"/>
      <c r="QKY7" s="385"/>
      <c r="QKZ7" s="385"/>
      <c r="QLA7" s="385"/>
      <c r="QLB7" s="385"/>
      <c r="QLC7" s="385"/>
      <c r="QLD7" s="385"/>
      <c r="QLE7" s="385"/>
      <c r="QLF7" s="385"/>
      <c r="QLG7" s="385"/>
      <c r="QLH7" s="385"/>
      <c r="QLI7" s="385"/>
      <c r="QLJ7" s="385"/>
      <c r="QLK7" s="385"/>
      <c r="QLL7" s="385"/>
      <c r="QLM7" s="385"/>
      <c r="QLN7" s="385"/>
      <c r="QLO7" s="385"/>
      <c r="QLP7" s="385"/>
      <c r="QLQ7" s="385"/>
      <c r="QLR7" s="385"/>
      <c r="QLS7" s="385"/>
      <c r="QLT7" s="385"/>
      <c r="QLU7" s="385"/>
      <c r="QLV7" s="385"/>
      <c r="QLW7" s="385"/>
      <c r="QLX7" s="385"/>
      <c r="QLY7" s="385"/>
      <c r="QLZ7" s="385"/>
      <c r="QMA7" s="385"/>
      <c r="QMB7" s="385"/>
      <c r="QMC7" s="385"/>
      <c r="QMD7" s="385"/>
      <c r="QME7" s="385"/>
      <c r="QMF7" s="385"/>
      <c r="QMG7" s="385"/>
      <c r="QMH7" s="385"/>
      <c r="QMI7" s="385"/>
      <c r="QMJ7" s="385"/>
      <c r="QMK7" s="385"/>
      <c r="QML7" s="385"/>
      <c r="QMM7" s="385"/>
      <c r="QMN7" s="385"/>
      <c r="QMO7" s="385"/>
      <c r="QMP7" s="385"/>
      <c r="QMQ7" s="385"/>
      <c r="QMR7" s="385"/>
      <c r="QMS7" s="385"/>
      <c r="QMT7" s="385"/>
      <c r="QMU7" s="385"/>
      <c r="QMV7" s="385"/>
      <c r="QMW7" s="385"/>
      <c r="QMX7" s="385"/>
      <c r="QMY7" s="385"/>
      <c r="QMZ7" s="385"/>
      <c r="QNA7" s="385"/>
      <c r="QNB7" s="385"/>
      <c r="QNC7" s="385"/>
      <c r="QND7" s="385"/>
      <c r="QNE7" s="385"/>
      <c r="QNF7" s="385"/>
      <c r="QNG7" s="385"/>
      <c r="QNH7" s="385"/>
      <c r="QNI7" s="385"/>
      <c r="QNJ7" s="385"/>
      <c r="QNK7" s="385"/>
      <c r="QNL7" s="385"/>
      <c r="QNM7" s="385"/>
      <c r="QNN7" s="385"/>
      <c r="QNO7" s="385"/>
      <c r="QNP7" s="385"/>
      <c r="QNQ7" s="385"/>
      <c r="QNR7" s="385"/>
      <c r="QNS7" s="385"/>
      <c r="QNT7" s="385"/>
      <c r="QNU7" s="385"/>
      <c r="QNV7" s="385"/>
      <c r="QNW7" s="385"/>
      <c r="QNX7" s="385"/>
      <c r="QNY7" s="385"/>
      <c r="QNZ7" s="385"/>
      <c r="QOA7" s="385"/>
      <c r="QOB7" s="385"/>
      <c r="QOC7" s="385"/>
      <c r="QOD7" s="385"/>
      <c r="QOE7" s="385"/>
      <c r="QOF7" s="385"/>
      <c r="QOG7" s="385"/>
      <c r="QOH7" s="385"/>
      <c r="QOI7" s="385"/>
      <c r="QOJ7" s="385"/>
      <c r="QOK7" s="385"/>
      <c r="QOL7" s="385"/>
      <c r="QOM7" s="385"/>
      <c r="QON7" s="385"/>
      <c r="QOO7" s="385"/>
      <c r="QOP7" s="385"/>
      <c r="QOQ7" s="385"/>
      <c r="QOR7" s="385"/>
      <c r="QOS7" s="385"/>
      <c r="QOT7" s="385"/>
      <c r="QOU7" s="385"/>
      <c r="QOV7" s="385"/>
      <c r="QOW7" s="385"/>
      <c r="QOX7" s="385"/>
      <c r="QOY7" s="385"/>
      <c r="QOZ7" s="385"/>
      <c r="QPA7" s="385"/>
      <c r="QPB7" s="385"/>
      <c r="QPC7" s="385"/>
      <c r="QPD7" s="385"/>
      <c r="QPE7" s="385"/>
      <c r="QPF7" s="385"/>
      <c r="QPG7" s="385"/>
      <c r="QPH7" s="385"/>
      <c r="QPI7" s="385"/>
      <c r="QPJ7" s="385"/>
      <c r="QPK7" s="385"/>
      <c r="QPL7" s="385"/>
      <c r="QPM7" s="385"/>
      <c r="QPN7" s="385"/>
      <c r="QPO7" s="385"/>
      <c r="QPP7" s="385"/>
      <c r="QPQ7" s="385"/>
      <c r="QPR7" s="385"/>
      <c r="QPS7" s="385"/>
      <c r="QPT7" s="385"/>
      <c r="QPU7" s="385"/>
      <c r="QPV7" s="385"/>
      <c r="QPW7" s="385"/>
      <c r="QPX7" s="385"/>
      <c r="QPY7" s="385"/>
      <c r="QPZ7" s="385"/>
      <c r="QQA7" s="385"/>
      <c r="QQB7" s="385"/>
      <c r="QQC7" s="385"/>
      <c r="QQD7" s="385"/>
      <c r="QQE7" s="385"/>
      <c r="QQF7" s="385"/>
      <c r="QQG7" s="385"/>
      <c r="QQH7" s="385"/>
      <c r="QQI7" s="385"/>
      <c r="QQJ7" s="385"/>
      <c r="QQK7" s="385"/>
      <c r="QQL7" s="385"/>
      <c r="QQM7" s="385"/>
      <c r="QQN7" s="385"/>
      <c r="QQO7" s="385"/>
      <c r="QQP7" s="385"/>
      <c r="QQQ7" s="385"/>
      <c r="QQR7" s="385"/>
      <c r="QQS7" s="385"/>
      <c r="QQT7" s="385"/>
      <c r="QQU7" s="385"/>
      <c r="QQV7" s="385"/>
      <c r="QQW7" s="385"/>
      <c r="QQX7" s="385"/>
      <c r="QQY7" s="385"/>
      <c r="QQZ7" s="385"/>
      <c r="QRA7" s="385"/>
      <c r="QRB7" s="385"/>
      <c r="QRC7" s="385"/>
      <c r="QRD7" s="385"/>
      <c r="QRE7" s="385"/>
      <c r="QRF7" s="385"/>
      <c r="QRG7" s="385"/>
      <c r="QRH7" s="385"/>
      <c r="QRI7" s="385"/>
      <c r="QRJ7" s="385"/>
      <c r="QRK7" s="385"/>
      <c r="QRL7" s="385"/>
      <c r="QRM7" s="385"/>
      <c r="QRN7" s="385"/>
      <c r="QRO7" s="385"/>
      <c r="QRP7" s="385"/>
      <c r="QRQ7" s="385"/>
      <c r="QRR7" s="385"/>
      <c r="QRS7" s="385"/>
      <c r="QRT7" s="385"/>
      <c r="QRU7" s="385"/>
      <c r="QRV7" s="385"/>
      <c r="QRW7" s="385"/>
      <c r="QRX7" s="385"/>
      <c r="QRY7" s="385"/>
      <c r="QRZ7" s="385"/>
      <c r="QSA7" s="385"/>
      <c r="QSB7" s="385"/>
      <c r="QSC7" s="385"/>
      <c r="QSD7" s="385"/>
      <c r="QSE7" s="385"/>
      <c r="QSF7" s="385"/>
      <c r="QSG7" s="385"/>
      <c r="QSH7" s="385"/>
      <c r="QSI7" s="385"/>
      <c r="QSJ7" s="385"/>
      <c r="QSK7" s="385"/>
      <c r="QSL7" s="385"/>
      <c r="QSM7" s="385"/>
      <c r="QSN7" s="385"/>
      <c r="QSO7" s="385"/>
      <c r="QSP7" s="385"/>
      <c r="QSQ7" s="385"/>
      <c r="QSR7" s="385"/>
      <c r="QSS7" s="385"/>
      <c r="QST7" s="385"/>
      <c r="QSU7" s="385"/>
      <c r="QSV7" s="385"/>
      <c r="QSW7" s="385"/>
      <c r="QSX7" s="385"/>
      <c r="QSY7" s="385"/>
      <c r="QSZ7" s="385"/>
      <c r="QTA7" s="385"/>
      <c r="QTB7" s="385"/>
      <c r="QTC7" s="385"/>
      <c r="QTD7" s="385"/>
      <c r="QTE7" s="385"/>
      <c r="QTF7" s="385"/>
      <c r="QTG7" s="385"/>
      <c r="QTH7" s="385"/>
      <c r="QTI7" s="385"/>
      <c r="QTJ7" s="385"/>
      <c r="QTK7" s="385"/>
      <c r="QTL7" s="385"/>
      <c r="QTM7" s="385"/>
      <c r="QTN7" s="385"/>
      <c r="QTO7" s="385"/>
      <c r="QTP7" s="385"/>
      <c r="QTQ7" s="385"/>
      <c r="QTR7" s="385"/>
      <c r="QTS7" s="385"/>
      <c r="QTT7" s="385"/>
      <c r="QTU7" s="385"/>
      <c r="QTV7" s="385"/>
      <c r="QTW7" s="385"/>
      <c r="QTX7" s="385"/>
      <c r="QTY7" s="385"/>
      <c r="QTZ7" s="385"/>
      <c r="QUA7" s="385"/>
      <c r="QUB7" s="385"/>
      <c r="QUC7" s="385"/>
      <c r="QUD7" s="385"/>
      <c r="QUE7" s="385"/>
      <c r="QUF7" s="385"/>
      <c r="QUG7" s="385"/>
      <c r="QUH7" s="385"/>
      <c r="QUI7" s="385"/>
      <c r="QUJ7" s="385"/>
      <c r="QUK7" s="385"/>
      <c r="QUL7" s="385"/>
      <c r="QUM7" s="385"/>
      <c r="QUN7" s="385"/>
      <c r="QUO7" s="385"/>
      <c r="QUP7" s="385"/>
      <c r="QUQ7" s="385"/>
      <c r="QUR7" s="385"/>
      <c r="QUS7" s="385"/>
      <c r="QUT7" s="385"/>
      <c r="QUU7" s="385"/>
      <c r="QUV7" s="385"/>
      <c r="QUW7" s="385"/>
      <c r="QUX7" s="385"/>
      <c r="QUY7" s="385"/>
      <c r="QUZ7" s="385"/>
      <c r="QVA7" s="385"/>
      <c r="QVB7" s="385"/>
      <c r="QVC7" s="385"/>
      <c r="QVD7" s="385"/>
      <c r="QVE7" s="385"/>
      <c r="QVF7" s="385"/>
      <c r="QVG7" s="385"/>
      <c r="QVH7" s="385"/>
      <c r="QVI7" s="385"/>
      <c r="QVJ7" s="385"/>
      <c r="QVK7" s="385"/>
      <c r="QVL7" s="385"/>
      <c r="QVM7" s="385"/>
      <c r="QVN7" s="385"/>
      <c r="QVO7" s="385"/>
      <c r="QVP7" s="385"/>
      <c r="QVQ7" s="385"/>
      <c r="QVR7" s="385"/>
      <c r="QVS7" s="385"/>
      <c r="QVT7" s="385"/>
      <c r="QVU7" s="385"/>
      <c r="QVV7" s="385"/>
      <c r="QVW7" s="385"/>
      <c r="QVX7" s="385"/>
      <c r="QVY7" s="385"/>
      <c r="QVZ7" s="385"/>
      <c r="QWA7" s="385"/>
      <c r="QWB7" s="385"/>
      <c r="QWC7" s="385"/>
      <c r="QWD7" s="385"/>
      <c r="QWE7" s="385"/>
      <c r="QWF7" s="385"/>
      <c r="QWG7" s="385"/>
      <c r="QWH7" s="385"/>
      <c r="QWI7" s="385"/>
      <c r="QWJ7" s="385"/>
      <c r="QWK7" s="385"/>
      <c r="QWL7" s="385"/>
      <c r="QWM7" s="385"/>
      <c r="QWN7" s="385"/>
      <c r="QWO7" s="385"/>
      <c r="QWP7" s="385"/>
      <c r="QWQ7" s="385"/>
      <c r="QWR7" s="385"/>
      <c r="QWS7" s="385"/>
      <c r="QWT7" s="385"/>
      <c r="QWU7" s="385"/>
      <c r="QWV7" s="385"/>
      <c r="QWW7" s="385"/>
      <c r="QWX7" s="385"/>
      <c r="QWY7" s="385"/>
      <c r="QWZ7" s="385"/>
      <c r="QXA7" s="385"/>
      <c r="QXB7" s="385"/>
      <c r="QXC7" s="385"/>
      <c r="QXD7" s="385"/>
      <c r="QXE7" s="385"/>
      <c r="QXF7" s="385"/>
      <c r="QXG7" s="385"/>
      <c r="QXH7" s="385"/>
      <c r="QXI7" s="385"/>
      <c r="QXJ7" s="385"/>
      <c r="QXK7" s="385"/>
      <c r="QXL7" s="385"/>
      <c r="QXM7" s="385"/>
      <c r="QXN7" s="385"/>
      <c r="QXO7" s="385"/>
      <c r="QXP7" s="385"/>
      <c r="QXQ7" s="385"/>
      <c r="QXR7" s="385"/>
      <c r="QXS7" s="385"/>
      <c r="QXT7" s="385"/>
      <c r="QXU7" s="385"/>
      <c r="QXV7" s="385"/>
      <c r="QXW7" s="385"/>
      <c r="QXX7" s="385"/>
      <c r="QXY7" s="385"/>
      <c r="QXZ7" s="385"/>
      <c r="QYA7" s="385"/>
      <c r="QYB7" s="385"/>
      <c r="QYC7" s="385"/>
      <c r="QYD7" s="385"/>
      <c r="QYE7" s="385"/>
      <c r="QYF7" s="385"/>
      <c r="QYG7" s="385"/>
      <c r="QYH7" s="385"/>
      <c r="QYI7" s="385"/>
      <c r="QYJ7" s="385"/>
      <c r="QYK7" s="385"/>
      <c r="QYL7" s="385"/>
      <c r="QYM7" s="385"/>
      <c r="QYN7" s="385"/>
      <c r="QYO7" s="385"/>
      <c r="QYP7" s="385"/>
      <c r="QYQ7" s="385"/>
      <c r="QYR7" s="385"/>
      <c r="QYS7" s="385"/>
      <c r="QYT7" s="385"/>
      <c r="QYU7" s="385"/>
      <c r="QYV7" s="385"/>
      <c r="QYW7" s="385"/>
      <c r="QYX7" s="385"/>
      <c r="QYY7" s="385"/>
      <c r="QYZ7" s="385"/>
      <c r="QZA7" s="385"/>
      <c r="QZB7" s="385"/>
      <c r="QZC7" s="385"/>
      <c r="QZD7" s="385"/>
      <c r="QZE7" s="385"/>
      <c r="QZF7" s="385"/>
      <c r="QZG7" s="385"/>
      <c r="QZH7" s="385"/>
      <c r="QZI7" s="385"/>
      <c r="QZJ7" s="385"/>
      <c r="QZK7" s="385"/>
      <c r="QZL7" s="385"/>
      <c r="QZM7" s="385"/>
      <c r="QZN7" s="385"/>
      <c r="QZO7" s="385"/>
      <c r="QZP7" s="385"/>
      <c r="QZQ7" s="385"/>
      <c r="QZR7" s="385"/>
      <c r="QZS7" s="385"/>
      <c r="QZT7" s="385"/>
      <c r="QZU7" s="385"/>
      <c r="QZV7" s="385"/>
      <c r="QZW7" s="385"/>
      <c r="QZX7" s="385"/>
      <c r="QZY7" s="385"/>
      <c r="QZZ7" s="385"/>
      <c r="RAA7" s="385"/>
      <c r="RAB7" s="385"/>
      <c r="RAC7" s="385"/>
      <c r="RAD7" s="385"/>
      <c r="RAE7" s="385"/>
      <c r="RAF7" s="385"/>
      <c r="RAG7" s="385"/>
      <c r="RAH7" s="385"/>
      <c r="RAI7" s="385"/>
      <c r="RAJ7" s="385"/>
      <c r="RAK7" s="385"/>
      <c r="RAL7" s="385"/>
      <c r="RAM7" s="385"/>
      <c r="RAN7" s="385"/>
      <c r="RAO7" s="385"/>
      <c r="RAP7" s="385"/>
      <c r="RAQ7" s="385"/>
      <c r="RAR7" s="385"/>
      <c r="RAS7" s="385"/>
      <c r="RAT7" s="385"/>
      <c r="RAU7" s="385"/>
      <c r="RAV7" s="385"/>
      <c r="RAW7" s="385"/>
      <c r="RAX7" s="385"/>
      <c r="RAY7" s="385"/>
      <c r="RAZ7" s="385"/>
      <c r="RBA7" s="385"/>
      <c r="RBB7" s="385"/>
      <c r="RBC7" s="385"/>
      <c r="RBD7" s="385"/>
      <c r="RBE7" s="385"/>
      <c r="RBF7" s="385"/>
      <c r="RBG7" s="385"/>
      <c r="RBH7" s="385"/>
      <c r="RBI7" s="385"/>
      <c r="RBJ7" s="385"/>
      <c r="RBK7" s="385"/>
      <c r="RBL7" s="385"/>
      <c r="RBM7" s="385"/>
      <c r="RBN7" s="385"/>
      <c r="RBO7" s="385"/>
      <c r="RBP7" s="385"/>
      <c r="RBQ7" s="385"/>
      <c r="RBR7" s="385"/>
      <c r="RBS7" s="385"/>
      <c r="RBT7" s="385"/>
      <c r="RBU7" s="385"/>
      <c r="RBV7" s="385"/>
      <c r="RBW7" s="385"/>
      <c r="RBX7" s="385"/>
      <c r="RBY7" s="385"/>
      <c r="RBZ7" s="385"/>
      <c r="RCA7" s="385"/>
      <c r="RCB7" s="385"/>
      <c r="RCC7" s="385"/>
      <c r="RCD7" s="385"/>
      <c r="RCE7" s="385"/>
      <c r="RCF7" s="385"/>
      <c r="RCG7" s="385"/>
      <c r="RCH7" s="385"/>
      <c r="RCI7" s="385"/>
      <c r="RCJ7" s="385"/>
      <c r="RCK7" s="385"/>
      <c r="RCL7" s="385"/>
      <c r="RCM7" s="385"/>
      <c r="RCN7" s="385"/>
      <c r="RCO7" s="385"/>
      <c r="RCP7" s="385"/>
      <c r="RCQ7" s="385"/>
      <c r="RCR7" s="385"/>
      <c r="RCS7" s="385"/>
      <c r="RCT7" s="385"/>
      <c r="RCU7" s="385"/>
      <c r="RCV7" s="385"/>
      <c r="RCW7" s="385"/>
      <c r="RCX7" s="385"/>
      <c r="RCY7" s="385"/>
      <c r="RCZ7" s="385"/>
      <c r="RDA7" s="385"/>
      <c r="RDB7" s="385"/>
      <c r="RDC7" s="385"/>
      <c r="RDD7" s="385"/>
      <c r="RDE7" s="385"/>
      <c r="RDF7" s="385"/>
      <c r="RDG7" s="385"/>
      <c r="RDH7" s="385"/>
      <c r="RDI7" s="385"/>
      <c r="RDJ7" s="385"/>
      <c r="RDK7" s="385"/>
      <c r="RDL7" s="385"/>
      <c r="RDM7" s="385"/>
      <c r="RDN7" s="385"/>
      <c r="RDO7" s="385"/>
      <c r="RDP7" s="385"/>
      <c r="RDQ7" s="385"/>
      <c r="RDR7" s="385"/>
      <c r="RDS7" s="385"/>
      <c r="RDT7" s="385"/>
      <c r="RDU7" s="385"/>
      <c r="RDV7" s="385"/>
      <c r="RDW7" s="385"/>
      <c r="RDX7" s="385"/>
      <c r="RDY7" s="385"/>
      <c r="RDZ7" s="385"/>
      <c r="REA7" s="385"/>
      <c r="REB7" s="385"/>
      <c r="REC7" s="385"/>
      <c r="RED7" s="385"/>
      <c r="REE7" s="385"/>
      <c r="REF7" s="385"/>
      <c r="REG7" s="385"/>
      <c r="REH7" s="385"/>
      <c r="REI7" s="385"/>
      <c r="REJ7" s="385"/>
      <c r="REK7" s="385"/>
      <c r="REL7" s="385"/>
      <c r="REM7" s="385"/>
      <c r="REN7" s="385"/>
      <c r="REO7" s="385"/>
      <c r="REP7" s="385"/>
      <c r="REQ7" s="385"/>
      <c r="RER7" s="385"/>
      <c r="RES7" s="385"/>
      <c r="RET7" s="385"/>
      <c r="REU7" s="385"/>
      <c r="REV7" s="385"/>
      <c r="REW7" s="385"/>
      <c r="REX7" s="385"/>
      <c r="REY7" s="385"/>
      <c r="REZ7" s="385"/>
      <c r="RFA7" s="385"/>
      <c r="RFB7" s="385"/>
      <c r="RFC7" s="385"/>
      <c r="RFD7" s="385"/>
      <c r="RFE7" s="385"/>
      <c r="RFF7" s="385"/>
      <c r="RFG7" s="385"/>
      <c r="RFH7" s="385"/>
      <c r="RFI7" s="385"/>
      <c r="RFJ7" s="385"/>
      <c r="RFK7" s="385"/>
      <c r="RFL7" s="385"/>
      <c r="RFM7" s="385"/>
      <c r="RFN7" s="385"/>
      <c r="RFO7" s="385"/>
      <c r="RFP7" s="385"/>
      <c r="RFQ7" s="385"/>
      <c r="RFR7" s="385"/>
      <c r="RFS7" s="385"/>
      <c r="RFT7" s="385"/>
      <c r="RFU7" s="385"/>
      <c r="RFV7" s="385"/>
      <c r="RFW7" s="385"/>
      <c r="RFX7" s="385"/>
      <c r="RFY7" s="385"/>
      <c r="RFZ7" s="385"/>
      <c r="RGA7" s="385"/>
      <c r="RGB7" s="385"/>
      <c r="RGC7" s="385"/>
      <c r="RGD7" s="385"/>
      <c r="RGE7" s="385"/>
      <c r="RGF7" s="385"/>
      <c r="RGG7" s="385"/>
      <c r="RGH7" s="385"/>
      <c r="RGI7" s="385"/>
      <c r="RGJ7" s="385"/>
      <c r="RGK7" s="385"/>
      <c r="RGL7" s="385"/>
      <c r="RGM7" s="385"/>
      <c r="RGN7" s="385"/>
      <c r="RGO7" s="385"/>
      <c r="RGP7" s="385"/>
      <c r="RGQ7" s="385"/>
      <c r="RGR7" s="385"/>
      <c r="RGS7" s="385"/>
      <c r="RGT7" s="385"/>
      <c r="RGU7" s="385"/>
      <c r="RGV7" s="385"/>
      <c r="RGW7" s="385"/>
      <c r="RGX7" s="385"/>
      <c r="RGY7" s="385"/>
      <c r="RGZ7" s="385"/>
      <c r="RHA7" s="385"/>
      <c r="RHB7" s="385"/>
      <c r="RHC7" s="385"/>
      <c r="RHD7" s="385"/>
      <c r="RHE7" s="385"/>
      <c r="RHF7" s="385"/>
      <c r="RHG7" s="385"/>
      <c r="RHH7" s="385"/>
      <c r="RHI7" s="385"/>
      <c r="RHJ7" s="385"/>
      <c r="RHK7" s="385"/>
      <c r="RHL7" s="385"/>
      <c r="RHM7" s="385"/>
      <c r="RHN7" s="385"/>
      <c r="RHO7" s="385"/>
      <c r="RHP7" s="385"/>
      <c r="RHQ7" s="385"/>
      <c r="RHR7" s="385"/>
      <c r="RHS7" s="385"/>
      <c r="RHT7" s="385"/>
      <c r="RHU7" s="385"/>
      <c r="RHV7" s="385"/>
      <c r="RHW7" s="385"/>
      <c r="RHX7" s="385"/>
      <c r="RHY7" s="385"/>
      <c r="RHZ7" s="385"/>
      <c r="RIA7" s="385"/>
      <c r="RIB7" s="385"/>
      <c r="RIC7" s="385"/>
      <c r="RID7" s="385"/>
      <c r="RIE7" s="385"/>
      <c r="RIF7" s="385"/>
      <c r="RIG7" s="385"/>
      <c r="RIH7" s="385"/>
      <c r="RII7" s="385"/>
      <c r="RIJ7" s="385"/>
      <c r="RIK7" s="385"/>
      <c r="RIL7" s="385"/>
      <c r="RIM7" s="385"/>
      <c r="RIN7" s="385"/>
      <c r="RIO7" s="385"/>
      <c r="RIP7" s="385"/>
      <c r="RIQ7" s="385"/>
      <c r="RIR7" s="385"/>
      <c r="RIS7" s="385"/>
      <c r="RIT7" s="385"/>
      <c r="RIU7" s="385"/>
      <c r="RIV7" s="385"/>
      <c r="RIW7" s="385"/>
      <c r="RIX7" s="385"/>
      <c r="RIY7" s="385"/>
      <c r="RIZ7" s="385"/>
      <c r="RJA7" s="385"/>
      <c r="RJB7" s="385"/>
      <c r="RJC7" s="385"/>
      <c r="RJD7" s="385"/>
      <c r="RJE7" s="385"/>
      <c r="RJF7" s="385"/>
      <c r="RJG7" s="385"/>
      <c r="RJH7" s="385"/>
      <c r="RJI7" s="385"/>
      <c r="RJJ7" s="385"/>
      <c r="RJK7" s="385"/>
      <c r="RJL7" s="385"/>
      <c r="RJM7" s="385"/>
      <c r="RJN7" s="385"/>
      <c r="RJO7" s="385"/>
      <c r="RJP7" s="385"/>
      <c r="RJQ7" s="385"/>
      <c r="RJR7" s="385"/>
      <c r="RJS7" s="385"/>
      <c r="RJT7" s="385"/>
      <c r="RJU7" s="385"/>
      <c r="RJV7" s="385"/>
      <c r="RJW7" s="385"/>
      <c r="RJX7" s="385"/>
      <c r="RJY7" s="385"/>
      <c r="RJZ7" s="385"/>
      <c r="RKA7" s="385"/>
      <c r="RKB7" s="385"/>
      <c r="RKC7" s="385"/>
      <c r="RKD7" s="385"/>
      <c r="RKE7" s="385"/>
      <c r="RKF7" s="385"/>
      <c r="RKG7" s="385"/>
      <c r="RKH7" s="385"/>
      <c r="RKI7" s="385"/>
      <c r="RKJ7" s="385"/>
      <c r="RKK7" s="385"/>
      <c r="RKL7" s="385"/>
      <c r="RKM7" s="385"/>
      <c r="RKN7" s="385"/>
      <c r="RKO7" s="385"/>
      <c r="RKP7" s="385"/>
      <c r="RKQ7" s="385"/>
      <c r="RKR7" s="385"/>
      <c r="RKS7" s="385"/>
      <c r="RKT7" s="385"/>
      <c r="RKU7" s="385"/>
      <c r="RKV7" s="385"/>
      <c r="RKW7" s="385"/>
      <c r="RKX7" s="385"/>
      <c r="RKY7" s="385"/>
      <c r="RKZ7" s="385"/>
      <c r="RLA7" s="385"/>
      <c r="RLB7" s="385"/>
      <c r="RLC7" s="385"/>
      <c r="RLD7" s="385"/>
      <c r="RLE7" s="385"/>
      <c r="RLF7" s="385"/>
      <c r="RLG7" s="385"/>
      <c r="RLH7" s="385"/>
      <c r="RLI7" s="385"/>
      <c r="RLJ7" s="385"/>
      <c r="RLK7" s="385"/>
      <c r="RLL7" s="385"/>
      <c r="RLM7" s="385"/>
      <c r="RLN7" s="385"/>
      <c r="RLO7" s="385"/>
      <c r="RLP7" s="385"/>
      <c r="RLQ7" s="385"/>
      <c r="RLR7" s="385"/>
      <c r="RLS7" s="385"/>
      <c r="RLT7" s="385"/>
      <c r="RLU7" s="385"/>
      <c r="RLV7" s="385"/>
      <c r="RLW7" s="385"/>
      <c r="RLX7" s="385"/>
      <c r="RLY7" s="385"/>
      <c r="RLZ7" s="385"/>
      <c r="RMA7" s="385"/>
      <c r="RMB7" s="385"/>
      <c r="RMC7" s="385"/>
      <c r="RMD7" s="385"/>
      <c r="RME7" s="385"/>
      <c r="RMF7" s="385"/>
      <c r="RMG7" s="385"/>
      <c r="RMH7" s="385"/>
      <c r="RMI7" s="385"/>
      <c r="RMJ7" s="385"/>
      <c r="RMK7" s="385"/>
      <c r="RML7" s="385"/>
      <c r="RMM7" s="385"/>
      <c r="RMN7" s="385"/>
      <c r="RMO7" s="385"/>
      <c r="RMP7" s="385"/>
      <c r="RMQ7" s="385"/>
      <c r="RMR7" s="385"/>
      <c r="RMS7" s="385"/>
      <c r="RMT7" s="385"/>
      <c r="RMU7" s="385"/>
      <c r="RMV7" s="385"/>
      <c r="RMW7" s="385"/>
      <c r="RMX7" s="385"/>
      <c r="RMY7" s="385"/>
      <c r="RMZ7" s="385"/>
      <c r="RNA7" s="385"/>
      <c r="RNB7" s="385"/>
      <c r="RNC7" s="385"/>
      <c r="RND7" s="385"/>
      <c r="RNE7" s="385"/>
      <c r="RNF7" s="385"/>
      <c r="RNG7" s="385"/>
      <c r="RNH7" s="385"/>
      <c r="RNI7" s="385"/>
      <c r="RNJ7" s="385"/>
      <c r="RNK7" s="385"/>
      <c r="RNL7" s="385"/>
      <c r="RNM7" s="385"/>
      <c r="RNN7" s="385"/>
      <c r="RNO7" s="385"/>
      <c r="RNP7" s="385"/>
      <c r="RNQ7" s="385"/>
      <c r="RNR7" s="385"/>
      <c r="RNS7" s="385"/>
      <c r="RNT7" s="385"/>
      <c r="RNU7" s="385"/>
      <c r="RNV7" s="385"/>
      <c r="RNW7" s="385"/>
      <c r="RNX7" s="385"/>
      <c r="RNY7" s="385"/>
      <c r="RNZ7" s="385"/>
      <c r="ROA7" s="385"/>
      <c r="ROB7" s="385"/>
      <c r="ROC7" s="385"/>
      <c r="ROD7" s="385"/>
      <c r="ROE7" s="385"/>
      <c r="ROF7" s="385"/>
      <c r="ROG7" s="385"/>
      <c r="ROH7" s="385"/>
      <c r="ROI7" s="385"/>
      <c r="ROJ7" s="385"/>
      <c r="ROK7" s="385"/>
      <c r="ROL7" s="385"/>
      <c r="ROM7" s="385"/>
      <c r="RON7" s="385"/>
      <c r="ROO7" s="385"/>
      <c r="ROP7" s="385"/>
      <c r="ROQ7" s="385"/>
      <c r="ROR7" s="385"/>
      <c r="ROS7" s="385"/>
      <c r="ROT7" s="385"/>
      <c r="ROU7" s="385"/>
      <c r="ROV7" s="385"/>
      <c r="ROW7" s="385"/>
      <c r="ROX7" s="385"/>
      <c r="ROY7" s="385"/>
      <c r="ROZ7" s="385"/>
      <c r="RPA7" s="385"/>
      <c r="RPB7" s="385"/>
      <c r="RPC7" s="385"/>
      <c r="RPD7" s="385"/>
      <c r="RPE7" s="385"/>
      <c r="RPF7" s="385"/>
      <c r="RPG7" s="385"/>
      <c r="RPH7" s="385"/>
      <c r="RPI7" s="385"/>
      <c r="RPJ7" s="385"/>
      <c r="RPK7" s="385"/>
      <c r="RPL7" s="385"/>
      <c r="RPM7" s="385"/>
      <c r="RPN7" s="385"/>
      <c r="RPO7" s="385"/>
      <c r="RPP7" s="385"/>
      <c r="RPQ7" s="385"/>
      <c r="RPR7" s="385"/>
      <c r="RPS7" s="385"/>
      <c r="RPT7" s="385"/>
      <c r="RPU7" s="385"/>
      <c r="RPV7" s="385"/>
      <c r="RPW7" s="385"/>
      <c r="RPX7" s="385"/>
      <c r="RPY7" s="385"/>
      <c r="RPZ7" s="385"/>
      <c r="RQA7" s="385"/>
      <c r="RQB7" s="385"/>
      <c r="RQC7" s="385"/>
      <c r="RQD7" s="385"/>
      <c r="RQE7" s="385"/>
      <c r="RQF7" s="385"/>
      <c r="RQG7" s="385"/>
      <c r="RQH7" s="385"/>
      <c r="RQI7" s="385"/>
      <c r="RQJ7" s="385"/>
      <c r="RQK7" s="385"/>
      <c r="RQL7" s="385"/>
      <c r="RQM7" s="385"/>
      <c r="RQN7" s="385"/>
      <c r="RQO7" s="385"/>
      <c r="RQP7" s="385"/>
      <c r="RQQ7" s="385"/>
      <c r="RQR7" s="385"/>
      <c r="RQS7" s="385"/>
      <c r="RQT7" s="385"/>
      <c r="RQU7" s="385"/>
      <c r="RQV7" s="385"/>
      <c r="RQW7" s="385"/>
      <c r="RQX7" s="385"/>
      <c r="RQY7" s="385"/>
      <c r="RQZ7" s="385"/>
      <c r="RRA7" s="385"/>
      <c r="RRB7" s="385"/>
      <c r="RRC7" s="385"/>
      <c r="RRD7" s="385"/>
      <c r="RRE7" s="385"/>
      <c r="RRF7" s="385"/>
      <c r="RRG7" s="385"/>
      <c r="RRH7" s="385"/>
      <c r="RRI7" s="385"/>
      <c r="RRJ7" s="385"/>
      <c r="RRK7" s="385"/>
      <c r="RRL7" s="385"/>
      <c r="RRM7" s="385"/>
      <c r="RRN7" s="385"/>
      <c r="RRO7" s="385"/>
      <c r="RRP7" s="385"/>
      <c r="RRQ7" s="385"/>
      <c r="RRR7" s="385"/>
      <c r="RRS7" s="385"/>
      <c r="RRT7" s="385"/>
      <c r="RRU7" s="385"/>
      <c r="RRV7" s="385"/>
      <c r="RRW7" s="385"/>
      <c r="RRX7" s="385"/>
      <c r="RRY7" s="385"/>
      <c r="RRZ7" s="385"/>
      <c r="RSA7" s="385"/>
      <c r="RSB7" s="385"/>
      <c r="RSC7" s="385"/>
      <c r="RSD7" s="385"/>
      <c r="RSE7" s="385"/>
      <c r="RSF7" s="385"/>
      <c r="RSG7" s="385"/>
      <c r="RSH7" s="385"/>
      <c r="RSI7" s="385"/>
      <c r="RSJ7" s="385"/>
      <c r="RSK7" s="385"/>
      <c r="RSL7" s="385"/>
      <c r="RSM7" s="385"/>
      <c r="RSN7" s="385"/>
      <c r="RSO7" s="385"/>
      <c r="RSP7" s="385"/>
      <c r="RSQ7" s="385"/>
      <c r="RSR7" s="385"/>
      <c r="RSS7" s="385"/>
      <c r="RST7" s="385"/>
      <c r="RSU7" s="385"/>
      <c r="RSV7" s="385"/>
      <c r="RSW7" s="385"/>
      <c r="RSX7" s="385"/>
      <c r="RSY7" s="385"/>
      <c r="RSZ7" s="385"/>
      <c r="RTA7" s="385"/>
      <c r="RTB7" s="385"/>
      <c r="RTC7" s="385"/>
      <c r="RTD7" s="385"/>
      <c r="RTE7" s="385"/>
      <c r="RTF7" s="385"/>
      <c r="RTG7" s="385"/>
      <c r="RTH7" s="385"/>
      <c r="RTI7" s="385"/>
      <c r="RTJ7" s="385"/>
      <c r="RTK7" s="385"/>
      <c r="RTL7" s="385"/>
      <c r="RTM7" s="385"/>
      <c r="RTN7" s="385"/>
      <c r="RTO7" s="385"/>
      <c r="RTP7" s="385"/>
      <c r="RTQ7" s="385"/>
      <c r="RTR7" s="385"/>
      <c r="RTS7" s="385"/>
      <c r="RTT7" s="385"/>
      <c r="RTU7" s="385"/>
      <c r="RTV7" s="385"/>
      <c r="RTW7" s="385"/>
      <c r="RTX7" s="385"/>
      <c r="RTY7" s="385"/>
      <c r="RTZ7" s="385"/>
      <c r="RUA7" s="385"/>
      <c r="RUB7" s="385"/>
      <c r="RUC7" s="385"/>
      <c r="RUD7" s="385"/>
      <c r="RUE7" s="385"/>
      <c r="RUF7" s="385"/>
      <c r="RUG7" s="385"/>
      <c r="RUH7" s="385"/>
      <c r="RUI7" s="385"/>
      <c r="RUJ7" s="385"/>
      <c r="RUK7" s="385"/>
      <c r="RUL7" s="385"/>
      <c r="RUM7" s="385"/>
      <c r="RUN7" s="385"/>
      <c r="RUO7" s="385"/>
      <c r="RUP7" s="385"/>
      <c r="RUQ7" s="385"/>
      <c r="RUR7" s="385"/>
      <c r="RUS7" s="385"/>
      <c r="RUT7" s="385"/>
      <c r="RUU7" s="385"/>
      <c r="RUV7" s="385"/>
      <c r="RUW7" s="385"/>
      <c r="RUX7" s="385"/>
      <c r="RUY7" s="385"/>
      <c r="RUZ7" s="385"/>
      <c r="RVA7" s="385"/>
      <c r="RVB7" s="385"/>
      <c r="RVC7" s="385"/>
      <c r="RVD7" s="385"/>
      <c r="RVE7" s="385"/>
      <c r="RVF7" s="385"/>
      <c r="RVG7" s="385"/>
      <c r="RVH7" s="385"/>
      <c r="RVI7" s="385"/>
      <c r="RVJ7" s="385"/>
      <c r="RVK7" s="385"/>
      <c r="RVL7" s="385"/>
      <c r="RVM7" s="385"/>
      <c r="RVN7" s="385"/>
      <c r="RVO7" s="385"/>
      <c r="RVP7" s="385"/>
      <c r="RVQ7" s="385"/>
      <c r="RVR7" s="385"/>
      <c r="RVS7" s="385"/>
      <c r="RVT7" s="385"/>
      <c r="RVU7" s="385"/>
      <c r="RVV7" s="385"/>
      <c r="RVW7" s="385"/>
      <c r="RVX7" s="385"/>
      <c r="RVY7" s="385"/>
      <c r="RVZ7" s="385"/>
      <c r="RWA7" s="385"/>
      <c r="RWB7" s="385"/>
      <c r="RWC7" s="385"/>
      <c r="RWD7" s="385"/>
      <c r="RWE7" s="385"/>
      <c r="RWF7" s="385"/>
      <c r="RWG7" s="385"/>
      <c r="RWH7" s="385"/>
      <c r="RWI7" s="385"/>
      <c r="RWJ7" s="385"/>
      <c r="RWK7" s="385"/>
      <c r="RWL7" s="385"/>
      <c r="RWM7" s="385"/>
      <c r="RWN7" s="385"/>
      <c r="RWO7" s="385"/>
      <c r="RWP7" s="385"/>
      <c r="RWQ7" s="385"/>
      <c r="RWR7" s="385"/>
      <c r="RWS7" s="385"/>
      <c r="RWT7" s="385"/>
      <c r="RWU7" s="385"/>
      <c r="RWV7" s="385"/>
      <c r="RWW7" s="385"/>
      <c r="RWX7" s="385"/>
      <c r="RWY7" s="385"/>
      <c r="RWZ7" s="385"/>
      <c r="RXA7" s="385"/>
      <c r="RXB7" s="385"/>
      <c r="RXC7" s="385"/>
      <c r="RXD7" s="385"/>
      <c r="RXE7" s="385"/>
      <c r="RXF7" s="385"/>
      <c r="RXG7" s="385"/>
      <c r="RXH7" s="385"/>
      <c r="RXI7" s="385"/>
      <c r="RXJ7" s="385"/>
      <c r="RXK7" s="385"/>
      <c r="RXL7" s="385"/>
      <c r="RXM7" s="385"/>
      <c r="RXN7" s="385"/>
      <c r="RXO7" s="385"/>
      <c r="RXP7" s="385"/>
      <c r="RXQ7" s="385"/>
      <c r="RXR7" s="385"/>
      <c r="RXS7" s="385"/>
      <c r="RXT7" s="385"/>
      <c r="RXU7" s="385"/>
      <c r="RXV7" s="385"/>
      <c r="RXW7" s="385"/>
      <c r="RXX7" s="385"/>
      <c r="RXY7" s="385"/>
      <c r="RXZ7" s="385"/>
      <c r="RYA7" s="385"/>
      <c r="RYB7" s="385"/>
      <c r="RYC7" s="385"/>
      <c r="RYD7" s="385"/>
      <c r="RYE7" s="385"/>
      <c r="RYF7" s="385"/>
      <c r="RYG7" s="385"/>
      <c r="RYH7" s="385"/>
      <c r="RYI7" s="385"/>
      <c r="RYJ7" s="385"/>
      <c r="RYK7" s="385"/>
      <c r="RYL7" s="385"/>
      <c r="RYM7" s="385"/>
      <c r="RYN7" s="385"/>
      <c r="RYO7" s="385"/>
      <c r="RYP7" s="385"/>
      <c r="RYQ7" s="385"/>
      <c r="RYR7" s="385"/>
      <c r="RYS7" s="385"/>
      <c r="RYT7" s="385"/>
      <c r="RYU7" s="385"/>
      <c r="RYV7" s="385"/>
      <c r="RYW7" s="385"/>
      <c r="RYX7" s="385"/>
      <c r="RYY7" s="385"/>
      <c r="RYZ7" s="385"/>
      <c r="RZA7" s="385"/>
      <c r="RZB7" s="385"/>
      <c r="RZC7" s="385"/>
      <c r="RZD7" s="385"/>
      <c r="RZE7" s="385"/>
      <c r="RZF7" s="385"/>
      <c r="RZG7" s="385"/>
      <c r="RZH7" s="385"/>
      <c r="RZI7" s="385"/>
      <c r="RZJ7" s="385"/>
      <c r="RZK7" s="385"/>
      <c r="RZL7" s="385"/>
      <c r="RZM7" s="385"/>
      <c r="RZN7" s="385"/>
      <c r="RZO7" s="385"/>
      <c r="RZP7" s="385"/>
      <c r="RZQ7" s="385"/>
      <c r="RZR7" s="385"/>
      <c r="RZS7" s="385"/>
      <c r="RZT7" s="385"/>
      <c r="RZU7" s="385"/>
      <c r="RZV7" s="385"/>
      <c r="RZW7" s="385"/>
      <c r="RZX7" s="385"/>
      <c r="RZY7" s="385"/>
      <c r="RZZ7" s="385"/>
      <c r="SAA7" s="385"/>
      <c r="SAB7" s="385"/>
      <c r="SAC7" s="385"/>
      <c r="SAD7" s="385"/>
      <c r="SAE7" s="385"/>
      <c r="SAF7" s="385"/>
      <c r="SAG7" s="385"/>
      <c r="SAH7" s="385"/>
      <c r="SAI7" s="385"/>
      <c r="SAJ7" s="385"/>
      <c r="SAK7" s="385"/>
      <c r="SAL7" s="385"/>
      <c r="SAM7" s="385"/>
      <c r="SAN7" s="385"/>
      <c r="SAO7" s="385"/>
      <c r="SAP7" s="385"/>
      <c r="SAQ7" s="385"/>
      <c r="SAR7" s="385"/>
      <c r="SAS7" s="385"/>
      <c r="SAT7" s="385"/>
      <c r="SAU7" s="385"/>
      <c r="SAV7" s="385"/>
      <c r="SAW7" s="385"/>
      <c r="SAX7" s="385"/>
      <c r="SAY7" s="385"/>
      <c r="SAZ7" s="385"/>
      <c r="SBA7" s="385"/>
      <c r="SBB7" s="385"/>
      <c r="SBC7" s="385"/>
      <c r="SBD7" s="385"/>
      <c r="SBE7" s="385"/>
      <c r="SBF7" s="385"/>
      <c r="SBG7" s="385"/>
      <c r="SBH7" s="385"/>
      <c r="SBI7" s="385"/>
      <c r="SBJ7" s="385"/>
      <c r="SBK7" s="385"/>
      <c r="SBL7" s="385"/>
      <c r="SBM7" s="385"/>
      <c r="SBN7" s="385"/>
      <c r="SBO7" s="385"/>
      <c r="SBP7" s="385"/>
      <c r="SBQ7" s="385"/>
      <c r="SBR7" s="385"/>
      <c r="SBS7" s="385"/>
      <c r="SBT7" s="385"/>
      <c r="SBU7" s="385"/>
      <c r="SBV7" s="385"/>
      <c r="SBW7" s="385"/>
      <c r="SBX7" s="385"/>
      <c r="SBY7" s="385"/>
      <c r="SBZ7" s="385"/>
      <c r="SCA7" s="385"/>
      <c r="SCB7" s="385"/>
      <c r="SCC7" s="385"/>
      <c r="SCD7" s="385"/>
      <c r="SCE7" s="385"/>
      <c r="SCF7" s="385"/>
      <c r="SCG7" s="385"/>
      <c r="SCH7" s="385"/>
      <c r="SCI7" s="385"/>
      <c r="SCJ7" s="385"/>
      <c r="SCK7" s="385"/>
      <c r="SCL7" s="385"/>
      <c r="SCM7" s="385"/>
      <c r="SCN7" s="385"/>
      <c r="SCO7" s="385"/>
      <c r="SCP7" s="385"/>
      <c r="SCQ7" s="385"/>
      <c r="SCR7" s="385"/>
      <c r="SCS7" s="385"/>
      <c r="SCT7" s="385"/>
      <c r="SCU7" s="385"/>
      <c r="SCV7" s="385"/>
      <c r="SCW7" s="385"/>
      <c r="SCX7" s="385"/>
      <c r="SCY7" s="385"/>
      <c r="SCZ7" s="385"/>
      <c r="SDA7" s="385"/>
      <c r="SDB7" s="385"/>
      <c r="SDC7" s="385"/>
      <c r="SDD7" s="385"/>
      <c r="SDE7" s="385"/>
      <c r="SDF7" s="385"/>
      <c r="SDG7" s="385"/>
      <c r="SDH7" s="385"/>
      <c r="SDI7" s="385"/>
      <c r="SDJ7" s="385"/>
      <c r="SDK7" s="385"/>
      <c r="SDL7" s="385"/>
      <c r="SDM7" s="385"/>
      <c r="SDN7" s="385"/>
      <c r="SDO7" s="385"/>
      <c r="SDP7" s="385"/>
      <c r="SDQ7" s="385"/>
      <c r="SDR7" s="385"/>
      <c r="SDS7" s="385"/>
      <c r="SDT7" s="385"/>
      <c r="SDU7" s="385"/>
      <c r="SDV7" s="385"/>
      <c r="SDW7" s="385"/>
      <c r="SDX7" s="385"/>
      <c r="SDY7" s="385"/>
      <c r="SDZ7" s="385"/>
      <c r="SEA7" s="385"/>
      <c r="SEB7" s="385"/>
      <c r="SEC7" s="385"/>
      <c r="SED7" s="385"/>
      <c r="SEE7" s="385"/>
      <c r="SEF7" s="385"/>
      <c r="SEG7" s="385"/>
      <c r="SEH7" s="385"/>
      <c r="SEI7" s="385"/>
      <c r="SEJ7" s="385"/>
      <c r="SEK7" s="385"/>
      <c r="SEL7" s="385"/>
      <c r="SEM7" s="385"/>
      <c r="SEN7" s="385"/>
      <c r="SEO7" s="385"/>
      <c r="SEP7" s="385"/>
      <c r="SEQ7" s="385"/>
      <c r="SER7" s="385"/>
      <c r="SES7" s="385"/>
      <c r="SET7" s="385"/>
      <c r="SEU7" s="385"/>
      <c r="SEV7" s="385"/>
      <c r="SEW7" s="385"/>
      <c r="SEX7" s="385"/>
      <c r="SEY7" s="385"/>
      <c r="SEZ7" s="385"/>
      <c r="SFA7" s="385"/>
      <c r="SFB7" s="385"/>
      <c r="SFC7" s="385"/>
      <c r="SFD7" s="385"/>
      <c r="SFE7" s="385"/>
      <c r="SFF7" s="385"/>
      <c r="SFG7" s="385"/>
      <c r="SFH7" s="385"/>
      <c r="SFI7" s="385"/>
      <c r="SFJ7" s="385"/>
      <c r="SFK7" s="385"/>
      <c r="SFL7" s="385"/>
      <c r="SFM7" s="385"/>
      <c r="SFN7" s="385"/>
      <c r="SFO7" s="385"/>
      <c r="SFP7" s="385"/>
      <c r="SFQ7" s="385"/>
      <c r="SFR7" s="385"/>
      <c r="SFS7" s="385"/>
      <c r="SFT7" s="385"/>
      <c r="SFU7" s="385"/>
      <c r="SFV7" s="385"/>
      <c r="SFW7" s="385"/>
      <c r="SFX7" s="385"/>
      <c r="SFY7" s="385"/>
      <c r="SFZ7" s="385"/>
      <c r="SGA7" s="385"/>
      <c r="SGB7" s="385"/>
      <c r="SGC7" s="385"/>
      <c r="SGD7" s="385"/>
      <c r="SGE7" s="385"/>
      <c r="SGF7" s="385"/>
      <c r="SGG7" s="385"/>
      <c r="SGH7" s="385"/>
      <c r="SGI7" s="385"/>
      <c r="SGJ7" s="385"/>
      <c r="SGK7" s="385"/>
      <c r="SGL7" s="385"/>
      <c r="SGM7" s="385"/>
      <c r="SGN7" s="385"/>
      <c r="SGO7" s="385"/>
      <c r="SGP7" s="385"/>
      <c r="SGQ7" s="385"/>
      <c r="SGR7" s="385"/>
      <c r="SGS7" s="385"/>
      <c r="SGT7" s="385"/>
      <c r="SGU7" s="385"/>
      <c r="SGV7" s="385"/>
      <c r="SGW7" s="385"/>
      <c r="SGX7" s="385"/>
      <c r="SGY7" s="385"/>
      <c r="SGZ7" s="385"/>
      <c r="SHA7" s="385"/>
      <c r="SHB7" s="385"/>
      <c r="SHC7" s="385"/>
      <c r="SHD7" s="385"/>
      <c r="SHE7" s="385"/>
      <c r="SHF7" s="385"/>
      <c r="SHG7" s="385"/>
      <c r="SHH7" s="385"/>
      <c r="SHI7" s="385"/>
      <c r="SHJ7" s="385"/>
      <c r="SHK7" s="385"/>
      <c r="SHL7" s="385"/>
      <c r="SHM7" s="385"/>
      <c r="SHN7" s="385"/>
      <c r="SHO7" s="385"/>
      <c r="SHP7" s="385"/>
      <c r="SHQ7" s="385"/>
      <c r="SHR7" s="385"/>
      <c r="SHS7" s="385"/>
      <c r="SHT7" s="385"/>
      <c r="SHU7" s="385"/>
      <c r="SHV7" s="385"/>
      <c r="SHW7" s="385"/>
      <c r="SHX7" s="385"/>
      <c r="SHY7" s="385"/>
      <c r="SHZ7" s="385"/>
      <c r="SIA7" s="385"/>
      <c r="SIB7" s="385"/>
      <c r="SIC7" s="385"/>
      <c r="SID7" s="385"/>
      <c r="SIE7" s="385"/>
      <c r="SIF7" s="385"/>
      <c r="SIG7" s="385"/>
      <c r="SIH7" s="385"/>
      <c r="SII7" s="385"/>
      <c r="SIJ7" s="385"/>
      <c r="SIK7" s="385"/>
      <c r="SIL7" s="385"/>
      <c r="SIM7" s="385"/>
      <c r="SIN7" s="385"/>
      <c r="SIO7" s="385"/>
      <c r="SIP7" s="385"/>
      <c r="SIQ7" s="385"/>
      <c r="SIR7" s="385"/>
      <c r="SIS7" s="385"/>
      <c r="SIT7" s="385"/>
      <c r="SIU7" s="385"/>
      <c r="SIV7" s="385"/>
      <c r="SIW7" s="385"/>
      <c r="SIX7" s="385"/>
      <c r="SIY7" s="385"/>
      <c r="SIZ7" s="385"/>
      <c r="SJA7" s="385"/>
      <c r="SJB7" s="385"/>
      <c r="SJC7" s="385"/>
      <c r="SJD7" s="385"/>
      <c r="SJE7" s="385"/>
      <c r="SJF7" s="385"/>
      <c r="SJG7" s="385"/>
      <c r="SJH7" s="385"/>
      <c r="SJI7" s="385"/>
      <c r="SJJ7" s="385"/>
      <c r="SJK7" s="385"/>
      <c r="SJL7" s="385"/>
      <c r="SJM7" s="385"/>
      <c r="SJN7" s="385"/>
      <c r="SJO7" s="385"/>
      <c r="SJP7" s="385"/>
      <c r="SJQ7" s="385"/>
      <c r="SJR7" s="385"/>
      <c r="SJS7" s="385"/>
      <c r="SJT7" s="385"/>
      <c r="SJU7" s="385"/>
      <c r="SJV7" s="385"/>
      <c r="SJW7" s="385"/>
      <c r="SJX7" s="385"/>
      <c r="SJY7" s="385"/>
      <c r="SJZ7" s="385"/>
      <c r="SKA7" s="385"/>
      <c r="SKB7" s="385"/>
      <c r="SKC7" s="385"/>
      <c r="SKD7" s="385"/>
      <c r="SKE7" s="385"/>
      <c r="SKF7" s="385"/>
      <c r="SKG7" s="385"/>
      <c r="SKH7" s="385"/>
      <c r="SKI7" s="385"/>
      <c r="SKJ7" s="385"/>
      <c r="SKK7" s="385"/>
      <c r="SKL7" s="385"/>
      <c r="SKM7" s="385"/>
      <c r="SKN7" s="385"/>
      <c r="SKO7" s="385"/>
      <c r="SKP7" s="385"/>
      <c r="SKQ7" s="385"/>
      <c r="SKR7" s="385"/>
      <c r="SKS7" s="385"/>
      <c r="SKT7" s="385"/>
      <c r="SKU7" s="385"/>
      <c r="SKV7" s="385"/>
      <c r="SKW7" s="385"/>
      <c r="SKX7" s="385"/>
      <c r="SKY7" s="385"/>
      <c r="SKZ7" s="385"/>
      <c r="SLA7" s="385"/>
      <c r="SLB7" s="385"/>
      <c r="SLC7" s="385"/>
      <c r="SLD7" s="385"/>
      <c r="SLE7" s="385"/>
      <c r="SLF7" s="385"/>
      <c r="SLG7" s="385"/>
      <c r="SLH7" s="385"/>
      <c r="SLI7" s="385"/>
      <c r="SLJ7" s="385"/>
      <c r="SLK7" s="385"/>
      <c r="SLL7" s="385"/>
      <c r="SLM7" s="385"/>
      <c r="SLN7" s="385"/>
      <c r="SLO7" s="385"/>
      <c r="SLP7" s="385"/>
      <c r="SLQ7" s="385"/>
      <c r="SLR7" s="385"/>
      <c r="SLS7" s="385"/>
      <c r="SLT7" s="385"/>
      <c r="SLU7" s="385"/>
      <c r="SLV7" s="385"/>
      <c r="SLW7" s="385"/>
      <c r="SLX7" s="385"/>
      <c r="SLY7" s="385"/>
      <c r="SLZ7" s="385"/>
      <c r="SMA7" s="385"/>
      <c r="SMB7" s="385"/>
      <c r="SMC7" s="385"/>
      <c r="SMD7" s="385"/>
      <c r="SME7" s="385"/>
      <c r="SMF7" s="385"/>
      <c r="SMG7" s="385"/>
      <c r="SMH7" s="385"/>
      <c r="SMI7" s="385"/>
      <c r="SMJ7" s="385"/>
      <c r="SMK7" s="385"/>
      <c r="SML7" s="385"/>
      <c r="SMM7" s="385"/>
      <c r="SMN7" s="385"/>
      <c r="SMO7" s="385"/>
      <c r="SMP7" s="385"/>
      <c r="SMQ7" s="385"/>
      <c r="SMR7" s="385"/>
      <c r="SMS7" s="385"/>
      <c r="SMT7" s="385"/>
      <c r="SMU7" s="385"/>
      <c r="SMV7" s="385"/>
      <c r="SMW7" s="385"/>
      <c r="SMX7" s="385"/>
      <c r="SMY7" s="385"/>
      <c r="SMZ7" s="385"/>
      <c r="SNA7" s="385"/>
      <c r="SNB7" s="385"/>
      <c r="SNC7" s="385"/>
      <c r="SND7" s="385"/>
      <c r="SNE7" s="385"/>
      <c r="SNF7" s="385"/>
      <c r="SNG7" s="385"/>
      <c r="SNH7" s="385"/>
      <c r="SNI7" s="385"/>
      <c r="SNJ7" s="385"/>
      <c r="SNK7" s="385"/>
      <c r="SNL7" s="385"/>
      <c r="SNM7" s="385"/>
      <c r="SNN7" s="385"/>
      <c r="SNO7" s="385"/>
      <c r="SNP7" s="385"/>
      <c r="SNQ7" s="385"/>
      <c r="SNR7" s="385"/>
      <c r="SNS7" s="385"/>
      <c r="SNT7" s="385"/>
      <c r="SNU7" s="385"/>
      <c r="SNV7" s="385"/>
      <c r="SNW7" s="385"/>
      <c r="SNX7" s="385"/>
      <c r="SNY7" s="385"/>
      <c r="SNZ7" s="385"/>
      <c r="SOA7" s="385"/>
      <c r="SOB7" s="385"/>
      <c r="SOC7" s="385"/>
      <c r="SOD7" s="385"/>
      <c r="SOE7" s="385"/>
      <c r="SOF7" s="385"/>
      <c r="SOG7" s="385"/>
      <c r="SOH7" s="385"/>
      <c r="SOI7" s="385"/>
      <c r="SOJ7" s="385"/>
      <c r="SOK7" s="385"/>
      <c r="SOL7" s="385"/>
      <c r="SOM7" s="385"/>
      <c r="SON7" s="385"/>
      <c r="SOO7" s="385"/>
      <c r="SOP7" s="385"/>
      <c r="SOQ7" s="385"/>
      <c r="SOR7" s="385"/>
      <c r="SOS7" s="385"/>
      <c r="SOT7" s="385"/>
      <c r="SOU7" s="385"/>
      <c r="SOV7" s="385"/>
      <c r="SOW7" s="385"/>
      <c r="SOX7" s="385"/>
      <c r="SOY7" s="385"/>
      <c r="SOZ7" s="385"/>
      <c r="SPA7" s="385"/>
      <c r="SPB7" s="385"/>
      <c r="SPC7" s="385"/>
      <c r="SPD7" s="385"/>
      <c r="SPE7" s="385"/>
      <c r="SPF7" s="385"/>
      <c r="SPG7" s="385"/>
      <c r="SPH7" s="385"/>
      <c r="SPI7" s="385"/>
      <c r="SPJ7" s="385"/>
      <c r="SPK7" s="385"/>
      <c r="SPL7" s="385"/>
      <c r="SPM7" s="385"/>
      <c r="SPN7" s="385"/>
      <c r="SPO7" s="385"/>
      <c r="SPP7" s="385"/>
      <c r="SPQ7" s="385"/>
      <c r="SPR7" s="385"/>
      <c r="SPS7" s="385"/>
      <c r="SPT7" s="385"/>
      <c r="SPU7" s="385"/>
      <c r="SPV7" s="385"/>
      <c r="SPW7" s="385"/>
      <c r="SPX7" s="385"/>
      <c r="SPY7" s="385"/>
      <c r="SPZ7" s="385"/>
      <c r="SQA7" s="385"/>
      <c r="SQB7" s="385"/>
      <c r="SQC7" s="385"/>
      <c r="SQD7" s="385"/>
      <c r="SQE7" s="385"/>
      <c r="SQF7" s="385"/>
      <c r="SQG7" s="385"/>
      <c r="SQH7" s="385"/>
      <c r="SQI7" s="385"/>
      <c r="SQJ7" s="385"/>
      <c r="SQK7" s="385"/>
      <c r="SQL7" s="385"/>
      <c r="SQM7" s="385"/>
      <c r="SQN7" s="385"/>
      <c r="SQO7" s="385"/>
      <c r="SQP7" s="385"/>
      <c r="SQQ7" s="385"/>
      <c r="SQR7" s="385"/>
      <c r="SQS7" s="385"/>
      <c r="SQT7" s="385"/>
      <c r="SQU7" s="385"/>
      <c r="SQV7" s="385"/>
      <c r="SQW7" s="385"/>
      <c r="SQX7" s="385"/>
      <c r="SQY7" s="385"/>
      <c r="SQZ7" s="385"/>
      <c r="SRA7" s="385"/>
      <c r="SRB7" s="385"/>
      <c r="SRC7" s="385"/>
      <c r="SRD7" s="385"/>
      <c r="SRE7" s="385"/>
      <c r="SRF7" s="385"/>
      <c r="SRG7" s="385"/>
      <c r="SRH7" s="385"/>
      <c r="SRI7" s="385"/>
      <c r="SRJ7" s="385"/>
      <c r="SRK7" s="385"/>
      <c r="SRL7" s="385"/>
      <c r="SRM7" s="385"/>
      <c r="SRN7" s="385"/>
      <c r="SRO7" s="385"/>
      <c r="SRP7" s="385"/>
      <c r="SRQ7" s="385"/>
      <c r="SRR7" s="385"/>
      <c r="SRS7" s="385"/>
      <c r="SRT7" s="385"/>
      <c r="SRU7" s="385"/>
      <c r="SRV7" s="385"/>
      <c r="SRW7" s="385"/>
      <c r="SRX7" s="385"/>
      <c r="SRY7" s="385"/>
      <c r="SRZ7" s="385"/>
      <c r="SSA7" s="385"/>
      <c r="SSB7" s="385"/>
      <c r="SSC7" s="385"/>
      <c r="SSD7" s="385"/>
      <c r="SSE7" s="385"/>
      <c r="SSF7" s="385"/>
      <c r="SSG7" s="385"/>
      <c r="SSH7" s="385"/>
      <c r="SSI7" s="385"/>
      <c r="SSJ7" s="385"/>
      <c r="SSK7" s="385"/>
      <c r="SSL7" s="385"/>
      <c r="SSM7" s="385"/>
      <c r="SSN7" s="385"/>
      <c r="SSO7" s="385"/>
      <c r="SSP7" s="385"/>
      <c r="SSQ7" s="385"/>
      <c r="SSR7" s="385"/>
      <c r="SSS7" s="385"/>
      <c r="SST7" s="385"/>
      <c r="SSU7" s="385"/>
      <c r="SSV7" s="385"/>
      <c r="SSW7" s="385"/>
      <c r="SSX7" s="385"/>
      <c r="SSY7" s="385"/>
      <c r="SSZ7" s="385"/>
      <c r="STA7" s="385"/>
      <c r="STB7" s="385"/>
      <c r="STC7" s="385"/>
      <c r="STD7" s="385"/>
      <c r="STE7" s="385"/>
      <c r="STF7" s="385"/>
      <c r="STG7" s="385"/>
      <c r="STH7" s="385"/>
      <c r="STI7" s="385"/>
      <c r="STJ7" s="385"/>
      <c r="STK7" s="385"/>
      <c r="STL7" s="385"/>
      <c r="STM7" s="385"/>
      <c r="STN7" s="385"/>
      <c r="STO7" s="385"/>
      <c r="STP7" s="385"/>
      <c r="STQ7" s="385"/>
      <c r="STR7" s="385"/>
      <c r="STS7" s="385"/>
      <c r="STT7" s="385"/>
      <c r="STU7" s="385"/>
      <c r="STV7" s="385"/>
      <c r="STW7" s="385"/>
      <c r="STX7" s="385"/>
      <c r="STY7" s="385"/>
      <c r="STZ7" s="385"/>
      <c r="SUA7" s="385"/>
      <c r="SUB7" s="385"/>
      <c r="SUC7" s="385"/>
      <c r="SUD7" s="385"/>
      <c r="SUE7" s="385"/>
      <c r="SUF7" s="385"/>
      <c r="SUG7" s="385"/>
      <c r="SUH7" s="385"/>
      <c r="SUI7" s="385"/>
      <c r="SUJ7" s="385"/>
      <c r="SUK7" s="385"/>
      <c r="SUL7" s="385"/>
      <c r="SUM7" s="385"/>
      <c r="SUN7" s="385"/>
      <c r="SUO7" s="385"/>
      <c r="SUP7" s="385"/>
      <c r="SUQ7" s="385"/>
      <c r="SUR7" s="385"/>
      <c r="SUS7" s="385"/>
      <c r="SUT7" s="385"/>
      <c r="SUU7" s="385"/>
      <c r="SUV7" s="385"/>
      <c r="SUW7" s="385"/>
      <c r="SUX7" s="385"/>
      <c r="SUY7" s="385"/>
      <c r="SUZ7" s="385"/>
      <c r="SVA7" s="385"/>
      <c r="SVB7" s="385"/>
      <c r="SVC7" s="385"/>
      <c r="SVD7" s="385"/>
      <c r="SVE7" s="385"/>
      <c r="SVF7" s="385"/>
      <c r="SVG7" s="385"/>
      <c r="SVH7" s="385"/>
      <c r="SVI7" s="385"/>
      <c r="SVJ7" s="385"/>
      <c r="SVK7" s="385"/>
      <c r="SVL7" s="385"/>
      <c r="SVM7" s="385"/>
      <c r="SVN7" s="385"/>
      <c r="SVO7" s="385"/>
      <c r="SVP7" s="385"/>
      <c r="SVQ7" s="385"/>
      <c r="SVR7" s="385"/>
      <c r="SVS7" s="385"/>
      <c r="SVT7" s="385"/>
      <c r="SVU7" s="385"/>
      <c r="SVV7" s="385"/>
      <c r="SVW7" s="385"/>
      <c r="SVX7" s="385"/>
      <c r="SVY7" s="385"/>
      <c r="SVZ7" s="385"/>
      <c r="SWA7" s="385"/>
      <c r="SWB7" s="385"/>
      <c r="SWC7" s="385"/>
      <c r="SWD7" s="385"/>
      <c r="SWE7" s="385"/>
      <c r="SWF7" s="385"/>
      <c r="SWG7" s="385"/>
      <c r="SWH7" s="385"/>
      <c r="SWI7" s="385"/>
      <c r="SWJ7" s="385"/>
      <c r="SWK7" s="385"/>
      <c r="SWL7" s="385"/>
      <c r="SWM7" s="385"/>
      <c r="SWN7" s="385"/>
      <c r="SWO7" s="385"/>
      <c r="SWP7" s="385"/>
      <c r="SWQ7" s="385"/>
      <c r="SWR7" s="385"/>
      <c r="SWS7" s="385"/>
      <c r="SWT7" s="385"/>
      <c r="SWU7" s="385"/>
      <c r="SWV7" s="385"/>
      <c r="SWW7" s="385"/>
      <c r="SWX7" s="385"/>
      <c r="SWY7" s="385"/>
      <c r="SWZ7" s="385"/>
      <c r="SXA7" s="385"/>
      <c r="SXB7" s="385"/>
      <c r="SXC7" s="385"/>
      <c r="SXD7" s="385"/>
      <c r="SXE7" s="385"/>
      <c r="SXF7" s="385"/>
      <c r="SXG7" s="385"/>
      <c r="SXH7" s="385"/>
      <c r="SXI7" s="385"/>
      <c r="SXJ7" s="385"/>
      <c r="SXK7" s="385"/>
      <c r="SXL7" s="385"/>
      <c r="SXM7" s="385"/>
      <c r="SXN7" s="385"/>
      <c r="SXO7" s="385"/>
      <c r="SXP7" s="385"/>
      <c r="SXQ7" s="385"/>
      <c r="SXR7" s="385"/>
      <c r="SXS7" s="385"/>
      <c r="SXT7" s="385"/>
      <c r="SXU7" s="385"/>
      <c r="SXV7" s="385"/>
      <c r="SXW7" s="385"/>
      <c r="SXX7" s="385"/>
      <c r="SXY7" s="385"/>
      <c r="SXZ7" s="385"/>
      <c r="SYA7" s="385"/>
      <c r="SYB7" s="385"/>
      <c r="SYC7" s="385"/>
      <c r="SYD7" s="385"/>
      <c r="SYE7" s="385"/>
      <c r="SYF7" s="385"/>
      <c r="SYG7" s="385"/>
      <c r="SYH7" s="385"/>
      <c r="SYI7" s="385"/>
      <c r="SYJ7" s="385"/>
      <c r="SYK7" s="385"/>
      <c r="SYL7" s="385"/>
      <c r="SYM7" s="385"/>
      <c r="SYN7" s="385"/>
      <c r="SYO7" s="385"/>
      <c r="SYP7" s="385"/>
      <c r="SYQ7" s="385"/>
      <c r="SYR7" s="385"/>
      <c r="SYS7" s="385"/>
      <c r="SYT7" s="385"/>
      <c r="SYU7" s="385"/>
      <c r="SYV7" s="385"/>
      <c r="SYW7" s="385"/>
      <c r="SYX7" s="385"/>
      <c r="SYY7" s="385"/>
      <c r="SYZ7" s="385"/>
      <c r="SZA7" s="385"/>
      <c r="SZB7" s="385"/>
      <c r="SZC7" s="385"/>
      <c r="SZD7" s="385"/>
      <c r="SZE7" s="385"/>
      <c r="SZF7" s="385"/>
      <c r="SZG7" s="385"/>
      <c r="SZH7" s="385"/>
      <c r="SZI7" s="385"/>
      <c r="SZJ7" s="385"/>
      <c r="SZK7" s="385"/>
      <c r="SZL7" s="385"/>
      <c r="SZM7" s="385"/>
      <c r="SZN7" s="385"/>
      <c r="SZO7" s="385"/>
      <c r="SZP7" s="385"/>
      <c r="SZQ7" s="385"/>
      <c r="SZR7" s="385"/>
      <c r="SZS7" s="385"/>
      <c r="SZT7" s="385"/>
      <c r="SZU7" s="385"/>
      <c r="SZV7" s="385"/>
      <c r="SZW7" s="385"/>
      <c r="SZX7" s="385"/>
      <c r="SZY7" s="385"/>
      <c r="SZZ7" s="385"/>
      <c r="TAA7" s="385"/>
      <c r="TAB7" s="385"/>
      <c r="TAC7" s="385"/>
      <c r="TAD7" s="385"/>
      <c r="TAE7" s="385"/>
      <c r="TAF7" s="385"/>
      <c r="TAG7" s="385"/>
      <c r="TAH7" s="385"/>
      <c r="TAI7" s="385"/>
      <c r="TAJ7" s="385"/>
      <c r="TAK7" s="385"/>
      <c r="TAL7" s="385"/>
      <c r="TAM7" s="385"/>
      <c r="TAN7" s="385"/>
      <c r="TAO7" s="385"/>
      <c r="TAP7" s="385"/>
      <c r="TAQ7" s="385"/>
      <c r="TAR7" s="385"/>
      <c r="TAS7" s="385"/>
      <c r="TAT7" s="385"/>
      <c r="TAU7" s="385"/>
      <c r="TAV7" s="385"/>
      <c r="TAW7" s="385"/>
      <c r="TAX7" s="385"/>
      <c r="TAY7" s="385"/>
      <c r="TAZ7" s="385"/>
      <c r="TBA7" s="385"/>
      <c r="TBB7" s="385"/>
      <c r="TBC7" s="385"/>
      <c r="TBD7" s="385"/>
      <c r="TBE7" s="385"/>
      <c r="TBF7" s="385"/>
      <c r="TBG7" s="385"/>
      <c r="TBH7" s="385"/>
      <c r="TBI7" s="385"/>
      <c r="TBJ7" s="385"/>
      <c r="TBK7" s="385"/>
      <c r="TBL7" s="385"/>
      <c r="TBM7" s="385"/>
      <c r="TBN7" s="385"/>
      <c r="TBO7" s="385"/>
      <c r="TBP7" s="385"/>
      <c r="TBQ7" s="385"/>
      <c r="TBR7" s="385"/>
      <c r="TBS7" s="385"/>
      <c r="TBT7" s="385"/>
      <c r="TBU7" s="385"/>
      <c r="TBV7" s="385"/>
      <c r="TBW7" s="385"/>
      <c r="TBX7" s="385"/>
      <c r="TBY7" s="385"/>
      <c r="TBZ7" s="385"/>
      <c r="TCA7" s="385"/>
      <c r="TCB7" s="385"/>
      <c r="TCC7" s="385"/>
      <c r="TCD7" s="385"/>
      <c r="TCE7" s="385"/>
      <c r="TCF7" s="385"/>
      <c r="TCG7" s="385"/>
      <c r="TCH7" s="385"/>
      <c r="TCI7" s="385"/>
      <c r="TCJ7" s="385"/>
      <c r="TCK7" s="385"/>
      <c r="TCL7" s="385"/>
      <c r="TCM7" s="385"/>
      <c r="TCN7" s="385"/>
      <c r="TCO7" s="385"/>
      <c r="TCP7" s="385"/>
      <c r="TCQ7" s="385"/>
      <c r="TCR7" s="385"/>
      <c r="TCS7" s="385"/>
      <c r="TCT7" s="385"/>
      <c r="TCU7" s="385"/>
      <c r="TCV7" s="385"/>
      <c r="TCW7" s="385"/>
      <c r="TCX7" s="385"/>
      <c r="TCY7" s="385"/>
      <c r="TCZ7" s="385"/>
      <c r="TDA7" s="385"/>
      <c r="TDB7" s="385"/>
      <c r="TDC7" s="385"/>
      <c r="TDD7" s="385"/>
      <c r="TDE7" s="385"/>
      <c r="TDF7" s="385"/>
      <c r="TDG7" s="385"/>
      <c r="TDH7" s="385"/>
      <c r="TDI7" s="385"/>
      <c r="TDJ7" s="385"/>
      <c r="TDK7" s="385"/>
      <c r="TDL7" s="385"/>
      <c r="TDM7" s="385"/>
      <c r="TDN7" s="385"/>
      <c r="TDO7" s="385"/>
      <c r="TDP7" s="385"/>
      <c r="TDQ7" s="385"/>
      <c r="TDR7" s="385"/>
      <c r="TDS7" s="385"/>
      <c r="TDT7" s="385"/>
      <c r="TDU7" s="385"/>
      <c r="TDV7" s="385"/>
      <c r="TDW7" s="385"/>
      <c r="TDX7" s="385"/>
      <c r="TDY7" s="385"/>
      <c r="TDZ7" s="385"/>
      <c r="TEA7" s="385"/>
      <c r="TEB7" s="385"/>
      <c r="TEC7" s="385"/>
      <c r="TED7" s="385"/>
      <c r="TEE7" s="385"/>
      <c r="TEF7" s="385"/>
      <c r="TEG7" s="385"/>
      <c r="TEH7" s="385"/>
      <c r="TEI7" s="385"/>
      <c r="TEJ7" s="385"/>
      <c r="TEK7" s="385"/>
      <c r="TEL7" s="385"/>
      <c r="TEM7" s="385"/>
      <c r="TEN7" s="385"/>
      <c r="TEO7" s="385"/>
      <c r="TEP7" s="385"/>
      <c r="TEQ7" s="385"/>
      <c r="TER7" s="385"/>
      <c r="TES7" s="385"/>
      <c r="TET7" s="385"/>
      <c r="TEU7" s="385"/>
      <c r="TEV7" s="385"/>
      <c r="TEW7" s="385"/>
      <c r="TEX7" s="385"/>
      <c r="TEY7" s="385"/>
      <c r="TEZ7" s="385"/>
      <c r="TFA7" s="385"/>
      <c r="TFB7" s="385"/>
      <c r="TFC7" s="385"/>
      <c r="TFD7" s="385"/>
      <c r="TFE7" s="385"/>
      <c r="TFF7" s="385"/>
      <c r="TFG7" s="385"/>
      <c r="TFH7" s="385"/>
      <c r="TFI7" s="385"/>
      <c r="TFJ7" s="385"/>
      <c r="TFK7" s="385"/>
      <c r="TFL7" s="385"/>
      <c r="TFM7" s="385"/>
      <c r="TFN7" s="385"/>
      <c r="TFO7" s="385"/>
      <c r="TFP7" s="385"/>
      <c r="TFQ7" s="385"/>
      <c r="TFR7" s="385"/>
      <c r="TFS7" s="385"/>
      <c r="TFT7" s="385"/>
      <c r="TFU7" s="385"/>
      <c r="TFV7" s="385"/>
      <c r="TFW7" s="385"/>
      <c r="TFX7" s="385"/>
      <c r="TFY7" s="385"/>
      <c r="TFZ7" s="385"/>
      <c r="TGA7" s="385"/>
      <c r="TGB7" s="385"/>
      <c r="TGC7" s="385"/>
      <c r="TGD7" s="385"/>
      <c r="TGE7" s="385"/>
      <c r="TGF7" s="385"/>
      <c r="TGG7" s="385"/>
      <c r="TGH7" s="385"/>
      <c r="TGI7" s="385"/>
      <c r="TGJ7" s="385"/>
      <c r="TGK7" s="385"/>
      <c r="TGL7" s="385"/>
      <c r="TGM7" s="385"/>
      <c r="TGN7" s="385"/>
      <c r="TGO7" s="385"/>
      <c r="TGP7" s="385"/>
      <c r="TGQ7" s="385"/>
      <c r="TGR7" s="385"/>
      <c r="TGS7" s="385"/>
      <c r="TGT7" s="385"/>
      <c r="TGU7" s="385"/>
      <c r="TGV7" s="385"/>
      <c r="TGW7" s="385"/>
      <c r="TGX7" s="385"/>
      <c r="TGY7" s="385"/>
      <c r="TGZ7" s="385"/>
      <c r="THA7" s="385"/>
      <c r="THB7" s="385"/>
      <c r="THC7" s="385"/>
      <c r="THD7" s="385"/>
      <c r="THE7" s="385"/>
      <c r="THF7" s="385"/>
      <c r="THG7" s="385"/>
      <c r="THH7" s="385"/>
      <c r="THI7" s="385"/>
      <c r="THJ7" s="385"/>
      <c r="THK7" s="385"/>
      <c r="THL7" s="385"/>
      <c r="THM7" s="385"/>
      <c r="THN7" s="385"/>
      <c r="THO7" s="385"/>
      <c r="THP7" s="385"/>
      <c r="THQ7" s="385"/>
      <c r="THR7" s="385"/>
      <c r="THS7" s="385"/>
      <c r="THT7" s="385"/>
      <c r="THU7" s="385"/>
      <c r="THV7" s="385"/>
      <c r="THW7" s="385"/>
      <c r="THX7" s="385"/>
      <c r="THY7" s="385"/>
      <c r="THZ7" s="385"/>
      <c r="TIA7" s="385"/>
      <c r="TIB7" s="385"/>
      <c r="TIC7" s="385"/>
      <c r="TID7" s="385"/>
      <c r="TIE7" s="385"/>
      <c r="TIF7" s="385"/>
      <c r="TIG7" s="385"/>
      <c r="TIH7" s="385"/>
      <c r="TII7" s="385"/>
      <c r="TIJ7" s="385"/>
      <c r="TIK7" s="385"/>
      <c r="TIL7" s="385"/>
      <c r="TIM7" s="385"/>
      <c r="TIN7" s="385"/>
      <c r="TIO7" s="385"/>
      <c r="TIP7" s="385"/>
      <c r="TIQ7" s="385"/>
      <c r="TIR7" s="385"/>
      <c r="TIS7" s="385"/>
      <c r="TIT7" s="385"/>
      <c r="TIU7" s="385"/>
      <c r="TIV7" s="385"/>
      <c r="TIW7" s="385"/>
      <c r="TIX7" s="385"/>
      <c r="TIY7" s="385"/>
      <c r="TIZ7" s="385"/>
      <c r="TJA7" s="385"/>
      <c r="TJB7" s="385"/>
      <c r="TJC7" s="385"/>
      <c r="TJD7" s="385"/>
      <c r="TJE7" s="385"/>
      <c r="TJF7" s="385"/>
      <c r="TJG7" s="385"/>
      <c r="TJH7" s="385"/>
      <c r="TJI7" s="385"/>
      <c r="TJJ7" s="385"/>
      <c r="TJK7" s="385"/>
      <c r="TJL7" s="385"/>
      <c r="TJM7" s="385"/>
      <c r="TJN7" s="385"/>
      <c r="TJO7" s="385"/>
      <c r="TJP7" s="385"/>
      <c r="TJQ7" s="385"/>
      <c r="TJR7" s="385"/>
      <c r="TJS7" s="385"/>
      <c r="TJT7" s="385"/>
      <c r="TJU7" s="385"/>
      <c r="TJV7" s="385"/>
      <c r="TJW7" s="385"/>
      <c r="TJX7" s="385"/>
      <c r="TJY7" s="385"/>
      <c r="TJZ7" s="385"/>
      <c r="TKA7" s="385"/>
      <c r="TKB7" s="385"/>
      <c r="TKC7" s="385"/>
      <c r="TKD7" s="385"/>
      <c r="TKE7" s="385"/>
      <c r="TKF7" s="385"/>
      <c r="TKG7" s="385"/>
      <c r="TKH7" s="385"/>
      <c r="TKI7" s="385"/>
      <c r="TKJ7" s="385"/>
      <c r="TKK7" s="385"/>
      <c r="TKL7" s="385"/>
      <c r="TKM7" s="385"/>
      <c r="TKN7" s="385"/>
      <c r="TKO7" s="385"/>
      <c r="TKP7" s="385"/>
      <c r="TKQ7" s="385"/>
      <c r="TKR7" s="385"/>
      <c r="TKS7" s="385"/>
      <c r="TKT7" s="385"/>
      <c r="TKU7" s="385"/>
      <c r="TKV7" s="385"/>
      <c r="TKW7" s="385"/>
      <c r="TKX7" s="385"/>
      <c r="TKY7" s="385"/>
      <c r="TKZ7" s="385"/>
      <c r="TLA7" s="385"/>
      <c r="TLB7" s="385"/>
      <c r="TLC7" s="385"/>
      <c r="TLD7" s="385"/>
      <c r="TLE7" s="385"/>
      <c r="TLF7" s="385"/>
      <c r="TLG7" s="385"/>
      <c r="TLH7" s="385"/>
      <c r="TLI7" s="385"/>
      <c r="TLJ7" s="385"/>
      <c r="TLK7" s="385"/>
      <c r="TLL7" s="385"/>
      <c r="TLM7" s="385"/>
      <c r="TLN7" s="385"/>
      <c r="TLO7" s="385"/>
      <c r="TLP7" s="385"/>
      <c r="TLQ7" s="385"/>
      <c r="TLR7" s="385"/>
      <c r="TLS7" s="385"/>
      <c r="TLT7" s="385"/>
      <c r="TLU7" s="385"/>
      <c r="TLV7" s="385"/>
      <c r="TLW7" s="385"/>
      <c r="TLX7" s="385"/>
      <c r="TLY7" s="385"/>
      <c r="TLZ7" s="385"/>
      <c r="TMA7" s="385"/>
      <c r="TMB7" s="385"/>
      <c r="TMC7" s="385"/>
      <c r="TMD7" s="385"/>
      <c r="TME7" s="385"/>
      <c r="TMF7" s="385"/>
      <c r="TMG7" s="385"/>
      <c r="TMH7" s="385"/>
      <c r="TMI7" s="385"/>
      <c r="TMJ7" s="385"/>
      <c r="TMK7" s="385"/>
      <c r="TML7" s="385"/>
      <c r="TMM7" s="385"/>
      <c r="TMN7" s="385"/>
      <c r="TMO7" s="385"/>
      <c r="TMP7" s="385"/>
      <c r="TMQ7" s="385"/>
      <c r="TMR7" s="385"/>
      <c r="TMS7" s="385"/>
      <c r="TMT7" s="385"/>
      <c r="TMU7" s="385"/>
      <c r="TMV7" s="385"/>
      <c r="TMW7" s="385"/>
      <c r="TMX7" s="385"/>
      <c r="TMY7" s="385"/>
      <c r="TMZ7" s="385"/>
      <c r="TNA7" s="385"/>
      <c r="TNB7" s="385"/>
      <c r="TNC7" s="385"/>
      <c r="TND7" s="385"/>
      <c r="TNE7" s="385"/>
      <c r="TNF7" s="385"/>
      <c r="TNG7" s="385"/>
      <c r="TNH7" s="385"/>
      <c r="TNI7" s="385"/>
      <c r="TNJ7" s="385"/>
      <c r="TNK7" s="385"/>
      <c r="TNL7" s="385"/>
      <c r="TNM7" s="385"/>
      <c r="TNN7" s="385"/>
      <c r="TNO7" s="385"/>
      <c r="TNP7" s="385"/>
      <c r="TNQ7" s="385"/>
      <c r="TNR7" s="385"/>
      <c r="TNS7" s="385"/>
      <c r="TNT7" s="385"/>
      <c r="TNU7" s="385"/>
      <c r="TNV7" s="385"/>
      <c r="TNW7" s="385"/>
      <c r="TNX7" s="385"/>
      <c r="TNY7" s="385"/>
      <c r="TNZ7" s="385"/>
      <c r="TOA7" s="385"/>
      <c r="TOB7" s="385"/>
      <c r="TOC7" s="385"/>
      <c r="TOD7" s="385"/>
      <c r="TOE7" s="385"/>
      <c r="TOF7" s="385"/>
      <c r="TOG7" s="385"/>
      <c r="TOH7" s="385"/>
      <c r="TOI7" s="385"/>
      <c r="TOJ7" s="385"/>
      <c r="TOK7" s="385"/>
      <c r="TOL7" s="385"/>
      <c r="TOM7" s="385"/>
      <c r="TON7" s="385"/>
      <c r="TOO7" s="385"/>
      <c r="TOP7" s="385"/>
      <c r="TOQ7" s="385"/>
      <c r="TOR7" s="385"/>
      <c r="TOS7" s="385"/>
      <c r="TOT7" s="385"/>
      <c r="TOU7" s="385"/>
      <c r="TOV7" s="385"/>
      <c r="TOW7" s="385"/>
      <c r="TOX7" s="385"/>
      <c r="TOY7" s="385"/>
      <c r="TOZ7" s="385"/>
      <c r="TPA7" s="385"/>
      <c r="TPB7" s="385"/>
      <c r="TPC7" s="385"/>
      <c r="TPD7" s="385"/>
      <c r="TPE7" s="385"/>
      <c r="TPF7" s="385"/>
      <c r="TPG7" s="385"/>
      <c r="TPH7" s="385"/>
      <c r="TPI7" s="385"/>
      <c r="TPJ7" s="385"/>
      <c r="TPK7" s="385"/>
      <c r="TPL7" s="385"/>
      <c r="TPM7" s="385"/>
      <c r="TPN7" s="385"/>
      <c r="TPO7" s="385"/>
      <c r="TPP7" s="385"/>
      <c r="TPQ7" s="385"/>
      <c r="TPR7" s="385"/>
      <c r="TPS7" s="385"/>
      <c r="TPT7" s="385"/>
      <c r="TPU7" s="385"/>
      <c r="TPV7" s="385"/>
      <c r="TPW7" s="385"/>
      <c r="TPX7" s="385"/>
      <c r="TPY7" s="385"/>
      <c r="TPZ7" s="385"/>
      <c r="TQA7" s="385"/>
      <c r="TQB7" s="385"/>
      <c r="TQC7" s="385"/>
      <c r="TQD7" s="385"/>
      <c r="TQE7" s="385"/>
      <c r="TQF7" s="385"/>
      <c r="TQG7" s="385"/>
      <c r="TQH7" s="385"/>
      <c r="TQI7" s="385"/>
      <c r="TQJ7" s="385"/>
      <c r="TQK7" s="385"/>
      <c r="TQL7" s="385"/>
      <c r="TQM7" s="385"/>
      <c r="TQN7" s="385"/>
      <c r="TQO7" s="385"/>
      <c r="TQP7" s="385"/>
      <c r="TQQ7" s="385"/>
      <c r="TQR7" s="385"/>
      <c r="TQS7" s="385"/>
      <c r="TQT7" s="385"/>
      <c r="TQU7" s="385"/>
      <c r="TQV7" s="385"/>
      <c r="TQW7" s="385"/>
      <c r="TQX7" s="385"/>
      <c r="TQY7" s="385"/>
      <c r="TQZ7" s="385"/>
      <c r="TRA7" s="385"/>
      <c r="TRB7" s="385"/>
      <c r="TRC7" s="385"/>
      <c r="TRD7" s="385"/>
      <c r="TRE7" s="385"/>
      <c r="TRF7" s="385"/>
      <c r="TRG7" s="385"/>
      <c r="TRH7" s="385"/>
      <c r="TRI7" s="385"/>
      <c r="TRJ7" s="385"/>
      <c r="TRK7" s="385"/>
      <c r="TRL7" s="385"/>
      <c r="TRM7" s="385"/>
      <c r="TRN7" s="385"/>
      <c r="TRO7" s="385"/>
      <c r="TRP7" s="385"/>
      <c r="TRQ7" s="385"/>
      <c r="TRR7" s="385"/>
      <c r="TRS7" s="385"/>
      <c r="TRT7" s="385"/>
      <c r="TRU7" s="385"/>
      <c r="TRV7" s="385"/>
      <c r="TRW7" s="385"/>
      <c r="TRX7" s="385"/>
      <c r="TRY7" s="385"/>
      <c r="TRZ7" s="385"/>
      <c r="TSA7" s="385"/>
      <c r="TSB7" s="385"/>
      <c r="TSC7" s="385"/>
      <c r="TSD7" s="385"/>
      <c r="TSE7" s="385"/>
      <c r="TSF7" s="385"/>
      <c r="TSG7" s="385"/>
      <c r="TSH7" s="385"/>
      <c r="TSI7" s="385"/>
      <c r="TSJ7" s="385"/>
      <c r="TSK7" s="385"/>
      <c r="TSL7" s="385"/>
      <c r="TSM7" s="385"/>
      <c r="TSN7" s="385"/>
      <c r="TSO7" s="385"/>
      <c r="TSP7" s="385"/>
      <c r="TSQ7" s="385"/>
      <c r="TSR7" s="385"/>
      <c r="TSS7" s="385"/>
      <c r="TST7" s="385"/>
      <c r="TSU7" s="385"/>
      <c r="TSV7" s="385"/>
      <c r="TSW7" s="385"/>
      <c r="TSX7" s="385"/>
      <c r="TSY7" s="385"/>
      <c r="TSZ7" s="385"/>
      <c r="TTA7" s="385"/>
      <c r="TTB7" s="385"/>
      <c r="TTC7" s="385"/>
      <c r="TTD7" s="385"/>
      <c r="TTE7" s="385"/>
      <c r="TTF7" s="385"/>
      <c r="TTG7" s="385"/>
      <c r="TTH7" s="385"/>
      <c r="TTI7" s="385"/>
      <c r="TTJ7" s="385"/>
      <c r="TTK7" s="385"/>
      <c r="TTL7" s="385"/>
      <c r="TTM7" s="385"/>
      <c r="TTN7" s="385"/>
      <c r="TTO7" s="385"/>
      <c r="TTP7" s="385"/>
      <c r="TTQ7" s="385"/>
      <c r="TTR7" s="385"/>
      <c r="TTS7" s="385"/>
      <c r="TTT7" s="385"/>
      <c r="TTU7" s="385"/>
      <c r="TTV7" s="385"/>
      <c r="TTW7" s="385"/>
      <c r="TTX7" s="385"/>
      <c r="TTY7" s="385"/>
      <c r="TTZ7" s="385"/>
      <c r="TUA7" s="385"/>
      <c r="TUB7" s="385"/>
      <c r="TUC7" s="385"/>
      <c r="TUD7" s="385"/>
      <c r="TUE7" s="385"/>
      <c r="TUF7" s="385"/>
      <c r="TUG7" s="385"/>
      <c r="TUH7" s="385"/>
      <c r="TUI7" s="385"/>
      <c r="TUJ7" s="385"/>
      <c r="TUK7" s="385"/>
      <c r="TUL7" s="385"/>
      <c r="TUM7" s="385"/>
      <c r="TUN7" s="385"/>
      <c r="TUO7" s="385"/>
      <c r="TUP7" s="385"/>
      <c r="TUQ7" s="385"/>
      <c r="TUR7" s="385"/>
      <c r="TUS7" s="385"/>
      <c r="TUT7" s="385"/>
      <c r="TUU7" s="385"/>
      <c r="TUV7" s="385"/>
      <c r="TUW7" s="385"/>
      <c r="TUX7" s="385"/>
      <c r="TUY7" s="385"/>
      <c r="TUZ7" s="385"/>
      <c r="TVA7" s="385"/>
      <c r="TVB7" s="385"/>
      <c r="TVC7" s="385"/>
      <c r="TVD7" s="385"/>
      <c r="TVE7" s="385"/>
      <c r="TVF7" s="385"/>
      <c r="TVG7" s="385"/>
      <c r="TVH7" s="385"/>
      <c r="TVI7" s="385"/>
      <c r="TVJ7" s="385"/>
      <c r="TVK7" s="385"/>
      <c r="TVL7" s="385"/>
      <c r="TVM7" s="385"/>
      <c r="TVN7" s="385"/>
      <c r="TVO7" s="385"/>
      <c r="TVP7" s="385"/>
      <c r="TVQ7" s="385"/>
      <c r="TVR7" s="385"/>
      <c r="TVS7" s="385"/>
      <c r="TVT7" s="385"/>
      <c r="TVU7" s="385"/>
      <c r="TVV7" s="385"/>
      <c r="TVW7" s="385"/>
      <c r="TVX7" s="385"/>
      <c r="TVY7" s="385"/>
      <c r="TVZ7" s="385"/>
      <c r="TWA7" s="385"/>
      <c r="TWB7" s="385"/>
      <c r="TWC7" s="385"/>
      <c r="TWD7" s="385"/>
      <c r="TWE7" s="385"/>
      <c r="TWF7" s="385"/>
      <c r="TWG7" s="385"/>
      <c r="TWH7" s="385"/>
      <c r="TWI7" s="385"/>
      <c r="TWJ7" s="385"/>
      <c r="TWK7" s="385"/>
      <c r="TWL7" s="385"/>
      <c r="TWM7" s="385"/>
      <c r="TWN7" s="385"/>
      <c r="TWO7" s="385"/>
      <c r="TWP7" s="385"/>
      <c r="TWQ7" s="385"/>
      <c r="TWR7" s="385"/>
      <c r="TWS7" s="385"/>
      <c r="TWT7" s="385"/>
      <c r="TWU7" s="385"/>
      <c r="TWV7" s="385"/>
      <c r="TWW7" s="385"/>
      <c r="TWX7" s="385"/>
      <c r="TWY7" s="385"/>
      <c r="TWZ7" s="385"/>
      <c r="TXA7" s="385"/>
      <c r="TXB7" s="385"/>
      <c r="TXC7" s="385"/>
      <c r="TXD7" s="385"/>
      <c r="TXE7" s="385"/>
      <c r="TXF7" s="385"/>
      <c r="TXG7" s="385"/>
      <c r="TXH7" s="385"/>
      <c r="TXI7" s="385"/>
      <c r="TXJ7" s="385"/>
      <c r="TXK7" s="385"/>
      <c r="TXL7" s="385"/>
      <c r="TXM7" s="385"/>
      <c r="TXN7" s="385"/>
      <c r="TXO7" s="385"/>
      <c r="TXP7" s="385"/>
      <c r="TXQ7" s="385"/>
      <c r="TXR7" s="385"/>
      <c r="TXS7" s="385"/>
      <c r="TXT7" s="385"/>
      <c r="TXU7" s="385"/>
      <c r="TXV7" s="385"/>
      <c r="TXW7" s="385"/>
      <c r="TXX7" s="385"/>
      <c r="TXY7" s="385"/>
      <c r="TXZ7" s="385"/>
      <c r="TYA7" s="385"/>
      <c r="TYB7" s="385"/>
      <c r="TYC7" s="385"/>
      <c r="TYD7" s="385"/>
      <c r="TYE7" s="385"/>
      <c r="TYF7" s="385"/>
      <c r="TYG7" s="385"/>
      <c r="TYH7" s="385"/>
      <c r="TYI7" s="385"/>
      <c r="TYJ7" s="385"/>
      <c r="TYK7" s="385"/>
      <c r="TYL7" s="385"/>
      <c r="TYM7" s="385"/>
      <c r="TYN7" s="385"/>
      <c r="TYO7" s="385"/>
      <c r="TYP7" s="385"/>
      <c r="TYQ7" s="385"/>
      <c r="TYR7" s="385"/>
      <c r="TYS7" s="385"/>
      <c r="TYT7" s="385"/>
      <c r="TYU7" s="385"/>
      <c r="TYV7" s="385"/>
      <c r="TYW7" s="385"/>
      <c r="TYX7" s="385"/>
      <c r="TYY7" s="385"/>
      <c r="TYZ7" s="385"/>
      <c r="TZA7" s="385"/>
      <c r="TZB7" s="385"/>
      <c r="TZC7" s="385"/>
      <c r="TZD7" s="385"/>
      <c r="TZE7" s="385"/>
      <c r="TZF7" s="385"/>
      <c r="TZG7" s="385"/>
      <c r="TZH7" s="385"/>
      <c r="TZI7" s="385"/>
      <c r="TZJ7" s="385"/>
      <c r="TZK7" s="385"/>
      <c r="TZL7" s="385"/>
      <c r="TZM7" s="385"/>
      <c r="TZN7" s="385"/>
      <c r="TZO7" s="385"/>
      <c r="TZP7" s="385"/>
      <c r="TZQ7" s="385"/>
      <c r="TZR7" s="385"/>
      <c r="TZS7" s="385"/>
      <c r="TZT7" s="385"/>
      <c r="TZU7" s="385"/>
      <c r="TZV7" s="385"/>
      <c r="TZW7" s="385"/>
      <c r="TZX7" s="385"/>
      <c r="TZY7" s="385"/>
      <c r="TZZ7" s="385"/>
      <c r="UAA7" s="385"/>
      <c r="UAB7" s="385"/>
      <c r="UAC7" s="385"/>
      <c r="UAD7" s="385"/>
      <c r="UAE7" s="385"/>
      <c r="UAF7" s="385"/>
      <c r="UAG7" s="385"/>
      <c r="UAH7" s="385"/>
      <c r="UAI7" s="385"/>
      <c r="UAJ7" s="385"/>
      <c r="UAK7" s="385"/>
      <c r="UAL7" s="385"/>
      <c r="UAM7" s="385"/>
      <c r="UAN7" s="385"/>
      <c r="UAO7" s="385"/>
      <c r="UAP7" s="385"/>
      <c r="UAQ7" s="385"/>
      <c r="UAR7" s="385"/>
      <c r="UAS7" s="385"/>
      <c r="UAT7" s="385"/>
      <c r="UAU7" s="385"/>
      <c r="UAV7" s="385"/>
      <c r="UAW7" s="385"/>
      <c r="UAX7" s="385"/>
      <c r="UAY7" s="385"/>
      <c r="UAZ7" s="385"/>
      <c r="UBA7" s="385"/>
      <c r="UBB7" s="385"/>
      <c r="UBC7" s="385"/>
      <c r="UBD7" s="385"/>
      <c r="UBE7" s="385"/>
      <c r="UBF7" s="385"/>
      <c r="UBG7" s="385"/>
      <c r="UBH7" s="385"/>
      <c r="UBI7" s="385"/>
      <c r="UBJ7" s="385"/>
      <c r="UBK7" s="385"/>
      <c r="UBL7" s="385"/>
      <c r="UBM7" s="385"/>
      <c r="UBN7" s="385"/>
      <c r="UBO7" s="385"/>
      <c r="UBP7" s="385"/>
      <c r="UBQ7" s="385"/>
      <c r="UBR7" s="385"/>
      <c r="UBS7" s="385"/>
      <c r="UBT7" s="385"/>
      <c r="UBU7" s="385"/>
      <c r="UBV7" s="385"/>
      <c r="UBW7" s="385"/>
      <c r="UBX7" s="385"/>
      <c r="UBY7" s="385"/>
      <c r="UBZ7" s="385"/>
      <c r="UCA7" s="385"/>
      <c r="UCB7" s="385"/>
      <c r="UCC7" s="385"/>
      <c r="UCD7" s="385"/>
      <c r="UCE7" s="385"/>
      <c r="UCF7" s="385"/>
      <c r="UCG7" s="385"/>
      <c r="UCH7" s="385"/>
      <c r="UCI7" s="385"/>
      <c r="UCJ7" s="385"/>
      <c r="UCK7" s="385"/>
      <c r="UCL7" s="385"/>
      <c r="UCM7" s="385"/>
      <c r="UCN7" s="385"/>
      <c r="UCO7" s="385"/>
      <c r="UCP7" s="385"/>
      <c r="UCQ7" s="385"/>
      <c r="UCR7" s="385"/>
      <c r="UCS7" s="385"/>
      <c r="UCT7" s="385"/>
      <c r="UCU7" s="385"/>
      <c r="UCV7" s="385"/>
      <c r="UCW7" s="385"/>
      <c r="UCX7" s="385"/>
      <c r="UCY7" s="385"/>
      <c r="UCZ7" s="385"/>
      <c r="UDA7" s="385"/>
      <c r="UDB7" s="385"/>
      <c r="UDC7" s="385"/>
      <c r="UDD7" s="385"/>
      <c r="UDE7" s="385"/>
      <c r="UDF7" s="385"/>
      <c r="UDG7" s="385"/>
      <c r="UDH7" s="385"/>
      <c r="UDI7" s="385"/>
      <c r="UDJ7" s="385"/>
      <c r="UDK7" s="385"/>
      <c r="UDL7" s="385"/>
      <c r="UDM7" s="385"/>
      <c r="UDN7" s="385"/>
      <c r="UDO7" s="385"/>
      <c r="UDP7" s="385"/>
      <c r="UDQ7" s="385"/>
      <c r="UDR7" s="385"/>
      <c r="UDS7" s="385"/>
      <c r="UDT7" s="385"/>
      <c r="UDU7" s="385"/>
      <c r="UDV7" s="385"/>
      <c r="UDW7" s="385"/>
      <c r="UDX7" s="385"/>
      <c r="UDY7" s="385"/>
      <c r="UDZ7" s="385"/>
      <c r="UEA7" s="385"/>
      <c r="UEB7" s="385"/>
      <c r="UEC7" s="385"/>
      <c r="UED7" s="385"/>
      <c r="UEE7" s="385"/>
      <c r="UEF7" s="385"/>
      <c r="UEG7" s="385"/>
      <c r="UEH7" s="385"/>
      <c r="UEI7" s="385"/>
      <c r="UEJ7" s="385"/>
      <c r="UEK7" s="385"/>
      <c r="UEL7" s="385"/>
      <c r="UEM7" s="385"/>
      <c r="UEN7" s="385"/>
      <c r="UEO7" s="385"/>
      <c r="UEP7" s="385"/>
      <c r="UEQ7" s="385"/>
      <c r="UER7" s="385"/>
      <c r="UES7" s="385"/>
      <c r="UET7" s="385"/>
      <c r="UEU7" s="385"/>
      <c r="UEV7" s="385"/>
      <c r="UEW7" s="385"/>
      <c r="UEX7" s="385"/>
      <c r="UEY7" s="385"/>
      <c r="UEZ7" s="385"/>
      <c r="UFA7" s="385"/>
      <c r="UFB7" s="385"/>
      <c r="UFC7" s="385"/>
      <c r="UFD7" s="385"/>
      <c r="UFE7" s="385"/>
      <c r="UFF7" s="385"/>
      <c r="UFG7" s="385"/>
      <c r="UFH7" s="385"/>
      <c r="UFI7" s="385"/>
      <c r="UFJ7" s="385"/>
      <c r="UFK7" s="385"/>
      <c r="UFL7" s="385"/>
      <c r="UFM7" s="385"/>
      <c r="UFN7" s="385"/>
      <c r="UFO7" s="385"/>
      <c r="UFP7" s="385"/>
      <c r="UFQ7" s="385"/>
      <c r="UFR7" s="385"/>
      <c r="UFS7" s="385"/>
      <c r="UFT7" s="385"/>
      <c r="UFU7" s="385"/>
      <c r="UFV7" s="385"/>
      <c r="UFW7" s="385"/>
      <c r="UFX7" s="385"/>
      <c r="UFY7" s="385"/>
      <c r="UFZ7" s="385"/>
      <c r="UGA7" s="385"/>
      <c r="UGB7" s="385"/>
      <c r="UGC7" s="385"/>
      <c r="UGD7" s="385"/>
      <c r="UGE7" s="385"/>
      <c r="UGF7" s="385"/>
      <c r="UGG7" s="385"/>
      <c r="UGH7" s="385"/>
      <c r="UGI7" s="385"/>
      <c r="UGJ7" s="385"/>
      <c r="UGK7" s="385"/>
      <c r="UGL7" s="385"/>
      <c r="UGM7" s="385"/>
      <c r="UGN7" s="385"/>
      <c r="UGO7" s="385"/>
      <c r="UGP7" s="385"/>
      <c r="UGQ7" s="385"/>
      <c r="UGR7" s="385"/>
      <c r="UGS7" s="385"/>
      <c r="UGT7" s="385"/>
      <c r="UGU7" s="385"/>
      <c r="UGV7" s="385"/>
      <c r="UGW7" s="385"/>
      <c r="UGX7" s="385"/>
      <c r="UGY7" s="385"/>
      <c r="UGZ7" s="385"/>
      <c r="UHA7" s="385"/>
      <c r="UHB7" s="385"/>
      <c r="UHC7" s="385"/>
      <c r="UHD7" s="385"/>
      <c r="UHE7" s="385"/>
      <c r="UHF7" s="385"/>
      <c r="UHG7" s="385"/>
      <c r="UHH7" s="385"/>
      <c r="UHI7" s="385"/>
      <c r="UHJ7" s="385"/>
      <c r="UHK7" s="385"/>
      <c r="UHL7" s="385"/>
      <c r="UHM7" s="385"/>
      <c r="UHN7" s="385"/>
      <c r="UHO7" s="385"/>
      <c r="UHP7" s="385"/>
      <c r="UHQ7" s="385"/>
      <c r="UHR7" s="385"/>
      <c r="UHS7" s="385"/>
      <c r="UHT7" s="385"/>
      <c r="UHU7" s="385"/>
      <c r="UHV7" s="385"/>
      <c r="UHW7" s="385"/>
      <c r="UHX7" s="385"/>
      <c r="UHY7" s="385"/>
      <c r="UHZ7" s="385"/>
      <c r="UIA7" s="385"/>
      <c r="UIB7" s="385"/>
      <c r="UIC7" s="385"/>
      <c r="UID7" s="385"/>
      <c r="UIE7" s="385"/>
      <c r="UIF7" s="385"/>
      <c r="UIG7" s="385"/>
      <c r="UIH7" s="385"/>
      <c r="UII7" s="385"/>
      <c r="UIJ7" s="385"/>
      <c r="UIK7" s="385"/>
      <c r="UIL7" s="385"/>
      <c r="UIM7" s="385"/>
      <c r="UIN7" s="385"/>
      <c r="UIO7" s="385"/>
      <c r="UIP7" s="385"/>
      <c r="UIQ7" s="385"/>
      <c r="UIR7" s="385"/>
      <c r="UIS7" s="385"/>
      <c r="UIT7" s="385"/>
      <c r="UIU7" s="385"/>
      <c r="UIV7" s="385"/>
      <c r="UIW7" s="385"/>
      <c r="UIX7" s="385"/>
      <c r="UIY7" s="385"/>
      <c r="UIZ7" s="385"/>
      <c r="UJA7" s="385"/>
      <c r="UJB7" s="385"/>
      <c r="UJC7" s="385"/>
      <c r="UJD7" s="385"/>
      <c r="UJE7" s="385"/>
      <c r="UJF7" s="385"/>
      <c r="UJG7" s="385"/>
      <c r="UJH7" s="385"/>
      <c r="UJI7" s="385"/>
      <c r="UJJ7" s="385"/>
      <c r="UJK7" s="385"/>
      <c r="UJL7" s="385"/>
      <c r="UJM7" s="385"/>
      <c r="UJN7" s="385"/>
      <c r="UJO7" s="385"/>
      <c r="UJP7" s="385"/>
      <c r="UJQ7" s="385"/>
      <c r="UJR7" s="385"/>
      <c r="UJS7" s="385"/>
      <c r="UJT7" s="385"/>
      <c r="UJU7" s="385"/>
      <c r="UJV7" s="385"/>
      <c r="UJW7" s="385"/>
      <c r="UJX7" s="385"/>
      <c r="UJY7" s="385"/>
      <c r="UJZ7" s="385"/>
      <c r="UKA7" s="385"/>
      <c r="UKB7" s="385"/>
      <c r="UKC7" s="385"/>
      <c r="UKD7" s="385"/>
      <c r="UKE7" s="385"/>
      <c r="UKF7" s="385"/>
      <c r="UKG7" s="385"/>
      <c r="UKH7" s="385"/>
      <c r="UKI7" s="385"/>
      <c r="UKJ7" s="385"/>
      <c r="UKK7" s="385"/>
      <c r="UKL7" s="385"/>
      <c r="UKM7" s="385"/>
      <c r="UKN7" s="385"/>
      <c r="UKO7" s="385"/>
      <c r="UKP7" s="385"/>
      <c r="UKQ7" s="385"/>
      <c r="UKR7" s="385"/>
      <c r="UKS7" s="385"/>
      <c r="UKT7" s="385"/>
      <c r="UKU7" s="385"/>
      <c r="UKV7" s="385"/>
      <c r="UKW7" s="385"/>
      <c r="UKX7" s="385"/>
      <c r="UKY7" s="385"/>
      <c r="UKZ7" s="385"/>
      <c r="ULA7" s="385"/>
      <c r="ULB7" s="385"/>
      <c r="ULC7" s="385"/>
      <c r="ULD7" s="385"/>
      <c r="ULE7" s="385"/>
      <c r="ULF7" s="385"/>
      <c r="ULG7" s="385"/>
      <c r="ULH7" s="385"/>
      <c r="ULI7" s="385"/>
      <c r="ULJ7" s="385"/>
      <c r="ULK7" s="385"/>
      <c r="ULL7" s="385"/>
      <c r="ULM7" s="385"/>
      <c r="ULN7" s="385"/>
      <c r="ULO7" s="385"/>
      <c r="ULP7" s="385"/>
      <c r="ULQ7" s="385"/>
      <c r="ULR7" s="385"/>
      <c r="ULS7" s="385"/>
      <c r="ULT7" s="385"/>
      <c r="ULU7" s="385"/>
      <c r="ULV7" s="385"/>
      <c r="ULW7" s="385"/>
      <c r="ULX7" s="385"/>
      <c r="ULY7" s="385"/>
      <c r="ULZ7" s="385"/>
      <c r="UMA7" s="385"/>
      <c r="UMB7" s="385"/>
      <c r="UMC7" s="385"/>
      <c r="UMD7" s="385"/>
      <c r="UME7" s="385"/>
      <c r="UMF7" s="385"/>
      <c r="UMG7" s="385"/>
      <c r="UMH7" s="385"/>
      <c r="UMI7" s="385"/>
      <c r="UMJ7" s="385"/>
      <c r="UMK7" s="385"/>
      <c r="UML7" s="385"/>
      <c r="UMM7" s="385"/>
      <c r="UMN7" s="385"/>
      <c r="UMO7" s="385"/>
      <c r="UMP7" s="385"/>
      <c r="UMQ7" s="385"/>
      <c r="UMR7" s="385"/>
      <c r="UMS7" s="385"/>
      <c r="UMT7" s="385"/>
      <c r="UMU7" s="385"/>
      <c r="UMV7" s="385"/>
      <c r="UMW7" s="385"/>
      <c r="UMX7" s="385"/>
      <c r="UMY7" s="385"/>
      <c r="UMZ7" s="385"/>
      <c r="UNA7" s="385"/>
      <c r="UNB7" s="385"/>
      <c r="UNC7" s="385"/>
      <c r="UND7" s="385"/>
      <c r="UNE7" s="385"/>
      <c r="UNF7" s="385"/>
      <c r="UNG7" s="385"/>
      <c r="UNH7" s="385"/>
      <c r="UNI7" s="385"/>
      <c r="UNJ7" s="385"/>
      <c r="UNK7" s="385"/>
      <c r="UNL7" s="385"/>
      <c r="UNM7" s="385"/>
      <c r="UNN7" s="385"/>
      <c r="UNO7" s="385"/>
      <c r="UNP7" s="385"/>
      <c r="UNQ7" s="385"/>
      <c r="UNR7" s="385"/>
      <c r="UNS7" s="385"/>
      <c r="UNT7" s="385"/>
      <c r="UNU7" s="385"/>
      <c r="UNV7" s="385"/>
      <c r="UNW7" s="385"/>
      <c r="UNX7" s="385"/>
      <c r="UNY7" s="385"/>
      <c r="UNZ7" s="385"/>
      <c r="UOA7" s="385"/>
      <c r="UOB7" s="385"/>
      <c r="UOC7" s="385"/>
      <c r="UOD7" s="385"/>
      <c r="UOE7" s="385"/>
      <c r="UOF7" s="385"/>
      <c r="UOG7" s="385"/>
      <c r="UOH7" s="385"/>
      <c r="UOI7" s="385"/>
      <c r="UOJ7" s="385"/>
      <c r="UOK7" s="385"/>
      <c r="UOL7" s="385"/>
      <c r="UOM7" s="385"/>
      <c r="UON7" s="385"/>
      <c r="UOO7" s="385"/>
      <c r="UOP7" s="385"/>
      <c r="UOQ7" s="385"/>
      <c r="UOR7" s="385"/>
      <c r="UOS7" s="385"/>
      <c r="UOT7" s="385"/>
      <c r="UOU7" s="385"/>
      <c r="UOV7" s="385"/>
      <c r="UOW7" s="385"/>
      <c r="UOX7" s="385"/>
      <c r="UOY7" s="385"/>
      <c r="UOZ7" s="385"/>
      <c r="UPA7" s="385"/>
      <c r="UPB7" s="385"/>
      <c r="UPC7" s="385"/>
      <c r="UPD7" s="385"/>
      <c r="UPE7" s="385"/>
      <c r="UPF7" s="385"/>
      <c r="UPG7" s="385"/>
      <c r="UPH7" s="385"/>
      <c r="UPI7" s="385"/>
      <c r="UPJ7" s="385"/>
      <c r="UPK7" s="385"/>
      <c r="UPL7" s="385"/>
      <c r="UPM7" s="385"/>
      <c r="UPN7" s="385"/>
      <c r="UPO7" s="385"/>
      <c r="UPP7" s="385"/>
      <c r="UPQ7" s="385"/>
      <c r="UPR7" s="385"/>
      <c r="UPS7" s="385"/>
      <c r="UPT7" s="385"/>
      <c r="UPU7" s="385"/>
      <c r="UPV7" s="385"/>
      <c r="UPW7" s="385"/>
      <c r="UPX7" s="385"/>
      <c r="UPY7" s="385"/>
      <c r="UPZ7" s="385"/>
      <c r="UQA7" s="385"/>
      <c r="UQB7" s="385"/>
      <c r="UQC7" s="385"/>
      <c r="UQD7" s="385"/>
      <c r="UQE7" s="385"/>
      <c r="UQF7" s="385"/>
      <c r="UQG7" s="385"/>
      <c r="UQH7" s="385"/>
      <c r="UQI7" s="385"/>
      <c r="UQJ7" s="385"/>
      <c r="UQK7" s="385"/>
      <c r="UQL7" s="385"/>
      <c r="UQM7" s="385"/>
      <c r="UQN7" s="385"/>
      <c r="UQO7" s="385"/>
      <c r="UQP7" s="385"/>
      <c r="UQQ7" s="385"/>
      <c r="UQR7" s="385"/>
      <c r="UQS7" s="385"/>
      <c r="UQT7" s="385"/>
      <c r="UQU7" s="385"/>
      <c r="UQV7" s="385"/>
      <c r="UQW7" s="385"/>
      <c r="UQX7" s="385"/>
      <c r="UQY7" s="385"/>
      <c r="UQZ7" s="385"/>
      <c r="URA7" s="385"/>
      <c r="URB7" s="385"/>
      <c r="URC7" s="385"/>
      <c r="URD7" s="385"/>
      <c r="URE7" s="385"/>
      <c r="URF7" s="385"/>
      <c r="URG7" s="385"/>
      <c r="URH7" s="385"/>
      <c r="URI7" s="385"/>
      <c r="URJ7" s="385"/>
      <c r="URK7" s="385"/>
      <c r="URL7" s="385"/>
      <c r="URM7" s="385"/>
      <c r="URN7" s="385"/>
      <c r="URO7" s="385"/>
      <c r="URP7" s="385"/>
      <c r="URQ7" s="385"/>
      <c r="URR7" s="385"/>
      <c r="URS7" s="385"/>
      <c r="URT7" s="385"/>
      <c r="URU7" s="385"/>
      <c r="URV7" s="385"/>
      <c r="URW7" s="385"/>
      <c r="URX7" s="385"/>
      <c r="URY7" s="385"/>
      <c r="URZ7" s="385"/>
      <c r="USA7" s="385"/>
      <c r="USB7" s="385"/>
      <c r="USC7" s="385"/>
      <c r="USD7" s="385"/>
      <c r="USE7" s="385"/>
      <c r="USF7" s="385"/>
      <c r="USG7" s="385"/>
      <c r="USH7" s="385"/>
      <c r="USI7" s="385"/>
      <c r="USJ7" s="385"/>
      <c r="USK7" s="385"/>
      <c r="USL7" s="385"/>
      <c r="USM7" s="385"/>
      <c r="USN7" s="385"/>
      <c r="USO7" s="385"/>
      <c r="USP7" s="385"/>
      <c r="USQ7" s="385"/>
      <c r="USR7" s="385"/>
      <c r="USS7" s="385"/>
      <c r="UST7" s="385"/>
      <c r="USU7" s="385"/>
      <c r="USV7" s="385"/>
      <c r="USW7" s="385"/>
      <c r="USX7" s="385"/>
      <c r="USY7" s="385"/>
      <c r="USZ7" s="385"/>
      <c r="UTA7" s="385"/>
      <c r="UTB7" s="385"/>
      <c r="UTC7" s="385"/>
      <c r="UTD7" s="385"/>
      <c r="UTE7" s="385"/>
      <c r="UTF7" s="385"/>
      <c r="UTG7" s="385"/>
      <c r="UTH7" s="385"/>
      <c r="UTI7" s="385"/>
      <c r="UTJ7" s="385"/>
      <c r="UTK7" s="385"/>
      <c r="UTL7" s="385"/>
      <c r="UTM7" s="385"/>
      <c r="UTN7" s="385"/>
      <c r="UTO7" s="385"/>
      <c r="UTP7" s="385"/>
      <c r="UTQ7" s="385"/>
      <c r="UTR7" s="385"/>
      <c r="UTS7" s="385"/>
      <c r="UTT7" s="385"/>
      <c r="UTU7" s="385"/>
      <c r="UTV7" s="385"/>
      <c r="UTW7" s="385"/>
      <c r="UTX7" s="385"/>
      <c r="UTY7" s="385"/>
      <c r="UTZ7" s="385"/>
      <c r="UUA7" s="385"/>
      <c r="UUB7" s="385"/>
      <c r="UUC7" s="385"/>
      <c r="UUD7" s="385"/>
      <c r="UUE7" s="385"/>
      <c r="UUF7" s="385"/>
      <c r="UUG7" s="385"/>
      <c r="UUH7" s="385"/>
      <c r="UUI7" s="385"/>
      <c r="UUJ7" s="385"/>
      <c r="UUK7" s="385"/>
      <c r="UUL7" s="385"/>
      <c r="UUM7" s="385"/>
      <c r="UUN7" s="385"/>
      <c r="UUO7" s="385"/>
      <c r="UUP7" s="385"/>
      <c r="UUQ7" s="385"/>
      <c r="UUR7" s="385"/>
      <c r="UUS7" s="385"/>
      <c r="UUT7" s="385"/>
      <c r="UUU7" s="385"/>
      <c r="UUV7" s="385"/>
      <c r="UUW7" s="385"/>
      <c r="UUX7" s="385"/>
      <c r="UUY7" s="385"/>
      <c r="UUZ7" s="385"/>
      <c r="UVA7" s="385"/>
      <c r="UVB7" s="385"/>
      <c r="UVC7" s="385"/>
      <c r="UVD7" s="385"/>
      <c r="UVE7" s="385"/>
      <c r="UVF7" s="385"/>
      <c r="UVG7" s="385"/>
      <c r="UVH7" s="385"/>
      <c r="UVI7" s="385"/>
      <c r="UVJ7" s="385"/>
      <c r="UVK7" s="385"/>
      <c r="UVL7" s="385"/>
      <c r="UVM7" s="385"/>
      <c r="UVN7" s="385"/>
      <c r="UVO7" s="385"/>
      <c r="UVP7" s="385"/>
      <c r="UVQ7" s="385"/>
      <c r="UVR7" s="385"/>
      <c r="UVS7" s="385"/>
      <c r="UVT7" s="385"/>
      <c r="UVU7" s="385"/>
      <c r="UVV7" s="385"/>
      <c r="UVW7" s="385"/>
      <c r="UVX7" s="385"/>
      <c r="UVY7" s="385"/>
      <c r="UVZ7" s="385"/>
      <c r="UWA7" s="385"/>
      <c r="UWB7" s="385"/>
      <c r="UWC7" s="385"/>
      <c r="UWD7" s="385"/>
      <c r="UWE7" s="385"/>
      <c r="UWF7" s="385"/>
      <c r="UWG7" s="385"/>
      <c r="UWH7" s="385"/>
      <c r="UWI7" s="385"/>
      <c r="UWJ7" s="385"/>
      <c r="UWK7" s="385"/>
      <c r="UWL7" s="385"/>
      <c r="UWM7" s="385"/>
      <c r="UWN7" s="385"/>
      <c r="UWO7" s="385"/>
      <c r="UWP7" s="385"/>
      <c r="UWQ7" s="385"/>
      <c r="UWR7" s="385"/>
      <c r="UWS7" s="385"/>
      <c r="UWT7" s="385"/>
      <c r="UWU7" s="385"/>
      <c r="UWV7" s="385"/>
      <c r="UWW7" s="385"/>
      <c r="UWX7" s="385"/>
      <c r="UWY7" s="385"/>
      <c r="UWZ7" s="385"/>
      <c r="UXA7" s="385"/>
      <c r="UXB7" s="385"/>
      <c r="UXC7" s="385"/>
      <c r="UXD7" s="385"/>
      <c r="UXE7" s="385"/>
      <c r="UXF7" s="385"/>
      <c r="UXG7" s="385"/>
      <c r="UXH7" s="385"/>
      <c r="UXI7" s="385"/>
      <c r="UXJ7" s="385"/>
      <c r="UXK7" s="385"/>
      <c r="UXL7" s="385"/>
      <c r="UXM7" s="385"/>
      <c r="UXN7" s="385"/>
      <c r="UXO7" s="385"/>
      <c r="UXP7" s="385"/>
      <c r="UXQ7" s="385"/>
      <c r="UXR7" s="385"/>
      <c r="UXS7" s="385"/>
      <c r="UXT7" s="385"/>
      <c r="UXU7" s="385"/>
      <c r="UXV7" s="385"/>
      <c r="UXW7" s="385"/>
      <c r="UXX7" s="385"/>
      <c r="UXY7" s="385"/>
      <c r="UXZ7" s="385"/>
      <c r="UYA7" s="385"/>
      <c r="UYB7" s="385"/>
      <c r="UYC7" s="385"/>
      <c r="UYD7" s="385"/>
      <c r="UYE7" s="385"/>
      <c r="UYF7" s="385"/>
      <c r="UYG7" s="385"/>
      <c r="UYH7" s="385"/>
      <c r="UYI7" s="385"/>
      <c r="UYJ7" s="385"/>
      <c r="UYK7" s="385"/>
      <c r="UYL7" s="385"/>
      <c r="UYM7" s="385"/>
      <c r="UYN7" s="385"/>
      <c r="UYO7" s="385"/>
      <c r="UYP7" s="385"/>
      <c r="UYQ7" s="385"/>
      <c r="UYR7" s="385"/>
      <c r="UYS7" s="385"/>
      <c r="UYT7" s="385"/>
      <c r="UYU7" s="385"/>
      <c r="UYV7" s="385"/>
      <c r="UYW7" s="385"/>
      <c r="UYX7" s="385"/>
      <c r="UYY7" s="385"/>
      <c r="UYZ7" s="385"/>
      <c r="UZA7" s="385"/>
      <c r="UZB7" s="385"/>
      <c r="UZC7" s="385"/>
      <c r="UZD7" s="385"/>
      <c r="UZE7" s="385"/>
      <c r="UZF7" s="385"/>
      <c r="UZG7" s="385"/>
      <c r="UZH7" s="385"/>
      <c r="UZI7" s="385"/>
      <c r="UZJ7" s="385"/>
      <c r="UZK7" s="385"/>
      <c r="UZL7" s="385"/>
      <c r="UZM7" s="385"/>
      <c r="UZN7" s="385"/>
      <c r="UZO7" s="385"/>
      <c r="UZP7" s="385"/>
      <c r="UZQ7" s="385"/>
      <c r="UZR7" s="385"/>
      <c r="UZS7" s="385"/>
      <c r="UZT7" s="385"/>
      <c r="UZU7" s="385"/>
      <c r="UZV7" s="385"/>
      <c r="UZW7" s="385"/>
      <c r="UZX7" s="385"/>
      <c r="UZY7" s="385"/>
      <c r="UZZ7" s="385"/>
      <c r="VAA7" s="385"/>
      <c r="VAB7" s="385"/>
      <c r="VAC7" s="385"/>
      <c r="VAD7" s="385"/>
      <c r="VAE7" s="385"/>
      <c r="VAF7" s="385"/>
      <c r="VAG7" s="385"/>
      <c r="VAH7" s="385"/>
      <c r="VAI7" s="385"/>
      <c r="VAJ7" s="385"/>
      <c r="VAK7" s="385"/>
      <c r="VAL7" s="385"/>
      <c r="VAM7" s="385"/>
      <c r="VAN7" s="385"/>
      <c r="VAO7" s="385"/>
      <c r="VAP7" s="385"/>
      <c r="VAQ7" s="385"/>
      <c r="VAR7" s="385"/>
      <c r="VAS7" s="385"/>
      <c r="VAT7" s="385"/>
      <c r="VAU7" s="385"/>
      <c r="VAV7" s="385"/>
      <c r="VAW7" s="385"/>
      <c r="VAX7" s="385"/>
      <c r="VAY7" s="385"/>
      <c r="VAZ7" s="385"/>
      <c r="VBA7" s="385"/>
      <c r="VBB7" s="385"/>
      <c r="VBC7" s="385"/>
      <c r="VBD7" s="385"/>
      <c r="VBE7" s="385"/>
      <c r="VBF7" s="385"/>
      <c r="VBG7" s="385"/>
      <c r="VBH7" s="385"/>
      <c r="VBI7" s="385"/>
      <c r="VBJ7" s="385"/>
      <c r="VBK7" s="385"/>
      <c r="VBL7" s="385"/>
      <c r="VBM7" s="385"/>
      <c r="VBN7" s="385"/>
      <c r="VBO7" s="385"/>
      <c r="VBP7" s="385"/>
      <c r="VBQ7" s="385"/>
      <c r="VBR7" s="385"/>
      <c r="VBS7" s="385"/>
      <c r="VBT7" s="385"/>
      <c r="VBU7" s="385"/>
      <c r="VBV7" s="385"/>
      <c r="VBW7" s="385"/>
      <c r="VBX7" s="385"/>
      <c r="VBY7" s="385"/>
      <c r="VBZ7" s="385"/>
      <c r="VCA7" s="385"/>
      <c r="VCB7" s="385"/>
      <c r="VCC7" s="385"/>
      <c r="VCD7" s="385"/>
      <c r="VCE7" s="385"/>
      <c r="VCF7" s="385"/>
      <c r="VCG7" s="385"/>
      <c r="VCH7" s="385"/>
      <c r="VCI7" s="385"/>
      <c r="VCJ7" s="385"/>
      <c r="VCK7" s="385"/>
      <c r="VCL7" s="385"/>
      <c r="VCM7" s="385"/>
      <c r="VCN7" s="385"/>
      <c r="VCO7" s="385"/>
      <c r="VCP7" s="385"/>
      <c r="VCQ7" s="385"/>
      <c r="VCR7" s="385"/>
      <c r="VCS7" s="385"/>
      <c r="VCT7" s="385"/>
      <c r="VCU7" s="385"/>
      <c r="VCV7" s="385"/>
      <c r="VCW7" s="385"/>
      <c r="VCX7" s="385"/>
      <c r="VCY7" s="385"/>
      <c r="VCZ7" s="385"/>
      <c r="VDA7" s="385"/>
      <c r="VDB7" s="385"/>
      <c r="VDC7" s="385"/>
      <c r="VDD7" s="385"/>
      <c r="VDE7" s="385"/>
      <c r="VDF7" s="385"/>
      <c r="VDG7" s="385"/>
      <c r="VDH7" s="385"/>
      <c r="VDI7" s="385"/>
      <c r="VDJ7" s="385"/>
      <c r="VDK7" s="385"/>
      <c r="VDL7" s="385"/>
      <c r="VDM7" s="385"/>
      <c r="VDN7" s="385"/>
      <c r="VDO7" s="385"/>
      <c r="VDP7" s="385"/>
      <c r="VDQ7" s="385"/>
      <c r="VDR7" s="385"/>
      <c r="VDS7" s="385"/>
      <c r="VDT7" s="385"/>
      <c r="VDU7" s="385"/>
      <c r="VDV7" s="385"/>
      <c r="VDW7" s="385"/>
      <c r="VDX7" s="385"/>
      <c r="VDY7" s="385"/>
      <c r="VDZ7" s="385"/>
      <c r="VEA7" s="385"/>
      <c r="VEB7" s="385"/>
      <c r="VEC7" s="385"/>
      <c r="VED7" s="385"/>
      <c r="VEE7" s="385"/>
      <c r="VEF7" s="385"/>
      <c r="VEG7" s="385"/>
      <c r="VEH7" s="385"/>
      <c r="VEI7" s="385"/>
      <c r="VEJ7" s="385"/>
      <c r="VEK7" s="385"/>
      <c r="VEL7" s="385"/>
      <c r="VEM7" s="385"/>
      <c r="VEN7" s="385"/>
      <c r="VEO7" s="385"/>
      <c r="VEP7" s="385"/>
      <c r="VEQ7" s="385"/>
      <c r="VER7" s="385"/>
      <c r="VES7" s="385"/>
      <c r="VET7" s="385"/>
      <c r="VEU7" s="385"/>
      <c r="VEV7" s="385"/>
      <c r="VEW7" s="385"/>
      <c r="VEX7" s="385"/>
      <c r="VEY7" s="385"/>
      <c r="VEZ7" s="385"/>
      <c r="VFA7" s="385"/>
      <c r="VFB7" s="385"/>
      <c r="VFC7" s="385"/>
      <c r="VFD7" s="385"/>
      <c r="VFE7" s="385"/>
      <c r="VFF7" s="385"/>
      <c r="VFG7" s="385"/>
      <c r="VFH7" s="385"/>
      <c r="VFI7" s="385"/>
      <c r="VFJ7" s="385"/>
      <c r="VFK7" s="385"/>
      <c r="VFL7" s="385"/>
      <c r="VFM7" s="385"/>
      <c r="VFN7" s="385"/>
      <c r="VFO7" s="385"/>
      <c r="VFP7" s="385"/>
      <c r="VFQ7" s="385"/>
      <c r="VFR7" s="385"/>
      <c r="VFS7" s="385"/>
      <c r="VFT7" s="385"/>
      <c r="VFU7" s="385"/>
      <c r="VFV7" s="385"/>
      <c r="VFW7" s="385"/>
      <c r="VFX7" s="385"/>
      <c r="VFY7" s="385"/>
      <c r="VFZ7" s="385"/>
      <c r="VGA7" s="385"/>
      <c r="VGB7" s="385"/>
      <c r="VGC7" s="385"/>
      <c r="VGD7" s="385"/>
      <c r="VGE7" s="385"/>
      <c r="VGF7" s="385"/>
      <c r="VGG7" s="385"/>
      <c r="VGH7" s="385"/>
      <c r="VGI7" s="385"/>
      <c r="VGJ7" s="385"/>
      <c r="VGK7" s="385"/>
      <c r="VGL7" s="385"/>
      <c r="VGM7" s="385"/>
      <c r="VGN7" s="385"/>
      <c r="VGO7" s="385"/>
      <c r="VGP7" s="385"/>
      <c r="VGQ7" s="385"/>
      <c r="VGR7" s="385"/>
      <c r="VGS7" s="385"/>
      <c r="VGT7" s="385"/>
      <c r="VGU7" s="385"/>
      <c r="VGV7" s="385"/>
      <c r="VGW7" s="385"/>
      <c r="VGX7" s="385"/>
      <c r="VGY7" s="385"/>
      <c r="VGZ7" s="385"/>
      <c r="VHA7" s="385"/>
      <c r="VHB7" s="385"/>
      <c r="VHC7" s="385"/>
      <c r="VHD7" s="385"/>
      <c r="VHE7" s="385"/>
      <c r="VHF7" s="385"/>
      <c r="VHG7" s="385"/>
      <c r="VHH7" s="385"/>
      <c r="VHI7" s="385"/>
      <c r="VHJ7" s="385"/>
      <c r="VHK7" s="385"/>
      <c r="VHL7" s="385"/>
      <c r="VHM7" s="385"/>
      <c r="VHN7" s="385"/>
      <c r="VHO7" s="385"/>
      <c r="VHP7" s="385"/>
      <c r="VHQ7" s="385"/>
      <c r="VHR7" s="385"/>
      <c r="VHS7" s="385"/>
      <c r="VHT7" s="385"/>
      <c r="VHU7" s="385"/>
      <c r="VHV7" s="385"/>
      <c r="VHW7" s="385"/>
      <c r="VHX7" s="385"/>
      <c r="VHY7" s="385"/>
      <c r="VHZ7" s="385"/>
      <c r="VIA7" s="385"/>
      <c r="VIB7" s="385"/>
      <c r="VIC7" s="385"/>
      <c r="VID7" s="385"/>
      <c r="VIE7" s="385"/>
      <c r="VIF7" s="385"/>
      <c r="VIG7" s="385"/>
      <c r="VIH7" s="385"/>
      <c r="VII7" s="385"/>
      <c r="VIJ7" s="385"/>
      <c r="VIK7" s="385"/>
      <c r="VIL7" s="385"/>
      <c r="VIM7" s="385"/>
      <c r="VIN7" s="385"/>
      <c r="VIO7" s="385"/>
      <c r="VIP7" s="385"/>
      <c r="VIQ7" s="385"/>
      <c r="VIR7" s="385"/>
      <c r="VIS7" s="385"/>
      <c r="VIT7" s="385"/>
      <c r="VIU7" s="385"/>
      <c r="VIV7" s="385"/>
      <c r="VIW7" s="385"/>
      <c r="VIX7" s="385"/>
      <c r="VIY7" s="385"/>
      <c r="VIZ7" s="385"/>
      <c r="VJA7" s="385"/>
      <c r="VJB7" s="385"/>
      <c r="VJC7" s="385"/>
      <c r="VJD7" s="385"/>
      <c r="VJE7" s="385"/>
      <c r="VJF7" s="385"/>
      <c r="VJG7" s="385"/>
      <c r="VJH7" s="385"/>
      <c r="VJI7" s="385"/>
      <c r="VJJ7" s="385"/>
      <c r="VJK7" s="385"/>
      <c r="VJL7" s="385"/>
      <c r="VJM7" s="385"/>
      <c r="VJN7" s="385"/>
      <c r="VJO7" s="385"/>
      <c r="VJP7" s="385"/>
      <c r="VJQ7" s="385"/>
      <c r="VJR7" s="385"/>
      <c r="VJS7" s="385"/>
      <c r="VJT7" s="385"/>
      <c r="VJU7" s="385"/>
      <c r="VJV7" s="385"/>
      <c r="VJW7" s="385"/>
      <c r="VJX7" s="385"/>
      <c r="VJY7" s="385"/>
      <c r="VJZ7" s="385"/>
      <c r="VKA7" s="385"/>
      <c r="VKB7" s="385"/>
      <c r="VKC7" s="385"/>
      <c r="VKD7" s="385"/>
      <c r="VKE7" s="385"/>
      <c r="VKF7" s="385"/>
      <c r="VKG7" s="385"/>
      <c r="VKH7" s="385"/>
      <c r="VKI7" s="385"/>
      <c r="VKJ7" s="385"/>
      <c r="VKK7" s="385"/>
      <c r="VKL7" s="385"/>
      <c r="VKM7" s="385"/>
      <c r="VKN7" s="385"/>
      <c r="VKO7" s="385"/>
      <c r="VKP7" s="385"/>
      <c r="VKQ7" s="385"/>
      <c r="VKR7" s="385"/>
      <c r="VKS7" s="385"/>
      <c r="VKT7" s="385"/>
      <c r="VKU7" s="385"/>
      <c r="VKV7" s="385"/>
      <c r="VKW7" s="385"/>
      <c r="VKX7" s="385"/>
      <c r="VKY7" s="385"/>
      <c r="VKZ7" s="385"/>
      <c r="VLA7" s="385"/>
      <c r="VLB7" s="385"/>
      <c r="VLC7" s="385"/>
      <c r="VLD7" s="385"/>
      <c r="VLE7" s="385"/>
      <c r="VLF7" s="385"/>
      <c r="VLG7" s="385"/>
      <c r="VLH7" s="385"/>
      <c r="VLI7" s="385"/>
      <c r="VLJ7" s="385"/>
      <c r="VLK7" s="385"/>
      <c r="VLL7" s="385"/>
      <c r="VLM7" s="385"/>
      <c r="VLN7" s="385"/>
      <c r="VLO7" s="385"/>
      <c r="VLP7" s="385"/>
      <c r="VLQ7" s="385"/>
      <c r="VLR7" s="385"/>
      <c r="VLS7" s="385"/>
      <c r="VLT7" s="385"/>
      <c r="VLU7" s="385"/>
      <c r="VLV7" s="385"/>
      <c r="VLW7" s="385"/>
      <c r="VLX7" s="385"/>
      <c r="VLY7" s="385"/>
      <c r="VLZ7" s="385"/>
      <c r="VMA7" s="385"/>
      <c r="VMB7" s="385"/>
      <c r="VMC7" s="385"/>
      <c r="VMD7" s="385"/>
      <c r="VME7" s="385"/>
      <c r="VMF7" s="385"/>
      <c r="VMG7" s="385"/>
      <c r="VMH7" s="385"/>
      <c r="VMI7" s="385"/>
      <c r="VMJ7" s="385"/>
      <c r="VMK7" s="385"/>
      <c r="VML7" s="385"/>
      <c r="VMM7" s="385"/>
      <c r="VMN7" s="385"/>
      <c r="VMO7" s="385"/>
      <c r="VMP7" s="385"/>
      <c r="VMQ7" s="385"/>
      <c r="VMR7" s="385"/>
      <c r="VMS7" s="385"/>
      <c r="VMT7" s="385"/>
      <c r="VMU7" s="385"/>
      <c r="VMV7" s="385"/>
      <c r="VMW7" s="385"/>
      <c r="VMX7" s="385"/>
      <c r="VMY7" s="385"/>
      <c r="VMZ7" s="385"/>
      <c r="VNA7" s="385"/>
      <c r="VNB7" s="385"/>
      <c r="VNC7" s="385"/>
      <c r="VND7" s="385"/>
      <c r="VNE7" s="385"/>
      <c r="VNF7" s="385"/>
      <c r="VNG7" s="385"/>
      <c r="VNH7" s="385"/>
      <c r="VNI7" s="385"/>
      <c r="VNJ7" s="385"/>
      <c r="VNK7" s="385"/>
      <c r="VNL7" s="385"/>
      <c r="VNM7" s="385"/>
      <c r="VNN7" s="385"/>
      <c r="VNO7" s="385"/>
      <c r="VNP7" s="385"/>
      <c r="VNQ7" s="385"/>
      <c r="VNR7" s="385"/>
      <c r="VNS7" s="385"/>
      <c r="VNT7" s="385"/>
      <c r="VNU7" s="385"/>
      <c r="VNV7" s="385"/>
      <c r="VNW7" s="385"/>
      <c r="VNX7" s="385"/>
      <c r="VNY7" s="385"/>
      <c r="VNZ7" s="385"/>
      <c r="VOA7" s="385"/>
      <c r="VOB7" s="385"/>
      <c r="VOC7" s="385"/>
      <c r="VOD7" s="385"/>
      <c r="VOE7" s="385"/>
      <c r="VOF7" s="385"/>
      <c r="VOG7" s="385"/>
      <c r="VOH7" s="385"/>
      <c r="VOI7" s="385"/>
      <c r="VOJ7" s="385"/>
      <c r="VOK7" s="385"/>
      <c r="VOL7" s="385"/>
      <c r="VOM7" s="385"/>
      <c r="VON7" s="385"/>
      <c r="VOO7" s="385"/>
      <c r="VOP7" s="385"/>
      <c r="VOQ7" s="385"/>
      <c r="VOR7" s="385"/>
      <c r="VOS7" s="385"/>
      <c r="VOT7" s="385"/>
      <c r="VOU7" s="385"/>
      <c r="VOV7" s="385"/>
      <c r="VOW7" s="385"/>
      <c r="VOX7" s="385"/>
      <c r="VOY7" s="385"/>
      <c r="VOZ7" s="385"/>
      <c r="VPA7" s="385"/>
      <c r="VPB7" s="385"/>
      <c r="VPC7" s="385"/>
      <c r="VPD7" s="385"/>
      <c r="VPE7" s="385"/>
      <c r="VPF7" s="385"/>
      <c r="VPG7" s="385"/>
      <c r="VPH7" s="385"/>
      <c r="VPI7" s="385"/>
      <c r="VPJ7" s="385"/>
      <c r="VPK7" s="385"/>
      <c r="VPL7" s="385"/>
      <c r="VPM7" s="385"/>
      <c r="VPN7" s="385"/>
      <c r="VPO7" s="385"/>
      <c r="VPP7" s="385"/>
      <c r="VPQ7" s="385"/>
      <c r="VPR7" s="385"/>
      <c r="VPS7" s="385"/>
      <c r="VPT7" s="385"/>
      <c r="VPU7" s="385"/>
      <c r="VPV7" s="385"/>
      <c r="VPW7" s="385"/>
      <c r="VPX7" s="385"/>
      <c r="VPY7" s="385"/>
      <c r="VPZ7" s="385"/>
      <c r="VQA7" s="385"/>
      <c r="VQB7" s="385"/>
      <c r="VQC7" s="385"/>
      <c r="VQD7" s="385"/>
      <c r="VQE7" s="385"/>
      <c r="VQF7" s="385"/>
      <c r="VQG7" s="385"/>
      <c r="VQH7" s="385"/>
      <c r="VQI7" s="385"/>
      <c r="VQJ7" s="385"/>
      <c r="VQK7" s="385"/>
      <c r="VQL7" s="385"/>
      <c r="VQM7" s="385"/>
      <c r="VQN7" s="385"/>
      <c r="VQO7" s="385"/>
      <c r="VQP7" s="385"/>
      <c r="VQQ7" s="385"/>
      <c r="VQR7" s="385"/>
      <c r="VQS7" s="385"/>
      <c r="VQT7" s="385"/>
      <c r="VQU7" s="385"/>
      <c r="VQV7" s="385"/>
      <c r="VQW7" s="385"/>
      <c r="VQX7" s="385"/>
      <c r="VQY7" s="385"/>
      <c r="VQZ7" s="385"/>
      <c r="VRA7" s="385"/>
      <c r="VRB7" s="385"/>
      <c r="VRC7" s="385"/>
      <c r="VRD7" s="385"/>
      <c r="VRE7" s="385"/>
      <c r="VRF7" s="385"/>
      <c r="VRG7" s="385"/>
      <c r="VRH7" s="385"/>
      <c r="VRI7" s="385"/>
      <c r="VRJ7" s="385"/>
      <c r="VRK7" s="385"/>
      <c r="VRL7" s="385"/>
      <c r="VRM7" s="385"/>
      <c r="VRN7" s="385"/>
      <c r="VRO7" s="385"/>
      <c r="VRP7" s="385"/>
      <c r="VRQ7" s="385"/>
      <c r="VRR7" s="385"/>
      <c r="VRS7" s="385"/>
      <c r="VRT7" s="385"/>
      <c r="VRU7" s="385"/>
      <c r="VRV7" s="385"/>
      <c r="VRW7" s="385"/>
      <c r="VRX7" s="385"/>
      <c r="VRY7" s="385"/>
      <c r="VRZ7" s="385"/>
      <c r="VSA7" s="385"/>
      <c r="VSB7" s="385"/>
      <c r="VSC7" s="385"/>
      <c r="VSD7" s="385"/>
      <c r="VSE7" s="385"/>
      <c r="VSF7" s="385"/>
      <c r="VSG7" s="385"/>
      <c r="VSH7" s="385"/>
      <c r="VSI7" s="385"/>
      <c r="VSJ7" s="385"/>
      <c r="VSK7" s="385"/>
      <c r="VSL7" s="385"/>
      <c r="VSM7" s="385"/>
      <c r="VSN7" s="385"/>
      <c r="VSO7" s="385"/>
      <c r="VSP7" s="385"/>
      <c r="VSQ7" s="385"/>
      <c r="VSR7" s="385"/>
      <c r="VSS7" s="385"/>
      <c r="VST7" s="385"/>
      <c r="VSU7" s="385"/>
      <c r="VSV7" s="385"/>
      <c r="VSW7" s="385"/>
      <c r="VSX7" s="385"/>
      <c r="VSY7" s="385"/>
      <c r="VSZ7" s="385"/>
      <c r="VTA7" s="385"/>
      <c r="VTB7" s="385"/>
      <c r="VTC7" s="385"/>
      <c r="VTD7" s="385"/>
      <c r="VTE7" s="385"/>
      <c r="VTF7" s="385"/>
      <c r="VTG7" s="385"/>
      <c r="VTH7" s="385"/>
      <c r="VTI7" s="385"/>
      <c r="VTJ7" s="385"/>
      <c r="VTK7" s="385"/>
      <c r="VTL7" s="385"/>
      <c r="VTM7" s="385"/>
      <c r="VTN7" s="385"/>
      <c r="VTO7" s="385"/>
      <c r="VTP7" s="385"/>
      <c r="VTQ7" s="385"/>
      <c r="VTR7" s="385"/>
      <c r="VTS7" s="385"/>
      <c r="VTT7" s="385"/>
      <c r="VTU7" s="385"/>
      <c r="VTV7" s="385"/>
      <c r="VTW7" s="385"/>
      <c r="VTX7" s="385"/>
      <c r="VTY7" s="385"/>
      <c r="VTZ7" s="385"/>
      <c r="VUA7" s="385"/>
      <c r="VUB7" s="385"/>
      <c r="VUC7" s="385"/>
      <c r="VUD7" s="385"/>
      <c r="VUE7" s="385"/>
      <c r="VUF7" s="385"/>
      <c r="VUG7" s="385"/>
      <c r="VUH7" s="385"/>
      <c r="VUI7" s="385"/>
      <c r="VUJ7" s="385"/>
      <c r="VUK7" s="385"/>
      <c r="VUL7" s="385"/>
      <c r="VUM7" s="385"/>
      <c r="VUN7" s="385"/>
      <c r="VUO7" s="385"/>
      <c r="VUP7" s="385"/>
      <c r="VUQ7" s="385"/>
      <c r="VUR7" s="385"/>
      <c r="VUS7" s="385"/>
      <c r="VUT7" s="385"/>
      <c r="VUU7" s="385"/>
      <c r="VUV7" s="385"/>
      <c r="VUW7" s="385"/>
      <c r="VUX7" s="385"/>
      <c r="VUY7" s="385"/>
      <c r="VUZ7" s="385"/>
      <c r="VVA7" s="385"/>
      <c r="VVB7" s="385"/>
      <c r="VVC7" s="385"/>
      <c r="VVD7" s="385"/>
      <c r="VVE7" s="385"/>
      <c r="VVF7" s="385"/>
      <c r="VVG7" s="385"/>
      <c r="VVH7" s="385"/>
      <c r="VVI7" s="385"/>
      <c r="VVJ7" s="385"/>
      <c r="VVK7" s="385"/>
      <c r="VVL7" s="385"/>
      <c r="VVM7" s="385"/>
      <c r="VVN7" s="385"/>
      <c r="VVO7" s="385"/>
      <c r="VVP7" s="385"/>
      <c r="VVQ7" s="385"/>
      <c r="VVR7" s="385"/>
      <c r="VVS7" s="385"/>
      <c r="VVT7" s="385"/>
      <c r="VVU7" s="385"/>
      <c r="VVV7" s="385"/>
      <c r="VVW7" s="385"/>
      <c r="VVX7" s="385"/>
      <c r="VVY7" s="385"/>
      <c r="VVZ7" s="385"/>
      <c r="VWA7" s="385"/>
      <c r="VWB7" s="385"/>
      <c r="VWC7" s="385"/>
      <c r="VWD7" s="385"/>
      <c r="VWE7" s="385"/>
      <c r="VWF7" s="385"/>
      <c r="VWG7" s="385"/>
      <c r="VWH7" s="385"/>
      <c r="VWI7" s="385"/>
      <c r="VWJ7" s="385"/>
      <c r="VWK7" s="385"/>
      <c r="VWL7" s="385"/>
      <c r="VWM7" s="385"/>
      <c r="VWN7" s="385"/>
      <c r="VWO7" s="385"/>
      <c r="VWP7" s="385"/>
      <c r="VWQ7" s="385"/>
      <c r="VWR7" s="385"/>
      <c r="VWS7" s="385"/>
      <c r="VWT7" s="385"/>
      <c r="VWU7" s="385"/>
      <c r="VWV7" s="385"/>
      <c r="VWW7" s="385"/>
      <c r="VWX7" s="385"/>
      <c r="VWY7" s="385"/>
      <c r="VWZ7" s="385"/>
      <c r="VXA7" s="385"/>
      <c r="VXB7" s="385"/>
      <c r="VXC7" s="385"/>
      <c r="VXD7" s="385"/>
      <c r="VXE7" s="385"/>
      <c r="VXF7" s="385"/>
      <c r="VXG7" s="385"/>
      <c r="VXH7" s="385"/>
      <c r="VXI7" s="385"/>
      <c r="VXJ7" s="385"/>
      <c r="VXK7" s="385"/>
      <c r="VXL7" s="385"/>
      <c r="VXM7" s="385"/>
      <c r="VXN7" s="385"/>
      <c r="VXO7" s="385"/>
      <c r="VXP7" s="385"/>
      <c r="VXQ7" s="385"/>
      <c r="VXR7" s="385"/>
      <c r="VXS7" s="385"/>
      <c r="VXT7" s="385"/>
      <c r="VXU7" s="385"/>
      <c r="VXV7" s="385"/>
      <c r="VXW7" s="385"/>
      <c r="VXX7" s="385"/>
      <c r="VXY7" s="385"/>
      <c r="VXZ7" s="385"/>
      <c r="VYA7" s="385"/>
      <c r="VYB7" s="385"/>
      <c r="VYC7" s="385"/>
      <c r="VYD7" s="385"/>
      <c r="VYE7" s="385"/>
      <c r="VYF7" s="385"/>
      <c r="VYG7" s="385"/>
      <c r="VYH7" s="385"/>
      <c r="VYI7" s="385"/>
      <c r="VYJ7" s="385"/>
      <c r="VYK7" s="385"/>
      <c r="VYL7" s="385"/>
      <c r="VYM7" s="385"/>
      <c r="VYN7" s="385"/>
      <c r="VYO7" s="385"/>
      <c r="VYP7" s="385"/>
      <c r="VYQ7" s="385"/>
      <c r="VYR7" s="385"/>
      <c r="VYS7" s="385"/>
      <c r="VYT7" s="385"/>
      <c r="VYU7" s="385"/>
      <c r="VYV7" s="385"/>
      <c r="VYW7" s="385"/>
      <c r="VYX7" s="385"/>
      <c r="VYY7" s="385"/>
      <c r="VYZ7" s="385"/>
      <c r="VZA7" s="385"/>
      <c r="VZB7" s="385"/>
      <c r="VZC7" s="385"/>
      <c r="VZD7" s="385"/>
      <c r="VZE7" s="385"/>
      <c r="VZF7" s="385"/>
      <c r="VZG7" s="385"/>
      <c r="VZH7" s="385"/>
      <c r="VZI7" s="385"/>
      <c r="VZJ7" s="385"/>
      <c r="VZK7" s="385"/>
      <c r="VZL7" s="385"/>
      <c r="VZM7" s="385"/>
      <c r="VZN7" s="385"/>
      <c r="VZO7" s="385"/>
      <c r="VZP7" s="385"/>
      <c r="VZQ7" s="385"/>
      <c r="VZR7" s="385"/>
      <c r="VZS7" s="385"/>
      <c r="VZT7" s="385"/>
      <c r="VZU7" s="385"/>
      <c r="VZV7" s="385"/>
      <c r="VZW7" s="385"/>
      <c r="VZX7" s="385"/>
      <c r="VZY7" s="385"/>
      <c r="VZZ7" s="385"/>
      <c r="WAA7" s="385"/>
      <c r="WAB7" s="385"/>
      <c r="WAC7" s="385"/>
      <c r="WAD7" s="385"/>
      <c r="WAE7" s="385"/>
      <c r="WAF7" s="385"/>
      <c r="WAG7" s="385"/>
      <c r="WAH7" s="385"/>
      <c r="WAI7" s="385"/>
      <c r="WAJ7" s="385"/>
      <c r="WAK7" s="385"/>
      <c r="WAL7" s="385"/>
      <c r="WAM7" s="385"/>
      <c r="WAN7" s="385"/>
      <c r="WAO7" s="385"/>
      <c r="WAP7" s="385"/>
      <c r="WAQ7" s="385"/>
      <c r="WAR7" s="385"/>
      <c r="WAS7" s="385"/>
      <c r="WAT7" s="385"/>
      <c r="WAU7" s="385"/>
      <c r="WAV7" s="385"/>
      <c r="WAW7" s="385"/>
      <c r="WAX7" s="385"/>
      <c r="WAY7" s="385"/>
      <c r="WAZ7" s="385"/>
      <c r="WBA7" s="385"/>
      <c r="WBB7" s="385"/>
      <c r="WBC7" s="385"/>
      <c r="WBD7" s="385"/>
      <c r="WBE7" s="385"/>
      <c r="WBF7" s="385"/>
      <c r="WBG7" s="385"/>
      <c r="WBH7" s="385"/>
      <c r="WBI7" s="385"/>
      <c r="WBJ7" s="385"/>
      <c r="WBK7" s="385"/>
      <c r="WBL7" s="385"/>
      <c r="WBM7" s="385"/>
      <c r="WBN7" s="385"/>
      <c r="WBO7" s="385"/>
      <c r="WBP7" s="385"/>
      <c r="WBQ7" s="385"/>
      <c r="WBR7" s="385"/>
      <c r="WBS7" s="385"/>
      <c r="WBT7" s="385"/>
      <c r="WBU7" s="385"/>
      <c r="WBV7" s="385"/>
      <c r="WBW7" s="385"/>
      <c r="WBX7" s="385"/>
      <c r="WBY7" s="385"/>
      <c r="WBZ7" s="385"/>
      <c r="WCA7" s="385"/>
      <c r="WCB7" s="385"/>
      <c r="WCC7" s="385"/>
      <c r="WCD7" s="385"/>
      <c r="WCE7" s="385"/>
      <c r="WCF7" s="385"/>
      <c r="WCG7" s="385"/>
      <c r="WCH7" s="385"/>
      <c r="WCI7" s="385"/>
      <c r="WCJ7" s="385"/>
      <c r="WCK7" s="385"/>
      <c r="WCL7" s="385"/>
      <c r="WCM7" s="385"/>
      <c r="WCN7" s="385"/>
      <c r="WCO7" s="385"/>
      <c r="WCP7" s="385"/>
      <c r="WCQ7" s="385"/>
      <c r="WCR7" s="385"/>
      <c r="WCS7" s="385"/>
      <c r="WCT7" s="385"/>
      <c r="WCU7" s="385"/>
      <c r="WCV7" s="385"/>
      <c r="WCW7" s="385"/>
      <c r="WCX7" s="385"/>
      <c r="WCY7" s="385"/>
      <c r="WCZ7" s="385"/>
      <c r="WDA7" s="385"/>
      <c r="WDB7" s="385"/>
      <c r="WDC7" s="385"/>
      <c r="WDD7" s="385"/>
      <c r="WDE7" s="385"/>
      <c r="WDF7" s="385"/>
      <c r="WDG7" s="385"/>
      <c r="WDH7" s="385"/>
      <c r="WDI7" s="385"/>
      <c r="WDJ7" s="385"/>
      <c r="WDK7" s="385"/>
      <c r="WDL7" s="385"/>
      <c r="WDM7" s="385"/>
      <c r="WDN7" s="385"/>
      <c r="WDO7" s="385"/>
      <c r="WDP7" s="385"/>
      <c r="WDQ7" s="385"/>
      <c r="WDR7" s="385"/>
      <c r="WDS7" s="385"/>
      <c r="WDT7" s="385"/>
      <c r="WDU7" s="385"/>
      <c r="WDV7" s="385"/>
      <c r="WDW7" s="385"/>
      <c r="WDX7" s="385"/>
      <c r="WDY7" s="385"/>
      <c r="WDZ7" s="385"/>
      <c r="WEA7" s="385"/>
      <c r="WEB7" s="385"/>
      <c r="WEC7" s="385"/>
      <c r="WED7" s="385"/>
      <c r="WEE7" s="385"/>
      <c r="WEF7" s="385"/>
      <c r="WEG7" s="385"/>
      <c r="WEH7" s="385"/>
      <c r="WEI7" s="385"/>
      <c r="WEJ7" s="385"/>
      <c r="WEK7" s="385"/>
      <c r="WEL7" s="385"/>
      <c r="WEM7" s="385"/>
      <c r="WEN7" s="385"/>
      <c r="WEO7" s="385"/>
      <c r="WEP7" s="385"/>
      <c r="WEQ7" s="385"/>
      <c r="WER7" s="385"/>
      <c r="WES7" s="385"/>
      <c r="WET7" s="385"/>
      <c r="WEU7" s="385"/>
      <c r="WEV7" s="385"/>
      <c r="WEW7" s="385"/>
      <c r="WEX7" s="385"/>
      <c r="WEY7" s="385"/>
      <c r="WEZ7" s="385"/>
      <c r="WFA7" s="385"/>
      <c r="WFB7" s="385"/>
      <c r="WFC7" s="385"/>
      <c r="WFD7" s="385"/>
      <c r="WFE7" s="385"/>
      <c r="WFF7" s="385"/>
      <c r="WFG7" s="385"/>
      <c r="WFH7" s="385"/>
      <c r="WFI7" s="385"/>
      <c r="WFJ7" s="385"/>
      <c r="WFK7" s="385"/>
      <c r="WFL7" s="385"/>
      <c r="WFM7" s="385"/>
      <c r="WFN7" s="385"/>
      <c r="WFO7" s="385"/>
      <c r="WFP7" s="385"/>
      <c r="WFQ7" s="385"/>
      <c r="WFR7" s="385"/>
      <c r="WFS7" s="385"/>
      <c r="WFT7" s="385"/>
      <c r="WFU7" s="385"/>
      <c r="WFV7" s="385"/>
      <c r="WFW7" s="385"/>
      <c r="WFX7" s="385"/>
      <c r="WFY7" s="385"/>
      <c r="WFZ7" s="385"/>
      <c r="WGA7" s="385"/>
      <c r="WGB7" s="385"/>
      <c r="WGC7" s="385"/>
      <c r="WGD7" s="385"/>
      <c r="WGE7" s="385"/>
      <c r="WGF7" s="385"/>
      <c r="WGG7" s="385"/>
      <c r="WGH7" s="385"/>
      <c r="WGI7" s="385"/>
      <c r="WGJ7" s="385"/>
      <c r="WGK7" s="385"/>
      <c r="WGL7" s="385"/>
      <c r="WGM7" s="385"/>
      <c r="WGN7" s="385"/>
      <c r="WGO7" s="385"/>
      <c r="WGP7" s="385"/>
      <c r="WGQ7" s="385"/>
      <c r="WGR7" s="385"/>
      <c r="WGS7" s="385"/>
      <c r="WGT7" s="385"/>
      <c r="WGU7" s="385"/>
      <c r="WGV7" s="385"/>
      <c r="WGW7" s="385"/>
      <c r="WGX7" s="385"/>
      <c r="WGY7" s="385"/>
      <c r="WGZ7" s="385"/>
      <c r="WHA7" s="385"/>
      <c r="WHB7" s="385"/>
      <c r="WHC7" s="385"/>
      <c r="WHD7" s="385"/>
      <c r="WHE7" s="385"/>
      <c r="WHF7" s="385"/>
      <c r="WHG7" s="385"/>
      <c r="WHH7" s="385"/>
      <c r="WHI7" s="385"/>
      <c r="WHJ7" s="385"/>
      <c r="WHK7" s="385"/>
      <c r="WHL7" s="385"/>
      <c r="WHM7" s="385"/>
      <c r="WHN7" s="385"/>
      <c r="WHO7" s="385"/>
      <c r="WHP7" s="385"/>
      <c r="WHQ7" s="385"/>
      <c r="WHR7" s="385"/>
      <c r="WHS7" s="385"/>
      <c r="WHT7" s="385"/>
      <c r="WHU7" s="385"/>
      <c r="WHV7" s="385"/>
      <c r="WHW7" s="385"/>
      <c r="WHX7" s="385"/>
      <c r="WHY7" s="385"/>
      <c r="WHZ7" s="385"/>
      <c r="WIA7" s="385"/>
      <c r="WIB7" s="385"/>
      <c r="WIC7" s="385"/>
      <c r="WID7" s="385"/>
      <c r="WIE7" s="385"/>
      <c r="WIF7" s="385"/>
      <c r="WIG7" s="385"/>
      <c r="WIH7" s="385"/>
      <c r="WII7" s="385"/>
      <c r="WIJ7" s="385"/>
      <c r="WIK7" s="385"/>
      <c r="WIL7" s="385"/>
      <c r="WIM7" s="385"/>
      <c r="WIN7" s="385"/>
      <c r="WIO7" s="385"/>
      <c r="WIP7" s="385"/>
      <c r="WIQ7" s="385"/>
      <c r="WIR7" s="385"/>
      <c r="WIS7" s="385"/>
      <c r="WIT7" s="385"/>
      <c r="WIU7" s="385"/>
      <c r="WIV7" s="385"/>
      <c r="WIW7" s="385"/>
      <c r="WIX7" s="385"/>
      <c r="WIY7" s="385"/>
      <c r="WIZ7" s="385"/>
      <c r="WJA7" s="385"/>
      <c r="WJB7" s="385"/>
      <c r="WJC7" s="385"/>
      <c r="WJD7" s="385"/>
      <c r="WJE7" s="385"/>
      <c r="WJF7" s="385"/>
      <c r="WJG7" s="385"/>
      <c r="WJH7" s="385"/>
      <c r="WJI7" s="385"/>
      <c r="WJJ7" s="385"/>
      <c r="WJK7" s="385"/>
      <c r="WJL7" s="385"/>
      <c r="WJM7" s="385"/>
      <c r="WJN7" s="385"/>
      <c r="WJO7" s="385"/>
      <c r="WJP7" s="385"/>
      <c r="WJQ7" s="385"/>
      <c r="WJR7" s="385"/>
      <c r="WJS7" s="385"/>
      <c r="WJT7" s="385"/>
      <c r="WJU7" s="385"/>
      <c r="WJV7" s="385"/>
      <c r="WJW7" s="385"/>
      <c r="WJX7" s="385"/>
      <c r="WJY7" s="385"/>
      <c r="WJZ7" s="385"/>
      <c r="WKA7" s="385"/>
      <c r="WKB7" s="385"/>
      <c r="WKC7" s="385"/>
      <c r="WKD7" s="385"/>
      <c r="WKE7" s="385"/>
      <c r="WKF7" s="385"/>
      <c r="WKG7" s="385"/>
      <c r="WKH7" s="385"/>
      <c r="WKI7" s="385"/>
      <c r="WKJ7" s="385"/>
      <c r="WKK7" s="385"/>
      <c r="WKL7" s="385"/>
      <c r="WKM7" s="385"/>
      <c r="WKN7" s="385"/>
      <c r="WKO7" s="385"/>
      <c r="WKP7" s="385"/>
      <c r="WKQ7" s="385"/>
      <c r="WKR7" s="385"/>
      <c r="WKS7" s="385"/>
      <c r="WKT7" s="385"/>
      <c r="WKU7" s="385"/>
      <c r="WKV7" s="385"/>
      <c r="WKW7" s="385"/>
      <c r="WKX7" s="385"/>
      <c r="WKY7" s="385"/>
      <c r="WKZ7" s="385"/>
      <c r="WLA7" s="385"/>
      <c r="WLB7" s="385"/>
      <c r="WLC7" s="385"/>
      <c r="WLD7" s="385"/>
      <c r="WLE7" s="385"/>
      <c r="WLF7" s="385"/>
      <c r="WLG7" s="385"/>
      <c r="WLH7" s="385"/>
      <c r="WLI7" s="385"/>
      <c r="WLJ7" s="385"/>
      <c r="WLK7" s="385"/>
      <c r="WLL7" s="385"/>
      <c r="WLM7" s="385"/>
      <c r="WLN7" s="385"/>
      <c r="WLO7" s="385"/>
      <c r="WLP7" s="385"/>
      <c r="WLQ7" s="385"/>
      <c r="WLR7" s="385"/>
      <c r="WLS7" s="385"/>
      <c r="WLT7" s="385"/>
      <c r="WLU7" s="385"/>
      <c r="WLV7" s="385"/>
      <c r="WLW7" s="385"/>
      <c r="WLX7" s="385"/>
      <c r="WLY7" s="385"/>
      <c r="WLZ7" s="385"/>
      <c r="WMA7" s="385"/>
      <c r="WMB7" s="385"/>
      <c r="WMC7" s="385"/>
      <c r="WMD7" s="385"/>
      <c r="WME7" s="385"/>
      <c r="WMF7" s="385"/>
      <c r="WMG7" s="385"/>
      <c r="WMH7" s="385"/>
      <c r="WMI7" s="385"/>
      <c r="WMJ7" s="385"/>
      <c r="WMK7" s="385"/>
      <c r="WML7" s="385"/>
      <c r="WMM7" s="385"/>
      <c r="WMN7" s="385"/>
      <c r="WMO7" s="385"/>
      <c r="WMP7" s="385"/>
      <c r="WMQ7" s="385"/>
      <c r="WMR7" s="385"/>
      <c r="WMS7" s="385"/>
      <c r="WMT7" s="385"/>
      <c r="WMU7" s="385"/>
      <c r="WMV7" s="385"/>
      <c r="WMW7" s="385"/>
      <c r="WMX7" s="385"/>
      <c r="WMY7" s="385"/>
      <c r="WMZ7" s="385"/>
      <c r="WNA7" s="385"/>
      <c r="WNB7" s="385"/>
      <c r="WNC7" s="385"/>
      <c r="WND7" s="385"/>
      <c r="WNE7" s="385"/>
      <c r="WNF7" s="385"/>
      <c r="WNG7" s="385"/>
      <c r="WNH7" s="385"/>
      <c r="WNI7" s="385"/>
      <c r="WNJ7" s="385"/>
      <c r="WNK7" s="385"/>
      <c r="WNL7" s="385"/>
      <c r="WNM7" s="385"/>
      <c r="WNN7" s="385"/>
      <c r="WNO7" s="385"/>
      <c r="WNP7" s="385"/>
      <c r="WNQ7" s="385"/>
      <c r="WNR7" s="385"/>
      <c r="WNS7" s="385"/>
      <c r="WNT7" s="385"/>
      <c r="WNU7" s="385"/>
      <c r="WNV7" s="385"/>
      <c r="WNW7" s="385"/>
      <c r="WNX7" s="385"/>
      <c r="WNY7" s="385"/>
      <c r="WNZ7" s="385"/>
      <c r="WOA7" s="385"/>
      <c r="WOB7" s="385"/>
      <c r="WOC7" s="385"/>
      <c r="WOD7" s="385"/>
      <c r="WOE7" s="385"/>
      <c r="WOF7" s="385"/>
      <c r="WOG7" s="385"/>
      <c r="WOH7" s="385"/>
      <c r="WOI7" s="385"/>
      <c r="WOJ7" s="385"/>
      <c r="WOK7" s="385"/>
      <c r="WOL7" s="385"/>
      <c r="WOM7" s="385"/>
      <c r="WON7" s="385"/>
      <c r="WOO7" s="385"/>
      <c r="WOP7" s="385"/>
      <c r="WOQ7" s="385"/>
      <c r="WOR7" s="385"/>
      <c r="WOS7" s="385"/>
      <c r="WOT7" s="385"/>
      <c r="WOU7" s="385"/>
      <c r="WOV7" s="385"/>
      <c r="WOW7" s="385"/>
      <c r="WOX7" s="385"/>
      <c r="WOY7" s="385"/>
      <c r="WOZ7" s="385"/>
      <c r="WPA7" s="385"/>
      <c r="WPB7" s="385"/>
      <c r="WPC7" s="385"/>
      <c r="WPD7" s="385"/>
      <c r="WPE7" s="385"/>
      <c r="WPF7" s="385"/>
      <c r="WPG7" s="385"/>
      <c r="WPH7" s="385"/>
      <c r="WPI7" s="385"/>
      <c r="WPJ7" s="385"/>
      <c r="WPK7" s="385"/>
      <c r="WPL7" s="385"/>
      <c r="WPM7" s="385"/>
      <c r="WPN7" s="385"/>
      <c r="WPO7" s="385"/>
      <c r="WPP7" s="385"/>
      <c r="WPQ7" s="385"/>
      <c r="WPR7" s="385"/>
      <c r="WPS7" s="385"/>
      <c r="WPT7" s="385"/>
      <c r="WPU7" s="385"/>
      <c r="WPV7" s="385"/>
      <c r="WPW7" s="385"/>
      <c r="WPX7" s="385"/>
      <c r="WPY7" s="385"/>
      <c r="WPZ7" s="385"/>
      <c r="WQA7" s="385"/>
      <c r="WQB7" s="385"/>
      <c r="WQC7" s="385"/>
      <c r="WQD7" s="385"/>
      <c r="WQE7" s="385"/>
      <c r="WQF7" s="385"/>
      <c r="WQG7" s="385"/>
      <c r="WQH7" s="385"/>
      <c r="WQI7" s="385"/>
      <c r="WQJ7" s="385"/>
      <c r="WQK7" s="385"/>
      <c r="WQL7" s="385"/>
      <c r="WQM7" s="385"/>
      <c r="WQN7" s="385"/>
      <c r="WQO7" s="385"/>
      <c r="WQP7" s="385"/>
      <c r="WQQ7" s="385"/>
      <c r="WQR7" s="385"/>
      <c r="WQS7" s="385"/>
      <c r="WQT7" s="385"/>
      <c r="WQU7" s="385"/>
      <c r="WQV7" s="385"/>
      <c r="WQW7" s="385"/>
      <c r="WQX7" s="385"/>
      <c r="WQY7" s="385"/>
      <c r="WQZ7" s="385"/>
      <c r="WRA7" s="385"/>
      <c r="WRB7" s="385"/>
      <c r="WRC7" s="385"/>
      <c r="WRD7" s="385"/>
      <c r="WRE7" s="385"/>
      <c r="WRF7" s="385"/>
      <c r="WRG7" s="385"/>
      <c r="WRH7" s="385"/>
      <c r="WRI7" s="385"/>
      <c r="WRJ7" s="385"/>
      <c r="WRK7" s="385"/>
      <c r="WRL7" s="385"/>
      <c r="WRM7" s="385"/>
      <c r="WRN7" s="385"/>
      <c r="WRO7" s="385"/>
      <c r="WRP7" s="385"/>
      <c r="WRQ7" s="385"/>
      <c r="WRR7" s="385"/>
      <c r="WRS7" s="385"/>
      <c r="WRT7" s="385"/>
      <c r="WRU7" s="385"/>
      <c r="WRV7" s="385"/>
      <c r="WRW7" s="385"/>
      <c r="WRX7" s="385"/>
      <c r="WRY7" s="385"/>
      <c r="WRZ7" s="385"/>
      <c r="WSA7" s="385"/>
      <c r="WSB7" s="385"/>
      <c r="WSC7" s="385"/>
      <c r="WSD7" s="385"/>
      <c r="WSE7" s="385"/>
      <c r="WSF7" s="385"/>
      <c r="WSG7" s="385"/>
      <c r="WSH7" s="385"/>
      <c r="WSI7" s="385"/>
      <c r="WSJ7" s="385"/>
      <c r="WSK7" s="385"/>
      <c r="WSL7" s="385"/>
      <c r="WSM7" s="385"/>
      <c r="WSN7" s="385"/>
      <c r="WSO7" s="385"/>
      <c r="WSP7" s="385"/>
      <c r="WSQ7" s="385"/>
      <c r="WSR7" s="385"/>
      <c r="WSS7" s="385"/>
      <c r="WST7" s="385"/>
      <c r="WSU7" s="385"/>
      <c r="WSV7" s="385"/>
      <c r="WSW7" s="385"/>
      <c r="WSX7" s="385"/>
      <c r="WSY7" s="385"/>
      <c r="WSZ7" s="385"/>
      <c r="WTA7" s="385"/>
      <c r="WTB7" s="385"/>
      <c r="WTC7" s="385"/>
      <c r="WTD7" s="385"/>
      <c r="WTE7" s="385"/>
      <c r="WTF7" s="385"/>
      <c r="WTG7" s="385"/>
      <c r="WTH7" s="385"/>
      <c r="WTI7" s="385"/>
      <c r="WTJ7" s="385"/>
      <c r="WTK7" s="385"/>
      <c r="WTL7" s="385"/>
      <c r="WTM7" s="385"/>
      <c r="WTN7" s="385"/>
      <c r="WTO7" s="385"/>
      <c r="WTP7" s="385"/>
      <c r="WTQ7" s="385"/>
      <c r="WTR7" s="385"/>
      <c r="WTS7" s="385"/>
      <c r="WTT7" s="385"/>
      <c r="WTU7" s="385"/>
      <c r="WTV7" s="385"/>
      <c r="WTW7" s="385"/>
      <c r="WTX7" s="385"/>
      <c r="WTY7" s="385"/>
      <c r="WTZ7" s="385"/>
      <c r="WUA7" s="385"/>
      <c r="WUB7" s="385"/>
      <c r="WUC7" s="385"/>
      <c r="WUD7" s="385"/>
      <c r="WUE7" s="385"/>
      <c r="WUF7" s="385"/>
      <c r="WUG7" s="385"/>
      <c r="WUH7" s="385"/>
      <c r="WUI7" s="385"/>
      <c r="WUJ7" s="385"/>
      <c r="WUK7" s="385"/>
      <c r="WUL7" s="385"/>
      <c r="WUM7" s="385"/>
      <c r="WUN7" s="385"/>
      <c r="WUO7" s="385"/>
      <c r="WUP7" s="385"/>
      <c r="WUQ7" s="385"/>
      <c r="WUR7" s="385"/>
      <c r="WUS7" s="385"/>
      <c r="WUT7" s="385"/>
      <c r="WUU7" s="385"/>
      <c r="WUV7" s="385"/>
      <c r="WUW7" s="385"/>
      <c r="WUX7" s="385"/>
      <c r="WUY7" s="385"/>
      <c r="WUZ7" s="385"/>
      <c r="WVA7" s="385"/>
      <c r="WVB7" s="385"/>
      <c r="WVC7" s="385"/>
      <c r="WVD7" s="385"/>
      <c r="WVE7" s="385"/>
      <c r="WVF7" s="385"/>
      <c r="WVG7" s="385"/>
      <c r="WVH7" s="385"/>
      <c r="WVI7" s="385"/>
      <c r="WVJ7" s="385"/>
      <c r="WVK7" s="385"/>
      <c r="WVL7" s="385"/>
      <c r="WVM7" s="385"/>
      <c r="WVN7" s="385"/>
      <c r="WVO7" s="385"/>
      <c r="WVP7" s="385"/>
      <c r="WVQ7" s="385"/>
      <c r="WVR7" s="385"/>
      <c r="WVS7" s="385"/>
      <c r="WVT7" s="385"/>
      <c r="WVU7" s="385"/>
      <c r="WVV7" s="385"/>
      <c r="WVW7" s="385"/>
      <c r="WVX7" s="385"/>
      <c r="WVY7" s="385"/>
      <c r="WVZ7" s="385"/>
      <c r="WWA7" s="385"/>
      <c r="WWB7" s="385"/>
      <c r="WWC7" s="385"/>
      <c r="WWD7" s="385"/>
      <c r="WWE7" s="385"/>
      <c r="WWF7" s="385"/>
      <c r="WWG7" s="385"/>
      <c r="WWH7" s="385"/>
      <c r="WWI7" s="385"/>
      <c r="WWJ7" s="385"/>
      <c r="WWK7" s="385"/>
      <c r="WWL7" s="385"/>
      <c r="WWM7" s="385"/>
      <c r="WWN7" s="385"/>
      <c r="WWO7" s="385"/>
      <c r="WWP7" s="385"/>
      <c r="WWQ7" s="385"/>
      <c r="WWR7" s="385"/>
      <c r="WWS7" s="385"/>
      <c r="WWT7" s="385"/>
      <c r="WWU7" s="385"/>
      <c r="WWV7" s="385"/>
      <c r="WWW7" s="385"/>
      <c r="WWX7" s="385"/>
      <c r="WWY7" s="385"/>
      <c r="WWZ7" s="385"/>
      <c r="WXA7" s="385"/>
      <c r="WXB7" s="385"/>
      <c r="WXC7" s="385"/>
      <c r="WXD7" s="385"/>
      <c r="WXE7" s="385"/>
      <c r="WXF7" s="385"/>
      <c r="WXG7" s="385"/>
      <c r="WXH7" s="385"/>
      <c r="WXI7" s="385"/>
      <c r="WXJ7" s="385"/>
      <c r="WXK7" s="385"/>
      <c r="WXL7" s="385"/>
      <c r="WXM7" s="385"/>
      <c r="WXN7" s="385"/>
      <c r="WXO7" s="385"/>
      <c r="WXP7" s="385"/>
      <c r="WXQ7" s="385"/>
      <c r="WXR7" s="385"/>
      <c r="WXS7" s="385"/>
      <c r="WXT7" s="385"/>
      <c r="WXU7" s="385"/>
      <c r="WXV7" s="385"/>
      <c r="WXW7" s="385"/>
      <c r="WXX7" s="385"/>
      <c r="WXY7" s="385"/>
      <c r="WXZ7" s="385"/>
      <c r="WYA7" s="385"/>
      <c r="WYB7" s="385"/>
      <c r="WYC7" s="385"/>
      <c r="WYD7" s="385"/>
      <c r="WYE7" s="385"/>
      <c r="WYF7" s="385"/>
      <c r="WYG7" s="385"/>
      <c r="WYH7" s="385"/>
      <c r="WYI7" s="385"/>
      <c r="WYJ7" s="385"/>
      <c r="WYK7" s="385"/>
      <c r="WYL7" s="385"/>
      <c r="WYM7" s="385"/>
      <c r="WYN7" s="385"/>
      <c r="WYO7" s="385"/>
      <c r="WYP7" s="385"/>
      <c r="WYQ7" s="385"/>
      <c r="WYR7" s="385"/>
      <c r="WYS7" s="385"/>
      <c r="WYT7" s="385"/>
      <c r="WYU7" s="385"/>
      <c r="WYV7" s="385"/>
      <c r="WYW7" s="385"/>
      <c r="WYX7" s="385"/>
      <c r="WYY7" s="385"/>
      <c r="WYZ7" s="385"/>
      <c r="WZA7" s="385"/>
      <c r="WZB7" s="385"/>
      <c r="WZC7" s="385"/>
      <c r="WZD7" s="385"/>
      <c r="WZE7" s="385"/>
      <c r="WZF7" s="385"/>
      <c r="WZG7" s="385"/>
      <c r="WZH7" s="385"/>
      <c r="WZI7" s="385"/>
      <c r="WZJ7" s="385"/>
      <c r="WZK7" s="385"/>
      <c r="WZL7" s="385"/>
      <c r="WZM7" s="385"/>
      <c r="WZN7" s="385"/>
      <c r="WZO7" s="385"/>
      <c r="WZP7" s="385"/>
      <c r="WZQ7" s="385"/>
      <c r="WZR7" s="385"/>
      <c r="WZS7" s="385"/>
      <c r="WZT7" s="385"/>
      <c r="WZU7" s="385"/>
      <c r="WZV7" s="385"/>
      <c r="WZW7" s="385"/>
      <c r="WZX7" s="385"/>
      <c r="WZY7" s="385"/>
      <c r="WZZ7" s="385"/>
      <c r="XAA7" s="385"/>
      <c r="XAB7" s="385"/>
      <c r="XAC7" s="385"/>
      <c r="XAD7" s="385"/>
      <c r="XAE7" s="385"/>
      <c r="XAF7" s="385"/>
      <c r="XAG7" s="385"/>
      <c r="XAH7" s="385"/>
      <c r="XAI7" s="385"/>
      <c r="XAJ7" s="385"/>
      <c r="XAK7" s="385"/>
      <c r="XAL7" s="385"/>
      <c r="XAM7" s="385"/>
      <c r="XAN7" s="385"/>
      <c r="XAO7" s="385"/>
      <c r="XAP7" s="385"/>
      <c r="XAQ7" s="385"/>
      <c r="XAR7" s="385"/>
      <c r="XAS7" s="385"/>
      <c r="XAT7" s="385"/>
      <c r="XAU7" s="385"/>
      <c r="XAV7" s="385"/>
      <c r="XAW7" s="385"/>
      <c r="XAX7" s="385"/>
      <c r="XAY7" s="385"/>
      <c r="XAZ7" s="385"/>
      <c r="XBA7" s="385"/>
      <c r="XBB7" s="385"/>
      <c r="XBC7" s="385"/>
      <c r="XBD7" s="385"/>
      <c r="XBE7" s="385"/>
      <c r="XBF7" s="385"/>
      <c r="XBG7" s="385"/>
      <c r="XBH7" s="385"/>
      <c r="XBI7" s="385"/>
      <c r="XBJ7" s="385"/>
      <c r="XBK7" s="385"/>
      <c r="XBL7" s="385"/>
      <c r="XBM7" s="385"/>
      <c r="XBN7" s="385"/>
      <c r="XBO7" s="385"/>
      <c r="XBP7" s="385"/>
      <c r="XBQ7" s="385"/>
      <c r="XBR7" s="385"/>
      <c r="XBS7" s="385"/>
      <c r="XBT7" s="385"/>
      <c r="XBU7" s="385"/>
      <c r="XBV7" s="385"/>
      <c r="XBW7" s="385"/>
      <c r="XBX7" s="385"/>
      <c r="XBY7" s="385"/>
      <c r="XBZ7" s="385"/>
      <c r="XCA7" s="385"/>
      <c r="XCB7" s="385"/>
      <c r="XCC7" s="385"/>
      <c r="XCD7" s="385"/>
      <c r="XCE7" s="385"/>
      <c r="XCF7" s="385"/>
      <c r="XCG7" s="385"/>
      <c r="XCH7" s="385"/>
      <c r="XCI7" s="385"/>
      <c r="XCJ7" s="385"/>
      <c r="XCK7" s="385"/>
      <c r="XCL7" s="385"/>
      <c r="XCM7" s="385"/>
      <c r="XCN7" s="385"/>
      <c r="XCO7" s="385"/>
      <c r="XCP7" s="385"/>
      <c r="XCQ7" s="385"/>
      <c r="XCR7" s="385"/>
      <c r="XCS7" s="385"/>
      <c r="XCT7" s="385"/>
      <c r="XCU7" s="385"/>
      <c r="XCV7" s="385"/>
      <c r="XCW7" s="385"/>
      <c r="XCX7" s="385"/>
      <c r="XCY7" s="385"/>
      <c r="XCZ7" s="385"/>
      <c r="XDA7" s="385"/>
      <c r="XDB7" s="385"/>
      <c r="XDC7" s="385"/>
      <c r="XDD7" s="385"/>
      <c r="XDE7" s="385"/>
      <c r="XDF7" s="385"/>
      <c r="XDG7" s="385"/>
      <c r="XDH7" s="385"/>
      <c r="XDI7" s="385"/>
      <c r="XDJ7" s="385"/>
      <c r="XDK7" s="385"/>
    </row>
    <row r="8" ht="29.1" customHeight="1" spans="1:9">
      <c r="A8" s="388" t="s">
        <v>51</v>
      </c>
      <c r="B8" s="389">
        <f>B9+B10+B11</f>
        <v>186061</v>
      </c>
      <c r="C8" s="389">
        <f>C9+C10+C11</f>
        <v>186061</v>
      </c>
      <c r="D8" s="650">
        <f t="shared" si="0"/>
        <v>-25580</v>
      </c>
      <c r="E8" s="651">
        <f t="shared" si="1"/>
        <v>-12.086504977769</v>
      </c>
      <c r="F8" s="652"/>
      <c r="G8" s="358">
        <f>G9+G10+G11</f>
        <v>211641</v>
      </c>
      <c r="H8" s="649"/>
      <c r="I8" s="385"/>
    </row>
    <row r="9" ht="29.1" customHeight="1" spans="1:9">
      <c r="A9" s="388" t="s">
        <v>52</v>
      </c>
      <c r="B9" s="653">
        <v>4961</v>
      </c>
      <c r="C9" s="653">
        <v>4961</v>
      </c>
      <c r="D9" s="650">
        <f t="shared" si="0"/>
        <v>0</v>
      </c>
      <c r="E9" s="651">
        <f t="shared" si="1"/>
        <v>0</v>
      </c>
      <c r="F9" s="652"/>
      <c r="G9" s="358">
        <v>4961</v>
      </c>
      <c r="H9" s="649"/>
      <c r="I9" s="385"/>
    </row>
    <row r="10" ht="29.1" customHeight="1" spans="1:9">
      <c r="A10" s="388" t="s">
        <v>53</v>
      </c>
      <c r="B10" s="653">
        <v>153200</v>
      </c>
      <c r="C10" s="653">
        <f>158000-800-4000</f>
        <v>153200</v>
      </c>
      <c r="D10" s="650">
        <f t="shared" si="0"/>
        <v>-21504</v>
      </c>
      <c r="E10" s="651">
        <f t="shared" si="1"/>
        <v>-12.3088194889642</v>
      </c>
      <c r="F10" s="652"/>
      <c r="G10" s="358">
        <v>174704</v>
      </c>
      <c r="H10" s="649"/>
      <c r="I10" s="385"/>
    </row>
    <row r="11" ht="29.1" customHeight="1" spans="1:9">
      <c r="A11" s="388" t="s">
        <v>54</v>
      </c>
      <c r="B11" s="653">
        <v>27900</v>
      </c>
      <c r="C11" s="653">
        <v>27900</v>
      </c>
      <c r="D11" s="650">
        <f t="shared" si="0"/>
        <v>-4076</v>
      </c>
      <c r="E11" s="651">
        <f t="shared" si="1"/>
        <v>-12.7470602952214</v>
      </c>
      <c r="F11" s="652"/>
      <c r="G11" s="358">
        <v>31976</v>
      </c>
      <c r="H11" s="649"/>
      <c r="I11" s="385"/>
    </row>
    <row r="12" s="634" customFormat="1" ht="29.1" customHeight="1" spans="1:16339">
      <c r="A12" s="394" t="s">
        <v>55</v>
      </c>
      <c r="B12" s="654">
        <v>13398</v>
      </c>
      <c r="C12" s="654">
        <v>13398</v>
      </c>
      <c r="D12" s="655">
        <f t="shared" si="0"/>
        <v>-15895</v>
      </c>
      <c r="E12" s="651">
        <f t="shared" si="1"/>
        <v>-54.2621104018025</v>
      </c>
      <c r="F12" s="652"/>
      <c r="G12" s="396">
        <v>29293</v>
      </c>
      <c r="H12" s="649"/>
      <c r="I12" s="385"/>
      <c r="J12" s="396"/>
      <c r="K12" s="396"/>
      <c r="L12" s="396"/>
      <c r="M12" s="396"/>
      <c r="N12" s="396"/>
      <c r="O12" s="396"/>
      <c r="P12" s="396"/>
      <c r="Q12" s="396"/>
      <c r="R12" s="396"/>
      <c r="S12" s="396"/>
      <c r="T12" s="396"/>
      <c r="U12" s="396"/>
      <c r="V12" s="396"/>
      <c r="W12" s="396"/>
      <c r="X12" s="396"/>
      <c r="Y12" s="396"/>
      <c r="Z12" s="396"/>
      <c r="AA12" s="396"/>
      <c r="AB12" s="396"/>
      <c r="AC12" s="396"/>
      <c r="AD12" s="396"/>
      <c r="AE12" s="396"/>
      <c r="AF12" s="396"/>
      <c r="AG12" s="396"/>
      <c r="AH12" s="396"/>
      <c r="AI12" s="396"/>
      <c r="AJ12" s="396"/>
      <c r="AK12" s="396"/>
      <c r="AL12" s="396"/>
      <c r="AM12" s="396"/>
      <c r="AN12" s="396"/>
      <c r="AO12" s="396"/>
      <c r="AP12" s="396"/>
      <c r="AQ12" s="396"/>
      <c r="AR12" s="396"/>
      <c r="AS12" s="396"/>
      <c r="AT12" s="396"/>
      <c r="AU12" s="396"/>
      <c r="AV12" s="396"/>
      <c r="AW12" s="396"/>
      <c r="AX12" s="396"/>
      <c r="AY12" s="396"/>
      <c r="AZ12" s="396"/>
      <c r="BA12" s="396"/>
      <c r="BB12" s="396"/>
      <c r="BC12" s="396"/>
      <c r="BD12" s="396"/>
      <c r="BE12" s="396"/>
      <c r="BF12" s="396"/>
      <c r="BG12" s="396"/>
      <c r="BH12" s="396"/>
      <c r="BI12" s="396"/>
      <c r="BJ12" s="396"/>
      <c r="BK12" s="396"/>
      <c r="BL12" s="396"/>
      <c r="BM12" s="396"/>
      <c r="BN12" s="396"/>
      <c r="BO12" s="396"/>
      <c r="BP12" s="396"/>
      <c r="BQ12" s="396"/>
      <c r="BR12" s="396"/>
      <c r="BS12" s="396"/>
      <c r="BT12" s="396"/>
      <c r="BU12" s="396"/>
      <c r="BV12" s="396"/>
      <c r="BW12" s="396"/>
      <c r="BX12" s="396"/>
      <c r="BY12" s="396"/>
      <c r="BZ12" s="396"/>
      <c r="CA12" s="396"/>
      <c r="CB12" s="396"/>
      <c r="CC12" s="396"/>
      <c r="CD12" s="396"/>
      <c r="CE12" s="396"/>
      <c r="CF12" s="396"/>
      <c r="CG12" s="396"/>
      <c r="CH12" s="396"/>
      <c r="CI12" s="396"/>
      <c r="CJ12" s="396"/>
      <c r="CK12" s="396"/>
      <c r="CL12" s="396"/>
      <c r="CM12" s="396"/>
      <c r="CN12" s="396"/>
      <c r="CO12" s="396"/>
      <c r="CP12" s="396"/>
      <c r="CQ12" s="396"/>
      <c r="CR12" s="396"/>
      <c r="CS12" s="396"/>
      <c r="CT12" s="396"/>
      <c r="CU12" s="396"/>
      <c r="CV12" s="396"/>
      <c r="CW12" s="396"/>
      <c r="CX12" s="396"/>
      <c r="CY12" s="396"/>
      <c r="CZ12" s="396"/>
      <c r="DA12" s="396"/>
      <c r="DB12" s="396"/>
      <c r="DC12" s="396"/>
      <c r="DD12" s="396"/>
      <c r="DE12" s="396"/>
      <c r="DF12" s="396"/>
      <c r="DG12" s="396"/>
      <c r="DH12" s="396"/>
      <c r="DI12" s="396"/>
      <c r="DJ12" s="396"/>
      <c r="DK12" s="396"/>
      <c r="DL12" s="396"/>
      <c r="DM12" s="396"/>
      <c r="DN12" s="396"/>
      <c r="DO12" s="396"/>
      <c r="DP12" s="396"/>
      <c r="DQ12" s="396"/>
      <c r="DR12" s="396"/>
      <c r="DS12" s="396"/>
      <c r="DT12" s="396"/>
      <c r="DU12" s="396"/>
      <c r="DV12" s="396"/>
      <c r="DW12" s="396"/>
      <c r="DX12" s="396"/>
      <c r="DY12" s="396"/>
      <c r="DZ12" s="396"/>
      <c r="EA12" s="396"/>
      <c r="EB12" s="396"/>
      <c r="EC12" s="396"/>
      <c r="ED12" s="396"/>
      <c r="EE12" s="396"/>
      <c r="EF12" s="396"/>
      <c r="EG12" s="396"/>
      <c r="EH12" s="396"/>
      <c r="EI12" s="396"/>
      <c r="EJ12" s="396"/>
      <c r="EK12" s="396"/>
      <c r="EL12" s="396"/>
      <c r="EM12" s="396"/>
      <c r="EN12" s="396"/>
      <c r="EO12" s="396"/>
      <c r="EP12" s="396"/>
      <c r="EQ12" s="396"/>
      <c r="ER12" s="396"/>
      <c r="ES12" s="396"/>
      <c r="ET12" s="396"/>
      <c r="EU12" s="396"/>
      <c r="EV12" s="396"/>
      <c r="EW12" s="396"/>
      <c r="EX12" s="396"/>
      <c r="EY12" s="396"/>
      <c r="EZ12" s="396"/>
      <c r="FA12" s="396"/>
      <c r="FB12" s="396"/>
      <c r="FC12" s="396"/>
      <c r="FD12" s="396"/>
      <c r="FE12" s="396"/>
      <c r="FF12" s="396"/>
      <c r="FG12" s="396"/>
      <c r="FH12" s="396"/>
      <c r="FI12" s="396"/>
      <c r="FJ12" s="396"/>
      <c r="FK12" s="396"/>
      <c r="FL12" s="396"/>
      <c r="FM12" s="396"/>
      <c r="FN12" s="396"/>
      <c r="FO12" s="396"/>
      <c r="FP12" s="396"/>
      <c r="FQ12" s="396"/>
      <c r="FR12" s="396"/>
      <c r="FS12" s="396"/>
      <c r="FT12" s="396"/>
      <c r="FU12" s="396"/>
      <c r="FV12" s="396"/>
      <c r="FW12" s="396"/>
      <c r="FX12" s="396"/>
      <c r="FY12" s="396"/>
      <c r="FZ12" s="396"/>
      <c r="GA12" s="396"/>
      <c r="GB12" s="396"/>
      <c r="GC12" s="396"/>
      <c r="GD12" s="396"/>
      <c r="GE12" s="396"/>
      <c r="GF12" s="396"/>
      <c r="GG12" s="396"/>
      <c r="GH12" s="396"/>
      <c r="GI12" s="396"/>
      <c r="GJ12" s="396"/>
      <c r="GK12" s="396"/>
      <c r="GL12" s="396"/>
      <c r="GM12" s="396"/>
      <c r="GN12" s="396"/>
      <c r="GO12" s="396"/>
      <c r="GP12" s="396"/>
      <c r="GQ12" s="396"/>
      <c r="GR12" s="396"/>
      <c r="GS12" s="396"/>
      <c r="GT12" s="396"/>
      <c r="GU12" s="396"/>
      <c r="GV12" s="396"/>
      <c r="GW12" s="396"/>
      <c r="GX12" s="396"/>
      <c r="GY12" s="396"/>
      <c r="GZ12" s="396"/>
      <c r="HA12" s="396"/>
      <c r="HB12" s="396"/>
      <c r="HC12" s="396"/>
      <c r="HD12" s="396"/>
      <c r="HE12" s="396"/>
      <c r="HF12" s="396"/>
      <c r="HG12" s="396"/>
      <c r="HH12" s="396"/>
      <c r="HI12" s="396"/>
      <c r="HJ12" s="396"/>
      <c r="HK12" s="396"/>
      <c r="HL12" s="396"/>
      <c r="HM12" s="396"/>
      <c r="HN12" s="396"/>
      <c r="HO12" s="396"/>
      <c r="HP12" s="396"/>
      <c r="HQ12" s="396"/>
      <c r="HR12" s="396"/>
      <c r="HS12" s="396"/>
      <c r="HT12" s="396"/>
      <c r="HU12" s="396"/>
      <c r="HV12" s="396"/>
      <c r="HW12" s="396"/>
      <c r="HX12" s="396"/>
      <c r="HY12" s="396"/>
      <c r="HZ12" s="396"/>
      <c r="IA12" s="396"/>
      <c r="IB12" s="396"/>
      <c r="IC12" s="396"/>
      <c r="ID12" s="396"/>
      <c r="IE12" s="396"/>
      <c r="IF12" s="396"/>
      <c r="IG12" s="396"/>
      <c r="IH12" s="396"/>
      <c r="II12" s="396"/>
      <c r="IJ12" s="396"/>
      <c r="IK12" s="396"/>
      <c r="IL12" s="396"/>
      <c r="IM12" s="396"/>
      <c r="IN12" s="396"/>
      <c r="IO12" s="396"/>
      <c r="IP12" s="396"/>
      <c r="IQ12" s="396"/>
      <c r="IR12" s="396"/>
      <c r="IS12" s="396"/>
      <c r="IT12" s="396"/>
      <c r="IU12" s="396"/>
      <c r="IV12" s="396"/>
      <c r="IW12" s="396"/>
      <c r="IX12" s="396"/>
      <c r="IY12" s="396"/>
      <c r="IZ12" s="396"/>
      <c r="JA12" s="396"/>
      <c r="JB12" s="396"/>
      <c r="JC12" s="396"/>
      <c r="JD12" s="396"/>
      <c r="JE12" s="396"/>
      <c r="JF12" s="396"/>
      <c r="JG12" s="396"/>
      <c r="JH12" s="396"/>
      <c r="JI12" s="396"/>
      <c r="JJ12" s="396"/>
      <c r="JK12" s="396"/>
      <c r="JL12" s="396"/>
      <c r="JM12" s="396"/>
      <c r="JN12" s="396"/>
      <c r="JO12" s="396"/>
      <c r="JP12" s="396"/>
      <c r="JQ12" s="396"/>
      <c r="JR12" s="396"/>
      <c r="JS12" s="396"/>
      <c r="JT12" s="396"/>
      <c r="JU12" s="396"/>
      <c r="JV12" s="396"/>
      <c r="JW12" s="396"/>
      <c r="JX12" s="396"/>
      <c r="JY12" s="396"/>
      <c r="JZ12" s="396"/>
      <c r="KA12" s="396"/>
      <c r="KB12" s="396"/>
      <c r="KC12" s="396"/>
      <c r="KD12" s="396"/>
      <c r="KE12" s="396"/>
      <c r="KF12" s="396"/>
      <c r="KG12" s="396"/>
      <c r="KH12" s="396"/>
      <c r="KI12" s="396"/>
      <c r="KJ12" s="396"/>
      <c r="KK12" s="396"/>
      <c r="KL12" s="396"/>
      <c r="KM12" s="396"/>
      <c r="KN12" s="396"/>
      <c r="KO12" s="396"/>
      <c r="KP12" s="396"/>
      <c r="KQ12" s="396"/>
      <c r="KR12" s="396"/>
      <c r="KS12" s="396"/>
      <c r="KT12" s="396"/>
      <c r="KU12" s="396"/>
      <c r="KV12" s="396"/>
      <c r="KW12" s="396"/>
      <c r="KX12" s="396"/>
      <c r="KY12" s="396"/>
      <c r="KZ12" s="396"/>
      <c r="LA12" s="396"/>
      <c r="LB12" s="396"/>
      <c r="LC12" s="396"/>
      <c r="LD12" s="396"/>
      <c r="LE12" s="396"/>
      <c r="LF12" s="396"/>
      <c r="LG12" s="396"/>
      <c r="LH12" s="396"/>
      <c r="LI12" s="396"/>
      <c r="LJ12" s="396"/>
      <c r="LK12" s="396"/>
      <c r="LL12" s="396"/>
      <c r="LM12" s="396"/>
      <c r="LN12" s="396"/>
      <c r="LO12" s="396"/>
      <c r="LP12" s="396"/>
      <c r="LQ12" s="396"/>
      <c r="LR12" s="396"/>
      <c r="LS12" s="396"/>
      <c r="LT12" s="396"/>
      <c r="LU12" s="396"/>
      <c r="LV12" s="396"/>
      <c r="LW12" s="396"/>
      <c r="LX12" s="396"/>
      <c r="LY12" s="396"/>
      <c r="LZ12" s="396"/>
      <c r="MA12" s="396"/>
      <c r="MB12" s="396"/>
      <c r="MC12" s="396"/>
      <c r="MD12" s="396"/>
      <c r="ME12" s="396"/>
      <c r="MF12" s="396"/>
      <c r="MG12" s="396"/>
      <c r="MH12" s="396"/>
      <c r="MI12" s="396"/>
      <c r="MJ12" s="396"/>
      <c r="MK12" s="396"/>
      <c r="ML12" s="396"/>
      <c r="MM12" s="396"/>
      <c r="MN12" s="396"/>
      <c r="MO12" s="396"/>
      <c r="MP12" s="396"/>
      <c r="MQ12" s="396"/>
      <c r="MR12" s="396"/>
      <c r="MS12" s="396"/>
      <c r="MT12" s="396"/>
      <c r="MU12" s="396"/>
      <c r="MV12" s="396"/>
      <c r="MW12" s="396"/>
      <c r="MX12" s="396"/>
      <c r="MY12" s="396"/>
      <c r="MZ12" s="396"/>
      <c r="NA12" s="396"/>
      <c r="NB12" s="396"/>
      <c r="NC12" s="396"/>
      <c r="ND12" s="396"/>
      <c r="NE12" s="396"/>
      <c r="NF12" s="396"/>
      <c r="NG12" s="396"/>
      <c r="NH12" s="396"/>
      <c r="NI12" s="396"/>
      <c r="NJ12" s="396"/>
      <c r="NK12" s="396"/>
      <c r="NL12" s="396"/>
      <c r="NM12" s="396"/>
      <c r="NN12" s="396"/>
      <c r="NO12" s="396"/>
      <c r="NP12" s="396"/>
      <c r="NQ12" s="396"/>
      <c r="NR12" s="396"/>
      <c r="NS12" s="396"/>
      <c r="NT12" s="396"/>
      <c r="NU12" s="396"/>
      <c r="NV12" s="396"/>
      <c r="NW12" s="396"/>
      <c r="NX12" s="396"/>
      <c r="NY12" s="396"/>
      <c r="NZ12" s="396"/>
      <c r="OA12" s="396"/>
      <c r="OB12" s="396"/>
      <c r="OC12" s="396"/>
      <c r="OD12" s="396"/>
      <c r="OE12" s="396"/>
      <c r="OF12" s="396"/>
      <c r="OG12" s="396"/>
      <c r="OH12" s="396"/>
      <c r="OI12" s="396"/>
      <c r="OJ12" s="396"/>
      <c r="OK12" s="396"/>
      <c r="OL12" s="396"/>
      <c r="OM12" s="396"/>
      <c r="ON12" s="396"/>
      <c r="OO12" s="396"/>
      <c r="OP12" s="396"/>
      <c r="OQ12" s="396"/>
      <c r="OR12" s="396"/>
      <c r="OS12" s="396"/>
      <c r="OT12" s="396"/>
      <c r="OU12" s="396"/>
      <c r="OV12" s="396"/>
      <c r="OW12" s="396"/>
      <c r="OX12" s="396"/>
      <c r="OY12" s="396"/>
      <c r="OZ12" s="396"/>
      <c r="PA12" s="396"/>
      <c r="PB12" s="396"/>
      <c r="PC12" s="396"/>
      <c r="PD12" s="396"/>
      <c r="PE12" s="396"/>
      <c r="PF12" s="396"/>
      <c r="PG12" s="396"/>
      <c r="PH12" s="396"/>
      <c r="PI12" s="396"/>
      <c r="PJ12" s="396"/>
      <c r="PK12" s="396"/>
      <c r="PL12" s="396"/>
      <c r="PM12" s="396"/>
      <c r="PN12" s="396"/>
      <c r="PO12" s="396"/>
      <c r="PP12" s="396"/>
      <c r="PQ12" s="396"/>
      <c r="PR12" s="396"/>
      <c r="PS12" s="396"/>
      <c r="PT12" s="396"/>
      <c r="PU12" s="396"/>
      <c r="PV12" s="396"/>
      <c r="PW12" s="396"/>
      <c r="PX12" s="396"/>
      <c r="PY12" s="396"/>
      <c r="PZ12" s="396"/>
      <c r="QA12" s="396"/>
      <c r="QB12" s="396"/>
      <c r="QC12" s="396"/>
      <c r="QD12" s="396"/>
      <c r="QE12" s="396"/>
      <c r="QF12" s="396"/>
      <c r="QG12" s="396"/>
      <c r="QH12" s="396"/>
      <c r="QI12" s="396"/>
      <c r="QJ12" s="396"/>
      <c r="QK12" s="396"/>
      <c r="QL12" s="396"/>
      <c r="QM12" s="396"/>
      <c r="QN12" s="396"/>
      <c r="QO12" s="396"/>
      <c r="QP12" s="396"/>
      <c r="QQ12" s="396"/>
      <c r="QR12" s="396"/>
      <c r="QS12" s="396"/>
      <c r="QT12" s="396"/>
      <c r="QU12" s="396"/>
      <c r="QV12" s="396"/>
      <c r="QW12" s="396"/>
      <c r="QX12" s="396"/>
      <c r="QY12" s="396"/>
      <c r="QZ12" s="396"/>
      <c r="RA12" s="396"/>
      <c r="RB12" s="396"/>
      <c r="RC12" s="396"/>
      <c r="RD12" s="396"/>
      <c r="RE12" s="396"/>
      <c r="RF12" s="396"/>
      <c r="RG12" s="396"/>
      <c r="RH12" s="396"/>
      <c r="RI12" s="396"/>
      <c r="RJ12" s="396"/>
      <c r="RK12" s="396"/>
      <c r="RL12" s="396"/>
      <c r="RM12" s="396"/>
      <c r="RN12" s="396"/>
      <c r="RO12" s="396"/>
      <c r="RP12" s="396"/>
      <c r="RQ12" s="396"/>
      <c r="RR12" s="396"/>
      <c r="RS12" s="396"/>
      <c r="RT12" s="396"/>
      <c r="RU12" s="396"/>
      <c r="RV12" s="396"/>
      <c r="RW12" s="396"/>
      <c r="RX12" s="396"/>
      <c r="RY12" s="396"/>
      <c r="RZ12" s="396"/>
      <c r="SA12" s="396"/>
      <c r="SB12" s="396"/>
      <c r="SC12" s="396"/>
      <c r="SD12" s="396"/>
      <c r="SE12" s="396"/>
      <c r="SF12" s="396"/>
      <c r="SG12" s="396"/>
      <c r="SH12" s="396"/>
      <c r="SI12" s="396"/>
      <c r="SJ12" s="396"/>
      <c r="SK12" s="396"/>
      <c r="SL12" s="396"/>
      <c r="SM12" s="396"/>
      <c r="SN12" s="396"/>
      <c r="SO12" s="396"/>
      <c r="SP12" s="396"/>
      <c r="SQ12" s="396"/>
      <c r="SR12" s="396"/>
      <c r="SS12" s="396"/>
      <c r="ST12" s="396"/>
      <c r="SU12" s="396"/>
      <c r="SV12" s="396"/>
      <c r="SW12" s="396"/>
      <c r="SX12" s="396"/>
      <c r="SY12" s="396"/>
      <c r="SZ12" s="396"/>
      <c r="TA12" s="396"/>
      <c r="TB12" s="396"/>
      <c r="TC12" s="396"/>
      <c r="TD12" s="396"/>
      <c r="TE12" s="396"/>
      <c r="TF12" s="396"/>
      <c r="TG12" s="396"/>
      <c r="TH12" s="396"/>
      <c r="TI12" s="396"/>
      <c r="TJ12" s="396"/>
      <c r="TK12" s="396"/>
      <c r="TL12" s="396"/>
      <c r="TM12" s="396"/>
      <c r="TN12" s="396"/>
      <c r="TO12" s="396"/>
      <c r="TP12" s="396"/>
      <c r="TQ12" s="396"/>
      <c r="TR12" s="396"/>
      <c r="TS12" s="396"/>
      <c r="TT12" s="396"/>
      <c r="TU12" s="396"/>
      <c r="TV12" s="396"/>
      <c r="TW12" s="396"/>
      <c r="TX12" s="396"/>
      <c r="TY12" s="396"/>
      <c r="TZ12" s="396"/>
      <c r="UA12" s="396"/>
      <c r="UB12" s="396"/>
      <c r="UC12" s="396"/>
      <c r="UD12" s="396"/>
      <c r="UE12" s="396"/>
      <c r="UF12" s="396"/>
      <c r="UG12" s="396"/>
      <c r="UH12" s="396"/>
      <c r="UI12" s="396"/>
      <c r="UJ12" s="396"/>
      <c r="UK12" s="396"/>
      <c r="UL12" s="396"/>
      <c r="UM12" s="396"/>
      <c r="UN12" s="396"/>
      <c r="UO12" s="396"/>
      <c r="UP12" s="396"/>
      <c r="UQ12" s="396"/>
      <c r="UR12" s="396"/>
      <c r="US12" s="396"/>
      <c r="UT12" s="396"/>
      <c r="UU12" s="396"/>
      <c r="UV12" s="396"/>
      <c r="UW12" s="396"/>
      <c r="UX12" s="396"/>
      <c r="UY12" s="396"/>
      <c r="UZ12" s="396"/>
      <c r="VA12" s="396"/>
      <c r="VB12" s="396"/>
      <c r="VC12" s="396"/>
      <c r="VD12" s="396"/>
      <c r="VE12" s="396"/>
      <c r="VF12" s="396"/>
      <c r="VG12" s="396"/>
      <c r="VH12" s="396"/>
      <c r="VI12" s="396"/>
      <c r="VJ12" s="396"/>
      <c r="VK12" s="396"/>
      <c r="VL12" s="396"/>
      <c r="VM12" s="396"/>
      <c r="VN12" s="396"/>
      <c r="VO12" s="396"/>
      <c r="VP12" s="396"/>
      <c r="VQ12" s="396"/>
      <c r="VR12" s="396"/>
      <c r="VS12" s="396"/>
      <c r="VT12" s="396"/>
      <c r="VU12" s="396"/>
      <c r="VV12" s="396"/>
      <c r="VW12" s="396"/>
      <c r="VX12" s="396"/>
      <c r="VY12" s="396"/>
      <c r="VZ12" s="396"/>
      <c r="WA12" s="396"/>
      <c r="WB12" s="396"/>
      <c r="WC12" s="396"/>
      <c r="WD12" s="396"/>
      <c r="WE12" s="396"/>
      <c r="WF12" s="396"/>
      <c r="WG12" s="396"/>
      <c r="WH12" s="396"/>
      <c r="WI12" s="396"/>
      <c r="WJ12" s="396"/>
      <c r="WK12" s="396"/>
      <c r="WL12" s="396"/>
      <c r="WM12" s="396"/>
      <c r="WN12" s="396"/>
      <c r="WO12" s="396"/>
      <c r="WP12" s="396"/>
      <c r="WQ12" s="396"/>
      <c r="WR12" s="396"/>
      <c r="WS12" s="396"/>
      <c r="WT12" s="396"/>
      <c r="WU12" s="396"/>
      <c r="WV12" s="396"/>
      <c r="WW12" s="396"/>
      <c r="WX12" s="396"/>
      <c r="WY12" s="396"/>
      <c r="WZ12" s="396"/>
      <c r="XA12" s="396"/>
      <c r="XB12" s="396"/>
      <c r="XC12" s="396"/>
      <c r="XD12" s="396"/>
      <c r="XE12" s="396"/>
      <c r="XF12" s="396"/>
      <c r="XG12" s="396"/>
      <c r="XH12" s="396"/>
      <c r="XI12" s="396"/>
      <c r="XJ12" s="396"/>
      <c r="XK12" s="396"/>
      <c r="XL12" s="396"/>
      <c r="XM12" s="396"/>
      <c r="XN12" s="396"/>
      <c r="XO12" s="396"/>
      <c r="XP12" s="396"/>
      <c r="XQ12" s="396"/>
      <c r="XR12" s="396"/>
      <c r="XS12" s="396"/>
      <c r="XT12" s="396"/>
      <c r="XU12" s="396"/>
      <c r="XV12" s="396"/>
      <c r="XW12" s="396"/>
      <c r="XX12" s="396"/>
      <c r="XY12" s="396"/>
      <c r="XZ12" s="396"/>
      <c r="YA12" s="396"/>
      <c r="YB12" s="396"/>
      <c r="YC12" s="396"/>
      <c r="YD12" s="396"/>
      <c r="YE12" s="396"/>
      <c r="YF12" s="396"/>
      <c r="YG12" s="396"/>
      <c r="YH12" s="396"/>
      <c r="YI12" s="396"/>
      <c r="YJ12" s="396"/>
      <c r="YK12" s="396"/>
      <c r="YL12" s="396"/>
      <c r="YM12" s="396"/>
      <c r="YN12" s="396"/>
      <c r="YO12" s="396"/>
      <c r="YP12" s="396"/>
      <c r="YQ12" s="396"/>
      <c r="YR12" s="396"/>
      <c r="YS12" s="396"/>
      <c r="YT12" s="396"/>
      <c r="YU12" s="396"/>
      <c r="YV12" s="396"/>
      <c r="YW12" s="396"/>
      <c r="YX12" s="396"/>
      <c r="YY12" s="396"/>
      <c r="YZ12" s="396"/>
      <c r="ZA12" s="396"/>
      <c r="ZB12" s="396"/>
      <c r="ZC12" s="396"/>
      <c r="ZD12" s="396"/>
      <c r="ZE12" s="396"/>
      <c r="ZF12" s="396"/>
      <c r="ZG12" s="396"/>
      <c r="ZH12" s="396"/>
      <c r="ZI12" s="396"/>
      <c r="ZJ12" s="396"/>
      <c r="ZK12" s="396"/>
      <c r="ZL12" s="396"/>
      <c r="ZM12" s="396"/>
      <c r="ZN12" s="396"/>
      <c r="ZO12" s="396"/>
      <c r="ZP12" s="396"/>
      <c r="ZQ12" s="396"/>
      <c r="ZR12" s="396"/>
      <c r="ZS12" s="396"/>
      <c r="ZT12" s="396"/>
      <c r="ZU12" s="396"/>
      <c r="ZV12" s="396"/>
      <c r="ZW12" s="396"/>
      <c r="ZX12" s="396"/>
      <c r="ZY12" s="396"/>
      <c r="ZZ12" s="396"/>
      <c r="AAA12" s="396"/>
      <c r="AAB12" s="396"/>
      <c r="AAC12" s="396"/>
      <c r="AAD12" s="396"/>
      <c r="AAE12" s="396"/>
      <c r="AAF12" s="396"/>
      <c r="AAG12" s="396"/>
      <c r="AAH12" s="396"/>
      <c r="AAI12" s="396"/>
      <c r="AAJ12" s="396"/>
      <c r="AAK12" s="396"/>
      <c r="AAL12" s="396"/>
      <c r="AAM12" s="396"/>
      <c r="AAN12" s="396"/>
      <c r="AAO12" s="396"/>
      <c r="AAP12" s="396"/>
      <c r="AAQ12" s="396"/>
      <c r="AAR12" s="396"/>
      <c r="AAS12" s="396"/>
      <c r="AAT12" s="396"/>
      <c r="AAU12" s="396"/>
      <c r="AAV12" s="396"/>
      <c r="AAW12" s="396"/>
      <c r="AAX12" s="396"/>
      <c r="AAY12" s="396"/>
      <c r="AAZ12" s="396"/>
      <c r="ABA12" s="396"/>
      <c r="ABB12" s="396"/>
      <c r="ABC12" s="396"/>
      <c r="ABD12" s="396"/>
      <c r="ABE12" s="396"/>
      <c r="ABF12" s="396"/>
      <c r="ABG12" s="396"/>
      <c r="ABH12" s="396"/>
      <c r="ABI12" s="396"/>
      <c r="ABJ12" s="396"/>
      <c r="ABK12" s="396"/>
      <c r="ABL12" s="396"/>
      <c r="ABM12" s="396"/>
      <c r="ABN12" s="396"/>
      <c r="ABO12" s="396"/>
      <c r="ABP12" s="396"/>
      <c r="ABQ12" s="396"/>
      <c r="ABR12" s="396"/>
      <c r="ABS12" s="396"/>
      <c r="ABT12" s="396"/>
      <c r="ABU12" s="396"/>
      <c r="ABV12" s="396"/>
      <c r="ABW12" s="396"/>
      <c r="ABX12" s="396"/>
      <c r="ABY12" s="396"/>
      <c r="ABZ12" s="396"/>
      <c r="ACA12" s="396"/>
      <c r="ACB12" s="396"/>
      <c r="ACC12" s="396"/>
      <c r="ACD12" s="396"/>
      <c r="ACE12" s="396"/>
      <c r="ACF12" s="396"/>
      <c r="ACG12" s="396"/>
      <c r="ACH12" s="396"/>
      <c r="ACI12" s="396"/>
      <c r="ACJ12" s="396"/>
      <c r="ACK12" s="396"/>
      <c r="ACL12" s="396"/>
      <c r="ACM12" s="396"/>
      <c r="ACN12" s="396"/>
      <c r="ACO12" s="396"/>
      <c r="ACP12" s="396"/>
      <c r="ACQ12" s="396"/>
      <c r="ACR12" s="396"/>
      <c r="ACS12" s="396"/>
      <c r="ACT12" s="396"/>
      <c r="ACU12" s="396"/>
      <c r="ACV12" s="396"/>
      <c r="ACW12" s="396"/>
      <c r="ACX12" s="396"/>
      <c r="ACY12" s="396"/>
      <c r="ACZ12" s="396"/>
      <c r="ADA12" s="396"/>
      <c r="ADB12" s="396"/>
      <c r="ADC12" s="396"/>
      <c r="ADD12" s="396"/>
      <c r="ADE12" s="396"/>
      <c r="ADF12" s="396"/>
      <c r="ADG12" s="396"/>
      <c r="ADH12" s="396"/>
      <c r="ADI12" s="396"/>
      <c r="ADJ12" s="396"/>
      <c r="ADK12" s="396"/>
      <c r="ADL12" s="396"/>
      <c r="ADM12" s="396"/>
      <c r="ADN12" s="396"/>
      <c r="ADO12" s="396"/>
      <c r="ADP12" s="396"/>
      <c r="ADQ12" s="396"/>
      <c r="ADR12" s="396"/>
      <c r="ADS12" s="396"/>
      <c r="ADT12" s="396"/>
      <c r="ADU12" s="396"/>
      <c r="ADV12" s="396"/>
      <c r="ADW12" s="396"/>
      <c r="ADX12" s="396"/>
      <c r="ADY12" s="396"/>
      <c r="ADZ12" s="396"/>
      <c r="AEA12" s="396"/>
      <c r="AEB12" s="396"/>
      <c r="AEC12" s="396"/>
      <c r="AED12" s="396"/>
      <c r="AEE12" s="396"/>
      <c r="AEF12" s="396"/>
      <c r="AEG12" s="396"/>
      <c r="AEH12" s="396"/>
      <c r="AEI12" s="396"/>
      <c r="AEJ12" s="396"/>
      <c r="AEK12" s="396"/>
      <c r="AEL12" s="396"/>
      <c r="AEM12" s="396"/>
      <c r="AEN12" s="396"/>
      <c r="AEO12" s="396"/>
      <c r="AEP12" s="396"/>
      <c r="AEQ12" s="396"/>
      <c r="AER12" s="396"/>
      <c r="AES12" s="396"/>
      <c r="AET12" s="396"/>
      <c r="AEU12" s="396"/>
      <c r="AEV12" s="396"/>
      <c r="AEW12" s="396"/>
      <c r="AEX12" s="396"/>
      <c r="AEY12" s="396"/>
      <c r="AEZ12" s="396"/>
      <c r="AFA12" s="396"/>
      <c r="AFB12" s="396"/>
      <c r="AFC12" s="396"/>
      <c r="AFD12" s="396"/>
      <c r="AFE12" s="396"/>
      <c r="AFF12" s="396"/>
      <c r="AFG12" s="396"/>
      <c r="AFH12" s="396"/>
      <c r="AFI12" s="396"/>
      <c r="AFJ12" s="396"/>
      <c r="AFK12" s="396"/>
      <c r="AFL12" s="396"/>
      <c r="AFM12" s="396"/>
      <c r="AFN12" s="396"/>
      <c r="AFO12" s="396"/>
      <c r="AFP12" s="396"/>
      <c r="AFQ12" s="396"/>
      <c r="AFR12" s="396"/>
      <c r="AFS12" s="396"/>
      <c r="AFT12" s="396"/>
      <c r="AFU12" s="396"/>
      <c r="AFV12" s="396"/>
      <c r="AFW12" s="396"/>
      <c r="AFX12" s="396"/>
      <c r="AFY12" s="396"/>
      <c r="AFZ12" s="396"/>
      <c r="AGA12" s="396"/>
      <c r="AGB12" s="396"/>
      <c r="AGC12" s="396"/>
      <c r="AGD12" s="396"/>
      <c r="AGE12" s="396"/>
      <c r="AGF12" s="396"/>
      <c r="AGG12" s="396"/>
      <c r="AGH12" s="396"/>
      <c r="AGI12" s="396"/>
      <c r="AGJ12" s="396"/>
      <c r="AGK12" s="396"/>
      <c r="AGL12" s="396"/>
      <c r="AGM12" s="396"/>
      <c r="AGN12" s="396"/>
      <c r="AGO12" s="396"/>
      <c r="AGP12" s="396"/>
      <c r="AGQ12" s="396"/>
      <c r="AGR12" s="396"/>
      <c r="AGS12" s="396"/>
      <c r="AGT12" s="396"/>
      <c r="AGU12" s="396"/>
      <c r="AGV12" s="396"/>
      <c r="AGW12" s="396"/>
      <c r="AGX12" s="396"/>
      <c r="AGY12" s="396"/>
      <c r="AGZ12" s="396"/>
      <c r="AHA12" s="396"/>
      <c r="AHB12" s="396"/>
      <c r="AHC12" s="396"/>
      <c r="AHD12" s="396"/>
      <c r="AHE12" s="396"/>
      <c r="AHF12" s="396"/>
      <c r="AHG12" s="396"/>
      <c r="AHH12" s="396"/>
      <c r="AHI12" s="396"/>
      <c r="AHJ12" s="396"/>
      <c r="AHK12" s="396"/>
      <c r="AHL12" s="396"/>
      <c r="AHM12" s="396"/>
      <c r="AHN12" s="396"/>
      <c r="AHO12" s="396"/>
      <c r="AHP12" s="396"/>
      <c r="AHQ12" s="396"/>
      <c r="AHR12" s="396"/>
      <c r="AHS12" s="396"/>
      <c r="AHT12" s="396"/>
      <c r="AHU12" s="396"/>
      <c r="AHV12" s="396"/>
      <c r="AHW12" s="396"/>
      <c r="AHX12" s="396"/>
      <c r="AHY12" s="396"/>
      <c r="AHZ12" s="396"/>
      <c r="AIA12" s="396"/>
      <c r="AIB12" s="396"/>
      <c r="AIC12" s="396"/>
      <c r="AID12" s="396"/>
      <c r="AIE12" s="396"/>
      <c r="AIF12" s="396"/>
      <c r="AIG12" s="396"/>
      <c r="AIH12" s="396"/>
      <c r="AII12" s="396"/>
      <c r="AIJ12" s="396"/>
      <c r="AIK12" s="396"/>
      <c r="AIL12" s="396"/>
      <c r="AIM12" s="396"/>
      <c r="AIN12" s="396"/>
      <c r="AIO12" s="396"/>
      <c r="AIP12" s="396"/>
      <c r="AIQ12" s="396"/>
      <c r="AIR12" s="396"/>
      <c r="AIS12" s="396"/>
      <c r="AIT12" s="396"/>
      <c r="AIU12" s="396"/>
      <c r="AIV12" s="396"/>
      <c r="AIW12" s="396"/>
      <c r="AIX12" s="396"/>
      <c r="AIY12" s="396"/>
      <c r="AIZ12" s="396"/>
      <c r="AJA12" s="396"/>
      <c r="AJB12" s="396"/>
      <c r="AJC12" s="396"/>
      <c r="AJD12" s="396"/>
      <c r="AJE12" s="396"/>
      <c r="AJF12" s="396"/>
      <c r="AJG12" s="396"/>
      <c r="AJH12" s="396"/>
      <c r="AJI12" s="396"/>
      <c r="AJJ12" s="396"/>
      <c r="AJK12" s="396"/>
      <c r="AJL12" s="396"/>
      <c r="AJM12" s="396"/>
      <c r="AJN12" s="396"/>
      <c r="AJO12" s="396"/>
      <c r="AJP12" s="396"/>
      <c r="AJQ12" s="396"/>
      <c r="AJR12" s="396"/>
      <c r="AJS12" s="396"/>
      <c r="AJT12" s="396"/>
      <c r="AJU12" s="396"/>
      <c r="AJV12" s="396"/>
      <c r="AJW12" s="396"/>
      <c r="AJX12" s="396"/>
      <c r="AJY12" s="396"/>
      <c r="AJZ12" s="396"/>
      <c r="AKA12" s="396"/>
      <c r="AKB12" s="396"/>
      <c r="AKC12" s="396"/>
      <c r="AKD12" s="396"/>
      <c r="AKE12" s="396"/>
      <c r="AKF12" s="396"/>
      <c r="AKG12" s="396"/>
      <c r="AKH12" s="396"/>
      <c r="AKI12" s="396"/>
      <c r="AKJ12" s="396"/>
      <c r="AKK12" s="396"/>
      <c r="AKL12" s="396"/>
      <c r="AKM12" s="396"/>
      <c r="AKN12" s="396"/>
      <c r="AKO12" s="396"/>
      <c r="AKP12" s="396"/>
      <c r="AKQ12" s="396"/>
      <c r="AKR12" s="396"/>
      <c r="AKS12" s="396"/>
      <c r="AKT12" s="396"/>
      <c r="AKU12" s="396"/>
      <c r="AKV12" s="396"/>
      <c r="AKW12" s="396"/>
      <c r="AKX12" s="396"/>
      <c r="AKY12" s="396"/>
      <c r="AKZ12" s="396"/>
      <c r="ALA12" s="396"/>
      <c r="ALB12" s="396"/>
      <c r="ALC12" s="396"/>
      <c r="ALD12" s="396"/>
      <c r="ALE12" s="396"/>
      <c r="ALF12" s="396"/>
      <c r="ALG12" s="396"/>
      <c r="ALH12" s="396"/>
      <c r="ALI12" s="396"/>
      <c r="ALJ12" s="396"/>
      <c r="ALK12" s="396"/>
      <c r="ALL12" s="396"/>
      <c r="ALM12" s="396"/>
      <c r="ALN12" s="396"/>
      <c r="ALO12" s="396"/>
      <c r="ALP12" s="396"/>
      <c r="ALQ12" s="396"/>
      <c r="ALR12" s="396"/>
      <c r="ALS12" s="396"/>
      <c r="ALT12" s="396"/>
      <c r="ALU12" s="396"/>
      <c r="ALV12" s="396"/>
      <c r="ALW12" s="396"/>
      <c r="ALX12" s="396"/>
      <c r="ALY12" s="396"/>
      <c r="ALZ12" s="396"/>
      <c r="AMA12" s="396"/>
      <c r="AMB12" s="396"/>
      <c r="AMC12" s="396"/>
      <c r="AMD12" s="396"/>
      <c r="AME12" s="396"/>
      <c r="AMF12" s="396"/>
      <c r="AMG12" s="396"/>
      <c r="AMH12" s="396"/>
      <c r="AMI12" s="396"/>
      <c r="AMJ12" s="396"/>
      <c r="AMK12" s="396"/>
      <c r="AML12" s="396"/>
      <c r="AMM12" s="396"/>
      <c r="AMN12" s="396"/>
      <c r="AMO12" s="396"/>
      <c r="AMP12" s="396"/>
      <c r="AMQ12" s="396"/>
      <c r="AMR12" s="396"/>
      <c r="AMS12" s="396"/>
      <c r="AMT12" s="396"/>
      <c r="AMU12" s="396"/>
      <c r="AMV12" s="396"/>
      <c r="AMW12" s="396"/>
      <c r="AMX12" s="396"/>
      <c r="AMY12" s="396"/>
      <c r="AMZ12" s="396"/>
      <c r="ANA12" s="396"/>
      <c r="ANB12" s="396"/>
      <c r="ANC12" s="396"/>
      <c r="AND12" s="396"/>
      <c r="ANE12" s="396"/>
      <c r="ANF12" s="396"/>
      <c r="ANG12" s="396"/>
      <c r="ANH12" s="396"/>
      <c r="ANI12" s="396"/>
      <c r="ANJ12" s="396"/>
      <c r="ANK12" s="396"/>
      <c r="ANL12" s="396"/>
      <c r="ANM12" s="396"/>
      <c r="ANN12" s="396"/>
      <c r="ANO12" s="396"/>
      <c r="ANP12" s="396"/>
      <c r="ANQ12" s="396"/>
      <c r="ANR12" s="396"/>
      <c r="ANS12" s="396"/>
      <c r="ANT12" s="396"/>
      <c r="ANU12" s="396"/>
      <c r="ANV12" s="396"/>
      <c r="ANW12" s="396"/>
      <c r="ANX12" s="396"/>
      <c r="ANY12" s="396"/>
      <c r="ANZ12" s="396"/>
      <c r="AOA12" s="396"/>
      <c r="AOB12" s="396"/>
      <c r="AOC12" s="396"/>
      <c r="AOD12" s="396"/>
      <c r="AOE12" s="396"/>
      <c r="AOF12" s="396"/>
      <c r="AOG12" s="396"/>
      <c r="AOH12" s="396"/>
      <c r="AOI12" s="396"/>
      <c r="AOJ12" s="396"/>
      <c r="AOK12" s="396"/>
      <c r="AOL12" s="396"/>
      <c r="AOM12" s="396"/>
      <c r="AON12" s="396"/>
      <c r="AOO12" s="396"/>
      <c r="AOP12" s="396"/>
      <c r="AOQ12" s="396"/>
      <c r="AOR12" s="396"/>
      <c r="AOS12" s="396"/>
      <c r="AOT12" s="396"/>
      <c r="AOU12" s="396"/>
      <c r="AOV12" s="396"/>
      <c r="AOW12" s="396"/>
      <c r="AOX12" s="396"/>
      <c r="AOY12" s="396"/>
      <c r="AOZ12" s="396"/>
      <c r="APA12" s="396"/>
      <c r="APB12" s="396"/>
      <c r="APC12" s="396"/>
      <c r="APD12" s="396"/>
      <c r="APE12" s="396"/>
      <c r="APF12" s="396"/>
      <c r="APG12" s="396"/>
      <c r="APH12" s="396"/>
      <c r="API12" s="396"/>
      <c r="APJ12" s="396"/>
      <c r="APK12" s="396"/>
      <c r="APL12" s="396"/>
      <c r="APM12" s="396"/>
      <c r="APN12" s="396"/>
      <c r="APO12" s="396"/>
      <c r="APP12" s="396"/>
      <c r="APQ12" s="396"/>
      <c r="APR12" s="396"/>
      <c r="APS12" s="396"/>
      <c r="APT12" s="396"/>
      <c r="APU12" s="396"/>
      <c r="APV12" s="396"/>
      <c r="APW12" s="396"/>
      <c r="APX12" s="396"/>
      <c r="APY12" s="396"/>
      <c r="APZ12" s="396"/>
      <c r="AQA12" s="396"/>
      <c r="AQB12" s="396"/>
      <c r="AQC12" s="396"/>
      <c r="AQD12" s="396"/>
      <c r="AQE12" s="396"/>
      <c r="AQF12" s="396"/>
      <c r="AQG12" s="396"/>
      <c r="AQH12" s="396"/>
      <c r="AQI12" s="396"/>
      <c r="AQJ12" s="396"/>
      <c r="AQK12" s="396"/>
      <c r="AQL12" s="396"/>
      <c r="AQM12" s="396"/>
      <c r="AQN12" s="396"/>
      <c r="AQO12" s="396"/>
      <c r="AQP12" s="396"/>
      <c r="AQQ12" s="396"/>
      <c r="AQR12" s="396"/>
      <c r="AQS12" s="396"/>
      <c r="AQT12" s="396"/>
      <c r="AQU12" s="396"/>
      <c r="AQV12" s="396"/>
      <c r="AQW12" s="396"/>
      <c r="AQX12" s="396"/>
      <c r="AQY12" s="396"/>
      <c r="AQZ12" s="396"/>
      <c r="ARA12" s="396"/>
      <c r="ARB12" s="396"/>
      <c r="ARC12" s="396"/>
      <c r="ARD12" s="396"/>
      <c r="ARE12" s="396"/>
      <c r="ARF12" s="396"/>
      <c r="ARG12" s="396"/>
      <c r="ARH12" s="396"/>
      <c r="ARI12" s="396"/>
      <c r="ARJ12" s="396"/>
      <c r="ARK12" s="396"/>
      <c r="ARL12" s="396"/>
      <c r="ARM12" s="396"/>
      <c r="ARN12" s="396"/>
      <c r="ARO12" s="396"/>
      <c r="ARP12" s="396"/>
      <c r="ARQ12" s="396"/>
      <c r="ARR12" s="396"/>
      <c r="ARS12" s="396"/>
      <c r="ART12" s="396"/>
      <c r="ARU12" s="396"/>
      <c r="ARV12" s="396"/>
      <c r="ARW12" s="396"/>
      <c r="ARX12" s="396"/>
      <c r="ARY12" s="396"/>
      <c r="ARZ12" s="396"/>
      <c r="ASA12" s="396"/>
      <c r="ASB12" s="396"/>
      <c r="ASC12" s="396"/>
      <c r="ASD12" s="396"/>
      <c r="ASE12" s="396"/>
      <c r="ASF12" s="396"/>
      <c r="ASG12" s="396"/>
      <c r="ASH12" s="396"/>
      <c r="ASI12" s="396"/>
      <c r="ASJ12" s="396"/>
      <c r="ASK12" s="396"/>
      <c r="ASL12" s="396"/>
      <c r="ASM12" s="396"/>
      <c r="ASN12" s="396"/>
      <c r="ASO12" s="396"/>
      <c r="ASP12" s="396"/>
      <c r="ASQ12" s="396"/>
      <c r="ASR12" s="396"/>
      <c r="ASS12" s="396"/>
      <c r="AST12" s="396"/>
      <c r="ASU12" s="396"/>
      <c r="ASV12" s="396"/>
      <c r="ASW12" s="396"/>
      <c r="ASX12" s="396"/>
      <c r="ASY12" s="396"/>
      <c r="ASZ12" s="396"/>
      <c r="ATA12" s="396"/>
      <c r="ATB12" s="396"/>
      <c r="ATC12" s="396"/>
      <c r="ATD12" s="396"/>
      <c r="ATE12" s="396"/>
      <c r="ATF12" s="396"/>
      <c r="ATG12" s="396"/>
      <c r="ATH12" s="396"/>
      <c r="ATI12" s="396"/>
      <c r="ATJ12" s="396"/>
      <c r="ATK12" s="396"/>
      <c r="ATL12" s="396"/>
      <c r="ATM12" s="396"/>
      <c r="ATN12" s="396"/>
      <c r="ATO12" s="396"/>
      <c r="ATP12" s="396"/>
      <c r="ATQ12" s="396"/>
      <c r="ATR12" s="396"/>
      <c r="ATS12" s="396"/>
      <c r="ATT12" s="396"/>
      <c r="ATU12" s="396"/>
      <c r="ATV12" s="396"/>
      <c r="ATW12" s="396"/>
      <c r="ATX12" s="396"/>
      <c r="ATY12" s="396"/>
      <c r="ATZ12" s="396"/>
      <c r="AUA12" s="396"/>
      <c r="AUB12" s="396"/>
      <c r="AUC12" s="396"/>
      <c r="AUD12" s="396"/>
      <c r="AUE12" s="396"/>
      <c r="AUF12" s="396"/>
      <c r="AUG12" s="396"/>
      <c r="AUH12" s="396"/>
      <c r="AUI12" s="396"/>
      <c r="AUJ12" s="396"/>
      <c r="AUK12" s="396"/>
      <c r="AUL12" s="396"/>
      <c r="AUM12" s="396"/>
      <c r="AUN12" s="396"/>
      <c r="AUO12" s="396"/>
      <c r="AUP12" s="396"/>
      <c r="AUQ12" s="396"/>
      <c r="AUR12" s="396"/>
      <c r="AUS12" s="396"/>
      <c r="AUT12" s="396"/>
      <c r="AUU12" s="396"/>
      <c r="AUV12" s="396"/>
      <c r="AUW12" s="396"/>
      <c r="AUX12" s="396"/>
      <c r="AUY12" s="396"/>
      <c r="AUZ12" s="396"/>
      <c r="AVA12" s="396"/>
      <c r="AVB12" s="396"/>
      <c r="AVC12" s="396"/>
      <c r="AVD12" s="396"/>
      <c r="AVE12" s="396"/>
      <c r="AVF12" s="396"/>
      <c r="AVG12" s="396"/>
      <c r="AVH12" s="396"/>
      <c r="AVI12" s="396"/>
      <c r="AVJ12" s="396"/>
      <c r="AVK12" s="396"/>
      <c r="AVL12" s="396"/>
      <c r="AVM12" s="396"/>
      <c r="AVN12" s="396"/>
      <c r="AVO12" s="396"/>
      <c r="AVP12" s="396"/>
      <c r="AVQ12" s="396"/>
      <c r="AVR12" s="396"/>
      <c r="AVS12" s="396"/>
      <c r="AVT12" s="396"/>
      <c r="AVU12" s="396"/>
      <c r="AVV12" s="396"/>
      <c r="AVW12" s="396"/>
      <c r="AVX12" s="396"/>
      <c r="AVY12" s="396"/>
      <c r="AVZ12" s="396"/>
      <c r="AWA12" s="396"/>
      <c r="AWB12" s="396"/>
      <c r="AWC12" s="396"/>
      <c r="AWD12" s="396"/>
      <c r="AWE12" s="396"/>
      <c r="AWF12" s="396"/>
      <c r="AWG12" s="396"/>
      <c r="AWH12" s="396"/>
      <c r="AWI12" s="396"/>
      <c r="AWJ12" s="396"/>
      <c r="AWK12" s="396"/>
      <c r="AWL12" s="396"/>
      <c r="AWM12" s="396"/>
      <c r="AWN12" s="396"/>
      <c r="AWO12" s="396"/>
      <c r="AWP12" s="396"/>
      <c r="AWQ12" s="396"/>
      <c r="AWR12" s="396"/>
      <c r="AWS12" s="396"/>
      <c r="AWT12" s="396"/>
      <c r="AWU12" s="396"/>
      <c r="AWV12" s="396"/>
      <c r="AWW12" s="396"/>
      <c r="AWX12" s="396"/>
      <c r="AWY12" s="396"/>
      <c r="AWZ12" s="396"/>
      <c r="AXA12" s="396"/>
      <c r="AXB12" s="396"/>
      <c r="AXC12" s="396"/>
      <c r="AXD12" s="396"/>
      <c r="AXE12" s="396"/>
      <c r="AXF12" s="396"/>
      <c r="AXG12" s="396"/>
      <c r="AXH12" s="396"/>
      <c r="AXI12" s="396"/>
      <c r="AXJ12" s="396"/>
      <c r="AXK12" s="396"/>
      <c r="AXL12" s="396"/>
      <c r="AXM12" s="396"/>
      <c r="AXN12" s="396"/>
      <c r="AXO12" s="396"/>
      <c r="AXP12" s="396"/>
      <c r="AXQ12" s="396"/>
      <c r="AXR12" s="396"/>
      <c r="AXS12" s="396"/>
      <c r="AXT12" s="396"/>
      <c r="AXU12" s="396"/>
      <c r="AXV12" s="396"/>
      <c r="AXW12" s="396"/>
      <c r="AXX12" s="396"/>
      <c r="AXY12" s="396"/>
      <c r="AXZ12" s="396"/>
      <c r="AYA12" s="396"/>
      <c r="AYB12" s="396"/>
      <c r="AYC12" s="396"/>
      <c r="AYD12" s="396"/>
      <c r="AYE12" s="396"/>
      <c r="AYF12" s="396"/>
      <c r="AYG12" s="396"/>
      <c r="AYH12" s="396"/>
      <c r="AYI12" s="396"/>
      <c r="AYJ12" s="396"/>
      <c r="AYK12" s="396"/>
      <c r="AYL12" s="396"/>
      <c r="AYM12" s="396"/>
      <c r="AYN12" s="396"/>
      <c r="AYO12" s="396"/>
      <c r="AYP12" s="396"/>
      <c r="AYQ12" s="396"/>
      <c r="AYR12" s="396"/>
      <c r="AYS12" s="396"/>
      <c r="AYT12" s="396"/>
      <c r="AYU12" s="396"/>
      <c r="AYV12" s="396"/>
      <c r="AYW12" s="396"/>
      <c r="AYX12" s="396"/>
      <c r="AYY12" s="396"/>
      <c r="AYZ12" s="396"/>
      <c r="AZA12" s="396"/>
      <c r="AZB12" s="396"/>
      <c r="AZC12" s="396"/>
      <c r="AZD12" s="396"/>
      <c r="AZE12" s="396"/>
      <c r="AZF12" s="396"/>
      <c r="AZG12" s="396"/>
      <c r="AZH12" s="396"/>
      <c r="AZI12" s="396"/>
      <c r="AZJ12" s="396"/>
      <c r="AZK12" s="396"/>
      <c r="AZL12" s="396"/>
      <c r="AZM12" s="396"/>
      <c r="AZN12" s="396"/>
      <c r="AZO12" s="396"/>
      <c r="AZP12" s="396"/>
      <c r="AZQ12" s="396"/>
      <c r="AZR12" s="396"/>
      <c r="AZS12" s="396"/>
      <c r="AZT12" s="396"/>
      <c r="AZU12" s="396"/>
      <c r="AZV12" s="396"/>
      <c r="AZW12" s="396"/>
      <c r="AZX12" s="396"/>
      <c r="AZY12" s="396"/>
      <c r="AZZ12" s="396"/>
      <c r="BAA12" s="396"/>
      <c r="BAB12" s="396"/>
      <c r="BAC12" s="396"/>
      <c r="BAD12" s="396"/>
      <c r="BAE12" s="396"/>
      <c r="BAF12" s="396"/>
      <c r="BAG12" s="396"/>
      <c r="BAH12" s="396"/>
      <c r="BAI12" s="396"/>
      <c r="BAJ12" s="396"/>
      <c r="BAK12" s="396"/>
      <c r="BAL12" s="396"/>
      <c r="BAM12" s="396"/>
      <c r="BAN12" s="396"/>
      <c r="BAO12" s="396"/>
      <c r="BAP12" s="396"/>
      <c r="BAQ12" s="396"/>
      <c r="BAR12" s="396"/>
      <c r="BAS12" s="396"/>
      <c r="BAT12" s="396"/>
      <c r="BAU12" s="396"/>
      <c r="BAV12" s="396"/>
      <c r="BAW12" s="396"/>
      <c r="BAX12" s="396"/>
      <c r="BAY12" s="396"/>
      <c r="BAZ12" s="396"/>
      <c r="BBA12" s="396"/>
      <c r="BBB12" s="396"/>
      <c r="BBC12" s="396"/>
      <c r="BBD12" s="396"/>
      <c r="BBE12" s="396"/>
      <c r="BBF12" s="396"/>
      <c r="BBG12" s="396"/>
      <c r="BBH12" s="396"/>
      <c r="BBI12" s="396"/>
      <c r="BBJ12" s="396"/>
      <c r="BBK12" s="396"/>
      <c r="BBL12" s="396"/>
      <c r="BBM12" s="396"/>
      <c r="BBN12" s="396"/>
      <c r="BBO12" s="396"/>
      <c r="BBP12" s="396"/>
      <c r="BBQ12" s="396"/>
      <c r="BBR12" s="396"/>
      <c r="BBS12" s="396"/>
      <c r="BBT12" s="396"/>
      <c r="BBU12" s="396"/>
      <c r="BBV12" s="396"/>
      <c r="BBW12" s="396"/>
      <c r="BBX12" s="396"/>
      <c r="BBY12" s="396"/>
      <c r="BBZ12" s="396"/>
      <c r="BCA12" s="396"/>
      <c r="BCB12" s="396"/>
      <c r="BCC12" s="396"/>
      <c r="BCD12" s="396"/>
      <c r="BCE12" s="396"/>
      <c r="BCF12" s="396"/>
      <c r="BCG12" s="396"/>
      <c r="BCH12" s="396"/>
      <c r="BCI12" s="396"/>
      <c r="BCJ12" s="396"/>
      <c r="BCK12" s="396"/>
      <c r="BCL12" s="396"/>
      <c r="BCM12" s="396"/>
      <c r="BCN12" s="396"/>
      <c r="BCO12" s="396"/>
      <c r="BCP12" s="396"/>
      <c r="BCQ12" s="396"/>
      <c r="BCR12" s="396"/>
      <c r="BCS12" s="396"/>
      <c r="BCT12" s="396"/>
      <c r="BCU12" s="396"/>
      <c r="BCV12" s="396"/>
      <c r="BCW12" s="396"/>
      <c r="BCX12" s="396"/>
      <c r="BCY12" s="396"/>
      <c r="BCZ12" s="396"/>
      <c r="BDA12" s="396"/>
      <c r="BDB12" s="396"/>
      <c r="BDC12" s="396"/>
      <c r="BDD12" s="396"/>
      <c r="BDE12" s="396"/>
      <c r="BDF12" s="396"/>
      <c r="BDG12" s="396"/>
      <c r="BDH12" s="396"/>
      <c r="BDI12" s="396"/>
      <c r="BDJ12" s="396"/>
      <c r="BDK12" s="396"/>
      <c r="BDL12" s="396"/>
      <c r="BDM12" s="396"/>
      <c r="BDN12" s="396"/>
      <c r="BDO12" s="396"/>
      <c r="BDP12" s="396"/>
      <c r="BDQ12" s="396"/>
      <c r="BDR12" s="396"/>
      <c r="BDS12" s="396"/>
      <c r="BDT12" s="396"/>
      <c r="BDU12" s="396"/>
      <c r="BDV12" s="396"/>
      <c r="BDW12" s="396"/>
      <c r="BDX12" s="396"/>
      <c r="BDY12" s="396"/>
      <c r="BDZ12" s="396"/>
      <c r="BEA12" s="396"/>
      <c r="BEB12" s="396"/>
      <c r="BEC12" s="396"/>
      <c r="BED12" s="396"/>
      <c r="BEE12" s="396"/>
      <c r="BEF12" s="396"/>
      <c r="BEG12" s="396"/>
      <c r="BEH12" s="396"/>
      <c r="BEI12" s="396"/>
      <c r="BEJ12" s="396"/>
      <c r="BEK12" s="396"/>
      <c r="BEL12" s="396"/>
      <c r="BEM12" s="396"/>
      <c r="BEN12" s="396"/>
      <c r="BEO12" s="396"/>
      <c r="BEP12" s="396"/>
      <c r="BEQ12" s="396"/>
      <c r="BER12" s="396"/>
      <c r="BES12" s="396"/>
      <c r="BET12" s="396"/>
      <c r="BEU12" s="396"/>
      <c r="BEV12" s="396"/>
      <c r="BEW12" s="396"/>
      <c r="BEX12" s="396"/>
      <c r="BEY12" s="396"/>
      <c r="BEZ12" s="396"/>
      <c r="BFA12" s="396"/>
      <c r="BFB12" s="396"/>
      <c r="BFC12" s="396"/>
      <c r="BFD12" s="396"/>
      <c r="BFE12" s="396"/>
      <c r="BFF12" s="396"/>
      <c r="BFG12" s="396"/>
      <c r="BFH12" s="396"/>
      <c r="BFI12" s="396"/>
      <c r="BFJ12" s="396"/>
      <c r="BFK12" s="396"/>
      <c r="BFL12" s="396"/>
      <c r="BFM12" s="396"/>
      <c r="BFN12" s="396"/>
      <c r="BFO12" s="396"/>
      <c r="BFP12" s="396"/>
      <c r="BFQ12" s="396"/>
      <c r="BFR12" s="396"/>
      <c r="BFS12" s="396"/>
      <c r="BFT12" s="396"/>
      <c r="BFU12" s="396"/>
      <c r="BFV12" s="396"/>
      <c r="BFW12" s="396"/>
      <c r="BFX12" s="396"/>
      <c r="BFY12" s="396"/>
      <c r="BFZ12" s="396"/>
      <c r="BGA12" s="396"/>
      <c r="BGB12" s="396"/>
      <c r="BGC12" s="396"/>
      <c r="BGD12" s="396"/>
      <c r="BGE12" s="396"/>
      <c r="BGF12" s="396"/>
      <c r="BGG12" s="396"/>
      <c r="BGH12" s="396"/>
      <c r="BGI12" s="396"/>
      <c r="BGJ12" s="396"/>
      <c r="BGK12" s="396"/>
      <c r="BGL12" s="396"/>
      <c r="BGM12" s="396"/>
      <c r="BGN12" s="396"/>
      <c r="BGO12" s="396"/>
      <c r="BGP12" s="396"/>
      <c r="BGQ12" s="396"/>
      <c r="BGR12" s="396"/>
      <c r="BGS12" s="396"/>
      <c r="BGT12" s="396"/>
      <c r="BGU12" s="396"/>
      <c r="BGV12" s="396"/>
      <c r="BGW12" s="396"/>
      <c r="BGX12" s="396"/>
      <c r="BGY12" s="396"/>
      <c r="BGZ12" s="396"/>
      <c r="BHA12" s="396"/>
      <c r="BHB12" s="396"/>
      <c r="BHC12" s="396"/>
      <c r="BHD12" s="396"/>
      <c r="BHE12" s="396"/>
      <c r="BHF12" s="396"/>
      <c r="BHG12" s="396"/>
      <c r="BHH12" s="396"/>
      <c r="BHI12" s="396"/>
      <c r="BHJ12" s="396"/>
      <c r="BHK12" s="396"/>
      <c r="BHL12" s="396"/>
      <c r="BHM12" s="396"/>
      <c r="BHN12" s="396"/>
      <c r="BHO12" s="396"/>
      <c r="BHP12" s="396"/>
      <c r="BHQ12" s="396"/>
      <c r="BHR12" s="396"/>
      <c r="BHS12" s="396"/>
      <c r="BHT12" s="396"/>
      <c r="BHU12" s="396"/>
      <c r="BHV12" s="396"/>
      <c r="BHW12" s="396"/>
      <c r="BHX12" s="396"/>
      <c r="BHY12" s="396"/>
      <c r="BHZ12" s="396"/>
      <c r="BIA12" s="396"/>
      <c r="BIB12" s="396"/>
      <c r="BIC12" s="396"/>
      <c r="BID12" s="396"/>
      <c r="BIE12" s="396"/>
      <c r="BIF12" s="396"/>
      <c r="BIG12" s="396"/>
      <c r="BIH12" s="396"/>
      <c r="BII12" s="396"/>
      <c r="BIJ12" s="396"/>
      <c r="BIK12" s="396"/>
      <c r="BIL12" s="396"/>
      <c r="BIM12" s="396"/>
      <c r="BIN12" s="396"/>
      <c r="BIO12" s="396"/>
      <c r="BIP12" s="396"/>
      <c r="BIQ12" s="396"/>
      <c r="BIR12" s="396"/>
      <c r="BIS12" s="396"/>
      <c r="BIT12" s="396"/>
      <c r="BIU12" s="396"/>
      <c r="BIV12" s="396"/>
      <c r="BIW12" s="396"/>
      <c r="BIX12" s="396"/>
      <c r="BIY12" s="396"/>
      <c r="BIZ12" s="396"/>
      <c r="BJA12" s="396"/>
      <c r="BJB12" s="396"/>
      <c r="BJC12" s="396"/>
      <c r="BJD12" s="396"/>
      <c r="BJE12" s="396"/>
      <c r="BJF12" s="396"/>
      <c r="BJG12" s="396"/>
      <c r="BJH12" s="396"/>
      <c r="BJI12" s="396"/>
      <c r="BJJ12" s="396"/>
      <c r="BJK12" s="396"/>
      <c r="BJL12" s="396"/>
      <c r="BJM12" s="396"/>
      <c r="BJN12" s="396"/>
      <c r="BJO12" s="396"/>
      <c r="BJP12" s="396"/>
      <c r="BJQ12" s="396"/>
      <c r="BJR12" s="396"/>
      <c r="BJS12" s="396"/>
      <c r="BJT12" s="396"/>
      <c r="BJU12" s="396"/>
      <c r="BJV12" s="396"/>
      <c r="BJW12" s="396"/>
      <c r="BJX12" s="396"/>
      <c r="BJY12" s="396"/>
      <c r="BJZ12" s="396"/>
      <c r="BKA12" s="396"/>
      <c r="BKB12" s="396"/>
      <c r="BKC12" s="396"/>
      <c r="BKD12" s="396"/>
      <c r="BKE12" s="396"/>
      <c r="BKF12" s="396"/>
      <c r="BKG12" s="396"/>
      <c r="BKH12" s="396"/>
      <c r="BKI12" s="396"/>
      <c r="BKJ12" s="396"/>
      <c r="BKK12" s="396"/>
      <c r="BKL12" s="396"/>
      <c r="BKM12" s="396"/>
      <c r="BKN12" s="396"/>
      <c r="BKO12" s="396"/>
      <c r="BKP12" s="396"/>
      <c r="BKQ12" s="396"/>
      <c r="BKR12" s="396"/>
      <c r="BKS12" s="396"/>
      <c r="BKT12" s="396"/>
      <c r="BKU12" s="396"/>
      <c r="BKV12" s="396"/>
      <c r="BKW12" s="396"/>
      <c r="BKX12" s="396"/>
      <c r="BKY12" s="396"/>
      <c r="BKZ12" s="396"/>
      <c r="BLA12" s="396"/>
      <c r="BLB12" s="396"/>
      <c r="BLC12" s="396"/>
      <c r="BLD12" s="396"/>
      <c r="BLE12" s="396"/>
      <c r="BLF12" s="396"/>
      <c r="BLG12" s="396"/>
      <c r="BLH12" s="396"/>
      <c r="BLI12" s="396"/>
      <c r="BLJ12" s="396"/>
      <c r="BLK12" s="396"/>
      <c r="BLL12" s="396"/>
      <c r="BLM12" s="396"/>
      <c r="BLN12" s="396"/>
      <c r="BLO12" s="396"/>
      <c r="BLP12" s="396"/>
      <c r="BLQ12" s="396"/>
      <c r="BLR12" s="396"/>
      <c r="BLS12" s="396"/>
      <c r="BLT12" s="396"/>
      <c r="BLU12" s="396"/>
      <c r="BLV12" s="396"/>
      <c r="BLW12" s="396"/>
      <c r="BLX12" s="396"/>
      <c r="BLY12" s="396"/>
      <c r="BLZ12" s="396"/>
      <c r="BMA12" s="396"/>
      <c r="BMB12" s="396"/>
      <c r="BMC12" s="396"/>
      <c r="BMD12" s="396"/>
      <c r="BME12" s="396"/>
      <c r="BMF12" s="396"/>
      <c r="BMG12" s="396"/>
      <c r="BMH12" s="396"/>
      <c r="BMI12" s="396"/>
      <c r="BMJ12" s="396"/>
      <c r="BMK12" s="396"/>
      <c r="BML12" s="396"/>
      <c r="BMM12" s="396"/>
      <c r="BMN12" s="396"/>
      <c r="BMO12" s="396"/>
      <c r="BMP12" s="396"/>
      <c r="BMQ12" s="396"/>
      <c r="BMR12" s="396"/>
      <c r="BMS12" s="396"/>
      <c r="BMT12" s="396"/>
      <c r="BMU12" s="396"/>
      <c r="BMV12" s="396"/>
      <c r="BMW12" s="396"/>
      <c r="BMX12" s="396"/>
      <c r="BMY12" s="396"/>
      <c r="BMZ12" s="396"/>
      <c r="BNA12" s="396"/>
      <c r="BNB12" s="396"/>
      <c r="BNC12" s="396"/>
      <c r="BND12" s="396"/>
      <c r="BNE12" s="396"/>
      <c r="BNF12" s="396"/>
      <c r="BNG12" s="396"/>
      <c r="BNH12" s="396"/>
      <c r="BNI12" s="396"/>
      <c r="BNJ12" s="396"/>
      <c r="BNK12" s="396"/>
      <c r="BNL12" s="396"/>
      <c r="BNM12" s="396"/>
      <c r="BNN12" s="396"/>
      <c r="BNO12" s="396"/>
      <c r="BNP12" s="396"/>
      <c r="BNQ12" s="396"/>
      <c r="BNR12" s="396"/>
      <c r="BNS12" s="396"/>
      <c r="BNT12" s="396"/>
      <c r="BNU12" s="396"/>
      <c r="BNV12" s="396"/>
      <c r="BNW12" s="396"/>
      <c r="BNX12" s="396"/>
      <c r="BNY12" s="396"/>
      <c r="BNZ12" s="396"/>
      <c r="BOA12" s="396"/>
      <c r="BOB12" s="396"/>
      <c r="BOC12" s="396"/>
      <c r="BOD12" s="396"/>
      <c r="BOE12" s="396"/>
      <c r="BOF12" s="396"/>
      <c r="BOG12" s="396"/>
      <c r="BOH12" s="396"/>
      <c r="BOI12" s="396"/>
      <c r="BOJ12" s="396"/>
      <c r="BOK12" s="396"/>
      <c r="BOL12" s="396"/>
      <c r="BOM12" s="396"/>
      <c r="BON12" s="396"/>
      <c r="BOO12" s="396"/>
      <c r="BOP12" s="396"/>
      <c r="BOQ12" s="396"/>
      <c r="BOR12" s="396"/>
      <c r="BOS12" s="396"/>
      <c r="BOT12" s="396"/>
      <c r="BOU12" s="396"/>
      <c r="BOV12" s="396"/>
      <c r="BOW12" s="396"/>
      <c r="BOX12" s="396"/>
      <c r="BOY12" s="396"/>
      <c r="BOZ12" s="396"/>
      <c r="BPA12" s="396"/>
      <c r="BPB12" s="396"/>
      <c r="BPC12" s="396"/>
      <c r="BPD12" s="396"/>
      <c r="BPE12" s="396"/>
      <c r="BPF12" s="396"/>
      <c r="BPG12" s="396"/>
      <c r="BPH12" s="396"/>
      <c r="BPI12" s="396"/>
      <c r="BPJ12" s="396"/>
      <c r="BPK12" s="396"/>
      <c r="BPL12" s="396"/>
      <c r="BPM12" s="396"/>
      <c r="BPN12" s="396"/>
      <c r="BPO12" s="396"/>
      <c r="BPP12" s="396"/>
      <c r="BPQ12" s="396"/>
      <c r="BPR12" s="396"/>
      <c r="BPS12" s="396"/>
      <c r="BPT12" s="396"/>
      <c r="BPU12" s="396"/>
      <c r="BPV12" s="396"/>
      <c r="BPW12" s="396"/>
      <c r="BPX12" s="396"/>
      <c r="BPY12" s="396"/>
      <c r="BPZ12" s="396"/>
      <c r="BQA12" s="396"/>
      <c r="BQB12" s="396"/>
      <c r="BQC12" s="396"/>
      <c r="BQD12" s="396"/>
      <c r="BQE12" s="396"/>
      <c r="BQF12" s="396"/>
      <c r="BQG12" s="396"/>
      <c r="BQH12" s="396"/>
      <c r="BQI12" s="396"/>
      <c r="BQJ12" s="396"/>
      <c r="BQK12" s="396"/>
      <c r="BQL12" s="396"/>
      <c r="BQM12" s="396"/>
      <c r="BQN12" s="396"/>
      <c r="BQO12" s="396"/>
      <c r="BQP12" s="396"/>
      <c r="BQQ12" s="396"/>
      <c r="BQR12" s="396"/>
      <c r="BQS12" s="396"/>
      <c r="BQT12" s="396"/>
      <c r="BQU12" s="396"/>
      <c r="BQV12" s="396"/>
      <c r="BQW12" s="396"/>
      <c r="BQX12" s="396"/>
      <c r="BQY12" s="396"/>
      <c r="BQZ12" s="396"/>
      <c r="BRA12" s="396"/>
      <c r="BRB12" s="396"/>
      <c r="BRC12" s="396"/>
      <c r="BRD12" s="396"/>
      <c r="BRE12" s="396"/>
      <c r="BRF12" s="396"/>
      <c r="BRG12" s="396"/>
      <c r="BRH12" s="396"/>
      <c r="BRI12" s="396"/>
      <c r="BRJ12" s="396"/>
      <c r="BRK12" s="396"/>
      <c r="BRL12" s="396"/>
      <c r="BRM12" s="396"/>
      <c r="BRN12" s="396"/>
      <c r="BRO12" s="396"/>
      <c r="BRP12" s="396"/>
      <c r="BRQ12" s="396"/>
      <c r="BRR12" s="396"/>
      <c r="BRS12" s="396"/>
      <c r="BRT12" s="396"/>
      <c r="BRU12" s="396"/>
      <c r="BRV12" s="396"/>
      <c r="BRW12" s="396"/>
      <c r="BRX12" s="396"/>
      <c r="BRY12" s="396"/>
      <c r="BRZ12" s="396"/>
      <c r="BSA12" s="396"/>
      <c r="BSB12" s="396"/>
      <c r="BSC12" s="396"/>
      <c r="BSD12" s="396"/>
      <c r="BSE12" s="396"/>
      <c r="BSF12" s="396"/>
      <c r="BSG12" s="396"/>
      <c r="BSH12" s="396"/>
      <c r="BSI12" s="396"/>
      <c r="BSJ12" s="396"/>
      <c r="BSK12" s="396"/>
      <c r="BSL12" s="396"/>
      <c r="BSM12" s="396"/>
      <c r="BSN12" s="396"/>
      <c r="BSO12" s="396"/>
      <c r="BSP12" s="396"/>
      <c r="BSQ12" s="396"/>
      <c r="BSR12" s="396"/>
      <c r="BSS12" s="396"/>
      <c r="BST12" s="396"/>
      <c r="BSU12" s="396"/>
      <c r="BSV12" s="396"/>
      <c r="BSW12" s="396"/>
      <c r="BSX12" s="396"/>
      <c r="BSY12" s="396"/>
      <c r="BSZ12" s="396"/>
      <c r="BTA12" s="396"/>
      <c r="BTB12" s="396"/>
      <c r="BTC12" s="396"/>
      <c r="BTD12" s="396"/>
      <c r="BTE12" s="396"/>
      <c r="BTF12" s="396"/>
      <c r="BTG12" s="396"/>
      <c r="BTH12" s="396"/>
      <c r="BTI12" s="396"/>
      <c r="BTJ12" s="396"/>
      <c r="BTK12" s="396"/>
      <c r="BTL12" s="396"/>
      <c r="BTM12" s="396"/>
      <c r="BTN12" s="396"/>
      <c r="BTO12" s="396"/>
      <c r="BTP12" s="396"/>
      <c r="BTQ12" s="396"/>
      <c r="BTR12" s="396"/>
      <c r="BTS12" s="396"/>
      <c r="BTT12" s="396"/>
      <c r="BTU12" s="396"/>
      <c r="BTV12" s="396"/>
      <c r="BTW12" s="396"/>
      <c r="BTX12" s="396"/>
      <c r="BTY12" s="396"/>
      <c r="BTZ12" s="396"/>
      <c r="BUA12" s="396"/>
      <c r="BUB12" s="396"/>
      <c r="BUC12" s="396"/>
      <c r="BUD12" s="396"/>
      <c r="BUE12" s="396"/>
      <c r="BUF12" s="396"/>
      <c r="BUG12" s="396"/>
      <c r="BUH12" s="396"/>
      <c r="BUI12" s="396"/>
      <c r="BUJ12" s="396"/>
      <c r="BUK12" s="396"/>
      <c r="BUL12" s="396"/>
      <c r="BUM12" s="396"/>
      <c r="BUN12" s="396"/>
      <c r="BUO12" s="396"/>
      <c r="BUP12" s="396"/>
      <c r="BUQ12" s="396"/>
      <c r="BUR12" s="396"/>
      <c r="BUS12" s="396"/>
      <c r="BUT12" s="396"/>
      <c r="BUU12" s="396"/>
      <c r="BUV12" s="396"/>
      <c r="BUW12" s="396"/>
      <c r="BUX12" s="396"/>
      <c r="BUY12" s="396"/>
      <c r="BUZ12" s="396"/>
      <c r="BVA12" s="396"/>
      <c r="BVB12" s="396"/>
      <c r="BVC12" s="396"/>
      <c r="BVD12" s="396"/>
      <c r="BVE12" s="396"/>
      <c r="BVF12" s="396"/>
      <c r="BVG12" s="396"/>
      <c r="BVH12" s="396"/>
      <c r="BVI12" s="396"/>
      <c r="BVJ12" s="396"/>
      <c r="BVK12" s="396"/>
      <c r="BVL12" s="396"/>
      <c r="BVM12" s="396"/>
      <c r="BVN12" s="396"/>
      <c r="BVO12" s="396"/>
      <c r="BVP12" s="396"/>
      <c r="BVQ12" s="396"/>
      <c r="BVR12" s="396"/>
      <c r="BVS12" s="396"/>
      <c r="BVT12" s="396"/>
      <c r="BVU12" s="396"/>
      <c r="BVV12" s="396"/>
      <c r="BVW12" s="396"/>
      <c r="BVX12" s="396"/>
      <c r="BVY12" s="396"/>
      <c r="BVZ12" s="396"/>
      <c r="BWA12" s="396"/>
      <c r="BWB12" s="396"/>
      <c r="BWC12" s="396"/>
      <c r="BWD12" s="396"/>
      <c r="BWE12" s="396"/>
      <c r="BWF12" s="396"/>
      <c r="BWG12" s="396"/>
      <c r="BWH12" s="396"/>
      <c r="BWI12" s="396"/>
      <c r="BWJ12" s="396"/>
      <c r="BWK12" s="396"/>
      <c r="BWL12" s="396"/>
      <c r="BWM12" s="396"/>
      <c r="BWN12" s="396"/>
      <c r="BWO12" s="396"/>
      <c r="BWP12" s="396"/>
      <c r="BWQ12" s="396"/>
      <c r="BWR12" s="396"/>
      <c r="BWS12" s="396"/>
      <c r="BWT12" s="396"/>
      <c r="BWU12" s="396"/>
      <c r="BWV12" s="396"/>
      <c r="BWW12" s="396"/>
      <c r="BWX12" s="396"/>
      <c r="BWY12" s="396"/>
      <c r="BWZ12" s="396"/>
      <c r="BXA12" s="396"/>
      <c r="BXB12" s="396"/>
      <c r="BXC12" s="396"/>
      <c r="BXD12" s="396"/>
      <c r="BXE12" s="396"/>
      <c r="BXF12" s="396"/>
      <c r="BXG12" s="396"/>
      <c r="BXH12" s="396"/>
      <c r="BXI12" s="396"/>
      <c r="BXJ12" s="396"/>
      <c r="BXK12" s="396"/>
      <c r="BXL12" s="396"/>
      <c r="BXM12" s="396"/>
      <c r="BXN12" s="396"/>
      <c r="BXO12" s="396"/>
      <c r="BXP12" s="396"/>
      <c r="BXQ12" s="396"/>
      <c r="BXR12" s="396"/>
      <c r="BXS12" s="396"/>
      <c r="BXT12" s="396"/>
      <c r="BXU12" s="396"/>
      <c r="BXV12" s="396"/>
      <c r="BXW12" s="396"/>
      <c r="BXX12" s="396"/>
      <c r="BXY12" s="396"/>
      <c r="BXZ12" s="396"/>
      <c r="BYA12" s="396"/>
      <c r="BYB12" s="396"/>
      <c r="BYC12" s="396"/>
      <c r="BYD12" s="396"/>
      <c r="BYE12" s="396"/>
      <c r="BYF12" s="396"/>
      <c r="BYG12" s="396"/>
      <c r="BYH12" s="396"/>
      <c r="BYI12" s="396"/>
      <c r="BYJ12" s="396"/>
      <c r="BYK12" s="396"/>
      <c r="BYL12" s="396"/>
      <c r="BYM12" s="396"/>
      <c r="BYN12" s="396"/>
      <c r="BYO12" s="396"/>
      <c r="BYP12" s="396"/>
      <c r="BYQ12" s="396"/>
      <c r="BYR12" s="396"/>
      <c r="BYS12" s="396"/>
      <c r="BYT12" s="396"/>
      <c r="BYU12" s="396"/>
      <c r="BYV12" s="396"/>
      <c r="BYW12" s="396"/>
      <c r="BYX12" s="396"/>
      <c r="BYY12" s="396"/>
      <c r="BYZ12" s="396"/>
      <c r="BZA12" s="396"/>
      <c r="BZB12" s="396"/>
      <c r="BZC12" s="396"/>
      <c r="BZD12" s="396"/>
      <c r="BZE12" s="396"/>
      <c r="BZF12" s="396"/>
      <c r="BZG12" s="396"/>
      <c r="BZH12" s="396"/>
      <c r="BZI12" s="396"/>
      <c r="BZJ12" s="396"/>
      <c r="BZK12" s="396"/>
      <c r="BZL12" s="396"/>
      <c r="BZM12" s="396"/>
      <c r="BZN12" s="396"/>
      <c r="BZO12" s="396"/>
      <c r="BZP12" s="396"/>
      <c r="BZQ12" s="396"/>
      <c r="BZR12" s="396"/>
      <c r="BZS12" s="396"/>
      <c r="BZT12" s="396"/>
      <c r="BZU12" s="396"/>
      <c r="BZV12" s="396"/>
      <c r="BZW12" s="396"/>
      <c r="BZX12" s="396"/>
      <c r="BZY12" s="396"/>
      <c r="BZZ12" s="396"/>
      <c r="CAA12" s="396"/>
      <c r="CAB12" s="396"/>
      <c r="CAC12" s="396"/>
      <c r="CAD12" s="396"/>
      <c r="CAE12" s="396"/>
      <c r="CAF12" s="396"/>
      <c r="CAG12" s="396"/>
      <c r="CAH12" s="396"/>
      <c r="CAI12" s="396"/>
      <c r="CAJ12" s="396"/>
      <c r="CAK12" s="396"/>
      <c r="CAL12" s="396"/>
      <c r="CAM12" s="396"/>
      <c r="CAN12" s="396"/>
      <c r="CAO12" s="396"/>
      <c r="CAP12" s="396"/>
      <c r="CAQ12" s="396"/>
      <c r="CAR12" s="396"/>
      <c r="CAS12" s="396"/>
      <c r="CAT12" s="396"/>
      <c r="CAU12" s="396"/>
      <c r="CAV12" s="396"/>
      <c r="CAW12" s="396"/>
      <c r="CAX12" s="396"/>
      <c r="CAY12" s="396"/>
      <c r="CAZ12" s="396"/>
      <c r="CBA12" s="396"/>
      <c r="CBB12" s="396"/>
      <c r="CBC12" s="396"/>
      <c r="CBD12" s="396"/>
      <c r="CBE12" s="396"/>
      <c r="CBF12" s="396"/>
      <c r="CBG12" s="396"/>
      <c r="CBH12" s="396"/>
      <c r="CBI12" s="396"/>
      <c r="CBJ12" s="396"/>
      <c r="CBK12" s="396"/>
      <c r="CBL12" s="396"/>
      <c r="CBM12" s="396"/>
      <c r="CBN12" s="396"/>
      <c r="CBO12" s="396"/>
      <c r="CBP12" s="396"/>
      <c r="CBQ12" s="396"/>
      <c r="CBR12" s="396"/>
      <c r="CBS12" s="396"/>
      <c r="CBT12" s="396"/>
      <c r="CBU12" s="396"/>
      <c r="CBV12" s="396"/>
      <c r="CBW12" s="396"/>
      <c r="CBX12" s="396"/>
      <c r="CBY12" s="396"/>
      <c r="CBZ12" s="396"/>
      <c r="CCA12" s="396"/>
      <c r="CCB12" s="396"/>
      <c r="CCC12" s="396"/>
      <c r="CCD12" s="396"/>
      <c r="CCE12" s="396"/>
      <c r="CCF12" s="396"/>
      <c r="CCG12" s="396"/>
      <c r="CCH12" s="396"/>
      <c r="CCI12" s="396"/>
      <c r="CCJ12" s="396"/>
      <c r="CCK12" s="396"/>
      <c r="CCL12" s="396"/>
      <c r="CCM12" s="396"/>
      <c r="CCN12" s="396"/>
      <c r="CCO12" s="396"/>
      <c r="CCP12" s="396"/>
      <c r="CCQ12" s="396"/>
      <c r="CCR12" s="396"/>
      <c r="CCS12" s="396"/>
      <c r="CCT12" s="396"/>
      <c r="CCU12" s="396"/>
      <c r="CCV12" s="396"/>
      <c r="CCW12" s="396"/>
      <c r="CCX12" s="396"/>
      <c r="CCY12" s="396"/>
      <c r="CCZ12" s="396"/>
      <c r="CDA12" s="396"/>
      <c r="CDB12" s="396"/>
      <c r="CDC12" s="396"/>
      <c r="CDD12" s="396"/>
      <c r="CDE12" s="396"/>
      <c r="CDF12" s="396"/>
      <c r="CDG12" s="396"/>
      <c r="CDH12" s="396"/>
      <c r="CDI12" s="396"/>
      <c r="CDJ12" s="396"/>
      <c r="CDK12" s="396"/>
      <c r="CDL12" s="396"/>
      <c r="CDM12" s="396"/>
      <c r="CDN12" s="396"/>
      <c r="CDO12" s="396"/>
      <c r="CDP12" s="396"/>
      <c r="CDQ12" s="396"/>
      <c r="CDR12" s="396"/>
      <c r="CDS12" s="396"/>
      <c r="CDT12" s="396"/>
      <c r="CDU12" s="396"/>
      <c r="CDV12" s="396"/>
      <c r="CDW12" s="396"/>
      <c r="CDX12" s="396"/>
      <c r="CDY12" s="396"/>
      <c r="CDZ12" s="396"/>
      <c r="CEA12" s="396"/>
      <c r="CEB12" s="396"/>
      <c r="CEC12" s="396"/>
      <c r="CED12" s="396"/>
      <c r="CEE12" s="396"/>
      <c r="CEF12" s="396"/>
      <c r="CEG12" s="396"/>
      <c r="CEH12" s="396"/>
      <c r="CEI12" s="396"/>
      <c r="CEJ12" s="396"/>
      <c r="CEK12" s="396"/>
      <c r="CEL12" s="396"/>
      <c r="CEM12" s="396"/>
      <c r="CEN12" s="396"/>
      <c r="CEO12" s="396"/>
      <c r="CEP12" s="396"/>
      <c r="CEQ12" s="396"/>
      <c r="CER12" s="396"/>
      <c r="CES12" s="396"/>
      <c r="CET12" s="396"/>
      <c r="CEU12" s="396"/>
      <c r="CEV12" s="396"/>
      <c r="CEW12" s="396"/>
      <c r="CEX12" s="396"/>
      <c r="CEY12" s="396"/>
      <c r="CEZ12" s="396"/>
      <c r="CFA12" s="396"/>
      <c r="CFB12" s="396"/>
      <c r="CFC12" s="396"/>
      <c r="CFD12" s="396"/>
      <c r="CFE12" s="396"/>
      <c r="CFF12" s="396"/>
      <c r="CFG12" s="396"/>
      <c r="CFH12" s="396"/>
      <c r="CFI12" s="396"/>
      <c r="CFJ12" s="396"/>
      <c r="CFK12" s="396"/>
      <c r="CFL12" s="396"/>
      <c r="CFM12" s="396"/>
      <c r="CFN12" s="396"/>
      <c r="CFO12" s="396"/>
      <c r="CFP12" s="396"/>
      <c r="CFQ12" s="396"/>
      <c r="CFR12" s="396"/>
      <c r="CFS12" s="396"/>
      <c r="CFT12" s="396"/>
      <c r="CFU12" s="396"/>
      <c r="CFV12" s="396"/>
      <c r="CFW12" s="396"/>
      <c r="CFX12" s="396"/>
      <c r="CFY12" s="396"/>
      <c r="CFZ12" s="396"/>
      <c r="CGA12" s="396"/>
      <c r="CGB12" s="396"/>
      <c r="CGC12" s="396"/>
      <c r="CGD12" s="396"/>
      <c r="CGE12" s="396"/>
      <c r="CGF12" s="396"/>
      <c r="CGG12" s="396"/>
      <c r="CGH12" s="396"/>
      <c r="CGI12" s="396"/>
      <c r="CGJ12" s="396"/>
      <c r="CGK12" s="396"/>
      <c r="CGL12" s="396"/>
      <c r="CGM12" s="396"/>
      <c r="CGN12" s="396"/>
      <c r="CGO12" s="396"/>
      <c r="CGP12" s="396"/>
      <c r="CGQ12" s="396"/>
      <c r="CGR12" s="396"/>
      <c r="CGS12" s="396"/>
      <c r="CGT12" s="396"/>
      <c r="CGU12" s="396"/>
      <c r="CGV12" s="396"/>
      <c r="CGW12" s="396"/>
      <c r="CGX12" s="396"/>
      <c r="CGY12" s="396"/>
      <c r="CGZ12" s="396"/>
      <c r="CHA12" s="396"/>
      <c r="CHB12" s="396"/>
      <c r="CHC12" s="396"/>
      <c r="CHD12" s="396"/>
      <c r="CHE12" s="396"/>
      <c r="CHF12" s="396"/>
      <c r="CHG12" s="396"/>
      <c r="CHH12" s="396"/>
      <c r="CHI12" s="396"/>
      <c r="CHJ12" s="396"/>
      <c r="CHK12" s="396"/>
      <c r="CHL12" s="396"/>
      <c r="CHM12" s="396"/>
      <c r="CHN12" s="396"/>
      <c r="CHO12" s="396"/>
      <c r="CHP12" s="396"/>
      <c r="CHQ12" s="396"/>
      <c r="CHR12" s="396"/>
      <c r="CHS12" s="396"/>
      <c r="CHT12" s="396"/>
      <c r="CHU12" s="396"/>
      <c r="CHV12" s="396"/>
      <c r="CHW12" s="396"/>
      <c r="CHX12" s="396"/>
      <c r="CHY12" s="396"/>
      <c r="CHZ12" s="396"/>
      <c r="CIA12" s="396"/>
      <c r="CIB12" s="396"/>
      <c r="CIC12" s="396"/>
      <c r="CID12" s="396"/>
      <c r="CIE12" s="396"/>
      <c r="CIF12" s="396"/>
      <c r="CIG12" s="396"/>
      <c r="CIH12" s="396"/>
      <c r="CII12" s="396"/>
      <c r="CIJ12" s="396"/>
      <c r="CIK12" s="396"/>
      <c r="CIL12" s="396"/>
      <c r="CIM12" s="396"/>
      <c r="CIN12" s="396"/>
      <c r="CIO12" s="396"/>
      <c r="CIP12" s="396"/>
      <c r="CIQ12" s="396"/>
      <c r="CIR12" s="396"/>
      <c r="CIS12" s="396"/>
      <c r="CIT12" s="396"/>
      <c r="CIU12" s="396"/>
      <c r="CIV12" s="396"/>
      <c r="CIW12" s="396"/>
      <c r="CIX12" s="396"/>
      <c r="CIY12" s="396"/>
      <c r="CIZ12" s="396"/>
      <c r="CJA12" s="396"/>
      <c r="CJB12" s="396"/>
      <c r="CJC12" s="396"/>
      <c r="CJD12" s="396"/>
      <c r="CJE12" s="396"/>
      <c r="CJF12" s="396"/>
      <c r="CJG12" s="396"/>
      <c r="CJH12" s="396"/>
      <c r="CJI12" s="396"/>
      <c r="CJJ12" s="396"/>
      <c r="CJK12" s="396"/>
      <c r="CJL12" s="396"/>
      <c r="CJM12" s="396"/>
      <c r="CJN12" s="396"/>
      <c r="CJO12" s="396"/>
      <c r="CJP12" s="396"/>
      <c r="CJQ12" s="396"/>
      <c r="CJR12" s="396"/>
      <c r="CJS12" s="396"/>
      <c r="CJT12" s="396"/>
      <c r="CJU12" s="396"/>
      <c r="CJV12" s="396"/>
      <c r="CJW12" s="396"/>
      <c r="CJX12" s="396"/>
      <c r="CJY12" s="396"/>
      <c r="CJZ12" s="396"/>
      <c r="CKA12" s="396"/>
      <c r="CKB12" s="396"/>
      <c r="CKC12" s="396"/>
      <c r="CKD12" s="396"/>
      <c r="CKE12" s="396"/>
      <c r="CKF12" s="396"/>
      <c r="CKG12" s="396"/>
      <c r="CKH12" s="396"/>
      <c r="CKI12" s="396"/>
      <c r="CKJ12" s="396"/>
      <c r="CKK12" s="396"/>
      <c r="CKL12" s="396"/>
      <c r="CKM12" s="396"/>
      <c r="CKN12" s="396"/>
      <c r="CKO12" s="396"/>
      <c r="CKP12" s="396"/>
      <c r="CKQ12" s="396"/>
      <c r="CKR12" s="396"/>
      <c r="CKS12" s="396"/>
      <c r="CKT12" s="396"/>
      <c r="CKU12" s="396"/>
      <c r="CKV12" s="396"/>
      <c r="CKW12" s="396"/>
      <c r="CKX12" s="396"/>
      <c r="CKY12" s="396"/>
      <c r="CKZ12" s="396"/>
      <c r="CLA12" s="396"/>
      <c r="CLB12" s="396"/>
      <c r="CLC12" s="396"/>
      <c r="CLD12" s="396"/>
      <c r="CLE12" s="396"/>
      <c r="CLF12" s="396"/>
      <c r="CLG12" s="396"/>
      <c r="CLH12" s="396"/>
      <c r="CLI12" s="396"/>
      <c r="CLJ12" s="396"/>
      <c r="CLK12" s="396"/>
      <c r="CLL12" s="396"/>
      <c r="CLM12" s="396"/>
      <c r="CLN12" s="396"/>
      <c r="CLO12" s="396"/>
      <c r="CLP12" s="396"/>
      <c r="CLQ12" s="396"/>
      <c r="CLR12" s="396"/>
      <c r="CLS12" s="396"/>
      <c r="CLT12" s="396"/>
      <c r="CLU12" s="396"/>
      <c r="CLV12" s="396"/>
      <c r="CLW12" s="396"/>
      <c r="CLX12" s="396"/>
      <c r="CLY12" s="396"/>
      <c r="CLZ12" s="396"/>
      <c r="CMA12" s="396"/>
      <c r="CMB12" s="396"/>
      <c r="CMC12" s="396"/>
      <c r="CMD12" s="396"/>
      <c r="CME12" s="396"/>
      <c r="CMF12" s="396"/>
      <c r="CMG12" s="396"/>
      <c r="CMH12" s="396"/>
      <c r="CMI12" s="396"/>
      <c r="CMJ12" s="396"/>
      <c r="CMK12" s="396"/>
      <c r="CML12" s="396"/>
      <c r="CMM12" s="396"/>
      <c r="CMN12" s="396"/>
      <c r="CMO12" s="396"/>
      <c r="CMP12" s="396"/>
      <c r="CMQ12" s="396"/>
      <c r="CMR12" s="396"/>
      <c r="CMS12" s="396"/>
      <c r="CMT12" s="396"/>
      <c r="CMU12" s="396"/>
      <c r="CMV12" s="396"/>
      <c r="CMW12" s="396"/>
      <c r="CMX12" s="396"/>
      <c r="CMY12" s="396"/>
      <c r="CMZ12" s="396"/>
      <c r="CNA12" s="396"/>
      <c r="CNB12" s="396"/>
      <c r="CNC12" s="396"/>
      <c r="CND12" s="396"/>
      <c r="CNE12" s="396"/>
      <c r="CNF12" s="396"/>
      <c r="CNG12" s="396"/>
      <c r="CNH12" s="396"/>
      <c r="CNI12" s="396"/>
      <c r="CNJ12" s="396"/>
      <c r="CNK12" s="396"/>
      <c r="CNL12" s="396"/>
      <c r="CNM12" s="396"/>
      <c r="CNN12" s="396"/>
      <c r="CNO12" s="396"/>
      <c r="CNP12" s="396"/>
      <c r="CNQ12" s="396"/>
      <c r="CNR12" s="396"/>
      <c r="CNS12" s="396"/>
      <c r="CNT12" s="396"/>
      <c r="CNU12" s="396"/>
      <c r="CNV12" s="396"/>
      <c r="CNW12" s="396"/>
      <c r="CNX12" s="396"/>
      <c r="CNY12" s="396"/>
      <c r="CNZ12" s="396"/>
      <c r="COA12" s="396"/>
      <c r="COB12" s="396"/>
      <c r="COC12" s="396"/>
      <c r="COD12" s="396"/>
      <c r="COE12" s="396"/>
      <c r="COF12" s="396"/>
      <c r="COG12" s="396"/>
      <c r="COH12" s="396"/>
      <c r="COI12" s="396"/>
      <c r="COJ12" s="396"/>
      <c r="COK12" s="396"/>
      <c r="COL12" s="396"/>
      <c r="COM12" s="396"/>
      <c r="CON12" s="396"/>
      <c r="COO12" s="396"/>
      <c r="COP12" s="396"/>
      <c r="COQ12" s="396"/>
      <c r="COR12" s="396"/>
      <c r="COS12" s="396"/>
      <c r="COT12" s="396"/>
      <c r="COU12" s="396"/>
      <c r="COV12" s="396"/>
      <c r="COW12" s="396"/>
      <c r="COX12" s="396"/>
      <c r="COY12" s="396"/>
      <c r="COZ12" s="396"/>
      <c r="CPA12" s="396"/>
      <c r="CPB12" s="396"/>
      <c r="CPC12" s="396"/>
      <c r="CPD12" s="396"/>
      <c r="CPE12" s="396"/>
      <c r="CPF12" s="396"/>
      <c r="CPG12" s="396"/>
      <c r="CPH12" s="396"/>
      <c r="CPI12" s="396"/>
      <c r="CPJ12" s="396"/>
      <c r="CPK12" s="396"/>
      <c r="CPL12" s="396"/>
      <c r="CPM12" s="396"/>
      <c r="CPN12" s="396"/>
      <c r="CPO12" s="396"/>
      <c r="CPP12" s="396"/>
      <c r="CPQ12" s="396"/>
      <c r="CPR12" s="396"/>
      <c r="CPS12" s="396"/>
      <c r="CPT12" s="396"/>
      <c r="CPU12" s="396"/>
      <c r="CPV12" s="396"/>
      <c r="CPW12" s="396"/>
      <c r="CPX12" s="396"/>
      <c r="CPY12" s="396"/>
      <c r="CPZ12" s="396"/>
      <c r="CQA12" s="396"/>
      <c r="CQB12" s="396"/>
      <c r="CQC12" s="396"/>
      <c r="CQD12" s="396"/>
      <c r="CQE12" s="396"/>
      <c r="CQF12" s="396"/>
      <c r="CQG12" s="396"/>
      <c r="CQH12" s="396"/>
      <c r="CQI12" s="396"/>
      <c r="CQJ12" s="396"/>
      <c r="CQK12" s="396"/>
      <c r="CQL12" s="396"/>
      <c r="CQM12" s="396"/>
      <c r="CQN12" s="396"/>
      <c r="CQO12" s="396"/>
      <c r="CQP12" s="396"/>
      <c r="CQQ12" s="396"/>
      <c r="CQR12" s="396"/>
      <c r="CQS12" s="396"/>
      <c r="CQT12" s="396"/>
      <c r="CQU12" s="396"/>
      <c r="CQV12" s="396"/>
      <c r="CQW12" s="396"/>
      <c r="CQX12" s="396"/>
      <c r="CQY12" s="396"/>
      <c r="CQZ12" s="396"/>
      <c r="CRA12" s="396"/>
      <c r="CRB12" s="396"/>
      <c r="CRC12" s="396"/>
      <c r="CRD12" s="396"/>
      <c r="CRE12" s="396"/>
      <c r="CRF12" s="396"/>
      <c r="CRG12" s="396"/>
      <c r="CRH12" s="396"/>
      <c r="CRI12" s="396"/>
      <c r="CRJ12" s="396"/>
      <c r="CRK12" s="396"/>
      <c r="CRL12" s="396"/>
      <c r="CRM12" s="396"/>
      <c r="CRN12" s="396"/>
      <c r="CRO12" s="396"/>
      <c r="CRP12" s="396"/>
      <c r="CRQ12" s="396"/>
      <c r="CRR12" s="396"/>
      <c r="CRS12" s="396"/>
      <c r="CRT12" s="396"/>
      <c r="CRU12" s="396"/>
      <c r="CRV12" s="396"/>
      <c r="CRW12" s="396"/>
      <c r="CRX12" s="396"/>
      <c r="CRY12" s="396"/>
      <c r="CRZ12" s="396"/>
      <c r="CSA12" s="396"/>
      <c r="CSB12" s="396"/>
      <c r="CSC12" s="396"/>
      <c r="CSD12" s="396"/>
      <c r="CSE12" s="396"/>
      <c r="CSF12" s="396"/>
      <c r="CSG12" s="396"/>
      <c r="CSH12" s="396"/>
      <c r="CSI12" s="396"/>
      <c r="CSJ12" s="396"/>
      <c r="CSK12" s="396"/>
      <c r="CSL12" s="396"/>
      <c r="CSM12" s="396"/>
      <c r="CSN12" s="396"/>
      <c r="CSO12" s="396"/>
      <c r="CSP12" s="396"/>
      <c r="CSQ12" s="396"/>
      <c r="CSR12" s="396"/>
      <c r="CSS12" s="396"/>
      <c r="CST12" s="396"/>
      <c r="CSU12" s="396"/>
      <c r="CSV12" s="396"/>
      <c r="CSW12" s="396"/>
      <c r="CSX12" s="396"/>
      <c r="CSY12" s="396"/>
      <c r="CSZ12" s="396"/>
      <c r="CTA12" s="396"/>
      <c r="CTB12" s="396"/>
      <c r="CTC12" s="396"/>
      <c r="CTD12" s="396"/>
      <c r="CTE12" s="396"/>
      <c r="CTF12" s="396"/>
      <c r="CTG12" s="396"/>
      <c r="CTH12" s="396"/>
      <c r="CTI12" s="396"/>
      <c r="CTJ12" s="396"/>
      <c r="CTK12" s="396"/>
      <c r="CTL12" s="396"/>
      <c r="CTM12" s="396"/>
      <c r="CTN12" s="396"/>
      <c r="CTO12" s="396"/>
      <c r="CTP12" s="396"/>
      <c r="CTQ12" s="396"/>
      <c r="CTR12" s="396"/>
      <c r="CTS12" s="396"/>
      <c r="CTT12" s="396"/>
      <c r="CTU12" s="396"/>
      <c r="CTV12" s="396"/>
      <c r="CTW12" s="396"/>
      <c r="CTX12" s="396"/>
      <c r="CTY12" s="396"/>
      <c r="CTZ12" s="396"/>
      <c r="CUA12" s="396"/>
      <c r="CUB12" s="396"/>
      <c r="CUC12" s="396"/>
      <c r="CUD12" s="396"/>
      <c r="CUE12" s="396"/>
      <c r="CUF12" s="396"/>
      <c r="CUG12" s="396"/>
      <c r="CUH12" s="396"/>
      <c r="CUI12" s="396"/>
      <c r="CUJ12" s="396"/>
      <c r="CUK12" s="396"/>
      <c r="CUL12" s="396"/>
      <c r="CUM12" s="396"/>
      <c r="CUN12" s="396"/>
      <c r="CUO12" s="396"/>
      <c r="CUP12" s="396"/>
      <c r="CUQ12" s="396"/>
      <c r="CUR12" s="396"/>
      <c r="CUS12" s="396"/>
      <c r="CUT12" s="396"/>
      <c r="CUU12" s="396"/>
      <c r="CUV12" s="396"/>
      <c r="CUW12" s="396"/>
      <c r="CUX12" s="396"/>
      <c r="CUY12" s="396"/>
      <c r="CUZ12" s="396"/>
      <c r="CVA12" s="396"/>
      <c r="CVB12" s="396"/>
      <c r="CVC12" s="396"/>
      <c r="CVD12" s="396"/>
      <c r="CVE12" s="396"/>
      <c r="CVF12" s="396"/>
      <c r="CVG12" s="396"/>
      <c r="CVH12" s="396"/>
      <c r="CVI12" s="396"/>
      <c r="CVJ12" s="396"/>
      <c r="CVK12" s="396"/>
      <c r="CVL12" s="396"/>
      <c r="CVM12" s="396"/>
      <c r="CVN12" s="396"/>
      <c r="CVO12" s="396"/>
      <c r="CVP12" s="396"/>
      <c r="CVQ12" s="396"/>
      <c r="CVR12" s="396"/>
      <c r="CVS12" s="396"/>
      <c r="CVT12" s="396"/>
      <c r="CVU12" s="396"/>
      <c r="CVV12" s="396"/>
      <c r="CVW12" s="396"/>
      <c r="CVX12" s="396"/>
      <c r="CVY12" s="396"/>
      <c r="CVZ12" s="396"/>
      <c r="CWA12" s="396"/>
      <c r="CWB12" s="396"/>
      <c r="CWC12" s="396"/>
      <c r="CWD12" s="396"/>
      <c r="CWE12" s="396"/>
      <c r="CWF12" s="396"/>
      <c r="CWG12" s="396"/>
      <c r="CWH12" s="396"/>
      <c r="CWI12" s="396"/>
      <c r="CWJ12" s="396"/>
      <c r="CWK12" s="396"/>
      <c r="CWL12" s="396"/>
      <c r="CWM12" s="396"/>
      <c r="CWN12" s="396"/>
      <c r="CWO12" s="396"/>
      <c r="CWP12" s="396"/>
      <c r="CWQ12" s="396"/>
      <c r="CWR12" s="396"/>
      <c r="CWS12" s="396"/>
      <c r="CWT12" s="396"/>
      <c r="CWU12" s="396"/>
      <c r="CWV12" s="396"/>
      <c r="CWW12" s="396"/>
      <c r="CWX12" s="396"/>
      <c r="CWY12" s="396"/>
      <c r="CWZ12" s="396"/>
      <c r="CXA12" s="396"/>
      <c r="CXB12" s="396"/>
      <c r="CXC12" s="396"/>
      <c r="CXD12" s="396"/>
      <c r="CXE12" s="396"/>
      <c r="CXF12" s="396"/>
      <c r="CXG12" s="396"/>
      <c r="CXH12" s="396"/>
      <c r="CXI12" s="396"/>
      <c r="CXJ12" s="396"/>
      <c r="CXK12" s="396"/>
      <c r="CXL12" s="396"/>
      <c r="CXM12" s="396"/>
      <c r="CXN12" s="396"/>
      <c r="CXO12" s="396"/>
      <c r="CXP12" s="396"/>
      <c r="CXQ12" s="396"/>
      <c r="CXR12" s="396"/>
      <c r="CXS12" s="396"/>
      <c r="CXT12" s="396"/>
      <c r="CXU12" s="396"/>
      <c r="CXV12" s="396"/>
      <c r="CXW12" s="396"/>
      <c r="CXX12" s="396"/>
      <c r="CXY12" s="396"/>
      <c r="CXZ12" s="396"/>
      <c r="CYA12" s="396"/>
      <c r="CYB12" s="396"/>
      <c r="CYC12" s="396"/>
      <c r="CYD12" s="396"/>
      <c r="CYE12" s="396"/>
      <c r="CYF12" s="396"/>
      <c r="CYG12" s="396"/>
      <c r="CYH12" s="396"/>
      <c r="CYI12" s="396"/>
      <c r="CYJ12" s="396"/>
      <c r="CYK12" s="396"/>
      <c r="CYL12" s="396"/>
      <c r="CYM12" s="396"/>
      <c r="CYN12" s="396"/>
      <c r="CYO12" s="396"/>
      <c r="CYP12" s="396"/>
      <c r="CYQ12" s="396"/>
      <c r="CYR12" s="396"/>
      <c r="CYS12" s="396"/>
      <c r="CYT12" s="396"/>
      <c r="CYU12" s="396"/>
      <c r="CYV12" s="396"/>
      <c r="CYW12" s="396"/>
      <c r="CYX12" s="396"/>
      <c r="CYY12" s="396"/>
      <c r="CYZ12" s="396"/>
      <c r="CZA12" s="396"/>
      <c r="CZB12" s="396"/>
      <c r="CZC12" s="396"/>
      <c r="CZD12" s="396"/>
      <c r="CZE12" s="396"/>
      <c r="CZF12" s="396"/>
      <c r="CZG12" s="396"/>
      <c r="CZH12" s="396"/>
      <c r="CZI12" s="396"/>
      <c r="CZJ12" s="396"/>
      <c r="CZK12" s="396"/>
      <c r="CZL12" s="396"/>
      <c r="CZM12" s="396"/>
      <c r="CZN12" s="396"/>
      <c r="CZO12" s="396"/>
      <c r="CZP12" s="396"/>
      <c r="CZQ12" s="396"/>
      <c r="CZR12" s="396"/>
      <c r="CZS12" s="396"/>
      <c r="CZT12" s="396"/>
      <c r="CZU12" s="396"/>
      <c r="CZV12" s="396"/>
      <c r="CZW12" s="396"/>
      <c r="CZX12" s="396"/>
      <c r="CZY12" s="396"/>
      <c r="CZZ12" s="396"/>
      <c r="DAA12" s="396"/>
      <c r="DAB12" s="396"/>
      <c r="DAC12" s="396"/>
      <c r="DAD12" s="396"/>
      <c r="DAE12" s="396"/>
      <c r="DAF12" s="396"/>
      <c r="DAG12" s="396"/>
      <c r="DAH12" s="396"/>
      <c r="DAI12" s="396"/>
      <c r="DAJ12" s="396"/>
      <c r="DAK12" s="396"/>
      <c r="DAL12" s="396"/>
      <c r="DAM12" s="396"/>
      <c r="DAN12" s="396"/>
      <c r="DAO12" s="396"/>
      <c r="DAP12" s="396"/>
      <c r="DAQ12" s="396"/>
      <c r="DAR12" s="396"/>
      <c r="DAS12" s="396"/>
      <c r="DAT12" s="396"/>
      <c r="DAU12" s="396"/>
      <c r="DAV12" s="396"/>
      <c r="DAW12" s="396"/>
      <c r="DAX12" s="396"/>
      <c r="DAY12" s="396"/>
      <c r="DAZ12" s="396"/>
      <c r="DBA12" s="396"/>
      <c r="DBB12" s="396"/>
      <c r="DBC12" s="396"/>
      <c r="DBD12" s="396"/>
      <c r="DBE12" s="396"/>
      <c r="DBF12" s="396"/>
      <c r="DBG12" s="396"/>
      <c r="DBH12" s="396"/>
      <c r="DBI12" s="396"/>
      <c r="DBJ12" s="396"/>
      <c r="DBK12" s="396"/>
      <c r="DBL12" s="396"/>
      <c r="DBM12" s="396"/>
      <c r="DBN12" s="396"/>
      <c r="DBO12" s="396"/>
      <c r="DBP12" s="396"/>
      <c r="DBQ12" s="396"/>
      <c r="DBR12" s="396"/>
      <c r="DBS12" s="396"/>
      <c r="DBT12" s="396"/>
      <c r="DBU12" s="396"/>
      <c r="DBV12" s="396"/>
      <c r="DBW12" s="396"/>
      <c r="DBX12" s="396"/>
      <c r="DBY12" s="396"/>
      <c r="DBZ12" s="396"/>
      <c r="DCA12" s="396"/>
      <c r="DCB12" s="396"/>
      <c r="DCC12" s="396"/>
      <c r="DCD12" s="396"/>
      <c r="DCE12" s="396"/>
      <c r="DCF12" s="396"/>
      <c r="DCG12" s="396"/>
      <c r="DCH12" s="396"/>
      <c r="DCI12" s="396"/>
      <c r="DCJ12" s="396"/>
      <c r="DCK12" s="396"/>
      <c r="DCL12" s="396"/>
      <c r="DCM12" s="396"/>
      <c r="DCN12" s="396"/>
      <c r="DCO12" s="396"/>
      <c r="DCP12" s="396"/>
      <c r="DCQ12" s="396"/>
      <c r="DCR12" s="396"/>
      <c r="DCS12" s="396"/>
      <c r="DCT12" s="396"/>
      <c r="DCU12" s="396"/>
      <c r="DCV12" s="396"/>
      <c r="DCW12" s="396"/>
      <c r="DCX12" s="396"/>
      <c r="DCY12" s="396"/>
      <c r="DCZ12" s="396"/>
      <c r="DDA12" s="396"/>
      <c r="DDB12" s="396"/>
      <c r="DDC12" s="396"/>
      <c r="DDD12" s="396"/>
      <c r="DDE12" s="396"/>
      <c r="DDF12" s="396"/>
      <c r="DDG12" s="396"/>
      <c r="DDH12" s="396"/>
      <c r="DDI12" s="396"/>
      <c r="DDJ12" s="396"/>
      <c r="DDK12" s="396"/>
      <c r="DDL12" s="396"/>
      <c r="DDM12" s="396"/>
      <c r="DDN12" s="396"/>
      <c r="DDO12" s="396"/>
      <c r="DDP12" s="396"/>
      <c r="DDQ12" s="396"/>
      <c r="DDR12" s="396"/>
      <c r="DDS12" s="396"/>
      <c r="DDT12" s="396"/>
      <c r="DDU12" s="396"/>
      <c r="DDV12" s="396"/>
      <c r="DDW12" s="396"/>
      <c r="DDX12" s="396"/>
      <c r="DDY12" s="396"/>
      <c r="DDZ12" s="396"/>
      <c r="DEA12" s="396"/>
      <c r="DEB12" s="396"/>
      <c r="DEC12" s="396"/>
      <c r="DED12" s="396"/>
      <c r="DEE12" s="396"/>
      <c r="DEF12" s="396"/>
      <c r="DEG12" s="396"/>
      <c r="DEH12" s="396"/>
      <c r="DEI12" s="396"/>
      <c r="DEJ12" s="396"/>
      <c r="DEK12" s="396"/>
      <c r="DEL12" s="396"/>
      <c r="DEM12" s="396"/>
      <c r="DEN12" s="396"/>
      <c r="DEO12" s="396"/>
      <c r="DEP12" s="396"/>
      <c r="DEQ12" s="396"/>
      <c r="DER12" s="396"/>
      <c r="DES12" s="396"/>
      <c r="DET12" s="396"/>
      <c r="DEU12" s="396"/>
      <c r="DEV12" s="396"/>
      <c r="DEW12" s="396"/>
      <c r="DEX12" s="396"/>
      <c r="DEY12" s="396"/>
      <c r="DEZ12" s="396"/>
      <c r="DFA12" s="396"/>
      <c r="DFB12" s="396"/>
      <c r="DFC12" s="396"/>
      <c r="DFD12" s="396"/>
      <c r="DFE12" s="396"/>
      <c r="DFF12" s="396"/>
      <c r="DFG12" s="396"/>
      <c r="DFH12" s="396"/>
      <c r="DFI12" s="396"/>
      <c r="DFJ12" s="396"/>
      <c r="DFK12" s="396"/>
      <c r="DFL12" s="396"/>
      <c r="DFM12" s="396"/>
      <c r="DFN12" s="396"/>
      <c r="DFO12" s="396"/>
      <c r="DFP12" s="396"/>
      <c r="DFQ12" s="396"/>
      <c r="DFR12" s="396"/>
      <c r="DFS12" s="396"/>
      <c r="DFT12" s="396"/>
      <c r="DFU12" s="396"/>
      <c r="DFV12" s="396"/>
      <c r="DFW12" s="396"/>
      <c r="DFX12" s="396"/>
      <c r="DFY12" s="396"/>
      <c r="DFZ12" s="396"/>
      <c r="DGA12" s="396"/>
      <c r="DGB12" s="396"/>
      <c r="DGC12" s="396"/>
      <c r="DGD12" s="396"/>
      <c r="DGE12" s="396"/>
      <c r="DGF12" s="396"/>
      <c r="DGG12" s="396"/>
      <c r="DGH12" s="396"/>
      <c r="DGI12" s="396"/>
      <c r="DGJ12" s="396"/>
      <c r="DGK12" s="396"/>
      <c r="DGL12" s="396"/>
      <c r="DGM12" s="396"/>
      <c r="DGN12" s="396"/>
      <c r="DGO12" s="396"/>
      <c r="DGP12" s="396"/>
      <c r="DGQ12" s="396"/>
      <c r="DGR12" s="396"/>
      <c r="DGS12" s="396"/>
      <c r="DGT12" s="396"/>
      <c r="DGU12" s="396"/>
      <c r="DGV12" s="396"/>
      <c r="DGW12" s="396"/>
      <c r="DGX12" s="396"/>
      <c r="DGY12" s="396"/>
      <c r="DGZ12" s="396"/>
      <c r="DHA12" s="396"/>
      <c r="DHB12" s="396"/>
      <c r="DHC12" s="396"/>
      <c r="DHD12" s="396"/>
      <c r="DHE12" s="396"/>
      <c r="DHF12" s="396"/>
      <c r="DHG12" s="396"/>
      <c r="DHH12" s="396"/>
      <c r="DHI12" s="396"/>
      <c r="DHJ12" s="396"/>
      <c r="DHK12" s="396"/>
      <c r="DHL12" s="396"/>
      <c r="DHM12" s="396"/>
      <c r="DHN12" s="396"/>
      <c r="DHO12" s="396"/>
      <c r="DHP12" s="396"/>
      <c r="DHQ12" s="396"/>
      <c r="DHR12" s="396"/>
      <c r="DHS12" s="396"/>
      <c r="DHT12" s="396"/>
      <c r="DHU12" s="396"/>
      <c r="DHV12" s="396"/>
      <c r="DHW12" s="396"/>
      <c r="DHX12" s="396"/>
      <c r="DHY12" s="396"/>
      <c r="DHZ12" s="396"/>
      <c r="DIA12" s="396"/>
      <c r="DIB12" s="396"/>
      <c r="DIC12" s="396"/>
      <c r="DID12" s="396"/>
      <c r="DIE12" s="396"/>
      <c r="DIF12" s="396"/>
      <c r="DIG12" s="396"/>
      <c r="DIH12" s="396"/>
      <c r="DII12" s="396"/>
      <c r="DIJ12" s="396"/>
      <c r="DIK12" s="396"/>
      <c r="DIL12" s="396"/>
      <c r="DIM12" s="396"/>
      <c r="DIN12" s="396"/>
      <c r="DIO12" s="396"/>
      <c r="DIP12" s="396"/>
      <c r="DIQ12" s="396"/>
      <c r="DIR12" s="396"/>
      <c r="DIS12" s="396"/>
      <c r="DIT12" s="396"/>
      <c r="DIU12" s="396"/>
      <c r="DIV12" s="396"/>
      <c r="DIW12" s="396"/>
      <c r="DIX12" s="396"/>
      <c r="DIY12" s="396"/>
      <c r="DIZ12" s="396"/>
      <c r="DJA12" s="396"/>
      <c r="DJB12" s="396"/>
      <c r="DJC12" s="396"/>
      <c r="DJD12" s="396"/>
      <c r="DJE12" s="396"/>
      <c r="DJF12" s="396"/>
      <c r="DJG12" s="396"/>
      <c r="DJH12" s="396"/>
      <c r="DJI12" s="396"/>
      <c r="DJJ12" s="396"/>
      <c r="DJK12" s="396"/>
      <c r="DJL12" s="396"/>
      <c r="DJM12" s="396"/>
      <c r="DJN12" s="396"/>
      <c r="DJO12" s="396"/>
      <c r="DJP12" s="396"/>
      <c r="DJQ12" s="396"/>
      <c r="DJR12" s="396"/>
      <c r="DJS12" s="396"/>
      <c r="DJT12" s="396"/>
      <c r="DJU12" s="396"/>
      <c r="DJV12" s="396"/>
      <c r="DJW12" s="396"/>
      <c r="DJX12" s="396"/>
      <c r="DJY12" s="396"/>
      <c r="DJZ12" s="396"/>
      <c r="DKA12" s="396"/>
      <c r="DKB12" s="396"/>
      <c r="DKC12" s="396"/>
      <c r="DKD12" s="396"/>
      <c r="DKE12" s="396"/>
      <c r="DKF12" s="396"/>
      <c r="DKG12" s="396"/>
      <c r="DKH12" s="396"/>
      <c r="DKI12" s="396"/>
      <c r="DKJ12" s="396"/>
      <c r="DKK12" s="396"/>
      <c r="DKL12" s="396"/>
      <c r="DKM12" s="396"/>
      <c r="DKN12" s="396"/>
      <c r="DKO12" s="396"/>
      <c r="DKP12" s="396"/>
      <c r="DKQ12" s="396"/>
      <c r="DKR12" s="396"/>
      <c r="DKS12" s="396"/>
      <c r="DKT12" s="396"/>
      <c r="DKU12" s="396"/>
      <c r="DKV12" s="396"/>
      <c r="DKW12" s="396"/>
      <c r="DKX12" s="396"/>
      <c r="DKY12" s="396"/>
      <c r="DKZ12" s="396"/>
      <c r="DLA12" s="396"/>
      <c r="DLB12" s="396"/>
      <c r="DLC12" s="396"/>
      <c r="DLD12" s="396"/>
      <c r="DLE12" s="396"/>
      <c r="DLF12" s="396"/>
      <c r="DLG12" s="396"/>
      <c r="DLH12" s="396"/>
      <c r="DLI12" s="396"/>
      <c r="DLJ12" s="396"/>
      <c r="DLK12" s="396"/>
      <c r="DLL12" s="396"/>
      <c r="DLM12" s="396"/>
      <c r="DLN12" s="396"/>
      <c r="DLO12" s="396"/>
      <c r="DLP12" s="396"/>
      <c r="DLQ12" s="396"/>
      <c r="DLR12" s="396"/>
      <c r="DLS12" s="396"/>
      <c r="DLT12" s="396"/>
      <c r="DLU12" s="396"/>
      <c r="DLV12" s="396"/>
      <c r="DLW12" s="396"/>
      <c r="DLX12" s="396"/>
      <c r="DLY12" s="396"/>
      <c r="DLZ12" s="396"/>
      <c r="DMA12" s="396"/>
      <c r="DMB12" s="396"/>
      <c r="DMC12" s="396"/>
      <c r="DMD12" s="396"/>
      <c r="DME12" s="396"/>
      <c r="DMF12" s="396"/>
      <c r="DMG12" s="396"/>
      <c r="DMH12" s="396"/>
      <c r="DMI12" s="396"/>
      <c r="DMJ12" s="396"/>
      <c r="DMK12" s="396"/>
      <c r="DML12" s="396"/>
      <c r="DMM12" s="396"/>
      <c r="DMN12" s="396"/>
      <c r="DMO12" s="396"/>
      <c r="DMP12" s="396"/>
      <c r="DMQ12" s="396"/>
      <c r="DMR12" s="396"/>
      <c r="DMS12" s="396"/>
      <c r="DMT12" s="396"/>
      <c r="DMU12" s="396"/>
      <c r="DMV12" s="396"/>
      <c r="DMW12" s="396"/>
      <c r="DMX12" s="396"/>
      <c r="DMY12" s="396"/>
      <c r="DMZ12" s="396"/>
      <c r="DNA12" s="396"/>
      <c r="DNB12" s="396"/>
      <c r="DNC12" s="396"/>
      <c r="DND12" s="396"/>
      <c r="DNE12" s="396"/>
      <c r="DNF12" s="396"/>
      <c r="DNG12" s="396"/>
      <c r="DNH12" s="396"/>
      <c r="DNI12" s="396"/>
      <c r="DNJ12" s="396"/>
      <c r="DNK12" s="396"/>
      <c r="DNL12" s="396"/>
      <c r="DNM12" s="396"/>
      <c r="DNN12" s="396"/>
      <c r="DNO12" s="396"/>
      <c r="DNP12" s="396"/>
      <c r="DNQ12" s="396"/>
      <c r="DNR12" s="396"/>
      <c r="DNS12" s="396"/>
      <c r="DNT12" s="396"/>
      <c r="DNU12" s="396"/>
      <c r="DNV12" s="396"/>
      <c r="DNW12" s="396"/>
      <c r="DNX12" s="396"/>
      <c r="DNY12" s="396"/>
      <c r="DNZ12" s="396"/>
      <c r="DOA12" s="396"/>
      <c r="DOB12" s="396"/>
      <c r="DOC12" s="396"/>
      <c r="DOD12" s="396"/>
      <c r="DOE12" s="396"/>
      <c r="DOF12" s="396"/>
      <c r="DOG12" s="396"/>
      <c r="DOH12" s="396"/>
      <c r="DOI12" s="396"/>
      <c r="DOJ12" s="396"/>
      <c r="DOK12" s="396"/>
      <c r="DOL12" s="396"/>
      <c r="DOM12" s="396"/>
      <c r="DON12" s="396"/>
      <c r="DOO12" s="396"/>
      <c r="DOP12" s="396"/>
      <c r="DOQ12" s="396"/>
      <c r="DOR12" s="396"/>
      <c r="DOS12" s="396"/>
      <c r="DOT12" s="396"/>
      <c r="DOU12" s="396"/>
      <c r="DOV12" s="396"/>
      <c r="DOW12" s="396"/>
      <c r="DOX12" s="396"/>
      <c r="DOY12" s="396"/>
      <c r="DOZ12" s="396"/>
      <c r="DPA12" s="396"/>
      <c r="DPB12" s="396"/>
      <c r="DPC12" s="396"/>
      <c r="DPD12" s="396"/>
      <c r="DPE12" s="396"/>
      <c r="DPF12" s="396"/>
      <c r="DPG12" s="396"/>
      <c r="DPH12" s="396"/>
      <c r="DPI12" s="396"/>
      <c r="DPJ12" s="396"/>
      <c r="DPK12" s="396"/>
      <c r="DPL12" s="396"/>
      <c r="DPM12" s="396"/>
      <c r="DPN12" s="396"/>
      <c r="DPO12" s="396"/>
      <c r="DPP12" s="396"/>
      <c r="DPQ12" s="396"/>
      <c r="DPR12" s="396"/>
      <c r="DPS12" s="396"/>
      <c r="DPT12" s="396"/>
      <c r="DPU12" s="396"/>
      <c r="DPV12" s="396"/>
      <c r="DPW12" s="396"/>
      <c r="DPX12" s="396"/>
      <c r="DPY12" s="396"/>
      <c r="DPZ12" s="396"/>
      <c r="DQA12" s="396"/>
      <c r="DQB12" s="396"/>
      <c r="DQC12" s="396"/>
      <c r="DQD12" s="396"/>
      <c r="DQE12" s="396"/>
      <c r="DQF12" s="396"/>
      <c r="DQG12" s="396"/>
      <c r="DQH12" s="396"/>
      <c r="DQI12" s="396"/>
      <c r="DQJ12" s="396"/>
      <c r="DQK12" s="396"/>
      <c r="DQL12" s="396"/>
      <c r="DQM12" s="396"/>
      <c r="DQN12" s="396"/>
      <c r="DQO12" s="396"/>
      <c r="DQP12" s="396"/>
      <c r="DQQ12" s="396"/>
      <c r="DQR12" s="396"/>
      <c r="DQS12" s="396"/>
      <c r="DQT12" s="396"/>
      <c r="DQU12" s="396"/>
      <c r="DQV12" s="396"/>
      <c r="DQW12" s="396"/>
      <c r="DQX12" s="396"/>
      <c r="DQY12" s="396"/>
      <c r="DQZ12" s="396"/>
      <c r="DRA12" s="396"/>
      <c r="DRB12" s="396"/>
      <c r="DRC12" s="396"/>
      <c r="DRD12" s="396"/>
      <c r="DRE12" s="396"/>
      <c r="DRF12" s="396"/>
      <c r="DRG12" s="396"/>
      <c r="DRH12" s="396"/>
      <c r="DRI12" s="396"/>
      <c r="DRJ12" s="396"/>
      <c r="DRK12" s="396"/>
      <c r="DRL12" s="396"/>
      <c r="DRM12" s="396"/>
      <c r="DRN12" s="396"/>
      <c r="DRO12" s="396"/>
      <c r="DRP12" s="396"/>
      <c r="DRQ12" s="396"/>
      <c r="DRR12" s="396"/>
      <c r="DRS12" s="396"/>
      <c r="DRT12" s="396"/>
      <c r="DRU12" s="396"/>
      <c r="DRV12" s="396"/>
      <c r="DRW12" s="396"/>
      <c r="DRX12" s="396"/>
      <c r="DRY12" s="396"/>
      <c r="DRZ12" s="396"/>
      <c r="DSA12" s="396"/>
      <c r="DSB12" s="396"/>
      <c r="DSC12" s="396"/>
      <c r="DSD12" s="396"/>
      <c r="DSE12" s="396"/>
      <c r="DSF12" s="396"/>
      <c r="DSG12" s="396"/>
      <c r="DSH12" s="396"/>
      <c r="DSI12" s="396"/>
      <c r="DSJ12" s="396"/>
      <c r="DSK12" s="396"/>
      <c r="DSL12" s="396"/>
      <c r="DSM12" s="396"/>
      <c r="DSN12" s="396"/>
      <c r="DSO12" s="396"/>
      <c r="DSP12" s="396"/>
      <c r="DSQ12" s="396"/>
      <c r="DSR12" s="396"/>
      <c r="DSS12" s="396"/>
      <c r="DST12" s="396"/>
      <c r="DSU12" s="396"/>
      <c r="DSV12" s="396"/>
      <c r="DSW12" s="396"/>
      <c r="DSX12" s="396"/>
      <c r="DSY12" s="396"/>
      <c r="DSZ12" s="396"/>
      <c r="DTA12" s="396"/>
      <c r="DTB12" s="396"/>
      <c r="DTC12" s="396"/>
      <c r="DTD12" s="396"/>
      <c r="DTE12" s="396"/>
      <c r="DTF12" s="396"/>
      <c r="DTG12" s="396"/>
      <c r="DTH12" s="396"/>
      <c r="DTI12" s="396"/>
      <c r="DTJ12" s="396"/>
      <c r="DTK12" s="396"/>
      <c r="DTL12" s="396"/>
      <c r="DTM12" s="396"/>
      <c r="DTN12" s="396"/>
      <c r="DTO12" s="396"/>
      <c r="DTP12" s="396"/>
      <c r="DTQ12" s="396"/>
      <c r="DTR12" s="396"/>
      <c r="DTS12" s="396"/>
      <c r="DTT12" s="396"/>
      <c r="DTU12" s="396"/>
      <c r="DTV12" s="396"/>
      <c r="DTW12" s="396"/>
      <c r="DTX12" s="396"/>
      <c r="DTY12" s="396"/>
      <c r="DTZ12" s="396"/>
      <c r="DUA12" s="396"/>
      <c r="DUB12" s="396"/>
      <c r="DUC12" s="396"/>
      <c r="DUD12" s="396"/>
      <c r="DUE12" s="396"/>
      <c r="DUF12" s="396"/>
      <c r="DUG12" s="396"/>
      <c r="DUH12" s="396"/>
      <c r="DUI12" s="396"/>
      <c r="DUJ12" s="396"/>
      <c r="DUK12" s="396"/>
      <c r="DUL12" s="396"/>
      <c r="DUM12" s="396"/>
      <c r="DUN12" s="396"/>
      <c r="DUO12" s="396"/>
      <c r="DUP12" s="396"/>
      <c r="DUQ12" s="396"/>
      <c r="DUR12" s="396"/>
      <c r="DUS12" s="396"/>
      <c r="DUT12" s="396"/>
      <c r="DUU12" s="396"/>
      <c r="DUV12" s="396"/>
      <c r="DUW12" s="396"/>
      <c r="DUX12" s="396"/>
      <c r="DUY12" s="396"/>
      <c r="DUZ12" s="396"/>
      <c r="DVA12" s="396"/>
      <c r="DVB12" s="396"/>
      <c r="DVC12" s="396"/>
      <c r="DVD12" s="396"/>
      <c r="DVE12" s="396"/>
      <c r="DVF12" s="396"/>
      <c r="DVG12" s="396"/>
      <c r="DVH12" s="396"/>
      <c r="DVI12" s="396"/>
      <c r="DVJ12" s="396"/>
      <c r="DVK12" s="396"/>
      <c r="DVL12" s="396"/>
      <c r="DVM12" s="396"/>
      <c r="DVN12" s="396"/>
      <c r="DVO12" s="396"/>
      <c r="DVP12" s="396"/>
      <c r="DVQ12" s="396"/>
      <c r="DVR12" s="396"/>
      <c r="DVS12" s="396"/>
      <c r="DVT12" s="396"/>
      <c r="DVU12" s="396"/>
      <c r="DVV12" s="396"/>
      <c r="DVW12" s="396"/>
      <c r="DVX12" s="396"/>
      <c r="DVY12" s="396"/>
      <c r="DVZ12" s="396"/>
      <c r="DWA12" s="396"/>
      <c r="DWB12" s="396"/>
      <c r="DWC12" s="396"/>
      <c r="DWD12" s="396"/>
      <c r="DWE12" s="396"/>
      <c r="DWF12" s="396"/>
      <c r="DWG12" s="396"/>
      <c r="DWH12" s="396"/>
      <c r="DWI12" s="396"/>
      <c r="DWJ12" s="396"/>
      <c r="DWK12" s="396"/>
      <c r="DWL12" s="396"/>
      <c r="DWM12" s="396"/>
      <c r="DWN12" s="396"/>
      <c r="DWO12" s="396"/>
      <c r="DWP12" s="396"/>
      <c r="DWQ12" s="396"/>
      <c r="DWR12" s="396"/>
      <c r="DWS12" s="396"/>
      <c r="DWT12" s="396"/>
      <c r="DWU12" s="396"/>
      <c r="DWV12" s="396"/>
      <c r="DWW12" s="396"/>
      <c r="DWX12" s="396"/>
      <c r="DWY12" s="396"/>
      <c r="DWZ12" s="396"/>
      <c r="DXA12" s="396"/>
      <c r="DXB12" s="396"/>
      <c r="DXC12" s="396"/>
      <c r="DXD12" s="396"/>
      <c r="DXE12" s="396"/>
      <c r="DXF12" s="396"/>
      <c r="DXG12" s="396"/>
      <c r="DXH12" s="396"/>
      <c r="DXI12" s="396"/>
      <c r="DXJ12" s="396"/>
      <c r="DXK12" s="396"/>
      <c r="DXL12" s="396"/>
      <c r="DXM12" s="396"/>
      <c r="DXN12" s="396"/>
      <c r="DXO12" s="396"/>
      <c r="DXP12" s="396"/>
      <c r="DXQ12" s="396"/>
      <c r="DXR12" s="396"/>
      <c r="DXS12" s="396"/>
      <c r="DXT12" s="396"/>
      <c r="DXU12" s="396"/>
      <c r="DXV12" s="396"/>
      <c r="DXW12" s="396"/>
      <c r="DXX12" s="396"/>
      <c r="DXY12" s="396"/>
      <c r="DXZ12" s="396"/>
      <c r="DYA12" s="396"/>
      <c r="DYB12" s="396"/>
      <c r="DYC12" s="396"/>
      <c r="DYD12" s="396"/>
      <c r="DYE12" s="396"/>
      <c r="DYF12" s="396"/>
      <c r="DYG12" s="396"/>
      <c r="DYH12" s="396"/>
      <c r="DYI12" s="396"/>
      <c r="DYJ12" s="396"/>
      <c r="DYK12" s="396"/>
      <c r="DYL12" s="396"/>
      <c r="DYM12" s="396"/>
      <c r="DYN12" s="396"/>
      <c r="DYO12" s="396"/>
      <c r="DYP12" s="396"/>
      <c r="DYQ12" s="396"/>
      <c r="DYR12" s="396"/>
      <c r="DYS12" s="396"/>
      <c r="DYT12" s="396"/>
      <c r="DYU12" s="396"/>
      <c r="DYV12" s="396"/>
      <c r="DYW12" s="396"/>
      <c r="DYX12" s="396"/>
      <c r="DYY12" s="396"/>
      <c r="DYZ12" s="396"/>
      <c r="DZA12" s="396"/>
      <c r="DZB12" s="396"/>
      <c r="DZC12" s="396"/>
      <c r="DZD12" s="396"/>
      <c r="DZE12" s="396"/>
      <c r="DZF12" s="396"/>
      <c r="DZG12" s="396"/>
      <c r="DZH12" s="396"/>
      <c r="DZI12" s="396"/>
      <c r="DZJ12" s="396"/>
      <c r="DZK12" s="396"/>
      <c r="DZL12" s="396"/>
      <c r="DZM12" s="396"/>
      <c r="DZN12" s="396"/>
      <c r="DZO12" s="396"/>
      <c r="DZP12" s="396"/>
      <c r="DZQ12" s="396"/>
      <c r="DZR12" s="396"/>
      <c r="DZS12" s="396"/>
      <c r="DZT12" s="396"/>
      <c r="DZU12" s="396"/>
      <c r="DZV12" s="396"/>
      <c r="DZW12" s="396"/>
      <c r="DZX12" s="396"/>
      <c r="DZY12" s="396"/>
      <c r="DZZ12" s="396"/>
      <c r="EAA12" s="396"/>
      <c r="EAB12" s="396"/>
      <c r="EAC12" s="396"/>
      <c r="EAD12" s="396"/>
      <c r="EAE12" s="396"/>
      <c r="EAF12" s="396"/>
      <c r="EAG12" s="396"/>
      <c r="EAH12" s="396"/>
      <c r="EAI12" s="396"/>
      <c r="EAJ12" s="396"/>
      <c r="EAK12" s="396"/>
      <c r="EAL12" s="396"/>
      <c r="EAM12" s="396"/>
      <c r="EAN12" s="396"/>
      <c r="EAO12" s="396"/>
      <c r="EAP12" s="396"/>
      <c r="EAQ12" s="396"/>
      <c r="EAR12" s="396"/>
      <c r="EAS12" s="396"/>
      <c r="EAT12" s="396"/>
      <c r="EAU12" s="396"/>
      <c r="EAV12" s="396"/>
      <c r="EAW12" s="396"/>
      <c r="EAX12" s="396"/>
      <c r="EAY12" s="396"/>
      <c r="EAZ12" s="396"/>
      <c r="EBA12" s="396"/>
      <c r="EBB12" s="396"/>
      <c r="EBC12" s="396"/>
      <c r="EBD12" s="396"/>
      <c r="EBE12" s="396"/>
      <c r="EBF12" s="396"/>
      <c r="EBG12" s="396"/>
      <c r="EBH12" s="396"/>
      <c r="EBI12" s="396"/>
      <c r="EBJ12" s="396"/>
      <c r="EBK12" s="396"/>
      <c r="EBL12" s="396"/>
      <c r="EBM12" s="396"/>
      <c r="EBN12" s="396"/>
      <c r="EBO12" s="396"/>
      <c r="EBP12" s="396"/>
      <c r="EBQ12" s="396"/>
      <c r="EBR12" s="396"/>
      <c r="EBS12" s="396"/>
      <c r="EBT12" s="396"/>
      <c r="EBU12" s="396"/>
      <c r="EBV12" s="396"/>
      <c r="EBW12" s="396"/>
      <c r="EBX12" s="396"/>
      <c r="EBY12" s="396"/>
      <c r="EBZ12" s="396"/>
      <c r="ECA12" s="396"/>
      <c r="ECB12" s="396"/>
      <c r="ECC12" s="396"/>
      <c r="ECD12" s="396"/>
      <c r="ECE12" s="396"/>
      <c r="ECF12" s="396"/>
      <c r="ECG12" s="396"/>
      <c r="ECH12" s="396"/>
      <c r="ECI12" s="396"/>
      <c r="ECJ12" s="396"/>
      <c r="ECK12" s="396"/>
      <c r="ECL12" s="396"/>
      <c r="ECM12" s="396"/>
      <c r="ECN12" s="396"/>
      <c r="ECO12" s="396"/>
      <c r="ECP12" s="396"/>
      <c r="ECQ12" s="396"/>
      <c r="ECR12" s="396"/>
      <c r="ECS12" s="396"/>
      <c r="ECT12" s="396"/>
      <c r="ECU12" s="396"/>
      <c r="ECV12" s="396"/>
      <c r="ECW12" s="396"/>
      <c r="ECX12" s="396"/>
      <c r="ECY12" s="396"/>
      <c r="ECZ12" s="396"/>
      <c r="EDA12" s="396"/>
      <c r="EDB12" s="396"/>
      <c r="EDC12" s="396"/>
      <c r="EDD12" s="396"/>
      <c r="EDE12" s="396"/>
      <c r="EDF12" s="396"/>
      <c r="EDG12" s="396"/>
      <c r="EDH12" s="396"/>
      <c r="EDI12" s="396"/>
      <c r="EDJ12" s="396"/>
      <c r="EDK12" s="396"/>
      <c r="EDL12" s="396"/>
      <c r="EDM12" s="396"/>
      <c r="EDN12" s="396"/>
      <c r="EDO12" s="396"/>
      <c r="EDP12" s="396"/>
      <c r="EDQ12" s="396"/>
      <c r="EDR12" s="396"/>
      <c r="EDS12" s="396"/>
      <c r="EDT12" s="396"/>
      <c r="EDU12" s="396"/>
      <c r="EDV12" s="396"/>
      <c r="EDW12" s="396"/>
      <c r="EDX12" s="396"/>
      <c r="EDY12" s="396"/>
      <c r="EDZ12" s="396"/>
      <c r="EEA12" s="396"/>
      <c r="EEB12" s="396"/>
      <c r="EEC12" s="396"/>
      <c r="EED12" s="396"/>
      <c r="EEE12" s="396"/>
      <c r="EEF12" s="396"/>
      <c r="EEG12" s="396"/>
      <c r="EEH12" s="396"/>
      <c r="EEI12" s="396"/>
      <c r="EEJ12" s="396"/>
      <c r="EEK12" s="396"/>
      <c r="EEL12" s="396"/>
      <c r="EEM12" s="396"/>
      <c r="EEN12" s="396"/>
      <c r="EEO12" s="396"/>
      <c r="EEP12" s="396"/>
      <c r="EEQ12" s="396"/>
      <c r="EER12" s="396"/>
      <c r="EES12" s="396"/>
      <c r="EET12" s="396"/>
      <c r="EEU12" s="396"/>
      <c r="EEV12" s="396"/>
      <c r="EEW12" s="396"/>
      <c r="EEX12" s="396"/>
      <c r="EEY12" s="396"/>
      <c r="EEZ12" s="396"/>
      <c r="EFA12" s="396"/>
      <c r="EFB12" s="396"/>
      <c r="EFC12" s="396"/>
      <c r="EFD12" s="396"/>
      <c r="EFE12" s="396"/>
      <c r="EFF12" s="396"/>
      <c r="EFG12" s="396"/>
      <c r="EFH12" s="396"/>
      <c r="EFI12" s="396"/>
      <c r="EFJ12" s="396"/>
      <c r="EFK12" s="396"/>
      <c r="EFL12" s="396"/>
      <c r="EFM12" s="396"/>
      <c r="EFN12" s="396"/>
      <c r="EFO12" s="396"/>
      <c r="EFP12" s="396"/>
      <c r="EFQ12" s="396"/>
      <c r="EFR12" s="396"/>
      <c r="EFS12" s="396"/>
      <c r="EFT12" s="396"/>
      <c r="EFU12" s="396"/>
      <c r="EFV12" s="396"/>
      <c r="EFW12" s="396"/>
      <c r="EFX12" s="396"/>
      <c r="EFY12" s="396"/>
      <c r="EFZ12" s="396"/>
      <c r="EGA12" s="396"/>
      <c r="EGB12" s="396"/>
      <c r="EGC12" s="396"/>
      <c r="EGD12" s="396"/>
      <c r="EGE12" s="396"/>
      <c r="EGF12" s="396"/>
      <c r="EGG12" s="396"/>
      <c r="EGH12" s="396"/>
      <c r="EGI12" s="396"/>
      <c r="EGJ12" s="396"/>
      <c r="EGK12" s="396"/>
      <c r="EGL12" s="396"/>
      <c r="EGM12" s="396"/>
      <c r="EGN12" s="396"/>
      <c r="EGO12" s="396"/>
      <c r="EGP12" s="396"/>
      <c r="EGQ12" s="396"/>
      <c r="EGR12" s="396"/>
      <c r="EGS12" s="396"/>
      <c r="EGT12" s="396"/>
      <c r="EGU12" s="396"/>
      <c r="EGV12" s="396"/>
      <c r="EGW12" s="396"/>
      <c r="EGX12" s="396"/>
      <c r="EGY12" s="396"/>
      <c r="EGZ12" s="396"/>
      <c r="EHA12" s="396"/>
      <c r="EHB12" s="396"/>
      <c r="EHC12" s="396"/>
      <c r="EHD12" s="396"/>
      <c r="EHE12" s="396"/>
      <c r="EHF12" s="396"/>
      <c r="EHG12" s="396"/>
      <c r="EHH12" s="396"/>
      <c r="EHI12" s="396"/>
      <c r="EHJ12" s="396"/>
      <c r="EHK12" s="396"/>
      <c r="EHL12" s="396"/>
      <c r="EHM12" s="396"/>
      <c r="EHN12" s="396"/>
      <c r="EHO12" s="396"/>
      <c r="EHP12" s="396"/>
      <c r="EHQ12" s="396"/>
      <c r="EHR12" s="396"/>
      <c r="EHS12" s="396"/>
      <c r="EHT12" s="396"/>
      <c r="EHU12" s="396"/>
      <c r="EHV12" s="396"/>
      <c r="EHW12" s="396"/>
      <c r="EHX12" s="396"/>
      <c r="EHY12" s="396"/>
      <c r="EHZ12" s="396"/>
      <c r="EIA12" s="396"/>
      <c r="EIB12" s="396"/>
      <c r="EIC12" s="396"/>
      <c r="EID12" s="396"/>
      <c r="EIE12" s="396"/>
      <c r="EIF12" s="396"/>
      <c r="EIG12" s="396"/>
      <c r="EIH12" s="396"/>
      <c r="EII12" s="396"/>
      <c r="EIJ12" s="396"/>
      <c r="EIK12" s="396"/>
      <c r="EIL12" s="396"/>
      <c r="EIM12" s="396"/>
      <c r="EIN12" s="396"/>
      <c r="EIO12" s="396"/>
      <c r="EIP12" s="396"/>
      <c r="EIQ12" s="396"/>
      <c r="EIR12" s="396"/>
      <c r="EIS12" s="396"/>
      <c r="EIT12" s="396"/>
      <c r="EIU12" s="396"/>
      <c r="EIV12" s="396"/>
      <c r="EIW12" s="396"/>
      <c r="EIX12" s="396"/>
      <c r="EIY12" s="396"/>
      <c r="EIZ12" s="396"/>
      <c r="EJA12" s="396"/>
      <c r="EJB12" s="396"/>
      <c r="EJC12" s="396"/>
      <c r="EJD12" s="396"/>
      <c r="EJE12" s="396"/>
      <c r="EJF12" s="396"/>
      <c r="EJG12" s="396"/>
      <c r="EJH12" s="396"/>
      <c r="EJI12" s="396"/>
      <c r="EJJ12" s="396"/>
      <c r="EJK12" s="396"/>
      <c r="EJL12" s="396"/>
      <c r="EJM12" s="396"/>
      <c r="EJN12" s="396"/>
      <c r="EJO12" s="396"/>
      <c r="EJP12" s="396"/>
      <c r="EJQ12" s="396"/>
      <c r="EJR12" s="396"/>
      <c r="EJS12" s="396"/>
      <c r="EJT12" s="396"/>
      <c r="EJU12" s="396"/>
      <c r="EJV12" s="396"/>
      <c r="EJW12" s="396"/>
      <c r="EJX12" s="396"/>
      <c r="EJY12" s="396"/>
      <c r="EJZ12" s="396"/>
      <c r="EKA12" s="396"/>
      <c r="EKB12" s="396"/>
      <c r="EKC12" s="396"/>
      <c r="EKD12" s="396"/>
      <c r="EKE12" s="396"/>
      <c r="EKF12" s="396"/>
      <c r="EKG12" s="396"/>
      <c r="EKH12" s="396"/>
      <c r="EKI12" s="396"/>
      <c r="EKJ12" s="396"/>
      <c r="EKK12" s="396"/>
      <c r="EKL12" s="396"/>
      <c r="EKM12" s="396"/>
      <c r="EKN12" s="396"/>
      <c r="EKO12" s="396"/>
      <c r="EKP12" s="396"/>
      <c r="EKQ12" s="396"/>
      <c r="EKR12" s="396"/>
      <c r="EKS12" s="396"/>
      <c r="EKT12" s="396"/>
      <c r="EKU12" s="396"/>
      <c r="EKV12" s="396"/>
      <c r="EKW12" s="396"/>
      <c r="EKX12" s="396"/>
      <c r="EKY12" s="396"/>
      <c r="EKZ12" s="396"/>
      <c r="ELA12" s="396"/>
      <c r="ELB12" s="396"/>
      <c r="ELC12" s="396"/>
      <c r="ELD12" s="396"/>
      <c r="ELE12" s="396"/>
      <c r="ELF12" s="396"/>
      <c r="ELG12" s="396"/>
      <c r="ELH12" s="396"/>
      <c r="ELI12" s="396"/>
      <c r="ELJ12" s="396"/>
      <c r="ELK12" s="396"/>
      <c r="ELL12" s="396"/>
      <c r="ELM12" s="396"/>
      <c r="ELN12" s="396"/>
      <c r="ELO12" s="396"/>
      <c r="ELP12" s="396"/>
      <c r="ELQ12" s="396"/>
      <c r="ELR12" s="396"/>
      <c r="ELS12" s="396"/>
      <c r="ELT12" s="396"/>
      <c r="ELU12" s="396"/>
      <c r="ELV12" s="396"/>
      <c r="ELW12" s="396"/>
      <c r="ELX12" s="396"/>
      <c r="ELY12" s="396"/>
      <c r="ELZ12" s="396"/>
      <c r="EMA12" s="396"/>
      <c r="EMB12" s="396"/>
      <c r="EMC12" s="396"/>
      <c r="EMD12" s="396"/>
      <c r="EME12" s="396"/>
      <c r="EMF12" s="396"/>
      <c r="EMG12" s="396"/>
      <c r="EMH12" s="396"/>
      <c r="EMI12" s="396"/>
      <c r="EMJ12" s="396"/>
      <c r="EMK12" s="396"/>
      <c r="EML12" s="396"/>
      <c r="EMM12" s="396"/>
      <c r="EMN12" s="396"/>
      <c r="EMO12" s="396"/>
      <c r="EMP12" s="396"/>
      <c r="EMQ12" s="396"/>
      <c r="EMR12" s="396"/>
      <c r="EMS12" s="396"/>
      <c r="EMT12" s="396"/>
      <c r="EMU12" s="396"/>
      <c r="EMV12" s="396"/>
      <c r="EMW12" s="396"/>
      <c r="EMX12" s="396"/>
      <c r="EMY12" s="396"/>
      <c r="EMZ12" s="396"/>
      <c r="ENA12" s="396"/>
      <c r="ENB12" s="396"/>
      <c r="ENC12" s="396"/>
      <c r="END12" s="396"/>
      <c r="ENE12" s="396"/>
      <c r="ENF12" s="396"/>
      <c r="ENG12" s="396"/>
      <c r="ENH12" s="396"/>
      <c r="ENI12" s="396"/>
      <c r="ENJ12" s="396"/>
      <c r="ENK12" s="396"/>
      <c r="ENL12" s="396"/>
      <c r="ENM12" s="396"/>
      <c r="ENN12" s="396"/>
      <c r="ENO12" s="396"/>
      <c r="ENP12" s="396"/>
      <c r="ENQ12" s="396"/>
      <c r="ENR12" s="396"/>
      <c r="ENS12" s="396"/>
      <c r="ENT12" s="396"/>
      <c r="ENU12" s="396"/>
      <c r="ENV12" s="396"/>
      <c r="ENW12" s="396"/>
      <c r="ENX12" s="396"/>
      <c r="ENY12" s="396"/>
      <c r="ENZ12" s="396"/>
      <c r="EOA12" s="396"/>
      <c r="EOB12" s="396"/>
      <c r="EOC12" s="396"/>
      <c r="EOD12" s="396"/>
      <c r="EOE12" s="396"/>
      <c r="EOF12" s="396"/>
      <c r="EOG12" s="396"/>
      <c r="EOH12" s="396"/>
      <c r="EOI12" s="396"/>
      <c r="EOJ12" s="396"/>
      <c r="EOK12" s="396"/>
      <c r="EOL12" s="396"/>
      <c r="EOM12" s="396"/>
      <c r="EON12" s="396"/>
      <c r="EOO12" s="396"/>
      <c r="EOP12" s="396"/>
      <c r="EOQ12" s="396"/>
      <c r="EOR12" s="396"/>
      <c r="EOS12" s="396"/>
      <c r="EOT12" s="396"/>
      <c r="EOU12" s="396"/>
      <c r="EOV12" s="396"/>
      <c r="EOW12" s="396"/>
      <c r="EOX12" s="396"/>
      <c r="EOY12" s="396"/>
      <c r="EOZ12" s="396"/>
      <c r="EPA12" s="396"/>
      <c r="EPB12" s="396"/>
      <c r="EPC12" s="396"/>
      <c r="EPD12" s="396"/>
      <c r="EPE12" s="396"/>
      <c r="EPF12" s="396"/>
      <c r="EPG12" s="396"/>
      <c r="EPH12" s="396"/>
      <c r="EPI12" s="396"/>
      <c r="EPJ12" s="396"/>
      <c r="EPK12" s="396"/>
      <c r="EPL12" s="396"/>
      <c r="EPM12" s="396"/>
      <c r="EPN12" s="396"/>
      <c r="EPO12" s="396"/>
      <c r="EPP12" s="396"/>
      <c r="EPQ12" s="396"/>
      <c r="EPR12" s="396"/>
      <c r="EPS12" s="396"/>
      <c r="EPT12" s="396"/>
      <c r="EPU12" s="396"/>
      <c r="EPV12" s="396"/>
      <c r="EPW12" s="396"/>
      <c r="EPX12" s="396"/>
      <c r="EPY12" s="396"/>
      <c r="EPZ12" s="396"/>
      <c r="EQA12" s="396"/>
      <c r="EQB12" s="396"/>
      <c r="EQC12" s="396"/>
      <c r="EQD12" s="396"/>
      <c r="EQE12" s="396"/>
      <c r="EQF12" s="396"/>
      <c r="EQG12" s="396"/>
      <c r="EQH12" s="396"/>
      <c r="EQI12" s="396"/>
      <c r="EQJ12" s="396"/>
      <c r="EQK12" s="396"/>
      <c r="EQL12" s="396"/>
      <c r="EQM12" s="396"/>
      <c r="EQN12" s="396"/>
      <c r="EQO12" s="396"/>
      <c r="EQP12" s="396"/>
      <c r="EQQ12" s="396"/>
      <c r="EQR12" s="396"/>
      <c r="EQS12" s="396"/>
      <c r="EQT12" s="396"/>
      <c r="EQU12" s="396"/>
      <c r="EQV12" s="396"/>
      <c r="EQW12" s="396"/>
      <c r="EQX12" s="396"/>
      <c r="EQY12" s="396"/>
      <c r="EQZ12" s="396"/>
      <c r="ERA12" s="396"/>
      <c r="ERB12" s="396"/>
      <c r="ERC12" s="396"/>
      <c r="ERD12" s="396"/>
      <c r="ERE12" s="396"/>
      <c r="ERF12" s="396"/>
      <c r="ERG12" s="396"/>
      <c r="ERH12" s="396"/>
      <c r="ERI12" s="396"/>
      <c r="ERJ12" s="396"/>
      <c r="ERK12" s="396"/>
      <c r="ERL12" s="396"/>
      <c r="ERM12" s="396"/>
      <c r="ERN12" s="396"/>
      <c r="ERO12" s="396"/>
      <c r="ERP12" s="396"/>
      <c r="ERQ12" s="396"/>
      <c r="ERR12" s="396"/>
      <c r="ERS12" s="396"/>
      <c r="ERT12" s="396"/>
      <c r="ERU12" s="396"/>
      <c r="ERV12" s="396"/>
      <c r="ERW12" s="396"/>
      <c r="ERX12" s="396"/>
      <c r="ERY12" s="396"/>
      <c r="ERZ12" s="396"/>
      <c r="ESA12" s="396"/>
      <c r="ESB12" s="396"/>
      <c r="ESC12" s="396"/>
      <c r="ESD12" s="396"/>
      <c r="ESE12" s="396"/>
      <c r="ESF12" s="396"/>
      <c r="ESG12" s="396"/>
      <c r="ESH12" s="396"/>
      <c r="ESI12" s="396"/>
      <c r="ESJ12" s="396"/>
      <c r="ESK12" s="396"/>
      <c r="ESL12" s="396"/>
      <c r="ESM12" s="396"/>
      <c r="ESN12" s="396"/>
      <c r="ESO12" s="396"/>
      <c r="ESP12" s="396"/>
      <c r="ESQ12" s="396"/>
      <c r="ESR12" s="396"/>
      <c r="ESS12" s="396"/>
      <c r="EST12" s="396"/>
      <c r="ESU12" s="396"/>
      <c r="ESV12" s="396"/>
      <c r="ESW12" s="396"/>
      <c r="ESX12" s="396"/>
      <c r="ESY12" s="396"/>
      <c r="ESZ12" s="396"/>
      <c r="ETA12" s="396"/>
      <c r="ETB12" s="396"/>
      <c r="ETC12" s="396"/>
      <c r="ETD12" s="396"/>
      <c r="ETE12" s="396"/>
      <c r="ETF12" s="396"/>
      <c r="ETG12" s="396"/>
      <c r="ETH12" s="396"/>
      <c r="ETI12" s="396"/>
      <c r="ETJ12" s="396"/>
      <c r="ETK12" s="396"/>
      <c r="ETL12" s="396"/>
      <c r="ETM12" s="396"/>
      <c r="ETN12" s="396"/>
      <c r="ETO12" s="396"/>
      <c r="ETP12" s="396"/>
      <c r="ETQ12" s="396"/>
      <c r="ETR12" s="396"/>
      <c r="ETS12" s="396"/>
      <c r="ETT12" s="396"/>
      <c r="ETU12" s="396"/>
      <c r="ETV12" s="396"/>
      <c r="ETW12" s="396"/>
      <c r="ETX12" s="396"/>
      <c r="ETY12" s="396"/>
      <c r="ETZ12" s="396"/>
      <c r="EUA12" s="396"/>
      <c r="EUB12" s="396"/>
      <c r="EUC12" s="396"/>
      <c r="EUD12" s="396"/>
      <c r="EUE12" s="396"/>
      <c r="EUF12" s="396"/>
      <c r="EUG12" s="396"/>
      <c r="EUH12" s="396"/>
      <c r="EUI12" s="396"/>
      <c r="EUJ12" s="396"/>
      <c r="EUK12" s="396"/>
      <c r="EUL12" s="396"/>
      <c r="EUM12" s="396"/>
      <c r="EUN12" s="396"/>
      <c r="EUO12" s="396"/>
      <c r="EUP12" s="396"/>
      <c r="EUQ12" s="396"/>
      <c r="EUR12" s="396"/>
      <c r="EUS12" s="396"/>
      <c r="EUT12" s="396"/>
      <c r="EUU12" s="396"/>
      <c r="EUV12" s="396"/>
      <c r="EUW12" s="396"/>
      <c r="EUX12" s="396"/>
      <c r="EUY12" s="396"/>
      <c r="EUZ12" s="396"/>
      <c r="EVA12" s="396"/>
      <c r="EVB12" s="396"/>
      <c r="EVC12" s="396"/>
      <c r="EVD12" s="396"/>
      <c r="EVE12" s="396"/>
      <c r="EVF12" s="396"/>
      <c r="EVG12" s="396"/>
      <c r="EVH12" s="396"/>
      <c r="EVI12" s="396"/>
      <c r="EVJ12" s="396"/>
      <c r="EVK12" s="396"/>
      <c r="EVL12" s="396"/>
      <c r="EVM12" s="396"/>
      <c r="EVN12" s="396"/>
      <c r="EVO12" s="396"/>
      <c r="EVP12" s="396"/>
      <c r="EVQ12" s="396"/>
      <c r="EVR12" s="396"/>
      <c r="EVS12" s="396"/>
      <c r="EVT12" s="396"/>
      <c r="EVU12" s="396"/>
      <c r="EVV12" s="396"/>
      <c r="EVW12" s="396"/>
      <c r="EVX12" s="396"/>
      <c r="EVY12" s="396"/>
      <c r="EVZ12" s="396"/>
      <c r="EWA12" s="396"/>
      <c r="EWB12" s="396"/>
      <c r="EWC12" s="396"/>
      <c r="EWD12" s="396"/>
      <c r="EWE12" s="396"/>
      <c r="EWF12" s="396"/>
      <c r="EWG12" s="396"/>
      <c r="EWH12" s="396"/>
      <c r="EWI12" s="396"/>
      <c r="EWJ12" s="396"/>
      <c r="EWK12" s="396"/>
      <c r="EWL12" s="396"/>
      <c r="EWM12" s="396"/>
      <c r="EWN12" s="396"/>
      <c r="EWO12" s="396"/>
      <c r="EWP12" s="396"/>
      <c r="EWQ12" s="396"/>
      <c r="EWR12" s="396"/>
      <c r="EWS12" s="396"/>
      <c r="EWT12" s="396"/>
      <c r="EWU12" s="396"/>
      <c r="EWV12" s="396"/>
      <c r="EWW12" s="396"/>
      <c r="EWX12" s="396"/>
      <c r="EWY12" s="396"/>
      <c r="EWZ12" s="396"/>
      <c r="EXA12" s="396"/>
      <c r="EXB12" s="396"/>
      <c r="EXC12" s="396"/>
      <c r="EXD12" s="396"/>
      <c r="EXE12" s="396"/>
      <c r="EXF12" s="396"/>
      <c r="EXG12" s="396"/>
      <c r="EXH12" s="396"/>
      <c r="EXI12" s="396"/>
      <c r="EXJ12" s="396"/>
      <c r="EXK12" s="396"/>
      <c r="EXL12" s="396"/>
      <c r="EXM12" s="396"/>
      <c r="EXN12" s="396"/>
      <c r="EXO12" s="396"/>
      <c r="EXP12" s="396"/>
      <c r="EXQ12" s="396"/>
      <c r="EXR12" s="396"/>
      <c r="EXS12" s="396"/>
      <c r="EXT12" s="396"/>
      <c r="EXU12" s="396"/>
      <c r="EXV12" s="396"/>
      <c r="EXW12" s="396"/>
      <c r="EXX12" s="396"/>
      <c r="EXY12" s="396"/>
      <c r="EXZ12" s="396"/>
      <c r="EYA12" s="396"/>
      <c r="EYB12" s="396"/>
      <c r="EYC12" s="396"/>
      <c r="EYD12" s="396"/>
      <c r="EYE12" s="396"/>
      <c r="EYF12" s="396"/>
      <c r="EYG12" s="396"/>
      <c r="EYH12" s="396"/>
      <c r="EYI12" s="396"/>
      <c r="EYJ12" s="396"/>
      <c r="EYK12" s="396"/>
      <c r="EYL12" s="396"/>
      <c r="EYM12" s="396"/>
      <c r="EYN12" s="396"/>
      <c r="EYO12" s="396"/>
      <c r="EYP12" s="396"/>
      <c r="EYQ12" s="396"/>
      <c r="EYR12" s="396"/>
      <c r="EYS12" s="396"/>
      <c r="EYT12" s="396"/>
      <c r="EYU12" s="396"/>
      <c r="EYV12" s="396"/>
      <c r="EYW12" s="396"/>
      <c r="EYX12" s="396"/>
      <c r="EYY12" s="396"/>
      <c r="EYZ12" s="396"/>
      <c r="EZA12" s="396"/>
      <c r="EZB12" s="396"/>
      <c r="EZC12" s="396"/>
      <c r="EZD12" s="396"/>
      <c r="EZE12" s="396"/>
      <c r="EZF12" s="396"/>
      <c r="EZG12" s="396"/>
      <c r="EZH12" s="396"/>
      <c r="EZI12" s="396"/>
      <c r="EZJ12" s="396"/>
      <c r="EZK12" s="396"/>
      <c r="EZL12" s="396"/>
      <c r="EZM12" s="396"/>
      <c r="EZN12" s="396"/>
      <c r="EZO12" s="396"/>
      <c r="EZP12" s="396"/>
      <c r="EZQ12" s="396"/>
      <c r="EZR12" s="396"/>
      <c r="EZS12" s="396"/>
      <c r="EZT12" s="396"/>
      <c r="EZU12" s="396"/>
      <c r="EZV12" s="396"/>
      <c r="EZW12" s="396"/>
      <c r="EZX12" s="396"/>
      <c r="EZY12" s="396"/>
      <c r="EZZ12" s="396"/>
      <c r="FAA12" s="396"/>
      <c r="FAB12" s="396"/>
      <c r="FAC12" s="396"/>
      <c r="FAD12" s="396"/>
      <c r="FAE12" s="396"/>
      <c r="FAF12" s="396"/>
      <c r="FAG12" s="396"/>
      <c r="FAH12" s="396"/>
      <c r="FAI12" s="396"/>
      <c r="FAJ12" s="396"/>
      <c r="FAK12" s="396"/>
      <c r="FAL12" s="396"/>
      <c r="FAM12" s="396"/>
      <c r="FAN12" s="396"/>
      <c r="FAO12" s="396"/>
      <c r="FAP12" s="396"/>
      <c r="FAQ12" s="396"/>
      <c r="FAR12" s="396"/>
      <c r="FAS12" s="396"/>
      <c r="FAT12" s="396"/>
      <c r="FAU12" s="396"/>
      <c r="FAV12" s="396"/>
      <c r="FAW12" s="396"/>
      <c r="FAX12" s="396"/>
      <c r="FAY12" s="396"/>
      <c r="FAZ12" s="396"/>
      <c r="FBA12" s="396"/>
      <c r="FBB12" s="396"/>
      <c r="FBC12" s="396"/>
      <c r="FBD12" s="396"/>
      <c r="FBE12" s="396"/>
      <c r="FBF12" s="396"/>
      <c r="FBG12" s="396"/>
      <c r="FBH12" s="396"/>
      <c r="FBI12" s="396"/>
      <c r="FBJ12" s="396"/>
      <c r="FBK12" s="396"/>
      <c r="FBL12" s="396"/>
      <c r="FBM12" s="396"/>
      <c r="FBN12" s="396"/>
      <c r="FBO12" s="396"/>
      <c r="FBP12" s="396"/>
      <c r="FBQ12" s="396"/>
      <c r="FBR12" s="396"/>
      <c r="FBS12" s="396"/>
      <c r="FBT12" s="396"/>
      <c r="FBU12" s="396"/>
      <c r="FBV12" s="396"/>
      <c r="FBW12" s="396"/>
      <c r="FBX12" s="396"/>
      <c r="FBY12" s="396"/>
      <c r="FBZ12" s="396"/>
      <c r="FCA12" s="396"/>
      <c r="FCB12" s="396"/>
      <c r="FCC12" s="396"/>
      <c r="FCD12" s="396"/>
      <c r="FCE12" s="396"/>
      <c r="FCF12" s="396"/>
      <c r="FCG12" s="396"/>
      <c r="FCH12" s="396"/>
      <c r="FCI12" s="396"/>
      <c r="FCJ12" s="396"/>
      <c r="FCK12" s="396"/>
      <c r="FCL12" s="396"/>
      <c r="FCM12" s="396"/>
      <c r="FCN12" s="396"/>
      <c r="FCO12" s="396"/>
      <c r="FCP12" s="396"/>
      <c r="FCQ12" s="396"/>
      <c r="FCR12" s="396"/>
      <c r="FCS12" s="396"/>
      <c r="FCT12" s="396"/>
      <c r="FCU12" s="396"/>
      <c r="FCV12" s="396"/>
      <c r="FCW12" s="396"/>
      <c r="FCX12" s="396"/>
      <c r="FCY12" s="396"/>
      <c r="FCZ12" s="396"/>
      <c r="FDA12" s="396"/>
      <c r="FDB12" s="396"/>
      <c r="FDC12" s="396"/>
      <c r="FDD12" s="396"/>
      <c r="FDE12" s="396"/>
      <c r="FDF12" s="396"/>
      <c r="FDG12" s="396"/>
      <c r="FDH12" s="396"/>
      <c r="FDI12" s="396"/>
      <c r="FDJ12" s="396"/>
      <c r="FDK12" s="396"/>
      <c r="FDL12" s="396"/>
      <c r="FDM12" s="396"/>
      <c r="FDN12" s="396"/>
      <c r="FDO12" s="396"/>
      <c r="FDP12" s="396"/>
      <c r="FDQ12" s="396"/>
      <c r="FDR12" s="396"/>
      <c r="FDS12" s="396"/>
      <c r="FDT12" s="396"/>
      <c r="FDU12" s="396"/>
      <c r="FDV12" s="396"/>
      <c r="FDW12" s="396"/>
      <c r="FDX12" s="396"/>
      <c r="FDY12" s="396"/>
      <c r="FDZ12" s="396"/>
      <c r="FEA12" s="396"/>
      <c r="FEB12" s="396"/>
      <c r="FEC12" s="396"/>
      <c r="FED12" s="396"/>
      <c r="FEE12" s="396"/>
      <c r="FEF12" s="396"/>
      <c r="FEG12" s="396"/>
      <c r="FEH12" s="396"/>
      <c r="FEI12" s="396"/>
      <c r="FEJ12" s="396"/>
      <c r="FEK12" s="396"/>
      <c r="FEL12" s="396"/>
      <c r="FEM12" s="396"/>
      <c r="FEN12" s="396"/>
      <c r="FEO12" s="396"/>
      <c r="FEP12" s="396"/>
      <c r="FEQ12" s="396"/>
      <c r="FER12" s="396"/>
      <c r="FES12" s="396"/>
      <c r="FET12" s="396"/>
      <c r="FEU12" s="396"/>
      <c r="FEV12" s="396"/>
      <c r="FEW12" s="396"/>
      <c r="FEX12" s="396"/>
      <c r="FEY12" s="396"/>
      <c r="FEZ12" s="396"/>
      <c r="FFA12" s="396"/>
      <c r="FFB12" s="396"/>
      <c r="FFC12" s="396"/>
      <c r="FFD12" s="396"/>
      <c r="FFE12" s="396"/>
      <c r="FFF12" s="396"/>
      <c r="FFG12" s="396"/>
      <c r="FFH12" s="396"/>
      <c r="FFI12" s="396"/>
      <c r="FFJ12" s="396"/>
      <c r="FFK12" s="396"/>
      <c r="FFL12" s="396"/>
      <c r="FFM12" s="396"/>
      <c r="FFN12" s="396"/>
      <c r="FFO12" s="396"/>
      <c r="FFP12" s="396"/>
      <c r="FFQ12" s="396"/>
      <c r="FFR12" s="396"/>
      <c r="FFS12" s="396"/>
      <c r="FFT12" s="396"/>
      <c r="FFU12" s="396"/>
      <c r="FFV12" s="396"/>
      <c r="FFW12" s="396"/>
      <c r="FFX12" s="396"/>
      <c r="FFY12" s="396"/>
      <c r="FFZ12" s="396"/>
      <c r="FGA12" s="396"/>
      <c r="FGB12" s="396"/>
      <c r="FGC12" s="396"/>
      <c r="FGD12" s="396"/>
      <c r="FGE12" s="396"/>
      <c r="FGF12" s="396"/>
      <c r="FGG12" s="396"/>
      <c r="FGH12" s="396"/>
      <c r="FGI12" s="396"/>
      <c r="FGJ12" s="396"/>
      <c r="FGK12" s="396"/>
      <c r="FGL12" s="396"/>
      <c r="FGM12" s="396"/>
      <c r="FGN12" s="396"/>
      <c r="FGO12" s="396"/>
      <c r="FGP12" s="396"/>
      <c r="FGQ12" s="396"/>
      <c r="FGR12" s="396"/>
      <c r="FGS12" s="396"/>
      <c r="FGT12" s="396"/>
      <c r="FGU12" s="396"/>
      <c r="FGV12" s="396"/>
      <c r="FGW12" s="396"/>
      <c r="FGX12" s="396"/>
      <c r="FGY12" s="396"/>
      <c r="FGZ12" s="396"/>
      <c r="FHA12" s="396"/>
      <c r="FHB12" s="396"/>
      <c r="FHC12" s="396"/>
      <c r="FHD12" s="396"/>
      <c r="FHE12" s="396"/>
      <c r="FHF12" s="396"/>
      <c r="FHG12" s="396"/>
      <c r="FHH12" s="396"/>
      <c r="FHI12" s="396"/>
      <c r="FHJ12" s="396"/>
      <c r="FHK12" s="396"/>
      <c r="FHL12" s="396"/>
      <c r="FHM12" s="396"/>
      <c r="FHN12" s="396"/>
      <c r="FHO12" s="396"/>
      <c r="FHP12" s="396"/>
      <c r="FHQ12" s="396"/>
      <c r="FHR12" s="396"/>
      <c r="FHS12" s="396"/>
      <c r="FHT12" s="396"/>
      <c r="FHU12" s="396"/>
      <c r="FHV12" s="396"/>
      <c r="FHW12" s="396"/>
      <c r="FHX12" s="396"/>
      <c r="FHY12" s="396"/>
      <c r="FHZ12" s="396"/>
      <c r="FIA12" s="396"/>
      <c r="FIB12" s="396"/>
      <c r="FIC12" s="396"/>
      <c r="FID12" s="396"/>
      <c r="FIE12" s="396"/>
      <c r="FIF12" s="396"/>
      <c r="FIG12" s="396"/>
      <c r="FIH12" s="396"/>
      <c r="FII12" s="396"/>
      <c r="FIJ12" s="396"/>
      <c r="FIK12" s="396"/>
      <c r="FIL12" s="396"/>
      <c r="FIM12" s="396"/>
      <c r="FIN12" s="396"/>
      <c r="FIO12" s="396"/>
      <c r="FIP12" s="396"/>
      <c r="FIQ12" s="396"/>
      <c r="FIR12" s="396"/>
      <c r="FIS12" s="396"/>
      <c r="FIT12" s="396"/>
      <c r="FIU12" s="396"/>
      <c r="FIV12" s="396"/>
      <c r="FIW12" s="396"/>
      <c r="FIX12" s="396"/>
      <c r="FIY12" s="396"/>
      <c r="FIZ12" s="396"/>
      <c r="FJA12" s="396"/>
      <c r="FJB12" s="396"/>
      <c r="FJC12" s="396"/>
      <c r="FJD12" s="396"/>
      <c r="FJE12" s="396"/>
      <c r="FJF12" s="396"/>
      <c r="FJG12" s="396"/>
      <c r="FJH12" s="396"/>
      <c r="FJI12" s="396"/>
      <c r="FJJ12" s="396"/>
      <c r="FJK12" s="396"/>
      <c r="FJL12" s="396"/>
      <c r="FJM12" s="396"/>
      <c r="FJN12" s="396"/>
      <c r="FJO12" s="396"/>
      <c r="FJP12" s="396"/>
      <c r="FJQ12" s="396"/>
      <c r="FJR12" s="396"/>
      <c r="FJS12" s="396"/>
      <c r="FJT12" s="396"/>
      <c r="FJU12" s="396"/>
      <c r="FJV12" s="396"/>
      <c r="FJW12" s="396"/>
      <c r="FJX12" s="396"/>
      <c r="FJY12" s="396"/>
      <c r="FJZ12" s="396"/>
      <c r="FKA12" s="396"/>
      <c r="FKB12" s="396"/>
      <c r="FKC12" s="396"/>
      <c r="FKD12" s="396"/>
      <c r="FKE12" s="396"/>
      <c r="FKF12" s="396"/>
      <c r="FKG12" s="396"/>
      <c r="FKH12" s="396"/>
      <c r="FKI12" s="396"/>
      <c r="FKJ12" s="396"/>
      <c r="FKK12" s="396"/>
      <c r="FKL12" s="396"/>
      <c r="FKM12" s="396"/>
      <c r="FKN12" s="396"/>
      <c r="FKO12" s="396"/>
      <c r="FKP12" s="396"/>
      <c r="FKQ12" s="396"/>
      <c r="FKR12" s="396"/>
      <c r="FKS12" s="396"/>
      <c r="FKT12" s="396"/>
      <c r="FKU12" s="396"/>
      <c r="FKV12" s="396"/>
      <c r="FKW12" s="396"/>
      <c r="FKX12" s="396"/>
      <c r="FKY12" s="396"/>
      <c r="FKZ12" s="396"/>
      <c r="FLA12" s="396"/>
      <c r="FLB12" s="396"/>
      <c r="FLC12" s="396"/>
      <c r="FLD12" s="396"/>
      <c r="FLE12" s="396"/>
      <c r="FLF12" s="396"/>
      <c r="FLG12" s="396"/>
      <c r="FLH12" s="396"/>
      <c r="FLI12" s="396"/>
      <c r="FLJ12" s="396"/>
      <c r="FLK12" s="396"/>
      <c r="FLL12" s="396"/>
      <c r="FLM12" s="396"/>
      <c r="FLN12" s="396"/>
      <c r="FLO12" s="396"/>
      <c r="FLP12" s="396"/>
      <c r="FLQ12" s="396"/>
      <c r="FLR12" s="396"/>
      <c r="FLS12" s="396"/>
      <c r="FLT12" s="396"/>
      <c r="FLU12" s="396"/>
      <c r="FLV12" s="396"/>
      <c r="FLW12" s="396"/>
      <c r="FLX12" s="396"/>
      <c r="FLY12" s="396"/>
      <c r="FLZ12" s="396"/>
      <c r="FMA12" s="396"/>
      <c r="FMB12" s="396"/>
      <c r="FMC12" s="396"/>
      <c r="FMD12" s="396"/>
      <c r="FME12" s="396"/>
      <c r="FMF12" s="396"/>
      <c r="FMG12" s="396"/>
      <c r="FMH12" s="396"/>
      <c r="FMI12" s="396"/>
      <c r="FMJ12" s="396"/>
      <c r="FMK12" s="396"/>
      <c r="FML12" s="396"/>
      <c r="FMM12" s="396"/>
      <c r="FMN12" s="396"/>
      <c r="FMO12" s="396"/>
      <c r="FMP12" s="396"/>
      <c r="FMQ12" s="396"/>
      <c r="FMR12" s="396"/>
      <c r="FMS12" s="396"/>
      <c r="FMT12" s="396"/>
      <c r="FMU12" s="396"/>
      <c r="FMV12" s="396"/>
      <c r="FMW12" s="396"/>
      <c r="FMX12" s="396"/>
      <c r="FMY12" s="396"/>
      <c r="FMZ12" s="396"/>
      <c r="FNA12" s="396"/>
      <c r="FNB12" s="396"/>
      <c r="FNC12" s="396"/>
      <c r="FND12" s="396"/>
      <c r="FNE12" s="396"/>
      <c r="FNF12" s="396"/>
      <c r="FNG12" s="396"/>
      <c r="FNH12" s="396"/>
      <c r="FNI12" s="396"/>
      <c r="FNJ12" s="396"/>
      <c r="FNK12" s="396"/>
      <c r="FNL12" s="396"/>
      <c r="FNM12" s="396"/>
      <c r="FNN12" s="396"/>
      <c r="FNO12" s="396"/>
      <c r="FNP12" s="396"/>
      <c r="FNQ12" s="396"/>
      <c r="FNR12" s="396"/>
      <c r="FNS12" s="396"/>
      <c r="FNT12" s="396"/>
      <c r="FNU12" s="396"/>
      <c r="FNV12" s="396"/>
      <c r="FNW12" s="396"/>
      <c r="FNX12" s="396"/>
      <c r="FNY12" s="396"/>
      <c r="FNZ12" s="396"/>
      <c r="FOA12" s="396"/>
      <c r="FOB12" s="396"/>
      <c r="FOC12" s="396"/>
      <c r="FOD12" s="396"/>
      <c r="FOE12" s="396"/>
      <c r="FOF12" s="396"/>
      <c r="FOG12" s="396"/>
      <c r="FOH12" s="396"/>
      <c r="FOI12" s="396"/>
      <c r="FOJ12" s="396"/>
      <c r="FOK12" s="396"/>
      <c r="FOL12" s="396"/>
      <c r="FOM12" s="396"/>
      <c r="FON12" s="396"/>
      <c r="FOO12" s="396"/>
      <c r="FOP12" s="396"/>
      <c r="FOQ12" s="396"/>
      <c r="FOR12" s="396"/>
      <c r="FOS12" s="396"/>
      <c r="FOT12" s="396"/>
      <c r="FOU12" s="396"/>
      <c r="FOV12" s="396"/>
      <c r="FOW12" s="396"/>
      <c r="FOX12" s="396"/>
      <c r="FOY12" s="396"/>
      <c r="FOZ12" s="396"/>
      <c r="FPA12" s="396"/>
      <c r="FPB12" s="396"/>
      <c r="FPC12" s="396"/>
      <c r="FPD12" s="396"/>
      <c r="FPE12" s="396"/>
      <c r="FPF12" s="396"/>
      <c r="FPG12" s="396"/>
      <c r="FPH12" s="396"/>
      <c r="FPI12" s="396"/>
      <c r="FPJ12" s="396"/>
      <c r="FPK12" s="396"/>
      <c r="FPL12" s="396"/>
      <c r="FPM12" s="396"/>
      <c r="FPN12" s="396"/>
      <c r="FPO12" s="396"/>
      <c r="FPP12" s="396"/>
      <c r="FPQ12" s="396"/>
      <c r="FPR12" s="396"/>
      <c r="FPS12" s="396"/>
      <c r="FPT12" s="396"/>
      <c r="FPU12" s="396"/>
      <c r="FPV12" s="396"/>
      <c r="FPW12" s="396"/>
      <c r="FPX12" s="396"/>
      <c r="FPY12" s="396"/>
      <c r="FPZ12" s="396"/>
      <c r="FQA12" s="396"/>
      <c r="FQB12" s="396"/>
      <c r="FQC12" s="396"/>
      <c r="FQD12" s="396"/>
      <c r="FQE12" s="396"/>
      <c r="FQF12" s="396"/>
      <c r="FQG12" s="396"/>
      <c r="FQH12" s="396"/>
      <c r="FQI12" s="396"/>
      <c r="FQJ12" s="396"/>
      <c r="FQK12" s="396"/>
      <c r="FQL12" s="396"/>
      <c r="FQM12" s="396"/>
      <c r="FQN12" s="396"/>
      <c r="FQO12" s="396"/>
      <c r="FQP12" s="396"/>
      <c r="FQQ12" s="396"/>
      <c r="FQR12" s="396"/>
      <c r="FQS12" s="396"/>
      <c r="FQT12" s="396"/>
      <c r="FQU12" s="396"/>
      <c r="FQV12" s="396"/>
      <c r="FQW12" s="396"/>
      <c r="FQX12" s="396"/>
      <c r="FQY12" s="396"/>
      <c r="FQZ12" s="396"/>
      <c r="FRA12" s="396"/>
      <c r="FRB12" s="396"/>
      <c r="FRC12" s="396"/>
      <c r="FRD12" s="396"/>
      <c r="FRE12" s="396"/>
      <c r="FRF12" s="396"/>
      <c r="FRG12" s="396"/>
      <c r="FRH12" s="396"/>
      <c r="FRI12" s="396"/>
      <c r="FRJ12" s="396"/>
      <c r="FRK12" s="396"/>
      <c r="FRL12" s="396"/>
      <c r="FRM12" s="396"/>
      <c r="FRN12" s="396"/>
      <c r="FRO12" s="396"/>
      <c r="FRP12" s="396"/>
      <c r="FRQ12" s="396"/>
      <c r="FRR12" s="396"/>
      <c r="FRS12" s="396"/>
      <c r="FRT12" s="396"/>
      <c r="FRU12" s="396"/>
      <c r="FRV12" s="396"/>
      <c r="FRW12" s="396"/>
      <c r="FRX12" s="396"/>
      <c r="FRY12" s="396"/>
      <c r="FRZ12" s="396"/>
      <c r="FSA12" s="396"/>
      <c r="FSB12" s="396"/>
      <c r="FSC12" s="396"/>
      <c r="FSD12" s="396"/>
      <c r="FSE12" s="396"/>
      <c r="FSF12" s="396"/>
      <c r="FSG12" s="396"/>
      <c r="FSH12" s="396"/>
      <c r="FSI12" s="396"/>
      <c r="FSJ12" s="396"/>
      <c r="FSK12" s="396"/>
      <c r="FSL12" s="396"/>
      <c r="FSM12" s="396"/>
      <c r="FSN12" s="396"/>
      <c r="FSO12" s="396"/>
      <c r="FSP12" s="396"/>
      <c r="FSQ12" s="396"/>
      <c r="FSR12" s="396"/>
      <c r="FSS12" s="396"/>
      <c r="FST12" s="396"/>
      <c r="FSU12" s="396"/>
      <c r="FSV12" s="396"/>
      <c r="FSW12" s="396"/>
      <c r="FSX12" s="396"/>
      <c r="FSY12" s="396"/>
      <c r="FSZ12" s="396"/>
      <c r="FTA12" s="396"/>
      <c r="FTB12" s="396"/>
      <c r="FTC12" s="396"/>
      <c r="FTD12" s="396"/>
      <c r="FTE12" s="396"/>
      <c r="FTF12" s="396"/>
      <c r="FTG12" s="396"/>
      <c r="FTH12" s="396"/>
      <c r="FTI12" s="396"/>
      <c r="FTJ12" s="396"/>
      <c r="FTK12" s="396"/>
      <c r="FTL12" s="396"/>
      <c r="FTM12" s="396"/>
      <c r="FTN12" s="396"/>
      <c r="FTO12" s="396"/>
      <c r="FTP12" s="396"/>
      <c r="FTQ12" s="396"/>
      <c r="FTR12" s="396"/>
      <c r="FTS12" s="396"/>
      <c r="FTT12" s="396"/>
      <c r="FTU12" s="396"/>
      <c r="FTV12" s="396"/>
      <c r="FTW12" s="396"/>
      <c r="FTX12" s="396"/>
      <c r="FTY12" s="396"/>
      <c r="FTZ12" s="396"/>
      <c r="FUA12" s="396"/>
      <c r="FUB12" s="396"/>
      <c r="FUC12" s="396"/>
      <c r="FUD12" s="396"/>
      <c r="FUE12" s="396"/>
      <c r="FUF12" s="396"/>
      <c r="FUG12" s="396"/>
      <c r="FUH12" s="396"/>
      <c r="FUI12" s="396"/>
      <c r="FUJ12" s="396"/>
      <c r="FUK12" s="396"/>
      <c r="FUL12" s="396"/>
      <c r="FUM12" s="396"/>
      <c r="FUN12" s="396"/>
      <c r="FUO12" s="396"/>
      <c r="FUP12" s="396"/>
      <c r="FUQ12" s="396"/>
      <c r="FUR12" s="396"/>
      <c r="FUS12" s="396"/>
      <c r="FUT12" s="396"/>
      <c r="FUU12" s="396"/>
      <c r="FUV12" s="396"/>
      <c r="FUW12" s="396"/>
      <c r="FUX12" s="396"/>
      <c r="FUY12" s="396"/>
      <c r="FUZ12" s="396"/>
      <c r="FVA12" s="396"/>
      <c r="FVB12" s="396"/>
      <c r="FVC12" s="396"/>
      <c r="FVD12" s="396"/>
      <c r="FVE12" s="396"/>
      <c r="FVF12" s="396"/>
      <c r="FVG12" s="396"/>
      <c r="FVH12" s="396"/>
      <c r="FVI12" s="396"/>
      <c r="FVJ12" s="396"/>
      <c r="FVK12" s="396"/>
      <c r="FVL12" s="396"/>
      <c r="FVM12" s="396"/>
      <c r="FVN12" s="396"/>
      <c r="FVO12" s="396"/>
      <c r="FVP12" s="396"/>
      <c r="FVQ12" s="396"/>
      <c r="FVR12" s="396"/>
      <c r="FVS12" s="396"/>
      <c r="FVT12" s="396"/>
      <c r="FVU12" s="396"/>
      <c r="FVV12" s="396"/>
      <c r="FVW12" s="396"/>
      <c r="FVX12" s="396"/>
      <c r="FVY12" s="396"/>
      <c r="FVZ12" s="396"/>
      <c r="FWA12" s="396"/>
      <c r="FWB12" s="396"/>
      <c r="FWC12" s="396"/>
      <c r="FWD12" s="396"/>
      <c r="FWE12" s="396"/>
      <c r="FWF12" s="396"/>
      <c r="FWG12" s="396"/>
      <c r="FWH12" s="396"/>
      <c r="FWI12" s="396"/>
      <c r="FWJ12" s="396"/>
      <c r="FWK12" s="396"/>
      <c r="FWL12" s="396"/>
      <c r="FWM12" s="396"/>
      <c r="FWN12" s="396"/>
      <c r="FWO12" s="396"/>
      <c r="FWP12" s="396"/>
      <c r="FWQ12" s="396"/>
      <c r="FWR12" s="396"/>
      <c r="FWS12" s="396"/>
      <c r="FWT12" s="396"/>
      <c r="FWU12" s="396"/>
      <c r="FWV12" s="396"/>
      <c r="FWW12" s="396"/>
      <c r="FWX12" s="396"/>
      <c r="FWY12" s="396"/>
      <c r="FWZ12" s="396"/>
      <c r="FXA12" s="396"/>
      <c r="FXB12" s="396"/>
      <c r="FXC12" s="396"/>
      <c r="FXD12" s="396"/>
      <c r="FXE12" s="396"/>
      <c r="FXF12" s="396"/>
      <c r="FXG12" s="396"/>
      <c r="FXH12" s="396"/>
      <c r="FXI12" s="396"/>
      <c r="FXJ12" s="396"/>
      <c r="FXK12" s="396"/>
      <c r="FXL12" s="396"/>
      <c r="FXM12" s="396"/>
      <c r="FXN12" s="396"/>
      <c r="FXO12" s="396"/>
      <c r="FXP12" s="396"/>
      <c r="FXQ12" s="396"/>
      <c r="FXR12" s="396"/>
      <c r="FXS12" s="396"/>
      <c r="FXT12" s="396"/>
      <c r="FXU12" s="396"/>
      <c r="FXV12" s="396"/>
      <c r="FXW12" s="396"/>
      <c r="FXX12" s="396"/>
      <c r="FXY12" s="396"/>
      <c r="FXZ12" s="396"/>
      <c r="FYA12" s="396"/>
      <c r="FYB12" s="396"/>
      <c r="FYC12" s="396"/>
      <c r="FYD12" s="396"/>
      <c r="FYE12" s="396"/>
      <c r="FYF12" s="396"/>
      <c r="FYG12" s="396"/>
      <c r="FYH12" s="396"/>
      <c r="FYI12" s="396"/>
      <c r="FYJ12" s="396"/>
      <c r="FYK12" s="396"/>
      <c r="FYL12" s="396"/>
      <c r="FYM12" s="396"/>
      <c r="FYN12" s="396"/>
      <c r="FYO12" s="396"/>
      <c r="FYP12" s="396"/>
      <c r="FYQ12" s="396"/>
      <c r="FYR12" s="396"/>
      <c r="FYS12" s="396"/>
      <c r="FYT12" s="396"/>
      <c r="FYU12" s="396"/>
      <c r="FYV12" s="396"/>
      <c r="FYW12" s="396"/>
      <c r="FYX12" s="396"/>
      <c r="FYY12" s="396"/>
      <c r="FYZ12" s="396"/>
      <c r="FZA12" s="396"/>
      <c r="FZB12" s="396"/>
      <c r="FZC12" s="396"/>
      <c r="FZD12" s="396"/>
      <c r="FZE12" s="396"/>
      <c r="FZF12" s="396"/>
      <c r="FZG12" s="396"/>
      <c r="FZH12" s="396"/>
      <c r="FZI12" s="396"/>
      <c r="FZJ12" s="396"/>
      <c r="FZK12" s="396"/>
      <c r="FZL12" s="396"/>
      <c r="FZM12" s="396"/>
      <c r="FZN12" s="396"/>
      <c r="FZO12" s="396"/>
      <c r="FZP12" s="396"/>
      <c r="FZQ12" s="396"/>
      <c r="FZR12" s="396"/>
      <c r="FZS12" s="396"/>
      <c r="FZT12" s="396"/>
      <c r="FZU12" s="396"/>
      <c r="FZV12" s="396"/>
      <c r="FZW12" s="396"/>
      <c r="FZX12" s="396"/>
      <c r="FZY12" s="396"/>
      <c r="FZZ12" s="396"/>
      <c r="GAA12" s="396"/>
      <c r="GAB12" s="396"/>
      <c r="GAC12" s="396"/>
      <c r="GAD12" s="396"/>
      <c r="GAE12" s="396"/>
      <c r="GAF12" s="396"/>
      <c r="GAG12" s="396"/>
      <c r="GAH12" s="396"/>
      <c r="GAI12" s="396"/>
      <c r="GAJ12" s="396"/>
      <c r="GAK12" s="396"/>
      <c r="GAL12" s="396"/>
      <c r="GAM12" s="396"/>
      <c r="GAN12" s="396"/>
      <c r="GAO12" s="396"/>
      <c r="GAP12" s="396"/>
      <c r="GAQ12" s="396"/>
      <c r="GAR12" s="396"/>
      <c r="GAS12" s="396"/>
      <c r="GAT12" s="396"/>
      <c r="GAU12" s="396"/>
      <c r="GAV12" s="396"/>
      <c r="GAW12" s="396"/>
      <c r="GAX12" s="396"/>
      <c r="GAY12" s="396"/>
      <c r="GAZ12" s="396"/>
      <c r="GBA12" s="396"/>
      <c r="GBB12" s="396"/>
      <c r="GBC12" s="396"/>
      <c r="GBD12" s="396"/>
      <c r="GBE12" s="396"/>
      <c r="GBF12" s="396"/>
      <c r="GBG12" s="396"/>
      <c r="GBH12" s="396"/>
      <c r="GBI12" s="396"/>
      <c r="GBJ12" s="396"/>
      <c r="GBK12" s="396"/>
      <c r="GBL12" s="396"/>
      <c r="GBM12" s="396"/>
      <c r="GBN12" s="396"/>
      <c r="GBO12" s="396"/>
      <c r="GBP12" s="396"/>
      <c r="GBQ12" s="396"/>
      <c r="GBR12" s="396"/>
      <c r="GBS12" s="396"/>
      <c r="GBT12" s="396"/>
      <c r="GBU12" s="396"/>
      <c r="GBV12" s="396"/>
      <c r="GBW12" s="396"/>
      <c r="GBX12" s="396"/>
      <c r="GBY12" s="396"/>
      <c r="GBZ12" s="396"/>
      <c r="GCA12" s="396"/>
      <c r="GCB12" s="396"/>
      <c r="GCC12" s="396"/>
      <c r="GCD12" s="396"/>
      <c r="GCE12" s="396"/>
      <c r="GCF12" s="396"/>
      <c r="GCG12" s="396"/>
      <c r="GCH12" s="396"/>
      <c r="GCI12" s="396"/>
      <c r="GCJ12" s="396"/>
      <c r="GCK12" s="396"/>
      <c r="GCL12" s="396"/>
      <c r="GCM12" s="396"/>
      <c r="GCN12" s="396"/>
      <c r="GCO12" s="396"/>
      <c r="GCP12" s="396"/>
      <c r="GCQ12" s="396"/>
      <c r="GCR12" s="396"/>
      <c r="GCS12" s="396"/>
      <c r="GCT12" s="396"/>
      <c r="GCU12" s="396"/>
      <c r="GCV12" s="396"/>
      <c r="GCW12" s="396"/>
      <c r="GCX12" s="396"/>
      <c r="GCY12" s="396"/>
      <c r="GCZ12" s="396"/>
      <c r="GDA12" s="396"/>
      <c r="GDB12" s="396"/>
      <c r="GDC12" s="396"/>
      <c r="GDD12" s="396"/>
      <c r="GDE12" s="396"/>
      <c r="GDF12" s="396"/>
      <c r="GDG12" s="396"/>
      <c r="GDH12" s="396"/>
      <c r="GDI12" s="396"/>
      <c r="GDJ12" s="396"/>
      <c r="GDK12" s="396"/>
      <c r="GDL12" s="396"/>
      <c r="GDM12" s="396"/>
      <c r="GDN12" s="396"/>
      <c r="GDO12" s="396"/>
      <c r="GDP12" s="396"/>
      <c r="GDQ12" s="396"/>
      <c r="GDR12" s="396"/>
      <c r="GDS12" s="396"/>
      <c r="GDT12" s="396"/>
      <c r="GDU12" s="396"/>
      <c r="GDV12" s="396"/>
      <c r="GDW12" s="396"/>
      <c r="GDX12" s="396"/>
      <c r="GDY12" s="396"/>
      <c r="GDZ12" s="396"/>
      <c r="GEA12" s="396"/>
      <c r="GEB12" s="396"/>
      <c r="GEC12" s="396"/>
      <c r="GED12" s="396"/>
      <c r="GEE12" s="396"/>
      <c r="GEF12" s="396"/>
      <c r="GEG12" s="396"/>
      <c r="GEH12" s="396"/>
      <c r="GEI12" s="396"/>
      <c r="GEJ12" s="396"/>
      <c r="GEK12" s="396"/>
      <c r="GEL12" s="396"/>
      <c r="GEM12" s="396"/>
      <c r="GEN12" s="396"/>
      <c r="GEO12" s="396"/>
      <c r="GEP12" s="396"/>
      <c r="GEQ12" s="396"/>
      <c r="GER12" s="396"/>
      <c r="GES12" s="396"/>
      <c r="GET12" s="396"/>
      <c r="GEU12" s="396"/>
      <c r="GEV12" s="396"/>
      <c r="GEW12" s="396"/>
      <c r="GEX12" s="396"/>
      <c r="GEY12" s="396"/>
      <c r="GEZ12" s="396"/>
      <c r="GFA12" s="396"/>
      <c r="GFB12" s="396"/>
      <c r="GFC12" s="396"/>
      <c r="GFD12" s="396"/>
      <c r="GFE12" s="396"/>
      <c r="GFF12" s="396"/>
      <c r="GFG12" s="396"/>
      <c r="GFH12" s="396"/>
      <c r="GFI12" s="396"/>
      <c r="GFJ12" s="396"/>
      <c r="GFK12" s="396"/>
      <c r="GFL12" s="396"/>
      <c r="GFM12" s="396"/>
      <c r="GFN12" s="396"/>
      <c r="GFO12" s="396"/>
      <c r="GFP12" s="396"/>
      <c r="GFQ12" s="396"/>
      <c r="GFR12" s="396"/>
      <c r="GFS12" s="396"/>
      <c r="GFT12" s="396"/>
      <c r="GFU12" s="396"/>
      <c r="GFV12" s="396"/>
      <c r="GFW12" s="396"/>
      <c r="GFX12" s="396"/>
      <c r="GFY12" s="396"/>
      <c r="GFZ12" s="396"/>
      <c r="GGA12" s="396"/>
      <c r="GGB12" s="396"/>
      <c r="GGC12" s="396"/>
      <c r="GGD12" s="396"/>
      <c r="GGE12" s="396"/>
      <c r="GGF12" s="396"/>
      <c r="GGG12" s="396"/>
      <c r="GGH12" s="396"/>
      <c r="GGI12" s="396"/>
      <c r="GGJ12" s="396"/>
      <c r="GGK12" s="396"/>
      <c r="GGL12" s="396"/>
      <c r="GGM12" s="396"/>
      <c r="GGN12" s="396"/>
      <c r="GGO12" s="396"/>
      <c r="GGP12" s="396"/>
      <c r="GGQ12" s="396"/>
      <c r="GGR12" s="396"/>
      <c r="GGS12" s="396"/>
      <c r="GGT12" s="396"/>
      <c r="GGU12" s="396"/>
      <c r="GGV12" s="396"/>
      <c r="GGW12" s="396"/>
      <c r="GGX12" s="396"/>
      <c r="GGY12" s="396"/>
      <c r="GGZ12" s="396"/>
      <c r="GHA12" s="396"/>
      <c r="GHB12" s="396"/>
      <c r="GHC12" s="396"/>
      <c r="GHD12" s="396"/>
      <c r="GHE12" s="396"/>
      <c r="GHF12" s="396"/>
      <c r="GHG12" s="396"/>
      <c r="GHH12" s="396"/>
      <c r="GHI12" s="396"/>
      <c r="GHJ12" s="396"/>
      <c r="GHK12" s="396"/>
      <c r="GHL12" s="396"/>
      <c r="GHM12" s="396"/>
      <c r="GHN12" s="396"/>
      <c r="GHO12" s="396"/>
      <c r="GHP12" s="396"/>
      <c r="GHQ12" s="396"/>
      <c r="GHR12" s="396"/>
      <c r="GHS12" s="396"/>
      <c r="GHT12" s="396"/>
      <c r="GHU12" s="396"/>
      <c r="GHV12" s="396"/>
      <c r="GHW12" s="396"/>
      <c r="GHX12" s="396"/>
      <c r="GHY12" s="396"/>
      <c r="GHZ12" s="396"/>
      <c r="GIA12" s="396"/>
      <c r="GIB12" s="396"/>
      <c r="GIC12" s="396"/>
      <c r="GID12" s="396"/>
      <c r="GIE12" s="396"/>
      <c r="GIF12" s="396"/>
      <c r="GIG12" s="396"/>
      <c r="GIH12" s="396"/>
      <c r="GII12" s="396"/>
      <c r="GIJ12" s="396"/>
      <c r="GIK12" s="396"/>
      <c r="GIL12" s="396"/>
      <c r="GIM12" s="396"/>
      <c r="GIN12" s="396"/>
      <c r="GIO12" s="396"/>
      <c r="GIP12" s="396"/>
      <c r="GIQ12" s="396"/>
      <c r="GIR12" s="396"/>
      <c r="GIS12" s="396"/>
      <c r="GIT12" s="396"/>
      <c r="GIU12" s="396"/>
      <c r="GIV12" s="396"/>
      <c r="GIW12" s="396"/>
      <c r="GIX12" s="396"/>
      <c r="GIY12" s="396"/>
      <c r="GIZ12" s="396"/>
      <c r="GJA12" s="396"/>
      <c r="GJB12" s="396"/>
      <c r="GJC12" s="396"/>
      <c r="GJD12" s="396"/>
      <c r="GJE12" s="396"/>
      <c r="GJF12" s="396"/>
      <c r="GJG12" s="396"/>
      <c r="GJH12" s="396"/>
      <c r="GJI12" s="396"/>
      <c r="GJJ12" s="396"/>
      <c r="GJK12" s="396"/>
      <c r="GJL12" s="396"/>
      <c r="GJM12" s="396"/>
      <c r="GJN12" s="396"/>
      <c r="GJO12" s="396"/>
      <c r="GJP12" s="396"/>
      <c r="GJQ12" s="396"/>
      <c r="GJR12" s="396"/>
      <c r="GJS12" s="396"/>
      <c r="GJT12" s="396"/>
      <c r="GJU12" s="396"/>
      <c r="GJV12" s="396"/>
      <c r="GJW12" s="396"/>
      <c r="GJX12" s="396"/>
      <c r="GJY12" s="396"/>
      <c r="GJZ12" s="396"/>
      <c r="GKA12" s="396"/>
      <c r="GKB12" s="396"/>
      <c r="GKC12" s="396"/>
      <c r="GKD12" s="396"/>
      <c r="GKE12" s="396"/>
      <c r="GKF12" s="396"/>
      <c r="GKG12" s="396"/>
      <c r="GKH12" s="396"/>
      <c r="GKI12" s="396"/>
      <c r="GKJ12" s="396"/>
      <c r="GKK12" s="396"/>
      <c r="GKL12" s="396"/>
      <c r="GKM12" s="396"/>
      <c r="GKN12" s="396"/>
      <c r="GKO12" s="396"/>
      <c r="GKP12" s="396"/>
      <c r="GKQ12" s="396"/>
      <c r="GKR12" s="396"/>
      <c r="GKS12" s="396"/>
      <c r="GKT12" s="396"/>
      <c r="GKU12" s="396"/>
      <c r="GKV12" s="396"/>
      <c r="GKW12" s="396"/>
      <c r="GKX12" s="396"/>
      <c r="GKY12" s="396"/>
      <c r="GKZ12" s="396"/>
      <c r="GLA12" s="396"/>
      <c r="GLB12" s="396"/>
      <c r="GLC12" s="396"/>
      <c r="GLD12" s="396"/>
      <c r="GLE12" s="396"/>
      <c r="GLF12" s="396"/>
      <c r="GLG12" s="396"/>
      <c r="GLH12" s="396"/>
      <c r="GLI12" s="396"/>
      <c r="GLJ12" s="396"/>
      <c r="GLK12" s="396"/>
      <c r="GLL12" s="396"/>
      <c r="GLM12" s="396"/>
      <c r="GLN12" s="396"/>
      <c r="GLO12" s="396"/>
      <c r="GLP12" s="396"/>
      <c r="GLQ12" s="396"/>
      <c r="GLR12" s="396"/>
      <c r="GLS12" s="396"/>
      <c r="GLT12" s="396"/>
      <c r="GLU12" s="396"/>
      <c r="GLV12" s="396"/>
      <c r="GLW12" s="396"/>
      <c r="GLX12" s="396"/>
      <c r="GLY12" s="396"/>
      <c r="GLZ12" s="396"/>
      <c r="GMA12" s="396"/>
      <c r="GMB12" s="396"/>
      <c r="GMC12" s="396"/>
      <c r="GMD12" s="396"/>
      <c r="GME12" s="396"/>
      <c r="GMF12" s="396"/>
      <c r="GMG12" s="396"/>
      <c r="GMH12" s="396"/>
      <c r="GMI12" s="396"/>
      <c r="GMJ12" s="396"/>
      <c r="GMK12" s="396"/>
      <c r="GML12" s="396"/>
      <c r="GMM12" s="396"/>
      <c r="GMN12" s="396"/>
      <c r="GMO12" s="396"/>
      <c r="GMP12" s="396"/>
      <c r="GMQ12" s="396"/>
      <c r="GMR12" s="396"/>
      <c r="GMS12" s="396"/>
      <c r="GMT12" s="396"/>
      <c r="GMU12" s="396"/>
      <c r="GMV12" s="396"/>
      <c r="GMW12" s="396"/>
      <c r="GMX12" s="396"/>
      <c r="GMY12" s="396"/>
      <c r="GMZ12" s="396"/>
      <c r="GNA12" s="396"/>
      <c r="GNB12" s="396"/>
      <c r="GNC12" s="396"/>
      <c r="GND12" s="396"/>
      <c r="GNE12" s="396"/>
      <c r="GNF12" s="396"/>
      <c r="GNG12" s="396"/>
      <c r="GNH12" s="396"/>
      <c r="GNI12" s="396"/>
      <c r="GNJ12" s="396"/>
      <c r="GNK12" s="396"/>
      <c r="GNL12" s="396"/>
      <c r="GNM12" s="396"/>
      <c r="GNN12" s="396"/>
      <c r="GNO12" s="396"/>
      <c r="GNP12" s="396"/>
      <c r="GNQ12" s="396"/>
      <c r="GNR12" s="396"/>
      <c r="GNS12" s="396"/>
      <c r="GNT12" s="396"/>
      <c r="GNU12" s="396"/>
      <c r="GNV12" s="396"/>
      <c r="GNW12" s="396"/>
      <c r="GNX12" s="396"/>
      <c r="GNY12" s="396"/>
      <c r="GNZ12" s="396"/>
      <c r="GOA12" s="396"/>
      <c r="GOB12" s="396"/>
      <c r="GOC12" s="396"/>
      <c r="GOD12" s="396"/>
      <c r="GOE12" s="396"/>
      <c r="GOF12" s="396"/>
      <c r="GOG12" s="396"/>
      <c r="GOH12" s="396"/>
      <c r="GOI12" s="396"/>
      <c r="GOJ12" s="396"/>
      <c r="GOK12" s="396"/>
      <c r="GOL12" s="396"/>
      <c r="GOM12" s="396"/>
      <c r="GON12" s="396"/>
      <c r="GOO12" s="396"/>
      <c r="GOP12" s="396"/>
      <c r="GOQ12" s="396"/>
      <c r="GOR12" s="396"/>
      <c r="GOS12" s="396"/>
      <c r="GOT12" s="396"/>
      <c r="GOU12" s="396"/>
      <c r="GOV12" s="396"/>
      <c r="GOW12" s="396"/>
      <c r="GOX12" s="396"/>
      <c r="GOY12" s="396"/>
      <c r="GOZ12" s="396"/>
      <c r="GPA12" s="396"/>
      <c r="GPB12" s="396"/>
      <c r="GPC12" s="396"/>
      <c r="GPD12" s="396"/>
      <c r="GPE12" s="396"/>
      <c r="GPF12" s="396"/>
      <c r="GPG12" s="396"/>
      <c r="GPH12" s="396"/>
      <c r="GPI12" s="396"/>
      <c r="GPJ12" s="396"/>
      <c r="GPK12" s="396"/>
      <c r="GPL12" s="396"/>
      <c r="GPM12" s="396"/>
      <c r="GPN12" s="396"/>
      <c r="GPO12" s="396"/>
      <c r="GPP12" s="396"/>
      <c r="GPQ12" s="396"/>
      <c r="GPR12" s="396"/>
      <c r="GPS12" s="396"/>
      <c r="GPT12" s="396"/>
      <c r="GPU12" s="396"/>
      <c r="GPV12" s="396"/>
      <c r="GPW12" s="396"/>
      <c r="GPX12" s="396"/>
      <c r="GPY12" s="396"/>
      <c r="GPZ12" s="396"/>
      <c r="GQA12" s="396"/>
      <c r="GQB12" s="396"/>
      <c r="GQC12" s="396"/>
      <c r="GQD12" s="396"/>
      <c r="GQE12" s="396"/>
      <c r="GQF12" s="396"/>
      <c r="GQG12" s="396"/>
      <c r="GQH12" s="396"/>
      <c r="GQI12" s="396"/>
      <c r="GQJ12" s="396"/>
      <c r="GQK12" s="396"/>
      <c r="GQL12" s="396"/>
      <c r="GQM12" s="396"/>
      <c r="GQN12" s="396"/>
      <c r="GQO12" s="396"/>
      <c r="GQP12" s="396"/>
      <c r="GQQ12" s="396"/>
      <c r="GQR12" s="396"/>
      <c r="GQS12" s="396"/>
      <c r="GQT12" s="396"/>
      <c r="GQU12" s="396"/>
      <c r="GQV12" s="396"/>
      <c r="GQW12" s="396"/>
      <c r="GQX12" s="396"/>
      <c r="GQY12" s="396"/>
      <c r="GQZ12" s="396"/>
      <c r="GRA12" s="396"/>
      <c r="GRB12" s="396"/>
      <c r="GRC12" s="396"/>
      <c r="GRD12" s="396"/>
      <c r="GRE12" s="396"/>
      <c r="GRF12" s="396"/>
      <c r="GRG12" s="396"/>
      <c r="GRH12" s="396"/>
      <c r="GRI12" s="396"/>
      <c r="GRJ12" s="396"/>
      <c r="GRK12" s="396"/>
      <c r="GRL12" s="396"/>
      <c r="GRM12" s="396"/>
      <c r="GRN12" s="396"/>
      <c r="GRO12" s="396"/>
      <c r="GRP12" s="396"/>
      <c r="GRQ12" s="396"/>
      <c r="GRR12" s="396"/>
      <c r="GRS12" s="396"/>
      <c r="GRT12" s="396"/>
      <c r="GRU12" s="396"/>
      <c r="GRV12" s="396"/>
      <c r="GRW12" s="396"/>
      <c r="GRX12" s="396"/>
      <c r="GRY12" s="396"/>
      <c r="GRZ12" s="396"/>
      <c r="GSA12" s="396"/>
      <c r="GSB12" s="396"/>
      <c r="GSC12" s="396"/>
      <c r="GSD12" s="396"/>
      <c r="GSE12" s="396"/>
      <c r="GSF12" s="396"/>
      <c r="GSG12" s="396"/>
      <c r="GSH12" s="396"/>
      <c r="GSI12" s="396"/>
      <c r="GSJ12" s="396"/>
      <c r="GSK12" s="396"/>
      <c r="GSL12" s="396"/>
      <c r="GSM12" s="396"/>
      <c r="GSN12" s="396"/>
      <c r="GSO12" s="396"/>
      <c r="GSP12" s="396"/>
      <c r="GSQ12" s="396"/>
      <c r="GSR12" s="396"/>
      <c r="GSS12" s="396"/>
      <c r="GST12" s="396"/>
      <c r="GSU12" s="396"/>
      <c r="GSV12" s="396"/>
      <c r="GSW12" s="396"/>
      <c r="GSX12" s="396"/>
      <c r="GSY12" s="396"/>
      <c r="GSZ12" s="396"/>
      <c r="GTA12" s="396"/>
      <c r="GTB12" s="396"/>
      <c r="GTC12" s="396"/>
      <c r="GTD12" s="396"/>
      <c r="GTE12" s="396"/>
      <c r="GTF12" s="396"/>
      <c r="GTG12" s="396"/>
      <c r="GTH12" s="396"/>
      <c r="GTI12" s="396"/>
      <c r="GTJ12" s="396"/>
      <c r="GTK12" s="396"/>
      <c r="GTL12" s="396"/>
      <c r="GTM12" s="396"/>
      <c r="GTN12" s="396"/>
      <c r="GTO12" s="396"/>
      <c r="GTP12" s="396"/>
      <c r="GTQ12" s="396"/>
      <c r="GTR12" s="396"/>
      <c r="GTS12" s="396"/>
      <c r="GTT12" s="396"/>
      <c r="GTU12" s="396"/>
      <c r="GTV12" s="396"/>
      <c r="GTW12" s="396"/>
      <c r="GTX12" s="396"/>
      <c r="GTY12" s="396"/>
      <c r="GTZ12" s="396"/>
      <c r="GUA12" s="396"/>
      <c r="GUB12" s="396"/>
      <c r="GUC12" s="396"/>
      <c r="GUD12" s="396"/>
      <c r="GUE12" s="396"/>
      <c r="GUF12" s="396"/>
      <c r="GUG12" s="396"/>
      <c r="GUH12" s="396"/>
      <c r="GUI12" s="396"/>
      <c r="GUJ12" s="396"/>
      <c r="GUK12" s="396"/>
      <c r="GUL12" s="396"/>
      <c r="GUM12" s="396"/>
      <c r="GUN12" s="396"/>
      <c r="GUO12" s="396"/>
      <c r="GUP12" s="396"/>
      <c r="GUQ12" s="396"/>
      <c r="GUR12" s="396"/>
      <c r="GUS12" s="396"/>
      <c r="GUT12" s="396"/>
      <c r="GUU12" s="396"/>
      <c r="GUV12" s="396"/>
      <c r="GUW12" s="396"/>
      <c r="GUX12" s="396"/>
      <c r="GUY12" s="396"/>
      <c r="GUZ12" s="396"/>
      <c r="GVA12" s="396"/>
      <c r="GVB12" s="396"/>
      <c r="GVC12" s="396"/>
      <c r="GVD12" s="396"/>
      <c r="GVE12" s="396"/>
      <c r="GVF12" s="396"/>
      <c r="GVG12" s="396"/>
      <c r="GVH12" s="396"/>
      <c r="GVI12" s="396"/>
      <c r="GVJ12" s="396"/>
      <c r="GVK12" s="396"/>
      <c r="GVL12" s="396"/>
      <c r="GVM12" s="396"/>
      <c r="GVN12" s="396"/>
      <c r="GVO12" s="396"/>
      <c r="GVP12" s="396"/>
      <c r="GVQ12" s="396"/>
      <c r="GVR12" s="396"/>
      <c r="GVS12" s="396"/>
      <c r="GVT12" s="396"/>
      <c r="GVU12" s="396"/>
      <c r="GVV12" s="396"/>
      <c r="GVW12" s="396"/>
      <c r="GVX12" s="396"/>
      <c r="GVY12" s="396"/>
      <c r="GVZ12" s="396"/>
      <c r="GWA12" s="396"/>
      <c r="GWB12" s="396"/>
      <c r="GWC12" s="396"/>
      <c r="GWD12" s="396"/>
      <c r="GWE12" s="396"/>
      <c r="GWF12" s="396"/>
      <c r="GWG12" s="396"/>
      <c r="GWH12" s="396"/>
      <c r="GWI12" s="396"/>
      <c r="GWJ12" s="396"/>
      <c r="GWK12" s="396"/>
      <c r="GWL12" s="396"/>
      <c r="GWM12" s="396"/>
      <c r="GWN12" s="396"/>
      <c r="GWO12" s="396"/>
      <c r="GWP12" s="396"/>
      <c r="GWQ12" s="396"/>
      <c r="GWR12" s="396"/>
      <c r="GWS12" s="396"/>
      <c r="GWT12" s="396"/>
      <c r="GWU12" s="396"/>
      <c r="GWV12" s="396"/>
      <c r="GWW12" s="396"/>
      <c r="GWX12" s="396"/>
      <c r="GWY12" s="396"/>
      <c r="GWZ12" s="396"/>
      <c r="GXA12" s="396"/>
      <c r="GXB12" s="396"/>
      <c r="GXC12" s="396"/>
      <c r="GXD12" s="396"/>
      <c r="GXE12" s="396"/>
      <c r="GXF12" s="396"/>
      <c r="GXG12" s="396"/>
      <c r="GXH12" s="396"/>
      <c r="GXI12" s="396"/>
      <c r="GXJ12" s="396"/>
      <c r="GXK12" s="396"/>
      <c r="GXL12" s="396"/>
      <c r="GXM12" s="396"/>
      <c r="GXN12" s="396"/>
      <c r="GXO12" s="396"/>
      <c r="GXP12" s="396"/>
      <c r="GXQ12" s="396"/>
      <c r="GXR12" s="396"/>
      <c r="GXS12" s="396"/>
      <c r="GXT12" s="396"/>
      <c r="GXU12" s="396"/>
      <c r="GXV12" s="396"/>
      <c r="GXW12" s="396"/>
      <c r="GXX12" s="396"/>
      <c r="GXY12" s="396"/>
      <c r="GXZ12" s="396"/>
      <c r="GYA12" s="396"/>
      <c r="GYB12" s="396"/>
      <c r="GYC12" s="396"/>
      <c r="GYD12" s="396"/>
      <c r="GYE12" s="396"/>
      <c r="GYF12" s="396"/>
      <c r="GYG12" s="396"/>
      <c r="GYH12" s="396"/>
      <c r="GYI12" s="396"/>
      <c r="GYJ12" s="396"/>
      <c r="GYK12" s="396"/>
      <c r="GYL12" s="396"/>
      <c r="GYM12" s="396"/>
      <c r="GYN12" s="396"/>
      <c r="GYO12" s="396"/>
      <c r="GYP12" s="396"/>
      <c r="GYQ12" s="396"/>
      <c r="GYR12" s="396"/>
      <c r="GYS12" s="396"/>
      <c r="GYT12" s="396"/>
      <c r="GYU12" s="396"/>
      <c r="GYV12" s="396"/>
      <c r="GYW12" s="396"/>
      <c r="GYX12" s="396"/>
      <c r="GYY12" s="396"/>
      <c r="GYZ12" s="396"/>
      <c r="GZA12" s="396"/>
      <c r="GZB12" s="396"/>
      <c r="GZC12" s="396"/>
      <c r="GZD12" s="396"/>
      <c r="GZE12" s="396"/>
      <c r="GZF12" s="396"/>
      <c r="GZG12" s="396"/>
      <c r="GZH12" s="396"/>
      <c r="GZI12" s="396"/>
      <c r="GZJ12" s="396"/>
      <c r="GZK12" s="396"/>
      <c r="GZL12" s="396"/>
      <c r="GZM12" s="396"/>
      <c r="GZN12" s="396"/>
      <c r="GZO12" s="396"/>
      <c r="GZP12" s="396"/>
      <c r="GZQ12" s="396"/>
      <c r="GZR12" s="396"/>
      <c r="GZS12" s="396"/>
      <c r="GZT12" s="396"/>
      <c r="GZU12" s="396"/>
      <c r="GZV12" s="396"/>
      <c r="GZW12" s="396"/>
      <c r="GZX12" s="396"/>
      <c r="GZY12" s="396"/>
      <c r="GZZ12" s="396"/>
      <c r="HAA12" s="396"/>
      <c r="HAB12" s="396"/>
      <c r="HAC12" s="396"/>
      <c r="HAD12" s="396"/>
      <c r="HAE12" s="396"/>
      <c r="HAF12" s="396"/>
      <c r="HAG12" s="396"/>
      <c r="HAH12" s="396"/>
      <c r="HAI12" s="396"/>
      <c r="HAJ12" s="396"/>
      <c r="HAK12" s="396"/>
      <c r="HAL12" s="396"/>
      <c r="HAM12" s="396"/>
      <c r="HAN12" s="396"/>
      <c r="HAO12" s="396"/>
      <c r="HAP12" s="396"/>
      <c r="HAQ12" s="396"/>
      <c r="HAR12" s="396"/>
      <c r="HAS12" s="396"/>
      <c r="HAT12" s="396"/>
      <c r="HAU12" s="396"/>
      <c r="HAV12" s="396"/>
      <c r="HAW12" s="396"/>
      <c r="HAX12" s="396"/>
      <c r="HAY12" s="396"/>
      <c r="HAZ12" s="396"/>
      <c r="HBA12" s="396"/>
      <c r="HBB12" s="396"/>
      <c r="HBC12" s="396"/>
      <c r="HBD12" s="396"/>
      <c r="HBE12" s="396"/>
      <c r="HBF12" s="396"/>
      <c r="HBG12" s="396"/>
      <c r="HBH12" s="396"/>
      <c r="HBI12" s="396"/>
      <c r="HBJ12" s="396"/>
      <c r="HBK12" s="396"/>
      <c r="HBL12" s="396"/>
      <c r="HBM12" s="396"/>
      <c r="HBN12" s="396"/>
      <c r="HBO12" s="396"/>
      <c r="HBP12" s="396"/>
      <c r="HBQ12" s="396"/>
      <c r="HBR12" s="396"/>
      <c r="HBS12" s="396"/>
      <c r="HBT12" s="396"/>
      <c r="HBU12" s="396"/>
      <c r="HBV12" s="396"/>
      <c r="HBW12" s="396"/>
      <c r="HBX12" s="396"/>
      <c r="HBY12" s="396"/>
      <c r="HBZ12" s="396"/>
      <c r="HCA12" s="396"/>
      <c r="HCB12" s="396"/>
      <c r="HCC12" s="396"/>
      <c r="HCD12" s="396"/>
      <c r="HCE12" s="396"/>
      <c r="HCF12" s="396"/>
      <c r="HCG12" s="396"/>
      <c r="HCH12" s="396"/>
      <c r="HCI12" s="396"/>
      <c r="HCJ12" s="396"/>
      <c r="HCK12" s="396"/>
      <c r="HCL12" s="396"/>
      <c r="HCM12" s="396"/>
      <c r="HCN12" s="396"/>
      <c r="HCO12" s="396"/>
      <c r="HCP12" s="396"/>
      <c r="HCQ12" s="396"/>
      <c r="HCR12" s="396"/>
      <c r="HCS12" s="396"/>
      <c r="HCT12" s="396"/>
      <c r="HCU12" s="396"/>
      <c r="HCV12" s="396"/>
      <c r="HCW12" s="396"/>
      <c r="HCX12" s="396"/>
      <c r="HCY12" s="396"/>
      <c r="HCZ12" s="396"/>
      <c r="HDA12" s="396"/>
      <c r="HDB12" s="396"/>
      <c r="HDC12" s="396"/>
      <c r="HDD12" s="396"/>
      <c r="HDE12" s="396"/>
      <c r="HDF12" s="396"/>
      <c r="HDG12" s="396"/>
      <c r="HDH12" s="396"/>
      <c r="HDI12" s="396"/>
      <c r="HDJ12" s="396"/>
      <c r="HDK12" s="396"/>
      <c r="HDL12" s="396"/>
      <c r="HDM12" s="396"/>
      <c r="HDN12" s="396"/>
      <c r="HDO12" s="396"/>
      <c r="HDP12" s="396"/>
      <c r="HDQ12" s="396"/>
      <c r="HDR12" s="396"/>
      <c r="HDS12" s="396"/>
      <c r="HDT12" s="396"/>
      <c r="HDU12" s="396"/>
      <c r="HDV12" s="396"/>
      <c r="HDW12" s="396"/>
      <c r="HDX12" s="396"/>
      <c r="HDY12" s="396"/>
      <c r="HDZ12" s="396"/>
      <c r="HEA12" s="396"/>
      <c r="HEB12" s="396"/>
      <c r="HEC12" s="396"/>
      <c r="HED12" s="396"/>
      <c r="HEE12" s="396"/>
      <c r="HEF12" s="396"/>
      <c r="HEG12" s="396"/>
      <c r="HEH12" s="396"/>
      <c r="HEI12" s="396"/>
      <c r="HEJ12" s="396"/>
      <c r="HEK12" s="396"/>
      <c r="HEL12" s="396"/>
      <c r="HEM12" s="396"/>
      <c r="HEN12" s="396"/>
      <c r="HEO12" s="396"/>
      <c r="HEP12" s="396"/>
      <c r="HEQ12" s="396"/>
      <c r="HER12" s="396"/>
      <c r="HES12" s="396"/>
      <c r="HET12" s="396"/>
      <c r="HEU12" s="396"/>
      <c r="HEV12" s="396"/>
      <c r="HEW12" s="396"/>
      <c r="HEX12" s="396"/>
      <c r="HEY12" s="396"/>
      <c r="HEZ12" s="396"/>
      <c r="HFA12" s="396"/>
      <c r="HFB12" s="396"/>
      <c r="HFC12" s="396"/>
      <c r="HFD12" s="396"/>
      <c r="HFE12" s="396"/>
      <c r="HFF12" s="396"/>
      <c r="HFG12" s="396"/>
      <c r="HFH12" s="396"/>
      <c r="HFI12" s="396"/>
      <c r="HFJ12" s="396"/>
      <c r="HFK12" s="396"/>
      <c r="HFL12" s="396"/>
      <c r="HFM12" s="396"/>
      <c r="HFN12" s="396"/>
      <c r="HFO12" s="396"/>
      <c r="HFP12" s="396"/>
      <c r="HFQ12" s="396"/>
      <c r="HFR12" s="396"/>
      <c r="HFS12" s="396"/>
      <c r="HFT12" s="396"/>
      <c r="HFU12" s="396"/>
      <c r="HFV12" s="396"/>
      <c r="HFW12" s="396"/>
      <c r="HFX12" s="396"/>
      <c r="HFY12" s="396"/>
      <c r="HFZ12" s="396"/>
      <c r="HGA12" s="396"/>
      <c r="HGB12" s="396"/>
      <c r="HGC12" s="396"/>
      <c r="HGD12" s="396"/>
      <c r="HGE12" s="396"/>
      <c r="HGF12" s="396"/>
      <c r="HGG12" s="396"/>
      <c r="HGH12" s="396"/>
      <c r="HGI12" s="396"/>
      <c r="HGJ12" s="396"/>
      <c r="HGK12" s="396"/>
      <c r="HGL12" s="396"/>
      <c r="HGM12" s="396"/>
      <c r="HGN12" s="396"/>
      <c r="HGO12" s="396"/>
      <c r="HGP12" s="396"/>
      <c r="HGQ12" s="396"/>
      <c r="HGR12" s="396"/>
      <c r="HGS12" s="396"/>
      <c r="HGT12" s="396"/>
      <c r="HGU12" s="396"/>
      <c r="HGV12" s="396"/>
      <c r="HGW12" s="396"/>
      <c r="HGX12" s="396"/>
      <c r="HGY12" s="396"/>
      <c r="HGZ12" s="396"/>
      <c r="HHA12" s="396"/>
      <c r="HHB12" s="396"/>
      <c r="HHC12" s="396"/>
      <c r="HHD12" s="396"/>
      <c r="HHE12" s="396"/>
      <c r="HHF12" s="396"/>
      <c r="HHG12" s="396"/>
      <c r="HHH12" s="396"/>
      <c r="HHI12" s="396"/>
      <c r="HHJ12" s="396"/>
      <c r="HHK12" s="396"/>
      <c r="HHL12" s="396"/>
      <c r="HHM12" s="396"/>
      <c r="HHN12" s="396"/>
      <c r="HHO12" s="396"/>
      <c r="HHP12" s="396"/>
      <c r="HHQ12" s="396"/>
      <c r="HHR12" s="396"/>
      <c r="HHS12" s="396"/>
      <c r="HHT12" s="396"/>
      <c r="HHU12" s="396"/>
      <c r="HHV12" s="396"/>
      <c r="HHW12" s="396"/>
      <c r="HHX12" s="396"/>
      <c r="HHY12" s="396"/>
      <c r="HHZ12" s="396"/>
      <c r="HIA12" s="396"/>
      <c r="HIB12" s="396"/>
      <c r="HIC12" s="396"/>
      <c r="HID12" s="396"/>
      <c r="HIE12" s="396"/>
      <c r="HIF12" s="396"/>
      <c r="HIG12" s="396"/>
      <c r="HIH12" s="396"/>
      <c r="HII12" s="396"/>
      <c r="HIJ12" s="396"/>
      <c r="HIK12" s="396"/>
      <c r="HIL12" s="396"/>
      <c r="HIM12" s="396"/>
      <c r="HIN12" s="396"/>
      <c r="HIO12" s="396"/>
      <c r="HIP12" s="396"/>
      <c r="HIQ12" s="396"/>
      <c r="HIR12" s="396"/>
      <c r="HIS12" s="396"/>
      <c r="HIT12" s="396"/>
      <c r="HIU12" s="396"/>
      <c r="HIV12" s="396"/>
      <c r="HIW12" s="396"/>
      <c r="HIX12" s="396"/>
      <c r="HIY12" s="396"/>
      <c r="HIZ12" s="396"/>
      <c r="HJA12" s="396"/>
      <c r="HJB12" s="396"/>
      <c r="HJC12" s="396"/>
      <c r="HJD12" s="396"/>
      <c r="HJE12" s="396"/>
      <c r="HJF12" s="396"/>
      <c r="HJG12" s="396"/>
      <c r="HJH12" s="396"/>
      <c r="HJI12" s="396"/>
      <c r="HJJ12" s="396"/>
      <c r="HJK12" s="396"/>
      <c r="HJL12" s="396"/>
      <c r="HJM12" s="396"/>
      <c r="HJN12" s="396"/>
      <c r="HJO12" s="396"/>
      <c r="HJP12" s="396"/>
      <c r="HJQ12" s="396"/>
      <c r="HJR12" s="396"/>
      <c r="HJS12" s="396"/>
      <c r="HJT12" s="396"/>
      <c r="HJU12" s="396"/>
      <c r="HJV12" s="396"/>
      <c r="HJW12" s="396"/>
      <c r="HJX12" s="396"/>
      <c r="HJY12" s="396"/>
      <c r="HJZ12" s="396"/>
      <c r="HKA12" s="396"/>
      <c r="HKB12" s="396"/>
      <c r="HKC12" s="396"/>
      <c r="HKD12" s="396"/>
      <c r="HKE12" s="396"/>
      <c r="HKF12" s="396"/>
      <c r="HKG12" s="396"/>
      <c r="HKH12" s="396"/>
      <c r="HKI12" s="396"/>
      <c r="HKJ12" s="396"/>
      <c r="HKK12" s="396"/>
      <c r="HKL12" s="396"/>
      <c r="HKM12" s="396"/>
      <c r="HKN12" s="396"/>
      <c r="HKO12" s="396"/>
      <c r="HKP12" s="396"/>
      <c r="HKQ12" s="396"/>
      <c r="HKR12" s="396"/>
      <c r="HKS12" s="396"/>
      <c r="HKT12" s="396"/>
      <c r="HKU12" s="396"/>
      <c r="HKV12" s="396"/>
      <c r="HKW12" s="396"/>
      <c r="HKX12" s="396"/>
      <c r="HKY12" s="396"/>
      <c r="HKZ12" s="396"/>
      <c r="HLA12" s="396"/>
      <c r="HLB12" s="396"/>
      <c r="HLC12" s="396"/>
      <c r="HLD12" s="396"/>
      <c r="HLE12" s="396"/>
      <c r="HLF12" s="396"/>
      <c r="HLG12" s="396"/>
      <c r="HLH12" s="396"/>
      <c r="HLI12" s="396"/>
      <c r="HLJ12" s="396"/>
      <c r="HLK12" s="396"/>
      <c r="HLL12" s="396"/>
      <c r="HLM12" s="396"/>
      <c r="HLN12" s="396"/>
      <c r="HLO12" s="396"/>
      <c r="HLP12" s="396"/>
      <c r="HLQ12" s="396"/>
      <c r="HLR12" s="396"/>
      <c r="HLS12" s="396"/>
      <c r="HLT12" s="396"/>
      <c r="HLU12" s="396"/>
      <c r="HLV12" s="396"/>
      <c r="HLW12" s="396"/>
      <c r="HLX12" s="396"/>
      <c r="HLY12" s="396"/>
      <c r="HLZ12" s="396"/>
      <c r="HMA12" s="396"/>
      <c r="HMB12" s="396"/>
      <c r="HMC12" s="396"/>
      <c r="HMD12" s="396"/>
      <c r="HME12" s="396"/>
      <c r="HMF12" s="396"/>
      <c r="HMG12" s="396"/>
      <c r="HMH12" s="396"/>
      <c r="HMI12" s="396"/>
      <c r="HMJ12" s="396"/>
      <c r="HMK12" s="396"/>
      <c r="HML12" s="396"/>
      <c r="HMM12" s="396"/>
      <c r="HMN12" s="396"/>
      <c r="HMO12" s="396"/>
      <c r="HMP12" s="396"/>
      <c r="HMQ12" s="396"/>
      <c r="HMR12" s="396"/>
      <c r="HMS12" s="396"/>
      <c r="HMT12" s="396"/>
      <c r="HMU12" s="396"/>
      <c r="HMV12" s="396"/>
      <c r="HMW12" s="396"/>
      <c r="HMX12" s="396"/>
      <c r="HMY12" s="396"/>
      <c r="HMZ12" s="396"/>
      <c r="HNA12" s="396"/>
      <c r="HNB12" s="396"/>
      <c r="HNC12" s="396"/>
      <c r="HND12" s="396"/>
      <c r="HNE12" s="396"/>
      <c r="HNF12" s="396"/>
      <c r="HNG12" s="396"/>
      <c r="HNH12" s="396"/>
      <c r="HNI12" s="396"/>
      <c r="HNJ12" s="396"/>
      <c r="HNK12" s="396"/>
      <c r="HNL12" s="396"/>
      <c r="HNM12" s="396"/>
      <c r="HNN12" s="396"/>
      <c r="HNO12" s="396"/>
      <c r="HNP12" s="396"/>
      <c r="HNQ12" s="396"/>
      <c r="HNR12" s="396"/>
      <c r="HNS12" s="396"/>
      <c r="HNT12" s="396"/>
      <c r="HNU12" s="396"/>
      <c r="HNV12" s="396"/>
      <c r="HNW12" s="396"/>
      <c r="HNX12" s="396"/>
      <c r="HNY12" s="396"/>
      <c r="HNZ12" s="396"/>
      <c r="HOA12" s="396"/>
      <c r="HOB12" s="396"/>
      <c r="HOC12" s="396"/>
      <c r="HOD12" s="396"/>
      <c r="HOE12" s="396"/>
      <c r="HOF12" s="396"/>
      <c r="HOG12" s="396"/>
      <c r="HOH12" s="396"/>
      <c r="HOI12" s="396"/>
      <c r="HOJ12" s="396"/>
      <c r="HOK12" s="396"/>
      <c r="HOL12" s="396"/>
      <c r="HOM12" s="396"/>
      <c r="HON12" s="396"/>
      <c r="HOO12" s="396"/>
      <c r="HOP12" s="396"/>
      <c r="HOQ12" s="396"/>
      <c r="HOR12" s="396"/>
      <c r="HOS12" s="396"/>
      <c r="HOT12" s="396"/>
      <c r="HOU12" s="396"/>
      <c r="HOV12" s="396"/>
      <c r="HOW12" s="396"/>
      <c r="HOX12" s="396"/>
      <c r="HOY12" s="396"/>
      <c r="HOZ12" s="396"/>
      <c r="HPA12" s="396"/>
      <c r="HPB12" s="396"/>
      <c r="HPC12" s="396"/>
      <c r="HPD12" s="396"/>
      <c r="HPE12" s="396"/>
      <c r="HPF12" s="396"/>
      <c r="HPG12" s="396"/>
      <c r="HPH12" s="396"/>
      <c r="HPI12" s="396"/>
      <c r="HPJ12" s="396"/>
      <c r="HPK12" s="396"/>
      <c r="HPL12" s="396"/>
      <c r="HPM12" s="396"/>
      <c r="HPN12" s="396"/>
      <c r="HPO12" s="396"/>
      <c r="HPP12" s="396"/>
      <c r="HPQ12" s="396"/>
      <c r="HPR12" s="396"/>
      <c r="HPS12" s="396"/>
      <c r="HPT12" s="396"/>
      <c r="HPU12" s="396"/>
      <c r="HPV12" s="396"/>
      <c r="HPW12" s="396"/>
      <c r="HPX12" s="396"/>
      <c r="HPY12" s="396"/>
      <c r="HPZ12" s="396"/>
      <c r="HQA12" s="396"/>
      <c r="HQB12" s="396"/>
      <c r="HQC12" s="396"/>
      <c r="HQD12" s="396"/>
      <c r="HQE12" s="396"/>
      <c r="HQF12" s="396"/>
      <c r="HQG12" s="396"/>
      <c r="HQH12" s="396"/>
      <c r="HQI12" s="396"/>
      <c r="HQJ12" s="396"/>
      <c r="HQK12" s="396"/>
      <c r="HQL12" s="396"/>
      <c r="HQM12" s="396"/>
      <c r="HQN12" s="396"/>
      <c r="HQO12" s="396"/>
      <c r="HQP12" s="396"/>
      <c r="HQQ12" s="396"/>
      <c r="HQR12" s="396"/>
      <c r="HQS12" s="396"/>
      <c r="HQT12" s="396"/>
      <c r="HQU12" s="396"/>
      <c r="HQV12" s="396"/>
      <c r="HQW12" s="396"/>
      <c r="HQX12" s="396"/>
      <c r="HQY12" s="396"/>
      <c r="HQZ12" s="396"/>
      <c r="HRA12" s="396"/>
      <c r="HRB12" s="396"/>
      <c r="HRC12" s="396"/>
      <c r="HRD12" s="396"/>
      <c r="HRE12" s="396"/>
      <c r="HRF12" s="396"/>
      <c r="HRG12" s="396"/>
      <c r="HRH12" s="396"/>
      <c r="HRI12" s="396"/>
      <c r="HRJ12" s="396"/>
      <c r="HRK12" s="396"/>
      <c r="HRL12" s="396"/>
      <c r="HRM12" s="396"/>
      <c r="HRN12" s="396"/>
      <c r="HRO12" s="396"/>
      <c r="HRP12" s="396"/>
      <c r="HRQ12" s="396"/>
      <c r="HRR12" s="396"/>
      <c r="HRS12" s="396"/>
      <c r="HRT12" s="396"/>
      <c r="HRU12" s="396"/>
      <c r="HRV12" s="396"/>
      <c r="HRW12" s="396"/>
      <c r="HRX12" s="396"/>
      <c r="HRY12" s="396"/>
      <c r="HRZ12" s="396"/>
      <c r="HSA12" s="396"/>
      <c r="HSB12" s="396"/>
      <c r="HSC12" s="396"/>
      <c r="HSD12" s="396"/>
      <c r="HSE12" s="396"/>
      <c r="HSF12" s="396"/>
      <c r="HSG12" s="396"/>
      <c r="HSH12" s="396"/>
      <c r="HSI12" s="396"/>
      <c r="HSJ12" s="396"/>
      <c r="HSK12" s="396"/>
      <c r="HSL12" s="396"/>
      <c r="HSM12" s="396"/>
      <c r="HSN12" s="396"/>
      <c r="HSO12" s="396"/>
      <c r="HSP12" s="396"/>
      <c r="HSQ12" s="396"/>
      <c r="HSR12" s="396"/>
      <c r="HSS12" s="396"/>
      <c r="HST12" s="396"/>
      <c r="HSU12" s="396"/>
      <c r="HSV12" s="396"/>
      <c r="HSW12" s="396"/>
      <c r="HSX12" s="396"/>
      <c r="HSY12" s="396"/>
      <c r="HSZ12" s="396"/>
      <c r="HTA12" s="396"/>
      <c r="HTB12" s="396"/>
      <c r="HTC12" s="396"/>
      <c r="HTD12" s="396"/>
      <c r="HTE12" s="396"/>
      <c r="HTF12" s="396"/>
      <c r="HTG12" s="396"/>
      <c r="HTH12" s="396"/>
      <c r="HTI12" s="396"/>
      <c r="HTJ12" s="396"/>
      <c r="HTK12" s="396"/>
      <c r="HTL12" s="396"/>
      <c r="HTM12" s="396"/>
      <c r="HTN12" s="396"/>
      <c r="HTO12" s="396"/>
      <c r="HTP12" s="396"/>
      <c r="HTQ12" s="396"/>
      <c r="HTR12" s="396"/>
      <c r="HTS12" s="396"/>
      <c r="HTT12" s="396"/>
      <c r="HTU12" s="396"/>
      <c r="HTV12" s="396"/>
      <c r="HTW12" s="396"/>
      <c r="HTX12" s="396"/>
      <c r="HTY12" s="396"/>
      <c r="HTZ12" s="396"/>
      <c r="HUA12" s="396"/>
      <c r="HUB12" s="396"/>
      <c r="HUC12" s="396"/>
      <c r="HUD12" s="396"/>
      <c r="HUE12" s="396"/>
      <c r="HUF12" s="396"/>
      <c r="HUG12" s="396"/>
      <c r="HUH12" s="396"/>
      <c r="HUI12" s="396"/>
      <c r="HUJ12" s="396"/>
      <c r="HUK12" s="396"/>
      <c r="HUL12" s="396"/>
      <c r="HUM12" s="396"/>
      <c r="HUN12" s="396"/>
      <c r="HUO12" s="396"/>
      <c r="HUP12" s="396"/>
      <c r="HUQ12" s="396"/>
      <c r="HUR12" s="396"/>
      <c r="HUS12" s="396"/>
      <c r="HUT12" s="396"/>
      <c r="HUU12" s="396"/>
      <c r="HUV12" s="396"/>
      <c r="HUW12" s="396"/>
      <c r="HUX12" s="396"/>
      <c r="HUY12" s="396"/>
      <c r="HUZ12" s="396"/>
      <c r="HVA12" s="396"/>
      <c r="HVB12" s="396"/>
      <c r="HVC12" s="396"/>
      <c r="HVD12" s="396"/>
      <c r="HVE12" s="396"/>
      <c r="HVF12" s="396"/>
      <c r="HVG12" s="396"/>
      <c r="HVH12" s="396"/>
      <c r="HVI12" s="396"/>
      <c r="HVJ12" s="396"/>
      <c r="HVK12" s="396"/>
      <c r="HVL12" s="396"/>
      <c r="HVM12" s="396"/>
      <c r="HVN12" s="396"/>
      <c r="HVO12" s="396"/>
      <c r="HVP12" s="396"/>
      <c r="HVQ12" s="396"/>
      <c r="HVR12" s="396"/>
      <c r="HVS12" s="396"/>
      <c r="HVT12" s="396"/>
      <c r="HVU12" s="396"/>
      <c r="HVV12" s="396"/>
      <c r="HVW12" s="396"/>
      <c r="HVX12" s="396"/>
      <c r="HVY12" s="396"/>
      <c r="HVZ12" s="396"/>
      <c r="HWA12" s="396"/>
      <c r="HWB12" s="396"/>
      <c r="HWC12" s="396"/>
      <c r="HWD12" s="396"/>
      <c r="HWE12" s="396"/>
      <c r="HWF12" s="396"/>
      <c r="HWG12" s="396"/>
      <c r="HWH12" s="396"/>
      <c r="HWI12" s="396"/>
      <c r="HWJ12" s="396"/>
      <c r="HWK12" s="396"/>
      <c r="HWL12" s="396"/>
      <c r="HWM12" s="396"/>
      <c r="HWN12" s="396"/>
      <c r="HWO12" s="396"/>
      <c r="HWP12" s="396"/>
      <c r="HWQ12" s="396"/>
      <c r="HWR12" s="396"/>
      <c r="HWS12" s="396"/>
      <c r="HWT12" s="396"/>
      <c r="HWU12" s="396"/>
      <c r="HWV12" s="396"/>
      <c r="HWW12" s="396"/>
      <c r="HWX12" s="396"/>
      <c r="HWY12" s="396"/>
      <c r="HWZ12" s="396"/>
      <c r="HXA12" s="396"/>
      <c r="HXB12" s="396"/>
      <c r="HXC12" s="396"/>
      <c r="HXD12" s="396"/>
      <c r="HXE12" s="396"/>
      <c r="HXF12" s="396"/>
      <c r="HXG12" s="396"/>
      <c r="HXH12" s="396"/>
      <c r="HXI12" s="396"/>
      <c r="HXJ12" s="396"/>
      <c r="HXK12" s="396"/>
      <c r="HXL12" s="396"/>
      <c r="HXM12" s="396"/>
      <c r="HXN12" s="396"/>
      <c r="HXO12" s="396"/>
      <c r="HXP12" s="396"/>
      <c r="HXQ12" s="396"/>
      <c r="HXR12" s="396"/>
      <c r="HXS12" s="396"/>
      <c r="HXT12" s="396"/>
      <c r="HXU12" s="396"/>
      <c r="HXV12" s="396"/>
      <c r="HXW12" s="396"/>
      <c r="HXX12" s="396"/>
      <c r="HXY12" s="396"/>
      <c r="HXZ12" s="396"/>
      <c r="HYA12" s="396"/>
      <c r="HYB12" s="396"/>
      <c r="HYC12" s="396"/>
      <c r="HYD12" s="396"/>
      <c r="HYE12" s="396"/>
      <c r="HYF12" s="396"/>
      <c r="HYG12" s="396"/>
      <c r="HYH12" s="396"/>
      <c r="HYI12" s="396"/>
      <c r="HYJ12" s="396"/>
      <c r="HYK12" s="396"/>
      <c r="HYL12" s="396"/>
      <c r="HYM12" s="396"/>
      <c r="HYN12" s="396"/>
      <c r="HYO12" s="396"/>
      <c r="HYP12" s="396"/>
      <c r="HYQ12" s="396"/>
      <c r="HYR12" s="396"/>
      <c r="HYS12" s="396"/>
      <c r="HYT12" s="396"/>
      <c r="HYU12" s="396"/>
      <c r="HYV12" s="396"/>
      <c r="HYW12" s="396"/>
      <c r="HYX12" s="396"/>
      <c r="HYY12" s="396"/>
      <c r="HYZ12" s="396"/>
      <c r="HZA12" s="396"/>
      <c r="HZB12" s="396"/>
      <c r="HZC12" s="396"/>
      <c r="HZD12" s="396"/>
      <c r="HZE12" s="396"/>
      <c r="HZF12" s="396"/>
      <c r="HZG12" s="396"/>
      <c r="HZH12" s="396"/>
      <c r="HZI12" s="396"/>
      <c r="HZJ12" s="396"/>
      <c r="HZK12" s="396"/>
      <c r="HZL12" s="396"/>
      <c r="HZM12" s="396"/>
      <c r="HZN12" s="396"/>
      <c r="HZO12" s="396"/>
      <c r="HZP12" s="396"/>
      <c r="HZQ12" s="396"/>
      <c r="HZR12" s="396"/>
      <c r="HZS12" s="396"/>
      <c r="HZT12" s="396"/>
      <c r="HZU12" s="396"/>
      <c r="HZV12" s="396"/>
      <c r="HZW12" s="396"/>
      <c r="HZX12" s="396"/>
      <c r="HZY12" s="396"/>
      <c r="HZZ12" s="396"/>
      <c r="IAA12" s="396"/>
      <c r="IAB12" s="396"/>
      <c r="IAC12" s="396"/>
      <c r="IAD12" s="396"/>
      <c r="IAE12" s="396"/>
      <c r="IAF12" s="396"/>
      <c r="IAG12" s="396"/>
      <c r="IAH12" s="396"/>
      <c r="IAI12" s="396"/>
      <c r="IAJ12" s="396"/>
      <c r="IAK12" s="396"/>
      <c r="IAL12" s="396"/>
      <c r="IAM12" s="396"/>
      <c r="IAN12" s="396"/>
      <c r="IAO12" s="396"/>
      <c r="IAP12" s="396"/>
      <c r="IAQ12" s="396"/>
      <c r="IAR12" s="396"/>
      <c r="IAS12" s="396"/>
      <c r="IAT12" s="396"/>
      <c r="IAU12" s="396"/>
      <c r="IAV12" s="396"/>
      <c r="IAW12" s="396"/>
      <c r="IAX12" s="396"/>
      <c r="IAY12" s="396"/>
      <c r="IAZ12" s="396"/>
      <c r="IBA12" s="396"/>
      <c r="IBB12" s="396"/>
      <c r="IBC12" s="396"/>
      <c r="IBD12" s="396"/>
      <c r="IBE12" s="396"/>
      <c r="IBF12" s="396"/>
      <c r="IBG12" s="396"/>
      <c r="IBH12" s="396"/>
      <c r="IBI12" s="396"/>
      <c r="IBJ12" s="396"/>
      <c r="IBK12" s="396"/>
      <c r="IBL12" s="396"/>
      <c r="IBM12" s="396"/>
      <c r="IBN12" s="396"/>
      <c r="IBO12" s="396"/>
      <c r="IBP12" s="396"/>
      <c r="IBQ12" s="396"/>
      <c r="IBR12" s="396"/>
      <c r="IBS12" s="396"/>
      <c r="IBT12" s="396"/>
      <c r="IBU12" s="396"/>
      <c r="IBV12" s="396"/>
      <c r="IBW12" s="396"/>
      <c r="IBX12" s="396"/>
      <c r="IBY12" s="396"/>
      <c r="IBZ12" s="396"/>
      <c r="ICA12" s="396"/>
      <c r="ICB12" s="396"/>
      <c r="ICC12" s="396"/>
      <c r="ICD12" s="396"/>
      <c r="ICE12" s="396"/>
      <c r="ICF12" s="396"/>
      <c r="ICG12" s="396"/>
      <c r="ICH12" s="396"/>
      <c r="ICI12" s="396"/>
      <c r="ICJ12" s="396"/>
      <c r="ICK12" s="396"/>
      <c r="ICL12" s="396"/>
      <c r="ICM12" s="396"/>
      <c r="ICN12" s="396"/>
      <c r="ICO12" s="396"/>
      <c r="ICP12" s="396"/>
      <c r="ICQ12" s="396"/>
      <c r="ICR12" s="396"/>
      <c r="ICS12" s="396"/>
      <c r="ICT12" s="396"/>
      <c r="ICU12" s="396"/>
      <c r="ICV12" s="396"/>
      <c r="ICW12" s="396"/>
      <c r="ICX12" s="396"/>
      <c r="ICY12" s="396"/>
      <c r="ICZ12" s="396"/>
      <c r="IDA12" s="396"/>
      <c r="IDB12" s="396"/>
      <c r="IDC12" s="396"/>
      <c r="IDD12" s="396"/>
      <c r="IDE12" s="396"/>
      <c r="IDF12" s="396"/>
      <c r="IDG12" s="396"/>
      <c r="IDH12" s="396"/>
      <c r="IDI12" s="396"/>
      <c r="IDJ12" s="396"/>
      <c r="IDK12" s="396"/>
      <c r="IDL12" s="396"/>
      <c r="IDM12" s="396"/>
      <c r="IDN12" s="396"/>
      <c r="IDO12" s="396"/>
      <c r="IDP12" s="396"/>
      <c r="IDQ12" s="396"/>
      <c r="IDR12" s="396"/>
      <c r="IDS12" s="396"/>
      <c r="IDT12" s="396"/>
      <c r="IDU12" s="396"/>
      <c r="IDV12" s="396"/>
      <c r="IDW12" s="396"/>
      <c r="IDX12" s="396"/>
      <c r="IDY12" s="396"/>
      <c r="IDZ12" s="396"/>
      <c r="IEA12" s="396"/>
      <c r="IEB12" s="396"/>
      <c r="IEC12" s="396"/>
      <c r="IED12" s="396"/>
      <c r="IEE12" s="396"/>
      <c r="IEF12" s="396"/>
      <c r="IEG12" s="396"/>
      <c r="IEH12" s="396"/>
      <c r="IEI12" s="396"/>
      <c r="IEJ12" s="396"/>
      <c r="IEK12" s="396"/>
      <c r="IEL12" s="396"/>
      <c r="IEM12" s="396"/>
      <c r="IEN12" s="396"/>
      <c r="IEO12" s="396"/>
      <c r="IEP12" s="396"/>
      <c r="IEQ12" s="396"/>
      <c r="IER12" s="396"/>
      <c r="IES12" s="396"/>
      <c r="IET12" s="396"/>
      <c r="IEU12" s="396"/>
      <c r="IEV12" s="396"/>
      <c r="IEW12" s="396"/>
      <c r="IEX12" s="396"/>
      <c r="IEY12" s="396"/>
      <c r="IEZ12" s="396"/>
      <c r="IFA12" s="396"/>
      <c r="IFB12" s="396"/>
      <c r="IFC12" s="396"/>
      <c r="IFD12" s="396"/>
      <c r="IFE12" s="396"/>
      <c r="IFF12" s="396"/>
      <c r="IFG12" s="396"/>
      <c r="IFH12" s="396"/>
      <c r="IFI12" s="396"/>
      <c r="IFJ12" s="396"/>
      <c r="IFK12" s="396"/>
      <c r="IFL12" s="396"/>
      <c r="IFM12" s="396"/>
      <c r="IFN12" s="396"/>
      <c r="IFO12" s="396"/>
      <c r="IFP12" s="396"/>
      <c r="IFQ12" s="396"/>
      <c r="IFR12" s="396"/>
      <c r="IFS12" s="396"/>
      <c r="IFT12" s="396"/>
      <c r="IFU12" s="396"/>
      <c r="IFV12" s="396"/>
      <c r="IFW12" s="396"/>
      <c r="IFX12" s="396"/>
      <c r="IFY12" s="396"/>
      <c r="IFZ12" s="396"/>
      <c r="IGA12" s="396"/>
      <c r="IGB12" s="396"/>
      <c r="IGC12" s="396"/>
      <c r="IGD12" s="396"/>
      <c r="IGE12" s="396"/>
      <c r="IGF12" s="396"/>
      <c r="IGG12" s="396"/>
      <c r="IGH12" s="396"/>
      <c r="IGI12" s="396"/>
      <c r="IGJ12" s="396"/>
      <c r="IGK12" s="396"/>
      <c r="IGL12" s="396"/>
      <c r="IGM12" s="396"/>
      <c r="IGN12" s="396"/>
      <c r="IGO12" s="396"/>
      <c r="IGP12" s="396"/>
      <c r="IGQ12" s="396"/>
      <c r="IGR12" s="396"/>
      <c r="IGS12" s="396"/>
      <c r="IGT12" s="396"/>
      <c r="IGU12" s="396"/>
      <c r="IGV12" s="396"/>
      <c r="IGW12" s="396"/>
      <c r="IGX12" s="396"/>
      <c r="IGY12" s="396"/>
      <c r="IGZ12" s="396"/>
      <c r="IHA12" s="396"/>
      <c r="IHB12" s="396"/>
      <c r="IHC12" s="396"/>
      <c r="IHD12" s="396"/>
      <c r="IHE12" s="396"/>
      <c r="IHF12" s="396"/>
      <c r="IHG12" s="396"/>
      <c r="IHH12" s="396"/>
      <c r="IHI12" s="396"/>
      <c r="IHJ12" s="396"/>
      <c r="IHK12" s="396"/>
      <c r="IHL12" s="396"/>
      <c r="IHM12" s="396"/>
      <c r="IHN12" s="396"/>
      <c r="IHO12" s="396"/>
      <c r="IHP12" s="396"/>
      <c r="IHQ12" s="396"/>
      <c r="IHR12" s="396"/>
      <c r="IHS12" s="396"/>
      <c r="IHT12" s="396"/>
      <c r="IHU12" s="396"/>
      <c r="IHV12" s="396"/>
      <c r="IHW12" s="396"/>
      <c r="IHX12" s="396"/>
      <c r="IHY12" s="396"/>
      <c r="IHZ12" s="396"/>
      <c r="IIA12" s="396"/>
      <c r="IIB12" s="396"/>
      <c r="IIC12" s="396"/>
      <c r="IID12" s="396"/>
      <c r="IIE12" s="396"/>
      <c r="IIF12" s="396"/>
      <c r="IIG12" s="396"/>
      <c r="IIH12" s="396"/>
      <c r="III12" s="396"/>
      <c r="IIJ12" s="396"/>
      <c r="IIK12" s="396"/>
      <c r="IIL12" s="396"/>
      <c r="IIM12" s="396"/>
      <c r="IIN12" s="396"/>
      <c r="IIO12" s="396"/>
      <c r="IIP12" s="396"/>
      <c r="IIQ12" s="396"/>
      <c r="IIR12" s="396"/>
      <c r="IIS12" s="396"/>
      <c r="IIT12" s="396"/>
      <c r="IIU12" s="396"/>
      <c r="IIV12" s="396"/>
      <c r="IIW12" s="396"/>
      <c r="IIX12" s="396"/>
      <c r="IIY12" s="396"/>
      <c r="IIZ12" s="396"/>
      <c r="IJA12" s="396"/>
      <c r="IJB12" s="396"/>
      <c r="IJC12" s="396"/>
      <c r="IJD12" s="396"/>
      <c r="IJE12" s="396"/>
      <c r="IJF12" s="396"/>
      <c r="IJG12" s="396"/>
      <c r="IJH12" s="396"/>
      <c r="IJI12" s="396"/>
      <c r="IJJ12" s="396"/>
      <c r="IJK12" s="396"/>
      <c r="IJL12" s="396"/>
      <c r="IJM12" s="396"/>
      <c r="IJN12" s="396"/>
      <c r="IJO12" s="396"/>
      <c r="IJP12" s="396"/>
      <c r="IJQ12" s="396"/>
      <c r="IJR12" s="396"/>
      <c r="IJS12" s="396"/>
      <c r="IJT12" s="396"/>
      <c r="IJU12" s="396"/>
      <c r="IJV12" s="396"/>
      <c r="IJW12" s="396"/>
      <c r="IJX12" s="396"/>
      <c r="IJY12" s="396"/>
      <c r="IJZ12" s="396"/>
      <c r="IKA12" s="396"/>
      <c r="IKB12" s="396"/>
      <c r="IKC12" s="396"/>
      <c r="IKD12" s="396"/>
      <c r="IKE12" s="396"/>
      <c r="IKF12" s="396"/>
      <c r="IKG12" s="396"/>
      <c r="IKH12" s="396"/>
      <c r="IKI12" s="396"/>
      <c r="IKJ12" s="396"/>
      <c r="IKK12" s="396"/>
      <c r="IKL12" s="396"/>
      <c r="IKM12" s="396"/>
      <c r="IKN12" s="396"/>
      <c r="IKO12" s="396"/>
      <c r="IKP12" s="396"/>
      <c r="IKQ12" s="396"/>
      <c r="IKR12" s="396"/>
      <c r="IKS12" s="396"/>
      <c r="IKT12" s="396"/>
      <c r="IKU12" s="396"/>
      <c r="IKV12" s="396"/>
      <c r="IKW12" s="396"/>
      <c r="IKX12" s="396"/>
      <c r="IKY12" s="396"/>
      <c r="IKZ12" s="396"/>
      <c r="ILA12" s="396"/>
      <c r="ILB12" s="396"/>
      <c r="ILC12" s="396"/>
      <c r="ILD12" s="396"/>
      <c r="ILE12" s="396"/>
      <c r="ILF12" s="396"/>
      <c r="ILG12" s="396"/>
      <c r="ILH12" s="396"/>
      <c r="ILI12" s="396"/>
      <c r="ILJ12" s="396"/>
      <c r="ILK12" s="396"/>
      <c r="ILL12" s="396"/>
      <c r="ILM12" s="396"/>
      <c r="ILN12" s="396"/>
      <c r="ILO12" s="396"/>
      <c r="ILP12" s="396"/>
      <c r="ILQ12" s="396"/>
      <c r="ILR12" s="396"/>
      <c r="ILS12" s="396"/>
      <c r="ILT12" s="396"/>
      <c r="ILU12" s="396"/>
      <c r="ILV12" s="396"/>
      <c r="ILW12" s="396"/>
      <c r="ILX12" s="396"/>
      <c r="ILY12" s="396"/>
      <c r="ILZ12" s="396"/>
      <c r="IMA12" s="396"/>
      <c r="IMB12" s="396"/>
      <c r="IMC12" s="396"/>
      <c r="IMD12" s="396"/>
      <c r="IME12" s="396"/>
      <c r="IMF12" s="396"/>
      <c r="IMG12" s="396"/>
      <c r="IMH12" s="396"/>
      <c r="IMI12" s="396"/>
      <c r="IMJ12" s="396"/>
      <c r="IMK12" s="396"/>
      <c r="IML12" s="396"/>
      <c r="IMM12" s="396"/>
      <c r="IMN12" s="396"/>
      <c r="IMO12" s="396"/>
      <c r="IMP12" s="396"/>
      <c r="IMQ12" s="396"/>
      <c r="IMR12" s="396"/>
      <c r="IMS12" s="396"/>
      <c r="IMT12" s="396"/>
      <c r="IMU12" s="396"/>
      <c r="IMV12" s="396"/>
      <c r="IMW12" s="396"/>
      <c r="IMX12" s="396"/>
      <c r="IMY12" s="396"/>
      <c r="IMZ12" s="396"/>
      <c r="INA12" s="396"/>
      <c r="INB12" s="396"/>
      <c r="INC12" s="396"/>
      <c r="IND12" s="396"/>
      <c r="INE12" s="396"/>
      <c r="INF12" s="396"/>
      <c r="ING12" s="396"/>
      <c r="INH12" s="396"/>
      <c r="INI12" s="396"/>
      <c r="INJ12" s="396"/>
      <c r="INK12" s="396"/>
      <c r="INL12" s="396"/>
      <c r="INM12" s="396"/>
      <c r="INN12" s="396"/>
      <c r="INO12" s="396"/>
      <c r="INP12" s="396"/>
      <c r="INQ12" s="396"/>
      <c r="INR12" s="396"/>
      <c r="INS12" s="396"/>
      <c r="INT12" s="396"/>
      <c r="INU12" s="396"/>
      <c r="INV12" s="396"/>
      <c r="INW12" s="396"/>
      <c r="INX12" s="396"/>
      <c r="INY12" s="396"/>
      <c r="INZ12" s="396"/>
      <c r="IOA12" s="396"/>
      <c r="IOB12" s="396"/>
      <c r="IOC12" s="396"/>
      <c r="IOD12" s="396"/>
      <c r="IOE12" s="396"/>
      <c r="IOF12" s="396"/>
      <c r="IOG12" s="396"/>
      <c r="IOH12" s="396"/>
      <c r="IOI12" s="396"/>
      <c r="IOJ12" s="396"/>
      <c r="IOK12" s="396"/>
      <c r="IOL12" s="396"/>
      <c r="IOM12" s="396"/>
      <c r="ION12" s="396"/>
      <c r="IOO12" s="396"/>
      <c r="IOP12" s="396"/>
      <c r="IOQ12" s="396"/>
      <c r="IOR12" s="396"/>
      <c r="IOS12" s="396"/>
      <c r="IOT12" s="396"/>
      <c r="IOU12" s="396"/>
      <c r="IOV12" s="396"/>
      <c r="IOW12" s="396"/>
      <c r="IOX12" s="396"/>
      <c r="IOY12" s="396"/>
      <c r="IOZ12" s="396"/>
      <c r="IPA12" s="396"/>
      <c r="IPB12" s="396"/>
      <c r="IPC12" s="396"/>
      <c r="IPD12" s="396"/>
      <c r="IPE12" s="396"/>
      <c r="IPF12" s="396"/>
      <c r="IPG12" s="396"/>
      <c r="IPH12" s="396"/>
      <c r="IPI12" s="396"/>
      <c r="IPJ12" s="396"/>
      <c r="IPK12" s="396"/>
      <c r="IPL12" s="396"/>
      <c r="IPM12" s="396"/>
      <c r="IPN12" s="396"/>
      <c r="IPO12" s="396"/>
      <c r="IPP12" s="396"/>
      <c r="IPQ12" s="396"/>
      <c r="IPR12" s="396"/>
      <c r="IPS12" s="396"/>
      <c r="IPT12" s="396"/>
      <c r="IPU12" s="396"/>
      <c r="IPV12" s="396"/>
      <c r="IPW12" s="396"/>
      <c r="IPX12" s="396"/>
      <c r="IPY12" s="396"/>
      <c r="IPZ12" s="396"/>
      <c r="IQA12" s="396"/>
      <c r="IQB12" s="396"/>
      <c r="IQC12" s="396"/>
      <c r="IQD12" s="396"/>
      <c r="IQE12" s="396"/>
      <c r="IQF12" s="396"/>
      <c r="IQG12" s="396"/>
      <c r="IQH12" s="396"/>
      <c r="IQI12" s="396"/>
      <c r="IQJ12" s="396"/>
      <c r="IQK12" s="396"/>
      <c r="IQL12" s="396"/>
      <c r="IQM12" s="396"/>
      <c r="IQN12" s="396"/>
      <c r="IQO12" s="396"/>
      <c r="IQP12" s="396"/>
      <c r="IQQ12" s="396"/>
      <c r="IQR12" s="396"/>
      <c r="IQS12" s="396"/>
      <c r="IQT12" s="396"/>
      <c r="IQU12" s="396"/>
      <c r="IQV12" s="396"/>
      <c r="IQW12" s="396"/>
      <c r="IQX12" s="396"/>
      <c r="IQY12" s="396"/>
      <c r="IQZ12" s="396"/>
      <c r="IRA12" s="396"/>
      <c r="IRB12" s="396"/>
      <c r="IRC12" s="396"/>
      <c r="IRD12" s="396"/>
      <c r="IRE12" s="396"/>
      <c r="IRF12" s="396"/>
      <c r="IRG12" s="396"/>
      <c r="IRH12" s="396"/>
      <c r="IRI12" s="396"/>
      <c r="IRJ12" s="396"/>
      <c r="IRK12" s="396"/>
      <c r="IRL12" s="396"/>
      <c r="IRM12" s="396"/>
      <c r="IRN12" s="396"/>
      <c r="IRO12" s="396"/>
      <c r="IRP12" s="396"/>
      <c r="IRQ12" s="396"/>
      <c r="IRR12" s="396"/>
      <c r="IRS12" s="396"/>
      <c r="IRT12" s="396"/>
      <c r="IRU12" s="396"/>
      <c r="IRV12" s="396"/>
      <c r="IRW12" s="396"/>
      <c r="IRX12" s="396"/>
      <c r="IRY12" s="396"/>
      <c r="IRZ12" s="396"/>
      <c r="ISA12" s="396"/>
      <c r="ISB12" s="396"/>
      <c r="ISC12" s="396"/>
      <c r="ISD12" s="396"/>
      <c r="ISE12" s="396"/>
      <c r="ISF12" s="396"/>
      <c r="ISG12" s="396"/>
      <c r="ISH12" s="396"/>
      <c r="ISI12" s="396"/>
      <c r="ISJ12" s="396"/>
      <c r="ISK12" s="396"/>
      <c r="ISL12" s="396"/>
      <c r="ISM12" s="396"/>
      <c r="ISN12" s="396"/>
      <c r="ISO12" s="396"/>
      <c r="ISP12" s="396"/>
      <c r="ISQ12" s="396"/>
      <c r="ISR12" s="396"/>
      <c r="ISS12" s="396"/>
      <c r="IST12" s="396"/>
      <c r="ISU12" s="396"/>
      <c r="ISV12" s="396"/>
      <c r="ISW12" s="396"/>
      <c r="ISX12" s="396"/>
      <c r="ISY12" s="396"/>
      <c r="ISZ12" s="396"/>
      <c r="ITA12" s="396"/>
      <c r="ITB12" s="396"/>
      <c r="ITC12" s="396"/>
      <c r="ITD12" s="396"/>
      <c r="ITE12" s="396"/>
      <c r="ITF12" s="396"/>
      <c r="ITG12" s="396"/>
      <c r="ITH12" s="396"/>
      <c r="ITI12" s="396"/>
      <c r="ITJ12" s="396"/>
      <c r="ITK12" s="396"/>
      <c r="ITL12" s="396"/>
      <c r="ITM12" s="396"/>
      <c r="ITN12" s="396"/>
      <c r="ITO12" s="396"/>
      <c r="ITP12" s="396"/>
      <c r="ITQ12" s="396"/>
      <c r="ITR12" s="396"/>
      <c r="ITS12" s="396"/>
      <c r="ITT12" s="396"/>
      <c r="ITU12" s="396"/>
      <c r="ITV12" s="396"/>
      <c r="ITW12" s="396"/>
      <c r="ITX12" s="396"/>
      <c r="ITY12" s="396"/>
      <c r="ITZ12" s="396"/>
      <c r="IUA12" s="396"/>
      <c r="IUB12" s="396"/>
      <c r="IUC12" s="396"/>
      <c r="IUD12" s="396"/>
      <c r="IUE12" s="396"/>
      <c r="IUF12" s="396"/>
      <c r="IUG12" s="396"/>
      <c r="IUH12" s="396"/>
      <c r="IUI12" s="396"/>
      <c r="IUJ12" s="396"/>
      <c r="IUK12" s="396"/>
      <c r="IUL12" s="396"/>
      <c r="IUM12" s="396"/>
      <c r="IUN12" s="396"/>
      <c r="IUO12" s="396"/>
      <c r="IUP12" s="396"/>
      <c r="IUQ12" s="396"/>
      <c r="IUR12" s="396"/>
      <c r="IUS12" s="396"/>
      <c r="IUT12" s="396"/>
      <c r="IUU12" s="396"/>
      <c r="IUV12" s="396"/>
      <c r="IUW12" s="396"/>
      <c r="IUX12" s="396"/>
      <c r="IUY12" s="396"/>
      <c r="IUZ12" s="396"/>
      <c r="IVA12" s="396"/>
      <c r="IVB12" s="396"/>
      <c r="IVC12" s="396"/>
      <c r="IVD12" s="396"/>
      <c r="IVE12" s="396"/>
      <c r="IVF12" s="396"/>
      <c r="IVG12" s="396"/>
      <c r="IVH12" s="396"/>
      <c r="IVI12" s="396"/>
      <c r="IVJ12" s="396"/>
      <c r="IVK12" s="396"/>
      <c r="IVL12" s="396"/>
      <c r="IVM12" s="396"/>
      <c r="IVN12" s="396"/>
      <c r="IVO12" s="396"/>
      <c r="IVP12" s="396"/>
      <c r="IVQ12" s="396"/>
      <c r="IVR12" s="396"/>
      <c r="IVS12" s="396"/>
      <c r="IVT12" s="396"/>
      <c r="IVU12" s="396"/>
      <c r="IVV12" s="396"/>
      <c r="IVW12" s="396"/>
      <c r="IVX12" s="396"/>
      <c r="IVY12" s="396"/>
      <c r="IVZ12" s="396"/>
      <c r="IWA12" s="396"/>
      <c r="IWB12" s="396"/>
      <c r="IWC12" s="396"/>
      <c r="IWD12" s="396"/>
      <c r="IWE12" s="396"/>
      <c r="IWF12" s="396"/>
      <c r="IWG12" s="396"/>
      <c r="IWH12" s="396"/>
      <c r="IWI12" s="396"/>
      <c r="IWJ12" s="396"/>
      <c r="IWK12" s="396"/>
      <c r="IWL12" s="396"/>
      <c r="IWM12" s="396"/>
      <c r="IWN12" s="396"/>
      <c r="IWO12" s="396"/>
      <c r="IWP12" s="396"/>
      <c r="IWQ12" s="396"/>
      <c r="IWR12" s="396"/>
      <c r="IWS12" s="396"/>
      <c r="IWT12" s="396"/>
      <c r="IWU12" s="396"/>
      <c r="IWV12" s="396"/>
      <c r="IWW12" s="396"/>
      <c r="IWX12" s="396"/>
      <c r="IWY12" s="396"/>
      <c r="IWZ12" s="396"/>
      <c r="IXA12" s="396"/>
      <c r="IXB12" s="396"/>
      <c r="IXC12" s="396"/>
      <c r="IXD12" s="396"/>
      <c r="IXE12" s="396"/>
      <c r="IXF12" s="396"/>
      <c r="IXG12" s="396"/>
      <c r="IXH12" s="396"/>
      <c r="IXI12" s="396"/>
      <c r="IXJ12" s="396"/>
      <c r="IXK12" s="396"/>
      <c r="IXL12" s="396"/>
      <c r="IXM12" s="396"/>
      <c r="IXN12" s="396"/>
      <c r="IXO12" s="396"/>
      <c r="IXP12" s="396"/>
      <c r="IXQ12" s="396"/>
      <c r="IXR12" s="396"/>
      <c r="IXS12" s="396"/>
      <c r="IXT12" s="396"/>
      <c r="IXU12" s="396"/>
      <c r="IXV12" s="396"/>
      <c r="IXW12" s="396"/>
      <c r="IXX12" s="396"/>
      <c r="IXY12" s="396"/>
      <c r="IXZ12" s="396"/>
      <c r="IYA12" s="396"/>
      <c r="IYB12" s="396"/>
      <c r="IYC12" s="396"/>
      <c r="IYD12" s="396"/>
      <c r="IYE12" s="396"/>
      <c r="IYF12" s="396"/>
      <c r="IYG12" s="396"/>
      <c r="IYH12" s="396"/>
      <c r="IYI12" s="396"/>
      <c r="IYJ12" s="396"/>
      <c r="IYK12" s="396"/>
      <c r="IYL12" s="396"/>
      <c r="IYM12" s="396"/>
      <c r="IYN12" s="396"/>
      <c r="IYO12" s="396"/>
      <c r="IYP12" s="396"/>
      <c r="IYQ12" s="396"/>
      <c r="IYR12" s="396"/>
      <c r="IYS12" s="396"/>
      <c r="IYT12" s="396"/>
      <c r="IYU12" s="396"/>
      <c r="IYV12" s="396"/>
      <c r="IYW12" s="396"/>
      <c r="IYX12" s="396"/>
      <c r="IYY12" s="396"/>
      <c r="IYZ12" s="396"/>
      <c r="IZA12" s="396"/>
      <c r="IZB12" s="396"/>
      <c r="IZC12" s="396"/>
      <c r="IZD12" s="396"/>
      <c r="IZE12" s="396"/>
      <c r="IZF12" s="396"/>
      <c r="IZG12" s="396"/>
      <c r="IZH12" s="396"/>
      <c r="IZI12" s="396"/>
      <c r="IZJ12" s="396"/>
      <c r="IZK12" s="396"/>
      <c r="IZL12" s="396"/>
      <c r="IZM12" s="396"/>
      <c r="IZN12" s="396"/>
      <c r="IZO12" s="396"/>
      <c r="IZP12" s="396"/>
      <c r="IZQ12" s="396"/>
      <c r="IZR12" s="396"/>
      <c r="IZS12" s="396"/>
      <c r="IZT12" s="396"/>
      <c r="IZU12" s="396"/>
      <c r="IZV12" s="396"/>
      <c r="IZW12" s="396"/>
      <c r="IZX12" s="396"/>
      <c r="IZY12" s="396"/>
      <c r="IZZ12" s="396"/>
      <c r="JAA12" s="396"/>
      <c r="JAB12" s="396"/>
      <c r="JAC12" s="396"/>
      <c r="JAD12" s="396"/>
      <c r="JAE12" s="396"/>
      <c r="JAF12" s="396"/>
      <c r="JAG12" s="396"/>
      <c r="JAH12" s="396"/>
      <c r="JAI12" s="396"/>
      <c r="JAJ12" s="396"/>
      <c r="JAK12" s="396"/>
      <c r="JAL12" s="396"/>
      <c r="JAM12" s="396"/>
      <c r="JAN12" s="396"/>
      <c r="JAO12" s="396"/>
      <c r="JAP12" s="396"/>
      <c r="JAQ12" s="396"/>
      <c r="JAR12" s="396"/>
      <c r="JAS12" s="396"/>
      <c r="JAT12" s="396"/>
      <c r="JAU12" s="396"/>
      <c r="JAV12" s="396"/>
      <c r="JAW12" s="396"/>
      <c r="JAX12" s="396"/>
      <c r="JAY12" s="396"/>
      <c r="JAZ12" s="396"/>
      <c r="JBA12" s="396"/>
      <c r="JBB12" s="396"/>
      <c r="JBC12" s="396"/>
      <c r="JBD12" s="396"/>
      <c r="JBE12" s="396"/>
      <c r="JBF12" s="396"/>
      <c r="JBG12" s="396"/>
      <c r="JBH12" s="396"/>
      <c r="JBI12" s="396"/>
      <c r="JBJ12" s="396"/>
      <c r="JBK12" s="396"/>
      <c r="JBL12" s="396"/>
      <c r="JBM12" s="396"/>
      <c r="JBN12" s="396"/>
      <c r="JBO12" s="396"/>
      <c r="JBP12" s="396"/>
      <c r="JBQ12" s="396"/>
      <c r="JBR12" s="396"/>
      <c r="JBS12" s="396"/>
      <c r="JBT12" s="396"/>
      <c r="JBU12" s="396"/>
      <c r="JBV12" s="396"/>
      <c r="JBW12" s="396"/>
      <c r="JBX12" s="396"/>
      <c r="JBY12" s="396"/>
      <c r="JBZ12" s="396"/>
      <c r="JCA12" s="396"/>
      <c r="JCB12" s="396"/>
      <c r="JCC12" s="396"/>
      <c r="JCD12" s="396"/>
      <c r="JCE12" s="396"/>
      <c r="JCF12" s="396"/>
      <c r="JCG12" s="396"/>
      <c r="JCH12" s="396"/>
      <c r="JCI12" s="396"/>
      <c r="JCJ12" s="396"/>
      <c r="JCK12" s="396"/>
      <c r="JCL12" s="396"/>
      <c r="JCM12" s="396"/>
      <c r="JCN12" s="396"/>
      <c r="JCO12" s="396"/>
      <c r="JCP12" s="396"/>
      <c r="JCQ12" s="396"/>
      <c r="JCR12" s="396"/>
      <c r="JCS12" s="396"/>
      <c r="JCT12" s="396"/>
      <c r="JCU12" s="396"/>
      <c r="JCV12" s="396"/>
      <c r="JCW12" s="396"/>
      <c r="JCX12" s="396"/>
      <c r="JCY12" s="396"/>
      <c r="JCZ12" s="396"/>
      <c r="JDA12" s="396"/>
      <c r="JDB12" s="396"/>
      <c r="JDC12" s="396"/>
      <c r="JDD12" s="396"/>
      <c r="JDE12" s="396"/>
      <c r="JDF12" s="396"/>
      <c r="JDG12" s="396"/>
      <c r="JDH12" s="396"/>
      <c r="JDI12" s="396"/>
      <c r="JDJ12" s="396"/>
      <c r="JDK12" s="396"/>
      <c r="JDL12" s="396"/>
      <c r="JDM12" s="396"/>
      <c r="JDN12" s="396"/>
      <c r="JDO12" s="396"/>
      <c r="JDP12" s="396"/>
      <c r="JDQ12" s="396"/>
      <c r="JDR12" s="396"/>
      <c r="JDS12" s="396"/>
      <c r="JDT12" s="396"/>
      <c r="JDU12" s="396"/>
      <c r="JDV12" s="396"/>
      <c r="JDW12" s="396"/>
      <c r="JDX12" s="396"/>
      <c r="JDY12" s="396"/>
      <c r="JDZ12" s="396"/>
      <c r="JEA12" s="396"/>
      <c r="JEB12" s="396"/>
      <c r="JEC12" s="396"/>
      <c r="JED12" s="396"/>
      <c r="JEE12" s="396"/>
      <c r="JEF12" s="396"/>
      <c r="JEG12" s="396"/>
      <c r="JEH12" s="396"/>
      <c r="JEI12" s="396"/>
      <c r="JEJ12" s="396"/>
      <c r="JEK12" s="396"/>
      <c r="JEL12" s="396"/>
      <c r="JEM12" s="396"/>
      <c r="JEN12" s="396"/>
      <c r="JEO12" s="396"/>
      <c r="JEP12" s="396"/>
      <c r="JEQ12" s="396"/>
      <c r="JER12" s="396"/>
      <c r="JES12" s="396"/>
      <c r="JET12" s="396"/>
      <c r="JEU12" s="396"/>
      <c r="JEV12" s="396"/>
      <c r="JEW12" s="396"/>
      <c r="JEX12" s="396"/>
      <c r="JEY12" s="396"/>
      <c r="JEZ12" s="396"/>
      <c r="JFA12" s="396"/>
      <c r="JFB12" s="396"/>
      <c r="JFC12" s="396"/>
      <c r="JFD12" s="396"/>
      <c r="JFE12" s="396"/>
      <c r="JFF12" s="396"/>
      <c r="JFG12" s="396"/>
      <c r="JFH12" s="396"/>
      <c r="JFI12" s="396"/>
      <c r="JFJ12" s="396"/>
      <c r="JFK12" s="396"/>
      <c r="JFL12" s="396"/>
      <c r="JFM12" s="396"/>
      <c r="JFN12" s="396"/>
      <c r="JFO12" s="396"/>
      <c r="JFP12" s="396"/>
      <c r="JFQ12" s="396"/>
      <c r="JFR12" s="396"/>
      <c r="JFS12" s="396"/>
      <c r="JFT12" s="396"/>
      <c r="JFU12" s="396"/>
      <c r="JFV12" s="396"/>
      <c r="JFW12" s="396"/>
      <c r="JFX12" s="396"/>
      <c r="JFY12" s="396"/>
      <c r="JFZ12" s="396"/>
      <c r="JGA12" s="396"/>
      <c r="JGB12" s="396"/>
      <c r="JGC12" s="396"/>
      <c r="JGD12" s="396"/>
      <c r="JGE12" s="396"/>
      <c r="JGF12" s="396"/>
      <c r="JGG12" s="396"/>
      <c r="JGH12" s="396"/>
      <c r="JGI12" s="396"/>
      <c r="JGJ12" s="396"/>
      <c r="JGK12" s="396"/>
      <c r="JGL12" s="396"/>
      <c r="JGM12" s="396"/>
      <c r="JGN12" s="396"/>
      <c r="JGO12" s="396"/>
      <c r="JGP12" s="396"/>
      <c r="JGQ12" s="396"/>
      <c r="JGR12" s="396"/>
      <c r="JGS12" s="396"/>
      <c r="JGT12" s="396"/>
      <c r="JGU12" s="396"/>
      <c r="JGV12" s="396"/>
      <c r="JGW12" s="396"/>
      <c r="JGX12" s="396"/>
      <c r="JGY12" s="396"/>
      <c r="JGZ12" s="396"/>
      <c r="JHA12" s="396"/>
      <c r="JHB12" s="396"/>
      <c r="JHC12" s="396"/>
      <c r="JHD12" s="396"/>
      <c r="JHE12" s="396"/>
      <c r="JHF12" s="396"/>
      <c r="JHG12" s="396"/>
      <c r="JHH12" s="396"/>
      <c r="JHI12" s="396"/>
      <c r="JHJ12" s="396"/>
      <c r="JHK12" s="396"/>
      <c r="JHL12" s="396"/>
      <c r="JHM12" s="396"/>
      <c r="JHN12" s="396"/>
      <c r="JHO12" s="396"/>
      <c r="JHP12" s="396"/>
      <c r="JHQ12" s="396"/>
      <c r="JHR12" s="396"/>
      <c r="JHS12" s="396"/>
      <c r="JHT12" s="396"/>
      <c r="JHU12" s="396"/>
      <c r="JHV12" s="396"/>
      <c r="JHW12" s="396"/>
      <c r="JHX12" s="396"/>
      <c r="JHY12" s="396"/>
      <c r="JHZ12" s="396"/>
      <c r="JIA12" s="396"/>
      <c r="JIB12" s="396"/>
      <c r="JIC12" s="396"/>
      <c r="JID12" s="396"/>
      <c r="JIE12" s="396"/>
      <c r="JIF12" s="396"/>
      <c r="JIG12" s="396"/>
      <c r="JIH12" s="396"/>
      <c r="JII12" s="396"/>
      <c r="JIJ12" s="396"/>
      <c r="JIK12" s="396"/>
      <c r="JIL12" s="396"/>
      <c r="JIM12" s="396"/>
      <c r="JIN12" s="396"/>
      <c r="JIO12" s="396"/>
      <c r="JIP12" s="396"/>
      <c r="JIQ12" s="396"/>
      <c r="JIR12" s="396"/>
      <c r="JIS12" s="396"/>
      <c r="JIT12" s="396"/>
      <c r="JIU12" s="396"/>
      <c r="JIV12" s="396"/>
      <c r="JIW12" s="396"/>
      <c r="JIX12" s="396"/>
      <c r="JIY12" s="396"/>
      <c r="JIZ12" s="396"/>
      <c r="JJA12" s="396"/>
      <c r="JJB12" s="396"/>
      <c r="JJC12" s="396"/>
      <c r="JJD12" s="396"/>
      <c r="JJE12" s="396"/>
      <c r="JJF12" s="396"/>
      <c r="JJG12" s="396"/>
      <c r="JJH12" s="396"/>
      <c r="JJI12" s="396"/>
      <c r="JJJ12" s="396"/>
      <c r="JJK12" s="396"/>
      <c r="JJL12" s="396"/>
      <c r="JJM12" s="396"/>
      <c r="JJN12" s="396"/>
      <c r="JJO12" s="396"/>
      <c r="JJP12" s="396"/>
      <c r="JJQ12" s="396"/>
      <c r="JJR12" s="396"/>
      <c r="JJS12" s="396"/>
      <c r="JJT12" s="396"/>
      <c r="JJU12" s="396"/>
      <c r="JJV12" s="396"/>
      <c r="JJW12" s="396"/>
      <c r="JJX12" s="396"/>
      <c r="JJY12" s="396"/>
      <c r="JJZ12" s="396"/>
      <c r="JKA12" s="396"/>
      <c r="JKB12" s="396"/>
      <c r="JKC12" s="396"/>
      <c r="JKD12" s="396"/>
      <c r="JKE12" s="396"/>
      <c r="JKF12" s="396"/>
      <c r="JKG12" s="396"/>
      <c r="JKH12" s="396"/>
      <c r="JKI12" s="396"/>
      <c r="JKJ12" s="396"/>
      <c r="JKK12" s="396"/>
      <c r="JKL12" s="396"/>
      <c r="JKM12" s="396"/>
      <c r="JKN12" s="396"/>
      <c r="JKO12" s="396"/>
      <c r="JKP12" s="396"/>
      <c r="JKQ12" s="396"/>
      <c r="JKR12" s="396"/>
      <c r="JKS12" s="396"/>
      <c r="JKT12" s="396"/>
      <c r="JKU12" s="396"/>
      <c r="JKV12" s="396"/>
      <c r="JKW12" s="396"/>
      <c r="JKX12" s="396"/>
      <c r="JKY12" s="396"/>
      <c r="JKZ12" s="396"/>
      <c r="JLA12" s="396"/>
      <c r="JLB12" s="396"/>
      <c r="JLC12" s="396"/>
      <c r="JLD12" s="396"/>
      <c r="JLE12" s="396"/>
      <c r="JLF12" s="396"/>
      <c r="JLG12" s="396"/>
      <c r="JLH12" s="396"/>
      <c r="JLI12" s="396"/>
      <c r="JLJ12" s="396"/>
      <c r="JLK12" s="396"/>
      <c r="JLL12" s="396"/>
      <c r="JLM12" s="396"/>
      <c r="JLN12" s="396"/>
      <c r="JLO12" s="396"/>
      <c r="JLP12" s="396"/>
      <c r="JLQ12" s="396"/>
      <c r="JLR12" s="396"/>
      <c r="JLS12" s="396"/>
      <c r="JLT12" s="396"/>
      <c r="JLU12" s="396"/>
      <c r="JLV12" s="396"/>
      <c r="JLW12" s="396"/>
      <c r="JLX12" s="396"/>
      <c r="JLY12" s="396"/>
      <c r="JLZ12" s="396"/>
      <c r="JMA12" s="396"/>
      <c r="JMB12" s="396"/>
      <c r="JMC12" s="396"/>
      <c r="JMD12" s="396"/>
      <c r="JME12" s="396"/>
      <c r="JMF12" s="396"/>
      <c r="JMG12" s="396"/>
      <c r="JMH12" s="396"/>
      <c r="JMI12" s="396"/>
      <c r="JMJ12" s="396"/>
      <c r="JMK12" s="396"/>
      <c r="JML12" s="396"/>
      <c r="JMM12" s="396"/>
      <c r="JMN12" s="396"/>
      <c r="JMO12" s="396"/>
      <c r="JMP12" s="396"/>
      <c r="JMQ12" s="396"/>
      <c r="JMR12" s="396"/>
      <c r="JMS12" s="396"/>
      <c r="JMT12" s="396"/>
      <c r="JMU12" s="396"/>
      <c r="JMV12" s="396"/>
      <c r="JMW12" s="396"/>
      <c r="JMX12" s="396"/>
      <c r="JMY12" s="396"/>
      <c r="JMZ12" s="396"/>
      <c r="JNA12" s="396"/>
      <c r="JNB12" s="396"/>
      <c r="JNC12" s="396"/>
      <c r="JND12" s="396"/>
      <c r="JNE12" s="396"/>
      <c r="JNF12" s="396"/>
      <c r="JNG12" s="396"/>
      <c r="JNH12" s="396"/>
      <c r="JNI12" s="396"/>
      <c r="JNJ12" s="396"/>
      <c r="JNK12" s="396"/>
      <c r="JNL12" s="396"/>
      <c r="JNM12" s="396"/>
      <c r="JNN12" s="396"/>
      <c r="JNO12" s="396"/>
      <c r="JNP12" s="396"/>
      <c r="JNQ12" s="396"/>
      <c r="JNR12" s="396"/>
      <c r="JNS12" s="396"/>
      <c r="JNT12" s="396"/>
      <c r="JNU12" s="396"/>
      <c r="JNV12" s="396"/>
      <c r="JNW12" s="396"/>
      <c r="JNX12" s="396"/>
      <c r="JNY12" s="396"/>
      <c r="JNZ12" s="396"/>
      <c r="JOA12" s="396"/>
      <c r="JOB12" s="396"/>
      <c r="JOC12" s="396"/>
      <c r="JOD12" s="396"/>
      <c r="JOE12" s="396"/>
      <c r="JOF12" s="396"/>
      <c r="JOG12" s="396"/>
      <c r="JOH12" s="396"/>
      <c r="JOI12" s="396"/>
      <c r="JOJ12" s="396"/>
      <c r="JOK12" s="396"/>
      <c r="JOL12" s="396"/>
      <c r="JOM12" s="396"/>
      <c r="JON12" s="396"/>
      <c r="JOO12" s="396"/>
      <c r="JOP12" s="396"/>
      <c r="JOQ12" s="396"/>
      <c r="JOR12" s="396"/>
      <c r="JOS12" s="396"/>
      <c r="JOT12" s="396"/>
      <c r="JOU12" s="396"/>
      <c r="JOV12" s="396"/>
      <c r="JOW12" s="396"/>
      <c r="JOX12" s="396"/>
      <c r="JOY12" s="396"/>
      <c r="JOZ12" s="396"/>
      <c r="JPA12" s="396"/>
      <c r="JPB12" s="396"/>
      <c r="JPC12" s="396"/>
      <c r="JPD12" s="396"/>
      <c r="JPE12" s="396"/>
      <c r="JPF12" s="396"/>
      <c r="JPG12" s="396"/>
      <c r="JPH12" s="396"/>
      <c r="JPI12" s="396"/>
      <c r="JPJ12" s="396"/>
      <c r="JPK12" s="396"/>
      <c r="JPL12" s="396"/>
      <c r="JPM12" s="396"/>
      <c r="JPN12" s="396"/>
      <c r="JPO12" s="396"/>
      <c r="JPP12" s="396"/>
      <c r="JPQ12" s="396"/>
      <c r="JPR12" s="396"/>
      <c r="JPS12" s="396"/>
      <c r="JPT12" s="396"/>
      <c r="JPU12" s="396"/>
      <c r="JPV12" s="396"/>
      <c r="JPW12" s="396"/>
      <c r="JPX12" s="396"/>
      <c r="JPY12" s="396"/>
      <c r="JPZ12" s="396"/>
      <c r="JQA12" s="396"/>
      <c r="JQB12" s="396"/>
      <c r="JQC12" s="396"/>
      <c r="JQD12" s="396"/>
      <c r="JQE12" s="396"/>
      <c r="JQF12" s="396"/>
      <c r="JQG12" s="396"/>
      <c r="JQH12" s="396"/>
      <c r="JQI12" s="396"/>
      <c r="JQJ12" s="396"/>
      <c r="JQK12" s="396"/>
      <c r="JQL12" s="396"/>
      <c r="JQM12" s="396"/>
      <c r="JQN12" s="396"/>
      <c r="JQO12" s="396"/>
      <c r="JQP12" s="396"/>
      <c r="JQQ12" s="396"/>
      <c r="JQR12" s="396"/>
      <c r="JQS12" s="396"/>
      <c r="JQT12" s="396"/>
      <c r="JQU12" s="396"/>
      <c r="JQV12" s="396"/>
      <c r="JQW12" s="396"/>
      <c r="JQX12" s="396"/>
      <c r="JQY12" s="396"/>
      <c r="JQZ12" s="396"/>
      <c r="JRA12" s="396"/>
      <c r="JRB12" s="396"/>
      <c r="JRC12" s="396"/>
      <c r="JRD12" s="396"/>
      <c r="JRE12" s="396"/>
      <c r="JRF12" s="396"/>
      <c r="JRG12" s="396"/>
      <c r="JRH12" s="396"/>
      <c r="JRI12" s="396"/>
      <c r="JRJ12" s="396"/>
      <c r="JRK12" s="396"/>
      <c r="JRL12" s="396"/>
      <c r="JRM12" s="396"/>
      <c r="JRN12" s="396"/>
      <c r="JRO12" s="396"/>
      <c r="JRP12" s="396"/>
      <c r="JRQ12" s="396"/>
      <c r="JRR12" s="396"/>
      <c r="JRS12" s="396"/>
      <c r="JRT12" s="396"/>
      <c r="JRU12" s="396"/>
      <c r="JRV12" s="396"/>
      <c r="JRW12" s="396"/>
      <c r="JRX12" s="396"/>
      <c r="JRY12" s="396"/>
      <c r="JRZ12" s="396"/>
      <c r="JSA12" s="396"/>
      <c r="JSB12" s="396"/>
      <c r="JSC12" s="396"/>
      <c r="JSD12" s="396"/>
      <c r="JSE12" s="396"/>
      <c r="JSF12" s="396"/>
      <c r="JSG12" s="396"/>
      <c r="JSH12" s="396"/>
      <c r="JSI12" s="396"/>
      <c r="JSJ12" s="396"/>
      <c r="JSK12" s="396"/>
      <c r="JSL12" s="396"/>
      <c r="JSM12" s="396"/>
      <c r="JSN12" s="396"/>
      <c r="JSO12" s="396"/>
      <c r="JSP12" s="396"/>
      <c r="JSQ12" s="396"/>
      <c r="JSR12" s="396"/>
      <c r="JSS12" s="396"/>
      <c r="JST12" s="396"/>
      <c r="JSU12" s="396"/>
      <c r="JSV12" s="396"/>
      <c r="JSW12" s="396"/>
      <c r="JSX12" s="396"/>
      <c r="JSY12" s="396"/>
      <c r="JSZ12" s="396"/>
      <c r="JTA12" s="396"/>
      <c r="JTB12" s="396"/>
      <c r="JTC12" s="396"/>
      <c r="JTD12" s="396"/>
      <c r="JTE12" s="396"/>
      <c r="JTF12" s="396"/>
      <c r="JTG12" s="396"/>
      <c r="JTH12" s="396"/>
      <c r="JTI12" s="396"/>
      <c r="JTJ12" s="396"/>
      <c r="JTK12" s="396"/>
      <c r="JTL12" s="396"/>
      <c r="JTM12" s="396"/>
      <c r="JTN12" s="396"/>
      <c r="JTO12" s="396"/>
      <c r="JTP12" s="396"/>
      <c r="JTQ12" s="396"/>
      <c r="JTR12" s="396"/>
      <c r="JTS12" s="396"/>
      <c r="JTT12" s="396"/>
      <c r="JTU12" s="396"/>
      <c r="JTV12" s="396"/>
      <c r="JTW12" s="396"/>
      <c r="JTX12" s="396"/>
      <c r="JTY12" s="396"/>
      <c r="JTZ12" s="396"/>
      <c r="JUA12" s="396"/>
      <c r="JUB12" s="396"/>
      <c r="JUC12" s="396"/>
      <c r="JUD12" s="396"/>
      <c r="JUE12" s="396"/>
      <c r="JUF12" s="396"/>
      <c r="JUG12" s="396"/>
      <c r="JUH12" s="396"/>
      <c r="JUI12" s="396"/>
      <c r="JUJ12" s="396"/>
      <c r="JUK12" s="396"/>
      <c r="JUL12" s="396"/>
      <c r="JUM12" s="396"/>
      <c r="JUN12" s="396"/>
      <c r="JUO12" s="396"/>
      <c r="JUP12" s="396"/>
      <c r="JUQ12" s="396"/>
      <c r="JUR12" s="396"/>
      <c r="JUS12" s="396"/>
      <c r="JUT12" s="396"/>
      <c r="JUU12" s="396"/>
      <c r="JUV12" s="396"/>
      <c r="JUW12" s="396"/>
      <c r="JUX12" s="396"/>
      <c r="JUY12" s="396"/>
      <c r="JUZ12" s="396"/>
      <c r="JVA12" s="396"/>
      <c r="JVB12" s="396"/>
      <c r="JVC12" s="396"/>
      <c r="JVD12" s="396"/>
      <c r="JVE12" s="396"/>
      <c r="JVF12" s="396"/>
      <c r="JVG12" s="396"/>
      <c r="JVH12" s="396"/>
      <c r="JVI12" s="396"/>
      <c r="JVJ12" s="396"/>
      <c r="JVK12" s="396"/>
      <c r="JVL12" s="396"/>
      <c r="JVM12" s="396"/>
      <c r="JVN12" s="396"/>
      <c r="JVO12" s="396"/>
      <c r="JVP12" s="396"/>
      <c r="JVQ12" s="396"/>
      <c r="JVR12" s="396"/>
      <c r="JVS12" s="396"/>
      <c r="JVT12" s="396"/>
      <c r="JVU12" s="396"/>
      <c r="JVV12" s="396"/>
      <c r="JVW12" s="396"/>
      <c r="JVX12" s="396"/>
      <c r="JVY12" s="396"/>
      <c r="JVZ12" s="396"/>
      <c r="JWA12" s="396"/>
      <c r="JWB12" s="396"/>
      <c r="JWC12" s="396"/>
      <c r="JWD12" s="396"/>
      <c r="JWE12" s="396"/>
      <c r="JWF12" s="396"/>
      <c r="JWG12" s="396"/>
      <c r="JWH12" s="396"/>
      <c r="JWI12" s="396"/>
      <c r="JWJ12" s="396"/>
      <c r="JWK12" s="396"/>
      <c r="JWL12" s="396"/>
      <c r="JWM12" s="396"/>
      <c r="JWN12" s="396"/>
      <c r="JWO12" s="396"/>
      <c r="JWP12" s="396"/>
      <c r="JWQ12" s="396"/>
      <c r="JWR12" s="396"/>
      <c r="JWS12" s="396"/>
      <c r="JWT12" s="396"/>
      <c r="JWU12" s="396"/>
      <c r="JWV12" s="396"/>
      <c r="JWW12" s="396"/>
      <c r="JWX12" s="396"/>
      <c r="JWY12" s="396"/>
      <c r="JWZ12" s="396"/>
      <c r="JXA12" s="396"/>
      <c r="JXB12" s="396"/>
      <c r="JXC12" s="396"/>
      <c r="JXD12" s="396"/>
      <c r="JXE12" s="396"/>
      <c r="JXF12" s="396"/>
      <c r="JXG12" s="396"/>
      <c r="JXH12" s="396"/>
      <c r="JXI12" s="396"/>
      <c r="JXJ12" s="396"/>
      <c r="JXK12" s="396"/>
      <c r="JXL12" s="396"/>
      <c r="JXM12" s="396"/>
      <c r="JXN12" s="396"/>
      <c r="JXO12" s="396"/>
      <c r="JXP12" s="396"/>
      <c r="JXQ12" s="396"/>
      <c r="JXR12" s="396"/>
      <c r="JXS12" s="396"/>
      <c r="JXT12" s="396"/>
      <c r="JXU12" s="396"/>
      <c r="JXV12" s="396"/>
      <c r="JXW12" s="396"/>
      <c r="JXX12" s="396"/>
      <c r="JXY12" s="396"/>
      <c r="JXZ12" s="396"/>
      <c r="JYA12" s="396"/>
      <c r="JYB12" s="396"/>
      <c r="JYC12" s="396"/>
      <c r="JYD12" s="396"/>
      <c r="JYE12" s="396"/>
      <c r="JYF12" s="396"/>
      <c r="JYG12" s="396"/>
      <c r="JYH12" s="396"/>
      <c r="JYI12" s="396"/>
      <c r="JYJ12" s="396"/>
      <c r="JYK12" s="396"/>
      <c r="JYL12" s="396"/>
      <c r="JYM12" s="396"/>
      <c r="JYN12" s="396"/>
      <c r="JYO12" s="396"/>
      <c r="JYP12" s="396"/>
      <c r="JYQ12" s="396"/>
      <c r="JYR12" s="396"/>
      <c r="JYS12" s="396"/>
      <c r="JYT12" s="396"/>
      <c r="JYU12" s="396"/>
      <c r="JYV12" s="396"/>
      <c r="JYW12" s="396"/>
      <c r="JYX12" s="396"/>
      <c r="JYY12" s="396"/>
      <c r="JYZ12" s="396"/>
      <c r="JZA12" s="396"/>
      <c r="JZB12" s="396"/>
      <c r="JZC12" s="396"/>
      <c r="JZD12" s="396"/>
      <c r="JZE12" s="396"/>
      <c r="JZF12" s="396"/>
      <c r="JZG12" s="396"/>
      <c r="JZH12" s="396"/>
      <c r="JZI12" s="396"/>
      <c r="JZJ12" s="396"/>
      <c r="JZK12" s="396"/>
      <c r="JZL12" s="396"/>
      <c r="JZM12" s="396"/>
      <c r="JZN12" s="396"/>
      <c r="JZO12" s="396"/>
      <c r="JZP12" s="396"/>
      <c r="JZQ12" s="396"/>
      <c r="JZR12" s="396"/>
      <c r="JZS12" s="396"/>
      <c r="JZT12" s="396"/>
      <c r="JZU12" s="396"/>
      <c r="JZV12" s="396"/>
      <c r="JZW12" s="396"/>
      <c r="JZX12" s="396"/>
      <c r="JZY12" s="396"/>
      <c r="JZZ12" s="396"/>
      <c r="KAA12" s="396"/>
      <c r="KAB12" s="396"/>
      <c r="KAC12" s="396"/>
      <c r="KAD12" s="396"/>
      <c r="KAE12" s="396"/>
      <c r="KAF12" s="396"/>
      <c r="KAG12" s="396"/>
      <c r="KAH12" s="396"/>
      <c r="KAI12" s="396"/>
      <c r="KAJ12" s="396"/>
      <c r="KAK12" s="396"/>
      <c r="KAL12" s="396"/>
      <c r="KAM12" s="396"/>
      <c r="KAN12" s="396"/>
      <c r="KAO12" s="396"/>
      <c r="KAP12" s="396"/>
      <c r="KAQ12" s="396"/>
      <c r="KAR12" s="396"/>
      <c r="KAS12" s="396"/>
      <c r="KAT12" s="396"/>
      <c r="KAU12" s="396"/>
      <c r="KAV12" s="396"/>
      <c r="KAW12" s="396"/>
      <c r="KAX12" s="396"/>
      <c r="KAY12" s="396"/>
      <c r="KAZ12" s="396"/>
      <c r="KBA12" s="396"/>
      <c r="KBB12" s="396"/>
      <c r="KBC12" s="396"/>
      <c r="KBD12" s="396"/>
      <c r="KBE12" s="396"/>
      <c r="KBF12" s="396"/>
      <c r="KBG12" s="396"/>
      <c r="KBH12" s="396"/>
      <c r="KBI12" s="396"/>
      <c r="KBJ12" s="396"/>
      <c r="KBK12" s="396"/>
      <c r="KBL12" s="396"/>
      <c r="KBM12" s="396"/>
      <c r="KBN12" s="396"/>
      <c r="KBO12" s="396"/>
      <c r="KBP12" s="396"/>
      <c r="KBQ12" s="396"/>
      <c r="KBR12" s="396"/>
      <c r="KBS12" s="396"/>
      <c r="KBT12" s="396"/>
      <c r="KBU12" s="396"/>
      <c r="KBV12" s="396"/>
      <c r="KBW12" s="396"/>
      <c r="KBX12" s="396"/>
      <c r="KBY12" s="396"/>
      <c r="KBZ12" s="396"/>
      <c r="KCA12" s="396"/>
      <c r="KCB12" s="396"/>
      <c r="KCC12" s="396"/>
      <c r="KCD12" s="396"/>
      <c r="KCE12" s="396"/>
      <c r="KCF12" s="396"/>
      <c r="KCG12" s="396"/>
      <c r="KCH12" s="396"/>
      <c r="KCI12" s="396"/>
      <c r="KCJ12" s="396"/>
      <c r="KCK12" s="396"/>
      <c r="KCL12" s="396"/>
      <c r="KCM12" s="396"/>
      <c r="KCN12" s="396"/>
      <c r="KCO12" s="396"/>
      <c r="KCP12" s="396"/>
      <c r="KCQ12" s="396"/>
      <c r="KCR12" s="396"/>
      <c r="KCS12" s="396"/>
      <c r="KCT12" s="396"/>
      <c r="KCU12" s="396"/>
      <c r="KCV12" s="396"/>
      <c r="KCW12" s="396"/>
      <c r="KCX12" s="396"/>
      <c r="KCY12" s="396"/>
      <c r="KCZ12" s="396"/>
      <c r="KDA12" s="396"/>
      <c r="KDB12" s="396"/>
      <c r="KDC12" s="396"/>
      <c r="KDD12" s="396"/>
      <c r="KDE12" s="396"/>
      <c r="KDF12" s="396"/>
      <c r="KDG12" s="396"/>
      <c r="KDH12" s="396"/>
      <c r="KDI12" s="396"/>
      <c r="KDJ12" s="396"/>
      <c r="KDK12" s="396"/>
      <c r="KDL12" s="396"/>
      <c r="KDM12" s="396"/>
      <c r="KDN12" s="396"/>
      <c r="KDO12" s="396"/>
      <c r="KDP12" s="396"/>
      <c r="KDQ12" s="396"/>
      <c r="KDR12" s="396"/>
      <c r="KDS12" s="396"/>
      <c r="KDT12" s="396"/>
      <c r="KDU12" s="396"/>
      <c r="KDV12" s="396"/>
      <c r="KDW12" s="396"/>
      <c r="KDX12" s="396"/>
      <c r="KDY12" s="396"/>
      <c r="KDZ12" s="396"/>
      <c r="KEA12" s="396"/>
      <c r="KEB12" s="396"/>
      <c r="KEC12" s="396"/>
      <c r="KED12" s="396"/>
      <c r="KEE12" s="396"/>
      <c r="KEF12" s="396"/>
      <c r="KEG12" s="396"/>
      <c r="KEH12" s="396"/>
      <c r="KEI12" s="396"/>
      <c r="KEJ12" s="396"/>
      <c r="KEK12" s="396"/>
      <c r="KEL12" s="396"/>
      <c r="KEM12" s="396"/>
      <c r="KEN12" s="396"/>
      <c r="KEO12" s="396"/>
      <c r="KEP12" s="396"/>
      <c r="KEQ12" s="396"/>
      <c r="KER12" s="396"/>
      <c r="KES12" s="396"/>
      <c r="KET12" s="396"/>
      <c r="KEU12" s="396"/>
      <c r="KEV12" s="396"/>
      <c r="KEW12" s="396"/>
      <c r="KEX12" s="396"/>
      <c r="KEY12" s="396"/>
      <c r="KEZ12" s="396"/>
      <c r="KFA12" s="396"/>
      <c r="KFB12" s="396"/>
      <c r="KFC12" s="396"/>
      <c r="KFD12" s="396"/>
      <c r="KFE12" s="396"/>
      <c r="KFF12" s="396"/>
      <c r="KFG12" s="396"/>
      <c r="KFH12" s="396"/>
      <c r="KFI12" s="396"/>
      <c r="KFJ12" s="396"/>
      <c r="KFK12" s="396"/>
      <c r="KFL12" s="396"/>
      <c r="KFM12" s="396"/>
      <c r="KFN12" s="396"/>
      <c r="KFO12" s="396"/>
      <c r="KFP12" s="396"/>
      <c r="KFQ12" s="396"/>
      <c r="KFR12" s="396"/>
      <c r="KFS12" s="396"/>
      <c r="KFT12" s="396"/>
      <c r="KFU12" s="396"/>
      <c r="KFV12" s="396"/>
      <c r="KFW12" s="396"/>
      <c r="KFX12" s="396"/>
      <c r="KFY12" s="396"/>
      <c r="KFZ12" s="396"/>
      <c r="KGA12" s="396"/>
      <c r="KGB12" s="396"/>
      <c r="KGC12" s="396"/>
      <c r="KGD12" s="396"/>
      <c r="KGE12" s="396"/>
      <c r="KGF12" s="396"/>
      <c r="KGG12" s="396"/>
      <c r="KGH12" s="396"/>
      <c r="KGI12" s="396"/>
      <c r="KGJ12" s="396"/>
      <c r="KGK12" s="396"/>
      <c r="KGL12" s="396"/>
      <c r="KGM12" s="396"/>
      <c r="KGN12" s="396"/>
      <c r="KGO12" s="396"/>
      <c r="KGP12" s="396"/>
      <c r="KGQ12" s="396"/>
      <c r="KGR12" s="396"/>
      <c r="KGS12" s="396"/>
      <c r="KGT12" s="396"/>
      <c r="KGU12" s="396"/>
      <c r="KGV12" s="396"/>
      <c r="KGW12" s="396"/>
      <c r="KGX12" s="396"/>
      <c r="KGY12" s="396"/>
      <c r="KGZ12" s="396"/>
      <c r="KHA12" s="396"/>
      <c r="KHB12" s="396"/>
      <c r="KHC12" s="396"/>
      <c r="KHD12" s="396"/>
      <c r="KHE12" s="396"/>
      <c r="KHF12" s="396"/>
      <c r="KHG12" s="396"/>
      <c r="KHH12" s="396"/>
      <c r="KHI12" s="396"/>
      <c r="KHJ12" s="396"/>
      <c r="KHK12" s="396"/>
      <c r="KHL12" s="396"/>
      <c r="KHM12" s="396"/>
      <c r="KHN12" s="396"/>
      <c r="KHO12" s="396"/>
      <c r="KHP12" s="396"/>
      <c r="KHQ12" s="396"/>
      <c r="KHR12" s="396"/>
      <c r="KHS12" s="396"/>
      <c r="KHT12" s="396"/>
      <c r="KHU12" s="396"/>
      <c r="KHV12" s="396"/>
      <c r="KHW12" s="396"/>
      <c r="KHX12" s="396"/>
      <c r="KHY12" s="396"/>
      <c r="KHZ12" s="396"/>
      <c r="KIA12" s="396"/>
      <c r="KIB12" s="396"/>
      <c r="KIC12" s="396"/>
      <c r="KID12" s="396"/>
      <c r="KIE12" s="396"/>
      <c r="KIF12" s="396"/>
      <c r="KIG12" s="396"/>
      <c r="KIH12" s="396"/>
      <c r="KII12" s="396"/>
      <c r="KIJ12" s="396"/>
      <c r="KIK12" s="396"/>
      <c r="KIL12" s="396"/>
      <c r="KIM12" s="396"/>
      <c r="KIN12" s="396"/>
      <c r="KIO12" s="396"/>
      <c r="KIP12" s="396"/>
      <c r="KIQ12" s="396"/>
      <c r="KIR12" s="396"/>
      <c r="KIS12" s="396"/>
      <c r="KIT12" s="396"/>
      <c r="KIU12" s="396"/>
      <c r="KIV12" s="396"/>
      <c r="KIW12" s="396"/>
      <c r="KIX12" s="396"/>
      <c r="KIY12" s="396"/>
      <c r="KIZ12" s="396"/>
      <c r="KJA12" s="396"/>
      <c r="KJB12" s="396"/>
      <c r="KJC12" s="396"/>
      <c r="KJD12" s="396"/>
      <c r="KJE12" s="396"/>
      <c r="KJF12" s="396"/>
      <c r="KJG12" s="396"/>
      <c r="KJH12" s="396"/>
      <c r="KJI12" s="396"/>
      <c r="KJJ12" s="396"/>
      <c r="KJK12" s="396"/>
      <c r="KJL12" s="396"/>
      <c r="KJM12" s="396"/>
      <c r="KJN12" s="396"/>
      <c r="KJO12" s="396"/>
      <c r="KJP12" s="396"/>
      <c r="KJQ12" s="396"/>
      <c r="KJR12" s="396"/>
      <c r="KJS12" s="396"/>
      <c r="KJT12" s="396"/>
      <c r="KJU12" s="396"/>
      <c r="KJV12" s="396"/>
      <c r="KJW12" s="396"/>
      <c r="KJX12" s="396"/>
      <c r="KJY12" s="396"/>
      <c r="KJZ12" s="396"/>
      <c r="KKA12" s="396"/>
      <c r="KKB12" s="396"/>
      <c r="KKC12" s="396"/>
      <c r="KKD12" s="396"/>
      <c r="KKE12" s="396"/>
      <c r="KKF12" s="396"/>
      <c r="KKG12" s="396"/>
      <c r="KKH12" s="396"/>
      <c r="KKI12" s="396"/>
      <c r="KKJ12" s="396"/>
      <c r="KKK12" s="396"/>
      <c r="KKL12" s="396"/>
      <c r="KKM12" s="396"/>
      <c r="KKN12" s="396"/>
      <c r="KKO12" s="396"/>
      <c r="KKP12" s="396"/>
      <c r="KKQ12" s="396"/>
      <c r="KKR12" s="396"/>
      <c r="KKS12" s="396"/>
      <c r="KKT12" s="396"/>
      <c r="KKU12" s="396"/>
      <c r="KKV12" s="396"/>
      <c r="KKW12" s="396"/>
      <c r="KKX12" s="396"/>
      <c r="KKY12" s="396"/>
      <c r="KKZ12" s="396"/>
      <c r="KLA12" s="396"/>
      <c r="KLB12" s="396"/>
      <c r="KLC12" s="396"/>
      <c r="KLD12" s="396"/>
      <c r="KLE12" s="396"/>
      <c r="KLF12" s="396"/>
      <c r="KLG12" s="396"/>
      <c r="KLH12" s="396"/>
      <c r="KLI12" s="396"/>
      <c r="KLJ12" s="396"/>
      <c r="KLK12" s="396"/>
      <c r="KLL12" s="396"/>
      <c r="KLM12" s="396"/>
      <c r="KLN12" s="396"/>
      <c r="KLO12" s="396"/>
      <c r="KLP12" s="396"/>
      <c r="KLQ12" s="396"/>
      <c r="KLR12" s="396"/>
      <c r="KLS12" s="396"/>
      <c r="KLT12" s="396"/>
      <c r="KLU12" s="396"/>
      <c r="KLV12" s="396"/>
      <c r="KLW12" s="396"/>
      <c r="KLX12" s="396"/>
      <c r="KLY12" s="396"/>
      <c r="KLZ12" s="396"/>
      <c r="KMA12" s="396"/>
      <c r="KMB12" s="396"/>
      <c r="KMC12" s="396"/>
      <c r="KMD12" s="396"/>
      <c r="KME12" s="396"/>
      <c r="KMF12" s="396"/>
      <c r="KMG12" s="396"/>
      <c r="KMH12" s="396"/>
      <c r="KMI12" s="396"/>
      <c r="KMJ12" s="396"/>
      <c r="KMK12" s="396"/>
      <c r="KML12" s="396"/>
      <c r="KMM12" s="396"/>
      <c r="KMN12" s="396"/>
      <c r="KMO12" s="396"/>
      <c r="KMP12" s="396"/>
      <c r="KMQ12" s="396"/>
      <c r="KMR12" s="396"/>
      <c r="KMS12" s="396"/>
      <c r="KMT12" s="396"/>
      <c r="KMU12" s="396"/>
      <c r="KMV12" s="396"/>
      <c r="KMW12" s="396"/>
      <c r="KMX12" s="396"/>
      <c r="KMY12" s="396"/>
      <c r="KMZ12" s="396"/>
      <c r="KNA12" s="396"/>
      <c r="KNB12" s="396"/>
      <c r="KNC12" s="396"/>
      <c r="KND12" s="396"/>
      <c r="KNE12" s="396"/>
      <c r="KNF12" s="396"/>
      <c r="KNG12" s="396"/>
      <c r="KNH12" s="396"/>
      <c r="KNI12" s="396"/>
      <c r="KNJ12" s="396"/>
      <c r="KNK12" s="396"/>
      <c r="KNL12" s="396"/>
      <c r="KNM12" s="396"/>
      <c r="KNN12" s="396"/>
      <c r="KNO12" s="396"/>
      <c r="KNP12" s="396"/>
      <c r="KNQ12" s="396"/>
      <c r="KNR12" s="396"/>
      <c r="KNS12" s="396"/>
      <c r="KNT12" s="396"/>
      <c r="KNU12" s="396"/>
      <c r="KNV12" s="396"/>
      <c r="KNW12" s="396"/>
      <c r="KNX12" s="396"/>
      <c r="KNY12" s="396"/>
      <c r="KNZ12" s="396"/>
      <c r="KOA12" s="396"/>
      <c r="KOB12" s="396"/>
      <c r="KOC12" s="396"/>
      <c r="KOD12" s="396"/>
      <c r="KOE12" s="396"/>
      <c r="KOF12" s="396"/>
      <c r="KOG12" s="396"/>
      <c r="KOH12" s="396"/>
      <c r="KOI12" s="396"/>
      <c r="KOJ12" s="396"/>
      <c r="KOK12" s="396"/>
      <c r="KOL12" s="396"/>
      <c r="KOM12" s="396"/>
      <c r="KON12" s="396"/>
      <c r="KOO12" s="396"/>
      <c r="KOP12" s="396"/>
      <c r="KOQ12" s="396"/>
      <c r="KOR12" s="396"/>
      <c r="KOS12" s="396"/>
      <c r="KOT12" s="396"/>
      <c r="KOU12" s="396"/>
      <c r="KOV12" s="396"/>
      <c r="KOW12" s="396"/>
      <c r="KOX12" s="396"/>
      <c r="KOY12" s="396"/>
      <c r="KOZ12" s="396"/>
      <c r="KPA12" s="396"/>
      <c r="KPB12" s="396"/>
      <c r="KPC12" s="396"/>
      <c r="KPD12" s="396"/>
      <c r="KPE12" s="396"/>
      <c r="KPF12" s="396"/>
      <c r="KPG12" s="396"/>
      <c r="KPH12" s="396"/>
      <c r="KPI12" s="396"/>
      <c r="KPJ12" s="396"/>
      <c r="KPK12" s="396"/>
      <c r="KPL12" s="396"/>
      <c r="KPM12" s="396"/>
      <c r="KPN12" s="396"/>
      <c r="KPO12" s="396"/>
      <c r="KPP12" s="396"/>
      <c r="KPQ12" s="396"/>
      <c r="KPR12" s="396"/>
      <c r="KPS12" s="396"/>
      <c r="KPT12" s="396"/>
      <c r="KPU12" s="396"/>
      <c r="KPV12" s="396"/>
      <c r="KPW12" s="396"/>
      <c r="KPX12" s="396"/>
      <c r="KPY12" s="396"/>
      <c r="KPZ12" s="396"/>
      <c r="KQA12" s="396"/>
      <c r="KQB12" s="396"/>
      <c r="KQC12" s="396"/>
      <c r="KQD12" s="396"/>
      <c r="KQE12" s="396"/>
      <c r="KQF12" s="396"/>
      <c r="KQG12" s="396"/>
      <c r="KQH12" s="396"/>
      <c r="KQI12" s="396"/>
      <c r="KQJ12" s="396"/>
      <c r="KQK12" s="396"/>
      <c r="KQL12" s="396"/>
      <c r="KQM12" s="396"/>
      <c r="KQN12" s="396"/>
      <c r="KQO12" s="396"/>
      <c r="KQP12" s="396"/>
      <c r="KQQ12" s="396"/>
      <c r="KQR12" s="396"/>
      <c r="KQS12" s="396"/>
      <c r="KQT12" s="396"/>
      <c r="KQU12" s="396"/>
      <c r="KQV12" s="396"/>
      <c r="KQW12" s="396"/>
      <c r="KQX12" s="396"/>
      <c r="KQY12" s="396"/>
      <c r="KQZ12" s="396"/>
      <c r="KRA12" s="396"/>
      <c r="KRB12" s="396"/>
      <c r="KRC12" s="396"/>
      <c r="KRD12" s="396"/>
      <c r="KRE12" s="396"/>
      <c r="KRF12" s="396"/>
      <c r="KRG12" s="396"/>
      <c r="KRH12" s="396"/>
      <c r="KRI12" s="396"/>
      <c r="KRJ12" s="396"/>
      <c r="KRK12" s="396"/>
      <c r="KRL12" s="396"/>
      <c r="KRM12" s="396"/>
      <c r="KRN12" s="396"/>
      <c r="KRO12" s="396"/>
      <c r="KRP12" s="396"/>
      <c r="KRQ12" s="396"/>
      <c r="KRR12" s="396"/>
      <c r="KRS12" s="396"/>
      <c r="KRT12" s="396"/>
      <c r="KRU12" s="396"/>
      <c r="KRV12" s="396"/>
      <c r="KRW12" s="396"/>
      <c r="KRX12" s="396"/>
      <c r="KRY12" s="396"/>
      <c r="KRZ12" s="396"/>
      <c r="KSA12" s="396"/>
      <c r="KSB12" s="396"/>
      <c r="KSC12" s="396"/>
      <c r="KSD12" s="396"/>
      <c r="KSE12" s="396"/>
      <c r="KSF12" s="396"/>
      <c r="KSG12" s="396"/>
      <c r="KSH12" s="396"/>
      <c r="KSI12" s="396"/>
      <c r="KSJ12" s="396"/>
      <c r="KSK12" s="396"/>
      <c r="KSL12" s="396"/>
      <c r="KSM12" s="396"/>
      <c r="KSN12" s="396"/>
      <c r="KSO12" s="396"/>
      <c r="KSP12" s="396"/>
      <c r="KSQ12" s="396"/>
      <c r="KSR12" s="396"/>
      <c r="KSS12" s="396"/>
      <c r="KST12" s="396"/>
      <c r="KSU12" s="396"/>
      <c r="KSV12" s="396"/>
      <c r="KSW12" s="396"/>
      <c r="KSX12" s="396"/>
      <c r="KSY12" s="396"/>
      <c r="KSZ12" s="396"/>
      <c r="KTA12" s="396"/>
      <c r="KTB12" s="396"/>
      <c r="KTC12" s="396"/>
      <c r="KTD12" s="396"/>
      <c r="KTE12" s="396"/>
      <c r="KTF12" s="396"/>
      <c r="KTG12" s="396"/>
      <c r="KTH12" s="396"/>
      <c r="KTI12" s="396"/>
      <c r="KTJ12" s="396"/>
      <c r="KTK12" s="396"/>
      <c r="KTL12" s="396"/>
      <c r="KTM12" s="396"/>
      <c r="KTN12" s="396"/>
      <c r="KTO12" s="396"/>
      <c r="KTP12" s="396"/>
      <c r="KTQ12" s="396"/>
      <c r="KTR12" s="396"/>
      <c r="KTS12" s="396"/>
      <c r="KTT12" s="396"/>
      <c r="KTU12" s="396"/>
      <c r="KTV12" s="396"/>
      <c r="KTW12" s="396"/>
      <c r="KTX12" s="396"/>
      <c r="KTY12" s="396"/>
      <c r="KTZ12" s="396"/>
      <c r="KUA12" s="396"/>
      <c r="KUB12" s="396"/>
      <c r="KUC12" s="396"/>
      <c r="KUD12" s="396"/>
      <c r="KUE12" s="396"/>
      <c r="KUF12" s="396"/>
      <c r="KUG12" s="396"/>
      <c r="KUH12" s="396"/>
      <c r="KUI12" s="396"/>
      <c r="KUJ12" s="396"/>
      <c r="KUK12" s="396"/>
      <c r="KUL12" s="396"/>
      <c r="KUM12" s="396"/>
      <c r="KUN12" s="396"/>
      <c r="KUO12" s="396"/>
      <c r="KUP12" s="396"/>
      <c r="KUQ12" s="396"/>
      <c r="KUR12" s="396"/>
      <c r="KUS12" s="396"/>
      <c r="KUT12" s="396"/>
      <c r="KUU12" s="396"/>
      <c r="KUV12" s="396"/>
      <c r="KUW12" s="396"/>
      <c r="KUX12" s="396"/>
      <c r="KUY12" s="396"/>
      <c r="KUZ12" s="396"/>
      <c r="KVA12" s="396"/>
      <c r="KVB12" s="396"/>
      <c r="KVC12" s="396"/>
      <c r="KVD12" s="396"/>
      <c r="KVE12" s="396"/>
      <c r="KVF12" s="396"/>
      <c r="KVG12" s="396"/>
      <c r="KVH12" s="396"/>
      <c r="KVI12" s="396"/>
      <c r="KVJ12" s="396"/>
      <c r="KVK12" s="396"/>
      <c r="KVL12" s="396"/>
      <c r="KVM12" s="396"/>
      <c r="KVN12" s="396"/>
      <c r="KVO12" s="396"/>
      <c r="KVP12" s="396"/>
      <c r="KVQ12" s="396"/>
      <c r="KVR12" s="396"/>
      <c r="KVS12" s="396"/>
      <c r="KVT12" s="396"/>
      <c r="KVU12" s="396"/>
      <c r="KVV12" s="396"/>
      <c r="KVW12" s="396"/>
      <c r="KVX12" s="396"/>
      <c r="KVY12" s="396"/>
      <c r="KVZ12" s="396"/>
      <c r="KWA12" s="396"/>
      <c r="KWB12" s="396"/>
      <c r="KWC12" s="396"/>
      <c r="KWD12" s="396"/>
      <c r="KWE12" s="396"/>
      <c r="KWF12" s="396"/>
      <c r="KWG12" s="396"/>
      <c r="KWH12" s="396"/>
      <c r="KWI12" s="396"/>
      <c r="KWJ12" s="396"/>
      <c r="KWK12" s="396"/>
      <c r="KWL12" s="396"/>
      <c r="KWM12" s="396"/>
      <c r="KWN12" s="396"/>
      <c r="KWO12" s="396"/>
      <c r="KWP12" s="396"/>
      <c r="KWQ12" s="396"/>
      <c r="KWR12" s="396"/>
      <c r="KWS12" s="396"/>
      <c r="KWT12" s="396"/>
      <c r="KWU12" s="396"/>
      <c r="KWV12" s="396"/>
      <c r="KWW12" s="396"/>
      <c r="KWX12" s="396"/>
      <c r="KWY12" s="396"/>
      <c r="KWZ12" s="396"/>
      <c r="KXA12" s="396"/>
      <c r="KXB12" s="396"/>
      <c r="KXC12" s="396"/>
      <c r="KXD12" s="396"/>
      <c r="KXE12" s="396"/>
      <c r="KXF12" s="396"/>
      <c r="KXG12" s="396"/>
      <c r="KXH12" s="396"/>
      <c r="KXI12" s="396"/>
      <c r="KXJ12" s="396"/>
      <c r="KXK12" s="396"/>
      <c r="KXL12" s="396"/>
      <c r="KXM12" s="396"/>
      <c r="KXN12" s="396"/>
      <c r="KXO12" s="396"/>
      <c r="KXP12" s="396"/>
      <c r="KXQ12" s="396"/>
      <c r="KXR12" s="396"/>
      <c r="KXS12" s="396"/>
      <c r="KXT12" s="396"/>
      <c r="KXU12" s="396"/>
      <c r="KXV12" s="396"/>
      <c r="KXW12" s="396"/>
      <c r="KXX12" s="396"/>
      <c r="KXY12" s="396"/>
      <c r="KXZ12" s="396"/>
      <c r="KYA12" s="396"/>
      <c r="KYB12" s="396"/>
      <c r="KYC12" s="396"/>
      <c r="KYD12" s="396"/>
      <c r="KYE12" s="396"/>
      <c r="KYF12" s="396"/>
      <c r="KYG12" s="396"/>
      <c r="KYH12" s="396"/>
      <c r="KYI12" s="396"/>
      <c r="KYJ12" s="396"/>
      <c r="KYK12" s="396"/>
      <c r="KYL12" s="396"/>
      <c r="KYM12" s="396"/>
      <c r="KYN12" s="396"/>
      <c r="KYO12" s="396"/>
      <c r="KYP12" s="396"/>
      <c r="KYQ12" s="396"/>
      <c r="KYR12" s="396"/>
      <c r="KYS12" s="396"/>
      <c r="KYT12" s="396"/>
      <c r="KYU12" s="396"/>
      <c r="KYV12" s="396"/>
      <c r="KYW12" s="396"/>
      <c r="KYX12" s="396"/>
      <c r="KYY12" s="396"/>
      <c r="KYZ12" s="396"/>
      <c r="KZA12" s="396"/>
      <c r="KZB12" s="396"/>
      <c r="KZC12" s="396"/>
      <c r="KZD12" s="396"/>
      <c r="KZE12" s="396"/>
      <c r="KZF12" s="396"/>
      <c r="KZG12" s="396"/>
      <c r="KZH12" s="396"/>
      <c r="KZI12" s="396"/>
      <c r="KZJ12" s="396"/>
      <c r="KZK12" s="396"/>
      <c r="KZL12" s="396"/>
      <c r="KZM12" s="396"/>
      <c r="KZN12" s="396"/>
      <c r="KZO12" s="396"/>
      <c r="KZP12" s="396"/>
      <c r="KZQ12" s="396"/>
      <c r="KZR12" s="396"/>
      <c r="KZS12" s="396"/>
      <c r="KZT12" s="396"/>
      <c r="KZU12" s="396"/>
      <c r="KZV12" s="396"/>
      <c r="KZW12" s="396"/>
      <c r="KZX12" s="396"/>
      <c r="KZY12" s="396"/>
      <c r="KZZ12" s="396"/>
      <c r="LAA12" s="396"/>
      <c r="LAB12" s="396"/>
      <c r="LAC12" s="396"/>
      <c r="LAD12" s="396"/>
      <c r="LAE12" s="396"/>
      <c r="LAF12" s="396"/>
      <c r="LAG12" s="396"/>
      <c r="LAH12" s="396"/>
      <c r="LAI12" s="396"/>
      <c r="LAJ12" s="396"/>
      <c r="LAK12" s="396"/>
      <c r="LAL12" s="396"/>
      <c r="LAM12" s="396"/>
      <c r="LAN12" s="396"/>
      <c r="LAO12" s="396"/>
      <c r="LAP12" s="396"/>
      <c r="LAQ12" s="396"/>
      <c r="LAR12" s="396"/>
      <c r="LAS12" s="396"/>
      <c r="LAT12" s="396"/>
      <c r="LAU12" s="396"/>
      <c r="LAV12" s="396"/>
      <c r="LAW12" s="396"/>
      <c r="LAX12" s="396"/>
      <c r="LAY12" s="396"/>
      <c r="LAZ12" s="396"/>
      <c r="LBA12" s="396"/>
      <c r="LBB12" s="396"/>
      <c r="LBC12" s="396"/>
      <c r="LBD12" s="396"/>
      <c r="LBE12" s="396"/>
      <c r="LBF12" s="396"/>
      <c r="LBG12" s="396"/>
      <c r="LBH12" s="396"/>
      <c r="LBI12" s="396"/>
      <c r="LBJ12" s="396"/>
      <c r="LBK12" s="396"/>
      <c r="LBL12" s="396"/>
      <c r="LBM12" s="396"/>
      <c r="LBN12" s="396"/>
      <c r="LBO12" s="396"/>
      <c r="LBP12" s="396"/>
      <c r="LBQ12" s="396"/>
      <c r="LBR12" s="396"/>
      <c r="LBS12" s="396"/>
      <c r="LBT12" s="396"/>
      <c r="LBU12" s="396"/>
      <c r="LBV12" s="396"/>
      <c r="LBW12" s="396"/>
      <c r="LBX12" s="396"/>
      <c r="LBY12" s="396"/>
      <c r="LBZ12" s="396"/>
      <c r="LCA12" s="396"/>
      <c r="LCB12" s="396"/>
      <c r="LCC12" s="396"/>
      <c r="LCD12" s="396"/>
      <c r="LCE12" s="396"/>
      <c r="LCF12" s="396"/>
      <c r="LCG12" s="396"/>
      <c r="LCH12" s="396"/>
      <c r="LCI12" s="396"/>
      <c r="LCJ12" s="396"/>
      <c r="LCK12" s="396"/>
      <c r="LCL12" s="396"/>
      <c r="LCM12" s="396"/>
      <c r="LCN12" s="396"/>
      <c r="LCO12" s="396"/>
      <c r="LCP12" s="396"/>
      <c r="LCQ12" s="396"/>
      <c r="LCR12" s="396"/>
      <c r="LCS12" s="396"/>
      <c r="LCT12" s="396"/>
      <c r="LCU12" s="396"/>
      <c r="LCV12" s="396"/>
      <c r="LCW12" s="396"/>
      <c r="LCX12" s="396"/>
      <c r="LCY12" s="396"/>
      <c r="LCZ12" s="396"/>
      <c r="LDA12" s="396"/>
      <c r="LDB12" s="396"/>
      <c r="LDC12" s="396"/>
      <c r="LDD12" s="396"/>
      <c r="LDE12" s="396"/>
      <c r="LDF12" s="396"/>
      <c r="LDG12" s="396"/>
      <c r="LDH12" s="396"/>
      <c r="LDI12" s="396"/>
      <c r="LDJ12" s="396"/>
      <c r="LDK12" s="396"/>
      <c r="LDL12" s="396"/>
      <c r="LDM12" s="396"/>
      <c r="LDN12" s="396"/>
      <c r="LDO12" s="396"/>
      <c r="LDP12" s="396"/>
      <c r="LDQ12" s="396"/>
      <c r="LDR12" s="396"/>
      <c r="LDS12" s="396"/>
      <c r="LDT12" s="396"/>
      <c r="LDU12" s="396"/>
      <c r="LDV12" s="396"/>
      <c r="LDW12" s="396"/>
      <c r="LDX12" s="396"/>
      <c r="LDY12" s="396"/>
      <c r="LDZ12" s="396"/>
      <c r="LEA12" s="396"/>
      <c r="LEB12" s="396"/>
      <c r="LEC12" s="396"/>
      <c r="LED12" s="396"/>
      <c r="LEE12" s="396"/>
      <c r="LEF12" s="396"/>
      <c r="LEG12" s="396"/>
      <c r="LEH12" s="396"/>
      <c r="LEI12" s="396"/>
      <c r="LEJ12" s="396"/>
      <c r="LEK12" s="396"/>
      <c r="LEL12" s="396"/>
      <c r="LEM12" s="396"/>
      <c r="LEN12" s="396"/>
      <c r="LEO12" s="396"/>
      <c r="LEP12" s="396"/>
      <c r="LEQ12" s="396"/>
      <c r="LER12" s="396"/>
      <c r="LES12" s="396"/>
      <c r="LET12" s="396"/>
      <c r="LEU12" s="396"/>
      <c r="LEV12" s="396"/>
      <c r="LEW12" s="396"/>
      <c r="LEX12" s="396"/>
      <c r="LEY12" s="396"/>
      <c r="LEZ12" s="396"/>
      <c r="LFA12" s="396"/>
      <c r="LFB12" s="396"/>
      <c r="LFC12" s="396"/>
      <c r="LFD12" s="396"/>
      <c r="LFE12" s="396"/>
      <c r="LFF12" s="396"/>
      <c r="LFG12" s="396"/>
      <c r="LFH12" s="396"/>
      <c r="LFI12" s="396"/>
      <c r="LFJ12" s="396"/>
      <c r="LFK12" s="396"/>
      <c r="LFL12" s="396"/>
      <c r="LFM12" s="396"/>
      <c r="LFN12" s="396"/>
      <c r="LFO12" s="396"/>
      <c r="LFP12" s="396"/>
      <c r="LFQ12" s="396"/>
      <c r="LFR12" s="396"/>
      <c r="LFS12" s="396"/>
      <c r="LFT12" s="396"/>
      <c r="LFU12" s="396"/>
      <c r="LFV12" s="396"/>
      <c r="LFW12" s="396"/>
      <c r="LFX12" s="396"/>
      <c r="LFY12" s="396"/>
      <c r="LFZ12" s="396"/>
      <c r="LGA12" s="396"/>
      <c r="LGB12" s="396"/>
      <c r="LGC12" s="396"/>
      <c r="LGD12" s="396"/>
      <c r="LGE12" s="396"/>
      <c r="LGF12" s="396"/>
      <c r="LGG12" s="396"/>
      <c r="LGH12" s="396"/>
      <c r="LGI12" s="396"/>
      <c r="LGJ12" s="396"/>
      <c r="LGK12" s="396"/>
      <c r="LGL12" s="396"/>
      <c r="LGM12" s="396"/>
      <c r="LGN12" s="396"/>
      <c r="LGO12" s="396"/>
      <c r="LGP12" s="396"/>
      <c r="LGQ12" s="396"/>
      <c r="LGR12" s="396"/>
      <c r="LGS12" s="396"/>
      <c r="LGT12" s="396"/>
      <c r="LGU12" s="396"/>
      <c r="LGV12" s="396"/>
      <c r="LGW12" s="396"/>
      <c r="LGX12" s="396"/>
      <c r="LGY12" s="396"/>
      <c r="LGZ12" s="396"/>
      <c r="LHA12" s="396"/>
      <c r="LHB12" s="396"/>
      <c r="LHC12" s="396"/>
      <c r="LHD12" s="396"/>
      <c r="LHE12" s="396"/>
      <c r="LHF12" s="396"/>
      <c r="LHG12" s="396"/>
      <c r="LHH12" s="396"/>
      <c r="LHI12" s="396"/>
      <c r="LHJ12" s="396"/>
      <c r="LHK12" s="396"/>
      <c r="LHL12" s="396"/>
      <c r="LHM12" s="396"/>
      <c r="LHN12" s="396"/>
      <c r="LHO12" s="396"/>
      <c r="LHP12" s="396"/>
      <c r="LHQ12" s="396"/>
      <c r="LHR12" s="396"/>
      <c r="LHS12" s="396"/>
      <c r="LHT12" s="396"/>
      <c r="LHU12" s="396"/>
      <c r="LHV12" s="396"/>
      <c r="LHW12" s="396"/>
      <c r="LHX12" s="396"/>
      <c r="LHY12" s="396"/>
      <c r="LHZ12" s="396"/>
      <c r="LIA12" s="396"/>
      <c r="LIB12" s="396"/>
      <c r="LIC12" s="396"/>
      <c r="LID12" s="396"/>
      <c r="LIE12" s="396"/>
      <c r="LIF12" s="396"/>
      <c r="LIG12" s="396"/>
      <c r="LIH12" s="396"/>
      <c r="LII12" s="396"/>
      <c r="LIJ12" s="396"/>
      <c r="LIK12" s="396"/>
      <c r="LIL12" s="396"/>
      <c r="LIM12" s="396"/>
      <c r="LIN12" s="396"/>
      <c r="LIO12" s="396"/>
      <c r="LIP12" s="396"/>
      <c r="LIQ12" s="396"/>
      <c r="LIR12" s="396"/>
      <c r="LIS12" s="396"/>
      <c r="LIT12" s="396"/>
      <c r="LIU12" s="396"/>
      <c r="LIV12" s="396"/>
      <c r="LIW12" s="396"/>
      <c r="LIX12" s="396"/>
      <c r="LIY12" s="396"/>
      <c r="LIZ12" s="396"/>
      <c r="LJA12" s="396"/>
      <c r="LJB12" s="396"/>
      <c r="LJC12" s="396"/>
      <c r="LJD12" s="396"/>
      <c r="LJE12" s="396"/>
      <c r="LJF12" s="396"/>
      <c r="LJG12" s="396"/>
      <c r="LJH12" s="396"/>
      <c r="LJI12" s="396"/>
      <c r="LJJ12" s="396"/>
      <c r="LJK12" s="396"/>
      <c r="LJL12" s="396"/>
      <c r="LJM12" s="396"/>
      <c r="LJN12" s="396"/>
      <c r="LJO12" s="396"/>
      <c r="LJP12" s="396"/>
      <c r="LJQ12" s="396"/>
      <c r="LJR12" s="396"/>
      <c r="LJS12" s="396"/>
      <c r="LJT12" s="396"/>
      <c r="LJU12" s="396"/>
      <c r="LJV12" s="396"/>
      <c r="LJW12" s="396"/>
      <c r="LJX12" s="396"/>
      <c r="LJY12" s="396"/>
      <c r="LJZ12" s="396"/>
      <c r="LKA12" s="396"/>
      <c r="LKB12" s="396"/>
      <c r="LKC12" s="396"/>
      <c r="LKD12" s="396"/>
      <c r="LKE12" s="396"/>
      <c r="LKF12" s="396"/>
      <c r="LKG12" s="396"/>
      <c r="LKH12" s="396"/>
      <c r="LKI12" s="396"/>
      <c r="LKJ12" s="396"/>
      <c r="LKK12" s="396"/>
      <c r="LKL12" s="396"/>
      <c r="LKM12" s="396"/>
      <c r="LKN12" s="396"/>
      <c r="LKO12" s="396"/>
      <c r="LKP12" s="396"/>
      <c r="LKQ12" s="396"/>
      <c r="LKR12" s="396"/>
      <c r="LKS12" s="396"/>
      <c r="LKT12" s="396"/>
      <c r="LKU12" s="396"/>
      <c r="LKV12" s="396"/>
      <c r="LKW12" s="396"/>
      <c r="LKX12" s="396"/>
      <c r="LKY12" s="396"/>
      <c r="LKZ12" s="396"/>
      <c r="LLA12" s="396"/>
      <c r="LLB12" s="396"/>
      <c r="LLC12" s="396"/>
      <c r="LLD12" s="396"/>
      <c r="LLE12" s="396"/>
      <c r="LLF12" s="396"/>
      <c r="LLG12" s="396"/>
      <c r="LLH12" s="396"/>
      <c r="LLI12" s="396"/>
      <c r="LLJ12" s="396"/>
      <c r="LLK12" s="396"/>
      <c r="LLL12" s="396"/>
      <c r="LLM12" s="396"/>
      <c r="LLN12" s="396"/>
      <c r="LLO12" s="396"/>
      <c r="LLP12" s="396"/>
      <c r="LLQ12" s="396"/>
      <c r="LLR12" s="396"/>
      <c r="LLS12" s="396"/>
      <c r="LLT12" s="396"/>
      <c r="LLU12" s="396"/>
      <c r="LLV12" s="396"/>
      <c r="LLW12" s="396"/>
      <c r="LLX12" s="396"/>
      <c r="LLY12" s="396"/>
      <c r="LLZ12" s="396"/>
      <c r="LMA12" s="396"/>
      <c r="LMB12" s="396"/>
      <c r="LMC12" s="396"/>
      <c r="LMD12" s="396"/>
      <c r="LME12" s="396"/>
      <c r="LMF12" s="396"/>
      <c r="LMG12" s="396"/>
      <c r="LMH12" s="396"/>
      <c r="LMI12" s="396"/>
      <c r="LMJ12" s="396"/>
      <c r="LMK12" s="396"/>
      <c r="LML12" s="396"/>
      <c r="LMM12" s="396"/>
      <c r="LMN12" s="396"/>
      <c r="LMO12" s="396"/>
      <c r="LMP12" s="396"/>
      <c r="LMQ12" s="396"/>
      <c r="LMR12" s="396"/>
      <c r="LMS12" s="396"/>
      <c r="LMT12" s="396"/>
      <c r="LMU12" s="396"/>
      <c r="LMV12" s="396"/>
      <c r="LMW12" s="396"/>
      <c r="LMX12" s="396"/>
      <c r="LMY12" s="396"/>
      <c r="LMZ12" s="396"/>
      <c r="LNA12" s="396"/>
      <c r="LNB12" s="396"/>
      <c r="LNC12" s="396"/>
      <c r="LND12" s="396"/>
      <c r="LNE12" s="396"/>
      <c r="LNF12" s="396"/>
      <c r="LNG12" s="396"/>
      <c r="LNH12" s="396"/>
      <c r="LNI12" s="396"/>
      <c r="LNJ12" s="396"/>
      <c r="LNK12" s="396"/>
      <c r="LNL12" s="396"/>
      <c r="LNM12" s="396"/>
      <c r="LNN12" s="396"/>
      <c r="LNO12" s="396"/>
      <c r="LNP12" s="396"/>
      <c r="LNQ12" s="396"/>
      <c r="LNR12" s="396"/>
      <c r="LNS12" s="396"/>
      <c r="LNT12" s="396"/>
      <c r="LNU12" s="396"/>
      <c r="LNV12" s="396"/>
      <c r="LNW12" s="396"/>
      <c r="LNX12" s="396"/>
      <c r="LNY12" s="396"/>
      <c r="LNZ12" s="396"/>
      <c r="LOA12" s="396"/>
      <c r="LOB12" s="396"/>
      <c r="LOC12" s="396"/>
      <c r="LOD12" s="396"/>
      <c r="LOE12" s="396"/>
      <c r="LOF12" s="396"/>
      <c r="LOG12" s="396"/>
      <c r="LOH12" s="396"/>
      <c r="LOI12" s="396"/>
      <c r="LOJ12" s="396"/>
      <c r="LOK12" s="396"/>
      <c r="LOL12" s="396"/>
      <c r="LOM12" s="396"/>
      <c r="LON12" s="396"/>
      <c r="LOO12" s="396"/>
      <c r="LOP12" s="396"/>
      <c r="LOQ12" s="396"/>
      <c r="LOR12" s="396"/>
      <c r="LOS12" s="396"/>
      <c r="LOT12" s="396"/>
      <c r="LOU12" s="396"/>
      <c r="LOV12" s="396"/>
      <c r="LOW12" s="396"/>
      <c r="LOX12" s="396"/>
      <c r="LOY12" s="396"/>
      <c r="LOZ12" s="396"/>
      <c r="LPA12" s="396"/>
      <c r="LPB12" s="396"/>
      <c r="LPC12" s="396"/>
      <c r="LPD12" s="396"/>
      <c r="LPE12" s="396"/>
      <c r="LPF12" s="396"/>
      <c r="LPG12" s="396"/>
      <c r="LPH12" s="396"/>
      <c r="LPI12" s="396"/>
      <c r="LPJ12" s="396"/>
      <c r="LPK12" s="396"/>
      <c r="LPL12" s="396"/>
      <c r="LPM12" s="396"/>
      <c r="LPN12" s="396"/>
      <c r="LPO12" s="396"/>
      <c r="LPP12" s="396"/>
      <c r="LPQ12" s="396"/>
      <c r="LPR12" s="396"/>
      <c r="LPS12" s="396"/>
      <c r="LPT12" s="396"/>
      <c r="LPU12" s="396"/>
      <c r="LPV12" s="396"/>
      <c r="LPW12" s="396"/>
      <c r="LPX12" s="396"/>
      <c r="LPY12" s="396"/>
      <c r="LPZ12" s="396"/>
      <c r="LQA12" s="396"/>
      <c r="LQB12" s="396"/>
      <c r="LQC12" s="396"/>
      <c r="LQD12" s="396"/>
      <c r="LQE12" s="396"/>
      <c r="LQF12" s="396"/>
      <c r="LQG12" s="396"/>
      <c r="LQH12" s="396"/>
      <c r="LQI12" s="396"/>
      <c r="LQJ12" s="396"/>
      <c r="LQK12" s="396"/>
      <c r="LQL12" s="396"/>
      <c r="LQM12" s="396"/>
      <c r="LQN12" s="396"/>
      <c r="LQO12" s="396"/>
      <c r="LQP12" s="396"/>
      <c r="LQQ12" s="396"/>
      <c r="LQR12" s="396"/>
      <c r="LQS12" s="396"/>
      <c r="LQT12" s="396"/>
      <c r="LQU12" s="396"/>
      <c r="LQV12" s="396"/>
      <c r="LQW12" s="396"/>
      <c r="LQX12" s="396"/>
      <c r="LQY12" s="396"/>
      <c r="LQZ12" s="396"/>
      <c r="LRA12" s="396"/>
      <c r="LRB12" s="396"/>
      <c r="LRC12" s="396"/>
      <c r="LRD12" s="396"/>
      <c r="LRE12" s="396"/>
      <c r="LRF12" s="396"/>
      <c r="LRG12" s="396"/>
      <c r="LRH12" s="396"/>
      <c r="LRI12" s="396"/>
      <c r="LRJ12" s="396"/>
      <c r="LRK12" s="396"/>
      <c r="LRL12" s="396"/>
      <c r="LRM12" s="396"/>
      <c r="LRN12" s="396"/>
      <c r="LRO12" s="396"/>
      <c r="LRP12" s="396"/>
      <c r="LRQ12" s="396"/>
      <c r="LRR12" s="396"/>
      <c r="LRS12" s="396"/>
      <c r="LRT12" s="396"/>
      <c r="LRU12" s="396"/>
      <c r="LRV12" s="396"/>
      <c r="LRW12" s="396"/>
      <c r="LRX12" s="396"/>
      <c r="LRY12" s="396"/>
      <c r="LRZ12" s="396"/>
      <c r="LSA12" s="396"/>
      <c r="LSB12" s="396"/>
      <c r="LSC12" s="396"/>
      <c r="LSD12" s="396"/>
      <c r="LSE12" s="396"/>
      <c r="LSF12" s="396"/>
      <c r="LSG12" s="396"/>
      <c r="LSH12" s="396"/>
      <c r="LSI12" s="396"/>
      <c r="LSJ12" s="396"/>
      <c r="LSK12" s="396"/>
      <c r="LSL12" s="396"/>
      <c r="LSM12" s="396"/>
      <c r="LSN12" s="396"/>
      <c r="LSO12" s="396"/>
      <c r="LSP12" s="396"/>
      <c r="LSQ12" s="396"/>
      <c r="LSR12" s="396"/>
      <c r="LSS12" s="396"/>
      <c r="LST12" s="396"/>
      <c r="LSU12" s="396"/>
      <c r="LSV12" s="396"/>
      <c r="LSW12" s="396"/>
      <c r="LSX12" s="396"/>
      <c r="LSY12" s="396"/>
      <c r="LSZ12" s="396"/>
      <c r="LTA12" s="396"/>
      <c r="LTB12" s="396"/>
      <c r="LTC12" s="396"/>
      <c r="LTD12" s="396"/>
      <c r="LTE12" s="396"/>
      <c r="LTF12" s="396"/>
      <c r="LTG12" s="396"/>
      <c r="LTH12" s="396"/>
      <c r="LTI12" s="396"/>
      <c r="LTJ12" s="396"/>
      <c r="LTK12" s="396"/>
      <c r="LTL12" s="396"/>
      <c r="LTM12" s="396"/>
      <c r="LTN12" s="396"/>
      <c r="LTO12" s="396"/>
      <c r="LTP12" s="396"/>
      <c r="LTQ12" s="396"/>
      <c r="LTR12" s="396"/>
      <c r="LTS12" s="396"/>
      <c r="LTT12" s="396"/>
      <c r="LTU12" s="396"/>
      <c r="LTV12" s="396"/>
      <c r="LTW12" s="396"/>
      <c r="LTX12" s="396"/>
      <c r="LTY12" s="396"/>
      <c r="LTZ12" s="396"/>
      <c r="LUA12" s="396"/>
      <c r="LUB12" s="396"/>
      <c r="LUC12" s="396"/>
      <c r="LUD12" s="396"/>
      <c r="LUE12" s="396"/>
      <c r="LUF12" s="396"/>
      <c r="LUG12" s="396"/>
      <c r="LUH12" s="396"/>
      <c r="LUI12" s="396"/>
      <c r="LUJ12" s="396"/>
      <c r="LUK12" s="396"/>
      <c r="LUL12" s="396"/>
      <c r="LUM12" s="396"/>
      <c r="LUN12" s="396"/>
      <c r="LUO12" s="396"/>
      <c r="LUP12" s="396"/>
      <c r="LUQ12" s="396"/>
      <c r="LUR12" s="396"/>
      <c r="LUS12" s="396"/>
      <c r="LUT12" s="396"/>
      <c r="LUU12" s="396"/>
      <c r="LUV12" s="396"/>
      <c r="LUW12" s="396"/>
      <c r="LUX12" s="396"/>
      <c r="LUY12" s="396"/>
      <c r="LUZ12" s="396"/>
      <c r="LVA12" s="396"/>
      <c r="LVB12" s="396"/>
      <c r="LVC12" s="396"/>
      <c r="LVD12" s="396"/>
      <c r="LVE12" s="396"/>
      <c r="LVF12" s="396"/>
      <c r="LVG12" s="396"/>
      <c r="LVH12" s="396"/>
      <c r="LVI12" s="396"/>
      <c r="LVJ12" s="396"/>
      <c r="LVK12" s="396"/>
      <c r="LVL12" s="396"/>
      <c r="LVM12" s="396"/>
      <c r="LVN12" s="396"/>
      <c r="LVO12" s="396"/>
      <c r="LVP12" s="396"/>
      <c r="LVQ12" s="396"/>
      <c r="LVR12" s="396"/>
      <c r="LVS12" s="396"/>
      <c r="LVT12" s="396"/>
      <c r="LVU12" s="396"/>
      <c r="LVV12" s="396"/>
      <c r="LVW12" s="396"/>
      <c r="LVX12" s="396"/>
      <c r="LVY12" s="396"/>
      <c r="LVZ12" s="396"/>
      <c r="LWA12" s="396"/>
      <c r="LWB12" s="396"/>
      <c r="LWC12" s="396"/>
      <c r="LWD12" s="396"/>
      <c r="LWE12" s="396"/>
      <c r="LWF12" s="396"/>
      <c r="LWG12" s="396"/>
      <c r="LWH12" s="396"/>
      <c r="LWI12" s="396"/>
      <c r="LWJ12" s="396"/>
      <c r="LWK12" s="396"/>
      <c r="LWL12" s="396"/>
      <c r="LWM12" s="396"/>
      <c r="LWN12" s="396"/>
      <c r="LWO12" s="396"/>
      <c r="LWP12" s="396"/>
      <c r="LWQ12" s="396"/>
      <c r="LWR12" s="396"/>
      <c r="LWS12" s="396"/>
      <c r="LWT12" s="396"/>
      <c r="LWU12" s="396"/>
      <c r="LWV12" s="396"/>
      <c r="LWW12" s="396"/>
      <c r="LWX12" s="396"/>
      <c r="LWY12" s="396"/>
      <c r="LWZ12" s="396"/>
      <c r="LXA12" s="396"/>
      <c r="LXB12" s="396"/>
      <c r="LXC12" s="396"/>
      <c r="LXD12" s="396"/>
      <c r="LXE12" s="396"/>
      <c r="LXF12" s="396"/>
      <c r="LXG12" s="396"/>
      <c r="LXH12" s="396"/>
      <c r="LXI12" s="396"/>
      <c r="LXJ12" s="396"/>
      <c r="LXK12" s="396"/>
      <c r="LXL12" s="396"/>
      <c r="LXM12" s="396"/>
      <c r="LXN12" s="396"/>
      <c r="LXO12" s="396"/>
      <c r="LXP12" s="396"/>
      <c r="LXQ12" s="396"/>
      <c r="LXR12" s="396"/>
      <c r="LXS12" s="396"/>
      <c r="LXT12" s="396"/>
      <c r="LXU12" s="396"/>
      <c r="LXV12" s="396"/>
      <c r="LXW12" s="396"/>
      <c r="LXX12" s="396"/>
      <c r="LXY12" s="396"/>
      <c r="LXZ12" s="396"/>
      <c r="LYA12" s="396"/>
      <c r="LYB12" s="396"/>
      <c r="LYC12" s="396"/>
      <c r="LYD12" s="396"/>
      <c r="LYE12" s="396"/>
      <c r="LYF12" s="396"/>
      <c r="LYG12" s="396"/>
      <c r="LYH12" s="396"/>
      <c r="LYI12" s="396"/>
      <c r="LYJ12" s="396"/>
      <c r="LYK12" s="396"/>
      <c r="LYL12" s="396"/>
      <c r="LYM12" s="396"/>
      <c r="LYN12" s="396"/>
      <c r="LYO12" s="396"/>
      <c r="LYP12" s="396"/>
      <c r="LYQ12" s="396"/>
      <c r="LYR12" s="396"/>
      <c r="LYS12" s="396"/>
      <c r="LYT12" s="396"/>
      <c r="LYU12" s="396"/>
      <c r="LYV12" s="396"/>
      <c r="LYW12" s="396"/>
      <c r="LYX12" s="396"/>
      <c r="LYY12" s="396"/>
      <c r="LYZ12" s="396"/>
      <c r="LZA12" s="396"/>
      <c r="LZB12" s="396"/>
      <c r="LZC12" s="396"/>
      <c r="LZD12" s="396"/>
      <c r="LZE12" s="396"/>
      <c r="LZF12" s="396"/>
      <c r="LZG12" s="396"/>
      <c r="LZH12" s="396"/>
      <c r="LZI12" s="396"/>
      <c r="LZJ12" s="396"/>
      <c r="LZK12" s="396"/>
      <c r="LZL12" s="396"/>
      <c r="LZM12" s="396"/>
      <c r="LZN12" s="396"/>
      <c r="LZO12" s="396"/>
      <c r="LZP12" s="396"/>
      <c r="LZQ12" s="396"/>
      <c r="LZR12" s="396"/>
      <c r="LZS12" s="396"/>
      <c r="LZT12" s="396"/>
      <c r="LZU12" s="396"/>
      <c r="LZV12" s="396"/>
      <c r="LZW12" s="396"/>
      <c r="LZX12" s="396"/>
      <c r="LZY12" s="396"/>
      <c r="LZZ12" s="396"/>
      <c r="MAA12" s="396"/>
      <c r="MAB12" s="396"/>
      <c r="MAC12" s="396"/>
      <c r="MAD12" s="396"/>
      <c r="MAE12" s="396"/>
      <c r="MAF12" s="396"/>
      <c r="MAG12" s="396"/>
      <c r="MAH12" s="396"/>
      <c r="MAI12" s="396"/>
      <c r="MAJ12" s="396"/>
      <c r="MAK12" s="396"/>
      <c r="MAL12" s="396"/>
      <c r="MAM12" s="396"/>
      <c r="MAN12" s="396"/>
      <c r="MAO12" s="396"/>
      <c r="MAP12" s="396"/>
      <c r="MAQ12" s="396"/>
      <c r="MAR12" s="396"/>
      <c r="MAS12" s="396"/>
      <c r="MAT12" s="396"/>
      <c r="MAU12" s="396"/>
      <c r="MAV12" s="396"/>
      <c r="MAW12" s="396"/>
      <c r="MAX12" s="396"/>
      <c r="MAY12" s="396"/>
      <c r="MAZ12" s="396"/>
      <c r="MBA12" s="396"/>
      <c r="MBB12" s="396"/>
      <c r="MBC12" s="396"/>
      <c r="MBD12" s="396"/>
      <c r="MBE12" s="396"/>
      <c r="MBF12" s="396"/>
      <c r="MBG12" s="396"/>
      <c r="MBH12" s="396"/>
      <c r="MBI12" s="396"/>
      <c r="MBJ12" s="396"/>
      <c r="MBK12" s="396"/>
      <c r="MBL12" s="396"/>
      <c r="MBM12" s="396"/>
      <c r="MBN12" s="396"/>
      <c r="MBO12" s="396"/>
      <c r="MBP12" s="396"/>
      <c r="MBQ12" s="396"/>
      <c r="MBR12" s="396"/>
      <c r="MBS12" s="396"/>
      <c r="MBT12" s="396"/>
      <c r="MBU12" s="396"/>
      <c r="MBV12" s="396"/>
      <c r="MBW12" s="396"/>
      <c r="MBX12" s="396"/>
      <c r="MBY12" s="396"/>
      <c r="MBZ12" s="396"/>
      <c r="MCA12" s="396"/>
      <c r="MCB12" s="396"/>
      <c r="MCC12" s="396"/>
      <c r="MCD12" s="396"/>
      <c r="MCE12" s="396"/>
      <c r="MCF12" s="396"/>
      <c r="MCG12" s="396"/>
      <c r="MCH12" s="396"/>
      <c r="MCI12" s="396"/>
      <c r="MCJ12" s="396"/>
      <c r="MCK12" s="396"/>
      <c r="MCL12" s="396"/>
      <c r="MCM12" s="396"/>
      <c r="MCN12" s="396"/>
      <c r="MCO12" s="396"/>
      <c r="MCP12" s="396"/>
      <c r="MCQ12" s="396"/>
      <c r="MCR12" s="396"/>
      <c r="MCS12" s="396"/>
      <c r="MCT12" s="396"/>
      <c r="MCU12" s="396"/>
      <c r="MCV12" s="396"/>
      <c r="MCW12" s="396"/>
      <c r="MCX12" s="396"/>
      <c r="MCY12" s="396"/>
      <c r="MCZ12" s="396"/>
      <c r="MDA12" s="396"/>
      <c r="MDB12" s="396"/>
      <c r="MDC12" s="396"/>
      <c r="MDD12" s="396"/>
      <c r="MDE12" s="396"/>
      <c r="MDF12" s="396"/>
      <c r="MDG12" s="396"/>
      <c r="MDH12" s="396"/>
      <c r="MDI12" s="396"/>
      <c r="MDJ12" s="396"/>
      <c r="MDK12" s="396"/>
      <c r="MDL12" s="396"/>
      <c r="MDM12" s="396"/>
      <c r="MDN12" s="396"/>
      <c r="MDO12" s="396"/>
      <c r="MDP12" s="396"/>
      <c r="MDQ12" s="396"/>
      <c r="MDR12" s="396"/>
      <c r="MDS12" s="396"/>
      <c r="MDT12" s="396"/>
      <c r="MDU12" s="396"/>
      <c r="MDV12" s="396"/>
      <c r="MDW12" s="396"/>
      <c r="MDX12" s="396"/>
      <c r="MDY12" s="396"/>
      <c r="MDZ12" s="396"/>
      <c r="MEA12" s="396"/>
      <c r="MEB12" s="396"/>
      <c r="MEC12" s="396"/>
      <c r="MED12" s="396"/>
      <c r="MEE12" s="396"/>
      <c r="MEF12" s="396"/>
      <c r="MEG12" s="396"/>
      <c r="MEH12" s="396"/>
      <c r="MEI12" s="396"/>
      <c r="MEJ12" s="396"/>
      <c r="MEK12" s="396"/>
      <c r="MEL12" s="396"/>
      <c r="MEM12" s="396"/>
      <c r="MEN12" s="396"/>
      <c r="MEO12" s="396"/>
      <c r="MEP12" s="396"/>
      <c r="MEQ12" s="396"/>
      <c r="MER12" s="396"/>
      <c r="MES12" s="396"/>
      <c r="MET12" s="396"/>
      <c r="MEU12" s="396"/>
      <c r="MEV12" s="396"/>
      <c r="MEW12" s="396"/>
      <c r="MEX12" s="396"/>
      <c r="MEY12" s="396"/>
      <c r="MEZ12" s="396"/>
      <c r="MFA12" s="396"/>
      <c r="MFB12" s="396"/>
      <c r="MFC12" s="396"/>
      <c r="MFD12" s="396"/>
      <c r="MFE12" s="396"/>
      <c r="MFF12" s="396"/>
      <c r="MFG12" s="396"/>
      <c r="MFH12" s="396"/>
      <c r="MFI12" s="396"/>
      <c r="MFJ12" s="396"/>
      <c r="MFK12" s="396"/>
      <c r="MFL12" s="396"/>
      <c r="MFM12" s="396"/>
      <c r="MFN12" s="396"/>
      <c r="MFO12" s="396"/>
      <c r="MFP12" s="396"/>
      <c r="MFQ12" s="396"/>
      <c r="MFR12" s="396"/>
      <c r="MFS12" s="396"/>
      <c r="MFT12" s="396"/>
      <c r="MFU12" s="396"/>
      <c r="MFV12" s="396"/>
      <c r="MFW12" s="396"/>
      <c r="MFX12" s="396"/>
      <c r="MFY12" s="396"/>
      <c r="MFZ12" s="396"/>
      <c r="MGA12" s="396"/>
      <c r="MGB12" s="396"/>
      <c r="MGC12" s="396"/>
      <c r="MGD12" s="396"/>
      <c r="MGE12" s="396"/>
      <c r="MGF12" s="396"/>
      <c r="MGG12" s="396"/>
      <c r="MGH12" s="396"/>
      <c r="MGI12" s="396"/>
      <c r="MGJ12" s="396"/>
      <c r="MGK12" s="396"/>
      <c r="MGL12" s="396"/>
      <c r="MGM12" s="396"/>
      <c r="MGN12" s="396"/>
      <c r="MGO12" s="396"/>
      <c r="MGP12" s="396"/>
      <c r="MGQ12" s="396"/>
      <c r="MGR12" s="396"/>
      <c r="MGS12" s="396"/>
      <c r="MGT12" s="396"/>
      <c r="MGU12" s="396"/>
      <c r="MGV12" s="396"/>
      <c r="MGW12" s="396"/>
      <c r="MGX12" s="396"/>
      <c r="MGY12" s="396"/>
      <c r="MGZ12" s="396"/>
      <c r="MHA12" s="396"/>
      <c r="MHB12" s="396"/>
      <c r="MHC12" s="396"/>
      <c r="MHD12" s="396"/>
      <c r="MHE12" s="396"/>
      <c r="MHF12" s="396"/>
      <c r="MHG12" s="396"/>
      <c r="MHH12" s="396"/>
      <c r="MHI12" s="396"/>
      <c r="MHJ12" s="396"/>
      <c r="MHK12" s="396"/>
      <c r="MHL12" s="396"/>
      <c r="MHM12" s="396"/>
      <c r="MHN12" s="396"/>
      <c r="MHO12" s="396"/>
      <c r="MHP12" s="396"/>
      <c r="MHQ12" s="396"/>
      <c r="MHR12" s="396"/>
      <c r="MHS12" s="396"/>
      <c r="MHT12" s="396"/>
      <c r="MHU12" s="396"/>
      <c r="MHV12" s="396"/>
      <c r="MHW12" s="396"/>
      <c r="MHX12" s="396"/>
      <c r="MHY12" s="396"/>
      <c r="MHZ12" s="396"/>
      <c r="MIA12" s="396"/>
      <c r="MIB12" s="396"/>
      <c r="MIC12" s="396"/>
      <c r="MID12" s="396"/>
      <c r="MIE12" s="396"/>
      <c r="MIF12" s="396"/>
      <c r="MIG12" s="396"/>
      <c r="MIH12" s="396"/>
      <c r="MII12" s="396"/>
      <c r="MIJ12" s="396"/>
      <c r="MIK12" s="396"/>
      <c r="MIL12" s="396"/>
      <c r="MIM12" s="396"/>
      <c r="MIN12" s="396"/>
      <c r="MIO12" s="396"/>
      <c r="MIP12" s="396"/>
      <c r="MIQ12" s="396"/>
      <c r="MIR12" s="396"/>
      <c r="MIS12" s="396"/>
      <c r="MIT12" s="396"/>
      <c r="MIU12" s="396"/>
      <c r="MIV12" s="396"/>
      <c r="MIW12" s="396"/>
      <c r="MIX12" s="396"/>
      <c r="MIY12" s="396"/>
      <c r="MIZ12" s="396"/>
      <c r="MJA12" s="396"/>
      <c r="MJB12" s="396"/>
      <c r="MJC12" s="396"/>
      <c r="MJD12" s="396"/>
      <c r="MJE12" s="396"/>
      <c r="MJF12" s="396"/>
      <c r="MJG12" s="396"/>
      <c r="MJH12" s="396"/>
      <c r="MJI12" s="396"/>
      <c r="MJJ12" s="396"/>
      <c r="MJK12" s="396"/>
      <c r="MJL12" s="396"/>
      <c r="MJM12" s="396"/>
      <c r="MJN12" s="396"/>
      <c r="MJO12" s="396"/>
      <c r="MJP12" s="396"/>
      <c r="MJQ12" s="396"/>
      <c r="MJR12" s="396"/>
      <c r="MJS12" s="396"/>
      <c r="MJT12" s="396"/>
      <c r="MJU12" s="396"/>
      <c r="MJV12" s="396"/>
      <c r="MJW12" s="396"/>
      <c r="MJX12" s="396"/>
      <c r="MJY12" s="396"/>
      <c r="MJZ12" s="396"/>
      <c r="MKA12" s="396"/>
      <c r="MKB12" s="396"/>
      <c r="MKC12" s="396"/>
      <c r="MKD12" s="396"/>
      <c r="MKE12" s="396"/>
      <c r="MKF12" s="396"/>
      <c r="MKG12" s="396"/>
      <c r="MKH12" s="396"/>
      <c r="MKI12" s="396"/>
      <c r="MKJ12" s="396"/>
      <c r="MKK12" s="396"/>
      <c r="MKL12" s="396"/>
      <c r="MKM12" s="396"/>
      <c r="MKN12" s="396"/>
      <c r="MKO12" s="396"/>
      <c r="MKP12" s="396"/>
      <c r="MKQ12" s="396"/>
      <c r="MKR12" s="396"/>
      <c r="MKS12" s="396"/>
      <c r="MKT12" s="396"/>
      <c r="MKU12" s="396"/>
      <c r="MKV12" s="396"/>
      <c r="MKW12" s="396"/>
      <c r="MKX12" s="396"/>
      <c r="MKY12" s="396"/>
      <c r="MKZ12" s="396"/>
      <c r="MLA12" s="396"/>
      <c r="MLB12" s="396"/>
      <c r="MLC12" s="396"/>
      <c r="MLD12" s="396"/>
      <c r="MLE12" s="396"/>
      <c r="MLF12" s="396"/>
      <c r="MLG12" s="396"/>
      <c r="MLH12" s="396"/>
      <c r="MLI12" s="396"/>
      <c r="MLJ12" s="396"/>
      <c r="MLK12" s="396"/>
      <c r="MLL12" s="396"/>
      <c r="MLM12" s="396"/>
      <c r="MLN12" s="396"/>
      <c r="MLO12" s="396"/>
      <c r="MLP12" s="396"/>
      <c r="MLQ12" s="396"/>
      <c r="MLR12" s="396"/>
      <c r="MLS12" s="396"/>
      <c r="MLT12" s="396"/>
      <c r="MLU12" s="396"/>
      <c r="MLV12" s="396"/>
      <c r="MLW12" s="396"/>
      <c r="MLX12" s="396"/>
      <c r="MLY12" s="396"/>
      <c r="MLZ12" s="396"/>
      <c r="MMA12" s="396"/>
      <c r="MMB12" s="396"/>
      <c r="MMC12" s="396"/>
      <c r="MMD12" s="396"/>
      <c r="MME12" s="396"/>
      <c r="MMF12" s="396"/>
      <c r="MMG12" s="396"/>
      <c r="MMH12" s="396"/>
      <c r="MMI12" s="396"/>
      <c r="MMJ12" s="396"/>
      <c r="MMK12" s="396"/>
      <c r="MML12" s="396"/>
      <c r="MMM12" s="396"/>
      <c r="MMN12" s="396"/>
      <c r="MMO12" s="396"/>
      <c r="MMP12" s="396"/>
      <c r="MMQ12" s="396"/>
      <c r="MMR12" s="396"/>
      <c r="MMS12" s="396"/>
      <c r="MMT12" s="396"/>
      <c r="MMU12" s="396"/>
      <c r="MMV12" s="396"/>
      <c r="MMW12" s="396"/>
      <c r="MMX12" s="396"/>
      <c r="MMY12" s="396"/>
      <c r="MMZ12" s="396"/>
      <c r="MNA12" s="396"/>
      <c r="MNB12" s="396"/>
      <c r="MNC12" s="396"/>
      <c r="MND12" s="396"/>
      <c r="MNE12" s="396"/>
      <c r="MNF12" s="396"/>
      <c r="MNG12" s="396"/>
      <c r="MNH12" s="396"/>
      <c r="MNI12" s="396"/>
      <c r="MNJ12" s="396"/>
      <c r="MNK12" s="396"/>
      <c r="MNL12" s="396"/>
      <c r="MNM12" s="396"/>
      <c r="MNN12" s="396"/>
      <c r="MNO12" s="396"/>
      <c r="MNP12" s="396"/>
      <c r="MNQ12" s="396"/>
      <c r="MNR12" s="396"/>
      <c r="MNS12" s="396"/>
      <c r="MNT12" s="396"/>
      <c r="MNU12" s="396"/>
      <c r="MNV12" s="396"/>
      <c r="MNW12" s="396"/>
      <c r="MNX12" s="396"/>
      <c r="MNY12" s="396"/>
      <c r="MNZ12" s="396"/>
      <c r="MOA12" s="396"/>
      <c r="MOB12" s="396"/>
      <c r="MOC12" s="396"/>
      <c r="MOD12" s="396"/>
      <c r="MOE12" s="396"/>
      <c r="MOF12" s="396"/>
      <c r="MOG12" s="396"/>
      <c r="MOH12" s="396"/>
      <c r="MOI12" s="396"/>
      <c r="MOJ12" s="396"/>
      <c r="MOK12" s="396"/>
      <c r="MOL12" s="396"/>
      <c r="MOM12" s="396"/>
      <c r="MON12" s="396"/>
      <c r="MOO12" s="396"/>
      <c r="MOP12" s="396"/>
      <c r="MOQ12" s="396"/>
      <c r="MOR12" s="396"/>
      <c r="MOS12" s="396"/>
      <c r="MOT12" s="396"/>
      <c r="MOU12" s="396"/>
      <c r="MOV12" s="396"/>
      <c r="MOW12" s="396"/>
      <c r="MOX12" s="396"/>
      <c r="MOY12" s="396"/>
      <c r="MOZ12" s="396"/>
      <c r="MPA12" s="396"/>
      <c r="MPB12" s="396"/>
      <c r="MPC12" s="396"/>
      <c r="MPD12" s="396"/>
      <c r="MPE12" s="396"/>
      <c r="MPF12" s="396"/>
      <c r="MPG12" s="396"/>
      <c r="MPH12" s="396"/>
      <c r="MPI12" s="396"/>
      <c r="MPJ12" s="396"/>
      <c r="MPK12" s="396"/>
      <c r="MPL12" s="396"/>
      <c r="MPM12" s="396"/>
      <c r="MPN12" s="396"/>
      <c r="MPO12" s="396"/>
      <c r="MPP12" s="396"/>
      <c r="MPQ12" s="396"/>
      <c r="MPR12" s="396"/>
      <c r="MPS12" s="396"/>
      <c r="MPT12" s="396"/>
      <c r="MPU12" s="396"/>
      <c r="MPV12" s="396"/>
      <c r="MPW12" s="396"/>
      <c r="MPX12" s="396"/>
      <c r="MPY12" s="396"/>
      <c r="MPZ12" s="396"/>
      <c r="MQA12" s="396"/>
      <c r="MQB12" s="396"/>
      <c r="MQC12" s="396"/>
      <c r="MQD12" s="396"/>
      <c r="MQE12" s="396"/>
      <c r="MQF12" s="396"/>
      <c r="MQG12" s="396"/>
      <c r="MQH12" s="396"/>
      <c r="MQI12" s="396"/>
      <c r="MQJ12" s="396"/>
      <c r="MQK12" s="396"/>
      <c r="MQL12" s="396"/>
      <c r="MQM12" s="396"/>
      <c r="MQN12" s="396"/>
      <c r="MQO12" s="396"/>
      <c r="MQP12" s="396"/>
      <c r="MQQ12" s="396"/>
      <c r="MQR12" s="396"/>
      <c r="MQS12" s="396"/>
      <c r="MQT12" s="396"/>
      <c r="MQU12" s="396"/>
      <c r="MQV12" s="396"/>
      <c r="MQW12" s="396"/>
      <c r="MQX12" s="396"/>
      <c r="MQY12" s="396"/>
      <c r="MQZ12" s="396"/>
      <c r="MRA12" s="396"/>
      <c r="MRB12" s="396"/>
      <c r="MRC12" s="396"/>
      <c r="MRD12" s="396"/>
      <c r="MRE12" s="396"/>
      <c r="MRF12" s="396"/>
      <c r="MRG12" s="396"/>
      <c r="MRH12" s="396"/>
      <c r="MRI12" s="396"/>
      <c r="MRJ12" s="396"/>
      <c r="MRK12" s="396"/>
      <c r="MRL12" s="396"/>
      <c r="MRM12" s="396"/>
      <c r="MRN12" s="396"/>
      <c r="MRO12" s="396"/>
      <c r="MRP12" s="396"/>
      <c r="MRQ12" s="396"/>
      <c r="MRR12" s="396"/>
      <c r="MRS12" s="396"/>
      <c r="MRT12" s="396"/>
      <c r="MRU12" s="396"/>
      <c r="MRV12" s="396"/>
      <c r="MRW12" s="396"/>
      <c r="MRX12" s="396"/>
      <c r="MRY12" s="396"/>
      <c r="MRZ12" s="396"/>
      <c r="MSA12" s="396"/>
      <c r="MSB12" s="396"/>
      <c r="MSC12" s="396"/>
      <c r="MSD12" s="396"/>
      <c r="MSE12" s="396"/>
      <c r="MSF12" s="396"/>
      <c r="MSG12" s="396"/>
      <c r="MSH12" s="396"/>
      <c r="MSI12" s="396"/>
      <c r="MSJ12" s="396"/>
      <c r="MSK12" s="396"/>
      <c r="MSL12" s="396"/>
      <c r="MSM12" s="396"/>
      <c r="MSN12" s="396"/>
      <c r="MSO12" s="396"/>
      <c r="MSP12" s="396"/>
      <c r="MSQ12" s="396"/>
      <c r="MSR12" s="396"/>
      <c r="MSS12" s="396"/>
      <c r="MST12" s="396"/>
      <c r="MSU12" s="396"/>
      <c r="MSV12" s="396"/>
      <c r="MSW12" s="396"/>
      <c r="MSX12" s="396"/>
      <c r="MSY12" s="396"/>
      <c r="MSZ12" s="396"/>
      <c r="MTA12" s="396"/>
      <c r="MTB12" s="396"/>
      <c r="MTC12" s="396"/>
      <c r="MTD12" s="396"/>
      <c r="MTE12" s="396"/>
      <c r="MTF12" s="396"/>
      <c r="MTG12" s="396"/>
      <c r="MTH12" s="396"/>
      <c r="MTI12" s="396"/>
      <c r="MTJ12" s="396"/>
      <c r="MTK12" s="396"/>
      <c r="MTL12" s="396"/>
      <c r="MTM12" s="396"/>
      <c r="MTN12" s="396"/>
      <c r="MTO12" s="396"/>
      <c r="MTP12" s="396"/>
      <c r="MTQ12" s="396"/>
      <c r="MTR12" s="396"/>
      <c r="MTS12" s="396"/>
      <c r="MTT12" s="396"/>
      <c r="MTU12" s="396"/>
      <c r="MTV12" s="396"/>
      <c r="MTW12" s="396"/>
      <c r="MTX12" s="396"/>
      <c r="MTY12" s="396"/>
      <c r="MTZ12" s="396"/>
      <c r="MUA12" s="396"/>
      <c r="MUB12" s="396"/>
      <c r="MUC12" s="396"/>
      <c r="MUD12" s="396"/>
      <c r="MUE12" s="396"/>
      <c r="MUF12" s="396"/>
      <c r="MUG12" s="396"/>
      <c r="MUH12" s="396"/>
      <c r="MUI12" s="396"/>
      <c r="MUJ12" s="396"/>
      <c r="MUK12" s="396"/>
      <c r="MUL12" s="396"/>
      <c r="MUM12" s="396"/>
      <c r="MUN12" s="396"/>
      <c r="MUO12" s="396"/>
      <c r="MUP12" s="396"/>
      <c r="MUQ12" s="396"/>
      <c r="MUR12" s="396"/>
      <c r="MUS12" s="396"/>
      <c r="MUT12" s="396"/>
      <c r="MUU12" s="396"/>
      <c r="MUV12" s="396"/>
      <c r="MUW12" s="396"/>
      <c r="MUX12" s="396"/>
      <c r="MUY12" s="396"/>
      <c r="MUZ12" s="396"/>
      <c r="MVA12" s="396"/>
      <c r="MVB12" s="396"/>
      <c r="MVC12" s="396"/>
      <c r="MVD12" s="396"/>
      <c r="MVE12" s="396"/>
      <c r="MVF12" s="396"/>
      <c r="MVG12" s="396"/>
      <c r="MVH12" s="396"/>
      <c r="MVI12" s="396"/>
      <c r="MVJ12" s="396"/>
      <c r="MVK12" s="396"/>
      <c r="MVL12" s="396"/>
      <c r="MVM12" s="396"/>
      <c r="MVN12" s="396"/>
      <c r="MVO12" s="396"/>
      <c r="MVP12" s="396"/>
      <c r="MVQ12" s="396"/>
      <c r="MVR12" s="396"/>
      <c r="MVS12" s="396"/>
      <c r="MVT12" s="396"/>
      <c r="MVU12" s="396"/>
      <c r="MVV12" s="396"/>
      <c r="MVW12" s="396"/>
      <c r="MVX12" s="396"/>
      <c r="MVY12" s="396"/>
      <c r="MVZ12" s="396"/>
      <c r="MWA12" s="396"/>
      <c r="MWB12" s="396"/>
      <c r="MWC12" s="396"/>
      <c r="MWD12" s="396"/>
      <c r="MWE12" s="396"/>
      <c r="MWF12" s="396"/>
      <c r="MWG12" s="396"/>
      <c r="MWH12" s="396"/>
      <c r="MWI12" s="396"/>
      <c r="MWJ12" s="396"/>
      <c r="MWK12" s="396"/>
      <c r="MWL12" s="396"/>
      <c r="MWM12" s="396"/>
      <c r="MWN12" s="396"/>
      <c r="MWO12" s="396"/>
      <c r="MWP12" s="396"/>
      <c r="MWQ12" s="396"/>
      <c r="MWR12" s="396"/>
      <c r="MWS12" s="396"/>
      <c r="MWT12" s="396"/>
      <c r="MWU12" s="396"/>
      <c r="MWV12" s="396"/>
      <c r="MWW12" s="396"/>
      <c r="MWX12" s="396"/>
      <c r="MWY12" s="396"/>
      <c r="MWZ12" s="396"/>
      <c r="MXA12" s="396"/>
      <c r="MXB12" s="396"/>
      <c r="MXC12" s="396"/>
      <c r="MXD12" s="396"/>
      <c r="MXE12" s="396"/>
      <c r="MXF12" s="396"/>
      <c r="MXG12" s="396"/>
      <c r="MXH12" s="396"/>
      <c r="MXI12" s="396"/>
      <c r="MXJ12" s="396"/>
      <c r="MXK12" s="396"/>
      <c r="MXL12" s="396"/>
      <c r="MXM12" s="396"/>
      <c r="MXN12" s="396"/>
      <c r="MXO12" s="396"/>
      <c r="MXP12" s="396"/>
      <c r="MXQ12" s="396"/>
      <c r="MXR12" s="396"/>
      <c r="MXS12" s="396"/>
      <c r="MXT12" s="396"/>
      <c r="MXU12" s="396"/>
      <c r="MXV12" s="396"/>
      <c r="MXW12" s="396"/>
      <c r="MXX12" s="396"/>
      <c r="MXY12" s="396"/>
      <c r="MXZ12" s="396"/>
      <c r="MYA12" s="396"/>
      <c r="MYB12" s="396"/>
      <c r="MYC12" s="396"/>
      <c r="MYD12" s="396"/>
      <c r="MYE12" s="396"/>
      <c r="MYF12" s="396"/>
      <c r="MYG12" s="396"/>
      <c r="MYH12" s="396"/>
      <c r="MYI12" s="396"/>
      <c r="MYJ12" s="396"/>
      <c r="MYK12" s="396"/>
      <c r="MYL12" s="396"/>
      <c r="MYM12" s="396"/>
      <c r="MYN12" s="396"/>
      <c r="MYO12" s="396"/>
      <c r="MYP12" s="396"/>
      <c r="MYQ12" s="396"/>
      <c r="MYR12" s="396"/>
      <c r="MYS12" s="396"/>
      <c r="MYT12" s="396"/>
      <c r="MYU12" s="396"/>
      <c r="MYV12" s="396"/>
      <c r="MYW12" s="396"/>
      <c r="MYX12" s="396"/>
      <c r="MYY12" s="396"/>
      <c r="MYZ12" s="396"/>
      <c r="MZA12" s="396"/>
      <c r="MZB12" s="396"/>
      <c r="MZC12" s="396"/>
      <c r="MZD12" s="396"/>
      <c r="MZE12" s="396"/>
      <c r="MZF12" s="396"/>
      <c r="MZG12" s="396"/>
      <c r="MZH12" s="396"/>
      <c r="MZI12" s="396"/>
      <c r="MZJ12" s="396"/>
      <c r="MZK12" s="396"/>
      <c r="MZL12" s="396"/>
      <c r="MZM12" s="396"/>
      <c r="MZN12" s="396"/>
      <c r="MZO12" s="396"/>
      <c r="MZP12" s="396"/>
      <c r="MZQ12" s="396"/>
      <c r="MZR12" s="396"/>
      <c r="MZS12" s="396"/>
      <c r="MZT12" s="396"/>
      <c r="MZU12" s="396"/>
      <c r="MZV12" s="396"/>
      <c r="MZW12" s="396"/>
      <c r="MZX12" s="396"/>
      <c r="MZY12" s="396"/>
      <c r="MZZ12" s="396"/>
      <c r="NAA12" s="396"/>
      <c r="NAB12" s="396"/>
      <c r="NAC12" s="396"/>
      <c r="NAD12" s="396"/>
      <c r="NAE12" s="396"/>
      <c r="NAF12" s="396"/>
      <c r="NAG12" s="396"/>
      <c r="NAH12" s="396"/>
      <c r="NAI12" s="396"/>
      <c r="NAJ12" s="396"/>
      <c r="NAK12" s="396"/>
      <c r="NAL12" s="396"/>
      <c r="NAM12" s="396"/>
      <c r="NAN12" s="396"/>
      <c r="NAO12" s="396"/>
      <c r="NAP12" s="396"/>
      <c r="NAQ12" s="396"/>
      <c r="NAR12" s="396"/>
      <c r="NAS12" s="396"/>
      <c r="NAT12" s="396"/>
      <c r="NAU12" s="396"/>
      <c r="NAV12" s="396"/>
      <c r="NAW12" s="396"/>
      <c r="NAX12" s="396"/>
      <c r="NAY12" s="396"/>
      <c r="NAZ12" s="396"/>
      <c r="NBA12" s="396"/>
      <c r="NBB12" s="396"/>
      <c r="NBC12" s="396"/>
      <c r="NBD12" s="396"/>
      <c r="NBE12" s="396"/>
      <c r="NBF12" s="396"/>
      <c r="NBG12" s="396"/>
      <c r="NBH12" s="396"/>
      <c r="NBI12" s="396"/>
      <c r="NBJ12" s="396"/>
      <c r="NBK12" s="396"/>
      <c r="NBL12" s="396"/>
      <c r="NBM12" s="396"/>
      <c r="NBN12" s="396"/>
      <c r="NBO12" s="396"/>
      <c r="NBP12" s="396"/>
      <c r="NBQ12" s="396"/>
      <c r="NBR12" s="396"/>
      <c r="NBS12" s="396"/>
      <c r="NBT12" s="396"/>
      <c r="NBU12" s="396"/>
      <c r="NBV12" s="396"/>
      <c r="NBW12" s="396"/>
      <c r="NBX12" s="396"/>
      <c r="NBY12" s="396"/>
      <c r="NBZ12" s="396"/>
      <c r="NCA12" s="396"/>
      <c r="NCB12" s="396"/>
      <c r="NCC12" s="396"/>
      <c r="NCD12" s="396"/>
      <c r="NCE12" s="396"/>
      <c r="NCF12" s="396"/>
      <c r="NCG12" s="396"/>
      <c r="NCH12" s="396"/>
      <c r="NCI12" s="396"/>
      <c r="NCJ12" s="396"/>
      <c r="NCK12" s="396"/>
      <c r="NCL12" s="396"/>
      <c r="NCM12" s="396"/>
      <c r="NCN12" s="396"/>
      <c r="NCO12" s="396"/>
      <c r="NCP12" s="396"/>
      <c r="NCQ12" s="396"/>
      <c r="NCR12" s="396"/>
      <c r="NCS12" s="396"/>
      <c r="NCT12" s="396"/>
      <c r="NCU12" s="396"/>
      <c r="NCV12" s="396"/>
      <c r="NCW12" s="396"/>
      <c r="NCX12" s="396"/>
      <c r="NCY12" s="396"/>
      <c r="NCZ12" s="396"/>
      <c r="NDA12" s="396"/>
      <c r="NDB12" s="396"/>
      <c r="NDC12" s="396"/>
      <c r="NDD12" s="396"/>
      <c r="NDE12" s="396"/>
      <c r="NDF12" s="396"/>
      <c r="NDG12" s="396"/>
      <c r="NDH12" s="396"/>
      <c r="NDI12" s="396"/>
      <c r="NDJ12" s="396"/>
      <c r="NDK12" s="396"/>
      <c r="NDL12" s="396"/>
      <c r="NDM12" s="396"/>
      <c r="NDN12" s="396"/>
      <c r="NDO12" s="396"/>
      <c r="NDP12" s="396"/>
      <c r="NDQ12" s="396"/>
      <c r="NDR12" s="396"/>
      <c r="NDS12" s="396"/>
      <c r="NDT12" s="396"/>
      <c r="NDU12" s="396"/>
      <c r="NDV12" s="396"/>
      <c r="NDW12" s="396"/>
      <c r="NDX12" s="396"/>
      <c r="NDY12" s="396"/>
      <c r="NDZ12" s="396"/>
      <c r="NEA12" s="396"/>
      <c r="NEB12" s="396"/>
      <c r="NEC12" s="396"/>
      <c r="NED12" s="396"/>
      <c r="NEE12" s="396"/>
      <c r="NEF12" s="396"/>
      <c r="NEG12" s="396"/>
      <c r="NEH12" s="396"/>
      <c r="NEI12" s="396"/>
      <c r="NEJ12" s="396"/>
      <c r="NEK12" s="396"/>
      <c r="NEL12" s="396"/>
      <c r="NEM12" s="396"/>
      <c r="NEN12" s="396"/>
      <c r="NEO12" s="396"/>
      <c r="NEP12" s="396"/>
      <c r="NEQ12" s="396"/>
      <c r="NER12" s="396"/>
      <c r="NES12" s="396"/>
      <c r="NET12" s="396"/>
      <c r="NEU12" s="396"/>
      <c r="NEV12" s="396"/>
      <c r="NEW12" s="396"/>
      <c r="NEX12" s="396"/>
      <c r="NEY12" s="396"/>
      <c r="NEZ12" s="396"/>
      <c r="NFA12" s="396"/>
      <c r="NFB12" s="396"/>
      <c r="NFC12" s="396"/>
      <c r="NFD12" s="396"/>
      <c r="NFE12" s="396"/>
      <c r="NFF12" s="396"/>
      <c r="NFG12" s="396"/>
      <c r="NFH12" s="396"/>
      <c r="NFI12" s="396"/>
      <c r="NFJ12" s="396"/>
      <c r="NFK12" s="396"/>
      <c r="NFL12" s="396"/>
      <c r="NFM12" s="396"/>
      <c r="NFN12" s="396"/>
      <c r="NFO12" s="396"/>
      <c r="NFP12" s="396"/>
      <c r="NFQ12" s="396"/>
      <c r="NFR12" s="396"/>
      <c r="NFS12" s="396"/>
      <c r="NFT12" s="396"/>
      <c r="NFU12" s="396"/>
      <c r="NFV12" s="396"/>
      <c r="NFW12" s="396"/>
      <c r="NFX12" s="396"/>
      <c r="NFY12" s="396"/>
      <c r="NFZ12" s="396"/>
      <c r="NGA12" s="396"/>
      <c r="NGB12" s="396"/>
      <c r="NGC12" s="396"/>
      <c r="NGD12" s="396"/>
      <c r="NGE12" s="396"/>
      <c r="NGF12" s="396"/>
      <c r="NGG12" s="396"/>
      <c r="NGH12" s="396"/>
      <c r="NGI12" s="396"/>
      <c r="NGJ12" s="396"/>
      <c r="NGK12" s="396"/>
      <c r="NGL12" s="396"/>
      <c r="NGM12" s="396"/>
      <c r="NGN12" s="396"/>
      <c r="NGO12" s="396"/>
      <c r="NGP12" s="396"/>
      <c r="NGQ12" s="396"/>
      <c r="NGR12" s="396"/>
      <c r="NGS12" s="396"/>
      <c r="NGT12" s="396"/>
      <c r="NGU12" s="396"/>
      <c r="NGV12" s="396"/>
      <c r="NGW12" s="396"/>
      <c r="NGX12" s="396"/>
      <c r="NGY12" s="396"/>
      <c r="NGZ12" s="396"/>
      <c r="NHA12" s="396"/>
      <c r="NHB12" s="396"/>
      <c r="NHC12" s="396"/>
      <c r="NHD12" s="396"/>
      <c r="NHE12" s="396"/>
      <c r="NHF12" s="396"/>
      <c r="NHG12" s="396"/>
      <c r="NHH12" s="396"/>
      <c r="NHI12" s="396"/>
      <c r="NHJ12" s="396"/>
      <c r="NHK12" s="396"/>
      <c r="NHL12" s="396"/>
      <c r="NHM12" s="396"/>
      <c r="NHN12" s="396"/>
      <c r="NHO12" s="396"/>
      <c r="NHP12" s="396"/>
      <c r="NHQ12" s="396"/>
      <c r="NHR12" s="396"/>
      <c r="NHS12" s="396"/>
      <c r="NHT12" s="396"/>
      <c r="NHU12" s="396"/>
      <c r="NHV12" s="396"/>
      <c r="NHW12" s="396"/>
      <c r="NHX12" s="396"/>
      <c r="NHY12" s="396"/>
      <c r="NHZ12" s="396"/>
      <c r="NIA12" s="396"/>
      <c r="NIB12" s="396"/>
      <c r="NIC12" s="396"/>
      <c r="NID12" s="396"/>
      <c r="NIE12" s="396"/>
      <c r="NIF12" s="396"/>
      <c r="NIG12" s="396"/>
      <c r="NIH12" s="396"/>
      <c r="NII12" s="396"/>
      <c r="NIJ12" s="396"/>
      <c r="NIK12" s="396"/>
      <c r="NIL12" s="396"/>
      <c r="NIM12" s="396"/>
      <c r="NIN12" s="396"/>
      <c r="NIO12" s="396"/>
      <c r="NIP12" s="396"/>
      <c r="NIQ12" s="396"/>
      <c r="NIR12" s="396"/>
      <c r="NIS12" s="396"/>
      <c r="NIT12" s="396"/>
      <c r="NIU12" s="396"/>
      <c r="NIV12" s="396"/>
      <c r="NIW12" s="396"/>
      <c r="NIX12" s="396"/>
      <c r="NIY12" s="396"/>
      <c r="NIZ12" s="396"/>
      <c r="NJA12" s="396"/>
      <c r="NJB12" s="396"/>
      <c r="NJC12" s="396"/>
      <c r="NJD12" s="396"/>
      <c r="NJE12" s="396"/>
      <c r="NJF12" s="396"/>
      <c r="NJG12" s="396"/>
      <c r="NJH12" s="396"/>
      <c r="NJI12" s="396"/>
      <c r="NJJ12" s="396"/>
      <c r="NJK12" s="396"/>
      <c r="NJL12" s="396"/>
      <c r="NJM12" s="396"/>
      <c r="NJN12" s="396"/>
      <c r="NJO12" s="396"/>
      <c r="NJP12" s="396"/>
      <c r="NJQ12" s="396"/>
      <c r="NJR12" s="396"/>
      <c r="NJS12" s="396"/>
      <c r="NJT12" s="396"/>
      <c r="NJU12" s="396"/>
      <c r="NJV12" s="396"/>
      <c r="NJW12" s="396"/>
      <c r="NJX12" s="396"/>
      <c r="NJY12" s="396"/>
      <c r="NJZ12" s="396"/>
      <c r="NKA12" s="396"/>
      <c r="NKB12" s="396"/>
      <c r="NKC12" s="396"/>
      <c r="NKD12" s="396"/>
      <c r="NKE12" s="396"/>
      <c r="NKF12" s="396"/>
      <c r="NKG12" s="396"/>
      <c r="NKH12" s="396"/>
      <c r="NKI12" s="396"/>
      <c r="NKJ12" s="396"/>
      <c r="NKK12" s="396"/>
      <c r="NKL12" s="396"/>
      <c r="NKM12" s="396"/>
      <c r="NKN12" s="396"/>
      <c r="NKO12" s="396"/>
      <c r="NKP12" s="396"/>
      <c r="NKQ12" s="396"/>
      <c r="NKR12" s="396"/>
      <c r="NKS12" s="396"/>
      <c r="NKT12" s="396"/>
      <c r="NKU12" s="396"/>
      <c r="NKV12" s="396"/>
      <c r="NKW12" s="396"/>
      <c r="NKX12" s="396"/>
      <c r="NKY12" s="396"/>
      <c r="NKZ12" s="396"/>
      <c r="NLA12" s="396"/>
      <c r="NLB12" s="396"/>
      <c r="NLC12" s="396"/>
      <c r="NLD12" s="396"/>
      <c r="NLE12" s="396"/>
      <c r="NLF12" s="396"/>
      <c r="NLG12" s="396"/>
      <c r="NLH12" s="396"/>
      <c r="NLI12" s="396"/>
      <c r="NLJ12" s="396"/>
      <c r="NLK12" s="396"/>
      <c r="NLL12" s="396"/>
      <c r="NLM12" s="396"/>
      <c r="NLN12" s="396"/>
      <c r="NLO12" s="396"/>
      <c r="NLP12" s="396"/>
      <c r="NLQ12" s="396"/>
      <c r="NLR12" s="396"/>
      <c r="NLS12" s="396"/>
      <c r="NLT12" s="396"/>
      <c r="NLU12" s="396"/>
      <c r="NLV12" s="396"/>
      <c r="NLW12" s="396"/>
      <c r="NLX12" s="396"/>
      <c r="NLY12" s="396"/>
      <c r="NLZ12" s="396"/>
      <c r="NMA12" s="396"/>
      <c r="NMB12" s="396"/>
      <c r="NMC12" s="396"/>
      <c r="NMD12" s="396"/>
      <c r="NME12" s="396"/>
      <c r="NMF12" s="396"/>
      <c r="NMG12" s="396"/>
      <c r="NMH12" s="396"/>
      <c r="NMI12" s="396"/>
      <c r="NMJ12" s="396"/>
      <c r="NMK12" s="396"/>
      <c r="NML12" s="396"/>
      <c r="NMM12" s="396"/>
      <c r="NMN12" s="396"/>
      <c r="NMO12" s="396"/>
      <c r="NMP12" s="396"/>
      <c r="NMQ12" s="396"/>
      <c r="NMR12" s="396"/>
      <c r="NMS12" s="396"/>
      <c r="NMT12" s="396"/>
      <c r="NMU12" s="396"/>
      <c r="NMV12" s="396"/>
      <c r="NMW12" s="396"/>
      <c r="NMX12" s="396"/>
      <c r="NMY12" s="396"/>
      <c r="NMZ12" s="396"/>
      <c r="NNA12" s="396"/>
      <c r="NNB12" s="396"/>
      <c r="NNC12" s="396"/>
      <c r="NND12" s="396"/>
      <c r="NNE12" s="396"/>
      <c r="NNF12" s="396"/>
      <c r="NNG12" s="396"/>
      <c r="NNH12" s="396"/>
      <c r="NNI12" s="396"/>
      <c r="NNJ12" s="396"/>
      <c r="NNK12" s="396"/>
      <c r="NNL12" s="396"/>
      <c r="NNM12" s="396"/>
      <c r="NNN12" s="396"/>
      <c r="NNO12" s="396"/>
      <c r="NNP12" s="396"/>
      <c r="NNQ12" s="396"/>
      <c r="NNR12" s="396"/>
      <c r="NNS12" s="396"/>
      <c r="NNT12" s="396"/>
      <c r="NNU12" s="396"/>
      <c r="NNV12" s="396"/>
      <c r="NNW12" s="396"/>
      <c r="NNX12" s="396"/>
      <c r="NNY12" s="396"/>
      <c r="NNZ12" s="396"/>
      <c r="NOA12" s="396"/>
      <c r="NOB12" s="396"/>
      <c r="NOC12" s="396"/>
      <c r="NOD12" s="396"/>
      <c r="NOE12" s="396"/>
      <c r="NOF12" s="396"/>
      <c r="NOG12" s="396"/>
      <c r="NOH12" s="396"/>
      <c r="NOI12" s="396"/>
      <c r="NOJ12" s="396"/>
      <c r="NOK12" s="396"/>
      <c r="NOL12" s="396"/>
      <c r="NOM12" s="396"/>
      <c r="NON12" s="396"/>
      <c r="NOO12" s="396"/>
      <c r="NOP12" s="396"/>
      <c r="NOQ12" s="396"/>
      <c r="NOR12" s="396"/>
      <c r="NOS12" s="396"/>
      <c r="NOT12" s="396"/>
      <c r="NOU12" s="396"/>
      <c r="NOV12" s="396"/>
      <c r="NOW12" s="396"/>
      <c r="NOX12" s="396"/>
      <c r="NOY12" s="396"/>
      <c r="NOZ12" s="396"/>
      <c r="NPA12" s="396"/>
      <c r="NPB12" s="396"/>
      <c r="NPC12" s="396"/>
      <c r="NPD12" s="396"/>
      <c r="NPE12" s="396"/>
      <c r="NPF12" s="396"/>
      <c r="NPG12" s="396"/>
      <c r="NPH12" s="396"/>
      <c r="NPI12" s="396"/>
      <c r="NPJ12" s="396"/>
      <c r="NPK12" s="396"/>
      <c r="NPL12" s="396"/>
      <c r="NPM12" s="396"/>
      <c r="NPN12" s="396"/>
      <c r="NPO12" s="396"/>
      <c r="NPP12" s="396"/>
      <c r="NPQ12" s="396"/>
      <c r="NPR12" s="396"/>
      <c r="NPS12" s="396"/>
      <c r="NPT12" s="396"/>
      <c r="NPU12" s="396"/>
      <c r="NPV12" s="396"/>
      <c r="NPW12" s="396"/>
      <c r="NPX12" s="396"/>
      <c r="NPY12" s="396"/>
      <c r="NPZ12" s="396"/>
      <c r="NQA12" s="396"/>
      <c r="NQB12" s="396"/>
      <c r="NQC12" s="396"/>
      <c r="NQD12" s="396"/>
      <c r="NQE12" s="396"/>
      <c r="NQF12" s="396"/>
      <c r="NQG12" s="396"/>
      <c r="NQH12" s="396"/>
      <c r="NQI12" s="396"/>
      <c r="NQJ12" s="396"/>
      <c r="NQK12" s="396"/>
      <c r="NQL12" s="396"/>
      <c r="NQM12" s="396"/>
      <c r="NQN12" s="396"/>
      <c r="NQO12" s="396"/>
      <c r="NQP12" s="396"/>
      <c r="NQQ12" s="396"/>
      <c r="NQR12" s="396"/>
      <c r="NQS12" s="396"/>
      <c r="NQT12" s="396"/>
      <c r="NQU12" s="396"/>
      <c r="NQV12" s="396"/>
      <c r="NQW12" s="396"/>
      <c r="NQX12" s="396"/>
      <c r="NQY12" s="396"/>
      <c r="NQZ12" s="396"/>
      <c r="NRA12" s="396"/>
      <c r="NRB12" s="396"/>
      <c r="NRC12" s="396"/>
      <c r="NRD12" s="396"/>
      <c r="NRE12" s="396"/>
      <c r="NRF12" s="396"/>
      <c r="NRG12" s="396"/>
      <c r="NRH12" s="396"/>
      <c r="NRI12" s="396"/>
      <c r="NRJ12" s="396"/>
      <c r="NRK12" s="396"/>
      <c r="NRL12" s="396"/>
      <c r="NRM12" s="396"/>
      <c r="NRN12" s="396"/>
      <c r="NRO12" s="396"/>
      <c r="NRP12" s="396"/>
      <c r="NRQ12" s="396"/>
      <c r="NRR12" s="396"/>
      <c r="NRS12" s="396"/>
      <c r="NRT12" s="396"/>
      <c r="NRU12" s="396"/>
      <c r="NRV12" s="396"/>
      <c r="NRW12" s="396"/>
      <c r="NRX12" s="396"/>
      <c r="NRY12" s="396"/>
      <c r="NRZ12" s="396"/>
      <c r="NSA12" s="396"/>
      <c r="NSB12" s="396"/>
      <c r="NSC12" s="396"/>
      <c r="NSD12" s="396"/>
      <c r="NSE12" s="396"/>
      <c r="NSF12" s="396"/>
      <c r="NSG12" s="396"/>
      <c r="NSH12" s="396"/>
      <c r="NSI12" s="396"/>
      <c r="NSJ12" s="396"/>
      <c r="NSK12" s="396"/>
      <c r="NSL12" s="396"/>
      <c r="NSM12" s="396"/>
      <c r="NSN12" s="396"/>
      <c r="NSO12" s="396"/>
      <c r="NSP12" s="396"/>
      <c r="NSQ12" s="396"/>
      <c r="NSR12" s="396"/>
      <c r="NSS12" s="396"/>
      <c r="NST12" s="396"/>
      <c r="NSU12" s="396"/>
      <c r="NSV12" s="396"/>
      <c r="NSW12" s="396"/>
      <c r="NSX12" s="396"/>
      <c r="NSY12" s="396"/>
      <c r="NSZ12" s="396"/>
      <c r="NTA12" s="396"/>
      <c r="NTB12" s="396"/>
      <c r="NTC12" s="396"/>
      <c r="NTD12" s="396"/>
      <c r="NTE12" s="396"/>
      <c r="NTF12" s="396"/>
      <c r="NTG12" s="396"/>
      <c r="NTH12" s="396"/>
      <c r="NTI12" s="396"/>
      <c r="NTJ12" s="396"/>
      <c r="NTK12" s="396"/>
      <c r="NTL12" s="396"/>
      <c r="NTM12" s="396"/>
      <c r="NTN12" s="396"/>
      <c r="NTO12" s="396"/>
      <c r="NTP12" s="396"/>
      <c r="NTQ12" s="396"/>
      <c r="NTR12" s="396"/>
      <c r="NTS12" s="396"/>
      <c r="NTT12" s="396"/>
      <c r="NTU12" s="396"/>
      <c r="NTV12" s="396"/>
      <c r="NTW12" s="396"/>
      <c r="NTX12" s="396"/>
      <c r="NTY12" s="396"/>
      <c r="NTZ12" s="396"/>
      <c r="NUA12" s="396"/>
      <c r="NUB12" s="396"/>
      <c r="NUC12" s="396"/>
      <c r="NUD12" s="396"/>
      <c r="NUE12" s="396"/>
      <c r="NUF12" s="396"/>
      <c r="NUG12" s="396"/>
      <c r="NUH12" s="396"/>
      <c r="NUI12" s="396"/>
      <c r="NUJ12" s="396"/>
      <c r="NUK12" s="396"/>
      <c r="NUL12" s="396"/>
      <c r="NUM12" s="396"/>
      <c r="NUN12" s="396"/>
      <c r="NUO12" s="396"/>
      <c r="NUP12" s="396"/>
      <c r="NUQ12" s="396"/>
      <c r="NUR12" s="396"/>
      <c r="NUS12" s="396"/>
      <c r="NUT12" s="396"/>
      <c r="NUU12" s="396"/>
      <c r="NUV12" s="396"/>
      <c r="NUW12" s="396"/>
      <c r="NUX12" s="396"/>
      <c r="NUY12" s="396"/>
      <c r="NUZ12" s="396"/>
      <c r="NVA12" s="396"/>
      <c r="NVB12" s="396"/>
      <c r="NVC12" s="396"/>
      <c r="NVD12" s="396"/>
      <c r="NVE12" s="396"/>
      <c r="NVF12" s="396"/>
      <c r="NVG12" s="396"/>
      <c r="NVH12" s="396"/>
      <c r="NVI12" s="396"/>
      <c r="NVJ12" s="396"/>
      <c r="NVK12" s="396"/>
      <c r="NVL12" s="396"/>
      <c r="NVM12" s="396"/>
      <c r="NVN12" s="396"/>
      <c r="NVO12" s="396"/>
      <c r="NVP12" s="396"/>
      <c r="NVQ12" s="396"/>
      <c r="NVR12" s="396"/>
      <c r="NVS12" s="396"/>
      <c r="NVT12" s="396"/>
      <c r="NVU12" s="396"/>
      <c r="NVV12" s="396"/>
      <c r="NVW12" s="396"/>
      <c r="NVX12" s="396"/>
      <c r="NVY12" s="396"/>
      <c r="NVZ12" s="396"/>
      <c r="NWA12" s="396"/>
      <c r="NWB12" s="396"/>
      <c r="NWC12" s="396"/>
      <c r="NWD12" s="396"/>
      <c r="NWE12" s="396"/>
      <c r="NWF12" s="396"/>
      <c r="NWG12" s="396"/>
      <c r="NWH12" s="396"/>
      <c r="NWI12" s="396"/>
      <c r="NWJ12" s="396"/>
      <c r="NWK12" s="396"/>
      <c r="NWL12" s="396"/>
      <c r="NWM12" s="396"/>
      <c r="NWN12" s="396"/>
      <c r="NWO12" s="396"/>
      <c r="NWP12" s="396"/>
      <c r="NWQ12" s="396"/>
      <c r="NWR12" s="396"/>
      <c r="NWS12" s="396"/>
      <c r="NWT12" s="396"/>
      <c r="NWU12" s="396"/>
      <c r="NWV12" s="396"/>
      <c r="NWW12" s="396"/>
      <c r="NWX12" s="396"/>
      <c r="NWY12" s="396"/>
      <c r="NWZ12" s="396"/>
      <c r="NXA12" s="396"/>
      <c r="NXB12" s="396"/>
      <c r="NXC12" s="396"/>
      <c r="NXD12" s="396"/>
      <c r="NXE12" s="396"/>
      <c r="NXF12" s="396"/>
      <c r="NXG12" s="396"/>
      <c r="NXH12" s="396"/>
      <c r="NXI12" s="396"/>
      <c r="NXJ12" s="396"/>
      <c r="NXK12" s="396"/>
      <c r="NXL12" s="396"/>
      <c r="NXM12" s="396"/>
      <c r="NXN12" s="396"/>
      <c r="NXO12" s="396"/>
      <c r="NXP12" s="396"/>
      <c r="NXQ12" s="396"/>
      <c r="NXR12" s="396"/>
      <c r="NXS12" s="396"/>
      <c r="NXT12" s="396"/>
      <c r="NXU12" s="396"/>
      <c r="NXV12" s="396"/>
      <c r="NXW12" s="396"/>
      <c r="NXX12" s="396"/>
      <c r="NXY12" s="396"/>
      <c r="NXZ12" s="396"/>
      <c r="NYA12" s="396"/>
      <c r="NYB12" s="396"/>
      <c r="NYC12" s="396"/>
      <c r="NYD12" s="396"/>
      <c r="NYE12" s="396"/>
      <c r="NYF12" s="396"/>
      <c r="NYG12" s="396"/>
      <c r="NYH12" s="396"/>
      <c r="NYI12" s="396"/>
      <c r="NYJ12" s="396"/>
      <c r="NYK12" s="396"/>
      <c r="NYL12" s="396"/>
      <c r="NYM12" s="396"/>
      <c r="NYN12" s="396"/>
      <c r="NYO12" s="396"/>
      <c r="NYP12" s="396"/>
      <c r="NYQ12" s="396"/>
      <c r="NYR12" s="396"/>
      <c r="NYS12" s="396"/>
      <c r="NYT12" s="396"/>
      <c r="NYU12" s="396"/>
      <c r="NYV12" s="396"/>
      <c r="NYW12" s="396"/>
      <c r="NYX12" s="396"/>
      <c r="NYY12" s="396"/>
      <c r="NYZ12" s="396"/>
      <c r="NZA12" s="396"/>
      <c r="NZB12" s="396"/>
      <c r="NZC12" s="396"/>
      <c r="NZD12" s="396"/>
      <c r="NZE12" s="396"/>
      <c r="NZF12" s="396"/>
      <c r="NZG12" s="396"/>
      <c r="NZH12" s="396"/>
      <c r="NZI12" s="396"/>
      <c r="NZJ12" s="396"/>
      <c r="NZK12" s="396"/>
      <c r="NZL12" s="396"/>
      <c r="NZM12" s="396"/>
      <c r="NZN12" s="396"/>
      <c r="NZO12" s="396"/>
      <c r="NZP12" s="396"/>
      <c r="NZQ12" s="396"/>
      <c r="NZR12" s="396"/>
      <c r="NZS12" s="396"/>
      <c r="NZT12" s="396"/>
      <c r="NZU12" s="396"/>
      <c r="NZV12" s="396"/>
      <c r="NZW12" s="396"/>
      <c r="NZX12" s="396"/>
      <c r="NZY12" s="396"/>
      <c r="NZZ12" s="396"/>
      <c r="OAA12" s="396"/>
      <c r="OAB12" s="396"/>
      <c r="OAC12" s="396"/>
      <c r="OAD12" s="396"/>
      <c r="OAE12" s="396"/>
      <c r="OAF12" s="396"/>
      <c r="OAG12" s="396"/>
      <c r="OAH12" s="396"/>
      <c r="OAI12" s="396"/>
      <c r="OAJ12" s="396"/>
      <c r="OAK12" s="396"/>
      <c r="OAL12" s="396"/>
      <c r="OAM12" s="396"/>
      <c r="OAN12" s="396"/>
      <c r="OAO12" s="396"/>
      <c r="OAP12" s="396"/>
      <c r="OAQ12" s="396"/>
      <c r="OAR12" s="396"/>
      <c r="OAS12" s="396"/>
      <c r="OAT12" s="396"/>
      <c r="OAU12" s="396"/>
      <c r="OAV12" s="396"/>
      <c r="OAW12" s="396"/>
      <c r="OAX12" s="396"/>
      <c r="OAY12" s="396"/>
      <c r="OAZ12" s="396"/>
      <c r="OBA12" s="396"/>
      <c r="OBB12" s="396"/>
      <c r="OBC12" s="396"/>
      <c r="OBD12" s="396"/>
      <c r="OBE12" s="396"/>
      <c r="OBF12" s="396"/>
      <c r="OBG12" s="396"/>
      <c r="OBH12" s="396"/>
      <c r="OBI12" s="396"/>
      <c r="OBJ12" s="396"/>
      <c r="OBK12" s="396"/>
      <c r="OBL12" s="396"/>
      <c r="OBM12" s="396"/>
      <c r="OBN12" s="396"/>
      <c r="OBO12" s="396"/>
      <c r="OBP12" s="396"/>
      <c r="OBQ12" s="396"/>
      <c r="OBR12" s="396"/>
      <c r="OBS12" s="396"/>
      <c r="OBT12" s="396"/>
      <c r="OBU12" s="396"/>
      <c r="OBV12" s="396"/>
      <c r="OBW12" s="396"/>
      <c r="OBX12" s="396"/>
      <c r="OBY12" s="396"/>
      <c r="OBZ12" s="396"/>
      <c r="OCA12" s="396"/>
      <c r="OCB12" s="396"/>
      <c r="OCC12" s="396"/>
      <c r="OCD12" s="396"/>
      <c r="OCE12" s="396"/>
      <c r="OCF12" s="396"/>
      <c r="OCG12" s="396"/>
      <c r="OCH12" s="396"/>
      <c r="OCI12" s="396"/>
      <c r="OCJ12" s="396"/>
      <c r="OCK12" s="396"/>
      <c r="OCL12" s="396"/>
      <c r="OCM12" s="396"/>
      <c r="OCN12" s="396"/>
      <c r="OCO12" s="396"/>
      <c r="OCP12" s="396"/>
      <c r="OCQ12" s="396"/>
      <c r="OCR12" s="396"/>
      <c r="OCS12" s="396"/>
      <c r="OCT12" s="396"/>
      <c r="OCU12" s="396"/>
      <c r="OCV12" s="396"/>
      <c r="OCW12" s="396"/>
      <c r="OCX12" s="396"/>
      <c r="OCY12" s="396"/>
      <c r="OCZ12" s="396"/>
      <c r="ODA12" s="396"/>
      <c r="ODB12" s="396"/>
      <c r="ODC12" s="396"/>
      <c r="ODD12" s="396"/>
      <c r="ODE12" s="396"/>
      <c r="ODF12" s="396"/>
      <c r="ODG12" s="396"/>
      <c r="ODH12" s="396"/>
      <c r="ODI12" s="396"/>
      <c r="ODJ12" s="396"/>
      <c r="ODK12" s="396"/>
      <c r="ODL12" s="396"/>
      <c r="ODM12" s="396"/>
      <c r="ODN12" s="396"/>
      <c r="ODO12" s="396"/>
      <c r="ODP12" s="396"/>
      <c r="ODQ12" s="396"/>
      <c r="ODR12" s="396"/>
      <c r="ODS12" s="396"/>
      <c r="ODT12" s="396"/>
      <c r="ODU12" s="396"/>
      <c r="ODV12" s="396"/>
      <c r="ODW12" s="396"/>
      <c r="ODX12" s="396"/>
      <c r="ODY12" s="396"/>
      <c r="ODZ12" s="396"/>
      <c r="OEA12" s="396"/>
      <c r="OEB12" s="396"/>
      <c r="OEC12" s="396"/>
      <c r="OED12" s="396"/>
      <c r="OEE12" s="396"/>
      <c r="OEF12" s="396"/>
      <c r="OEG12" s="396"/>
      <c r="OEH12" s="396"/>
      <c r="OEI12" s="396"/>
      <c r="OEJ12" s="396"/>
      <c r="OEK12" s="396"/>
      <c r="OEL12" s="396"/>
      <c r="OEM12" s="396"/>
      <c r="OEN12" s="396"/>
      <c r="OEO12" s="396"/>
      <c r="OEP12" s="396"/>
      <c r="OEQ12" s="396"/>
      <c r="OER12" s="396"/>
      <c r="OES12" s="396"/>
      <c r="OET12" s="396"/>
      <c r="OEU12" s="396"/>
      <c r="OEV12" s="396"/>
      <c r="OEW12" s="396"/>
      <c r="OEX12" s="396"/>
      <c r="OEY12" s="396"/>
      <c r="OEZ12" s="396"/>
      <c r="OFA12" s="396"/>
      <c r="OFB12" s="396"/>
      <c r="OFC12" s="396"/>
      <c r="OFD12" s="396"/>
      <c r="OFE12" s="396"/>
      <c r="OFF12" s="396"/>
      <c r="OFG12" s="396"/>
      <c r="OFH12" s="396"/>
      <c r="OFI12" s="396"/>
      <c r="OFJ12" s="396"/>
      <c r="OFK12" s="396"/>
      <c r="OFL12" s="396"/>
      <c r="OFM12" s="396"/>
      <c r="OFN12" s="396"/>
      <c r="OFO12" s="396"/>
      <c r="OFP12" s="396"/>
      <c r="OFQ12" s="396"/>
      <c r="OFR12" s="396"/>
      <c r="OFS12" s="396"/>
      <c r="OFT12" s="396"/>
      <c r="OFU12" s="396"/>
      <c r="OFV12" s="396"/>
      <c r="OFW12" s="396"/>
      <c r="OFX12" s="396"/>
      <c r="OFY12" s="396"/>
      <c r="OFZ12" s="396"/>
      <c r="OGA12" s="396"/>
      <c r="OGB12" s="396"/>
      <c r="OGC12" s="396"/>
      <c r="OGD12" s="396"/>
      <c r="OGE12" s="396"/>
      <c r="OGF12" s="396"/>
      <c r="OGG12" s="396"/>
      <c r="OGH12" s="396"/>
      <c r="OGI12" s="396"/>
      <c r="OGJ12" s="396"/>
      <c r="OGK12" s="396"/>
      <c r="OGL12" s="396"/>
      <c r="OGM12" s="396"/>
      <c r="OGN12" s="396"/>
      <c r="OGO12" s="396"/>
      <c r="OGP12" s="396"/>
      <c r="OGQ12" s="396"/>
      <c r="OGR12" s="396"/>
      <c r="OGS12" s="396"/>
      <c r="OGT12" s="396"/>
      <c r="OGU12" s="396"/>
      <c r="OGV12" s="396"/>
      <c r="OGW12" s="396"/>
      <c r="OGX12" s="396"/>
      <c r="OGY12" s="396"/>
      <c r="OGZ12" s="396"/>
      <c r="OHA12" s="396"/>
      <c r="OHB12" s="396"/>
      <c r="OHC12" s="396"/>
      <c r="OHD12" s="396"/>
      <c r="OHE12" s="396"/>
      <c r="OHF12" s="396"/>
      <c r="OHG12" s="396"/>
      <c r="OHH12" s="396"/>
      <c r="OHI12" s="396"/>
      <c r="OHJ12" s="396"/>
      <c r="OHK12" s="396"/>
      <c r="OHL12" s="396"/>
      <c r="OHM12" s="396"/>
      <c r="OHN12" s="396"/>
      <c r="OHO12" s="396"/>
      <c r="OHP12" s="396"/>
      <c r="OHQ12" s="396"/>
      <c r="OHR12" s="396"/>
      <c r="OHS12" s="396"/>
      <c r="OHT12" s="396"/>
      <c r="OHU12" s="396"/>
      <c r="OHV12" s="396"/>
      <c r="OHW12" s="396"/>
      <c r="OHX12" s="396"/>
      <c r="OHY12" s="396"/>
      <c r="OHZ12" s="396"/>
      <c r="OIA12" s="396"/>
      <c r="OIB12" s="396"/>
      <c r="OIC12" s="396"/>
      <c r="OID12" s="396"/>
      <c r="OIE12" s="396"/>
      <c r="OIF12" s="396"/>
      <c r="OIG12" s="396"/>
      <c r="OIH12" s="396"/>
      <c r="OII12" s="396"/>
      <c r="OIJ12" s="396"/>
      <c r="OIK12" s="396"/>
      <c r="OIL12" s="396"/>
      <c r="OIM12" s="396"/>
      <c r="OIN12" s="396"/>
      <c r="OIO12" s="396"/>
      <c r="OIP12" s="396"/>
      <c r="OIQ12" s="396"/>
      <c r="OIR12" s="396"/>
      <c r="OIS12" s="396"/>
      <c r="OIT12" s="396"/>
      <c r="OIU12" s="396"/>
      <c r="OIV12" s="396"/>
      <c r="OIW12" s="396"/>
      <c r="OIX12" s="396"/>
      <c r="OIY12" s="396"/>
      <c r="OIZ12" s="396"/>
      <c r="OJA12" s="396"/>
      <c r="OJB12" s="396"/>
      <c r="OJC12" s="396"/>
      <c r="OJD12" s="396"/>
      <c r="OJE12" s="396"/>
      <c r="OJF12" s="396"/>
      <c r="OJG12" s="396"/>
      <c r="OJH12" s="396"/>
      <c r="OJI12" s="396"/>
      <c r="OJJ12" s="396"/>
      <c r="OJK12" s="396"/>
      <c r="OJL12" s="396"/>
      <c r="OJM12" s="396"/>
      <c r="OJN12" s="396"/>
      <c r="OJO12" s="396"/>
      <c r="OJP12" s="396"/>
      <c r="OJQ12" s="396"/>
      <c r="OJR12" s="396"/>
      <c r="OJS12" s="396"/>
      <c r="OJT12" s="396"/>
      <c r="OJU12" s="396"/>
      <c r="OJV12" s="396"/>
      <c r="OJW12" s="396"/>
      <c r="OJX12" s="396"/>
      <c r="OJY12" s="396"/>
      <c r="OJZ12" s="396"/>
      <c r="OKA12" s="396"/>
      <c r="OKB12" s="396"/>
      <c r="OKC12" s="396"/>
      <c r="OKD12" s="396"/>
      <c r="OKE12" s="396"/>
      <c r="OKF12" s="396"/>
      <c r="OKG12" s="396"/>
      <c r="OKH12" s="396"/>
      <c r="OKI12" s="396"/>
      <c r="OKJ12" s="396"/>
      <c r="OKK12" s="396"/>
      <c r="OKL12" s="396"/>
      <c r="OKM12" s="396"/>
      <c r="OKN12" s="396"/>
      <c r="OKO12" s="396"/>
      <c r="OKP12" s="396"/>
      <c r="OKQ12" s="396"/>
      <c r="OKR12" s="396"/>
      <c r="OKS12" s="396"/>
      <c r="OKT12" s="396"/>
      <c r="OKU12" s="396"/>
      <c r="OKV12" s="396"/>
      <c r="OKW12" s="396"/>
      <c r="OKX12" s="396"/>
      <c r="OKY12" s="396"/>
      <c r="OKZ12" s="396"/>
      <c r="OLA12" s="396"/>
      <c r="OLB12" s="396"/>
      <c r="OLC12" s="396"/>
      <c r="OLD12" s="396"/>
      <c r="OLE12" s="396"/>
      <c r="OLF12" s="396"/>
      <c r="OLG12" s="396"/>
      <c r="OLH12" s="396"/>
      <c r="OLI12" s="396"/>
      <c r="OLJ12" s="396"/>
      <c r="OLK12" s="396"/>
      <c r="OLL12" s="396"/>
      <c r="OLM12" s="396"/>
      <c r="OLN12" s="396"/>
      <c r="OLO12" s="396"/>
      <c r="OLP12" s="396"/>
      <c r="OLQ12" s="396"/>
      <c r="OLR12" s="396"/>
      <c r="OLS12" s="396"/>
      <c r="OLT12" s="396"/>
      <c r="OLU12" s="396"/>
      <c r="OLV12" s="396"/>
      <c r="OLW12" s="396"/>
      <c r="OLX12" s="396"/>
      <c r="OLY12" s="396"/>
      <c r="OLZ12" s="396"/>
      <c r="OMA12" s="396"/>
      <c r="OMB12" s="396"/>
      <c r="OMC12" s="396"/>
      <c r="OMD12" s="396"/>
      <c r="OME12" s="396"/>
      <c r="OMF12" s="396"/>
      <c r="OMG12" s="396"/>
      <c r="OMH12" s="396"/>
      <c r="OMI12" s="396"/>
      <c r="OMJ12" s="396"/>
      <c r="OMK12" s="396"/>
      <c r="OML12" s="396"/>
      <c r="OMM12" s="396"/>
      <c r="OMN12" s="396"/>
      <c r="OMO12" s="396"/>
      <c r="OMP12" s="396"/>
      <c r="OMQ12" s="396"/>
      <c r="OMR12" s="396"/>
      <c r="OMS12" s="396"/>
      <c r="OMT12" s="396"/>
      <c r="OMU12" s="396"/>
      <c r="OMV12" s="396"/>
      <c r="OMW12" s="396"/>
      <c r="OMX12" s="396"/>
      <c r="OMY12" s="396"/>
      <c r="OMZ12" s="396"/>
      <c r="ONA12" s="396"/>
      <c r="ONB12" s="396"/>
      <c r="ONC12" s="396"/>
      <c r="OND12" s="396"/>
      <c r="ONE12" s="396"/>
      <c r="ONF12" s="396"/>
      <c r="ONG12" s="396"/>
      <c r="ONH12" s="396"/>
      <c r="ONI12" s="396"/>
      <c r="ONJ12" s="396"/>
      <c r="ONK12" s="396"/>
      <c r="ONL12" s="396"/>
      <c r="ONM12" s="396"/>
      <c r="ONN12" s="396"/>
      <c r="ONO12" s="396"/>
      <c r="ONP12" s="396"/>
      <c r="ONQ12" s="396"/>
      <c r="ONR12" s="396"/>
      <c r="ONS12" s="396"/>
      <c r="ONT12" s="396"/>
      <c r="ONU12" s="396"/>
      <c r="ONV12" s="396"/>
      <c r="ONW12" s="396"/>
      <c r="ONX12" s="396"/>
      <c r="ONY12" s="396"/>
      <c r="ONZ12" s="396"/>
      <c r="OOA12" s="396"/>
      <c r="OOB12" s="396"/>
      <c r="OOC12" s="396"/>
      <c r="OOD12" s="396"/>
      <c r="OOE12" s="396"/>
      <c r="OOF12" s="396"/>
      <c r="OOG12" s="396"/>
      <c r="OOH12" s="396"/>
      <c r="OOI12" s="396"/>
      <c r="OOJ12" s="396"/>
      <c r="OOK12" s="396"/>
      <c r="OOL12" s="396"/>
      <c r="OOM12" s="396"/>
      <c r="OON12" s="396"/>
      <c r="OOO12" s="396"/>
      <c r="OOP12" s="396"/>
      <c r="OOQ12" s="396"/>
      <c r="OOR12" s="396"/>
      <c r="OOS12" s="396"/>
      <c r="OOT12" s="396"/>
      <c r="OOU12" s="396"/>
      <c r="OOV12" s="396"/>
      <c r="OOW12" s="396"/>
      <c r="OOX12" s="396"/>
      <c r="OOY12" s="396"/>
      <c r="OOZ12" s="396"/>
      <c r="OPA12" s="396"/>
      <c r="OPB12" s="396"/>
      <c r="OPC12" s="396"/>
      <c r="OPD12" s="396"/>
      <c r="OPE12" s="396"/>
      <c r="OPF12" s="396"/>
      <c r="OPG12" s="396"/>
      <c r="OPH12" s="396"/>
      <c r="OPI12" s="396"/>
      <c r="OPJ12" s="396"/>
      <c r="OPK12" s="396"/>
      <c r="OPL12" s="396"/>
      <c r="OPM12" s="396"/>
      <c r="OPN12" s="396"/>
      <c r="OPO12" s="396"/>
      <c r="OPP12" s="396"/>
      <c r="OPQ12" s="396"/>
      <c r="OPR12" s="396"/>
      <c r="OPS12" s="396"/>
      <c r="OPT12" s="396"/>
      <c r="OPU12" s="396"/>
      <c r="OPV12" s="396"/>
      <c r="OPW12" s="396"/>
      <c r="OPX12" s="396"/>
      <c r="OPY12" s="396"/>
      <c r="OPZ12" s="396"/>
      <c r="OQA12" s="396"/>
      <c r="OQB12" s="396"/>
      <c r="OQC12" s="396"/>
      <c r="OQD12" s="396"/>
      <c r="OQE12" s="396"/>
      <c r="OQF12" s="396"/>
      <c r="OQG12" s="396"/>
      <c r="OQH12" s="396"/>
      <c r="OQI12" s="396"/>
      <c r="OQJ12" s="396"/>
      <c r="OQK12" s="396"/>
      <c r="OQL12" s="396"/>
      <c r="OQM12" s="396"/>
      <c r="OQN12" s="396"/>
      <c r="OQO12" s="396"/>
      <c r="OQP12" s="396"/>
      <c r="OQQ12" s="396"/>
      <c r="OQR12" s="396"/>
      <c r="OQS12" s="396"/>
      <c r="OQT12" s="396"/>
      <c r="OQU12" s="396"/>
      <c r="OQV12" s="396"/>
      <c r="OQW12" s="396"/>
      <c r="OQX12" s="396"/>
      <c r="OQY12" s="396"/>
      <c r="OQZ12" s="396"/>
      <c r="ORA12" s="396"/>
      <c r="ORB12" s="396"/>
      <c r="ORC12" s="396"/>
      <c r="ORD12" s="396"/>
      <c r="ORE12" s="396"/>
      <c r="ORF12" s="396"/>
      <c r="ORG12" s="396"/>
      <c r="ORH12" s="396"/>
      <c r="ORI12" s="396"/>
      <c r="ORJ12" s="396"/>
      <c r="ORK12" s="396"/>
      <c r="ORL12" s="396"/>
      <c r="ORM12" s="396"/>
      <c r="ORN12" s="396"/>
      <c r="ORO12" s="396"/>
      <c r="ORP12" s="396"/>
      <c r="ORQ12" s="396"/>
      <c r="ORR12" s="396"/>
      <c r="ORS12" s="396"/>
      <c r="ORT12" s="396"/>
      <c r="ORU12" s="396"/>
      <c r="ORV12" s="396"/>
      <c r="ORW12" s="396"/>
      <c r="ORX12" s="396"/>
      <c r="ORY12" s="396"/>
      <c r="ORZ12" s="396"/>
      <c r="OSA12" s="396"/>
      <c r="OSB12" s="396"/>
      <c r="OSC12" s="396"/>
      <c r="OSD12" s="396"/>
      <c r="OSE12" s="396"/>
      <c r="OSF12" s="396"/>
      <c r="OSG12" s="396"/>
      <c r="OSH12" s="396"/>
      <c r="OSI12" s="396"/>
      <c r="OSJ12" s="396"/>
      <c r="OSK12" s="396"/>
      <c r="OSL12" s="396"/>
      <c r="OSM12" s="396"/>
      <c r="OSN12" s="396"/>
      <c r="OSO12" s="396"/>
      <c r="OSP12" s="396"/>
      <c r="OSQ12" s="396"/>
      <c r="OSR12" s="396"/>
      <c r="OSS12" s="396"/>
      <c r="OST12" s="396"/>
      <c r="OSU12" s="396"/>
      <c r="OSV12" s="396"/>
      <c r="OSW12" s="396"/>
      <c r="OSX12" s="396"/>
      <c r="OSY12" s="396"/>
      <c r="OSZ12" s="396"/>
      <c r="OTA12" s="396"/>
      <c r="OTB12" s="396"/>
      <c r="OTC12" s="396"/>
      <c r="OTD12" s="396"/>
      <c r="OTE12" s="396"/>
      <c r="OTF12" s="396"/>
      <c r="OTG12" s="396"/>
      <c r="OTH12" s="396"/>
      <c r="OTI12" s="396"/>
      <c r="OTJ12" s="396"/>
      <c r="OTK12" s="396"/>
      <c r="OTL12" s="396"/>
      <c r="OTM12" s="396"/>
      <c r="OTN12" s="396"/>
      <c r="OTO12" s="396"/>
      <c r="OTP12" s="396"/>
      <c r="OTQ12" s="396"/>
      <c r="OTR12" s="396"/>
      <c r="OTS12" s="396"/>
      <c r="OTT12" s="396"/>
      <c r="OTU12" s="396"/>
      <c r="OTV12" s="396"/>
      <c r="OTW12" s="396"/>
      <c r="OTX12" s="396"/>
      <c r="OTY12" s="396"/>
      <c r="OTZ12" s="396"/>
      <c r="OUA12" s="396"/>
      <c r="OUB12" s="396"/>
      <c r="OUC12" s="396"/>
      <c r="OUD12" s="396"/>
      <c r="OUE12" s="396"/>
      <c r="OUF12" s="396"/>
      <c r="OUG12" s="396"/>
      <c r="OUH12" s="396"/>
      <c r="OUI12" s="396"/>
      <c r="OUJ12" s="396"/>
      <c r="OUK12" s="396"/>
      <c r="OUL12" s="396"/>
      <c r="OUM12" s="396"/>
      <c r="OUN12" s="396"/>
      <c r="OUO12" s="396"/>
      <c r="OUP12" s="396"/>
      <c r="OUQ12" s="396"/>
      <c r="OUR12" s="396"/>
      <c r="OUS12" s="396"/>
      <c r="OUT12" s="396"/>
      <c r="OUU12" s="396"/>
      <c r="OUV12" s="396"/>
      <c r="OUW12" s="396"/>
      <c r="OUX12" s="396"/>
      <c r="OUY12" s="396"/>
      <c r="OUZ12" s="396"/>
      <c r="OVA12" s="396"/>
      <c r="OVB12" s="396"/>
      <c r="OVC12" s="396"/>
      <c r="OVD12" s="396"/>
      <c r="OVE12" s="396"/>
      <c r="OVF12" s="396"/>
      <c r="OVG12" s="396"/>
      <c r="OVH12" s="396"/>
      <c r="OVI12" s="396"/>
      <c r="OVJ12" s="396"/>
      <c r="OVK12" s="396"/>
      <c r="OVL12" s="396"/>
      <c r="OVM12" s="396"/>
      <c r="OVN12" s="396"/>
      <c r="OVO12" s="396"/>
      <c r="OVP12" s="396"/>
      <c r="OVQ12" s="396"/>
      <c r="OVR12" s="396"/>
      <c r="OVS12" s="396"/>
      <c r="OVT12" s="396"/>
      <c r="OVU12" s="396"/>
      <c r="OVV12" s="396"/>
      <c r="OVW12" s="396"/>
      <c r="OVX12" s="396"/>
      <c r="OVY12" s="396"/>
      <c r="OVZ12" s="396"/>
      <c r="OWA12" s="396"/>
      <c r="OWB12" s="396"/>
      <c r="OWC12" s="396"/>
      <c r="OWD12" s="396"/>
      <c r="OWE12" s="396"/>
      <c r="OWF12" s="396"/>
      <c r="OWG12" s="396"/>
      <c r="OWH12" s="396"/>
      <c r="OWI12" s="396"/>
      <c r="OWJ12" s="396"/>
      <c r="OWK12" s="396"/>
      <c r="OWL12" s="396"/>
      <c r="OWM12" s="396"/>
      <c r="OWN12" s="396"/>
      <c r="OWO12" s="396"/>
      <c r="OWP12" s="396"/>
      <c r="OWQ12" s="396"/>
      <c r="OWR12" s="396"/>
      <c r="OWS12" s="396"/>
      <c r="OWT12" s="396"/>
      <c r="OWU12" s="396"/>
      <c r="OWV12" s="396"/>
      <c r="OWW12" s="396"/>
      <c r="OWX12" s="396"/>
      <c r="OWY12" s="396"/>
      <c r="OWZ12" s="396"/>
      <c r="OXA12" s="396"/>
      <c r="OXB12" s="396"/>
      <c r="OXC12" s="396"/>
      <c r="OXD12" s="396"/>
      <c r="OXE12" s="396"/>
      <c r="OXF12" s="396"/>
      <c r="OXG12" s="396"/>
      <c r="OXH12" s="396"/>
      <c r="OXI12" s="396"/>
      <c r="OXJ12" s="396"/>
      <c r="OXK12" s="396"/>
      <c r="OXL12" s="396"/>
      <c r="OXM12" s="396"/>
      <c r="OXN12" s="396"/>
      <c r="OXO12" s="396"/>
      <c r="OXP12" s="396"/>
      <c r="OXQ12" s="396"/>
      <c r="OXR12" s="396"/>
      <c r="OXS12" s="396"/>
      <c r="OXT12" s="396"/>
      <c r="OXU12" s="396"/>
      <c r="OXV12" s="396"/>
      <c r="OXW12" s="396"/>
      <c r="OXX12" s="396"/>
      <c r="OXY12" s="396"/>
      <c r="OXZ12" s="396"/>
      <c r="OYA12" s="396"/>
      <c r="OYB12" s="396"/>
      <c r="OYC12" s="396"/>
      <c r="OYD12" s="396"/>
      <c r="OYE12" s="396"/>
      <c r="OYF12" s="396"/>
      <c r="OYG12" s="396"/>
      <c r="OYH12" s="396"/>
      <c r="OYI12" s="396"/>
      <c r="OYJ12" s="396"/>
      <c r="OYK12" s="396"/>
      <c r="OYL12" s="396"/>
      <c r="OYM12" s="396"/>
      <c r="OYN12" s="396"/>
      <c r="OYO12" s="396"/>
      <c r="OYP12" s="396"/>
      <c r="OYQ12" s="396"/>
      <c r="OYR12" s="396"/>
      <c r="OYS12" s="396"/>
      <c r="OYT12" s="396"/>
      <c r="OYU12" s="396"/>
      <c r="OYV12" s="396"/>
      <c r="OYW12" s="396"/>
      <c r="OYX12" s="396"/>
      <c r="OYY12" s="396"/>
      <c r="OYZ12" s="396"/>
      <c r="OZA12" s="396"/>
      <c r="OZB12" s="396"/>
      <c r="OZC12" s="396"/>
      <c r="OZD12" s="396"/>
      <c r="OZE12" s="396"/>
      <c r="OZF12" s="396"/>
      <c r="OZG12" s="396"/>
      <c r="OZH12" s="396"/>
      <c r="OZI12" s="396"/>
      <c r="OZJ12" s="396"/>
      <c r="OZK12" s="396"/>
      <c r="OZL12" s="396"/>
      <c r="OZM12" s="396"/>
      <c r="OZN12" s="396"/>
      <c r="OZO12" s="396"/>
      <c r="OZP12" s="396"/>
      <c r="OZQ12" s="396"/>
      <c r="OZR12" s="396"/>
      <c r="OZS12" s="396"/>
      <c r="OZT12" s="396"/>
      <c r="OZU12" s="396"/>
      <c r="OZV12" s="396"/>
      <c r="OZW12" s="396"/>
      <c r="OZX12" s="396"/>
      <c r="OZY12" s="396"/>
      <c r="OZZ12" s="396"/>
      <c r="PAA12" s="396"/>
      <c r="PAB12" s="396"/>
      <c r="PAC12" s="396"/>
      <c r="PAD12" s="396"/>
      <c r="PAE12" s="396"/>
      <c r="PAF12" s="396"/>
      <c r="PAG12" s="396"/>
      <c r="PAH12" s="396"/>
      <c r="PAI12" s="396"/>
      <c r="PAJ12" s="396"/>
      <c r="PAK12" s="396"/>
      <c r="PAL12" s="396"/>
      <c r="PAM12" s="396"/>
      <c r="PAN12" s="396"/>
      <c r="PAO12" s="396"/>
      <c r="PAP12" s="396"/>
      <c r="PAQ12" s="396"/>
      <c r="PAR12" s="396"/>
      <c r="PAS12" s="396"/>
      <c r="PAT12" s="396"/>
      <c r="PAU12" s="396"/>
      <c r="PAV12" s="396"/>
      <c r="PAW12" s="396"/>
      <c r="PAX12" s="396"/>
      <c r="PAY12" s="396"/>
      <c r="PAZ12" s="396"/>
      <c r="PBA12" s="396"/>
      <c r="PBB12" s="396"/>
      <c r="PBC12" s="396"/>
      <c r="PBD12" s="396"/>
      <c r="PBE12" s="396"/>
      <c r="PBF12" s="396"/>
      <c r="PBG12" s="396"/>
      <c r="PBH12" s="396"/>
      <c r="PBI12" s="396"/>
      <c r="PBJ12" s="396"/>
      <c r="PBK12" s="396"/>
      <c r="PBL12" s="396"/>
      <c r="PBM12" s="396"/>
      <c r="PBN12" s="396"/>
      <c r="PBO12" s="396"/>
      <c r="PBP12" s="396"/>
      <c r="PBQ12" s="396"/>
      <c r="PBR12" s="396"/>
      <c r="PBS12" s="396"/>
      <c r="PBT12" s="396"/>
      <c r="PBU12" s="396"/>
      <c r="PBV12" s="396"/>
      <c r="PBW12" s="396"/>
      <c r="PBX12" s="396"/>
      <c r="PBY12" s="396"/>
      <c r="PBZ12" s="396"/>
      <c r="PCA12" s="396"/>
      <c r="PCB12" s="396"/>
      <c r="PCC12" s="396"/>
      <c r="PCD12" s="396"/>
      <c r="PCE12" s="396"/>
      <c r="PCF12" s="396"/>
      <c r="PCG12" s="396"/>
      <c r="PCH12" s="396"/>
      <c r="PCI12" s="396"/>
      <c r="PCJ12" s="396"/>
      <c r="PCK12" s="396"/>
      <c r="PCL12" s="396"/>
      <c r="PCM12" s="396"/>
      <c r="PCN12" s="396"/>
      <c r="PCO12" s="396"/>
      <c r="PCP12" s="396"/>
      <c r="PCQ12" s="396"/>
      <c r="PCR12" s="396"/>
      <c r="PCS12" s="396"/>
      <c r="PCT12" s="396"/>
      <c r="PCU12" s="396"/>
      <c r="PCV12" s="396"/>
      <c r="PCW12" s="396"/>
      <c r="PCX12" s="396"/>
      <c r="PCY12" s="396"/>
      <c r="PCZ12" s="396"/>
      <c r="PDA12" s="396"/>
      <c r="PDB12" s="396"/>
      <c r="PDC12" s="396"/>
      <c r="PDD12" s="396"/>
      <c r="PDE12" s="396"/>
      <c r="PDF12" s="396"/>
      <c r="PDG12" s="396"/>
      <c r="PDH12" s="396"/>
      <c r="PDI12" s="396"/>
      <c r="PDJ12" s="396"/>
      <c r="PDK12" s="396"/>
      <c r="PDL12" s="396"/>
      <c r="PDM12" s="396"/>
      <c r="PDN12" s="396"/>
      <c r="PDO12" s="396"/>
      <c r="PDP12" s="396"/>
      <c r="PDQ12" s="396"/>
      <c r="PDR12" s="396"/>
      <c r="PDS12" s="396"/>
      <c r="PDT12" s="396"/>
      <c r="PDU12" s="396"/>
      <c r="PDV12" s="396"/>
      <c r="PDW12" s="396"/>
      <c r="PDX12" s="396"/>
      <c r="PDY12" s="396"/>
      <c r="PDZ12" s="396"/>
      <c r="PEA12" s="396"/>
      <c r="PEB12" s="396"/>
      <c r="PEC12" s="396"/>
      <c r="PED12" s="396"/>
      <c r="PEE12" s="396"/>
      <c r="PEF12" s="396"/>
      <c r="PEG12" s="396"/>
      <c r="PEH12" s="396"/>
      <c r="PEI12" s="396"/>
      <c r="PEJ12" s="396"/>
      <c r="PEK12" s="396"/>
      <c r="PEL12" s="396"/>
      <c r="PEM12" s="396"/>
      <c r="PEN12" s="396"/>
      <c r="PEO12" s="396"/>
      <c r="PEP12" s="396"/>
      <c r="PEQ12" s="396"/>
      <c r="PER12" s="396"/>
      <c r="PES12" s="396"/>
      <c r="PET12" s="396"/>
      <c r="PEU12" s="396"/>
      <c r="PEV12" s="396"/>
      <c r="PEW12" s="396"/>
      <c r="PEX12" s="396"/>
      <c r="PEY12" s="396"/>
      <c r="PEZ12" s="396"/>
      <c r="PFA12" s="396"/>
      <c r="PFB12" s="396"/>
      <c r="PFC12" s="396"/>
      <c r="PFD12" s="396"/>
      <c r="PFE12" s="396"/>
      <c r="PFF12" s="396"/>
      <c r="PFG12" s="396"/>
      <c r="PFH12" s="396"/>
      <c r="PFI12" s="396"/>
      <c r="PFJ12" s="396"/>
      <c r="PFK12" s="396"/>
      <c r="PFL12" s="396"/>
      <c r="PFM12" s="396"/>
      <c r="PFN12" s="396"/>
      <c r="PFO12" s="396"/>
      <c r="PFP12" s="396"/>
      <c r="PFQ12" s="396"/>
      <c r="PFR12" s="396"/>
      <c r="PFS12" s="396"/>
      <c r="PFT12" s="396"/>
      <c r="PFU12" s="396"/>
      <c r="PFV12" s="396"/>
      <c r="PFW12" s="396"/>
      <c r="PFX12" s="396"/>
      <c r="PFY12" s="396"/>
      <c r="PFZ12" s="396"/>
      <c r="PGA12" s="396"/>
      <c r="PGB12" s="396"/>
      <c r="PGC12" s="396"/>
      <c r="PGD12" s="396"/>
      <c r="PGE12" s="396"/>
      <c r="PGF12" s="396"/>
      <c r="PGG12" s="396"/>
      <c r="PGH12" s="396"/>
      <c r="PGI12" s="396"/>
      <c r="PGJ12" s="396"/>
      <c r="PGK12" s="396"/>
      <c r="PGL12" s="396"/>
      <c r="PGM12" s="396"/>
      <c r="PGN12" s="396"/>
      <c r="PGO12" s="396"/>
      <c r="PGP12" s="396"/>
      <c r="PGQ12" s="396"/>
      <c r="PGR12" s="396"/>
      <c r="PGS12" s="396"/>
      <c r="PGT12" s="396"/>
      <c r="PGU12" s="396"/>
      <c r="PGV12" s="396"/>
      <c r="PGW12" s="396"/>
      <c r="PGX12" s="396"/>
      <c r="PGY12" s="396"/>
      <c r="PGZ12" s="396"/>
      <c r="PHA12" s="396"/>
      <c r="PHB12" s="396"/>
      <c r="PHC12" s="396"/>
      <c r="PHD12" s="396"/>
      <c r="PHE12" s="396"/>
      <c r="PHF12" s="396"/>
      <c r="PHG12" s="396"/>
      <c r="PHH12" s="396"/>
      <c r="PHI12" s="396"/>
      <c r="PHJ12" s="396"/>
      <c r="PHK12" s="396"/>
      <c r="PHL12" s="396"/>
      <c r="PHM12" s="396"/>
      <c r="PHN12" s="396"/>
      <c r="PHO12" s="396"/>
      <c r="PHP12" s="396"/>
      <c r="PHQ12" s="396"/>
      <c r="PHR12" s="396"/>
      <c r="PHS12" s="396"/>
      <c r="PHT12" s="396"/>
      <c r="PHU12" s="396"/>
      <c r="PHV12" s="396"/>
      <c r="PHW12" s="396"/>
      <c r="PHX12" s="396"/>
      <c r="PHY12" s="396"/>
      <c r="PHZ12" s="396"/>
      <c r="PIA12" s="396"/>
      <c r="PIB12" s="396"/>
      <c r="PIC12" s="396"/>
      <c r="PID12" s="396"/>
      <c r="PIE12" s="396"/>
      <c r="PIF12" s="396"/>
      <c r="PIG12" s="396"/>
      <c r="PIH12" s="396"/>
      <c r="PII12" s="396"/>
      <c r="PIJ12" s="396"/>
      <c r="PIK12" s="396"/>
      <c r="PIL12" s="396"/>
      <c r="PIM12" s="396"/>
      <c r="PIN12" s="396"/>
      <c r="PIO12" s="396"/>
      <c r="PIP12" s="396"/>
      <c r="PIQ12" s="396"/>
      <c r="PIR12" s="396"/>
      <c r="PIS12" s="396"/>
      <c r="PIT12" s="396"/>
      <c r="PIU12" s="396"/>
      <c r="PIV12" s="396"/>
      <c r="PIW12" s="396"/>
      <c r="PIX12" s="396"/>
      <c r="PIY12" s="396"/>
      <c r="PIZ12" s="396"/>
      <c r="PJA12" s="396"/>
      <c r="PJB12" s="396"/>
      <c r="PJC12" s="396"/>
      <c r="PJD12" s="396"/>
      <c r="PJE12" s="396"/>
      <c r="PJF12" s="396"/>
      <c r="PJG12" s="396"/>
      <c r="PJH12" s="396"/>
      <c r="PJI12" s="396"/>
      <c r="PJJ12" s="396"/>
      <c r="PJK12" s="396"/>
      <c r="PJL12" s="396"/>
      <c r="PJM12" s="396"/>
      <c r="PJN12" s="396"/>
      <c r="PJO12" s="396"/>
      <c r="PJP12" s="396"/>
      <c r="PJQ12" s="396"/>
      <c r="PJR12" s="396"/>
      <c r="PJS12" s="396"/>
      <c r="PJT12" s="396"/>
      <c r="PJU12" s="396"/>
      <c r="PJV12" s="396"/>
      <c r="PJW12" s="396"/>
      <c r="PJX12" s="396"/>
      <c r="PJY12" s="396"/>
      <c r="PJZ12" s="396"/>
      <c r="PKA12" s="396"/>
      <c r="PKB12" s="396"/>
      <c r="PKC12" s="396"/>
      <c r="PKD12" s="396"/>
      <c r="PKE12" s="396"/>
      <c r="PKF12" s="396"/>
      <c r="PKG12" s="396"/>
      <c r="PKH12" s="396"/>
      <c r="PKI12" s="396"/>
      <c r="PKJ12" s="396"/>
      <c r="PKK12" s="396"/>
      <c r="PKL12" s="396"/>
      <c r="PKM12" s="396"/>
      <c r="PKN12" s="396"/>
      <c r="PKO12" s="396"/>
      <c r="PKP12" s="396"/>
      <c r="PKQ12" s="396"/>
      <c r="PKR12" s="396"/>
      <c r="PKS12" s="396"/>
      <c r="PKT12" s="396"/>
      <c r="PKU12" s="396"/>
      <c r="PKV12" s="396"/>
      <c r="PKW12" s="396"/>
      <c r="PKX12" s="396"/>
      <c r="PKY12" s="396"/>
      <c r="PKZ12" s="396"/>
      <c r="PLA12" s="396"/>
      <c r="PLB12" s="396"/>
      <c r="PLC12" s="396"/>
      <c r="PLD12" s="396"/>
      <c r="PLE12" s="396"/>
      <c r="PLF12" s="396"/>
      <c r="PLG12" s="396"/>
      <c r="PLH12" s="396"/>
      <c r="PLI12" s="396"/>
      <c r="PLJ12" s="396"/>
      <c r="PLK12" s="396"/>
      <c r="PLL12" s="396"/>
      <c r="PLM12" s="396"/>
      <c r="PLN12" s="396"/>
      <c r="PLO12" s="396"/>
      <c r="PLP12" s="396"/>
      <c r="PLQ12" s="396"/>
      <c r="PLR12" s="396"/>
      <c r="PLS12" s="396"/>
      <c r="PLT12" s="396"/>
      <c r="PLU12" s="396"/>
      <c r="PLV12" s="396"/>
      <c r="PLW12" s="396"/>
      <c r="PLX12" s="396"/>
      <c r="PLY12" s="396"/>
      <c r="PLZ12" s="396"/>
      <c r="PMA12" s="396"/>
      <c r="PMB12" s="396"/>
      <c r="PMC12" s="396"/>
      <c r="PMD12" s="396"/>
      <c r="PME12" s="396"/>
      <c r="PMF12" s="396"/>
      <c r="PMG12" s="396"/>
      <c r="PMH12" s="396"/>
      <c r="PMI12" s="396"/>
      <c r="PMJ12" s="396"/>
      <c r="PMK12" s="396"/>
      <c r="PML12" s="396"/>
      <c r="PMM12" s="396"/>
      <c r="PMN12" s="396"/>
      <c r="PMO12" s="396"/>
      <c r="PMP12" s="396"/>
      <c r="PMQ12" s="396"/>
      <c r="PMR12" s="396"/>
      <c r="PMS12" s="396"/>
      <c r="PMT12" s="396"/>
      <c r="PMU12" s="396"/>
      <c r="PMV12" s="396"/>
      <c r="PMW12" s="396"/>
      <c r="PMX12" s="396"/>
      <c r="PMY12" s="396"/>
      <c r="PMZ12" s="396"/>
      <c r="PNA12" s="396"/>
      <c r="PNB12" s="396"/>
      <c r="PNC12" s="396"/>
      <c r="PND12" s="396"/>
      <c r="PNE12" s="396"/>
      <c r="PNF12" s="396"/>
      <c r="PNG12" s="396"/>
      <c r="PNH12" s="396"/>
      <c r="PNI12" s="396"/>
      <c r="PNJ12" s="396"/>
      <c r="PNK12" s="396"/>
      <c r="PNL12" s="396"/>
      <c r="PNM12" s="396"/>
      <c r="PNN12" s="396"/>
      <c r="PNO12" s="396"/>
      <c r="PNP12" s="396"/>
      <c r="PNQ12" s="396"/>
      <c r="PNR12" s="396"/>
      <c r="PNS12" s="396"/>
      <c r="PNT12" s="396"/>
      <c r="PNU12" s="396"/>
      <c r="PNV12" s="396"/>
      <c r="PNW12" s="396"/>
      <c r="PNX12" s="396"/>
      <c r="PNY12" s="396"/>
      <c r="PNZ12" s="396"/>
      <c r="POA12" s="396"/>
      <c r="POB12" s="396"/>
      <c r="POC12" s="396"/>
      <c r="POD12" s="396"/>
      <c r="POE12" s="396"/>
      <c r="POF12" s="396"/>
      <c r="POG12" s="396"/>
      <c r="POH12" s="396"/>
      <c r="POI12" s="396"/>
      <c r="POJ12" s="396"/>
      <c r="POK12" s="396"/>
      <c r="POL12" s="396"/>
      <c r="POM12" s="396"/>
      <c r="PON12" s="396"/>
      <c r="POO12" s="396"/>
      <c r="POP12" s="396"/>
      <c r="POQ12" s="396"/>
      <c r="POR12" s="396"/>
      <c r="POS12" s="396"/>
      <c r="POT12" s="396"/>
      <c r="POU12" s="396"/>
      <c r="POV12" s="396"/>
      <c r="POW12" s="396"/>
      <c r="POX12" s="396"/>
      <c r="POY12" s="396"/>
      <c r="POZ12" s="396"/>
      <c r="PPA12" s="396"/>
      <c r="PPB12" s="396"/>
      <c r="PPC12" s="396"/>
      <c r="PPD12" s="396"/>
      <c r="PPE12" s="396"/>
      <c r="PPF12" s="396"/>
      <c r="PPG12" s="396"/>
      <c r="PPH12" s="396"/>
      <c r="PPI12" s="396"/>
      <c r="PPJ12" s="396"/>
      <c r="PPK12" s="396"/>
      <c r="PPL12" s="396"/>
      <c r="PPM12" s="396"/>
      <c r="PPN12" s="396"/>
      <c r="PPO12" s="396"/>
      <c r="PPP12" s="396"/>
      <c r="PPQ12" s="396"/>
      <c r="PPR12" s="396"/>
      <c r="PPS12" s="396"/>
      <c r="PPT12" s="396"/>
      <c r="PPU12" s="396"/>
      <c r="PPV12" s="396"/>
      <c r="PPW12" s="396"/>
      <c r="PPX12" s="396"/>
      <c r="PPY12" s="396"/>
      <c r="PPZ12" s="396"/>
      <c r="PQA12" s="396"/>
      <c r="PQB12" s="396"/>
      <c r="PQC12" s="396"/>
      <c r="PQD12" s="396"/>
      <c r="PQE12" s="396"/>
      <c r="PQF12" s="396"/>
      <c r="PQG12" s="396"/>
      <c r="PQH12" s="396"/>
      <c r="PQI12" s="396"/>
      <c r="PQJ12" s="396"/>
      <c r="PQK12" s="396"/>
      <c r="PQL12" s="396"/>
      <c r="PQM12" s="396"/>
      <c r="PQN12" s="396"/>
      <c r="PQO12" s="396"/>
      <c r="PQP12" s="396"/>
      <c r="PQQ12" s="396"/>
      <c r="PQR12" s="396"/>
      <c r="PQS12" s="396"/>
      <c r="PQT12" s="396"/>
      <c r="PQU12" s="396"/>
      <c r="PQV12" s="396"/>
      <c r="PQW12" s="396"/>
      <c r="PQX12" s="396"/>
      <c r="PQY12" s="396"/>
      <c r="PQZ12" s="396"/>
      <c r="PRA12" s="396"/>
      <c r="PRB12" s="396"/>
      <c r="PRC12" s="396"/>
      <c r="PRD12" s="396"/>
      <c r="PRE12" s="396"/>
      <c r="PRF12" s="396"/>
      <c r="PRG12" s="396"/>
      <c r="PRH12" s="396"/>
      <c r="PRI12" s="396"/>
      <c r="PRJ12" s="396"/>
      <c r="PRK12" s="396"/>
      <c r="PRL12" s="396"/>
      <c r="PRM12" s="396"/>
      <c r="PRN12" s="396"/>
      <c r="PRO12" s="396"/>
      <c r="PRP12" s="396"/>
      <c r="PRQ12" s="396"/>
      <c r="PRR12" s="396"/>
      <c r="PRS12" s="396"/>
      <c r="PRT12" s="396"/>
      <c r="PRU12" s="396"/>
      <c r="PRV12" s="396"/>
      <c r="PRW12" s="396"/>
      <c r="PRX12" s="396"/>
      <c r="PRY12" s="396"/>
      <c r="PRZ12" s="396"/>
      <c r="PSA12" s="396"/>
      <c r="PSB12" s="396"/>
      <c r="PSC12" s="396"/>
      <c r="PSD12" s="396"/>
      <c r="PSE12" s="396"/>
      <c r="PSF12" s="396"/>
      <c r="PSG12" s="396"/>
      <c r="PSH12" s="396"/>
      <c r="PSI12" s="396"/>
      <c r="PSJ12" s="396"/>
      <c r="PSK12" s="396"/>
      <c r="PSL12" s="396"/>
      <c r="PSM12" s="396"/>
      <c r="PSN12" s="396"/>
      <c r="PSO12" s="396"/>
      <c r="PSP12" s="396"/>
      <c r="PSQ12" s="396"/>
      <c r="PSR12" s="396"/>
      <c r="PSS12" s="396"/>
      <c r="PST12" s="396"/>
      <c r="PSU12" s="396"/>
      <c r="PSV12" s="396"/>
      <c r="PSW12" s="396"/>
      <c r="PSX12" s="396"/>
      <c r="PSY12" s="396"/>
      <c r="PSZ12" s="396"/>
      <c r="PTA12" s="396"/>
      <c r="PTB12" s="396"/>
      <c r="PTC12" s="396"/>
      <c r="PTD12" s="396"/>
      <c r="PTE12" s="396"/>
      <c r="PTF12" s="396"/>
      <c r="PTG12" s="396"/>
      <c r="PTH12" s="396"/>
      <c r="PTI12" s="396"/>
      <c r="PTJ12" s="396"/>
      <c r="PTK12" s="396"/>
      <c r="PTL12" s="396"/>
      <c r="PTM12" s="396"/>
      <c r="PTN12" s="396"/>
      <c r="PTO12" s="396"/>
      <c r="PTP12" s="396"/>
      <c r="PTQ12" s="396"/>
      <c r="PTR12" s="396"/>
      <c r="PTS12" s="396"/>
      <c r="PTT12" s="396"/>
      <c r="PTU12" s="396"/>
      <c r="PTV12" s="396"/>
      <c r="PTW12" s="396"/>
      <c r="PTX12" s="396"/>
      <c r="PTY12" s="396"/>
      <c r="PTZ12" s="396"/>
      <c r="PUA12" s="396"/>
      <c r="PUB12" s="396"/>
      <c r="PUC12" s="396"/>
      <c r="PUD12" s="396"/>
      <c r="PUE12" s="396"/>
      <c r="PUF12" s="396"/>
      <c r="PUG12" s="396"/>
      <c r="PUH12" s="396"/>
      <c r="PUI12" s="396"/>
      <c r="PUJ12" s="396"/>
      <c r="PUK12" s="396"/>
      <c r="PUL12" s="396"/>
      <c r="PUM12" s="396"/>
      <c r="PUN12" s="396"/>
      <c r="PUO12" s="396"/>
      <c r="PUP12" s="396"/>
      <c r="PUQ12" s="396"/>
      <c r="PUR12" s="396"/>
      <c r="PUS12" s="396"/>
      <c r="PUT12" s="396"/>
      <c r="PUU12" s="396"/>
      <c r="PUV12" s="396"/>
      <c r="PUW12" s="396"/>
      <c r="PUX12" s="396"/>
      <c r="PUY12" s="396"/>
      <c r="PUZ12" s="396"/>
      <c r="PVA12" s="396"/>
      <c r="PVB12" s="396"/>
      <c r="PVC12" s="396"/>
      <c r="PVD12" s="396"/>
      <c r="PVE12" s="396"/>
      <c r="PVF12" s="396"/>
      <c r="PVG12" s="396"/>
      <c r="PVH12" s="396"/>
      <c r="PVI12" s="396"/>
      <c r="PVJ12" s="396"/>
      <c r="PVK12" s="396"/>
      <c r="PVL12" s="396"/>
      <c r="PVM12" s="396"/>
      <c r="PVN12" s="396"/>
      <c r="PVO12" s="396"/>
      <c r="PVP12" s="396"/>
      <c r="PVQ12" s="396"/>
      <c r="PVR12" s="396"/>
      <c r="PVS12" s="396"/>
      <c r="PVT12" s="396"/>
      <c r="PVU12" s="396"/>
      <c r="PVV12" s="396"/>
      <c r="PVW12" s="396"/>
      <c r="PVX12" s="396"/>
      <c r="PVY12" s="396"/>
      <c r="PVZ12" s="396"/>
      <c r="PWA12" s="396"/>
      <c r="PWB12" s="396"/>
      <c r="PWC12" s="396"/>
      <c r="PWD12" s="396"/>
      <c r="PWE12" s="396"/>
      <c r="PWF12" s="396"/>
      <c r="PWG12" s="396"/>
      <c r="PWH12" s="396"/>
      <c r="PWI12" s="396"/>
      <c r="PWJ12" s="396"/>
      <c r="PWK12" s="396"/>
      <c r="PWL12" s="396"/>
      <c r="PWM12" s="396"/>
      <c r="PWN12" s="396"/>
      <c r="PWO12" s="396"/>
      <c r="PWP12" s="396"/>
      <c r="PWQ12" s="396"/>
      <c r="PWR12" s="396"/>
      <c r="PWS12" s="396"/>
      <c r="PWT12" s="396"/>
      <c r="PWU12" s="396"/>
      <c r="PWV12" s="396"/>
      <c r="PWW12" s="396"/>
      <c r="PWX12" s="396"/>
      <c r="PWY12" s="396"/>
      <c r="PWZ12" s="396"/>
      <c r="PXA12" s="396"/>
      <c r="PXB12" s="396"/>
      <c r="PXC12" s="396"/>
      <c r="PXD12" s="396"/>
      <c r="PXE12" s="396"/>
      <c r="PXF12" s="396"/>
      <c r="PXG12" s="396"/>
      <c r="PXH12" s="396"/>
      <c r="PXI12" s="396"/>
      <c r="PXJ12" s="396"/>
      <c r="PXK12" s="396"/>
      <c r="PXL12" s="396"/>
      <c r="PXM12" s="396"/>
      <c r="PXN12" s="396"/>
      <c r="PXO12" s="396"/>
      <c r="PXP12" s="396"/>
      <c r="PXQ12" s="396"/>
      <c r="PXR12" s="396"/>
      <c r="PXS12" s="396"/>
      <c r="PXT12" s="396"/>
      <c r="PXU12" s="396"/>
      <c r="PXV12" s="396"/>
      <c r="PXW12" s="396"/>
      <c r="PXX12" s="396"/>
      <c r="PXY12" s="396"/>
      <c r="PXZ12" s="396"/>
      <c r="PYA12" s="396"/>
      <c r="PYB12" s="396"/>
      <c r="PYC12" s="396"/>
      <c r="PYD12" s="396"/>
      <c r="PYE12" s="396"/>
      <c r="PYF12" s="396"/>
      <c r="PYG12" s="396"/>
      <c r="PYH12" s="396"/>
      <c r="PYI12" s="396"/>
      <c r="PYJ12" s="396"/>
      <c r="PYK12" s="396"/>
      <c r="PYL12" s="396"/>
      <c r="PYM12" s="396"/>
      <c r="PYN12" s="396"/>
      <c r="PYO12" s="396"/>
      <c r="PYP12" s="396"/>
      <c r="PYQ12" s="396"/>
      <c r="PYR12" s="396"/>
      <c r="PYS12" s="396"/>
      <c r="PYT12" s="396"/>
      <c r="PYU12" s="396"/>
      <c r="PYV12" s="396"/>
      <c r="PYW12" s="396"/>
      <c r="PYX12" s="396"/>
      <c r="PYY12" s="396"/>
      <c r="PYZ12" s="396"/>
      <c r="PZA12" s="396"/>
      <c r="PZB12" s="396"/>
      <c r="PZC12" s="396"/>
      <c r="PZD12" s="396"/>
      <c r="PZE12" s="396"/>
      <c r="PZF12" s="396"/>
      <c r="PZG12" s="396"/>
      <c r="PZH12" s="396"/>
      <c r="PZI12" s="396"/>
      <c r="PZJ12" s="396"/>
      <c r="PZK12" s="396"/>
      <c r="PZL12" s="396"/>
      <c r="PZM12" s="396"/>
      <c r="PZN12" s="396"/>
      <c r="PZO12" s="396"/>
      <c r="PZP12" s="396"/>
      <c r="PZQ12" s="396"/>
      <c r="PZR12" s="396"/>
      <c r="PZS12" s="396"/>
      <c r="PZT12" s="396"/>
      <c r="PZU12" s="396"/>
      <c r="PZV12" s="396"/>
      <c r="PZW12" s="396"/>
      <c r="PZX12" s="396"/>
      <c r="PZY12" s="396"/>
      <c r="PZZ12" s="396"/>
      <c r="QAA12" s="396"/>
      <c r="QAB12" s="396"/>
      <c r="QAC12" s="396"/>
      <c r="QAD12" s="396"/>
      <c r="QAE12" s="396"/>
      <c r="QAF12" s="396"/>
      <c r="QAG12" s="396"/>
      <c r="QAH12" s="396"/>
      <c r="QAI12" s="396"/>
      <c r="QAJ12" s="396"/>
      <c r="QAK12" s="396"/>
      <c r="QAL12" s="396"/>
      <c r="QAM12" s="396"/>
      <c r="QAN12" s="396"/>
      <c r="QAO12" s="396"/>
      <c r="QAP12" s="396"/>
      <c r="QAQ12" s="396"/>
      <c r="QAR12" s="396"/>
      <c r="QAS12" s="396"/>
      <c r="QAT12" s="396"/>
      <c r="QAU12" s="396"/>
      <c r="QAV12" s="396"/>
      <c r="QAW12" s="396"/>
      <c r="QAX12" s="396"/>
      <c r="QAY12" s="396"/>
      <c r="QAZ12" s="396"/>
      <c r="QBA12" s="396"/>
      <c r="QBB12" s="396"/>
      <c r="QBC12" s="396"/>
      <c r="QBD12" s="396"/>
      <c r="QBE12" s="396"/>
      <c r="QBF12" s="396"/>
      <c r="QBG12" s="396"/>
      <c r="QBH12" s="396"/>
      <c r="QBI12" s="396"/>
      <c r="QBJ12" s="396"/>
      <c r="QBK12" s="396"/>
      <c r="QBL12" s="396"/>
      <c r="QBM12" s="396"/>
      <c r="QBN12" s="396"/>
      <c r="QBO12" s="396"/>
      <c r="QBP12" s="396"/>
      <c r="QBQ12" s="396"/>
      <c r="QBR12" s="396"/>
      <c r="QBS12" s="396"/>
      <c r="QBT12" s="396"/>
      <c r="QBU12" s="396"/>
      <c r="QBV12" s="396"/>
      <c r="QBW12" s="396"/>
      <c r="QBX12" s="396"/>
      <c r="QBY12" s="396"/>
      <c r="QBZ12" s="396"/>
      <c r="QCA12" s="396"/>
      <c r="QCB12" s="396"/>
      <c r="QCC12" s="396"/>
      <c r="QCD12" s="396"/>
      <c r="QCE12" s="396"/>
      <c r="QCF12" s="396"/>
      <c r="QCG12" s="396"/>
      <c r="QCH12" s="396"/>
      <c r="QCI12" s="396"/>
      <c r="QCJ12" s="396"/>
      <c r="QCK12" s="396"/>
      <c r="QCL12" s="396"/>
      <c r="QCM12" s="396"/>
      <c r="QCN12" s="396"/>
      <c r="QCO12" s="396"/>
      <c r="QCP12" s="396"/>
      <c r="QCQ12" s="396"/>
      <c r="QCR12" s="396"/>
      <c r="QCS12" s="396"/>
      <c r="QCT12" s="396"/>
      <c r="QCU12" s="396"/>
      <c r="QCV12" s="396"/>
      <c r="QCW12" s="396"/>
      <c r="QCX12" s="396"/>
      <c r="QCY12" s="396"/>
      <c r="QCZ12" s="396"/>
      <c r="QDA12" s="396"/>
      <c r="QDB12" s="396"/>
      <c r="QDC12" s="396"/>
      <c r="QDD12" s="396"/>
      <c r="QDE12" s="396"/>
      <c r="QDF12" s="396"/>
      <c r="QDG12" s="396"/>
      <c r="QDH12" s="396"/>
      <c r="QDI12" s="396"/>
      <c r="QDJ12" s="396"/>
      <c r="QDK12" s="396"/>
      <c r="QDL12" s="396"/>
      <c r="QDM12" s="396"/>
      <c r="QDN12" s="396"/>
      <c r="QDO12" s="396"/>
      <c r="QDP12" s="396"/>
      <c r="QDQ12" s="396"/>
      <c r="QDR12" s="396"/>
      <c r="QDS12" s="396"/>
      <c r="QDT12" s="396"/>
      <c r="QDU12" s="396"/>
      <c r="QDV12" s="396"/>
      <c r="QDW12" s="396"/>
      <c r="QDX12" s="396"/>
      <c r="QDY12" s="396"/>
      <c r="QDZ12" s="396"/>
      <c r="QEA12" s="396"/>
      <c r="QEB12" s="396"/>
      <c r="QEC12" s="396"/>
      <c r="QED12" s="396"/>
      <c r="QEE12" s="396"/>
      <c r="QEF12" s="396"/>
      <c r="QEG12" s="396"/>
      <c r="QEH12" s="396"/>
      <c r="QEI12" s="396"/>
      <c r="QEJ12" s="396"/>
      <c r="QEK12" s="396"/>
      <c r="QEL12" s="396"/>
      <c r="QEM12" s="396"/>
      <c r="QEN12" s="396"/>
      <c r="QEO12" s="396"/>
      <c r="QEP12" s="396"/>
      <c r="QEQ12" s="396"/>
      <c r="QER12" s="396"/>
      <c r="QES12" s="396"/>
      <c r="QET12" s="396"/>
      <c r="QEU12" s="396"/>
      <c r="QEV12" s="396"/>
      <c r="QEW12" s="396"/>
      <c r="QEX12" s="396"/>
      <c r="QEY12" s="396"/>
      <c r="QEZ12" s="396"/>
      <c r="QFA12" s="396"/>
      <c r="QFB12" s="396"/>
      <c r="QFC12" s="396"/>
      <c r="QFD12" s="396"/>
      <c r="QFE12" s="396"/>
      <c r="QFF12" s="396"/>
      <c r="QFG12" s="396"/>
      <c r="QFH12" s="396"/>
      <c r="QFI12" s="396"/>
      <c r="QFJ12" s="396"/>
      <c r="QFK12" s="396"/>
      <c r="QFL12" s="396"/>
      <c r="QFM12" s="396"/>
      <c r="QFN12" s="396"/>
      <c r="QFO12" s="396"/>
      <c r="QFP12" s="396"/>
      <c r="QFQ12" s="396"/>
      <c r="QFR12" s="396"/>
      <c r="QFS12" s="396"/>
      <c r="QFT12" s="396"/>
      <c r="QFU12" s="396"/>
      <c r="QFV12" s="396"/>
      <c r="QFW12" s="396"/>
      <c r="QFX12" s="396"/>
      <c r="QFY12" s="396"/>
      <c r="QFZ12" s="396"/>
      <c r="QGA12" s="396"/>
      <c r="QGB12" s="396"/>
      <c r="QGC12" s="396"/>
      <c r="QGD12" s="396"/>
      <c r="QGE12" s="396"/>
      <c r="QGF12" s="396"/>
      <c r="QGG12" s="396"/>
      <c r="QGH12" s="396"/>
      <c r="QGI12" s="396"/>
      <c r="QGJ12" s="396"/>
      <c r="QGK12" s="396"/>
      <c r="QGL12" s="396"/>
      <c r="QGM12" s="396"/>
      <c r="QGN12" s="396"/>
      <c r="QGO12" s="396"/>
      <c r="QGP12" s="396"/>
      <c r="QGQ12" s="396"/>
      <c r="QGR12" s="396"/>
      <c r="QGS12" s="396"/>
      <c r="QGT12" s="396"/>
      <c r="QGU12" s="396"/>
      <c r="QGV12" s="396"/>
      <c r="QGW12" s="396"/>
      <c r="QGX12" s="396"/>
      <c r="QGY12" s="396"/>
      <c r="QGZ12" s="396"/>
      <c r="QHA12" s="396"/>
      <c r="QHB12" s="396"/>
      <c r="QHC12" s="396"/>
      <c r="QHD12" s="396"/>
      <c r="QHE12" s="396"/>
      <c r="QHF12" s="396"/>
      <c r="QHG12" s="396"/>
      <c r="QHH12" s="396"/>
      <c r="QHI12" s="396"/>
      <c r="QHJ12" s="396"/>
      <c r="QHK12" s="396"/>
      <c r="QHL12" s="396"/>
      <c r="QHM12" s="396"/>
      <c r="QHN12" s="396"/>
      <c r="QHO12" s="396"/>
      <c r="QHP12" s="396"/>
      <c r="QHQ12" s="396"/>
      <c r="QHR12" s="396"/>
      <c r="QHS12" s="396"/>
      <c r="QHT12" s="396"/>
      <c r="QHU12" s="396"/>
      <c r="QHV12" s="396"/>
      <c r="QHW12" s="396"/>
      <c r="QHX12" s="396"/>
      <c r="QHY12" s="396"/>
      <c r="QHZ12" s="396"/>
      <c r="QIA12" s="396"/>
      <c r="QIB12" s="396"/>
      <c r="QIC12" s="396"/>
      <c r="QID12" s="396"/>
      <c r="QIE12" s="396"/>
      <c r="QIF12" s="396"/>
      <c r="QIG12" s="396"/>
      <c r="QIH12" s="396"/>
      <c r="QII12" s="396"/>
      <c r="QIJ12" s="396"/>
      <c r="QIK12" s="396"/>
      <c r="QIL12" s="396"/>
      <c r="QIM12" s="396"/>
      <c r="QIN12" s="396"/>
      <c r="QIO12" s="396"/>
      <c r="QIP12" s="396"/>
      <c r="QIQ12" s="396"/>
      <c r="QIR12" s="396"/>
      <c r="QIS12" s="396"/>
      <c r="QIT12" s="396"/>
      <c r="QIU12" s="396"/>
      <c r="QIV12" s="396"/>
      <c r="QIW12" s="396"/>
      <c r="QIX12" s="396"/>
      <c r="QIY12" s="396"/>
      <c r="QIZ12" s="396"/>
      <c r="QJA12" s="396"/>
      <c r="QJB12" s="396"/>
      <c r="QJC12" s="396"/>
      <c r="QJD12" s="396"/>
      <c r="QJE12" s="396"/>
      <c r="QJF12" s="396"/>
      <c r="QJG12" s="396"/>
      <c r="QJH12" s="396"/>
      <c r="QJI12" s="396"/>
      <c r="QJJ12" s="396"/>
      <c r="QJK12" s="396"/>
      <c r="QJL12" s="396"/>
      <c r="QJM12" s="396"/>
      <c r="QJN12" s="396"/>
      <c r="QJO12" s="396"/>
      <c r="QJP12" s="396"/>
      <c r="QJQ12" s="396"/>
      <c r="QJR12" s="396"/>
      <c r="QJS12" s="396"/>
      <c r="QJT12" s="396"/>
      <c r="QJU12" s="396"/>
      <c r="QJV12" s="396"/>
      <c r="QJW12" s="396"/>
      <c r="QJX12" s="396"/>
      <c r="QJY12" s="396"/>
      <c r="QJZ12" s="396"/>
      <c r="QKA12" s="396"/>
      <c r="QKB12" s="396"/>
      <c r="QKC12" s="396"/>
      <c r="QKD12" s="396"/>
      <c r="QKE12" s="396"/>
      <c r="QKF12" s="396"/>
      <c r="QKG12" s="396"/>
      <c r="QKH12" s="396"/>
      <c r="QKI12" s="396"/>
      <c r="QKJ12" s="396"/>
      <c r="QKK12" s="396"/>
      <c r="QKL12" s="396"/>
      <c r="QKM12" s="396"/>
      <c r="QKN12" s="396"/>
      <c r="QKO12" s="396"/>
      <c r="QKP12" s="396"/>
      <c r="QKQ12" s="396"/>
      <c r="QKR12" s="396"/>
      <c r="QKS12" s="396"/>
      <c r="QKT12" s="396"/>
      <c r="QKU12" s="396"/>
      <c r="QKV12" s="396"/>
      <c r="QKW12" s="396"/>
      <c r="QKX12" s="396"/>
      <c r="QKY12" s="396"/>
      <c r="QKZ12" s="396"/>
      <c r="QLA12" s="396"/>
      <c r="QLB12" s="396"/>
      <c r="QLC12" s="396"/>
      <c r="QLD12" s="396"/>
      <c r="QLE12" s="396"/>
      <c r="QLF12" s="396"/>
      <c r="QLG12" s="396"/>
      <c r="QLH12" s="396"/>
      <c r="QLI12" s="396"/>
      <c r="QLJ12" s="396"/>
      <c r="QLK12" s="396"/>
      <c r="QLL12" s="396"/>
      <c r="QLM12" s="396"/>
      <c r="QLN12" s="396"/>
      <c r="QLO12" s="396"/>
      <c r="QLP12" s="396"/>
      <c r="QLQ12" s="396"/>
      <c r="QLR12" s="396"/>
      <c r="QLS12" s="396"/>
      <c r="QLT12" s="396"/>
      <c r="QLU12" s="396"/>
      <c r="QLV12" s="396"/>
      <c r="QLW12" s="396"/>
      <c r="QLX12" s="396"/>
      <c r="QLY12" s="396"/>
      <c r="QLZ12" s="396"/>
      <c r="QMA12" s="396"/>
      <c r="QMB12" s="396"/>
      <c r="QMC12" s="396"/>
      <c r="QMD12" s="396"/>
      <c r="QME12" s="396"/>
      <c r="QMF12" s="396"/>
      <c r="QMG12" s="396"/>
      <c r="QMH12" s="396"/>
      <c r="QMI12" s="396"/>
      <c r="QMJ12" s="396"/>
      <c r="QMK12" s="396"/>
      <c r="QML12" s="396"/>
      <c r="QMM12" s="396"/>
      <c r="QMN12" s="396"/>
      <c r="QMO12" s="396"/>
      <c r="QMP12" s="396"/>
      <c r="QMQ12" s="396"/>
      <c r="QMR12" s="396"/>
      <c r="QMS12" s="396"/>
      <c r="QMT12" s="396"/>
      <c r="QMU12" s="396"/>
      <c r="QMV12" s="396"/>
      <c r="QMW12" s="396"/>
      <c r="QMX12" s="396"/>
      <c r="QMY12" s="396"/>
      <c r="QMZ12" s="396"/>
      <c r="QNA12" s="396"/>
      <c r="QNB12" s="396"/>
      <c r="QNC12" s="396"/>
      <c r="QND12" s="396"/>
      <c r="QNE12" s="396"/>
      <c r="QNF12" s="396"/>
      <c r="QNG12" s="396"/>
      <c r="QNH12" s="396"/>
      <c r="QNI12" s="396"/>
      <c r="QNJ12" s="396"/>
      <c r="QNK12" s="396"/>
      <c r="QNL12" s="396"/>
      <c r="QNM12" s="396"/>
      <c r="QNN12" s="396"/>
      <c r="QNO12" s="396"/>
      <c r="QNP12" s="396"/>
      <c r="QNQ12" s="396"/>
      <c r="QNR12" s="396"/>
      <c r="QNS12" s="396"/>
      <c r="QNT12" s="396"/>
      <c r="QNU12" s="396"/>
      <c r="QNV12" s="396"/>
      <c r="QNW12" s="396"/>
      <c r="QNX12" s="396"/>
      <c r="QNY12" s="396"/>
      <c r="QNZ12" s="396"/>
      <c r="QOA12" s="396"/>
      <c r="QOB12" s="396"/>
      <c r="QOC12" s="396"/>
      <c r="QOD12" s="396"/>
      <c r="QOE12" s="396"/>
      <c r="QOF12" s="396"/>
      <c r="QOG12" s="396"/>
      <c r="QOH12" s="396"/>
      <c r="QOI12" s="396"/>
      <c r="QOJ12" s="396"/>
      <c r="QOK12" s="396"/>
      <c r="QOL12" s="396"/>
      <c r="QOM12" s="396"/>
      <c r="QON12" s="396"/>
      <c r="QOO12" s="396"/>
      <c r="QOP12" s="396"/>
      <c r="QOQ12" s="396"/>
      <c r="QOR12" s="396"/>
      <c r="QOS12" s="396"/>
      <c r="QOT12" s="396"/>
      <c r="QOU12" s="396"/>
      <c r="QOV12" s="396"/>
      <c r="QOW12" s="396"/>
      <c r="QOX12" s="396"/>
      <c r="QOY12" s="396"/>
      <c r="QOZ12" s="396"/>
      <c r="QPA12" s="396"/>
      <c r="QPB12" s="396"/>
      <c r="QPC12" s="396"/>
      <c r="QPD12" s="396"/>
      <c r="QPE12" s="396"/>
      <c r="QPF12" s="396"/>
      <c r="QPG12" s="396"/>
      <c r="QPH12" s="396"/>
      <c r="QPI12" s="396"/>
      <c r="QPJ12" s="396"/>
      <c r="QPK12" s="396"/>
      <c r="QPL12" s="396"/>
      <c r="QPM12" s="396"/>
      <c r="QPN12" s="396"/>
      <c r="QPO12" s="396"/>
      <c r="QPP12" s="396"/>
      <c r="QPQ12" s="396"/>
      <c r="QPR12" s="396"/>
      <c r="QPS12" s="396"/>
      <c r="QPT12" s="396"/>
      <c r="QPU12" s="396"/>
      <c r="QPV12" s="396"/>
      <c r="QPW12" s="396"/>
      <c r="QPX12" s="396"/>
      <c r="QPY12" s="396"/>
      <c r="QPZ12" s="396"/>
      <c r="QQA12" s="396"/>
      <c r="QQB12" s="396"/>
      <c r="QQC12" s="396"/>
      <c r="QQD12" s="396"/>
      <c r="QQE12" s="396"/>
      <c r="QQF12" s="396"/>
      <c r="QQG12" s="396"/>
      <c r="QQH12" s="396"/>
      <c r="QQI12" s="396"/>
      <c r="QQJ12" s="396"/>
      <c r="QQK12" s="396"/>
      <c r="QQL12" s="396"/>
      <c r="QQM12" s="396"/>
      <c r="QQN12" s="396"/>
      <c r="QQO12" s="396"/>
      <c r="QQP12" s="396"/>
      <c r="QQQ12" s="396"/>
      <c r="QQR12" s="396"/>
      <c r="QQS12" s="396"/>
      <c r="QQT12" s="396"/>
      <c r="QQU12" s="396"/>
      <c r="QQV12" s="396"/>
      <c r="QQW12" s="396"/>
      <c r="QQX12" s="396"/>
      <c r="QQY12" s="396"/>
      <c r="QQZ12" s="396"/>
      <c r="QRA12" s="396"/>
      <c r="QRB12" s="396"/>
      <c r="QRC12" s="396"/>
      <c r="QRD12" s="396"/>
      <c r="QRE12" s="396"/>
      <c r="QRF12" s="396"/>
      <c r="QRG12" s="396"/>
      <c r="QRH12" s="396"/>
      <c r="QRI12" s="396"/>
      <c r="QRJ12" s="396"/>
      <c r="QRK12" s="396"/>
      <c r="QRL12" s="396"/>
      <c r="QRM12" s="396"/>
      <c r="QRN12" s="396"/>
      <c r="QRO12" s="396"/>
      <c r="QRP12" s="396"/>
      <c r="QRQ12" s="396"/>
      <c r="QRR12" s="396"/>
      <c r="QRS12" s="396"/>
      <c r="QRT12" s="396"/>
      <c r="QRU12" s="396"/>
      <c r="QRV12" s="396"/>
      <c r="QRW12" s="396"/>
      <c r="QRX12" s="396"/>
      <c r="QRY12" s="396"/>
      <c r="QRZ12" s="396"/>
      <c r="QSA12" s="396"/>
      <c r="QSB12" s="396"/>
      <c r="QSC12" s="396"/>
      <c r="QSD12" s="396"/>
      <c r="QSE12" s="396"/>
      <c r="QSF12" s="396"/>
      <c r="QSG12" s="396"/>
      <c r="QSH12" s="396"/>
      <c r="QSI12" s="396"/>
      <c r="QSJ12" s="396"/>
      <c r="QSK12" s="396"/>
      <c r="QSL12" s="396"/>
      <c r="QSM12" s="396"/>
      <c r="QSN12" s="396"/>
      <c r="QSO12" s="396"/>
      <c r="QSP12" s="396"/>
      <c r="QSQ12" s="396"/>
      <c r="QSR12" s="396"/>
      <c r="QSS12" s="396"/>
      <c r="QST12" s="396"/>
      <c r="QSU12" s="396"/>
      <c r="QSV12" s="396"/>
      <c r="QSW12" s="396"/>
      <c r="QSX12" s="396"/>
      <c r="QSY12" s="396"/>
      <c r="QSZ12" s="396"/>
      <c r="QTA12" s="396"/>
      <c r="QTB12" s="396"/>
      <c r="QTC12" s="396"/>
      <c r="QTD12" s="396"/>
      <c r="QTE12" s="396"/>
      <c r="QTF12" s="396"/>
      <c r="QTG12" s="396"/>
      <c r="QTH12" s="396"/>
      <c r="QTI12" s="396"/>
      <c r="QTJ12" s="396"/>
      <c r="QTK12" s="396"/>
      <c r="QTL12" s="396"/>
      <c r="QTM12" s="396"/>
      <c r="QTN12" s="396"/>
      <c r="QTO12" s="396"/>
      <c r="QTP12" s="396"/>
      <c r="QTQ12" s="396"/>
      <c r="QTR12" s="396"/>
      <c r="QTS12" s="396"/>
      <c r="QTT12" s="396"/>
      <c r="QTU12" s="396"/>
      <c r="QTV12" s="396"/>
      <c r="QTW12" s="396"/>
      <c r="QTX12" s="396"/>
      <c r="QTY12" s="396"/>
      <c r="QTZ12" s="396"/>
      <c r="QUA12" s="396"/>
      <c r="QUB12" s="396"/>
      <c r="QUC12" s="396"/>
      <c r="QUD12" s="396"/>
      <c r="QUE12" s="396"/>
      <c r="QUF12" s="396"/>
      <c r="QUG12" s="396"/>
      <c r="QUH12" s="396"/>
      <c r="QUI12" s="396"/>
      <c r="QUJ12" s="396"/>
      <c r="QUK12" s="396"/>
      <c r="QUL12" s="396"/>
      <c r="QUM12" s="396"/>
      <c r="QUN12" s="396"/>
      <c r="QUO12" s="396"/>
      <c r="QUP12" s="396"/>
      <c r="QUQ12" s="396"/>
      <c r="QUR12" s="396"/>
      <c r="QUS12" s="396"/>
      <c r="QUT12" s="396"/>
      <c r="QUU12" s="396"/>
      <c r="QUV12" s="396"/>
      <c r="QUW12" s="396"/>
      <c r="QUX12" s="396"/>
      <c r="QUY12" s="396"/>
      <c r="QUZ12" s="396"/>
      <c r="QVA12" s="396"/>
      <c r="QVB12" s="396"/>
      <c r="QVC12" s="396"/>
      <c r="QVD12" s="396"/>
      <c r="QVE12" s="396"/>
      <c r="QVF12" s="396"/>
      <c r="QVG12" s="396"/>
      <c r="QVH12" s="396"/>
      <c r="QVI12" s="396"/>
      <c r="QVJ12" s="396"/>
      <c r="QVK12" s="396"/>
      <c r="QVL12" s="396"/>
      <c r="QVM12" s="396"/>
      <c r="QVN12" s="396"/>
      <c r="QVO12" s="396"/>
      <c r="QVP12" s="396"/>
      <c r="QVQ12" s="396"/>
      <c r="QVR12" s="396"/>
      <c r="QVS12" s="396"/>
      <c r="QVT12" s="396"/>
      <c r="QVU12" s="396"/>
      <c r="QVV12" s="396"/>
      <c r="QVW12" s="396"/>
      <c r="QVX12" s="396"/>
      <c r="QVY12" s="396"/>
      <c r="QVZ12" s="396"/>
      <c r="QWA12" s="396"/>
      <c r="QWB12" s="396"/>
      <c r="QWC12" s="396"/>
      <c r="QWD12" s="396"/>
      <c r="QWE12" s="396"/>
      <c r="QWF12" s="396"/>
      <c r="QWG12" s="396"/>
      <c r="QWH12" s="396"/>
      <c r="QWI12" s="396"/>
      <c r="QWJ12" s="396"/>
      <c r="QWK12" s="396"/>
      <c r="QWL12" s="396"/>
      <c r="QWM12" s="396"/>
      <c r="QWN12" s="396"/>
      <c r="QWO12" s="396"/>
      <c r="QWP12" s="396"/>
      <c r="QWQ12" s="396"/>
      <c r="QWR12" s="396"/>
      <c r="QWS12" s="396"/>
      <c r="QWT12" s="396"/>
      <c r="QWU12" s="396"/>
      <c r="QWV12" s="396"/>
      <c r="QWW12" s="396"/>
      <c r="QWX12" s="396"/>
      <c r="QWY12" s="396"/>
      <c r="QWZ12" s="396"/>
      <c r="QXA12" s="396"/>
      <c r="QXB12" s="396"/>
      <c r="QXC12" s="396"/>
      <c r="QXD12" s="396"/>
      <c r="QXE12" s="396"/>
      <c r="QXF12" s="396"/>
      <c r="QXG12" s="396"/>
      <c r="QXH12" s="396"/>
      <c r="QXI12" s="396"/>
      <c r="QXJ12" s="396"/>
      <c r="QXK12" s="396"/>
      <c r="QXL12" s="396"/>
      <c r="QXM12" s="396"/>
      <c r="QXN12" s="396"/>
      <c r="QXO12" s="396"/>
      <c r="QXP12" s="396"/>
      <c r="QXQ12" s="396"/>
      <c r="QXR12" s="396"/>
      <c r="QXS12" s="396"/>
      <c r="QXT12" s="396"/>
      <c r="QXU12" s="396"/>
      <c r="QXV12" s="396"/>
      <c r="QXW12" s="396"/>
      <c r="QXX12" s="396"/>
      <c r="QXY12" s="396"/>
      <c r="QXZ12" s="396"/>
      <c r="QYA12" s="396"/>
      <c r="QYB12" s="396"/>
      <c r="QYC12" s="396"/>
      <c r="QYD12" s="396"/>
      <c r="QYE12" s="396"/>
      <c r="QYF12" s="396"/>
      <c r="QYG12" s="396"/>
      <c r="QYH12" s="396"/>
      <c r="QYI12" s="396"/>
      <c r="QYJ12" s="396"/>
      <c r="QYK12" s="396"/>
      <c r="QYL12" s="396"/>
      <c r="QYM12" s="396"/>
      <c r="QYN12" s="396"/>
      <c r="QYO12" s="396"/>
      <c r="QYP12" s="396"/>
      <c r="QYQ12" s="396"/>
      <c r="QYR12" s="396"/>
      <c r="QYS12" s="396"/>
      <c r="QYT12" s="396"/>
      <c r="QYU12" s="396"/>
      <c r="QYV12" s="396"/>
      <c r="QYW12" s="396"/>
      <c r="QYX12" s="396"/>
      <c r="QYY12" s="396"/>
      <c r="QYZ12" s="396"/>
      <c r="QZA12" s="396"/>
      <c r="QZB12" s="396"/>
      <c r="QZC12" s="396"/>
      <c r="QZD12" s="396"/>
      <c r="QZE12" s="396"/>
      <c r="QZF12" s="396"/>
      <c r="QZG12" s="396"/>
      <c r="QZH12" s="396"/>
      <c r="QZI12" s="396"/>
      <c r="QZJ12" s="396"/>
      <c r="QZK12" s="396"/>
      <c r="QZL12" s="396"/>
      <c r="QZM12" s="396"/>
      <c r="QZN12" s="396"/>
      <c r="QZO12" s="396"/>
      <c r="QZP12" s="396"/>
      <c r="QZQ12" s="396"/>
      <c r="QZR12" s="396"/>
      <c r="QZS12" s="396"/>
      <c r="QZT12" s="396"/>
      <c r="QZU12" s="396"/>
      <c r="QZV12" s="396"/>
      <c r="QZW12" s="396"/>
      <c r="QZX12" s="396"/>
      <c r="QZY12" s="396"/>
      <c r="QZZ12" s="396"/>
      <c r="RAA12" s="396"/>
      <c r="RAB12" s="396"/>
      <c r="RAC12" s="396"/>
      <c r="RAD12" s="396"/>
      <c r="RAE12" s="396"/>
      <c r="RAF12" s="396"/>
      <c r="RAG12" s="396"/>
      <c r="RAH12" s="396"/>
      <c r="RAI12" s="396"/>
      <c r="RAJ12" s="396"/>
      <c r="RAK12" s="396"/>
      <c r="RAL12" s="396"/>
      <c r="RAM12" s="396"/>
      <c r="RAN12" s="396"/>
      <c r="RAO12" s="396"/>
      <c r="RAP12" s="396"/>
      <c r="RAQ12" s="396"/>
      <c r="RAR12" s="396"/>
      <c r="RAS12" s="396"/>
      <c r="RAT12" s="396"/>
      <c r="RAU12" s="396"/>
      <c r="RAV12" s="396"/>
      <c r="RAW12" s="396"/>
      <c r="RAX12" s="396"/>
      <c r="RAY12" s="396"/>
      <c r="RAZ12" s="396"/>
      <c r="RBA12" s="396"/>
      <c r="RBB12" s="396"/>
      <c r="RBC12" s="396"/>
      <c r="RBD12" s="396"/>
      <c r="RBE12" s="396"/>
      <c r="RBF12" s="396"/>
      <c r="RBG12" s="396"/>
      <c r="RBH12" s="396"/>
      <c r="RBI12" s="396"/>
      <c r="RBJ12" s="396"/>
      <c r="RBK12" s="396"/>
      <c r="RBL12" s="396"/>
      <c r="RBM12" s="396"/>
      <c r="RBN12" s="396"/>
      <c r="RBO12" s="396"/>
      <c r="RBP12" s="396"/>
      <c r="RBQ12" s="396"/>
      <c r="RBR12" s="396"/>
      <c r="RBS12" s="396"/>
      <c r="RBT12" s="396"/>
      <c r="RBU12" s="396"/>
      <c r="RBV12" s="396"/>
      <c r="RBW12" s="396"/>
      <c r="RBX12" s="396"/>
      <c r="RBY12" s="396"/>
      <c r="RBZ12" s="396"/>
      <c r="RCA12" s="396"/>
      <c r="RCB12" s="396"/>
      <c r="RCC12" s="396"/>
      <c r="RCD12" s="396"/>
      <c r="RCE12" s="396"/>
      <c r="RCF12" s="396"/>
      <c r="RCG12" s="396"/>
      <c r="RCH12" s="396"/>
      <c r="RCI12" s="396"/>
      <c r="RCJ12" s="396"/>
      <c r="RCK12" s="396"/>
      <c r="RCL12" s="396"/>
      <c r="RCM12" s="396"/>
      <c r="RCN12" s="396"/>
      <c r="RCO12" s="396"/>
      <c r="RCP12" s="396"/>
      <c r="RCQ12" s="396"/>
      <c r="RCR12" s="396"/>
      <c r="RCS12" s="396"/>
      <c r="RCT12" s="396"/>
      <c r="RCU12" s="396"/>
      <c r="RCV12" s="396"/>
      <c r="RCW12" s="396"/>
      <c r="RCX12" s="396"/>
      <c r="RCY12" s="396"/>
      <c r="RCZ12" s="396"/>
      <c r="RDA12" s="396"/>
      <c r="RDB12" s="396"/>
      <c r="RDC12" s="396"/>
      <c r="RDD12" s="396"/>
      <c r="RDE12" s="396"/>
      <c r="RDF12" s="396"/>
      <c r="RDG12" s="396"/>
      <c r="RDH12" s="396"/>
      <c r="RDI12" s="396"/>
      <c r="RDJ12" s="396"/>
      <c r="RDK12" s="396"/>
      <c r="RDL12" s="396"/>
      <c r="RDM12" s="396"/>
      <c r="RDN12" s="396"/>
      <c r="RDO12" s="396"/>
      <c r="RDP12" s="396"/>
      <c r="RDQ12" s="396"/>
      <c r="RDR12" s="396"/>
      <c r="RDS12" s="396"/>
      <c r="RDT12" s="396"/>
      <c r="RDU12" s="396"/>
      <c r="RDV12" s="396"/>
      <c r="RDW12" s="396"/>
      <c r="RDX12" s="396"/>
      <c r="RDY12" s="396"/>
      <c r="RDZ12" s="396"/>
      <c r="REA12" s="396"/>
      <c r="REB12" s="396"/>
      <c r="REC12" s="396"/>
      <c r="RED12" s="396"/>
      <c r="REE12" s="396"/>
      <c r="REF12" s="396"/>
      <c r="REG12" s="396"/>
      <c r="REH12" s="396"/>
      <c r="REI12" s="396"/>
      <c r="REJ12" s="396"/>
      <c r="REK12" s="396"/>
      <c r="REL12" s="396"/>
      <c r="REM12" s="396"/>
      <c r="REN12" s="396"/>
      <c r="REO12" s="396"/>
      <c r="REP12" s="396"/>
      <c r="REQ12" s="396"/>
      <c r="RER12" s="396"/>
      <c r="RES12" s="396"/>
      <c r="RET12" s="396"/>
      <c r="REU12" s="396"/>
      <c r="REV12" s="396"/>
      <c r="REW12" s="396"/>
      <c r="REX12" s="396"/>
      <c r="REY12" s="396"/>
      <c r="REZ12" s="396"/>
      <c r="RFA12" s="396"/>
      <c r="RFB12" s="396"/>
      <c r="RFC12" s="396"/>
      <c r="RFD12" s="396"/>
      <c r="RFE12" s="396"/>
      <c r="RFF12" s="396"/>
      <c r="RFG12" s="396"/>
      <c r="RFH12" s="396"/>
      <c r="RFI12" s="396"/>
      <c r="RFJ12" s="396"/>
      <c r="RFK12" s="396"/>
      <c r="RFL12" s="396"/>
      <c r="RFM12" s="396"/>
      <c r="RFN12" s="396"/>
      <c r="RFO12" s="396"/>
      <c r="RFP12" s="396"/>
      <c r="RFQ12" s="396"/>
      <c r="RFR12" s="396"/>
      <c r="RFS12" s="396"/>
      <c r="RFT12" s="396"/>
      <c r="RFU12" s="396"/>
      <c r="RFV12" s="396"/>
      <c r="RFW12" s="396"/>
      <c r="RFX12" s="396"/>
      <c r="RFY12" s="396"/>
      <c r="RFZ12" s="396"/>
      <c r="RGA12" s="396"/>
      <c r="RGB12" s="396"/>
      <c r="RGC12" s="396"/>
      <c r="RGD12" s="396"/>
      <c r="RGE12" s="396"/>
      <c r="RGF12" s="396"/>
      <c r="RGG12" s="396"/>
      <c r="RGH12" s="396"/>
      <c r="RGI12" s="396"/>
      <c r="RGJ12" s="396"/>
      <c r="RGK12" s="396"/>
      <c r="RGL12" s="396"/>
      <c r="RGM12" s="396"/>
      <c r="RGN12" s="396"/>
      <c r="RGO12" s="396"/>
      <c r="RGP12" s="396"/>
      <c r="RGQ12" s="396"/>
      <c r="RGR12" s="396"/>
      <c r="RGS12" s="396"/>
      <c r="RGT12" s="396"/>
      <c r="RGU12" s="396"/>
      <c r="RGV12" s="396"/>
      <c r="RGW12" s="396"/>
      <c r="RGX12" s="396"/>
      <c r="RGY12" s="396"/>
      <c r="RGZ12" s="396"/>
      <c r="RHA12" s="396"/>
      <c r="RHB12" s="396"/>
      <c r="RHC12" s="396"/>
      <c r="RHD12" s="396"/>
      <c r="RHE12" s="396"/>
      <c r="RHF12" s="396"/>
      <c r="RHG12" s="396"/>
      <c r="RHH12" s="396"/>
      <c r="RHI12" s="396"/>
      <c r="RHJ12" s="396"/>
      <c r="RHK12" s="396"/>
      <c r="RHL12" s="396"/>
      <c r="RHM12" s="396"/>
      <c r="RHN12" s="396"/>
      <c r="RHO12" s="396"/>
      <c r="RHP12" s="396"/>
      <c r="RHQ12" s="396"/>
      <c r="RHR12" s="396"/>
      <c r="RHS12" s="396"/>
      <c r="RHT12" s="396"/>
      <c r="RHU12" s="396"/>
      <c r="RHV12" s="396"/>
      <c r="RHW12" s="396"/>
      <c r="RHX12" s="396"/>
      <c r="RHY12" s="396"/>
      <c r="RHZ12" s="396"/>
      <c r="RIA12" s="396"/>
      <c r="RIB12" s="396"/>
      <c r="RIC12" s="396"/>
      <c r="RID12" s="396"/>
      <c r="RIE12" s="396"/>
      <c r="RIF12" s="396"/>
      <c r="RIG12" s="396"/>
      <c r="RIH12" s="396"/>
      <c r="RII12" s="396"/>
      <c r="RIJ12" s="396"/>
      <c r="RIK12" s="396"/>
      <c r="RIL12" s="396"/>
      <c r="RIM12" s="396"/>
      <c r="RIN12" s="396"/>
      <c r="RIO12" s="396"/>
      <c r="RIP12" s="396"/>
      <c r="RIQ12" s="396"/>
      <c r="RIR12" s="396"/>
      <c r="RIS12" s="396"/>
      <c r="RIT12" s="396"/>
      <c r="RIU12" s="396"/>
      <c r="RIV12" s="396"/>
      <c r="RIW12" s="396"/>
      <c r="RIX12" s="396"/>
      <c r="RIY12" s="396"/>
      <c r="RIZ12" s="396"/>
      <c r="RJA12" s="396"/>
      <c r="RJB12" s="396"/>
      <c r="RJC12" s="396"/>
      <c r="RJD12" s="396"/>
      <c r="RJE12" s="396"/>
      <c r="RJF12" s="396"/>
      <c r="RJG12" s="396"/>
      <c r="RJH12" s="396"/>
      <c r="RJI12" s="396"/>
      <c r="RJJ12" s="396"/>
      <c r="RJK12" s="396"/>
      <c r="RJL12" s="396"/>
      <c r="RJM12" s="396"/>
      <c r="RJN12" s="396"/>
      <c r="RJO12" s="396"/>
      <c r="RJP12" s="396"/>
      <c r="RJQ12" s="396"/>
      <c r="RJR12" s="396"/>
      <c r="RJS12" s="396"/>
      <c r="RJT12" s="396"/>
      <c r="RJU12" s="396"/>
      <c r="RJV12" s="396"/>
      <c r="RJW12" s="396"/>
      <c r="RJX12" s="396"/>
      <c r="RJY12" s="396"/>
      <c r="RJZ12" s="396"/>
      <c r="RKA12" s="396"/>
      <c r="RKB12" s="396"/>
      <c r="RKC12" s="396"/>
      <c r="RKD12" s="396"/>
      <c r="RKE12" s="396"/>
      <c r="RKF12" s="396"/>
      <c r="RKG12" s="396"/>
      <c r="RKH12" s="396"/>
      <c r="RKI12" s="396"/>
      <c r="RKJ12" s="396"/>
      <c r="RKK12" s="396"/>
      <c r="RKL12" s="396"/>
      <c r="RKM12" s="396"/>
      <c r="RKN12" s="396"/>
      <c r="RKO12" s="396"/>
      <c r="RKP12" s="396"/>
      <c r="RKQ12" s="396"/>
      <c r="RKR12" s="396"/>
      <c r="RKS12" s="396"/>
      <c r="RKT12" s="396"/>
      <c r="RKU12" s="396"/>
      <c r="RKV12" s="396"/>
      <c r="RKW12" s="396"/>
      <c r="RKX12" s="396"/>
      <c r="RKY12" s="396"/>
      <c r="RKZ12" s="396"/>
      <c r="RLA12" s="396"/>
      <c r="RLB12" s="396"/>
      <c r="RLC12" s="396"/>
      <c r="RLD12" s="396"/>
      <c r="RLE12" s="396"/>
      <c r="RLF12" s="396"/>
      <c r="RLG12" s="396"/>
      <c r="RLH12" s="396"/>
      <c r="RLI12" s="396"/>
      <c r="RLJ12" s="396"/>
      <c r="RLK12" s="396"/>
      <c r="RLL12" s="396"/>
      <c r="RLM12" s="396"/>
      <c r="RLN12" s="396"/>
      <c r="RLO12" s="396"/>
      <c r="RLP12" s="396"/>
      <c r="RLQ12" s="396"/>
      <c r="RLR12" s="396"/>
      <c r="RLS12" s="396"/>
      <c r="RLT12" s="396"/>
      <c r="RLU12" s="396"/>
      <c r="RLV12" s="396"/>
      <c r="RLW12" s="396"/>
      <c r="RLX12" s="396"/>
      <c r="RLY12" s="396"/>
      <c r="RLZ12" s="396"/>
      <c r="RMA12" s="396"/>
      <c r="RMB12" s="396"/>
      <c r="RMC12" s="396"/>
      <c r="RMD12" s="396"/>
      <c r="RME12" s="396"/>
      <c r="RMF12" s="396"/>
      <c r="RMG12" s="396"/>
      <c r="RMH12" s="396"/>
      <c r="RMI12" s="396"/>
      <c r="RMJ12" s="396"/>
      <c r="RMK12" s="396"/>
      <c r="RML12" s="396"/>
      <c r="RMM12" s="396"/>
      <c r="RMN12" s="396"/>
      <c r="RMO12" s="396"/>
      <c r="RMP12" s="396"/>
      <c r="RMQ12" s="396"/>
      <c r="RMR12" s="396"/>
      <c r="RMS12" s="396"/>
      <c r="RMT12" s="396"/>
      <c r="RMU12" s="396"/>
      <c r="RMV12" s="396"/>
      <c r="RMW12" s="396"/>
      <c r="RMX12" s="396"/>
      <c r="RMY12" s="396"/>
      <c r="RMZ12" s="396"/>
      <c r="RNA12" s="396"/>
      <c r="RNB12" s="396"/>
      <c r="RNC12" s="396"/>
      <c r="RND12" s="396"/>
      <c r="RNE12" s="396"/>
      <c r="RNF12" s="396"/>
      <c r="RNG12" s="396"/>
      <c r="RNH12" s="396"/>
      <c r="RNI12" s="396"/>
      <c r="RNJ12" s="396"/>
      <c r="RNK12" s="396"/>
      <c r="RNL12" s="396"/>
      <c r="RNM12" s="396"/>
      <c r="RNN12" s="396"/>
      <c r="RNO12" s="396"/>
      <c r="RNP12" s="396"/>
      <c r="RNQ12" s="396"/>
      <c r="RNR12" s="396"/>
      <c r="RNS12" s="396"/>
      <c r="RNT12" s="396"/>
      <c r="RNU12" s="396"/>
      <c r="RNV12" s="396"/>
      <c r="RNW12" s="396"/>
      <c r="RNX12" s="396"/>
      <c r="RNY12" s="396"/>
      <c r="RNZ12" s="396"/>
      <c r="ROA12" s="396"/>
      <c r="ROB12" s="396"/>
      <c r="ROC12" s="396"/>
      <c r="ROD12" s="396"/>
      <c r="ROE12" s="396"/>
      <c r="ROF12" s="396"/>
      <c r="ROG12" s="396"/>
      <c r="ROH12" s="396"/>
      <c r="ROI12" s="396"/>
      <c r="ROJ12" s="396"/>
      <c r="ROK12" s="396"/>
      <c r="ROL12" s="396"/>
      <c r="ROM12" s="396"/>
      <c r="RON12" s="396"/>
      <c r="ROO12" s="396"/>
      <c r="ROP12" s="396"/>
      <c r="ROQ12" s="396"/>
      <c r="ROR12" s="396"/>
      <c r="ROS12" s="396"/>
      <c r="ROT12" s="396"/>
      <c r="ROU12" s="396"/>
      <c r="ROV12" s="396"/>
      <c r="ROW12" s="396"/>
      <c r="ROX12" s="396"/>
      <c r="ROY12" s="396"/>
      <c r="ROZ12" s="396"/>
      <c r="RPA12" s="396"/>
      <c r="RPB12" s="396"/>
      <c r="RPC12" s="396"/>
      <c r="RPD12" s="396"/>
      <c r="RPE12" s="396"/>
      <c r="RPF12" s="396"/>
      <c r="RPG12" s="396"/>
      <c r="RPH12" s="396"/>
      <c r="RPI12" s="396"/>
      <c r="RPJ12" s="396"/>
      <c r="RPK12" s="396"/>
      <c r="RPL12" s="396"/>
      <c r="RPM12" s="396"/>
      <c r="RPN12" s="396"/>
      <c r="RPO12" s="396"/>
      <c r="RPP12" s="396"/>
      <c r="RPQ12" s="396"/>
      <c r="RPR12" s="396"/>
      <c r="RPS12" s="396"/>
      <c r="RPT12" s="396"/>
      <c r="RPU12" s="396"/>
      <c r="RPV12" s="396"/>
      <c r="RPW12" s="396"/>
      <c r="RPX12" s="396"/>
      <c r="RPY12" s="396"/>
      <c r="RPZ12" s="396"/>
      <c r="RQA12" s="396"/>
      <c r="RQB12" s="396"/>
      <c r="RQC12" s="396"/>
      <c r="RQD12" s="396"/>
      <c r="RQE12" s="396"/>
      <c r="RQF12" s="396"/>
      <c r="RQG12" s="396"/>
      <c r="RQH12" s="396"/>
      <c r="RQI12" s="396"/>
      <c r="RQJ12" s="396"/>
      <c r="RQK12" s="396"/>
      <c r="RQL12" s="396"/>
      <c r="RQM12" s="396"/>
      <c r="RQN12" s="396"/>
      <c r="RQO12" s="396"/>
      <c r="RQP12" s="396"/>
      <c r="RQQ12" s="396"/>
      <c r="RQR12" s="396"/>
      <c r="RQS12" s="396"/>
      <c r="RQT12" s="396"/>
      <c r="RQU12" s="396"/>
      <c r="RQV12" s="396"/>
      <c r="RQW12" s="396"/>
      <c r="RQX12" s="396"/>
      <c r="RQY12" s="396"/>
      <c r="RQZ12" s="396"/>
      <c r="RRA12" s="396"/>
      <c r="RRB12" s="396"/>
      <c r="RRC12" s="396"/>
      <c r="RRD12" s="396"/>
      <c r="RRE12" s="396"/>
      <c r="RRF12" s="396"/>
      <c r="RRG12" s="396"/>
      <c r="RRH12" s="396"/>
      <c r="RRI12" s="396"/>
      <c r="RRJ12" s="396"/>
      <c r="RRK12" s="396"/>
      <c r="RRL12" s="396"/>
      <c r="RRM12" s="396"/>
      <c r="RRN12" s="396"/>
      <c r="RRO12" s="396"/>
      <c r="RRP12" s="396"/>
      <c r="RRQ12" s="396"/>
      <c r="RRR12" s="396"/>
      <c r="RRS12" s="396"/>
      <c r="RRT12" s="396"/>
      <c r="RRU12" s="396"/>
      <c r="RRV12" s="396"/>
      <c r="RRW12" s="396"/>
      <c r="RRX12" s="396"/>
      <c r="RRY12" s="396"/>
      <c r="RRZ12" s="396"/>
      <c r="RSA12" s="396"/>
      <c r="RSB12" s="396"/>
      <c r="RSC12" s="396"/>
      <c r="RSD12" s="396"/>
      <c r="RSE12" s="396"/>
      <c r="RSF12" s="396"/>
      <c r="RSG12" s="396"/>
      <c r="RSH12" s="396"/>
      <c r="RSI12" s="396"/>
      <c r="RSJ12" s="396"/>
      <c r="RSK12" s="396"/>
      <c r="RSL12" s="396"/>
      <c r="RSM12" s="396"/>
      <c r="RSN12" s="396"/>
      <c r="RSO12" s="396"/>
      <c r="RSP12" s="396"/>
      <c r="RSQ12" s="396"/>
      <c r="RSR12" s="396"/>
      <c r="RSS12" s="396"/>
      <c r="RST12" s="396"/>
      <c r="RSU12" s="396"/>
      <c r="RSV12" s="396"/>
      <c r="RSW12" s="396"/>
      <c r="RSX12" s="396"/>
      <c r="RSY12" s="396"/>
      <c r="RSZ12" s="396"/>
      <c r="RTA12" s="396"/>
      <c r="RTB12" s="396"/>
      <c r="RTC12" s="396"/>
      <c r="RTD12" s="396"/>
      <c r="RTE12" s="396"/>
      <c r="RTF12" s="396"/>
      <c r="RTG12" s="396"/>
      <c r="RTH12" s="396"/>
      <c r="RTI12" s="396"/>
      <c r="RTJ12" s="396"/>
      <c r="RTK12" s="396"/>
      <c r="RTL12" s="396"/>
      <c r="RTM12" s="396"/>
      <c r="RTN12" s="396"/>
      <c r="RTO12" s="396"/>
      <c r="RTP12" s="396"/>
      <c r="RTQ12" s="396"/>
      <c r="RTR12" s="396"/>
      <c r="RTS12" s="396"/>
      <c r="RTT12" s="396"/>
      <c r="RTU12" s="396"/>
      <c r="RTV12" s="396"/>
      <c r="RTW12" s="396"/>
      <c r="RTX12" s="396"/>
      <c r="RTY12" s="396"/>
      <c r="RTZ12" s="396"/>
      <c r="RUA12" s="396"/>
      <c r="RUB12" s="396"/>
      <c r="RUC12" s="396"/>
      <c r="RUD12" s="396"/>
      <c r="RUE12" s="396"/>
      <c r="RUF12" s="396"/>
      <c r="RUG12" s="396"/>
      <c r="RUH12" s="396"/>
      <c r="RUI12" s="396"/>
      <c r="RUJ12" s="396"/>
      <c r="RUK12" s="396"/>
      <c r="RUL12" s="396"/>
      <c r="RUM12" s="396"/>
      <c r="RUN12" s="396"/>
      <c r="RUO12" s="396"/>
      <c r="RUP12" s="396"/>
      <c r="RUQ12" s="396"/>
      <c r="RUR12" s="396"/>
      <c r="RUS12" s="396"/>
      <c r="RUT12" s="396"/>
      <c r="RUU12" s="396"/>
      <c r="RUV12" s="396"/>
      <c r="RUW12" s="396"/>
      <c r="RUX12" s="396"/>
      <c r="RUY12" s="396"/>
      <c r="RUZ12" s="396"/>
      <c r="RVA12" s="396"/>
      <c r="RVB12" s="396"/>
      <c r="RVC12" s="396"/>
      <c r="RVD12" s="396"/>
      <c r="RVE12" s="396"/>
      <c r="RVF12" s="396"/>
      <c r="RVG12" s="396"/>
      <c r="RVH12" s="396"/>
      <c r="RVI12" s="396"/>
      <c r="RVJ12" s="396"/>
      <c r="RVK12" s="396"/>
      <c r="RVL12" s="396"/>
      <c r="RVM12" s="396"/>
      <c r="RVN12" s="396"/>
      <c r="RVO12" s="396"/>
      <c r="RVP12" s="396"/>
      <c r="RVQ12" s="396"/>
      <c r="RVR12" s="396"/>
      <c r="RVS12" s="396"/>
      <c r="RVT12" s="396"/>
      <c r="RVU12" s="396"/>
      <c r="RVV12" s="396"/>
      <c r="RVW12" s="396"/>
      <c r="RVX12" s="396"/>
      <c r="RVY12" s="396"/>
      <c r="RVZ12" s="396"/>
      <c r="RWA12" s="396"/>
      <c r="RWB12" s="396"/>
      <c r="RWC12" s="396"/>
      <c r="RWD12" s="396"/>
      <c r="RWE12" s="396"/>
      <c r="RWF12" s="396"/>
      <c r="RWG12" s="396"/>
      <c r="RWH12" s="396"/>
      <c r="RWI12" s="396"/>
      <c r="RWJ12" s="396"/>
      <c r="RWK12" s="396"/>
      <c r="RWL12" s="396"/>
      <c r="RWM12" s="396"/>
      <c r="RWN12" s="396"/>
      <c r="RWO12" s="396"/>
      <c r="RWP12" s="396"/>
      <c r="RWQ12" s="396"/>
      <c r="RWR12" s="396"/>
      <c r="RWS12" s="396"/>
      <c r="RWT12" s="396"/>
      <c r="RWU12" s="396"/>
      <c r="RWV12" s="396"/>
      <c r="RWW12" s="396"/>
      <c r="RWX12" s="396"/>
      <c r="RWY12" s="396"/>
      <c r="RWZ12" s="396"/>
      <c r="RXA12" s="396"/>
      <c r="RXB12" s="396"/>
      <c r="RXC12" s="396"/>
      <c r="RXD12" s="396"/>
      <c r="RXE12" s="396"/>
      <c r="RXF12" s="396"/>
      <c r="RXG12" s="396"/>
      <c r="RXH12" s="396"/>
      <c r="RXI12" s="396"/>
      <c r="RXJ12" s="396"/>
      <c r="RXK12" s="396"/>
      <c r="RXL12" s="396"/>
      <c r="RXM12" s="396"/>
      <c r="RXN12" s="396"/>
      <c r="RXO12" s="396"/>
      <c r="RXP12" s="396"/>
      <c r="RXQ12" s="396"/>
      <c r="RXR12" s="396"/>
      <c r="RXS12" s="396"/>
      <c r="RXT12" s="396"/>
      <c r="RXU12" s="396"/>
      <c r="RXV12" s="396"/>
      <c r="RXW12" s="396"/>
      <c r="RXX12" s="396"/>
      <c r="RXY12" s="396"/>
      <c r="RXZ12" s="396"/>
      <c r="RYA12" s="396"/>
      <c r="RYB12" s="396"/>
      <c r="RYC12" s="396"/>
      <c r="RYD12" s="396"/>
      <c r="RYE12" s="396"/>
      <c r="RYF12" s="396"/>
      <c r="RYG12" s="396"/>
      <c r="RYH12" s="396"/>
      <c r="RYI12" s="396"/>
      <c r="RYJ12" s="396"/>
      <c r="RYK12" s="396"/>
      <c r="RYL12" s="396"/>
      <c r="RYM12" s="396"/>
      <c r="RYN12" s="396"/>
      <c r="RYO12" s="396"/>
      <c r="RYP12" s="396"/>
      <c r="RYQ12" s="396"/>
      <c r="RYR12" s="396"/>
      <c r="RYS12" s="396"/>
      <c r="RYT12" s="396"/>
      <c r="RYU12" s="396"/>
      <c r="RYV12" s="396"/>
      <c r="RYW12" s="396"/>
      <c r="RYX12" s="396"/>
      <c r="RYY12" s="396"/>
      <c r="RYZ12" s="396"/>
      <c r="RZA12" s="396"/>
      <c r="RZB12" s="396"/>
      <c r="RZC12" s="396"/>
      <c r="RZD12" s="396"/>
      <c r="RZE12" s="396"/>
      <c r="RZF12" s="396"/>
      <c r="RZG12" s="396"/>
      <c r="RZH12" s="396"/>
      <c r="RZI12" s="396"/>
      <c r="RZJ12" s="396"/>
      <c r="RZK12" s="396"/>
      <c r="RZL12" s="396"/>
      <c r="RZM12" s="396"/>
      <c r="RZN12" s="396"/>
      <c r="RZO12" s="396"/>
      <c r="RZP12" s="396"/>
      <c r="RZQ12" s="396"/>
      <c r="RZR12" s="396"/>
      <c r="RZS12" s="396"/>
      <c r="RZT12" s="396"/>
      <c r="RZU12" s="396"/>
      <c r="RZV12" s="396"/>
      <c r="RZW12" s="396"/>
      <c r="RZX12" s="396"/>
      <c r="RZY12" s="396"/>
      <c r="RZZ12" s="396"/>
      <c r="SAA12" s="396"/>
      <c r="SAB12" s="396"/>
      <c r="SAC12" s="396"/>
      <c r="SAD12" s="396"/>
      <c r="SAE12" s="396"/>
      <c r="SAF12" s="396"/>
      <c r="SAG12" s="396"/>
      <c r="SAH12" s="396"/>
      <c r="SAI12" s="396"/>
      <c r="SAJ12" s="396"/>
      <c r="SAK12" s="396"/>
      <c r="SAL12" s="396"/>
      <c r="SAM12" s="396"/>
      <c r="SAN12" s="396"/>
      <c r="SAO12" s="396"/>
      <c r="SAP12" s="396"/>
      <c r="SAQ12" s="396"/>
      <c r="SAR12" s="396"/>
      <c r="SAS12" s="396"/>
      <c r="SAT12" s="396"/>
      <c r="SAU12" s="396"/>
      <c r="SAV12" s="396"/>
      <c r="SAW12" s="396"/>
      <c r="SAX12" s="396"/>
      <c r="SAY12" s="396"/>
      <c r="SAZ12" s="396"/>
      <c r="SBA12" s="396"/>
      <c r="SBB12" s="396"/>
      <c r="SBC12" s="396"/>
      <c r="SBD12" s="396"/>
      <c r="SBE12" s="396"/>
      <c r="SBF12" s="396"/>
      <c r="SBG12" s="396"/>
      <c r="SBH12" s="396"/>
      <c r="SBI12" s="396"/>
      <c r="SBJ12" s="396"/>
      <c r="SBK12" s="396"/>
      <c r="SBL12" s="396"/>
      <c r="SBM12" s="396"/>
      <c r="SBN12" s="396"/>
      <c r="SBO12" s="396"/>
      <c r="SBP12" s="396"/>
      <c r="SBQ12" s="396"/>
      <c r="SBR12" s="396"/>
      <c r="SBS12" s="396"/>
      <c r="SBT12" s="396"/>
      <c r="SBU12" s="396"/>
      <c r="SBV12" s="396"/>
      <c r="SBW12" s="396"/>
      <c r="SBX12" s="396"/>
      <c r="SBY12" s="396"/>
      <c r="SBZ12" s="396"/>
      <c r="SCA12" s="396"/>
      <c r="SCB12" s="396"/>
      <c r="SCC12" s="396"/>
      <c r="SCD12" s="396"/>
      <c r="SCE12" s="396"/>
      <c r="SCF12" s="396"/>
      <c r="SCG12" s="396"/>
      <c r="SCH12" s="396"/>
      <c r="SCI12" s="396"/>
      <c r="SCJ12" s="396"/>
      <c r="SCK12" s="396"/>
      <c r="SCL12" s="396"/>
      <c r="SCM12" s="396"/>
      <c r="SCN12" s="396"/>
      <c r="SCO12" s="396"/>
      <c r="SCP12" s="396"/>
      <c r="SCQ12" s="396"/>
      <c r="SCR12" s="396"/>
      <c r="SCS12" s="396"/>
      <c r="SCT12" s="396"/>
      <c r="SCU12" s="396"/>
      <c r="SCV12" s="396"/>
      <c r="SCW12" s="396"/>
      <c r="SCX12" s="396"/>
      <c r="SCY12" s="396"/>
      <c r="SCZ12" s="396"/>
      <c r="SDA12" s="396"/>
      <c r="SDB12" s="396"/>
      <c r="SDC12" s="396"/>
      <c r="SDD12" s="396"/>
      <c r="SDE12" s="396"/>
      <c r="SDF12" s="396"/>
      <c r="SDG12" s="396"/>
      <c r="SDH12" s="396"/>
      <c r="SDI12" s="396"/>
      <c r="SDJ12" s="396"/>
      <c r="SDK12" s="396"/>
      <c r="SDL12" s="396"/>
      <c r="SDM12" s="396"/>
      <c r="SDN12" s="396"/>
      <c r="SDO12" s="396"/>
      <c r="SDP12" s="396"/>
      <c r="SDQ12" s="396"/>
      <c r="SDR12" s="396"/>
      <c r="SDS12" s="396"/>
      <c r="SDT12" s="396"/>
      <c r="SDU12" s="396"/>
      <c r="SDV12" s="396"/>
      <c r="SDW12" s="396"/>
      <c r="SDX12" s="396"/>
      <c r="SDY12" s="396"/>
      <c r="SDZ12" s="396"/>
      <c r="SEA12" s="396"/>
      <c r="SEB12" s="396"/>
      <c r="SEC12" s="396"/>
      <c r="SED12" s="396"/>
      <c r="SEE12" s="396"/>
      <c r="SEF12" s="396"/>
      <c r="SEG12" s="396"/>
      <c r="SEH12" s="396"/>
      <c r="SEI12" s="396"/>
      <c r="SEJ12" s="396"/>
      <c r="SEK12" s="396"/>
      <c r="SEL12" s="396"/>
      <c r="SEM12" s="396"/>
      <c r="SEN12" s="396"/>
      <c r="SEO12" s="396"/>
      <c r="SEP12" s="396"/>
      <c r="SEQ12" s="396"/>
      <c r="SER12" s="396"/>
      <c r="SES12" s="396"/>
      <c r="SET12" s="396"/>
      <c r="SEU12" s="396"/>
      <c r="SEV12" s="396"/>
      <c r="SEW12" s="396"/>
      <c r="SEX12" s="396"/>
      <c r="SEY12" s="396"/>
      <c r="SEZ12" s="396"/>
      <c r="SFA12" s="396"/>
      <c r="SFB12" s="396"/>
      <c r="SFC12" s="396"/>
      <c r="SFD12" s="396"/>
      <c r="SFE12" s="396"/>
      <c r="SFF12" s="396"/>
      <c r="SFG12" s="396"/>
      <c r="SFH12" s="396"/>
      <c r="SFI12" s="396"/>
      <c r="SFJ12" s="396"/>
      <c r="SFK12" s="396"/>
      <c r="SFL12" s="396"/>
      <c r="SFM12" s="396"/>
      <c r="SFN12" s="396"/>
      <c r="SFO12" s="396"/>
      <c r="SFP12" s="396"/>
      <c r="SFQ12" s="396"/>
      <c r="SFR12" s="396"/>
      <c r="SFS12" s="396"/>
      <c r="SFT12" s="396"/>
      <c r="SFU12" s="396"/>
      <c r="SFV12" s="396"/>
      <c r="SFW12" s="396"/>
      <c r="SFX12" s="396"/>
      <c r="SFY12" s="396"/>
      <c r="SFZ12" s="396"/>
      <c r="SGA12" s="396"/>
      <c r="SGB12" s="396"/>
      <c r="SGC12" s="396"/>
      <c r="SGD12" s="396"/>
      <c r="SGE12" s="396"/>
      <c r="SGF12" s="396"/>
      <c r="SGG12" s="396"/>
      <c r="SGH12" s="396"/>
      <c r="SGI12" s="396"/>
      <c r="SGJ12" s="396"/>
      <c r="SGK12" s="396"/>
      <c r="SGL12" s="396"/>
      <c r="SGM12" s="396"/>
      <c r="SGN12" s="396"/>
      <c r="SGO12" s="396"/>
      <c r="SGP12" s="396"/>
      <c r="SGQ12" s="396"/>
      <c r="SGR12" s="396"/>
      <c r="SGS12" s="396"/>
      <c r="SGT12" s="396"/>
      <c r="SGU12" s="396"/>
      <c r="SGV12" s="396"/>
      <c r="SGW12" s="396"/>
      <c r="SGX12" s="396"/>
      <c r="SGY12" s="396"/>
      <c r="SGZ12" s="396"/>
      <c r="SHA12" s="396"/>
      <c r="SHB12" s="396"/>
      <c r="SHC12" s="396"/>
      <c r="SHD12" s="396"/>
      <c r="SHE12" s="396"/>
      <c r="SHF12" s="396"/>
      <c r="SHG12" s="396"/>
      <c r="SHH12" s="396"/>
      <c r="SHI12" s="396"/>
      <c r="SHJ12" s="396"/>
      <c r="SHK12" s="396"/>
      <c r="SHL12" s="396"/>
      <c r="SHM12" s="396"/>
      <c r="SHN12" s="396"/>
      <c r="SHO12" s="396"/>
      <c r="SHP12" s="396"/>
      <c r="SHQ12" s="396"/>
      <c r="SHR12" s="396"/>
      <c r="SHS12" s="396"/>
      <c r="SHT12" s="396"/>
      <c r="SHU12" s="396"/>
      <c r="SHV12" s="396"/>
      <c r="SHW12" s="396"/>
      <c r="SHX12" s="396"/>
      <c r="SHY12" s="396"/>
      <c r="SHZ12" s="396"/>
      <c r="SIA12" s="396"/>
      <c r="SIB12" s="396"/>
      <c r="SIC12" s="396"/>
      <c r="SID12" s="396"/>
      <c r="SIE12" s="396"/>
      <c r="SIF12" s="396"/>
      <c r="SIG12" s="396"/>
      <c r="SIH12" s="396"/>
      <c r="SII12" s="396"/>
      <c r="SIJ12" s="396"/>
      <c r="SIK12" s="396"/>
      <c r="SIL12" s="396"/>
      <c r="SIM12" s="396"/>
      <c r="SIN12" s="396"/>
      <c r="SIO12" s="396"/>
      <c r="SIP12" s="396"/>
      <c r="SIQ12" s="396"/>
      <c r="SIR12" s="396"/>
      <c r="SIS12" s="396"/>
      <c r="SIT12" s="396"/>
      <c r="SIU12" s="396"/>
      <c r="SIV12" s="396"/>
      <c r="SIW12" s="396"/>
      <c r="SIX12" s="396"/>
      <c r="SIY12" s="396"/>
      <c r="SIZ12" s="396"/>
      <c r="SJA12" s="396"/>
      <c r="SJB12" s="396"/>
      <c r="SJC12" s="396"/>
      <c r="SJD12" s="396"/>
      <c r="SJE12" s="396"/>
      <c r="SJF12" s="396"/>
      <c r="SJG12" s="396"/>
      <c r="SJH12" s="396"/>
      <c r="SJI12" s="396"/>
      <c r="SJJ12" s="396"/>
      <c r="SJK12" s="396"/>
      <c r="SJL12" s="396"/>
      <c r="SJM12" s="396"/>
      <c r="SJN12" s="396"/>
      <c r="SJO12" s="396"/>
      <c r="SJP12" s="396"/>
      <c r="SJQ12" s="396"/>
      <c r="SJR12" s="396"/>
      <c r="SJS12" s="396"/>
      <c r="SJT12" s="396"/>
      <c r="SJU12" s="396"/>
      <c r="SJV12" s="396"/>
      <c r="SJW12" s="396"/>
      <c r="SJX12" s="396"/>
      <c r="SJY12" s="396"/>
      <c r="SJZ12" s="396"/>
      <c r="SKA12" s="396"/>
      <c r="SKB12" s="396"/>
      <c r="SKC12" s="396"/>
      <c r="SKD12" s="396"/>
      <c r="SKE12" s="396"/>
      <c r="SKF12" s="396"/>
      <c r="SKG12" s="396"/>
      <c r="SKH12" s="396"/>
      <c r="SKI12" s="396"/>
      <c r="SKJ12" s="396"/>
      <c r="SKK12" s="396"/>
      <c r="SKL12" s="396"/>
      <c r="SKM12" s="396"/>
      <c r="SKN12" s="396"/>
      <c r="SKO12" s="396"/>
      <c r="SKP12" s="396"/>
      <c r="SKQ12" s="396"/>
      <c r="SKR12" s="396"/>
      <c r="SKS12" s="396"/>
      <c r="SKT12" s="396"/>
      <c r="SKU12" s="396"/>
      <c r="SKV12" s="396"/>
      <c r="SKW12" s="396"/>
      <c r="SKX12" s="396"/>
      <c r="SKY12" s="396"/>
      <c r="SKZ12" s="396"/>
      <c r="SLA12" s="396"/>
      <c r="SLB12" s="396"/>
      <c r="SLC12" s="396"/>
      <c r="SLD12" s="396"/>
      <c r="SLE12" s="396"/>
      <c r="SLF12" s="396"/>
      <c r="SLG12" s="396"/>
      <c r="SLH12" s="396"/>
      <c r="SLI12" s="396"/>
      <c r="SLJ12" s="396"/>
      <c r="SLK12" s="396"/>
      <c r="SLL12" s="396"/>
      <c r="SLM12" s="396"/>
      <c r="SLN12" s="396"/>
      <c r="SLO12" s="396"/>
      <c r="SLP12" s="396"/>
      <c r="SLQ12" s="396"/>
      <c r="SLR12" s="396"/>
      <c r="SLS12" s="396"/>
      <c r="SLT12" s="396"/>
      <c r="SLU12" s="396"/>
      <c r="SLV12" s="396"/>
      <c r="SLW12" s="396"/>
      <c r="SLX12" s="396"/>
      <c r="SLY12" s="396"/>
      <c r="SLZ12" s="396"/>
      <c r="SMA12" s="396"/>
      <c r="SMB12" s="396"/>
      <c r="SMC12" s="396"/>
      <c r="SMD12" s="396"/>
      <c r="SME12" s="396"/>
      <c r="SMF12" s="396"/>
      <c r="SMG12" s="396"/>
      <c r="SMH12" s="396"/>
      <c r="SMI12" s="396"/>
      <c r="SMJ12" s="396"/>
      <c r="SMK12" s="396"/>
      <c r="SML12" s="396"/>
      <c r="SMM12" s="396"/>
      <c r="SMN12" s="396"/>
      <c r="SMO12" s="396"/>
      <c r="SMP12" s="396"/>
      <c r="SMQ12" s="396"/>
      <c r="SMR12" s="396"/>
      <c r="SMS12" s="396"/>
      <c r="SMT12" s="396"/>
      <c r="SMU12" s="396"/>
      <c r="SMV12" s="396"/>
      <c r="SMW12" s="396"/>
      <c r="SMX12" s="396"/>
      <c r="SMY12" s="396"/>
      <c r="SMZ12" s="396"/>
      <c r="SNA12" s="396"/>
      <c r="SNB12" s="396"/>
      <c r="SNC12" s="396"/>
      <c r="SND12" s="396"/>
      <c r="SNE12" s="396"/>
      <c r="SNF12" s="396"/>
      <c r="SNG12" s="396"/>
      <c r="SNH12" s="396"/>
      <c r="SNI12" s="396"/>
      <c r="SNJ12" s="396"/>
      <c r="SNK12" s="396"/>
      <c r="SNL12" s="396"/>
      <c r="SNM12" s="396"/>
      <c r="SNN12" s="396"/>
      <c r="SNO12" s="396"/>
      <c r="SNP12" s="396"/>
      <c r="SNQ12" s="396"/>
      <c r="SNR12" s="396"/>
      <c r="SNS12" s="396"/>
      <c r="SNT12" s="396"/>
      <c r="SNU12" s="396"/>
      <c r="SNV12" s="396"/>
      <c r="SNW12" s="396"/>
      <c r="SNX12" s="396"/>
      <c r="SNY12" s="396"/>
      <c r="SNZ12" s="396"/>
      <c r="SOA12" s="396"/>
      <c r="SOB12" s="396"/>
      <c r="SOC12" s="396"/>
      <c r="SOD12" s="396"/>
      <c r="SOE12" s="396"/>
      <c r="SOF12" s="396"/>
      <c r="SOG12" s="396"/>
      <c r="SOH12" s="396"/>
      <c r="SOI12" s="396"/>
      <c r="SOJ12" s="396"/>
      <c r="SOK12" s="396"/>
      <c r="SOL12" s="396"/>
      <c r="SOM12" s="396"/>
      <c r="SON12" s="396"/>
      <c r="SOO12" s="396"/>
      <c r="SOP12" s="396"/>
      <c r="SOQ12" s="396"/>
      <c r="SOR12" s="396"/>
      <c r="SOS12" s="396"/>
      <c r="SOT12" s="396"/>
      <c r="SOU12" s="396"/>
      <c r="SOV12" s="396"/>
      <c r="SOW12" s="396"/>
      <c r="SOX12" s="396"/>
      <c r="SOY12" s="396"/>
      <c r="SOZ12" s="396"/>
      <c r="SPA12" s="396"/>
      <c r="SPB12" s="396"/>
      <c r="SPC12" s="396"/>
      <c r="SPD12" s="396"/>
      <c r="SPE12" s="396"/>
      <c r="SPF12" s="396"/>
      <c r="SPG12" s="396"/>
      <c r="SPH12" s="396"/>
      <c r="SPI12" s="396"/>
      <c r="SPJ12" s="396"/>
      <c r="SPK12" s="396"/>
      <c r="SPL12" s="396"/>
      <c r="SPM12" s="396"/>
      <c r="SPN12" s="396"/>
      <c r="SPO12" s="396"/>
      <c r="SPP12" s="396"/>
      <c r="SPQ12" s="396"/>
      <c r="SPR12" s="396"/>
      <c r="SPS12" s="396"/>
      <c r="SPT12" s="396"/>
      <c r="SPU12" s="396"/>
      <c r="SPV12" s="396"/>
      <c r="SPW12" s="396"/>
      <c r="SPX12" s="396"/>
      <c r="SPY12" s="396"/>
      <c r="SPZ12" s="396"/>
      <c r="SQA12" s="396"/>
      <c r="SQB12" s="396"/>
      <c r="SQC12" s="396"/>
      <c r="SQD12" s="396"/>
      <c r="SQE12" s="396"/>
      <c r="SQF12" s="396"/>
      <c r="SQG12" s="396"/>
      <c r="SQH12" s="396"/>
      <c r="SQI12" s="396"/>
      <c r="SQJ12" s="396"/>
      <c r="SQK12" s="396"/>
      <c r="SQL12" s="396"/>
      <c r="SQM12" s="396"/>
      <c r="SQN12" s="396"/>
      <c r="SQO12" s="396"/>
      <c r="SQP12" s="396"/>
      <c r="SQQ12" s="396"/>
      <c r="SQR12" s="396"/>
      <c r="SQS12" s="396"/>
      <c r="SQT12" s="396"/>
      <c r="SQU12" s="396"/>
      <c r="SQV12" s="396"/>
      <c r="SQW12" s="396"/>
      <c r="SQX12" s="396"/>
      <c r="SQY12" s="396"/>
      <c r="SQZ12" s="396"/>
      <c r="SRA12" s="396"/>
      <c r="SRB12" s="396"/>
      <c r="SRC12" s="396"/>
      <c r="SRD12" s="396"/>
      <c r="SRE12" s="396"/>
      <c r="SRF12" s="396"/>
      <c r="SRG12" s="396"/>
      <c r="SRH12" s="396"/>
      <c r="SRI12" s="396"/>
      <c r="SRJ12" s="396"/>
      <c r="SRK12" s="396"/>
      <c r="SRL12" s="396"/>
      <c r="SRM12" s="396"/>
      <c r="SRN12" s="396"/>
      <c r="SRO12" s="396"/>
      <c r="SRP12" s="396"/>
      <c r="SRQ12" s="396"/>
      <c r="SRR12" s="396"/>
      <c r="SRS12" s="396"/>
      <c r="SRT12" s="396"/>
      <c r="SRU12" s="396"/>
      <c r="SRV12" s="396"/>
      <c r="SRW12" s="396"/>
      <c r="SRX12" s="396"/>
      <c r="SRY12" s="396"/>
      <c r="SRZ12" s="396"/>
      <c r="SSA12" s="396"/>
      <c r="SSB12" s="396"/>
      <c r="SSC12" s="396"/>
      <c r="SSD12" s="396"/>
      <c r="SSE12" s="396"/>
      <c r="SSF12" s="396"/>
      <c r="SSG12" s="396"/>
      <c r="SSH12" s="396"/>
      <c r="SSI12" s="396"/>
      <c r="SSJ12" s="396"/>
      <c r="SSK12" s="396"/>
      <c r="SSL12" s="396"/>
      <c r="SSM12" s="396"/>
      <c r="SSN12" s="396"/>
      <c r="SSO12" s="396"/>
      <c r="SSP12" s="396"/>
      <c r="SSQ12" s="396"/>
      <c r="SSR12" s="396"/>
      <c r="SSS12" s="396"/>
      <c r="SST12" s="396"/>
      <c r="SSU12" s="396"/>
      <c r="SSV12" s="396"/>
      <c r="SSW12" s="396"/>
      <c r="SSX12" s="396"/>
      <c r="SSY12" s="396"/>
      <c r="SSZ12" s="396"/>
      <c r="STA12" s="396"/>
      <c r="STB12" s="396"/>
      <c r="STC12" s="396"/>
      <c r="STD12" s="396"/>
      <c r="STE12" s="396"/>
      <c r="STF12" s="396"/>
      <c r="STG12" s="396"/>
      <c r="STH12" s="396"/>
      <c r="STI12" s="396"/>
      <c r="STJ12" s="396"/>
      <c r="STK12" s="396"/>
      <c r="STL12" s="396"/>
      <c r="STM12" s="396"/>
      <c r="STN12" s="396"/>
      <c r="STO12" s="396"/>
      <c r="STP12" s="396"/>
      <c r="STQ12" s="396"/>
      <c r="STR12" s="396"/>
      <c r="STS12" s="396"/>
      <c r="STT12" s="396"/>
      <c r="STU12" s="396"/>
      <c r="STV12" s="396"/>
      <c r="STW12" s="396"/>
      <c r="STX12" s="396"/>
      <c r="STY12" s="396"/>
      <c r="STZ12" s="396"/>
      <c r="SUA12" s="396"/>
      <c r="SUB12" s="396"/>
      <c r="SUC12" s="396"/>
      <c r="SUD12" s="396"/>
      <c r="SUE12" s="396"/>
      <c r="SUF12" s="396"/>
      <c r="SUG12" s="396"/>
      <c r="SUH12" s="396"/>
      <c r="SUI12" s="396"/>
      <c r="SUJ12" s="396"/>
      <c r="SUK12" s="396"/>
      <c r="SUL12" s="396"/>
      <c r="SUM12" s="396"/>
      <c r="SUN12" s="396"/>
      <c r="SUO12" s="396"/>
      <c r="SUP12" s="396"/>
      <c r="SUQ12" s="396"/>
      <c r="SUR12" s="396"/>
      <c r="SUS12" s="396"/>
      <c r="SUT12" s="396"/>
      <c r="SUU12" s="396"/>
      <c r="SUV12" s="396"/>
      <c r="SUW12" s="396"/>
      <c r="SUX12" s="396"/>
      <c r="SUY12" s="396"/>
      <c r="SUZ12" s="396"/>
      <c r="SVA12" s="396"/>
      <c r="SVB12" s="396"/>
      <c r="SVC12" s="396"/>
      <c r="SVD12" s="396"/>
      <c r="SVE12" s="396"/>
      <c r="SVF12" s="396"/>
      <c r="SVG12" s="396"/>
      <c r="SVH12" s="396"/>
      <c r="SVI12" s="396"/>
      <c r="SVJ12" s="396"/>
      <c r="SVK12" s="396"/>
      <c r="SVL12" s="396"/>
      <c r="SVM12" s="396"/>
      <c r="SVN12" s="396"/>
      <c r="SVO12" s="396"/>
      <c r="SVP12" s="396"/>
      <c r="SVQ12" s="396"/>
      <c r="SVR12" s="396"/>
      <c r="SVS12" s="396"/>
      <c r="SVT12" s="396"/>
      <c r="SVU12" s="396"/>
      <c r="SVV12" s="396"/>
      <c r="SVW12" s="396"/>
      <c r="SVX12" s="396"/>
      <c r="SVY12" s="396"/>
      <c r="SVZ12" s="396"/>
      <c r="SWA12" s="396"/>
      <c r="SWB12" s="396"/>
      <c r="SWC12" s="396"/>
      <c r="SWD12" s="396"/>
      <c r="SWE12" s="396"/>
      <c r="SWF12" s="396"/>
      <c r="SWG12" s="396"/>
      <c r="SWH12" s="396"/>
      <c r="SWI12" s="396"/>
      <c r="SWJ12" s="396"/>
      <c r="SWK12" s="396"/>
      <c r="SWL12" s="396"/>
      <c r="SWM12" s="396"/>
      <c r="SWN12" s="396"/>
      <c r="SWO12" s="396"/>
      <c r="SWP12" s="396"/>
      <c r="SWQ12" s="396"/>
      <c r="SWR12" s="396"/>
      <c r="SWS12" s="396"/>
      <c r="SWT12" s="396"/>
      <c r="SWU12" s="396"/>
      <c r="SWV12" s="396"/>
      <c r="SWW12" s="396"/>
      <c r="SWX12" s="396"/>
      <c r="SWY12" s="396"/>
      <c r="SWZ12" s="396"/>
      <c r="SXA12" s="396"/>
      <c r="SXB12" s="396"/>
      <c r="SXC12" s="396"/>
      <c r="SXD12" s="396"/>
      <c r="SXE12" s="396"/>
      <c r="SXF12" s="396"/>
      <c r="SXG12" s="396"/>
      <c r="SXH12" s="396"/>
      <c r="SXI12" s="396"/>
      <c r="SXJ12" s="396"/>
      <c r="SXK12" s="396"/>
      <c r="SXL12" s="396"/>
      <c r="SXM12" s="396"/>
      <c r="SXN12" s="396"/>
      <c r="SXO12" s="396"/>
      <c r="SXP12" s="396"/>
      <c r="SXQ12" s="396"/>
      <c r="SXR12" s="396"/>
      <c r="SXS12" s="396"/>
      <c r="SXT12" s="396"/>
      <c r="SXU12" s="396"/>
      <c r="SXV12" s="396"/>
      <c r="SXW12" s="396"/>
      <c r="SXX12" s="396"/>
      <c r="SXY12" s="396"/>
      <c r="SXZ12" s="396"/>
      <c r="SYA12" s="396"/>
      <c r="SYB12" s="396"/>
      <c r="SYC12" s="396"/>
      <c r="SYD12" s="396"/>
      <c r="SYE12" s="396"/>
      <c r="SYF12" s="396"/>
      <c r="SYG12" s="396"/>
      <c r="SYH12" s="396"/>
      <c r="SYI12" s="396"/>
      <c r="SYJ12" s="396"/>
      <c r="SYK12" s="396"/>
      <c r="SYL12" s="396"/>
      <c r="SYM12" s="396"/>
      <c r="SYN12" s="396"/>
      <c r="SYO12" s="396"/>
      <c r="SYP12" s="396"/>
      <c r="SYQ12" s="396"/>
      <c r="SYR12" s="396"/>
      <c r="SYS12" s="396"/>
      <c r="SYT12" s="396"/>
      <c r="SYU12" s="396"/>
      <c r="SYV12" s="396"/>
      <c r="SYW12" s="396"/>
      <c r="SYX12" s="396"/>
      <c r="SYY12" s="396"/>
      <c r="SYZ12" s="396"/>
      <c r="SZA12" s="396"/>
      <c r="SZB12" s="396"/>
      <c r="SZC12" s="396"/>
      <c r="SZD12" s="396"/>
      <c r="SZE12" s="396"/>
      <c r="SZF12" s="396"/>
      <c r="SZG12" s="396"/>
      <c r="SZH12" s="396"/>
      <c r="SZI12" s="396"/>
      <c r="SZJ12" s="396"/>
      <c r="SZK12" s="396"/>
      <c r="SZL12" s="396"/>
      <c r="SZM12" s="396"/>
      <c r="SZN12" s="396"/>
      <c r="SZO12" s="396"/>
      <c r="SZP12" s="396"/>
      <c r="SZQ12" s="396"/>
      <c r="SZR12" s="396"/>
      <c r="SZS12" s="396"/>
      <c r="SZT12" s="396"/>
      <c r="SZU12" s="396"/>
      <c r="SZV12" s="396"/>
      <c r="SZW12" s="396"/>
      <c r="SZX12" s="396"/>
      <c r="SZY12" s="396"/>
      <c r="SZZ12" s="396"/>
      <c r="TAA12" s="396"/>
      <c r="TAB12" s="396"/>
      <c r="TAC12" s="396"/>
      <c r="TAD12" s="396"/>
      <c r="TAE12" s="396"/>
      <c r="TAF12" s="396"/>
      <c r="TAG12" s="396"/>
      <c r="TAH12" s="396"/>
      <c r="TAI12" s="396"/>
      <c r="TAJ12" s="396"/>
      <c r="TAK12" s="396"/>
      <c r="TAL12" s="396"/>
      <c r="TAM12" s="396"/>
      <c r="TAN12" s="396"/>
      <c r="TAO12" s="396"/>
      <c r="TAP12" s="396"/>
      <c r="TAQ12" s="396"/>
      <c r="TAR12" s="396"/>
      <c r="TAS12" s="396"/>
      <c r="TAT12" s="396"/>
      <c r="TAU12" s="396"/>
      <c r="TAV12" s="396"/>
      <c r="TAW12" s="396"/>
      <c r="TAX12" s="396"/>
      <c r="TAY12" s="396"/>
      <c r="TAZ12" s="396"/>
      <c r="TBA12" s="396"/>
      <c r="TBB12" s="396"/>
      <c r="TBC12" s="396"/>
      <c r="TBD12" s="396"/>
      <c r="TBE12" s="396"/>
      <c r="TBF12" s="396"/>
      <c r="TBG12" s="396"/>
      <c r="TBH12" s="396"/>
      <c r="TBI12" s="396"/>
      <c r="TBJ12" s="396"/>
      <c r="TBK12" s="396"/>
      <c r="TBL12" s="396"/>
      <c r="TBM12" s="396"/>
      <c r="TBN12" s="396"/>
      <c r="TBO12" s="396"/>
      <c r="TBP12" s="396"/>
      <c r="TBQ12" s="396"/>
      <c r="TBR12" s="396"/>
      <c r="TBS12" s="396"/>
      <c r="TBT12" s="396"/>
      <c r="TBU12" s="396"/>
      <c r="TBV12" s="396"/>
      <c r="TBW12" s="396"/>
      <c r="TBX12" s="396"/>
      <c r="TBY12" s="396"/>
      <c r="TBZ12" s="396"/>
      <c r="TCA12" s="396"/>
      <c r="TCB12" s="396"/>
      <c r="TCC12" s="396"/>
      <c r="TCD12" s="396"/>
      <c r="TCE12" s="396"/>
      <c r="TCF12" s="396"/>
      <c r="TCG12" s="396"/>
      <c r="TCH12" s="396"/>
      <c r="TCI12" s="396"/>
      <c r="TCJ12" s="396"/>
      <c r="TCK12" s="396"/>
      <c r="TCL12" s="396"/>
      <c r="TCM12" s="396"/>
      <c r="TCN12" s="396"/>
      <c r="TCO12" s="396"/>
      <c r="TCP12" s="396"/>
      <c r="TCQ12" s="396"/>
      <c r="TCR12" s="396"/>
      <c r="TCS12" s="396"/>
      <c r="TCT12" s="396"/>
      <c r="TCU12" s="396"/>
      <c r="TCV12" s="396"/>
      <c r="TCW12" s="396"/>
      <c r="TCX12" s="396"/>
      <c r="TCY12" s="396"/>
      <c r="TCZ12" s="396"/>
      <c r="TDA12" s="396"/>
      <c r="TDB12" s="396"/>
      <c r="TDC12" s="396"/>
      <c r="TDD12" s="396"/>
      <c r="TDE12" s="396"/>
      <c r="TDF12" s="396"/>
      <c r="TDG12" s="396"/>
      <c r="TDH12" s="396"/>
      <c r="TDI12" s="396"/>
      <c r="TDJ12" s="396"/>
      <c r="TDK12" s="396"/>
      <c r="TDL12" s="396"/>
      <c r="TDM12" s="396"/>
      <c r="TDN12" s="396"/>
      <c r="TDO12" s="396"/>
      <c r="TDP12" s="396"/>
      <c r="TDQ12" s="396"/>
      <c r="TDR12" s="396"/>
      <c r="TDS12" s="396"/>
      <c r="TDT12" s="396"/>
      <c r="TDU12" s="396"/>
      <c r="TDV12" s="396"/>
      <c r="TDW12" s="396"/>
      <c r="TDX12" s="396"/>
      <c r="TDY12" s="396"/>
      <c r="TDZ12" s="396"/>
      <c r="TEA12" s="396"/>
      <c r="TEB12" s="396"/>
      <c r="TEC12" s="396"/>
      <c r="TED12" s="396"/>
      <c r="TEE12" s="396"/>
      <c r="TEF12" s="396"/>
      <c r="TEG12" s="396"/>
      <c r="TEH12" s="396"/>
      <c r="TEI12" s="396"/>
      <c r="TEJ12" s="396"/>
      <c r="TEK12" s="396"/>
      <c r="TEL12" s="396"/>
      <c r="TEM12" s="396"/>
      <c r="TEN12" s="396"/>
      <c r="TEO12" s="396"/>
      <c r="TEP12" s="396"/>
      <c r="TEQ12" s="396"/>
      <c r="TER12" s="396"/>
      <c r="TES12" s="396"/>
      <c r="TET12" s="396"/>
      <c r="TEU12" s="396"/>
      <c r="TEV12" s="396"/>
      <c r="TEW12" s="396"/>
      <c r="TEX12" s="396"/>
      <c r="TEY12" s="396"/>
      <c r="TEZ12" s="396"/>
      <c r="TFA12" s="396"/>
      <c r="TFB12" s="396"/>
      <c r="TFC12" s="396"/>
      <c r="TFD12" s="396"/>
      <c r="TFE12" s="396"/>
      <c r="TFF12" s="396"/>
      <c r="TFG12" s="396"/>
      <c r="TFH12" s="396"/>
      <c r="TFI12" s="396"/>
      <c r="TFJ12" s="396"/>
      <c r="TFK12" s="396"/>
      <c r="TFL12" s="396"/>
      <c r="TFM12" s="396"/>
      <c r="TFN12" s="396"/>
      <c r="TFO12" s="396"/>
      <c r="TFP12" s="396"/>
      <c r="TFQ12" s="396"/>
      <c r="TFR12" s="396"/>
      <c r="TFS12" s="396"/>
      <c r="TFT12" s="396"/>
      <c r="TFU12" s="396"/>
      <c r="TFV12" s="396"/>
      <c r="TFW12" s="396"/>
      <c r="TFX12" s="396"/>
      <c r="TFY12" s="396"/>
      <c r="TFZ12" s="396"/>
      <c r="TGA12" s="396"/>
      <c r="TGB12" s="396"/>
      <c r="TGC12" s="396"/>
      <c r="TGD12" s="396"/>
      <c r="TGE12" s="396"/>
      <c r="TGF12" s="396"/>
      <c r="TGG12" s="396"/>
      <c r="TGH12" s="396"/>
      <c r="TGI12" s="396"/>
      <c r="TGJ12" s="396"/>
      <c r="TGK12" s="396"/>
      <c r="TGL12" s="396"/>
      <c r="TGM12" s="396"/>
      <c r="TGN12" s="396"/>
      <c r="TGO12" s="396"/>
      <c r="TGP12" s="396"/>
      <c r="TGQ12" s="396"/>
      <c r="TGR12" s="396"/>
      <c r="TGS12" s="396"/>
      <c r="TGT12" s="396"/>
      <c r="TGU12" s="396"/>
      <c r="TGV12" s="396"/>
      <c r="TGW12" s="396"/>
      <c r="TGX12" s="396"/>
      <c r="TGY12" s="396"/>
      <c r="TGZ12" s="396"/>
      <c r="THA12" s="396"/>
      <c r="THB12" s="396"/>
      <c r="THC12" s="396"/>
      <c r="THD12" s="396"/>
      <c r="THE12" s="396"/>
      <c r="THF12" s="396"/>
      <c r="THG12" s="396"/>
      <c r="THH12" s="396"/>
      <c r="THI12" s="396"/>
      <c r="THJ12" s="396"/>
      <c r="THK12" s="396"/>
      <c r="THL12" s="396"/>
      <c r="THM12" s="396"/>
      <c r="THN12" s="396"/>
      <c r="THO12" s="396"/>
      <c r="THP12" s="396"/>
      <c r="THQ12" s="396"/>
      <c r="THR12" s="396"/>
      <c r="THS12" s="396"/>
      <c r="THT12" s="396"/>
      <c r="THU12" s="396"/>
      <c r="THV12" s="396"/>
      <c r="THW12" s="396"/>
      <c r="THX12" s="396"/>
      <c r="THY12" s="396"/>
      <c r="THZ12" s="396"/>
      <c r="TIA12" s="396"/>
      <c r="TIB12" s="396"/>
      <c r="TIC12" s="396"/>
      <c r="TID12" s="396"/>
      <c r="TIE12" s="396"/>
      <c r="TIF12" s="396"/>
      <c r="TIG12" s="396"/>
      <c r="TIH12" s="396"/>
      <c r="TII12" s="396"/>
      <c r="TIJ12" s="396"/>
      <c r="TIK12" s="396"/>
      <c r="TIL12" s="396"/>
      <c r="TIM12" s="396"/>
      <c r="TIN12" s="396"/>
      <c r="TIO12" s="396"/>
      <c r="TIP12" s="396"/>
      <c r="TIQ12" s="396"/>
      <c r="TIR12" s="396"/>
      <c r="TIS12" s="396"/>
      <c r="TIT12" s="396"/>
      <c r="TIU12" s="396"/>
      <c r="TIV12" s="396"/>
      <c r="TIW12" s="396"/>
      <c r="TIX12" s="396"/>
      <c r="TIY12" s="396"/>
      <c r="TIZ12" s="396"/>
      <c r="TJA12" s="396"/>
      <c r="TJB12" s="396"/>
      <c r="TJC12" s="396"/>
      <c r="TJD12" s="396"/>
      <c r="TJE12" s="396"/>
      <c r="TJF12" s="396"/>
      <c r="TJG12" s="396"/>
      <c r="TJH12" s="396"/>
      <c r="TJI12" s="396"/>
      <c r="TJJ12" s="396"/>
      <c r="TJK12" s="396"/>
      <c r="TJL12" s="396"/>
      <c r="TJM12" s="396"/>
      <c r="TJN12" s="396"/>
      <c r="TJO12" s="396"/>
      <c r="TJP12" s="396"/>
      <c r="TJQ12" s="396"/>
      <c r="TJR12" s="396"/>
      <c r="TJS12" s="396"/>
      <c r="TJT12" s="396"/>
      <c r="TJU12" s="396"/>
      <c r="TJV12" s="396"/>
      <c r="TJW12" s="396"/>
      <c r="TJX12" s="396"/>
      <c r="TJY12" s="396"/>
      <c r="TJZ12" s="396"/>
      <c r="TKA12" s="396"/>
      <c r="TKB12" s="396"/>
      <c r="TKC12" s="396"/>
      <c r="TKD12" s="396"/>
      <c r="TKE12" s="396"/>
      <c r="TKF12" s="396"/>
      <c r="TKG12" s="396"/>
      <c r="TKH12" s="396"/>
      <c r="TKI12" s="396"/>
      <c r="TKJ12" s="396"/>
      <c r="TKK12" s="396"/>
      <c r="TKL12" s="396"/>
      <c r="TKM12" s="396"/>
      <c r="TKN12" s="396"/>
      <c r="TKO12" s="396"/>
      <c r="TKP12" s="396"/>
      <c r="TKQ12" s="396"/>
      <c r="TKR12" s="396"/>
      <c r="TKS12" s="396"/>
      <c r="TKT12" s="396"/>
      <c r="TKU12" s="396"/>
      <c r="TKV12" s="396"/>
      <c r="TKW12" s="396"/>
      <c r="TKX12" s="396"/>
      <c r="TKY12" s="396"/>
      <c r="TKZ12" s="396"/>
      <c r="TLA12" s="396"/>
      <c r="TLB12" s="396"/>
      <c r="TLC12" s="396"/>
      <c r="TLD12" s="396"/>
      <c r="TLE12" s="396"/>
      <c r="TLF12" s="396"/>
      <c r="TLG12" s="396"/>
      <c r="TLH12" s="396"/>
      <c r="TLI12" s="396"/>
      <c r="TLJ12" s="396"/>
      <c r="TLK12" s="396"/>
      <c r="TLL12" s="396"/>
      <c r="TLM12" s="396"/>
      <c r="TLN12" s="396"/>
      <c r="TLO12" s="396"/>
      <c r="TLP12" s="396"/>
      <c r="TLQ12" s="396"/>
      <c r="TLR12" s="396"/>
      <c r="TLS12" s="396"/>
      <c r="TLT12" s="396"/>
      <c r="TLU12" s="396"/>
      <c r="TLV12" s="396"/>
      <c r="TLW12" s="396"/>
      <c r="TLX12" s="396"/>
      <c r="TLY12" s="396"/>
      <c r="TLZ12" s="396"/>
      <c r="TMA12" s="396"/>
      <c r="TMB12" s="396"/>
      <c r="TMC12" s="396"/>
      <c r="TMD12" s="396"/>
      <c r="TME12" s="396"/>
      <c r="TMF12" s="396"/>
      <c r="TMG12" s="396"/>
      <c r="TMH12" s="396"/>
      <c r="TMI12" s="396"/>
      <c r="TMJ12" s="396"/>
      <c r="TMK12" s="396"/>
      <c r="TML12" s="396"/>
      <c r="TMM12" s="396"/>
      <c r="TMN12" s="396"/>
      <c r="TMO12" s="396"/>
      <c r="TMP12" s="396"/>
      <c r="TMQ12" s="396"/>
      <c r="TMR12" s="396"/>
      <c r="TMS12" s="396"/>
      <c r="TMT12" s="396"/>
      <c r="TMU12" s="396"/>
      <c r="TMV12" s="396"/>
      <c r="TMW12" s="396"/>
      <c r="TMX12" s="396"/>
      <c r="TMY12" s="396"/>
      <c r="TMZ12" s="396"/>
      <c r="TNA12" s="396"/>
      <c r="TNB12" s="396"/>
      <c r="TNC12" s="396"/>
      <c r="TND12" s="396"/>
      <c r="TNE12" s="396"/>
      <c r="TNF12" s="396"/>
      <c r="TNG12" s="396"/>
      <c r="TNH12" s="396"/>
      <c r="TNI12" s="396"/>
      <c r="TNJ12" s="396"/>
      <c r="TNK12" s="396"/>
      <c r="TNL12" s="396"/>
      <c r="TNM12" s="396"/>
      <c r="TNN12" s="396"/>
      <c r="TNO12" s="396"/>
      <c r="TNP12" s="396"/>
      <c r="TNQ12" s="396"/>
      <c r="TNR12" s="396"/>
      <c r="TNS12" s="396"/>
      <c r="TNT12" s="396"/>
      <c r="TNU12" s="396"/>
      <c r="TNV12" s="396"/>
      <c r="TNW12" s="396"/>
      <c r="TNX12" s="396"/>
      <c r="TNY12" s="396"/>
      <c r="TNZ12" s="396"/>
      <c r="TOA12" s="396"/>
      <c r="TOB12" s="396"/>
      <c r="TOC12" s="396"/>
      <c r="TOD12" s="396"/>
      <c r="TOE12" s="396"/>
      <c r="TOF12" s="396"/>
      <c r="TOG12" s="396"/>
      <c r="TOH12" s="396"/>
      <c r="TOI12" s="396"/>
      <c r="TOJ12" s="396"/>
      <c r="TOK12" s="396"/>
      <c r="TOL12" s="396"/>
      <c r="TOM12" s="396"/>
      <c r="TON12" s="396"/>
      <c r="TOO12" s="396"/>
      <c r="TOP12" s="396"/>
      <c r="TOQ12" s="396"/>
      <c r="TOR12" s="396"/>
      <c r="TOS12" s="396"/>
      <c r="TOT12" s="396"/>
      <c r="TOU12" s="396"/>
      <c r="TOV12" s="396"/>
      <c r="TOW12" s="396"/>
      <c r="TOX12" s="396"/>
      <c r="TOY12" s="396"/>
      <c r="TOZ12" s="396"/>
      <c r="TPA12" s="396"/>
      <c r="TPB12" s="396"/>
      <c r="TPC12" s="396"/>
      <c r="TPD12" s="396"/>
      <c r="TPE12" s="396"/>
      <c r="TPF12" s="396"/>
      <c r="TPG12" s="396"/>
      <c r="TPH12" s="396"/>
      <c r="TPI12" s="396"/>
      <c r="TPJ12" s="396"/>
      <c r="TPK12" s="396"/>
      <c r="TPL12" s="396"/>
      <c r="TPM12" s="396"/>
      <c r="TPN12" s="396"/>
      <c r="TPO12" s="396"/>
      <c r="TPP12" s="396"/>
      <c r="TPQ12" s="396"/>
      <c r="TPR12" s="396"/>
      <c r="TPS12" s="396"/>
      <c r="TPT12" s="396"/>
      <c r="TPU12" s="396"/>
      <c r="TPV12" s="396"/>
      <c r="TPW12" s="396"/>
      <c r="TPX12" s="396"/>
      <c r="TPY12" s="396"/>
      <c r="TPZ12" s="396"/>
      <c r="TQA12" s="396"/>
      <c r="TQB12" s="396"/>
      <c r="TQC12" s="396"/>
      <c r="TQD12" s="396"/>
      <c r="TQE12" s="396"/>
      <c r="TQF12" s="396"/>
      <c r="TQG12" s="396"/>
      <c r="TQH12" s="396"/>
      <c r="TQI12" s="396"/>
      <c r="TQJ12" s="396"/>
      <c r="TQK12" s="396"/>
      <c r="TQL12" s="396"/>
      <c r="TQM12" s="396"/>
      <c r="TQN12" s="396"/>
      <c r="TQO12" s="396"/>
      <c r="TQP12" s="396"/>
      <c r="TQQ12" s="396"/>
      <c r="TQR12" s="396"/>
      <c r="TQS12" s="396"/>
      <c r="TQT12" s="396"/>
      <c r="TQU12" s="396"/>
      <c r="TQV12" s="396"/>
      <c r="TQW12" s="396"/>
      <c r="TQX12" s="396"/>
      <c r="TQY12" s="396"/>
      <c r="TQZ12" s="396"/>
      <c r="TRA12" s="396"/>
      <c r="TRB12" s="396"/>
      <c r="TRC12" s="396"/>
      <c r="TRD12" s="396"/>
      <c r="TRE12" s="396"/>
      <c r="TRF12" s="396"/>
      <c r="TRG12" s="396"/>
      <c r="TRH12" s="396"/>
      <c r="TRI12" s="396"/>
      <c r="TRJ12" s="396"/>
      <c r="TRK12" s="396"/>
      <c r="TRL12" s="396"/>
      <c r="TRM12" s="396"/>
      <c r="TRN12" s="396"/>
      <c r="TRO12" s="396"/>
      <c r="TRP12" s="396"/>
      <c r="TRQ12" s="396"/>
      <c r="TRR12" s="396"/>
      <c r="TRS12" s="396"/>
      <c r="TRT12" s="396"/>
      <c r="TRU12" s="396"/>
      <c r="TRV12" s="396"/>
      <c r="TRW12" s="396"/>
      <c r="TRX12" s="396"/>
      <c r="TRY12" s="396"/>
      <c r="TRZ12" s="396"/>
      <c r="TSA12" s="396"/>
      <c r="TSB12" s="396"/>
      <c r="TSC12" s="396"/>
      <c r="TSD12" s="396"/>
      <c r="TSE12" s="396"/>
      <c r="TSF12" s="396"/>
      <c r="TSG12" s="396"/>
      <c r="TSH12" s="396"/>
      <c r="TSI12" s="396"/>
      <c r="TSJ12" s="396"/>
      <c r="TSK12" s="396"/>
      <c r="TSL12" s="396"/>
      <c r="TSM12" s="396"/>
      <c r="TSN12" s="396"/>
      <c r="TSO12" s="396"/>
      <c r="TSP12" s="396"/>
      <c r="TSQ12" s="396"/>
      <c r="TSR12" s="396"/>
      <c r="TSS12" s="396"/>
      <c r="TST12" s="396"/>
      <c r="TSU12" s="396"/>
      <c r="TSV12" s="396"/>
      <c r="TSW12" s="396"/>
      <c r="TSX12" s="396"/>
      <c r="TSY12" s="396"/>
      <c r="TSZ12" s="396"/>
      <c r="TTA12" s="396"/>
      <c r="TTB12" s="396"/>
      <c r="TTC12" s="396"/>
      <c r="TTD12" s="396"/>
      <c r="TTE12" s="396"/>
      <c r="TTF12" s="396"/>
      <c r="TTG12" s="396"/>
      <c r="TTH12" s="396"/>
      <c r="TTI12" s="396"/>
      <c r="TTJ12" s="396"/>
      <c r="TTK12" s="396"/>
      <c r="TTL12" s="396"/>
      <c r="TTM12" s="396"/>
      <c r="TTN12" s="396"/>
      <c r="TTO12" s="396"/>
      <c r="TTP12" s="396"/>
      <c r="TTQ12" s="396"/>
      <c r="TTR12" s="396"/>
      <c r="TTS12" s="396"/>
      <c r="TTT12" s="396"/>
      <c r="TTU12" s="396"/>
      <c r="TTV12" s="396"/>
      <c r="TTW12" s="396"/>
      <c r="TTX12" s="396"/>
      <c r="TTY12" s="396"/>
      <c r="TTZ12" s="396"/>
      <c r="TUA12" s="396"/>
      <c r="TUB12" s="396"/>
      <c r="TUC12" s="396"/>
      <c r="TUD12" s="396"/>
      <c r="TUE12" s="396"/>
      <c r="TUF12" s="396"/>
      <c r="TUG12" s="396"/>
      <c r="TUH12" s="396"/>
      <c r="TUI12" s="396"/>
      <c r="TUJ12" s="396"/>
      <c r="TUK12" s="396"/>
      <c r="TUL12" s="396"/>
      <c r="TUM12" s="396"/>
      <c r="TUN12" s="396"/>
      <c r="TUO12" s="396"/>
      <c r="TUP12" s="396"/>
      <c r="TUQ12" s="396"/>
      <c r="TUR12" s="396"/>
      <c r="TUS12" s="396"/>
      <c r="TUT12" s="396"/>
      <c r="TUU12" s="396"/>
      <c r="TUV12" s="396"/>
      <c r="TUW12" s="396"/>
      <c r="TUX12" s="396"/>
      <c r="TUY12" s="396"/>
      <c r="TUZ12" s="396"/>
      <c r="TVA12" s="396"/>
      <c r="TVB12" s="396"/>
      <c r="TVC12" s="396"/>
      <c r="TVD12" s="396"/>
      <c r="TVE12" s="396"/>
      <c r="TVF12" s="396"/>
      <c r="TVG12" s="396"/>
      <c r="TVH12" s="396"/>
      <c r="TVI12" s="396"/>
      <c r="TVJ12" s="396"/>
      <c r="TVK12" s="396"/>
      <c r="TVL12" s="396"/>
      <c r="TVM12" s="396"/>
      <c r="TVN12" s="396"/>
      <c r="TVO12" s="396"/>
      <c r="TVP12" s="396"/>
      <c r="TVQ12" s="396"/>
      <c r="TVR12" s="396"/>
      <c r="TVS12" s="396"/>
      <c r="TVT12" s="396"/>
      <c r="TVU12" s="396"/>
      <c r="TVV12" s="396"/>
      <c r="TVW12" s="396"/>
      <c r="TVX12" s="396"/>
      <c r="TVY12" s="396"/>
      <c r="TVZ12" s="396"/>
      <c r="TWA12" s="396"/>
      <c r="TWB12" s="396"/>
      <c r="TWC12" s="396"/>
      <c r="TWD12" s="396"/>
      <c r="TWE12" s="396"/>
      <c r="TWF12" s="396"/>
      <c r="TWG12" s="396"/>
      <c r="TWH12" s="396"/>
      <c r="TWI12" s="396"/>
      <c r="TWJ12" s="396"/>
      <c r="TWK12" s="396"/>
      <c r="TWL12" s="396"/>
      <c r="TWM12" s="396"/>
      <c r="TWN12" s="396"/>
      <c r="TWO12" s="396"/>
      <c r="TWP12" s="396"/>
      <c r="TWQ12" s="396"/>
      <c r="TWR12" s="396"/>
      <c r="TWS12" s="396"/>
      <c r="TWT12" s="396"/>
      <c r="TWU12" s="396"/>
      <c r="TWV12" s="396"/>
      <c r="TWW12" s="396"/>
      <c r="TWX12" s="396"/>
      <c r="TWY12" s="396"/>
      <c r="TWZ12" s="396"/>
      <c r="TXA12" s="396"/>
      <c r="TXB12" s="396"/>
      <c r="TXC12" s="396"/>
      <c r="TXD12" s="396"/>
      <c r="TXE12" s="396"/>
      <c r="TXF12" s="396"/>
      <c r="TXG12" s="396"/>
      <c r="TXH12" s="396"/>
      <c r="TXI12" s="396"/>
      <c r="TXJ12" s="396"/>
      <c r="TXK12" s="396"/>
      <c r="TXL12" s="396"/>
      <c r="TXM12" s="396"/>
      <c r="TXN12" s="396"/>
      <c r="TXO12" s="396"/>
      <c r="TXP12" s="396"/>
      <c r="TXQ12" s="396"/>
      <c r="TXR12" s="396"/>
      <c r="TXS12" s="396"/>
      <c r="TXT12" s="396"/>
      <c r="TXU12" s="396"/>
      <c r="TXV12" s="396"/>
      <c r="TXW12" s="396"/>
      <c r="TXX12" s="396"/>
      <c r="TXY12" s="396"/>
      <c r="TXZ12" s="396"/>
      <c r="TYA12" s="396"/>
      <c r="TYB12" s="396"/>
      <c r="TYC12" s="396"/>
      <c r="TYD12" s="396"/>
      <c r="TYE12" s="396"/>
      <c r="TYF12" s="396"/>
      <c r="TYG12" s="396"/>
      <c r="TYH12" s="396"/>
      <c r="TYI12" s="396"/>
      <c r="TYJ12" s="396"/>
      <c r="TYK12" s="396"/>
      <c r="TYL12" s="396"/>
      <c r="TYM12" s="396"/>
      <c r="TYN12" s="396"/>
      <c r="TYO12" s="396"/>
      <c r="TYP12" s="396"/>
      <c r="TYQ12" s="396"/>
      <c r="TYR12" s="396"/>
      <c r="TYS12" s="396"/>
      <c r="TYT12" s="396"/>
      <c r="TYU12" s="396"/>
      <c r="TYV12" s="396"/>
      <c r="TYW12" s="396"/>
      <c r="TYX12" s="396"/>
      <c r="TYY12" s="396"/>
      <c r="TYZ12" s="396"/>
      <c r="TZA12" s="396"/>
      <c r="TZB12" s="396"/>
      <c r="TZC12" s="396"/>
      <c r="TZD12" s="396"/>
      <c r="TZE12" s="396"/>
      <c r="TZF12" s="396"/>
      <c r="TZG12" s="396"/>
      <c r="TZH12" s="396"/>
      <c r="TZI12" s="396"/>
      <c r="TZJ12" s="396"/>
      <c r="TZK12" s="396"/>
      <c r="TZL12" s="396"/>
      <c r="TZM12" s="396"/>
      <c r="TZN12" s="396"/>
      <c r="TZO12" s="396"/>
      <c r="TZP12" s="396"/>
      <c r="TZQ12" s="396"/>
      <c r="TZR12" s="396"/>
      <c r="TZS12" s="396"/>
      <c r="TZT12" s="396"/>
      <c r="TZU12" s="396"/>
      <c r="TZV12" s="396"/>
      <c r="TZW12" s="396"/>
      <c r="TZX12" s="396"/>
      <c r="TZY12" s="396"/>
      <c r="TZZ12" s="396"/>
      <c r="UAA12" s="396"/>
      <c r="UAB12" s="396"/>
      <c r="UAC12" s="396"/>
      <c r="UAD12" s="396"/>
      <c r="UAE12" s="396"/>
      <c r="UAF12" s="396"/>
      <c r="UAG12" s="396"/>
      <c r="UAH12" s="396"/>
      <c r="UAI12" s="396"/>
      <c r="UAJ12" s="396"/>
      <c r="UAK12" s="396"/>
      <c r="UAL12" s="396"/>
      <c r="UAM12" s="396"/>
      <c r="UAN12" s="396"/>
      <c r="UAO12" s="396"/>
      <c r="UAP12" s="396"/>
      <c r="UAQ12" s="396"/>
      <c r="UAR12" s="396"/>
      <c r="UAS12" s="396"/>
      <c r="UAT12" s="396"/>
      <c r="UAU12" s="396"/>
      <c r="UAV12" s="396"/>
      <c r="UAW12" s="396"/>
      <c r="UAX12" s="396"/>
      <c r="UAY12" s="396"/>
      <c r="UAZ12" s="396"/>
      <c r="UBA12" s="396"/>
      <c r="UBB12" s="396"/>
      <c r="UBC12" s="396"/>
      <c r="UBD12" s="396"/>
      <c r="UBE12" s="396"/>
      <c r="UBF12" s="396"/>
      <c r="UBG12" s="396"/>
      <c r="UBH12" s="396"/>
      <c r="UBI12" s="396"/>
      <c r="UBJ12" s="396"/>
      <c r="UBK12" s="396"/>
      <c r="UBL12" s="396"/>
      <c r="UBM12" s="396"/>
      <c r="UBN12" s="396"/>
      <c r="UBO12" s="396"/>
      <c r="UBP12" s="396"/>
      <c r="UBQ12" s="396"/>
      <c r="UBR12" s="396"/>
      <c r="UBS12" s="396"/>
      <c r="UBT12" s="396"/>
      <c r="UBU12" s="396"/>
      <c r="UBV12" s="396"/>
      <c r="UBW12" s="396"/>
      <c r="UBX12" s="396"/>
      <c r="UBY12" s="396"/>
      <c r="UBZ12" s="396"/>
      <c r="UCA12" s="396"/>
      <c r="UCB12" s="396"/>
      <c r="UCC12" s="396"/>
      <c r="UCD12" s="396"/>
      <c r="UCE12" s="396"/>
      <c r="UCF12" s="396"/>
      <c r="UCG12" s="396"/>
      <c r="UCH12" s="396"/>
      <c r="UCI12" s="396"/>
      <c r="UCJ12" s="396"/>
      <c r="UCK12" s="396"/>
      <c r="UCL12" s="396"/>
      <c r="UCM12" s="396"/>
      <c r="UCN12" s="396"/>
      <c r="UCO12" s="396"/>
      <c r="UCP12" s="396"/>
      <c r="UCQ12" s="396"/>
      <c r="UCR12" s="396"/>
      <c r="UCS12" s="396"/>
      <c r="UCT12" s="396"/>
      <c r="UCU12" s="396"/>
      <c r="UCV12" s="396"/>
      <c r="UCW12" s="396"/>
      <c r="UCX12" s="396"/>
      <c r="UCY12" s="396"/>
      <c r="UCZ12" s="396"/>
      <c r="UDA12" s="396"/>
      <c r="UDB12" s="396"/>
      <c r="UDC12" s="396"/>
      <c r="UDD12" s="396"/>
      <c r="UDE12" s="396"/>
      <c r="UDF12" s="396"/>
      <c r="UDG12" s="396"/>
      <c r="UDH12" s="396"/>
      <c r="UDI12" s="396"/>
      <c r="UDJ12" s="396"/>
      <c r="UDK12" s="396"/>
      <c r="UDL12" s="396"/>
      <c r="UDM12" s="396"/>
      <c r="UDN12" s="396"/>
      <c r="UDO12" s="396"/>
      <c r="UDP12" s="396"/>
      <c r="UDQ12" s="396"/>
      <c r="UDR12" s="396"/>
      <c r="UDS12" s="396"/>
      <c r="UDT12" s="396"/>
      <c r="UDU12" s="396"/>
      <c r="UDV12" s="396"/>
      <c r="UDW12" s="396"/>
      <c r="UDX12" s="396"/>
      <c r="UDY12" s="396"/>
      <c r="UDZ12" s="396"/>
      <c r="UEA12" s="396"/>
      <c r="UEB12" s="396"/>
      <c r="UEC12" s="396"/>
      <c r="UED12" s="396"/>
      <c r="UEE12" s="396"/>
      <c r="UEF12" s="396"/>
      <c r="UEG12" s="396"/>
      <c r="UEH12" s="396"/>
      <c r="UEI12" s="396"/>
      <c r="UEJ12" s="396"/>
      <c r="UEK12" s="396"/>
      <c r="UEL12" s="396"/>
      <c r="UEM12" s="396"/>
      <c r="UEN12" s="396"/>
      <c r="UEO12" s="396"/>
      <c r="UEP12" s="396"/>
      <c r="UEQ12" s="396"/>
      <c r="UER12" s="396"/>
      <c r="UES12" s="396"/>
      <c r="UET12" s="396"/>
      <c r="UEU12" s="396"/>
      <c r="UEV12" s="396"/>
      <c r="UEW12" s="396"/>
      <c r="UEX12" s="396"/>
      <c r="UEY12" s="396"/>
      <c r="UEZ12" s="396"/>
      <c r="UFA12" s="396"/>
      <c r="UFB12" s="396"/>
      <c r="UFC12" s="396"/>
      <c r="UFD12" s="396"/>
      <c r="UFE12" s="396"/>
      <c r="UFF12" s="396"/>
      <c r="UFG12" s="396"/>
      <c r="UFH12" s="396"/>
      <c r="UFI12" s="396"/>
      <c r="UFJ12" s="396"/>
      <c r="UFK12" s="396"/>
      <c r="UFL12" s="396"/>
      <c r="UFM12" s="396"/>
      <c r="UFN12" s="396"/>
      <c r="UFO12" s="396"/>
      <c r="UFP12" s="396"/>
      <c r="UFQ12" s="396"/>
      <c r="UFR12" s="396"/>
      <c r="UFS12" s="396"/>
      <c r="UFT12" s="396"/>
      <c r="UFU12" s="396"/>
      <c r="UFV12" s="396"/>
      <c r="UFW12" s="396"/>
      <c r="UFX12" s="396"/>
      <c r="UFY12" s="396"/>
      <c r="UFZ12" s="396"/>
      <c r="UGA12" s="396"/>
      <c r="UGB12" s="396"/>
      <c r="UGC12" s="396"/>
      <c r="UGD12" s="396"/>
      <c r="UGE12" s="396"/>
      <c r="UGF12" s="396"/>
      <c r="UGG12" s="396"/>
      <c r="UGH12" s="396"/>
      <c r="UGI12" s="396"/>
      <c r="UGJ12" s="396"/>
      <c r="UGK12" s="396"/>
      <c r="UGL12" s="396"/>
      <c r="UGM12" s="396"/>
      <c r="UGN12" s="396"/>
      <c r="UGO12" s="396"/>
      <c r="UGP12" s="396"/>
      <c r="UGQ12" s="396"/>
      <c r="UGR12" s="396"/>
      <c r="UGS12" s="396"/>
      <c r="UGT12" s="396"/>
      <c r="UGU12" s="396"/>
      <c r="UGV12" s="396"/>
      <c r="UGW12" s="396"/>
      <c r="UGX12" s="396"/>
      <c r="UGY12" s="396"/>
      <c r="UGZ12" s="396"/>
      <c r="UHA12" s="396"/>
      <c r="UHB12" s="396"/>
      <c r="UHC12" s="396"/>
      <c r="UHD12" s="396"/>
      <c r="UHE12" s="396"/>
      <c r="UHF12" s="396"/>
      <c r="UHG12" s="396"/>
      <c r="UHH12" s="396"/>
      <c r="UHI12" s="396"/>
      <c r="UHJ12" s="396"/>
      <c r="UHK12" s="396"/>
      <c r="UHL12" s="396"/>
      <c r="UHM12" s="396"/>
      <c r="UHN12" s="396"/>
      <c r="UHO12" s="396"/>
      <c r="UHP12" s="396"/>
      <c r="UHQ12" s="396"/>
      <c r="UHR12" s="396"/>
      <c r="UHS12" s="396"/>
      <c r="UHT12" s="396"/>
      <c r="UHU12" s="396"/>
      <c r="UHV12" s="396"/>
      <c r="UHW12" s="396"/>
      <c r="UHX12" s="396"/>
      <c r="UHY12" s="396"/>
      <c r="UHZ12" s="396"/>
      <c r="UIA12" s="396"/>
      <c r="UIB12" s="396"/>
      <c r="UIC12" s="396"/>
      <c r="UID12" s="396"/>
      <c r="UIE12" s="396"/>
      <c r="UIF12" s="396"/>
      <c r="UIG12" s="396"/>
      <c r="UIH12" s="396"/>
      <c r="UII12" s="396"/>
      <c r="UIJ12" s="396"/>
      <c r="UIK12" s="396"/>
      <c r="UIL12" s="396"/>
      <c r="UIM12" s="396"/>
      <c r="UIN12" s="396"/>
      <c r="UIO12" s="396"/>
      <c r="UIP12" s="396"/>
      <c r="UIQ12" s="396"/>
      <c r="UIR12" s="396"/>
      <c r="UIS12" s="396"/>
      <c r="UIT12" s="396"/>
      <c r="UIU12" s="396"/>
      <c r="UIV12" s="396"/>
      <c r="UIW12" s="396"/>
      <c r="UIX12" s="396"/>
      <c r="UIY12" s="396"/>
      <c r="UIZ12" s="396"/>
      <c r="UJA12" s="396"/>
      <c r="UJB12" s="396"/>
      <c r="UJC12" s="396"/>
      <c r="UJD12" s="396"/>
      <c r="UJE12" s="396"/>
      <c r="UJF12" s="396"/>
      <c r="UJG12" s="396"/>
      <c r="UJH12" s="396"/>
      <c r="UJI12" s="396"/>
      <c r="UJJ12" s="396"/>
      <c r="UJK12" s="396"/>
      <c r="UJL12" s="396"/>
      <c r="UJM12" s="396"/>
      <c r="UJN12" s="396"/>
      <c r="UJO12" s="396"/>
      <c r="UJP12" s="396"/>
      <c r="UJQ12" s="396"/>
      <c r="UJR12" s="396"/>
      <c r="UJS12" s="396"/>
      <c r="UJT12" s="396"/>
      <c r="UJU12" s="396"/>
      <c r="UJV12" s="396"/>
      <c r="UJW12" s="396"/>
      <c r="UJX12" s="396"/>
      <c r="UJY12" s="396"/>
      <c r="UJZ12" s="396"/>
      <c r="UKA12" s="396"/>
      <c r="UKB12" s="396"/>
      <c r="UKC12" s="396"/>
      <c r="UKD12" s="396"/>
      <c r="UKE12" s="396"/>
      <c r="UKF12" s="396"/>
      <c r="UKG12" s="396"/>
      <c r="UKH12" s="396"/>
      <c r="UKI12" s="396"/>
      <c r="UKJ12" s="396"/>
      <c r="UKK12" s="396"/>
      <c r="UKL12" s="396"/>
      <c r="UKM12" s="396"/>
      <c r="UKN12" s="396"/>
      <c r="UKO12" s="396"/>
      <c r="UKP12" s="396"/>
      <c r="UKQ12" s="396"/>
      <c r="UKR12" s="396"/>
      <c r="UKS12" s="396"/>
      <c r="UKT12" s="396"/>
      <c r="UKU12" s="396"/>
      <c r="UKV12" s="396"/>
      <c r="UKW12" s="396"/>
      <c r="UKX12" s="396"/>
      <c r="UKY12" s="396"/>
      <c r="UKZ12" s="396"/>
      <c r="ULA12" s="396"/>
      <c r="ULB12" s="396"/>
      <c r="ULC12" s="396"/>
      <c r="ULD12" s="396"/>
      <c r="ULE12" s="396"/>
      <c r="ULF12" s="396"/>
      <c r="ULG12" s="396"/>
      <c r="ULH12" s="396"/>
      <c r="ULI12" s="396"/>
      <c r="ULJ12" s="396"/>
      <c r="ULK12" s="396"/>
      <c r="ULL12" s="396"/>
      <c r="ULM12" s="396"/>
      <c r="ULN12" s="396"/>
      <c r="ULO12" s="396"/>
      <c r="ULP12" s="396"/>
      <c r="ULQ12" s="396"/>
      <c r="ULR12" s="396"/>
      <c r="ULS12" s="396"/>
      <c r="ULT12" s="396"/>
      <c r="ULU12" s="396"/>
      <c r="ULV12" s="396"/>
      <c r="ULW12" s="396"/>
      <c r="ULX12" s="396"/>
      <c r="ULY12" s="396"/>
      <c r="ULZ12" s="396"/>
      <c r="UMA12" s="396"/>
      <c r="UMB12" s="396"/>
      <c r="UMC12" s="396"/>
      <c r="UMD12" s="396"/>
      <c r="UME12" s="396"/>
      <c r="UMF12" s="396"/>
      <c r="UMG12" s="396"/>
      <c r="UMH12" s="396"/>
      <c r="UMI12" s="396"/>
      <c r="UMJ12" s="396"/>
      <c r="UMK12" s="396"/>
      <c r="UML12" s="396"/>
      <c r="UMM12" s="396"/>
      <c r="UMN12" s="396"/>
      <c r="UMO12" s="396"/>
      <c r="UMP12" s="396"/>
      <c r="UMQ12" s="396"/>
      <c r="UMR12" s="396"/>
      <c r="UMS12" s="396"/>
      <c r="UMT12" s="396"/>
      <c r="UMU12" s="396"/>
      <c r="UMV12" s="396"/>
      <c r="UMW12" s="396"/>
      <c r="UMX12" s="396"/>
      <c r="UMY12" s="396"/>
      <c r="UMZ12" s="396"/>
      <c r="UNA12" s="396"/>
      <c r="UNB12" s="396"/>
      <c r="UNC12" s="396"/>
      <c r="UND12" s="396"/>
      <c r="UNE12" s="396"/>
      <c r="UNF12" s="396"/>
      <c r="UNG12" s="396"/>
      <c r="UNH12" s="396"/>
      <c r="UNI12" s="396"/>
      <c r="UNJ12" s="396"/>
      <c r="UNK12" s="396"/>
      <c r="UNL12" s="396"/>
      <c r="UNM12" s="396"/>
      <c r="UNN12" s="396"/>
      <c r="UNO12" s="396"/>
      <c r="UNP12" s="396"/>
      <c r="UNQ12" s="396"/>
      <c r="UNR12" s="396"/>
      <c r="UNS12" s="396"/>
      <c r="UNT12" s="396"/>
      <c r="UNU12" s="396"/>
      <c r="UNV12" s="396"/>
      <c r="UNW12" s="396"/>
      <c r="UNX12" s="396"/>
      <c r="UNY12" s="396"/>
      <c r="UNZ12" s="396"/>
      <c r="UOA12" s="396"/>
      <c r="UOB12" s="396"/>
      <c r="UOC12" s="396"/>
      <c r="UOD12" s="396"/>
      <c r="UOE12" s="396"/>
      <c r="UOF12" s="396"/>
      <c r="UOG12" s="396"/>
      <c r="UOH12" s="396"/>
      <c r="UOI12" s="396"/>
      <c r="UOJ12" s="396"/>
      <c r="UOK12" s="396"/>
      <c r="UOL12" s="396"/>
      <c r="UOM12" s="396"/>
      <c r="UON12" s="396"/>
      <c r="UOO12" s="396"/>
      <c r="UOP12" s="396"/>
      <c r="UOQ12" s="396"/>
      <c r="UOR12" s="396"/>
      <c r="UOS12" s="396"/>
      <c r="UOT12" s="396"/>
      <c r="UOU12" s="396"/>
      <c r="UOV12" s="396"/>
      <c r="UOW12" s="396"/>
      <c r="UOX12" s="396"/>
      <c r="UOY12" s="396"/>
      <c r="UOZ12" s="396"/>
      <c r="UPA12" s="396"/>
      <c r="UPB12" s="396"/>
      <c r="UPC12" s="396"/>
      <c r="UPD12" s="396"/>
      <c r="UPE12" s="396"/>
      <c r="UPF12" s="396"/>
      <c r="UPG12" s="396"/>
      <c r="UPH12" s="396"/>
      <c r="UPI12" s="396"/>
      <c r="UPJ12" s="396"/>
      <c r="UPK12" s="396"/>
      <c r="UPL12" s="396"/>
      <c r="UPM12" s="396"/>
      <c r="UPN12" s="396"/>
      <c r="UPO12" s="396"/>
      <c r="UPP12" s="396"/>
      <c r="UPQ12" s="396"/>
      <c r="UPR12" s="396"/>
      <c r="UPS12" s="396"/>
      <c r="UPT12" s="396"/>
      <c r="UPU12" s="396"/>
      <c r="UPV12" s="396"/>
      <c r="UPW12" s="396"/>
      <c r="UPX12" s="396"/>
      <c r="UPY12" s="396"/>
      <c r="UPZ12" s="396"/>
      <c r="UQA12" s="396"/>
      <c r="UQB12" s="396"/>
      <c r="UQC12" s="396"/>
      <c r="UQD12" s="396"/>
      <c r="UQE12" s="396"/>
      <c r="UQF12" s="396"/>
      <c r="UQG12" s="396"/>
      <c r="UQH12" s="396"/>
      <c r="UQI12" s="396"/>
      <c r="UQJ12" s="396"/>
      <c r="UQK12" s="396"/>
      <c r="UQL12" s="396"/>
      <c r="UQM12" s="396"/>
      <c r="UQN12" s="396"/>
      <c r="UQO12" s="396"/>
      <c r="UQP12" s="396"/>
      <c r="UQQ12" s="396"/>
      <c r="UQR12" s="396"/>
      <c r="UQS12" s="396"/>
      <c r="UQT12" s="396"/>
      <c r="UQU12" s="396"/>
      <c r="UQV12" s="396"/>
      <c r="UQW12" s="396"/>
      <c r="UQX12" s="396"/>
      <c r="UQY12" s="396"/>
      <c r="UQZ12" s="396"/>
      <c r="URA12" s="396"/>
      <c r="URB12" s="396"/>
      <c r="URC12" s="396"/>
      <c r="URD12" s="396"/>
      <c r="URE12" s="396"/>
      <c r="URF12" s="396"/>
      <c r="URG12" s="396"/>
      <c r="URH12" s="396"/>
      <c r="URI12" s="396"/>
      <c r="URJ12" s="396"/>
      <c r="URK12" s="396"/>
      <c r="URL12" s="396"/>
      <c r="URM12" s="396"/>
      <c r="URN12" s="396"/>
      <c r="URO12" s="396"/>
      <c r="URP12" s="396"/>
      <c r="URQ12" s="396"/>
      <c r="URR12" s="396"/>
      <c r="URS12" s="396"/>
      <c r="URT12" s="396"/>
      <c r="URU12" s="396"/>
      <c r="URV12" s="396"/>
      <c r="URW12" s="396"/>
      <c r="URX12" s="396"/>
      <c r="URY12" s="396"/>
      <c r="URZ12" s="396"/>
      <c r="USA12" s="396"/>
      <c r="USB12" s="396"/>
      <c r="USC12" s="396"/>
      <c r="USD12" s="396"/>
      <c r="USE12" s="396"/>
      <c r="USF12" s="396"/>
      <c r="USG12" s="396"/>
      <c r="USH12" s="396"/>
      <c r="USI12" s="396"/>
      <c r="USJ12" s="396"/>
      <c r="USK12" s="396"/>
      <c r="USL12" s="396"/>
      <c r="USM12" s="396"/>
      <c r="USN12" s="396"/>
      <c r="USO12" s="396"/>
      <c r="USP12" s="396"/>
      <c r="USQ12" s="396"/>
      <c r="USR12" s="396"/>
      <c r="USS12" s="396"/>
      <c r="UST12" s="396"/>
      <c r="USU12" s="396"/>
      <c r="USV12" s="396"/>
      <c r="USW12" s="396"/>
      <c r="USX12" s="396"/>
      <c r="USY12" s="396"/>
      <c r="USZ12" s="396"/>
      <c r="UTA12" s="396"/>
      <c r="UTB12" s="396"/>
      <c r="UTC12" s="396"/>
      <c r="UTD12" s="396"/>
      <c r="UTE12" s="396"/>
      <c r="UTF12" s="396"/>
      <c r="UTG12" s="396"/>
      <c r="UTH12" s="396"/>
      <c r="UTI12" s="396"/>
      <c r="UTJ12" s="396"/>
      <c r="UTK12" s="396"/>
      <c r="UTL12" s="396"/>
      <c r="UTM12" s="396"/>
      <c r="UTN12" s="396"/>
      <c r="UTO12" s="396"/>
      <c r="UTP12" s="396"/>
      <c r="UTQ12" s="396"/>
      <c r="UTR12" s="396"/>
      <c r="UTS12" s="396"/>
      <c r="UTT12" s="396"/>
      <c r="UTU12" s="396"/>
      <c r="UTV12" s="396"/>
      <c r="UTW12" s="396"/>
      <c r="UTX12" s="396"/>
      <c r="UTY12" s="396"/>
      <c r="UTZ12" s="396"/>
      <c r="UUA12" s="396"/>
      <c r="UUB12" s="396"/>
      <c r="UUC12" s="396"/>
      <c r="UUD12" s="396"/>
      <c r="UUE12" s="396"/>
      <c r="UUF12" s="396"/>
      <c r="UUG12" s="396"/>
      <c r="UUH12" s="396"/>
      <c r="UUI12" s="396"/>
      <c r="UUJ12" s="396"/>
      <c r="UUK12" s="396"/>
      <c r="UUL12" s="396"/>
      <c r="UUM12" s="396"/>
      <c r="UUN12" s="396"/>
      <c r="UUO12" s="396"/>
      <c r="UUP12" s="396"/>
      <c r="UUQ12" s="396"/>
      <c r="UUR12" s="396"/>
      <c r="UUS12" s="396"/>
      <c r="UUT12" s="396"/>
      <c r="UUU12" s="396"/>
      <c r="UUV12" s="396"/>
      <c r="UUW12" s="396"/>
      <c r="UUX12" s="396"/>
      <c r="UUY12" s="396"/>
      <c r="UUZ12" s="396"/>
      <c r="UVA12" s="396"/>
      <c r="UVB12" s="396"/>
      <c r="UVC12" s="396"/>
      <c r="UVD12" s="396"/>
      <c r="UVE12" s="396"/>
      <c r="UVF12" s="396"/>
      <c r="UVG12" s="396"/>
      <c r="UVH12" s="396"/>
      <c r="UVI12" s="396"/>
      <c r="UVJ12" s="396"/>
      <c r="UVK12" s="396"/>
      <c r="UVL12" s="396"/>
      <c r="UVM12" s="396"/>
      <c r="UVN12" s="396"/>
      <c r="UVO12" s="396"/>
      <c r="UVP12" s="396"/>
      <c r="UVQ12" s="396"/>
      <c r="UVR12" s="396"/>
      <c r="UVS12" s="396"/>
      <c r="UVT12" s="396"/>
      <c r="UVU12" s="396"/>
      <c r="UVV12" s="396"/>
      <c r="UVW12" s="396"/>
      <c r="UVX12" s="396"/>
      <c r="UVY12" s="396"/>
      <c r="UVZ12" s="396"/>
      <c r="UWA12" s="396"/>
      <c r="UWB12" s="396"/>
      <c r="UWC12" s="396"/>
      <c r="UWD12" s="396"/>
      <c r="UWE12" s="396"/>
      <c r="UWF12" s="396"/>
      <c r="UWG12" s="396"/>
      <c r="UWH12" s="396"/>
      <c r="UWI12" s="396"/>
      <c r="UWJ12" s="396"/>
      <c r="UWK12" s="396"/>
      <c r="UWL12" s="396"/>
      <c r="UWM12" s="396"/>
      <c r="UWN12" s="396"/>
      <c r="UWO12" s="396"/>
      <c r="UWP12" s="396"/>
      <c r="UWQ12" s="396"/>
      <c r="UWR12" s="396"/>
      <c r="UWS12" s="396"/>
      <c r="UWT12" s="396"/>
      <c r="UWU12" s="396"/>
      <c r="UWV12" s="396"/>
      <c r="UWW12" s="396"/>
      <c r="UWX12" s="396"/>
      <c r="UWY12" s="396"/>
      <c r="UWZ12" s="396"/>
      <c r="UXA12" s="396"/>
      <c r="UXB12" s="396"/>
      <c r="UXC12" s="396"/>
      <c r="UXD12" s="396"/>
      <c r="UXE12" s="396"/>
      <c r="UXF12" s="396"/>
      <c r="UXG12" s="396"/>
      <c r="UXH12" s="396"/>
      <c r="UXI12" s="396"/>
      <c r="UXJ12" s="396"/>
      <c r="UXK12" s="396"/>
      <c r="UXL12" s="396"/>
      <c r="UXM12" s="396"/>
      <c r="UXN12" s="396"/>
      <c r="UXO12" s="396"/>
      <c r="UXP12" s="396"/>
      <c r="UXQ12" s="396"/>
      <c r="UXR12" s="396"/>
      <c r="UXS12" s="396"/>
      <c r="UXT12" s="396"/>
      <c r="UXU12" s="396"/>
      <c r="UXV12" s="396"/>
      <c r="UXW12" s="396"/>
      <c r="UXX12" s="396"/>
      <c r="UXY12" s="396"/>
      <c r="UXZ12" s="396"/>
      <c r="UYA12" s="396"/>
      <c r="UYB12" s="396"/>
      <c r="UYC12" s="396"/>
      <c r="UYD12" s="396"/>
      <c r="UYE12" s="396"/>
      <c r="UYF12" s="396"/>
      <c r="UYG12" s="396"/>
      <c r="UYH12" s="396"/>
      <c r="UYI12" s="396"/>
      <c r="UYJ12" s="396"/>
      <c r="UYK12" s="396"/>
      <c r="UYL12" s="396"/>
      <c r="UYM12" s="396"/>
      <c r="UYN12" s="396"/>
      <c r="UYO12" s="396"/>
      <c r="UYP12" s="396"/>
      <c r="UYQ12" s="396"/>
      <c r="UYR12" s="396"/>
      <c r="UYS12" s="396"/>
      <c r="UYT12" s="396"/>
      <c r="UYU12" s="396"/>
      <c r="UYV12" s="396"/>
      <c r="UYW12" s="396"/>
      <c r="UYX12" s="396"/>
      <c r="UYY12" s="396"/>
      <c r="UYZ12" s="396"/>
      <c r="UZA12" s="396"/>
      <c r="UZB12" s="396"/>
      <c r="UZC12" s="396"/>
      <c r="UZD12" s="396"/>
      <c r="UZE12" s="396"/>
      <c r="UZF12" s="396"/>
      <c r="UZG12" s="396"/>
      <c r="UZH12" s="396"/>
      <c r="UZI12" s="396"/>
      <c r="UZJ12" s="396"/>
      <c r="UZK12" s="396"/>
      <c r="UZL12" s="396"/>
      <c r="UZM12" s="396"/>
      <c r="UZN12" s="396"/>
      <c r="UZO12" s="396"/>
      <c r="UZP12" s="396"/>
      <c r="UZQ12" s="396"/>
      <c r="UZR12" s="396"/>
      <c r="UZS12" s="396"/>
      <c r="UZT12" s="396"/>
      <c r="UZU12" s="396"/>
      <c r="UZV12" s="396"/>
      <c r="UZW12" s="396"/>
      <c r="UZX12" s="396"/>
      <c r="UZY12" s="396"/>
      <c r="UZZ12" s="396"/>
      <c r="VAA12" s="396"/>
      <c r="VAB12" s="396"/>
      <c r="VAC12" s="396"/>
      <c r="VAD12" s="396"/>
      <c r="VAE12" s="396"/>
      <c r="VAF12" s="396"/>
      <c r="VAG12" s="396"/>
      <c r="VAH12" s="396"/>
      <c r="VAI12" s="396"/>
      <c r="VAJ12" s="396"/>
      <c r="VAK12" s="396"/>
      <c r="VAL12" s="396"/>
      <c r="VAM12" s="396"/>
      <c r="VAN12" s="396"/>
      <c r="VAO12" s="396"/>
      <c r="VAP12" s="396"/>
      <c r="VAQ12" s="396"/>
      <c r="VAR12" s="396"/>
      <c r="VAS12" s="396"/>
      <c r="VAT12" s="396"/>
      <c r="VAU12" s="396"/>
      <c r="VAV12" s="396"/>
      <c r="VAW12" s="396"/>
      <c r="VAX12" s="396"/>
      <c r="VAY12" s="396"/>
      <c r="VAZ12" s="396"/>
      <c r="VBA12" s="396"/>
      <c r="VBB12" s="396"/>
      <c r="VBC12" s="396"/>
      <c r="VBD12" s="396"/>
      <c r="VBE12" s="396"/>
      <c r="VBF12" s="396"/>
      <c r="VBG12" s="396"/>
      <c r="VBH12" s="396"/>
      <c r="VBI12" s="396"/>
      <c r="VBJ12" s="396"/>
      <c r="VBK12" s="396"/>
      <c r="VBL12" s="396"/>
      <c r="VBM12" s="396"/>
      <c r="VBN12" s="396"/>
      <c r="VBO12" s="396"/>
      <c r="VBP12" s="396"/>
      <c r="VBQ12" s="396"/>
      <c r="VBR12" s="396"/>
      <c r="VBS12" s="396"/>
      <c r="VBT12" s="396"/>
      <c r="VBU12" s="396"/>
      <c r="VBV12" s="396"/>
      <c r="VBW12" s="396"/>
      <c r="VBX12" s="396"/>
      <c r="VBY12" s="396"/>
      <c r="VBZ12" s="396"/>
      <c r="VCA12" s="396"/>
      <c r="VCB12" s="396"/>
      <c r="VCC12" s="396"/>
      <c r="VCD12" s="396"/>
      <c r="VCE12" s="396"/>
      <c r="VCF12" s="396"/>
      <c r="VCG12" s="396"/>
      <c r="VCH12" s="396"/>
      <c r="VCI12" s="396"/>
      <c r="VCJ12" s="396"/>
      <c r="VCK12" s="396"/>
      <c r="VCL12" s="396"/>
      <c r="VCM12" s="396"/>
      <c r="VCN12" s="396"/>
      <c r="VCO12" s="396"/>
      <c r="VCP12" s="396"/>
      <c r="VCQ12" s="396"/>
      <c r="VCR12" s="396"/>
      <c r="VCS12" s="396"/>
      <c r="VCT12" s="396"/>
      <c r="VCU12" s="396"/>
      <c r="VCV12" s="396"/>
      <c r="VCW12" s="396"/>
      <c r="VCX12" s="396"/>
      <c r="VCY12" s="396"/>
      <c r="VCZ12" s="396"/>
      <c r="VDA12" s="396"/>
      <c r="VDB12" s="396"/>
      <c r="VDC12" s="396"/>
      <c r="VDD12" s="396"/>
      <c r="VDE12" s="396"/>
      <c r="VDF12" s="396"/>
      <c r="VDG12" s="396"/>
      <c r="VDH12" s="396"/>
      <c r="VDI12" s="396"/>
      <c r="VDJ12" s="396"/>
      <c r="VDK12" s="396"/>
      <c r="VDL12" s="396"/>
      <c r="VDM12" s="396"/>
      <c r="VDN12" s="396"/>
      <c r="VDO12" s="396"/>
      <c r="VDP12" s="396"/>
      <c r="VDQ12" s="396"/>
      <c r="VDR12" s="396"/>
      <c r="VDS12" s="396"/>
      <c r="VDT12" s="396"/>
      <c r="VDU12" s="396"/>
      <c r="VDV12" s="396"/>
      <c r="VDW12" s="396"/>
      <c r="VDX12" s="396"/>
      <c r="VDY12" s="396"/>
      <c r="VDZ12" s="396"/>
      <c r="VEA12" s="396"/>
      <c r="VEB12" s="396"/>
      <c r="VEC12" s="396"/>
      <c r="VED12" s="396"/>
      <c r="VEE12" s="396"/>
      <c r="VEF12" s="396"/>
      <c r="VEG12" s="396"/>
      <c r="VEH12" s="396"/>
      <c r="VEI12" s="396"/>
      <c r="VEJ12" s="396"/>
      <c r="VEK12" s="396"/>
      <c r="VEL12" s="396"/>
      <c r="VEM12" s="396"/>
      <c r="VEN12" s="396"/>
      <c r="VEO12" s="396"/>
      <c r="VEP12" s="396"/>
      <c r="VEQ12" s="396"/>
      <c r="VER12" s="396"/>
      <c r="VES12" s="396"/>
      <c r="VET12" s="396"/>
      <c r="VEU12" s="396"/>
      <c r="VEV12" s="396"/>
      <c r="VEW12" s="396"/>
      <c r="VEX12" s="396"/>
      <c r="VEY12" s="396"/>
      <c r="VEZ12" s="396"/>
      <c r="VFA12" s="396"/>
      <c r="VFB12" s="396"/>
      <c r="VFC12" s="396"/>
      <c r="VFD12" s="396"/>
      <c r="VFE12" s="396"/>
      <c r="VFF12" s="396"/>
      <c r="VFG12" s="396"/>
      <c r="VFH12" s="396"/>
      <c r="VFI12" s="396"/>
      <c r="VFJ12" s="396"/>
      <c r="VFK12" s="396"/>
      <c r="VFL12" s="396"/>
      <c r="VFM12" s="396"/>
      <c r="VFN12" s="396"/>
      <c r="VFO12" s="396"/>
      <c r="VFP12" s="396"/>
      <c r="VFQ12" s="396"/>
      <c r="VFR12" s="396"/>
      <c r="VFS12" s="396"/>
      <c r="VFT12" s="396"/>
      <c r="VFU12" s="396"/>
      <c r="VFV12" s="396"/>
      <c r="VFW12" s="396"/>
      <c r="VFX12" s="396"/>
      <c r="VFY12" s="396"/>
      <c r="VFZ12" s="396"/>
      <c r="VGA12" s="396"/>
      <c r="VGB12" s="396"/>
      <c r="VGC12" s="396"/>
      <c r="VGD12" s="396"/>
      <c r="VGE12" s="396"/>
      <c r="VGF12" s="396"/>
      <c r="VGG12" s="396"/>
      <c r="VGH12" s="396"/>
      <c r="VGI12" s="396"/>
      <c r="VGJ12" s="396"/>
      <c r="VGK12" s="396"/>
      <c r="VGL12" s="396"/>
      <c r="VGM12" s="396"/>
      <c r="VGN12" s="396"/>
      <c r="VGO12" s="396"/>
      <c r="VGP12" s="396"/>
      <c r="VGQ12" s="396"/>
      <c r="VGR12" s="396"/>
      <c r="VGS12" s="396"/>
      <c r="VGT12" s="396"/>
      <c r="VGU12" s="396"/>
      <c r="VGV12" s="396"/>
      <c r="VGW12" s="396"/>
      <c r="VGX12" s="396"/>
      <c r="VGY12" s="396"/>
      <c r="VGZ12" s="396"/>
      <c r="VHA12" s="396"/>
      <c r="VHB12" s="396"/>
      <c r="VHC12" s="396"/>
      <c r="VHD12" s="396"/>
      <c r="VHE12" s="396"/>
      <c r="VHF12" s="396"/>
      <c r="VHG12" s="396"/>
      <c r="VHH12" s="396"/>
      <c r="VHI12" s="396"/>
      <c r="VHJ12" s="396"/>
      <c r="VHK12" s="396"/>
      <c r="VHL12" s="396"/>
      <c r="VHM12" s="396"/>
      <c r="VHN12" s="396"/>
      <c r="VHO12" s="396"/>
      <c r="VHP12" s="396"/>
      <c r="VHQ12" s="396"/>
      <c r="VHR12" s="396"/>
      <c r="VHS12" s="396"/>
      <c r="VHT12" s="396"/>
      <c r="VHU12" s="396"/>
      <c r="VHV12" s="396"/>
      <c r="VHW12" s="396"/>
      <c r="VHX12" s="396"/>
      <c r="VHY12" s="396"/>
      <c r="VHZ12" s="396"/>
      <c r="VIA12" s="396"/>
      <c r="VIB12" s="396"/>
      <c r="VIC12" s="396"/>
      <c r="VID12" s="396"/>
      <c r="VIE12" s="396"/>
      <c r="VIF12" s="396"/>
      <c r="VIG12" s="396"/>
      <c r="VIH12" s="396"/>
      <c r="VII12" s="396"/>
      <c r="VIJ12" s="396"/>
      <c r="VIK12" s="396"/>
      <c r="VIL12" s="396"/>
      <c r="VIM12" s="396"/>
      <c r="VIN12" s="396"/>
      <c r="VIO12" s="396"/>
      <c r="VIP12" s="396"/>
      <c r="VIQ12" s="396"/>
      <c r="VIR12" s="396"/>
      <c r="VIS12" s="396"/>
      <c r="VIT12" s="396"/>
      <c r="VIU12" s="396"/>
      <c r="VIV12" s="396"/>
      <c r="VIW12" s="396"/>
      <c r="VIX12" s="396"/>
      <c r="VIY12" s="396"/>
      <c r="VIZ12" s="396"/>
      <c r="VJA12" s="396"/>
      <c r="VJB12" s="396"/>
      <c r="VJC12" s="396"/>
      <c r="VJD12" s="396"/>
      <c r="VJE12" s="396"/>
      <c r="VJF12" s="396"/>
      <c r="VJG12" s="396"/>
      <c r="VJH12" s="396"/>
      <c r="VJI12" s="396"/>
      <c r="VJJ12" s="396"/>
      <c r="VJK12" s="396"/>
      <c r="VJL12" s="396"/>
      <c r="VJM12" s="396"/>
      <c r="VJN12" s="396"/>
      <c r="VJO12" s="396"/>
      <c r="VJP12" s="396"/>
      <c r="VJQ12" s="396"/>
      <c r="VJR12" s="396"/>
      <c r="VJS12" s="396"/>
      <c r="VJT12" s="396"/>
      <c r="VJU12" s="396"/>
      <c r="VJV12" s="396"/>
      <c r="VJW12" s="396"/>
      <c r="VJX12" s="396"/>
      <c r="VJY12" s="396"/>
      <c r="VJZ12" s="396"/>
      <c r="VKA12" s="396"/>
      <c r="VKB12" s="396"/>
      <c r="VKC12" s="396"/>
      <c r="VKD12" s="396"/>
      <c r="VKE12" s="396"/>
      <c r="VKF12" s="396"/>
      <c r="VKG12" s="396"/>
      <c r="VKH12" s="396"/>
      <c r="VKI12" s="396"/>
      <c r="VKJ12" s="396"/>
      <c r="VKK12" s="396"/>
      <c r="VKL12" s="396"/>
      <c r="VKM12" s="396"/>
      <c r="VKN12" s="396"/>
      <c r="VKO12" s="396"/>
      <c r="VKP12" s="396"/>
      <c r="VKQ12" s="396"/>
      <c r="VKR12" s="396"/>
      <c r="VKS12" s="396"/>
      <c r="VKT12" s="396"/>
      <c r="VKU12" s="396"/>
      <c r="VKV12" s="396"/>
      <c r="VKW12" s="396"/>
      <c r="VKX12" s="396"/>
      <c r="VKY12" s="396"/>
      <c r="VKZ12" s="396"/>
      <c r="VLA12" s="396"/>
      <c r="VLB12" s="396"/>
      <c r="VLC12" s="396"/>
      <c r="VLD12" s="396"/>
      <c r="VLE12" s="396"/>
      <c r="VLF12" s="396"/>
      <c r="VLG12" s="396"/>
      <c r="VLH12" s="396"/>
      <c r="VLI12" s="396"/>
      <c r="VLJ12" s="396"/>
      <c r="VLK12" s="396"/>
      <c r="VLL12" s="396"/>
      <c r="VLM12" s="396"/>
      <c r="VLN12" s="396"/>
      <c r="VLO12" s="396"/>
      <c r="VLP12" s="396"/>
      <c r="VLQ12" s="396"/>
      <c r="VLR12" s="396"/>
      <c r="VLS12" s="396"/>
      <c r="VLT12" s="396"/>
      <c r="VLU12" s="396"/>
      <c r="VLV12" s="396"/>
      <c r="VLW12" s="396"/>
      <c r="VLX12" s="396"/>
      <c r="VLY12" s="396"/>
      <c r="VLZ12" s="396"/>
      <c r="VMA12" s="396"/>
      <c r="VMB12" s="396"/>
      <c r="VMC12" s="396"/>
      <c r="VMD12" s="396"/>
      <c r="VME12" s="396"/>
      <c r="VMF12" s="396"/>
      <c r="VMG12" s="396"/>
      <c r="VMH12" s="396"/>
      <c r="VMI12" s="396"/>
      <c r="VMJ12" s="396"/>
      <c r="VMK12" s="396"/>
      <c r="VML12" s="396"/>
      <c r="VMM12" s="396"/>
      <c r="VMN12" s="396"/>
      <c r="VMO12" s="396"/>
      <c r="VMP12" s="396"/>
      <c r="VMQ12" s="396"/>
      <c r="VMR12" s="396"/>
      <c r="VMS12" s="396"/>
      <c r="VMT12" s="396"/>
      <c r="VMU12" s="396"/>
      <c r="VMV12" s="396"/>
      <c r="VMW12" s="396"/>
      <c r="VMX12" s="396"/>
      <c r="VMY12" s="396"/>
      <c r="VMZ12" s="396"/>
      <c r="VNA12" s="396"/>
      <c r="VNB12" s="396"/>
      <c r="VNC12" s="396"/>
      <c r="VND12" s="396"/>
      <c r="VNE12" s="396"/>
      <c r="VNF12" s="396"/>
      <c r="VNG12" s="396"/>
      <c r="VNH12" s="396"/>
      <c r="VNI12" s="396"/>
      <c r="VNJ12" s="396"/>
      <c r="VNK12" s="396"/>
      <c r="VNL12" s="396"/>
      <c r="VNM12" s="396"/>
      <c r="VNN12" s="396"/>
      <c r="VNO12" s="396"/>
      <c r="VNP12" s="396"/>
      <c r="VNQ12" s="396"/>
      <c r="VNR12" s="396"/>
      <c r="VNS12" s="396"/>
      <c r="VNT12" s="396"/>
      <c r="VNU12" s="396"/>
      <c r="VNV12" s="396"/>
      <c r="VNW12" s="396"/>
      <c r="VNX12" s="396"/>
      <c r="VNY12" s="396"/>
      <c r="VNZ12" s="396"/>
      <c r="VOA12" s="396"/>
      <c r="VOB12" s="396"/>
      <c r="VOC12" s="396"/>
      <c r="VOD12" s="396"/>
      <c r="VOE12" s="396"/>
      <c r="VOF12" s="396"/>
      <c r="VOG12" s="396"/>
      <c r="VOH12" s="396"/>
      <c r="VOI12" s="396"/>
      <c r="VOJ12" s="396"/>
      <c r="VOK12" s="396"/>
      <c r="VOL12" s="396"/>
      <c r="VOM12" s="396"/>
      <c r="VON12" s="396"/>
      <c r="VOO12" s="396"/>
      <c r="VOP12" s="396"/>
      <c r="VOQ12" s="396"/>
      <c r="VOR12" s="396"/>
      <c r="VOS12" s="396"/>
      <c r="VOT12" s="396"/>
      <c r="VOU12" s="396"/>
      <c r="VOV12" s="396"/>
      <c r="VOW12" s="396"/>
      <c r="VOX12" s="396"/>
      <c r="VOY12" s="396"/>
      <c r="VOZ12" s="396"/>
      <c r="VPA12" s="396"/>
      <c r="VPB12" s="396"/>
      <c r="VPC12" s="396"/>
      <c r="VPD12" s="396"/>
      <c r="VPE12" s="396"/>
      <c r="VPF12" s="396"/>
      <c r="VPG12" s="396"/>
      <c r="VPH12" s="396"/>
      <c r="VPI12" s="396"/>
      <c r="VPJ12" s="396"/>
      <c r="VPK12" s="396"/>
      <c r="VPL12" s="396"/>
      <c r="VPM12" s="396"/>
      <c r="VPN12" s="396"/>
      <c r="VPO12" s="396"/>
      <c r="VPP12" s="396"/>
      <c r="VPQ12" s="396"/>
      <c r="VPR12" s="396"/>
      <c r="VPS12" s="396"/>
      <c r="VPT12" s="396"/>
      <c r="VPU12" s="396"/>
      <c r="VPV12" s="396"/>
      <c r="VPW12" s="396"/>
      <c r="VPX12" s="396"/>
      <c r="VPY12" s="396"/>
      <c r="VPZ12" s="396"/>
      <c r="VQA12" s="396"/>
      <c r="VQB12" s="396"/>
      <c r="VQC12" s="396"/>
      <c r="VQD12" s="396"/>
      <c r="VQE12" s="396"/>
      <c r="VQF12" s="396"/>
      <c r="VQG12" s="396"/>
      <c r="VQH12" s="396"/>
      <c r="VQI12" s="396"/>
      <c r="VQJ12" s="396"/>
      <c r="VQK12" s="396"/>
      <c r="VQL12" s="396"/>
      <c r="VQM12" s="396"/>
      <c r="VQN12" s="396"/>
      <c r="VQO12" s="396"/>
      <c r="VQP12" s="396"/>
      <c r="VQQ12" s="396"/>
      <c r="VQR12" s="396"/>
      <c r="VQS12" s="396"/>
      <c r="VQT12" s="396"/>
      <c r="VQU12" s="396"/>
      <c r="VQV12" s="396"/>
      <c r="VQW12" s="396"/>
      <c r="VQX12" s="396"/>
      <c r="VQY12" s="396"/>
      <c r="VQZ12" s="396"/>
      <c r="VRA12" s="396"/>
      <c r="VRB12" s="396"/>
      <c r="VRC12" s="396"/>
      <c r="VRD12" s="396"/>
      <c r="VRE12" s="396"/>
      <c r="VRF12" s="396"/>
      <c r="VRG12" s="396"/>
      <c r="VRH12" s="396"/>
      <c r="VRI12" s="396"/>
      <c r="VRJ12" s="396"/>
      <c r="VRK12" s="396"/>
      <c r="VRL12" s="396"/>
      <c r="VRM12" s="396"/>
      <c r="VRN12" s="396"/>
      <c r="VRO12" s="396"/>
      <c r="VRP12" s="396"/>
      <c r="VRQ12" s="396"/>
      <c r="VRR12" s="396"/>
      <c r="VRS12" s="396"/>
      <c r="VRT12" s="396"/>
      <c r="VRU12" s="396"/>
      <c r="VRV12" s="396"/>
      <c r="VRW12" s="396"/>
      <c r="VRX12" s="396"/>
      <c r="VRY12" s="396"/>
      <c r="VRZ12" s="396"/>
      <c r="VSA12" s="396"/>
      <c r="VSB12" s="396"/>
      <c r="VSC12" s="396"/>
      <c r="VSD12" s="396"/>
      <c r="VSE12" s="396"/>
      <c r="VSF12" s="396"/>
      <c r="VSG12" s="396"/>
      <c r="VSH12" s="396"/>
      <c r="VSI12" s="396"/>
      <c r="VSJ12" s="396"/>
      <c r="VSK12" s="396"/>
      <c r="VSL12" s="396"/>
      <c r="VSM12" s="396"/>
      <c r="VSN12" s="396"/>
      <c r="VSO12" s="396"/>
      <c r="VSP12" s="396"/>
      <c r="VSQ12" s="396"/>
      <c r="VSR12" s="396"/>
      <c r="VSS12" s="396"/>
      <c r="VST12" s="396"/>
      <c r="VSU12" s="396"/>
      <c r="VSV12" s="396"/>
      <c r="VSW12" s="396"/>
      <c r="VSX12" s="396"/>
      <c r="VSY12" s="396"/>
      <c r="VSZ12" s="396"/>
      <c r="VTA12" s="396"/>
      <c r="VTB12" s="396"/>
      <c r="VTC12" s="396"/>
      <c r="VTD12" s="396"/>
      <c r="VTE12" s="396"/>
      <c r="VTF12" s="396"/>
      <c r="VTG12" s="396"/>
      <c r="VTH12" s="396"/>
      <c r="VTI12" s="396"/>
      <c r="VTJ12" s="396"/>
      <c r="VTK12" s="396"/>
      <c r="VTL12" s="396"/>
      <c r="VTM12" s="396"/>
      <c r="VTN12" s="396"/>
      <c r="VTO12" s="396"/>
      <c r="VTP12" s="396"/>
      <c r="VTQ12" s="396"/>
      <c r="VTR12" s="396"/>
      <c r="VTS12" s="396"/>
      <c r="VTT12" s="396"/>
      <c r="VTU12" s="396"/>
      <c r="VTV12" s="396"/>
      <c r="VTW12" s="396"/>
      <c r="VTX12" s="396"/>
      <c r="VTY12" s="396"/>
      <c r="VTZ12" s="396"/>
      <c r="VUA12" s="396"/>
      <c r="VUB12" s="396"/>
      <c r="VUC12" s="396"/>
      <c r="VUD12" s="396"/>
      <c r="VUE12" s="396"/>
      <c r="VUF12" s="396"/>
      <c r="VUG12" s="396"/>
      <c r="VUH12" s="396"/>
      <c r="VUI12" s="396"/>
      <c r="VUJ12" s="396"/>
      <c r="VUK12" s="396"/>
      <c r="VUL12" s="396"/>
      <c r="VUM12" s="396"/>
      <c r="VUN12" s="396"/>
      <c r="VUO12" s="396"/>
      <c r="VUP12" s="396"/>
      <c r="VUQ12" s="396"/>
      <c r="VUR12" s="396"/>
      <c r="VUS12" s="396"/>
      <c r="VUT12" s="396"/>
      <c r="VUU12" s="396"/>
      <c r="VUV12" s="396"/>
      <c r="VUW12" s="396"/>
      <c r="VUX12" s="396"/>
      <c r="VUY12" s="396"/>
      <c r="VUZ12" s="396"/>
      <c r="VVA12" s="396"/>
      <c r="VVB12" s="396"/>
      <c r="VVC12" s="396"/>
      <c r="VVD12" s="396"/>
      <c r="VVE12" s="396"/>
      <c r="VVF12" s="396"/>
      <c r="VVG12" s="396"/>
      <c r="VVH12" s="396"/>
      <c r="VVI12" s="396"/>
      <c r="VVJ12" s="396"/>
      <c r="VVK12" s="396"/>
      <c r="VVL12" s="396"/>
      <c r="VVM12" s="396"/>
      <c r="VVN12" s="396"/>
      <c r="VVO12" s="396"/>
      <c r="VVP12" s="396"/>
      <c r="VVQ12" s="396"/>
      <c r="VVR12" s="396"/>
      <c r="VVS12" s="396"/>
      <c r="VVT12" s="396"/>
      <c r="VVU12" s="396"/>
      <c r="VVV12" s="396"/>
      <c r="VVW12" s="396"/>
      <c r="VVX12" s="396"/>
      <c r="VVY12" s="396"/>
      <c r="VVZ12" s="396"/>
      <c r="VWA12" s="396"/>
      <c r="VWB12" s="396"/>
      <c r="VWC12" s="396"/>
      <c r="VWD12" s="396"/>
      <c r="VWE12" s="396"/>
      <c r="VWF12" s="396"/>
      <c r="VWG12" s="396"/>
      <c r="VWH12" s="396"/>
      <c r="VWI12" s="396"/>
      <c r="VWJ12" s="396"/>
      <c r="VWK12" s="396"/>
      <c r="VWL12" s="396"/>
      <c r="VWM12" s="396"/>
      <c r="VWN12" s="396"/>
      <c r="VWO12" s="396"/>
      <c r="VWP12" s="396"/>
      <c r="VWQ12" s="396"/>
      <c r="VWR12" s="396"/>
      <c r="VWS12" s="396"/>
      <c r="VWT12" s="396"/>
      <c r="VWU12" s="396"/>
      <c r="VWV12" s="396"/>
      <c r="VWW12" s="396"/>
      <c r="VWX12" s="396"/>
      <c r="VWY12" s="396"/>
      <c r="VWZ12" s="396"/>
      <c r="VXA12" s="396"/>
      <c r="VXB12" s="396"/>
      <c r="VXC12" s="396"/>
      <c r="VXD12" s="396"/>
      <c r="VXE12" s="396"/>
      <c r="VXF12" s="396"/>
      <c r="VXG12" s="396"/>
      <c r="VXH12" s="396"/>
      <c r="VXI12" s="396"/>
      <c r="VXJ12" s="396"/>
      <c r="VXK12" s="396"/>
      <c r="VXL12" s="396"/>
      <c r="VXM12" s="396"/>
      <c r="VXN12" s="396"/>
      <c r="VXO12" s="396"/>
      <c r="VXP12" s="396"/>
      <c r="VXQ12" s="396"/>
      <c r="VXR12" s="396"/>
      <c r="VXS12" s="396"/>
      <c r="VXT12" s="396"/>
      <c r="VXU12" s="396"/>
      <c r="VXV12" s="396"/>
      <c r="VXW12" s="396"/>
      <c r="VXX12" s="396"/>
      <c r="VXY12" s="396"/>
      <c r="VXZ12" s="396"/>
      <c r="VYA12" s="396"/>
      <c r="VYB12" s="396"/>
      <c r="VYC12" s="396"/>
      <c r="VYD12" s="396"/>
      <c r="VYE12" s="396"/>
      <c r="VYF12" s="396"/>
      <c r="VYG12" s="396"/>
      <c r="VYH12" s="396"/>
      <c r="VYI12" s="396"/>
      <c r="VYJ12" s="396"/>
      <c r="VYK12" s="396"/>
      <c r="VYL12" s="396"/>
      <c r="VYM12" s="396"/>
      <c r="VYN12" s="396"/>
      <c r="VYO12" s="396"/>
      <c r="VYP12" s="396"/>
      <c r="VYQ12" s="396"/>
      <c r="VYR12" s="396"/>
      <c r="VYS12" s="396"/>
      <c r="VYT12" s="396"/>
      <c r="VYU12" s="396"/>
      <c r="VYV12" s="396"/>
      <c r="VYW12" s="396"/>
      <c r="VYX12" s="396"/>
      <c r="VYY12" s="396"/>
      <c r="VYZ12" s="396"/>
      <c r="VZA12" s="396"/>
      <c r="VZB12" s="396"/>
      <c r="VZC12" s="396"/>
      <c r="VZD12" s="396"/>
      <c r="VZE12" s="396"/>
      <c r="VZF12" s="396"/>
      <c r="VZG12" s="396"/>
      <c r="VZH12" s="396"/>
      <c r="VZI12" s="396"/>
      <c r="VZJ12" s="396"/>
      <c r="VZK12" s="396"/>
      <c r="VZL12" s="396"/>
      <c r="VZM12" s="396"/>
      <c r="VZN12" s="396"/>
      <c r="VZO12" s="396"/>
      <c r="VZP12" s="396"/>
      <c r="VZQ12" s="396"/>
      <c r="VZR12" s="396"/>
      <c r="VZS12" s="396"/>
      <c r="VZT12" s="396"/>
      <c r="VZU12" s="396"/>
      <c r="VZV12" s="396"/>
      <c r="VZW12" s="396"/>
      <c r="VZX12" s="396"/>
      <c r="VZY12" s="396"/>
      <c r="VZZ12" s="396"/>
      <c r="WAA12" s="396"/>
      <c r="WAB12" s="396"/>
      <c r="WAC12" s="396"/>
      <c r="WAD12" s="396"/>
      <c r="WAE12" s="396"/>
      <c r="WAF12" s="396"/>
      <c r="WAG12" s="396"/>
      <c r="WAH12" s="396"/>
      <c r="WAI12" s="396"/>
      <c r="WAJ12" s="396"/>
      <c r="WAK12" s="396"/>
      <c r="WAL12" s="396"/>
      <c r="WAM12" s="396"/>
      <c r="WAN12" s="396"/>
      <c r="WAO12" s="396"/>
      <c r="WAP12" s="396"/>
      <c r="WAQ12" s="396"/>
      <c r="WAR12" s="396"/>
      <c r="WAS12" s="396"/>
      <c r="WAT12" s="396"/>
      <c r="WAU12" s="396"/>
      <c r="WAV12" s="396"/>
      <c r="WAW12" s="396"/>
      <c r="WAX12" s="396"/>
      <c r="WAY12" s="396"/>
      <c r="WAZ12" s="396"/>
      <c r="WBA12" s="396"/>
      <c r="WBB12" s="396"/>
      <c r="WBC12" s="396"/>
      <c r="WBD12" s="396"/>
      <c r="WBE12" s="396"/>
      <c r="WBF12" s="396"/>
      <c r="WBG12" s="396"/>
      <c r="WBH12" s="396"/>
      <c r="WBI12" s="396"/>
      <c r="WBJ12" s="396"/>
      <c r="WBK12" s="396"/>
      <c r="WBL12" s="396"/>
      <c r="WBM12" s="396"/>
      <c r="WBN12" s="396"/>
      <c r="WBO12" s="396"/>
      <c r="WBP12" s="396"/>
      <c r="WBQ12" s="396"/>
      <c r="WBR12" s="396"/>
      <c r="WBS12" s="396"/>
      <c r="WBT12" s="396"/>
      <c r="WBU12" s="396"/>
      <c r="WBV12" s="396"/>
      <c r="WBW12" s="396"/>
      <c r="WBX12" s="396"/>
      <c r="WBY12" s="396"/>
      <c r="WBZ12" s="396"/>
      <c r="WCA12" s="396"/>
      <c r="WCB12" s="396"/>
      <c r="WCC12" s="396"/>
      <c r="WCD12" s="396"/>
      <c r="WCE12" s="396"/>
      <c r="WCF12" s="396"/>
      <c r="WCG12" s="396"/>
      <c r="WCH12" s="396"/>
      <c r="WCI12" s="396"/>
      <c r="WCJ12" s="396"/>
      <c r="WCK12" s="396"/>
      <c r="WCL12" s="396"/>
      <c r="WCM12" s="396"/>
      <c r="WCN12" s="396"/>
      <c r="WCO12" s="396"/>
      <c r="WCP12" s="396"/>
      <c r="WCQ12" s="396"/>
      <c r="WCR12" s="396"/>
      <c r="WCS12" s="396"/>
      <c r="WCT12" s="396"/>
      <c r="WCU12" s="396"/>
      <c r="WCV12" s="396"/>
      <c r="WCW12" s="396"/>
      <c r="WCX12" s="396"/>
      <c r="WCY12" s="396"/>
      <c r="WCZ12" s="396"/>
      <c r="WDA12" s="396"/>
      <c r="WDB12" s="396"/>
      <c r="WDC12" s="396"/>
      <c r="WDD12" s="396"/>
      <c r="WDE12" s="396"/>
      <c r="WDF12" s="396"/>
      <c r="WDG12" s="396"/>
      <c r="WDH12" s="396"/>
      <c r="WDI12" s="396"/>
      <c r="WDJ12" s="396"/>
      <c r="WDK12" s="396"/>
      <c r="WDL12" s="396"/>
      <c r="WDM12" s="396"/>
      <c r="WDN12" s="396"/>
      <c r="WDO12" s="396"/>
      <c r="WDP12" s="396"/>
      <c r="WDQ12" s="396"/>
      <c r="WDR12" s="396"/>
      <c r="WDS12" s="396"/>
      <c r="WDT12" s="396"/>
      <c r="WDU12" s="396"/>
      <c r="WDV12" s="396"/>
      <c r="WDW12" s="396"/>
      <c r="WDX12" s="396"/>
      <c r="WDY12" s="396"/>
      <c r="WDZ12" s="396"/>
      <c r="WEA12" s="396"/>
      <c r="WEB12" s="396"/>
      <c r="WEC12" s="396"/>
      <c r="WED12" s="396"/>
      <c r="WEE12" s="396"/>
      <c r="WEF12" s="396"/>
      <c r="WEG12" s="396"/>
      <c r="WEH12" s="396"/>
      <c r="WEI12" s="396"/>
      <c r="WEJ12" s="396"/>
      <c r="WEK12" s="396"/>
      <c r="WEL12" s="396"/>
      <c r="WEM12" s="396"/>
      <c r="WEN12" s="396"/>
      <c r="WEO12" s="396"/>
      <c r="WEP12" s="396"/>
      <c r="WEQ12" s="396"/>
      <c r="WER12" s="396"/>
      <c r="WES12" s="396"/>
      <c r="WET12" s="396"/>
      <c r="WEU12" s="396"/>
      <c r="WEV12" s="396"/>
      <c r="WEW12" s="396"/>
      <c r="WEX12" s="396"/>
      <c r="WEY12" s="396"/>
      <c r="WEZ12" s="396"/>
      <c r="WFA12" s="396"/>
      <c r="WFB12" s="396"/>
      <c r="WFC12" s="396"/>
      <c r="WFD12" s="396"/>
      <c r="WFE12" s="396"/>
      <c r="WFF12" s="396"/>
      <c r="WFG12" s="396"/>
      <c r="WFH12" s="396"/>
      <c r="WFI12" s="396"/>
      <c r="WFJ12" s="396"/>
      <c r="WFK12" s="396"/>
      <c r="WFL12" s="396"/>
      <c r="WFM12" s="396"/>
      <c r="WFN12" s="396"/>
      <c r="WFO12" s="396"/>
      <c r="WFP12" s="396"/>
      <c r="WFQ12" s="396"/>
      <c r="WFR12" s="396"/>
      <c r="WFS12" s="396"/>
      <c r="WFT12" s="396"/>
      <c r="WFU12" s="396"/>
      <c r="WFV12" s="396"/>
      <c r="WFW12" s="396"/>
      <c r="WFX12" s="396"/>
      <c r="WFY12" s="396"/>
      <c r="WFZ12" s="396"/>
      <c r="WGA12" s="396"/>
      <c r="WGB12" s="396"/>
      <c r="WGC12" s="396"/>
      <c r="WGD12" s="396"/>
      <c r="WGE12" s="396"/>
      <c r="WGF12" s="396"/>
      <c r="WGG12" s="396"/>
      <c r="WGH12" s="396"/>
      <c r="WGI12" s="396"/>
      <c r="WGJ12" s="396"/>
      <c r="WGK12" s="396"/>
      <c r="WGL12" s="396"/>
      <c r="WGM12" s="396"/>
      <c r="WGN12" s="396"/>
      <c r="WGO12" s="396"/>
      <c r="WGP12" s="396"/>
      <c r="WGQ12" s="396"/>
      <c r="WGR12" s="396"/>
      <c r="WGS12" s="396"/>
      <c r="WGT12" s="396"/>
      <c r="WGU12" s="396"/>
      <c r="WGV12" s="396"/>
      <c r="WGW12" s="396"/>
      <c r="WGX12" s="396"/>
      <c r="WGY12" s="396"/>
      <c r="WGZ12" s="396"/>
      <c r="WHA12" s="396"/>
      <c r="WHB12" s="396"/>
      <c r="WHC12" s="396"/>
      <c r="WHD12" s="396"/>
      <c r="WHE12" s="396"/>
      <c r="WHF12" s="396"/>
      <c r="WHG12" s="396"/>
      <c r="WHH12" s="396"/>
      <c r="WHI12" s="396"/>
      <c r="WHJ12" s="396"/>
      <c r="WHK12" s="396"/>
      <c r="WHL12" s="396"/>
      <c r="WHM12" s="396"/>
      <c r="WHN12" s="396"/>
      <c r="WHO12" s="396"/>
      <c r="WHP12" s="396"/>
      <c r="WHQ12" s="396"/>
      <c r="WHR12" s="396"/>
      <c r="WHS12" s="396"/>
      <c r="WHT12" s="396"/>
      <c r="WHU12" s="396"/>
      <c r="WHV12" s="396"/>
      <c r="WHW12" s="396"/>
      <c r="WHX12" s="396"/>
      <c r="WHY12" s="396"/>
      <c r="WHZ12" s="396"/>
      <c r="WIA12" s="396"/>
      <c r="WIB12" s="396"/>
      <c r="WIC12" s="396"/>
      <c r="WID12" s="396"/>
      <c r="WIE12" s="396"/>
      <c r="WIF12" s="396"/>
      <c r="WIG12" s="396"/>
      <c r="WIH12" s="396"/>
      <c r="WII12" s="396"/>
      <c r="WIJ12" s="396"/>
      <c r="WIK12" s="396"/>
      <c r="WIL12" s="396"/>
      <c r="WIM12" s="396"/>
      <c r="WIN12" s="396"/>
      <c r="WIO12" s="396"/>
      <c r="WIP12" s="396"/>
      <c r="WIQ12" s="396"/>
      <c r="WIR12" s="396"/>
      <c r="WIS12" s="396"/>
      <c r="WIT12" s="396"/>
      <c r="WIU12" s="396"/>
      <c r="WIV12" s="396"/>
      <c r="WIW12" s="396"/>
      <c r="WIX12" s="396"/>
      <c r="WIY12" s="396"/>
      <c r="WIZ12" s="396"/>
      <c r="WJA12" s="396"/>
      <c r="WJB12" s="396"/>
      <c r="WJC12" s="396"/>
      <c r="WJD12" s="396"/>
      <c r="WJE12" s="396"/>
      <c r="WJF12" s="396"/>
      <c r="WJG12" s="396"/>
      <c r="WJH12" s="396"/>
      <c r="WJI12" s="396"/>
      <c r="WJJ12" s="396"/>
      <c r="WJK12" s="396"/>
      <c r="WJL12" s="396"/>
      <c r="WJM12" s="396"/>
      <c r="WJN12" s="396"/>
      <c r="WJO12" s="396"/>
      <c r="WJP12" s="396"/>
      <c r="WJQ12" s="396"/>
      <c r="WJR12" s="396"/>
      <c r="WJS12" s="396"/>
      <c r="WJT12" s="396"/>
      <c r="WJU12" s="396"/>
      <c r="WJV12" s="396"/>
      <c r="WJW12" s="396"/>
      <c r="WJX12" s="396"/>
      <c r="WJY12" s="396"/>
      <c r="WJZ12" s="396"/>
      <c r="WKA12" s="396"/>
      <c r="WKB12" s="396"/>
      <c r="WKC12" s="396"/>
      <c r="WKD12" s="396"/>
      <c r="WKE12" s="396"/>
      <c r="WKF12" s="396"/>
      <c r="WKG12" s="396"/>
      <c r="WKH12" s="396"/>
      <c r="WKI12" s="396"/>
      <c r="WKJ12" s="396"/>
      <c r="WKK12" s="396"/>
      <c r="WKL12" s="396"/>
      <c r="WKM12" s="396"/>
      <c r="WKN12" s="396"/>
      <c r="WKO12" s="396"/>
      <c r="WKP12" s="396"/>
      <c r="WKQ12" s="396"/>
      <c r="WKR12" s="396"/>
      <c r="WKS12" s="396"/>
      <c r="WKT12" s="396"/>
      <c r="WKU12" s="396"/>
      <c r="WKV12" s="396"/>
      <c r="WKW12" s="396"/>
      <c r="WKX12" s="396"/>
      <c r="WKY12" s="396"/>
      <c r="WKZ12" s="396"/>
      <c r="WLA12" s="396"/>
      <c r="WLB12" s="396"/>
      <c r="WLC12" s="396"/>
      <c r="WLD12" s="396"/>
      <c r="WLE12" s="396"/>
      <c r="WLF12" s="396"/>
      <c r="WLG12" s="396"/>
      <c r="WLH12" s="396"/>
      <c r="WLI12" s="396"/>
      <c r="WLJ12" s="396"/>
      <c r="WLK12" s="396"/>
      <c r="WLL12" s="396"/>
      <c r="WLM12" s="396"/>
      <c r="WLN12" s="396"/>
      <c r="WLO12" s="396"/>
      <c r="WLP12" s="396"/>
      <c r="WLQ12" s="396"/>
      <c r="WLR12" s="396"/>
      <c r="WLS12" s="396"/>
      <c r="WLT12" s="396"/>
      <c r="WLU12" s="396"/>
      <c r="WLV12" s="396"/>
      <c r="WLW12" s="396"/>
      <c r="WLX12" s="396"/>
      <c r="WLY12" s="396"/>
      <c r="WLZ12" s="396"/>
      <c r="WMA12" s="396"/>
      <c r="WMB12" s="396"/>
      <c r="WMC12" s="396"/>
      <c r="WMD12" s="396"/>
      <c r="WME12" s="396"/>
      <c r="WMF12" s="396"/>
      <c r="WMG12" s="396"/>
      <c r="WMH12" s="396"/>
      <c r="WMI12" s="396"/>
      <c r="WMJ12" s="396"/>
      <c r="WMK12" s="396"/>
      <c r="WML12" s="396"/>
      <c r="WMM12" s="396"/>
      <c r="WMN12" s="396"/>
      <c r="WMO12" s="396"/>
      <c r="WMP12" s="396"/>
      <c r="WMQ12" s="396"/>
      <c r="WMR12" s="396"/>
      <c r="WMS12" s="396"/>
      <c r="WMT12" s="396"/>
      <c r="WMU12" s="396"/>
      <c r="WMV12" s="396"/>
      <c r="WMW12" s="396"/>
      <c r="WMX12" s="396"/>
      <c r="WMY12" s="396"/>
      <c r="WMZ12" s="396"/>
      <c r="WNA12" s="396"/>
      <c r="WNB12" s="396"/>
      <c r="WNC12" s="396"/>
      <c r="WND12" s="396"/>
      <c r="WNE12" s="396"/>
      <c r="WNF12" s="396"/>
      <c r="WNG12" s="396"/>
      <c r="WNH12" s="396"/>
      <c r="WNI12" s="396"/>
      <c r="WNJ12" s="396"/>
      <c r="WNK12" s="396"/>
      <c r="WNL12" s="396"/>
      <c r="WNM12" s="396"/>
      <c r="WNN12" s="396"/>
      <c r="WNO12" s="396"/>
      <c r="WNP12" s="396"/>
      <c r="WNQ12" s="396"/>
      <c r="WNR12" s="396"/>
      <c r="WNS12" s="396"/>
      <c r="WNT12" s="396"/>
      <c r="WNU12" s="396"/>
      <c r="WNV12" s="396"/>
      <c r="WNW12" s="396"/>
      <c r="WNX12" s="396"/>
      <c r="WNY12" s="396"/>
      <c r="WNZ12" s="396"/>
      <c r="WOA12" s="396"/>
      <c r="WOB12" s="396"/>
      <c r="WOC12" s="396"/>
      <c r="WOD12" s="396"/>
      <c r="WOE12" s="396"/>
      <c r="WOF12" s="396"/>
      <c r="WOG12" s="396"/>
      <c r="WOH12" s="396"/>
      <c r="WOI12" s="396"/>
      <c r="WOJ12" s="396"/>
      <c r="WOK12" s="396"/>
      <c r="WOL12" s="396"/>
      <c r="WOM12" s="396"/>
      <c r="WON12" s="396"/>
      <c r="WOO12" s="396"/>
      <c r="WOP12" s="396"/>
      <c r="WOQ12" s="396"/>
      <c r="WOR12" s="396"/>
      <c r="WOS12" s="396"/>
      <c r="WOT12" s="396"/>
      <c r="WOU12" s="396"/>
      <c r="WOV12" s="396"/>
      <c r="WOW12" s="396"/>
      <c r="WOX12" s="396"/>
      <c r="WOY12" s="396"/>
      <c r="WOZ12" s="396"/>
      <c r="WPA12" s="396"/>
      <c r="WPB12" s="396"/>
      <c r="WPC12" s="396"/>
      <c r="WPD12" s="396"/>
      <c r="WPE12" s="396"/>
      <c r="WPF12" s="396"/>
      <c r="WPG12" s="396"/>
      <c r="WPH12" s="396"/>
      <c r="WPI12" s="396"/>
      <c r="WPJ12" s="396"/>
      <c r="WPK12" s="396"/>
      <c r="WPL12" s="396"/>
      <c r="WPM12" s="396"/>
      <c r="WPN12" s="396"/>
      <c r="WPO12" s="396"/>
      <c r="WPP12" s="396"/>
      <c r="WPQ12" s="396"/>
      <c r="WPR12" s="396"/>
      <c r="WPS12" s="396"/>
      <c r="WPT12" s="396"/>
      <c r="WPU12" s="396"/>
      <c r="WPV12" s="396"/>
      <c r="WPW12" s="396"/>
      <c r="WPX12" s="396"/>
      <c r="WPY12" s="396"/>
      <c r="WPZ12" s="396"/>
      <c r="WQA12" s="396"/>
      <c r="WQB12" s="396"/>
      <c r="WQC12" s="396"/>
      <c r="WQD12" s="396"/>
      <c r="WQE12" s="396"/>
      <c r="WQF12" s="396"/>
      <c r="WQG12" s="396"/>
      <c r="WQH12" s="396"/>
      <c r="WQI12" s="396"/>
      <c r="WQJ12" s="396"/>
      <c r="WQK12" s="396"/>
      <c r="WQL12" s="396"/>
      <c r="WQM12" s="396"/>
      <c r="WQN12" s="396"/>
      <c r="WQO12" s="396"/>
      <c r="WQP12" s="396"/>
      <c r="WQQ12" s="396"/>
      <c r="WQR12" s="396"/>
      <c r="WQS12" s="396"/>
      <c r="WQT12" s="396"/>
      <c r="WQU12" s="396"/>
      <c r="WQV12" s="396"/>
      <c r="WQW12" s="396"/>
      <c r="WQX12" s="396"/>
      <c r="WQY12" s="396"/>
      <c r="WQZ12" s="396"/>
      <c r="WRA12" s="396"/>
      <c r="WRB12" s="396"/>
      <c r="WRC12" s="396"/>
      <c r="WRD12" s="396"/>
      <c r="WRE12" s="396"/>
      <c r="WRF12" s="396"/>
      <c r="WRG12" s="396"/>
      <c r="WRH12" s="396"/>
      <c r="WRI12" s="396"/>
      <c r="WRJ12" s="396"/>
      <c r="WRK12" s="396"/>
      <c r="WRL12" s="396"/>
      <c r="WRM12" s="396"/>
      <c r="WRN12" s="396"/>
      <c r="WRO12" s="396"/>
      <c r="WRP12" s="396"/>
      <c r="WRQ12" s="396"/>
      <c r="WRR12" s="396"/>
      <c r="WRS12" s="396"/>
      <c r="WRT12" s="396"/>
      <c r="WRU12" s="396"/>
      <c r="WRV12" s="396"/>
      <c r="WRW12" s="396"/>
      <c r="WRX12" s="396"/>
      <c r="WRY12" s="396"/>
      <c r="WRZ12" s="396"/>
      <c r="WSA12" s="396"/>
      <c r="WSB12" s="396"/>
      <c r="WSC12" s="396"/>
      <c r="WSD12" s="396"/>
      <c r="WSE12" s="396"/>
      <c r="WSF12" s="396"/>
      <c r="WSG12" s="396"/>
      <c r="WSH12" s="396"/>
      <c r="WSI12" s="396"/>
      <c r="WSJ12" s="396"/>
      <c r="WSK12" s="396"/>
      <c r="WSL12" s="396"/>
      <c r="WSM12" s="396"/>
      <c r="WSN12" s="396"/>
      <c r="WSO12" s="396"/>
      <c r="WSP12" s="396"/>
      <c r="WSQ12" s="396"/>
      <c r="WSR12" s="396"/>
      <c r="WSS12" s="396"/>
      <c r="WST12" s="396"/>
      <c r="WSU12" s="396"/>
      <c r="WSV12" s="396"/>
      <c r="WSW12" s="396"/>
      <c r="WSX12" s="396"/>
      <c r="WSY12" s="396"/>
      <c r="WSZ12" s="396"/>
      <c r="WTA12" s="396"/>
      <c r="WTB12" s="396"/>
      <c r="WTC12" s="396"/>
      <c r="WTD12" s="396"/>
      <c r="WTE12" s="396"/>
      <c r="WTF12" s="396"/>
      <c r="WTG12" s="396"/>
      <c r="WTH12" s="396"/>
      <c r="WTI12" s="396"/>
      <c r="WTJ12" s="396"/>
      <c r="WTK12" s="396"/>
      <c r="WTL12" s="396"/>
      <c r="WTM12" s="396"/>
      <c r="WTN12" s="396"/>
      <c r="WTO12" s="396"/>
      <c r="WTP12" s="396"/>
      <c r="WTQ12" s="396"/>
      <c r="WTR12" s="396"/>
      <c r="WTS12" s="396"/>
      <c r="WTT12" s="396"/>
      <c r="WTU12" s="396"/>
      <c r="WTV12" s="396"/>
      <c r="WTW12" s="396"/>
      <c r="WTX12" s="396"/>
      <c r="WTY12" s="396"/>
      <c r="WTZ12" s="396"/>
      <c r="WUA12" s="396"/>
      <c r="WUB12" s="396"/>
      <c r="WUC12" s="396"/>
      <c r="WUD12" s="396"/>
      <c r="WUE12" s="396"/>
      <c r="WUF12" s="396"/>
      <c r="WUG12" s="396"/>
      <c r="WUH12" s="396"/>
      <c r="WUI12" s="396"/>
      <c r="WUJ12" s="396"/>
      <c r="WUK12" s="396"/>
      <c r="WUL12" s="396"/>
      <c r="WUM12" s="396"/>
      <c r="WUN12" s="396"/>
      <c r="WUO12" s="396"/>
      <c r="WUP12" s="396"/>
      <c r="WUQ12" s="396"/>
      <c r="WUR12" s="396"/>
      <c r="WUS12" s="396"/>
      <c r="WUT12" s="396"/>
      <c r="WUU12" s="396"/>
      <c r="WUV12" s="396"/>
      <c r="WUW12" s="396"/>
      <c r="WUX12" s="396"/>
      <c r="WUY12" s="396"/>
      <c r="WUZ12" s="396"/>
      <c r="WVA12" s="396"/>
      <c r="WVB12" s="396"/>
      <c r="WVC12" s="396"/>
      <c r="WVD12" s="396"/>
      <c r="WVE12" s="396"/>
      <c r="WVF12" s="396"/>
      <c r="WVG12" s="396"/>
      <c r="WVH12" s="396"/>
      <c r="WVI12" s="396"/>
      <c r="WVJ12" s="396"/>
      <c r="WVK12" s="396"/>
      <c r="WVL12" s="396"/>
      <c r="WVM12" s="396"/>
      <c r="WVN12" s="396"/>
      <c r="WVO12" s="396"/>
      <c r="WVP12" s="396"/>
      <c r="WVQ12" s="396"/>
      <c r="WVR12" s="396"/>
      <c r="WVS12" s="396"/>
      <c r="WVT12" s="396"/>
      <c r="WVU12" s="396"/>
      <c r="WVV12" s="396"/>
      <c r="WVW12" s="396"/>
      <c r="WVX12" s="396"/>
      <c r="WVY12" s="396"/>
      <c r="WVZ12" s="396"/>
      <c r="WWA12" s="396"/>
      <c r="WWB12" s="396"/>
      <c r="WWC12" s="396"/>
      <c r="WWD12" s="396"/>
      <c r="WWE12" s="396"/>
      <c r="WWF12" s="396"/>
      <c r="WWG12" s="396"/>
      <c r="WWH12" s="396"/>
      <c r="WWI12" s="396"/>
      <c r="WWJ12" s="396"/>
      <c r="WWK12" s="396"/>
      <c r="WWL12" s="396"/>
      <c r="WWM12" s="396"/>
      <c r="WWN12" s="396"/>
      <c r="WWO12" s="396"/>
      <c r="WWP12" s="396"/>
      <c r="WWQ12" s="396"/>
      <c r="WWR12" s="396"/>
      <c r="WWS12" s="396"/>
      <c r="WWT12" s="396"/>
      <c r="WWU12" s="396"/>
      <c r="WWV12" s="396"/>
      <c r="WWW12" s="396"/>
      <c r="WWX12" s="396"/>
      <c r="WWY12" s="396"/>
      <c r="WWZ12" s="396"/>
      <c r="WXA12" s="396"/>
      <c r="WXB12" s="396"/>
      <c r="WXC12" s="396"/>
      <c r="WXD12" s="396"/>
      <c r="WXE12" s="396"/>
      <c r="WXF12" s="396"/>
      <c r="WXG12" s="396"/>
      <c r="WXH12" s="396"/>
      <c r="WXI12" s="396"/>
      <c r="WXJ12" s="396"/>
      <c r="WXK12" s="396"/>
      <c r="WXL12" s="396"/>
      <c r="WXM12" s="396"/>
      <c r="WXN12" s="396"/>
      <c r="WXO12" s="396"/>
      <c r="WXP12" s="396"/>
      <c r="WXQ12" s="396"/>
      <c r="WXR12" s="396"/>
      <c r="WXS12" s="396"/>
      <c r="WXT12" s="396"/>
      <c r="WXU12" s="396"/>
      <c r="WXV12" s="396"/>
      <c r="WXW12" s="396"/>
      <c r="WXX12" s="396"/>
      <c r="WXY12" s="396"/>
      <c r="WXZ12" s="396"/>
      <c r="WYA12" s="396"/>
      <c r="WYB12" s="396"/>
      <c r="WYC12" s="396"/>
      <c r="WYD12" s="396"/>
      <c r="WYE12" s="396"/>
      <c r="WYF12" s="396"/>
      <c r="WYG12" s="396"/>
      <c r="WYH12" s="396"/>
      <c r="WYI12" s="396"/>
      <c r="WYJ12" s="396"/>
      <c r="WYK12" s="396"/>
      <c r="WYL12" s="396"/>
      <c r="WYM12" s="396"/>
      <c r="WYN12" s="396"/>
      <c r="WYO12" s="396"/>
      <c r="WYP12" s="396"/>
      <c r="WYQ12" s="396"/>
      <c r="WYR12" s="396"/>
      <c r="WYS12" s="396"/>
      <c r="WYT12" s="396"/>
      <c r="WYU12" s="396"/>
      <c r="WYV12" s="396"/>
      <c r="WYW12" s="396"/>
      <c r="WYX12" s="396"/>
      <c r="WYY12" s="396"/>
      <c r="WYZ12" s="396"/>
      <c r="WZA12" s="396"/>
      <c r="WZB12" s="396"/>
      <c r="WZC12" s="396"/>
      <c r="WZD12" s="396"/>
      <c r="WZE12" s="396"/>
      <c r="WZF12" s="396"/>
      <c r="WZG12" s="396"/>
      <c r="WZH12" s="396"/>
      <c r="WZI12" s="396"/>
      <c r="WZJ12" s="396"/>
      <c r="WZK12" s="396"/>
      <c r="WZL12" s="396"/>
      <c r="WZM12" s="396"/>
      <c r="WZN12" s="396"/>
      <c r="WZO12" s="396"/>
      <c r="WZP12" s="396"/>
      <c r="WZQ12" s="396"/>
      <c r="WZR12" s="396"/>
      <c r="WZS12" s="396"/>
      <c r="WZT12" s="396"/>
      <c r="WZU12" s="396"/>
      <c r="WZV12" s="396"/>
      <c r="WZW12" s="396"/>
      <c r="WZX12" s="396"/>
      <c r="WZY12" s="396"/>
      <c r="WZZ12" s="396"/>
      <c r="XAA12" s="396"/>
      <c r="XAB12" s="396"/>
      <c r="XAC12" s="396"/>
      <c r="XAD12" s="396"/>
      <c r="XAE12" s="396"/>
      <c r="XAF12" s="396"/>
      <c r="XAG12" s="396"/>
      <c r="XAH12" s="396"/>
      <c r="XAI12" s="396"/>
      <c r="XAJ12" s="396"/>
      <c r="XAK12" s="396"/>
      <c r="XAL12" s="396"/>
      <c r="XAM12" s="396"/>
      <c r="XAN12" s="396"/>
      <c r="XAO12" s="396"/>
      <c r="XAP12" s="396"/>
      <c r="XAQ12" s="396"/>
      <c r="XAR12" s="396"/>
      <c r="XAS12" s="396"/>
      <c r="XAT12" s="396"/>
      <c r="XAU12" s="396"/>
      <c r="XAV12" s="396"/>
      <c r="XAW12" s="396"/>
      <c r="XAX12" s="396"/>
      <c r="XAY12" s="396"/>
      <c r="XAZ12" s="396"/>
      <c r="XBA12" s="396"/>
      <c r="XBB12" s="396"/>
      <c r="XBC12" s="396"/>
      <c r="XBD12" s="396"/>
      <c r="XBE12" s="396"/>
      <c r="XBF12" s="396"/>
      <c r="XBG12" s="396"/>
      <c r="XBH12" s="396"/>
      <c r="XBI12" s="396"/>
      <c r="XBJ12" s="396"/>
      <c r="XBK12" s="396"/>
      <c r="XBL12" s="396"/>
      <c r="XBM12" s="396"/>
      <c r="XBN12" s="396"/>
      <c r="XBO12" s="396"/>
      <c r="XBP12" s="396"/>
      <c r="XBQ12" s="396"/>
      <c r="XBR12" s="396"/>
      <c r="XBS12" s="396"/>
      <c r="XBT12" s="396"/>
      <c r="XBU12" s="396"/>
      <c r="XBV12" s="396"/>
      <c r="XBW12" s="396"/>
      <c r="XBX12" s="396"/>
      <c r="XBY12" s="396"/>
      <c r="XBZ12" s="396"/>
      <c r="XCA12" s="396"/>
      <c r="XCB12" s="396"/>
      <c r="XCC12" s="396"/>
      <c r="XCD12" s="396"/>
      <c r="XCE12" s="396"/>
      <c r="XCF12" s="396"/>
      <c r="XCG12" s="396"/>
      <c r="XCH12" s="396"/>
      <c r="XCI12" s="396"/>
      <c r="XCJ12" s="396"/>
      <c r="XCK12" s="396"/>
      <c r="XCL12" s="396"/>
      <c r="XCM12" s="396"/>
      <c r="XCN12" s="396"/>
      <c r="XCO12" s="396"/>
      <c r="XCP12" s="396"/>
      <c r="XCQ12" s="396"/>
      <c r="XCR12" s="396"/>
      <c r="XCS12" s="396"/>
      <c r="XCT12" s="396"/>
      <c r="XCU12" s="396"/>
      <c r="XCV12" s="396"/>
      <c r="XCW12" s="396"/>
      <c r="XCX12" s="396"/>
      <c r="XCY12" s="396"/>
      <c r="XCZ12" s="396"/>
      <c r="XDA12" s="396"/>
      <c r="XDB12" s="396"/>
      <c r="XDC12" s="396"/>
      <c r="XDD12" s="396"/>
      <c r="XDE12" s="396"/>
      <c r="XDF12" s="396"/>
      <c r="XDG12" s="396"/>
      <c r="XDH12" s="396"/>
      <c r="XDI12" s="396"/>
      <c r="XDJ12" s="396"/>
      <c r="XDK12" s="396"/>
    </row>
    <row r="13" s="634" customFormat="1" ht="29.1" customHeight="1" spans="1:16339">
      <c r="A13" s="394" t="s">
        <v>56</v>
      </c>
      <c r="B13" s="654">
        <v>28943</v>
      </c>
      <c r="C13" s="654">
        <v>28943</v>
      </c>
      <c r="D13" s="655">
        <f t="shared" si="0"/>
        <v>17177</v>
      </c>
      <c r="E13" s="651">
        <f t="shared" si="1"/>
        <v>145.98844127146</v>
      </c>
      <c r="F13" s="652"/>
      <c r="G13" s="396">
        <v>11766</v>
      </c>
      <c r="H13" s="649"/>
      <c r="I13" s="385"/>
      <c r="J13" s="396"/>
      <c r="K13" s="396"/>
      <c r="L13" s="396"/>
      <c r="M13" s="396"/>
      <c r="N13" s="396"/>
      <c r="O13" s="396"/>
      <c r="P13" s="396"/>
      <c r="Q13" s="396"/>
      <c r="R13" s="396"/>
      <c r="S13" s="396"/>
      <c r="T13" s="396"/>
      <c r="U13" s="396"/>
      <c r="V13" s="396"/>
      <c r="W13" s="396"/>
      <c r="X13" s="396"/>
      <c r="Y13" s="396"/>
      <c r="Z13" s="396"/>
      <c r="AA13" s="396"/>
      <c r="AB13" s="396"/>
      <c r="AC13" s="396"/>
      <c r="AD13" s="396"/>
      <c r="AE13" s="396"/>
      <c r="AF13" s="396"/>
      <c r="AG13" s="396"/>
      <c r="AH13" s="396"/>
      <c r="AI13" s="396"/>
      <c r="AJ13" s="396"/>
      <c r="AK13" s="396"/>
      <c r="AL13" s="396"/>
      <c r="AM13" s="396"/>
      <c r="AN13" s="396"/>
      <c r="AO13" s="396"/>
      <c r="AP13" s="396"/>
      <c r="AQ13" s="396"/>
      <c r="AR13" s="396"/>
      <c r="AS13" s="396"/>
      <c r="AT13" s="396"/>
      <c r="AU13" s="396"/>
      <c r="AV13" s="396"/>
      <c r="AW13" s="396"/>
      <c r="AX13" s="396"/>
      <c r="AY13" s="396"/>
      <c r="AZ13" s="396"/>
      <c r="BA13" s="396"/>
      <c r="BB13" s="396"/>
      <c r="BC13" s="396"/>
      <c r="BD13" s="396"/>
      <c r="BE13" s="396"/>
      <c r="BF13" s="396"/>
      <c r="BG13" s="396"/>
      <c r="BH13" s="396"/>
      <c r="BI13" s="396"/>
      <c r="BJ13" s="396"/>
      <c r="BK13" s="396"/>
      <c r="BL13" s="396"/>
      <c r="BM13" s="396"/>
      <c r="BN13" s="396"/>
      <c r="BO13" s="396"/>
      <c r="BP13" s="396"/>
      <c r="BQ13" s="396"/>
      <c r="BR13" s="396"/>
      <c r="BS13" s="396"/>
      <c r="BT13" s="396"/>
      <c r="BU13" s="396"/>
      <c r="BV13" s="396"/>
      <c r="BW13" s="396"/>
      <c r="BX13" s="396"/>
      <c r="BY13" s="396"/>
      <c r="BZ13" s="396"/>
      <c r="CA13" s="396"/>
      <c r="CB13" s="396"/>
      <c r="CC13" s="396"/>
      <c r="CD13" s="396"/>
      <c r="CE13" s="396"/>
      <c r="CF13" s="396"/>
      <c r="CG13" s="396"/>
      <c r="CH13" s="396"/>
      <c r="CI13" s="396"/>
      <c r="CJ13" s="396"/>
      <c r="CK13" s="396"/>
      <c r="CL13" s="396"/>
      <c r="CM13" s="396"/>
      <c r="CN13" s="396"/>
      <c r="CO13" s="396"/>
      <c r="CP13" s="396"/>
      <c r="CQ13" s="396"/>
      <c r="CR13" s="396"/>
      <c r="CS13" s="396"/>
      <c r="CT13" s="396"/>
      <c r="CU13" s="396"/>
      <c r="CV13" s="396"/>
      <c r="CW13" s="396"/>
      <c r="CX13" s="396"/>
      <c r="CY13" s="396"/>
      <c r="CZ13" s="396"/>
      <c r="DA13" s="396"/>
      <c r="DB13" s="396"/>
      <c r="DC13" s="396"/>
      <c r="DD13" s="396"/>
      <c r="DE13" s="396"/>
      <c r="DF13" s="396"/>
      <c r="DG13" s="396"/>
      <c r="DH13" s="396"/>
      <c r="DI13" s="396"/>
      <c r="DJ13" s="396"/>
      <c r="DK13" s="396"/>
      <c r="DL13" s="396"/>
      <c r="DM13" s="396"/>
      <c r="DN13" s="396"/>
      <c r="DO13" s="396"/>
      <c r="DP13" s="396"/>
      <c r="DQ13" s="396"/>
      <c r="DR13" s="396"/>
      <c r="DS13" s="396"/>
      <c r="DT13" s="396"/>
      <c r="DU13" s="396"/>
      <c r="DV13" s="396"/>
      <c r="DW13" s="396"/>
      <c r="DX13" s="396"/>
      <c r="DY13" s="396"/>
      <c r="DZ13" s="396"/>
      <c r="EA13" s="396"/>
      <c r="EB13" s="396"/>
      <c r="EC13" s="396"/>
      <c r="ED13" s="396"/>
      <c r="EE13" s="396"/>
      <c r="EF13" s="396"/>
      <c r="EG13" s="396"/>
      <c r="EH13" s="396"/>
      <c r="EI13" s="396"/>
      <c r="EJ13" s="396"/>
      <c r="EK13" s="396"/>
      <c r="EL13" s="396"/>
      <c r="EM13" s="396"/>
      <c r="EN13" s="396"/>
      <c r="EO13" s="396"/>
      <c r="EP13" s="396"/>
      <c r="EQ13" s="396"/>
      <c r="ER13" s="396"/>
      <c r="ES13" s="396"/>
      <c r="ET13" s="396"/>
      <c r="EU13" s="396"/>
      <c r="EV13" s="396"/>
      <c r="EW13" s="396"/>
      <c r="EX13" s="396"/>
      <c r="EY13" s="396"/>
      <c r="EZ13" s="396"/>
      <c r="FA13" s="396"/>
      <c r="FB13" s="396"/>
      <c r="FC13" s="396"/>
      <c r="FD13" s="396"/>
      <c r="FE13" s="396"/>
      <c r="FF13" s="396"/>
      <c r="FG13" s="396"/>
      <c r="FH13" s="396"/>
      <c r="FI13" s="396"/>
      <c r="FJ13" s="396"/>
      <c r="FK13" s="396"/>
      <c r="FL13" s="396"/>
      <c r="FM13" s="396"/>
      <c r="FN13" s="396"/>
      <c r="FO13" s="396"/>
      <c r="FP13" s="396"/>
      <c r="FQ13" s="396"/>
      <c r="FR13" s="396"/>
      <c r="FS13" s="396"/>
      <c r="FT13" s="396"/>
      <c r="FU13" s="396"/>
      <c r="FV13" s="396"/>
      <c r="FW13" s="396"/>
      <c r="FX13" s="396"/>
      <c r="FY13" s="396"/>
      <c r="FZ13" s="396"/>
      <c r="GA13" s="396"/>
      <c r="GB13" s="396"/>
      <c r="GC13" s="396"/>
      <c r="GD13" s="396"/>
      <c r="GE13" s="396"/>
      <c r="GF13" s="396"/>
      <c r="GG13" s="396"/>
      <c r="GH13" s="396"/>
      <c r="GI13" s="396"/>
      <c r="GJ13" s="396"/>
      <c r="GK13" s="396"/>
      <c r="GL13" s="396"/>
      <c r="GM13" s="396"/>
      <c r="GN13" s="396"/>
      <c r="GO13" s="396"/>
      <c r="GP13" s="396"/>
      <c r="GQ13" s="396"/>
      <c r="GR13" s="396"/>
      <c r="GS13" s="396"/>
      <c r="GT13" s="396"/>
      <c r="GU13" s="396"/>
      <c r="GV13" s="396"/>
      <c r="GW13" s="396"/>
      <c r="GX13" s="396"/>
      <c r="GY13" s="396"/>
      <c r="GZ13" s="396"/>
      <c r="HA13" s="396"/>
      <c r="HB13" s="396"/>
      <c r="HC13" s="396"/>
      <c r="HD13" s="396"/>
      <c r="HE13" s="396"/>
      <c r="HF13" s="396"/>
      <c r="HG13" s="396"/>
      <c r="HH13" s="396"/>
      <c r="HI13" s="396"/>
      <c r="HJ13" s="396"/>
      <c r="HK13" s="396"/>
      <c r="HL13" s="396"/>
      <c r="HM13" s="396"/>
      <c r="HN13" s="396"/>
      <c r="HO13" s="396"/>
      <c r="HP13" s="396"/>
      <c r="HQ13" s="396"/>
      <c r="HR13" s="396"/>
      <c r="HS13" s="396"/>
      <c r="HT13" s="396"/>
      <c r="HU13" s="396"/>
      <c r="HV13" s="396"/>
      <c r="HW13" s="396"/>
      <c r="HX13" s="396"/>
      <c r="HY13" s="396"/>
      <c r="HZ13" s="396"/>
      <c r="IA13" s="396"/>
      <c r="IB13" s="396"/>
      <c r="IC13" s="396"/>
      <c r="ID13" s="396"/>
      <c r="IE13" s="396"/>
      <c r="IF13" s="396"/>
      <c r="IG13" s="396"/>
      <c r="IH13" s="396"/>
      <c r="II13" s="396"/>
      <c r="IJ13" s="396"/>
      <c r="IK13" s="396"/>
      <c r="IL13" s="396"/>
      <c r="IM13" s="396"/>
      <c r="IN13" s="396"/>
      <c r="IO13" s="396"/>
      <c r="IP13" s="396"/>
      <c r="IQ13" s="396"/>
      <c r="IR13" s="396"/>
      <c r="IS13" s="396"/>
      <c r="IT13" s="396"/>
      <c r="IU13" s="396"/>
      <c r="IV13" s="396"/>
      <c r="IW13" s="396"/>
      <c r="IX13" s="396"/>
      <c r="IY13" s="396"/>
      <c r="IZ13" s="396"/>
      <c r="JA13" s="396"/>
      <c r="JB13" s="396"/>
      <c r="JC13" s="396"/>
      <c r="JD13" s="396"/>
      <c r="JE13" s="396"/>
      <c r="JF13" s="396"/>
      <c r="JG13" s="396"/>
      <c r="JH13" s="396"/>
      <c r="JI13" s="396"/>
      <c r="JJ13" s="396"/>
      <c r="JK13" s="396"/>
      <c r="JL13" s="396"/>
      <c r="JM13" s="396"/>
      <c r="JN13" s="396"/>
      <c r="JO13" s="396"/>
      <c r="JP13" s="396"/>
      <c r="JQ13" s="396"/>
      <c r="JR13" s="396"/>
      <c r="JS13" s="396"/>
      <c r="JT13" s="396"/>
      <c r="JU13" s="396"/>
      <c r="JV13" s="396"/>
      <c r="JW13" s="396"/>
      <c r="JX13" s="396"/>
      <c r="JY13" s="396"/>
      <c r="JZ13" s="396"/>
      <c r="KA13" s="396"/>
      <c r="KB13" s="396"/>
      <c r="KC13" s="396"/>
      <c r="KD13" s="396"/>
      <c r="KE13" s="396"/>
      <c r="KF13" s="396"/>
      <c r="KG13" s="396"/>
      <c r="KH13" s="396"/>
      <c r="KI13" s="396"/>
      <c r="KJ13" s="396"/>
      <c r="KK13" s="396"/>
      <c r="KL13" s="396"/>
      <c r="KM13" s="396"/>
      <c r="KN13" s="396"/>
      <c r="KO13" s="396"/>
      <c r="KP13" s="396"/>
      <c r="KQ13" s="396"/>
      <c r="KR13" s="396"/>
      <c r="KS13" s="396"/>
      <c r="KT13" s="396"/>
      <c r="KU13" s="396"/>
      <c r="KV13" s="396"/>
      <c r="KW13" s="396"/>
      <c r="KX13" s="396"/>
      <c r="KY13" s="396"/>
      <c r="KZ13" s="396"/>
      <c r="LA13" s="396"/>
      <c r="LB13" s="396"/>
      <c r="LC13" s="396"/>
      <c r="LD13" s="396"/>
      <c r="LE13" s="396"/>
      <c r="LF13" s="396"/>
      <c r="LG13" s="396"/>
      <c r="LH13" s="396"/>
      <c r="LI13" s="396"/>
      <c r="LJ13" s="396"/>
      <c r="LK13" s="396"/>
      <c r="LL13" s="396"/>
      <c r="LM13" s="396"/>
      <c r="LN13" s="396"/>
      <c r="LO13" s="396"/>
      <c r="LP13" s="396"/>
      <c r="LQ13" s="396"/>
      <c r="LR13" s="396"/>
      <c r="LS13" s="396"/>
      <c r="LT13" s="396"/>
      <c r="LU13" s="396"/>
      <c r="LV13" s="396"/>
      <c r="LW13" s="396"/>
      <c r="LX13" s="396"/>
      <c r="LY13" s="396"/>
      <c r="LZ13" s="396"/>
      <c r="MA13" s="396"/>
      <c r="MB13" s="396"/>
      <c r="MC13" s="396"/>
      <c r="MD13" s="396"/>
      <c r="ME13" s="396"/>
      <c r="MF13" s="396"/>
      <c r="MG13" s="396"/>
      <c r="MH13" s="396"/>
      <c r="MI13" s="396"/>
      <c r="MJ13" s="396"/>
      <c r="MK13" s="396"/>
      <c r="ML13" s="396"/>
      <c r="MM13" s="396"/>
      <c r="MN13" s="396"/>
      <c r="MO13" s="396"/>
      <c r="MP13" s="396"/>
      <c r="MQ13" s="396"/>
      <c r="MR13" s="396"/>
      <c r="MS13" s="396"/>
      <c r="MT13" s="396"/>
      <c r="MU13" s="396"/>
      <c r="MV13" s="396"/>
      <c r="MW13" s="396"/>
      <c r="MX13" s="396"/>
      <c r="MY13" s="396"/>
      <c r="MZ13" s="396"/>
      <c r="NA13" s="396"/>
      <c r="NB13" s="396"/>
      <c r="NC13" s="396"/>
      <c r="ND13" s="396"/>
      <c r="NE13" s="396"/>
      <c r="NF13" s="396"/>
      <c r="NG13" s="396"/>
      <c r="NH13" s="396"/>
      <c r="NI13" s="396"/>
      <c r="NJ13" s="396"/>
      <c r="NK13" s="396"/>
      <c r="NL13" s="396"/>
      <c r="NM13" s="396"/>
      <c r="NN13" s="396"/>
      <c r="NO13" s="396"/>
      <c r="NP13" s="396"/>
      <c r="NQ13" s="396"/>
      <c r="NR13" s="396"/>
      <c r="NS13" s="396"/>
      <c r="NT13" s="396"/>
      <c r="NU13" s="396"/>
      <c r="NV13" s="396"/>
      <c r="NW13" s="396"/>
      <c r="NX13" s="396"/>
      <c r="NY13" s="396"/>
      <c r="NZ13" s="396"/>
      <c r="OA13" s="396"/>
      <c r="OB13" s="396"/>
      <c r="OC13" s="396"/>
      <c r="OD13" s="396"/>
      <c r="OE13" s="396"/>
      <c r="OF13" s="396"/>
      <c r="OG13" s="396"/>
      <c r="OH13" s="396"/>
      <c r="OI13" s="396"/>
      <c r="OJ13" s="396"/>
      <c r="OK13" s="396"/>
      <c r="OL13" s="396"/>
      <c r="OM13" s="396"/>
      <c r="ON13" s="396"/>
      <c r="OO13" s="396"/>
      <c r="OP13" s="396"/>
      <c r="OQ13" s="396"/>
      <c r="OR13" s="396"/>
      <c r="OS13" s="396"/>
      <c r="OT13" s="396"/>
      <c r="OU13" s="396"/>
      <c r="OV13" s="396"/>
      <c r="OW13" s="396"/>
      <c r="OX13" s="396"/>
      <c r="OY13" s="396"/>
      <c r="OZ13" s="396"/>
      <c r="PA13" s="396"/>
      <c r="PB13" s="396"/>
      <c r="PC13" s="396"/>
      <c r="PD13" s="396"/>
      <c r="PE13" s="396"/>
      <c r="PF13" s="396"/>
      <c r="PG13" s="396"/>
      <c r="PH13" s="396"/>
      <c r="PI13" s="396"/>
      <c r="PJ13" s="396"/>
      <c r="PK13" s="396"/>
      <c r="PL13" s="396"/>
      <c r="PM13" s="396"/>
      <c r="PN13" s="396"/>
      <c r="PO13" s="396"/>
      <c r="PP13" s="396"/>
      <c r="PQ13" s="396"/>
      <c r="PR13" s="396"/>
      <c r="PS13" s="396"/>
      <c r="PT13" s="396"/>
      <c r="PU13" s="396"/>
      <c r="PV13" s="396"/>
      <c r="PW13" s="396"/>
      <c r="PX13" s="396"/>
      <c r="PY13" s="396"/>
      <c r="PZ13" s="396"/>
      <c r="QA13" s="396"/>
      <c r="QB13" s="396"/>
      <c r="QC13" s="396"/>
      <c r="QD13" s="396"/>
      <c r="QE13" s="396"/>
      <c r="QF13" s="396"/>
      <c r="QG13" s="396"/>
      <c r="QH13" s="396"/>
      <c r="QI13" s="396"/>
      <c r="QJ13" s="396"/>
      <c r="QK13" s="396"/>
      <c r="QL13" s="396"/>
      <c r="QM13" s="396"/>
      <c r="QN13" s="396"/>
      <c r="QO13" s="396"/>
      <c r="QP13" s="396"/>
      <c r="QQ13" s="396"/>
      <c r="QR13" s="396"/>
      <c r="QS13" s="396"/>
      <c r="QT13" s="396"/>
      <c r="QU13" s="396"/>
      <c r="QV13" s="396"/>
      <c r="QW13" s="396"/>
      <c r="QX13" s="396"/>
      <c r="QY13" s="396"/>
      <c r="QZ13" s="396"/>
      <c r="RA13" s="396"/>
      <c r="RB13" s="396"/>
      <c r="RC13" s="396"/>
      <c r="RD13" s="396"/>
      <c r="RE13" s="396"/>
      <c r="RF13" s="396"/>
      <c r="RG13" s="396"/>
      <c r="RH13" s="396"/>
      <c r="RI13" s="396"/>
      <c r="RJ13" s="396"/>
      <c r="RK13" s="396"/>
      <c r="RL13" s="396"/>
      <c r="RM13" s="396"/>
      <c r="RN13" s="396"/>
      <c r="RO13" s="396"/>
      <c r="RP13" s="396"/>
      <c r="RQ13" s="396"/>
      <c r="RR13" s="396"/>
      <c r="RS13" s="396"/>
      <c r="RT13" s="396"/>
      <c r="RU13" s="396"/>
      <c r="RV13" s="396"/>
      <c r="RW13" s="396"/>
      <c r="RX13" s="396"/>
      <c r="RY13" s="396"/>
      <c r="RZ13" s="396"/>
      <c r="SA13" s="396"/>
      <c r="SB13" s="396"/>
      <c r="SC13" s="396"/>
      <c r="SD13" s="396"/>
      <c r="SE13" s="396"/>
      <c r="SF13" s="396"/>
      <c r="SG13" s="396"/>
      <c r="SH13" s="396"/>
      <c r="SI13" s="396"/>
      <c r="SJ13" s="396"/>
      <c r="SK13" s="396"/>
      <c r="SL13" s="396"/>
      <c r="SM13" s="396"/>
      <c r="SN13" s="396"/>
      <c r="SO13" s="396"/>
      <c r="SP13" s="396"/>
      <c r="SQ13" s="396"/>
      <c r="SR13" s="396"/>
      <c r="SS13" s="396"/>
      <c r="ST13" s="396"/>
      <c r="SU13" s="396"/>
      <c r="SV13" s="396"/>
      <c r="SW13" s="396"/>
      <c r="SX13" s="396"/>
      <c r="SY13" s="396"/>
      <c r="SZ13" s="396"/>
      <c r="TA13" s="396"/>
      <c r="TB13" s="396"/>
      <c r="TC13" s="396"/>
      <c r="TD13" s="396"/>
      <c r="TE13" s="396"/>
      <c r="TF13" s="396"/>
      <c r="TG13" s="396"/>
      <c r="TH13" s="396"/>
      <c r="TI13" s="396"/>
      <c r="TJ13" s="396"/>
      <c r="TK13" s="396"/>
      <c r="TL13" s="396"/>
      <c r="TM13" s="396"/>
      <c r="TN13" s="396"/>
      <c r="TO13" s="396"/>
      <c r="TP13" s="396"/>
      <c r="TQ13" s="396"/>
      <c r="TR13" s="396"/>
      <c r="TS13" s="396"/>
      <c r="TT13" s="396"/>
      <c r="TU13" s="396"/>
      <c r="TV13" s="396"/>
      <c r="TW13" s="396"/>
      <c r="TX13" s="396"/>
      <c r="TY13" s="396"/>
      <c r="TZ13" s="396"/>
      <c r="UA13" s="396"/>
      <c r="UB13" s="396"/>
      <c r="UC13" s="396"/>
      <c r="UD13" s="396"/>
      <c r="UE13" s="396"/>
      <c r="UF13" s="396"/>
      <c r="UG13" s="396"/>
      <c r="UH13" s="396"/>
      <c r="UI13" s="396"/>
      <c r="UJ13" s="396"/>
      <c r="UK13" s="396"/>
      <c r="UL13" s="396"/>
      <c r="UM13" s="396"/>
      <c r="UN13" s="396"/>
      <c r="UO13" s="396"/>
      <c r="UP13" s="396"/>
      <c r="UQ13" s="396"/>
      <c r="UR13" s="396"/>
      <c r="US13" s="396"/>
      <c r="UT13" s="396"/>
      <c r="UU13" s="396"/>
      <c r="UV13" s="396"/>
      <c r="UW13" s="396"/>
      <c r="UX13" s="396"/>
      <c r="UY13" s="396"/>
      <c r="UZ13" s="396"/>
      <c r="VA13" s="396"/>
      <c r="VB13" s="396"/>
      <c r="VC13" s="396"/>
      <c r="VD13" s="396"/>
      <c r="VE13" s="396"/>
      <c r="VF13" s="396"/>
      <c r="VG13" s="396"/>
      <c r="VH13" s="396"/>
      <c r="VI13" s="396"/>
      <c r="VJ13" s="396"/>
      <c r="VK13" s="396"/>
      <c r="VL13" s="396"/>
      <c r="VM13" s="396"/>
      <c r="VN13" s="396"/>
      <c r="VO13" s="396"/>
      <c r="VP13" s="396"/>
      <c r="VQ13" s="396"/>
      <c r="VR13" s="396"/>
      <c r="VS13" s="396"/>
      <c r="VT13" s="396"/>
      <c r="VU13" s="396"/>
      <c r="VV13" s="396"/>
      <c r="VW13" s="396"/>
      <c r="VX13" s="396"/>
      <c r="VY13" s="396"/>
      <c r="VZ13" s="396"/>
      <c r="WA13" s="396"/>
      <c r="WB13" s="396"/>
      <c r="WC13" s="396"/>
      <c r="WD13" s="396"/>
      <c r="WE13" s="396"/>
      <c r="WF13" s="396"/>
      <c r="WG13" s="396"/>
      <c r="WH13" s="396"/>
      <c r="WI13" s="396"/>
      <c r="WJ13" s="396"/>
      <c r="WK13" s="396"/>
      <c r="WL13" s="396"/>
      <c r="WM13" s="396"/>
      <c r="WN13" s="396"/>
      <c r="WO13" s="396"/>
      <c r="WP13" s="396"/>
      <c r="WQ13" s="396"/>
      <c r="WR13" s="396"/>
      <c r="WS13" s="396"/>
      <c r="WT13" s="396"/>
      <c r="WU13" s="396"/>
      <c r="WV13" s="396"/>
      <c r="WW13" s="396"/>
      <c r="WX13" s="396"/>
      <c r="WY13" s="396"/>
      <c r="WZ13" s="396"/>
      <c r="XA13" s="396"/>
      <c r="XB13" s="396"/>
      <c r="XC13" s="396"/>
      <c r="XD13" s="396"/>
      <c r="XE13" s="396"/>
      <c r="XF13" s="396"/>
      <c r="XG13" s="396"/>
      <c r="XH13" s="396"/>
      <c r="XI13" s="396"/>
      <c r="XJ13" s="396"/>
      <c r="XK13" s="396"/>
      <c r="XL13" s="396"/>
      <c r="XM13" s="396"/>
      <c r="XN13" s="396"/>
      <c r="XO13" s="396"/>
      <c r="XP13" s="396"/>
      <c r="XQ13" s="396"/>
      <c r="XR13" s="396"/>
      <c r="XS13" s="396"/>
      <c r="XT13" s="396"/>
      <c r="XU13" s="396"/>
      <c r="XV13" s="396"/>
      <c r="XW13" s="396"/>
      <c r="XX13" s="396"/>
      <c r="XY13" s="396"/>
      <c r="XZ13" s="396"/>
      <c r="YA13" s="396"/>
      <c r="YB13" s="396"/>
      <c r="YC13" s="396"/>
      <c r="YD13" s="396"/>
      <c r="YE13" s="396"/>
      <c r="YF13" s="396"/>
      <c r="YG13" s="396"/>
      <c r="YH13" s="396"/>
      <c r="YI13" s="396"/>
      <c r="YJ13" s="396"/>
      <c r="YK13" s="396"/>
      <c r="YL13" s="396"/>
      <c r="YM13" s="396"/>
      <c r="YN13" s="396"/>
      <c r="YO13" s="396"/>
      <c r="YP13" s="396"/>
      <c r="YQ13" s="396"/>
      <c r="YR13" s="396"/>
      <c r="YS13" s="396"/>
      <c r="YT13" s="396"/>
      <c r="YU13" s="396"/>
      <c r="YV13" s="396"/>
      <c r="YW13" s="396"/>
      <c r="YX13" s="396"/>
      <c r="YY13" s="396"/>
      <c r="YZ13" s="396"/>
      <c r="ZA13" s="396"/>
      <c r="ZB13" s="396"/>
      <c r="ZC13" s="396"/>
      <c r="ZD13" s="396"/>
      <c r="ZE13" s="396"/>
      <c r="ZF13" s="396"/>
      <c r="ZG13" s="396"/>
      <c r="ZH13" s="396"/>
      <c r="ZI13" s="396"/>
      <c r="ZJ13" s="396"/>
      <c r="ZK13" s="396"/>
      <c r="ZL13" s="396"/>
      <c r="ZM13" s="396"/>
      <c r="ZN13" s="396"/>
      <c r="ZO13" s="396"/>
      <c r="ZP13" s="396"/>
      <c r="ZQ13" s="396"/>
      <c r="ZR13" s="396"/>
      <c r="ZS13" s="396"/>
      <c r="ZT13" s="396"/>
      <c r="ZU13" s="396"/>
      <c r="ZV13" s="396"/>
      <c r="ZW13" s="396"/>
      <c r="ZX13" s="396"/>
      <c r="ZY13" s="396"/>
      <c r="ZZ13" s="396"/>
      <c r="AAA13" s="396"/>
      <c r="AAB13" s="396"/>
      <c r="AAC13" s="396"/>
      <c r="AAD13" s="396"/>
      <c r="AAE13" s="396"/>
      <c r="AAF13" s="396"/>
      <c r="AAG13" s="396"/>
      <c r="AAH13" s="396"/>
      <c r="AAI13" s="396"/>
      <c r="AAJ13" s="396"/>
      <c r="AAK13" s="396"/>
      <c r="AAL13" s="396"/>
      <c r="AAM13" s="396"/>
      <c r="AAN13" s="396"/>
      <c r="AAO13" s="396"/>
      <c r="AAP13" s="396"/>
      <c r="AAQ13" s="396"/>
      <c r="AAR13" s="396"/>
      <c r="AAS13" s="396"/>
      <c r="AAT13" s="396"/>
      <c r="AAU13" s="396"/>
      <c r="AAV13" s="396"/>
      <c r="AAW13" s="396"/>
      <c r="AAX13" s="396"/>
      <c r="AAY13" s="396"/>
      <c r="AAZ13" s="396"/>
      <c r="ABA13" s="396"/>
      <c r="ABB13" s="396"/>
      <c r="ABC13" s="396"/>
      <c r="ABD13" s="396"/>
      <c r="ABE13" s="396"/>
      <c r="ABF13" s="396"/>
      <c r="ABG13" s="396"/>
      <c r="ABH13" s="396"/>
      <c r="ABI13" s="396"/>
      <c r="ABJ13" s="396"/>
      <c r="ABK13" s="396"/>
      <c r="ABL13" s="396"/>
      <c r="ABM13" s="396"/>
      <c r="ABN13" s="396"/>
      <c r="ABO13" s="396"/>
      <c r="ABP13" s="396"/>
      <c r="ABQ13" s="396"/>
      <c r="ABR13" s="396"/>
      <c r="ABS13" s="396"/>
      <c r="ABT13" s="396"/>
      <c r="ABU13" s="396"/>
      <c r="ABV13" s="396"/>
      <c r="ABW13" s="396"/>
      <c r="ABX13" s="396"/>
      <c r="ABY13" s="396"/>
      <c r="ABZ13" s="396"/>
      <c r="ACA13" s="396"/>
      <c r="ACB13" s="396"/>
      <c r="ACC13" s="396"/>
      <c r="ACD13" s="396"/>
      <c r="ACE13" s="396"/>
      <c r="ACF13" s="396"/>
      <c r="ACG13" s="396"/>
      <c r="ACH13" s="396"/>
      <c r="ACI13" s="396"/>
      <c r="ACJ13" s="396"/>
      <c r="ACK13" s="396"/>
      <c r="ACL13" s="396"/>
      <c r="ACM13" s="396"/>
      <c r="ACN13" s="396"/>
      <c r="ACO13" s="396"/>
      <c r="ACP13" s="396"/>
      <c r="ACQ13" s="396"/>
      <c r="ACR13" s="396"/>
      <c r="ACS13" s="396"/>
      <c r="ACT13" s="396"/>
      <c r="ACU13" s="396"/>
      <c r="ACV13" s="396"/>
      <c r="ACW13" s="396"/>
      <c r="ACX13" s="396"/>
      <c r="ACY13" s="396"/>
      <c r="ACZ13" s="396"/>
      <c r="ADA13" s="396"/>
      <c r="ADB13" s="396"/>
      <c r="ADC13" s="396"/>
      <c r="ADD13" s="396"/>
      <c r="ADE13" s="396"/>
      <c r="ADF13" s="396"/>
      <c r="ADG13" s="396"/>
      <c r="ADH13" s="396"/>
      <c r="ADI13" s="396"/>
      <c r="ADJ13" s="396"/>
      <c r="ADK13" s="396"/>
      <c r="ADL13" s="396"/>
      <c r="ADM13" s="396"/>
      <c r="ADN13" s="396"/>
      <c r="ADO13" s="396"/>
      <c r="ADP13" s="396"/>
      <c r="ADQ13" s="396"/>
      <c r="ADR13" s="396"/>
      <c r="ADS13" s="396"/>
      <c r="ADT13" s="396"/>
      <c r="ADU13" s="396"/>
      <c r="ADV13" s="396"/>
      <c r="ADW13" s="396"/>
      <c r="ADX13" s="396"/>
      <c r="ADY13" s="396"/>
      <c r="ADZ13" s="396"/>
      <c r="AEA13" s="396"/>
      <c r="AEB13" s="396"/>
      <c r="AEC13" s="396"/>
      <c r="AED13" s="396"/>
      <c r="AEE13" s="396"/>
      <c r="AEF13" s="396"/>
      <c r="AEG13" s="396"/>
      <c r="AEH13" s="396"/>
      <c r="AEI13" s="396"/>
      <c r="AEJ13" s="396"/>
      <c r="AEK13" s="396"/>
      <c r="AEL13" s="396"/>
      <c r="AEM13" s="396"/>
      <c r="AEN13" s="396"/>
      <c r="AEO13" s="396"/>
      <c r="AEP13" s="396"/>
      <c r="AEQ13" s="396"/>
      <c r="AER13" s="396"/>
      <c r="AES13" s="396"/>
      <c r="AET13" s="396"/>
      <c r="AEU13" s="396"/>
      <c r="AEV13" s="396"/>
      <c r="AEW13" s="396"/>
      <c r="AEX13" s="396"/>
      <c r="AEY13" s="396"/>
      <c r="AEZ13" s="396"/>
      <c r="AFA13" s="396"/>
      <c r="AFB13" s="396"/>
      <c r="AFC13" s="396"/>
      <c r="AFD13" s="396"/>
      <c r="AFE13" s="396"/>
      <c r="AFF13" s="396"/>
      <c r="AFG13" s="396"/>
      <c r="AFH13" s="396"/>
      <c r="AFI13" s="396"/>
      <c r="AFJ13" s="396"/>
      <c r="AFK13" s="396"/>
      <c r="AFL13" s="396"/>
      <c r="AFM13" s="396"/>
      <c r="AFN13" s="396"/>
      <c r="AFO13" s="396"/>
      <c r="AFP13" s="396"/>
      <c r="AFQ13" s="396"/>
      <c r="AFR13" s="396"/>
      <c r="AFS13" s="396"/>
      <c r="AFT13" s="396"/>
      <c r="AFU13" s="396"/>
      <c r="AFV13" s="396"/>
      <c r="AFW13" s="396"/>
      <c r="AFX13" s="396"/>
      <c r="AFY13" s="396"/>
      <c r="AFZ13" s="396"/>
      <c r="AGA13" s="396"/>
      <c r="AGB13" s="396"/>
      <c r="AGC13" s="396"/>
      <c r="AGD13" s="396"/>
      <c r="AGE13" s="396"/>
      <c r="AGF13" s="396"/>
      <c r="AGG13" s="396"/>
      <c r="AGH13" s="396"/>
      <c r="AGI13" s="396"/>
      <c r="AGJ13" s="396"/>
      <c r="AGK13" s="396"/>
      <c r="AGL13" s="396"/>
      <c r="AGM13" s="396"/>
      <c r="AGN13" s="396"/>
      <c r="AGO13" s="396"/>
      <c r="AGP13" s="396"/>
      <c r="AGQ13" s="396"/>
      <c r="AGR13" s="396"/>
      <c r="AGS13" s="396"/>
      <c r="AGT13" s="396"/>
      <c r="AGU13" s="396"/>
      <c r="AGV13" s="396"/>
      <c r="AGW13" s="396"/>
      <c r="AGX13" s="396"/>
      <c r="AGY13" s="396"/>
      <c r="AGZ13" s="396"/>
      <c r="AHA13" s="396"/>
      <c r="AHB13" s="396"/>
      <c r="AHC13" s="396"/>
      <c r="AHD13" s="396"/>
      <c r="AHE13" s="396"/>
      <c r="AHF13" s="396"/>
      <c r="AHG13" s="396"/>
      <c r="AHH13" s="396"/>
      <c r="AHI13" s="396"/>
      <c r="AHJ13" s="396"/>
      <c r="AHK13" s="396"/>
      <c r="AHL13" s="396"/>
      <c r="AHM13" s="396"/>
      <c r="AHN13" s="396"/>
      <c r="AHO13" s="396"/>
      <c r="AHP13" s="396"/>
      <c r="AHQ13" s="396"/>
      <c r="AHR13" s="396"/>
      <c r="AHS13" s="396"/>
      <c r="AHT13" s="396"/>
      <c r="AHU13" s="396"/>
      <c r="AHV13" s="396"/>
      <c r="AHW13" s="396"/>
      <c r="AHX13" s="396"/>
      <c r="AHY13" s="396"/>
      <c r="AHZ13" s="396"/>
      <c r="AIA13" s="396"/>
      <c r="AIB13" s="396"/>
      <c r="AIC13" s="396"/>
      <c r="AID13" s="396"/>
      <c r="AIE13" s="396"/>
      <c r="AIF13" s="396"/>
      <c r="AIG13" s="396"/>
      <c r="AIH13" s="396"/>
      <c r="AII13" s="396"/>
      <c r="AIJ13" s="396"/>
      <c r="AIK13" s="396"/>
      <c r="AIL13" s="396"/>
      <c r="AIM13" s="396"/>
      <c r="AIN13" s="396"/>
      <c r="AIO13" s="396"/>
      <c r="AIP13" s="396"/>
      <c r="AIQ13" s="396"/>
      <c r="AIR13" s="396"/>
      <c r="AIS13" s="396"/>
      <c r="AIT13" s="396"/>
      <c r="AIU13" s="396"/>
      <c r="AIV13" s="396"/>
      <c r="AIW13" s="396"/>
      <c r="AIX13" s="396"/>
      <c r="AIY13" s="396"/>
      <c r="AIZ13" s="396"/>
      <c r="AJA13" s="396"/>
      <c r="AJB13" s="396"/>
      <c r="AJC13" s="396"/>
      <c r="AJD13" s="396"/>
      <c r="AJE13" s="396"/>
      <c r="AJF13" s="396"/>
      <c r="AJG13" s="396"/>
      <c r="AJH13" s="396"/>
      <c r="AJI13" s="396"/>
      <c r="AJJ13" s="396"/>
      <c r="AJK13" s="396"/>
      <c r="AJL13" s="396"/>
      <c r="AJM13" s="396"/>
      <c r="AJN13" s="396"/>
      <c r="AJO13" s="396"/>
      <c r="AJP13" s="396"/>
      <c r="AJQ13" s="396"/>
      <c r="AJR13" s="396"/>
      <c r="AJS13" s="396"/>
      <c r="AJT13" s="396"/>
      <c r="AJU13" s="396"/>
      <c r="AJV13" s="396"/>
      <c r="AJW13" s="396"/>
      <c r="AJX13" s="396"/>
      <c r="AJY13" s="396"/>
      <c r="AJZ13" s="396"/>
      <c r="AKA13" s="396"/>
      <c r="AKB13" s="396"/>
      <c r="AKC13" s="396"/>
      <c r="AKD13" s="396"/>
      <c r="AKE13" s="396"/>
      <c r="AKF13" s="396"/>
      <c r="AKG13" s="396"/>
      <c r="AKH13" s="396"/>
      <c r="AKI13" s="396"/>
      <c r="AKJ13" s="396"/>
      <c r="AKK13" s="396"/>
      <c r="AKL13" s="396"/>
      <c r="AKM13" s="396"/>
      <c r="AKN13" s="396"/>
      <c r="AKO13" s="396"/>
      <c r="AKP13" s="396"/>
      <c r="AKQ13" s="396"/>
      <c r="AKR13" s="396"/>
      <c r="AKS13" s="396"/>
      <c r="AKT13" s="396"/>
      <c r="AKU13" s="396"/>
      <c r="AKV13" s="396"/>
      <c r="AKW13" s="396"/>
      <c r="AKX13" s="396"/>
      <c r="AKY13" s="396"/>
      <c r="AKZ13" s="396"/>
      <c r="ALA13" s="396"/>
      <c r="ALB13" s="396"/>
      <c r="ALC13" s="396"/>
      <c r="ALD13" s="396"/>
      <c r="ALE13" s="396"/>
      <c r="ALF13" s="396"/>
      <c r="ALG13" s="396"/>
      <c r="ALH13" s="396"/>
      <c r="ALI13" s="396"/>
      <c r="ALJ13" s="396"/>
      <c r="ALK13" s="396"/>
      <c r="ALL13" s="396"/>
      <c r="ALM13" s="396"/>
      <c r="ALN13" s="396"/>
      <c r="ALO13" s="396"/>
      <c r="ALP13" s="396"/>
      <c r="ALQ13" s="396"/>
      <c r="ALR13" s="396"/>
      <c r="ALS13" s="396"/>
      <c r="ALT13" s="396"/>
      <c r="ALU13" s="396"/>
      <c r="ALV13" s="396"/>
      <c r="ALW13" s="396"/>
      <c r="ALX13" s="396"/>
      <c r="ALY13" s="396"/>
      <c r="ALZ13" s="396"/>
      <c r="AMA13" s="396"/>
      <c r="AMB13" s="396"/>
      <c r="AMC13" s="396"/>
      <c r="AMD13" s="396"/>
      <c r="AME13" s="396"/>
      <c r="AMF13" s="396"/>
      <c r="AMG13" s="396"/>
      <c r="AMH13" s="396"/>
      <c r="AMI13" s="396"/>
      <c r="AMJ13" s="396"/>
      <c r="AMK13" s="396"/>
      <c r="AML13" s="396"/>
      <c r="AMM13" s="396"/>
      <c r="AMN13" s="396"/>
      <c r="AMO13" s="396"/>
      <c r="AMP13" s="396"/>
      <c r="AMQ13" s="396"/>
      <c r="AMR13" s="396"/>
      <c r="AMS13" s="396"/>
      <c r="AMT13" s="396"/>
      <c r="AMU13" s="396"/>
      <c r="AMV13" s="396"/>
      <c r="AMW13" s="396"/>
      <c r="AMX13" s="396"/>
      <c r="AMY13" s="396"/>
      <c r="AMZ13" s="396"/>
      <c r="ANA13" s="396"/>
      <c r="ANB13" s="396"/>
      <c r="ANC13" s="396"/>
      <c r="AND13" s="396"/>
      <c r="ANE13" s="396"/>
      <c r="ANF13" s="396"/>
      <c r="ANG13" s="396"/>
      <c r="ANH13" s="396"/>
      <c r="ANI13" s="396"/>
      <c r="ANJ13" s="396"/>
      <c r="ANK13" s="396"/>
      <c r="ANL13" s="396"/>
      <c r="ANM13" s="396"/>
      <c r="ANN13" s="396"/>
      <c r="ANO13" s="396"/>
      <c r="ANP13" s="396"/>
      <c r="ANQ13" s="396"/>
      <c r="ANR13" s="396"/>
      <c r="ANS13" s="396"/>
      <c r="ANT13" s="396"/>
      <c r="ANU13" s="396"/>
      <c r="ANV13" s="396"/>
      <c r="ANW13" s="396"/>
      <c r="ANX13" s="396"/>
      <c r="ANY13" s="396"/>
      <c r="ANZ13" s="396"/>
      <c r="AOA13" s="396"/>
      <c r="AOB13" s="396"/>
      <c r="AOC13" s="396"/>
      <c r="AOD13" s="396"/>
      <c r="AOE13" s="396"/>
      <c r="AOF13" s="396"/>
      <c r="AOG13" s="396"/>
      <c r="AOH13" s="396"/>
      <c r="AOI13" s="396"/>
      <c r="AOJ13" s="396"/>
      <c r="AOK13" s="396"/>
      <c r="AOL13" s="396"/>
      <c r="AOM13" s="396"/>
      <c r="AON13" s="396"/>
      <c r="AOO13" s="396"/>
      <c r="AOP13" s="396"/>
      <c r="AOQ13" s="396"/>
      <c r="AOR13" s="396"/>
      <c r="AOS13" s="396"/>
      <c r="AOT13" s="396"/>
      <c r="AOU13" s="396"/>
      <c r="AOV13" s="396"/>
      <c r="AOW13" s="396"/>
      <c r="AOX13" s="396"/>
      <c r="AOY13" s="396"/>
      <c r="AOZ13" s="396"/>
      <c r="APA13" s="396"/>
      <c r="APB13" s="396"/>
      <c r="APC13" s="396"/>
      <c r="APD13" s="396"/>
      <c r="APE13" s="396"/>
      <c r="APF13" s="396"/>
      <c r="APG13" s="396"/>
      <c r="APH13" s="396"/>
      <c r="API13" s="396"/>
      <c r="APJ13" s="396"/>
      <c r="APK13" s="396"/>
      <c r="APL13" s="396"/>
      <c r="APM13" s="396"/>
      <c r="APN13" s="396"/>
      <c r="APO13" s="396"/>
      <c r="APP13" s="396"/>
      <c r="APQ13" s="396"/>
      <c r="APR13" s="396"/>
      <c r="APS13" s="396"/>
      <c r="APT13" s="396"/>
      <c r="APU13" s="396"/>
      <c r="APV13" s="396"/>
      <c r="APW13" s="396"/>
      <c r="APX13" s="396"/>
      <c r="APY13" s="396"/>
      <c r="APZ13" s="396"/>
      <c r="AQA13" s="396"/>
      <c r="AQB13" s="396"/>
      <c r="AQC13" s="396"/>
      <c r="AQD13" s="396"/>
      <c r="AQE13" s="396"/>
      <c r="AQF13" s="396"/>
      <c r="AQG13" s="396"/>
      <c r="AQH13" s="396"/>
      <c r="AQI13" s="396"/>
      <c r="AQJ13" s="396"/>
      <c r="AQK13" s="396"/>
      <c r="AQL13" s="396"/>
      <c r="AQM13" s="396"/>
      <c r="AQN13" s="396"/>
      <c r="AQO13" s="396"/>
      <c r="AQP13" s="396"/>
      <c r="AQQ13" s="396"/>
      <c r="AQR13" s="396"/>
      <c r="AQS13" s="396"/>
      <c r="AQT13" s="396"/>
      <c r="AQU13" s="396"/>
      <c r="AQV13" s="396"/>
      <c r="AQW13" s="396"/>
      <c r="AQX13" s="396"/>
      <c r="AQY13" s="396"/>
      <c r="AQZ13" s="396"/>
      <c r="ARA13" s="396"/>
      <c r="ARB13" s="396"/>
      <c r="ARC13" s="396"/>
      <c r="ARD13" s="396"/>
      <c r="ARE13" s="396"/>
      <c r="ARF13" s="396"/>
      <c r="ARG13" s="396"/>
      <c r="ARH13" s="396"/>
      <c r="ARI13" s="396"/>
      <c r="ARJ13" s="396"/>
      <c r="ARK13" s="396"/>
      <c r="ARL13" s="396"/>
      <c r="ARM13" s="396"/>
      <c r="ARN13" s="396"/>
      <c r="ARO13" s="396"/>
      <c r="ARP13" s="396"/>
      <c r="ARQ13" s="396"/>
      <c r="ARR13" s="396"/>
      <c r="ARS13" s="396"/>
      <c r="ART13" s="396"/>
      <c r="ARU13" s="396"/>
      <c r="ARV13" s="396"/>
      <c r="ARW13" s="396"/>
      <c r="ARX13" s="396"/>
      <c r="ARY13" s="396"/>
      <c r="ARZ13" s="396"/>
      <c r="ASA13" s="396"/>
      <c r="ASB13" s="396"/>
      <c r="ASC13" s="396"/>
      <c r="ASD13" s="396"/>
      <c r="ASE13" s="396"/>
      <c r="ASF13" s="396"/>
      <c r="ASG13" s="396"/>
      <c r="ASH13" s="396"/>
      <c r="ASI13" s="396"/>
      <c r="ASJ13" s="396"/>
      <c r="ASK13" s="396"/>
      <c r="ASL13" s="396"/>
      <c r="ASM13" s="396"/>
      <c r="ASN13" s="396"/>
      <c r="ASO13" s="396"/>
      <c r="ASP13" s="396"/>
      <c r="ASQ13" s="396"/>
      <c r="ASR13" s="396"/>
      <c r="ASS13" s="396"/>
      <c r="AST13" s="396"/>
      <c r="ASU13" s="396"/>
      <c r="ASV13" s="396"/>
      <c r="ASW13" s="396"/>
      <c r="ASX13" s="396"/>
      <c r="ASY13" s="396"/>
      <c r="ASZ13" s="396"/>
      <c r="ATA13" s="396"/>
      <c r="ATB13" s="396"/>
      <c r="ATC13" s="396"/>
      <c r="ATD13" s="396"/>
      <c r="ATE13" s="396"/>
      <c r="ATF13" s="396"/>
      <c r="ATG13" s="396"/>
      <c r="ATH13" s="396"/>
      <c r="ATI13" s="396"/>
      <c r="ATJ13" s="396"/>
      <c r="ATK13" s="396"/>
      <c r="ATL13" s="396"/>
      <c r="ATM13" s="396"/>
      <c r="ATN13" s="396"/>
      <c r="ATO13" s="396"/>
      <c r="ATP13" s="396"/>
      <c r="ATQ13" s="396"/>
      <c r="ATR13" s="396"/>
      <c r="ATS13" s="396"/>
      <c r="ATT13" s="396"/>
      <c r="ATU13" s="396"/>
      <c r="ATV13" s="396"/>
      <c r="ATW13" s="396"/>
      <c r="ATX13" s="396"/>
      <c r="ATY13" s="396"/>
      <c r="ATZ13" s="396"/>
      <c r="AUA13" s="396"/>
      <c r="AUB13" s="396"/>
      <c r="AUC13" s="396"/>
      <c r="AUD13" s="396"/>
      <c r="AUE13" s="396"/>
      <c r="AUF13" s="396"/>
      <c r="AUG13" s="396"/>
      <c r="AUH13" s="396"/>
      <c r="AUI13" s="396"/>
      <c r="AUJ13" s="396"/>
      <c r="AUK13" s="396"/>
      <c r="AUL13" s="396"/>
      <c r="AUM13" s="396"/>
      <c r="AUN13" s="396"/>
      <c r="AUO13" s="396"/>
      <c r="AUP13" s="396"/>
      <c r="AUQ13" s="396"/>
      <c r="AUR13" s="396"/>
      <c r="AUS13" s="396"/>
      <c r="AUT13" s="396"/>
      <c r="AUU13" s="396"/>
      <c r="AUV13" s="396"/>
      <c r="AUW13" s="396"/>
      <c r="AUX13" s="396"/>
      <c r="AUY13" s="396"/>
      <c r="AUZ13" s="396"/>
      <c r="AVA13" s="396"/>
      <c r="AVB13" s="396"/>
      <c r="AVC13" s="396"/>
      <c r="AVD13" s="396"/>
      <c r="AVE13" s="396"/>
      <c r="AVF13" s="396"/>
      <c r="AVG13" s="396"/>
      <c r="AVH13" s="396"/>
      <c r="AVI13" s="396"/>
      <c r="AVJ13" s="396"/>
      <c r="AVK13" s="396"/>
      <c r="AVL13" s="396"/>
      <c r="AVM13" s="396"/>
      <c r="AVN13" s="396"/>
      <c r="AVO13" s="396"/>
      <c r="AVP13" s="396"/>
      <c r="AVQ13" s="396"/>
      <c r="AVR13" s="396"/>
      <c r="AVS13" s="396"/>
      <c r="AVT13" s="396"/>
      <c r="AVU13" s="396"/>
      <c r="AVV13" s="396"/>
      <c r="AVW13" s="396"/>
      <c r="AVX13" s="396"/>
      <c r="AVY13" s="396"/>
      <c r="AVZ13" s="396"/>
      <c r="AWA13" s="396"/>
      <c r="AWB13" s="396"/>
      <c r="AWC13" s="396"/>
      <c r="AWD13" s="396"/>
      <c r="AWE13" s="396"/>
      <c r="AWF13" s="396"/>
      <c r="AWG13" s="396"/>
      <c r="AWH13" s="396"/>
      <c r="AWI13" s="396"/>
      <c r="AWJ13" s="396"/>
      <c r="AWK13" s="396"/>
      <c r="AWL13" s="396"/>
      <c r="AWM13" s="396"/>
      <c r="AWN13" s="396"/>
      <c r="AWO13" s="396"/>
      <c r="AWP13" s="396"/>
      <c r="AWQ13" s="396"/>
      <c r="AWR13" s="396"/>
      <c r="AWS13" s="396"/>
      <c r="AWT13" s="396"/>
      <c r="AWU13" s="396"/>
      <c r="AWV13" s="396"/>
      <c r="AWW13" s="396"/>
      <c r="AWX13" s="396"/>
      <c r="AWY13" s="396"/>
      <c r="AWZ13" s="396"/>
      <c r="AXA13" s="396"/>
      <c r="AXB13" s="396"/>
      <c r="AXC13" s="396"/>
      <c r="AXD13" s="396"/>
      <c r="AXE13" s="396"/>
      <c r="AXF13" s="396"/>
      <c r="AXG13" s="396"/>
      <c r="AXH13" s="396"/>
      <c r="AXI13" s="396"/>
      <c r="AXJ13" s="396"/>
      <c r="AXK13" s="396"/>
      <c r="AXL13" s="396"/>
      <c r="AXM13" s="396"/>
      <c r="AXN13" s="396"/>
      <c r="AXO13" s="396"/>
      <c r="AXP13" s="396"/>
      <c r="AXQ13" s="396"/>
      <c r="AXR13" s="396"/>
      <c r="AXS13" s="396"/>
      <c r="AXT13" s="396"/>
      <c r="AXU13" s="396"/>
      <c r="AXV13" s="396"/>
      <c r="AXW13" s="396"/>
      <c r="AXX13" s="396"/>
      <c r="AXY13" s="396"/>
      <c r="AXZ13" s="396"/>
      <c r="AYA13" s="396"/>
      <c r="AYB13" s="396"/>
      <c r="AYC13" s="396"/>
      <c r="AYD13" s="396"/>
      <c r="AYE13" s="396"/>
      <c r="AYF13" s="396"/>
      <c r="AYG13" s="396"/>
      <c r="AYH13" s="396"/>
      <c r="AYI13" s="396"/>
      <c r="AYJ13" s="396"/>
      <c r="AYK13" s="396"/>
      <c r="AYL13" s="396"/>
      <c r="AYM13" s="396"/>
      <c r="AYN13" s="396"/>
      <c r="AYO13" s="396"/>
      <c r="AYP13" s="396"/>
      <c r="AYQ13" s="396"/>
      <c r="AYR13" s="396"/>
      <c r="AYS13" s="396"/>
      <c r="AYT13" s="396"/>
      <c r="AYU13" s="396"/>
      <c r="AYV13" s="396"/>
      <c r="AYW13" s="396"/>
      <c r="AYX13" s="396"/>
      <c r="AYY13" s="396"/>
      <c r="AYZ13" s="396"/>
      <c r="AZA13" s="396"/>
      <c r="AZB13" s="396"/>
      <c r="AZC13" s="396"/>
      <c r="AZD13" s="396"/>
      <c r="AZE13" s="396"/>
      <c r="AZF13" s="396"/>
      <c r="AZG13" s="396"/>
      <c r="AZH13" s="396"/>
      <c r="AZI13" s="396"/>
      <c r="AZJ13" s="396"/>
      <c r="AZK13" s="396"/>
      <c r="AZL13" s="396"/>
      <c r="AZM13" s="396"/>
      <c r="AZN13" s="396"/>
      <c r="AZO13" s="396"/>
      <c r="AZP13" s="396"/>
      <c r="AZQ13" s="396"/>
      <c r="AZR13" s="396"/>
      <c r="AZS13" s="396"/>
      <c r="AZT13" s="396"/>
      <c r="AZU13" s="396"/>
      <c r="AZV13" s="396"/>
      <c r="AZW13" s="396"/>
      <c r="AZX13" s="396"/>
      <c r="AZY13" s="396"/>
      <c r="AZZ13" s="396"/>
      <c r="BAA13" s="396"/>
      <c r="BAB13" s="396"/>
      <c r="BAC13" s="396"/>
      <c r="BAD13" s="396"/>
      <c r="BAE13" s="396"/>
      <c r="BAF13" s="396"/>
      <c r="BAG13" s="396"/>
      <c r="BAH13" s="396"/>
      <c r="BAI13" s="396"/>
      <c r="BAJ13" s="396"/>
      <c r="BAK13" s="396"/>
      <c r="BAL13" s="396"/>
      <c r="BAM13" s="396"/>
      <c r="BAN13" s="396"/>
      <c r="BAO13" s="396"/>
      <c r="BAP13" s="396"/>
      <c r="BAQ13" s="396"/>
      <c r="BAR13" s="396"/>
      <c r="BAS13" s="396"/>
      <c r="BAT13" s="396"/>
      <c r="BAU13" s="396"/>
      <c r="BAV13" s="396"/>
      <c r="BAW13" s="396"/>
      <c r="BAX13" s="396"/>
      <c r="BAY13" s="396"/>
      <c r="BAZ13" s="396"/>
      <c r="BBA13" s="396"/>
      <c r="BBB13" s="396"/>
      <c r="BBC13" s="396"/>
      <c r="BBD13" s="396"/>
      <c r="BBE13" s="396"/>
      <c r="BBF13" s="396"/>
      <c r="BBG13" s="396"/>
      <c r="BBH13" s="396"/>
      <c r="BBI13" s="396"/>
      <c r="BBJ13" s="396"/>
      <c r="BBK13" s="396"/>
      <c r="BBL13" s="396"/>
      <c r="BBM13" s="396"/>
      <c r="BBN13" s="396"/>
      <c r="BBO13" s="396"/>
      <c r="BBP13" s="396"/>
      <c r="BBQ13" s="396"/>
      <c r="BBR13" s="396"/>
      <c r="BBS13" s="396"/>
      <c r="BBT13" s="396"/>
      <c r="BBU13" s="396"/>
      <c r="BBV13" s="396"/>
      <c r="BBW13" s="396"/>
      <c r="BBX13" s="396"/>
      <c r="BBY13" s="396"/>
      <c r="BBZ13" s="396"/>
      <c r="BCA13" s="396"/>
      <c r="BCB13" s="396"/>
      <c r="BCC13" s="396"/>
      <c r="BCD13" s="396"/>
      <c r="BCE13" s="396"/>
      <c r="BCF13" s="396"/>
      <c r="BCG13" s="396"/>
      <c r="BCH13" s="396"/>
      <c r="BCI13" s="396"/>
      <c r="BCJ13" s="396"/>
      <c r="BCK13" s="396"/>
      <c r="BCL13" s="396"/>
      <c r="BCM13" s="396"/>
      <c r="BCN13" s="396"/>
      <c r="BCO13" s="396"/>
      <c r="BCP13" s="396"/>
      <c r="BCQ13" s="396"/>
      <c r="BCR13" s="396"/>
      <c r="BCS13" s="396"/>
      <c r="BCT13" s="396"/>
      <c r="BCU13" s="396"/>
      <c r="BCV13" s="396"/>
      <c r="BCW13" s="396"/>
      <c r="BCX13" s="396"/>
      <c r="BCY13" s="396"/>
      <c r="BCZ13" s="396"/>
      <c r="BDA13" s="396"/>
      <c r="BDB13" s="396"/>
      <c r="BDC13" s="396"/>
      <c r="BDD13" s="396"/>
      <c r="BDE13" s="396"/>
      <c r="BDF13" s="396"/>
      <c r="BDG13" s="396"/>
      <c r="BDH13" s="396"/>
      <c r="BDI13" s="396"/>
      <c r="BDJ13" s="396"/>
      <c r="BDK13" s="396"/>
      <c r="BDL13" s="396"/>
      <c r="BDM13" s="396"/>
      <c r="BDN13" s="396"/>
      <c r="BDO13" s="396"/>
      <c r="BDP13" s="396"/>
      <c r="BDQ13" s="396"/>
      <c r="BDR13" s="396"/>
      <c r="BDS13" s="396"/>
      <c r="BDT13" s="396"/>
      <c r="BDU13" s="396"/>
      <c r="BDV13" s="396"/>
      <c r="BDW13" s="396"/>
      <c r="BDX13" s="396"/>
      <c r="BDY13" s="396"/>
      <c r="BDZ13" s="396"/>
      <c r="BEA13" s="396"/>
      <c r="BEB13" s="396"/>
      <c r="BEC13" s="396"/>
      <c r="BED13" s="396"/>
      <c r="BEE13" s="396"/>
      <c r="BEF13" s="396"/>
      <c r="BEG13" s="396"/>
      <c r="BEH13" s="396"/>
      <c r="BEI13" s="396"/>
      <c r="BEJ13" s="396"/>
      <c r="BEK13" s="396"/>
      <c r="BEL13" s="396"/>
      <c r="BEM13" s="396"/>
      <c r="BEN13" s="396"/>
      <c r="BEO13" s="396"/>
      <c r="BEP13" s="396"/>
      <c r="BEQ13" s="396"/>
      <c r="BER13" s="396"/>
      <c r="BES13" s="396"/>
      <c r="BET13" s="396"/>
      <c r="BEU13" s="396"/>
      <c r="BEV13" s="396"/>
      <c r="BEW13" s="396"/>
      <c r="BEX13" s="396"/>
      <c r="BEY13" s="396"/>
      <c r="BEZ13" s="396"/>
      <c r="BFA13" s="396"/>
      <c r="BFB13" s="396"/>
      <c r="BFC13" s="396"/>
      <c r="BFD13" s="396"/>
      <c r="BFE13" s="396"/>
      <c r="BFF13" s="396"/>
      <c r="BFG13" s="396"/>
      <c r="BFH13" s="396"/>
      <c r="BFI13" s="396"/>
      <c r="BFJ13" s="396"/>
      <c r="BFK13" s="396"/>
      <c r="BFL13" s="396"/>
      <c r="BFM13" s="396"/>
      <c r="BFN13" s="396"/>
      <c r="BFO13" s="396"/>
      <c r="BFP13" s="396"/>
      <c r="BFQ13" s="396"/>
      <c r="BFR13" s="396"/>
      <c r="BFS13" s="396"/>
      <c r="BFT13" s="396"/>
      <c r="BFU13" s="396"/>
      <c r="BFV13" s="396"/>
      <c r="BFW13" s="396"/>
      <c r="BFX13" s="396"/>
      <c r="BFY13" s="396"/>
      <c r="BFZ13" s="396"/>
      <c r="BGA13" s="396"/>
      <c r="BGB13" s="396"/>
      <c r="BGC13" s="396"/>
      <c r="BGD13" s="396"/>
      <c r="BGE13" s="396"/>
      <c r="BGF13" s="396"/>
      <c r="BGG13" s="396"/>
      <c r="BGH13" s="396"/>
      <c r="BGI13" s="396"/>
      <c r="BGJ13" s="396"/>
      <c r="BGK13" s="396"/>
      <c r="BGL13" s="396"/>
      <c r="BGM13" s="396"/>
      <c r="BGN13" s="396"/>
      <c r="BGO13" s="396"/>
      <c r="BGP13" s="396"/>
      <c r="BGQ13" s="396"/>
      <c r="BGR13" s="396"/>
      <c r="BGS13" s="396"/>
      <c r="BGT13" s="396"/>
      <c r="BGU13" s="396"/>
      <c r="BGV13" s="396"/>
      <c r="BGW13" s="396"/>
      <c r="BGX13" s="396"/>
      <c r="BGY13" s="396"/>
      <c r="BGZ13" s="396"/>
      <c r="BHA13" s="396"/>
      <c r="BHB13" s="396"/>
      <c r="BHC13" s="396"/>
      <c r="BHD13" s="396"/>
      <c r="BHE13" s="396"/>
      <c r="BHF13" s="396"/>
      <c r="BHG13" s="396"/>
      <c r="BHH13" s="396"/>
      <c r="BHI13" s="396"/>
      <c r="BHJ13" s="396"/>
      <c r="BHK13" s="396"/>
      <c r="BHL13" s="396"/>
      <c r="BHM13" s="396"/>
      <c r="BHN13" s="396"/>
      <c r="BHO13" s="396"/>
      <c r="BHP13" s="396"/>
      <c r="BHQ13" s="396"/>
      <c r="BHR13" s="396"/>
      <c r="BHS13" s="396"/>
      <c r="BHT13" s="396"/>
      <c r="BHU13" s="396"/>
      <c r="BHV13" s="396"/>
      <c r="BHW13" s="396"/>
      <c r="BHX13" s="396"/>
      <c r="BHY13" s="396"/>
      <c r="BHZ13" s="396"/>
      <c r="BIA13" s="396"/>
      <c r="BIB13" s="396"/>
      <c r="BIC13" s="396"/>
      <c r="BID13" s="396"/>
      <c r="BIE13" s="396"/>
      <c r="BIF13" s="396"/>
      <c r="BIG13" s="396"/>
      <c r="BIH13" s="396"/>
      <c r="BII13" s="396"/>
      <c r="BIJ13" s="396"/>
      <c r="BIK13" s="396"/>
      <c r="BIL13" s="396"/>
      <c r="BIM13" s="396"/>
      <c r="BIN13" s="396"/>
      <c r="BIO13" s="396"/>
      <c r="BIP13" s="396"/>
      <c r="BIQ13" s="396"/>
      <c r="BIR13" s="396"/>
      <c r="BIS13" s="396"/>
      <c r="BIT13" s="396"/>
      <c r="BIU13" s="396"/>
      <c r="BIV13" s="396"/>
      <c r="BIW13" s="396"/>
      <c r="BIX13" s="396"/>
      <c r="BIY13" s="396"/>
      <c r="BIZ13" s="396"/>
      <c r="BJA13" s="396"/>
      <c r="BJB13" s="396"/>
      <c r="BJC13" s="396"/>
      <c r="BJD13" s="396"/>
      <c r="BJE13" s="396"/>
      <c r="BJF13" s="396"/>
      <c r="BJG13" s="396"/>
      <c r="BJH13" s="396"/>
      <c r="BJI13" s="396"/>
      <c r="BJJ13" s="396"/>
      <c r="BJK13" s="396"/>
      <c r="BJL13" s="396"/>
      <c r="BJM13" s="396"/>
      <c r="BJN13" s="396"/>
      <c r="BJO13" s="396"/>
      <c r="BJP13" s="396"/>
      <c r="BJQ13" s="396"/>
      <c r="BJR13" s="396"/>
      <c r="BJS13" s="396"/>
      <c r="BJT13" s="396"/>
      <c r="BJU13" s="396"/>
      <c r="BJV13" s="396"/>
      <c r="BJW13" s="396"/>
      <c r="BJX13" s="396"/>
      <c r="BJY13" s="396"/>
      <c r="BJZ13" s="396"/>
      <c r="BKA13" s="396"/>
      <c r="BKB13" s="396"/>
      <c r="BKC13" s="396"/>
      <c r="BKD13" s="396"/>
      <c r="BKE13" s="396"/>
      <c r="BKF13" s="396"/>
      <c r="BKG13" s="396"/>
      <c r="BKH13" s="396"/>
      <c r="BKI13" s="396"/>
      <c r="BKJ13" s="396"/>
      <c r="BKK13" s="396"/>
      <c r="BKL13" s="396"/>
      <c r="BKM13" s="396"/>
      <c r="BKN13" s="396"/>
      <c r="BKO13" s="396"/>
      <c r="BKP13" s="396"/>
      <c r="BKQ13" s="396"/>
      <c r="BKR13" s="396"/>
      <c r="BKS13" s="396"/>
      <c r="BKT13" s="396"/>
      <c r="BKU13" s="396"/>
      <c r="BKV13" s="396"/>
      <c r="BKW13" s="396"/>
      <c r="BKX13" s="396"/>
      <c r="BKY13" s="396"/>
      <c r="BKZ13" s="396"/>
      <c r="BLA13" s="396"/>
      <c r="BLB13" s="396"/>
      <c r="BLC13" s="396"/>
      <c r="BLD13" s="396"/>
      <c r="BLE13" s="396"/>
      <c r="BLF13" s="396"/>
      <c r="BLG13" s="396"/>
      <c r="BLH13" s="396"/>
      <c r="BLI13" s="396"/>
      <c r="BLJ13" s="396"/>
      <c r="BLK13" s="396"/>
      <c r="BLL13" s="396"/>
      <c r="BLM13" s="396"/>
      <c r="BLN13" s="396"/>
      <c r="BLO13" s="396"/>
      <c r="BLP13" s="396"/>
      <c r="BLQ13" s="396"/>
      <c r="BLR13" s="396"/>
      <c r="BLS13" s="396"/>
      <c r="BLT13" s="396"/>
      <c r="BLU13" s="396"/>
      <c r="BLV13" s="396"/>
      <c r="BLW13" s="396"/>
      <c r="BLX13" s="396"/>
      <c r="BLY13" s="396"/>
      <c r="BLZ13" s="396"/>
      <c r="BMA13" s="396"/>
      <c r="BMB13" s="396"/>
      <c r="BMC13" s="396"/>
      <c r="BMD13" s="396"/>
      <c r="BME13" s="396"/>
      <c r="BMF13" s="396"/>
      <c r="BMG13" s="396"/>
      <c r="BMH13" s="396"/>
      <c r="BMI13" s="396"/>
      <c r="BMJ13" s="396"/>
      <c r="BMK13" s="396"/>
      <c r="BML13" s="396"/>
      <c r="BMM13" s="396"/>
      <c r="BMN13" s="396"/>
      <c r="BMO13" s="396"/>
      <c r="BMP13" s="396"/>
      <c r="BMQ13" s="396"/>
      <c r="BMR13" s="396"/>
      <c r="BMS13" s="396"/>
      <c r="BMT13" s="396"/>
      <c r="BMU13" s="396"/>
      <c r="BMV13" s="396"/>
      <c r="BMW13" s="396"/>
      <c r="BMX13" s="396"/>
      <c r="BMY13" s="396"/>
      <c r="BMZ13" s="396"/>
      <c r="BNA13" s="396"/>
      <c r="BNB13" s="396"/>
      <c r="BNC13" s="396"/>
      <c r="BND13" s="396"/>
      <c r="BNE13" s="396"/>
      <c r="BNF13" s="396"/>
      <c r="BNG13" s="396"/>
      <c r="BNH13" s="396"/>
      <c r="BNI13" s="396"/>
      <c r="BNJ13" s="396"/>
      <c r="BNK13" s="396"/>
      <c r="BNL13" s="396"/>
      <c r="BNM13" s="396"/>
      <c r="BNN13" s="396"/>
      <c r="BNO13" s="396"/>
      <c r="BNP13" s="396"/>
      <c r="BNQ13" s="396"/>
      <c r="BNR13" s="396"/>
      <c r="BNS13" s="396"/>
      <c r="BNT13" s="396"/>
      <c r="BNU13" s="396"/>
      <c r="BNV13" s="396"/>
      <c r="BNW13" s="396"/>
      <c r="BNX13" s="396"/>
      <c r="BNY13" s="396"/>
      <c r="BNZ13" s="396"/>
      <c r="BOA13" s="396"/>
      <c r="BOB13" s="396"/>
      <c r="BOC13" s="396"/>
      <c r="BOD13" s="396"/>
      <c r="BOE13" s="396"/>
      <c r="BOF13" s="396"/>
      <c r="BOG13" s="396"/>
      <c r="BOH13" s="396"/>
      <c r="BOI13" s="396"/>
      <c r="BOJ13" s="396"/>
      <c r="BOK13" s="396"/>
      <c r="BOL13" s="396"/>
      <c r="BOM13" s="396"/>
      <c r="BON13" s="396"/>
      <c r="BOO13" s="396"/>
      <c r="BOP13" s="396"/>
      <c r="BOQ13" s="396"/>
      <c r="BOR13" s="396"/>
      <c r="BOS13" s="396"/>
      <c r="BOT13" s="396"/>
      <c r="BOU13" s="396"/>
      <c r="BOV13" s="396"/>
      <c r="BOW13" s="396"/>
      <c r="BOX13" s="396"/>
      <c r="BOY13" s="396"/>
      <c r="BOZ13" s="396"/>
      <c r="BPA13" s="396"/>
      <c r="BPB13" s="396"/>
      <c r="BPC13" s="396"/>
      <c r="BPD13" s="396"/>
      <c r="BPE13" s="396"/>
      <c r="BPF13" s="396"/>
      <c r="BPG13" s="396"/>
      <c r="BPH13" s="396"/>
      <c r="BPI13" s="396"/>
      <c r="BPJ13" s="396"/>
      <c r="BPK13" s="396"/>
      <c r="BPL13" s="396"/>
      <c r="BPM13" s="396"/>
      <c r="BPN13" s="396"/>
      <c r="BPO13" s="396"/>
      <c r="BPP13" s="396"/>
      <c r="BPQ13" s="396"/>
      <c r="BPR13" s="396"/>
      <c r="BPS13" s="396"/>
      <c r="BPT13" s="396"/>
      <c r="BPU13" s="396"/>
      <c r="BPV13" s="396"/>
      <c r="BPW13" s="396"/>
      <c r="BPX13" s="396"/>
      <c r="BPY13" s="396"/>
      <c r="BPZ13" s="396"/>
      <c r="BQA13" s="396"/>
      <c r="BQB13" s="396"/>
      <c r="BQC13" s="396"/>
      <c r="BQD13" s="396"/>
      <c r="BQE13" s="396"/>
      <c r="BQF13" s="396"/>
      <c r="BQG13" s="396"/>
      <c r="BQH13" s="396"/>
      <c r="BQI13" s="396"/>
      <c r="BQJ13" s="396"/>
      <c r="BQK13" s="396"/>
      <c r="BQL13" s="396"/>
      <c r="BQM13" s="396"/>
      <c r="BQN13" s="396"/>
      <c r="BQO13" s="396"/>
      <c r="BQP13" s="396"/>
      <c r="BQQ13" s="396"/>
      <c r="BQR13" s="396"/>
      <c r="BQS13" s="396"/>
      <c r="BQT13" s="396"/>
      <c r="BQU13" s="396"/>
      <c r="BQV13" s="396"/>
      <c r="BQW13" s="396"/>
      <c r="BQX13" s="396"/>
      <c r="BQY13" s="396"/>
      <c r="BQZ13" s="396"/>
      <c r="BRA13" s="396"/>
      <c r="BRB13" s="396"/>
      <c r="BRC13" s="396"/>
      <c r="BRD13" s="396"/>
      <c r="BRE13" s="396"/>
      <c r="BRF13" s="396"/>
      <c r="BRG13" s="396"/>
      <c r="BRH13" s="396"/>
      <c r="BRI13" s="396"/>
      <c r="BRJ13" s="396"/>
      <c r="BRK13" s="396"/>
      <c r="BRL13" s="396"/>
      <c r="BRM13" s="396"/>
      <c r="BRN13" s="396"/>
      <c r="BRO13" s="396"/>
      <c r="BRP13" s="396"/>
      <c r="BRQ13" s="396"/>
      <c r="BRR13" s="396"/>
      <c r="BRS13" s="396"/>
      <c r="BRT13" s="396"/>
      <c r="BRU13" s="396"/>
      <c r="BRV13" s="396"/>
      <c r="BRW13" s="396"/>
      <c r="BRX13" s="396"/>
      <c r="BRY13" s="396"/>
      <c r="BRZ13" s="396"/>
      <c r="BSA13" s="396"/>
      <c r="BSB13" s="396"/>
      <c r="BSC13" s="396"/>
      <c r="BSD13" s="396"/>
      <c r="BSE13" s="396"/>
      <c r="BSF13" s="396"/>
      <c r="BSG13" s="396"/>
      <c r="BSH13" s="396"/>
      <c r="BSI13" s="396"/>
      <c r="BSJ13" s="396"/>
      <c r="BSK13" s="396"/>
      <c r="BSL13" s="396"/>
      <c r="BSM13" s="396"/>
      <c r="BSN13" s="396"/>
      <c r="BSO13" s="396"/>
      <c r="BSP13" s="396"/>
      <c r="BSQ13" s="396"/>
      <c r="BSR13" s="396"/>
      <c r="BSS13" s="396"/>
      <c r="BST13" s="396"/>
      <c r="BSU13" s="396"/>
      <c r="BSV13" s="396"/>
      <c r="BSW13" s="396"/>
      <c r="BSX13" s="396"/>
      <c r="BSY13" s="396"/>
      <c r="BSZ13" s="396"/>
      <c r="BTA13" s="396"/>
      <c r="BTB13" s="396"/>
      <c r="BTC13" s="396"/>
      <c r="BTD13" s="396"/>
      <c r="BTE13" s="396"/>
      <c r="BTF13" s="396"/>
      <c r="BTG13" s="396"/>
      <c r="BTH13" s="396"/>
      <c r="BTI13" s="396"/>
      <c r="BTJ13" s="396"/>
      <c r="BTK13" s="396"/>
      <c r="BTL13" s="396"/>
      <c r="BTM13" s="396"/>
      <c r="BTN13" s="396"/>
      <c r="BTO13" s="396"/>
      <c r="BTP13" s="396"/>
      <c r="BTQ13" s="396"/>
      <c r="BTR13" s="396"/>
      <c r="BTS13" s="396"/>
      <c r="BTT13" s="396"/>
      <c r="BTU13" s="396"/>
      <c r="BTV13" s="396"/>
      <c r="BTW13" s="396"/>
      <c r="BTX13" s="396"/>
      <c r="BTY13" s="396"/>
      <c r="BTZ13" s="396"/>
      <c r="BUA13" s="396"/>
      <c r="BUB13" s="396"/>
      <c r="BUC13" s="396"/>
      <c r="BUD13" s="396"/>
      <c r="BUE13" s="396"/>
      <c r="BUF13" s="396"/>
      <c r="BUG13" s="396"/>
      <c r="BUH13" s="396"/>
      <c r="BUI13" s="396"/>
      <c r="BUJ13" s="396"/>
      <c r="BUK13" s="396"/>
      <c r="BUL13" s="396"/>
      <c r="BUM13" s="396"/>
      <c r="BUN13" s="396"/>
      <c r="BUO13" s="396"/>
      <c r="BUP13" s="396"/>
      <c r="BUQ13" s="396"/>
      <c r="BUR13" s="396"/>
      <c r="BUS13" s="396"/>
      <c r="BUT13" s="396"/>
      <c r="BUU13" s="396"/>
      <c r="BUV13" s="396"/>
      <c r="BUW13" s="396"/>
      <c r="BUX13" s="396"/>
      <c r="BUY13" s="396"/>
      <c r="BUZ13" s="396"/>
      <c r="BVA13" s="396"/>
      <c r="BVB13" s="396"/>
      <c r="BVC13" s="396"/>
      <c r="BVD13" s="396"/>
      <c r="BVE13" s="396"/>
      <c r="BVF13" s="396"/>
      <c r="BVG13" s="396"/>
      <c r="BVH13" s="396"/>
      <c r="BVI13" s="396"/>
      <c r="BVJ13" s="396"/>
      <c r="BVK13" s="396"/>
      <c r="BVL13" s="396"/>
      <c r="BVM13" s="396"/>
      <c r="BVN13" s="396"/>
      <c r="BVO13" s="396"/>
      <c r="BVP13" s="396"/>
      <c r="BVQ13" s="396"/>
      <c r="BVR13" s="396"/>
      <c r="BVS13" s="396"/>
      <c r="BVT13" s="396"/>
      <c r="BVU13" s="396"/>
      <c r="BVV13" s="396"/>
      <c r="BVW13" s="396"/>
      <c r="BVX13" s="396"/>
      <c r="BVY13" s="396"/>
      <c r="BVZ13" s="396"/>
      <c r="BWA13" s="396"/>
      <c r="BWB13" s="396"/>
      <c r="BWC13" s="396"/>
      <c r="BWD13" s="396"/>
      <c r="BWE13" s="396"/>
      <c r="BWF13" s="396"/>
      <c r="BWG13" s="396"/>
      <c r="BWH13" s="396"/>
      <c r="BWI13" s="396"/>
      <c r="BWJ13" s="396"/>
      <c r="BWK13" s="396"/>
      <c r="BWL13" s="396"/>
      <c r="BWM13" s="396"/>
      <c r="BWN13" s="396"/>
      <c r="BWO13" s="396"/>
      <c r="BWP13" s="396"/>
      <c r="BWQ13" s="396"/>
      <c r="BWR13" s="396"/>
      <c r="BWS13" s="396"/>
      <c r="BWT13" s="396"/>
      <c r="BWU13" s="396"/>
      <c r="BWV13" s="396"/>
      <c r="BWW13" s="396"/>
      <c r="BWX13" s="396"/>
      <c r="BWY13" s="396"/>
      <c r="BWZ13" s="396"/>
      <c r="BXA13" s="396"/>
      <c r="BXB13" s="396"/>
      <c r="BXC13" s="396"/>
      <c r="BXD13" s="396"/>
      <c r="BXE13" s="396"/>
      <c r="BXF13" s="396"/>
      <c r="BXG13" s="396"/>
      <c r="BXH13" s="396"/>
      <c r="BXI13" s="396"/>
      <c r="BXJ13" s="396"/>
      <c r="BXK13" s="396"/>
      <c r="BXL13" s="396"/>
      <c r="BXM13" s="396"/>
      <c r="BXN13" s="396"/>
      <c r="BXO13" s="396"/>
      <c r="BXP13" s="396"/>
      <c r="BXQ13" s="396"/>
      <c r="BXR13" s="396"/>
      <c r="BXS13" s="396"/>
      <c r="BXT13" s="396"/>
      <c r="BXU13" s="396"/>
      <c r="BXV13" s="396"/>
      <c r="BXW13" s="396"/>
      <c r="BXX13" s="396"/>
      <c r="BXY13" s="396"/>
      <c r="BXZ13" s="396"/>
      <c r="BYA13" s="396"/>
      <c r="BYB13" s="396"/>
      <c r="BYC13" s="396"/>
      <c r="BYD13" s="396"/>
      <c r="BYE13" s="396"/>
      <c r="BYF13" s="396"/>
      <c r="BYG13" s="396"/>
      <c r="BYH13" s="396"/>
      <c r="BYI13" s="396"/>
      <c r="BYJ13" s="396"/>
      <c r="BYK13" s="396"/>
      <c r="BYL13" s="396"/>
      <c r="BYM13" s="396"/>
      <c r="BYN13" s="396"/>
      <c r="BYO13" s="396"/>
      <c r="BYP13" s="396"/>
      <c r="BYQ13" s="396"/>
      <c r="BYR13" s="396"/>
      <c r="BYS13" s="396"/>
      <c r="BYT13" s="396"/>
      <c r="BYU13" s="396"/>
      <c r="BYV13" s="396"/>
      <c r="BYW13" s="396"/>
      <c r="BYX13" s="396"/>
      <c r="BYY13" s="396"/>
      <c r="BYZ13" s="396"/>
      <c r="BZA13" s="396"/>
      <c r="BZB13" s="396"/>
      <c r="BZC13" s="396"/>
      <c r="BZD13" s="396"/>
      <c r="BZE13" s="396"/>
      <c r="BZF13" s="396"/>
      <c r="BZG13" s="396"/>
      <c r="BZH13" s="396"/>
      <c r="BZI13" s="396"/>
      <c r="BZJ13" s="396"/>
      <c r="BZK13" s="396"/>
      <c r="BZL13" s="396"/>
      <c r="BZM13" s="396"/>
      <c r="BZN13" s="396"/>
      <c r="BZO13" s="396"/>
      <c r="BZP13" s="396"/>
      <c r="BZQ13" s="396"/>
      <c r="BZR13" s="396"/>
      <c r="BZS13" s="396"/>
      <c r="BZT13" s="396"/>
      <c r="BZU13" s="396"/>
      <c r="BZV13" s="396"/>
      <c r="BZW13" s="396"/>
      <c r="BZX13" s="396"/>
      <c r="BZY13" s="396"/>
      <c r="BZZ13" s="396"/>
      <c r="CAA13" s="396"/>
      <c r="CAB13" s="396"/>
      <c r="CAC13" s="396"/>
      <c r="CAD13" s="396"/>
      <c r="CAE13" s="396"/>
      <c r="CAF13" s="396"/>
      <c r="CAG13" s="396"/>
      <c r="CAH13" s="396"/>
      <c r="CAI13" s="396"/>
      <c r="CAJ13" s="396"/>
      <c r="CAK13" s="396"/>
      <c r="CAL13" s="396"/>
      <c r="CAM13" s="396"/>
      <c r="CAN13" s="396"/>
      <c r="CAO13" s="396"/>
      <c r="CAP13" s="396"/>
      <c r="CAQ13" s="396"/>
      <c r="CAR13" s="396"/>
      <c r="CAS13" s="396"/>
      <c r="CAT13" s="396"/>
      <c r="CAU13" s="396"/>
      <c r="CAV13" s="396"/>
      <c r="CAW13" s="396"/>
      <c r="CAX13" s="396"/>
      <c r="CAY13" s="396"/>
      <c r="CAZ13" s="396"/>
      <c r="CBA13" s="396"/>
      <c r="CBB13" s="396"/>
      <c r="CBC13" s="396"/>
      <c r="CBD13" s="396"/>
      <c r="CBE13" s="396"/>
      <c r="CBF13" s="396"/>
      <c r="CBG13" s="396"/>
      <c r="CBH13" s="396"/>
      <c r="CBI13" s="396"/>
      <c r="CBJ13" s="396"/>
      <c r="CBK13" s="396"/>
      <c r="CBL13" s="396"/>
      <c r="CBM13" s="396"/>
      <c r="CBN13" s="396"/>
      <c r="CBO13" s="396"/>
      <c r="CBP13" s="396"/>
      <c r="CBQ13" s="396"/>
      <c r="CBR13" s="396"/>
      <c r="CBS13" s="396"/>
      <c r="CBT13" s="396"/>
      <c r="CBU13" s="396"/>
      <c r="CBV13" s="396"/>
      <c r="CBW13" s="396"/>
      <c r="CBX13" s="396"/>
      <c r="CBY13" s="396"/>
      <c r="CBZ13" s="396"/>
      <c r="CCA13" s="396"/>
      <c r="CCB13" s="396"/>
      <c r="CCC13" s="396"/>
      <c r="CCD13" s="396"/>
      <c r="CCE13" s="396"/>
      <c r="CCF13" s="396"/>
      <c r="CCG13" s="396"/>
      <c r="CCH13" s="396"/>
      <c r="CCI13" s="396"/>
      <c r="CCJ13" s="396"/>
      <c r="CCK13" s="396"/>
      <c r="CCL13" s="396"/>
      <c r="CCM13" s="396"/>
      <c r="CCN13" s="396"/>
      <c r="CCO13" s="396"/>
      <c r="CCP13" s="396"/>
      <c r="CCQ13" s="396"/>
      <c r="CCR13" s="396"/>
      <c r="CCS13" s="396"/>
      <c r="CCT13" s="396"/>
      <c r="CCU13" s="396"/>
      <c r="CCV13" s="396"/>
      <c r="CCW13" s="396"/>
      <c r="CCX13" s="396"/>
      <c r="CCY13" s="396"/>
      <c r="CCZ13" s="396"/>
      <c r="CDA13" s="396"/>
      <c r="CDB13" s="396"/>
      <c r="CDC13" s="396"/>
      <c r="CDD13" s="396"/>
      <c r="CDE13" s="396"/>
      <c r="CDF13" s="396"/>
      <c r="CDG13" s="396"/>
      <c r="CDH13" s="396"/>
      <c r="CDI13" s="396"/>
      <c r="CDJ13" s="396"/>
      <c r="CDK13" s="396"/>
      <c r="CDL13" s="396"/>
      <c r="CDM13" s="396"/>
      <c r="CDN13" s="396"/>
      <c r="CDO13" s="396"/>
      <c r="CDP13" s="396"/>
      <c r="CDQ13" s="396"/>
      <c r="CDR13" s="396"/>
      <c r="CDS13" s="396"/>
      <c r="CDT13" s="396"/>
      <c r="CDU13" s="396"/>
      <c r="CDV13" s="396"/>
      <c r="CDW13" s="396"/>
      <c r="CDX13" s="396"/>
      <c r="CDY13" s="396"/>
      <c r="CDZ13" s="396"/>
      <c r="CEA13" s="396"/>
      <c r="CEB13" s="396"/>
      <c r="CEC13" s="396"/>
      <c r="CED13" s="396"/>
      <c r="CEE13" s="396"/>
      <c r="CEF13" s="396"/>
      <c r="CEG13" s="396"/>
      <c r="CEH13" s="396"/>
      <c r="CEI13" s="396"/>
      <c r="CEJ13" s="396"/>
      <c r="CEK13" s="396"/>
      <c r="CEL13" s="396"/>
      <c r="CEM13" s="396"/>
      <c r="CEN13" s="396"/>
      <c r="CEO13" s="396"/>
      <c r="CEP13" s="396"/>
      <c r="CEQ13" s="396"/>
      <c r="CER13" s="396"/>
      <c r="CES13" s="396"/>
      <c r="CET13" s="396"/>
      <c r="CEU13" s="396"/>
      <c r="CEV13" s="396"/>
      <c r="CEW13" s="396"/>
      <c r="CEX13" s="396"/>
      <c r="CEY13" s="396"/>
      <c r="CEZ13" s="396"/>
      <c r="CFA13" s="396"/>
      <c r="CFB13" s="396"/>
      <c r="CFC13" s="396"/>
      <c r="CFD13" s="396"/>
      <c r="CFE13" s="396"/>
      <c r="CFF13" s="396"/>
      <c r="CFG13" s="396"/>
      <c r="CFH13" s="396"/>
      <c r="CFI13" s="396"/>
      <c r="CFJ13" s="396"/>
      <c r="CFK13" s="396"/>
      <c r="CFL13" s="396"/>
      <c r="CFM13" s="396"/>
      <c r="CFN13" s="396"/>
      <c r="CFO13" s="396"/>
      <c r="CFP13" s="396"/>
      <c r="CFQ13" s="396"/>
      <c r="CFR13" s="396"/>
      <c r="CFS13" s="396"/>
      <c r="CFT13" s="396"/>
      <c r="CFU13" s="396"/>
      <c r="CFV13" s="396"/>
      <c r="CFW13" s="396"/>
      <c r="CFX13" s="396"/>
      <c r="CFY13" s="396"/>
      <c r="CFZ13" s="396"/>
      <c r="CGA13" s="396"/>
      <c r="CGB13" s="396"/>
      <c r="CGC13" s="396"/>
      <c r="CGD13" s="396"/>
      <c r="CGE13" s="396"/>
      <c r="CGF13" s="396"/>
      <c r="CGG13" s="396"/>
      <c r="CGH13" s="396"/>
      <c r="CGI13" s="396"/>
      <c r="CGJ13" s="396"/>
      <c r="CGK13" s="396"/>
      <c r="CGL13" s="396"/>
      <c r="CGM13" s="396"/>
      <c r="CGN13" s="396"/>
      <c r="CGO13" s="396"/>
      <c r="CGP13" s="396"/>
      <c r="CGQ13" s="396"/>
      <c r="CGR13" s="396"/>
      <c r="CGS13" s="396"/>
      <c r="CGT13" s="396"/>
      <c r="CGU13" s="396"/>
      <c r="CGV13" s="396"/>
      <c r="CGW13" s="396"/>
      <c r="CGX13" s="396"/>
      <c r="CGY13" s="396"/>
      <c r="CGZ13" s="396"/>
      <c r="CHA13" s="396"/>
      <c r="CHB13" s="396"/>
      <c r="CHC13" s="396"/>
      <c r="CHD13" s="396"/>
      <c r="CHE13" s="396"/>
      <c r="CHF13" s="396"/>
      <c r="CHG13" s="396"/>
      <c r="CHH13" s="396"/>
      <c r="CHI13" s="396"/>
      <c r="CHJ13" s="396"/>
      <c r="CHK13" s="396"/>
      <c r="CHL13" s="396"/>
      <c r="CHM13" s="396"/>
      <c r="CHN13" s="396"/>
      <c r="CHO13" s="396"/>
      <c r="CHP13" s="396"/>
      <c r="CHQ13" s="396"/>
      <c r="CHR13" s="396"/>
      <c r="CHS13" s="396"/>
      <c r="CHT13" s="396"/>
      <c r="CHU13" s="396"/>
      <c r="CHV13" s="396"/>
      <c r="CHW13" s="396"/>
      <c r="CHX13" s="396"/>
      <c r="CHY13" s="396"/>
      <c r="CHZ13" s="396"/>
      <c r="CIA13" s="396"/>
      <c r="CIB13" s="396"/>
      <c r="CIC13" s="396"/>
      <c r="CID13" s="396"/>
      <c r="CIE13" s="396"/>
      <c r="CIF13" s="396"/>
      <c r="CIG13" s="396"/>
      <c r="CIH13" s="396"/>
      <c r="CII13" s="396"/>
      <c r="CIJ13" s="396"/>
      <c r="CIK13" s="396"/>
      <c r="CIL13" s="396"/>
      <c r="CIM13" s="396"/>
      <c r="CIN13" s="396"/>
      <c r="CIO13" s="396"/>
      <c r="CIP13" s="396"/>
      <c r="CIQ13" s="396"/>
      <c r="CIR13" s="396"/>
      <c r="CIS13" s="396"/>
      <c r="CIT13" s="396"/>
      <c r="CIU13" s="396"/>
      <c r="CIV13" s="396"/>
      <c r="CIW13" s="396"/>
      <c r="CIX13" s="396"/>
      <c r="CIY13" s="396"/>
      <c r="CIZ13" s="396"/>
      <c r="CJA13" s="396"/>
      <c r="CJB13" s="396"/>
      <c r="CJC13" s="396"/>
      <c r="CJD13" s="396"/>
      <c r="CJE13" s="396"/>
      <c r="CJF13" s="396"/>
      <c r="CJG13" s="396"/>
      <c r="CJH13" s="396"/>
      <c r="CJI13" s="396"/>
      <c r="CJJ13" s="396"/>
      <c r="CJK13" s="396"/>
      <c r="CJL13" s="396"/>
      <c r="CJM13" s="396"/>
      <c r="CJN13" s="396"/>
      <c r="CJO13" s="396"/>
      <c r="CJP13" s="396"/>
      <c r="CJQ13" s="396"/>
      <c r="CJR13" s="396"/>
      <c r="CJS13" s="396"/>
      <c r="CJT13" s="396"/>
      <c r="CJU13" s="396"/>
      <c r="CJV13" s="396"/>
      <c r="CJW13" s="396"/>
      <c r="CJX13" s="396"/>
      <c r="CJY13" s="396"/>
      <c r="CJZ13" s="396"/>
      <c r="CKA13" s="396"/>
      <c r="CKB13" s="396"/>
      <c r="CKC13" s="396"/>
      <c r="CKD13" s="396"/>
      <c r="CKE13" s="396"/>
      <c r="CKF13" s="396"/>
      <c r="CKG13" s="396"/>
      <c r="CKH13" s="396"/>
      <c r="CKI13" s="396"/>
      <c r="CKJ13" s="396"/>
      <c r="CKK13" s="396"/>
      <c r="CKL13" s="396"/>
      <c r="CKM13" s="396"/>
      <c r="CKN13" s="396"/>
      <c r="CKO13" s="396"/>
      <c r="CKP13" s="396"/>
      <c r="CKQ13" s="396"/>
      <c r="CKR13" s="396"/>
      <c r="CKS13" s="396"/>
      <c r="CKT13" s="396"/>
      <c r="CKU13" s="396"/>
      <c r="CKV13" s="396"/>
      <c r="CKW13" s="396"/>
      <c r="CKX13" s="396"/>
      <c r="CKY13" s="396"/>
      <c r="CKZ13" s="396"/>
      <c r="CLA13" s="396"/>
      <c r="CLB13" s="396"/>
      <c r="CLC13" s="396"/>
      <c r="CLD13" s="396"/>
      <c r="CLE13" s="396"/>
      <c r="CLF13" s="396"/>
      <c r="CLG13" s="396"/>
      <c r="CLH13" s="396"/>
      <c r="CLI13" s="396"/>
      <c r="CLJ13" s="396"/>
      <c r="CLK13" s="396"/>
      <c r="CLL13" s="396"/>
      <c r="CLM13" s="396"/>
      <c r="CLN13" s="396"/>
      <c r="CLO13" s="396"/>
      <c r="CLP13" s="396"/>
      <c r="CLQ13" s="396"/>
      <c r="CLR13" s="396"/>
      <c r="CLS13" s="396"/>
      <c r="CLT13" s="396"/>
      <c r="CLU13" s="396"/>
      <c r="CLV13" s="396"/>
      <c r="CLW13" s="396"/>
      <c r="CLX13" s="396"/>
      <c r="CLY13" s="396"/>
      <c r="CLZ13" s="396"/>
      <c r="CMA13" s="396"/>
      <c r="CMB13" s="396"/>
      <c r="CMC13" s="396"/>
      <c r="CMD13" s="396"/>
      <c r="CME13" s="396"/>
      <c r="CMF13" s="396"/>
      <c r="CMG13" s="396"/>
      <c r="CMH13" s="396"/>
      <c r="CMI13" s="396"/>
      <c r="CMJ13" s="396"/>
      <c r="CMK13" s="396"/>
      <c r="CML13" s="396"/>
      <c r="CMM13" s="396"/>
      <c r="CMN13" s="396"/>
      <c r="CMO13" s="396"/>
      <c r="CMP13" s="396"/>
      <c r="CMQ13" s="396"/>
      <c r="CMR13" s="396"/>
      <c r="CMS13" s="396"/>
      <c r="CMT13" s="396"/>
      <c r="CMU13" s="396"/>
      <c r="CMV13" s="396"/>
      <c r="CMW13" s="396"/>
      <c r="CMX13" s="396"/>
      <c r="CMY13" s="396"/>
      <c r="CMZ13" s="396"/>
      <c r="CNA13" s="396"/>
      <c r="CNB13" s="396"/>
      <c r="CNC13" s="396"/>
      <c r="CND13" s="396"/>
      <c r="CNE13" s="396"/>
      <c r="CNF13" s="396"/>
      <c r="CNG13" s="396"/>
      <c r="CNH13" s="396"/>
      <c r="CNI13" s="396"/>
      <c r="CNJ13" s="396"/>
      <c r="CNK13" s="396"/>
      <c r="CNL13" s="396"/>
      <c r="CNM13" s="396"/>
      <c r="CNN13" s="396"/>
      <c r="CNO13" s="396"/>
      <c r="CNP13" s="396"/>
      <c r="CNQ13" s="396"/>
      <c r="CNR13" s="396"/>
      <c r="CNS13" s="396"/>
      <c r="CNT13" s="396"/>
      <c r="CNU13" s="396"/>
      <c r="CNV13" s="396"/>
      <c r="CNW13" s="396"/>
      <c r="CNX13" s="396"/>
      <c r="CNY13" s="396"/>
      <c r="CNZ13" s="396"/>
      <c r="COA13" s="396"/>
      <c r="COB13" s="396"/>
      <c r="COC13" s="396"/>
      <c r="COD13" s="396"/>
      <c r="COE13" s="396"/>
      <c r="COF13" s="396"/>
      <c r="COG13" s="396"/>
      <c r="COH13" s="396"/>
      <c r="COI13" s="396"/>
      <c r="COJ13" s="396"/>
      <c r="COK13" s="396"/>
      <c r="COL13" s="396"/>
      <c r="COM13" s="396"/>
      <c r="CON13" s="396"/>
      <c r="COO13" s="396"/>
      <c r="COP13" s="396"/>
      <c r="COQ13" s="396"/>
      <c r="COR13" s="396"/>
      <c r="COS13" s="396"/>
      <c r="COT13" s="396"/>
      <c r="COU13" s="396"/>
      <c r="COV13" s="396"/>
      <c r="COW13" s="396"/>
      <c r="COX13" s="396"/>
      <c r="COY13" s="396"/>
      <c r="COZ13" s="396"/>
      <c r="CPA13" s="396"/>
      <c r="CPB13" s="396"/>
      <c r="CPC13" s="396"/>
      <c r="CPD13" s="396"/>
      <c r="CPE13" s="396"/>
      <c r="CPF13" s="396"/>
      <c r="CPG13" s="396"/>
      <c r="CPH13" s="396"/>
      <c r="CPI13" s="396"/>
      <c r="CPJ13" s="396"/>
      <c r="CPK13" s="396"/>
      <c r="CPL13" s="396"/>
      <c r="CPM13" s="396"/>
      <c r="CPN13" s="396"/>
      <c r="CPO13" s="396"/>
      <c r="CPP13" s="396"/>
      <c r="CPQ13" s="396"/>
      <c r="CPR13" s="396"/>
      <c r="CPS13" s="396"/>
      <c r="CPT13" s="396"/>
      <c r="CPU13" s="396"/>
      <c r="CPV13" s="396"/>
      <c r="CPW13" s="396"/>
      <c r="CPX13" s="396"/>
      <c r="CPY13" s="396"/>
      <c r="CPZ13" s="396"/>
      <c r="CQA13" s="396"/>
      <c r="CQB13" s="396"/>
      <c r="CQC13" s="396"/>
      <c r="CQD13" s="396"/>
      <c r="CQE13" s="396"/>
      <c r="CQF13" s="396"/>
      <c r="CQG13" s="396"/>
      <c r="CQH13" s="396"/>
      <c r="CQI13" s="396"/>
      <c r="CQJ13" s="396"/>
      <c r="CQK13" s="396"/>
      <c r="CQL13" s="396"/>
      <c r="CQM13" s="396"/>
      <c r="CQN13" s="396"/>
      <c r="CQO13" s="396"/>
      <c r="CQP13" s="396"/>
      <c r="CQQ13" s="396"/>
      <c r="CQR13" s="396"/>
      <c r="CQS13" s="396"/>
      <c r="CQT13" s="396"/>
      <c r="CQU13" s="396"/>
      <c r="CQV13" s="396"/>
      <c r="CQW13" s="396"/>
      <c r="CQX13" s="396"/>
      <c r="CQY13" s="396"/>
      <c r="CQZ13" s="396"/>
      <c r="CRA13" s="396"/>
      <c r="CRB13" s="396"/>
      <c r="CRC13" s="396"/>
      <c r="CRD13" s="396"/>
      <c r="CRE13" s="396"/>
      <c r="CRF13" s="396"/>
      <c r="CRG13" s="396"/>
      <c r="CRH13" s="396"/>
      <c r="CRI13" s="396"/>
      <c r="CRJ13" s="396"/>
      <c r="CRK13" s="396"/>
      <c r="CRL13" s="396"/>
      <c r="CRM13" s="396"/>
      <c r="CRN13" s="396"/>
      <c r="CRO13" s="396"/>
      <c r="CRP13" s="396"/>
      <c r="CRQ13" s="396"/>
      <c r="CRR13" s="396"/>
      <c r="CRS13" s="396"/>
      <c r="CRT13" s="396"/>
      <c r="CRU13" s="396"/>
      <c r="CRV13" s="396"/>
      <c r="CRW13" s="396"/>
      <c r="CRX13" s="396"/>
      <c r="CRY13" s="396"/>
      <c r="CRZ13" s="396"/>
      <c r="CSA13" s="396"/>
      <c r="CSB13" s="396"/>
      <c r="CSC13" s="396"/>
      <c r="CSD13" s="396"/>
      <c r="CSE13" s="396"/>
      <c r="CSF13" s="396"/>
      <c r="CSG13" s="396"/>
      <c r="CSH13" s="396"/>
      <c r="CSI13" s="396"/>
      <c r="CSJ13" s="396"/>
      <c r="CSK13" s="396"/>
      <c r="CSL13" s="396"/>
      <c r="CSM13" s="396"/>
      <c r="CSN13" s="396"/>
      <c r="CSO13" s="396"/>
      <c r="CSP13" s="396"/>
      <c r="CSQ13" s="396"/>
      <c r="CSR13" s="396"/>
      <c r="CSS13" s="396"/>
      <c r="CST13" s="396"/>
      <c r="CSU13" s="396"/>
      <c r="CSV13" s="396"/>
      <c r="CSW13" s="396"/>
      <c r="CSX13" s="396"/>
      <c r="CSY13" s="396"/>
      <c r="CSZ13" s="396"/>
      <c r="CTA13" s="396"/>
      <c r="CTB13" s="396"/>
      <c r="CTC13" s="396"/>
      <c r="CTD13" s="396"/>
      <c r="CTE13" s="396"/>
      <c r="CTF13" s="396"/>
      <c r="CTG13" s="396"/>
      <c r="CTH13" s="396"/>
      <c r="CTI13" s="396"/>
      <c r="CTJ13" s="396"/>
      <c r="CTK13" s="396"/>
      <c r="CTL13" s="396"/>
      <c r="CTM13" s="396"/>
      <c r="CTN13" s="396"/>
      <c r="CTO13" s="396"/>
      <c r="CTP13" s="396"/>
      <c r="CTQ13" s="396"/>
      <c r="CTR13" s="396"/>
      <c r="CTS13" s="396"/>
      <c r="CTT13" s="396"/>
      <c r="CTU13" s="396"/>
      <c r="CTV13" s="396"/>
      <c r="CTW13" s="396"/>
      <c r="CTX13" s="396"/>
      <c r="CTY13" s="396"/>
      <c r="CTZ13" s="396"/>
      <c r="CUA13" s="396"/>
      <c r="CUB13" s="396"/>
      <c r="CUC13" s="396"/>
      <c r="CUD13" s="396"/>
      <c r="CUE13" s="396"/>
      <c r="CUF13" s="396"/>
      <c r="CUG13" s="396"/>
      <c r="CUH13" s="396"/>
      <c r="CUI13" s="396"/>
      <c r="CUJ13" s="396"/>
      <c r="CUK13" s="396"/>
      <c r="CUL13" s="396"/>
      <c r="CUM13" s="396"/>
      <c r="CUN13" s="396"/>
      <c r="CUO13" s="396"/>
      <c r="CUP13" s="396"/>
      <c r="CUQ13" s="396"/>
      <c r="CUR13" s="396"/>
      <c r="CUS13" s="396"/>
      <c r="CUT13" s="396"/>
      <c r="CUU13" s="396"/>
      <c r="CUV13" s="396"/>
      <c r="CUW13" s="396"/>
      <c r="CUX13" s="396"/>
      <c r="CUY13" s="396"/>
      <c r="CUZ13" s="396"/>
      <c r="CVA13" s="396"/>
      <c r="CVB13" s="396"/>
      <c r="CVC13" s="396"/>
      <c r="CVD13" s="396"/>
      <c r="CVE13" s="396"/>
      <c r="CVF13" s="396"/>
      <c r="CVG13" s="396"/>
      <c r="CVH13" s="396"/>
      <c r="CVI13" s="396"/>
      <c r="CVJ13" s="396"/>
      <c r="CVK13" s="396"/>
      <c r="CVL13" s="396"/>
      <c r="CVM13" s="396"/>
      <c r="CVN13" s="396"/>
      <c r="CVO13" s="396"/>
      <c r="CVP13" s="396"/>
      <c r="CVQ13" s="396"/>
      <c r="CVR13" s="396"/>
      <c r="CVS13" s="396"/>
      <c r="CVT13" s="396"/>
      <c r="CVU13" s="396"/>
      <c r="CVV13" s="396"/>
      <c r="CVW13" s="396"/>
      <c r="CVX13" s="396"/>
      <c r="CVY13" s="396"/>
      <c r="CVZ13" s="396"/>
      <c r="CWA13" s="396"/>
      <c r="CWB13" s="396"/>
      <c r="CWC13" s="396"/>
      <c r="CWD13" s="396"/>
      <c r="CWE13" s="396"/>
      <c r="CWF13" s="396"/>
      <c r="CWG13" s="396"/>
      <c r="CWH13" s="396"/>
      <c r="CWI13" s="396"/>
      <c r="CWJ13" s="396"/>
      <c r="CWK13" s="396"/>
      <c r="CWL13" s="396"/>
      <c r="CWM13" s="396"/>
      <c r="CWN13" s="396"/>
      <c r="CWO13" s="396"/>
      <c r="CWP13" s="396"/>
      <c r="CWQ13" s="396"/>
      <c r="CWR13" s="396"/>
      <c r="CWS13" s="396"/>
      <c r="CWT13" s="396"/>
      <c r="CWU13" s="396"/>
      <c r="CWV13" s="396"/>
      <c r="CWW13" s="396"/>
      <c r="CWX13" s="396"/>
      <c r="CWY13" s="396"/>
      <c r="CWZ13" s="396"/>
      <c r="CXA13" s="396"/>
      <c r="CXB13" s="396"/>
      <c r="CXC13" s="396"/>
      <c r="CXD13" s="396"/>
      <c r="CXE13" s="396"/>
      <c r="CXF13" s="396"/>
      <c r="CXG13" s="396"/>
      <c r="CXH13" s="396"/>
      <c r="CXI13" s="396"/>
      <c r="CXJ13" s="396"/>
      <c r="CXK13" s="396"/>
      <c r="CXL13" s="396"/>
      <c r="CXM13" s="396"/>
      <c r="CXN13" s="396"/>
      <c r="CXO13" s="396"/>
      <c r="CXP13" s="396"/>
      <c r="CXQ13" s="396"/>
      <c r="CXR13" s="396"/>
      <c r="CXS13" s="396"/>
      <c r="CXT13" s="396"/>
      <c r="CXU13" s="396"/>
      <c r="CXV13" s="396"/>
      <c r="CXW13" s="396"/>
      <c r="CXX13" s="396"/>
      <c r="CXY13" s="396"/>
      <c r="CXZ13" s="396"/>
      <c r="CYA13" s="396"/>
      <c r="CYB13" s="396"/>
      <c r="CYC13" s="396"/>
      <c r="CYD13" s="396"/>
      <c r="CYE13" s="396"/>
      <c r="CYF13" s="396"/>
      <c r="CYG13" s="396"/>
      <c r="CYH13" s="396"/>
      <c r="CYI13" s="396"/>
      <c r="CYJ13" s="396"/>
      <c r="CYK13" s="396"/>
      <c r="CYL13" s="396"/>
      <c r="CYM13" s="396"/>
      <c r="CYN13" s="396"/>
      <c r="CYO13" s="396"/>
      <c r="CYP13" s="396"/>
      <c r="CYQ13" s="396"/>
      <c r="CYR13" s="396"/>
      <c r="CYS13" s="396"/>
      <c r="CYT13" s="396"/>
      <c r="CYU13" s="396"/>
      <c r="CYV13" s="396"/>
      <c r="CYW13" s="396"/>
      <c r="CYX13" s="396"/>
      <c r="CYY13" s="396"/>
      <c r="CYZ13" s="396"/>
      <c r="CZA13" s="396"/>
      <c r="CZB13" s="396"/>
      <c r="CZC13" s="396"/>
      <c r="CZD13" s="396"/>
      <c r="CZE13" s="396"/>
      <c r="CZF13" s="396"/>
      <c r="CZG13" s="396"/>
      <c r="CZH13" s="396"/>
      <c r="CZI13" s="396"/>
      <c r="CZJ13" s="396"/>
      <c r="CZK13" s="396"/>
      <c r="CZL13" s="396"/>
      <c r="CZM13" s="396"/>
      <c r="CZN13" s="396"/>
      <c r="CZO13" s="396"/>
      <c r="CZP13" s="396"/>
      <c r="CZQ13" s="396"/>
      <c r="CZR13" s="396"/>
      <c r="CZS13" s="396"/>
      <c r="CZT13" s="396"/>
      <c r="CZU13" s="396"/>
      <c r="CZV13" s="396"/>
      <c r="CZW13" s="396"/>
      <c r="CZX13" s="396"/>
      <c r="CZY13" s="396"/>
      <c r="CZZ13" s="396"/>
      <c r="DAA13" s="396"/>
      <c r="DAB13" s="396"/>
      <c r="DAC13" s="396"/>
      <c r="DAD13" s="396"/>
      <c r="DAE13" s="396"/>
      <c r="DAF13" s="396"/>
      <c r="DAG13" s="396"/>
      <c r="DAH13" s="396"/>
      <c r="DAI13" s="396"/>
      <c r="DAJ13" s="396"/>
      <c r="DAK13" s="396"/>
      <c r="DAL13" s="396"/>
      <c r="DAM13" s="396"/>
      <c r="DAN13" s="396"/>
      <c r="DAO13" s="396"/>
      <c r="DAP13" s="396"/>
      <c r="DAQ13" s="396"/>
      <c r="DAR13" s="396"/>
      <c r="DAS13" s="396"/>
      <c r="DAT13" s="396"/>
      <c r="DAU13" s="396"/>
      <c r="DAV13" s="396"/>
      <c r="DAW13" s="396"/>
      <c r="DAX13" s="396"/>
      <c r="DAY13" s="396"/>
      <c r="DAZ13" s="396"/>
      <c r="DBA13" s="396"/>
      <c r="DBB13" s="396"/>
      <c r="DBC13" s="396"/>
      <c r="DBD13" s="396"/>
      <c r="DBE13" s="396"/>
      <c r="DBF13" s="396"/>
      <c r="DBG13" s="396"/>
      <c r="DBH13" s="396"/>
      <c r="DBI13" s="396"/>
      <c r="DBJ13" s="396"/>
      <c r="DBK13" s="396"/>
      <c r="DBL13" s="396"/>
      <c r="DBM13" s="396"/>
      <c r="DBN13" s="396"/>
      <c r="DBO13" s="396"/>
      <c r="DBP13" s="396"/>
      <c r="DBQ13" s="396"/>
      <c r="DBR13" s="396"/>
      <c r="DBS13" s="396"/>
      <c r="DBT13" s="396"/>
      <c r="DBU13" s="396"/>
      <c r="DBV13" s="396"/>
      <c r="DBW13" s="396"/>
      <c r="DBX13" s="396"/>
      <c r="DBY13" s="396"/>
      <c r="DBZ13" s="396"/>
      <c r="DCA13" s="396"/>
      <c r="DCB13" s="396"/>
      <c r="DCC13" s="396"/>
      <c r="DCD13" s="396"/>
      <c r="DCE13" s="396"/>
      <c r="DCF13" s="396"/>
      <c r="DCG13" s="396"/>
      <c r="DCH13" s="396"/>
      <c r="DCI13" s="396"/>
      <c r="DCJ13" s="396"/>
      <c r="DCK13" s="396"/>
      <c r="DCL13" s="396"/>
      <c r="DCM13" s="396"/>
      <c r="DCN13" s="396"/>
      <c r="DCO13" s="396"/>
      <c r="DCP13" s="396"/>
      <c r="DCQ13" s="396"/>
      <c r="DCR13" s="396"/>
      <c r="DCS13" s="396"/>
      <c r="DCT13" s="396"/>
      <c r="DCU13" s="396"/>
      <c r="DCV13" s="396"/>
      <c r="DCW13" s="396"/>
      <c r="DCX13" s="396"/>
      <c r="DCY13" s="396"/>
      <c r="DCZ13" s="396"/>
      <c r="DDA13" s="396"/>
      <c r="DDB13" s="396"/>
      <c r="DDC13" s="396"/>
      <c r="DDD13" s="396"/>
      <c r="DDE13" s="396"/>
      <c r="DDF13" s="396"/>
      <c r="DDG13" s="396"/>
      <c r="DDH13" s="396"/>
      <c r="DDI13" s="396"/>
      <c r="DDJ13" s="396"/>
      <c r="DDK13" s="396"/>
      <c r="DDL13" s="396"/>
      <c r="DDM13" s="396"/>
      <c r="DDN13" s="396"/>
      <c r="DDO13" s="396"/>
      <c r="DDP13" s="396"/>
      <c r="DDQ13" s="396"/>
      <c r="DDR13" s="396"/>
      <c r="DDS13" s="396"/>
      <c r="DDT13" s="396"/>
      <c r="DDU13" s="396"/>
      <c r="DDV13" s="396"/>
      <c r="DDW13" s="396"/>
      <c r="DDX13" s="396"/>
      <c r="DDY13" s="396"/>
      <c r="DDZ13" s="396"/>
      <c r="DEA13" s="396"/>
      <c r="DEB13" s="396"/>
      <c r="DEC13" s="396"/>
      <c r="DED13" s="396"/>
      <c r="DEE13" s="396"/>
      <c r="DEF13" s="396"/>
      <c r="DEG13" s="396"/>
      <c r="DEH13" s="396"/>
      <c r="DEI13" s="396"/>
      <c r="DEJ13" s="396"/>
      <c r="DEK13" s="396"/>
      <c r="DEL13" s="396"/>
      <c r="DEM13" s="396"/>
      <c r="DEN13" s="396"/>
      <c r="DEO13" s="396"/>
      <c r="DEP13" s="396"/>
      <c r="DEQ13" s="396"/>
      <c r="DER13" s="396"/>
      <c r="DES13" s="396"/>
      <c r="DET13" s="396"/>
      <c r="DEU13" s="396"/>
      <c r="DEV13" s="396"/>
      <c r="DEW13" s="396"/>
      <c r="DEX13" s="396"/>
      <c r="DEY13" s="396"/>
      <c r="DEZ13" s="396"/>
      <c r="DFA13" s="396"/>
      <c r="DFB13" s="396"/>
      <c r="DFC13" s="396"/>
      <c r="DFD13" s="396"/>
      <c r="DFE13" s="396"/>
      <c r="DFF13" s="396"/>
      <c r="DFG13" s="396"/>
      <c r="DFH13" s="396"/>
      <c r="DFI13" s="396"/>
      <c r="DFJ13" s="396"/>
      <c r="DFK13" s="396"/>
      <c r="DFL13" s="396"/>
      <c r="DFM13" s="396"/>
      <c r="DFN13" s="396"/>
      <c r="DFO13" s="396"/>
      <c r="DFP13" s="396"/>
      <c r="DFQ13" s="396"/>
      <c r="DFR13" s="396"/>
      <c r="DFS13" s="396"/>
      <c r="DFT13" s="396"/>
      <c r="DFU13" s="396"/>
      <c r="DFV13" s="396"/>
      <c r="DFW13" s="396"/>
      <c r="DFX13" s="396"/>
      <c r="DFY13" s="396"/>
      <c r="DFZ13" s="396"/>
      <c r="DGA13" s="396"/>
      <c r="DGB13" s="396"/>
      <c r="DGC13" s="396"/>
      <c r="DGD13" s="396"/>
      <c r="DGE13" s="396"/>
      <c r="DGF13" s="396"/>
      <c r="DGG13" s="396"/>
      <c r="DGH13" s="396"/>
      <c r="DGI13" s="396"/>
      <c r="DGJ13" s="396"/>
      <c r="DGK13" s="396"/>
      <c r="DGL13" s="396"/>
      <c r="DGM13" s="396"/>
      <c r="DGN13" s="396"/>
      <c r="DGO13" s="396"/>
      <c r="DGP13" s="396"/>
      <c r="DGQ13" s="396"/>
      <c r="DGR13" s="396"/>
      <c r="DGS13" s="396"/>
      <c r="DGT13" s="396"/>
      <c r="DGU13" s="396"/>
      <c r="DGV13" s="396"/>
      <c r="DGW13" s="396"/>
      <c r="DGX13" s="396"/>
      <c r="DGY13" s="396"/>
      <c r="DGZ13" s="396"/>
      <c r="DHA13" s="396"/>
      <c r="DHB13" s="396"/>
      <c r="DHC13" s="396"/>
      <c r="DHD13" s="396"/>
      <c r="DHE13" s="396"/>
      <c r="DHF13" s="396"/>
      <c r="DHG13" s="396"/>
      <c r="DHH13" s="396"/>
      <c r="DHI13" s="396"/>
      <c r="DHJ13" s="396"/>
      <c r="DHK13" s="396"/>
      <c r="DHL13" s="396"/>
      <c r="DHM13" s="396"/>
      <c r="DHN13" s="396"/>
      <c r="DHO13" s="396"/>
      <c r="DHP13" s="396"/>
      <c r="DHQ13" s="396"/>
      <c r="DHR13" s="396"/>
      <c r="DHS13" s="396"/>
      <c r="DHT13" s="396"/>
      <c r="DHU13" s="396"/>
      <c r="DHV13" s="396"/>
      <c r="DHW13" s="396"/>
      <c r="DHX13" s="396"/>
      <c r="DHY13" s="396"/>
      <c r="DHZ13" s="396"/>
      <c r="DIA13" s="396"/>
      <c r="DIB13" s="396"/>
      <c r="DIC13" s="396"/>
      <c r="DID13" s="396"/>
      <c r="DIE13" s="396"/>
      <c r="DIF13" s="396"/>
      <c r="DIG13" s="396"/>
      <c r="DIH13" s="396"/>
      <c r="DII13" s="396"/>
      <c r="DIJ13" s="396"/>
      <c r="DIK13" s="396"/>
      <c r="DIL13" s="396"/>
      <c r="DIM13" s="396"/>
      <c r="DIN13" s="396"/>
      <c r="DIO13" s="396"/>
      <c r="DIP13" s="396"/>
      <c r="DIQ13" s="396"/>
      <c r="DIR13" s="396"/>
      <c r="DIS13" s="396"/>
      <c r="DIT13" s="396"/>
      <c r="DIU13" s="396"/>
      <c r="DIV13" s="396"/>
      <c r="DIW13" s="396"/>
      <c r="DIX13" s="396"/>
      <c r="DIY13" s="396"/>
      <c r="DIZ13" s="396"/>
      <c r="DJA13" s="396"/>
      <c r="DJB13" s="396"/>
      <c r="DJC13" s="396"/>
      <c r="DJD13" s="396"/>
      <c r="DJE13" s="396"/>
      <c r="DJF13" s="396"/>
      <c r="DJG13" s="396"/>
      <c r="DJH13" s="396"/>
      <c r="DJI13" s="396"/>
      <c r="DJJ13" s="396"/>
      <c r="DJK13" s="396"/>
      <c r="DJL13" s="396"/>
      <c r="DJM13" s="396"/>
      <c r="DJN13" s="396"/>
      <c r="DJO13" s="396"/>
      <c r="DJP13" s="396"/>
      <c r="DJQ13" s="396"/>
      <c r="DJR13" s="396"/>
      <c r="DJS13" s="396"/>
      <c r="DJT13" s="396"/>
      <c r="DJU13" s="396"/>
      <c r="DJV13" s="396"/>
      <c r="DJW13" s="396"/>
      <c r="DJX13" s="396"/>
      <c r="DJY13" s="396"/>
      <c r="DJZ13" s="396"/>
      <c r="DKA13" s="396"/>
      <c r="DKB13" s="396"/>
      <c r="DKC13" s="396"/>
      <c r="DKD13" s="396"/>
      <c r="DKE13" s="396"/>
      <c r="DKF13" s="396"/>
      <c r="DKG13" s="396"/>
      <c r="DKH13" s="396"/>
      <c r="DKI13" s="396"/>
      <c r="DKJ13" s="396"/>
      <c r="DKK13" s="396"/>
      <c r="DKL13" s="396"/>
      <c r="DKM13" s="396"/>
      <c r="DKN13" s="396"/>
      <c r="DKO13" s="396"/>
      <c r="DKP13" s="396"/>
      <c r="DKQ13" s="396"/>
      <c r="DKR13" s="396"/>
      <c r="DKS13" s="396"/>
      <c r="DKT13" s="396"/>
      <c r="DKU13" s="396"/>
      <c r="DKV13" s="396"/>
      <c r="DKW13" s="396"/>
      <c r="DKX13" s="396"/>
      <c r="DKY13" s="396"/>
      <c r="DKZ13" s="396"/>
      <c r="DLA13" s="396"/>
      <c r="DLB13" s="396"/>
      <c r="DLC13" s="396"/>
      <c r="DLD13" s="396"/>
      <c r="DLE13" s="396"/>
      <c r="DLF13" s="396"/>
      <c r="DLG13" s="396"/>
      <c r="DLH13" s="396"/>
      <c r="DLI13" s="396"/>
      <c r="DLJ13" s="396"/>
      <c r="DLK13" s="396"/>
      <c r="DLL13" s="396"/>
      <c r="DLM13" s="396"/>
      <c r="DLN13" s="396"/>
      <c r="DLO13" s="396"/>
      <c r="DLP13" s="396"/>
      <c r="DLQ13" s="396"/>
      <c r="DLR13" s="396"/>
      <c r="DLS13" s="396"/>
      <c r="DLT13" s="396"/>
      <c r="DLU13" s="396"/>
      <c r="DLV13" s="396"/>
      <c r="DLW13" s="396"/>
      <c r="DLX13" s="396"/>
      <c r="DLY13" s="396"/>
      <c r="DLZ13" s="396"/>
      <c r="DMA13" s="396"/>
      <c r="DMB13" s="396"/>
      <c r="DMC13" s="396"/>
      <c r="DMD13" s="396"/>
      <c r="DME13" s="396"/>
      <c r="DMF13" s="396"/>
      <c r="DMG13" s="396"/>
      <c r="DMH13" s="396"/>
      <c r="DMI13" s="396"/>
      <c r="DMJ13" s="396"/>
      <c r="DMK13" s="396"/>
      <c r="DML13" s="396"/>
      <c r="DMM13" s="396"/>
      <c r="DMN13" s="396"/>
      <c r="DMO13" s="396"/>
      <c r="DMP13" s="396"/>
      <c r="DMQ13" s="396"/>
      <c r="DMR13" s="396"/>
      <c r="DMS13" s="396"/>
      <c r="DMT13" s="396"/>
      <c r="DMU13" s="396"/>
      <c r="DMV13" s="396"/>
      <c r="DMW13" s="396"/>
      <c r="DMX13" s="396"/>
      <c r="DMY13" s="396"/>
      <c r="DMZ13" s="396"/>
      <c r="DNA13" s="396"/>
      <c r="DNB13" s="396"/>
      <c r="DNC13" s="396"/>
      <c r="DND13" s="396"/>
      <c r="DNE13" s="396"/>
      <c r="DNF13" s="396"/>
      <c r="DNG13" s="396"/>
      <c r="DNH13" s="396"/>
      <c r="DNI13" s="396"/>
      <c r="DNJ13" s="396"/>
      <c r="DNK13" s="396"/>
      <c r="DNL13" s="396"/>
      <c r="DNM13" s="396"/>
      <c r="DNN13" s="396"/>
      <c r="DNO13" s="396"/>
      <c r="DNP13" s="396"/>
      <c r="DNQ13" s="396"/>
      <c r="DNR13" s="396"/>
      <c r="DNS13" s="396"/>
      <c r="DNT13" s="396"/>
      <c r="DNU13" s="396"/>
      <c r="DNV13" s="396"/>
      <c r="DNW13" s="396"/>
      <c r="DNX13" s="396"/>
      <c r="DNY13" s="396"/>
      <c r="DNZ13" s="396"/>
      <c r="DOA13" s="396"/>
      <c r="DOB13" s="396"/>
      <c r="DOC13" s="396"/>
      <c r="DOD13" s="396"/>
      <c r="DOE13" s="396"/>
      <c r="DOF13" s="396"/>
      <c r="DOG13" s="396"/>
      <c r="DOH13" s="396"/>
      <c r="DOI13" s="396"/>
      <c r="DOJ13" s="396"/>
      <c r="DOK13" s="396"/>
      <c r="DOL13" s="396"/>
      <c r="DOM13" s="396"/>
      <c r="DON13" s="396"/>
      <c r="DOO13" s="396"/>
      <c r="DOP13" s="396"/>
      <c r="DOQ13" s="396"/>
      <c r="DOR13" s="396"/>
      <c r="DOS13" s="396"/>
      <c r="DOT13" s="396"/>
      <c r="DOU13" s="396"/>
      <c r="DOV13" s="396"/>
      <c r="DOW13" s="396"/>
      <c r="DOX13" s="396"/>
      <c r="DOY13" s="396"/>
      <c r="DOZ13" s="396"/>
      <c r="DPA13" s="396"/>
      <c r="DPB13" s="396"/>
      <c r="DPC13" s="396"/>
      <c r="DPD13" s="396"/>
      <c r="DPE13" s="396"/>
      <c r="DPF13" s="396"/>
      <c r="DPG13" s="396"/>
      <c r="DPH13" s="396"/>
      <c r="DPI13" s="396"/>
      <c r="DPJ13" s="396"/>
      <c r="DPK13" s="396"/>
      <c r="DPL13" s="396"/>
      <c r="DPM13" s="396"/>
      <c r="DPN13" s="396"/>
      <c r="DPO13" s="396"/>
      <c r="DPP13" s="396"/>
      <c r="DPQ13" s="396"/>
      <c r="DPR13" s="396"/>
      <c r="DPS13" s="396"/>
      <c r="DPT13" s="396"/>
      <c r="DPU13" s="396"/>
      <c r="DPV13" s="396"/>
      <c r="DPW13" s="396"/>
      <c r="DPX13" s="396"/>
      <c r="DPY13" s="396"/>
      <c r="DPZ13" s="396"/>
      <c r="DQA13" s="396"/>
      <c r="DQB13" s="396"/>
      <c r="DQC13" s="396"/>
      <c r="DQD13" s="396"/>
      <c r="DQE13" s="396"/>
      <c r="DQF13" s="396"/>
      <c r="DQG13" s="396"/>
      <c r="DQH13" s="396"/>
      <c r="DQI13" s="396"/>
      <c r="DQJ13" s="396"/>
      <c r="DQK13" s="396"/>
      <c r="DQL13" s="396"/>
      <c r="DQM13" s="396"/>
      <c r="DQN13" s="396"/>
      <c r="DQO13" s="396"/>
      <c r="DQP13" s="396"/>
      <c r="DQQ13" s="396"/>
      <c r="DQR13" s="396"/>
      <c r="DQS13" s="396"/>
      <c r="DQT13" s="396"/>
      <c r="DQU13" s="396"/>
      <c r="DQV13" s="396"/>
      <c r="DQW13" s="396"/>
      <c r="DQX13" s="396"/>
      <c r="DQY13" s="396"/>
      <c r="DQZ13" s="396"/>
      <c r="DRA13" s="396"/>
      <c r="DRB13" s="396"/>
      <c r="DRC13" s="396"/>
      <c r="DRD13" s="396"/>
      <c r="DRE13" s="396"/>
      <c r="DRF13" s="396"/>
      <c r="DRG13" s="396"/>
      <c r="DRH13" s="396"/>
      <c r="DRI13" s="396"/>
      <c r="DRJ13" s="396"/>
      <c r="DRK13" s="396"/>
      <c r="DRL13" s="396"/>
      <c r="DRM13" s="396"/>
      <c r="DRN13" s="396"/>
      <c r="DRO13" s="396"/>
      <c r="DRP13" s="396"/>
      <c r="DRQ13" s="396"/>
      <c r="DRR13" s="396"/>
      <c r="DRS13" s="396"/>
      <c r="DRT13" s="396"/>
      <c r="DRU13" s="396"/>
      <c r="DRV13" s="396"/>
      <c r="DRW13" s="396"/>
      <c r="DRX13" s="396"/>
      <c r="DRY13" s="396"/>
      <c r="DRZ13" s="396"/>
      <c r="DSA13" s="396"/>
      <c r="DSB13" s="396"/>
      <c r="DSC13" s="396"/>
      <c r="DSD13" s="396"/>
      <c r="DSE13" s="396"/>
      <c r="DSF13" s="396"/>
      <c r="DSG13" s="396"/>
      <c r="DSH13" s="396"/>
      <c r="DSI13" s="396"/>
      <c r="DSJ13" s="396"/>
      <c r="DSK13" s="396"/>
      <c r="DSL13" s="396"/>
      <c r="DSM13" s="396"/>
      <c r="DSN13" s="396"/>
      <c r="DSO13" s="396"/>
      <c r="DSP13" s="396"/>
      <c r="DSQ13" s="396"/>
      <c r="DSR13" s="396"/>
      <c r="DSS13" s="396"/>
      <c r="DST13" s="396"/>
      <c r="DSU13" s="396"/>
      <c r="DSV13" s="396"/>
      <c r="DSW13" s="396"/>
      <c r="DSX13" s="396"/>
      <c r="DSY13" s="396"/>
      <c r="DSZ13" s="396"/>
      <c r="DTA13" s="396"/>
      <c r="DTB13" s="396"/>
      <c r="DTC13" s="396"/>
      <c r="DTD13" s="396"/>
      <c r="DTE13" s="396"/>
      <c r="DTF13" s="396"/>
      <c r="DTG13" s="396"/>
      <c r="DTH13" s="396"/>
      <c r="DTI13" s="396"/>
      <c r="DTJ13" s="396"/>
      <c r="DTK13" s="396"/>
      <c r="DTL13" s="396"/>
      <c r="DTM13" s="396"/>
      <c r="DTN13" s="396"/>
      <c r="DTO13" s="396"/>
      <c r="DTP13" s="396"/>
      <c r="DTQ13" s="396"/>
      <c r="DTR13" s="396"/>
      <c r="DTS13" s="396"/>
      <c r="DTT13" s="396"/>
      <c r="DTU13" s="396"/>
      <c r="DTV13" s="396"/>
      <c r="DTW13" s="396"/>
      <c r="DTX13" s="396"/>
      <c r="DTY13" s="396"/>
      <c r="DTZ13" s="396"/>
      <c r="DUA13" s="396"/>
      <c r="DUB13" s="396"/>
      <c r="DUC13" s="396"/>
      <c r="DUD13" s="396"/>
      <c r="DUE13" s="396"/>
      <c r="DUF13" s="396"/>
      <c r="DUG13" s="396"/>
      <c r="DUH13" s="396"/>
      <c r="DUI13" s="396"/>
      <c r="DUJ13" s="396"/>
      <c r="DUK13" s="396"/>
      <c r="DUL13" s="396"/>
      <c r="DUM13" s="396"/>
      <c r="DUN13" s="396"/>
      <c r="DUO13" s="396"/>
      <c r="DUP13" s="396"/>
      <c r="DUQ13" s="396"/>
      <c r="DUR13" s="396"/>
      <c r="DUS13" s="396"/>
      <c r="DUT13" s="396"/>
      <c r="DUU13" s="396"/>
      <c r="DUV13" s="396"/>
      <c r="DUW13" s="396"/>
      <c r="DUX13" s="396"/>
      <c r="DUY13" s="396"/>
      <c r="DUZ13" s="396"/>
      <c r="DVA13" s="396"/>
      <c r="DVB13" s="396"/>
      <c r="DVC13" s="396"/>
      <c r="DVD13" s="396"/>
      <c r="DVE13" s="396"/>
      <c r="DVF13" s="396"/>
      <c r="DVG13" s="396"/>
      <c r="DVH13" s="396"/>
      <c r="DVI13" s="396"/>
      <c r="DVJ13" s="396"/>
      <c r="DVK13" s="396"/>
      <c r="DVL13" s="396"/>
      <c r="DVM13" s="396"/>
      <c r="DVN13" s="396"/>
      <c r="DVO13" s="396"/>
      <c r="DVP13" s="396"/>
      <c r="DVQ13" s="396"/>
      <c r="DVR13" s="396"/>
      <c r="DVS13" s="396"/>
      <c r="DVT13" s="396"/>
      <c r="DVU13" s="396"/>
      <c r="DVV13" s="396"/>
      <c r="DVW13" s="396"/>
      <c r="DVX13" s="396"/>
      <c r="DVY13" s="396"/>
      <c r="DVZ13" s="396"/>
      <c r="DWA13" s="396"/>
      <c r="DWB13" s="396"/>
      <c r="DWC13" s="396"/>
      <c r="DWD13" s="396"/>
      <c r="DWE13" s="396"/>
      <c r="DWF13" s="396"/>
      <c r="DWG13" s="396"/>
      <c r="DWH13" s="396"/>
      <c r="DWI13" s="396"/>
      <c r="DWJ13" s="396"/>
      <c r="DWK13" s="396"/>
      <c r="DWL13" s="396"/>
      <c r="DWM13" s="396"/>
      <c r="DWN13" s="396"/>
      <c r="DWO13" s="396"/>
      <c r="DWP13" s="396"/>
      <c r="DWQ13" s="396"/>
      <c r="DWR13" s="396"/>
      <c r="DWS13" s="396"/>
      <c r="DWT13" s="396"/>
      <c r="DWU13" s="396"/>
      <c r="DWV13" s="396"/>
      <c r="DWW13" s="396"/>
      <c r="DWX13" s="396"/>
      <c r="DWY13" s="396"/>
      <c r="DWZ13" s="396"/>
      <c r="DXA13" s="396"/>
      <c r="DXB13" s="396"/>
      <c r="DXC13" s="396"/>
      <c r="DXD13" s="396"/>
      <c r="DXE13" s="396"/>
      <c r="DXF13" s="396"/>
      <c r="DXG13" s="396"/>
      <c r="DXH13" s="396"/>
      <c r="DXI13" s="396"/>
      <c r="DXJ13" s="396"/>
      <c r="DXK13" s="396"/>
      <c r="DXL13" s="396"/>
      <c r="DXM13" s="396"/>
      <c r="DXN13" s="396"/>
      <c r="DXO13" s="396"/>
      <c r="DXP13" s="396"/>
      <c r="DXQ13" s="396"/>
      <c r="DXR13" s="396"/>
      <c r="DXS13" s="396"/>
      <c r="DXT13" s="396"/>
      <c r="DXU13" s="396"/>
      <c r="DXV13" s="396"/>
      <c r="DXW13" s="396"/>
      <c r="DXX13" s="396"/>
      <c r="DXY13" s="396"/>
      <c r="DXZ13" s="396"/>
      <c r="DYA13" s="396"/>
      <c r="DYB13" s="396"/>
      <c r="DYC13" s="396"/>
      <c r="DYD13" s="396"/>
      <c r="DYE13" s="396"/>
      <c r="DYF13" s="396"/>
      <c r="DYG13" s="396"/>
      <c r="DYH13" s="396"/>
      <c r="DYI13" s="396"/>
      <c r="DYJ13" s="396"/>
      <c r="DYK13" s="396"/>
      <c r="DYL13" s="396"/>
      <c r="DYM13" s="396"/>
      <c r="DYN13" s="396"/>
      <c r="DYO13" s="396"/>
      <c r="DYP13" s="396"/>
      <c r="DYQ13" s="396"/>
      <c r="DYR13" s="396"/>
      <c r="DYS13" s="396"/>
      <c r="DYT13" s="396"/>
      <c r="DYU13" s="396"/>
      <c r="DYV13" s="396"/>
      <c r="DYW13" s="396"/>
      <c r="DYX13" s="396"/>
      <c r="DYY13" s="396"/>
      <c r="DYZ13" s="396"/>
      <c r="DZA13" s="396"/>
      <c r="DZB13" s="396"/>
      <c r="DZC13" s="396"/>
      <c r="DZD13" s="396"/>
      <c r="DZE13" s="396"/>
      <c r="DZF13" s="396"/>
      <c r="DZG13" s="396"/>
      <c r="DZH13" s="396"/>
      <c r="DZI13" s="396"/>
      <c r="DZJ13" s="396"/>
      <c r="DZK13" s="396"/>
      <c r="DZL13" s="396"/>
      <c r="DZM13" s="396"/>
      <c r="DZN13" s="396"/>
      <c r="DZO13" s="396"/>
      <c r="DZP13" s="396"/>
      <c r="DZQ13" s="396"/>
      <c r="DZR13" s="396"/>
      <c r="DZS13" s="396"/>
      <c r="DZT13" s="396"/>
      <c r="DZU13" s="396"/>
      <c r="DZV13" s="396"/>
      <c r="DZW13" s="396"/>
      <c r="DZX13" s="396"/>
      <c r="DZY13" s="396"/>
      <c r="DZZ13" s="396"/>
      <c r="EAA13" s="396"/>
      <c r="EAB13" s="396"/>
      <c r="EAC13" s="396"/>
      <c r="EAD13" s="396"/>
      <c r="EAE13" s="396"/>
      <c r="EAF13" s="396"/>
      <c r="EAG13" s="396"/>
      <c r="EAH13" s="396"/>
      <c r="EAI13" s="396"/>
      <c r="EAJ13" s="396"/>
      <c r="EAK13" s="396"/>
      <c r="EAL13" s="396"/>
      <c r="EAM13" s="396"/>
      <c r="EAN13" s="396"/>
      <c r="EAO13" s="396"/>
      <c r="EAP13" s="396"/>
      <c r="EAQ13" s="396"/>
      <c r="EAR13" s="396"/>
      <c r="EAS13" s="396"/>
      <c r="EAT13" s="396"/>
      <c r="EAU13" s="396"/>
      <c r="EAV13" s="396"/>
      <c r="EAW13" s="396"/>
      <c r="EAX13" s="396"/>
      <c r="EAY13" s="396"/>
      <c r="EAZ13" s="396"/>
      <c r="EBA13" s="396"/>
      <c r="EBB13" s="396"/>
      <c r="EBC13" s="396"/>
      <c r="EBD13" s="396"/>
      <c r="EBE13" s="396"/>
      <c r="EBF13" s="396"/>
      <c r="EBG13" s="396"/>
      <c r="EBH13" s="396"/>
      <c r="EBI13" s="396"/>
      <c r="EBJ13" s="396"/>
      <c r="EBK13" s="396"/>
      <c r="EBL13" s="396"/>
      <c r="EBM13" s="396"/>
      <c r="EBN13" s="396"/>
      <c r="EBO13" s="396"/>
      <c r="EBP13" s="396"/>
      <c r="EBQ13" s="396"/>
      <c r="EBR13" s="396"/>
      <c r="EBS13" s="396"/>
      <c r="EBT13" s="396"/>
      <c r="EBU13" s="396"/>
      <c r="EBV13" s="396"/>
      <c r="EBW13" s="396"/>
      <c r="EBX13" s="396"/>
      <c r="EBY13" s="396"/>
      <c r="EBZ13" s="396"/>
      <c r="ECA13" s="396"/>
      <c r="ECB13" s="396"/>
      <c r="ECC13" s="396"/>
      <c r="ECD13" s="396"/>
      <c r="ECE13" s="396"/>
      <c r="ECF13" s="396"/>
      <c r="ECG13" s="396"/>
      <c r="ECH13" s="396"/>
      <c r="ECI13" s="396"/>
      <c r="ECJ13" s="396"/>
      <c r="ECK13" s="396"/>
      <c r="ECL13" s="396"/>
      <c r="ECM13" s="396"/>
      <c r="ECN13" s="396"/>
      <c r="ECO13" s="396"/>
      <c r="ECP13" s="396"/>
      <c r="ECQ13" s="396"/>
      <c r="ECR13" s="396"/>
      <c r="ECS13" s="396"/>
      <c r="ECT13" s="396"/>
      <c r="ECU13" s="396"/>
      <c r="ECV13" s="396"/>
      <c r="ECW13" s="396"/>
      <c r="ECX13" s="396"/>
      <c r="ECY13" s="396"/>
      <c r="ECZ13" s="396"/>
      <c r="EDA13" s="396"/>
      <c r="EDB13" s="396"/>
      <c r="EDC13" s="396"/>
      <c r="EDD13" s="396"/>
      <c r="EDE13" s="396"/>
      <c r="EDF13" s="396"/>
      <c r="EDG13" s="396"/>
      <c r="EDH13" s="396"/>
      <c r="EDI13" s="396"/>
      <c r="EDJ13" s="396"/>
      <c r="EDK13" s="396"/>
      <c r="EDL13" s="396"/>
      <c r="EDM13" s="396"/>
      <c r="EDN13" s="396"/>
      <c r="EDO13" s="396"/>
      <c r="EDP13" s="396"/>
      <c r="EDQ13" s="396"/>
      <c r="EDR13" s="396"/>
      <c r="EDS13" s="396"/>
      <c r="EDT13" s="396"/>
      <c r="EDU13" s="396"/>
      <c r="EDV13" s="396"/>
      <c r="EDW13" s="396"/>
      <c r="EDX13" s="396"/>
      <c r="EDY13" s="396"/>
      <c r="EDZ13" s="396"/>
      <c r="EEA13" s="396"/>
      <c r="EEB13" s="396"/>
      <c r="EEC13" s="396"/>
      <c r="EED13" s="396"/>
      <c r="EEE13" s="396"/>
      <c r="EEF13" s="396"/>
      <c r="EEG13" s="396"/>
      <c r="EEH13" s="396"/>
      <c r="EEI13" s="396"/>
      <c r="EEJ13" s="396"/>
      <c r="EEK13" s="396"/>
      <c r="EEL13" s="396"/>
      <c r="EEM13" s="396"/>
      <c r="EEN13" s="396"/>
      <c r="EEO13" s="396"/>
      <c r="EEP13" s="396"/>
      <c r="EEQ13" s="396"/>
      <c r="EER13" s="396"/>
      <c r="EES13" s="396"/>
      <c r="EET13" s="396"/>
      <c r="EEU13" s="396"/>
      <c r="EEV13" s="396"/>
      <c r="EEW13" s="396"/>
      <c r="EEX13" s="396"/>
      <c r="EEY13" s="396"/>
      <c r="EEZ13" s="396"/>
      <c r="EFA13" s="396"/>
      <c r="EFB13" s="396"/>
      <c r="EFC13" s="396"/>
      <c r="EFD13" s="396"/>
      <c r="EFE13" s="396"/>
      <c r="EFF13" s="396"/>
      <c r="EFG13" s="396"/>
      <c r="EFH13" s="396"/>
      <c r="EFI13" s="396"/>
      <c r="EFJ13" s="396"/>
      <c r="EFK13" s="396"/>
      <c r="EFL13" s="396"/>
      <c r="EFM13" s="396"/>
      <c r="EFN13" s="396"/>
      <c r="EFO13" s="396"/>
      <c r="EFP13" s="396"/>
      <c r="EFQ13" s="396"/>
      <c r="EFR13" s="396"/>
      <c r="EFS13" s="396"/>
      <c r="EFT13" s="396"/>
      <c r="EFU13" s="396"/>
      <c r="EFV13" s="396"/>
      <c r="EFW13" s="396"/>
      <c r="EFX13" s="396"/>
      <c r="EFY13" s="396"/>
      <c r="EFZ13" s="396"/>
      <c r="EGA13" s="396"/>
      <c r="EGB13" s="396"/>
      <c r="EGC13" s="396"/>
      <c r="EGD13" s="396"/>
      <c r="EGE13" s="396"/>
      <c r="EGF13" s="396"/>
      <c r="EGG13" s="396"/>
      <c r="EGH13" s="396"/>
      <c r="EGI13" s="396"/>
      <c r="EGJ13" s="396"/>
      <c r="EGK13" s="396"/>
      <c r="EGL13" s="396"/>
      <c r="EGM13" s="396"/>
      <c r="EGN13" s="396"/>
      <c r="EGO13" s="396"/>
      <c r="EGP13" s="396"/>
      <c r="EGQ13" s="396"/>
      <c r="EGR13" s="396"/>
      <c r="EGS13" s="396"/>
      <c r="EGT13" s="396"/>
      <c r="EGU13" s="396"/>
      <c r="EGV13" s="396"/>
      <c r="EGW13" s="396"/>
      <c r="EGX13" s="396"/>
      <c r="EGY13" s="396"/>
      <c r="EGZ13" s="396"/>
      <c r="EHA13" s="396"/>
      <c r="EHB13" s="396"/>
      <c r="EHC13" s="396"/>
      <c r="EHD13" s="396"/>
      <c r="EHE13" s="396"/>
      <c r="EHF13" s="396"/>
      <c r="EHG13" s="396"/>
      <c r="EHH13" s="396"/>
      <c r="EHI13" s="396"/>
      <c r="EHJ13" s="396"/>
      <c r="EHK13" s="396"/>
      <c r="EHL13" s="396"/>
      <c r="EHM13" s="396"/>
      <c r="EHN13" s="396"/>
      <c r="EHO13" s="396"/>
      <c r="EHP13" s="396"/>
      <c r="EHQ13" s="396"/>
      <c r="EHR13" s="396"/>
      <c r="EHS13" s="396"/>
      <c r="EHT13" s="396"/>
      <c r="EHU13" s="396"/>
      <c r="EHV13" s="396"/>
      <c r="EHW13" s="396"/>
      <c r="EHX13" s="396"/>
      <c r="EHY13" s="396"/>
      <c r="EHZ13" s="396"/>
      <c r="EIA13" s="396"/>
      <c r="EIB13" s="396"/>
      <c r="EIC13" s="396"/>
      <c r="EID13" s="396"/>
      <c r="EIE13" s="396"/>
      <c r="EIF13" s="396"/>
      <c r="EIG13" s="396"/>
      <c r="EIH13" s="396"/>
      <c r="EII13" s="396"/>
      <c r="EIJ13" s="396"/>
      <c r="EIK13" s="396"/>
      <c r="EIL13" s="396"/>
      <c r="EIM13" s="396"/>
      <c r="EIN13" s="396"/>
      <c r="EIO13" s="396"/>
      <c r="EIP13" s="396"/>
      <c r="EIQ13" s="396"/>
      <c r="EIR13" s="396"/>
      <c r="EIS13" s="396"/>
      <c r="EIT13" s="396"/>
      <c r="EIU13" s="396"/>
      <c r="EIV13" s="396"/>
      <c r="EIW13" s="396"/>
      <c r="EIX13" s="396"/>
      <c r="EIY13" s="396"/>
      <c r="EIZ13" s="396"/>
      <c r="EJA13" s="396"/>
      <c r="EJB13" s="396"/>
      <c r="EJC13" s="396"/>
      <c r="EJD13" s="396"/>
      <c r="EJE13" s="396"/>
      <c r="EJF13" s="396"/>
      <c r="EJG13" s="396"/>
      <c r="EJH13" s="396"/>
      <c r="EJI13" s="396"/>
      <c r="EJJ13" s="396"/>
      <c r="EJK13" s="396"/>
      <c r="EJL13" s="396"/>
      <c r="EJM13" s="396"/>
      <c r="EJN13" s="396"/>
      <c r="EJO13" s="396"/>
      <c r="EJP13" s="396"/>
      <c r="EJQ13" s="396"/>
      <c r="EJR13" s="396"/>
      <c r="EJS13" s="396"/>
      <c r="EJT13" s="396"/>
      <c r="EJU13" s="396"/>
      <c r="EJV13" s="396"/>
      <c r="EJW13" s="396"/>
      <c r="EJX13" s="396"/>
      <c r="EJY13" s="396"/>
      <c r="EJZ13" s="396"/>
      <c r="EKA13" s="396"/>
      <c r="EKB13" s="396"/>
      <c r="EKC13" s="396"/>
      <c r="EKD13" s="396"/>
      <c r="EKE13" s="396"/>
      <c r="EKF13" s="396"/>
      <c r="EKG13" s="396"/>
      <c r="EKH13" s="396"/>
      <c r="EKI13" s="396"/>
      <c r="EKJ13" s="396"/>
      <c r="EKK13" s="396"/>
      <c r="EKL13" s="396"/>
      <c r="EKM13" s="396"/>
      <c r="EKN13" s="396"/>
      <c r="EKO13" s="396"/>
      <c r="EKP13" s="396"/>
      <c r="EKQ13" s="396"/>
      <c r="EKR13" s="396"/>
      <c r="EKS13" s="396"/>
      <c r="EKT13" s="396"/>
      <c r="EKU13" s="396"/>
      <c r="EKV13" s="396"/>
      <c r="EKW13" s="396"/>
      <c r="EKX13" s="396"/>
      <c r="EKY13" s="396"/>
      <c r="EKZ13" s="396"/>
      <c r="ELA13" s="396"/>
      <c r="ELB13" s="396"/>
      <c r="ELC13" s="396"/>
      <c r="ELD13" s="396"/>
      <c r="ELE13" s="396"/>
      <c r="ELF13" s="396"/>
      <c r="ELG13" s="396"/>
      <c r="ELH13" s="396"/>
      <c r="ELI13" s="396"/>
      <c r="ELJ13" s="396"/>
      <c r="ELK13" s="396"/>
      <c r="ELL13" s="396"/>
      <c r="ELM13" s="396"/>
      <c r="ELN13" s="396"/>
      <c r="ELO13" s="396"/>
      <c r="ELP13" s="396"/>
      <c r="ELQ13" s="396"/>
      <c r="ELR13" s="396"/>
      <c r="ELS13" s="396"/>
      <c r="ELT13" s="396"/>
      <c r="ELU13" s="396"/>
      <c r="ELV13" s="396"/>
      <c r="ELW13" s="396"/>
      <c r="ELX13" s="396"/>
      <c r="ELY13" s="396"/>
      <c r="ELZ13" s="396"/>
      <c r="EMA13" s="396"/>
      <c r="EMB13" s="396"/>
      <c r="EMC13" s="396"/>
      <c r="EMD13" s="396"/>
      <c r="EME13" s="396"/>
      <c r="EMF13" s="396"/>
      <c r="EMG13" s="396"/>
      <c r="EMH13" s="396"/>
      <c r="EMI13" s="396"/>
      <c r="EMJ13" s="396"/>
      <c r="EMK13" s="396"/>
      <c r="EML13" s="396"/>
      <c r="EMM13" s="396"/>
      <c r="EMN13" s="396"/>
      <c r="EMO13" s="396"/>
      <c r="EMP13" s="396"/>
      <c r="EMQ13" s="396"/>
      <c r="EMR13" s="396"/>
      <c r="EMS13" s="396"/>
      <c r="EMT13" s="396"/>
      <c r="EMU13" s="396"/>
      <c r="EMV13" s="396"/>
      <c r="EMW13" s="396"/>
      <c r="EMX13" s="396"/>
      <c r="EMY13" s="396"/>
      <c r="EMZ13" s="396"/>
      <c r="ENA13" s="396"/>
      <c r="ENB13" s="396"/>
      <c r="ENC13" s="396"/>
      <c r="END13" s="396"/>
      <c r="ENE13" s="396"/>
      <c r="ENF13" s="396"/>
      <c r="ENG13" s="396"/>
      <c r="ENH13" s="396"/>
      <c r="ENI13" s="396"/>
      <c r="ENJ13" s="396"/>
      <c r="ENK13" s="396"/>
      <c r="ENL13" s="396"/>
      <c r="ENM13" s="396"/>
      <c r="ENN13" s="396"/>
      <c r="ENO13" s="396"/>
      <c r="ENP13" s="396"/>
      <c r="ENQ13" s="396"/>
      <c r="ENR13" s="396"/>
      <c r="ENS13" s="396"/>
      <c r="ENT13" s="396"/>
      <c r="ENU13" s="396"/>
      <c r="ENV13" s="396"/>
      <c r="ENW13" s="396"/>
      <c r="ENX13" s="396"/>
      <c r="ENY13" s="396"/>
      <c r="ENZ13" s="396"/>
      <c r="EOA13" s="396"/>
      <c r="EOB13" s="396"/>
      <c r="EOC13" s="396"/>
      <c r="EOD13" s="396"/>
      <c r="EOE13" s="396"/>
      <c r="EOF13" s="396"/>
      <c r="EOG13" s="396"/>
      <c r="EOH13" s="396"/>
      <c r="EOI13" s="396"/>
      <c r="EOJ13" s="396"/>
      <c r="EOK13" s="396"/>
      <c r="EOL13" s="396"/>
      <c r="EOM13" s="396"/>
      <c r="EON13" s="396"/>
      <c r="EOO13" s="396"/>
      <c r="EOP13" s="396"/>
      <c r="EOQ13" s="396"/>
      <c r="EOR13" s="396"/>
      <c r="EOS13" s="396"/>
      <c r="EOT13" s="396"/>
      <c r="EOU13" s="396"/>
      <c r="EOV13" s="396"/>
      <c r="EOW13" s="396"/>
      <c r="EOX13" s="396"/>
      <c r="EOY13" s="396"/>
      <c r="EOZ13" s="396"/>
      <c r="EPA13" s="396"/>
      <c r="EPB13" s="396"/>
      <c r="EPC13" s="396"/>
      <c r="EPD13" s="396"/>
      <c r="EPE13" s="396"/>
      <c r="EPF13" s="396"/>
      <c r="EPG13" s="396"/>
      <c r="EPH13" s="396"/>
      <c r="EPI13" s="396"/>
      <c r="EPJ13" s="396"/>
      <c r="EPK13" s="396"/>
      <c r="EPL13" s="396"/>
      <c r="EPM13" s="396"/>
      <c r="EPN13" s="396"/>
      <c r="EPO13" s="396"/>
      <c r="EPP13" s="396"/>
      <c r="EPQ13" s="396"/>
      <c r="EPR13" s="396"/>
      <c r="EPS13" s="396"/>
      <c r="EPT13" s="396"/>
      <c r="EPU13" s="396"/>
      <c r="EPV13" s="396"/>
      <c r="EPW13" s="396"/>
      <c r="EPX13" s="396"/>
      <c r="EPY13" s="396"/>
      <c r="EPZ13" s="396"/>
      <c r="EQA13" s="396"/>
      <c r="EQB13" s="396"/>
      <c r="EQC13" s="396"/>
      <c r="EQD13" s="396"/>
      <c r="EQE13" s="396"/>
      <c r="EQF13" s="396"/>
      <c r="EQG13" s="396"/>
      <c r="EQH13" s="396"/>
      <c r="EQI13" s="396"/>
      <c r="EQJ13" s="396"/>
      <c r="EQK13" s="396"/>
      <c r="EQL13" s="396"/>
      <c r="EQM13" s="396"/>
      <c r="EQN13" s="396"/>
      <c r="EQO13" s="396"/>
      <c r="EQP13" s="396"/>
      <c r="EQQ13" s="396"/>
      <c r="EQR13" s="396"/>
      <c r="EQS13" s="396"/>
      <c r="EQT13" s="396"/>
      <c r="EQU13" s="396"/>
      <c r="EQV13" s="396"/>
      <c r="EQW13" s="396"/>
      <c r="EQX13" s="396"/>
      <c r="EQY13" s="396"/>
      <c r="EQZ13" s="396"/>
      <c r="ERA13" s="396"/>
      <c r="ERB13" s="396"/>
      <c r="ERC13" s="396"/>
      <c r="ERD13" s="396"/>
      <c r="ERE13" s="396"/>
      <c r="ERF13" s="396"/>
      <c r="ERG13" s="396"/>
      <c r="ERH13" s="396"/>
      <c r="ERI13" s="396"/>
      <c r="ERJ13" s="396"/>
      <c r="ERK13" s="396"/>
      <c r="ERL13" s="396"/>
      <c r="ERM13" s="396"/>
      <c r="ERN13" s="396"/>
      <c r="ERO13" s="396"/>
      <c r="ERP13" s="396"/>
      <c r="ERQ13" s="396"/>
      <c r="ERR13" s="396"/>
      <c r="ERS13" s="396"/>
      <c r="ERT13" s="396"/>
      <c r="ERU13" s="396"/>
      <c r="ERV13" s="396"/>
      <c r="ERW13" s="396"/>
      <c r="ERX13" s="396"/>
      <c r="ERY13" s="396"/>
      <c r="ERZ13" s="396"/>
      <c r="ESA13" s="396"/>
      <c r="ESB13" s="396"/>
      <c r="ESC13" s="396"/>
      <c r="ESD13" s="396"/>
      <c r="ESE13" s="396"/>
      <c r="ESF13" s="396"/>
      <c r="ESG13" s="396"/>
      <c r="ESH13" s="396"/>
      <c r="ESI13" s="396"/>
      <c r="ESJ13" s="396"/>
      <c r="ESK13" s="396"/>
      <c r="ESL13" s="396"/>
      <c r="ESM13" s="396"/>
      <c r="ESN13" s="396"/>
      <c r="ESO13" s="396"/>
      <c r="ESP13" s="396"/>
      <c r="ESQ13" s="396"/>
      <c r="ESR13" s="396"/>
      <c r="ESS13" s="396"/>
      <c r="EST13" s="396"/>
      <c r="ESU13" s="396"/>
      <c r="ESV13" s="396"/>
      <c r="ESW13" s="396"/>
      <c r="ESX13" s="396"/>
      <c r="ESY13" s="396"/>
      <c r="ESZ13" s="396"/>
      <c r="ETA13" s="396"/>
      <c r="ETB13" s="396"/>
      <c r="ETC13" s="396"/>
      <c r="ETD13" s="396"/>
      <c r="ETE13" s="396"/>
      <c r="ETF13" s="396"/>
      <c r="ETG13" s="396"/>
      <c r="ETH13" s="396"/>
      <c r="ETI13" s="396"/>
      <c r="ETJ13" s="396"/>
      <c r="ETK13" s="396"/>
      <c r="ETL13" s="396"/>
      <c r="ETM13" s="396"/>
      <c r="ETN13" s="396"/>
      <c r="ETO13" s="396"/>
      <c r="ETP13" s="396"/>
      <c r="ETQ13" s="396"/>
      <c r="ETR13" s="396"/>
      <c r="ETS13" s="396"/>
      <c r="ETT13" s="396"/>
      <c r="ETU13" s="396"/>
      <c r="ETV13" s="396"/>
      <c r="ETW13" s="396"/>
      <c r="ETX13" s="396"/>
      <c r="ETY13" s="396"/>
      <c r="ETZ13" s="396"/>
      <c r="EUA13" s="396"/>
      <c r="EUB13" s="396"/>
      <c r="EUC13" s="396"/>
      <c r="EUD13" s="396"/>
      <c r="EUE13" s="396"/>
      <c r="EUF13" s="396"/>
      <c r="EUG13" s="396"/>
      <c r="EUH13" s="396"/>
      <c r="EUI13" s="396"/>
      <c r="EUJ13" s="396"/>
      <c r="EUK13" s="396"/>
      <c r="EUL13" s="396"/>
      <c r="EUM13" s="396"/>
      <c r="EUN13" s="396"/>
      <c r="EUO13" s="396"/>
      <c r="EUP13" s="396"/>
      <c r="EUQ13" s="396"/>
      <c r="EUR13" s="396"/>
      <c r="EUS13" s="396"/>
      <c r="EUT13" s="396"/>
      <c r="EUU13" s="396"/>
      <c r="EUV13" s="396"/>
      <c r="EUW13" s="396"/>
      <c r="EUX13" s="396"/>
      <c r="EUY13" s="396"/>
      <c r="EUZ13" s="396"/>
      <c r="EVA13" s="396"/>
      <c r="EVB13" s="396"/>
      <c r="EVC13" s="396"/>
      <c r="EVD13" s="396"/>
      <c r="EVE13" s="396"/>
      <c r="EVF13" s="396"/>
      <c r="EVG13" s="396"/>
      <c r="EVH13" s="396"/>
      <c r="EVI13" s="396"/>
      <c r="EVJ13" s="396"/>
      <c r="EVK13" s="396"/>
      <c r="EVL13" s="396"/>
      <c r="EVM13" s="396"/>
      <c r="EVN13" s="396"/>
      <c r="EVO13" s="396"/>
      <c r="EVP13" s="396"/>
      <c r="EVQ13" s="396"/>
      <c r="EVR13" s="396"/>
      <c r="EVS13" s="396"/>
      <c r="EVT13" s="396"/>
      <c r="EVU13" s="396"/>
      <c r="EVV13" s="396"/>
      <c r="EVW13" s="396"/>
      <c r="EVX13" s="396"/>
      <c r="EVY13" s="396"/>
      <c r="EVZ13" s="396"/>
      <c r="EWA13" s="396"/>
      <c r="EWB13" s="396"/>
      <c r="EWC13" s="396"/>
      <c r="EWD13" s="396"/>
      <c r="EWE13" s="396"/>
      <c r="EWF13" s="396"/>
      <c r="EWG13" s="396"/>
      <c r="EWH13" s="396"/>
      <c r="EWI13" s="396"/>
      <c r="EWJ13" s="396"/>
      <c r="EWK13" s="396"/>
      <c r="EWL13" s="396"/>
      <c r="EWM13" s="396"/>
      <c r="EWN13" s="396"/>
      <c r="EWO13" s="396"/>
      <c r="EWP13" s="396"/>
      <c r="EWQ13" s="396"/>
      <c r="EWR13" s="396"/>
      <c r="EWS13" s="396"/>
      <c r="EWT13" s="396"/>
      <c r="EWU13" s="396"/>
      <c r="EWV13" s="396"/>
      <c r="EWW13" s="396"/>
      <c r="EWX13" s="396"/>
      <c r="EWY13" s="396"/>
      <c r="EWZ13" s="396"/>
      <c r="EXA13" s="396"/>
      <c r="EXB13" s="396"/>
      <c r="EXC13" s="396"/>
      <c r="EXD13" s="396"/>
      <c r="EXE13" s="396"/>
      <c r="EXF13" s="396"/>
      <c r="EXG13" s="396"/>
      <c r="EXH13" s="396"/>
      <c r="EXI13" s="396"/>
      <c r="EXJ13" s="396"/>
      <c r="EXK13" s="396"/>
      <c r="EXL13" s="396"/>
      <c r="EXM13" s="396"/>
      <c r="EXN13" s="396"/>
      <c r="EXO13" s="396"/>
      <c r="EXP13" s="396"/>
      <c r="EXQ13" s="396"/>
      <c r="EXR13" s="396"/>
      <c r="EXS13" s="396"/>
      <c r="EXT13" s="396"/>
      <c r="EXU13" s="396"/>
      <c r="EXV13" s="396"/>
      <c r="EXW13" s="396"/>
      <c r="EXX13" s="396"/>
      <c r="EXY13" s="396"/>
      <c r="EXZ13" s="396"/>
      <c r="EYA13" s="396"/>
      <c r="EYB13" s="396"/>
      <c r="EYC13" s="396"/>
      <c r="EYD13" s="396"/>
      <c r="EYE13" s="396"/>
      <c r="EYF13" s="396"/>
      <c r="EYG13" s="396"/>
      <c r="EYH13" s="396"/>
      <c r="EYI13" s="396"/>
      <c r="EYJ13" s="396"/>
      <c r="EYK13" s="396"/>
      <c r="EYL13" s="396"/>
      <c r="EYM13" s="396"/>
      <c r="EYN13" s="396"/>
      <c r="EYO13" s="396"/>
      <c r="EYP13" s="396"/>
      <c r="EYQ13" s="396"/>
      <c r="EYR13" s="396"/>
      <c r="EYS13" s="396"/>
      <c r="EYT13" s="396"/>
      <c r="EYU13" s="396"/>
      <c r="EYV13" s="396"/>
      <c r="EYW13" s="396"/>
      <c r="EYX13" s="396"/>
      <c r="EYY13" s="396"/>
      <c r="EYZ13" s="396"/>
      <c r="EZA13" s="396"/>
      <c r="EZB13" s="396"/>
      <c r="EZC13" s="396"/>
      <c r="EZD13" s="396"/>
      <c r="EZE13" s="396"/>
      <c r="EZF13" s="396"/>
      <c r="EZG13" s="396"/>
      <c r="EZH13" s="396"/>
      <c r="EZI13" s="396"/>
      <c r="EZJ13" s="396"/>
      <c r="EZK13" s="396"/>
      <c r="EZL13" s="396"/>
      <c r="EZM13" s="396"/>
      <c r="EZN13" s="396"/>
      <c r="EZO13" s="396"/>
      <c r="EZP13" s="396"/>
      <c r="EZQ13" s="396"/>
      <c r="EZR13" s="396"/>
      <c r="EZS13" s="396"/>
      <c r="EZT13" s="396"/>
      <c r="EZU13" s="396"/>
      <c r="EZV13" s="396"/>
      <c r="EZW13" s="396"/>
      <c r="EZX13" s="396"/>
      <c r="EZY13" s="396"/>
      <c r="EZZ13" s="396"/>
      <c r="FAA13" s="396"/>
      <c r="FAB13" s="396"/>
      <c r="FAC13" s="396"/>
      <c r="FAD13" s="396"/>
      <c r="FAE13" s="396"/>
      <c r="FAF13" s="396"/>
      <c r="FAG13" s="396"/>
      <c r="FAH13" s="396"/>
      <c r="FAI13" s="396"/>
      <c r="FAJ13" s="396"/>
      <c r="FAK13" s="396"/>
      <c r="FAL13" s="396"/>
      <c r="FAM13" s="396"/>
      <c r="FAN13" s="396"/>
      <c r="FAO13" s="396"/>
      <c r="FAP13" s="396"/>
      <c r="FAQ13" s="396"/>
      <c r="FAR13" s="396"/>
      <c r="FAS13" s="396"/>
      <c r="FAT13" s="396"/>
      <c r="FAU13" s="396"/>
      <c r="FAV13" s="396"/>
      <c r="FAW13" s="396"/>
      <c r="FAX13" s="396"/>
      <c r="FAY13" s="396"/>
      <c r="FAZ13" s="396"/>
      <c r="FBA13" s="396"/>
      <c r="FBB13" s="396"/>
      <c r="FBC13" s="396"/>
      <c r="FBD13" s="396"/>
      <c r="FBE13" s="396"/>
      <c r="FBF13" s="396"/>
      <c r="FBG13" s="396"/>
      <c r="FBH13" s="396"/>
      <c r="FBI13" s="396"/>
      <c r="FBJ13" s="396"/>
      <c r="FBK13" s="396"/>
      <c r="FBL13" s="396"/>
      <c r="FBM13" s="396"/>
      <c r="FBN13" s="396"/>
      <c r="FBO13" s="396"/>
      <c r="FBP13" s="396"/>
      <c r="FBQ13" s="396"/>
      <c r="FBR13" s="396"/>
      <c r="FBS13" s="396"/>
      <c r="FBT13" s="396"/>
      <c r="FBU13" s="396"/>
      <c r="FBV13" s="396"/>
      <c r="FBW13" s="396"/>
      <c r="FBX13" s="396"/>
      <c r="FBY13" s="396"/>
      <c r="FBZ13" s="396"/>
      <c r="FCA13" s="396"/>
      <c r="FCB13" s="396"/>
      <c r="FCC13" s="396"/>
      <c r="FCD13" s="396"/>
      <c r="FCE13" s="396"/>
      <c r="FCF13" s="396"/>
      <c r="FCG13" s="396"/>
      <c r="FCH13" s="396"/>
      <c r="FCI13" s="396"/>
      <c r="FCJ13" s="396"/>
      <c r="FCK13" s="396"/>
      <c r="FCL13" s="396"/>
      <c r="FCM13" s="396"/>
      <c r="FCN13" s="396"/>
      <c r="FCO13" s="396"/>
      <c r="FCP13" s="396"/>
      <c r="FCQ13" s="396"/>
      <c r="FCR13" s="396"/>
      <c r="FCS13" s="396"/>
      <c r="FCT13" s="396"/>
      <c r="FCU13" s="396"/>
      <c r="FCV13" s="396"/>
      <c r="FCW13" s="396"/>
      <c r="FCX13" s="396"/>
      <c r="FCY13" s="396"/>
      <c r="FCZ13" s="396"/>
      <c r="FDA13" s="396"/>
      <c r="FDB13" s="396"/>
      <c r="FDC13" s="396"/>
      <c r="FDD13" s="396"/>
      <c r="FDE13" s="396"/>
      <c r="FDF13" s="396"/>
      <c r="FDG13" s="396"/>
      <c r="FDH13" s="396"/>
      <c r="FDI13" s="396"/>
      <c r="FDJ13" s="396"/>
      <c r="FDK13" s="396"/>
      <c r="FDL13" s="396"/>
      <c r="FDM13" s="396"/>
      <c r="FDN13" s="396"/>
      <c r="FDO13" s="396"/>
      <c r="FDP13" s="396"/>
      <c r="FDQ13" s="396"/>
      <c r="FDR13" s="396"/>
      <c r="FDS13" s="396"/>
      <c r="FDT13" s="396"/>
      <c r="FDU13" s="396"/>
      <c r="FDV13" s="396"/>
      <c r="FDW13" s="396"/>
      <c r="FDX13" s="396"/>
      <c r="FDY13" s="396"/>
      <c r="FDZ13" s="396"/>
      <c r="FEA13" s="396"/>
      <c r="FEB13" s="396"/>
      <c r="FEC13" s="396"/>
      <c r="FED13" s="396"/>
      <c r="FEE13" s="396"/>
      <c r="FEF13" s="396"/>
      <c r="FEG13" s="396"/>
      <c r="FEH13" s="396"/>
      <c r="FEI13" s="396"/>
      <c r="FEJ13" s="396"/>
      <c r="FEK13" s="396"/>
      <c r="FEL13" s="396"/>
      <c r="FEM13" s="396"/>
      <c r="FEN13" s="396"/>
      <c r="FEO13" s="396"/>
      <c r="FEP13" s="396"/>
      <c r="FEQ13" s="396"/>
      <c r="FER13" s="396"/>
      <c r="FES13" s="396"/>
      <c r="FET13" s="396"/>
      <c r="FEU13" s="396"/>
      <c r="FEV13" s="396"/>
      <c r="FEW13" s="396"/>
      <c r="FEX13" s="396"/>
      <c r="FEY13" s="396"/>
      <c r="FEZ13" s="396"/>
      <c r="FFA13" s="396"/>
      <c r="FFB13" s="396"/>
      <c r="FFC13" s="396"/>
      <c r="FFD13" s="396"/>
      <c r="FFE13" s="396"/>
      <c r="FFF13" s="396"/>
      <c r="FFG13" s="396"/>
      <c r="FFH13" s="396"/>
      <c r="FFI13" s="396"/>
      <c r="FFJ13" s="396"/>
      <c r="FFK13" s="396"/>
      <c r="FFL13" s="396"/>
      <c r="FFM13" s="396"/>
      <c r="FFN13" s="396"/>
      <c r="FFO13" s="396"/>
      <c r="FFP13" s="396"/>
      <c r="FFQ13" s="396"/>
      <c r="FFR13" s="396"/>
      <c r="FFS13" s="396"/>
      <c r="FFT13" s="396"/>
      <c r="FFU13" s="396"/>
      <c r="FFV13" s="396"/>
      <c r="FFW13" s="396"/>
      <c r="FFX13" s="396"/>
      <c r="FFY13" s="396"/>
      <c r="FFZ13" s="396"/>
      <c r="FGA13" s="396"/>
      <c r="FGB13" s="396"/>
      <c r="FGC13" s="396"/>
      <c r="FGD13" s="396"/>
      <c r="FGE13" s="396"/>
      <c r="FGF13" s="396"/>
      <c r="FGG13" s="396"/>
      <c r="FGH13" s="396"/>
      <c r="FGI13" s="396"/>
      <c r="FGJ13" s="396"/>
      <c r="FGK13" s="396"/>
      <c r="FGL13" s="396"/>
      <c r="FGM13" s="396"/>
      <c r="FGN13" s="396"/>
      <c r="FGO13" s="396"/>
      <c r="FGP13" s="396"/>
      <c r="FGQ13" s="396"/>
      <c r="FGR13" s="396"/>
      <c r="FGS13" s="396"/>
      <c r="FGT13" s="396"/>
      <c r="FGU13" s="396"/>
      <c r="FGV13" s="396"/>
      <c r="FGW13" s="396"/>
      <c r="FGX13" s="396"/>
      <c r="FGY13" s="396"/>
      <c r="FGZ13" s="396"/>
      <c r="FHA13" s="396"/>
      <c r="FHB13" s="396"/>
      <c r="FHC13" s="396"/>
      <c r="FHD13" s="396"/>
      <c r="FHE13" s="396"/>
      <c r="FHF13" s="396"/>
      <c r="FHG13" s="396"/>
      <c r="FHH13" s="396"/>
      <c r="FHI13" s="396"/>
      <c r="FHJ13" s="396"/>
      <c r="FHK13" s="396"/>
      <c r="FHL13" s="396"/>
      <c r="FHM13" s="396"/>
      <c r="FHN13" s="396"/>
      <c r="FHO13" s="396"/>
      <c r="FHP13" s="396"/>
      <c r="FHQ13" s="396"/>
      <c r="FHR13" s="396"/>
      <c r="FHS13" s="396"/>
      <c r="FHT13" s="396"/>
      <c r="FHU13" s="396"/>
      <c r="FHV13" s="396"/>
      <c r="FHW13" s="396"/>
      <c r="FHX13" s="396"/>
      <c r="FHY13" s="396"/>
      <c r="FHZ13" s="396"/>
      <c r="FIA13" s="396"/>
      <c r="FIB13" s="396"/>
      <c r="FIC13" s="396"/>
      <c r="FID13" s="396"/>
      <c r="FIE13" s="396"/>
      <c r="FIF13" s="396"/>
      <c r="FIG13" s="396"/>
      <c r="FIH13" s="396"/>
      <c r="FII13" s="396"/>
      <c r="FIJ13" s="396"/>
      <c r="FIK13" s="396"/>
      <c r="FIL13" s="396"/>
      <c r="FIM13" s="396"/>
      <c r="FIN13" s="396"/>
      <c r="FIO13" s="396"/>
      <c r="FIP13" s="396"/>
      <c r="FIQ13" s="396"/>
      <c r="FIR13" s="396"/>
      <c r="FIS13" s="396"/>
      <c r="FIT13" s="396"/>
      <c r="FIU13" s="396"/>
      <c r="FIV13" s="396"/>
      <c r="FIW13" s="396"/>
      <c r="FIX13" s="396"/>
      <c r="FIY13" s="396"/>
      <c r="FIZ13" s="396"/>
      <c r="FJA13" s="396"/>
      <c r="FJB13" s="396"/>
      <c r="FJC13" s="396"/>
      <c r="FJD13" s="396"/>
      <c r="FJE13" s="396"/>
      <c r="FJF13" s="396"/>
      <c r="FJG13" s="396"/>
      <c r="FJH13" s="396"/>
      <c r="FJI13" s="396"/>
      <c r="FJJ13" s="396"/>
      <c r="FJK13" s="396"/>
      <c r="FJL13" s="396"/>
      <c r="FJM13" s="396"/>
      <c r="FJN13" s="396"/>
      <c r="FJO13" s="396"/>
      <c r="FJP13" s="396"/>
      <c r="FJQ13" s="396"/>
      <c r="FJR13" s="396"/>
      <c r="FJS13" s="396"/>
      <c r="FJT13" s="396"/>
      <c r="FJU13" s="396"/>
      <c r="FJV13" s="396"/>
      <c r="FJW13" s="396"/>
      <c r="FJX13" s="396"/>
      <c r="FJY13" s="396"/>
      <c r="FJZ13" s="396"/>
      <c r="FKA13" s="396"/>
      <c r="FKB13" s="396"/>
      <c r="FKC13" s="396"/>
      <c r="FKD13" s="396"/>
      <c r="FKE13" s="396"/>
      <c r="FKF13" s="396"/>
      <c r="FKG13" s="396"/>
      <c r="FKH13" s="396"/>
      <c r="FKI13" s="396"/>
      <c r="FKJ13" s="396"/>
      <c r="FKK13" s="396"/>
      <c r="FKL13" s="396"/>
      <c r="FKM13" s="396"/>
      <c r="FKN13" s="396"/>
      <c r="FKO13" s="396"/>
      <c r="FKP13" s="396"/>
      <c r="FKQ13" s="396"/>
      <c r="FKR13" s="396"/>
      <c r="FKS13" s="396"/>
      <c r="FKT13" s="396"/>
      <c r="FKU13" s="396"/>
      <c r="FKV13" s="396"/>
      <c r="FKW13" s="396"/>
      <c r="FKX13" s="396"/>
      <c r="FKY13" s="396"/>
      <c r="FKZ13" s="396"/>
      <c r="FLA13" s="396"/>
      <c r="FLB13" s="396"/>
      <c r="FLC13" s="396"/>
      <c r="FLD13" s="396"/>
      <c r="FLE13" s="396"/>
      <c r="FLF13" s="396"/>
      <c r="FLG13" s="396"/>
      <c r="FLH13" s="396"/>
      <c r="FLI13" s="396"/>
      <c r="FLJ13" s="396"/>
      <c r="FLK13" s="396"/>
      <c r="FLL13" s="396"/>
      <c r="FLM13" s="396"/>
      <c r="FLN13" s="396"/>
      <c r="FLO13" s="396"/>
      <c r="FLP13" s="396"/>
      <c r="FLQ13" s="396"/>
      <c r="FLR13" s="396"/>
      <c r="FLS13" s="396"/>
      <c r="FLT13" s="396"/>
      <c r="FLU13" s="396"/>
      <c r="FLV13" s="396"/>
      <c r="FLW13" s="396"/>
      <c r="FLX13" s="396"/>
      <c r="FLY13" s="396"/>
      <c r="FLZ13" s="396"/>
      <c r="FMA13" s="396"/>
      <c r="FMB13" s="396"/>
      <c r="FMC13" s="396"/>
      <c r="FMD13" s="396"/>
      <c r="FME13" s="396"/>
      <c r="FMF13" s="396"/>
      <c r="FMG13" s="396"/>
      <c r="FMH13" s="396"/>
      <c r="FMI13" s="396"/>
      <c r="FMJ13" s="396"/>
      <c r="FMK13" s="396"/>
      <c r="FML13" s="396"/>
      <c r="FMM13" s="396"/>
      <c r="FMN13" s="396"/>
      <c r="FMO13" s="396"/>
      <c r="FMP13" s="396"/>
      <c r="FMQ13" s="396"/>
      <c r="FMR13" s="396"/>
      <c r="FMS13" s="396"/>
      <c r="FMT13" s="396"/>
      <c r="FMU13" s="396"/>
      <c r="FMV13" s="396"/>
      <c r="FMW13" s="396"/>
      <c r="FMX13" s="396"/>
      <c r="FMY13" s="396"/>
      <c r="FMZ13" s="396"/>
      <c r="FNA13" s="396"/>
      <c r="FNB13" s="396"/>
      <c r="FNC13" s="396"/>
      <c r="FND13" s="396"/>
      <c r="FNE13" s="396"/>
      <c r="FNF13" s="396"/>
      <c r="FNG13" s="396"/>
      <c r="FNH13" s="396"/>
      <c r="FNI13" s="396"/>
      <c r="FNJ13" s="396"/>
      <c r="FNK13" s="396"/>
      <c r="FNL13" s="396"/>
      <c r="FNM13" s="396"/>
      <c r="FNN13" s="396"/>
      <c r="FNO13" s="396"/>
      <c r="FNP13" s="396"/>
      <c r="FNQ13" s="396"/>
      <c r="FNR13" s="396"/>
      <c r="FNS13" s="396"/>
      <c r="FNT13" s="396"/>
      <c r="FNU13" s="396"/>
      <c r="FNV13" s="396"/>
      <c r="FNW13" s="396"/>
      <c r="FNX13" s="396"/>
      <c r="FNY13" s="396"/>
      <c r="FNZ13" s="396"/>
      <c r="FOA13" s="396"/>
      <c r="FOB13" s="396"/>
      <c r="FOC13" s="396"/>
      <c r="FOD13" s="396"/>
      <c r="FOE13" s="396"/>
      <c r="FOF13" s="396"/>
      <c r="FOG13" s="396"/>
      <c r="FOH13" s="396"/>
      <c r="FOI13" s="396"/>
      <c r="FOJ13" s="396"/>
      <c r="FOK13" s="396"/>
      <c r="FOL13" s="396"/>
      <c r="FOM13" s="396"/>
      <c r="FON13" s="396"/>
      <c r="FOO13" s="396"/>
      <c r="FOP13" s="396"/>
      <c r="FOQ13" s="396"/>
      <c r="FOR13" s="396"/>
      <c r="FOS13" s="396"/>
      <c r="FOT13" s="396"/>
      <c r="FOU13" s="396"/>
      <c r="FOV13" s="396"/>
      <c r="FOW13" s="396"/>
      <c r="FOX13" s="396"/>
      <c r="FOY13" s="396"/>
      <c r="FOZ13" s="396"/>
      <c r="FPA13" s="396"/>
      <c r="FPB13" s="396"/>
      <c r="FPC13" s="396"/>
      <c r="FPD13" s="396"/>
      <c r="FPE13" s="396"/>
      <c r="FPF13" s="396"/>
      <c r="FPG13" s="396"/>
      <c r="FPH13" s="396"/>
      <c r="FPI13" s="396"/>
      <c r="FPJ13" s="396"/>
      <c r="FPK13" s="396"/>
      <c r="FPL13" s="396"/>
      <c r="FPM13" s="396"/>
      <c r="FPN13" s="396"/>
      <c r="FPO13" s="396"/>
      <c r="FPP13" s="396"/>
      <c r="FPQ13" s="396"/>
      <c r="FPR13" s="396"/>
      <c r="FPS13" s="396"/>
      <c r="FPT13" s="396"/>
      <c r="FPU13" s="396"/>
      <c r="FPV13" s="396"/>
      <c r="FPW13" s="396"/>
      <c r="FPX13" s="396"/>
      <c r="FPY13" s="396"/>
      <c r="FPZ13" s="396"/>
      <c r="FQA13" s="396"/>
      <c r="FQB13" s="396"/>
      <c r="FQC13" s="396"/>
      <c r="FQD13" s="396"/>
      <c r="FQE13" s="396"/>
      <c r="FQF13" s="396"/>
      <c r="FQG13" s="396"/>
      <c r="FQH13" s="396"/>
      <c r="FQI13" s="396"/>
      <c r="FQJ13" s="396"/>
      <c r="FQK13" s="396"/>
      <c r="FQL13" s="396"/>
      <c r="FQM13" s="396"/>
      <c r="FQN13" s="396"/>
      <c r="FQO13" s="396"/>
      <c r="FQP13" s="396"/>
      <c r="FQQ13" s="396"/>
      <c r="FQR13" s="396"/>
      <c r="FQS13" s="396"/>
      <c r="FQT13" s="396"/>
      <c r="FQU13" s="396"/>
      <c r="FQV13" s="396"/>
      <c r="FQW13" s="396"/>
      <c r="FQX13" s="396"/>
      <c r="FQY13" s="396"/>
      <c r="FQZ13" s="396"/>
      <c r="FRA13" s="396"/>
      <c r="FRB13" s="396"/>
      <c r="FRC13" s="396"/>
      <c r="FRD13" s="396"/>
      <c r="FRE13" s="396"/>
      <c r="FRF13" s="396"/>
      <c r="FRG13" s="396"/>
      <c r="FRH13" s="396"/>
      <c r="FRI13" s="396"/>
      <c r="FRJ13" s="396"/>
      <c r="FRK13" s="396"/>
      <c r="FRL13" s="396"/>
      <c r="FRM13" s="396"/>
      <c r="FRN13" s="396"/>
      <c r="FRO13" s="396"/>
      <c r="FRP13" s="396"/>
      <c r="FRQ13" s="396"/>
      <c r="FRR13" s="396"/>
      <c r="FRS13" s="396"/>
      <c r="FRT13" s="396"/>
      <c r="FRU13" s="396"/>
      <c r="FRV13" s="396"/>
      <c r="FRW13" s="396"/>
      <c r="FRX13" s="396"/>
      <c r="FRY13" s="396"/>
      <c r="FRZ13" s="396"/>
      <c r="FSA13" s="396"/>
      <c r="FSB13" s="396"/>
      <c r="FSC13" s="396"/>
      <c r="FSD13" s="396"/>
      <c r="FSE13" s="396"/>
      <c r="FSF13" s="396"/>
      <c r="FSG13" s="396"/>
      <c r="FSH13" s="396"/>
      <c r="FSI13" s="396"/>
      <c r="FSJ13" s="396"/>
      <c r="FSK13" s="396"/>
      <c r="FSL13" s="396"/>
      <c r="FSM13" s="396"/>
      <c r="FSN13" s="396"/>
      <c r="FSO13" s="396"/>
      <c r="FSP13" s="396"/>
      <c r="FSQ13" s="396"/>
      <c r="FSR13" s="396"/>
      <c r="FSS13" s="396"/>
      <c r="FST13" s="396"/>
      <c r="FSU13" s="396"/>
      <c r="FSV13" s="396"/>
      <c r="FSW13" s="396"/>
      <c r="FSX13" s="396"/>
      <c r="FSY13" s="396"/>
      <c r="FSZ13" s="396"/>
      <c r="FTA13" s="396"/>
      <c r="FTB13" s="396"/>
      <c r="FTC13" s="396"/>
      <c r="FTD13" s="396"/>
      <c r="FTE13" s="396"/>
      <c r="FTF13" s="396"/>
      <c r="FTG13" s="396"/>
      <c r="FTH13" s="396"/>
      <c r="FTI13" s="396"/>
      <c r="FTJ13" s="396"/>
      <c r="FTK13" s="396"/>
      <c r="FTL13" s="396"/>
      <c r="FTM13" s="396"/>
      <c r="FTN13" s="396"/>
      <c r="FTO13" s="396"/>
      <c r="FTP13" s="396"/>
      <c r="FTQ13" s="396"/>
      <c r="FTR13" s="396"/>
      <c r="FTS13" s="396"/>
      <c r="FTT13" s="396"/>
      <c r="FTU13" s="396"/>
      <c r="FTV13" s="396"/>
      <c r="FTW13" s="396"/>
      <c r="FTX13" s="396"/>
      <c r="FTY13" s="396"/>
      <c r="FTZ13" s="396"/>
      <c r="FUA13" s="396"/>
      <c r="FUB13" s="396"/>
      <c r="FUC13" s="396"/>
      <c r="FUD13" s="396"/>
      <c r="FUE13" s="396"/>
      <c r="FUF13" s="396"/>
      <c r="FUG13" s="396"/>
      <c r="FUH13" s="396"/>
      <c r="FUI13" s="396"/>
      <c r="FUJ13" s="396"/>
      <c r="FUK13" s="396"/>
      <c r="FUL13" s="396"/>
      <c r="FUM13" s="396"/>
      <c r="FUN13" s="396"/>
      <c r="FUO13" s="396"/>
      <c r="FUP13" s="396"/>
      <c r="FUQ13" s="396"/>
      <c r="FUR13" s="396"/>
      <c r="FUS13" s="396"/>
      <c r="FUT13" s="396"/>
      <c r="FUU13" s="396"/>
      <c r="FUV13" s="396"/>
      <c r="FUW13" s="396"/>
      <c r="FUX13" s="396"/>
      <c r="FUY13" s="396"/>
      <c r="FUZ13" s="396"/>
      <c r="FVA13" s="396"/>
      <c r="FVB13" s="396"/>
      <c r="FVC13" s="396"/>
      <c r="FVD13" s="396"/>
      <c r="FVE13" s="396"/>
      <c r="FVF13" s="396"/>
      <c r="FVG13" s="396"/>
      <c r="FVH13" s="396"/>
      <c r="FVI13" s="396"/>
      <c r="FVJ13" s="396"/>
      <c r="FVK13" s="396"/>
      <c r="FVL13" s="396"/>
      <c r="FVM13" s="396"/>
      <c r="FVN13" s="396"/>
      <c r="FVO13" s="396"/>
      <c r="FVP13" s="396"/>
      <c r="FVQ13" s="396"/>
      <c r="FVR13" s="396"/>
      <c r="FVS13" s="396"/>
      <c r="FVT13" s="396"/>
      <c r="FVU13" s="396"/>
      <c r="FVV13" s="396"/>
      <c r="FVW13" s="396"/>
      <c r="FVX13" s="396"/>
      <c r="FVY13" s="396"/>
      <c r="FVZ13" s="396"/>
      <c r="FWA13" s="396"/>
      <c r="FWB13" s="396"/>
      <c r="FWC13" s="396"/>
      <c r="FWD13" s="396"/>
      <c r="FWE13" s="396"/>
      <c r="FWF13" s="396"/>
      <c r="FWG13" s="396"/>
      <c r="FWH13" s="396"/>
      <c r="FWI13" s="396"/>
      <c r="FWJ13" s="396"/>
      <c r="FWK13" s="396"/>
      <c r="FWL13" s="396"/>
      <c r="FWM13" s="396"/>
      <c r="FWN13" s="396"/>
      <c r="FWO13" s="396"/>
      <c r="FWP13" s="396"/>
      <c r="FWQ13" s="396"/>
      <c r="FWR13" s="396"/>
      <c r="FWS13" s="396"/>
      <c r="FWT13" s="396"/>
      <c r="FWU13" s="396"/>
      <c r="FWV13" s="396"/>
      <c r="FWW13" s="396"/>
      <c r="FWX13" s="396"/>
      <c r="FWY13" s="396"/>
      <c r="FWZ13" s="396"/>
      <c r="FXA13" s="396"/>
      <c r="FXB13" s="396"/>
      <c r="FXC13" s="396"/>
      <c r="FXD13" s="396"/>
      <c r="FXE13" s="396"/>
      <c r="FXF13" s="396"/>
      <c r="FXG13" s="396"/>
      <c r="FXH13" s="396"/>
      <c r="FXI13" s="396"/>
      <c r="FXJ13" s="396"/>
      <c r="FXK13" s="396"/>
      <c r="FXL13" s="396"/>
      <c r="FXM13" s="396"/>
      <c r="FXN13" s="396"/>
      <c r="FXO13" s="396"/>
      <c r="FXP13" s="396"/>
      <c r="FXQ13" s="396"/>
      <c r="FXR13" s="396"/>
      <c r="FXS13" s="396"/>
      <c r="FXT13" s="396"/>
      <c r="FXU13" s="396"/>
      <c r="FXV13" s="396"/>
      <c r="FXW13" s="396"/>
      <c r="FXX13" s="396"/>
      <c r="FXY13" s="396"/>
      <c r="FXZ13" s="396"/>
      <c r="FYA13" s="396"/>
      <c r="FYB13" s="396"/>
      <c r="FYC13" s="396"/>
      <c r="FYD13" s="396"/>
      <c r="FYE13" s="396"/>
      <c r="FYF13" s="396"/>
      <c r="FYG13" s="396"/>
      <c r="FYH13" s="396"/>
      <c r="FYI13" s="396"/>
      <c r="FYJ13" s="396"/>
      <c r="FYK13" s="396"/>
      <c r="FYL13" s="396"/>
      <c r="FYM13" s="396"/>
      <c r="FYN13" s="396"/>
      <c r="FYO13" s="396"/>
      <c r="FYP13" s="396"/>
      <c r="FYQ13" s="396"/>
      <c r="FYR13" s="396"/>
      <c r="FYS13" s="396"/>
      <c r="FYT13" s="396"/>
      <c r="FYU13" s="396"/>
      <c r="FYV13" s="396"/>
      <c r="FYW13" s="396"/>
      <c r="FYX13" s="396"/>
      <c r="FYY13" s="396"/>
      <c r="FYZ13" s="396"/>
      <c r="FZA13" s="396"/>
      <c r="FZB13" s="396"/>
      <c r="FZC13" s="396"/>
      <c r="FZD13" s="396"/>
      <c r="FZE13" s="396"/>
      <c r="FZF13" s="396"/>
      <c r="FZG13" s="396"/>
      <c r="FZH13" s="396"/>
      <c r="FZI13" s="396"/>
      <c r="FZJ13" s="396"/>
      <c r="FZK13" s="396"/>
      <c r="FZL13" s="396"/>
      <c r="FZM13" s="396"/>
      <c r="FZN13" s="396"/>
      <c r="FZO13" s="396"/>
      <c r="FZP13" s="396"/>
      <c r="FZQ13" s="396"/>
      <c r="FZR13" s="396"/>
      <c r="FZS13" s="396"/>
      <c r="FZT13" s="396"/>
      <c r="FZU13" s="396"/>
      <c r="FZV13" s="396"/>
      <c r="FZW13" s="396"/>
      <c r="FZX13" s="396"/>
      <c r="FZY13" s="396"/>
      <c r="FZZ13" s="396"/>
      <c r="GAA13" s="396"/>
      <c r="GAB13" s="396"/>
      <c r="GAC13" s="396"/>
      <c r="GAD13" s="396"/>
      <c r="GAE13" s="396"/>
      <c r="GAF13" s="396"/>
      <c r="GAG13" s="396"/>
      <c r="GAH13" s="396"/>
      <c r="GAI13" s="396"/>
      <c r="GAJ13" s="396"/>
      <c r="GAK13" s="396"/>
      <c r="GAL13" s="396"/>
      <c r="GAM13" s="396"/>
      <c r="GAN13" s="396"/>
      <c r="GAO13" s="396"/>
      <c r="GAP13" s="396"/>
      <c r="GAQ13" s="396"/>
      <c r="GAR13" s="396"/>
      <c r="GAS13" s="396"/>
      <c r="GAT13" s="396"/>
      <c r="GAU13" s="396"/>
      <c r="GAV13" s="396"/>
      <c r="GAW13" s="396"/>
      <c r="GAX13" s="396"/>
      <c r="GAY13" s="396"/>
      <c r="GAZ13" s="396"/>
      <c r="GBA13" s="396"/>
      <c r="GBB13" s="396"/>
      <c r="GBC13" s="396"/>
      <c r="GBD13" s="396"/>
      <c r="GBE13" s="396"/>
      <c r="GBF13" s="396"/>
      <c r="GBG13" s="396"/>
      <c r="GBH13" s="396"/>
      <c r="GBI13" s="396"/>
      <c r="GBJ13" s="396"/>
      <c r="GBK13" s="396"/>
      <c r="GBL13" s="396"/>
      <c r="GBM13" s="396"/>
      <c r="GBN13" s="396"/>
      <c r="GBO13" s="396"/>
      <c r="GBP13" s="396"/>
      <c r="GBQ13" s="396"/>
      <c r="GBR13" s="396"/>
      <c r="GBS13" s="396"/>
      <c r="GBT13" s="396"/>
      <c r="GBU13" s="396"/>
      <c r="GBV13" s="396"/>
      <c r="GBW13" s="396"/>
      <c r="GBX13" s="396"/>
      <c r="GBY13" s="396"/>
      <c r="GBZ13" s="396"/>
      <c r="GCA13" s="396"/>
      <c r="GCB13" s="396"/>
      <c r="GCC13" s="396"/>
      <c r="GCD13" s="396"/>
      <c r="GCE13" s="396"/>
      <c r="GCF13" s="396"/>
      <c r="GCG13" s="396"/>
      <c r="GCH13" s="396"/>
      <c r="GCI13" s="396"/>
      <c r="GCJ13" s="396"/>
      <c r="GCK13" s="396"/>
      <c r="GCL13" s="396"/>
      <c r="GCM13" s="396"/>
      <c r="GCN13" s="396"/>
      <c r="GCO13" s="396"/>
      <c r="GCP13" s="396"/>
      <c r="GCQ13" s="396"/>
      <c r="GCR13" s="396"/>
      <c r="GCS13" s="396"/>
      <c r="GCT13" s="396"/>
      <c r="GCU13" s="396"/>
      <c r="GCV13" s="396"/>
      <c r="GCW13" s="396"/>
      <c r="GCX13" s="396"/>
      <c r="GCY13" s="396"/>
      <c r="GCZ13" s="396"/>
      <c r="GDA13" s="396"/>
      <c r="GDB13" s="396"/>
      <c r="GDC13" s="396"/>
      <c r="GDD13" s="396"/>
      <c r="GDE13" s="396"/>
      <c r="GDF13" s="396"/>
      <c r="GDG13" s="396"/>
      <c r="GDH13" s="396"/>
      <c r="GDI13" s="396"/>
      <c r="GDJ13" s="396"/>
      <c r="GDK13" s="396"/>
      <c r="GDL13" s="396"/>
      <c r="GDM13" s="396"/>
      <c r="GDN13" s="396"/>
      <c r="GDO13" s="396"/>
      <c r="GDP13" s="396"/>
      <c r="GDQ13" s="396"/>
      <c r="GDR13" s="396"/>
      <c r="GDS13" s="396"/>
      <c r="GDT13" s="396"/>
      <c r="GDU13" s="396"/>
      <c r="GDV13" s="396"/>
      <c r="GDW13" s="396"/>
      <c r="GDX13" s="396"/>
      <c r="GDY13" s="396"/>
      <c r="GDZ13" s="396"/>
      <c r="GEA13" s="396"/>
      <c r="GEB13" s="396"/>
      <c r="GEC13" s="396"/>
      <c r="GED13" s="396"/>
      <c r="GEE13" s="396"/>
      <c r="GEF13" s="396"/>
      <c r="GEG13" s="396"/>
      <c r="GEH13" s="396"/>
      <c r="GEI13" s="396"/>
      <c r="GEJ13" s="396"/>
      <c r="GEK13" s="396"/>
      <c r="GEL13" s="396"/>
      <c r="GEM13" s="396"/>
      <c r="GEN13" s="396"/>
      <c r="GEO13" s="396"/>
      <c r="GEP13" s="396"/>
      <c r="GEQ13" s="396"/>
      <c r="GER13" s="396"/>
      <c r="GES13" s="396"/>
      <c r="GET13" s="396"/>
      <c r="GEU13" s="396"/>
      <c r="GEV13" s="396"/>
      <c r="GEW13" s="396"/>
      <c r="GEX13" s="396"/>
      <c r="GEY13" s="396"/>
      <c r="GEZ13" s="396"/>
      <c r="GFA13" s="396"/>
      <c r="GFB13" s="396"/>
      <c r="GFC13" s="396"/>
      <c r="GFD13" s="396"/>
      <c r="GFE13" s="396"/>
      <c r="GFF13" s="396"/>
      <c r="GFG13" s="396"/>
      <c r="GFH13" s="396"/>
      <c r="GFI13" s="396"/>
      <c r="GFJ13" s="396"/>
      <c r="GFK13" s="396"/>
      <c r="GFL13" s="396"/>
      <c r="GFM13" s="396"/>
      <c r="GFN13" s="396"/>
      <c r="GFO13" s="396"/>
      <c r="GFP13" s="396"/>
      <c r="GFQ13" s="396"/>
      <c r="GFR13" s="396"/>
      <c r="GFS13" s="396"/>
      <c r="GFT13" s="396"/>
      <c r="GFU13" s="396"/>
      <c r="GFV13" s="396"/>
      <c r="GFW13" s="396"/>
      <c r="GFX13" s="396"/>
      <c r="GFY13" s="396"/>
      <c r="GFZ13" s="396"/>
      <c r="GGA13" s="396"/>
      <c r="GGB13" s="396"/>
      <c r="GGC13" s="396"/>
      <c r="GGD13" s="396"/>
      <c r="GGE13" s="396"/>
      <c r="GGF13" s="396"/>
      <c r="GGG13" s="396"/>
      <c r="GGH13" s="396"/>
      <c r="GGI13" s="396"/>
      <c r="GGJ13" s="396"/>
      <c r="GGK13" s="396"/>
      <c r="GGL13" s="396"/>
      <c r="GGM13" s="396"/>
      <c r="GGN13" s="396"/>
      <c r="GGO13" s="396"/>
      <c r="GGP13" s="396"/>
      <c r="GGQ13" s="396"/>
      <c r="GGR13" s="396"/>
      <c r="GGS13" s="396"/>
      <c r="GGT13" s="396"/>
      <c r="GGU13" s="396"/>
      <c r="GGV13" s="396"/>
      <c r="GGW13" s="396"/>
      <c r="GGX13" s="396"/>
      <c r="GGY13" s="396"/>
      <c r="GGZ13" s="396"/>
      <c r="GHA13" s="396"/>
      <c r="GHB13" s="396"/>
      <c r="GHC13" s="396"/>
      <c r="GHD13" s="396"/>
      <c r="GHE13" s="396"/>
      <c r="GHF13" s="396"/>
      <c r="GHG13" s="396"/>
      <c r="GHH13" s="396"/>
      <c r="GHI13" s="396"/>
      <c r="GHJ13" s="396"/>
      <c r="GHK13" s="396"/>
      <c r="GHL13" s="396"/>
      <c r="GHM13" s="396"/>
      <c r="GHN13" s="396"/>
      <c r="GHO13" s="396"/>
      <c r="GHP13" s="396"/>
      <c r="GHQ13" s="396"/>
      <c r="GHR13" s="396"/>
      <c r="GHS13" s="396"/>
      <c r="GHT13" s="396"/>
      <c r="GHU13" s="396"/>
      <c r="GHV13" s="396"/>
      <c r="GHW13" s="396"/>
      <c r="GHX13" s="396"/>
      <c r="GHY13" s="396"/>
      <c r="GHZ13" s="396"/>
      <c r="GIA13" s="396"/>
      <c r="GIB13" s="396"/>
      <c r="GIC13" s="396"/>
      <c r="GID13" s="396"/>
      <c r="GIE13" s="396"/>
      <c r="GIF13" s="396"/>
      <c r="GIG13" s="396"/>
      <c r="GIH13" s="396"/>
      <c r="GII13" s="396"/>
      <c r="GIJ13" s="396"/>
      <c r="GIK13" s="396"/>
      <c r="GIL13" s="396"/>
      <c r="GIM13" s="396"/>
      <c r="GIN13" s="396"/>
      <c r="GIO13" s="396"/>
      <c r="GIP13" s="396"/>
      <c r="GIQ13" s="396"/>
      <c r="GIR13" s="396"/>
      <c r="GIS13" s="396"/>
      <c r="GIT13" s="396"/>
      <c r="GIU13" s="396"/>
      <c r="GIV13" s="396"/>
      <c r="GIW13" s="396"/>
      <c r="GIX13" s="396"/>
      <c r="GIY13" s="396"/>
      <c r="GIZ13" s="396"/>
      <c r="GJA13" s="396"/>
      <c r="GJB13" s="396"/>
      <c r="GJC13" s="396"/>
      <c r="GJD13" s="396"/>
      <c r="GJE13" s="396"/>
      <c r="GJF13" s="396"/>
      <c r="GJG13" s="396"/>
      <c r="GJH13" s="396"/>
      <c r="GJI13" s="396"/>
      <c r="GJJ13" s="396"/>
      <c r="GJK13" s="396"/>
      <c r="GJL13" s="396"/>
      <c r="GJM13" s="396"/>
      <c r="GJN13" s="396"/>
      <c r="GJO13" s="396"/>
      <c r="GJP13" s="396"/>
      <c r="GJQ13" s="396"/>
      <c r="GJR13" s="396"/>
      <c r="GJS13" s="396"/>
      <c r="GJT13" s="396"/>
      <c r="GJU13" s="396"/>
      <c r="GJV13" s="396"/>
      <c r="GJW13" s="396"/>
      <c r="GJX13" s="396"/>
      <c r="GJY13" s="396"/>
      <c r="GJZ13" s="396"/>
      <c r="GKA13" s="396"/>
      <c r="GKB13" s="396"/>
      <c r="GKC13" s="396"/>
      <c r="GKD13" s="396"/>
      <c r="GKE13" s="396"/>
      <c r="GKF13" s="396"/>
      <c r="GKG13" s="396"/>
      <c r="GKH13" s="396"/>
      <c r="GKI13" s="396"/>
      <c r="GKJ13" s="396"/>
      <c r="GKK13" s="396"/>
      <c r="GKL13" s="396"/>
      <c r="GKM13" s="396"/>
      <c r="GKN13" s="396"/>
      <c r="GKO13" s="396"/>
      <c r="GKP13" s="396"/>
      <c r="GKQ13" s="396"/>
      <c r="GKR13" s="396"/>
      <c r="GKS13" s="396"/>
      <c r="GKT13" s="396"/>
      <c r="GKU13" s="396"/>
      <c r="GKV13" s="396"/>
      <c r="GKW13" s="396"/>
      <c r="GKX13" s="396"/>
      <c r="GKY13" s="396"/>
      <c r="GKZ13" s="396"/>
      <c r="GLA13" s="396"/>
      <c r="GLB13" s="396"/>
      <c r="GLC13" s="396"/>
      <c r="GLD13" s="396"/>
      <c r="GLE13" s="396"/>
      <c r="GLF13" s="396"/>
      <c r="GLG13" s="396"/>
      <c r="GLH13" s="396"/>
      <c r="GLI13" s="396"/>
      <c r="GLJ13" s="396"/>
      <c r="GLK13" s="396"/>
      <c r="GLL13" s="396"/>
      <c r="GLM13" s="396"/>
      <c r="GLN13" s="396"/>
      <c r="GLO13" s="396"/>
      <c r="GLP13" s="396"/>
      <c r="GLQ13" s="396"/>
      <c r="GLR13" s="396"/>
      <c r="GLS13" s="396"/>
      <c r="GLT13" s="396"/>
      <c r="GLU13" s="396"/>
      <c r="GLV13" s="396"/>
      <c r="GLW13" s="396"/>
      <c r="GLX13" s="396"/>
      <c r="GLY13" s="396"/>
      <c r="GLZ13" s="396"/>
      <c r="GMA13" s="396"/>
      <c r="GMB13" s="396"/>
      <c r="GMC13" s="396"/>
      <c r="GMD13" s="396"/>
      <c r="GME13" s="396"/>
      <c r="GMF13" s="396"/>
      <c r="GMG13" s="396"/>
      <c r="GMH13" s="396"/>
      <c r="GMI13" s="396"/>
      <c r="GMJ13" s="396"/>
      <c r="GMK13" s="396"/>
      <c r="GML13" s="396"/>
      <c r="GMM13" s="396"/>
      <c r="GMN13" s="396"/>
      <c r="GMO13" s="396"/>
      <c r="GMP13" s="396"/>
      <c r="GMQ13" s="396"/>
      <c r="GMR13" s="396"/>
      <c r="GMS13" s="396"/>
      <c r="GMT13" s="396"/>
      <c r="GMU13" s="396"/>
      <c r="GMV13" s="396"/>
      <c r="GMW13" s="396"/>
      <c r="GMX13" s="396"/>
      <c r="GMY13" s="396"/>
      <c r="GMZ13" s="396"/>
      <c r="GNA13" s="396"/>
      <c r="GNB13" s="396"/>
      <c r="GNC13" s="396"/>
      <c r="GND13" s="396"/>
      <c r="GNE13" s="396"/>
      <c r="GNF13" s="396"/>
      <c r="GNG13" s="396"/>
      <c r="GNH13" s="396"/>
      <c r="GNI13" s="396"/>
      <c r="GNJ13" s="396"/>
      <c r="GNK13" s="396"/>
      <c r="GNL13" s="396"/>
      <c r="GNM13" s="396"/>
      <c r="GNN13" s="396"/>
      <c r="GNO13" s="396"/>
      <c r="GNP13" s="396"/>
      <c r="GNQ13" s="396"/>
      <c r="GNR13" s="396"/>
      <c r="GNS13" s="396"/>
      <c r="GNT13" s="396"/>
      <c r="GNU13" s="396"/>
      <c r="GNV13" s="396"/>
      <c r="GNW13" s="396"/>
      <c r="GNX13" s="396"/>
      <c r="GNY13" s="396"/>
      <c r="GNZ13" s="396"/>
      <c r="GOA13" s="396"/>
      <c r="GOB13" s="396"/>
      <c r="GOC13" s="396"/>
      <c r="GOD13" s="396"/>
      <c r="GOE13" s="396"/>
      <c r="GOF13" s="396"/>
      <c r="GOG13" s="396"/>
      <c r="GOH13" s="396"/>
      <c r="GOI13" s="396"/>
      <c r="GOJ13" s="396"/>
      <c r="GOK13" s="396"/>
      <c r="GOL13" s="396"/>
      <c r="GOM13" s="396"/>
      <c r="GON13" s="396"/>
      <c r="GOO13" s="396"/>
      <c r="GOP13" s="396"/>
      <c r="GOQ13" s="396"/>
      <c r="GOR13" s="396"/>
      <c r="GOS13" s="396"/>
      <c r="GOT13" s="396"/>
      <c r="GOU13" s="396"/>
      <c r="GOV13" s="396"/>
      <c r="GOW13" s="396"/>
      <c r="GOX13" s="396"/>
      <c r="GOY13" s="396"/>
      <c r="GOZ13" s="396"/>
      <c r="GPA13" s="396"/>
      <c r="GPB13" s="396"/>
      <c r="GPC13" s="396"/>
      <c r="GPD13" s="396"/>
      <c r="GPE13" s="396"/>
      <c r="GPF13" s="396"/>
      <c r="GPG13" s="396"/>
      <c r="GPH13" s="396"/>
      <c r="GPI13" s="396"/>
      <c r="GPJ13" s="396"/>
      <c r="GPK13" s="396"/>
      <c r="GPL13" s="396"/>
      <c r="GPM13" s="396"/>
      <c r="GPN13" s="396"/>
      <c r="GPO13" s="396"/>
      <c r="GPP13" s="396"/>
      <c r="GPQ13" s="396"/>
      <c r="GPR13" s="396"/>
      <c r="GPS13" s="396"/>
      <c r="GPT13" s="396"/>
      <c r="GPU13" s="396"/>
      <c r="GPV13" s="396"/>
      <c r="GPW13" s="396"/>
      <c r="GPX13" s="396"/>
      <c r="GPY13" s="396"/>
      <c r="GPZ13" s="396"/>
      <c r="GQA13" s="396"/>
      <c r="GQB13" s="396"/>
      <c r="GQC13" s="396"/>
      <c r="GQD13" s="396"/>
      <c r="GQE13" s="396"/>
      <c r="GQF13" s="396"/>
      <c r="GQG13" s="396"/>
      <c r="GQH13" s="396"/>
      <c r="GQI13" s="396"/>
      <c r="GQJ13" s="396"/>
      <c r="GQK13" s="396"/>
      <c r="GQL13" s="396"/>
      <c r="GQM13" s="396"/>
      <c r="GQN13" s="396"/>
      <c r="GQO13" s="396"/>
      <c r="GQP13" s="396"/>
      <c r="GQQ13" s="396"/>
      <c r="GQR13" s="396"/>
      <c r="GQS13" s="396"/>
      <c r="GQT13" s="396"/>
      <c r="GQU13" s="396"/>
      <c r="GQV13" s="396"/>
      <c r="GQW13" s="396"/>
      <c r="GQX13" s="396"/>
      <c r="GQY13" s="396"/>
      <c r="GQZ13" s="396"/>
      <c r="GRA13" s="396"/>
      <c r="GRB13" s="396"/>
      <c r="GRC13" s="396"/>
      <c r="GRD13" s="396"/>
      <c r="GRE13" s="396"/>
      <c r="GRF13" s="396"/>
      <c r="GRG13" s="396"/>
      <c r="GRH13" s="396"/>
      <c r="GRI13" s="396"/>
      <c r="GRJ13" s="396"/>
      <c r="GRK13" s="396"/>
      <c r="GRL13" s="396"/>
      <c r="GRM13" s="396"/>
      <c r="GRN13" s="396"/>
      <c r="GRO13" s="396"/>
      <c r="GRP13" s="396"/>
      <c r="GRQ13" s="396"/>
      <c r="GRR13" s="396"/>
      <c r="GRS13" s="396"/>
      <c r="GRT13" s="396"/>
      <c r="GRU13" s="396"/>
      <c r="GRV13" s="396"/>
      <c r="GRW13" s="396"/>
      <c r="GRX13" s="396"/>
      <c r="GRY13" s="396"/>
      <c r="GRZ13" s="396"/>
      <c r="GSA13" s="396"/>
      <c r="GSB13" s="396"/>
      <c r="GSC13" s="396"/>
      <c r="GSD13" s="396"/>
      <c r="GSE13" s="396"/>
      <c r="GSF13" s="396"/>
      <c r="GSG13" s="396"/>
      <c r="GSH13" s="396"/>
      <c r="GSI13" s="396"/>
      <c r="GSJ13" s="396"/>
      <c r="GSK13" s="396"/>
      <c r="GSL13" s="396"/>
      <c r="GSM13" s="396"/>
      <c r="GSN13" s="396"/>
      <c r="GSO13" s="396"/>
      <c r="GSP13" s="396"/>
      <c r="GSQ13" s="396"/>
      <c r="GSR13" s="396"/>
      <c r="GSS13" s="396"/>
      <c r="GST13" s="396"/>
      <c r="GSU13" s="396"/>
      <c r="GSV13" s="396"/>
      <c r="GSW13" s="396"/>
      <c r="GSX13" s="396"/>
      <c r="GSY13" s="396"/>
      <c r="GSZ13" s="396"/>
      <c r="GTA13" s="396"/>
      <c r="GTB13" s="396"/>
      <c r="GTC13" s="396"/>
      <c r="GTD13" s="396"/>
      <c r="GTE13" s="396"/>
      <c r="GTF13" s="396"/>
      <c r="GTG13" s="396"/>
      <c r="GTH13" s="396"/>
      <c r="GTI13" s="396"/>
      <c r="GTJ13" s="396"/>
      <c r="GTK13" s="396"/>
      <c r="GTL13" s="396"/>
      <c r="GTM13" s="396"/>
      <c r="GTN13" s="396"/>
      <c r="GTO13" s="396"/>
      <c r="GTP13" s="396"/>
      <c r="GTQ13" s="396"/>
      <c r="GTR13" s="396"/>
      <c r="GTS13" s="396"/>
      <c r="GTT13" s="396"/>
      <c r="GTU13" s="396"/>
      <c r="GTV13" s="396"/>
      <c r="GTW13" s="396"/>
      <c r="GTX13" s="396"/>
      <c r="GTY13" s="396"/>
      <c r="GTZ13" s="396"/>
      <c r="GUA13" s="396"/>
      <c r="GUB13" s="396"/>
      <c r="GUC13" s="396"/>
      <c r="GUD13" s="396"/>
      <c r="GUE13" s="396"/>
      <c r="GUF13" s="396"/>
      <c r="GUG13" s="396"/>
      <c r="GUH13" s="396"/>
      <c r="GUI13" s="396"/>
      <c r="GUJ13" s="396"/>
      <c r="GUK13" s="396"/>
      <c r="GUL13" s="396"/>
      <c r="GUM13" s="396"/>
      <c r="GUN13" s="396"/>
      <c r="GUO13" s="396"/>
      <c r="GUP13" s="396"/>
      <c r="GUQ13" s="396"/>
      <c r="GUR13" s="396"/>
      <c r="GUS13" s="396"/>
      <c r="GUT13" s="396"/>
      <c r="GUU13" s="396"/>
      <c r="GUV13" s="396"/>
      <c r="GUW13" s="396"/>
      <c r="GUX13" s="396"/>
      <c r="GUY13" s="396"/>
      <c r="GUZ13" s="396"/>
      <c r="GVA13" s="396"/>
      <c r="GVB13" s="396"/>
      <c r="GVC13" s="396"/>
      <c r="GVD13" s="396"/>
      <c r="GVE13" s="396"/>
      <c r="GVF13" s="396"/>
      <c r="GVG13" s="396"/>
      <c r="GVH13" s="396"/>
      <c r="GVI13" s="396"/>
      <c r="GVJ13" s="396"/>
      <c r="GVK13" s="396"/>
      <c r="GVL13" s="396"/>
      <c r="GVM13" s="396"/>
      <c r="GVN13" s="396"/>
      <c r="GVO13" s="396"/>
      <c r="GVP13" s="396"/>
      <c r="GVQ13" s="396"/>
      <c r="GVR13" s="396"/>
      <c r="GVS13" s="396"/>
      <c r="GVT13" s="396"/>
      <c r="GVU13" s="396"/>
      <c r="GVV13" s="396"/>
      <c r="GVW13" s="396"/>
      <c r="GVX13" s="396"/>
      <c r="GVY13" s="396"/>
      <c r="GVZ13" s="396"/>
      <c r="GWA13" s="396"/>
      <c r="GWB13" s="396"/>
      <c r="GWC13" s="396"/>
      <c r="GWD13" s="396"/>
      <c r="GWE13" s="396"/>
      <c r="GWF13" s="396"/>
      <c r="GWG13" s="396"/>
      <c r="GWH13" s="396"/>
      <c r="GWI13" s="396"/>
      <c r="GWJ13" s="396"/>
      <c r="GWK13" s="396"/>
      <c r="GWL13" s="396"/>
      <c r="GWM13" s="396"/>
      <c r="GWN13" s="396"/>
      <c r="GWO13" s="396"/>
      <c r="GWP13" s="396"/>
      <c r="GWQ13" s="396"/>
      <c r="GWR13" s="396"/>
      <c r="GWS13" s="396"/>
      <c r="GWT13" s="396"/>
      <c r="GWU13" s="396"/>
      <c r="GWV13" s="396"/>
      <c r="GWW13" s="396"/>
      <c r="GWX13" s="396"/>
      <c r="GWY13" s="396"/>
      <c r="GWZ13" s="396"/>
      <c r="GXA13" s="396"/>
      <c r="GXB13" s="396"/>
      <c r="GXC13" s="396"/>
      <c r="GXD13" s="396"/>
      <c r="GXE13" s="396"/>
      <c r="GXF13" s="396"/>
      <c r="GXG13" s="396"/>
      <c r="GXH13" s="396"/>
      <c r="GXI13" s="396"/>
      <c r="GXJ13" s="396"/>
      <c r="GXK13" s="396"/>
      <c r="GXL13" s="396"/>
      <c r="GXM13" s="396"/>
      <c r="GXN13" s="396"/>
      <c r="GXO13" s="396"/>
      <c r="GXP13" s="396"/>
      <c r="GXQ13" s="396"/>
      <c r="GXR13" s="396"/>
      <c r="GXS13" s="396"/>
      <c r="GXT13" s="396"/>
      <c r="GXU13" s="396"/>
      <c r="GXV13" s="396"/>
      <c r="GXW13" s="396"/>
      <c r="GXX13" s="396"/>
      <c r="GXY13" s="396"/>
      <c r="GXZ13" s="396"/>
      <c r="GYA13" s="396"/>
      <c r="GYB13" s="396"/>
      <c r="GYC13" s="396"/>
      <c r="GYD13" s="396"/>
      <c r="GYE13" s="396"/>
      <c r="GYF13" s="396"/>
      <c r="GYG13" s="396"/>
      <c r="GYH13" s="396"/>
      <c r="GYI13" s="396"/>
      <c r="GYJ13" s="396"/>
      <c r="GYK13" s="396"/>
      <c r="GYL13" s="396"/>
      <c r="GYM13" s="396"/>
      <c r="GYN13" s="396"/>
      <c r="GYO13" s="396"/>
      <c r="GYP13" s="396"/>
      <c r="GYQ13" s="396"/>
      <c r="GYR13" s="396"/>
      <c r="GYS13" s="396"/>
      <c r="GYT13" s="396"/>
      <c r="GYU13" s="396"/>
      <c r="GYV13" s="396"/>
      <c r="GYW13" s="396"/>
      <c r="GYX13" s="396"/>
      <c r="GYY13" s="396"/>
      <c r="GYZ13" s="396"/>
      <c r="GZA13" s="396"/>
      <c r="GZB13" s="396"/>
      <c r="GZC13" s="396"/>
      <c r="GZD13" s="396"/>
      <c r="GZE13" s="396"/>
      <c r="GZF13" s="396"/>
      <c r="GZG13" s="396"/>
      <c r="GZH13" s="396"/>
      <c r="GZI13" s="396"/>
      <c r="GZJ13" s="396"/>
      <c r="GZK13" s="396"/>
      <c r="GZL13" s="396"/>
      <c r="GZM13" s="396"/>
      <c r="GZN13" s="396"/>
      <c r="GZO13" s="396"/>
      <c r="GZP13" s="396"/>
      <c r="GZQ13" s="396"/>
      <c r="GZR13" s="396"/>
      <c r="GZS13" s="396"/>
      <c r="GZT13" s="396"/>
      <c r="GZU13" s="396"/>
      <c r="GZV13" s="396"/>
      <c r="GZW13" s="396"/>
      <c r="GZX13" s="396"/>
      <c r="GZY13" s="396"/>
      <c r="GZZ13" s="396"/>
      <c r="HAA13" s="396"/>
      <c r="HAB13" s="396"/>
      <c r="HAC13" s="396"/>
      <c r="HAD13" s="396"/>
      <c r="HAE13" s="396"/>
      <c r="HAF13" s="396"/>
      <c r="HAG13" s="396"/>
      <c r="HAH13" s="396"/>
      <c r="HAI13" s="396"/>
      <c r="HAJ13" s="396"/>
      <c r="HAK13" s="396"/>
      <c r="HAL13" s="396"/>
      <c r="HAM13" s="396"/>
      <c r="HAN13" s="396"/>
      <c r="HAO13" s="396"/>
      <c r="HAP13" s="396"/>
      <c r="HAQ13" s="396"/>
      <c r="HAR13" s="396"/>
      <c r="HAS13" s="396"/>
      <c r="HAT13" s="396"/>
      <c r="HAU13" s="396"/>
      <c r="HAV13" s="396"/>
      <c r="HAW13" s="396"/>
      <c r="HAX13" s="396"/>
      <c r="HAY13" s="396"/>
      <c r="HAZ13" s="396"/>
      <c r="HBA13" s="396"/>
      <c r="HBB13" s="396"/>
      <c r="HBC13" s="396"/>
      <c r="HBD13" s="396"/>
      <c r="HBE13" s="396"/>
      <c r="HBF13" s="396"/>
      <c r="HBG13" s="396"/>
      <c r="HBH13" s="396"/>
      <c r="HBI13" s="396"/>
      <c r="HBJ13" s="396"/>
      <c r="HBK13" s="396"/>
      <c r="HBL13" s="396"/>
      <c r="HBM13" s="396"/>
      <c r="HBN13" s="396"/>
      <c r="HBO13" s="396"/>
      <c r="HBP13" s="396"/>
      <c r="HBQ13" s="396"/>
      <c r="HBR13" s="396"/>
      <c r="HBS13" s="396"/>
      <c r="HBT13" s="396"/>
      <c r="HBU13" s="396"/>
      <c r="HBV13" s="396"/>
      <c r="HBW13" s="396"/>
      <c r="HBX13" s="396"/>
      <c r="HBY13" s="396"/>
      <c r="HBZ13" s="396"/>
      <c r="HCA13" s="396"/>
      <c r="HCB13" s="396"/>
      <c r="HCC13" s="396"/>
      <c r="HCD13" s="396"/>
      <c r="HCE13" s="396"/>
      <c r="HCF13" s="396"/>
      <c r="HCG13" s="396"/>
      <c r="HCH13" s="396"/>
      <c r="HCI13" s="396"/>
      <c r="HCJ13" s="396"/>
      <c r="HCK13" s="396"/>
      <c r="HCL13" s="396"/>
      <c r="HCM13" s="396"/>
      <c r="HCN13" s="396"/>
      <c r="HCO13" s="396"/>
      <c r="HCP13" s="396"/>
      <c r="HCQ13" s="396"/>
      <c r="HCR13" s="396"/>
      <c r="HCS13" s="396"/>
      <c r="HCT13" s="396"/>
      <c r="HCU13" s="396"/>
      <c r="HCV13" s="396"/>
      <c r="HCW13" s="396"/>
      <c r="HCX13" s="396"/>
      <c r="HCY13" s="396"/>
      <c r="HCZ13" s="396"/>
      <c r="HDA13" s="396"/>
      <c r="HDB13" s="396"/>
      <c r="HDC13" s="396"/>
      <c r="HDD13" s="396"/>
      <c r="HDE13" s="396"/>
      <c r="HDF13" s="396"/>
      <c r="HDG13" s="396"/>
      <c r="HDH13" s="396"/>
      <c r="HDI13" s="396"/>
      <c r="HDJ13" s="396"/>
      <c r="HDK13" s="396"/>
      <c r="HDL13" s="396"/>
      <c r="HDM13" s="396"/>
      <c r="HDN13" s="396"/>
      <c r="HDO13" s="396"/>
      <c r="HDP13" s="396"/>
      <c r="HDQ13" s="396"/>
      <c r="HDR13" s="396"/>
      <c r="HDS13" s="396"/>
      <c r="HDT13" s="396"/>
      <c r="HDU13" s="396"/>
      <c r="HDV13" s="396"/>
      <c r="HDW13" s="396"/>
      <c r="HDX13" s="396"/>
      <c r="HDY13" s="396"/>
      <c r="HDZ13" s="396"/>
      <c r="HEA13" s="396"/>
      <c r="HEB13" s="396"/>
      <c r="HEC13" s="396"/>
      <c r="HED13" s="396"/>
      <c r="HEE13" s="396"/>
      <c r="HEF13" s="396"/>
      <c r="HEG13" s="396"/>
      <c r="HEH13" s="396"/>
      <c r="HEI13" s="396"/>
      <c r="HEJ13" s="396"/>
      <c r="HEK13" s="396"/>
      <c r="HEL13" s="396"/>
      <c r="HEM13" s="396"/>
      <c r="HEN13" s="396"/>
      <c r="HEO13" s="396"/>
      <c r="HEP13" s="396"/>
      <c r="HEQ13" s="396"/>
      <c r="HER13" s="396"/>
      <c r="HES13" s="396"/>
      <c r="HET13" s="396"/>
      <c r="HEU13" s="396"/>
      <c r="HEV13" s="396"/>
      <c r="HEW13" s="396"/>
      <c r="HEX13" s="396"/>
      <c r="HEY13" s="396"/>
      <c r="HEZ13" s="396"/>
      <c r="HFA13" s="396"/>
      <c r="HFB13" s="396"/>
      <c r="HFC13" s="396"/>
      <c r="HFD13" s="396"/>
      <c r="HFE13" s="396"/>
      <c r="HFF13" s="396"/>
      <c r="HFG13" s="396"/>
      <c r="HFH13" s="396"/>
      <c r="HFI13" s="396"/>
      <c r="HFJ13" s="396"/>
      <c r="HFK13" s="396"/>
      <c r="HFL13" s="396"/>
      <c r="HFM13" s="396"/>
      <c r="HFN13" s="396"/>
      <c r="HFO13" s="396"/>
      <c r="HFP13" s="396"/>
      <c r="HFQ13" s="396"/>
      <c r="HFR13" s="396"/>
      <c r="HFS13" s="396"/>
      <c r="HFT13" s="396"/>
      <c r="HFU13" s="396"/>
      <c r="HFV13" s="396"/>
      <c r="HFW13" s="396"/>
      <c r="HFX13" s="396"/>
      <c r="HFY13" s="396"/>
      <c r="HFZ13" s="396"/>
      <c r="HGA13" s="396"/>
      <c r="HGB13" s="396"/>
      <c r="HGC13" s="396"/>
      <c r="HGD13" s="396"/>
      <c r="HGE13" s="396"/>
      <c r="HGF13" s="396"/>
      <c r="HGG13" s="396"/>
      <c r="HGH13" s="396"/>
      <c r="HGI13" s="396"/>
      <c r="HGJ13" s="396"/>
      <c r="HGK13" s="396"/>
      <c r="HGL13" s="396"/>
      <c r="HGM13" s="396"/>
      <c r="HGN13" s="396"/>
      <c r="HGO13" s="396"/>
      <c r="HGP13" s="396"/>
      <c r="HGQ13" s="396"/>
      <c r="HGR13" s="396"/>
      <c r="HGS13" s="396"/>
      <c r="HGT13" s="396"/>
      <c r="HGU13" s="396"/>
      <c r="HGV13" s="396"/>
      <c r="HGW13" s="396"/>
      <c r="HGX13" s="396"/>
      <c r="HGY13" s="396"/>
      <c r="HGZ13" s="396"/>
      <c r="HHA13" s="396"/>
      <c r="HHB13" s="396"/>
      <c r="HHC13" s="396"/>
      <c r="HHD13" s="396"/>
      <c r="HHE13" s="396"/>
      <c r="HHF13" s="396"/>
      <c r="HHG13" s="396"/>
      <c r="HHH13" s="396"/>
      <c r="HHI13" s="396"/>
      <c r="HHJ13" s="396"/>
      <c r="HHK13" s="396"/>
      <c r="HHL13" s="396"/>
      <c r="HHM13" s="396"/>
      <c r="HHN13" s="396"/>
      <c r="HHO13" s="396"/>
      <c r="HHP13" s="396"/>
      <c r="HHQ13" s="396"/>
      <c r="HHR13" s="396"/>
      <c r="HHS13" s="396"/>
      <c r="HHT13" s="396"/>
      <c r="HHU13" s="396"/>
      <c r="HHV13" s="396"/>
      <c r="HHW13" s="396"/>
      <c r="HHX13" s="396"/>
      <c r="HHY13" s="396"/>
      <c r="HHZ13" s="396"/>
      <c r="HIA13" s="396"/>
      <c r="HIB13" s="396"/>
      <c r="HIC13" s="396"/>
      <c r="HID13" s="396"/>
      <c r="HIE13" s="396"/>
      <c r="HIF13" s="396"/>
      <c r="HIG13" s="396"/>
      <c r="HIH13" s="396"/>
      <c r="HII13" s="396"/>
      <c r="HIJ13" s="396"/>
      <c r="HIK13" s="396"/>
      <c r="HIL13" s="396"/>
      <c r="HIM13" s="396"/>
      <c r="HIN13" s="396"/>
      <c r="HIO13" s="396"/>
      <c r="HIP13" s="396"/>
      <c r="HIQ13" s="396"/>
      <c r="HIR13" s="396"/>
      <c r="HIS13" s="396"/>
      <c r="HIT13" s="396"/>
      <c r="HIU13" s="396"/>
      <c r="HIV13" s="396"/>
      <c r="HIW13" s="396"/>
      <c r="HIX13" s="396"/>
      <c r="HIY13" s="396"/>
      <c r="HIZ13" s="396"/>
      <c r="HJA13" s="396"/>
      <c r="HJB13" s="396"/>
      <c r="HJC13" s="396"/>
      <c r="HJD13" s="396"/>
      <c r="HJE13" s="396"/>
      <c r="HJF13" s="396"/>
      <c r="HJG13" s="396"/>
      <c r="HJH13" s="396"/>
      <c r="HJI13" s="396"/>
      <c r="HJJ13" s="396"/>
      <c r="HJK13" s="396"/>
      <c r="HJL13" s="396"/>
      <c r="HJM13" s="396"/>
      <c r="HJN13" s="396"/>
      <c r="HJO13" s="396"/>
      <c r="HJP13" s="396"/>
      <c r="HJQ13" s="396"/>
      <c r="HJR13" s="396"/>
      <c r="HJS13" s="396"/>
      <c r="HJT13" s="396"/>
      <c r="HJU13" s="396"/>
      <c r="HJV13" s="396"/>
      <c r="HJW13" s="396"/>
      <c r="HJX13" s="396"/>
      <c r="HJY13" s="396"/>
      <c r="HJZ13" s="396"/>
      <c r="HKA13" s="396"/>
      <c r="HKB13" s="396"/>
      <c r="HKC13" s="396"/>
      <c r="HKD13" s="396"/>
      <c r="HKE13" s="396"/>
      <c r="HKF13" s="396"/>
      <c r="HKG13" s="396"/>
      <c r="HKH13" s="396"/>
      <c r="HKI13" s="396"/>
      <c r="HKJ13" s="396"/>
      <c r="HKK13" s="396"/>
      <c r="HKL13" s="396"/>
      <c r="HKM13" s="396"/>
      <c r="HKN13" s="396"/>
      <c r="HKO13" s="396"/>
      <c r="HKP13" s="396"/>
      <c r="HKQ13" s="396"/>
      <c r="HKR13" s="396"/>
      <c r="HKS13" s="396"/>
      <c r="HKT13" s="396"/>
      <c r="HKU13" s="396"/>
      <c r="HKV13" s="396"/>
      <c r="HKW13" s="396"/>
      <c r="HKX13" s="396"/>
      <c r="HKY13" s="396"/>
      <c r="HKZ13" s="396"/>
      <c r="HLA13" s="396"/>
      <c r="HLB13" s="396"/>
      <c r="HLC13" s="396"/>
      <c r="HLD13" s="396"/>
      <c r="HLE13" s="396"/>
      <c r="HLF13" s="396"/>
      <c r="HLG13" s="396"/>
      <c r="HLH13" s="396"/>
      <c r="HLI13" s="396"/>
      <c r="HLJ13" s="396"/>
      <c r="HLK13" s="396"/>
      <c r="HLL13" s="396"/>
      <c r="HLM13" s="396"/>
      <c r="HLN13" s="396"/>
      <c r="HLO13" s="396"/>
      <c r="HLP13" s="396"/>
      <c r="HLQ13" s="396"/>
      <c r="HLR13" s="396"/>
      <c r="HLS13" s="396"/>
      <c r="HLT13" s="396"/>
      <c r="HLU13" s="396"/>
      <c r="HLV13" s="396"/>
      <c r="HLW13" s="396"/>
      <c r="HLX13" s="396"/>
      <c r="HLY13" s="396"/>
      <c r="HLZ13" s="396"/>
      <c r="HMA13" s="396"/>
      <c r="HMB13" s="396"/>
      <c r="HMC13" s="396"/>
      <c r="HMD13" s="396"/>
      <c r="HME13" s="396"/>
      <c r="HMF13" s="396"/>
      <c r="HMG13" s="396"/>
      <c r="HMH13" s="396"/>
      <c r="HMI13" s="396"/>
      <c r="HMJ13" s="396"/>
      <c r="HMK13" s="396"/>
      <c r="HML13" s="396"/>
      <c r="HMM13" s="396"/>
      <c r="HMN13" s="396"/>
      <c r="HMO13" s="396"/>
      <c r="HMP13" s="396"/>
      <c r="HMQ13" s="396"/>
      <c r="HMR13" s="396"/>
      <c r="HMS13" s="396"/>
      <c r="HMT13" s="396"/>
      <c r="HMU13" s="396"/>
      <c r="HMV13" s="396"/>
      <c r="HMW13" s="396"/>
      <c r="HMX13" s="396"/>
      <c r="HMY13" s="396"/>
      <c r="HMZ13" s="396"/>
      <c r="HNA13" s="396"/>
      <c r="HNB13" s="396"/>
      <c r="HNC13" s="396"/>
      <c r="HND13" s="396"/>
      <c r="HNE13" s="396"/>
      <c r="HNF13" s="396"/>
      <c r="HNG13" s="396"/>
      <c r="HNH13" s="396"/>
      <c r="HNI13" s="396"/>
      <c r="HNJ13" s="396"/>
      <c r="HNK13" s="396"/>
      <c r="HNL13" s="396"/>
      <c r="HNM13" s="396"/>
      <c r="HNN13" s="396"/>
      <c r="HNO13" s="396"/>
      <c r="HNP13" s="396"/>
      <c r="HNQ13" s="396"/>
      <c r="HNR13" s="396"/>
      <c r="HNS13" s="396"/>
      <c r="HNT13" s="396"/>
      <c r="HNU13" s="396"/>
      <c r="HNV13" s="396"/>
      <c r="HNW13" s="396"/>
      <c r="HNX13" s="396"/>
      <c r="HNY13" s="396"/>
      <c r="HNZ13" s="396"/>
      <c r="HOA13" s="396"/>
      <c r="HOB13" s="396"/>
      <c r="HOC13" s="396"/>
      <c r="HOD13" s="396"/>
      <c r="HOE13" s="396"/>
      <c r="HOF13" s="396"/>
      <c r="HOG13" s="396"/>
      <c r="HOH13" s="396"/>
      <c r="HOI13" s="396"/>
      <c r="HOJ13" s="396"/>
      <c r="HOK13" s="396"/>
      <c r="HOL13" s="396"/>
      <c r="HOM13" s="396"/>
      <c r="HON13" s="396"/>
      <c r="HOO13" s="396"/>
      <c r="HOP13" s="396"/>
      <c r="HOQ13" s="396"/>
      <c r="HOR13" s="396"/>
      <c r="HOS13" s="396"/>
      <c r="HOT13" s="396"/>
      <c r="HOU13" s="396"/>
      <c r="HOV13" s="396"/>
      <c r="HOW13" s="396"/>
      <c r="HOX13" s="396"/>
      <c r="HOY13" s="396"/>
      <c r="HOZ13" s="396"/>
      <c r="HPA13" s="396"/>
      <c r="HPB13" s="396"/>
      <c r="HPC13" s="396"/>
      <c r="HPD13" s="396"/>
      <c r="HPE13" s="396"/>
      <c r="HPF13" s="396"/>
      <c r="HPG13" s="396"/>
      <c r="HPH13" s="396"/>
      <c r="HPI13" s="396"/>
      <c r="HPJ13" s="396"/>
      <c r="HPK13" s="396"/>
      <c r="HPL13" s="396"/>
      <c r="HPM13" s="396"/>
      <c r="HPN13" s="396"/>
      <c r="HPO13" s="396"/>
      <c r="HPP13" s="396"/>
      <c r="HPQ13" s="396"/>
      <c r="HPR13" s="396"/>
      <c r="HPS13" s="396"/>
      <c r="HPT13" s="396"/>
      <c r="HPU13" s="396"/>
      <c r="HPV13" s="396"/>
      <c r="HPW13" s="396"/>
      <c r="HPX13" s="396"/>
      <c r="HPY13" s="396"/>
      <c r="HPZ13" s="396"/>
      <c r="HQA13" s="396"/>
      <c r="HQB13" s="396"/>
      <c r="HQC13" s="396"/>
      <c r="HQD13" s="396"/>
      <c r="HQE13" s="396"/>
      <c r="HQF13" s="396"/>
      <c r="HQG13" s="396"/>
      <c r="HQH13" s="396"/>
      <c r="HQI13" s="396"/>
      <c r="HQJ13" s="396"/>
      <c r="HQK13" s="396"/>
      <c r="HQL13" s="396"/>
      <c r="HQM13" s="396"/>
      <c r="HQN13" s="396"/>
      <c r="HQO13" s="396"/>
      <c r="HQP13" s="396"/>
      <c r="HQQ13" s="396"/>
      <c r="HQR13" s="396"/>
      <c r="HQS13" s="396"/>
      <c r="HQT13" s="396"/>
      <c r="HQU13" s="396"/>
      <c r="HQV13" s="396"/>
      <c r="HQW13" s="396"/>
      <c r="HQX13" s="396"/>
      <c r="HQY13" s="396"/>
      <c r="HQZ13" s="396"/>
      <c r="HRA13" s="396"/>
      <c r="HRB13" s="396"/>
      <c r="HRC13" s="396"/>
      <c r="HRD13" s="396"/>
      <c r="HRE13" s="396"/>
      <c r="HRF13" s="396"/>
      <c r="HRG13" s="396"/>
      <c r="HRH13" s="396"/>
      <c r="HRI13" s="396"/>
      <c r="HRJ13" s="396"/>
      <c r="HRK13" s="396"/>
      <c r="HRL13" s="396"/>
      <c r="HRM13" s="396"/>
      <c r="HRN13" s="396"/>
      <c r="HRO13" s="396"/>
      <c r="HRP13" s="396"/>
      <c r="HRQ13" s="396"/>
      <c r="HRR13" s="396"/>
      <c r="HRS13" s="396"/>
      <c r="HRT13" s="396"/>
      <c r="HRU13" s="396"/>
      <c r="HRV13" s="396"/>
      <c r="HRW13" s="396"/>
      <c r="HRX13" s="396"/>
      <c r="HRY13" s="396"/>
      <c r="HRZ13" s="396"/>
      <c r="HSA13" s="396"/>
      <c r="HSB13" s="396"/>
      <c r="HSC13" s="396"/>
      <c r="HSD13" s="396"/>
      <c r="HSE13" s="396"/>
      <c r="HSF13" s="396"/>
      <c r="HSG13" s="396"/>
      <c r="HSH13" s="396"/>
      <c r="HSI13" s="396"/>
      <c r="HSJ13" s="396"/>
      <c r="HSK13" s="396"/>
      <c r="HSL13" s="396"/>
      <c r="HSM13" s="396"/>
      <c r="HSN13" s="396"/>
      <c r="HSO13" s="396"/>
      <c r="HSP13" s="396"/>
      <c r="HSQ13" s="396"/>
      <c r="HSR13" s="396"/>
      <c r="HSS13" s="396"/>
      <c r="HST13" s="396"/>
      <c r="HSU13" s="396"/>
      <c r="HSV13" s="396"/>
      <c r="HSW13" s="396"/>
      <c r="HSX13" s="396"/>
      <c r="HSY13" s="396"/>
      <c r="HSZ13" s="396"/>
      <c r="HTA13" s="396"/>
      <c r="HTB13" s="396"/>
      <c r="HTC13" s="396"/>
      <c r="HTD13" s="396"/>
      <c r="HTE13" s="396"/>
      <c r="HTF13" s="396"/>
      <c r="HTG13" s="396"/>
      <c r="HTH13" s="396"/>
      <c r="HTI13" s="396"/>
      <c r="HTJ13" s="396"/>
      <c r="HTK13" s="396"/>
      <c r="HTL13" s="396"/>
      <c r="HTM13" s="396"/>
      <c r="HTN13" s="396"/>
      <c r="HTO13" s="396"/>
      <c r="HTP13" s="396"/>
      <c r="HTQ13" s="396"/>
      <c r="HTR13" s="396"/>
      <c r="HTS13" s="396"/>
      <c r="HTT13" s="396"/>
      <c r="HTU13" s="396"/>
      <c r="HTV13" s="396"/>
      <c r="HTW13" s="396"/>
      <c r="HTX13" s="396"/>
      <c r="HTY13" s="396"/>
      <c r="HTZ13" s="396"/>
      <c r="HUA13" s="396"/>
      <c r="HUB13" s="396"/>
      <c r="HUC13" s="396"/>
      <c r="HUD13" s="396"/>
      <c r="HUE13" s="396"/>
      <c r="HUF13" s="396"/>
      <c r="HUG13" s="396"/>
      <c r="HUH13" s="396"/>
      <c r="HUI13" s="396"/>
      <c r="HUJ13" s="396"/>
      <c r="HUK13" s="396"/>
      <c r="HUL13" s="396"/>
      <c r="HUM13" s="396"/>
      <c r="HUN13" s="396"/>
      <c r="HUO13" s="396"/>
      <c r="HUP13" s="396"/>
      <c r="HUQ13" s="396"/>
      <c r="HUR13" s="396"/>
      <c r="HUS13" s="396"/>
      <c r="HUT13" s="396"/>
      <c r="HUU13" s="396"/>
      <c r="HUV13" s="396"/>
      <c r="HUW13" s="396"/>
      <c r="HUX13" s="396"/>
      <c r="HUY13" s="396"/>
      <c r="HUZ13" s="396"/>
      <c r="HVA13" s="396"/>
      <c r="HVB13" s="396"/>
      <c r="HVC13" s="396"/>
      <c r="HVD13" s="396"/>
      <c r="HVE13" s="396"/>
      <c r="HVF13" s="396"/>
      <c r="HVG13" s="396"/>
      <c r="HVH13" s="396"/>
      <c r="HVI13" s="396"/>
      <c r="HVJ13" s="396"/>
      <c r="HVK13" s="396"/>
      <c r="HVL13" s="396"/>
      <c r="HVM13" s="396"/>
      <c r="HVN13" s="396"/>
      <c r="HVO13" s="396"/>
      <c r="HVP13" s="396"/>
      <c r="HVQ13" s="396"/>
      <c r="HVR13" s="396"/>
      <c r="HVS13" s="396"/>
      <c r="HVT13" s="396"/>
      <c r="HVU13" s="396"/>
      <c r="HVV13" s="396"/>
      <c r="HVW13" s="396"/>
      <c r="HVX13" s="396"/>
      <c r="HVY13" s="396"/>
      <c r="HVZ13" s="396"/>
      <c r="HWA13" s="396"/>
      <c r="HWB13" s="396"/>
      <c r="HWC13" s="396"/>
      <c r="HWD13" s="396"/>
      <c r="HWE13" s="396"/>
      <c r="HWF13" s="396"/>
      <c r="HWG13" s="396"/>
      <c r="HWH13" s="396"/>
      <c r="HWI13" s="396"/>
      <c r="HWJ13" s="396"/>
      <c r="HWK13" s="396"/>
      <c r="HWL13" s="396"/>
      <c r="HWM13" s="396"/>
      <c r="HWN13" s="396"/>
      <c r="HWO13" s="396"/>
      <c r="HWP13" s="396"/>
      <c r="HWQ13" s="396"/>
      <c r="HWR13" s="396"/>
      <c r="HWS13" s="396"/>
      <c r="HWT13" s="396"/>
      <c r="HWU13" s="396"/>
      <c r="HWV13" s="396"/>
      <c r="HWW13" s="396"/>
      <c r="HWX13" s="396"/>
      <c r="HWY13" s="396"/>
      <c r="HWZ13" s="396"/>
      <c r="HXA13" s="396"/>
      <c r="HXB13" s="396"/>
      <c r="HXC13" s="396"/>
      <c r="HXD13" s="396"/>
      <c r="HXE13" s="396"/>
      <c r="HXF13" s="396"/>
      <c r="HXG13" s="396"/>
      <c r="HXH13" s="396"/>
      <c r="HXI13" s="396"/>
      <c r="HXJ13" s="396"/>
      <c r="HXK13" s="396"/>
      <c r="HXL13" s="396"/>
      <c r="HXM13" s="396"/>
      <c r="HXN13" s="396"/>
      <c r="HXO13" s="396"/>
      <c r="HXP13" s="396"/>
      <c r="HXQ13" s="396"/>
      <c r="HXR13" s="396"/>
      <c r="HXS13" s="396"/>
      <c r="HXT13" s="396"/>
      <c r="HXU13" s="396"/>
      <c r="HXV13" s="396"/>
      <c r="HXW13" s="396"/>
      <c r="HXX13" s="396"/>
      <c r="HXY13" s="396"/>
      <c r="HXZ13" s="396"/>
      <c r="HYA13" s="396"/>
      <c r="HYB13" s="396"/>
      <c r="HYC13" s="396"/>
      <c r="HYD13" s="396"/>
      <c r="HYE13" s="396"/>
      <c r="HYF13" s="396"/>
      <c r="HYG13" s="396"/>
      <c r="HYH13" s="396"/>
      <c r="HYI13" s="396"/>
      <c r="HYJ13" s="396"/>
      <c r="HYK13" s="396"/>
      <c r="HYL13" s="396"/>
      <c r="HYM13" s="396"/>
      <c r="HYN13" s="396"/>
      <c r="HYO13" s="396"/>
      <c r="HYP13" s="396"/>
      <c r="HYQ13" s="396"/>
      <c r="HYR13" s="396"/>
      <c r="HYS13" s="396"/>
      <c r="HYT13" s="396"/>
      <c r="HYU13" s="396"/>
      <c r="HYV13" s="396"/>
      <c r="HYW13" s="396"/>
      <c r="HYX13" s="396"/>
      <c r="HYY13" s="396"/>
      <c r="HYZ13" s="396"/>
      <c r="HZA13" s="396"/>
      <c r="HZB13" s="396"/>
      <c r="HZC13" s="396"/>
      <c r="HZD13" s="396"/>
      <c r="HZE13" s="396"/>
      <c r="HZF13" s="396"/>
      <c r="HZG13" s="396"/>
      <c r="HZH13" s="396"/>
      <c r="HZI13" s="396"/>
      <c r="HZJ13" s="396"/>
      <c r="HZK13" s="396"/>
      <c r="HZL13" s="396"/>
      <c r="HZM13" s="396"/>
      <c r="HZN13" s="396"/>
      <c r="HZO13" s="396"/>
      <c r="HZP13" s="396"/>
      <c r="HZQ13" s="396"/>
      <c r="HZR13" s="396"/>
      <c r="HZS13" s="396"/>
      <c r="HZT13" s="396"/>
      <c r="HZU13" s="396"/>
      <c r="HZV13" s="396"/>
      <c r="HZW13" s="396"/>
      <c r="HZX13" s="396"/>
      <c r="HZY13" s="396"/>
      <c r="HZZ13" s="396"/>
      <c r="IAA13" s="396"/>
      <c r="IAB13" s="396"/>
      <c r="IAC13" s="396"/>
      <c r="IAD13" s="396"/>
      <c r="IAE13" s="396"/>
      <c r="IAF13" s="396"/>
      <c r="IAG13" s="396"/>
      <c r="IAH13" s="396"/>
      <c r="IAI13" s="396"/>
      <c r="IAJ13" s="396"/>
      <c r="IAK13" s="396"/>
      <c r="IAL13" s="396"/>
      <c r="IAM13" s="396"/>
      <c r="IAN13" s="396"/>
      <c r="IAO13" s="396"/>
      <c r="IAP13" s="396"/>
      <c r="IAQ13" s="396"/>
      <c r="IAR13" s="396"/>
      <c r="IAS13" s="396"/>
      <c r="IAT13" s="396"/>
      <c r="IAU13" s="396"/>
      <c r="IAV13" s="396"/>
      <c r="IAW13" s="396"/>
      <c r="IAX13" s="396"/>
      <c r="IAY13" s="396"/>
      <c r="IAZ13" s="396"/>
      <c r="IBA13" s="396"/>
      <c r="IBB13" s="396"/>
      <c r="IBC13" s="396"/>
      <c r="IBD13" s="396"/>
      <c r="IBE13" s="396"/>
      <c r="IBF13" s="396"/>
      <c r="IBG13" s="396"/>
      <c r="IBH13" s="396"/>
      <c r="IBI13" s="396"/>
      <c r="IBJ13" s="396"/>
      <c r="IBK13" s="396"/>
      <c r="IBL13" s="396"/>
      <c r="IBM13" s="396"/>
      <c r="IBN13" s="396"/>
      <c r="IBO13" s="396"/>
      <c r="IBP13" s="396"/>
      <c r="IBQ13" s="396"/>
      <c r="IBR13" s="396"/>
      <c r="IBS13" s="396"/>
      <c r="IBT13" s="396"/>
      <c r="IBU13" s="396"/>
      <c r="IBV13" s="396"/>
      <c r="IBW13" s="396"/>
      <c r="IBX13" s="396"/>
      <c r="IBY13" s="396"/>
      <c r="IBZ13" s="396"/>
      <c r="ICA13" s="396"/>
      <c r="ICB13" s="396"/>
      <c r="ICC13" s="396"/>
      <c r="ICD13" s="396"/>
      <c r="ICE13" s="396"/>
      <c r="ICF13" s="396"/>
      <c r="ICG13" s="396"/>
      <c r="ICH13" s="396"/>
      <c r="ICI13" s="396"/>
      <c r="ICJ13" s="396"/>
      <c r="ICK13" s="396"/>
      <c r="ICL13" s="396"/>
      <c r="ICM13" s="396"/>
      <c r="ICN13" s="396"/>
      <c r="ICO13" s="396"/>
      <c r="ICP13" s="396"/>
      <c r="ICQ13" s="396"/>
      <c r="ICR13" s="396"/>
      <c r="ICS13" s="396"/>
      <c r="ICT13" s="396"/>
      <c r="ICU13" s="396"/>
      <c r="ICV13" s="396"/>
      <c r="ICW13" s="396"/>
      <c r="ICX13" s="396"/>
      <c r="ICY13" s="396"/>
      <c r="ICZ13" s="396"/>
      <c r="IDA13" s="396"/>
      <c r="IDB13" s="396"/>
      <c r="IDC13" s="396"/>
      <c r="IDD13" s="396"/>
      <c r="IDE13" s="396"/>
      <c r="IDF13" s="396"/>
      <c r="IDG13" s="396"/>
      <c r="IDH13" s="396"/>
      <c r="IDI13" s="396"/>
      <c r="IDJ13" s="396"/>
      <c r="IDK13" s="396"/>
      <c r="IDL13" s="396"/>
      <c r="IDM13" s="396"/>
      <c r="IDN13" s="396"/>
      <c r="IDO13" s="396"/>
      <c r="IDP13" s="396"/>
      <c r="IDQ13" s="396"/>
      <c r="IDR13" s="396"/>
      <c r="IDS13" s="396"/>
      <c r="IDT13" s="396"/>
      <c r="IDU13" s="396"/>
      <c r="IDV13" s="396"/>
      <c r="IDW13" s="396"/>
      <c r="IDX13" s="396"/>
      <c r="IDY13" s="396"/>
      <c r="IDZ13" s="396"/>
      <c r="IEA13" s="396"/>
      <c r="IEB13" s="396"/>
      <c r="IEC13" s="396"/>
      <c r="IED13" s="396"/>
      <c r="IEE13" s="396"/>
      <c r="IEF13" s="396"/>
      <c r="IEG13" s="396"/>
      <c r="IEH13" s="396"/>
      <c r="IEI13" s="396"/>
      <c r="IEJ13" s="396"/>
      <c r="IEK13" s="396"/>
      <c r="IEL13" s="396"/>
      <c r="IEM13" s="396"/>
      <c r="IEN13" s="396"/>
      <c r="IEO13" s="396"/>
      <c r="IEP13" s="396"/>
      <c r="IEQ13" s="396"/>
      <c r="IER13" s="396"/>
      <c r="IES13" s="396"/>
      <c r="IET13" s="396"/>
      <c r="IEU13" s="396"/>
      <c r="IEV13" s="396"/>
      <c r="IEW13" s="396"/>
      <c r="IEX13" s="396"/>
      <c r="IEY13" s="396"/>
      <c r="IEZ13" s="396"/>
      <c r="IFA13" s="396"/>
      <c r="IFB13" s="396"/>
      <c r="IFC13" s="396"/>
      <c r="IFD13" s="396"/>
      <c r="IFE13" s="396"/>
      <c r="IFF13" s="396"/>
      <c r="IFG13" s="396"/>
      <c r="IFH13" s="396"/>
      <c r="IFI13" s="396"/>
      <c r="IFJ13" s="396"/>
      <c r="IFK13" s="396"/>
      <c r="IFL13" s="396"/>
      <c r="IFM13" s="396"/>
      <c r="IFN13" s="396"/>
      <c r="IFO13" s="396"/>
      <c r="IFP13" s="396"/>
      <c r="IFQ13" s="396"/>
      <c r="IFR13" s="396"/>
      <c r="IFS13" s="396"/>
      <c r="IFT13" s="396"/>
      <c r="IFU13" s="396"/>
      <c r="IFV13" s="396"/>
      <c r="IFW13" s="396"/>
      <c r="IFX13" s="396"/>
      <c r="IFY13" s="396"/>
      <c r="IFZ13" s="396"/>
      <c r="IGA13" s="396"/>
      <c r="IGB13" s="396"/>
      <c r="IGC13" s="396"/>
      <c r="IGD13" s="396"/>
      <c r="IGE13" s="396"/>
      <c r="IGF13" s="396"/>
      <c r="IGG13" s="396"/>
      <c r="IGH13" s="396"/>
      <c r="IGI13" s="396"/>
      <c r="IGJ13" s="396"/>
      <c r="IGK13" s="396"/>
      <c r="IGL13" s="396"/>
      <c r="IGM13" s="396"/>
      <c r="IGN13" s="396"/>
      <c r="IGO13" s="396"/>
      <c r="IGP13" s="396"/>
      <c r="IGQ13" s="396"/>
      <c r="IGR13" s="396"/>
      <c r="IGS13" s="396"/>
      <c r="IGT13" s="396"/>
      <c r="IGU13" s="396"/>
      <c r="IGV13" s="396"/>
      <c r="IGW13" s="396"/>
      <c r="IGX13" s="396"/>
      <c r="IGY13" s="396"/>
      <c r="IGZ13" s="396"/>
      <c r="IHA13" s="396"/>
      <c r="IHB13" s="396"/>
      <c r="IHC13" s="396"/>
      <c r="IHD13" s="396"/>
      <c r="IHE13" s="396"/>
      <c r="IHF13" s="396"/>
      <c r="IHG13" s="396"/>
      <c r="IHH13" s="396"/>
      <c r="IHI13" s="396"/>
      <c r="IHJ13" s="396"/>
      <c r="IHK13" s="396"/>
      <c r="IHL13" s="396"/>
      <c r="IHM13" s="396"/>
      <c r="IHN13" s="396"/>
      <c r="IHO13" s="396"/>
      <c r="IHP13" s="396"/>
      <c r="IHQ13" s="396"/>
      <c r="IHR13" s="396"/>
      <c r="IHS13" s="396"/>
      <c r="IHT13" s="396"/>
      <c r="IHU13" s="396"/>
      <c r="IHV13" s="396"/>
      <c r="IHW13" s="396"/>
      <c r="IHX13" s="396"/>
      <c r="IHY13" s="396"/>
      <c r="IHZ13" s="396"/>
      <c r="IIA13" s="396"/>
      <c r="IIB13" s="396"/>
      <c r="IIC13" s="396"/>
      <c r="IID13" s="396"/>
      <c r="IIE13" s="396"/>
      <c r="IIF13" s="396"/>
      <c r="IIG13" s="396"/>
      <c r="IIH13" s="396"/>
      <c r="III13" s="396"/>
      <c r="IIJ13" s="396"/>
      <c r="IIK13" s="396"/>
      <c r="IIL13" s="396"/>
      <c r="IIM13" s="396"/>
      <c r="IIN13" s="396"/>
      <c r="IIO13" s="396"/>
      <c r="IIP13" s="396"/>
      <c r="IIQ13" s="396"/>
      <c r="IIR13" s="396"/>
      <c r="IIS13" s="396"/>
      <c r="IIT13" s="396"/>
      <c r="IIU13" s="396"/>
      <c r="IIV13" s="396"/>
      <c r="IIW13" s="396"/>
      <c r="IIX13" s="396"/>
      <c r="IIY13" s="396"/>
      <c r="IIZ13" s="396"/>
      <c r="IJA13" s="396"/>
      <c r="IJB13" s="396"/>
      <c r="IJC13" s="396"/>
      <c r="IJD13" s="396"/>
      <c r="IJE13" s="396"/>
      <c r="IJF13" s="396"/>
      <c r="IJG13" s="396"/>
      <c r="IJH13" s="396"/>
      <c r="IJI13" s="396"/>
      <c r="IJJ13" s="396"/>
      <c r="IJK13" s="396"/>
      <c r="IJL13" s="396"/>
      <c r="IJM13" s="396"/>
      <c r="IJN13" s="396"/>
      <c r="IJO13" s="396"/>
      <c r="IJP13" s="396"/>
      <c r="IJQ13" s="396"/>
      <c r="IJR13" s="396"/>
      <c r="IJS13" s="396"/>
      <c r="IJT13" s="396"/>
      <c r="IJU13" s="396"/>
      <c r="IJV13" s="396"/>
      <c r="IJW13" s="396"/>
      <c r="IJX13" s="396"/>
      <c r="IJY13" s="396"/>
      <c r="IJZ13" s="396"/>
      <c r="IKA13" s="396"/>
      <c r="IKB13" s="396"/>
      <c r="IKC13" s="396"/>
      <c r="IKD13" s="396"/>
      <c r="IKE13" s="396"/>
      <c r="IKF13" s="396"/>
      <c r="IKG13" s="396"/>
      <c r="IKH13" s="396"/>
      <c r="IKI13" s="396"/>
      <c r="IKJ13" s="396"/>
      <c r="IKK13" s="396"/>
      <c r="IKL13" s="396"/>
      <c r="IKM13" s="396"/>
      <c r="IKN13" s="396"/>
      <c r="IKO13" s="396"/>
      <c r="IKP13" s="396"/>
      <c r="IKQ13" s="396"/>
      <c r="IKR13" s="396"/>
      <c r="IKS13" s="396"/>
      <c r="IKT13" s="396"/>
      <c r="IKU13" s="396"/>
      <c r="IKV13" s="396"/>
      <c r="IKW13" s="396"/>
      <c r="IKX13" s="396"/>
      <c r="IKY13" s="396"/>
      <c r="IKZ13" s="396"/>
      <c r="ILA13" s="396"/>
      <c r="ILB13" s="396"/>
      <c r="ILC13" s="396"/>
      <c r="ILD13" s="396"/>
      <c r="ILE13" s="396"/>
      <c r="ILF13" s="396"/>
      <c r="ILG13" s="396"/>
      <c r="ILH13" s="396"/>
      <c r="ILI13" s="396"/>
      <c r="ILJ13" s="396"/>
      <c r="ILK13" s="396"/>
      <c r="ILL13" s="396"/>
      <c r="ILM13" s="396"/>
      <c r="ILN13" s="396"/>
      <c r="ILO13" s="396"/>
      <c r="ILP13" s="396"/>
      <c r="ILQ13" s="396"/>
      <c r="ILR13" s="396"/>
      <c r="ILS13" s="396"/>
      <c r="ILT13" s="396"/>
      <c r="ILU13" s="396"/>
      <c r="ILV13" s="396"/>
      <c r="ILW13" s="396"/>
      <c r="ILX13" s="396"/>
      <c r="ILY13" s="396"/>
      <c r="ILZ13" s="396"/>
      <c r="IMA13" s="396"/>
      <c r="IMB13" s="396"/>
      <c r="IMC13" s="396"/>
      <c r="IMD13" s="396"/>
      <c r="IME13" s="396"/>
      <c r="IMF13" s="396"/>
      <c r="IMG13" s="396"/>
      <c r="IMH13" s="396"/>
      <c r="IMI13" s="396"/>
      <c r="IMJ13" s="396"/>
      <c r="IMK13" s="396"/>
      <c r="IML13" s="396"/>
      <c r="IMM13" s="396"/>
      <c r="IMN13" s="396"/>
      <c r="IMO13" s="396"/>
      <c r="IMP13" s="396"/>
      <c r="IMQ13" s="396"/>
      <c r="IMR13" s="396"/>
      <c r="IMS13" s="396"/>
      <c r="IMT13" s="396"/>
      <c r="IMU13" s="396"/>
      <c r="IMV13" s="396"/>
      <c r="IMW13" s="396"/>
      <c r="IMX13" s="396"/>
      <c r="IMY13" s="396"/>
      <c r="IMZ13" s="396"/>
      <c r="INA13" s="396"/>
      <c r="INB13" s="396"/>
      <c r="INC13" s="396"/>
      <c r="IND13" s="396"/>
      <c r="INE13" s="396"/>
      <c r="INF13" s="396"/>
      <c r="ING13" s="396"/>
      <c r="INH13" s="396"/>
      <c r="INI13" s="396"/>
      <c r="INJ13" s="396"/>
      <c r="INK13" s="396"/>
      <c r="INL13" s="396"/>
      <c r="INM13" s="396"/>
      <c r="INN13" s="396"/>
      <c r="INO13" s="396"/>
      <c r="INP13" s="396"/>
      <c r="INQ13" s="396"/>
      <c r="INR13" s="396"/>
      <c r="INS13" s="396"/>
      <c r="INT13" s="396"/>
      <c r="INU13" s="396"/>
      <c r="INV13" s="396"/>
      <c r="INW13" s="396"/>
      <c r="INX13" s="396"/>
      <c r="INY13" s="396"/>
      <c r="INZ13" s="396"/>
      <c r="IOA13" s="396"/>
      <c r="IOB13" s="396"/>
      <c r="IOC13" s="396"/>
      <c r="IOD13" s="396"/>
      <c r="IOE13" s="396"/>
      <c r="IOF13" s="396"/>
      <c r="IOG13" s="396"/>
      <c r="IOH13" s="396"/>
      <c r="IOI13" s="396"/>
      <c r="IOJ13" s="396"/>
      <c r="IOK13" s="396"/>
      <c r="IOL13" s="396"/>
      <c r="IOM13" s="396"/>
      <c r="ION13" s="396"/>
      <c r="IOO13" s="396"/>
      <c r="IOP13" s="396"/>
      <c r="IOQ13" s="396"/>
      <c r="IOR13" s="396"/>
      <c r="IOS13" s="396"/>
      <c r="IOT13" s="396"/>
      <c r="IOU13" s="396"/>
      <c r="IOV13" s="396"/>
      <c r="IOW13" s="396"/>
      <c r="IOX13" s="396"/>
      <c r="IOY13" s="396"/>
      <c r="IOZ13" s="396"/>
      <c r="IPA13" s="396"/>
      <c r="IPB13" s="396"/>
      <c r="IPC13" s="396"/>
      <c r="IPD13" s="396"/>
      <c r="IPE13" s="396"/>
      <c r="IPF13" s="396"/>
      <c r="IPG13" s="396"/>
      <c r="IPH13" s="396"/>
      <c r="IPI13" s="396"/>
      <c r="IPJ13" s="396"/>
      <c r="IPK13" s="396"/>
      <c r="IPL13" s="396"/>
      <c r="IPM13" s="396"/>
      <c r="IPN13" s="396"/>
      <c r="IPO13" s="396"/>
      <c r="IPP13" s="396"/>
      <c r="IPQ13" s="396"/>
      <c r="IPR13" s="396"/>
      <c r="IPS13" s="396"/>
      <c r="IPT13" s="396"/>
      <c r="IPU13" s="396"/>
      <c r="IPV13" s="396"/>
      <c r="IPW13" s="396"/>
      <c r="IPX13" s="396"/>
      <c r="IPY13" s="396"/>
      <c r="IPZ13" s="396"/>
      <c r="IQA13" s="396"/>
      <c r="IQB13" s="396"/>
      <c r="IQC13" s="396"/>
      <c r="IQD13" s="396"/>
      <c r="IQE13" s="396"/>
      <c r="IQF13" s="396"/>
      <c r="IQG13" s="396"/>
      <c r="IQH13" s="396"/>
      <c r="IQI13" s="396"/>
      <c r="IQJ13" s="396"/>
      <c r="IQK13" s="396"/>
      <c r="IQL13" s="396"/>
      <c r="IQM13" s="396"/>
      <c r="IQN13" s="396"/>
      <c r="IQO13" s="396"/>
      <c r="IQP13" s="396"/>
      <c r="IQQ13" s="396"/>
      <c r="IQR13" s="396"/>
      <c r="IQS13" s="396"/>
      <c r="IQT13" s="396"/>
      <c r="IQU13" s="396"/>
      <c r="IQV13" s="396"/>
      <c r="IQW13" s="396"/>
      <c r="IQX13" s="396"/>
      <c r="IQY13" s="396"/>
      <c r="IQZ13" s="396"/>
      <c r="IRA13" s="396"/>
      <c r="IRB13" s="396"/>
      <c r="IRC13" s="396"/>
      <c r="IRD13" s="396"/>
      <c r="IRE13" s="396"/>
      <c r="IRF13" s="396"/>
      <c r="IRG13" s="396"/>
      <c r="IRH13" s="396"/>
      <c r="IRI13" s="396"/>
      <c r="IRJ13" s="396"/>
      <c r="IRK13" s="396"/>
      <c r="IRL13" s="396"/>
      <c r="IRM13" s="396"/>
      <c r="IRN13" s="396"/>
      <c r="IRO13" s="396"/>
      <c r="IRP13" s="396"/>
      <c r="IRQ13" s="396"/>
      <c r="IRR13" s="396"/>
      <c r="IRS13" s="396"/>
      <c r="IRT13" s="396"/>
      <c r="IRU13" s="396"/>
      <c r="IRV13" s="396"/>
      <c r="IRW13" s="396"/>
      <c r="IRX13" s="396"/>
      <c r="IRY13" s="396"/>
      <c r="IRZ13" s="396"/>
      <c r="ISA13" s="396"/>
      <c r="ISB13" s="396"/>
      <c r="ISC13" s="396"/>
      <c r="ISD13" s="396"/>
      <c r="ISE13" s="396"/>
      <c r="ISF13" s="396"/>
      <c r="ISG13" s="396"/>
      <c r="ISH13" s="396"/>
      <c r="ISI13" s="396"/>
      <c r="ISJ13" s="396"/>
      <c r="ISK13" s="396"/>
      <c r="ISL13" s="396"/>
      <c r="ISM13" s="396"/>
      <c r="ISN13" s="396"/>
      <c r="ISO13" s="396"/>
      <c r="ISP13" s="396"/>
      <c r="ISQ13" s="396"/>
      <c r="ISR13" s="396"/>
      <c r="ISS13" s="396"/>
      <c r="IST13" s="396"/>
      <c r="ISU13" s="396"/>
      <c r="ISV13" s="396"/>
      <c r="ISW13" s="396"/>
      <c r="ISX13" s="396"/>
      <c r="ISY13" s="396"/>
      <c r="ISZ13" s="396"/>
      <c r="ITA13" s="396"/>
      <c r="ITB13" s="396"/>
      <c r="ITC13" s="396"/>
      <c r="ITD13" s="396"/>
      <c r="ITE13" s="396"/>
      <c r="ITF13" s="396"/>
      <c r="ITG13" s="396"/>
      <c r="ITH13" s="396"/>
      <c r="ITI13" s="396"/>
      <c r="ITJ13" s="396"/>
      <c r="ITK13" s="396"/>
      <c r="ITL13" s="396"/>
      <c r="ITM13" s="396"/>
      <c r="ITN13" s="396"/>
      <c r="ITO13" s="396"/>
      <c r="ITP13" s="396"/>
      <c r="ITQ13" s="396"/>
      <c r="ITR13" s="396"/>
      <c r="ITS13" s="396"/>
      <c r="ITT13" s="396"/>
      <c r="ITU13" s="396"/>
      <c r="ITV13" s="396"/>
      <c r="ITW13" s="396"/>
      <c r="ITX13" s="396"/>
      <c r="ITY13" s="396"/>
      <c r="ITZ13" s="396"/>
      <c r="IUA13" s="396"/>
      <c r="IUB13" s="396"/>
      <c r="IUC13" s="396"/>
      <c r="IUD13" s="396"/>
      <c r="IUE13" s="396"/>
      <c r="IUF13" s="396"/>
      <c r="IUG13" s="396"/>
      <c r="IUH13" s="396"/>
      <c r="IUI13" s="396"/>
      <c r="IUJ13" s="396"/>
      <c r="IUK13" s="396"/>
      <c r="IUL13" s="396"/>
      <c r="IUM13" s="396"/>
      <c r="IUN13" s="396"/>
      <c r="IUO13" s="396"/>
      <c r="IUP13" s="396"/>
      <c r="IUQ13" s="396"/>
      <c r="IUR13" s="396"/>
      <c r="IUS13" s="396"/>
      <c r="IUT13" s="396"/>
      <c r="IUU13" s="396"/>
      <c r="IUV13" s="396"/>
      <c r="IUW13" s="396"/>
      <c r="IUX13" s="396"/>
      <c r="IUY13" s="396"/>
      <c r="IUZ13" s="396"/>
      <c r="IVA13" s="396"/>
      <c r="IVB13" s="396"/>
      <c r="IVC13" s="396"/>
      <c r="IVD13" s="396"/>
      <c r="IVE13" s="396"/>
      <c r="IVF13" s="396"/>
      <c r="IVG13" s="396"/>
      <c r="IVH13" s="396"/>
      <c r="IVI13" s="396"/>
      <c r="IVJ13" s="396"/>
      <c r="IVK13" s="396"/>
      <c r="IVL13" s="396"/>
      <c r="IVM13" s="396"/>
      <c r="IVN13" s="396"/>
      <c r="IVO13" s="396"/>
      <c r="IVP13" s="396"/>
      <c r="IVQ13" s="396"/>
      <c r="IVR13" s="396"/>
      <c r="IVS13" s="396"/>
      <c r="IVT13" s="396"/>
      <c r="IVU13" s="396"/>
      <c r="IVV13" s="396"/>
      <c r="IVW13" s="396"/>
      <c r="IVX13" s="396"/>
      <c r="IVY13" s="396"/>
      <c r="IVZ13" s="396"/>
      <c r="IWA13" s="396"/>
      <c r="IWB13" s="396"/>
      <c r="IWC13" s="396"/>
      <c r="IWD13" s="396"/>
      <c r="IWE13" s="396"/>
      <c r="IWF13" s="396"/>
      <c r="IWG13" s="396"/>
      <c r="IWH13" s="396"/>
      <c r="IWI13" s="396"/>
      <c r="IWJ13" s="396"/>
      <c r="IWK13" s="396"/>
      <c r="IWL13" s="396"/>
      <c r="IWM13" s="396"/>
      <c r="IWN13" s="396"/>
      <c r="IWO13" s="396"/>
      <c r="IWP13" s="396"/>
      <c r="IWQ13" s="396"/>
      <c r="IWR13" s="396"/>
      <c r="IWS13" s="396"/>
      <c r="IWT13" s="396"/>
      <c r="IWU13" s="396"/>
      <c r="IWV13" s="396"/>
      <c r="IWW13" s="396"/>
      <c r="IWX13" s="396"/>
      <c r="IWY13" s="396"/>
      <c r="IWZ13" s="396"/>
      <c r="IXA13" s="396"/>
      <c r="IXB13" s="396"/>
      <c r="IXC13" s="396"/>
      <c r="IXD13" s="396"/>
      <c r="IXE13" s="396"/>
      <c r="IXF13" s="396"/>
      <c r="IXG13" s="396"/>
      <c r="IXH13" s="396"/>
      <c r="IXI13" s="396"/>
      <c r="IXJ13" s="396"/>
      <c r="IXK13" s="396"/>
      <c r="IXL13" s="396"/>
      <c r="IXM13" s="396"/>
      <c r="IXN13" s="396"/>
      <c r="IXO13" s="396"/>
      <c r="IXP13" s="396"/>
      <c r="IXQ13" s="396"/>
      <c r="IXR13" s="396"/>
      <c r="IXS13" s="396"/>
      <c r="IXT13" s="396"/>
      <c r="IXU13" s="396"/>
      <c r="IXV13" s="396"/>
      <c r="IXW13" s="396"/>
      <c r="IXX13" s="396"/>
      <c r="IXY13" s="396"/>
      <c r="IXZ13" s="396"/>
      <c r="IYA13" s="396"/>
      <c r="IYB13" s="396"/>
      <c r="IYC13" s="396"/>
      <c r="IYD13" s="396"/>
      <c r="IYE13" s="396"/>
      <c r="IYF13" s="396"/>
      <c r="IYG13" s="396"/>
      <c r="IYH13" s="396"/>
      <c r="IYI13" s="396"/>
      <c r="IYJ13" s="396"/>
      <c r="IYK13" s="396"/>
      <c r="IYL13" s="396"/>
      <c r="IYM13" s="396"/>
      <c r="IYN13" s="396"/>
      <c r="IYO13" s="396"/>
      <c r="IYP13" s="396"/>
      <c r="IYQ13" s="396"/>
      <c r="IYR13" s="396"/>
      <c r="IYS13" s="396"/>
      <c r="IYT13" s="396"/>
      <c r="IYU13" s="396"/>
      <c r="IYV13" s="396"/>
      <c r="IYW13" s="396"/>
      <c r="IYX13" s="396"/>
      <c r="IYY13" s="396"/>
      <c r="IYZ13" s="396"/>
      <c r="IZA13" s="396"/>
      <c r="IZB13" s="396"/>
      <c r="IZC13" s="396"/>
      <c r="IZD13" s="396"/>
      <c r="IZE13" s="396"/>
      <c r="IZF13" s="396"/>
      <c r="IZG13" s="396"/>
      <c r="IZH13" s="396"/>
      <c r="IZI13" s="396"/>
      <c r="IZJ13" s="396"/>
      <c r="IZK13" s="396"/>
      <c r="IZL13" s="396"/>
      <c r="IZM13" s="396"/>
      <c r="IZN13" s="396"/>
      <c r="IZO13" s="396"/>
      <c r="IZP13" s="396"/>
      <c r="IZQ13" s="396"/>
      <c r="IZR13" s="396"/>
      <c r="IZS13" s="396"/>
      <c r="IZT13" s="396"/>
      <c r="IZU13" s="396"/>
      <c r="IZV13" s="396"/>
      <c r="IZW13" s="396"/>
      <c r="IZX13" s="396"/>
      <c r="IZY13" s="396"/>
      <c r="IZZ13" s="396"/>
      <c r="JAA13" s="396"/>
      <c r="JAB13" s="396"/>
      <c r="JAC13" s="396"/>
      <c r="JAD13" s="396"/>
      <c r="JAE13" s="396"/>
      <c r="JAF13" s="396"/>
      <c r="JAG13" s="396"/>
      <c r="JAH13" s="396"/>
      <c r="JAI13" s="396"/>
      <c r="JAJ13" s="396"/>
      <c r="JAK13" s="396"/>
      <c r="JAL13" s="396"/>
      <c r="JAM13" s="396"/>
      <c r="JAN13" s="396"/>
      <c r="JAO13" s="396"/>
      <c r="JAP13" s="396"/>
      <c r="JAQ13" s="396"/>
      <c r="JAR13" s="396"/>
      <c r="JAS13" s="396"/>
      <c r="JAT13" s="396"/>
      <c r="JAU13" s="396"/>
      <c r="JAV13" s="396"/>
      <c r="JAW13" s="396"/>
      <c r="JAX13" s="396"/>
      <c r="JAY13" s="396"/>
      <c r="JAZ13" s="396"/>
      <c r="JBA13" s="396"/>
      <c r="JBB13" s="396"/>
      <c r="JBC13" s="396"/>
      <c r="JBD13" s="396"/>
      <c r="JBE13" s="396"/>
      <c r="JBF13" s="396"/>
      <c r="JBG13" s="396"/>
      <c r="JBH13" s="396"/>
      <c r="JBI13" s="396"/>
      <c r="JBJ13" s="396"/>
      <c r="JBK13" s="396"/>
      <c r="JBL13" s="396"/>
      <c r="JBM13" s="396"/>
      <c r="JBN13" s="396"/>
      <c r="JBO13" s="396"/>
      <c r="JBP13" s="396"/>
      <c r="JBQ13" s="396"/>
      <c r="JBR13" s="396"/>
      <c r="JBS13" s="396"/>
      <c r="JBT13" s="396"/>
      <c r="JBU13" s="396"/>
      <c r="JBV13" s="396"/>
      <c r="JBW13" s="396"/>
      <c r="JBX13" s="396"/>
      <c r="JBY13" s="396"/>
      <c r="JBZ13" s="396"/>
      <c r="JCA13" s="396"/>
      <c r="JCB13" s="396"/>
      <c r="JCC13" s="396"/>
      <c r="JCD13" s="396"/>
      <c r="JCE13" s="396"/>
      <c r="JCF13" s="396"/>
      <c r="JCG13" s="396"/>
      <c r="JCH13" s="396"/>
      <c r="JCI13" s="396"/>
      <c r="JCJ13" s="396"/>
      <c r="JCK13" s="396"/>
      <c r="JCL13" s="396"/>
      <c r="JCM13" s="396"/>
      <c r="JCN13" s="396"/>
      <c r="JCO13" s="396"/>
      <c r="JCP13" s="396"/>
      <c r="JCQ13" s="396"/>
      <c r="JCR13" s="396"/>
      <c r="JCS13" s="396"/>
      <c r="JCT13" s="396"/>
      <c r="JCU13" s="396"/>
      <c r="JCV13" s="396"/>
      <c r="JCW13" s="396"/>
      <c r="JCX13" s="396"/>
      <c r="JCY13" s="396"/>
      <c r="JCZ13" s="396"/>
      <c r="JDA13" s="396"/>
      <c r="JDB13" s="396"/>
      <c r="JDC13" s="396"/>
      <c r="JDD13" s="396"/>
      <c r="JDE13" s="396"/>
      <c r="JDF13" s="396"/>
      <c r="JDG13" s="396"/>
      <c r="JDH13" s="396"/>
      <c r="JDI13" s="396"/>
      <c r="JDJ13" s="396"/>
      <c r="JDK13" s="396"/>
      <c r="JDL13" s="396"/>
      <c r="JDM13" s="396"/>
      <c r="JDN13" s="396"/>
      <c r="JDO13" s="396"/>
      <c r="JDP13" s="396"/>
      <c r="JDQ13" s="396"/>
      <c r="JDR13" s="396"/>
      <c r="JDS13" s="396"/>
      <c r="JDT13" s="396"/>
      <c r="JDU13" s="396"/>
      <c r="JDV13" s="396"/>
      <c r="JDW13" s="396"/>
      <c r="JDX13" s="396"/>
      <c r="JDY13" s="396"/>
      <c r="JDZ13" s="396"/>
      <c r="JEA13" s="396"/>
      <c r="JEB13" s="396"/>
      <c r="JEC13" s="396"/>
      <c r="JED13" s="396"/>
      <c r="JEE13" s="396"/>
      <c r="JEF13" s="396"/>
      <c r="JEG13" s="396"/>
      <c r="JEH13" s="396"/>
      <c r="JEI13" s="396"/>
      <c r="JEJ13" s="396"/>
      <c r="JEK13" s="396"/>
      <c r="JEL13" s="396"/>
      <c r="JEM13" s="396"/>
      <c r="JEN13" s="396"/>
      <c r="JEO13" s="396"/>
      <c r="JEP13" s="396"/>
      <c r="JEQ13" s="396"/>
      <c r="JER13" s="396"/>
      <c r="JES13" s="396"/>
      <c r="JET13" s="396"/>
      <c r="JEU13" s="396"/>
      <c r="JEV13" s="396"/>
      <c r="JEW13" s="396"/>
      <c r="JEX13" s="396"/>
      <c r="JEY13" s="396"/>
      <c r="JEZ13" s="396"/>
      <c r="JFA13" s="396"/>
      <c r="JFB13" s="396"/>
      <c r="JFC13" s="396"/>
      <c r="JFD13" s="396"/>
      <c r="JFE13" s="396"/>
      <c r="JFF13" s="396"/>
      <c r="JFG13" s="396"/>
      <c r="JFH13" s="396"/>
      <c r="JFI13" s="396"/>
      <c r="JFJ13" s="396"/>
      <c r="JFK13" s="396"/>
      <c r="JFL13" s="396"/>
      <c r="JFM13" s="396"/>
      <c r="JFN13" s="396"/>
      <c r="JFO13" s="396"/>
      <c r="JFP13" s="396"/>
      <c r="JFQ13" s="396"/>
      <c r="JFR13" s="396"/>
      <c r="JFS13" s="396"/>
      <c r="JFT13" s="396"/>
      <c r="JFU13" s="396"/>
      <c r="JFV13" s="396"/>
      <c r="JFW13" s="396"/>
      <c r="JFX13" s="396"/>
      <c r="JFY13" s="396"/>
      <c r="JFZ13" s="396"/>
      <c r="JGA13" s="396"/>
      <c r="JGB13" s="396"/>
      <c r="JGC13" s="396"/>
      <c r="JGD13" s="396"/>
      <c r="JGE13" s="396"/>
      <c r="JGF13" s="396"/>
      <c r="JGG13" s="396"/>
      <c r="JGH13" s="396"/>
      <c r="JGI13" s="396"/>
      <c r="JGJ13" s="396"/>
      <c r="JGK13" s="396"/>
      <c r="JGL13" s="396"/>
      <c r="JGM13" s="396"/>
      <c r="JGN13" s="396"/>
      <c r="JGO13" s="396"/>
      <c r="JGP13" s="396"/>
      <c r="JGQ13" s="396"/>
      <c r="JGR13" s="396"/>
      <c r="JGS13" s="396"/>
      <c r="JGT13" s="396"/>
      <c r="JGU13" s="396"/>
      <c r="JGV13" s="396"/>
      <c r="JGW13" s="396"/>
      <c r="JGX13" s="396"/>
      <c r="JGY13" s="396"/>
      <c r="JGZ13" s="396"/>
      <c r="JHA13" s="396"/>
      <c r="JHB13" s="396"/>
      <c r="JHC13" s="396"/>
      <c r="JHD13" s="396"/>
      <c r="JHE13" s="396"/>
      <c r="JHF13" s="396"/>
      <c r="JHG13" s="396"/>
      <c r="JHH13" s="396"/>
      <c r="JHI13" s="396"/>
      <c r="JHJ13" s="396"/>
      <c r="JHK13" s="396"/>
      <c r="JHL13" s="396"/>
      <c r="JHM13" s="396"/>
      <c r="JHN13" s="396"/>
      <c r="JHO13" s="396"/>
      <c r="JHP13" s="396"/>
      <c r="JHQ13" s="396"/>
      <c r="JHR13" s="396"/>
      <c r="JHS13" s="396"/>
      <c r="JHT13" s="396"/>
      <c r="JHU13" s="396"/>
      <c r="JHV13" s="396"/>
      <c r="JHW13" s="396"/>
      <c r="JHX13" s="396"/>
      <c r="JHY13" s="396"/>
      <c r="JHZ13" s="396"/>
      <c r="JIA13" s="396"/>
      <c r="JIB13" s="396"/>
      <c r="JIC13" s="396"/>
      <c r="JID13" s="396"/>
      <c r="JIE13" s="396"/>
      <c r="JIF13" s="396"/>
      <c r="JIG13" s="396"/>
      <c r="JIH13" s="396"/>
      <c r="JII13" s="396"/>
      <c r="JIJ13" s="396"/>
      <c r="JIK13" s="396"/>
      <c r="JIL13" s="396"/>
      <c r="JIM13" s="396"/>
      <c r="JIN13" s="396"/>
      <c r="JIO13" s="396"/>
      <c r="JIP13" s="396"/>
      <c r="JIQ13" s="396"/>
      <c r="JIR13" s="396"/>
      <c r="JIS13" s="396"/>
      <c r="JIT13" s="396"/>
      <c r="JIU13" s="396"/>
      <c r="JIV13" s="396"/>
      <c r="JIW13" s="396"/>
      <c r="JIX13" s="396"/>
      <c r="JIY13" s="396"/>
      <c r="JIZ13" s="396"/>
      <c r="JJA13" s="396"/>
      <c r="JJB13" s="396"/>
      <c r="JJC13" s="396"/>
      <c r="JJD13" s="396"/>
      <c r="JJE13" s="396"/>
      <c r="JJF13" s="396"/>
      <c r="JJG13" s="396"/>
      <c r="JJH13" s="396"/>
      <c r="JJI13" s="396"/>
      <c r="JJJ13" s="396"/>
      <c r="JJK13" s="396"/>
      <c r="JJL13" s="396"/>
      <c r="JJM13" s="396"/>
      <c r="JJN13" s="396"/>
      <c r="JJO13" s="396"/>
      <c r="JJP13" s="396"/>
      <c r="JJQ13" s="396"/>
      <c r="JJR13" s="396"/>
      <c r="JJS13" s="396"/>
      <c r="JJT13" s="396"/>
      <c r="JJU13" s="396"/>
      <c r="JJV13" s="396"/>
      <c r="JJW13" s="396"/>
      <c r="JJX13" s="396"/>
      <c r="JJY13" s="396"/>
      <c r="JJZ13" s="396"/>
      <c r="JKA13" s="396"/>
      <c r="JKB13" s="396"/>
      <c r="JKC13" s="396"/>
      <c r="JKD13" s="396"/>
      <c r="JKE13" s="396"/>
      <c r="JKF13" s="396"/>
      <c r="JKG13" s="396"/>
      <c r="JKH13" s="396"/>
      <c r="JKI13" s="396"/>
      <c r="JKJ13" s="396"/>
      <c r="JKK13" s="396"/>
      <c r="JKL13" s="396"/>
      <c r="JKM13" s="396"/>
      <c r="JKN13" s="396"/>
      <c r="JKO13" s="396"/>
      <c r="JKP13" s="396"/>
      <c r="JKQ13" s="396"/>
      <c r="JKR13" s="396"/>
      <c r="JKS13" s="396"/>
      <c r="JKT13" s="396"/>
      <c r="JKU13" s="396"/>
      <c r="JKV13" s="396"/>
      <c r="JKW13" s="396"/>
      <c r="JKX13" s="396"/>
      <c r="JKY13" s="396"/>
      <c r="JKZ13" s="396"/>
      <c r="JLA13" s="396"/>
      <c r="JLB13" s="396"/>
      <c r="JLC13" s="396"/>
      <c r="JLD13" s="396"/>
      <c r="JLE13" s="396"/>
      <c r="JLF13" s="396"/>
      <c r="JLG13" s="396"/>
      <c r="JLH13" s="396"/>
      <c r="JLI13" s="396"/>
      <c r="JLJ13" s="396"/>
      <c r="JLK13" s="396"/>
      <c r="JLL13" s="396"/>
      <c r="JLM13" s="396"/>
      <c r="JLN13" s="396"/>
      <c r="JLO13" s="396"/>
      <c r="JLP13" s="396"/>
      <c r="JLQ13" s="396"/>
      <c r="JLR13" s="396"/>
      <c r="JLS13" s="396"/>
      <c r="JLT13" s="396"/>
      <c r="JLU13" s="396"/>
      <c r="JLV13" s="396"/>
      <c r="JLW13" s="396"/>
      <c r="JLX13" s="396"/>
      <c r="JLY13" s="396"/>
      <c r="JLZ13" s="396"/>
      <c r="JMA13" s="396"/>
      <c r="JMB13" s="396"/>
      <c r="JMC13" s="396"/>
      <c r="JMD13" s="396"/>
      <c r="JME13" s="396"/>
      <c r="JMF13" s="396"/>
      <c r="JMG13" s="396"/>
      <c r="JMH13" s="396"/>
      <c r="JMI13" s="396"/>
      <c r="JMJ13" s="396"/>
      <c r="JMK13" s="396"/>
      <c r="JML13" s="396"/>
      <c r="JMM13" s="396"/>
      <c r="JMN13" s="396"/>
      <c r="JMO13" s="396"/>
      <c r="JMP13" s="396"/>
      <c r="JMQ13" s="396"/>
      <c r="JMR13" s="396"/>
      <c r="JMS13" s="396"/>
      <c r="JMT13" s="396"/>
      <c r="JMU13" s="396"/>
      <c r="JMV13" s="396"/>
      <c r="JMW13" s="396"/>
      <c r="JMX13" s="396"/>
      <c r="JMY13" s="396"/>
      <c r="JMZ13" s="396"/>
      <c r="JNA13" s="396"/>
      <c r="JNB13" s="396"/>
      <c r="JNC13" s="396"/>
      <c r="JND13" s="396"/>
      <c r="JNE13" s="396"/>
      <c r="JNF13" s="396"/>
      <c r="JNG13" s="396"/>
      <c r="JNH13" s="396"/>
      <c r="JNI13" s="396"/>
      <c r="JNJ13" s="396"/>
      <c r="JNK13" s="396"/>
      <c r="JNL13" s="396"/>
      <c r="JNM13" s="396"/>
      <c r="JNN13" s="396"/>
      <c r="JNO13" s="396"/>
      <c r="JNP13" s="396"/>
      <c r="JNQ13" s="396"/>
      <c r="JNR13" s="396"/>
      <c r="JNS13" s="396"/>
      <c r="JNT13" s="396"/>
      <c r="JNU13" s="396"/>
      <c r="JNV13" s="396"/>
      <c r="JNW13" s="396"/>
      <c r="JNX13" s="396"/>
      <c r="JNY13" s="396"/>
      <c r="JNZ13" s="396"/>
      <c r="JOA13" s="396"/>
      <c r="JOB13" s="396"/>
      <c r="JOC13" s="396"/>
      <c r="JOD13" s="396"/>
      <c r="JOE13" s="396"/>
      <c r="JOF13" s="396"/>
      <c r="JOG13" s="396"/>
      <c r="JOH13" s="396"/>
      <c r="JOI13" s="396"/>
      <c r="JOJ13" s="396"/>
      <c r="JOK13" s="396"/>
      <c r="JOL13" s="396"/>
      <c r="JOM13" s="396"/>
      <c r="JON13" s="396"/>
      <c r="JOO13" s="396"/>
      <c r="JOP13" s="396"/>
      <c r="JOQ13" s="396"/>
      <c r="JOR13" s="396"/>
      <c r="JOS13" s="396"/>
      <c r="JOT13" s="396"/>
      <c r="JOU13" s="396"/>
      <c r="JOV13" s="396"/>
      <c r="JOW13" s="396"/>
      <c r="JOX13" s="396"/>
      <c r="JOY13" s="396"/>
      <c r="JOZ13" s="396"/>
      <c r="JPA13" s="396"/>
      <c r="JPB13" s="396"/>
      <c r="JPC13" s="396"/>
      <c r="JPD13" s="396"/>
      <c r="JPE13" s="396"/>
      <c r="JPF13" s="396"/>
      <c r="JPG13" s="396"/>
      <c r="JPH13" s="396"/>
      <c r="JPI13" s="396"/>
      <c r="JPJ13" s="396"/>
      <c r="JPK13" s="396"/>
      <c r="JPL13" s="396"/>
      <c r="JPM13" s="396"/>
      <c r="JPN13" s="396"/>
      <c r="JPO13" s="396"/>
      <c r="JPP13" s="396"/>
      <c r="JPQ13" s="396"/>
      <c r="JPR13" s="396"/>
      <c r="JPS13" s="396"/>
      <c r="JPT13" s="396"/>
      <c r="JPU13" s="396"/>
      <c r="JPV13" s="396"/>
      <c r="JPW13" s="396"/>
      <c r="JPX13" s="396"/>
      <c r="JPY13" s="396"/>
      <c r="JPZ13" s="396"/>
      <c r="JQA13" s="396"/>
      <c r="JQB13" s="396"/>
      <c r="JQC13" s="396"/>
      <c r="JQD13" s="396"/>
      <c r="JQE13" s="396"/>
      <c r="JQF13" s="396"/>
      <c r="JQG13" s="396"/>
      <c r="JQH13" s="396"/>
      <c r="JQI13" s="396"/>
      <c r="JQJ13" s="396"/>
      <c r="JQK13" s="396"/>
      <c r="JQL13" s="396"/>
      <c r="JQM13" s="396"/>
      <c r="JQN13" s="396"/>
      <c r="JQO13" s="396"/>
      <c r="JQP13" s="396"/>
      <c r="JQQ13" s="396"/>
      <c r="JQR13" s="396"/>
      <c r="JQS13" s="396"/>
      <c r="JQT13" s="396"/>
      <c r="JQU13" s="396"/>
      <c r="JQV13" s="396"/>
      <c r="JQW13" s="396"/>
      <c r="JQX13" s="396"/>
      <c r="JQY13" s="396"/>
      <c r="JQZ13" s="396"/>
      <c r="JRA13" s="396"/>
      <c r="JRB13" s="396"/>
      <c r="JRC13" s="396"/>
      <c r="JRD13" s="396"/>
      <c r="JRE13" s="396"/>
      <c r="JRF13" s="396"/>
      <c r="JRG13" s="396"/>
      <c r="JRH13" s="396"/>
      <c r="JRI13" s="396"/>
      <c r="JRJ13" s="396"/>
      <c r="JRK13" s="396"/>
      <c r="JRL13" s="396"/>
      <c r="JRM13" s="396"/>
      <c r="JRN13" s="396"/>
      <c r="JRO13" s="396"/>
      <c r="JRP13" s="396"/>
      <c r="JRQ13" s="396"/>
      <c r="JRR13" s="396"/>
      <c r="JRS13" s="396"/>
      <c r="JRT13" s="396"/>
      <c r="JRU13" s="396"/>
      <c r="JRV13" s="396"/>
      <c r="JRW13" s="396"/>
      <c r="JRX13" s="396"/>
      <c r="JRY13" s="396"/>
      <c r="JRZ13" s="396"/>
      <c r="JSA13" s="396"/>
      <c r="JSB13" s="396"/>
      <c r="JSC13" s="396"/>
      <c r="JSD13" s="396"/>
      <c r="JSE13" s="396"/>
      <c r="JSF13" s="396"/>
      <c r="JSG13" s="396"/>
      <c r="JSH13" s="396"/>
      <c r="JSI13" s="396"/>
      <c r="JSJ13" s="396"/>
      <c r="JSK13" s="396"/>
      <c r="JSL13" s="396"/>
      <c r="JSM13" s="396"/>
      <c r="JSN13" s="396"/>
      <c r="JSO13" s="396"/>
      <c r="JSP13" s="396"/>
      <c r="JSQ13" s="396"/>
      <c r="JSR13" s="396"/>
      <c r="JSS13" s="396"/>
      <c r="JST13" s="396"/>
      <c r="JSU13" s="396"/>
      <c r="JSV13" s="396"/>
      <c r="JSW13" s="396"/>
      <c r="JSX13" s="396"/>
      <c r="JSY13" s="396"/>
      <c r="JSZ13" s="396"/>
      <c r="JTA13" s="396"/>
      <c r="JTB13" s="396"/>
      <c r="JTC13" s="396"/>
      <c r="JTD13" s="396"/>
      <c r="JTE13" s="396"/>
      <c r="JTF13" s="396"/>
      <c r="JTG13" s="396"/>
      <c r="JTH13" s="396"/>
      <c r="JTI13" s="396"/>
      <c r="JTJ13" s="396"/>
      <c r="JTK13" s="396"/>
      <c r="JTL13" s="396"/>
      <c r="JTM13" s="396"/>
      <c r="JTN13" s="396"/>
      <c r="JTO13" s="396"/>
      <c r="JTP13" s="396"/>
      <c r="JTQ13" s="396"/>
      <c r="JTR13" s="396"/>
      <c r="JTS13" s="396"/>
      <c r="JTT13" s="396"/>
      <c r="JTU13" s="396"/>
      <c r="JTV13" s="396"/>
      <c r="JTW13" s="396"/>
      <c r="JTX13" s="396"/>
      <c r="JTY13" s="396"/>
      <c r="JTZ13" s="396"/>
      <c r="JUA13" s="396"/>
      <c r="JUB13" s="396"/>
      <c r="JUC13" s="396"/>
      <c r="JUD13" s="396"/>
      <c r="JUE13" s="396"/>
      <c r="JUF13" s="396"/>
      <c r="JUG13" s="396"/>
      <c r="JUH13" s="396"/>
      <c r="JUI13" s="396"/>
      <c r="JUJ13" s="396"/>
      <c r="JUK13" s="396"/>
      <c r="JUL13" s="396"/>
      <c r="JUM13" s="396"/>
      <c r="JUN13" s="396"/>
      <c r="JUO13" s="396"/>
      <c r="JUP13" s="396"/>
      <c r="JUQ13" s="396"/>
      <c r="JUR13" s="396"/>
      <c r="JUS13" s="396"/>
      <c r="JUT13" s="396"/>
      <c r="JUU13" s="396"/>
      <c r="JUV13" s="396"/>
      <c r="JUW13" s="396"/>
      <c r="JUX13" s="396"/>
      <c r="JUY13" s="396"/>
      <c r="JUZ13" s="396"/>
      <c r="JVA13" s="396"/>
      <c r="JVB13" s="396"/>
      <c r="JVC13" s="396"/>
      <c r="JVD13" s="396"/>
      <c r="JVE13" s="396"/>
      <c r="JVF13" s="396"/>
      <c r="JVG13" s="396"/>
      <c r="JVH13" s="396"/>
      <c r="JVI13" s="396"/>
      <c r="JVJ13" s="396"/>
      <c r="JVK13" s="396"/>
      <c r="JVL13" s="396"/>
      <c r="JVM13" s="396"/>
      <c r="JVN13" s="396"/>
      <c r="JVO13" s="396"/>
      <c r="JVP13" s="396"/>
      <c r="JVQ13" s="396"/>
      <c r="JVR13" s="396"/>
      <c r="JVS13" s="396"/>
      <c r="JVT13" s="396"/>
      <c r="JVU13" s="396"/>
      <c r="JVV13" s="396"/>
      <c r="JVW13" s="396"/>
      <c r="JVX13" s="396"/>
      <c r="JVY13" s="396"/>
      <c r="JVZ13" s="396"/>
      <c r="JWA13" s="396"/>
      <c r="JWB13" s="396"/>
      <c r="JWC13" s="396"/>
      <c r="JWD13" s="396"/>
      <c r="JWE13" s="396"/>
      <c r="JWF13" s="396"/>
      <c r="JWG13" s="396"/>
      <c r="JWH13" s="396"/>
      <c r="JWI13" s="396"/>
      <c r="JWJ13" s="396"/>
      <c r="JWK13" s="396"/>
      <c r="JWL13" s="396"/>
      <c r="JWM13" s="396"/>
      <c r="JWN13" s="396"/>
      <c r="JWO13" s="396"/>
      <c r="JWP13" s="396"/>
      <c r="JWQ13" s="396"/>
      <c r="JWR13" s="396"/>
      <c r="JWS13" s="396"/>
      <c r="JWT13" s="396"/>
      <c r="JWU13" s="396"/>
      <c r="JWV13" s="396"/>
      <c r="JWW13" s="396"/>
      <c r="JWX13" s="396"/>
      <c r="JWY13" s="396"/>
      <c r="JWZ13" s="396"/>
      <c r="JXA13" s="396"/>
      <c r="JXB13" s="396"/>
      <c r="JXC13" s="396"/>
      <c r="JXD13" s="396"/>
      <c r="JXE13" s="396"/>
      <c r="JXF13" s="396"/>
      <c r="JXG13" s="396"/>
      <c r="JXH13" s="396"/>
      <c r="JXI13" s="396"/>
      <c r="JXJ13" s="396"/>
      <c r="JXK13" s="396"/>
      <c r="JXL13" s="396"/>
      <c r="JXM13" s="396"/>
      <c r="JXN13" s="396"/>
      <c r="JXO13" s="396"/>
      <c r="JXP13" s="396"/>
      <c r="JXQ13" s="396"/>
      <c r="JXR13" s="396"/>
      <c r="JXS13" s="396"/>
      <c r="JXT13" s="396"/>
      <c r="JXU13" s="396"/>
      <c r="JXV13" s="396"/>
      <c r="JXW13" s="396"/>
      <c r="JXX13" s="396"/>
      <c r="JXY13" s="396"/>
      <c r="JXZ13" s="396"/>
      <c r="JYA13" s="396"/>
      <c r="JYB13" s="396"/>
      <c r="JYC13" s="396"/>
      <c r="JYD13" s="396"/>
      <c r="JYE13" s="396"/>
      <c r="JYF13" s="396"/>
      <c r="JYG13" s="396"/>
      <c r="JYH13" s="396"/>
      <c r="JYI13" s="396"/>
      <c r="JYJ13" s="396"/>
      <c r="JYK13" s="396"/>
      <c r="JYL13" s="396"/>
      <c r="JYM13" s="396"/>
      <c r="JYN13" s="396"/>
      <c r="JYO13" s="396"/>
      <c r="JYP13" s="396"/>
      <c r="JYQ13" s="396"/>
      <c r="JYR13" s="396"/>
      <c r="JYS13" s="396"/>
      <c r="JYT13" s="396"/>
      <c r="JYU13" s="396"/>
      <c r="JYV13" s="396"/>
      <c r="JYW13" s="396"/>
      <c r="JYX13" s="396"/>
      <c r="JYY13" s="396"/>
      <c r="JYZ13" s="396"/>
      <c r="JZA13" s="396"/>
      <c r="JZB13" s="396"/>
      <c r="JZC13" s="396"/>
      <c r="JZD13" s="396"/>
      <c r="JZE13" s="396"/>
      <c r="JZF13" s="396"/>
      <c r="JZG13" s="396"/>
      <c r="JZH13" s="396"/>
      <c r="JZI13" s="396"/>
      <c r="JZJ13" s="396"/>
      <c r="JZK13" s="396"/>
      <c r="JZL13" s="396"/>
      <c r="JZM13" s="396"/>
      <c r="JZN13" s="396"/>
      <c r="JZO13" s="396"/>
      <c r="JZP13" s="396"/>
      <c r="JZQ13" s="396"/>
      <c r="JZR13" s="396"/>
      <c r="JZS13" s="396"/>
      <c r="JZT13" s="396"/>
      <c r="JZU13" s="396"/>
      <c r="JZV13" s="396"/>
      <c r="JZW13" s="396"/>
      <c r="JZX13" s="396"/>
      <c r="JZY13" s="396"/>
      <c r="JZZ13" s="396"/>
      <c r="KAA13" s="396"/>
      <c r="KAB13" s="396"/>
      <c r="KAC13" s="396"/>
      <c r="KAD13" s="396"/>
      <c r="KAE13" s="396"/>
      <c r="KAF13" s="396"/>
      <c r="KAG13" s="396"/>
      <c r="KAH13" s="396"/>
      <c r="KAI13" s="396"/>
      <c r="KAJ13" s="396"/>
      <c r="KAK13" s="396"/>
      <c r="KAL13" s="396"/>
      <c r="KAM13" s="396"/>
      <c r="KAN13" s="396"/>
      <c r="KAO13" s="396"/>
      <c r="KAP13" s="396"/>
      <c r="KAQ13" s="396"/>
      <c r="KAR13" s="396"/>
      <c r="KAS13" s="396"/>
      <c r="KAT13" s="396"/>
      <c r="KAU13" s="396"/>
      <c r="KAV13" s="396"/>
      <c r="KAW13" s="396"/>
      <c r="KAX13" s="396"/>
      <c r="KAY13" s="396"/>
      <c r="KAZ13" s="396"/>
      <c r="KBA13" s="396"/>
      <c r="KBB13" s="396"/>
      <c r="KBC13" s="396"/>
      <c r="KBD13" s="396"/>
      <c r="KBE13" s="396"/>
      <c r="KBF13" s="396"/>
      <c r="KBG13" s="396"/>
      <c r="KBH13" s="396"/>
      <c r="KBI13" s="396"/>
      <c r="KBJ13" s="396"/>
      <c r="KBK13" s="396"/>
      <c r="KBL13" s="396"/>
      <c r="KBM13" s="396"/>
      <c r="KBN13" s="396"/>
      <c r="KBO13" s="396"/>
      <c r="KBP13" s="396"/>
      <c r="KBQ13" s="396"/>
      <c r="KBR13" s="396"/>
      <c r="KBS13" s="396"/>
      <c r="KBT13" s="396"/>
      <c r="KBU13" s="396"/>
      <c r="KBV13" s="396"/>
      <c r="KBW13" s="396"/>
      <c r="KBX13" s="396"/>
      <c r="KBY13" s="396"/>
      <c r="KBZ13" s="396"/>
      <c r="KCA13" s="396"/>
      <c r="KCB13" s="396"/>
      <c r="KCC13" s="396"/>
      <c r="KCD13" s="396"/>
      <c r="KCE13" s="396"/>
      <c r="KCF13" s="396"/>
      <c r="KCG13" s="396"/>
      <c r="KCH13" s="396"/>
      <c r="KCI13" s="396"/>
      <c r="KCJ13" s="396"/>
      <c r="KCK13" s="396"/>
      <c r="KCL13" s="396"/>
      <c r="KCM13" s="396"/>
      <c r="KCN13" s="396"/>
      <c r="KCO13" s="396"/>
      <c r="KCP13" s="396"/>
      <c r="KCQ13" s="396"/>
      <c r="KCR13" s="396"/>
      <c r="KCS13" s="396"/>
      <c r="KCT13" s="396"/>
      <c r="KCU13" s="396"/>
      <c r="KCV13" s="396"/>
      <c r="KCW13" s="396"/>
      <c r="KCX13" s="396"/>
      <c r="KCY13" s="396"/>
      <c r="KCZ13" s="396"/>
      <c r="KDA13" s="396"/>
      <c r="KDB13" s="396"/>
      <c r="KDC13" s="396"/>
      <c r="KDD13" s="396"/>
      <c r="KDE13" s="396"/>
      <c r="KDF13" s="396"/>
      <c r="KDG13" s="396"/>
      <c r="KDH13" s="396"/>
      <c r="KDI13" s="396"/>
      <c r="KDJ13" s="396"/>
      <c r="KDK13" s="396"/>
      <c r="KDL13" s="396"/>
      <c r="KDM13" s="396"/>
      <c r="KDN13" s="396"/>
      <c r="KDO13" s="396"/>
      <c r="KDP13" s="396"/>
      <c r="KDQ13" s="396"/>
      <c r="KDR13" s="396"/>
      <c r="KDS13" s="396"/>
      <c r="KDT13" s="396"/>
      <c r="KDU13" s="396"/>
      <c r="KDV13" s="396"/>
      <c r="KDW13" s="396"/>
      <c r="KDX13" s="396"/>
      <c r="KDY13" s="396"/>
      <c r="KDZ13" s="396"/>
      <c r="KEA13" s="396"/>
      <c r="KEB13" s="396"/>
      <c r="KEC13" s="396"/>
      <c r="KED13" s="396"/>
      <c r="KEE13" s="396"/>
      <c r="KEF13" s="396"/>
      <c r="KEG13" s="396"/>
      <c r="KEH13" s="396"/>
      <c r="KEI13" s="396"/>
      <c r="KEJ13" s="396"/>
      <c r="KEK13" s="396"/>
      <c r="KEL13" s="396"/>
      <c r="KEM13" s="396"/>
      <c r="KEN13" s="396"/>
      <c r="KEO13" s="396"/>
      <c r="KEP13" s="396"/>
      <c r="KEQ13" s="396"/>
      <c r="KER13" s="396"/>
      <c r="KES13" s="396"/>
      <c r="KET13" s="396"/>
      <c r="KEU13" s="396"/>
      <c r="KEV13" s="396"/>
      <c r="KEW13" s="396"/>
      <c r="KEX13" s="396"/>
      <c r="KEY13" s="396"/>
      <c r="KEZ13" s="396"/>
      <c r="KFA13" s="396"/>
      <c r="KFB13" s="396"/>
      <c r="KFC13" s="396"/>
      <c r="KFD13" s="396"/>
      <c r="KFE13" s="396"/>
      <c r="KFF13" s="396"/>
      <c r="KFG13" s="396"/>
      <c r="KFH13" s="396"/>
      <c r="KFI13" s="396"/>
      <c r="KFJ13" s="396"/>
      <c r="KFK13" s="396"/>
      <c r="KFL13" s="396"/>
      <c r="KFM13" s="396"/>
      <c r="KFN13" s="396"/>
      <c r="KFO13" s="396"/>
      <c r="KFP13" s="396"/>
      <c r="KFQ13" s="396"/>
      <c r="KFR13" s="396"/>
      <c r="KFS13" s="396"/>
      <c r="KFT13" s="396"/>
      <c r="KFU13" s="396"/>
      <c r="KFV13" s="396"/>
      <c r="KFW13" s="396"/>
      <c r="KFX13" s="396"/>
      <c r="KFY13" s="396"/>
      <c r="KFZ13" s="396"/>
      <c r="KGA13" s="396"/>
      <c r="KGB13" s="396"/>
      <c r="KGC13" s="396"/>
      <c r="KGD13" s="396"/>
      <c r="KGE13" s="396"/>
      <c r="KGF13" s="396"/>
      <c r="KGG13" s="396"/>
      <c r="KGH13" s="396"/>
      <c r="KGI13" s="396"/>
      <c r="KGJ13" s="396"/>
      <c r="KGK13" s="396"/>
      <c r="KGL13" s="396"/>
      <c r="KGM13" s="396"/>
      <c r="KGN13" s="396"/>
      <c r="KGO13" s="396"/>
      <c r="KGP13" s="396"/>
      <c r="KGQ13" s="396"/>
      <c r="KGR13" s="396"/>
      <c r="KGS13" s="396"/>
      <c r="KGT13" s="396"/>
      <c r="KGU13" s="396"/>
      <c r="KGV13" s="396"/>
      <c r="KGW13" s="396"/>
      <c r="KGX13" s="396"/>
      <c r="KGY13" s="396"/>
      <c r="KGZ13" s="396"/>
      <c r="KHA13" s="396"/>
      <c r="KHB13" s="396"/>
      <c r="KHC13" s="396"/>
      <c r="KHD13" s="396"/>
      <c r="KHE13" s="396"/>
      <c r="KHF13" s="396"/>
      <c r="KHG13" s="396"/>
      <c r="KHH13" s="396"/>
      <c r="KHI13" s="396"/>
      <c r="KHJ13" s="396"/>
      <c r="KHK13" s="396"/>
      <c r="KHL13" s="396"/>
      <c r="KHM13" s="396"/>
      <c r="KHN13" s="396"/>
      <c r="KHO13" s="396"/>
      <c r="KHP13" s="396"/>
      <c r="KHQ13" s="396"/>
      <c r="KHR13" s="396"/>
      <c r="KHS13" s="396"/>
      <c r="KHT13" s="396"/>
      <c r="KHU13" s="396"/>
      <c r="KHV13" s="396"/>
      <c r="KHW13" s="396"/>
      <c r="KHX13" s="396"/>
      <c r="KHY13" s="396"/>
      <c r="KHZ13" s="396"/>
      <c r="KIA13" s="396"/>
      <c r="KIB13" s="396"/>
      <c r="KIC13" s="396"/>
      <c r="KID13" s="396"/>
      <c r="KIE13" s="396"/>
      <c r="KIF13" s="396"/>
      <c r="KIG13" s="396"/>
      <c r="KIH13" s="396"/>
      <c r="KII13" s="396"/>
      <c r="KIJ13" s="396"/>
      <c r="KIK13" s="396"/>
      <c r="KIL13" s="396"/>
      <c r="KIM13" s="396"/>
      <c r="KIN13" s="396"/>
      <c r="KIO13" s="396"/>
      <c r="KIP13" s="396"/>
      <c r="KIQ13" s="396"/>
      <c r="KIR13" s="396"/>
      <c r="KIS13" s="396"/>
      <c r="KIT13" s="396"/>
      <c r="KIU13" s="396"/>
      <c r="KIV13" s="396"/>
      <c r="KIW13" s="396"/>
      <c r="KIX13" s="396"/>
      <c r="KIY13" s="396"/>
      <c r="KIZ13" s="396"/>
      <c r="KJA13" s="396"/>
      <c r="KJB13" s="396"/>
      <c r="KJC13" s="396"/>
      <c r="KJD13" s="396"/>
      <c r="KJE13" s="396"/>
      <c r="KJF13" s="396"/>
      <c r="KJG13" s="396"/>
      <c r="KJH13" s="396"/>
      <c r="KJI13" s="396"/>
      <c r="KJJ13" s="396"/>
      <c r="KJK13" s="396"/>
      <c r="KJL13" s="396"/>
      <c r="KJM13" s="396"/>
      <c r="KJN13" s="396"/>
      <c r="KJO13" s="396"/>
      <c r="KJP13" s="396"/>
      <c r="KJQ13" s="396"/>
      <c r="KJR13" s="396"/>
      <c r="KJS13" s="396"/>
      <c r="KJT13" s="396"/>
      <c r="KJU13" s="396"/>
      <c r="KJV13" s="396"/>
      <c r="KJW13" s="396"/>
      <c r="KJX13" s="396"/>
      <c r="KJY13" s="396"/>
      <c r="KJZ13" s="396"/>
      <c r="KKA13" s="396"/>
      <c r="KKB13" s="396"/>
      <c r="KKC13" s="396"/>
      <c r="KKD13" s="396"/>
      <c r="KKE13" s="396"/>
      <c r="KKF13" s="396"/>
      <c r="KKG13" s="396"/>
      <c r="KKH13" s="396"/>
      <c r="KKI13" s="396"/>
      <c r="KKJ13" s="396"/>
      <c r="KKK13" s="396"/>
      <c r="KKL13" s="396"/>
      <c r="KKM13" s="396"/>
      <c r="KKN13" s="396"/>
      <c r="KKO13" s="396"/>
      <c r="KKP13" s="396"/>
      <c r="KKQ13" s="396"/>
      <c r="KKR13" s="396"/>
      <c r="KKS13" s="396"/>
      <c r="KKT13" s="396"/>
      <c r="KKU13" s="396"/>
      <c r="KKV13" s="396"/>
      <c r="KKW13" s="396"/>
      <c r="KKX13" s="396"/>
      <c r="KKY13" s="396"/>
      <c r="KKZ13" s="396"/>
      <c r="KLA13" s="396"/>
      <c r="KLB13" s="396"/>
      <c r="KLC13" s="396"/>
      <c r="KLD13" s="396"/>
      <c r="KLE13" s="396"/>
      <c r="KLF13" s="396"/>
      <c r="KLG13" s="396"/>
      <c r="KLH13" s="396"/>
      <c r="KLI13" s="396"/>
      <c r="KLJ13" s="396"/>
      <c r="KLK13" s="396"/>
      <c r="KLL13" s="396"/>
      <c r="KLM13" s="396"/>
      <c r="KLN13" s="396"/>
      <c r="KLO13" s="396"/>
      <c r="KLP13" s="396"/>
      <c r="KLQ13" s="396"/>
      <c r="KLR13" s="396"/>
      <c r="KLS13" s="396"/>
      <c r="KLT13" s="396"/>
      <c r="KLU13" s="396"/>
      <c r="KLV13" s="396"/>
      <c r="KLW13" s="396"/>
      <c r="KLX13" s="396"/>
      <c r="KLY13" s="396"/>
      <c r="KLZ13" s="396"/>
      <c r="KMA13" s="396"/>
      <c r="KMB13" s="396"/>
      <c r="KMC13" s="396"/>
      <c r="KMD13" s="396"/>
      <c r="KME13" s="396"/>
      <c r="KMF13" s="396"/>
      <c r="KMG13" s="396"/>
      <c r="KMH13" s="396"/>
      <c r="KMI13" s="396"/>
      <c r="KMJ13" s="396"/>
      <c r="KMK13" s="396"/>
      <c r="KML13" s="396"/>
      <c r="KMM13" s="396"/>
      <c r="KMN13" s="396"/>
      <c r="KMO13" s="396"/>
      <c r="KMP13" s="396"/>
      <c r="KMQ13" s="396"/>
      <c r="KMR13" s="396"/>
      <c r="KMS13" s="396"/>
      <c r="KMT13" s="396"/>
      <c r="KMU13" s="396"/>
      <c r="KMV13" s="396"/>
      <c r="KMW13" s="396"/>
      <c r="KMX13" s="396"/>
      <c r="KMY13" s="396"/>
      <c r="KMZ13" s="396"/>
      <c r="KNA13" s="396"/>
      <c r="KNB13" s="396"/>
      <c r="KNC13" s="396"/>
      <c r="KND13" s="396"/>
      <c r="KNE13" s="396"/>
      <c r="KNF13" s="396"/>
      <c r="KNG13" s="396"/>
      <c r="KNH13" s="396"/>
      <c r="KNI13" s="396"/>
      <c r="KNJ13" s="396"/>
      <c r="KNK13" s="396"/>
      <c r="KNL13" s="396"/>
      <c r="KNM13" s="396"/>
      <c r="KNN13" s="396"/>
      <c r="KNO13" s="396"/>
      <c r="KNP13" s="396"/>
      <c r="KNQ13" s="396"/>
      <c r="KNR13" s="396"/>
      <c r="KNS13" s="396"/>
      <c r="KNT13" s="396"/>
      <c r="KNU13" s="396"/>
      <c r="KNV13" s="396"/>
      <c r="KNW13" s="396"/>
      <c r="KNX13" s="396"/>
      <c r="KNY13" s="396"/>
      <c r="KNZ13" s="396"/>
      <c r="KOA13" s="396"/>
      <c r="KOB13" s="396"/>
      <c r="KOC13" s="396"/>
      <c r="KOD13" s="396"/>
      <c r="KOE13" s="396"/>
      <c r="KOF13" s="396"/>
      <c r="KOG13" s="396"/>
      <c r="KOH13" s="396"/>
      <c r="KOI13" s="396"/>
      <c r="KOJ13" s="396"/>
      <c r="KOK13" s="396"/>
      <c r="KOL13" s="396"/>
      <c r="KOM13" s="396"/>
      <c r="KON13" s="396"/>
      <c r="KOO13" s="396"/>
      <c r="KOP13" s="396"/>
      <c r="KOQ13" s="396"/>
      <c r="KOR13" s="396"/>
      <c r="KOS13" s="396"/>
      <c r="KOT13" s="396"/>
      <c r="KOU13" s="396"/>
      <c r="KOV13" s="396"/>
      <c r="KOW13" s="396"/>
      <c r="KOX13" s="396"/>
      <c r="KOY13" s="396"/>
      <c r="KOZ13" s="396"/>
      <c r="KPA13" s="396"/>
      <c r="KPB13" s="396"/>
      <c r="KPC13" s="396"/>
      <c r="KPD13" s="396"/>
      <c r="KPE13" s="396"/>
      <c r="KPF13" s="396"/>
      <c r="KPG13" s="396"/>
      <c r="KPH13" s="396"/>
      <c r="KPI13" s="396"/>
      <c r="KPJ13" s="396"/>
      <c r="KPK13" s="396"/>
      <c r="KPL13" s="396"/>
      <c r="KPM13" s="396"/>
      <c r="KPN13" s="396"/>
      <c r="KPO13" s="396"/>
      <c r="KPP13" s="396"/>
      <c r="KPQ13" s="396"/>
      <c r="KPR13" s="396"/>
      <c r="KPS13" s="396"/>
      <c r="KPT13" s="396"/>
      <c r="KPU13" s="396"/>
      <c r="KPV13" s="396"/>
      <c r="KPW13" s="396"/>
      <c r="KPX13" s="396"/>
      <c r="KPY13" s="396"/>
      <c r="KPZ13" s="396"/>
      <c r="KQA13" s="396"/>
      <c r="KQB13" s="396"/>
      <c r="KQC13" s="396"/>
      <c r="KQD13" s="396"/>
      <c r="KQE13" s="396"/>
      <c r="KQF13" s="396"/>
      <c r="KQG13" s="396"/>
      <c r="KQH13" s="396"/>
      <c r="KQI13" s="396"/>
      <c r="KQJ13" s="396"/>
      <c r="KQK13" s="396"/>
      <c r="KQL13" s="396"/>
      <c r="KQM13" s="396"/>
      <c r="KQN13" s="396"/>
      <c r="KQO13" s="396"/>
      <c r="KQP13" s="396"/>
      <c r="KQQ13" s="396"/>
      <c r="KQR13" s="396"/>
      <c r="KQS13" s="396"/>
      <c r="KQT13" s="396"/>
      <c r="KQU13" s="396"/>
      <c r="KQV13" s="396"/>
      <c r="KQW13" s="396"/>
      <c r="KQX13" s="396"/>
      <c r="KQY13" s="396"/>
      <c r="KQZ13" s="396"/>
      <c r="KRA13" s="396"/>
      <c r="KRB13" s="396"/>
      <c r="KRC13" s="396"/>
      <c r="KRD13" s="396"/>
      <c r="KRE13" s="396"/>
      <c r="KRF13" s="396"/>
      <c r="KRG13" s="396"/>
      <c r="KRH13" s="396"/>
      <c r="KRI13" s="396"/>
      <c r="KRJ13" s="396"/>
      <c r="KRK13" s="396"/>
      <c r="KRL13" s="396"/>
      <c r="KRM13" s="396"/>
      <c r="KRN13" s="396"/>
      <c r="KRO13" s="396"/>
      <c r="KRP13" s="396"/>
      <c r="KRQ13" s="396"/>
      <c r="KRR13" s="396"/>
      <c r="KRS13" s="396"/>
      <c r="KRT13" s="396"/>
      <c r="KRU13" s="396"/>
      <c r="KRV13" s="396"/>
      <c r="KRW13" s="396"/>
      <c r="KRX13" s="396"/>
      <c r="KRY13" s="396"/>
      <c r="KRZ13" s="396"/>
      <c r="KSA13" s="396"/>
      <c r="KSB13" s="396"/>
      <c r="KSC13" s="396"/>
      <c r="KSD13" s="396"/>
      <c r="KSE13" s="396"/>
      <c r="KSF13" s="396"/>
      <c r="KSG13" s="396"/>
      <c r="KSH13" s="396"/>
      <c r="KSI13" s="396"/>
      <c r="KSJ13" s="396"/>
      <c r="KSK13" s="396"/>
      <c r="KSL13" s="396"/>
      <c r="KSM13" s="396"/>
      <c r="KSN13" s="396"/>
      <c r="KSO13" s="396"/>
      <c r="KSP13" s="396"/>
      <c r="KSQ13" s="396"/>
      <c r="KSR13" s="396"/>
      <c r="KSS13" s="396"/>
      <c r="KST13" s="396"/>
      <c r="KSU13" s="396"/>
      <c r="KSV13" s="396"/>
      <c r="KSW13" s="396"/>
      <c r="KSX13" s="396"/>
      <c r="KSY13" s="396"/>
      <c r="KSZ13" s="396"/>
      <c r="KTA13" s="396"/>
      <c r="KTB13" s="396"/>
      <c r="KTC13" s="396"/>
      <c r="KTD13" s="396"/>
      <c r="KTE13" s="396"/>
      <c r="KTF13" s="396"/>
      <c r="KTG13" s="396"/>
      <c r="KTH13" s="396"/>
      <c r="KTI13" s="396"/>
      <c r="KTJ13" s="396"/>
      <c r="KTK13" s="396"/>
      <c r="KTL13" s="396"/>
      <c r="KTM13" s="396"/>
      <c r="KTN13" s="396"/>
      <c r="KTO13" s="396"/>
      <c r="KTP13" s="396"/>
      <c r="KTQ13" s="396"/>
      <c r="KTR13" s="396"/>
      <c r="KTS13" s="396"/>
      <c r="KTT13" s="396"/>
      <c r="KTU13" s="396"/>
      <c r="KTV13" s="396"/>
      <c r="KTW13" s="396"/>
      <c r="KTX13" s="396"/>
      <c r="KTY13" s="396"/>
      <c r="KTZ13" s="396"/>
      <c r="KUA13" s="396"/>
      <c r="KUB13" s="396"/>
      <c r="KUC13" s="396"/>
      <c r="KUD13" s="396"/>
      <c r="KUE13" s="396"/>
      <c r="KUF13" s="396"/>
      <c r="KUG13" s="396"/>
      <c r="KUH13" s="396"/>
      <c r="KUI13" s="396"/>
      <c r="KUJ13" s="396"/>
      <c r="KUK13" s="396"/>
      <c r="KUL13" s="396"/>
      <c r="KUM13" s="396"/>
      <c r="KUN13" s="396"/>
      <c r="KUO13" s="396"/>
      <c r="KUP13" s="396"/>
      <c r="KUQ13" s="396"/>
      <c r="KUR13" s="396"/>
      <c r="KUS13" s="396"/>
      <c r="KUT13" s="396"/>
      <c r="KUU13" s="396"/>
      <c r="KUV13" s="396"/>
      <c r="KUW13" s="396"/>
      <c r="KUX13" s="396"/>
      <c r="KUY13" s="396"/>
      <c r="KUZ13" s="396"/>
      <c r="KVA13" s="396"/>
      <c r="KVB13" s="396"/>
      <c r="KVC13" s="396"/>
      <c r="KVD13" s="396"/>
      <c r="KVE13" s="396"/>
      <c r="KVF13" s="396"/>
      <c r="KVG13" s="396"/>
      <c r="KVH13" s="396"/>
      <c r="KVI13" s="396"/>
      <c r="KVJ13" s="396"/>
      <c r="KVK13" s="396"/>
      <c r="KVL13" s="396"/>
      <c r="KVM13" s="396"/>
      <c r="KVN13" s="396"/>
      <c r="KVO13" s="396"/>
      <c r="KVP13" s="396"/>
      <c r="KVQ13" s="396"/>
      <c r="KVR13" s="396"/>
      <c r="KVS13" s="396"/>
      <c r="KVT13" s="396"/>
      <c r="KVU13" s="396"/>
      <c r="KVV13" s="396"/>
      <c r="KVW13" s="396"/>
      <c r="KVX13" s="396"/>
      <c r="KVY13" s="396"/>
      <c r="KVZ13" s="396"/>
      <c r="KWA13" s="396"/>
      <c r="KWB13" s="396"/>
      <c r="KWC13" s="396"/>
      <c r="KWD13" s="396"/>
      <c r="KWE13" s="396"/>
      <c r="KWF13" s="396"/>
      <c r="KWG13" s="396"/>
      <c r="KWH13" s="396"/>
      <c r="KWI13" s="396"/>
      <c r="KWJ13" s="396"/>
      <c r="KWK13" s="396"/>
      <c r="KWL13" s="396"/>
      <c r="KWM13" s="396"/>
      <c r="KWN13" s="396"/>
      <c r="KWO13" s="396"/>
      <c r="KWP13" s="396"/>
      <c r="KWQ13" s="396"/>
      <c r="KWR13" s="396"/>
      <c r="KWS13" s="396"/>
      <c r="KWT13" s="396"/>
      <c r="KWU13" s="396"/>
      <c r="KWV13" s="396"/>
      <c r="KWW13" s="396"/>
      <c r="KWX13" s="396"/>
      <c r="KWY13" s="396"/>
      <c r="KWZ13" s="396"/>
      <c r="KXA13" s="396"/>
      <c r="KXB13" s="396"/>
      <c r="KXC13" s="396"/>
      <c r="KXD13" s="396"/>
      <c r="KXE13" s="396"/>
      <c r="KXF13" s="396"/>
      <c r="KXG13" s="396"/>
      <c r="KXH13" s="396"/>
      <c r="KXI13" s="396"/>
      <c r="KXJ13" s="396"/>
      <c r="KXK13" s="396"/>
      <c r="KXL13" s="396"/>
      <c r="KXM13" s="396"/>
      <c r="KXN13" s="396"/>
      <c r="KXO13" s="396"/>
      <c r="KXP13" s="396"/>
      <c r="KXQ13" s="396"/>
      <c r="KXR13" s="396"/>
      <c r="KXS13" s="396"/>
      <c r="KXT13" s="396"/>
      <c r="KXU13" s="396"/>
      <c r="KXV13" s="396"/>
      <c r="KXW13" s="396"/>
      <c r="KXX13" s="396"/>
      <c r="KXY13" s="396"/>
      <c r="KXZ13" s="396"/>
      <c r="KYA13" s="396"/>
      <c r="KYB13" s="396"/>
      <c r="KYC13" s="396"/>
      <c r="KYD13" s="396"/>
      <c r="KYE13" s="396"/>
      <c r="KYF13" s="396"/>
      <c r="KYG13" s="396"/>
      <c r="KYH13" s="396"/>
      <c r="KYI13" s="396"/>
      <c r="KYJ13" s="396"/>
      <c r="KYK13" s="396"/>
      <c r="KYL13" s="396"/>
      <c r="KYM13" s="396"/>
      <c r="KYN13" s="396"/>
      <c r="KYO13" s="396"/>
      <c r="KYP13" s="396"/>
      <c r="KYQ13" s="396"/>
      <c r="KYR13" s="396"/>
      <c r="KYS13" s="396"/>
      <c r="KYT13" s="396"/>
      <c r="KYU13" s="396"/>
      <c r="KYV13" s="396"/>
      <c r="KYW13" s="396"/>
      <c r="KYX13" s="396"/>
      <c r="KYY13" s="396"/>
      <c r="KYZ13" s="396"/>
      <c r="KZA13" s="396"/>
      <c r="KZB13" s="396"/>
      <c r="KZC13" s="396"/>
      <c r="KZD13" s="396"/>
      <c r="KZE13" s="396"/>
      <c r="KZF13" s="396"/>
      <c r="KZG13" s="396"/>
      <c r="KZH13" s="396"/>
      <c r="KZI13" s="396"/>
      <c r="KZJ13" s="396"/>
      <c r="KZK13" s="396"/>
      <c r="KZL13" s="396"/>
      <c r="KZM13" s="396"/>
      <c r="KZN13" s="396"/>
      <c r="KZO13" s="396"/>
      <c r="KZP13" s="396"/>
      <c r="KZQ13" s="396"/>
      <c r="KZR13" s="396"/>
      <c r="KZS13" s="396"/>
      <c r="KZT13" s="396"/>
      <c r="KZU13" s="396"/>
      <c r="KZV13" s="396"/>
      <c r="KZW13" s="396"/>
      <c r="KZX13" s="396"/>
      <c r="KZY13" s="396"/>
      <c r="KZZ13" s="396"/>
      <c r="LAA13" s="396"/>
      <c r="LAB13" s="396"/>
      <c r="LAC13" s="396"/>
      <c r="LAD13" s="396"/>
      <c r="LAE13" s="396"/>
      <c r="LAF13" s="396"/>
      <c r="LAG13" s="396"/>
      <c r="LAH13" s="396"/>
      <c r="LAI13" s="396"/>
      <c r="LAJ13" s="396"/>
      <c r="LAK13" s="396"/>
      <c r="LAL13" s="396"/>
      <c r="LAM13" s="396"/>
      <c r="LAN13" s="396"/>
      <c r="LAO13" s="396"/>
      <c r="LAP13" s="396"/>
      <c r="LAQ13" s="396"/>
      <c r="LAR13" s="396"/>
      <c r="LAS13" s="396"/>
      <c r="LAT13" s="396"/>
      <c r="LAU13" s="396"/>
      <c r="LAV13" s="396"/>
      <c r="LAW13" s="396"/>
      <c r="LAX13" s="396"/>
      <c r="LAY13" s="396"/>
      <c r="LAZ13" s="396"/>
      <c r="LBA13" s="396"/>
      <c r="LBB13" s="396"/>
      <c r="LBC13" s="396"/>
      <c r="LBD13" s="396"/>
      <c r="LBE13" s="396"/>
      <c r="LBF13" s="396"/>
      <c r="LBG13" s="396"/>
      <c r="LBH13" s="396"/>
      <c r="LBI13" s="396"/>
      <c r="LBJ13" s="396"/>
      <c r="LBK13" s="396"/>
      <c r="LBL13" s="396"/>
      <c r="LBM13" s="396"/>
      <c r="LBN13" s="396"/>
      <c r="LBO13" s="396"/>
      <c r="LBP13" s="396"/>
      <c r="LBQ13" s="396"/>
      <c r="LBR13" s="396"/>
      <c r="LBS13" s="396"/>
      <c r="LBT13" s="396"/>
      <c r="LBU13" s="396"/>
      <c r="LBV13" s="396"/>
      <c r="LBW13" s="396"/>
      <c r="LBX13" s="396"/>
      <c r="LBY13" s="396"/>
      <c r="LBZ13" s="396"/>
      <c r="LCA13" s="396"/>
      <c r="LCB13" s="396"/>
      <c r="LCC13" s="396"/>
      <c r="LCD13" s="396"/>
      <c r="LCE13" s="396"/>
      <c r="LCF13" s="396"/>
      <c r="LCG13" s="396"/>
      <c r="LCH13" s="396"/>
      <c r="LCI13" s="396"/>
      <c r="LCJ13" s="396"/>
      <c r="LCK13" s="396"/>
      <c r="LCL13" s="396"/>
      <c r="LCM13" s="396"/>
      <c r="LCN13" s="396"/>
      <c r="LCO13" s="396"/>
      <c r="LCP13" s="396"/>
      <c r="LCQ13" s="396"/>
      <c r="LCR13" s="396"/>
      <c r="LCS13" s="396"/>
      <c r="LCT13" s="396"/>
      <c r="LCU13" s="396"/>
      <c r="LCV13" s="396"/>
      <c r="LCW13" s="396"/>
      <c r="LCX13" s="396"/>
      <c r="LCY13" s="396"/>
      <c r="LCZ13" s="396"/>
      <c r="LDA13" s="396"/>
      <c r="LDB13" s="396"/>
      <c r="LDC13" s="396"/>
      <c r="LDD13" s="396"/>
      <c r="LDE13" s="396"/>
      <c r="LDF13" s="396"/>
      <c r="LDG13" s="396"/>
      <c r="LDH13" s="396"/>
      <c r="LDI13" s="396"/>
      <c r="LDJ13" s="396"/>
      <c r="LDK13" s="396"/>
      <c r="LDL13" s="396"/>
      <c r="LDM13" s="396"/>
      <c r="LDN13" s="396"/>
      <c r="LDO13" s="396"/>
      <c r="LDP13" s="396"/>
      <c r="LDQ13" s="396"/>
      <c r="LDR13" s="396"/>
      <c r="LDS13" s="396"/>
      <c r="LDT13" s="396"/>
      <c r="LDU13" s="396"/>
      <c r="LDV13" s="396"/>
      <c r="LDW13" s="396"/>
      <c r="LDX13" s="396"/>
      <c r="LDY13" s="396"/>
      <c r="LDZ13" s="396"/>
      <c r="LEA13" s="396"/>
      <c r="LEB13" s="396"/>
      <c r="LEC13" s="396"/>
      <c r="LED13" s="396"/>
      <c r="LEE13" s="396"/>
      <c r="LEF13" s="396"/>
      <c r="LEG13" s="396"/>
      <c r="LEH13" s="396"/>
      <c r="LEI13" s="396"/>
      <c r="LEJ13" s="396"/>
      <c r="LEK13" s="396"/>
      <c r="LEL13" s="396"/>
      <c r="LEM13" s="396"/>
      <c r="LEN13" s="396"/>
      <c r="LEO13" s="396"/>
      <c r="LEP13" s="396"/>
      <c r="LEQ13" s="396"/>
      <c r="LER13" s="396"/>
      <c r="LES13" s="396"/>
      <c r="LET13" s="396"/>
      <c r="LEU13" s="396"/>
      <c r="LEV13" s="396"/>
      <c r="LEW13" s="396"/>
      <c r="LEX13" s="396"/>
      <c r="LEY13" s="396"/>
      <c r="LEZ13" s="396"/>
      <c r="LFA13" s="396"/>
      <c r="LFB13" s="396"/>
      <c r="LFC13" s="396"/>
      <c r="LFD13" s="396"/>
      <c r="LFE13" s="396"/>
      <c r="LFF13" s="396"/>
      <c r="LFG13" s="396"/>
      <c r="LFH13" s="396"/>
      <c r="LFI13" s="396"/>
      <c r="LFJ13" s="396"/>
      <c r="LFK13" s="396"/>
      <c r="LFL13" s="396"/>
      <c r="LFM13" s="396"/>
      <c r="LFN13" s="396"/>
      <c r="LFO13" s="396"/>
      <c r="LFP13" s="396"/>
      <c r="LFQ13" s="396"/>
      <c r="LFR13" s="396"/>
      <c r="LFS13" s="396"/>
      <c r="LFT13" s="396"/>
      <c r="LFU13" s="396"/>
      <c r="LFV13" s="396"/>
      <c r="LFW13" s="396"/>
      <c r="LFX13" s="396"/>
      <c r="LFY13" s="396"/>
      <c r="LFZ13" s="396"/>
      <c r="LGA13" s="396"/>
      <c r="LGB13" s="396"/>
      <c r="LGC13" s="396"/>
      <c r="LGD13" s="396"/>
      <c r="LGE13" s="396"/>
      <c r="LGF13" s="396"/>
      <c r="LGG13" s="396"/>
      <c r="LGH13" s="396"/>
      <c r="LGI13" s="396"/>
      <c r="LGJ13" s="396"/>
      <c r="LGK13" s="396"/>
      <c r="LGL13" s="396"/>
      <c r="LGM13" s="396"/>
      <c r="LGN13" s="396"/>
      <c r="LGO13" s="396"/>
      <c r="LGP13" s="396"/>
      <c r="LGQ13" s="396"/>
      <c r="LGR13" s="396"/>
      <c r="LGS13" s="396"/>
      <c r="LGT13" s="396"/>
      <c r="LGU13" s="396"/>
      <c r="LGV13" s="396"/>
      <c r="LGW13" s="396"/>
      <c r="LGX13" s="396"/>
      <c r="LGY13" s="396"/>
      <c r="LGZ13" s="396"/>
      <c r="LHA13" s="396"/>
      <c r="LHB13" s="396"/>
      <c r="LHC13" s="396"/>
      <c r="LHD13" s="396"/>
      <c r="LHE13" s="396"/>
      <c r="LHF13" s="396"/>
      <c r="LHG13" s="396"/>
      <c r="LHH13" s="396"/>
      <c r="LHI13" s="396"/>
      <c r="LHJ13" s="396"/>
      <c r="LHK13" s="396"/>
      <c r="LHL13" s="396"/>
      <c r="LHM13" s="396"/>
      <c r="LHN13" s="396"/>
      <c r="LHO13" s="396"/>
      <c r="LHP13" s="396"/>
      <c r="LHQ13" s="396"/>
      <c r="LHR13" s="396"/>
      <c r="LHS13" s="396"/>
      <c r="LHT13" s="396"/>
      <c r="LHU13" s="396"/>
      <c r="LHV13" s="396"/>
      <c r="LHW13" s="396"/>
      <c r="LHX13" s="396"/>
      <c r="LHY13" s="396"/>
      <c r="LHZ13" s="396"/>
      <c r="LIA13" s="396"/>
      <c r="LIB13" s="396"/>
      <c r="LIC13" s="396"/>
      <c r="LID13" s="396"/>
      <c r="LIE13" s="396"/>
      <c r="LIF13" s="396"/>
      <c r="LIG13" s="396"/>
      <c r="LIH13" s="396"/>
      <c r="LII13" s="396"/>
      <c r="LIJ13" s="396"/>
      <c r="LIK13" s="396"/>
      <c r="LIL13" s="396"/>
      <c r="LIM13" s="396"/>
      <c r="LIN13" s="396"/>
      <c r="LIO13" s="396"/>
      <c r="LIP13" s="396"/>
      <c r="LIQ13" s="396"/>
      <c r="LIR13" s="396"/>
      <c r="LIS13" s="396"/>
      <c r="LIT13" s="396"/>
      <c r="LIU13" s="396"/>
      <c r="LIV13" s="396"/>
      <c r="LIW13" s="396"/>
      <c r="LIX13" s="396"/>
      <c r="LIY13" s="396"/>
      <c r="LIZ13" s="396"/>
      <c r="LJA13" s="396"/>
      <c r="LJB13" s="396"/>
      <c r="LJC13" s="396"/>
      <c r="LJD13" s="396"/>
      <c r="LJE13" s="396"/>
      <c r="LJF13" s="396"/>
      <c r="LJG13" s="396"/>
      <c r="LJH13" s="396"/>
      <c r="LJI13" s="396"/>
      <c r="LJJ13" s="396"/>
      <c r="LJK13" s="396"/>
      <c r="LJL13" s="396"/>
      <c r="LJM13" s="396"/>
      <c r="LJN13" s="396"/>
      <c r="LJO13" s="396"/>
      <c r="LJP13" s="396"/>
      <c r="LJQ13" s="396"/>
      <c r="LJR13" s="396"/>
      <c r="LJS13" s="396"/>
      <c r="LJT13" s="396"/>
      <c r="LJU13" s="396"/>
      <c r="LJV13" s="396"/>
      <c r="LJW13" s="396"/>
      <c r="LJX13" s="396"/>
      <c r="LJY13" s="396"/>
      <c r="LJZ13" s="396"/>
      <c r="LKA13" s="396"/>
      <c r="LKB13" s="396"/>
      <c r="LKC13" s="396"/>
      <c r="LKD13" s="396"/>
      <c r="LKE13" s="396"/>
      <c r="LKF13" s="396"/>
      <c r="LKG13" s="396"/>
      <c r="LKH13" s="396"/>
      <c r="LKI13" s="396"/>
      <c r="LKJ13" s="396"/>
      <c r="LKK13" s="396"/>
      <c r="LKL13" s="396"/>
      <c r="LKM13" s="396"/>
      <c r="LKN13" s="396"/>
      <c r="LKO13" s="396"/>
      <c r="LKP13" s="396"/>
      <c r="LKQ13" s="396"/>
      <c r="LKR13" s="396"/>
      <c r="LKS13" s="396"/>
      <c r="LKT13" s="396"/>
      <c r="LKU13" s="396"/>
      <c r="LKV13" s="396"/>
      <c r="LKW13" s="396"/>
      <c r="LKX13" s="396"/>
      <c r="LKY13" s="396"/>
      <c r="LKZ13" s="396"/>
      <c r="LLA13" s="396"/>
      <c r="LLB13" s="396"/>
      <c r="LLC13" s="396"/>
      <c r="LLD13" s="396"/>
      <c r="LLE13" s="396"/>
      <c r="LLF13" s="396"/>
      <c r="LLG13" s="396"/>
      <c r="LLH13" s="396"/>
      <c r="LLI13" s="396"/>
      <c r="LLJ13" s="396"/>
      <c r="LLK13" s="396"/>
      <c r="LLL13" s="396"/>
      <c r="LLM13" s="396"/>
      <c r="LLN13" s="396"/>
      <c r="LLO13" s="396"/>
      <c r="LLP13" s="396"/>
      <c r="LLQ13" s="396"/>
      <c r="LLR13" s="396"/>
      <c r="LLS13" s="396"/>
      <c r="LLT13" s="396"/>
      <c r="LLU13" s="396"/>
      <c r="LLV13" s="396"/>
      <c r="LLW13" s="396"/>
      <c r="LLX13" s="396"/>
      <c r="LLY13" s="396"/>
      <c r="LLZ13" s="396"/>
      <c r="LMA13" s="396"/>
      <c r="LMB13" s="396"/>
      <c r="LMC13" s="396"/>
      <c r="LMD13" s="396"/>
      <c r="LME13" s="396"/>
      <c r="LMF13" s="396"/>
      <c r="LMG13" s="396"/>
      <c r="LMH13" s="396"/>
      <c r="LMI13" s="396"/>
      <c r="LMJ13" s="396"/>
      <c r="LMK13" s="396"/>
      <c r="LML13" s="396"/>
      <c r="LMM13" s="396"/>
      <c r="LMN13" s="396"/>
      <c r="LMO13" s="396"/>
      <c r="LMP13" s="396"/>
      <c r="LMQ13" s="396"/>
      <c r="LMR13" s="396"/>
      <c r="LMS13" s="396"/>
      <c r="LMT13" s="396"/>
      <c r="LMU13" s="396"/>
      <c r="LMV13" s="396"/>
      <c r="LMW13" s="396"/>
      <c r="LMX13" s="396"/>
      <c r="LMY13" s="396"/>
      <c r="LMZ13" s="396"/>
      <c r="LNA13" s="396"/>
      <c r="LNB13" s="396"/>
      <c r="LNC13" s="396"/>
      <c r="LND13" s="396"/>
      <c r="LNE13" s="396"/>
      <c r="LNF13" s="396"/>
      <c r="LNG13" s="396"/>
      <c r="LNH13" s="396"/>
      <c r="LNI13" s="396"/>
      <c r="LNJ13" s="396"/>
      <c r="LNK13" s="396"/>
      <c r="LNL13" s="396"/>
      <c r="LNM13" s="396"/>
      <c r="LNN13" s="396"/>
      <c r="LNO13" s="396"/>
      <c r="LNP13" s="396"/>
      <c r="LNQ13" s="396"/>
      <c r="LNR13" s="396"/>
      <c r="LNS13" s="396"/>
      <c r="LNT13" s="396"/>
      <c r="LNU13" s="396"/>
      <c r="LNV13" s="396"/>
      <c r="LNW13" s="396"/>
      <c r="LNX13" s="396"/>
      <c r="LNY13" s="396"/>
      <c r="LNZ13" s="396"/>
      <c r="LOA13" s="396"/>
      <c r="LOB13" s="396"/>
      <c r="LOC13" s="396"/>
      <c r="LOD13" s="396"/>
      <c r="LOE13" s="396"/>
      <c r="LOF13" s="396"/>
      <c r="LOG13" s="396"/>
      <c r="LOH13" s="396"/>
      <c r="LOI13" s="396"/>
      <c r="LOJ13" s="396"/>
      <c r="LOK13" s="396"/>
      <c r="LOL13" s="396"/>
      <c r="LOM13" s="396"/>
      <c r="LON13" s="396"/>
      <c r="LOO13" s="396"/>
      <c r="LOP13" s="396"/>
      <c r="LOQ13" s="396"/>
      <c r="LOR13" s="396"/>
      <c r="LOS13" s="396"/>
      <c r="LOT13" s="396"/>
      <c r="LOU13" s="396"/>
      <c r="LOV13" s="396"/>
      <c r="LOW13" s="396"/>
      <c r="LOX13" s="396"/>
      <c r="LOY13" s="396"/>
      <c r="LOZ13" s="396"/>
      <c r="LPA13" s="396"/>
      <c r="LPB13" s="396"/>
      <c r="LPC13" s="396"/>
      <c r="LPD13" s="396"/>
      <c r="LPE13" s="396"/>
      <c r="LPF13" s="396"/>
      <c r="LPG13" s="396"/>
      <c r="LPH13" s="396"/>
      <c r="LPI13" s="396"/>
      <c r="LPJ13" s="396"/>
      <c r="LPK13" s="396"/>
      <c r="LPL13" s="396"/>
      <c r="LPM13" s="396"/>
      <c r="LPN13" s="396"/>
      <c r="LPO13" s="396"/>
      <c r="LPP13" s="396"/>
      <c r="LPQ13" s="396"/>
      <c r="LPR13" s="396"/>
      <c r="LPS13" s="396"/>
      <c r="LPT13" s="396"/>
      <c r="LPU13" s="396"/>
      <c r="LPV13" s="396"/>
      <c r="LPW13" s="396"/>
      <c r="LPX13" s="396"/>
      <c r="LPY13" s="396"/>
      <c r="LPZ13" s="396"/>
      <c r="LQA13" s="396"/>
      <c r="LQB13" s="396"/>
      <c r="LQC13" s="396"/>
      <c r="LQD13" s="396"/>
      <c r="LQE13" s="396"/>
      <c r="LQF13" s="396"/>
      <c r="LQG13" s="396"/>
      <c r="LQH13" s="396"/>
      <c r="LQI13" s="396"/>
      <c r="LQJ13" s="396"/>
      <c r="LQK13" s="396"/>
      <c r="LQL13" s="396"/>
      <c r="LQM13" s="396"/>
      <c r="LQN13" s="396"/>
      <c r="LQO13" s="396"/>
      <c r="LQP13" s="396"/>
      <c r="LQQ13" s="396"/>
      <c r="LQR13" s="396"/>
      <c r="LQS13" s="396"/>
      <c r="LQT13" s="396"/>
      <c r="LQU13" s="396"/>
      <c r="LQV13" s="396"/>
      <c r="LQW13" s="396"/>
      <c r="LQX13" s="396"/>
      <c r="LQY13" s="396"/>
      <c r="LQZ13" s="396"/>
      <c r="LRA13" s="396"/>
      <c r="LRB13" s="396"/>
      <c r="LRC13" s="396"/>
      <c r="LRD13" s="396"/>
      <c r="LRE13" s="396"/>
      <c r="LRF13" s="396"/>
      <c r="LRG13" s="396"/>
      <c r="LRH13" s="396"/>
      <c r="LRI13" s="396"/>
      <c r="LRJ13" s="396"/>
      <c r="LRK13" s="396"/>
      <c r="LRL13" s="396"/>
      <c r="LRM13" s="396"/>
      <c r="LRN13" s="396"/>
      <c r="LRO13" s="396"/>
      <c r="LRP13" s="396"/>
      <c r="LRQ13" s="396"/>
      <c r="LRR13" s="396"/>
      <c r="LRS13" s="396"/>
      <c r="LRT13" s="396"/>
      <c r="LRU13" s="396"/>
      <c r="LRV13" s="396"/>
      <c r="LRW13" s="396"/>
      <c r="LRX13" s="396"/>
      <c r="LRY13" s="396"/>
      <c r="LRZ13" s="396"/>
      <c r="LSA13" s="396"/>
      <c r="LSB13" s="396"/>
      <c r="LSC13" s="396"/>
      <c r="LSD13" s="396"/>
      <c r="LSE13" s="396"/>
      <c r="LSF13" s="396"/>
      <c r="LSG13" s="396"/>
      <c r="LSH13" s="396"/>
      <c r="LSI13" s="396"/>
      <c r="LSJ13" s="396"/>
      <c r="LSK13" s="396"/>
      <c r="LSL13" s="396"/>
      <c r="LSM13" s="396"/>
      <c r="LSN13" s="396"/>
      <c r="LSO13" s="396"/>
      <c r="LSP13" s="396"/>
      <c r="LSQ13" s="396"/>
      <c r="LSR13" s="396"/>
      <c r="LSS13" s="396"/>
      <c r="LST13" s="396"/>
      <c r="LSU13" s="396"/>
      <c r="LSV13" s="396"/>
      <c r="LSW13" s="396"/>
      <c r="LSX13" s="396"/>
      <c r="LSY13" s="396"/>
      <c r="LSZ13" s="396"/>
      <c r="LTA13" s="396"/>
      <c r="LTB13" s="396"/>
      <c r="LTC13" s="396"/>
      <c r="LTD13" s="396"/>
      <c r="LTE13" s="396"/>
      <c r="LTF13" s="396"/>
      <c r="LTG13" s="396"/>
      <c r="LTH13" s="396"/>
      <c r="LTI13" s="396"/>
      <c r="LTJ13" s="396"/>
      <c r="LTK13" s="396"/>
      <c r="LTL13" s="396"/>
      <c r="LTM13" s="396"/>
      <c r="LTN13" s="396"/>
      <c r="LTO13" s="396"/>
      <c r="LTP13" s="396"/>
      <c r="LTQ13" s="396"/>
      <c r="LTR13" s="396"/>
      <c r="LTS13" s="396"/>
      <c r="LTT13" s="396"/>
      <c r="LTU13" s="396"/>
      <c r="LTV13" s="396"/>
      <c r="LTW13" s="396"/>
      <c r="LTX13" s="396"/>
      <c r="LTY13" s="396"/>
      <c r="LTZ13" s="396"/>
      <c r="LUA13" s="396"/>
      <c r="LUB13" s="396"/>
      <c r="LUC13" s="396"/>
      <c r="LUD13" s="396"/>
      <c r="LUE13" s="396"/>
      <c r="LUF13" s="396"/>
      <c r="LUG13" s="396"/>
      <c r="LUH13" s="396"/>
      <c r="LUI13" s="396"/>
      <c r="LUJ13" s="396"/>
      <c r="LUK13" s="396"/>
      <c r="LUL13" s="396"/>
      <c r="LUM13" s="396"/>
      <c r="LUN13" s="396"/>
      <c r="LUO13" s="396"/>
      <c r="LUP13" s="396"/>
      <c r="LUQ13" s="396"/>
      <c r="LUR13" s="396"/>
      <c r="LUS13" s="396"/>
      <c r="LUT13" s="396"/>
      <c r="LUU13" s="396"/>
      <c r="LUV13" s="396"/>
      <c r="LUW13" s="396"/>
      <c r="LUX13" s="396"/>
      <c r="LUY13" s="396"/>
      <c r="LUZ13" s="396"/>
      <c r="LVA13" s="396"/>
      <c r="LVB13" s="396"/>
      <c r="LVC13" s="396"/>
      <c r="LVD13" s="396"/>
      <c r="LVE13" s="396"/>
      <c r="LVF13" s="396"/>
      <c r="LVG13" s="396"/>
      <c r="LVH13" s="396"/>
      <c r="LVI13" s="396"/>
      <c r="LVJ13" s="396"/>
      <c r="LVK13" s="396"/>
      <c r="LVL13" s="396"/>
      <c r="LVM13" s="396"/>
      <c r="LVN13" s="396"/>
      <c r="LVO13" s="396"/>
      <c r="LVP13" s="396"/>
      <c r="LVQ13" s="396"/>
      <c r="LVR13" s="396"/>
      <c r="LVS13" s="396"/>
      <c r="LVT13" s="396"/>
      <c r="LVU13" s="396"/>
      <c r="LVV13" s="396"/>
      <c r="LVW13" s="396"/>
      <c r="LVX13" s="396"/>
      <c r="LVY13" s="396"/>
      <c r="LVZ13" s="396"/>
      <c r="LWA13" s="396"/>
      <c r="LWB13" s="396"/>
      <c r="LWC13" s="396"/>
      <c r="LWD13" s="396"/>
      <c r="LWE13" s="396"/>
      <c r="LWF13" s="396"/>
      <c r="LWG13" s="396"/>
      <c r="LWH13" s="396"/>
      <c r="LWI13" s="396"/>
      <c r="LWJ13" s="396"/>
      <c r="LWK13" s="396"/>
      <c r="LWL13" s="396"/>
      <c r="LWM13" s="396"/>
      <c r="LWN13" s="396"/>
      <c r="LWO13" s="396"/>
      <c r="LWP13" s="396"/>
      <c r="LWQ13" s="396"/>
      <c r="LWR13" s="396"/>
      <c r="LWS13" s="396"/>
      <c r="LWT13" s="396"/>
      <c r="LWU13" s="396"/>
      <c r="LWV13" s="396"/>
      <c r="LWW13" s="396"/>
      <c r="LWX13" s="396"/>
      <c r="LWY13" s="396"/>
      <c r="LWZ13" s="396"/>
      <c r="LXA13" s="396"/>
      <c r="LXB13" s="396"/>
      <c r="LXC13" s="396"/>
      <c r="LXD13" s="396"/>
      <c r="LXE13" s="396"/>
      <c r="LXF13" s="396"/>
      <c r="LXG13" s="396"/>
      <c r="LXH13" s="396"/>
      <c r="LXI13" s="396"/>
      <c r="LXJ13" s="396"/>
      <c r="LXK13" s="396"/>
      <c r="LXL13" s="396"/>
      <c r="LXM13" s="396"/>
      <c r="LXN13" s="396"/>
      <c r="LXO13" s="396"/>
      <c r="LXP13" s="396"/>
      <c r="LXQ13" s="396"/>
      <c r="LXR13" s="396"/>
      <c r="LXS13" s="396"/>
      <c r="LXT13" s="396"/>
      <c r="LXU13" s="396"/>
      <c r="LXV13" s="396"/>
      <c r="LXW13" s="396"/>
      <c r="LXX13" s="396"/>
      <c r="LXY13" s="396"/>
      <c r="LXZ13" s="396"/>
      <c r="LYA13" s="396"/>
      <c r="LYB13" s="396"/>
      <c r="LYC13" s="396"/>
      <c r="LYD13" s="396"/>
      <c r="LYE13" s="396"/>
      <c r="LYF13" s="396"/>
      <c r="LYG13" s="396"/>
      <c r="LYH13" s="396"/>
      <c r="LYI13" s="396"/>
      <c r="LYJ13" s="396"/>
      <c r="LYK13" s="396"/>
      <c r="LYL13" s="396"/>
      <c r="LYM13" s="396"/>
      <c r="LYN13" s="396"/>
      <c r="LYO13" s="396"/>
      <c r="LYP13" s="396"/>
      <c r="LYQ13" s="396"/>
      <c r="LYR13" s="396"/>
      <c r="LYS13" s="396"/>
      <c r="LYT13" s="396"/>
      <c r="LYU13" s="396"/>
      <c r="LYV13" s="396"/>
      <c r="LYW13" s="396"/>
      <c r="LYX13" s="396"/>
      <c r="LYY13" s="396"/>
      <c r="LYZ13" s="396"/>
      <c r="LZA13" s="396"/>
      <c r="LZB13" s="396"/>
      <c r="LZC13" s="396"/>
      <c r="LZD13" s="396"/>
      <c r="LZE13" s="396"/>
      <c r="LZF13" s="396"/>
      <c r="LZG13" s="396"/>
      <c r="LZH13" s="396"/>
      <c r="LZI13" s="396"/>
      <c r="LZJ13" s="396"/>
      <c r="LZK13" s="396"/>
      <c r="LZL13" s="396"/>
      <c r="LZM13" s="396"/>
      <c r="LZN13" s="396"/>
      <c r="LZO13" s="396"/>
      <c r="LZP13" s="396"/>
      <c r="LZQ13" s="396"/>
      <c r="LZR13" s="396"/>
      <c r="LZS13" s="396"/>
      <c r="LZT13" s="396"/>
      <c r="LZU13" s="396"/>
      <c r="LZV13" s="396"/>
      <c r="LZW13" s="396"/>
      <c r="LZX13" s="396"/>
      <c r="LZY13" s="396"/>
      <c r="LZZ13" s="396"/>
      <c r="MAA13" s="396"/>
      <c r="MAB13" s="396"/>
      <c r="MAC13" s="396"/>
      <c r="MAD13" s="396"/>
      <c r="MAE13" s="396"/>
      <c r="MAF13" s="396"/>
      <c r="MAG13" s="396"/>
      <c r="MAH13" s="396"/>
      <c r="MAI13" s="396"/>
      <c r="MAJ13" s="396"/>
      <c r="MAK13" s="396"/>
      <c r="MAL13" s="396"/>
      <c r="MAM13" s="396"/>
      <c r="MAN13" s="396"/>
      <c r="MAO13" s="396"/>
      <c r="MAP13" s="396"/>
      <c r="MAQ13" s="396"/>
      <c r="MAR13" s="396"/>
      <c r="MAS13" s="396"/>
      <c r="MAT13" s="396"/>
      <c r="MAU13" s="396"/>
      <c r="MAV13" s="396"/>
      <c r="MAW13" s="396"/>
      <c r="MAX13" s="396"/>
      <c r="MAY13" s="396"/>
      <c r="MAZ13" s="396"/>
      <c r="MBA13" s="396"/>
      <c r="MBB13" s="396"/>
      <c r="MBC13" s="396"/>
      <c r="MBD13" s="396"/>
      <c r="MBE13" s="396"/>
      <c r="MBF13" s="396"/>
      <c r="MBG13" s="396"/>
      <c r="MBH13" s="396"/>
      <c r="MBI13" s="396"/>
      <c r="MBJ13" s="396"/>
      <c r="MBK13" s="396"/>
      <c r="MBL13" s="396"/>
      <c r="MBM13" s="396"/>
      <c r="MBN13" s="396"/>
      <c r="MBO13" s="396"/>
      <c r="MBP13" s="396"/>
      <c r="MBQ13" s="396"/>
      <c r="MBR13" s="396"/>
      <c r="MBS13" s="396"/>
      <c r="MBT13" s="396"/>
      <c r="MBU13" s="396"/>
      <c r="MBV13" s="396"/>
      <c r="MBW13" s="396"/>
      <c r="MBX13" s="396"/>
      <c r="MBY13" s="396"/>
      <c r="MBZ13" s="396"/>
      <c r="MCA13" s="396"/>
      <c r="MCB13" s="396"/>
      <c r="MCC13" s="396"/>
      <c r="MCD13" s="396"/>
      <c r="MCE13" s="396"/>
      <c r="MCF13" s="396"/>
      <c r="MCG13" s="396"/>
      <c r="MCH13" s="396"/>
      <c r="MCI13" s="396"/>
      <c r="MCJ13" s="396"/>
      <c r="MCK13" s="396"/>
      <c r="MCL13" s="396"/>
      <c r="MCM13" s="396"/>
      <c r="MCN13" s="396"/>
      <c r="MCO13" s="396"/>
      <c r="MCP13" s="396"/>
      <c r="MCQ13" s="396"/>
      <c r="MCR13" s="396"/>
      <c r="MCS13" s="396"/>
      <c r="MCT13" s="396"/>
      <c r="MCU13" s="396"/>
      <c r="MCV13" s="396"/>
      <c r="MCW13" s="396"/>
      <c r="MCX13" s="396"/>
      <c r="MCY13" s="396"/>
      <c r="MCZ13" s="396"/>
      <c r="MDA13" s="396"/>
      <c r="MDB13" s="396"/>
      <c r="MDC13" s="396"/>
      <c r="MDD13" s="396"/>
      <c r="MDE13" s="396"/>
      <c r="MDF13" s="396"/>
      <c r="MDG13" s="396"/>
      <c r="MDH13" s="396"/>
      <c r="MDI13" s="396"/>
      <c r="MDJ13" s="396"/>
      <c r="MDK13" s="396"/>
      <c r="MDL13" s="396"/>
      <c r="MDM13" s="396"/>
      <c r="MDN13" s="396"/>
      <c r="MDO13" s="396"/>
      <c r="MDP13" s="396"/>
      <c r="MDQ13" s="396"/>
      <c r="MDR13" s="396"/>
      <c r="MDS13" s="396"/>
      <c r="MDT13" s="396"/>
      <c r="MDU13" s="396"/>
      <c r="MDV13" s="396"/>
      <c r="MDW13" s="396"/>
      <c r="MDX13" s="396"/>
      <c r="MDY13" s="396"/>
      <c r="MDZ13" s="396"/>
      <c r="MEA13" s="396"/>
      <c r="MEB13" s="396"/>
      <c r="MEC13" s="396"/>
      <c r="MED13" s="396"/>
      <c r="MEE13" s="396"/>
      <c r="MEF13" s="396"/>
      <c r="MEG13" s="396"/>
      <c r="MEH13" s="396"/>
      <c r="MEI13" s="396"/>
      <c r="MEJ13" s="396"/>
      <c r="MEK13" s="396"/>
      <c r="MEL13" s="396"/>
      <c r="MEM13" s="396"/>
      <c r="MEN13" s="396"/>
      <c r="MEO13" s="396"/>
      <c r="MEP13" s="396"/>
      <c r="MEQ13" s="396"/>
      <c r="MER13" s="396"/>
      <c r="MES13" s="396"/>
      <c r="MET13" s="396"/>
      <c r="MEU13" s="396"/>
      <c r="MEV13" s="396"/>
      <c r="MEW13" s="396"/>
      <c r="MEX13" s="396"/>
      <c r="MEY13" s="396"/>
      <c r="MEZ13" s="396"/>
      <c r="MFA13" s="396"/>
      <c r="MFB13" s="396"/>
      <c r="MFC13" s="396"/>
      <c r="MFD13" s="396"/>
      <c r="MFE13" s="396"/>
      <c r="MFF13" s="396"/>
      <c r="MFG13" s="396"/>
      <c r="MFH13" s="396"/>
      <c r="MFI13" s="396"/>
      <c r="MFJ13" s="396"/>
      <c r="MFK13" s="396"/>
      <c r="MFL13" s="396"/>
      <c r="MFM13" s="396"/>
      <c r="MFN13" s="396"/>
      <c r="MFO13" s="396"/>
      <c r="MFP13" s="396"/>
      <c r="MFQ13" s="396"/>
      <c r="MFR13" s="396"/>
      <c r="MFS13" s="396"/>
      <c r="MFT13" s="396"/>
      <c r="MFU13" s="396"/>
      <c r="MFV13" s="396"/>
      <c r="MFW13" s="396"/>
      <c r="MFX13" s="396"/>
      <c r="MFY13" s="396"/>
      <c r="MFZ13" s="396"/>
      <c r="MGA13" s="396"/>
      <c r="MGB13" s="396"/>
      <c r="MGC13" s="396"/>
      <c r="MGD13" s="396"/>
      <c r="MGE13" s="396"/>
      <c r="MGF13" s="396"/>
      <c r="MGG13" s="396"/>
      <c r="MGH13" s="396"/>
      <c r="MGI13" s="396"/>
      <c r="MGJ13" s="396"/>
      <c r="MGK13" s="396"/>
      <c r="MGL13" s="396"/>
      <c r="MGM13" s="396"/>
      <c r="MGN13" s="396"/>
      <c r="MGO13" s="396"/>
      <c r="MGP13" s="396"/>
      <c r="MGQ13" s="396"/>
      <c r="MGR13" s="396"/>
      <c r="MGS13" s="396"/>
      <c r="MGT13" s="396"/>
      <c r="MGU13" s="396"/>
      <c r="MGV13" s="396"/>
      <c r="MGW13" s="396"/>
      <c r="MGX13" s="396"/>
      <c r="MGY13" s="396"/>
      <c r="MGZ13" s="396"/>
      <c r="MHA13" s="396"/>
      <c r="MHB13" s="396"/>
      <c r="MHC13" s="396"/>
      <c r="MHD13" s="396"/>
      <c r="MHE13" s="396"/>
      <c r="MHF13" s="396"/>
      <c r="MHG13" s="396"/>
      <c r="MHH13" s="396"/>
      <c r="MHI13" s="396"/>
      <c r="MHJ13" s="396"/>
      <c r="MHK13" s="396"/>
      <c r="MHL13" s="396"/>
      <c r="MHM13" s="396"/>
      <c r="MHN13" s="396"/>
      <c r="MHO13" s="396"/>
      <c r="MHP13" s="396"/>
      <c r="MHQ13" s="396"/>
      <c r="MHR13" s="396"/>
      <c r="MHS13" s="396"/>
      <c r="MHT13" s="396"/>
      <c r="MHU13" s="396"/>
      <c r="MHV13" s="396"/>
      <c r="MHW13" s="396"/>
      <c r="MHX13" s="396"/>
      <c r="MHY13" s="396"/>
      <c r="MHZ13" s="396"/>
      <c r="MIA13" s="396"/>
      <c r="MIB13" s="396"/>
      <c r="MIC13" s="396"/>
      <c r="MID13" s="396"/>
      <c r="MIE13" s="396"/>
      <c r="MIF13" s="396"/>
      <c r="MIG13" s="396"/>
      <c r="MIH13" s="396"/>
      <c r="MII13" s="396"/>
      <c r="MIJ13" s="396"/>
      <c r="MIK13" s="396"/>
      <c r="MIL13" s="396"/>
      <c r="MIM13" s="396"/>
      <c r="MIN13" s="396"/>
      <c r="MIO13" s="396"/>
      <c r="MIP13" s="396"/>
      <c r="MIQ13" s="396"/>
      <c r="MIR13" s="396"/>
      <c r="MIS13" s="396"/>
      <c r="MIT13" s="396"/>
      <c r="MIU13" s="396"/>
      <c r="MIV13" s="396"/>
      <c r="MIW13" s="396"/>
      <c r="MIX13" s="396"/>
      <c r="MIY13" s="396"/>
      <c r="MIZ13" s="396"/>
      <c r="MJA13" s="396"/>
      <c r="MJB13" s="396"/>
      <c r="MJC13" s="396"/>
      <c r="MJD13" s="396"/>
      <c r="MJE13" s="396"/>
      <c r="MJF13" s="396"/>
      <c r="MJG13" s="396"/>
      <c r="MJH13" s="396"/>
      <c r="MJI13" s="396"/>
      <c r="MJJ13" s="396"/>
      <c r="MJK13" s="396"/>
      <c r="MJL13" s="396"/>
      <c r="MJM13" s="396"/>
      <c r="MJN13" s="396"/>
      <c r="MJO13" s="396"/>
      <c r="MJP13" s="396"/>
      <c r="MJQ13" s="396"/>
      <c r="MJR13" s="396"/>
      <c r="MJS13" s="396"/>
      <c r="MJT13" s="396"/>
      <c r="MJU13" s="396"/>
      <c r="MJV13" s="396"/>
      <c r="MJW13" s="396"/>
      <c r="MJX13" s="396"/>
      <c r="MJY13" s="396"/>
      <c r="MJZ13" s="396"/>
      <c r="MKA13" s="396"/>
      <c r="MKB13" s="396"/>
      <c r="MKC13" s="396"/>
      <c r="MKD13" s="396"/>
      <c r="MKE13" s="396"/>
      <c r="MKF13" s="396"/>
      <c r="MKG13" s="396"/>
      <c r="MKH13" s="396"/>
      <c r="MKI13" s="396"/>
      <c r="MKJ13" s="396"/>
      <c r="MKK13" s="396"/>
      <c r="MKL13" s="396"/>
      <c r="MKM13" s="396"/>
      <c r="MKN13" s="396"/>
      <c r="MKO13" s="396"/>
      <c r="MKP13" s="396"/>
      <c r="MKQ13" s="396"/>
      <c r="MKR13" s="396"/>
      <c r="MKS13" s="396"/>
      <c r="MKT13" s="396"/>
      <c r="MKU13" s="396"/>
      <c r="MKV13" s="396"/>
      <c r="MKW13" s="396"/>
      <c r="MKX13" s="396"/>
      <c r="MKY13" s="396"/>
      <c r="MKZ13" s="396"/>
      <c r="MLA13" s="396"/>
      <c r="MLB13" s="396"/>
      <c r="MLC13" s="396"/>
      <c r="MLD13" s="396"/>
      <c r="MLE13" s="396"/>
      <c r="MLF13" s="396"/>
      <c r="MLG13" s="396"/>
      <c r="MLH13" s="396"/>
      <c r="MLI13" s="396"/>
      <c r="MLJ13" s="396"/>
      <c r="MLK13" s="396"/>
      <c r="MLL13" s="396"/>
      <c r="MLM13" s="396"/>
      <c r="MLN13" s="396"/>
      <c r="MLO13" s="396"/>
      <c r="MLP13" s="396"/>
      <c r="MLQ13" s="396"/>
      <c r="MLR13" s="396"/>
      <c r="MLS13" s="396"/>
      <c r="MLT13" s="396"/>
      <c r="MLU13" s="396"/>
      <c r="MLV13" s="396"/>
      <c r="MLW13" s="396"/>
      <c r="MLX13" s="396"/>
      <c r="MLY13" s="396"/>
      <c r="MLZ13" s="396"/>
      <c r="MMA13" s="396"/>
      <c r="MMB13" s="396"/>
      <c r="MMC13" s="396"/>
      <c r="MMD13" s="396"/>
      <c r="MME13" s="396"/>
      <c r="MMF13" s="396"/>
      <c r="MMG13" s="396"/>
      <c r="MMH13" s="396"/>
      <c r="MMI13" s="396"/>
      <c r="MMJ13" s="396"/>
      <c r="MMK13" s="396"/>
      <c r="MML13" s="396"/>
      <c r="MMM13" s="396"/>
      <c r="MMN13" s="396"/>
      <c r="MMO13" s="396"/>
      <c r="MMP13" s="396"/>
      <c r="MMQ13" s="396"/>
      <c r="MMR13" s="396"/>
      <c r="MMS13" s="396"/>
      <c r="MMT13" s="396"/>
      <c r="MMU13" s="396"/>
      <c r="MMV13" s="396"/>
      <c r="MMW13" s="396"/>
      <c r="MMX13" s="396"/>
      <c r="MMY13" s="396"/>
      <c r="MMZ13" s="396"/>
      <c r="MNA13" s="396"/>
      <c r="MNB13" s="396"/>
      <c r="MNC13" s="396"/>
      <c r="MND13" s="396"/>
      <c r="MNE13" s="396"/>
      <c r="MNF13" s="396"/>
      <c r="MNG13" s="396"/>
      <c r="MNH13" s="396"/>
      <c r="MNI13" s="396"/>
      <c r="MNJ13" s="396"/>
      <c r="MNK13" s="396"/>
      <c r="MNL13" s="396"/>
      <c r="MNM13" s="396"/>
      <c r="MNN13" s="396"/>
      <c r="MNO13" s="396"/>
      <c r="MNP13" s="396"/>
      <c r="MNQ13" s="396"/>
      <c r="MNR13" s="396"/>
      <c r="MNS13" s="396"/>
      <c r="MNT13" s="396"/>
      <c r="MNU13" s="396"/>
      <c r="MNV13" s="396"/>
      <c r="MNW13" s="396"/>
      <c r="MNX13" s="396"/>
      <c r="MNY13" s="396"/>
      <c r="MNZ13" s="396"/>
      <c r="MOA13" s="396"/>
      <c r="MOB13" s="396"/>
      <c r="MOC13" s="396"/>
      <c r="MOD13" s="396"/>
      <c r="MOE13" s="396"/>
      <c r="MOF13" s="396"/>
      <c r="MOG13" s="396"/>
      <c r="MOH13" s="396"/>
      <c r="MOI13" s="396"/>
      <c r="MOJ13" s="396"/>
      <c r="MOK13" s="396"/>
      <c r="MOL13" s="396"/>
      <c r="MOM13" s="396"/>
      <c r="MON13" s="396"/>
      <c r="MOO13" s="396"/>
      <c r="MOP13" s="396"/>
      <c r="MOQ13" s="396"/>
      <c r="MOR13" s="396"/>
      <c r="MOS13" s="396"/>
      <c r="MOT13" s="396"/>
      <c r="MOU13" s="396"/>
      <c r="MOV13" s="396"/>
      <c r="MOW13" s="396"/>
      <c r="MOX13" s="396"/>
      <c r="MOY13" s="396"/>
      <c r="MOZ13" s="396"/>
      <c r="MPA13" s="396"/>
      <c r="MPB13" s="396"/>
      <c r="MPC13" s="396"/>
      <c r="MPD13" s="396"/>
      <c r="MPE13" s="396"/>
      <c r="MPF13" s="396"/>
      <c r="MPG13" s="396"/>
      <c r="MPH13" s="396"/>
      <c r="MPI13" s="396"/>
      <c r="MPJ13" s="396"/>
      <c r="MPK13" s="396"/>
      <c r="MPL13" s="396"/>
      <c r="MPM13" s="396"/>
      <c r="MPN13" s="396"/>
      <c r="MPO13" s="396"/>
      <c r="MPP13" s="396"/>
      <c r="MPQ13" s="396"/>
      <c r="MPR13" s="396"/>
      <c r="MPS13" s="396"/>
      <c r="MPT13" s="396"/>
      <c r="MPU13" s="396"/>
      <c r="MPV13" s="396"/>
      <c r="MPW13" s="396"/>
      <c r="MPX13" s="396"/>
      <c r="MPY13" s="396"/>
      <c r="MPZ13" s="396"/>
      <c r="MQA13" s="396"/>
      <c r="MQB13" s="396"/>
      <c r="MQC13" s="396"/>
      <c r="MQD13" s="396"/>
      <c r="MQE13" s="396"/>
      <c r="MQF13" s="396"/>
      <c r="MQG13" s="396"/>
      <c r="MQH13" s="396"/>
      <c r="MQI13" s="396"/>
      <c r="MQJ13" s="396"/>
      <c r="MQK13" s="396"/>
      <c r="MQL13" s="396"/>
      <c r="MQM13" s="396"/>
      <c r="MQN13" s="396"/>
      <c r="MQO13" s="396"/>
      <c r="MQP13" s="396"/>
      <c r="MQQ13" s="396"/>
      <c r="MQR13" s="396"/>
      <c r="MQS13" s="396"/>
      <c r="MQT13" s="396"/>
      <c r="MQU13" s="396"/>
      <c r="MQV13" s="396"/>
      <c r="MQW13" s="396"/>
      <c r="MQX13" s="396"/>
      <c r="MQY13" s="396"/>
      <c r="MQZ13" s="396"/>
      <c r="MRA13" s="396"/>
      <c r="MRB13" s="396"/>
      <c r="MRC13" s="396"/>
      <c r="MRD13" s="396"/>
      <c r="MRE13" s="396"/>
      <c r="MRF13" s="396"/>
      <c r="MRG13" s="396"/>
      <c r="MRH13" s="396"/>
      <c r="MRI13" s="396"/>
      <c r="MRJ13" s="396"/>
      <c r="MRK13" s="396"/>
      <c r="MRL13" s="396"/>
      <c r="MRM13" s="396"/>
      <c r="MRN13" s="396"/>
      <c r="MRO13" s="396"/>
      <c r="MRP13" s="396"/>
      <c r="MRQ13" s="396"/>
      <c r="MRR13" s="396"/>
      <c r="MRS13" s="396"/>
      <c r="MRT13" s="396"/>
      <c r="MRU13" s="396"/>
      <c r="MRV13" s="396"/>
      <c r="MRW13" s="396"/>
      <c r="MRX13" s="396"/>
      <c r="MRY13" s="396"/>
      <c r="MRZ13" s="396"/>
      <c r="MSA13" s="396"/>
      <c r="MSB13" s="396"/>
      <c r="MSC13" s="396"/>
      <c r="MSD13" s="396"/>
      <c r="MSE13" s="396"/>
      <c r="MSF13" s="396"/>
      <c r="MSG13" s="396"/>
      <c r="MSH13" s="396"/>
      <c r="MSI13" s="396"/>
      <c r="MSJ13" s="396"/>
      <c r="MSK13" s="396"/>
      <c r="MSL13" s="396"/>
      <c r="MSM13" s="396"/>
      <c r="MSN13" s="396"/>
      <c r="MSO13" s="396"/>
      <c r="MSP13" s="396"/>
      <c r="MSQ13" s="396"/>
      <c r="MSR13" s="396"/>
      <c r="MSS13" s="396"/>
      <c r="MST13" s="396"/>
      <c r="MSU13" s="396"/>
      <c r="MSV13" s="396"/>
      <c r="MSW13" s="396"/>
      <c r="MSX13" s="396"/>
      <c r="MSY13" s="396"/>
      <c r="MSZ13" s="396"/>
      <c r="MTA13" s="396"/>
      <c r="MTB13" s="396"/>
      <c r="MTC13" s="396"/>
      <c r="MTD13" s="396"/>
      <c r="MTE13" s="396"/>
      <c r="MTF13" s="396"/>
      <c r="MTG13" s="396"/>
      <c r="MTH13" s="396"/>
      <c r="MTI13" s="396"/>
      <c r="MTJ13" s="396"/>
      <c r="MTK13" s="396"/>
      <c r="MTL13" s="396"/>
      <c r="MTM13" s="396"/>
      <c r="MTN13" s="396"/>
      <c r="MTO13" s="396"/>
      <c r="MTP13" s="396"/>
      <c r="MTQ13" s="396"/>
      <c r="MTR13" s="396"/>
      <c r="MTS13" s="396"/>
      <c r="MTT13" s="396"/>
      <c r="MTU13" s="396"/>
      <c r="MTV13" s="396"/>
      <c r="MTW13" s="396"/>
      <c r="MTX13" s="396"/>
      <c r="MTY13" s="396"/>
      <c r="MTZ13" s="396"/>
      <c r="MUA13" s="396"/>
      <c r="MUB13" s="396"/>
      <c r="MUC13" s="396"/>
      <c r="MUD13" s="396"/>
      <c r="MUE13" s="396"/>
      <c r="MUF13" s="396"/>
      <c r="MUG13" s="396"/>
      <c r="MUH13" s="396"/>
      <c r="MUI13" s="396"/>
      <c r="MUJ13" s="396"/>
      <c r="MUK13" s="396"/>
      <c r="MUL13" s="396"/>
      <c r="MUM13" s="396"/>
      <c r="MUN13" s="396"/>
      <c r="MUO13" s="396"/>
      <c r="MUP13" s="396"/>
      <c r="MUQ13" s="396"/>
      <c r="MUR13" s="396"/>
      <c r="MUS13" s="396"/>
      <c r="MUT13" s="396"/>
      <c r="MUU13" s="396"/>
      <c r="MUV13" s="396"/>
      <c r="MUW13" s="396"/>
      <c r="MUX13" s="396"/>
      <c r="MUY13" s="396"/>
      <c r="MUZ13" s="396"/>
      <c r="MVA13" s="396"/>
      <c r="MVB13" s="396"/>
      <c r="MVC13" s="396"/>
      <c r="MVD13" s="396"/>
      <c r="MVE13" s="396"/>
      <c r="MVF13" s="396"/>
      <c r="MVG13" s="396"/>
      <c r="MVH13" s="396"/>
      <c r="MVI13" s="396"/>
      <c r="MVJ13" s="396"/>
      <c r="MVK13" s="396"/>
      <c r="MVL13" s="396"/>
      <c r="MVM13" s="396"/>
      <c r="MVN13" s="396"/>
      <c r="MVO13" s="396"/>
      <c r="MVP13" s="396"/>
      <c r="MVQ13" s="396"/>
      <c r="MVR13" s="396"/>
      <c r="MVS13" s="396"/>
      <c r="MVT13" s="396"/>
      <c r="MVU13" s="396"/>
      <c r="MVV13" s="396"/>
      <c r="MVW13" s="396"/>
      <c r="MVX13" s="396"/>
      <c r="MVY13" s="396"/>
      <c r="MVZ13" s="396"/>
      <c r="MWA13" s="396"/>
      <c r="MWB13" s="396"/>
      <c r="MWC13" s="396"/>
      <c r="MWD13" s="396"/>
      <c r="MWE13" s="396"/>
      <c r="MWF13" s="396"/>
      <c r="MWG13" s="396"/>
      <c r="MWH13" s="396"/>
      <c r="MWI13" s="396"/>
      <c r="MWJ13" s="396"/>
      <c r="MWK13" s="396"/>
      <c r="MWL13" s="396"/>
      <c r="MWM13" s="396"/>
      <c r="MWN13" s="396"/>
      <c r="MWO13" s="396"/>
      <c r="MWP13" s="396"/>
      <c r="MWQ13" s="396"/>
      <c r="MWR13" s="396"/>
      <c r="MWS13" s="396"/>
      <c r="MWT13" s="396"/>
      <c r="MWU13" s="396"/>
      <c r="MWV13" s="396"/>
      <c r="MWW13" s="396"/>
      <c r="MWX13" s="396"/>
      <c r="MWY13" s="396"/>
      <c r="MWZ13" s="396"/>
      <c r="MXA13" s="396"/>
      <c r="MXB13" s="396"/>
      <c r="MXC13" s="396"/>
      <c r="MXD13" s="396"/>
      <c r="MXE13" s="396"/>
      <c r="MXF13" s="396"/>
      <c r="MXG13" s="396"/>
      <c r="MXH13" s="396"/>
      <c r="MXI13" s="396"/>
      <c r="MXJ13" s="396"/>
      <c r="MXK13" s="396"/>
      <c r="MXL13" s="396"/>
      <c r="MXM13" s="396"/>
      <c r="MXN13" s="396"/>
      <c r="MXO13" s="396"/>
      <c r="MXP13" s="396"/>
      <c r="MXQ13" s="396"/>
      <c r="MXR13" s="396"/>
      <c r="MXS13" s="396"/>
      <c r="MXT13" s="396"/>
      <c r="MXU13" s="396"/>
      <c r="MXV13" s="396"/>
      <c r="MXW13" s="396"/>
      <c r="MXX13" s="396"/>
      <c r="MXY13" s="396"/>
      <c r="MXZ13" s="396"/>
      <c r="MYA13" s="396"/>
      <c r="MYB13" s="396"/>
      <c r="MYC13" s="396"/>
      <c r="MYD13" s="396"/>
      <c r="MYE13" s="396"/>
      <c r="MYF13" s="396"/>
      <c r="MYG13" s="396"/>
      <c r="MYH13" s="396"/>
      <c r="MYI13" s="396"/>
      <c r="MYJ13" s="396"/>
      <c r="MYK13" s="396"/>
      <c r="MYL13" s="396"/>
      <c r="MYM13" s="396"/>
      <c r="MYN13" s="396"/>
      <c r="MYO13" s="396"/>
      <c r="MYP13" s="396"/>
      <c r="MYQ13" s="396"/>
      <c r="MYR13" s="396"/>
      <c r="MYS13" s="396"/>
      <c r="MYT13" s="396"/>
      <c r="MYU13" s="396"/>
      <c r="MYV13" s="396"/>
      <c r="MYW13" s="396"/>
      <c r="MYX13" s="396"/>
      <c r="MYY13" s="396"/>
      <c r="MYZ13" s="396"/>
      <c r="MZA13" s="396"/>
      <c r="MZB13" s="396"/>
      <c r="MZC13" s="396"/>
      <c r="MZD13" s="396"/>
      <c r="MZE13" s="396"/>
      <c r="MZF13" s="396"/>
      <c r="MZG13" s="396"/>
      <c r="MZH13" s="396"/>
      <c r="MZI13" s="396"/>
      <c r="MZJ13" s="396"/>
      <c r="MZK13" s="396"/>
      <c r="MZL13" s="396"/>
      <c r="MZM13" s="396"/>
      <c r="MZN13" s="396"/>
      <c r="MZO13" s="396"/>
      <c r="MZP13" s="396"/>
      <c r="MZQ13" s="396"/>
      <c r="MZR13" s="396"/>
      <c r="MZS13" s="396"/>
      <c r="MZT13" s="396"/>
      <c r="MZU13" s="396"/>
      <c r="MZV13" s="396"/>
      <c r="MZW13" s="396"/>
      <c r="MZX13" s="396"/>
      <c r="MZY13" s="396"/>
      <c r="MZZ13" s="396"/>
      <c r="NAA13" s="396"/>
      <c r="NAB13" s="396"/>
      <c r="NAC13" s="396"/>
      <c r="NAD13" s="396"/>
      <c r="NAE13" s="396"/>
      <c r="NAF13" s="396"/>
      <c r="NAG13" s="396"/>
      <c r="NAH13" s="396"/>
      <c r="NAI13" s="396"/>
      <c r="NAJ13" s="396"/>
      <c r="NAK13" s="396"/>
      <c r="NAL13" s="396"/>
      <c r="NAM13" s="396"/>
      <c r="NAN13" s="396"/>
      <c r="NAO13" s="396"/>
      <c r="NAP13" s="396"/>
      <c r="NAQ13" s="396"/>
      <c r="NAR13" s="396"/>
      <c r="NAS13" s="396"/>
      <c r="NAT13" s="396"/>
      <c r="NAU13" s="396"/>
      <c r="NAV13" s="396"/>
      <c r="NAW13" s="396"/>
      <c r="NAX13" s="396"/>
      <c r="NAY13" s="396"/>
      <c r="NAZ13" s="396"/>
      <c r="NBA13" s="396"/>
      <c r="NBB13" s="396"/>
      <c r="NBC13" s="396"/>
      <c r="NBD13" s="396"/>
      <c r="NBE13" s="396"/>
      <c r="NBF13" s="396"/>
      <c r="NBG13" s="396"/>
      <c r="NBH13" s="396"/>
      <c r="NBI13" s="396"/>
      <c r="NBJ13" s="396"/>
      <c r="NBK13" s="396"/>
      <c r="NBL13" s="396"/>
      <c r="NBM13" s="396"/>
      <c r="NBN13" s="396"/>
      <c r="NBO13" s="396"/>
      <c r="NBP13" s="396"/>
      <c r="NBQ13" s="396"/>
      <c r="NBR13" s="396"/>
      <c r="NBS13" s="396"/>
      <c r="NBT13" s="396"/>
      <c r="NBU13" s="396"/>
      <c r="NBV13" s="396"/>
      <c r="NBW13" s="396"/>
      <c r="NBX13" s="396"/>
      <c r="NBY13" s="396"/>
      <c r="NBZ13" s="396"/>
      <c r="NCA13" s="396"/>
      <c r="NCB13" s="396"/>
      <c r="NCC13" s="396"/>
      <c r="NCD13" s="396"/>
      <c r="NCE13" s="396"/>
      <c r="NCF13" s="396"/>
      <c r="NCG13" s="396"/>
      <c r="NCH13" s="396"/>
      <c r="NCI13" s="396"/>
      <c r="NCJ13" s="396"/>
      <c r="NCK13" s="396"/>
      <c r="NCL13" s="396"/>
      <c r="NCM13" s="396"/>
      <c r="NCN13" s="396"/>
      <c r="NCO13" s="396"/>
      <c r="NCP13" s="396"/>
      <c r="NCQ13" s="396"/>
      <c r="NCR13" s="396"/>
      <c r="NCS13" s="396"/>
      <c r="NCT13" s="396"/>
      <c r="NCU13" s="396"/>
      <c r="NCV13" s="396"/>
      <c r="NCW13" s="396"/>
      <c r="NCX13" s="396"/>
      <c r="NCY13" s="396"/>
      <c r="NCZ13" s="396"/>
      <c r="NDA13" s="396"/>
      <c r="NDB13" s="396"/>
      <c r="NDC13" s="396"/>
      <c r="NDD13" s="396"/>
      <c r="NDE13" s="396"/>
      <c r="NDF13" s="396"/>
      <c r="NDG13" s="396"/>
      <c r="NDH13" s="396"/>
      <c r="NDI13" s="396"/>
      <c r="NDJ13" s="396"/>
      <c r="NDK13" s="396"/>
      <c r="NDL13" s="396"/>
      <c r="NDM13" s="396"/>
      <c r="NDN13" s="396"/>
      <c r="NDO13" s="396"/>
      <c r="NDP13" s="396"/>
      <c r="NDQ13" s="396"/>
      <c r="NDR13" s="396"/>
      <c r="NDS13" s="396"/>
      <c r="NDT13" s="396"/>
      <c r="NDU13" s="396"/>
      <c r="NDV13" s="396"/>
      <c r="NDW13" s="396"/>
      <c r="NDX13" s="396"/>
      <c r="NDY13" s="396"/>
      <c r="NDZ13" s="396"/>
      <c r="NEA13" s="396"/>
      <c r="NEB13" s="396"/>
      <c r="NEC13" s="396"/>
      <c r="NED13" s="396"/>
      <c r="NEE13" s="396"/>
      <c r="NEF13" s="396"/>
      <c r="NEG13" s="396"/>
      <c r="NEH13" s="396"/>
      <c r="NEI13" s="396"/>
      <c r="NEJ13" s="396"/>
      <c r="NEK13" s="396"/>
      <c r="NEL13" s="396"/>
      <c r="NEM13" s="396"/>
      <c r="NEN13" s="396"/>
      <c r="NEO13" s="396"/>
      <c r="NEP13" s="396"/>
      <c r="NEQ13" s="396"/>
      <c r="NER13" s="396"/>
      <c r="NES13" s="396"/>
      <c r="NET13" s="396"/>
      <c r="NEU13" s="396"/>
      <c r="NEV13" s="396"/>
      <c r="NEW13" s="396"/>
      <c r="NEX13" s="396"/>
      <c r="NEY13" s="396"/>
      <c r="NEZ13" s="396"/>
      <c r="NFA13" s="396"/>
      <c r="NFB13" s="396"/>
      <c r="NFC13" s="396"/>
      <c r="NFD13" s="396"/>
      <c r="NFE13" s="396"/>
      <c r="NFF13" s="396"/>
      <c r="NFG13" s="396"/>
      <c r="NFH13" s="396"/>
      <c r="NFI13" s="396"/>
      <c r="NFJ13" s="396"/>
      <c r="NFK13" s="396"/>
      <c r="NFL13" s="396"/>
      <c r="NFM13" s="396"/>
      <c r="NFN13" s="396"/>
      <c r="NFO13" s="396"/>
      <c r="NFP13" s="396"/>
      <c r="NFQ13" s="396"/>
      <c r="NFR13" s="396"/>
      <c r="NFS13" s="396"/>
      <c r="NFT13" s="396"/>
      <c r="NFU13" s="396"/>
      <c r="NFV13" s="396"/>
      <c r="NFW13" s="396"/>
      <c r="NFX13" s="396"/>
      <c r="NFY13" s="396"/>
      <c r="NFZ13" s="396"/>
      <c r="NGA13" s="396"/>
      <c r="NGB13" s="396"/>
      <c r="NGC13" s="396"/>
      <c r="NGD13" s="396"/>
      <c r="NGE13" s="396"/>
      <c r="NGF13" s="396"/>
      <c r="NGG13" s="396"/>
      <c r="NGH13" s="396"/>
      <c r="NGI13" s="396"/>
      <c r="NGJ13" s="396"/>
      <c r="NGK13" s="396"/>
      <c r="NGL13" s="396"/>
      <c r="NGM13" s="396"/>
      <c r="NGN13" s="396"/>
      <c r="NGO13" s="396"/>
      <c r="NGP13" s="396"/>
      <c r="NGQ13" s="396"/>
      <c r="NGR13" s="396"/>
      <c r="NGS13" s="396"/>
      <c r="NGT13" s="396"/>
      <c r="NGU13" s="396"/>
      <c r="NGV13" s="396"/>
      <c r="NGW13" s="396"/>
      <c r="NGX13" s="396"/>
      <c r="NGY13" s="396"/>
      <c r="NGZ13" s="396"/>
      <c r="NHA13" s="396"/>
      <c r="NHB13" s="396"/>
      <c r="NHC13" s="396"/>
      <c r="NHD13" s="396"/>
      <c r="NHE13" s="396"/>
      <c r="NHF13" s="396"/>
      <c r="NHG13" s="396"/>
      <c r="NHH13" s="396"/>
      <c r="NHI13" s="396"/>
      <c r="NHJ13" s="396"/>
      <c r="NHK13" s="396"/>
      <c r="NHL13" s="396"/>
      <c r="NHM13" s="396"/>
      <c r="NHN13" s="396"/>
      <c r="NHO13" s="396"/>
      <c r="NHP13" s="396"/>
      <c r="NHQ13" s="396"/>
      <c r="NHR13" s="396"/>
      <c r="NHS13" s="396"/>
      <c r="NHT13" s="396"/>
      <c r="NHU13" s="396"/>
      <c r="NHV13" s="396"/>
      <c r="NHW13" s="396"/>
      <c r="NHX13" s="396"/>
      <c r="NHY13" s="396"/>
      <c r="NHZ13" s="396"/>
      <c r="NIA13" s="396"/>
      <c r="NIB13" s="396"/>
      <c r="NIC13" s="396"/>
      <c r="NID13" s="396"/>
      <c r="NIE13" s="396"/>
      <c r="NIF13" s="396"/>
      <c r="NIG13" s="396"/>
      <c r="NIH13" s="396"/>
      <c r="NII13" s="396"/>
      <c r="NIJ13" s="396"/>
      <c r="NIK13" s="396"/>
      <c r="NIL13" s="396"/>
      <c r="NIM13" s="396"/>
      <c r="NIN13" s="396"/>
      <c r="NIO13" s="396"/>
      <c r="NIP13" s="396"/>
      <c r="NIQ13" s="396"/>
      <c r="NIR13" s="396"/>
      <c r="NIS13" s="396"/>
      <c r="NIT13" s="396"/>
      <c r="NIU13" s="396"/>
      <c r="NIV13" s="396"/>
      <c r="NIW13" s="396"/>
      <c r="NIX13" s="396"/>
      <c r="NIY13" s="396"/>
      <c r="NIZ13" s="396"/>
      <c r="NJA13" s="396"/>
      <c r="NJB13" s="396"/>
      <c r="NJC13" s="396"/>
      <c r="NJD13" s="396"/>
      <c r="NJE13" s="396"/>
      <c r="NJF13" s="396"/>
      <c r="NJG13" s="396"/>
      <c r="NJH13" s="396"/>
      <c r="NJI13" s="396"/>
      <c r="NJJ13" s="396"/>
      <c r="NJK13" s="396"/>
      <c r="NJL13" s="396"/>
      <c r="NJM13" s="396"/>
      <c r="NJN13" s="396"/>
      <c r="NJO13" s="396"/>
      <c r="NJP13" s="396"/>
      <c r="NJQ13" s="396"/>
      <c r="NJR13" s="396"/>
      <c r="NJS13" s="396"/>
      <c r="NJT13" s="396"/>
      <c r="NJU13" s="396"/>
      <c r="NJV13" s="396"/>
      <c r="NJW13" s="396"/>
      <c r="NJX13" s="396"/>
      <c r="NJY13" s="396"/>
      <c r="NJZ13" s="396"/>
      <c r="NKA13" s="396"/>
      <c r="NKB13" s="396"/>
      <c r="NKC13" s="396"/>
      <c r="NKD13" s="396"/>
      <c r="NKE13" s="396"/>
      <c r="NKF13" s="396"/>
      <c r="NKG13" s="396"/>
      <c r="NKH13" s="396"/>
      <c r="NKI13" s="396"/>
      <c r="NKJ13" s="396"/>
      <c r="NKK13" s="396"/>
      <c r="NKL13" s="396"/>
      <c r="NKM13" s="396"/>
      <c r="NKN13" s="396"/>
      <c r="NKO13" s="396"/>
      <c r="NKP13" s="396"/>
      <c r="NKQ13" s="396"/>
      <c r="NKR13" s="396"/>
      <c r="NKS13" s="396"/>
      <c r="NKT13" s="396"/>
      <c r="NKU13" s="396"/>
      <c r="NKV13" s="396"/>
      <c r="NKW13" s="396"/>
      <c r="NKX13" s="396"/>
      <c r="NKY13" s="396"/>
      <c r="NKZ13" s="396"/>
      <c r="NLA13" s="396"/>
      <c r="NLB13" s="396"/>
      <c r="NLC13" s="396"/>
      <c r="NLD13" s="396"/>
      <c r="NLE13" s="396"/>
      <c r="NLF13" s="396"/>
      <c r="NLG13" s="396"/>
      <c r="NLH13" s="396"/>
      <c r="NLI13" s="396"/>
      <c r="NLJ13" s="396"/>
      <c r="NLK13" s="396"/>
      <c r="NLL13" s="396"/>
      <c r="NLM13" s="396"/>
      <c r="NLN13" s="396"/>
      <c r="NLO13" s="396"/>
      <c r="NLP13" s="396"/>
      <c r="NLQ13" s="396"/>
      <c r="NLR13" s="396"/>
      <c r="NLS13" s="396"/>
      <c r="NLT13" s="396"/>
      <c r="NLU13" s="396"/>
      <c r="NLV13" s="396"/>
      <c r="NLW13" s="396"/>
      <c r="NLX13" s="396"/>
      <c r="NLY13" s="396"/>
      <c r="NLZ13" s="396"/>
      <c r="NMA13" s="396"/>
      <c r="NMB13" s="396"/>
      <c r="NMC13" s="396"/>
      <c r="NMD13" s="396"/>
      <c r="NME13" s="396"/>
      <c r="NMF13" s="396"/>
      <c r="NMG13" s="396"/>
      <c r="NMH13" s="396"/>
      <c r="NMI13" s="396"/>
      <c r="NMJ13" s="396"/>
      <c r="NMK13" s="396"/>
      <c r="NML13" s="396"/>
      <c r="NMM13" s="396"/>
      <c r="NMN13" s="396"/>
      <c r="NMO13" s="396"/>
      <c r="NMP13" s="396"/>
      <c r="NMQ13" s="396"/>
      <c r="NMR13" s="396"/>
      <c r="NMS13" s="396"/>
      <c r="NMT13" s="396"/>
      <c r="NMU13" s="396"/>
      <c r="NMV13" s="396"/>
      <c r="NMW13" s="396"/>
      <c r="NMX13" s="396"/>
      <c r="NMY13" s="396"/>
      <c r="NMZ13" s="396"/>
      <c r="NNA13" s="396"/>
      <c r="NNB13" s="396"/>
      <c r="NNC13" s="396"/>
      <c r="NND13" s="396"/>
      <c r="NNE13" s="396"/>
      <c r="NNF13" s="396"/>
      <c r="NNG13" s="396"/>
      <c r="NNH13" s="396"/>
      <c r="NNI13" s="396"/>
      <c r="NNJ13" s="396"/>
      <c r="NNK13" s="396"/>
      <c r="NNL13" s="396"/>
      <c r="NNM13" s="396"/>
      <c r="NNN13" s="396"/>
      <c r="NNO13" s="396"/>
      <c r="NNP13" s="396"/>
      <c r="NNQ13" s="396"/>
      <c r="NNR13" s="396"/>
      <c r="NNS13" s="396"/>
      <c r="NNT13" s="396"/>
      <c r="NNU13" s="396"/>
      <c r="NNV13" s="396"/>
      <c r="NNW13" s="396"/>
      <c r="NNX13" s="396"/>
      <c r="NNY13" s="396"/>
      <c r="NNZ13" s="396"/>
      <c r="NOA13" s="396"/>
      <c r="NOB13" s="396"/>
      <c r="NOC13" s="396"/>
      <c r="NOD13" s="396"/>
      <c r="NOE13" s="396"/>
      <c r="NOF13" s="396"/>
      <c r="NOG13" s="396"/>
      <c r="NOH13" s="396"/>
      <c r="NOI13" s="396"/>
      <c r="NOJ13" s="396"/>
      <c r="NOK13" s="396"/>
      <c r="NOL13" s="396"/>
      <c r="NOM13" s="396"/>
      <c r="NON13" s="396"/>
      <c r="NOO13" s="396"/>
      <c r="NOP13" s="396"/>
      <c r="NOQ13" s="396"/>
      <c r="NOR13" s="396"/>
      <c r="NOS13" s="396"/>
      <c r="NOT13" s="396"/>
      <c r="NOU13" s="396"/>
      <c r="NOV13" s="396"/>
      <c r="NOW13" s="396"/>
      <c r="NOX13" s="396"/>
      <c r="NOY13" s="396"/>
      <c r="NOZ13" s="396"/>
      <c r="NPA13" s="396"/>
      <c r="NPB13" s="396"/>
      <c r="NPC13" s="396"/>
      <c r="NPD13" s="396"/>
      <c r="NPE13" s="396"/>
      <c r="NPF13" s="396"/>
      <c r="NPG13" s="396"/>
      <c r="NPH13" s="396"/>
      <c r="NPI13" s="396"/>
      <c r="NPJ13" s="396"/>
      <c r="NPK13" s="396"/>
      <c r="NPL13" s="396"/>
      <c r="NPM13" s="396"/>
      <c r="NPN13" s="396"/>
      <c r="NPO13" s="396"/>
      <c r="NPP13" s="396"/>
      <c r="NPQ13" s="396"/>
      <c r="NPR13" s="396"/>
      <c r="NPS13" s="396"/>
      <c r="NPT13" s="396"/>
      <c r="NPU13" s="396"/>
      <c r="NPV13" s="396"/>
      <c r="NPW13" s="396"/>
      <c r="NPX13" s="396"/>
      <c r="NPY13" s="396"/>
      <c r="NPZ13" s="396"/>
      <c r="NQA13" s="396"/>
      <c r="NQB13" s="396"/>
      <c r="NQC13" s="396"/>
      <c r="NQD13" s="396"/>
      <c r="NQE13" s="396"/>
      <c r="NQF13" s="396"/>
      <c r="NQG13" s="396"/>
      <c r="NQH13" s="396"/>
      <c r="NQI13" s="396"/>
      <c r="NQJ13" s="396"/>
      <c r="NQK13" s="396"/>
      <c r="NQL13" s="396"/>
      <c r="NQM13" s="396"/>
      <c r="NQN13" s="396"/>
      <c r="NQO13" s="396"/>
      <c r="NQP13" s="396"/>
      <c r="NQQ13" s="396"/>
      <c r="NQR13" s="396"/>
      <c r="NQS13" s="396"/>
      <c r="NQT13" s="396"/>
      <c r="NQU13" s="396"/>
      <c r="NQV13" s="396"/>
      <c r="NQW13" s="396"/>
      <c r="NQX13" s="396"/>
      <c r="NQY13" s="396"/>
      <c r="NQZ13" s="396"/>
      <c r="NRA13" s="396"/>
      <c r="NRB13" s="396"/>
      <c r="NRC13" s="396"/>
      <c r="NRD13" s="396"/>
      <c r="NRE13" s="396"/>
      <c r="NRF13" s="396"/>
      <c r="NRG13" s="396"/>
      <c r="NRH13" s="396"/>
      <c r="NRI13" s="396"/>
      <c r="NRJ13" s="396"/>
      <c r="NRK13" s="396"/>
      <c r="NRL13" s="396"/>
      <c r="NRM13" s="396"/>
      <c r="NRN13" s="396"/>
      <c r="NRO13" s="396"/>
      <c r="NRP13" s="396"/>
      <c r="NRQ13" s="396"/>
      <c r="NRR13" s="396"/>
      <c r="NRS13" s="396"/>
      <c r="NRT13" s="396"/>
      <c r="NRU13" s="396"/>
      <c r="NRV13" s="396"/>
      <c r="NRW13" s="396"/>
      <c r="NRX13" s="396"/>
      <c r="NRY13" s="396"/>
      <c r="NRZ13" s="396"/>
      <c r="NSA13" s="396"/>
      <c r="NSB13" s="396"/>
      <c r="NSC13" s="396"/>
      <c r="NSD13" s="396"/>
      <c r="NSE13" s="396"/>
      <c r="NSF13" s="396"/>
      <c r="NSG13" s="396"/>
      <c r="NSH13" s="396"/>
      <c r="NSI13" s="396"/>
      <c r="NSJ13" s="396"/>
      <c r="NSK13" s="396"/>
      <c r="NSL13" s="396"/>
      <c r="NSM13" s="396"/>
      <c r="NSN13" s="396"/>
      <c r="NSO13" s="396"/>
      <c r="NSP13" s="396"/>
      <c r="NSQ13" s="396"/>
      <c r="NSR13" s="396"/>
      <c r="NSS13" s="396"/>
      <c r="NST13" s="396"/>
      <c r="NSU13" s="396"/>
      <c r="NSV13" s="396"/>
      <c r="NSW13" s="396"/>
      <c r="NSX13" s="396"/>
      <c r="NSY13" s="396"/>
      <c r="NSZ13" s="396"/>
      <c r="NTA13" s="396"/>
      <c r="NTB13" s="396"/>
      <c r="NTC13" s="396"/>
      <c r="NTD13" s="396"/>
      <c r="NTE13" s="396"/>
      <c r="NTF13" s="396"/>
      <c r="NTG13" s="396"/>
      <c r="NTH13" s="396"/>
      <c r="NTI13" s="396"/>
      <c r="NTJ13" s="396"/>
      <c r="NTK13" s="396"/>
      <c r="NTL13" s="396"/>
      <c r="NTM13" s="396"/>
      <c r="NTN13" s="396"/>
      <c r="NTO13" s="396"/>
      <c r="NTP13" s="396"/>
      <c r="NTQ13" s="396"/>
      <c r="NTR13" s="396"/>
      <c r="NTS13" s="396"/>
      <c r="NTT13" s="396"/>
      <c r="NTU13" s="396"/>
      <c r="NTV13" s="396"/>
      <c r="NTW13" s="396"/>
      <c r="NTX13" s="396"/>
      <c r="NTY13" s="396"/>
      <c r="NTZ13" s="396"/>
      <c r="NUA13" s="396"/>
      <c r="NUB13" s="396"/>
      <c r="NUC13" s="396"/>
      <c r="NUD13" s="396"/>
      <c r="NUE13" s="396"/>
      <c r="NUF13" s="396"/>
      <c r="NUG13" s="396"/>
      <c r="NUH13" s="396"/>
      <c r="NUI13" s="396"/>
      <c r="NUJ13" s="396"/>
      <c r="NUK13" s="396"/>
      <c r="NUL13" s="396"/>
      <c r="NUM13" s="396"/>
      <c r="NUN13" s="396"/>
      <c r="NUO13" s="396"/>
      <c r="NUP13" s="396"/>
      <c r="NUQ13" s="396"/>
      <c r="NUR13" s="396"/>
      <c r="NUS13" s="396"/>
      <c r="NUT13" s="396"/>
      <c r="NUU13" s="396"/>
      <c r="NUV13" s="396"/>
      <c r="NUW13" s="396"/>
      <c r="NUX13" s="396"/>
      <c r="NUY13" s="396"/>
      <c r="NUZ13" s="396"/>
      <c r="NVA13" s="396"/>
      <c r="NVB13" s="396"/>
      <c r="NVC13" s="396"/>
      <c r="NVD13" s="396"/>
      <c r="NVE13" s="396"/>
      <c r="NVF13" s="396"/>
      <c r="NVG13" s="396"/>
      <c r="NVH13" s="396"/>
      <c r="NVI13" s="396"/>
      <c r="NVJ13" s="396"/>
      <c r="NVK13" s="396"/>
      <c r="NVL13" s="396"/>
      <c r="NVM13" s="396"/>
      <c r="NVN13" s="396"/>
      <c r="NVO13" s="396"/>
      <c r="NVP13" s="396"/>
      <c r="NVQ13" s="396"/>
      <c r="NVR13" s="396"/>
      <c r="NVS13" s="396"/>
      <c r="NVT13" s="396"/>
      <c r="NVU13" s="396"/>
      <c r="NVV13" s="396"/>
      <c r="NVW13" s="396"/>
      <c r="NVX13" s="396"/>
      <c r="NVY13" s="396"/>
      <c r="NVZ13" s="396"/>
      <c r="NWA13" s="396"/>
      <c r="NWB13" s="396"/>
      <c r="NWC13" s="396"/>
      <c r="NWD13" s="396"/>
      <c r="NWE13" s="396"/>
      <c r="NWF13" s="396"/>
      <c r="NWG13" s="396"/>
      <c r="NWH13" s="396"/>
      <c r="NWI13" s="396"/>
      <c r="NWJ13" s="396"/>
      <c r="NWK13" s="396"/>
      <c r="NWL13" s="396"/>
      <c r="NWM13" s="396"/>
      <c r="NWN13" s="396"/>
      <c r="NWO13" s="396"/>
      <c r="NWP13" s="396"/>
      <c r="NWQ13" s="396"/>
      <c r="NWR13" s="396"/>
      <c r="NWS13" s="396"/>
      <c r="NWT13" s="396"/>
      <c r="NWU13" s="396"/>
      <c r="NWV13" s="396"/>
      <c r="NWW13" s="396"/>
      <c r="NWX13" s="396"/>
      <c r="NWY13" s="396"/>
      <c r="NWZ13" s="396"/>
      <c r="NXA13" s="396"/>
      <c r="NXB13" s="396"/>
      <c r="NXC13" s="396"/>
      <c r="NXD13" s="396"/>
      <c r="NXE13" s="396"/>
      <c r="NXF13" s="396"/>
      <c r="NXG13" s="396"/>
      <c r="NXH13" s="396"/>
      <c r="NXI13" s="396"/>
      <c r="NXJ13" s="396"/>
      <c r="NXK13" s="396"/>
      <c r="NXL13" s="396"/>
      <c r="NXM13" s="396"/>
      <c r="NXN13" s="396"/>
      <c r="NXO13" s="396"/>
      <c r="NXP13" s="396"/>
      <c r="NXQ13" s="396"/>
      <c r="NXR13" s="396"/>
      <c r="NXS13" s="396"/>
      <c r="NXT13" s="396"/>
      <c r="NXU13" s="396"/>
      <c r="NXV13" s="396"/>
      <c r="NXW13" s="396"/>
      <c r="NXX13" s="396"/>
      <c r="NXY13" s="396"/>
      <c r="NXZ13" s="396"/>
      <c r="NYA13" s="396"/>
      <c r="NYB13" s="396"/>
      <c r="NYC13" s="396"/>
      <c r="NYD13" s="396"/>
      <c r="NYE13" s="396"/>
      <c r="NYF13" s="396"/>
      <c r="NYG13" s="396"/>
      <c r="NYH13" s="396"/>
      <c r="NYI13" s="396"/>
      <c r="NYJ13" s="396"/>
      <c r="NYK13" s="396"/>
      <c r="NYL13" s="396"/>
      <c r="NYM13" s="396"/>
      <c r="NYN13" s="396"/>
      <c r="NYO13" s="396"/>
      <c r="NYP13" s="396"/>
      <c r="NYQ13" s="396"/>
      <c r="NYR13" s="396"/>
      <c r="NYS13" s="396"/>
      <c r="NYT13" s="396"/>
      <c r="NYU13" s="396"/>
      <c r="NYV13" s="396"/>
      <c r="NYW13" s="396"/>
      <c r="NYX13" s="396"/>
      <c r="NYY13" s="396"/>
      <c r="NYZ13" s="396"/>
      <c r="NZA13" s="396"/>
      <c r="NZB13" s="396"/>
      <c r="NZC13" s="396"/>
      <c r="NZD13" s="396"/>
      <c r="NZE13" s="396"/>
      <c r="NZF13" s="396"/>
      <c r="NZG13" s="396"/>
      <c r="NZH13" s="396"/>
      <c r="NZI13" s="396"/>
      <c r="NZJ13" s="396"/>
      <c r="NZK13" s="396"/>
      <c r="NZL13" s="396"/>
      <c r="NZM13" s="396"/>
      <c r="NZN13" s="396"/>
      <c r="NZO13" s="396"/>
      <c r="NZP13" s="396"/>
      <c r="NZQ13" s="396"/>
      <c r="NZR13" s="396"/>
      <c r="NZS13" s="396"/>
      <c r="NZT13" s="396"/>
      <c r="NZU13" s="396"/>
      <c r="NZV13" s="396"/>
      <c r="NZW13" s="396"/>
      <c r="NZX13" s="396"/>
      <c r="NZY13" s="396"/>
      <c r="NZZ13" s="396"/>
      <c r="OAA13" s="396"/>
      <c r="OAB13" s="396"/>
      <c r="OAC13" s="396"/>
      <c r="OAD13" s="396"/>
      <c r="OAE13" s="396"/>
      <c r="OAF13" s="396"/>
      <c r="OAG13" s="396"/>
      <c r="OAH13" s="396"/>
      <c r="OAI13" s="396"/>
      <c r="OAJ13" s="396"/>
      <c r="OAK13" s="396"/>
      <c r="OAL13" s="396"/>
      <c r="OAM13" s="396"/>
      <c r="OAN13" s="396"/>
      <c r="OAO13" s="396"/>
      <c r="OAP13" s="396"/>
      <c r="OAQ13" s="396"/>
      <c r="OAR13" s="396"/>
      <c r="OAS13" s="396"/>
      <c r="OAT13" s="396"/>
      <c r="OAU13" s="396"/>
      <c r="OAV13" s="396"/>
      <c r="OAW13" s="396"/>
      <c r="OAX13" s="396"/>
      <c r="OAY13" s="396"/>
      <c r="OAZ13" s="396"/>
      <c r="OBA13" s="396"/>
      <c r="OBB13" s="396"/>
      <c r="OBC13" s="396"/>
      <c r="OBD13" s="396"/>
      <c r="OBE13" s="396"/>
      <c r="OBF13" s="396"/>
      <c r="OBG13" s="396"/>
      <c r="OBH13" s="396"/>
      <c r="OBI13" s="396"/>
      <c r="OBJ13" s="396"/>
      <c r="OBK13" s="396"/>
      <c r="OBL13" s="396"/>
      <c r="OBM13" s="396"/>
      <c r="OBN13" s="396"/>
      <c r="OBO13" s="396"/>
      <c r="OBP13" s="396"/>
      <c r="OBQ13" s="396"/>
      <c r="OBR13" s="396"/>
      <c r="OBS13" s="396"/>
      <c r="OBT13" s="396"/>
      <c r="OBU13" s="396"/>
      <c r="OBV13" s="396"/>
      <c r="OBW13" s="396"/>
      <c r="OBX13" s="396"/>
      <c r="OBY13" s="396"/>
      <c r="OBZ13" s="396"/>
      <c r="OCA13" s="396"/>
      <c r="OCB13" s="396"/>
      <c r="OCC13" s="396"/>
      <c r="OCD13" s="396"/>
      <c r="OCE13" s="396"/>
      <c r="OCF13" s="396"/>
      <c r="OCG13" s="396"/>
      <c r="OCH13" s="396"/>
      <c r="OCI13" s="396"/>
      <c r="OCJ13" s="396"/>
      <c r="OCK13" s="396"/>
      <c r="OCL13" s="396"/>
      <c r="OCM13" s="396"/>
      <c r="OCN13" s="396"/>
      <c r="OCO13" s="396"/>
      <c r="OCP13" s="396"/>
      <c r="OCQ13" s="396"/>
      <c r="OCR13" s="396"/>
      <c r="OCS13" s="396"/>
      <c r="OCT13" s="396"/>
      <c r="OCU13" s="396"/>
      <c r="OCV13" s="396"/>
      <c r="OCW13" s="396"/>
      <c r="OCX13" s="396"/>
      <c r="OCY13" s="396"/>
      <c r="OCZ13" s="396"/>
      <c r="ODA13" s="396"/>
      <c r="ODB13" s="396"/>
      <c r="ODC13" s="396"/>
      <c r="ODD13" s="396"/>
      <c r="ODE13" s="396"/>
      <c r="ODF13" s="396"/>
      <c r="ODG13" s="396"/>
      <c r="ODH13" s="396"/>
      <c r="ODI13" s="396"/>
      <c r="ODJ13" s="396"/>
      <c r="ODK13" s="396"/>
      <c r="ODL13" s="396"/>
      <c r="ODM13" s="396"/>
      <c r="ODN13" s="396"/>
      <c r="ODO13" s="396"/>
      <c r="ODP13" s="396"/>
      <c r="ODQ13" s="396"/>
      <c r="ODR13" s="396"/>
      <c r="ODS13" s="396"/>
      <c r="ODT13" s="396"/>
      <c r="ODU13" s="396"/>
      <c r="ODV13" s="396"/>
      <c r="ODW13" s="396"/>
      <c r="ODX13" s="396"/>
      <c r="ODY13" s="396"/>
      <c r="ODZ13" s="396"/>
      <c r="OEA13" s="396"/>
      <c r="OEB13" s="396"/>
      <c r="OEC13" s="396"/>
      <c r="OED13" s="396"/>
      <c r="OEE13" s="396"/>
      <c r="OEF13" s="396"/>
      <c r="OEG13" s="396"/>
      <c r="OEH13" s="396"/>
      <c r="OEI13" s="396"/>
      <c r="OEJ13" s="396"/>
      <c r="OEK13" s="396"/>
      <c r="OEL13" s="396"/>
      <c r="OEM13" s="396"/>
      <c r="OEN13" s="396"/>
      <c r="OEO13" s="396"/>
      <c r="OEP13" s="396"/>
      <c r="OEQ13" s="396"/>
      <c r="OER13" s="396"/>
      <c r="OES13" s="396"/>
      <c r="OET13" s="396"/>
      <c r="OEU13" s="396"/>
      <c r="OEV13" s="396"/>
      <c r="OEW13" s="396"/>
      <c r="OEX13" s="396"/>
      <c r="OEY13" s="396"/>
      <c r="OEZ13" s="396"/>
      <c r="OFA13" s="396"/>
      <c r="OFB13" s="396"/>
      <c r="OFC13" s="396"/>
      <c r="OFD13" s="396"/>
      <c r="OFE13" s="396"/>
      <c r="OFF13" s="396"/>
      <c r="OFG13" s="396"/>
      <c r="OFH13" s="396"/>
      <c r="OFI13" s="396"/>
      <c r="OFJ13" s="396"/>
      <c r="OFK13" s="396"/>
      <c r="OFL13" s="396"/>
      <c r="OFM13" s="396"/>
      <c r="OFN13" s="396"/>
      <c r="OFO13" s="396"/>
      <c r="OFP13" s="396"/>
      <c r="OFQ13" s="396"/>
      <c r="OFR13" s="396"/>
      <c r="OFS13" s="396"/>
      <c r="OFT13" s="396"/>
      <c r="OFU13" s="396"/>
      <c r="OFV13" s="396"/>
      <c r="OFW13" s="396"/>
      <c r="OFX13" s="396"/>
      <c r="OFY13" s="396"/>
      <c r="OFZ13" s="396"/>
      <c r="OGA13" s="396"/>
      <c r="OGB13" s="396"/>
      <c r="OGC13" s="396"/>
      <c r="OGD13" s="396"/>
      <c r="OGE13" s="396"/>
      <c r="OGF13" s="396"/>
      <c r="OGG13" s="396"/>
      <c r="OGH13" s="396"/>
      <c r="OGI13" s="396"/>
      <c r="OGJ13" s="396"/>
      <c r="OGK13" s="396"/>
      <c r="OGL13" s="396"/>
      <c r="OGM13" s="396"/>
      <c r="OGN13" s="396"/>
      <c r="OGO13" s="396"/>
      <c r="OGP13" s="396"/>
      <c r="OGQ13" s="396"/>
      <c r="OGR13" s="396"/>
      <c r="OGS13" s="396"/>
      <c r="OGT13" s="396"/>
      <c r="OGU13" s="396"/>
      <c r="OGV13" s="396"/>
      <c r="OGW13" s="396"/>
      <c r="OGX13" s="396"/>
      <c r="OGY13" s="396"/>
      <c r="OGZ13" s="396"/>
      <c r="OHA13" s="396"/>
      <c r="OHB13" s="396"/>
      <c r="OHC13" s="396"/>
      <c r="OHD13" s="396"/>
      <c r="OHE13" s="396"/>
      <c r="OHF13" s="396"/>
      <c r="OHG13" s="396"/>
      <c r="OHH13" s="396"/>
      <c r="OHI13" s="396"/>
      <c r="OHJ13" s="396"/>
      <c r="OHK13" s="396"/>
      <c r="OHL13" s="396"/>
      <c r="OHM13" s="396"/>
      <c r="OHN13" s="396"/>
      <c r="OHO13" s="396"/>
      <c r="OHP13" s="396"/>
      <c r="OHQ13" s="396"/>
      <c r="OHR13" s="396"/>
      <c r="OHS13" s="396"/>
      <c r="OHT13" s="396"/>
      <c r="OHU13" s="396"/>
      <c r="OHV13" s="396"/>
      <c r="OHW13" s="396"/>
      <c r="OHX13" s="396"/>
      <c r="OHY13" s="396"/>
      <c r="OHZ13" s="396"/>
      <c r="OIA13" s="396"/>
      <c r="OIB13" s="396"/>
      <c r="OIC13" s="396"/>
      <c r="OID13" s="396"/>
      <c r="OIE13" s="396"/>
      <c r="OIF13" s="396"/>
      <c r="OIG13" s="396"/>
      <c r="OIH13" s="396"/>
      <c r="OII13" s="396"/>
      <c r="OIJ13" s="396"/>
      <c r="OIK13" s="396"/>
      <c r="OIL13" s="396"/>
      <c r="OIM13" s="396"/>
      <c r="OIN13" s="396"/>
      <c r="OIO13" s="396"/>
      <c r="OIP13" s="396"/>
      <c r="OIQ13" s="396"/>
      <c r="OIR13" s="396"/>
      <c r="OIS13" s="396"/>
      <c r="OIT13" s="396"/>
      <c r="OIU13" s="396"/>
      <c r="OIV13" s="396"/>
      <c r="OIW13" s="396"/>
      <c r="OIX13" s="396"/>
      <c r="OIY13" s="396"/>
      <c r="OIZ13" s="396"/>
      <c r="OJA13" s="396"/>
      <c r="OJB13" s="396"/>
      <c r="OJC13" s="396"/>
      <c r="OJD13" s="396"/>
      <c r="OJE13" s="396"/>
      <c r="OJF13" s="396"/>
      <c r="OJG13" s="396"/>
      <c r="OJH13" s="396"/>
      <c r="OJI13" s="396"/>
      <c r="OJJ13" s="396"/>
      <c r="OJK13" s="396"/>
      <c r="OJL13" s="396"/>
      <c r="OJM13" s="396"/>
      <c r="OJN13" s="396"/>
      <c r="OJO13" s="396"/>
      <c r="OJP13" s="396"/>
      <c r="OJQ13" s="396"/>
      <c r="OJR13" s="396"/>
      <c r="OJS13" s="396"/>
      <c r="OJT13" s="396"/>
      <c r="OJU13" s="396"/>
      <c r="OJV13" s="396"/>
      <c r="OJW13" s="396"/>
      <c r="OJX13" s="396"/>
      <c r="OJY13" s="396"/>
      <c r="OJZ13" s="396"/>
      <c r="OKA13" s="396"/>
      <c r="OKB13" s="396"/>
      <c r="OKC13" s="396"/>
      <c r="OKD13" s="396"/>
      <c r="OKE13" s="396"/>
      <c r="OKF13" s="396"/>
      <c r="OKG13" s="396"/>
      <c r="OKH13" s="396"/>
      <c r="OKI13" s="396"/>
      <c r="OKJ13" s="396"/>
      <c r="OKK13" s="396"/>
      <c r="OKL13" s="396"/>
      <c r="OKM13" s="396"/>
      <c r="OKN13" s="396"/>
      <c r="OKO13" s="396"/>
      <c r="OKP13" s="396"/>
      <c r="OKQ13" s="396"/>
      <c r="OKR13" s="396"/>
      <c r="OKS13" s="396"/>
      <c r="OKT13" s="396"/>
      <c r="OKU13" s="396"/>
      <c r="OKV13" s="396"/>
      <c r="OKW13" s="396"/>
      <c r="OKX13" s="396"/>
      <c r="OKY13" s="396"/>
      <c r="OKZ13" s="396"/>
      <c r="OLA13" s="396"/>
      <c r="OLB13" s="396"/>
      <c r="OLC13" s="396"/>
      <c r="OLD13" s="396"/>
      <c r="OLE13" s="396"/>
      <c r="OLF13" s="396"/>
      <c r="OLG13" s="396"/>
      <c r="OLH13" s="396"/>
      <c r="OLI13" s="396"/>
      <c r="OLJ13" s="396"/>
      <c r="OLK13" s="396"/>
      <c r="OLL13" s="396"/>
      <c r="OLM13" s="396"/>
      <c r="OLN13" s="396"/>
      <c r="OLO13" s="396"/>
      <c r="OLP13" s="396"/>
      <c r="OLQ13" s="396"/>
      <c r="OLR13" s="396"/>
      <c r="OLS13" s="396"/>
      <c r="OLT13" s="396"/>
      <c r="OLU13" s="396"/>
      <c r="OLV13" s="396"/>
      <c r="OLW13" s="396"/>
      <c r="OLX13" s="396"/>
      <c r="OLY13" s="396"/>
      <c r="OLZ13" s="396"/>
      <c r="OMA13" s="396"/>
      <c r="OMB13" s="396"/>
      <c r="OMC13" s="396"/>
      <c r="OMD13" s="396"/>
      <c r="OME13" s="396"/>
      <c r="OMF13" s="396"/>
      <c r="OMG13" s="396"/>
      <c r="OMH13" s="396"/>
      <c r="OMI13" s="396"/>
      <c r="OMJ13" s="396"/>
      <c r="OMK13" s="396"/>
      <c r="OML13" s="396"/>
      <c r="OMM13" s="396"/>
      <c r="OMN13" s="396"/>
      <c r="OMO13" s="396"/>
      <c r="OMP13" s="396"/>
      <c r="OMQ13" s="396"/>
      <c r="OMR13" s="396"/>
      <c r="OMS13" s="396"/>
      <c r="OMT13" s="396"/>
      <c r="OMU13" s="396"/>
      <c r="OMV13" s="396"/>
      <c r="OMW13" s="396"/>
      <c r="OMX13" s="396"/>
      <c r="OMY13" s="396"/>
      <c r="OMZ13" s="396"/>
      <c r="ONA13" s="396"/>
      <c r="ONB13" s="396"/>
      <c r="ONC13" s="396"/>
      <c r="OND13" s="396"/>
      <c r="ONE13" s="396"/>
      <c r="ONF13" s="396"/>
      <c r="ONG13" s="396"/>
      <c r="ONH13" s="396"/>
      <c r="ONI13" s="396"/>
      <c r="ONJ13" s="396"/>
      <c r="ONK13" s="396"/>
      <c r="ONL13" s="396"/>
      <c r="ONM13" s="396"/>
      <c r="ONN13" s="396"/>
      <c r="ONO13" s="396"/>
      <c r="ONP13" s="396"/>
      <c r="ONQ13" s="396"/>
      <c r="ONR13" s="396"/>
      <c r="ONS13" s="396"/>
      <c r="ONT13" s="396"/>
      <c r="ONU13" s="396"/>
      <c r="ONV13" s="396"/>
      <c r="ONW13" s="396"/>
      <c r="ONX13" s="396"/>
      <c r="ONY13" s="396"/>
      <c r="ONZ13" s="396"/>
      <c r="OOA13" s="396"/>
      <c r="OOB13" s="396"/>
      <c r="OOC13" s="396"/>
      <c r="OOD13" s="396"/>
      <c r="OOE13" s="396"/>
      <c r="OOF13" s="396"/>
      <c r="OOG13" s="396"/>
      <c r="OOH13" s="396"/>
      <c r="OOI13" s="396"/>
      <c r="OOJ13" s="396"/>
      <c r="OOK13" s="396"/>
      <c r="OOL13" s="396"/>
      <c r="OOM13" s="396"/>
      <c r="OON13" s="396"/>
      <c r="OOO13" s="396"/>
      <c r="OOP13" s="396"/>
      <c r="OOQ13" s="396"/>
      <c r="OOR13" s="396"/>
      <c r="OOS13" s="396"/>
      <c r="OOT13" s="396"/>
      <c r="OOU13" s="396"/>
      <c r="OOV13" s="396"/>
      <c r="OOW13" s="396"/>
      <c r="OOX13" s="396"/>
      <c r="OOY13" s="396"/>
      <c r="OOZ13" s="396"/>
      <c r="OPA13" s="396"/>
      <c r="OPB13" s="396"/>
      <c r="OPC13" s="396"/>
      <c r="OPD13" s="396"/>
      <c r="OPE13" s="396"/>
      <c r="OPF13" s="396"/>
      <c r="OPG13" s="396"/>
      <c r="OPH13" s="396"/>
      <c r="OPI13" s="396"/>
      <c r="OPJ13" s="396"/>
      <c r="OPK13" s="396"/>
      <c r="OPL13" s="396"/>
      <c r="OPM13" s="396"/>
      <c r="OPN13" s="396"/>
      <c r="OPO13" s="396"/>
      <c r="OPP13" s="396"/>
      <c r="OPQ13" s="396"/>
      <c r="OPR13" s="396"/>
      <c r="OPS13" s="396"/>
      <c r="OPT13" s="396"/>
      <c r="OPU13" s="396"/>
      <c r="OPV13" s="396"/>
      <c r="OPW13" s="396"/>
      <c r="OPX13" s="396"/>
      <c r="OPY13" s="396"/>
      <c r="OPZ13" s="396"/>
      <c r="OQA13" s="396"/>
      <c r="OQB13" s="396"/>
      <c r="OQC13" s="396"/>
      <c r="OQD13" s="396"/>
      <c r="OQE13" s="396"/>
      <c r="OQF13" s="396"/>
      <c r="OQG13" s="396"/>
      <c r="OQH13" s="396"/>
      <c r="OQI13" s="396"/>
      <c r="OQJ13" s="396"/>
      <c r="OQK13" s="396"/>
      <c r="OQL13" s="396"/>
      <c r="OQM13" s="396"/>
      <c r="OQN13" s="396"/>
      <c r="OQO13" s="396"/>
      <c r="OQP13" s="396"/>
      <c r="OQQ13" s="396"/>
      <c r="OQR13" s="396"/>
      <c r="OQS13" s="396"/>
      <c r="OQT13" s="396"/>
      <c r="OQU13" s="396"/>
      <c r="OQV13" s="396"/>
      <c r="OQW13" s="396"/>
      <c r="OQX13" s="396"/>
      <c r="OQY13" s="396"/>
      <c r="OQZ13" s="396"/>
      <c r="ORA13" s="396"/>
      <c r="ORB13" s="396"/>
      <c r="ORC13" s="396"/>
      <c r="ORD13" s="396"/>
      <c r="ORE13" s="396"/>
      <c r="ORF13" s="396"/>
      <c r="ORG13" s="396"/>
      <c r="ORH13" s="396"/>
      <c r="ORI13" s="396"/>
      <c r="ORJ13" s="396"/>
      <c r="ORK13" s="396"/>
      <c r="ORL13" s="396"/>
      <c r="ORM13" s="396"/>
      <c r="ORN13" s="396"/>
      <c r="ORO13" s="396"/>
      <c r="ORP13" s="396"/>
      <c r="ORQ13" s="396"/>
      <c r="ORR13" s="396"/>
      <c r="ORS13" s="396"/>
      <c r="ORT13" s="396"/>
      <c r="ORU13" s="396"/>
      <c r="ORV13" s="396"/>
      <c r="ORW13" s="396"/>
      <c r="ORX13" s="396"/>
      <c r="ORY13" s="396"/>
      <c r="ORZ13" s="396"/>
      <c r="OSA13" s="396"/>
      <c r="OSB13" s="396"/>
      <c r="OSC13" s="396"/>
      <c r="OSD13" s="396"/>
      <c r="OSE13" s="396"/>
      <c r="OSF13" s="396"/>
      <c r="OSG13" s="396"/>
      <c r="OSH13" s="396"/>
      <c r="OSI13" s="396"/>
      <c r="OSJ13" s="396"/>
      <c r="OSK13" s="396"/>
      <c r="OSL13" s="396"/>
      <c r="OSM13" s="396"/>
      <c r="OSN13" s="396"/>
      <c r="OSO13" s="396"/>
      <c r="OSP13" s="396"/>
      <c r="OSQ13" s="396"/>
      <c r="OSR13" s="396"/>
      <c r="OSS13" s="396"/>
      <c r="OST13" s="396"/>
      <c r="OSU13" s="396"/>
      <c r="OSV13" s="396"/>
      <c r="OSW13" s="396"/>
      <c r="OSX13" s="396"/>
      <c r="OSY13" s="396"/>
      <c r="OSZ13" s="396"/>
      <c r="OTA13" s="396"/>
      <c r="OTB13" s="396"/>
      <c r="OTC13" s="396"/>
      <c r="OTD13" s="396"/>
      <c r="OTE13" s="396"/>
      <c r="OTF13" s="396"/>
      <c r="OTG13" s="396"/>
      <c r="OTH13" s="396"/>
      <c r="OTI13" s="396"/>
      <c r="OTJ13" s="396"/>
      <c r="OTK13" s="396"/>
      <c r="OTL13" s="396"/>
      <c r="OTM13" s="396"/>
      <c r="OTN13" s="396"/>
      <c r="OTO13" s="396"/>
      <c r="OTP13" s="396"/>
      <c r="OTQ13" s="396"/>
      <c r="OTR13" s="396"/>
      <c r="OTS13" s="396"/>
      <c r="OTT13" s="396"/>
      <c r="OTU13" s="396"/>
      <c r="OTV13" s="396"/>
      <c r="OTW13" s="396"/>
      <c r="OTX13" s="396"/>
      <c r="OTY13" s="396"/>
      <c r="OTZ13" s="396"/>
      <c r="OUA13" s="396"/>
      <c r="OUB13" s="396"/>
      <c r="OUC13" s="396"/>
      <c r="OUD13" s="396"/>
      <c r="OUE13" s="396"/>
      <c r="OUF13" s="396"/>
      <c r="OUG13" s="396"/>
      <c r="OUH13" s="396"/>
      <c r="OUI13" s="396"/>
      <c r="OUJ13" s="396"/>
      <c r="OUK13" s="396"/>
      <c r="OUL13" s="396"/>
      <c r="OUM13" s="396"/>
      <c r="OUN13" s="396"/>
      <c r="OUO13" s="396"/>
      <c r="OUP13" s="396"/>
      <c r="OUQ13" s="396"/>
      <c r="OUR13" s="396"/>
      <c r="OUS13" s="396"/>
      <c r="OUT13" s="396"/>
      <c r="OUU13" s="396"/>
      <c r="OUV13" s="396"/>
      <c r="OUW13" s="396"/>
      <c r="OUX13" s="396"/>
      <c r="OUY13" s="396"/>
      <c r="OUZ13" s="396"/>
      <c r="OVA13" s="396"/>
      <c r="OVB13" s="396"/>
      <c r="OVC13" s="396"/>
      <c r="OVD13" s="396"/>
      <c r="OVE13" s="396"/>
      <c r="OVF13" s="396"/>
      <c r="OVG13" s="396"/>
      <c r="OVH13" s="396"/>
      <c r="OVI13" s="396"/>
      <c r="OVJ13" s="396"/>
      <c r="OVK13" s="396"/>
      <c r="OVL13" s="396"/>
      <c r="OVM13" s="396"/>
      <c r="OVN13" s="396"/>
      <c r="OVO13" s="396"/>
      <c r="OVP13" s="396"/>
      <c r="OVQ13" s="396"/>
      <c r="OVR13" s="396"/>
      <c r="OVS13" s="396"/>
      <c r="OVT13" s="396"/>
      <c r="OVU13" s="396"/>
      <c r="OVV13" s="396"/>
      <c r="OVW13" s="396"/>
      <c r="OVX13" s="396"/>
      <c r="OVY13" s="396"/>
      <c r="OVZ13" s="396"/>
      <c r="OWA13" s="396"/>
      <c r="OWB13" s="396"/>
      <c r="OWC13" s="396"/>
      <c r="OWD13" s="396"/>
      <c r="OWE13" s="396"/>
      <c r="OWF13" s="396"/>
      <c r="OWG13" s="396"/>
      <c r="OWH13" s="396"/>
      <c r="OWI13" s="396"/>
      <c r="OWJ13" s="396"/>
      <c r="OWK13" s="396"/>
      <c r="OWL13" s="396"/>
      <c r="OWM13" s="396"/>
      <c r="OWN13" s="396"/>
      <c r="OWO13" s="396"/>
      <c r="OWP13" s="396"/>
      <c r="OWQ13" s="396"/>
      <c r="OWR13" s="396"/>
      <c r="OWS13" s="396"/>
      <c r="OWT13" s="396"/>
      <c r="OWU13" s="396"/>
      <c r="OWV13" s="396"/>
      <c r="OWW13" s="396"/>
      <c r="OWX13" s="396"/>
      <c r="OWY13" s="396"/>
      <c r="OWZ13" s="396"/>
      <c r="OXA13" s="396"/>
      <c r="OXB13" s="396"/>
      <c r="OXC13" s="396"/>
      <c r="OXD13" s="396"/>
      <c r="OXE13" s="396"/>
      <c r="OXF13" s="396"/>
      <c r="OXG13" s="396"/>
      <c r="OXH13" s="396"/>
      <c r="OXI13" s="396"/>
      <c r="OXJ13" s="396"/>
      <c r="OXK13" s="396"/>
      <c r="OXL13" s="396"/>
      <c r="OXM13" s="396"/>
      <c r="OXN13" s="396"/>
      <c r="OXO13" s="396"/>
      <c r="OXP13" s="396"/>
      <c r="OXQ13" s="396"/>
      <c r="OXR13" s="396"/>
      <c r="OXS13" s="396"/>
      <c r="OXT13" s="396"/>
      <c r="OXU13" s="396"/>
      <c r="OXV13" s="396"/>
      <c r="OXW13" s="396"/>
      <c r="OXX13" s="396"/>
      <c r="OXY13" s="396"/>
      <c r="OXZ13" s="396"/>
      <c r="OYA13" s="396"/>
      <c r="OYB13" s="396"/>
      <c r="OYC13" s="396"/>
      <c r="OYD13" s="396"/>
      <c r="OYE13" s="396"/>
      <c r="OYF13" s="396"/>
      <c r="OYG13" s="396"/>
      <c r="OYH13" s="396"/>
      <c r="OYI13" s="396"/>
      <c r="OYJ13" s="396"/>
      <c r="OYK13" s="396"/>
      <c r="OYL13" s="396"/>
      <c r="OYM13" s="396"/>
      <c r="OYN13" s="396"/>
      <c r="OYO13" s="396"/>
      <c r="OYP13" s="396"/>
      <c r="OYQ13" s="396"/>
      <c r="OYR13" s="396"/>
      <c r="OYS13" s="396"/>
      <c r="OYT13" s="396"/>
      <c r="OYU13" s="396"/>
      <c r="OYV13" s="396"/>
      <c r="OYW13" s="396"/>
      <c r="OYX13" s="396"/>
      <c r="OYY13" s="396"/>
      <c r="OYZ13" s="396"/>
      <c r="OZA13" s="396"/>
      <c r="OZB13" s="396"/>
      <c r="OZC13" s="396"/>
      <c r="OZD13" s="396"/>
      <c r="OZE13" s="396"/>
      <c r="OZF13" s="396"/>
      <c r="OZG13" s="396"/>
      <c r="OZH13" s="396"/>
      <c r="OZI13" s="396"/>
      <c r="OZJ13" s="396"/>
      <c r="OZK13" s="396"/>
      <c r="OZL13" s="396"/>
      <c r="OZM13" s="396"/>
      <c r="OZN13" s="396"/>
      <c r="OZO13" s="396"/>
      <c r="OZP13" s="396"/>
      <c r="OZQ13" s="396"/>
      <c r="OZR13" s="396"/>
      <c r="OZS13" s="396"/>
      <c r="OZT13" s="396"/>
      <c r="OZU13" s="396"/>
      <c r="OZV13" s="396"/>
      <c r="OZW13" s="396"/>
      <c r="OZX13" s="396"/>
      <c r="OZY13" s="396"/>
      <c r="OZZ13" s="396"/>
      <c r="PAA13" s="396"/>
      <c r="PAB13" s="396"/>
      <c r="PAC13" s="396"/>
      <c r="PAD13" s="396"/>
      <c r="PAE13" s="396"/>
      <c r="PAF13" s="396"/>
      <c r="PAG13" s="396"/>
      <c r="PAH13" s="396"/>
      <c r="PAI13" s="396"/>
      <c r="PAJ13" s="396"/>
      <c r="PAK13" s="396"/>
      <c r="PAL13" s="396"/>
      <c r="PAM13" s="396"/>
      <c r="PAN13" s="396"/>
      <c r="PAO13" s="396"/>
      <c r="PAP13" s="396"/>
      <c r="PAQ13" s="396"/>
      <c r="PAR13" s="396"/>
      <c r="PAS13" s="396"/>
      <c r="PAT13" s="396"/>
      <c r="PAU13" s="396"/>
      <c r="PAV13" s="396"/>
      <c r="PAW13" s="396"/>
      <c r="PAX13" s="396"/>
      <c r="PAY13" s="396"/>
      <c r="PAZ13" s="396"/>
      <c r="PBA13" s="396"/>
      <c r="PBB13" s="396"/>
      <c r="PBC13" s="396"/>
      <c r="PBD13" s="396"/>
      <c r="PBE13" s="396"/>
      <c r="PBF13" s="396"/>
      <c r="PBG13" s="396"/>
      <c r="PBH13" s="396"/>
      <c r="PBI13" s="396"/>
      <c r="PBJ13" s="396"/>
      <c r="PBK13" s="396"/>
      <c r="PBL13" s="396"/>
      <c r="PBM13" s="396"/>
      <c r="PBN13" s="396"/>
      <c r="PBO13" s="396"/>
      <c r="PBP13" s="396"/>
      <c r="PBQ13" s="396"/>
      <c r="PBR13" s="396"/>
      <c r="PBS13" s="396"/>
      <c r="PBT13" s="396"/>
      <c r="PBU13" s="396"/>
      <c r="PBV13" s="396"/>
      <c r="PBW13" s="396"/>
      <c r="PBX13" s="396"/>
      <c r="PBY13" s="396"/>
      <c r="PBZ13" s="396"/>
      <c r="PCA13" s="396"/>
      <c r="PCB13" s="396"/>
      <c r="PCC13" s="396"/>
      <c r="PCD13" s="396"/>
      <c r="PCE13" s="396"/>
      <c r="PCF13" s="396"/>
      <c r="PCG13" s="396"/>
      <c r="PCH13" s="396"/>
      <c r="PCI13" s="396"/>
      <c r="PCJ13" s="396"/>
      <c r="PCK13" s="396"/>
      <c r="PCL13" s="396"/>
      <c r="PCM13" s="396"/>
      <c r="PCN13" s="396"/>
      <c r="PCO13" s="396"/>
      <c r="PCP13" s="396"/>
      <c r="PCQ13" s="396"/>
      <c r="PCR13" s="396"/>
      <c r="PCS13" s="396"/>
      <c r="PCT13" s="396"/>
      <c r="PCU13" s="396"/>
      <c r="PCV13" s="396"/>
      <c r="PCW13" s="396"/>
      <c r="PCX13" s="396"/>
      <c r="PCY13" s="396"/>
      <c r="PCZ13" s="396"/>
      <c r="PDA13" s="396"/>
      <c r="PDB13" s="396"/>
      <c r="PDC13" s="396"/>
      <c r="PDD13" s="396"/>
      <c r="PDE13" s="396"/>
      <c r="PDF13" s="396"/>
      <c r="PDG13" s="396"/>
      <c r="PDH13" s="396"/>
      <c r="PDI13" s="396"/>
      <c r="PDJ13" s="396"/>
      <c r="PDK13" s="396"/>
      <c r="PDL13" s="396"/>
      <c r="PDM13" s="396"/>
      <c r="PDN13" s="396"/>
      <c r="PDO13" s="396"/>
      <c r="PDP13" s="396"/>
      <c r="PDQ13" s="396"/>
      <c r="PDR13" s="396"/>
      <c r="PDS13" s="396"/>
      <c r="PDT13" s="396"/>
      <c r="PDU13" s="396"/>
      <c r="PDV13" s="396"/>
      <c r="PDW13" s="396"/>
      <c r="PDX13" s="396"/>
      <c r="PDY13" s="396"/>
      <c r="PDZ13" s="396"/>
      <c r="PEA13" s="396"/>
      <c r="PEB13" s="396"/>
      <c r="PEC13" s="396"/>
      <c r="PED13" s="396"/>
      <c r="PEE13" s="396"/>
      <c r="PEF13" s="396"/>
      <c r="PEG13" s="396"/>
      <c r="PEH13" s="396"/>
      <c r="PEI13" s="396"/>
      <c r="PEJ13" s="396"/>
      <c r="PEK13" s="396"/>
      <c r="PEL13" s="396"/>
      <c r="PEM13" s="396"/>
      <c r="PEN13" s="396"/>
      <c r="PEO13" s="396"/>
      <c r="PEP13" s="396"/>
      <c r="PEQ13" s="396"/>
      <c r="PER13" s="396"/>
      <c r="PES13" s="396"/>
      <c r="PET13" s="396"/>
      <c r="PEU13" s="396"/>
      <c r="PEV13" s="396"/>
      <c r="PEW13" s="396"/>
      <c r="PEX13" s="396"/>
      <c r="PEY13" s="396"/>
      <c r="PEZ13" s="396"/>
      <c r="PFA13" s="396"/>
      <c r="PFB13" s="396"/>
      <c r="PFC13" s="396"/>
      <c r="PFD13" s="396"/>
      <c r="PFE13" s="396"/>
      <c r="PFF13" s="396"/>
      <c r="PFG13" s="396"/>
      <c r="PFH13" s="396"/>
      <c r="PFI13" s="396"/>
      <c r="PFJ13" s="396"/>
      <c r="PFK13" s="396"/>
      <c r="PFL13" s="396"/>
      <c r="PFM13" s="396"/>
      <c r="PFN13" s="396"/>
      <c r="PFO13" s="396"/>
      <c r="PFP13" s="396"/>
      <c r="PFQ13" s="396"/>
      <c r="PFR13" s="396"/>
      <c r="PFS13" s="396"/>
      <c r="PFT13" s="396"/>
      <c r="PFU13" s="396"/>
      <c r="PFV13" s="396"/>
      <c r="PFW13" s="396"/>
      <c r="PFX13" s="396"/>
      <c r="PFY13" s="396"/>
      <c r="PFZ13" s="396"/>
      <c r="PGA13" s="396"/>
      <c r="PGB13" s="396"/>
      <c r="PGC13" s="396"/>
      <c r="PGD13" s="396"/>
      <c r="PGE13" s="396"/>
      <c r="PGF13" s="396"/>
      <c r="PGG13" s="396"/>
      <c r="PGH13" s="396"/>
      <c r="PGI13" s="396"/>
      <c r="PGJ13" s="396"/>
      <c r="PGK13" s="396"/>
      <c r="PGL13" s="396"/>
      <c r="PGM13" s="396"/>
      <c r="PGN13" s="396"/>
      <c r="PGO13" s="396"/>
      <c r="PGP13" s="396"/>
      <c r="PGQ13" s="396"/>
      <c r="PGR13" s="396"/>
      <c r="PGS13" s="396"/>
      <c r="PGT13" s="396"/>
      <c r="PGU13" s="396"/>
      <c r="PGV13" s="396"/>
      <c r="PGW13" s="396"/>
      <c r="PGX13" s="396"/>
      <c r="PGY13" s="396"/>
      <c r="PGZ13" s="396"/>
      <c r="PHA13" s="396"/>
      <c r="PHB13" s="396"/>
      <c r="PHC13" s="396"/>
      <c r="PHD13" s="396"/>
      <c r="PHE13" s="396"/>
      <c r="PHF13" s="396"/>
      <c r="PHG13" s="396"/>
      <c r="PHH13" s="396"/>
      <c r="PHI13" s="396"/>
      <c r="PHJ13" s="396"/>
      <c r="PHK13" s="396"/>
      <c r="PHL13" s="396"/>
      <c r="PHM13" s="396"/>
      <c r="PHN13" s="396"/>
      <c r="PHO13" s="396"/>
      <c r="PHP13" s="396"/>
      <c r="PHQ13" s="396"/>
      <c r="PHR13" s="396"/>
      <c r="PHS13" s="396"/>
      <c r="PHT13" s="396"/>
      <c r="PHU13" s="396"/>
      <c r="PHV13" s="396"/>
      <c r="PHW13" s="396"/>
      <c r="PHX13" s="396"/>
      <c r="PHY13" s="396"/>
      <c r="PHZ13" s="396"/>
      <c r="PIA13" s="396"/>
      <c r="PIB13" s="396"/>
      <c r="PIC13" s="396"/>
      <c r="PID13" s="396"/>
      <c r="PIE13" s="396"/>
      <c r="PIF13" s="396"/>
      <c r="PIG13" s="396"/>
      <c r="PIH13" s="396"/>
      <c r="PII13" s="396"/>
      <c r="PIJ13" s="396"/>
      <c r="PIK13" s="396"/>
      <c r="PIL13" s="396"/>
      <c r="PIM13" s="396"/>
      <c r="PIN13" s="396"/>
      <c r="PIO13" s="396"/>
      <c r="PIP13" s="396"/>
      <c r="PIQ13" s="396"/>
      <c r="PIR13" s="396"/>
      <c r="PIS13" s="396"/>
      <c r="PIT13" s="396"/>
      <c r="PIU13" s="396"/>
      <c r="PIV13" s="396"/>
      <c r="PIW13" s="396"/>
      <c r="PIX13" s="396"/>
      <c r="PIY13" s="396"/>
      <c r="PIZ13" s="396"/>
      <c r="PJA13" s="396"/>
      <c r="PJB13" s="396"/>
      <c r="PJC13" s="396"/>
      <c r="PJD13" s="396"/>
      <c r="PJE13" s="396"/>
      <c r="PJF13" s="396"/>
      <c r="PJG13" s="396"/>
      <c r="PJH13" s="396"/>
      <c r="PJI13" s="396"/>
      <c r="PJJ13" s="396"/>
      <c r="PJK13" s="396"/>
      <c r="PJL13" s="396"/>
      <c r="PJM13" s="396"/>
      <c r="PJN13" s="396"/>
      <c r="PJO13" s="396"/>
      <c r="PJP13" s="396"/>
      <c r="PJQ13" s="396"/>
      <c r="PJR13" s="396"/>
      <c r="PJS13" s="396"/>
      <c r="PJT13" s="396"/>
      <c r="PJU13" s="396"/>
      <c r="PJV13" s="396"/>
      <c r="PJW13" s="396"/>
      <c r="PJX13" s="396"/>
      <c r="PJY13" s="396"/>
      <c r="PJZ13" s="396"/>
      <c r="PKA13" s="396"/>
      <c r="PKB13" s="396"/>
      <c r="PKC13" s="396"/>
      <c r="PKD13" s="396"/>
      <c r="PKE13" s="396"/>
      <c r="PKF13" s="396"/>
      <c r="PKG13" s="396"/>
      <c r="PKH13" s="396"/>
      <c r="PKI13" s="396"/>
      <c r="PKJ13" s="396"/>
      <c r="PKK13" s="396"/>
      <c r="PKL13" s="396"/>
      <c r="PKM13" s="396"/>
      <c r="PKN13" s="396"/>
      <c r="PKO13" s="396"/>
      <c r="PKP13" s="396"/>
      <c r="PKQ13" s="396"/>
      <c r="PKR13" s="396"/>
      <c r="PKS13" s="396"/>
      <c r="PKT13" s="396"/>
      <c r="PKU13" s="396"/>
      <c r="PKV13" s="396"/>
      <c r="PKW13" s="396"/>
      <c r="PKX13" s="396"/>
      <c r="PKY13" s="396"/>
      <c r="PKZ13" s="396"/>
      <c r="PLA13" s="396"/>
      <c r="PLB13" s="396"/>
      <c r="PLC13" s="396"/>
      <c r="PLD13" s="396"/>
      <c r="PLE13" s="396"/>
      <c r="PLF13" s="396"/>
      <c r="PLG13" s="396"/>
      <c r="PLH13" s="396"/>
      <c r="PLI13" s="396"/>
      <c r="PLJ13" s="396"/>
      <c r="PLK13" s="396"/>
      <c r="PLL13" s="396"/>
      <c r="PLM13" s="396"/>
      <c r="PLN13" s="396"/>
      <c r="PLO13" s="396"/>
      <c r="PLP13" s="396"/>
      <c r="PLQ13" s="396"/>
      <c r="PLR13" s="396"/>
      <c r="PLS13" s="396"/>
      <c r="PLT13" s="396"/>
      <c r="PLU13" s="396"/>
      <c r="PLV13" s="396"/>
      <c r="PLW13" s="396"/>
      <c r="PLX13" s="396"/>
      <c r="PLY13" s="396"/>
      <c r="PLZ13" s="396"/>
      <c r="PMA13" s="396"/>
      <c r="PMB13" s="396"/>
      <c r="PMC13" s="396"/>
      <c r="PMD13" s="396"/>
      <c r="PME13" s="396"/>
      <c r="PMF13" s="396"/>
      <c r="PMG13" s="396"/>
      <c r="PMH13" s="396"/>
      <c r="PMI13" s="396"/>
      <c r="PMJ13" s="396"/>
      <c r="PMK13" s="396"/>
      <c r="PML13" s="396"/>
      <c r="PMM13" s="396"/>
      <c r="PMN13" s="396"/>
      <c r="PMO13" s="396"/>
      <c r="PMP13" s="396"/>
      <c r="PMQ13" s="396"/>
      <c r="PMR13" s="396"/>
      <c r="PMS13" s="396"/>
      <c r="PMT13" s="396"/>
      <c r="PMU13" s="396"/>
      <c r="PMV13" s="396"/>
      <c r="PMW13" s="396"/>
      <c r="PMX13" s="396"/>
      <c r="PMY13" s="396"/>
      <c r="PMZ13" s="396"/>
      <c r="PNA13" s="396"/>
      <c r="PNB13" s="396"/>
      <c r="PNC13" s="396"/>
      <c r="PND13" s="396"/>
      <c r="PNE13" s="396"/>
      <c r="PNF13" s="396"/>
      <c r="PNG13" s="396"/>
      <c r="PNH13" s="396"/>
      <c r="PNI13" s="396"/>
      <c r="PNJ13" s="396"/>
      <c r="PNK13" s="396"/>
      <c r="PNL13" s="396"/>
      <c r="PNM13" s="396"/>
      <c r="PNN13" s="396"/>
      <c r="PNO13" s="396"/>
      <c r="PNP13" s="396"/>
      <c r="PNQ13" s="396"/>
      <c r="PNR13" s="396"/>
      <c r="PNS13" s="396"/>
      <c r="PNT13" s="396"/>
      <c r="PNU13" s="396"/>
      <c r="PNV13" s="396"/>
      <c r="PNW13" s="396"/>
      <c r="PNX13" s="396"/>
      <c r="PNY13" s="396"/>
      <c r="PNZ13" s="396"/>
      <c r="POA13" s="396"/>
      <c r="POB13" s="396"/>
      <c r="POC13" s="396"/>
      <c r="POD13" s="396"/>
      <c r="POE13" s="396"/>
      <c r="POF13" s="396"/>
      <c r="POG13" s="396"/>
      <c r="POH13" s="396"/>
      <c r="POI13" s="396"/>
      <c r="POJ13" s="396"/>
      <c r="POK13" s="396"/>
      <c r="POL13" s="396"/>
      <c r="POM13" s="396"/>
      <c r="PON13" s="396"/>
      <c r="POO13" s="396"/>
      <c r="POP13" s="396"/>
      <c r="POQ13" s="396"/>
      <c r="POR13" s="396"/>
      <c r="POS13" s="396"/>
      <c r="POT13" s="396"/>
      <c r="POU13" s="396"/>
      <c r="POV13" s="396"/>
      <c r="POW13" s="396"/>
      <c r="POX13" s="396"/>
      <c r="POY13" s="396"/>
      <c r="POZ13" s="396"/>
      <c r="PPA13" s="396"/>
      <c r="PPB13" s="396"/>
      <c r="PPC13" s="396"/>
      <c r="PPD13" s="396"/>
      <c r="PPE13" s="396"/>
      <c r="PPF13" s="396"/>
      <c r="PPG13" s="396"/>
      <c r="PPH13" s="396"/>
      <c r="PPI13" s="396"/>
      <c r="PPJ13" s="396"/>
      <c r="PPK13" s="396"/>
      <c r="PPL13" s="396"/>
      <c r="PPM13" s="396"/>
      <c r="PPN13" s="396"/>
      <c r="PPO13" s="396"/>
      <c r="PPP13" s="396"/>
      <c r="PPQ13" s="396"/>
      <c r="PPR13" s="396"/>
      <c r="PPS13" s="396"/>
      <c r="PPT13" s="396"/>
      <c r="PPU13" s="396"/>
      <c r="PPV13" s="396"/>
      <c r="PPW13" s="396"/>
      <c r="PPX13" s="396"/>
      <c r="PPY13" s="396"/>
      <c r="PPZ13" s="396"/>
      <c r="PQA13" s="396"/>
      <c r="PQB13" s="396"/>
      <c r="PQC13" s="396"/>
      <c r="PQD13" s="396"/>
      <c r="PQE13" s="396"/>
      <c r="PQF13" s="396"/>
      <c r="PQG13" s="396"/>
      <c r="PQH13" s="396"/>
      <c r="PQI13" s="396"/>
      <c r="PQJ13" s="396"/>
      <c r="PQK13" s="396"/>
      <c r="PQL13" s="396"/>
      <c r="PQM13" s="396"/>
      <c r="PQN13" s="396"/>
      <c r="PQO13" s="396"/>
      <c r="PQP13" s="396"/>
      <c r="PQQ13" s="396"/>
      <c r="PQR13" s="396"/>
      <c r="PQS13" s="396"/>
      <c r="PQT13" s="396"/>
      <c r="PQU13" s="396"/>
      <c r="PQV13" s="396"/>
      <c r="PQW13" s="396"/>
      <c r="PQX13" s="396"/>
      <c r="PQY13" s="396"/>
      <c r="PQZ13" s="396"/>
      <c r="PRA13" s="396"/>
      <c r="PRB13" s="396"/>
      <c r="PRC13" s="396"/>
      <c r="PRD13" s="396"/>
      <c r="PRE13" s="396"/>
      <c r="PRF13" s="396"/>
      <c r="PRG13" s="396"/>
      <c r="PRH13" s="396"/>
      <c r="PRI13" s="396"/>
      <c r="PRJ13" s="396"/>
      <c r="PRK13" s="396"/>
      <c r="PRL13" s="396"/>
      <c r="PRM13" s="396"/>
      <c r="PRN13" s="396"/>
      <c r="PRO13" s="396"/>
      <c r="PRP13" s="396"/>
      <c r="PRQ13" s="396"/>
      <c r="PRR13" s="396"/>
      <c r="PRS13" s="396"/>
      <c r="PRT13" s="396"/>
      <c r="PRU13" s="396"/>
      <c r="PRV13" s="396"/>
      <c r="PRW13" s="396"/>
      <c r="PRX13" s="396"/>
      <c r="PRY13" s="396"/>
      <c r="PRZ13" s="396"/>
      <c r="PSA13" s="396"/>
      <c r="PSB13" s="396"/>
      <c r="PSC13" s="396"/>
      <c r="PSD13" s="396"/>
      <c r="PSE13" s="396"/>
      <c r="PSF13" s="396"/>
      <c r="PSG13" s="396"/>
      <c r="PSH13" s="396"/>
      <c r="PSI13" s="396"/>
      <c r="PSJ13" s="396"/>
      <c r="PSK13" s="396"/>
      <c r="PSL13" s="396"/>
      <c r="PSM13" s="396"/>
      <c r="PSN13" s="396"/>
      <c r="PSO13" s="396"/>
      <c r="PSP13" s="396"/>
      <c r="PSQ13" s="396"/>
      <c r="PSR13" s="396"/>
      <c r="PSS13" s="396"/>
      <c r="PST13" s="396"/>
      <c r="PSU13" s="396"/>
      <c r="PSV13" s="396"/>
      <c r="PSW13" s="396"/>
      <c r="PSX13" s="396"/>
      <c r="PSY13" s="396"/>
      <c r="PSZ13" s="396"/>
      <c r="PTA13" s="396"/>
      <c r="PTB13" s="396"/>
      <c r="PTC13" s="396"/>
      <c r="PTD13" s="396"/>
      <c r="PTE13" s="396"/>
      <c r="PTF13" s="396"/>
      <c r="PTG13" s="396"/>
      <c r="PTH13" s="396"/>
      <c r="PTI13" s="396"/>
      <c r="PTJ13" s="396"/>
      <c r="PTK13" s="396"/>
      <c r="PTL13" s="396"/>
      <c r="PTM13" s="396"/>
      <c r="PTN13" s="396"/>
      <c r="PTO13" s="396"/>
      <c r="PTP13" s="396"/>
      <c r="PTQ13" s="396"/>
      <c r="PTR13" s="396"/>
      <c r="PTS13" s="396"/>
      <c r="PTT13" s="396"/>
      <c r="PTU13" s="396"/>
      <c r="PTV13" s="396"/>
      <c r="PTW13" s="396"/>
      <c r="PTX13" s="396"/>
      <c r="PTY13" s="396"/>
      <c r="PTZ13" s="396"/>
      <c r="PUA13" s="396"/>
      <c r="PUB13" s="396"/>
      <c r="PUC13" s="396"/>
      <c r="PUD13" s="396"/>
      <c r="PUE13" s="396"/>
      <c r="PUF13" s="396"/>
      <c r="PUG13" s="396"/>
      <c r="PUH13" s="396"/>
      <c r="PUI13" s="396"/>
      <c r="PUJ13" s="396"/>
      <c r="PUK13" s="396"/>
      <c r="PUL13" s="396"/>
      <c r="PUM13" s="396"/>
      <c r="PUN13" s="396"/>
      <c r="PUO13" s="396"/>
      <c r="PUP13" s="396"/>
      <c r="PUQ13" s="396"/>
      <c r="PUR13" s="396"/>
      <c r="PUS13" s="396"/>
      <c r="PUT13" s="396"/>
      <c r="PUU13" s="396"/>
      <c r="PUV13" s="396"/>
      <c r="PUW13" s="396"/>
      <c r="PUX13" s="396"/>
      <c r="PUY13" s="396"/>
      <c r="PUZ13" s="396"/>
      <c r="PVA13" s="396"/>
      <c r="PVB13" s="396"/>
      <c r="PVC13" s="396"/>
      <c r="PVD13" s="396"/>
      <c r="PVE13" s="396"/>
      <c r="PVF13" s="396"/>
      <c r="PVG13" s="396"/>
      <c r="PVH13" s="396"/>
      <c r="PVI13" s="396"/>
      <c r="PVJ13" s="396"/>
      <c r="PVK13" s="396"/>
      <c r="PVL13" s="396"/>
      <c r="PVM13" s="396"/>
      <c r="PVN13" s="396"/>
      <c r="PVO13" s="396"/>
      <c r="PVP13" s="396"/>
      <c r="PVQ13" s="396"/>
      <c r="PVR13" s="396"/>
      <c r="PVS13" s="396"/>
      <c r="PVT13" s="396"/>
      <c r="PVU13" s="396"/>
      <c r="PVV13" s="396"/>
      <c r="PVW13" s="396"/>
      <c r="PVX13" s="396"/>
      <c r="PVY13" s="396"/>
      <c r="PVZ13" s="396"/>
      <c r="PWA13" s="396"/>
      <c r="PWB13" s="396"/>
      <c r="PWC13" s="396"/>
      <c r="PWD13" s="396"/>
      <c r="PWE13" s="396"/>
      <c r="PWF13" s="396"/>
      <c r="PWG13" s="396"/>
      <c r="PWH13" s="396"/>
      <c r="PWI13" s="396"/>
      <c r="PWJ13" s="396"/>
      <c r="PWK13" s="396"/>
      <c r="PWL13" s="396"/>
      <c r="PWM13" s="396"/>
      <c r="PWN13" s="396"/>
      <c r="PWO13" s="396"/>
      <c r="PWP13" s="396"/>
      <c r="PWQ13" s="396"/>
      <c r="PWR13" s="396"/>
      <c r="PWS13" s="396"/>
      <c r="PWT13" s="396"/>
      <c r="PWU13" s="396"/>
      <c r="PWV13" s="396"/>
      <c r="PWW13" s="396"/>
      <c r="PWX13" s="396"/>
      <c r="PWY13" s="396"/>
      <c r="PWZ13" s="396"/>
      <c r="PXA13" s="396"/>
      <c r="PXB13" s="396"/>
      <c r="PXC13" s="396"/>
      <c r="PXD13" s="396"/>
      <c r="PXE13" s="396"/>
      <c r="PXF13" s="396"/>
      <c r="PXG13" s="396"/>
      <c r="PXH13" s="396"/>
      <c r="PXI13" s="396"/>
      <c r="PXJ13" s="396"/>
      <c r="PXK13" s="396"/>
      <c r="PXL13" s="396"/>
      <c r="PXM13" s="396"/>
      <c r="PXN13" s="396"/>
      <c r="PXO13" s="396"/>
      <c r="PXP13" s="396"/>
      <c r="PXQ13" s="396"/>
      <c r="PXR13" s="396"/>
      <c r="PXS13" s="396"/>
      <c r="PXT13" s="396"/>
      <c r="PXU13" s="396"/>
      <c r="PXV13" s="396"/>
      <c r="PXW13" s="396"/>
      <c r="PXX13" s="396"/>
      <c r="PXY13" s="396"/>
      <c r="PXZ13" s="396"/>
      <c r="PYA13" s="396"/>
      <c r="PYB13" s="396"/>
      <c r="PYC13" s="396"/>
      <c r="PYD13" s="396"/>
      <c r="PYE13" s="396"/>
      <c r="PYF13" s="396"/>
      <c r="PYG13" s="396"/>
      <c r="PYH13" s="396"/>
      <c r="PYI13" s="396"/>
      <c r="PYJ13" s="396"/>
      <c r="PYK13" s="396"/>
      <c r="PYL13" s="396"/>
      <c r="PYM13" s="396"/>
      <c r="PYN13" s="396"/>
      <c r="PYO13" s="396"/>
      <c r="PYP13" s="396"/>
      <c r="PYQ13" s="396"/>
      <c r="PYR13" s="396"/>
      <c r="PYS13" s="396"/>
      <c r="PYT13" s="396"/>
      <c r="PYU13" s="396"/>
      <c r="PYV13" s="396"/>
      <c r="PYW13" s="396"/>
      <c r="PYX13" s="396"/>
      <c r="PYY13" s="396"/>
      <c r="PYZ13" s="396"/>
      <c r="PZA13" s="396"/>
      <c r="PZB13" s="396"/>
      <c r="PZC13" s="396"/>
      <c r="PZD13" s="396"/>
      <c r="PZE13" s="396"/>
      <c r="PZF13" s="396"/>
      <c r="PZG13" s="396"/>
      <c r="PZH13" s="396"/>
      <c r="PZI13" s="396"/>
      <c r="PZJ13" s="396"/>
      <c r="PZK13" s="396"/>
      <c r="PZL13" s="396"/>
      <c r="PZM13" s="396"/>
      <c r="PZN13" s="396"/>
      <c r="PZO13" s="396"/>
      <c r="PZP13" s="396"/>
      <c r="PZQ13" s="396"/>
      <c r="PZR13" s="396"/>
      <c r="PZS13" s="396"/>
      <c r="PZT13" s="396"/>
      <c r="PZU13" s="396"/>
      <c r="PZV13" s="396"/>
      <c r="PZW13" s="396"/>
      <c r="PZX13" s="396"/>
      <c r="PZY13" s="396"/>
      <c r="PZZ13" s="396"/>
      <c r="QAA13" s="396"/>
      <c r="QAB13" s="396"/>
      <c r="QAC13" s="396"/>
      <c r="QAD13" s="396"/>
      <c r="QAE13" s="396"/>
      <c r="QAF13" s="396"/>
      <c r="QAG13" s="396"/>
      <c r="QAH13" s="396"/>
      <c r="QAI13" s="396"/>
      <c r="QAJ13" s="396"/>
      <c r="QAK13" s="396"/>
      <c r="QAL13" s="396"/>
      <c r="QAM13" s="396"/>
      <c r="QAN13" s="396"/>
      <c r="QAO13" s="396"/>
      <c r="QAP13" s="396"/>
      <c r="QAQ13" s="396"/>
      <c r="QAR13" s="396"/>
      <c r="QAS13" s="396"/>
      <c r="QAT13" s="396"/>
      <c r="QAU13" s="396"/>
      <c r="QAV13" s="396"/>
      <c r="QAW13" s="396"/>
      <c r="QAX13" s="396"/>
      <c r="QAY13" s="396"/>
      <c r="QAZ13" s="396"/>
      <c r="QBA13" s="396"/>
      <c r="QBB13" s="396"/>
      <c r="QBC13" s="396"/>
      <c r="QBD13" s="396"/>
      <c r="QBE13" s="396"/>
      <c r="QBF13" s="396"/>
      <c r="QBG13" s="396"/>
      <c r="QBH13" s="396"/>
      <c r="QBI13" s="396"/>
      <c r="QBJ13" s="396"/>
      <c r="QBK13" s="396"/>
      <c r="QBL13" s="396"/>
      <c r="QBM13" s="396"/>
      <c r="QBN13" s="396"/>
      <c r="QBO13" s="396"/>
      <c r="QBP13" s="396"/>
      <c r="QBQ13" s="396"/>
      <c r="QBR13" s="396"/>
      <c r="QBS13" s="396"/>
      <c r="QBT13" s="396"/>
      <c r="QBU13" s="396"/>
      <c r="QBV13" s="396"/>
      <c r="QBW13" s="396"/>
      <c r="QBX13" s="396"/>
      <c r="QBY13" s="396"/>
      <c r="QBZ13" s="396"/>
      <c r="QCA13" s="396"/>
      <c r="QCB13" s="396"/>
      <c r="QCC13" s="396"/>
      <c r="QCD13" s="396"/>
      <c r="QCE13" s="396"/>
      <c r="QCF13" s="396"/>
      <c r="QCG13" s="396"/>
      <c r="QCH13" s="396"/>
      <c r="QCI13" s="396"/>
      <c r="QCJ13" s="396"/>
      <c r="QCK13" s="396"/>
      <c r="QCL13" s="396"/>
      <c r="QCM13" s="396"/>
      <c r="QCN13" s="396"/>
      <c r="QCO13" s="396"/>
      <c r="QCP13" s="396"/>
      <c r="QCQ13" s="396"/>
      <c r="QCR13" s="396"/>
      <c r="QCS13" s="396"/>
      <c r="QCT13" s="396"/>
      <c r="QCU13" s="396"/>
      <c r="QCV13" s="396"/>
      <c r="QCW13" s="396"/>
      <c r="QCX13" s="396"/>
      <c r="QCY13" s="396"/>
      <c r="QCZ13" s="396"/>
      <c r="QDA13" s="396"/>
      <c r="QDB13" s="396"/>
      <c r="QDC13" s="396"/>
      <c r="QDD13" s="396"/>
      <c r="QDE13" s="396"/>
      <c r="QDF13" s="396"/>
      <c r="QDG13" s="396"/>
      <c r="QDH13" s="396"/>
      <c r="QDI13" s="396"/>
      <c r="QDJ13" s="396"/>
      <c r="QDK13" s="396"/>
      <c r="QDL13" s="396"/>
      <c r="QDM13" s="396"/>
      <c r="QDN13" s="396"/>
      <c r="QDO13" s="396"/>
      <c r="QDP13" s="396"/>
      <c r="QDQ13" s="396"/>
      <c r="QDR13" s="396"/>
      <c r="QDS13" s="396"/>
      <c r="QDT13" s="396"/>
      <c r="QDU13" s="396"/>
      <c r="QDV13" s="396"/>
      <c r="QDW13" s="396"/>
      <c r="QDX13" s="396"/>
      <c r="QDY13" s="396"/>
      <c r="QDZ13" s="396"/>
      <c r="QEA13" s="396"/>
      <c r="QEB13" s="396"/>
      <c r="QEC13" s="396"/>
      <c r="QED13" s="396"/>
      <c r="QEE13" s="396"/>
      <c r="QEF13" s="396"/>
      <c r="QEG13" s="396"/>
      <c r="QEH13" s="396"/>
      <c r="QEI13" s="396"/>
      <c r="QEJ13" s="396"/>
      <c r="QEK13" s="396"/>
      <c r="QEL13" s="396"/>
      <c r="QEM13" s="396"/>
      <c r="QEN13" s="396"/>
      <c r="QEO13" s="396"/>
      <c r="QEP13" s="396"/>
      <c r="QEQ13" s="396"/>
      <c r="QER13" s="396"/>
      <c r="QES13" s="396"/>
      <c r="QET13" s="396"/>
      <c r="QEU13" s="396"/>
      <c r="QEV13" s="396"/>
      <c r="QEW13" s="396"/>
      <c r="QEX13" s="396"/>
      <c r="QEY13" s="396"/>
      <c r="QEZ13" s="396"/>
      <c r="QFA13" s="396"/>
      <c r="QFB13" s="396"/>
      <c r="QFC13" s="396"/>
      <c r="QFD13" s="396"/>
      <c r="QFE13" s="396"/>
      <c r="QFF13" s="396"/>
      <c r="QFG13" s="396"/>
      <c r="QFH13" s="396"/>
      <c r="QFI13" s="396"/>
      <c r="QFJ13" s="396"/>
      <c r="QFK13" s="396"/>
      <c r="QFL13" s="396"/>
      <c r="QFM13" s="396"/>
      <c r="QFN13" s="396"/>
      <c r="QFO13" s="396"/>
      <c r="QFP13" s="396"/>
      <c r="QFQ13" s="396"/>
      <c r="QFR13" s="396"/>
      <c r="QFS13" s="396"/>
      <c r="QFT13" s="396"/>
      <c r="QFU13" s="396"/>
      <c r="QFV13" s="396"/>
      <c r="QFW13" s="396"/>
      <c r="QFX13" s="396"/>
      <c r="QFY13" s="396"/>
      <c r="QFZ13" s="396"/>
      <c r="QGA13" s="396"/>
      <c r="QGB13" s="396"/>
      <c r="QGC13" s="396"/>
      <c r="QGD13" s="396"/>
      <c r="QGE13" s="396"/>
      <c r="QGF13" s="396"/>
      <c r="QGG13" s="396"/>
      <c r="QGH13" s="396"/>
      <c r="QGI13" s="396"/>
      <c r="QGJ13" s="396"/>
      <c r="QGK13" s="396"/>
      <c r="QGL13" s="396"/>
      <c r="QGM13" s="396"/>
      <c r="QGN13" s="396"/>
      <c r="QGO13" s="396"/>
      <c r="QGP13" s="396"/>
      <c r="QGQ13" s="396"/>
      <c r="QGR13" s="396"/>
      <c r="QGS13" s="396"/>
      <c r="QGT13" s="396"/>
      <c r="QGU13" s="396"/>
      <c r="QGV13" s="396"/>
      <c r="QGW13" s="396"/>
      <c r="QGX13" s="396"/>
      <c r="QGY13" s="396"/>
      <c r="QGZ13" s="396"/>
      <c r="QHA13" s="396"/>
      <c r="QHB13" s="396"/>
      <c r="QHC13" s="396"/>
      <c r="QHD13" s="396"/>
      <c r="QHE13" s="396"/>
      <c r="QHF13" s="396"/>
      <c r="QHG13" s="396"/>
      <c r="QHH13" s="396"/>
      <c r="QHI13" s="396"/>
      <c r="QHJ13" s="396"/>
      <c r="QHK13" s="396"/>
      <c r="QHL13" s="396"/>
      <c r="QHM13" s="396"/>
      <c r="QHN13" s="396"/>
      <c r="QHO13" s="396"/>
      <c r="QHP13" s="396"/>
      <c r="QHQ13" s="396"/>
      <c r="QHR13" s="396"/>
      <c r="QHS13" s="396"/>
      <c r="QHT13" s="396"/>
      <c r="QHU13" s="396"/>
      <c r="QHV13" s="396"/>
      <c r="QHW13" s="396"/>
      <c r="QHX13" s="396"/>
      <c r="QHY13" s="396"/>
      <c r="QHZ13" s="396"/>
      <c r="QIA13" s="396"/>
      <c r="QIB13" s="396"/>
      <c r="QIC13" s="396"/>
      <c r="QID13" s="396"/>
      <c r="QIE13" s="396"/>
      <c r="QIF13" s="396"/>
      <c r="QIG13" s="396"/>
      <c r="QIH13" s="396"/>
      <c r="QII13" s="396"/>
      <c r="QIJ13" s="396"/>
      <c r="QIK13" s="396"/>
      <c r="QIL13" s="396"/>
      <c r="QIM13" s="396"/>
      <c r="QIN13" s="396"/>
      <c r="QIO13" s="396"/>
      <c r="QIP13" s="396"/>
      <c r="QIQ13" s="396"/>
      <c r="QIR13" s="396"/>
      <c r="QIS13" s="396"/>
      <c r="QIT13" s="396"/>
      <c r="QIU13" s="396"/>
      <c r="QIV13" s="396"/>
      <c r="QIW13" s="396"/>
      <c r="QIX13" s="396"/>
      <c r="QIY13" s="396"/>
      <c r="QIZ13" s="396"/>
      <c r="QJA13" s="396"/>
      <c r="QJB13" s="396"/>
      <c r="QJC13" s="396"/>
      <c r="QJD13" s="396"/>
      <c r="QJE13" s="396"/>
      <c r="QJF13" s="396"/>
      <c r="QJG13" s="396"/>
      <c r="QJH13" s="396"/>
      <c r="QJI13" s="396"/>
      <c r="QJJ13" s="396"/>
      <c r="QJK13" s="396"/>
      <c r="QJL13" s="396"/>
      <c r="QJM13" s="396"/>
      <c r="QJN13" s="396"/>
      <c r="QJO13" s="396"/>
      <c r="QJP13" s="396"/>
      <c r="QJQ13" s="396"/>
      <c r="QJR13" s="396"/>
      <c r="QJS13" s="396"/>
      <c r="QJT13" s="396"/>
      <c r="QJU13" s="396"/>
      <c r="QJV13" s="396"/>
      <c r="QJW13" s="396"/>
      <c r="QJX13" s="396"/>
      <c r="QJY13" s="396"/>
      <c r="QJZ13" s="396"/>
      <c r="QKA13" s="396"/>
      <c r="QKB13" s="396"/>
      <c r="QKC13" s="396"/>
      <c r="QKD13" s="396"/>
      <c r="QKE13" s="396"/>
      <c r="QKF13" s="396"/>
      <c r="QKG13" s="396"/>
      <c r="QKH13" s="396"/>
      <c r="QKI13" s="396"/>
      <c r="QKJ13" s="396"/>
      <c r="QKK13" s="396"/>
      <c r="QKL13" s="396"/>
      <c r="QKM13" s="396"/>
      <c r="QKN13" s="396"/>
      <c r="QKO13" s="396"/>
      <c r="QKP13" s="396"/>
      <c r="QKQ13" s="396"/>
      <c r="QKR13" s="396"/>
      <c r="QKS13" s="396"/>
      <c r="QKT13" s="396"/>
      <c r="QKU13" s="396"/>
      <c r="QKV13" s="396"/>
      <c r="QKW13" s="396"/>
      <c r="QKX13" s="396"/>
      <c r="QKY13" s="396"/>
      <c r="QKZ13" s="396"/>
      <c r="QLA13" s="396"/>
      <c r="QLB13" s="396"/>
      <c r="QLC13" s="396"/>
      <c r="QLD13" s="396"/>
      <c r="QLE13" s="396"/>
      <c r="QLF13" s="396"/>
      <c r="QLG13" s="396"/>
      <c r="QLH13" s="396"/>
      <c r="QLI13" s="396"/>
      <c r="QLJ13" s="396"/>
      <c r="QLK13" s="396"/>
      <c r="QLL13" s="396"/>
      <c r="QLM13" s="396"/>
      <c r="QLN13" s="396"/>
      <c r="QLO13" s="396"/>
      <c r="QLP13" s="396"/>
      <c r="QLQ13" s="396"/>
      <c r="QLR13" s="396"/>
      <c r="QLS13" s="396"/>
      <c r="QLT13" s="396"/>
      <c r="QLU13" s="396"/>
      <c r="QLV13" s="396"/>
      <c r="QLW13" s="396"/>
      <c r="QLX13" s="396"/>
      <c r="QLY13" s="396"/>
      <c r="QLZ13" s="396"/>
      <c r="QMA13" s="396"/>
      <c r="QMB13" s="396"/>
      <c r="QMC13" s="396"/>
      <c r="QMD13" s="396"/>
      <c r="QME13" s="396"/>
      <c r="QMF13" s="396"/>
      <c r="QMG13" s="396"/>
      <c r="QMH13" s="396"/>
      <c r="QMI13" s="396"/>
      <c r="QMJ13" s="396"/>
      <c r="QMK13" s="396"/>
      <c r="QML13" s="396"/>
      <c r="QMM13" s="396"/>
      <c r="QMN13" s="396"/>
      <c r="QMO13" s="396"/>
      <c r="QMP13" s="396"/>
      <c r="QMQ13" s="396"/>
      <c r="QMR13" s="396"/>
      <c r="QMS13" s="396"/>
      <c r="QMT13" s="396"/>
      <c r="QMU13" s="396"/>
      <c r="QMV13" s="396"/>
      <c r="QMW13" s="396"/>
      <c r="QMX13" s="396"/>
      <c r="QMY13" s="396"/>
      <c r="QMZ13" s="396"/>
      <c r="QNA13" s="396"/>
      <c r="QNB13" s="396"/>
      <c r="QNC13" s="396"/>
      <c r="QND13" s="396"/>
      <c r="QNE13" s="396"/>
      <c r="QNF13" s="396"/>
      <c r="QNG13" s="396"/>
      <c r="QNH13" s="396"/>
      <c r="QNI13" s="396"/>
      <c r="QNJ13" s="396"/>
      <c r="QNK13" s="396"/>
      <c r="QNL13" s="396"/>
      <c r="QNM13" s="396"/>
      <c r="QNN13" s="396"/>
      <c r="QNO13" s="396"/>
      <c r="QNP13" s="396"/>
      <c r="QNQ13" s="396"/>
      <c r="QNR13" s="396"/>
      <c r="QNS13" s="396"/>
      <c r="QNT13" s="396"/>
      <c r="QNU13" s="396"/>
      <c r="QNV13" s="396"/>
      <c r="QNW13" s="396"/>
      <c r="QNX13" s="396"/>
      <c r="QNY13" s="396"/>
      <c r="QNZ13" s="396"/>
      <c r="QOA13" s="396"/>
      <c r="QOB13" s="396"/>
      <c r="QOC13" s="396"/>
      <c r="QOD13" s="396"/>
      <c r="QOE13" s="396"/>
      <c r="QOF13" s="396"/>
      <c r="QOG13" s="396"/>
      <c r="QOH13" s="396"/>
      <c r="QOI13" s="396"/>
      <c r="QOJ13" s="396"/>
      <c r="QOK13" s="396"/>
      <c r="QOL13" s="396"/>
      <c r="QOM13" s="396"/>
      <c r="QON13" s="396"/>
      <c r="QOO13" s="396"/>
      <c r="QOP13" s="396"/>
      <c r="QOQ13" s="396"/>
      <c r="QOR13" s="396"/>
      <c r="QOS13" s="396"/>
      <c r="QOT13" s="396"/>
      <c r="QOU13" s="396"/>
      <c r="QOV13" s="396"/>
      <c r="QOW13" s="396"/>
      <c r="QOX13" s="396"/>
      <c r="QOY13" s="396"/>
      <c r="QOZ13" s="396"/>
      <c r="QPA13" s="396"/>
      <c r="QPB13" s="396"/>
      <c r="QPC13" s="396"/>
      <c r="QPD13" s="396"/>
      <c r="QPE13" s="396"/>
      <c r="QPF13" s="396"/>
      <c r="QPG13" s="396"/>
      <c r="QPH13" s="396"/>
      <c r="QPI13" s="396"/>
      <c r="QPJ13" s="396"/>
      <c r="QPK13" s="396"/>
      <c r="QPL13" s="396"/>
      <c r="QPM13" s="396"/>
      <c r="QPN13" s="396"/>
      <c r="QPO13" s="396"/>
      <c r="QPP13" s="396"/>
      <c r="QPQ13" s="396"/>
      <c r="QPR13" s="396"/>
      <c r="QPS13" s="396"/>
      <c r="QPT13" s="396"/>
      <c r="QPU13" s="396"/>
      <c r="QPV13" s="396"/>
      <c r="QPW13" s="396"/>
      <c r="QPX13" s="396"/>
      <c r="QPY13" s="396"/>
      <c r="QPZ13" s="396"/>
      <c r="QQA13" s="396"/>
      <c r="QQB13" s="396"/>
      <c r="QQC13" s="396"/>
      <c r="QQD13" s="396"/>
      <c r="QQE13" s="396"/>
      <c r="QQF13" s="396"/>
      <c r="QQG13" s="396"/>
      <c r="QQH13" s="396"/>
      <c r="QQI13" s="396"/>
      <c r="QQJ13" s="396"/>
      <c r="QQK13" s="396"/>
      <c r="QQL13" s="396"/>
      <c r="QQM13" s="396"/>
      <c r="QQN13" s="396"/>
      <c r="QQO13" s="396"/>
      <c r="QQP13" s="396"/>
      <c r="QQQ13" s="396"/>
      <c r="QQR13" s="396"/>
      <c r="QQS13" s="396"/>
      <c r="QQT13" s="396"/>
      <c r="QQU13" s="396"/>
      <c r="QQV13" s="396"/>
      <c r="QQW13" s="396"/>
      <c r="QQX13" s="396"/>
      <c r="QQY13" s="396"/>
      <c r="QQZ13" s="396"/>
      <c r="QRA13" s="396"/>
      <c r="QRB13" s="396"/>
      <c r="QRC13" s="396"/>
      <c r="QRD13" s="396"/>
      <c r="QRE13" s="396"/>
      <c r="QRF13" s="396"/>
      <c r="QRG13" s="396"/>
      <c r="QRH13" s="396"/>
      <c r="QRI13" s="396"/>
      <c r="QRJ13" s="396"/>
      <c r="QRK13" s="396"/>
      <c r="QRL13" s="396"/>
      <c r="QRM13" s="396"/>
      <c r="QRN13" s="396"/>
      <c r="QRO13" s="396"/>
      <c r="QRP13" s="396"/>
      <c r="QRQ13" s="396"/>
      <c r="QRR13" s="396"/>
      <c r="QRS13" s="396"/>
      <c r="QRT13" s="396"/>
      <c r="QRU13" s="396"/>
      <c r="QRV13" s="396"/>
      <c r="QRW13" s="396"/>
      <c r="QRX13" s="396"/>
      <c r="QRY13" s="396"/>
      <c r="QRZ13" s="396"/>
      <c r="QSA13" s="396"/>
      <c r="QSB13" s="396"/>
      <c r="QSC13" s="396"/>
      <c r="QSD13" s="396"/>
      <c r="QSE13" s="396"/>
      <c r="QSF13" s="396"/>
      <c r="QSG13" s="396"/>
      <c r="QSH13" s="396"/>
      <c r="QSI13" s="396"/>
      <c r="QSJ13" s="396"/>
      <c r="QSK13" s="396"/>
      <c r="QSL13" s="396"/>
      <c r="QSM13" s="396"/>
      <c r="QSN13" s="396"/>
      <c r="QSO13" s="396"/>
      <c r="QSP13" s="396"/>
      <c r="QSQ13" s="396"/>
      <c r="QSR13" s="396"/>
      <c r="QSS13" s="396"/>
      <c r="QST13" s="396"/>
      <c r="QSU13" s="396"/>
      <c r="QSV13" s="396"/>
      <c r="QSW13" s="396"/>
      <c r="QSX13" s="396"/>
      <c r="QSY13" s="396"/>
      <c r="QSZ13" s="396"/>
      <c r="QTA13" s="396"/>
      <c r="QTB13" s="396"/>
      <c r="QTC13" s="396"/>
      <c r="QTD13" s="396"/>
      <c r="QTE13" s="396"/>
      <c r="QTF13" s="396"/>
      <c r="QTG13" s="396"/>
      <c r="QTH13" s="396"/>
      <c r="QTI13" s="396"/>
      <c r="QTJ13" s="396"/>
      <c r="QTK13" s="396"/>
      <c r="QTL13" s="396"/>
      <c r="QTM13" s="396"/>
      <c r="QTN13" s="396"/>
      <c r="QTO13" s="396"/>
      <c r="QTP13" s="396"/>
      <c r="QTQ13" s="396"/>
      <c r="QTR13" s="396"/>
      <c r="QTS13" s="396"/>
      <c r="QTT13" s="396"/>
      <c r="QTU13" s="396"/>
      <c r="QTV13" s="396"/>
      <c r="QTW13" s="396"/>
      <c r="QTX13" s="396"/>
      <c r="QTY13" s="396"/>
      <c r="QTZ13" s="396"/>
      <c r="QUA13" s="396"/>
      <c r="QUB13" s="396"/>
      <c r="QUC13" s="396"/>
      <c r="QUD13" s="396"/>
      <c r="QUE13" s="396"/>
      <c r="QUF13" s="396"/>
      <c r="QUG13" s="396"/>
      <c r="QUH13" s="396"/>
      <c r="QUI13" s="396"/>
      <c r="QUJ13" s="396"/>
      <c r="QUK13" s="396"/>
      <c r="QUL13" s="396"/>
      <c r="QUM13" s="396"/>
      <c r="QUN13" s="396"/>
      <c r="QUO13" s="396"/>
      <c r="QUP13" s="396"/>
      <c r="QUQ13" s="396"/>
      <c r="QUR13" s="396"/>
      <c r="QUS13" s="396"/>
      <c r="QUT13" s="396"/>
      <c r="QUU13" s="396"/>
      <c r="QUV13" s="396"/>
      <c r="QUW13" s="396"/>
      <c r="QUX13" s="396"/>
      <c r="QUY13" s="396"/>
      <c r="QUZ13" s="396"/>
      <c r="QVA13" s="396"/>
      <c r="QVB13" s="396"/>
      <c r="QVC13" s="396"/>
      <c r="QVD13" s="396"/>
      <c r="QVE13" s="396"/>
      <c r="QVF13" s="396"/>
      <c r="QVG13" s="396"/>
      <c r="QVH13" s="396"/>
      <c r="QVI13" s="396"/>
      <c r="QVJ13" s="396"/>
      <c r="QVK13" s="396"/>
      <c r="QVL13" s="396"/>
      <c r="QVM13" s="396"/>
      <c r="QVN13" s="396"/>
      <c r="QVO13" s="396"/>
      <c r="QVP13" s="396"/>
      <c r="QVQ13" s="396"/>
      <c r="QVR13" s="396"/>
      <c r="QVS13" s="396"/>
      <c r="QVT13" s="396"/>
      <c r="QVU13" s="396"/>
      <c r="QVV13" s="396"/>
      <c r="QVW13" s="396"/>
      <c r="QVX13" s="396"/>
      <c r="QVY13" s="396"/>
      <c r="QVZ13" s="396"/>
      <c r="QWA13" s="396"/>
      <c r="QWB13" s="396"/>
      <c r="QWC13" s="396"/>
      <c r="QWD13" s="396"/>
      <c r="QWE13" s="396"/>
      <c r="QWF13" s="396"/>
      <c r="QWG13" s="396"/>
      <c r="QWH13" s="396"/>
      <c r="QWI13" s="396"/>
      <c r="QWJ13" s="396"/>
      <c r="QWK13" s="396"/>
      <c r="QWL13" s="396"/>
      <c r="QWM13" s="396"/>
      <c r="QWN13" s="396"/>
      <c r="QWO13" s="396"/>
      <c r="QWP13" s="396"/>
      <c r="QWQ13" s="396"/>
      <c r="QWR13" s="396"/>
      <c r="QWS13" s="396"/>
      <c r="QWT13" s="396"/>
      <c r="QWU13" s="396"/>
      <c r="QWV13" s="396"/>
      <c r="QWW13" s="396"/>
      <c r="QWX13" s="396"/>
      <c r="QWY13" s="396"/>
      <c r="QWZ13" s="396"/>
      <c r="QXA13" s="396"/>
      <c r="QXB13" s="396"/>
      <c r="QXC13" s="396"/>
      <c r="QXD13" s="396"/>
      <c r="QXE13" s="396"/>
      <c r="QXF13" s="396"/>
      <c r="QXG13" s="396"/>
      <c r="QXH13" s="396"/>
      <c r="QXI13" s="396"/>
      <c r="QXJ13" s="396"/>
      <c r="QXK13" s="396"/>
      <c r="QXL13" s="396"/>
      <c r="QXM13" s="396"/>
      <c r="QXN13" s="396"/>
      <c r="QXO13" s="396"/>
      <c r="QXP13" s="396"/>
      <c r="QXQ13" s="396"/>
      <c r="QXR13" s="396"/>
      <c r="QXS13" s="396"/>
      <c r="QXT13" s="396"/>
      <c r="QXU13" s="396"/>
      <c r="QXV13" s="396"/>
      <c r="QXW13" s="396"/>
      <c r="QXX13" s="396"/>
      <c r="QXY13" s="396"/>
      <c r="QXZ13" s="396"/>
      <c r="QYA13" s="396"/>
      <c r="QYB13" s="396"/>
      <c r="QYC13" s="396"/>
      <c r="QYD13" s="396"/>
      <c r="QYE13" s="396"/>
      <c r="QYF13" s="396"/>
      <c r="QYG13" s="396"/>
      <c r="QYH13" s="396"/>
      <c r="QYI13" s="396"/>
      <c r="QYJ13" s="396"/>
      <c r="QYK13" s="396"/>
      <c r="QYL13" s="396"/>
      <c r="QYM13" s="396"/>
      <c r="QYN13" s="396"/>
      <c r="QYO13" s="396"/>
      <c r="QYP13" s="396"/>
      <c r="QYQ13" s="396"/>
      <c r="QYR13" s="396"/>
      <c r="QYS13" s="396"/>
      <c r="QYT13" s="396"/>
      <c r="QYU13" s="396"/>
      <c r="QYV13" s="396"/>
      <c r="QYW13" s="396"/>
      <c r="QYX13" s="396"/>
      <c r="QYY13" s="396"/>
      <c r="QYZ13" s="396"/>
      <c r="QZA13" s="396"/>
      <c r="QZB13" s="396"/>
      <c r="QZC13" s="396"/>
      <c r="QZD13" s="396"/>
      <c r="QZE13" s="396"/>
      <c r="QZF13" s="396"/>
      <c r="QZG13" s="396"/>
      <c r="QZH13" s="396"/>
      <c r="QZI13" s="396"/>
      <c r="QZJ13" s="396"/>
      <c r="QZK13" s="396"/>
      <c r="QZL13" s="396"/>
      <c r="QZM13" s="396"/>
      <c r="QZN13" s="396"/>
      <c r="QZO13" s="396"/>
      <c r="QZP13" s="396"/>
      <c r="QZQ13" s="396"/>
      <c r="QZR13" s="396"/>
      <c r="QZS13" s="396"/>
      <c r="QZT13" s="396"/>
      <c r="QZU13" s="396"/>
      <c r="QZV13" s="396"/>
      <c r="QZW13" s="396"/>
      <c r="QZX13" s="396"/>
      <c r="QZY13" s="396"/>
      <c r="QZZ13" s="396"/>
      <c r="RAA13" s="396"/>
      <c r="RAB13" s="396"/>
      <c r="RAC13" s="396"/>
      <c r="RAD13" s="396"/>
      <c r="RAE13" s="396"/>
      <c r="RAF13" s="396"/>
      <c r="RAG13" s="396"/>
      <c r="RAH13" s="396"/>
      <c r="RAI13" s="396"/>
      <c r="RAJ13" s="396"/>
      <c r="RAK13" s="396"/>
      <c r="RAL13" s="396"/>
      <c r="RAM13" s="396"/>
      <c r="RAN13" s="396"/>
      <c r="RAO13" s="396"/>
      <c r="RAP13" s="396"/>
      <c r="RAQ13" s="396"/>
      <c r="RAR13" s="396"/>
      <c r="RAS13" s="396"/>
      <c r="RAT13" s="396"/>
      <c r="RAU13" s="396"/>
      <c r="RAV13" s="396"/>
      <c r="RAW13" s="396"/>
      <c r="RAX13" s="396"/>
      <c r="RAY13" s="396"/>
      <c r="RAZ13" s="396"/>
      <c r="RBA13" s="396"/>
      <c r="RBB13" s="396"/>
      <c r="RBC13" s="396"/>
      <c r="RBD13" s="396"/>
      <c r="RBE13" s="396"/>
      <c r="RBF13" s="396"/>
      <c r="RBG13" s="396"/>
      <c r="RBH13" s="396"/>
      <c r="RBI13" s="396"/>
      <c r="RBJ13" s="396"/>
      <c r="RBK13" s="396"/>
      <c r="RBL13" s="396"/>
      <c r="RBM13" s="396"/>
      <c r="RBN13" s="396"/>
      <c r="RBO13" s="396"/>
      <c r="RBP13" s="396"/>
      <c r="RBQ13" s="396"/>
      <c r="RBR13" s="396"/>
      <c r="RBS13" s="396"/>
      <c r="RBT13" s="396"/>
      <c r="RBU13" s="396"/>
      <c r="RBV13" s="396"/>
      <c r="RBW13" s="396"/>
      <c r="RBX13" s="396"/>
      <c r="RBY13" s="396"/>
      <c r="RBZ13" s="396"/>
      <c r="RCA13" s="396"/>
      <c r="RCB13" s="396"/>
      <c r="RCC13" s="396"/>
      <c r="RCD13" s="396"/>
      <c r="RCE13" s="396"/>
      <c r="RCF13" s="396"/>
      <c r="RCG13" s="396"/>
      <c r="RCH13" s="396"/>
      <c r="RCI13" s="396"/>
      <c r="RCJ13" s="396"/>
      <c r="RCK13" s="396"/>
      <c r="RCL13" s="396"/>
      <c r="RCM13" s="396"/>
      <c r="RCN13" s="396"/>
      <c r="RCO13" s="396"/>
      <c r="RCP13" s="396"/>
      <c r="RCQ13" s="396"/>
      <c r="RCR13" s="396"/>
      <c r="RCS13" s="396"/>
      <c r="RCT13" s="396"/>
      <c r="RCU13" s="396"/>
      <c r="RCV13" s="396"/>
      <c r="RCW13" s="396"/>
      <c r="RCX13" s="396"/>
      <c r="RCY13" s="396"/>
      <c r="RCZ13" s="396"/>
      <c r="RDA13" s="396"/>
      <c r="RDB13" s="396"/>
      <c r="RDC13" s="396"/>
      <c r="RDD13" s="396"/>
      <c r="RDE13" s="396"/>
      <c r="RDF13" s="396"/>
      <c r="RDG13" s="396"/>
      <c r="RDH13" s="396"/>
      <c r="RDI13" s="396"/>
      <c r="RDJ13" s="396"/>
      <c r="RDK13" s="396"/>
      <c r="RDL13" s="396"/>
      <c r="RDM13" s="396"/>
      <c r="RDN13" s="396"/>
      <c r="RDO13" s="396"/>
      <c r="RDP13" s="396"/>
      <c r="RDQ13" s="396"/>
      <c r="RDR13" s="396"/>
      <c r="RDS13" s="396"/>
      <c r="RDT13" s="396"/>
      <c r="RDU13" s="396"/>
      <c r="RDV13" s="396"/>
      <c r="RDW13" s="396"/>
      <c r="RDX13" s="396"/>
      <c r="RDY13" s="396"/>
      <c r="RDZ13" s="396"/>
      <c r="REA13" s="396"/>
      <c r="REB13" s="396"/>
      <c r="REC13" s="396"/>
      <c r="RED13" s="396"/>
      <c r="REE13" s="396"/>
      <c r="REF13" s="396"/>
      <c r="REG13" s="396"/>
      <c r="REH13" s="396"/>
      <c r="REI13" s="396"/>
      <c r="REJ13" s="396"/>
      <c r="REK13" s="396"/>
      <c r="REL13" s="396"/>
      <c r="REM13" s="396"/>
      <c r="REN13" s="396"/>
      <c r="REO13" s="396"/>
      <c r="REP13" s="396"/>
      <c r="REQ13" s="396"/>
      <c r="RER13" s="396"/>
      <c r="RES13" s="396"/>
      <c r="RET13" s="396"/>
      <c r="REU13" s="396"/>
      <c r="REV13" s="396"/>
      <c r="REW13" s="396"/>
      <c r="REX13" s="396"/>
      <c r="REY13" s="396"/>
      <c r="REZ13" s="396"/>
      <c r="RFA13" s="396"/>
      <c r="RFB13" s="396"/>
      <c r="RFC13" s="396"/>
      <c r="RFD13" s="396"/>
      <c r="RFE13" s="396"/>
      <c r="RFF13" s="396"/>
      <c r="RFG13" s="396"/>
      <c r="RFH13" s="396"/>
      <c r="RFI13" s="396"/>
      <c r="RFJ13" s="396"/>
      <c r="RFK13" s="396"/>
      <c r="RFL13" s="396"/>
      <c r="RFM13" s="396"/>
      <c r="RFN13" s="396"/>
      <c r="RFO13" s="396"/>
      <c r="RFP13" s="396"/>
      <c r="RFQ13" s="396"/>
      <c r="RFR13" s="396"/>
      <c r="RFS13" s="396"/>
      <c r="RFT13" s="396"/>
      <c r="RFU13" s="396"/>
      <c r="RFV13" s="396"/>
      <c r="RFW13" s="396"/>
      <c r="RFX13" s="396"/>
      <c r="RFY13" s="396"/>
      <c r="RFZ13" s="396"/>
      <c r="RGA13" s="396"/>
      <c r="RGB13" s="396"/>
      <c r="RGC13" s="396"/>
      <c r="RGD13" s="396"/>
      <c r="RGE13" s="396"/>
      <c r="RGF13" s="396"/>
      <c r="RGG13" s="396"/>
      <c r="RGH13" s="396"/>
      <c r="RGI13" s="396"/>
      <c r="RGJ13" s="396"/>
      <c r="RGK13" s="396"/>
      <c r="RGL13" s="396"/>
      <c r="RGM13" s="396"/>
      <c r="RGN13" s="396"/>
      <c r="RGO13" s="396"/>
      <c r="RGP13" s="396"/>
      <c r="RGQ13" s="396"/>
      <c r="RGR13" s="396"/>
      <c r="RGS13" s="396"/>
      <c r="RGT13" s="396"/>
      <c r="RGU13" s="396"/>
      <c r="RGV13" s="396"/>
      <c r="RGW13" s="396"/>
      <c r="RGX13" s="396"/>
      <c r="RGY13" s="396"/>
      <c r="RGZ13" s="396"/>
      <c r="RHA13" s="396"/>
      <c r="RHB13" s="396"/>
      <c r="RHC13" s="396"/>
      <c r="RHD13" s="396"/>
      <c r="RHE13" s="396"/>
      <c r="RHF13" s="396"/>
      <c r="RHG13" s="396"/>
      <c r="RHH13" s="396"/>
      <c r="RHI13" s="396"/>
      <c r="RHJ13" s="396"/>
      <c r="RHK13" s="396"/>
      <c r="RHL13" s="396"/>
      <c r="RHM13" s="396"/>
      <c r="RHN13" s="396"/>
      <c r="RHO13" s="396"/>
      <c r="RHP13" s="396"/>
      <c r="RHQ13" s="396"/>
      <c r="RHR13" s="396"/>
      <c r="RHS13" s="396"/>
      <c r="RHT13" s="396"/>
      <c r="RHU13" s="396"/>
      <c r="RHV13" s="396"/>
      <c r="RHW13" s="396"/>
      <c r="RHX13" s="396"/>
      <c r="RHY13" s="396"/>
      <c r="RHZ13" s="396"/>
      <c r="RIA13" s="396"/>
      <c r="RIB13" s="396"/>
      <c r="RIC13" s="396"/>
      <c r="RID13" s="396"/>
      <c r="RIE13" s="396"/>
      <c r="RIF13" s="396"/>
      <c r="RIG13" s="396"/>
      <c r="RIH13" s="396"/>
      <c r="RII13" s="396"/>
      <c r="RIJ13" s="396"/>
      <c r="RIK13" s="396"/>
      <c r="RIL13" s="396"/>
      <c r="RIM13" s="396"/>
      <c r="RIN13" s="396"/>
      <c r="RIO13" s="396"/>
      <c r="RIP13" s="396"/>
      <c r="RIQ13" s="396"/>
      <c r="RIR13" s="396"/>
      <c r="RIS13" s="396"/>
      <c r="RIT13" s="396"/>
      <c r="RIU13" s="396"/>
      <c r="RIV13" s="396"/>
      <c r="RIW13" s="396"/>
      <c r="RIX13" s="396"/>
      <c r="RIY13" s="396"/>
      <c r="RIZ13" s="396"/>
      <c r="RJA13" s="396"/>
      <c r="RJB13" s="396"/>
      <c r="RJC13" s="396"/>
      <c r="RJD13" s="396"/>
      <c r="RJE13" s="396"/>
      <c r="RJF13" s="396"/>
      <c r="RJG13" s="396"/>
      <c r="RJH13" s="396"/>
      <c r="RJI13" s="396"/>
      <c r="RJJ13" s="396"/>
      <c r="RJK13" s="396"/>
      <c r="RJL13" s="396"/>
      <c r="RJM13" s="396"/>
      <c r="RJN13" s="396"/>
      <c r="RJO13" s="396"/>
      <c r="RJP13" s="396"/>
      <c r="RJQ13" s="396"/>
      <c r="RJR13" s="396"/>
      <c r="RJS13" s="396"/>
      <c r="RJT13" s="396"/>
      <c r="RJU13" s="396"/>
      <c r="RJV13" s="396"/>
      <c r="RJW13" s="396"/>
      <c r="RJX13" s="396"/>
      <c r="RJY13" s="396"/>
      <c r="RJZ13" s="396"/>
      <c r="RKA13" s="396"/>
      <c r="RKB13" s="396"/>
      <c r="RKC13" s="396"/>
      <c r="RKD13" s="396"/>
      <c r="RKE13" s="396"/>
      <c r="RKF13" s="396"/>
      <c r="RKG13" s="396"/>
      <c r="RKH13" s="396"/>
      <c r="RKI13" s="396"/>
      <c r="RKJ13" s="396"/>
      <c r="RKK13" s="396"/>
      <c r="RKL13" s="396"/>
      <c r="RKM13" s="396"/>
      <c r="RKN13" s="396"/>
      <c r="RKO13" s="396"/>
      <c r="RKP13" s="396"/>
      <c r="RKQ13" s="396"/>
      <c r="RKR13" s="396"/>
      <c r="RKS13" s="396"/>
      <c r="RKT13" s="396"/>
      <c r="RKU13" s="396"/>
      <c r="RKV13" s="396"/>
      <c r="RKW13" s="396"/>
      <c r="RKX13" s="396"/>
      <c r="RKY13" s="396"/>
      <c r="RKZ13" s="396"/>
      <c r="RLA13" s="396"/>
      <c r="RLB13" s="396"/>
      <c r="RLC13" s="396"/>
      <c r="RLD13" s="396"/>
      <c r="RLE13" s="396"/>
      <c r="RLF13" s="396"/>
      <c r="RLG13" s="396"/>
      <c r="RLH13" s="396"/>
      <c r="RLI13" s="396"/>
      <c r="RLJ13" s="396"/>
      <c r="RLK13" s="396"/>
      <c r="RLL13" s="396"/>
      <c r="RLM13" s="396"/>
      <c r="RLN13" s="396"/>
      <c r="RLO13" s="396"/>
      <c r="RLP13" s="396"/>
      <c r="RLQ13" s="396"/>
      <c r="RLR13" s="396"/>
      <c r="RLS13" s="396"/>
      <c r="RLT13" s="396"/>
      <c r="RLU13" s="396"/>
      <c r="RLV13" s="396"/>
      <c r="RLW13" s="396"/>
      <c r="RLX13" s="396"/>
      <c r="RLY13" s="396"/>
      <c r="RLZ13" s="396"/>
      <c r="RMA13" s="396"/>
      <c r="RMB13" s="396"/>
      <c r="RMC13" s="396"/>
      <c r="RMD13" s="396"/>
      <c r="RME13" s="396"/>
      <c r="RMF13" s="396"/>
      <c r="RMG13" s="396"/>
      <c r="RMH13" s="396"/>
      <c r="RMI13" s="396"/>
      <c r="RMJ13" s="396"/>
      <c r="RMK13" s="396"/>
      <c r="RML13" s="396"/>
      <c r="RMM13" s="396"/>
      <c r="RMN13" s="396"/>
      <c r="RMO13" s="396"/>
      <c r="RMP13" s="396"/>
      <c r="RMQ13" s="396"/>
      <c r="RMR13" s="396"/>
      <c r="RMS13" s="396"/>
      <c r="RMT13" s="396"/>
      <c r="RMU13" s="396"/>
      <c r="RMV13" s="396"/>
      <c r="RMW13" s="396"/>
      <c r="RMX13" s="396"/>
      <c r="RMY13" s="396"/>
      <c r="RMZ13" s="396"/>
      <c r="RNA13" s="396"/>
      <c r="RNB13" s="396"/>
      <c r="RNC13" s="396"/>
      <c r="RND13" s="396"/>
      <c r="RNE13" s="396"/>
      <c r="RNF13" s="396"/>
      <c r="RNG13" s="396"/>
      <c r="RNH13" s="396"/>
      <c r="RNI13" s="396"/>
      <c r="RNJ13" s="396"/>
      <c r="RNK13" s="396"/>
      <c r="RNL13" s="396"/>
      <c r="RNM13" s="396"/>
      <c r="RNN13" s="396"/>
      <c r="RNO13" s="396"/>
      <c r="RNP13" s="396"/>
      <c r="RNQ13" s="396"/>
      <c r="RNR13" s="396"/>
      <c r="RNS13" s="396"/>
      <c r="RNT13" s="396"/>
      <c r="RNU13" s="396"/>
      <c r="RNV13" s="396"/>
      <c r="RNW13" s="396"/>
      <c r="RNX13" s="396"/>
      <c r="RNY13" s="396"/>
      <c r="RNZ13" s="396"/>
      <c r="ROA13" s="396"/>
      <c r="ROB13" s="396"/>
      <c r="ROC13" s="396"/>
      <c r="ROD13" s="396"/>
      <c r="ROE13" s="396"/>
      <c r="ROF13" s="396"/>
      <c r="ROG13" s="396"/>
      <c r="ROH13" s="396"/>
      <c r="ROI13" s="396"/>
      <c r="ROJ13" s="396"/>
      <c r="ROK13" s="396"/>
      <c r="ROL13" s="396"/>
      <c r="ROM13" s="396"/>
      <c r="RON13" s="396"/>
      <c r="ROO13" s="396"/>
      <c r="ROP13" s="396"/>
      <c r="ROQ13" s="396"/>
      <c r="ROR13" s="396"/>
      <c r="ROS13" s="396"/>
      <c r="ROT13" s="396"/>
      <c r="ROU13" s="396"/>
      <c r="ROV13" s="396"/>
      <c r="ROW13" s="396"/>
      <c r="ROX13" s="396"/>
      <c r="ROY13" s="396"/>
      <c r="ROZ13" s="396"/>
      <c r="RPA13" s="396"/>
      <c r="RPB13" s="396"/>
      <c r="RPC13" s="396"/>
      <c r="RPD13" s="396"/>
      <c r="RPE13" s="396"/>
      <c r="RPF13" s="396"/>
      <c r="RPG13" s="396"/>
      <c r="RPH13" s="396"/>
      <c r="RPI13" s="396"/>
      <c r="RPJ13" s="396"/>
      <c r="RPK13" s="396"/>
      <c r="RPL13" s="396"/>
      <c r="RPM13" s="396"/>
      <c r="RPN13" s="396"/>
      <c r="RPO13" s="396"/>
      <c r="RPP13" s="396"/>
      <c r="RPQ13" s="396"/>
      <c r="RPR13" s="396"/>
      <c r="RPS13" s="396"/>
      <c r="RPT13" s="396"/>
      <c r="RPU13" s="396"/>
      <c r="RPV13" s="396"/>
      <c r="RPW13" s="396"/>
      <c r="RPX13" s="396"/>
      <c r="RPY13" s="396"/>
      <c r="RPZ13" s="396"/>
      <c r="RQA13" s="396"/>
      <c r="RQB13" s="396"/>
      <c r="RQC13" s="396"/>
      <c r="RQD13" s="396"/>
      <c r="RQE13" s="396"/>
      <c r="RQF13" s="396"/>
      <c r="RQG13" s="396"/>
      <c r="RQH13" s="396"/>
      <c r="RQI13" s="396"/>
      <c r="RQJ13" s="396"/>
      <c r="RQK13" s="396"/>
      <c r="RQL13" s="396"/>
      <c r="RQM13" s="396"/>
      <c r="RQN13" s="396"/>
      <c r="RQO13" s="396"/>
      <c r="RQP13" s="396"/>
      <c r="RQQ13" s="396"/>
      <c r="RQR13" s="396"/>
      <c r="RQS13" s="396"/>
      <c r="RQT13" s="396"/>
      <c r="RQU13" s="396"/>
      <c r="RQV13" s="396"/>
      <c r="RQW13" s="396"/>
      <c r="RQX13" s="396"/>
      <c r="RQY13" s="396"/>
      <c r="RQZ13" s="396"/>
      <c r="RRA13" s="396"/>
      <c r="RRB13" s="396"/>
      <c r="RRC13" s="396"/>
      <c r="RRD13" s="396"/>
      <c r="RRE13" s="396"/>
      <c r="RRF13" s="396"/>
      <c r="RRG13" s="396"/>
      <c r="RRH13" s="396"/>
      <c r="RRI13" s="396"/>
      <c r="RRJ13" s="396"/>
      <c r="RRK13" s="396"/>
      <c r="RRL13" s="396"/>
      <c r="RRM13" s="396"/>
      <c r="RRN13" s="396"/>
      <c r="RRO13" s="396"/>
      <c r="RRP13" s="396"/>
      <c r="RRQ13" s="396"/>
      <c r="RRR13" s="396"/>
      <c r="RRS13" s="396"/>
      <c r="RRT13" s="396"/>
      <c r="RRU13" s="396"/>
      <c r="RRV13" s="396"/>
      <c r="RRW13" s="396"/>
      <c r="RRX13" s="396"/>
      <c r="RRY13" s="396"/>
      <c r="RRZ13" s="396"/>
      <c r="RSA13" s="396"/>
      <c r="RSB13" s="396"/>
      <c r="RSC13" s="396"/>
      <c r="RSD13" s="396"/>
      <c r="RSE13" s="396"/>
      <c r="RSF13" s="396"/>
      <c r="RSG13" s="396"/>
      <c r="RSH13" s="396"/>
      <c r="RSI13" s="396"/>
      <c r="RSJ13" s="396"/>
      <c r="RSK13" s="396"/>
      <c r="RSL13" s="396"/>
      <c r="RSM13" s="396"/>
      <c r="RSN13" s="396"/>
      <c r="RSO13" s="396"/>
      <c r="RSP13" s="396"/>
      <c r="RSQ13" s="396"/>
      <c r="RSR13" s="396"/>
      <c r="RSS13" s="396"/>
      <c r="RST13" s="396"/>
      <c r="RSU13" s="396"/>
      <c r="RSV13" s="396"/>
      <c r="RSW13" s="396"/>
      <c r="RSX13" s="396"/>
      <c r="RSY13" s="396"/>
      <c r="RSZ13" s="396"/>
      <c r="RTA13" s="396"/>
      <c r="RTB13" s="396"/>
      <c r="RTC13" s="396"/>
      <c r="RTD13" s="396"/>
      <c r="RTE13" s="396"/>
      <c r="RTF13" s="396"/>
      <c r="RTG13" s="396"/>
      <c r="RTH13" s="396"/>
      <c r="RTI13" s="396"/>
      <c r="RTJ13" s="396"/>
      <c r="RTK13" s="396"/>
      <c r="RTL13" s="396"/>
      <c r="RTM13" s="396"/>
      <c r="RTN13" s="396"/>
      <c r="RTO13" s="396"/>
      <c r="RTP13" s="396"/>
      <c r="RTQ13" s="396"/>
      <c r="RTR13" s="396"/>
      <c r="RTS13" s="396"/>
      <c r="RTT13" s="396"/>
      <c r="RTU13" s="396"/>
      <c r="RTV13" s="396"/>
      <c r="RTW13" s="396"/>
      <c r="RTX13" s="396"/>
      <c r="RTY13" s="396"/>
      <c r="RTZ13" s="396"/>
      <c r="RUA13" s="396"/>
      <c r="RUB13" s="396"/>
      <c r="RUC13" s="396"/>
      <c r="RUD13" s="396"/>
      <c r="RUE13" s="396"/>
      <c r="RUF13" s="396"/>
      <c r="RUG13" s="396"/>
      <c r="RUH13" s="396"/>
      <c r="RUI13" s="396"/>
      <c r="RUJ13" s="396"/>
      <c r="RUK13" s="396"/>
      <c r="RUL13" s="396"/>
      <c r="RUM13" s="396"/>
      <c r="RUN13" s="396"/>
      <c r="RUO13" s="396"/>
      <c r="RUP13" s="396"/>
      <c r="RUQ13" s="396"/>
      <c r="RUR13" s="396"/>
      <c r="RUS13" s="396"/>
      <c r="RUT13" s="396"/>
      <c r="RUU13" s="396"/>
      <c r="RUV13" s="396"/>
      <c r="RUW13" s="396"/>
      <c r="RUX13" s="396"/>
      <c r="RUY13" s="396"/>
      <c r="RUZ13" s="396"/>
      <c r="RVA13" s="396"/>
      <c r="RVB13" s="396"/>
      <c r="RVC13" s="396"/>
      <c r="RVD13" s="396"/>
      <c r="RVE13" s="396"/>
      <c r="RVF13" s="396"/>
      <c r="RVG13" s="396"/>
      <c r="RVH13" s="396"/>
      <c r="RVI13" s="396"/>
      <c r="RVJ13" s="396"/>
      <c r="RVK13" s="396"/>
      <c r="RVL13" s="396"/>
      <c r="RVM13" s="396"/>
      <c r="RVN13" s="396"/>
      <c r="RVO13" s="396"/>
      <c r="RVP13" s="396"/>
      <c r="RVQ13" s="396"/>
      <c r="RVR13" s="396"/>
      <c r="RVS13" s="396"/>
      <c r="RVT13" s="396"/>
      <c r="RVU13" s="396"/>
      <c r="RVV13" s="396"/>
      <c r="RVW13" s="396"/>
      <c r="RVX13" s="396"/>
      <c r="RVY13" s="396"/>
      <c r="RVZ13" s="396"/>
      <c r="RWA13" s="396"/>
      <c r="RWB13" s="396"/>
      <c r="RWC13" s="396"/>
      <c r="RWD13" s="396"/>
      <c r="RWE13" s="396"/>
      <c r="RWF13" s="396"/>
      <c r="RWG13" s="396"/>
      <c r="RWH13" s="396"/>
      <c r="RWI13" s="396"/>
      <c r="RWJ13" s="396"/>
      <c r="RWK13" s="396"/>
      <c r="RWL13" s="396"/>
      <c r="RWM13" s="396"/>
      <c r="RWN13" s="396"/>
      <c r="RWO13" s="396"/>
      <c r="RWP13" s="396"/>
      <c r="RWQ13" s="396"/>
      <c r="RWR13" s="396"/>
      <c r="RWS13" s="396"/>
      <c r="RWT13" s="396"/>
      <c r="RWU13" s="396"/>
      <c r="RWV13" s="396"/>
      <c r="RWW13" s="396"/>
      <c r="RWX13" s="396"/>
      <c r="RWY13" s="396"/>
      <c r="RWZ13" s="396"/>
      <c r="RXA13" s="396"/>
      <c r="RXB13" s="396"/>
      <c r="RXC13" s="396"/>
      <c r="RXD13" s="396"/>
      <c r="RXE13" s="396"/>
      <c r="RXF13" s="396"/>
      <c r="RXG13" s="396"/>
      <c r="RXH13" s="396"/>
      <c r="RXI13" s="396"/>
      <c r="RXJ13" s="396"/>
      <c r="RXK13" s="396"/>
      <c r="RXL13" s="396"/>
      <c r="RXM13" s="396"/>
      <c r="RXN13" s="396"/>
      <c r="RXO13" s="396"/>
      <c r="RXP13" s="396"/>
      <c r="RXQ13" s="396"/>
      <c r="RXR13" s="396"/>
      <c r="RXS13" s="396"/>
      <c r="RXT13" s="396"/>
      <c r="RXU13" s="396"/>
      <c r="RXV13" s="396"/>
      <c r="RXW13" s="396"/>
      <c r="RXX13" s="396"/>
      <c r="RXY13" s="396"/>
      <c r="RXZ13" s="396"/>
      <c r="RYA13" s="396"/>
      <c r="RYB13" s="396"/>
      <c r="RYC13" s="396"/>
      <c r="RYD13" s="396"/>
      <c r="RYE13" s="396"/>
      <c r="RYF13" s="396"/>
      <c r="RYG13" s="396"/>
      <c r="RYH13" s="396"/>
      <c r="RYI13" s="396"/>
      <c r="RYJ13" s="396"/>
      <c r="RYK13" s="396"/>
      <c r="RYL13" s="396"/>
      <c r="RYM13" s="396"/>
      <c r="RYN13" s="396"/>
      <c r="RYO13" s="396"/>
      <c r="RYP13" s="396"/>
      <c r="RYQ13" s="396"/>
      <c r="RYR13" s="396"/>
      <c r="RYS13" s="396"/>
      <c r="RYT13" s="396"/>
      <c r="RYU13" s="396"/>
      <c r="RYV13" s="396"/>
      <c r="RYW13" s="396"/>
      <c r="RYX13" s="396"/>
      <c r="RYY13" s="396"/>
      <c r="RYZ13" s="396"/>
      <c r="RZA13" s="396"/>
      <c r="RZB13" s="396"/>
      <c r="RZC13" s="396"/>
      <c r="RZD13" s="396"/>
      <c r="RZE13" s="396"/>
      <c r="RZF13" s="396"/>
      <c r="RZG13" s="396"/>
      <c r="RZH13" s="396"/>
      <c r="RZI13" s="396"/>
      <c r="RZJ13" s="396"/>
      <c r="RZK13" s="396"/>
      <c r="RZL13" s="396"/>
      <c r="RZM13" s="396"/>
      <c r="RZN13" s="396"/>
      <c r="RZO13" s="396"/>
      <c r="RZP13" s="396"/>
      <c r="RZQ13" s="396"/>
      <c r="RZR13" s="396"/>
      <c r="RZS13" s="396"/>
      <c r="RZT13" s="396"/>
      <c r="RZU13" s="396"/>
      <c r="RZV13" s="396"/>
      <c r="RZW13" s="396"/>
      <c r="RZX13" s="396"/>
      <c r="RZY13" s="396"/>
      <c r="RZZ13" s="396"/>
      <c r="SAA13" s="396"/>
      <c r="SAB13" s="396"/>
      <c r="SAC13" s="396"/>
      <c r="SAD13" s="396"/>
      <c r="SAE13" s="396"/>
      <c r="SAF13" s="396"/>
      <c r="SAG13" s="396"/>
      <c r="SAH13" s="396"/>
      <c r="SAI13" s="396"/>
      <c r="SAJ13" s="396"/>
      <c r="SAK13" s="396"/>
      <c r="SAL13" s="396"/>
      <c r="SAM13" s="396"/>
      <c r="SAN13" s="396"/>
      <c r="SAO13" s="396"/>
      <c r="SAP13" s="396"/>
      <c r="SAQ13" s="396"/>
      <c r="SAR13" s="396"/>
      <c r="SAS13" s="396"/>
      <c r="SAT13" s="396"/>
      <c r="SAU13" s="396"/>
      <c r="SAV13" s="396"/>
      <c r="SAW13" s="396"/>
      <c r="SAX13" s="396"/>
      <c r="SAY13" s="396"/>
      <c r="SAZ13" s="396"/>
      <c r="SBA13" s="396"/>
      <c r="SBB13" s="396"/>
      <c r="SBC13" s="396"/>
      <c r="SBD13" s="396"/>
      <c r="SBE13" s="396"/>
      <c r="SBF13" s="396"/>
      <c r="SBG13" s="396"/>
      <c r="SBH13" s="396"/>
      <c r="SBI13" s="396"/>
      <c r="SBJ13" s="396"/>
      <c r="SBK13" s="396"/>
      <c r="SBL13" s="396"/>
      <c r="SBM13" s="396"/>
      <c r="SBN13" s="396"/>
      <c r="SBO13" s="396"/>
      <c r="SBP13" s="396"/>
      <c r="SBQ13" s="396"/>
      <c r="SBR13" s="396"/>
      <c r="SBS13" s="396"/>
      <c r="SBT13" s="396"/>
      <c r="SBU13" s="396"/>
      <c r="SBV13" s="396"/>
      <c r="SBW13" s="396"/>
      <c r="SBX13" s="396"/>
      <c r="SBY13" s="396"/>
      <c r="SBZ13" s="396"/>
      <c r="SCA13" s="396"/>
      <c r="SCB13" s="396"/>
      <c r="SCC13" s="396"/>
      <c r="SCD13" s="396"/>
      <c r="SCE13" s="396"/>
      <c r="SCF13" s="396"/>
      <c r="SCG13" s="396"/>
      <c r="SCH13" s="396"/>
      <c r="SCI13" s="396"/>
      <c r="SCJ13" s="396"/>
      <c r="SCK13" s="396"/>
      <c r="SCL13" s="396"/>
      <c r="SCM13" s="396"/>
      <c r="SCN13" s="396"/>
      <c r="SCO13" s="396"/>
      <c r="SCP13" s="396"/>
      <c r="SCQ13" s="396"/>
      <c r="SCR13" s="396"/>
      <c r="SCS13" s="396"/>
      <c r="SCT13" s="396"/>
      <c r="SCU13" s="396"/>
      <c r="SCV13" s="396"/>
      <c r="SCW13" s="396"/>
      <c r="SCX13" s="396"/>
      <c r="SCY13" s="396"/>
      <c r="SCZ13" s="396"/>
      <c r="SDA13" s="396"/>
      <c r="SDB13" s="396"/>
      <c r="SDC13" s="396"/>
      <c r="SDD13" s="396"/>
      <c r="SDE13" s="396"/>
      <c r="SDF13" s="396"/>
      <c r="SDG13" s="396"/>
      <c r="SDH13" s="396"/>
      <c r="SDI13" s="396"/>
      <c r="SDJ13" s="396"/>
      <c r="SDK13" s="396"/>
      <c r="SDL13" s="396"/>
      <c r="SDM13" s="396"/>
      <c r="SDN13" s="396"/>
      <c r="SDO13" s="396"/>
      <c r="SDP13" s="396"/>
      <c r="SDQ13" s="396"/>
      <c r="SDR13" s="396"/>
      <c r="SDS13" s="396"/>
      <c r="SDT13" s="396"/>
      <c r="SDU13" s="396"/>
      <c r="SDV13" s="396"/>
      <c r="SDW13" s="396"/>
      <c r="SDX13" s="396"/>
      <c r="SDY13" s="396"/>
      <c r="SDZ13" s="396"/>
      <c r="SEA13" s="396"/>
      <c r="SEB13" s="396"/>
      <c r="SEC13" s="396"/>
      <c r="SED13" s="396"/>
      <c r="SEE13" s="396"/>
      <c r="SEF13" s="396"/>
      <c r="SEG13" s="396"/>
      <c r="SEH13" s="396"/>
      <c r="SEI13" s="396"/>
      <c r="SEJ13" s="396"/>
      <c r="SEK13" s="396"/>
      <c r="SEL13" s="396"/>
      <c r="SEM13" s="396"/>
      <c r="SEN13" s="396"/>
      <c r="SEO13" s="396"/>
      <c r="SEP13" s="396"/>
      <c r="SEQ13" s="396"/>
      <c r="SER13" s="396"/>
      <c r="SES13" s="396"/>
      <c r="SET13" s="396"/>
      <c r="SEU13" s="396"/>
      <c r="SEV13" s="396"/>
      <c r="SEW13" s="396"/>
      <c r="SEX13" s="396"/>
      <c r="SEY13" s="396"/>
      <c r="SEZ13" s="396"/>
      <c r="SFA13" s="396"/>
      <c r="SFB13" s="396"/>
      <c r="SFC13" s="396"/>
      <c r="SFD13" s="396"/>
      <c r="SFE13" s="396"/>
      <c r="SFF13" s="396"/>
      <c r="SFG13" s="396"/>
      <c r="SFH13" s="396"/>
      <c r="SFI13" s="396"/>
      <c r="SFJ13" s="396"/>
      <c r="SFK13" s="396"/>
      <c r="SFL13" s="396"/>
      <c r="SFM13" s="396"/>
      <c r="SFN13" s="396"/>
      <c r="SFO13" s="396"/>
      <c r="SFP13" s="396"/>
      <c r="SFQ13" s="396"/>
      <c r="SFR13" s="396"/>
      <c r="SFS13" s="396"/>
      <c r="SFT13" s="396"/>
      <c r="SFU13" s="396"/>
      <c r="SFV13" s="396"/>
      <c r="SFW13" s="396"/>
      <c r="SFX13" s="396"/>
      <c r="SFY13" s="396"/>
      <c r="SFZ13" s="396"/>
      <c r="SGA13" s="396"/>
      <c r="SGB13" s="396"/>
      <c r="SGC13" s="396"/>
      <c r="SGD13" s="396"/>
      <c r="SGE13" s="396"/>
      <c r="SGF13" s="396"/>
      <c r="SGG13" s="396"/>
      <c r="SGH13" s="396"/>
      <c r="SGI13" s="396"/>
      <c r="SGJ13" s="396"/>
      <c r="SGK13" s="396"/>
      <c r="SGL13" s="396"/>
      <c r="SGM13" s="396"/>
      <c r="SGN13" s="396"/>
      <c r="SGO13" s="396"/>
      <c r="SGP13" s="396"/>
      <c r="SGQ13" s="396"/>
      <c r="SGR13" s="396"/>
      <c r="SGS13" s="396"/>
      <c r="SGT13" s="396"/>
      <c r="SGU13" s="396"/>
      <c r="SGV13" s="396"/>
      <c r="SGW13" s="396"/>
      <c r="SGX13" s="396"/>
      <c r="SGY13" s="396"/>
      <c r="SGZ13" s="396"/>
      <c r="SHA13" s="396"/>
      <c r="SHB13" s="396"/>
      <c r="SHC13" s="396"/>
      <c r="SHD13" s="396"/>
      <c r="SHE13" s="396"/>
      <c r="SHF13" s="396"/>
      <c r="SHG13" s="396"/>
      <c r="SHH13" s="396"/>
      <c r="SHI13" s="396"/>
      <c r="SHJ13" s="396"/>
      <c r="SHK13" s="396"/>
      <c r="SHL13" s="396"/>
      <c r="SHM13" s="396"/>
      <c r="SHN13" s="396"/>
      <c r="SHO13" s="396"/>
      <c r="SHP13" s="396"/>
      <c r="SHQ13" s="396"/>
      <c r="SHR13" s="396"/>
      <c r="SHS13" s="396"/>
      <c r="SHT13" s="396"/>
      <c r="SHU13" s="396"/>
      <c r="SHV13" s="396"/>
      <c r="SHW13" s="396"/>
      <c r="SHX13" s="396"/>
      <c r="SHY13" s="396"/>
      <c r="SHZ13" s="396"/>
      <c r="SIA13" s="396"/>
      <c r="SIB13" s="396"/>
      <c r="SIC13" s="396"/>
      <c r="SID13" s="396"/>
      <c r="SIE13" s="396"/>
      <c r="SIF13" s="396"/>
      <c r="SIG13" s="396"/>
      <c r="SIH13" s="396"/>
      <c r="SII13" s="396"/>
      <c r="SIJ13" s="396"/>
      <c r="SIK13" s="396"/>
      <c r="SIL13" s="396"/>
      <c r="SIM13" s="396"/>
      <c r="SIN13" s="396"/>
      <c r="SIO13" s="396"/>
      <c r="SIP13" s="396"/>
      <c r="SIQ13" s="396"/>
      <c r="SIR13" s="396"/>
      <c r="SIS13" s="396"/>
      <c r="SIT13" s="396"/>
      <c r="SIU13" s="396"/>
      <c r="SIV13" s="396"/>
      <c r="SIW13" s="396"/>
      <c r="SIX13" s="396"/>
      <c r="SIY13" s="396"/>
      <c r="SIZ13" s="396"/>
      <c r="SJA13" s="396"/>
      <c r="SJB13" s="396"/>
      <c r="SJC13" s="396"/>
      <c r="SJD13" s="396"/>
      <c r="SJE13" s="396"/>
      <c r="SJF13" s="396"/>
      <c r="SJG13" s="396"/>
      <c r="SJH13" s="396"/>
      <c r="SJI13" s="396"/>
      <c r="SJJ13" s="396"/>
      <c r="SJK13" s="396"/>
      <c r="SJL13" s="396"/>
      <c r="SJM13" s="396"/>
      <c r="SJN13" s="396"/>
      <c r="SJO13" s="396"/>
      <c r="SJP13" s="396"/>
      <c r="SJQ13" s="396"/>
      <c r="SJR13" s="396"/>
      <c r="SJS13" s="396"/>
      <c r="SJT13" s="396"/>
      <c r="SJU13" s="396"/>
      <c r="SJV13" s="396"/>
      <c r="SJW13" s="396"/>
      <c r="SJX13" s="396"/>
      <c r="SJY13" s="396"/>
      <c r="SJZ13" s="396"/>
      <c r="SKA13" s="396"/>
      <c r="SKB13" s="396"/>
      <c r="SKC13" s="396"/>
      <c r="SKD13" s="396"/>
      <c r="SKE13" s="396"/>
      <c r="SKF13" s="396"/>
      <c r="SKG13" s="396"/>
      <c r="SKH13" s="396"/>
      <c r="SKI13" s="396"/>
      <c r="SKJ13" s="396"/>
      <c r="SKK13" s="396"/>
      <c r="SKL13" s="396"/>
      <c r="SKM13" s="396"/>
      <c r="SKN13" s="396"/>
      <c r="SKO13" s="396"/>
      <c r="SKP13" s="396"/>
      <c r="SKQ13" s="396"/>
      <c r="SKR13" s="396"/>
      <c r="SKS13" s="396"/>
      <c r="SKT13" s="396"/>
      <c r="SKU13" s="396"/>
      <c r="SKV13" s="396"/>
      <c r="SKW13" s="396"/>
      <c r="SKX13" s="396"/>
      <c r="SKY13" s="396"/>
      <c r="SKZ13" s="396"/>
      <c r="SLA13" s="396"/>
      <c r="SLB13" s="396"/>
      <c r="SLC13" s="396"/>
      <c r="SLD13" s="396"/>
      <c r="SLE13" s="396"/>
      <c r="SLF13" s="396"/>
      <c r="SLG13" s="396"/>
      <c r="SLH13" s="396"/>
      <c r="SLI13" s="396"/>
      <c r="SLJ13" s="396"/>
      <c r="SLK13" s="396"/>
      <c r="SLL13" s="396"/>
      <c r="SLM13" s="396"/>
      <c r="SLN13" s="396"/>
      <c r="SLO13" s="396"/>
      <c r="SLP13" s="396"/>
      <c r="SLQ13" s="396"/>
      <c r="SLR13" s="396"/>
      <c r="SLS13" s="396"/>
      <c r="SLT13" s="396"/>
      <c r="SLU13" s="396"/>
      <c r="SLV13" s="396"/>
      <c r="SLW13" s="396"/>
      <c r="SLX13" s="396"/>
      <c r="SLY13" s="396"/>
      <c r="SLZ13" s="396"/>
      <c r="SMA13" s="396"/>
      <c r="SMB13" s="396"/>
      <c r="SMC13" s="396"/>
      <c r="SMD13" s="396"/>
      <c r="SME13" s="396"/>
      <c r="SMF13" s="396"/>
      <c r="SMG13" s="396"/>
      <c r="SMH13" s="396"/>
      <c r="SMI13" s="396"/>
      <c r="SMJ13" s="396"/>
      <c r="SMK13" s="396"/>
      <c r="SML13" s="396"/>
      <c r="SMM13" s="396"/>
      <c r="SMN13" s="396"/>
      <c r="SMO13" s="396"/>
      <c r="SMP13" s="396"/>
      <c r="SMQ13" s="396"/>
      <c r="SMR13" s="396"/>
      <c r="SMS13" s="396"/>
      <c r="SMT13" s="396"/>
      <c r="SMU13" s="396"/>
      <c r="SMV13" s="396"/>
      <c r="SMW13" s="396"/>
      <c r="SMX13" s="396"/>
      <c r="SMY13" s="396"/>
      <c r="SMZ13" s="396"/>
      <c r="SNA13" s="396"/>
      <c r="SNB13" s="396"/>
      <c r="SNC13" s="396"/>
      <c r="SND13" s="396"/>
      <c r="SNE13" s="396"/>
      <c r="SNF13" s="396"/>
      <c r="SNG13" s="396"/>
      <c r="SNH13" s="396"/>
      <c r="SNI13" s="396"/>
      <c r="SNJ13" s="396"/>
      <c r="SNK13" s="396"/>
      <c r="SNL13" s="396"/>
      <c r="SNM13" s="396"/>
      <c r="SNN13" s="396"/>
      <c r="SNO13" s="396"/>
      <c r="SNP13" s="396"/>
      <c r="SNQ13" s="396"/>
      <c r="SNR13" s="396"/>
      <c r="SNS13" s="396"/>
      <c r="SNT13" s="396"/>
      <c r="SNU13" s="396"/>
      <c r="SNV13" s="396"/>
      <c r="SNW13" s="396"/>
      <c r="SNX13" s="396"/>
      <c r="SNY13" s="396"/>
      <c r="SNZ13" s="396"/>
      <c r="SOA13" s="396"/>
      <c r="SOB13" s="396"/>
      <c r="SOC13" s="396"/>
      <c r="SOD13" s="396"/>
      <c r="SOE13" s="396"/>
      <c r="SOF13" s="396"/>
      <c r="SOG13" s="396"/>
      <c r="SOH13" s="396"/>
      <c r="SOI13" s="396"/>
      <c r="SOJ13" s="396"/>
      <c r="SOK13" s="396"/>
      <c r="SOL13" s="396"/>
      <c r="SOM13" s="396"/>
      <c r="SON13" s="396"/>
      <c r="SOO13" s="396"/>
      <c r="SOP13" s="396"/>
      <c r="SOQ13" s="396"/>
      <c r="SOR13" s="396"/>
      <c r="SOS13" s="396"/>
      <c r="SOT13" s="396"/>
      <c r="SOU13" s="396"/>
      <c r="SOV13" s="396"/>
      <c r="SOW13" s="396"/>
      <c r="SOX13" s="396"/>
      <c r="SOY13" s="396"/>
      <c r="SOZ13" s="396"/>
      <c r="SPA13" s="396"/>
      <c r="SPB13" s="396"/>
      <c r="SPC13" s="396"/>
      <c r="SPD13" s="396"/>
      <c r="SPE13" s="396"/>
      <c r="SPF13" s="396"/>
      <c r="SPG13" s="396"/>
      <c r="SPH13" s="396"/>
      <c r="SPI13" s="396"/>
      <c r="SPJ13" s="396"/>
      <c r="SPK13" s="396"/>
      <c r="SPL13" s="396"/>
      <c r="SPM13" s="396"/>
      <c r="SPN13" s="396"/>
      <c r="SPO13" s="396"/>
      <c r="SPP13" s="396"/>
      <c r="SPQ13" s="396"/>
      <c r="SPR13" s="396"/>
      <c r="SPS13" s="396"/>
      <c r="SPT13" s="396"/>
      <c r="SPU13" s="396"/>
      <c r="SPV13" s="396"/>
      <c r="SPW13" s="396"/>
      <c r="SPX13" s="396"/>
      <c r="SPY13" s="396"/>
      <c r="SPZ13" s="396"/>
      <c r="SQA13" s="396"/>
      <c r="SQB13" s="396"/>
      <c r="SQC13" s="396"/>
      <c r="SQD13" s="396"/>
      <c r="SQE13" s="396"/>
      <c r="SQF13" s="396"/>
      <c r="SQG13" s="396"/>
      <c r="SQH13" s="396"/>
      <c r="SQI13" s="396"/>
      <c r="SQJ13" s="396"/>
      <c r="SQK13" s="396"/>
      <c r="SQL13" s="396"/>
      <c r="SQM13" s="396"/>
      <c r="SQN13" s="396"/>
      <c r="SQO13" s="396"/>
      <c r="SQP13" s="396"/>
      <c r="SQQ13" s="396"/>
      <c r="SQR13" s="396"/>
      <c r="SQS13" s="396"/>
      <c r="SQT13" s="396"/>
      <c r="SQU13" s="396"/>
      <c r="SQV13" s="396"/>
      <c r="SQW13" s="396"/>
      <c r="SQX13" s="396"/>
      <c r="SQY13" s="396"/>
      <c r="SQZ13" s="396"/>
      <c r="SRA13" s="396"/>
      <c r="SRB13" s="396"/>
      <c r="SRC13" s="396"/>
      <c r="SRD13" s="396"/>
      <c r="SRE13" s="396"/>
      <c r="SRF13" s="396"/>
      <c r="SRG13" s="396"/>
      <c r="SRH13" s="396"/>
      <c r="SRI13" s="396"/>
      <c r="SRJ13" s="396"/>
      <c r="SRK13" s="396"/>
      <c r="SRL13" s="396"/>
      <c r="SRM13" s="396"/>
      <c r="SRN13" s="396"/>
      <c r="SRO13" s="396"/>
      <c r="SRP13" s="396"/>
      <c r="SRQ13" s="396"/>
      <c r="SRR13" s="396"/>
      <c r="SRS13" s="396"/>
      <c r="SRT13" s="396"/>
      <c r="SRU13" s="396"/>
      <c r="SRV13" s="396"/>
      <c r="SRW13" s="396"/>
      <c r="SRX13" s="396"/>
      <c r="SRY13" s="396"/>
      <c r="SRZ13" s="396"/>
      <c r="SSA13" s="396"/>
      <c r="SSB13" s="396"/>
      <c r="SSC13" s="396"/>
      <c r="SSD13" s="396"/>
      <c r="SSE13" s="396"/>
      <c r="SSF13" s="396"/>
      <c r="SSG13" s="396"/>
      <c r="SSH13" s="396"/>
      <c r="SSI13" s="396"/>
      <c r="SSJ13" s="396"/>
      <c r="SSK13" s="396"/>
      <c r="SSL13" s="396"/>
      <c r="SSM13" s="396"/>
      <c r="SSN13" s="396"/>
      <c r="SSO13" s="396"/>
      <c r="SSP13" s="396"/>
      <c r="SSQ13" s="396"/>
      <c r="SSR13" s="396"/>
      <c r="SSS13" s="396"/>
      <c r="SST13" s="396"/>
      <c r="SSU13" s="396"/>
      <c r="SSV13" s="396"/>
      <c r="SSW13" s="396"/>
      <c r="SSX13" s="396"/>
      <c r="SSY13" s="396"/>
      <c r="SSZ13" s="396"/>
      <c r="STA13" s="396"/>
      <c r="STB13" s="396"/>
      <c r="STC13" s="396"/>
      <c r="STD13" s="396"/>
      <c r="STE13" s="396"/>
      <c r="STF13" s="396"/>
      <c r="STG13" s="396"/>
      <c r="STH13" s="396"/>
      <c r="STI13" s="396"/>
      <c r="STJ13" s="396"/>
      <c r="STK13" s="396"/>
      <c r="STL13" s="396"/>
      <c r="STM13" s="396"/>
      <c r="STN13" s="396"/>
      <c r="STO13" s="396"/>
      <c r="STP13" s="396"/>
      <c r="STQ13" s="396"/>
      <c r="STR13" s="396"/>
      <c r="STS13" s="396"/>
      <c r="STT13" s="396"/>
      <c r="STU13" s="396"/>
      <c r="STV13" s="396"/>
      <c r="STW13" s="396"/>
      <c r="STX13" s="396"/>
      <c r="STY13" s="396"/>
      <c r="STZ13" s="396"/>
      <c r="SUA13" s="396"/>
      <c r="SUB13" s="396"/>
      <c r="SUC13" s="396"/>
      <c r="SUD13" s="396"/>
      <c r="SUE13" s="396"/>
      <c r="SUF13" s="396"/>
      <c r="SUG13" s="396"/>
      <c r="SUH13" s="396"/>
      <c r="SUI13" s="396"/>
      <c r="SUJ13" s="396"/>
      <c r="SUK13" s="396"/>
      <c r="SUL13" s="396"/>
      <c r="SUM13" s="396"/>
      <c r="SUN13" s="396"/>
      <c r="SUO13" s="396"/>
      <c r="SUP13" s="396"/>
      <c r="SUQ13" s="396"/>
      <c r="SUR13" s="396"/>
      <c r="SUS13" s="396"/>
      <c r="SUT13" s="396"/>
      <c r="SUU13" s="396"/>
      <c r="SUV13" s="396"/>
      <c r="SUW13" s="396"/>
      <c r="SUX13" s="396"/>
      <c r="SUY13" s="396"/>
      <c r="SUZ13" s="396"/>
      <c r="SVA13" s="396"/>
      <c r="SVB13" s="396"/>
      <c r="SVC13" s="396"/>
      <c r="SVD13" s="396"/>
      <c r="SVE13" s="396"/>
      <c r="SVF13" s="396"/>
      <c r="SVG13" s="396"/>
      <c r="SVH13" s="396"/>
      <c r="SVI13" s="396"/>
      <c r="SVJ13" s="396"/>
      <c r="SVK13" s="396"/>
      <c r="SVL13" s="396"/>
      <c r="SVM13" s="396"/>
      <c r="SVN13" s="396"/>
      <c r="SVO13" s="396"/>
      <c r="SVP13" s="396"/>
      <c r="SVQ13" s="396"/>
      <c r="SVR13" s="396"/>
      <c r="SVS13" s="396"/>
      <c r="SVT13" s="396"/>
      <c r="SVU13" s="396"/>
      <c r="SVV13" s="396"/>
      <c r="SVW13" s="396"/>
      <c r="SVX13" s="396"/>
      <c r="SVY13" s="396"/>
      <c r="SVZ13" s="396"/>
      <c r="SWA13" s="396"/>
      <c r="SWB13" s="396"/>
      <c r="SWC13" s="396"/>
      <c r="SWD13" s="396"/>
      <c r="SWE13" s="396"/>
      <c r="SWF13" s="396"/>
      <c r="SWG13" s="396"/>
      <c r="SWH13" s="396"/>
      <c r="SWI13" s="396"/>
      <c r="SWJ13" s="396"/>
      <c r="SWK13" s="396"/>
      <c r="SWL13" s="396"/>
      <c r="SWM13" s="396"/>
      <c r="SWN13" s="396"/>
      <c r="SWO13" s="396"/>
      <c r="SWP13" s="396"/>
      <c r="SWQ13" s="396"/>
      <c r="SWR13" s="396"/>
      <c r="SWS13" s="396"/>
      <c r="SWT13" s="396"/>
      <c r="SWU13" s="396"/>
      <c r="SWV13" s="396"/>
      <c r="SWW13" s="396"/>
      <c r="SWX13" s="396"/>
      <c r="SWY13" s="396"/>
      <c r="SWZ13" s="396"/>
      <c r="SXA13" s="396"/>
      <c r="SXB13" s="396"/>
      <c r="SXC13" s="396"/>
      <c r="SXD13" s="396"/>
      <c r="SXE13" s="396"/>
      <c r="SXF13" s="396"/>
      <c r="SXG13" s="396"/>
      <c r="SXH13" s="396"/>
      <c r="SXI13" s="396"/>
      <c r="SXJ13" s="396"/>
      <c r="SXK13" s="396"/>
      <c r="SXL13" s="396"/>
      <c r="SXM13" s="396"/>
      <c r="SXN13" s="396"/>
      <c r="SXO13" s="396"/>
      <c r="SXP13" s="396"/>
      <c r="SXQ13" s="396"/>
      <c r="SXR13" s="396"/>
      <c r="SXS13" s="396"/>
      <c r="SXT13" s="396"/>
      <c r="SXU13" s="396"/>
      <c r="SXV13" s="396"/>
      <c r="SXW13" s="396"/>
      <c r="SXX13" s="396"/>
      <c r="SXY13" s="396"/>
      <c r="SXZ13" s="396"/>
      <c r="SYA13" s="396"/>
      <c r="SYB13" s="396"/>
      <c r="SYC13" s="396"/>
      <c r="SYD13" s="396"/>
      <c r="SYE13" s="396"/>
      <c r="SYF13" s="396"/>
      <c r="SYG13" s="396"/>
      <c r="SYH13" s="396"/>
      <c r="SYI13" s="396"/>
      <c r="SYJ13" s="396"/>
      <c r="SYK13" s="396"/>
      <c r="SYL13" s="396"/>
      <c r="SYM13" s="396"/>
      <c r="SYN13" s="396"/>
      <c r="SYO13" s="396"/>
      <c r="SYP13" s="396"/>
      <c r="SYQ13" s="396"/>
      <c r="SYR13" s="396"/>
      <c r="SYS13" s="396"/>
      <c r="SYT13" s="396"/>
      <c r="SYU13" s="396"/>
      <c r="SYV13" s="396"/>
      <c r="SYW13" s="396"/>
      <c r="SYX13" s="396"/>
      <c r="SYY13" s="396"/>
      <c r="SYZ13" s="396"/>
      <c r="SZA13" s="396"/>
      <c r="SZB13" s="396"/>
      <c r="SZC13" s="396"/>
      <c r="SZD13" s="396"/>
      <c r="SZE13" s="396"/>
      <c r="SZF13" s="396"/>
      <c r="SZG13" s="396"/>
      <c r="SZH13" s="396"/>
      <c r="SZI13" s="396"/>
      <c r="SZJ13" s="396"/>
      <c r="SZK13" s="396"/>
      <c r="SZL13" s="396"/>
      <c r="SZM13" s="396"/>
      <c r="SZN13" s="396"/>
      <c r="SZO13" s="396"/>
      <c r="SZP13" s="396"/>
      <c r="SZQ13" s="396"/>
      <c r="SZR13" s="396"/>
      <c r="SZS13" s="396"/>
      <c r="SZT13" s="396"/>
      <c r="SZU13" s="396"/>
      <c r="SZV13" s="396"/>
      <c r="SZW13" s="396"/>
      <c r="SZX13" s="396"/>
      <c r="SZY13" s="396"/>
      <c r="SZZ13" s="396"/>
      <c r="TAA13" s="396"/>
      <c r="TAB13" s="396"/>
      <c r="TAC13" s="396"/>
      <c r="TAD13" s="396"/>
      <c r="TAE13" s="396"/>
      <c r="TAF13" s="396"/>
      <c r="TAG13" s="396"/>
      <c r="TAH13" s="396"/>
      <c r="TAI13" s="396"/>
      <c r="TAJ13" s="396"/>
      <c r="TAK13" s="396"/>
      <c r="TAL13" s="396"/>
      <c r="TAM13" s="396"/>
      <c r="TAN13" s="396"/>
      <c r="TAO13" s="396"/>
      <c r="TAP13" s="396"/>
      <c r="TAQ13" s="396"/>
      <c r="TAR13" s="396"/>
      <c r="TAS13" s="396"/>
      <c r="TAT13" s="396"/>
      <c r="TAU13" s="396"/>
      <c r="TAV13" s="396"/>
      <c r="TAW13" s="396"/>
      <c r="TAX13" s="396"/>
      <c r="TAY13" s="396"/>
      <c r="TAZ13" s="396"/>
      <c r="TBA13" s="396"/>
      <c r="TBB13" s="396"/>
      <c r="TBC13" s="396"/>
      <c r="TBD13" s="396"/>
      <c r="TBE13" s="396"/>
      <c r="TBF13" s="396"/>
      <c r="TBG13" s="396"/>
      <c r="TBH13" s="396"/>
      <c r="TBI13" s="396"/>
      <c r="TBJ13" s="396"/>
      <c r="TBK13" s="396"/>
      <c r="TBL13" s="396"/>
      <c r="TBM13" s="396"/>
      <c r="TBN13" s="396"/>
      <c r="TBO13" s="396"/>
      <c r="TBP13" s="396"/>
      <c r="TBQ13" s="396"/>
      <c r="TBR13" s="396"/>
      <c r="TBS13" s="396"/>
      <c r="TBT13" s="396"/>
      <c r="TBU13" s="396"/>
      <c r="TBV13" s="396"/>
      <c r="TBW13" s="396"/>
      <c r="TBX13" s="396"/>
      <c r="TBY13" s="396"/>
      <c r="TBZ13" s="396"/>
      <c r="TCA13" s="396"/>
      <c r="TCB13" s="396"/>
      <c r="TCC13" s="396"/>
      <c r="TCD13" s="396"/>
      <c r="TCE13" s="396"/>
      <c r="TCF13" s="396"/>
      <c r="TCG13" s="396"/>
      <c r="TCH13" s="396"/>
      <c r="TCI13" s="396"/>
      <c r="TCJ13" s="396"/>
      <c r="TCK13" s="396"/>
      <c r="TCL13" s="396"/>
      <c r="TCM13" s="396"/>
      <c r="TCN13" s="396"/>
      <c r="TCO13" s="396"/>
      <c r="TCP13" s="396"/>
      <c r="TCQ13" s="396"/>
      <c r="TCR13" s="396"/>
      <c r="TCS13" s="396"/>
      <c r="TCT13" s="396"/>
      <c r="TCU13" s="396"/>
      <c r="TCV13" s="396"/>
      <c r="TCW13" s="396"/>
      <c r="TCX13" s="396"/>
      <c r="TCY13" s="396"/>
      <c r="TCZ13" s="396"/>
      <c r="TDA13" s="396"/>
      <c r="TDB13" s="396"/>
      <c r="TDC13" s="396"/>
      <c r="TDD13" s="396"/>
      <c r="TDE13" s="396"/>
      <c r="TDF13" s="396"/>
      <c r="TDG13" s="396"/>
      <c r="TDH13" s="396"/>
      <c r="TDI13" s="396"/>
      <c r="TDJ13" s="396"/>
      <c r="TDK13" s="396"/>
      <c r="TDL13" s="396"/>
      <c r="TDM13" s="396"/>
      <c r="TDN13" s="396"/>
      <c r="TDO13" s="396"/>
      <c r="TDP13" s="396"/>
      <c r="TDQ13" s="396"/>
      <c r="TDR13" s="396"/>
      <c r="TDS13" s="396"/>
      <c r="TDT13" s="396"/>
      <c r="TDU13" s="396"/>
      <c r="TDV13" s="396"/>
      <c r="TDW13" s="396"/>
      <c r="TDX13" s="396"/>
      <c r="TDY13" s="396"/>
      <c r="TDZ13" s="396"/>
      <c r="TEA13" s="396"/>
      <c r="TEB13" s="396"/>
      <c r="TEC13" s="396"/>
      <c r="TED13" s="396"/>
      <c r="TEE13" s="396"/>
      <c r="TEF13" s="396"/>
      <c r="TEG13" s="396"/>
      <c r="TEH13" s="396"/>
      <c r="TEI13" s="396"/>
      <c r="TEJ13" s="396"/>
      <c r="TEK13" s="396"/>
      <c r="TEL13" s="396"/>
      <c r="TEM13" s="396"/>
      <c r="TEN13" s="396"/>
      <c r="TEO13" s="396"/>
      <c r="TEP13" s="396"/>
      <c r="TEQ13" s="396"/>
      <c r="TER13" s="396"/>
      <c r="TES13" s="396"/>
      <c r="TET13" s="396"/>
      <c r="TEU13" s="396"/>
      <c r="TEV13" s="396"/>
      <c r="TEW13" s="396"/>
      <c r="TEX13" s="396"/>
      <c r="TEY13" s="396"/>
      <c r="TEZ13" s="396"/>
      <c r="TFA13" s="396"/>
      <c r="TFB13" s="396"/>
      <c r="TFC13" s="396"/>
      <c r="TFD13" s="396"/>
      <c r="TFE13" s="396"/>
      <c r="TFF13" s="396"/>
      <c r="TFG13" s="396"/>
      <c r="TFH13" s="396"/>
      <c r="TFI13" s="396"/>
      <c r="TFJ13" s="396"/>
      <c r="TFK13" s="396"/>
      <c r="TFL13" s="396"/>
      <c r="TFM13" s="396"/>
      <c r="TFN13" s="396"/>
      <c r="TFO13" s="396"/>
      <c r="TFP13" s="396"/>
      <c r="TFQ13" s="396"/>
      <c r="TFR13" s="396"/>
      <c r="TFS13" s="396"/>
      <c r="TFT13" s="396"/>
      <c r="TFU13" s="396"/>
      <c r="TFV13" s="396"/>
      <c r="TFW13" s="396"/>
      <c r="TFX13" s="396"/>
      <c r="TFY13" s="396"/>
      <c r="TFZ13" s="396"/>
      <c r="TGA13" s="396"/>
      <c r="TGB13" s="396"/>
      <c r="TGC13" s="396"/>
      <c r="TGD13" s="396"/>
      <c r="TGE13" s="396"/>
      <c r="TGF13" s="396"/>
      <c r="TGG13" s="396"/>
      <c r="TGH13" s="396"/>
      <c r="TGI13" s="396"/>
      <c r="TGJ13" s="396"/>
      <c r="TGK13" s="396"/>
      <c r="TGL13" s="396"/>
      <c r="TGM13" s="396"/>
      <c r="TGN13" s="396"/>
      <c r="TGO13" s="396"/>
      <c r="TGP13" s="396"/>
      <c r="TGQ13" s="396"/>
      <c r="TGR13" s="396"/>
      <c r="TGS13" s="396"/>
      <c r="TGT13" s="396"/>
      <c r="TGU13" s="396"/>
      <c r="TGV13" s="396"/>
      <c r="TGW13" s="396"/>
      <c r="TGX13" s="396"/>
      <c r="TGY13" s="396"/>
      <c r="TGZ13" s="396"/>
      <c r="THA13" s="396"/>
      <c r="THB13" s="396"/>
      <c r="THC13" s="396"/>
      <c r="THD13" s="396"/>
      <c r="THE13" s="396"/>
      <c r="THF13" s="396"/>
      <c r="THG13" s="396"/>
      <c r="THH13" s="396"/>
      <c r="THI13" s="396"/>
      <c r="THJ13" s="396"/>
      <c r="THK13" s="396"/>
      <c r="THL13" s="396"/>
      <c r="THM13" s="396"/>
      <c r="THN13" s="396"/>
      <c r="THO13" s="396"/>
      <c r="THP13" s="396"/>
      <c r="THQ13" s="396"/>
      <c r="THR13" s="396"/>
      <c r="THS13" s="396"/>
      <c r="THT13" s="396"/>
      <c r="THU13" s="396"/>
      <c r="THV13" s="396"/>
      <c r="THW13" s="396"/>
      <c r="THX13" s="396"/>
      <c r="THY13" s="396"/>
      <c r="THZ13" s="396"/>
      <c r="TIA13" s="396"/>
      <c r="TIB13" s="396"/>
      <c r="TIC13" s="396"/>
      <c r="TID13" s="396"/>
      <c r="TIE13" s="396"/>
      <c r="TIF13" s="396"/>
      <c r="TIG13" s="396"/>
      <c r="TIH13" s="396"/>
      <c r="TII13" s="396"/>
      <c r="TIJ13" s="396"/>
      <c r="TIK13" s="396"/>
      <c r="TIL13" s="396"/>
      <c r="TIM13" s="396"/>
      <c r="TIN13" s="396"/>
      <c r="TIO13" s="396"/>
      <c r="TIP13" s="396"/>
      <c r="TIQ13" s="396"/>
      <c r="TIR13" s="396"/>
      <c r="TIS13" s="396"/>
      <c r="TIT13" s="396"/>
      <c r="TIU13" s="396"/>
      <c r="TIV13" s="396"/>
      <c r="TIW13" s="396"/>
      <c r="TIX13" s="396"/>
      <c r="TIY13" s="396"/>
      <c r="TIZ13" s="396"/>
      <c r="TJA13" s="396"/>
      <c r="TJB13" s="396"/>
      <c r="TJC13" s="396"/>
      <c r="TJD13" s="396"/>
      <c r="TJE13" s="396"/>
      <c r="TJF13" s="396"/>
      <c r="TJG13" s="396"/>
      <c r="TJH13" s="396"/>
      <c r="TJI13" s="396"/>
      <c r="TJJ13" s="396"/>
      <c r="TJK13" s="396"/>
      <c r="TJL13" s="396"/>
      <c r="TJM13" s="396"/>
      <c r="TJN13" s="396"/>
      <c r="TJO13" s="396"/>
      <c r="TJP13" s="396"/>
      <c r="TJQ13" s="396"/>
      <c r="TJR13" s="396"/>
      <c r="TJS13" s="396"/>
      <c r="TJT13" s="396"/>
      <c r="TJU13" s="396"/>
      <c r="TJV13" s="396"/>
      <c r="TJW13" s="396"/>
      <c r="TJX13" s="396"/>
      <c r="TJY13" s="396"/>
      <c r="TJZ13" s="396"/>
      <c r="TKA13" s="396"/>
      <c r="TKB13" s="396"/>
      <c r="TKC13" s="396"/>
      <c r="TKD13" s="396"/>
      <c r="TKE13" s="396"/>
      <c r="TKF13" s="396"/>
      <c r="TKG13" s="396"/>
      <c r="TKH13" s="396"/>
      <c r="TKI13" s="396"/>
      <c r="TKJ13" s="396"/>
      <c r="TKK13" s="396"/>
      <c r="TKL13" s="396"/>
      <c r="TKM13" s="396"/>
      <c r="TKN13" s="396"/>
      <c r="TKO13" s="396"/>
      <c r="TKP13" s="396"/>
      <c r="TKQ13" s="396"/>
      <c r="TKR13" s="396"/>
      <c r="TKS13" s="396"/>
      <c r="TKT13" s="396"/>
      <c r="TKU13" s="396"/>
      <c r="TKV13" s="396"/>
      <c r="TKW13" s="396"/>
      <c r="TKX13" s="396"/>
      <c r="TKY13" s="396"/>
      <c r="TKZ13" s="396"/>
      <c r="TLA13" s="396"/>
      <c r="TLB13" s="396"/>
      <c r="TLC13" s="396"/>
      <c r="TLD13" s="396"/>
      <c r="TLE13" s="396"/>
      <c r="TLF13" s="396"/>
      <c r="TLG13" s="396"/>
      <c r="TLH13" s="396"/>
      <c r="TLI13" s="396"/>
      <c r="TLJ13" s="396"/>
      <c r="TLK13" s="396"/>
      <c r="TLL13" s="396"/>
      <c r="TLM13" s="396"/>
      <c r="TLN13" s="396"/>
      <c r="TLO13" s="396"/>
      <c r="TLP13" s="396"/>
      <c r="TLQ13" s="396"/>
      <c r="TLR13" s="396"/>
      <c r="TLS13" s="396"/>
      <c r="TLT13" s="396"/>
      <c r="TLU13" s="396"/>
      <c r="TLV13" s="396"/>
      <c r="TLW13" s="396"/>
      <c r="TLX13" s="396"/>
      <c r="TLY13" s="396"/>
      <c r="TLZ13" s="396"/>
      <c r="TMA13" s="396"/>
      <c r="TMB13" s="396"/>
      <c r="TMC13" s="396"/>
      <c r="TMD13" s="396"/>
      <c r="TME13" s="396"/>
      <c r="TMF13" s="396"/>
      <c r="TMG13" s="396"/>
      <c r="TMH13" s="396"/>
      <c r="TMI13" s="396"/>
      <c r="TMJ13" s="396"/>
      <c r="TMK13" s="396"/>
      <c r="TML13" s="396"/>
      <c r="TMM13" s="396"/>
      <c r="TMN13" s="396"/>
      <c r="TMO13" s="396"/>
      <c r="TMP13" s="396"/>
      <c r="TMQ13" s="396"/>
      <c r="TMR13" s="396"/>
      <c r="TMS13" s="396"/>
      <c r="TMT13" s="396"/>
      <c r="TMU13" s="396"/>
      <c r="TMV13" s="396"/>
      <c r="TMW13" s="396"/>
      <c r="TMX13" s="396"/>
      <c r="TMY13" s="396"/>
      <c r="TMZ13" s="396"/>
      <c r="TNA13" s="396"/>
      <c r="TNB13" s="396"/>
      <c r="TNC13" s="396"/>
      <c r="TND13" s="396"/>
      <c r="TNE13" s="396"/>
      <c r="TNF13" s="396"/>
      <c r="TNG13" s="396"/>
      <c r="TNH13" s="396"/>
      <c r="TNI13" s="396"/>
      <c r="TNJ13" s="396"/>
      <c r="TNK13" s="396"/>
      <c r="TNL13" s="396"/>
      <c r="TNM13" s="396"/>
      <c r="TNN13" s="396"/>
      <c r="TNO13" s="396"/>
      <c r="TNP13" s="396"/>
      <c r="TNQ13" s="396"/>
      <c r="TNR13" s="396"/>
      <c r="TNS13" s="396"/>
      <c r="TNT13" s="396"/>
      <c r="TNU13" s="396"/>
      <c r="TNV13" s="396"/>
      <c r="TNW13" s="396"/>
      <c r="TNX13" s="396"/>
      <c r="TNY13" s="396"/>
      <c r="TNZ13" s="396"/>
      <c r="TOA13" s="396"/>
      <c r="TOB13" s="396"/>
      <c r="TOC13" s="396"/>
      <c r="TOD13" s="396"/>
      <c r="TOE13" s="396"/>
      <c r="TOF13" s="396"/>
      <c r="TOG13" s="396"/>
      <c r="TOH13" s="396"/>
      <c r="TOI13" s="396"/>
      <c r="TOJ13" s="396"/>
      <c r="TOK13" s="396"/>
      <c r="TOL13" s="396"/>
      <c r="TOM13" s="396"/>
      <c r="TON13" s="396"/>
      <c r="TOO13" s="396"/>
      <c r="TOP13" s="396"/>
      <c r="TOQ13" s="396"/>
      <c r="TOR13" s="396"/>
      <c r="TOS13" s="396"/>
      <c r="TOT13" s="396"/>
      <c r="TOU13" s="396"/>
      <c r="TOV13" s="396"/>
      <c r="TOW13" s="396"/>
      <c r="TOX13" s="396"/>
      <c r="TOY13" s="396"/>
      <c r="TOZ13" s="396"/>
      <c r="TPA13" s="396"/>
      <c r="TPB13" s="396"/>
      <c r="TPC13" s="396"/>
      <c r="TPD13" s="396"/>
      <c r="TPE13" s="396"/>
      <c r="TPF13" s="396"/>
      <c r="TPG13" s="396"/>
      <c r="TPH13" s="396"/>
      <c r="TPI13" s="396"/>
      <c r="TPJ13" s="396"/>
      <c r="TPK13" s="396"/>
      <c r="TPL13" s="396"/>
      <c r="TPM13" s="396"/>
      <c r="TPN13" s="396"/>
      <c r="TPO13" s="396"/>
      <c r="TPP13" s="396"/>
      <c r="TPQ13" s="396"/>
      <c r="TPR13" s="396"/>
      <c r="TPS13" s="396"/>
      <c r="TPT13" s="396"/>
      <c r="TPU13" s="396"/>
      <c r="TPV13" s="396"/>
      <c r="TPW13" s="396"/>
      <c r="TPX13" s="396"/>
      <c r="TPY13" s="396"/>
      <c r="TPZ13" s="396"/>
      <c r="TQA13" s="396"/>
      <c r="TQB13" s="396"/>
      <c r="TQC13" s="396"/>
      <c r="TQD13" s="396"/>
      <c r="TQE13" s="396"/>
      <c r="TQF13" s="396"/>
      <c r="TQG13" s="396"/>
      <c r="TQH13" s="396"/>
      <c r="TQI13" s="396"/>
      <c r="TQJ13" s="396"/>
      <c r="TQK13" s="396"/>
      <c r="TQL13" s="396"/>
      <c r="TQM13" s="396"/>
      <c r="TQN13" s="396"/>
      <c r="TQO13" s="396"/>
      <c r="TQP13" s="396"/>
      <c r="TQQ13" s="396"/>
      <c r="TQR13" s="396"/>
      <c r="TQS13" s="396"/>
      <c r="TQT13" s="396"/>
      <c r="TQU13" s="396"/>
      <c r="TQV13" s="396"/>
      <c r="TQW13" s="396"/>
      <c r="TQX13" s="396"/>
      <c r="TQY13" s="396"/>
      <c r="TQZ13" s="396"/>
      <c r="TRA13" s="396"/>
      <c r="TRB13" s="396"/>
      <c r="TRC13" s="396"/>
      <c r="TRD13" s="396"/>
      <c r="TRE13" s="396"/>
      <c r="TRF13" s="396"/>
      <c r="TRG13" s="396"/>
      <c r="TRH13" s="396"/>
      <c r="TRI13" s="396"/>
      <c r="TRJ13" s="396"/>
      <c r="TRK13" s="396"/>
      <c r="TRL13" s="396"/>
      <c r="TRM13" s="396"/>
      <c r="TRN13" s="396"/>
      <c r="TRO13" s="396"/>
      <c r="TRP13" s="396"/>
      <c r="TRQ13" s="396"/>
      <c r="TRR13" s="396"/>
      <c r="TRS13" s="396"/>
      <c r="TRT13" s="396"/>
      <c r="TRU13" s="396"/>
      <c r="TRV13" s="396"/>
      <c r="TRW13" s="396"/>
      <c r="TRX13" s="396"/>
      <c r="TRY13" s="396"/>
      <c r="TRZ13" s="396"/>
      <c r="TSA13" s="396"/>
      <c r="TSB13" s="396"/>
      <c r="TSC13" s="396"/>
      <c r="TSD13" s="396"/>
      <c r="TSE13" s="396"/>
      <c r="TSF13" s="396"/>
      <c r="TSG13" s="396"/>
      <c r="TSH13" s="396"/>
      <c r="TSI13" s="396"/>
      <c r="TSJ13" s="396"/>
      <c r="TSK13" s="396"/>
      <c r="TSL13" s="396"/>
      <c r="TSM13" s="396"/>
      <c r="TSN13" s="396"/>
      <c r="TSO13" s="396"/>
      <c r="TSP13" s="396"/>
      <c r="TSQ13" s="396"/>
      <c r="TSR13" s="396"/>
      <c r="TSS13" s="396"/>
      <c r="TST13" s="396"/>
      <c r="TSU13" s="396"/>
      <c r="TSV13" s="396"/>
      <c r="TSW13" s="396"/>
      <c r="TSX13" s="396"/>
      <c r="TSY13" s="396"/>
      <c r="TSZ13" s="396"/>
      <c r="TTA13" s="396"/>
      <c r="TTB13" s="396"/>
      <c r="TTC13" s="396"/>
      <c r="TTD13" s="396"/>
      <c r="TTE13" s="396"/>
      <c r="TTF13" s="396"/>
      <c r="TTG13" s="396"/>
      <c r="TTH13" s="396"/>
      <c r="TTI13" s="396"/>
      <c r="TTJ13" s="396"/>
      <c r="TTK13" s="396"/>
      <c r="TTL13" s="396"/>
      <c r="TTM13" s="396"/>
      <c r="TTN13" s="396"/>
      <c r="TTO13" s="396"/>
      <c r="TTP13" s="396"/>
      <c r="TTQ13" s="396"/>
      <c r="TTR13" s="396"/>
      <c r="TTS13" s="396"/>
      <c r="TTT13" s="396"/>
      <c r="TTU13" s="396"/>
      <c r="TTV13" s="396"/>
      <c r="TTW13" s="396"/>
      <c r="TTX13" s="396"/>
      <c r="TTY13" s="396"/>
      <c r="TTZ13" s="396"/>
      <c r="TUA13" s="396"/>
      <c r="TUB13" s="396"/>
      <c r="TUC13" s="396"/>
      <c r="TUD13" s="396"/>
      <c r="TUE13" s="396"/>
      <c r="TUF13" s="396"/>
      <c r="TUG13" s="396"/>
      <c r="TUH13" s="396"/>
      <c r="TUI13" s="396"/>
      <c r="TUJ13" s="396"/>
      <c r="TUK13" s="396"/>
      <c r="TUL13" s="396"/>
      <c r="TUM13" s="396"/>
      <c r="TUN13" s="396"/>
      <c r="TUO13" s="396"/>
      <c r="TUP13" s="396"/>
      <c r="TUQ13" s="396"/>
      <c r="TUR13" s="396"/>
      <c r="TUS13" s="396"/>
      <c r="TUT13" s="396"/>
      <c r="TUU13" s="396"/>
      <c r="TUV13" s="396"/>
      <c r="TUW13" s="396"/>
      <c r="TUX13" s="396"/>
      <c r="TUY13" s="396"/>
      <c r="TUZ13" s="396"/>
      <c r="TVA13" s="396"/>
      <c r="TVB13" s="396"/>
      <c r="TVC13" s="396"/>
      <c r="TVD13" s="396"/>
      <c r="TVE13" s="396"/>
      <c r="TVF13" s="396"/>
      <c r="TVG13" s="396"/>
      <c r="TVH13" s="396"/>
      <c r="TVI13" s="396"/>
      <c r="TVJ13" s="396"/>
      <c r="TVK13" s="396"/>
      <c r="TVL13" s="396"/>
      <c r="TVM13" s="396"/>
      <c r="TVN13" s="396"/>
      <c r="TVO13" s="396"/>
      <c r="TVP13" s="396"/>
      <c r="TVQ13" s="396"/>
      <c r="TVR13" s="396"/>
      <c r="TVS13" s="396"/>
      <c r="TVT13" s="396"/>
      <c r="TVU13" s="396"/>
      <c r="TVV13" s="396"/>
      <c r="TVW13" s="396"/>
      <c r="TVX13" s="396"/>
      <c r="TVY13" s="396"/>
      <c r="TVZ13" s="396"/>
      <c r="TWA13" s="396"/>
      <c r="TWB13" s="396"/>
      <c r="TWC13" s="396"/>
      <c r="TWD13" s="396"/>
      <c r="TWE13" s="396"/>
      <c r="TWF13" s="396"/>
      <c r="TWG13" s="396"/>
      <c r="TWH13" s="396"/>
      <c r="TWI13" s="396"/>
      <c r="TWJ13" s="396"/>
      <c r="TWK13" s="396"/>
      <c r="TWL13" s="396"/>
      <c r="TWM13" s="396"/>
      <c r="TWN13" s="396"/>
      <c r="TWO13" s="396"/>
      <c r="TWP13" s="396"/>
      <c r="TWQ13" s="396"/>
      <c r="TWR13" s="396"/>
      <c r="TWS13" s="396"/>
      <c r="TWT13" s="396"/>
      <c r="TWU13" s="396"/>
      <c r="TWV13" s="396"/>
      <c r="TWW13" s="396"/>
      <c r="TWX13" s="396"/>
      <c r="TWY13" s="396"/>
      <c r="TWZ13" s="396"/>
      <c r="TXA13" s="396"/>
      <c r="TXB13" s="396"/>
      <c r="TXC13" s="396"/>
      <c r="TXD13" s="396"/>
      <c r="TXE13" s="396"/>
      <c r="TXF13" s="396"/>
      <c r="TXG13" s="396"/>
      <c r="TXH13" s="396"/>
      <c r="TXI13" s="396"/>
      <c r="TXJ13" s="396"/>
      <c r="TXK13" s="396"/>
      <c r="TXL13" s="396"/>
      <c r="TXM13" s="396"/>
      <c r="TXN13" s="396"/>
      <c r="TXO13" s="396"/>
      <c r="TXP13" s="396"/>
      <c r="TXQ13" s="396"/>
      <c r="TXR13" s="396"/>
      <c r="TXS13" s="396"/>
      <c r="TXT13" s="396"/>
      <c r="TXU13" s="396"/>
      <c r="TXV13" s="396"/>
      <c r="TXW13" s="396"/>
      <c r="TXX13" s="396"/>
      <c r="TXY13" s="396"/>
      <c r="TXZ13" s="396"/>
      <c r="TYA13" s="396"/>
      <c r="TYB13" s="396"/>
      <c r="TYC13" s="396"/>
      <c r="TYD13" s="396"/>
      <c r="TYE13" s="396"/>
      <c r="TYF13" s="396"/>
      <c r="TYG13" s="396"/>
      <c r="TYH13" s="396"/>
      <c r="TYI13" s="396"/>
      <c r="TYJ13" s="396"/>
      <c r="TYK13" s="396"/>
      <c r="TYL13" s="396"/>
      <c r="TYM13" s="396"/>
      <c r="TYN13" s="396"/>
      <c r="TYO13" s="396"/>
      <c r="TYP13" s="396"/>
      <c r="TYQ13" s="396"/>
      <c r="TYR13" s="396"/>
      <c r="TYS13" s="396"/>
      <c r="TYT13" s="396"/>
      <c r="TYU13" s="396"/>
      <c r="TYV13" s="396"/>
      <c r="TYW13" s="396"/>
      <c r="TYX13" s="396"/>
      <c r="TYY13" s="396"/>
      <c r="TYZ13" s="396"/>
      <c r="TZA13" s="396"/>
      <c r="TZB13" s="396"/>
      <c r="TZC13" s="396"/>
      <c r="TZD13" s="396"/>
      <c r="TZE13" s="396"/>
      <c r="TZF13" s="396"/>
      <c r="TZG13" s="396"/>
      <c r="TZH13" s="396"/>
      <c r="TZI13" s="396"/>
      <c r="TZJ13" s="396"/>
      <c r="TZK13" s="396"/>
      <c r="TZL13" s="396"/>
      <c r="TZM13" s="396"/>
      <c r="TZN13" s="396"/>
      <c r="TZO13" s="396"/>
      <c r="TZP13" s="396"/>
      <c r="TZQ13" s="396"/>
      <c r="TZR13" s="396"/>
      <c r="TZS13" s="396"/>
      <c r="TZT13" s="396"/>
      <c r="TZU13" s="396"/>
      <c r="TZV13" s="396"/>
      <c r="TZW13" s="396"/>
      <c r="TZX13" s="396"/>
      <c r="TZY13" s="396"/>
      <c r="TZZ13" s="396"/>
      <c r="UAA13" s="396"/>
      <c r="UAB13" s="396"/>
      <c r="UAC13" s="396"/>
      <c r="UAD13" s="396"/>
      <c r="UAE13" s="396"/>
      <c r="UAF13" s="396"/>
      <c r="UAG13" s="396"/>
      <c r="UAH13" s="396"/>
      <c r="UAI13" s="396"/>
      <c r="UAJ13" s="396"/>
      <c r="UAK13" s="396"/>
      <c r="UAL13" s="396"/>
      <c r="UAM13" s="396"/>
      <c r="UAN13" s="396"/>
      <c r="UAO13" s="396"/>
      <c r="UAP13" s="396"/>
      <c r="UAQ13" s="396"/>
      <c r="UAR13" s="396"/>
      <c r="UAS13" s="396"/>
      <c r="UAT13" s="396"/>
      <c r="UAU13" s="396"/>
      <c r="UAV13" s="396"/>
      <c r="UAW13" s="396"/>
      <c r="UAX13" s="396"/>
      <c r="UAY13" s="396"/>
      <c r="UAZ13" s="396"/>
      <c r="UBA13" s="396"/>
      <c r="UBB13" s="396"/>
      <c r="UBC13" s="396"/>
      <c r="UBD13" s="396"/>
      <c r="UBE13" s="396"/>
      <c r="UBF13" s="396"/>
      <c r="UBG13" s="396"/>
      <c r="UBH13" s="396"/>
      <c r="UBI13" s="396"/>
      <c r="UBJ13" s="396"/>
      <c r="UBK13" s="396"/>
      <c r="UBL13" s="396"/>
      <c r="UBM13" s="396"/>
      <c r="UBN13" s="396"/>
      <c r="UBO13" s="396"/>
      <c r="UBP13" s="396"/>
      <c r="UBQ13" s="396"/>
      <c r="UBR13" s="396"/>
      <c r="UBS13" s="396"/>
      <c r="UBT13" s="396"/>
      <c r="UBU13" s="396"/>
      <c r="UBV13" s="396"/>
      <c r="UBW13" s="396"/>
      <c r="UBX13" s="396"/>
      <c r="UBY13" s="396"/>
      <c r="UBZ13" s="396"/>
      <c r="UCA13" s="396"/>
      <c r="UCB13" s="396"/>
      <c r="UCC13" s="396"/>
      <c r="UCD13" s="396"/>
      <c r="UCE13" s="396"/>
      <c r="UCF13" s="396"/>
      <c r="UCG13" s="396"/>
      <c r="UCH13" s="396"/>
      <c r="UCI13" s="396"/>
      <c r="UCJ13" s="396"/>
      <c r="UCK13" s="396"/>
      <c r="UCL13" s="396"/>
      <c r="UCM13" s="396"/>
      <c r="UCN13" s="396"/>
      <c r="UCO13" s="396"/>
      <c r="UCP13" s="396"/>
      <c r="UCQ13" s="396"/>
      <c r="UCR13" s="396"/>
      <c r="UCS13" s="396"/>
      <c r="UCT13" s="396"/>
      <c r="UCU13" s="396"/>
      <c r="UCV13" s="396"/>
      <c r="UCW13" s="396"/>
      <c r="UCX13" s="396"/>
      <c r="UCY13" s="396"/>
      <c r="UCZ13" s="396"/>
      <c r="UDA13" s="396"/>
      <c r="UDB13" s="396"/>
      <c r="UDC13" s="396"/>
      <c r="UDD13" s="396"/>
      <c r="UDE13" s="396"/>
      <c r="UDF13" s="396"/>
      <c r="UDG13" s="396"/>
      <c r="UDH13" s="396"/>
      <c r="UDI13" s="396"/>
      <c r="UDJ13" s="396"/>
      <c r="UDK13" s="396"/>
      <c r="UDL13" s="396"/>
      <c r="UDM13" s="396"/>
      <c r="UDN13" s="396"/>
      <c r="UDO13" s="396"/>
      <c r="UDP13" s="396"/>
      <c r="UDQ13" s="396"/>
      <c r="UDR13" s="396"/>
      <c r="UDS13" s="396"/>
      <c r="UDT13" s="396"/>
      <c r="UDU13" s="396"/>
      <c r="UDV13" s="396"/>
      <c r="UDW13" s="396"/>
      <c r="UDX13" s="396"/>
      <c r="UDY13" s="396"/>
      <c r="UDZ13" s="396"/>
      <c r="UEA13" s="396"/>
      <c r="UEB13" s="396"/>
      <c r="UEC13" s="396"/>
      <c r="UED13" s="396"/>
      <c r="UEE13" s="396"/>
      <c r="UEF13" s="396"/>
      <c r="UEG13" s="396"/>
      <c r="UEH13" s="396"/>
      <c r="UEI13" s="396"/>
      <c r="UEJ13" s="396"/>
      <c r="UEK13" s="396"/>
      <c r="UEL13" s="396"/>
      <c r="UEM13" s="396"/>
      <c r="UEN13" s="396"/>
      <c r="UEO13" s="396"/>
      <c r="UEP13" s="396"/>
      <c r="UEQ13" s="396"/>
      <c r="UER13" s="396"/>
      <c r="UES13" s="396"/>
      <c r="UET13" s="396"/>
      <c r="UEU13" s="396"/>
      <c r="UEV13" s="396"/>
      <c r="UEW13" s="396"/>
      <c r="UEX13" s="396"/>
      <c r="UEY13" s="396"/>
      <c r="UEZ13" s="396"/>
      <c r="UFA13" s="396"/>
      <c r="UFB13" s="396"/>
      <c r="UFC13" s="396"/>
      <c r="UFD13" s="396"/>
      <c r="UFE13" s="396"/>
      <c r="UFF13" s="396"/>
      <c r="UFG13" s="396"/>
      <c r="UFH13" s="396"/>
      <c r="UFI13" s="396"/>
      <c r="UFJ13" s="396"/>
      <c r="UFK13" s="396"/>
      <c r="UFL13" s="396"/>
      <c r="UFM13" s="396"/>
      <c r="UFN13" s="396"/>
      <c r="UFO13" s="396"/>
      <c r="UFP13" s="396"/>
      <c r="UFQ13" s="396"/>
      <c r="UFR13" s="396"/>
      <c r="UFS13" s="396"/>
      <c r="UFT13" s="396"/>
      <c r="UFU13" s="396"/>
      <c r="UFV13" s="396"/>
      <c r="UFW13" s="396"/>
      <c r="UFX13" s="396"/>
      <c r="UFY13" s="396"/>
      <c r="UFZ13" s="396"/>
      <c r="UGA13" s="396"/>
      <c r="UGB13" s="396"/>
      <c r="UGC13" s="396"/>
      <c r="UGD13" s="396"/>
      <c r="UGE13" s="396"/>
      <c r="UGF13" s="396"/>
      <c r="UGG13" s="396"/>
      <c r="UGH13" s="396"/>
      <c r="UGI13" s="396"/>
      <c r="UGJ13" s="396"/>
      <c r="UGK13" s="396"/>
      <c r="UGL13" s="396"/>
      <c r="UGM13" s="396"/>
      <c r="UGN13" s="396"/>
      <c r="UGO13" s="396"/>
      <c r="UGP13" s="396"/>
      <c r="UGQ13" s="396"/>
      <c r="UGR13" s="396"/>
      <c r="UGS13" s="396"/>
      <c r="UGT13" s="396"/>
      <c r="UGU13" s="396"/>
      <c r="UGV13" s="396"/>
      <c r="UGW13" s="396"/>
      <c r="UGX13" s="396"/>
      <c r="UGY13" s="396"/>
      <c r="UGZ13" s="396"/>
      <c r="UHA13" s="396"/>
      <c r="UHB13" s="396"/>
      <c r="UHC13" s="396"/>
      <c r="UHD13" s="396"/>
      <c r="UHE13" s="396"/>
      <c r="UHF13" s="396"/>
      <c r="UHG13" s="396"/>
      <c r="UHH13" s="396"/>
      <c r="UHI13" s="396"/>
      <c r="UHJ13" s="396"/>
      <c r="UHK13" s="396"/>
      <c r="UHL13" s="396"/>
      <c r="UHM13" s="396"/>
      <c r="UHN13" s="396"/>
      <c r="UHO13" s="396"/>
      <c r="UHP13" s="396"/>
      <c r="UHQ13" s="396"/>
      <c r="UHR13" s="396"/>
      <c r="UHS13" s="396"/>
      <c r="UHT13" s="396"/>
      <c r="UHU13" s="396"/>
      <c r="UHV13" s="396"/>
      <c r="UHW13" s="396"/>
      <c r="UHX13" s="396"/>
      <c r="UHY13" s="396"/>
      <c r="UHZ13" s="396"/>
      <c r="UIA13" s="396"/>
      <c r="UIB13" s="396"/>
      <c r="UIC13" s="396"/>
      <c r="UID13" s="396"/>
      <c r="UIE13" s="396"/>
      <c r="UIF13" s="396"/>
      <c r="UIG13" s="396"/>
      <c r="UIH13" s="396"/>
      <c r="UII13" s="396"/>
      <c r="UIJ13" s="396"/>
      <c r="UIK13" s="396"/>
      <c r="UIL13" s="396"/>
      <c r="UIM13" s="396"/>
      <c r="UIN13" s="396"/>
      <c r="UIO13" s="396"/>
      <c r="UIP13" s="396"/>
      <c r="UIQ13" s="396"/>
      <c r="UIR13" s="396"/>
      <c r="UIS13" s="396"/>
      <c r="UIT13" s="396"/>
      <c r="UIU13" s="396"/>
      <c r="UIV13" s="396"/>
      <c r="UIW13" s="396"/>
      <c r="UIX13" s="396"/>
      <c r="UIY13" s="396"/>
      <c r="UIZ13" s="396"/>
      <c r="UJA13" s="396"/>
      <c r="UJB13" s="396"/>
      <c r="UJC13" s="396"/>
      <c r="UJD13" s="396"/>
      <c r="UJE13" s="396"/>
      <c r="UJF13" s="396"/>
      <c r="UJG13" s="396"/>
      <c r="UJH13" s="396"/>
      <c r="UJI13" s="396"/>
      <c r="UJJ13" s="396"/>
      <c r="UJK13" s="396"/>
      <c r="UJL13" s="396"/>
      <c r="UJM13" s="396"/>
      <c r="UJN13" s="396"/>
      <c r="UJO13" s="396"/>
      <c r="UJP13" s="396"/>
      <c r="UJQ13" s="396"/>
      <c r="UJR13" s="396"/>
      <c r="UJS13" s="396"/>
      <c r="UJT13" s="396"/>
      <c r="UJU13" s="396"/>
      <c r="UJV13" s="396"/>
      <c r="UJW13" s="396"/>
      <c r="UJX13" s="396"/>
      <c r="UJY13" s="396"/>
      <c r="UJZ13" s="396"/>
      <c r="UKA13" s="396"/>
      <c r="UKB13" s="396"/>
      <c r="UKC13" s="396"/>
      <c r="UKD13" s="396"/>
      <c r="UKE13" s="396"/>
      <c r="UKF13" s="396"/>
      <c r="UKG13" s="396"/>
      <c r="UKH13" s="396"/>
      <c r="UKI13" s="396"/>
      <c r="UKJ13" s="396"/>
      <c r="UKK13" s="396"/>
      <c r="UKL13" s="396"/>
      <c r="UKM13" s="396"/>
      <c r="UKN13" s="396"/>
      <c r="UKO13" s="396"/>
      <c r="UKP13" s="396"/>
      <c r="UKQ13" s="396"/>
      <c r="UKR13" s="396"/>
      <c r="UKS13" s="396"/>
      <c r="UKT13" s="396"/>
      <c r="UKU13" s="396"/>
      <c r="UKV13" s="396"/>
      <c r="UKW13" s="396"/>
      <c r="UKX13" s="396"/>
      <c r="UKY13" s="396"/>
      <c r="UKZ13" s="396"/>
      <c r="ULA13" s="396"/>
      <c r="ULB13" s="396"/>
      <c r="ULC13" s="396"/>
      <c r="ULD13" s="396"/>
      <c r="ULE13" s="396"/>
      <c r="ULF13" s="396"/>
      <c r="ULG13" s="396"/>
      <c r="ULH13" s="396"/>
      <c r="ULI13" s="396"/>
      <c r="ULJ13" s="396"/>
      <c r="ULK13" s="396"/>
      <c r="ULL13" s="396"/>
      <c r="ULM13" s="396"/>
      <c r="ULN13" s="396"/>
      <c r="ULO13" s="396"/>
      <c r="ULP13" s="396"/>
      <c r="ULQ13" s="396"/>
      <c r="ULR13" s="396"/>
      <c r="ULS13" s="396"/>
      <c r="ULT13" s="396"/>
      <c r="ULU13" s="396"/>
      <c r="ULV13" s="396"/>
      <c r="ULW13" s="396"/>
      <c r="ULX13" s="396"/>
      <c r="ULY13" s="396"/>
      <c r="ULZ13" s="396"/>
      <c r="UMA13" s="396"/>
      <c r="UMB13" s="396"/>
      <c r="UMC13" s="396"/>
      <c r="UMD13" s="396"/>
      <c r="UME13" s="396"/>
      <c r="UMF13" s="396"/>
      <c r="UMG13" s="396"/>
      <c r="UMH13" s="396"/>
      <c r="UMI13" s="396"/>
      <c r="UMJ13" s="396"/>
      <c r="UMK13" s="396"/>
      <c r="UML13" s="396"/>
      <c r="UMM13" s="396"/>
      <c r="UMN13" s="396"/>
      <c r="UMO13" s="396"/>
      <c r="UMP13" s="396"/>
      <c r="UMQ13" s="396"/>
      <c r="UMR13" s="396"/>
      <c r="UMS13" s="396"/>
      <c r="UMT13" s="396"/>
      <c r="UMU13" s="396"/>
      <c r="UMV13" s="396"/>
      <c r="UMW13" s="396"/>
      <c r="UMX13" s="396"/>
      <c r="UMY13" s="396"/>
      <c r="UMZ13" s="396"/>
      <c r="UNA13" s="396"/>
      <c r="UNB13" s="396"/>
      <c r="UNC13" s="396"/>
      <c r="UND13" s="396"/>
      <c r="UNE13" s="396"/>
      <c r="UNF13" s="396"/>
      <c r="UNG13" s="396"/>
      <c r="UNH13" s="396"/>
      <c r="UNI13" s="396"/>
      <c r="UNJ13" s="396"/>
      <c r="UNK13" s="396"/>
      <c r="UNL13" s="396"/>
      <c r="UNM13" s="396"/>
      <c r="UNN13" s="396"/>
      <c r="UNO13" s="396"/>
      <c r="UNP13" s="396"/>
      <c r="UNQ13" s="396"/>
      <c r="UNR13" s="396"/>
      <c r="UNS13" s="396"/>
      <c r="UNT13" s="396"/>
      <c r="UNU13" s="396"/>
      <c r="UNV13" s="396"/>
      <c r="UNW13" s="396"/>
      <c r="UNX13" s="396"/>
      <c r="UNY13" s="396"/>
      <c r="UNZ13" s="396"/>
      <c r="UOA13" s="396"/>
      <c r="UOB13" s="396"/>
      <c r="UOC13" s="396"/>
      <c r="UOD13" s="396"/>
      <c r="UOE13" s="396"/>
      <c r="UOF13" s="396"/>
      <c r="UOG13" s="396"/>
      <c r="UOH13" s="396"/>
      <c r="UOI13" s="396"/>
      <c r="UOJ13" s="396"/>
      <c r="UOK13" s="396"/>
      <c r="UOL13" s="396"/>
      <c r="UOM13" s="396"/>
      <c r="UON13" s="396"/>
      <c r="UOO13" s="396"/>
      <c r="UOP13" s="396"/>
      <c r="UOQ13" s="396"/>
      <c r="UOR13" s="396"/>
      <c r="UOS13" s="396"/>
      <c r="UOT13" s="396"/>
      <c r="UOU13" s="396"/>
      <c r="UOV13" s="396"/>
      <c r="UOW13" s="396"/>
      <c r="UOX13" s="396"/>
      <c r="UOY13" s="396"/>
      <c r="UOZ13" s="396"/>
      <c r="UPA13" s="396"/>
      <c r="UPB13" s="396"/>
      <c r="UPC13" s="396"/>
      <c r="UPD13" s="396"/>
      <c r="UPE13" s="396"/>
      <c r="UPF13" s="396"/>
      <c r="UPG13" s="396"/>
      <c r="UPH13" s="396"/>
      <c r="UPI13" s="396"/>
      <c r="UPJ13" s="396"/>
      <c r="UPK13" s="396"/>
      <c r="UPL13" s="396"/>
      <c r="UPM13" s="396"/>
      <c r="UPN13" s="396"/>
      <c r="UPO13" s="396"/>
      <c r="UPP13" s="396"/>
      <c r="UPQ13" s="396"/>
      <c r="UPR13" s="396"/>
      <c r="UPS13" s="396"/>
      <c r="UPT13" s="396"/>
      <c r="UPU13" s="396"/>
      <c r="UPV13" s="396"/>
      <c r="UPW13" s="396"/>
      <c r="UPX13" s="396"/>
      <c r="UPY13" s="396"/>
      <c r="UPZ13" s="396"/>
      <c r="UQA13" s="396"/>
      <c r="UQB13" s="396"/>
      <c r="UQC13" s="396"/>
      <c r="UQD13" s="396"/>
      <c r="UQE13" s="396"/>
      <c r="UQF13" s="396"/>
      <c r="UQG13" s="396"/>
      <c r="UQH13" s="396"/>
      <c r="UQI13" s="396"/>
      <c r="UQJ13" s="396"/>
      <c r="UQK13" s="396"/>
      <c r="UQL13" s="396"/>
      <c r="UQM13" s="396"/>
      <c r="UQN13" s="396"/>
      <c r="UQO13" s="396"/>
      <c r="UQP13" s="396"/>
      <c r="UQQ13" s="396"/>
      <c r="UQR13" s="396"/>
      <c r="UQS13" s="396"/>
      <c r="UQT13" s="396"/>
      <c r="UQU13" s="396"/>
      <c r="UQV13" s="396"/>
      <c r="UQW13" s="396"/>
      <c r="UQX13" s="396"/>
      <c r="UQY13" s="396"/>
      <c r="UQZ13" s="396"/>
      <c r="URA13" s="396"/>
      <c r="URB13" s="396"/>
      <c r="URC13" s="396"/>
      <c r="URD13" s="396"/>
      <c r="URE13" s="396"/>
      <c r="URF13" s="396"/>
      <c r="URG13" s="396"/>
      <c r="URH13" s="396"/>
      <c r="URI13" s="396"/>
      <c r="URJ13" s="396"/>
      <c r="URK13" s="396"/>
      <c r="URL13" s="396"/>
      <c r="URM13" s="396"/>
      <c r="URN13" s="396"/>
      <c r="URO13" s="396"/>
      <c r="URP13" s="396"/>
      <c r="URQ13" s="396"/>
      <c r="URR13" s="396"/>
      <c r="URS13" s="396"/>
      <c r="URT13" s="396"/>
      <c r="URU13" s="396"/>
      <c r="URV13" s="396"/>
      <c r="URW13" s="396"/>
      <c r="URX13" s="396"/>
      <c r="URY13" s="396"/>
      <c r="URZ13" s="396"/>
      <c r="USA13" s="396"/>
      <c r="USB13" s="396"/>
      <c r="USC13" s="396"/>
      <c r="USD13" s="396"/>
      <c r="USE13" s="396"/>
      <c r="USF13" s="396"/>
      <c r="USG13" s="396"/>
      <c r="USH13" s="396"/>
      <c r="USI13" s="396"/>
      <c r="USJ13" s="396"/>
      <c r="USK13" s="396"/>
      <c r="USL13" s="396"/>
      <c r="USM13" s="396"/>
      <c r="USN13" s="396"/>
      <c r="USO13" s="396"/>
      <c r="USP13" s="396"/>
      <c r="USQ13" s="396"/>
      <c r="USR13" s="396"/>
      <c r="USS13" s="396"/>
      <c r="UST13" s="396"/>
      <c r="USU13" s="396"/>
      <c r="USV13" s="396"/>
      <c r="USW13" s="396"/>
      <c r="USX13" s="396"/>
      <c r="USY13" s="396"/>
      <c r="USZ13" s="396"/>
      <c r="UTA13" s="396"/>
      <c r="UTB13" s="396"/>
      <c r="UTC13" s="396"/>
      <c r="UTD13" s="396"/>
      <c r="UTE13" s="396"/>
      <c r="UTF13" s="396"/>
      <c r="UTG13" s="396"/>
      <c r="UTH13" s="396"/>
      <c r="UTI13" s="396"/>
      <c r="UTJ13" s="396"/>
      <c r="UTK13" s="396"/>
      <c r="UTL13" s="396"/>
      <c r="UTM13" s="396"/>
      <c r="UTN13" s="396"/>
      <c r="UTO13" s="396"/>
      <c r="UTP13" s="396"/>
      <c r="UTQ13" s="396"/>
      <c r="UTR13" s="396"/>
      <c r="UTS13" s="396"/>
      <c r="UTT13" s="396"/>
      <c r="UTU13" s="396"/>
      <c r="UTV13" s="396"/>
      <c r="UTW13" s="396"/>
      <c r="UTX13" s="396"/>
      <c r="UTY13" s="396"/>
      <c r="UTZ13" s="396"/>
      <c r="UUA13" s="396"/>
      <c r="UUB13" s="396"/>
      <c r="UUC13" s="396"/>
      <c r="UUD13" s="396"/>
      <c r="UUE13" s="396"/>
      <c r="UUF13" s="396"/>
      <c r="UUG13" s="396"/>
      <c r="UUH13" s="396"/>
      <c r="UUI13" s="396"/>
      <c r="UUJ13" s="396"/>
      <c r="UUK13" s="396"/>
      <c r="UUL13" s="396"/>
      <c r="UUM13" s="396"/>
      <c r="UUN13" s="396"/>
      <c r="UUO13" s="396"/>
      <c r="UUP13" s="396"/>
      <c r="UUQ13" s="396"/>
      <c r="UUR13" s="396"/>
      <c r="UUS13" s="396"/>
      <c r="UUT13" s="396"/>
      <c r="UUU13" s="396"/>
      <c r="UUV13" s="396"/>
      <c r="UUW13" s="396"/>
      <c r="UUX13" s="396"/>
      <c r="UUY13" s="396"/>
      <c r="UUZ13" s="396"/>
      <c r="UVA13" s="396"/>
      <c r="UVB13" s="396"/>
      <c r="UVC13" s="396"/>
      <c r="UVD13" s="396"/>
      <c r="UVE13" s="396"/>
      <c r="UVF13" s="396"/>
      <c r="UVG13" s="396"/>
      <c r="UVH13" s="396"/>
      <c r="UVI13" s="396"/>
      <c r="UVJ13" s="396"/>
      <c r="UVK13" s="396"/>
      <c r="UVL13" s="396"/>
      <c r="UVM13" s="396"/>
      <c r="UVN13" s="396"/>
      <c r="UVO13" s="396"/>
      <c r="UVP13" s="396"/>
      <c r="UVQ13" s="396"/>
      <c r="UVR13" s="396"/>
      <c r="UVS13" s="396"/>
      <c r="UVT13" s="396"/>
      <c r="UVU13" s="396"/>
      <c r="UVV13" s="396"/>
      <c r="UVW13" s="396"/>
      <c r="UVX13" s="396"/>
      <c r="UVY13" s="396"/>
      <c r="UVZ13" s="396"/>
      <c r="UWA13" s="396"/>
      <c r="UWB13" s="396"/>
      <c r="UWC13" s="396"/>
      <c r="UWD13" s="396"/>
      <c r="UWE13" s="396"/>
      <c r="UWF13" s="396"/>
      <c r="UWG13" s="396"/>
      <c r="UWH13" s="396"/>
      <c r="UWI13" s="396"/>
      <c r="UWJ13" s="396"/>
      <c r="UWK13" s="396"/>
      <c r="UWL13" s="396"/>
      <c r="UWM13" s="396"/>
      <c r="UWN13" s="396"/>
      <c r="UWO13" s="396"/>
      <c r="UWP13" s="396"/>
      <c r="UWQ13" s="396"/>
      <c r="UWR13" s="396"/>
      <c r="UWS13" s="396"/>
      <c r="UWT13" s="396"/>
      <c r="UWU13" s="396"/>
      <c r="UWV13" s="396"/>
      <c r="UWW13" s="396"/>
      <c r="UWX13" s="396"/>
      <c r="UWY13" s="396"/>
      <c r="UWZ13" s="396"/>
      <c r="UXA13" s="396"/>
      <c r="UXB13" s="396"/>
      <c r="UXC13" s="396"/>
      <c r="UXD13" s="396"/>
      <c r="UXE13" s="396"/>
      <c r="UXF13" s="396"/>
      <c r="UXG13" s="396"/>
      <c r="UXH13" s="396"/>
      <c r="UXI13" s="396"/>
      <c r="UXJ13" s="396"/>
      <c r="UXK13" s="396"/>
      <c r="UXL13" s="396"/>
      <c r="UXM13" s="396"/>
      <c r="UXN13" s="396"/>
      <c r="UXO13" s="396"/>
      <c r="UXP13" s="396"/>
      <c r="UXQ13" s="396"/>
      <c r="UXR13" s="396"/>
      <c r="UXS13" s="396"/>
      <c r="UXT13" s="396"/>
      <c r="UXU13" s="396"/>
      <c r="UXV13" s="396"/>
      <c r="UXW13" s="396"/>
      <c r="UXX13" s="396"/>
      <c r="UXY13" s="396"/>
      <c r="UXZ13" s="396"/>
      <c r="UYA13" s="396"/>
      <c r="UYB13" s="396"/>
      <c r="UYC13" s="396"/>
      <c r="UYD13" s="396"/>
      <c r="UYE13" s="396"/>
      <c r="UYF13" s="396"/>
      <c r="UYG13" s="396"/>
      <c r="UYH13" s="396"/>
      <c r="UYI13" s="396"/>
      <c r="UYJ13" s="396"/>
      <c r="UYK13" s="396"/>
      <c r="UYL13" s="396"/>
      <c r="UYM13" s="396"/>
      <c r="UYN13" s="396"/>
      <c r="UYO13" s="396"/>
      <c r="UYP13" s="396"/>
      <c r="UYQ13" s="396"/>
      <c r="UYR13" s="396"/>
      <c r="UYS13" s="396"/>
      <c r="UYT13" s="396"/>
      <c r="UYU13" s="396"/>
      <c r="UYV13" s="396"/>
      <c r="UYW13" s="396"/>
      <c r="UYX13" s="396"/>
      <c r="UYY13" s="396"/>
      <c r="UYZ13" s="396"/>
      <c r="UZA13" s="396"/>
      <c r="UZB13" s="396"/>
      <c r="UZC13" s="396"/>
      <c r="UZD13" s="396"/>
      <c r="UZE13" s="396"/>
      <c r="UZF13" s="396"/>
      <c r="UZG13" s="396"/>
      <c r="UZH13" s="396"/>
      <c r="UZI13" s="396"/>
      <c r="UZJ13" s="396"/>
      <c r="UZK13" s="396"/>
      <c r="UZL13" s="396"/>
      <c r="UZM13" s="396"/>
      <c r="UZN13" s="396"/>
      <c r="UZO13" s="396"/>
      <c r="UZP13" s="396"/>
      <c r="UZQ13" s="396"/>
      <c r="UZR13" s="396"/>
      <c r="UZS13" s="396"/>
      <c r="UZT13" s="396"/>
      <c r="UZU13" s="396"/>
      <c r="UZV13" s="396"/>
      <c r="UZW13" s="396"/>
      <c r="UZX13" s="396"/>
      <c r="UZY13" s="396"/>
      <c r="UZZ13" s="396"/>
      <c r="VAA13" s="396"/>
      <c r="VAB13" s="396"/>
      <c r="VAC13" s="396"/>
      <c r="VAD13" s="396"/>
      <c r="VAE13" s="396"/>
      <c r="VAF13" s="396"/>
      <c r="VAG13" s="396"/>
      <c r="VAH13" s="396"/>
      <c r="VAI13" s="396"/>
      <c r="VAJ13" s="396"/>
      <c r="VAK13" s="396"/>
      <c r="VAL13" s="396"/>
      <c r="VAM13" s="396"/>
      <c r="VAN13" s="396"/>
      <c r="VAO13" s="396"/>
      <c r="VAP13" s="396"/>
      <c r="VAQ13" s="396"/>
      <c r="VAR13" s="396"/>
      <c r="VAS13" s="396"/>
      <c r="VAT13" s="396"/>
      <c r="VAU13" s="396"/>
      <c r="VAV13" s="396"/>
      <c r="VAW13" s="396"/>
      <c r="VAX13" s="396"/>
      <c r="VAY13" s="396"/>
      <c r="VAZ13" s="396"/>
      <c r="VBA13" s="396"/>
      <c r="VBB13" s="396"/>
      <c r="VBC13" s="396"/>
      <c r="VBD13" s="396"/>
      <c r="VBE13" s="396"/>
      <c r="VBF13" s="396"/>
      <c r="VBG13" s="396"/>
      <c r="VBH13" s="396"/>
      <c r="VBI13" s="396"/>
      <c r="VBJ13" s="396"/>
      <c r="VBK13" s="396"/>
      <c r="VBL13" s="396"/>
      <c r="VBM13" s="396"/>
      <c r="VBN13" s="396"/>
      <c r="VBO13" s="396"/>
      <c r="VBP13" s="396"/>
      <c r="VBQ13" s="396"/>
      <c r="VBR13" s="396"/>
      <c r="VBS13" s="396"/>
      <c r="VBT13" s="396"/>
      <c r="VBU13" s="396"/>
      <c r="VBV13" s="396"/>
      <c r="VBW13" s="396"/>
      <c r="VBX13" s="396"/>
      <c r="VBY13" s="396"/>
      <c r="VBZ13" s="396"/>
      <c r="VCA13" s="396"/>
      <c r="VCB13" s="396"/>
      <c r="VCC13" s="396"/>
      <c r="VCD13" s="396"/>
      <c r="VCE13" s="396"/>
      <c r="VCF13" s="396"/>
      <c r="VCG13" s="396"/>
      <c r="VCH13" s="396"/>
      <c r="VCI13" s="396"/>
      <c r="VCJ13" s="396"/>
      <c r="VCK13" s="396"/>
      <c r="VCL13" s="396"/>
      <c r="VCM13" s="396"/>
      <c r="VCN13" s="396"/>
      <c r="VCO13" s="396"/>
      <c r="VCP13" s="396"/>
      <c r="VCQ13" s="396"/>
      <c r="VCR13" s="396"/>
      <c r="VCS13" s="396"/>
      <c r="VCT13" s="396"/>
      <c r="VCU13" s="396"/>
      <c r="VCV13" s="396"/>
      <c r="VCW13" s="396"/>
      <c r="VCX13" s="396"/>
      <c r="VCY13" s="396"/>
      <c r="VCZ13" s="396"/>
      <c r="VDA13" s="396"/>
      <c r="VDB13" s="396"/>
      <c r="VDC13" s="396"/>
      <c r="VDD13" s="396"/>
      <c r="VDE13" s="396"/>
      <c r="VDF13" s="396"/>
      <c r="VDG13" s="396"/>
      <c r="VDH13" s="396"/>
      <c r="VDI13" s="396"/>
      <c r="VDJ13" s="396"/>
      <c r="VDK13" s="396"/>
      <c r="VDL13" s="396"/>
      <c r="VDM13" s="396"/>
      <c r="VDN13" s="396"/>
      <c r="VDO13" s="396"/>
      <c r="VDP13" s="396"/>
      <c r="VDQ13" s="396"/>
      <c r="VDR13" s="396"/>
      <c r="VDS13" s="396"/>
      <c r="VDT13" s="396"/>
      <c r="VDU13" s="396"/>
      <c r="VDV13" s="396"/>
      <c r="VDW13" s="396"/>
      <c r="VDX13" s="396"/>
      <c r="VDY13" s="396"/>
      <c r="VDZ13" s="396"/>
      <c r="VEA13" s="396"/>
      <c r="VEB13" s="396"/>
      <c r="VEC13" s="396"/>
      <c r="VED13" s="396"/>
      <c r="VEE13" s="396"/>
      <c r="VEF13" s="396"/>
      <c r="VEG13" s="396"/>
      <c r="VEH13" s="396"/>
      <c r="VEI13" s="396"/>
      <c r="VEJ13" s="396"/>
      <c r="VEK13" s="396"/>
      <c r="VEL13" s="396"/>
      <c r="VEM13" s="396"/>
      <c r="VEN13" s="396"/>
      <c r="VEO13" s="396"/>
      <c r="VEP13" s="396"/>
      <c r="VEQ13" s="396"/>
      <c r="VER13" s="396"/>
      <c r="VES13" s="396"/>
      <c r="VET13" s="396"/>
      <c r="VEU13" s="396"/>
      <c r="VEV13" s="396"/>
      <c r="VEW13" s="396"/>
      <c r="VEX13" s="396"/>
      <c r="VEY13" s="396"/>
      <c r="VEZ13" s="396"/>
      <c r="VFA13" s="396"/>
      <c r="VFB13" s="396"/>
      <c r="VFC13" s="396"/>
      <c r="VFD13" s="396"/>
      <c r="VFE13" s="396"/>
      <c r="VFF13" s="396"/>
      <c r="VFG13" s="396"/>
      <c r="VFH13" s="396"/>
      <c r="VFI13" s="396"/>
      <c r="VFJ13" s="396"/>
      <c r="VFK13" s="396"/>
      <c r="VFL13" s="396"/>
      <c r="VFM13" s="396"/>
      <c r="VFN13" s="396"/>
      <c r="VFO13" s="396"/>
      <c r="VFP13" s="396"/>
      <c r="VFQ13" s="396"/>
      <c r="VFR13" s="396"/>
      <c r="VFS13" s="396"/>
      <c r="VFT13" s="396"/>
      <c r="VFU13" s="396"/>
      <c r="VFV13" s="396"/>
      <c r="VFW13" s="396"/>
      <c r="VFX13" s="396"/>
      <c r="VFY13" s="396"/>
      <c r="VFZ13" s="396"/>
      <c r="VGA13" s="396"/>
      <c r="VGB13" s="396"/>
      <c r="VGC13" s="396"/>
      <c r="VGD13" s="396"/>
      <c r="VGE13" s="396"/>
      <c r="VGF13" s="396"/>
      <c r="VGG13" s="396"/>
      <c r="VGH13" s="396"/>
      <c r="VGI13" s="396"/>
      <c r="VGJ13" s="396"/>
      <c r="VGK13" s="396"/>
      <c r="VGL13" s="396"/>
      <c r="VGM13" s="396"/>
      <c r="VGN13" s="396"/>
      <c r="VGO13" s="396"/>
      <c r="VGP13" s="396"/>
      <c r="VGQ13" s="396"/>
      <c r="VGR13" s="396"/>
      <c r="VGS13" s="396"/>
      <c r="VGT13" s="396"/>
      <c r="VGU13" s="396"/>
      <c r="VGV13" s="396"/>
      <c r="VGW13" s="396"/>
      <c r="VGX13" s="396"/>
      <c r="VGY13" s="396"/>
      <c r="VGZ13" s="396"/>
      <c r="VHA13" s="396"/>
      <c r="VHB13" s="396"/>
      <c r="VHC13" s="396"/>
      <c r="VHD13" s="396"/>
      <c r="VHE13" s="396"/>
      <c r="VHF13" s="396"/>
      <c r="VHG13" s="396"/>
      <c r="VHH13" s="396"/>
      <c r="VHI13" s="396"/>
      <c r="VHJ13" s="396"/>
      <c r="VHK13" s="396"/>
      <c r="VHL13" s="396"/>
      <c r="VHM13" s="396"/>
      <c r="VHN13" s="396"/>
      <c r="VHO13" s="396"/>
      <c r="VHP13" s="396"/>
      <c r="VHQ13" s="396"/>
      <c r="VHR13" s="396"/>
      <c r="VHS13" s="396"/>
      <c r="VHT13" s="396"/>
      <c r="VHU13" s="396"/>
      <c r="VHV13" s="396"/>
      <c r="VHW13" s="396"/>
      <c r="VHX13" s="396"/>
      <c r="VHY13" s="396"/>
      <c r="VHZ13" s="396"/>
      <c r="VIA13" s="396"/>
      <c r="VIB13" s="396"/>
      <c r="VIC13" s="396"/>
      <c r="VID13" s="396"/>
      <c r="VIE13" s="396"/>
      <c r="VIF13" s="396"/>
      <c r="VIG13" s="396"/>
      <c r="VIH13" s="396"/>
      <c r="VII13" s="396"/>
      <c r="VIJ13" s="396"/>
      <c r="VIK13" s="396"/>
      <c r="VIL13" s="396"/>
      <c r="VIM13" s="396"/>
      <c r="VIN13" s="396"/>
      <c r="VIO13" s="396"/>
      <c r="VIP13" s="396"/>
      <c r="VIQ13" s="396"/>
      <c r="VIR13" s="396"/>
      <c r="VIS13" s="396"/>
      <c r="VIT13" s="396"/>
      <c r="VIU13" s="396"/>
      <c r="VIV13" s="396"/>
      <c r="VIW13" s="396"/>
      <c r="VIX13" s="396"/>
      <c r="VIY13" s="396"/>
      <c r="VIZ13" s="396"/>
      <c r="VJA13" s="396"/>
      <c r="VJB13" s="396"/>
      <c r="VJC13" s="396"/>
      <c r="VJD13" s="396"/>
      <c r="VJE13" s="396"/>
      <c r="VJF13" s="396"/>
      <c r="VJG13" s="396"/>
      <c r="VJH13" s="396"/>
      <c r="VJI13" s="396"/>
      <c r="VJJ13" s="396"/>
      <c r="VJK13" s="396"/>
      <c r="VJL13" s="396"/>
      <c r="VJM13" s="396"/>
      <c r="VJN13" s="396"/>
      <c r="VJO13" s="396"/>
      <c r="VJP13" s="396"/>
      <c r="VJQ13" s="396"/>
      <c r="VJR13" s="396"/>
      <c r="VJS13" s="396"/>
      <c r="VJT13" s="396"/>
      <c r="VJU13" s="396"/>
      <c r="VJV13" s="396"/>
      <c r="VJW13" s="396"/>
      <c r="VJX13" s="396"/>
      <c r="VJY13" s="396"/>
      <c r="VJZ13" s="396"/>
      <c r="VKA13" s="396"/>
      <c r="VKB13" s="396"/>
      <c r="VKC13" s="396"/>
      <c r="VKD13" s="396"/>
      <c r="VKE13" s="396"/>
      <c r="VKF13" s="396"/>
      <c r="VKG13" s="396"/>
      <c r="VKH13" s="396"/>
      <c r="VKI13" s="396"/>
      <c r="VKJ13" s="396"/>
      <c r="VKK13" s="396"/>
      <c r="VKL13" s="396"/>
      <c r="VKM13" s="396"/>
      <c r="VKN13" s="396"/>
      <c r="VKO13" s="396"/>
      <c r="VKP13" s="396"/>
      <c r="VKQ13" s="396"/>
      <c r="VKR13" s="396"/>
      <c r="VKS13" s="396"/>
      <c r="VKT13" s="396"/>
      <c r="VKU13" s="396"/>
      <c r="VKV13" s="396"/>
      <c r="VKW13" s="396"/>
      <c r="VKX13" s="396"/>
      <c r="VKY13" s="396"/>
      <c r="VKZ13" s="396"/>
      <c r="VLA13" s="396"/>
      <c r="VLB13" s="396"/>
      <c r="VLC13" s="396"/>
      <c r="VLD13" s="396"/>
      <c r="VLE13" s="396"/>
      <c r="VLF13" s="396"/>
      <c r="VLG13" s="396"/>
      <c r="VLH13" s="396"/>
      <c r="VLI13" s="396"/>
      <c r="VLJ13" s="396"/>
      <c r="VLK13" s="396"/>
      <c r="VLL13" s="396"/>
      <c r="VLM13" s="396"/>
      <c r="VLN13" s="396"/>
      <c r="VLO13" s="396"/>
      <c r="VLP13" s="396"/>
      <c r="VLQ13" s="396"/>
      <c r="VLR13" s="396"/>
      <c r="VLS13" s="396"/>
      <c r="VLT13" s="396"/>
      <c r="VLU13" s="396"/>
      <c r="VLV13" s="396"/>
      <c r="VLW13" s="396"/>
      <c r="VLX13" s="396"/>
      <c r="VLY13" s="396"/>
      <c r="VLZ13" s="396"/>
      <c r="VMA13" s="396"/>
      <c r="VMB13" s="396"/>
      <c r="VMC13" s="396"/>
      <c r="VMD13" s="396"/>
      <c r="VME13" s="396"/>
      <c r="VMF13" s="396"/>
      <c r="VMG13" s="396"/>
      <c r="VMH13" s="396"/>
      <c r="VMI13" s="396"/>
      <c r="VMJ13" s="396"/>
      <c r="VMK13" s="396"/>
      <c r="VML13" s="396"/>
      <c r="VMM13" s="396"/>
      <c r="VMN13" s="396"/>
      <c r="VMO13" s="396"/>
      <c r="VMP13" s="396"/>
      <c r="VMQ13" s="396"/>
      <c r="VMR13" s="396"/>
      <c r="VMS13" s="396"/>
      <c r="VMT13" s="396"/>
      <c r="VMU13" s="396"/>
      <c r="VMV13" s="396"/>
      <c r="VMW13" s="396"/>
      <c r="VMX13" s="396"/>
      <c r="VMY13" s="396"/>
      <c r="VMZ13" s="396"/>
      <c r="VNA13" s="396"/>
      <c r="VNB13" s="396"/>
      <c r="VNC13" s="396"/>
      <c r="VND13" s="396"/>
      <c r="VNE13" s="396"/>
      <c r="VNF13" s="396"/>
      <c r="VNG13" s="396"/>
      <c r="VNH13" s="396"/>
      <c r="VNI13" s="396"/>
      <c r="VNJ13" s="396"/>
      <c r="VNK13" s="396"/>
      <c r="VNL13" s="396"/>
      <c r="VNM13" s="396"/>
      <c r="VNN13" s="396"/>
      <c r="VNO13" s="396"/>
      <c r="VNP13" s="396"/>
      <c r="VNQ13" s="396"/>
      <c r="VNR13" s="396"/>
      <c r="VNS13" s="396"/>
      <c r="VNT13" s="396"/>
      <c r="VNU13" s="396"/>
      <c r="VNV13" s="396"/>
      <c r="VNW13" s="396"/>
      <c r="VNX13" s="396"/>
      <c r="VNY13" s="396"/>
      <c r="VNZ13" s="396"/>
      <c r="VOA13" s="396"/>
      <c r="VOB13" s="396"/>
      <c r="VOC13" s="396"/>
      <c r="VOD13" s="396"/>
      <c r="VOE13" s="396"/>
      <c r="VOF13" s="396"/>
      <c r="VOG13" s="396"/>
      <c r="VOH13" s="396"/>
      <c r="VOI13" s="396"/>
      <c r="VOJ13" s="396"/>
      <c r="VOK13" s="396"/>
      <c r="VOL13" s="396"/>
      <c r="VOM13" s="396"/>
      <c r="VON13" s="396"/>
      <c r="VOO13" s="396"/>
      <c r="VOP13" s="396"/>
      <c r="VOQ13" s="396"/>
      <c r="VOR13" s="396"/>
      <c r="VOS13" s="396"/>
      <c r="VOT13" s="396"/>
      <c r="VOU13" s="396"/>
      <c r="VOV13" s="396"/>
      <c r="VOW13" s="396"/>
      <c r="VOX13" s="396"/>
      <c r="VOY13" s="396"/>
      <c r="VOZ13" s="396"/>
      <c r="VPA13" s="396"/>
      <c r="VPB13" s="396"/>
      <c r="VPC13" s="396"/>
      <c r="VPD13" s="396"/>
      <c r="VPE13" s="396"/>
      <c r="VPF13" s="396"/>
      <c r="VPG13" s="396"/>
      <c r="VPH13" s="396"/>
      <c r="VPI13" s="396"/>
      <c r="VPJ13" s="396"/>
      <c r="VPK13" s="396"/>
      <c r="VPL13" s="396"/>
      <c r="VPM13" s="396"/>
      <c r="VPN13" s="396"/>
      <c r="VPO13" s="396"/>
      <c r="VPP13" s="396"/>
      <c r="VPQ13" s="396"/>
      <c r="VPR13" s="396"/>
      <c r="VPS13" s="396"/>
      <c r="VPT13" s="396"/>
      <c r="VPU13" s="396"/>
      <c r="VPV13" s="396"/>
      <c r="VPW13" s="396"/>
      <c r="VPX13" s="396"/>
      <c r="VPY13" s="396"/>
      <c r="VPZ13" s="396"/>
      <c r="VQA13" s="396"/>
      <c r="VQB13" s="396"/>
      <c r="VQC13" s="396"/>
      <c r="VQD13" s="396"/>
      <c r="VQE13" s="396"/>
      <c r="VQF13" s="396"/>
      <c r="VQG13" s="396"/>
      <c r="VQH13" s="396"/>
      <c r="VQI13" s="396"/>
      <c r="VQJ13" s="396"/>
      <c r="VQK13" s="396"/>
      <c r="VQL13" s="396"/>
      <c r="VQM13" s="396"/>
      <c r="VQN13" s="396"/>
      <c r="VQO13" s="396"/>
      <c r="VQP13" s="396"/>
      <c r="VQQ13" s="396"/>
      <c r="VQR13" s="396"/>
      <c r="VQS13" s="396"/>
      <c r="VQT13" s="396"/>
      <c r="VQU13" s="396"/>
      <c r="VQV13" s="396"/>
      <c r="VQW13" s="396"/>
      <c r="VQX13" s="396"/>
      <c r="VQY13" s="396"/>
      <c r="VQZ13" s="396"/>
      <c r="VRA13" s="396"/>
      <c r="VRB13" s="396"/>
      <c r="VRC13" s="396"/>
      <c r="VRD13" s="396"/>
      <c r="VRE13" s="396"/>
      <c r="VRF13" s="396"/>
      <c r="VRG13" s="396"/>
      <c r="VRH13" s="396"/>
      <c r="VRI13" s="396"/>
      <c r="VRJ13" s="396"/>
      <c r="VRK13" s="396"/>
      <c r="VRL13" s="396"/>
      <c r="VRM13" s="396"/>
      <c r="VRN13" s="396"/>
      <c r="VRO13" s="396"/>
      <c r="VRP13" s="396"/>
      <c r="VRQ13" s="396"/>
      <c r="VRR13" s="396"/>
      <c r="VRS13" s="396"/>
      <c r="VRT13" s="396"/>
      <c r="VRU13" s="396"/>
      <c r="VRV13" s="396"/>
      <c r="VRW13" s="396"/>
      <c r="VRX13" s="396"/>
      <c r="VRY13" s="396"/>
      <c r="VRZ13" s="396"/>
      <c r="VSA13" s="396"/>
      <c r="VSB13" s="396"/>
      <c r="VSC13" s="396"/>
      <c r="VSD13" s="396"/>
      <c r="VSE13" s="396"/>
      <c r="VSF13" s="396"/>
      <c r="VSG13" s="396"/>
      <c r="VSH13" s="396"/>
      <c r="VSI13" s="396"/>
      <c r="VSJ13" s="396"/>
      <c r="VSK13" s="396"/>
      <c r="VSL13" s="396"/>
      <c r="VSM13" s="396"/>
      <c r="VSN13" s="396"/>
      <c r="VSO13" s="396"/>
      <c r="VSP13" s="396"/>
      <c r="VSQ13" s="396"/>
      <c r="VSR13" s="396"/>
      <c r="VSS13" s="396"/>
      <c r="VST13" s="396"/>
      <c r="VSU13" s="396"/>
      <c r="VSV13" s="396"/>
      <c r="VSW13" s="396"/>
      <c r="VSX13" s="396"/>
      <c r="VSY13" s="396"/>
      <c r="VSZ13" s="396"/>
      <c r="VTA13" s="396"/>
      <c r="VTB13" s="396"/>
      <c r="VTC13" s="396"/>
      <c r="VTD13" s="396"/>
      <c r="VTE13" s="396"/>
      <c r="VTF13" s="396"/>
      <c r="VTG13" s="396"/>
      <c r="VTH13" s="396"/>
      <c r="VTI13" s="396"/>
      <c r="VTJ13" s="396"/>
      <c r="VTK13" s="396"/>
      <c r="VTL13" s="396"/>
      <c r="VTM13" s="396"/>
      <c r="VTN13" s="396"/>
      <c r="VTO13" s="396"/>
      <c r="VTP13" s="396"/>
      <c r="VTQ13" s="396"/>
      <c r="VTR13" s="396"/>
      <c r="VTS13" s="396"/>
      <c r="VTT13" s="396"/>
      <c r="VTU13" s="396"/>
      <c r="VTV13" s="396"/>
      <c r="VTW13" s="396"/>
      <c r="VTX13" s="396"/>
      <c r="VTY13" s="396"/>
      <c r="VTZ13" s="396"/>
      <c r="VUA13" s="396"/>
      <c r="VUB13" s="396"/>
      <c r="VUC13" s="396"/>
      <c r="VUD13" s="396"/>
      <c r="VUE13" s="396"/>
      <c r="VUF13" s="396"/>
      <c r="VUG13" s="396"/>
      <c r="VUH13" s="396"/>
      <c r="VUI13" s="396"/>
      <c r="VUJ13" s="396"/>
      <c r="VUK13" s="396"/>
      <c r="VUL13" s="396"/>
      <c r="VUM13" s="396"/>
      <c r="VUN13" s="396"/>
      <c r="VUO13" s="396"/>
      <c r="VUP13" s="396"/>
      <c r="VUQ13" s="396"/>
      <c r="VUR13" s="396"/>
      <c r="VUS13" s="396"/>
      <c r="VUT13" s="396"/>
      <c r="VUU13" s="396"/>
      <c r="VUV13" s="396"/>
      <c r="VUW13" s="396"/>
      <c r="VUX13" s="396"/>
      <c r="VUY13" s="396"/>
      <c r="VUZ13" s="396"/>
      <c r="VVA13" s="396"/>
      <c r="VVB13" s="396"/>
      <c r="VVC13" s="396"/>
      <c r="VVD13" s="396"/>
      <c r="VVE13" s="396"/>
      <c r="VVF13" s="396"/>
      <c r="VVG13" s="396"/>
      <c r="VVH13" s="396"/>
      <c r="VVI13" s="396"/>
      <c r="VVJ13" s="396"/>
      <c r="VVK13" s="396"/>
      <c r="VVL13" s="396"/>
      <c r="VVM13" s="396"/>
      <c r="VVN13" s="396"/>
      <c r="VVO13" s="396"/>
      <c r="VVP13" s="396"/>
      <c r="VVQ13" s="396"/>
      <c r="VVR13" s="396"/>
      <c r="VVS13" s="396"/>
      <c r="VVT13" s="396"/>
      <c r="VVU13" s="396"/>
      <c r="VVV13" s="396"/>
      <c r="VVW13" s="396"/>
      <c r="VVX13" s="396"/>
      <c r="VVY13" s="396"/>
      <c r="VVZ13" s="396"/>
      <c r="VWA13" s="396"/>
      <c r="VWB13" s="396"/>
      <c r="VWC13" s="396"/>
      <c r="VWD13" s="396"/>
      <c r="VWE13" s="396"/>
      <c r="VWF13" s="396"/>
      <c r="VWG13" s="396"/>
      <c r="VWH13" s="396"/>
      <c r="VWI13" s="396"/>
      <c r="VWJ13" s="396"/>
      <c r="VWK13" s="396"/>
      <c r="VWL13" s="396"/>
      <c r="VWM13" s="396"/>
      <c r="VWN13" s="396"/>
      <c r="VWO13" s="396"/>
      <c r="VWP13" s="396"/>
      <c r="VWQ13" s="396"/>
      <c r="VWR13" s="396"/>
      <c r="VWS13" s="396"/>
      <c r="VWT13" s="396"/>
      <c r="VWU13" s="396"/>
      <c r="VWV13" s="396"/>
      <c r="VWW13" s="396"/>
      <c r="VWX13" s="396"/>
      <c r="VWY13" s="396"/>
      <c r="VWZ13" s="396"/>
      <c r="VXA13" s="396"/>
      <c r="VXB13" s="396"/>
      <c r="VXC13" s="396"/>
      <c r="VXD13" s="396"/>
      <c r="VXE13" s="396"/>
      <c r="VXF13" s="396"/>
      <c r="VXG13" s="396"/>
      <c r="VXH13" s="396"/>
      <c r="VXI13" s="396"/>
      <c r="VXJ13" s="396"/>
      <c r="VXK13" s="396"/>
      <c r="VXL13" s="396"/>
      <c r="VXM13" s="396"/>
      <c r="VXN13" s="396"/>
      <c r="VXO13" s="396"/>
      <c r="VXP13" s="396"/>
      <c r="VXQ13" s="396"/>
      <c r="VXR13" s="396"/>
      <c r="VXS13" s="396"/>
      <c r="VXT13" s="396"/>
      <c r="VXU13" s="396"/>
      <c r="VXV13" s="396"/>
      <c r="VXW13" s="396"/>
      <c r="VXX13" s="396"/>
      <c r="VXY13" s="396"/>
      <c r="VXZ13" s="396"/>
      <c r="VYA13" s="396"/>
      <c r="VYB13" s="396"/>
      <c r="VYC13" s="396"/>
      <c r="VYD13" s="396"/>
      <c r="VYE13" s="396"/>
      <c r="VYF13" s="396"/>
      <c r="VYG13" s="396"/>
      <c r="VYH13" s="396"/>
      <c r="VYI13" s="396"/>
      <c r="VYJ13" s="396"/>
      <c r="VYK13" s="396"/>
      <c r="VYL13" s="396"/>
      <c r="VYM13" s="396"/>
      <c r="VYN13" s="396"/>
      <c r="VYO13" s="396"/>
      <c r="VYP13" s="396"/>
      <c r="VYQ13" s="396"/>
      <c r="VYR13" s="396"/>
      <c r="VYS13" s="396"/>
      <c r="VYT13" s="396"/>
      <c r="VYU13" s="396"/>
      <c r="VYV13" s="396"/>
      <c r="VYW13" s="396"/>
      <c r="VYX13" s="396"/>
      <c r="VYY13" s="396"/>
      <c r="VYZ13" s="396"/>
      <c r="VZA13" s="396"/>
      <c r="VZB13" s="396"/>
      <c r="VZC13" s="396"/>
      <c r="VZD13" s="396"/>
      <c r="VZE13" s="396"/>
      <c r="VZF13" s="396"/>
      <c r="VZG13" s="396"/>
      <c r="VZH13" s="396"/>
      <c r="VZI13" s="396"/>
      <c r="VZJ13" s="396"/>
      <c r="VZK13" s="396"/>
      <c r="VZL13" s="396"/>
      <c r="VZM13" s="396"/>
      <c r="VZN13" s="396"/>
      <c r="VZO13" s="396"/>
      <c r="VZP13" s="396"/>
      <c r="VZQ13" s="396"/>
      <c r="VZR13" s="396"/>
      <c r="VZS13" s="396"/>
      <c r="VZT13" s="396"/>
      <c r="VZU13" s="396"/>
      <c r="VZV13" s="396"/>
      <c r="VZW13" s="396"/>
      <c r="VZX13" s="396"/>
      <c r="VZY13" s="396"/>
      <c r="VZZ13" s="396"/>
      <c r="WAA13" s="396"/>
      <c r="WAB13" s="396"/>
      <c r="WAC13" s="396"/>
      <c r="WAD13" s="396"/>
      <c r="WAE13" s="396"/>
      <c r="WAF13" s="396"/>
      <c r="WAG13" s="396"/>
      <c r="WAH13" s="396"/>
      <c r="WAI13" s="396"/>
      <c r="WAJ13" s="396"/>
      <c r="WAK13" s="396"/>
      <c r="WAL13" s="396"/>
      <c r="WAM13" s="396"/>
      <c r="WAN13" s="396"/>
      <c r="WAO13" s="396"/>
      <c r="WAP13" s="396"/>
      <c r="WAQ13" s="396"/>
      <c r="WAR13" s="396"/>
      <c r="WAS13" s="396"/>
      <c r="WAT13" s="396"/>
      <c r="WAU13" s="396"/>
      <c r="WAV13" s="396"/>
      <c r="WAW13" s="396"/>
      <c r="WAX13" s="396"/>
      <c r="WAY13" s="396"/>
      <c r="WAZ13" s="396"/>
      <c r="WBA13" s="396"/>
      <c r="WBB13" s="396"/>
      <c r="WBC13" s="396"/>
      <c r="WBD13" s="396"/>
      <c r="WBE13" s="396"/>
      <c r="WBF13" s="396"/>
      <c r="WBG13" s="396"/>
      <c r="WBH13" s="396"/>
      <c r="WBI13" s="396"/>
      <c r="WBJ13" s="396"/>
      <c r="WBK13" s="396"/>
      <c r="WBL13" s="396"/>
      <c r="WBM13" s="396"/>
      <c r="WBN13" s="396"/>
      <c r="WBO13" s="396"/>
      <c r="WBP13" s="396"/>
      <c r="WBQ13" s="396"/>
      <c r="WBR13" s="396"/>
      <c r="WBS13" s="396"/>
      <c r="WBT13" s="396"/>
      <c r="WBU13" s="396"/>
      <c r="WBV13" s="396"/>
      <c r="WBW13" s="396"/>
      <c r="WBX13" s="396"/>
      <c r="WBY13" s="396"/>
      <c r="WBZ13" s="396"/>
      <c r="WCA13" s="396"/>
      <c r="WCB13" s="396"/>
      <c r="WCC13" s="396"/>
      <c r="WCD13" s="396"/>
      <c r="WCE13" s="396"/>
      <c r="WCF13" s="396"/>
      <c r="WCG13" s="396"/>
      <c r="WCH13" s="396"/>
      <c r="WCI13" s="396"/>
      <c r="WCJ13" s="396"/>
      <c r="WCK13" s="396"/>
      <c r="WCL13" s="396"/>
      <c r="WCM13" s="396"/>
      <c r="WCN13" s="396"/>
      <c r="WCO13" s="396"/>
      <c r="WCP13" s="396"/>
      <c r="WCQ13" s="396"/>
      <c r="WCR13" s="396"/>
      <c r="WCS13" s="396"/>
      <c r="WCT13" s="396"/>
      <c r="WCU13" s="396"/>
      <c r="WCV13" s="396"/>
      <c r="WCW13" s="396"/>
      <c r="WCX13" s="396"/>
      <c r="WCY13" s="396"/>
      <c r="WCZ13" s="396"/>
      <c r="WDA13" s="396"/>
      <c r="WDB13" s="396"/>
      <c r="WDC13" s="396"/>
      <c r="WDD13" s="396"/>
      <c r="WDE13" s="396"/>
      <c r="WDF13" s="396"/>
      <c r="WDG13" s="396"/>
      <c r="WDH13" s="396"/>
      <c r="WDI13" s="396"/>
      <c r="WDJ13" s="396"/>
      <c r="WDK13" s="396"/>
      <c r="WDL13" s="396"/>
      <c r="WDM13" s="396"/>
      <c r="WDN13" s="396"/>
      <c r="WDO13" s="396"/>
      <c r="WDP13" s="396"/>
      <c r="WDQ13" s="396"/>
      <c r="WDR13" s="396"/>
      <c r="WDS13" s="396"/>
      <c r="WDT13" s="396"/>
      <c r="WDU13" s="396"/>
      <c r="WDV13" s="396"/>
      <c r="WDW13" s="396"/>
      <c r="WDX13" s="396"/>
      <c r="WDY13" s="396"/>
      <c r="WDZ13" s="396"/>
      <c r="WEA13" s="396"/>
      <c r="WEB13" s="396"/>
      <c r="WEC13" s="396"/>
      <c r="WED13" s="396"/>
      <c r="WEE13" s="396"/>
      <c r="WEF13" s="396"/>
      <c r="WEG13" s="396"/>
      <c r="WEH13" s="396"/>
      <c r="WEI13" s="396"/>
      <c r="WEJ13" s="396"/>
      <c r="WEK13" s="396"/>
      <c r="WEL13" s="396"/>
      <c r="WEM13" s="396"/>
      <c r="WEN13" s="396"/>
      <c r="WEO13" s="396"/>
      <c r="WEP13" s="396"/>
      <c r="WEQ13" s="396"/>
      <c r="WER13" s="396"/>
      <c r="WES13" s="396"/>
      <c r="WET13" s="396"/>
      <c r="WEU13" s="396"/>
      <c r="WEV13" s="396"/>
      <c r="WEW13" s="396"/>
      <c r="WEX13" s="396"/>
      <c r="WEY13" s="396"/>
      <c r="WEZ13" s="396"/>
      <c r="WFA13" s="396"/>
      <c r="WFB13" s="396"/>
      <c r="WFC13" s="396"/>
      <c r="WFD13" s="396"/>
      <c r="WFE13" s="396"/>
      <c r="WFF13" s="396"/>
      <c r="WFG13" s="396"/>
      <c r="WFH13" s="396"/>
      <c r="WFI13" s="396"/>
      <c r="WFJ13" s="396"/>
      <c r="WFK13" s="396"/>
      <c r="WFL13" s="396"/>
      <c r="WFM13" s="396"/>
      <c r="WFN13" s="396"/>
      <c r="WFO13" s="396"/>
      <c r="WFP13" s="396"/>
      <c r="WFQ13" s="396"/>
      <c r="WFR13" s="396"/>
      <c r="WFS13" s="396"/>
      <c r="WFT13" s="396"/>
      <c r="WFU13" s="396"/>
      <c r="WFV13" s="396"/>
      <c r="WFW13" s="396"/>
      <c r="WFX13" s="396"/>
      <c r="WFY13" s="396"/>
      <c r="WFZ13" s="396"/>
      <c r="WGA13" s="396"/>
      <c r="WGB13" s="396"/>
      <c r="WGC13" s="396"/>
      <c r="WGD13" s="396"/>
      <c r="WGE13" s="396"/>
      <c r="WGF13" s="396"/>
      <c r="WGG13" s="396"/>
      <c r="WGH13" s="396"/>
      <c r="WGI13" s="396"/>
      <c r="WGJ13" s="396"/>
      <c r="WGK13" s="396"/>
      <c r="WGL13" s="396"/>
      <c r="WGM13" s="396"/>
      <c r="WGN13" s="396"/>
      <c r="WGO13" s="396"/>
      <c r="WGP13" s="396"/>
      <c r="WGQ13" s="396"/>
      <c r="WGR13" s="396"/>
      <c r="WGS13" s="396"/>
      <c r="WGT13" s="396"/>
      <c r="WGU13" s="396"/>
      <c r="WGV13" s="396"/>
      <c r="WGW13" s="396"/>
      <c r="WGX13" s="396"/>
      <c r="WGY13" s="396"/>
      <c r="WGZ13" s="396"/>
      <c r="WHA13" s="396"/>
      <c r="WHB13" s="396"/>
      <c r="WHC13" s="396"/>
      <c r="WHD13" s="396"/>
      <c r="WHE13" s="396"/>
      <c r="WHF13" s="396"/>
      <c r="WHG13" s="396"/>
      <c r="WHH13" s="396"/>
      <c r="WHI13" s="396"/>
      <c r="WHJ13" s="396"/>
      <c r="WHK13" s="396"/>
      <c r="WHL13" s="396"/>
      <c r="WHM13" s="396"/>
      <c r="WHN13" s="396"/>
      <c r="WHO13" s="396"/>
      <c r="WHP13" s="396"/>
      <c r="WHQ13" s="396"/>
      <c r="WHR13" s="396"/>
      <c r="WHS13" s="396"/>
      <c r="WHT13" s="396"/>
      <c r="WHU13" s="396"/>
      <c r="WHV13" s="396"/>
      <c r="WHW13" s="396"/>
      <c r="WHX13" s="396"/>
      <c r="WHY13" s="396"/>
      <c r="WHZ13" s="396"/>
      <c r="WIA13" s="396"/>
      <c r="WIB13" s="396"/>
      <c r="WIC13" s="396"/>
      <c r="WID13" s="396"/>
      <c r="WIE13" s="396"/>
      <c r="WIF13" s="396"/>
      <c r="WIG13" s="396"/>
      <c r="WIH13" s="396"/>
      <c r="WII13" s="396"/>
      <c r="WIJ13" s="396"/>
      <c r="WIK13" s="396"/>
      <c r="WIL13" s="396"/>
      <c r="WIM13" s="396"/>
      <c r="WIN13" s="396"/>
      <c r="WIO13" s="396"/>
      <c r="WIP13" s="396"/>
      <c r="WIQ13" s="396"/>
      <c r="WIR13" s="396"/>
      <c r="WIS13" s="396"/>
      <c r="WIT13" s="396"/>
      <c r="WIU13" s="396"/>
      <c r="WIV13" s="396"/>
      <c r="WIW13" s="396"/>
      <c r="WIX13" s="396"/>
      <c r="WIY13" s="396"/>
      <c r="WIZ13" s="396"/>
      <c r="WJA13" s="396"/>
      <c r="WJB13" s="396"/>
      <c r="WJC13" s="396"/>
      <c r="WJD13" s="396"/>
      <c r="WJE13" s="396"/>
      <c r="WJF13" s="396"/>
      <c r="WJG13" s="396"/>
      <c r="WJH13" s="396"/>
      <c r="WJI13" s="396"/>
      <c r="WJJ13" s="396"/>
      <c r="WJK13" s="396"/>
      <c r="WJL13" s="396"/>
      <c r="WJM13" s="396"/>
      <c r="WJN13" s="396"/>
      <c r="WJO13" s="396"/>
      <c r="WJP13" s="396"/>
      <c r="WJQ13" s="396"/>
      <c r="WJR13" s="396"/>
      <c r="WJS13" s="396"/>
      <c r="WJT13" s="396"/>
      <c r="WJU13" s="396"/>
      <c r="WJV13" s="396"/>
      <c r="WJW13" s="396"/>
      <c r="WJX13" s="396"/>
      <c r="WJY13" s="396"/>
      <c r="WJZ13" s="396"/>
      <c r="WKA13" s="396"/>
      <c r="WKB13" s="396"/>
      <c r="WKC13" s="396"/>
      <c r="WKD13" s="396"/>
      <c r="WKE13" s="396"/>
      <c r="WKF13" s="396"/>
      <c r="WKG13" s="396"/>
      <c r="WKH13" s="396"/>
      <c r="WKI13" s="396"/>
      <c r="WKJ13" s="396"/>
      <c r="WKK13" s="396"/>
      <c r="WKL13" s="396"/>
      <c r="WKM13" s="396"/>
      <c r="WKN13" s="396"/>
      <c r="WKO13" s="396"/>
      <c r="WKP13" s="396"/>
      <c r="WKQ13" s="396"/>
      <c r="WKR13" s="396"/>
      <c r="WKS13" s="396"/>
      <c r="WKT13" s="396"/>
      <c r="WKU13" s="396"/>
      <c r="WKV13" s="396"/>
      <c r="WKW13" s="396"/>
      <c r="WKX13" s="396"/>
      <c r="WKY13" s="396"/>
      <c r="WKZ13" s="396"/>
      <c r="WLA13" s="396"/>
      <c r="WLB13" s="396"/>
      <c r="WLC13" s="396"/>
      <c r="WLD13" s="396"/>
      <c r="WLE13" s="396"/>
      <c r="WLF13" s="396"/>
      <c r="WLG13" s="396"/>
      <c r="WLH13" s="396"/>
      <c r="WLI13" s="396"/>
      <c r="WLJ13" s="396"/>
      <c r="WLK13" s="396"/>
      <c r="WLL13" s="396"/>
      <c r="WLM13" s="396"/>
      <c r="WLN13" s="396"/>
      <c r="WLO13" s="396"/>
      <c r="WLP13" s="396"/>
      <c r="WLQ13" s="396"/>
      <c r="WLR13" s="396"/>
      <c r="WLS13" s="396"/>
      <c r="WLT13" s="396"/>
      <c r="WLU13" s="396"/>
      <c r="WLV13" s="396"/>
      <c r="WLW13" s="396"/>
      <c r="WLX13" s="396"/>
      <c r="WLY13" s="396"/>
      <c r="WLZ13" s="396"/>
      <c r="WMA13" s="396"/>
      <c r="WMB13" s="396"/>
      <c r="WMC13" s="396"/>
      <c r="WMD13" s="396"/>
      <c r="WME13" s="396"/>
      <c r="WMF13" s="396"/>
      <c r="WMG13" s="396"/>
      <c r="WMH13" s="396"/>
      <c r="WMI13" s="396"/>
      <c r="WMJ13" s="396"/>
      <c r="WMK13" s="396"/>
      <c r="WML13" s="396"/>
      <c r="WMM13" s="396"/>
      <c r="WMN13" s="396"/>
      <c r="WMO13" s="396"/>
      <c r="WMP13" s="396"/>
      <c r="WMQ13" s="396"/>
      <c r="WMR13" s="396"/>
      <c r="WMS13" s="396"/>
      <c r="WMT13" s="396"/>
      <c r="WMU13" s="396"/>
      <c r="WMV13" s="396"/>
      <c r="WMW13" s="396"/>
      <c r="WMX13" s="396"/>
      <c r="WMY13" s="396"/>
      <c r="WMZ13" s="396"/>
      <c r="WNA13" s="396"/>
      <c r="WNB13" s="396"/>
      <c r="WNC13" s="396"/>
      <c r="WND13" s="396"/>
      <c r="WNE13" s="396"/>
      <c r="WNF13" s="396"/>
      <c r="WNG13" s="396"/>
      <c r="WNH13" s="396"/>
      <c r="WNI13" s="396"/>
      <c r="WNJ13" s="396"/>
      <c r="WNK13" s="396"/>
      <c r="WNL13" s="396"/>
      <c r="WNM13" s="396"/>
      <c r="WNN13" s="396"/>
      <c r="WNO13" s="396"/>
      <c r="WNP13" s="396"/>
      <c r="WNQ13" s="396"/>
      <c r="WNR13" s="396"/>
      <c r="WNS13" s="396"/>
      <c r="WNT13" s="396"/>
      <c r="WNU13" s="396"/>
      <c r="WNV13" s="396"/>
      <c r="WNW13" s="396"/>
      <c r="WNX13" s="396"/>
      <c r="WNY13" s="396"/>
      <c r="WNZ13" s="396"/>
      <c r="WOA13" s="396"/>
      <c r="WOB13" s="396"/>
      <c r="WOC13" s="396"/>
      <c r="WOD13" s="396"/>
      <c r="WOE13" s="396"/>
      <c r="WOF13" s="396"/>
      <c r="WOG13" s="396"/>
      <c r="WOH13" s="396"/>
      <c r="WOI13" s="396"/>
      <c r="WOJ13" s="396"/>
      <c r="WOK13" s="396"/>
      <c r="WOL13" s="396"/>
      <c r="WOM13" s="396"/>
      <c r="WON13" s="396"/>
      <c r="WOO13" s="396"/>
      <c r="WOP13" s="396"/>
      <c r="WOQ13" s="396"/>
      <c r="WOR13" s="396"/>
      <c r="WOS13" s="396"/>
      <c r="WOT13" s="396"/>
      <c r="WOU13" s="396"/>
      <c r="WOV13" s="396"/>
      <c r="WOW13" s="396"/>
      <c r="WOX13" s="396"/>
      <c r="WOY13" s="396"/>
      <c r="WOZ13" s="396"/>
      <c r="WPA13" s="396"/>
      <c r="WPB13" s="396"/>
      <c r="WPC13" s="396"/>
      <c r="WPD13" s="396"/>
      <c r="WPE13" s="396"/>
      <c r="WPF13" s="396"/>
      <c r="WPG13" s="396"/>
      <c r="WPH13" s="396"/>
      <c r="WPI13" s="396"/>
      <c r="WPJ13" s="396"/>
      <c r="WPK13" s="396"/>
      <c r="WPL13" s="396"/>
      <c r="WPM13" s="396"/>
      <c r="WPN13" s="396"/>
      <c r="WPO13" s="396"/>
      <c r="WPP13" s="396"/>
      <c r="WPQ13" s="396"/>
      <c r="WPR13" s="396"/>
      <c r="WPS13" s="396"/>
      <c r="WPT13" s="396"/>
      <c r="WPU13" s="396"/>
      <c r="WPV13" s="396"/>
      <c r="WPW13" s="396"/>
      <c r="WPX13" s="396"/>
      <c r="WPY13" s="396"/>
      <c r="WPZ13" s="396"/>
      <c r="WQA13" s="396"/>
      <c r="WQB13" s="396"/>
      <c r="WQC13" s="396"/>
      <c r="WQD13" s="396"/>
      <c r="WQE13" s="396"/>
      <c r="WQF13" s="396"/>
      <c r="WQG13" s="396"/>
      <c r="WQH13" s="396"/>
      <c r="WQI13" s="396"/>
      <c r="WQJ13" s="396"/>
      <c r="WQK13" s="396"/>
      <c r="WQL13" s="396"/>
      <c r="WQM13" s="396"/>
      <c r="WQN13" s="396"/>
      <c r="WQO13" s="396"/>
      <c r="WQP13" s="396"/>
      <c r="WQQ13" s="396"/>
      <c r="WQR13" s="396"/>
      <c r="WQS13" s="396"/>
      <c r="WQT13" s="396"/>
      <c r="WQU13" s="396"/>
      <c r="WQV13" s="396"/>
      <c r="WQW13" s="396"/>
      <c r="WQX13" s="396"/>
      <c r="WQY13" s="396"/>
      <c r="WQZ13" s="396"/>
      <c r="WRA13" s="396"/>
      <c r="WRB13" s="396"/>
      <c r="WRC13" s="396"/>
      <c r="WRD13" s="396"/>
      <c r="WRE13" s="396"/>
      <c r="WRF13" s="396"/>
      <c r="WRG13" s="396"/>
      <c r="WRH13" s="396"/>
      <c r="WRI13" s="396"/>
      <c r="WRJ13" s="396"/>
      <c r="WRK13" s="396"/>
      <c r="WRL13" s="396"/>
      <c r="WRM13" s="396"/>
      <c r="WRN13" s="396"/>
      <c r="WRO13" s="396"/>
      <c r="WRP13" s="396"/>
      <c r="WRQ13" s="396"/>
      <c r="WRR13" s="396"/>
      <c r="WRS13" s="396"/>
      <c r="WRT13" s="396"/>
      <c r="WRU13" s="396"/>
      <c r="WRV13" s="396"/>
      <c r="WRW13" s="396"/>
      <c r="WRX13" s="396"/>
      <c r="WRY13" s="396"/>
      <c r="WRZ13" s="396"/>
      <c r="WSA13" s="396"/>
      <c r="WSB13" s="396"/>
      <c r="WSC13" s="396"/>
      <c r="WSD13" s="396"/>
      <c r="WSE13" s="396"/>
      <c r="WSF13" s="396"/>
      <c r="WSG13" s="396"/>
      <c r="WSH13" s="396"/>
      <c r="WSI13" s="396"/>
      <c r="WSJ13" s="396"/>
      <c r="WSK13" s="396"/>
      <c r="WSL13" s="396"/>
      <c r="WSM13" s="396"/>
      <c r="WSN13" s="396"/>
      <c r="WSO13" s="396"/>
      <c r="WSP13" s="396"/>
      <c r="WSQ13" s="396"/>
      <c r="WSR13" s="396"/>
      <c r="WSS13" s="396"/>
      <c r="WST13" s="396"/>
      <c r="WSU13" s="396"/>
      <c r="WSV13" s="396"/>
      <c r="WSW13" s="396"/>
      <c r="WSX13" s="396"/>
      <c r="WSY13" s="396"/>
      <c r="WSZ13" s="396"/>
      <c r="WTA13" s="396"/>
      <c r="WTB13" s="396"/>
      <c r="WTC13" s="396"/>
      <c r="WTD13" s="396"/>
      <c r="WTE13" s="396"/>
      <c r="WTF13" s="396"/>
      <c r="WTG13" s="396"/>
      <c r="WTH13" s="396"/>
      <c r="WTI13" s="396"/>
      <c r="WTJ13" s="396"/>
      <c r="WTK13" s="396"/>
      <c r="WTL13" s="396"/>
      <c r="WTM13" s="396"/>
      <c r="WTN13" s="396"/>
      <c r="WTO13" s="396"/>
      <c r="WTP13" s="396"/>
      <c r="WTQ13" s="396"/>
      <c r="WTR13" s="396"/>
      <c r="WTS13" s="396"/>
      <c r="WTT13" s="396"/>
      <c r="WTU13" s="396"/>
      <c r="WTV13" s="396"/>
      <c r="WTW13" s="396"/>
      <c r="WTX13" s="396"/>
      <c r="WTY13" s="396"/>
      <c r="WTZ13" s="396"/>
      <c r="WUA13" s="396"/>
      <c r="WUB13" s="396"/>
      <c r="WUC13" s="396"/>
      <c r="WUD13" s="396"/>
      <c r="WUE13" s="396"/>
      <c r="WUF13" s="396"/>
      <c r="WUG13" s="396"/>
      <c r="WUH13" s="396"/>
      <c r="WUI13" s="396"/>
      <c r="WUJ13" s="396"/>
      <c r="WUK13" s="396"/>
      <c r="WUL13" s="396"/>
      <c r="WUM13" s="396"/>
      <c r="WUN13" s="396"/>
      <c r="WUO13" s="396"/>
      <c r="WUP13" s="396"/>
      <c r="WUQ13" s="396"/>
      <c r="WUR13" s="396"/>
      <c r="WUS13" s="396"/>
      <c r="WUT13" s="396"/>
      <c r="WUU13" s="396"/>
      <c r="WUV13" s="396"/>
      <c r="WUW13" s="396"/>
      <c r="WUX13" s="396"/>
      <c r="WUY13" s="396"/>
      <c r="WUZ13" s="396"/>
      <c r="WVA13" s="396"/>
      <c r="WVB13" s="396"/>
      <c r="WVC13" s="396"/>
      <c r="WVD13" s="396"/>
      <c r="WVE13" s="396"/>
      <c r="WVF13" s="396"/>
      <c r="WVG13" s="396"/>
      <c r="WVH13" s="396"/>
      <c r="WVI13" s="396"/>
      <c r="WVJ13" s="396"/>
      <c r="WVK13" s="396"/>
      <c r="WVL13" s="396"/>
      <c r="WVM13" s="396"/>
      <c r="WVN13" s="396"/>
      <c r="WVO13" s="396"/>
      <c r="WVP13" s="396"/>
      <c r="WVQ13" s="396"/>
      <c r="WVR13" s="396"/>
      <c r="WVS13" s="396"/>
      <c r="WVT13" s="396"/>
      <c r="WVU13" s="396"/>
      <c r="WVV13" s="396"/>
      <c r="WVW13" s="396"/>
      <c r="WVX13" s="396"/>
      <c r="WVY13" s="396"/>
      <c r="WVZ13" s="396"/>
      <c r="WWA13" s="396"/>
      <c r="WWB13" s="396"/>
      <c r="WWC13" s="396"/>
      <c r="WWD13" s="396"/>
      <c r="WWE13" s="396"/>
      <c r="WWF13" s="396"/>
      <c r="WWG13" s="396"/>
      <c r="WWH13" s="396"/>
      <c r="WWI13" s="396"/>
      <c r="WWJ13" s="396"/>
      <c r="WWK13" s="396"/>
      <c r="WWL13" s="396"/>
      <c r="WWM13" s="396"/>
      <c r="WWN13" s="396"/>
      <c r="WWO13" s="396"/>
      <c r="WWP13" s="396"/>
      <c r="WWQ13" s="396"/>
      <c r="WWR13" s="396"/>
      <c r="WWS13" s="396"/>
      <c r="WWT13" s="396"/>
      <c r="WWU13" s="396"/>
      <c r="WWV13" s="396"/>
      <c r="WWW13" s="396"/>
      <c r="WWX13" s="396"/>
      <c r="WWY13" s="396"/>
      <c r="WWZ13" s="396"/>
      <c r="WXA13" s="396"/>
      <c r="WXB13" s="396"/>
      <c r="WXC13" s="396"/>
      <c r="WXD13" s="396"/>
      <c r="WXE13" s="396"/>
      <c r="WXF13" s="396"/>
      <c r="WXG13" s="396"/>
      <c r="WXH13" s="396"/>
      <c r="WXI13" s="396"/>
      <c r="WXJ13" s="396"/>
      <c r="WXK13" s="396"/>
      <c r="WXL13" s="396"/>
      <c r="WXM13" s="396"/>
      <c r="WXN13" s="396"/>
      <c r="WXO13" s="396"/>
      <c r="WXP13" s="396"/>
      <c r="WXQ13" s="396"/>
      <c r="WXR13" s="396"/>
      <c r="WXS13" s="396"/>
      <c r="WXT13" s="396"/>
      <c r="WXU13" s="396"/>
      <c r="WXV13" s="396"/>
      <c r="WXW13" s="396"/>
      <c r="WXX13" s="396"/>
      <c r="WXY13" s="396"/>
      <c r="WXZ13" s="396"/>
      <c r="WYA13" s="396"/>
      <c r="WYB13" s="396"/>
      <c r="WYC13" s="396"/>
      <c r="WYD13" s="396"/>
      <c r="WYE13" s="396"/>
      <c r="WYF13" s="396"/>
      <c r="WYG13" s="396"/>
      <c r="WYH13" s="396"/>
      <c r="WYI13" s="396"/>
      <c r="WYJ13" s="396"/>
      <c r="WYK13" s="396"/>
      <c r="WYL13" s="396"/>
      <c r="WYM13" s="396"/>
      <c r="WYN13" s="396"/>
      <c r="WYO13" s="396"/>
      <c r="WYP13" s="396"/>
      <c r="WYQ13" s="396"/>
      <c r="WYR13" s="396"/>
      <c r="WYS13" s="396"/>
      <c r="WYT13" s="396"/>
      <c r="WYU13" s="396"/>
      <c r="WYV13" s="396"/>
      <c r="WYW13" s="396"/>
      <c r="WYX13" s="396"/>
      <c r="WYY13" s="396"/>
      <c r="WYZ13" s="396"/>
      <c r="WZA13" s="396"/>
      <c r="WZB13" s="396"/>
      <c r="WZC13" s="396"/>
      <c r="WZD13" s="396"/>
      <c r="WZE13" s="396"/>
      <c r="WZF13" s="396"/>
      <c r="WZG13" s="396"/>
      <c r="WZH13" s="396"/>
      <c r="WZI13" s="396"/>
      <c r="WZJ13" s="396"/>
      <c r="WZK13" s="396"/>
      <c r="WZL13" s="396"/>
      <c r="WZM13" s="396"/>
      <c r="WZN13" s="396"/>
      <c r="WZO13" s="396"/>
      <c r="WZP13" s="396"/>
      <c r="WZQ13" s="396"/>
      <c r="WZR13" s="396"/>
      <c r="WZS13" s="396"/>
      <c r="WZT13" s="396"/>
      <c r="WZU13" s="396"/>
      <c r="WZV13" s="396"/>
      <c r="WZW13" s="396"/>
      <c r="WZX13" s="396"/>
      <c r="WZY13" s="396"/>
      <c r="WZZ13" s="396"/>
      <c r="XAA13" s="396"/>
      <c r="XAB13" s="396"/>
      <c r="XAC13" s="396"/>
      <c r="XAD13" s="396"/>
      <c r="XAE13" s="396"/>
      <c r="XAF13" s="396"/>
      <c r="XAG13" s="396"/>
      <c r="XAH13" s="396"/>
      <c r="XAI13" s="396"/>
      <c r="XAJ13" s="396"/>
      <c r="XAK13" s="396"/>
      <c r="XAL13" s="396"/>
      <c r="XAM13" s="396"/>
      <c r="XAN13" s="396"/>
      <c r="XAO13" s="396"/>
      <c r="XAP13" s="396"/>
      <c r="XAQ13" s="396"/>
      <c r="XAR13" s="396"/>
      <c r="XAS13" s="396"/>
      <c r="XAT13" s="396"/>
      <c r="XAU13" s="396"/>
      <c r="XAV13" s="396"/>
      <c r="XAW13" s="396"/>
      <c r="XAX13" s="396"/>
      <c r="XAY13" s="396"/>
      <c r="XAZ13" s="396"/>
      <c r="XBA13" s="396"/>
      <c r="XBB13" s="396"/>
      <c r="XBC13" s="396"/>
      <c r="XBD13" s="396"/>
      <c r="XBE13" s="396"/>
      <c r="XBF13" s="396"/>
      <c r="XBG13" s="396"/>
      <c r="XBH13" s="396"/>
      <c r="XBI13" s="396"/>
      <c r="XBJ13" s="396"/>
      <c r="XBK13" s="396"/>
      <c r="XBL13" s="396"/>
      <c r="XBM13" s="396"/>
      <c r="XBN13" s="396"/>
      <c r="XBO13" s="396"/>
      <c r="XBP13" s="396"/>
      <c r="XBQ13" s="396"/>
      <c r="XBR13" s="396"/>
      <c r="XBS13" s="396"/>
      <c r="XBT13" s="396"/>
      <c r="XBU13" s="396"/>
      <c r="XBV13" s="396"/>
      <c r="XBW13" s="396"/>
      <c r="XBX13" s="396"/>
      <c r="XBY13" s="396"/>
      <c r="XBZ13" s="396"/>
      <c r="XCA13" s="396"/>
      <c r="XCB13" s="396"/>
      <c r="XCC13" s="396"/>
      <c r="XCD13" s="396"/>
      <c r="XCE13" s="396"/>
      <c r="XCF13" s="396"/>
      <c r="XCG13" s="396"/>
      <c r="XCH13" s="396"/>
      <c r="XCI13" s="396"/>
      <c r="XCJ13" s="396"/>
      <c r="XCK13" s="396"/>
      <c r="XCL13" s="396"/>
      <c r="XCM13" s="396"/>
      <c r="XCN13" s="396"/>
      <c r="XCO13" s="396"/>
      <c r="XCP13" s="396"/>
      <c r="XCQ13" s="396"/>
      <c r="XCR13" s="396"/>
      <c r="XCS13" s="396"/>
      <c r="XCT13" s="396"/>
      <c r="XCU13" s="396"/>
      <c r="XCV13" s="396"/>
      <c r="XCW13" s="396"/>
      <c r="XCX13" s="396"/>
      <c r="XCY13" s="396"/>
      <c r="XCZ13" s="396"/>
      <c r="XDA13" s="396"/>
      <c r="XDB13" s="396"/>
      <c r="XDC13" s="396"/>
      <c r="XDD13" s="396"/>
      <c r="XDE13" s="396"/>
      <c r="XDF13" s="396"/>
      <c r="XDG13" s="396"/>
      <c r="XDH13" s="396"/>
      <c r="XDI13" s="396"/>
      <c r="XDJ13" s="396"/>
      <c r="XDK13" s="396"/>
    </row>
    <row r="14" ht="29.1" customHeight="1" spans="1:9">
      <c r="A14" s="388" t="s">
        <v>57</v>
      </c>
      <c r="B14" s="389">
        <v>23582</v>
      </c>
      <c r="C14" s="389">
        <v>23582</v>
      </c>
      <c r="D14" s="655">
        <f t="shared" si="0"/>
        <v>18548</v>
      </c>
      <c r="E14" s="651">
        <f t="shared" si="1"/>
        <v>368.454509336512</v>
      </c>
      <c r="F14" s="652"/>
      <c r="G14" s="358">
        <v>5034</v>
      </c>
      <c r="H14" s="649"/>
      <c r="I14" s="385"/>
    </row>
    <row r="15" ht="29.1" customHeight="1" spans="1:9">
      <c r="A15" s="388" t="s">
        <v>58</v>
      </c>
      <c r="B15" s="389">
        <v>5290</v>
      </c>
      <c r="C15" s="389">
        <v>5290</v>
      </c>
      <c r="D15" s="655">
        <f t="shared" si="0"/>
        <v>3484</v>
      </c>
      <c r="E15" s="651">
        <f t="shared" si="1"/>
        <v>192.912513842746</v>
      </c>
      <c r="F15" s="652"/>
      <c r="G15" s="358">
        <v>1806</v>
      </c>
      <c r="H15" s="649"/>
      <c r="I15" s="385"/>
    </row>
    <row r="16" ht="29.1" customHeight="1" spans="1:9">
      <c r="A16" s="388" t="s">
        <v>59</v>
      </c>
      <c r="B16" s="389">
        <v>26943</v>
      </c>
      <c r="C16" s="389">
        <v>26943</v>
      </c>
      <c r="D16" s="655">
        <f t="shared" si="0"/>
        <v>-12951</v>
      </c>
      <c r="E16" s="651">
        <f t="shared" si="1"/>
        <v>-32.4635283501278</v>
      </c>
      <c r="F16" s="652"/>
      <c r="G16" s="358">
        <v>39894</v>
      </c>
      <c r="H16" s="649"/>
      <c r="I16" s="385"/>
    </row>
    <row r="17" s="635" customFormat="1" ht="29.1" customHeight="1" spans="1:16339">
      <c r="A17" s="398" t="s">
        <v>60</v>
      </c>
      <c r="B17" s="645">
        <f>B6+B7</f>
        <v>395429</v>
      </c>
      <c r="C17" s="645">
        <f>C6+C7</f>
        <v>395429</v>
      </c>
      <c r="D17" s="646">
        <f t="shared" si="0"/>
        <v>-5402</v>
      </c>
      <c r="E17" s="647">
        <f t="shared" si="1"/>
        <v>-1.34770015293228</v>
      </c>
      <c r="F17" s="648"/>
      <c r="G17" s="385">
        <f>G6+G7</f>
        <v>400831</v>
      </c>
      <c r="H17" s="649"/>
      <c r="I17" s="385"/>
      <c r="J17" s="385"/>
      <c r="K17" s="385"/>
      <c r="L17" s="385"/>
      <c r="M17" s="385"/>
      <c r="N17" s="385"/>
      <c r="O17" s="385"/>
      <c r="P17" s="385"/>
      <c r="Q17" s="385"/>
      <c r="R17" s="385"/>
      <c r="S17" s="385"/>
      <c r="T17" s="385"/>
      <c r="U17" s="385"/>
      <c r="V17" s="385"/>
      <c r="W17" s="385"/>
      <c r="X17" s="385"/>
      <c r="Y17" s="385"/>
      <c r="Z17" s="385"/>
      <c r="AA17" s="385"/>
      <c r="AB17" s="385"/>
      <c r="AC17" s="385"/>
      <c r="AD17" s="385"/>
      <c r="AE17" s="385"/>
      <c r="AF17" s="385"/>
      <c r="AG17" s="385"/>
      <c r="AH17" s="385"/>
      <c r="AI17" s="385"/>
      <c r="AJ17" s="385"/>
      <c r="AK17" s="385"/>
      <c r="AL17" s="385"/>
      <c r="AM17" s="385"/>
      <c r="AN17" s="385"/>
      <c r="AO17" s="385"/>
      <c r="AP17" s="385"/>
      <c r="AQ17" s="385"/>
      <c r="AR17" s="385"/>
      <c r="AS17" s="385"/>
      <c r="AT17" s="385"/>
      <c r="AU17" s="385"/>
      <c r="AV17" s="385"/>
      <c r="AW17" s="385"/>
      <c r="AX17" s="385"/>
      <c r="AY17" s="385"/>
      <c r="AZ17" s="385"/>
      <c r="BA17" s="385"/>
      <c r="BB17" s="385"/>
      <c r="BC17" s="385"/>
      <c r="BD17" s="385"/>
      <c r="BE17" s="385"/>
      <c r="BF17" s="385"/>
      <c r="BG17" s="385"/>
      <c r="BH17" s="385"/>
      <c r="BI17" s="385"/>
      <c r="BJ17" s="385"/>
      <c r="BK17" s="385"/>
      <c r="BL17" s="385"/>
      <c r="BM17" s="385"/>
      <c r="BN17" s="385"/>
      <c r="BO17" s="385"/>
      <c r="BP17" s="385"/>
      <c r="BQ17" s="385"/>
      <c r="BR17" s="385"/>
      <c r="BS17" s="385"/>
      <c r="BT17" s="385"/>
      <c r="BU17" s="385"/>
      <c r="BV17" s="385"/>
      <c r="BW17" s="385"/>
      <c r="BX17" s="385"/>
      <c r="BY17" s="385"/>
      <c r="BZ17" s="385"/>
      <c r="CA17" s="385"/>
      <c r="CB17" s="385"/>
      <c r="CC17" s="385"/>
      <c r="CD17" s="385"/>
      <c r="CE17" s="385"/>
      <c r="CF17" s="385"/>
      <c r="CG17" s="385"/>
      <c r="CH17" s="385"/>
      <c r="CI17" s="385"/>
      <c r="CJ17" s="385"/>
      <c r="CK17" s="385"/>
      <c r="CL17" s="385"/>
      <c r="CM17" s="385"/>
      <c r="CN17" s="385"/>
      <c r="CO17" s="385"/>
      <c r="CP17" s="385"/>
      <c r="CQ17" s="385"/>
      <c r="CR17" s="385"/>
      <c r="CS17" s="385"/>
      <c r="CT17" s="385"/>
      <c r="CU17" s="385"/>
      <c r="CV17" s="385"/>
      <c r="CW17" s="385"/>
      <c r="CX17" s="385"/>
      <c r="CY17" s="385"/>
      <c r="CZ17" s="385"/>
      <c r="DA17" s="385"/>
      <c r="DB17" s="385"/>
      <c r="DC17" s="385"/>
      <c r="DD17" s="385"/>
      <c r="DE17" s="385"/>
      <c r="DF17" s="385"/>
      <c r="DG17" s="385"/>
      <c r="DH17" s="385"/>
      <c r="DI17" s="385"/>
      <c r="DJ17" s="385"/>
      <c r="DK17" s="385"/>
      <c r="DL17" s="385"/>
      <c r="DM17" s="385"/>
      <c r="DN17" s="385"/>
      <c r="DO17" s="385"/>
      <c r="DP17" s="385"/>
      <c r="DQ17" s="385"/>
      <c r="DR17" s="385"/>
      <c r="DS17" s="385"/>
      <c r="DT17" s="385"/>
      <c r="DU17" s="385"/>
      <c r="DV17" s="385"/>
      <c r="DW17" s="385"/>
      <c r="DX17" s="385"/>
      <c r="DY17" s="385"/>
      <c r="DZ17" s="385"/>
      <c r="EA17" s="385"/>
      <c r="EB17" s="385"/>
      <c r="EC17" s="385"/>
      <c r="ED17" s="385"/>
      <c r="EE17" s="385"/>
      <c r="EF17" s="385"/>
      <c r="EG17" s="385"/>
      <c r="EH17" s="385"/>
      <c r="EI17" s="385"/>
      <c r="EJ17" s="385"/>
      <c r="EK17" s="385"/>
      <c r="EL17" s="385"/>
      <c r="EM17" s="385"/>
      <c r="EN17" s="385"/>
      <c r="EO17" s="385"/>
      <c r="EP17" s="385"/>
      <c r="EQ17" s="385"/>
      <c r="ER17" s="385"/>
      <c r="ES17" s="385"/>
      <c r="ET17" s="385"/>
      <c r="EU17" s="385"/>
      <c r="EV17" s="385"/>
      <c r="EW17" s="385"/>
      <c r="EX17" s="385"/>
      <c r="EY17" s="385"/>
      <c r="EZ17" s="385"/>
      <c r="FA17" s="385"/>
      <c r="FB17" s="385"/>
      <c r="FC17" s="385"/>
      <c r="FD17" s="385"/>
      <c r="FE17" s="385"/>
      <c r="FF17" s="385"/>
      <c r="FG17" s="385"/>
      <c r="FH17" s="385"/>
      <c r="FI17" s="385"/>
      <c r="FJ17" s="385"/>
      <c r="FK17" s="385"/>
      <c r="FL17" s="385"/>
      <c r="FM17" s="385"/>
      <c r="FN17" s="385"/>
      <c r="FO17" s="385"/>
      <c r="FP17" s="385"/>
      <c r="FQ17" s="385"/>
      <c r="FR17" s="385"/>
      <c r="FS17" s="385"/>
      <c r="FT17" s="385"/>
      <c r="FU17" s="385"/>
      <c r="FV17" s="385"/>
      <c r="FW17" s="385"/>
      <c r="FX17" s="385"/>
      <c r="FY17" s="385"/>
      <c r="FZ17" s="385"/>
      <c r="GA17" s="385"/>
      <c r="GB17" s="385"/>
      <c r="GC17" s="385"/>
      <c r="GD17" s="385"/>
      <c r="GE17" s="385"/>
      <c r="GF17" s="385"/>
      <c r="GG17" s="385"/>
      <c r="GH17" s="385"/>
      <c r="GI17" s="385"/>
      <c r="GJ17" s="385"/>
      <c r="GK17" s="385"/>
      <c r="GL17" s="385"/>
      <c r="GM17" s="385"/>
      <c r="GN17" s="385"/>
      <c r="GO17" s="385"/>
      <c r="GP17" s="385"/>
      <c r="GQ17" s="385"/>
      <c r="GR17" s="385"/>
      <c r="GS17" s="385"/>
      <c r="GT17" s="385"/>
      <c r="GU17" s="385"/>
      <c r="GV17" s="385"/>
      <c r="GW17" s="385"/>
      <c r="GX17" s="385"/>
      <c r="GY17" s="385"/>
      <c r="GZ17" s="385"/>
      <c r="HA17" s="385"/>
      <c r="HB17" s="385"/>
      <c r="HC17" s="385"/>
      <c r="HD17" s="385"/>
      <c r="HE17" s="385"/>
      <c r="HF17" s="385"/>
      <c r="HG17" s="385"/>
      <c r="HH17" s="385"/>
      <c r="HI17" s="385"/>
      <c r="HJ17" s="385"/>
      <c r="HK17" s="385"/>
      <c r="HL17" s="385"/>
      <c r="HM17" s="385"/>
      <c r="HN17" s="385"/>
      <c r="HO17" s="385"/>
      <c r="HP17" s="385"/>
      <c r="HQ17" s="385"/>
      <c r="HR17" s="385"/>
      <c r="HS17" s="385"/>
      <c r="HT17" s="385"/>
      <c r="HU17" s="385"/>
      <c r="HV17" s="385"/>
      <c r="HW17" s="385"/>
      <c r="HX17" s="385"/>
      <c r="HY17" s="385"/>
      <c r="HZ17" s="385"/>
      <c r="IA17" s="385"/>
      <c r="IB17" s="385"/>
      <c r="IC17" s="385"/>
      <c r="ID17" s="385"/>
      <c r="IE17" s="385"/>
      <c r="IF17" s="385"/>
      <c r="IG17" s="385"/>
      <c r="IH17" s="385"/>
      <c r="II17" s="385"/>
      <c r="IJ17" s="385"/>
      <c r="IK17" s="385"/>
      <c r="IL17" s="385"/>
      <c r="IM17" s="385"/>
      <c r="IN17" s="385"/>
      <c r="IO17" s="385"/>
      <c r="IP17" s="385"/>
      <c r="IQ17" s="385"/>
      <c r="IR17" s="385"/>
      <c r="IS17" s="385"/>
      <c r="IT17" s="385"/>
      <c r="IU17" s="385"/>
      <c r="IV17" s="385"/>
      <c r="IW17" s="385"/>
      <c r="IX17" s="385"/>
      <c r="IY17" s="385"/>
      <c r="IZ17" s="385"/>
      <c r="JA17" s="385"/>
      <c r="JB17" s="385"/>
      <c r="JC17" s="385"/>
      <c r="JD17" s="385"/>
      <c r="JE17" s="385"/>
      <c r="JF17" s="385"/>
      <c r="JG17" s="385"/>
      <c r="JH17" s="385"/>
      <c r="JI17" s="385"/>
      <c r="JJ17" s="385"/>
      <c r="JK17" s="385"/>
      <c r="JL17" s="385"/>
      <c r="JM17" s="385"/>
      <c r="JN17" s="385"/>
      <c r="JO17" s="385"/>
      <c r="JP17" s="385"/>
      <c r="JQ17" s="385"/>
      <c r="JR17" s="385"/>
      <c r="JS17" s="385"/>
      <c r="JT17" s="385"/>
      <c r="JU17" s="385"/>
      <c r="JV17" s="385"/>
      <c r="JW17" s="385"/>
      <c r="JX17" s="385"/>
      <c r="JY17" s="385"/>
      <c r="JZ17" s="385"/>
      <c r="KA17" s="385"/>
      <c r="KB17" s="385"/>
      <c r="KC17" s="385"/>
      <c r="KD17" s="385"/>
      <c r="KE17" s="385"/>
      <c r="KF17" s="385"/>
      <c r="KG17" s="385"/>
      <c r="KH17" s="385"/>
      <c r="KI17" s="385"/>
      <c r="KJ17" s="385"/>
      <c r="KK17" s="385"/>
      <c r="KL17" s="385"/>
      <c r="KM17" s="385"/>
      <c r="KN17" s="385"/>
      <c r="KO17" s="385"/>
      <c r="KP17" s="385"/>
      <c r="KQ17" s="385"/>
      <c r="KR17" s="385"/>
      <c r="KS17" s="385"/>
      <c r="KT17" s="385"/>
      <c r="KU17" s="385"/>
      <c r="KV17" s="385"/>
      <c r="KW17" s="385"/>
      <c r="KX17" s="385"/>
      <c r="KY17" s="385"/>
      <c r="KZ17" s="385"/>
      <c r="LA17" s="385"/>
      <c r="LB17" s="385"/>
      <c r="LC17" s="385"/>
      <c r="LD17" s="385"/>
      <c r="LE17" s="385"/>
      <c r="LF17" s="385"/>
      <c r="LG17" s="385"/>
      <c r="LH17" s="385"/>
      <c r="LI17" s="385"/>
      <c r="LJ17" s="385"/>
      <c r="LK17" s="385"/>
      <c r="LL17" s="385"/>
      <c r="LM17" s="385"/>
      <c r="LN17" s="385"/>
      <c r="LO17" s="385"/>
      <c r="LP17" s="385"/>
      <c r="LQ17" s="385"/>
      <c r="LR17" s="385"/>
      <c r="LS17" s="385"/>
      <c r="LT17" s="385"/>
      <c r="LU17" s="385"/>
      <c r="LV17" s="385"/>
      <c r="LW17" s="385"/>
      <c r="LX17" s="385"/>
      <c r="LY17" s="385"/>
      <c r="LZ17" s="385"/>
      <c r="MA17" s="385"/>
      <c r="MB17" s="385"/>
      <c r="MC17" s="385"/>
      <c r="MD17" s="385"/>
      <c r="ME17" s="385"/>
      <c r="MF17" s="385"/>
      <c r="MG17" s="385"/>
      <c r="MH17" s="385"/>
      <c r="MI17" s="385"/>
      <c r="MJ17" s="385"/>
      <c r="MK17" s="385"/>
      <c r="ML17" s="385"/>
      <c r="MM17" s="385"/>
      <c r="MN17" s="385"/>
      <c r="MO17" s="385"/>
      <c r="MP17" s="385"/>
      <c r="MQ17" s="385"/>
      <c r="MR17" s="385"/>
      <c r="MS17" s="385"/>
      <c r="MT17" s="385"/>
      <c r="MU17" s="385"/>
      <c r="MV17" s="385"/>
      <c r="MW17" s="385"/>
      <c r="MX17" s="385"/>
      <c r="MY17" s="385"/>
      <c r="MZ17" s="385"/>
      <c r="NA17" s="385"/>
      <c r="NB17" s="385"/>
      <c r="NC17" s="385"/>
      <c r="ND17" s="385"/>
      <c r="NE17" s="385"/>
      <c r="NF17" s="385"/>
      <c r="NG17" s="385"/>
      <c r="NH17" s="385"/>
      <c r="NI17" s="385"/>
      <c r="NJ17" s="385"/>
      <c r="NK17" s="385"/>
      <c r="NL17" s="385"/>
      <c r="NM17" s="385"/>
      <c r="NN17" s="385"/>
      <c r="NO17" s="385"/>
      <c r="NP17" s="385"/>
      <c r="NQ17" s="385"/>
      <c r="NR17" s="385"/>
      <c r="NS17" s="385"/>
      <c r="NT17" s="385"/>
      <c r="NU17" s="385"/>
      <c r="NV17" s="385"/>
      <c r="NW17" s="385"/>
      <c r="NX17" s="385"/>
      <c r="NY17" s="385"/>
      <c r="NZ17" s="385"/>
      <c r="OA17" s="385"/>
      <c r="OB17" s="385"/>
      <c r="OC17" s="385"/>
      <c r="OD17" s="385"/>
      <c r="OE17" s="385"/>
      <c r="OF17" s="385"/>
      <c r="OG17" s="385"/>
      <c r="OH17" s="385"/>
      <c r="OI17" s="385"/>
      <c r="OJ17" s="385"/>
      <c r="OK17" s="385"/>
      <c r="OL17" s="385"/>
      <c r="OM17" s="385"/>
      <c r="ON17" s="385"/>
      <c r="OO17" s="385"/>
      <c r="OP17" s="385"/>
      <c r="OQ17" s="385"/>
      <c r="OR17" s="385"/>
      <c r="OS17" s="385"/>
      <c r="OT17" s="385"/>
      <c r="OU17" s="385"/>
      <c r="OV17" s="385"/>
      <c r="OW17" s="385"/>
      <c r="OX17" s="385"/>
      <c r="OY17" s="385"/>
      <c r="OZ17" s="385"/>
      <c r="PA17" s="385"/>
      <c r="PB17" s="385"/>
      <c r="PC17" s="385"/>
      <c r="PD17" s="385"/>
      <c r="PE17" s="385"/>
      <c r="PF17" s="385"/>
      <c r="PG17" s="385"/>
      <c r="PH17" s="385"/>
      <c r="PI17" s="385"/>
      <c r="PJ17" s="385"/>
      <c r="PK17" s="385"/>
      <c r="PL17" s="385"/>
      <c r="PM17" s="385"/>
      <c r="PN17" s="385"/>
      <c r="PO17" s="385"/>
      <c r="PP17" s="385"/>
      <c r="PQ17" s="385"/>
      <c r="PR17" s="385"/>
      <c r="PS17" s="385"/>
      <c r="PT17" s="385"/>
      <c r="PU17" s="385"/>
      <c r="PV17" s="385"/>
      <c r="PW17" s="385"/>
      <c r="PX17" s="385"/>
      <c r="PY17" s="385"/>
      <c r="PZ17" s="385"/>
      <c r="QA17" s="385"/>
      <c r="QB17" s="385"/>
      <c r="QC17" s="385"/>
      <c r="QD17" s="385"/>
      <c r="QE17" s="385"/>
      <c r="QF17" s="385"/>
      <c r="QG17" s="385"/>
      <c r="QH17" s="385"/>
      <c r="QI17" s="385"/>
      <c r="QJ17" s="385"/>
      <c r="QK17" s="385"/>
      <c r="QL17" s="385"/>
      <c r="QM17" s="385"/>
      <c r="QN17" s="385"/>
      <c r="QO17" s="385"/>
      <c r="QP17" s="385"/>
      <c r="QQ17" s="385"/>
      <c r="QR17" s="385"/>
      <c r="QS17" s="385"/>
      <c r="QT17" s="385"/>
      <c r="QU17" s="385"/>
      <c r="QV17" s="385"/>
      <c r="QW17" s="385"/>
      <c r="QX17" s="385"/>
      <c r="QY17" s="385"/>
      <c r="QZ17" s="385"/>
      <c r="RA17" s="385"/>
      <c r="RB17" s="385"/>
      <c r="RC17" s="385"/>
      <c r="RD17" s="385"/>
      <c r="RE17" s="385"/>
      <c r="RF17" s="385"/>
      <c r="RG17" s="385"/>
      <c r="RH17" s="385"/>
      <c r="RI17" s="385"/>
      <c r="RJ17" s="385"/>
      <c r="RK17" s="385"/>
      <c r="RL17" s="385"/>
      <c r="RM17" s="385"/>
      <c r="RN17" s="385"/>
      <c r="RO17" s="385"/>
      <c r="RP17" s="385"/>
      <c r="RQ17" s="385"/>
      <c r="RR17" s="385"/>
      <c r="RS17" s="385"/>
      <c r="RT17" s="385"/>
      <c r="RU17" s="385"/>
      <c r="RV17" s="385"/>
      <c r="RW17" s="385"/>
      <c r="RX17" s="385"/>
      <c r="RY17" s="385"/>
      <c r="RZ17" s="385"/>
      <c r="SA17" s="385"/>
      <c r="SB17" s="385"/>
      <c r="SC17" s="385"/>
      <c r="SD17" s="385"/>
      <c r="SE17" s="385"/>
      <c r="SF17" s="385"/>
      <c r="SG17" s="385"/>
      <c r="SH17" s="385"/>
      <c r="SI17" s="385"/>
      <c r="SJ17" s="385"/>
      <c r="SK17" s="385"/>
      <c r="SL17" s="385"/>
      <c r="SM17" s="385"/>
      <c r="SN17" s="385"/>
      <c r="SO17" s="385"/>
      <c r="SP17" s="385"/>
      <c r="SQ17" s="385"/>
      <c r="SR17" s="385"/>
      <c r="SS17" s="385"/>
      <c r="ST17" s="385"/>
      <c r="SU17" s="385"/>
      <c r="SV17" s="385"/>
      <c r="SW17" s="385"/>
      <c r="SX17" s="385"/>
      <c r="SY17" s="385"/>
      <c r="SZ17" s="385"/>
      <c r="TA17" s="385"/>
      <c r="TB17" s="385"/>
      <c r="TC17" s="385"/>
      <c r="TD17" s="385"/>
      <c r="TE17" s="385"/>
      <c r="TF17" s="385"/>
      <c r="TG17" s="385"/>
      <c r="TH17" s="385"/>
      <c r="TI17" s="385"/>
      <c r="TJ17" s="385"/>
      <c r="TK17" s="385"/>
      <c r="TL17" s="385"/>
      <c r="TM17" s="385"/>
      <c r="TN17" s="385"/>
      <c r="TO17" s="385"/>
      <c r="TP17" s="385"/>
      <c r="TQ17" s="385"/>
      <c r="TR17" s="385"/>
      <c r="TS17" s="385"/>
      <c r="TT17" s="385"/>
      <c r="TU17" s="385"/>
      <c r="TV17" s="385"/>
      <c r="TW17" s="385"/>
      <c r="TX17" s="385"/>
      <c r="TY17" s="385"/>
      <c r="TZ17" s="385"/>
      <c r="UA17" s="385"/>
      <c r="UB17" s="385"/>
      <c r="UC17" s="385"/>
      <c r="UD17" s="385"/>
      <c r="UE17" s="385"/>
      <c r="UF17" s="385"/>
      <c r="UG17" s="385"/>
      <c r="UH17" s="385"/>
      <c r="UI17" s="385"/>
      <c r="UJ17" s="385"/>
      <c r="UK17" s="385"/>
      <c r="UL17" s="385"/>
      <c r="UM17" s="385"/>
      <c r="UN17" s="385"/>
      <c r="UO17" s="385"/>
      <c r="UP17" s="385"/>
      <c r="UQ17" s="385"/>
      <c r="UR17" s="385"/>
      <c r="US17" s="385"/>
      <c r="UT17" s="385"/>
      <c r="UU17" s="385"/>
      <c r="UV17" s="385"/>
      <c r="UW17" s="385"/>
      <c r="UX17" s="385"/>
      <c r="UY17" s="385"/>
      <c r="UZ17" s="385"/>
      <c r="VA17" s="385"/>
      <c r="VB17" s="385"/>
      <c r="VC17" s="385"/>
      <c r="VD17" s="385"/>
      <c r="VE17" s="385"/>
      <c r="VF17" s="385"/>
      <c r="VG17" s="385"/>
      <c r="VH17" s="385"/>
      <c r="VI17" s="385"/>
      <c r="VJ17" s="385"/>
      <c r="VK17" s="385"/>
      <c r="VL17" s="385"/>
      <c r="VM17" s="385"/>
      <c r="VN17" s="385"/>
      <c r="VO17" s="385"/>
      <c r="VP17" s="385"/>
      <c r="VQ17" s="385"/>
      <c r="VR17" s="385"/>
      <c r="VS17" s="385"/>
      <c r="VT17" s="385"/>
      <c r="VU17" s="385"/>
      <c r="VV17" s="385"/>
      <c r="VW17" s="385"/>
      <c r="VX17" s="385"/>
      <c r="VY17" s="385"/>
      <c r="VZ17" s="385"/>
      <c r="WA17" s="385"/>
      <c r="WB17" s="385"/>
      <c r="WC17" s="385"/>
      <c r="WD17" s="385"/>
      <c r="WE17" s="385"/>
      <c r="WF17" s="385"/>
      <c r="WG17" s="385"/>
      <c r="WH17" s="385"/>
      <c r="WI17" s="385"/>
      <c r="WJ17" s="385"/>
      <c r="WK17" s="385"/>
      <c r="WL17" s="385"/>
      <c r="WM17" s="385"/>
      <c r="WN17" s="385"/>
      <c r="WO17" s="385"/>
      <c r="WP17" s="385"/>
      <c r="WQ17" s="385"/>
      <c r="WR17" s="385"/>
      <c r="WS17" s="385"/>
      <c r="WT17" s="385"/>
      <c r="WU17" s="385"/>
      <c r="WV17" s="385"/>
      <c r="WW17" s="385"/>
      <c r="WX17" s="385"/>
      <c r="WY17" s="385"/>
      <c r="WZ17" s="385"/>
      <c r="XA17" s="385"/>
      <c r="XB17" s="385"/>
      <c r="XC17" s="385"/>
      <c r="XD17" s="385"/>
      <c r="XE17" s="385"/>
      <c r="XF17" s="385"/>
      <c r="XG17" s="385"/>
      <c r="XH17" s="385"/>
      <c r="XI17" s="385"/>
      <c r="XJ17" s="385"/>
      <c r="XK17" s="385"/>
      <c r="XL17" s="385"/>
      <c r="XM17" s="385"/>
      <c r="XN17" s="385"/>
      <c r="XO17" s="385"/>
      <c r="XP17" s="385"/>
      <c r="XQ17" s="385"/>
      <c r="XR17" s="385"/>
      <c r="XS17" s="385"/>
      <c r="XT17" s="385"/>
      <c r="XU17" s="385"/>
      <c r="XV17" s="385"/>
      <c r="XW17" s="385"/>
      <c r="XX17" s="385"/>
      <c r="XY17" s="385"/>
      <c r="XZ17" s="385"/>
      <c r="YA17" s="385"/>
      <c r="YB17" s="385"/>
      <c r="YC17" s="385"/>
      <c r="YD17" s="385"/>
      <c r="YE17" s="385"/>
      <c r="YF17" s="385"/>
      <c r="YG17" s="385"/>
      <c r="YH17" s="385"/>
      <c r="YI17" s="385"/>
      <c r="YJ17" s="385"/>
      <c r="YK17" s="385"/>
      <c r="YL17" s="385"/>
      <c r="YM17" s="385"/>
      <c r="YN17" s="385"/>
      <c r="YO17" s="385"/>
      <c r="YP17" s="385"/>
      <c r="YQ17" s="385"/>
      <c r="YR17" s="385"/>
      <c r="YS17" s="385"/>
      <c r="YT17" s="385"/>
      <c r="YU17" s="385"/>
      <c r="YV17" s="385"/>
      <c r="YW17" s="385"/>
      <c r="YX17" s="385"/>
      <c r="YY17" s="385"/>
      <c r="YZ17" s="385"/>
      <c r="ZA17" s="385"/>
      <c r="ZB17" s="385"/>
      <c r="ZC17" s="385"/>
      <c r="ZD17" s="385"/>
      <c r="ZE17" s="385"/>
      <c r="ZF17" s="385"/>
      <c r="ZG17" s="385"/>
      <c r="ZH17" s="385"/>
      <c r="ZI17" s="385"/>
      <c r="ZJ17" s="385"/>
      <c r="ZK17" s="385"/>
      <c r="ZL17" s="385"/>
      <c r="ZM17" s="385"/>
      <c r="ZN17" s="385"/>
      <c r="ZO17" s="385"/>
      <c r="ZP17" s="385"/>
      <c r="ZQ17" s="385"/>
      <c r="ZR17" s="385"/>
      <c r="ZS17" s="385"/>
      <c r="ZT17" s="385"/>
      <c r="ZU17" s="385"/>
      <c r="ZV17" s="385"/>
      <c r="ZW17" s="385"/>
      <c r="ZX17" s="385"/>
      <c r="ZY17" s="385"/>
      <c r="ZZ17" s="385"/>
      <c r="AAA17" s="385"/>
      <c r="AAB17" s="385"/>
      <c r="AAC17" s="385"/>
      <c r="AAD17" s="385"/>
      <c r="AAE17" s="385"/>
      <c r="AAF17" s="385"/>
      <c r="AAG17" s="385"/>
      <c r="AAH17" s="385"/>
      <c r="AAI17" s="385"/>
      <c r="AAJ17" s="385"/>
      <c r="AAK17" s="385"/>
      <c r="AAL17" s="385"/>
      <c r="AAM17" s="385"/>
      <c r="AAN17" s="385"/>
      <c r="AAO17" s="385"/>
      <c r="AAP17" s="385"/>
      <c r="AAQ17" s="385"/>
      <c r="AAR17" s="385"/>
      <c r="AAS17" s="385"/>
      <c r="AAT17" s="385"/>
      <c r="AAU17" s="385"/>
      <c r="AAV17" s="385"/>
      <c r="AAW17" s="385"/>
      <c r="AAX17" s="385"/>
      <c r="AAY17" s="385"/>
      <c r="AAZ17" s="385"/>
      <c r="ABA17" s="385"/>
      <c r="ABB17" s="385"/>
      <c r="ABC17" s="385"/>
      <c r="ABD17" s="385"/>
      <c r="ABE17" s="385"/>
      <c r="ABF17" s="385"/>
      <c r="ABG17" s="385"/>
      <c r="ABH17" s="385"/>
      <c r="ABI17" s="385"/>
      <c r="ABJ17" s="385"/>
      <c r="ABK17" s="385"/>
      <c r="ABL17" s="385"/>
      <c r="ABM17" s="385"/>
      <c r="ABN17" s="385"/>
      <c r="ABO17" s="385"/>
      <c r="ABP17" s="385"/>
      <c r="ABQ17" s="385"/>
      <c r="ABR17" s="385"/>
      <c r="ABS17" s="385"/>
      <c r="ABT17" s="385"/>
      <c r="ABU17" s="385"/>
      <c r="ABV17" s="385"/>
      <c r="ABW17" s="385"/>
      <c r="ABX17" s="385"/>
      <c r="ABY17" s="385"/>
      <c r="ABZ17" s="385"/>
      <c r="ACA17" s="385"/>
      <c r="ACB17" s="385"/>
      <c r="ACC17" s="385"/>
      <c r="ACD17" s="385"/>
      <c r="ACE17" s="385"/>
      <c r="ACF17" s="385"/>
      <c r="ACG17" s="385"/>
      <c r="ACH17" s="385"/>
      <c r="ACI17" s="385"/>
      <c r="ACJ17" s="385"/>
      <c r="ACK17" s="385"/>
      <c r="ACL17" s="385"/>
      <c r="ACM17" s="385"/>
      <c r="ACN17" s="385"/>
      <c r="ACO17" s="385"/>
      <c r="ACP17" s="385"/>
      <c r="ACQ17" s="385"/>
      <c r="ACR17" s="385"/>
      <c r="ACS17" s="385"/>
      <c r="ACT17" s="385"/>
      <c r="ACU17" s="385"/>
      <c r="ACV17" s="385"/>
      <c r="ACW17" s="385"/>
      <c r="ACX17" s="385"/>
      <c r="ACY17" s="385"/>
      <c r="ACZ17" s="385"/>
      <c r="ADA17" s="385"/>
      <c r="ADB17" s="385"/>
      <c r="ADC17" s="385"/>
      <c r="ADD17" s="385"/>
      <c r="ADE17" s="385"/>
      <c r="ADF17" s="385"/>
      <c r="ADG17" s="385"/>
      <c r="ADH17" s="385"/>
      <c r="ADI17" s="385"/>
      <c r="ADJ17" s="385"/>
      <c r="ADK17" s="385"/>
      <c r="ADL17" s="385"/>
      <c r="ADM17" s="385"/>
      <c r="ADN17" s="385"/>
      <c r="ADO17" s="385"/>
      <c r="ADP17" s="385"/>
      <c r="ADQ17" s="385"/>
      <c r="ADR17" s="385"/>
      <c r="ADS17" s="385"/>
      <c r="ADT17" s="385"/>
      <c r="ADU17" s="385"/>
      <c r="ADV17" s="385"/>
      <c r="ADW17" s="385"/>
      <c r="ADX17" s="385"/>
      <c r="ADY17" s="385"/>
      <c r="ADZ17" s="385"/>
      <c r="AEA17" s="385"/>
      <c r="AEB17" s="385"/>
      <c r="AEC17" s="385"/>
      <c r="AED17" s="385"/>
      <c r="AEE17" s="385"/>
      <c r="AEF17" s="385"/>
      <c r="AEG17" s="385"/>
      <c r="AEH17" s="385"/>
      <c r="AEI17" s="385"/>
      <c r="AEJ17" s="385"/>
      <c r="AEK17" s="385"/>
      <c r="AEL17" s="385"/>
      <c r="AEM17" s="385"/>
      <c r="AEN17" s="385"/>
      <c r="AEO17" s="385"/>
      <c r="AEP17" s="385"/>
      <c r="AEQ17" s="385"/>
      <c r="AER17" s="385"/>
      <c r="AES17" s="385"/>
      <c r="AET17" s="385"/>
      <c r="AEU17" s="385"/>
      <c r="AEV17" s="385"/>
      <c r="AEW17" s="385"/>
      <c r="AEX17" s="385"/>
      <c r="AEY17" s="385"/>
      <c r="AEZ17" s="385"/>
      <c r="AFA17" s="385"/>
      <c r="AFB17" s="385"/>
      <c r="AFC17" s="385"/>
      <c r="AFD17" s="385"/>
      <c r="AFE17" s="385"/>
      <c r="AFF17" s="385"/>
      <c r="AFG17" s="385"/>
      <c r="AFH17" s="385"/>
      <c r="AFI17" s="385"/>
      <c r="AFJ17" s="385"/>
      <c r="AFK17" s="385"/>
      <c r="AFL17" s="385"/>
      <c r="AFM17" s="385"/>
      <c r="AFN17" s="385"/>
      <c r="AFO17" s="385"/>
      <c r="AFP17" s="385"/>
      <c r="AFQ17" s="385"/>
      <c r="AFR17" s="385"/>
      <c r="AFS17" s="385"/>
      <c r="AFT17" s="385"/>
      <c r="AFU17" s="385"/>
      <c r="AFV17" s="385"/>
      <c r="AFW17" s="385"/>
      <c r="AFX17" s="385"/>
      <c r="AFY17" s="385"/>
      <c r="AFZ17" s="385"/>
      <c r="AGA17" s="385"/>
      <c r="AGB17" s="385"/>
      <c r="AGC17" s="385"/>
      <c r="AGD17" s="385"/>
      <c r="AGE17" s="385"/>
      <c r="AGF17" s="385"/>
      <c r="AGG17" s="385"/>
      <c r="AGH17" s="385"/>
      <c r="AGI17" s="385"/>
      <c r="AGJ17" s="385"/>
      <c r="AGK17" s="385"/>
      <c r="AGL17" s="385"/>
      <c r="AGM17" s="385"/>
      <c r="AGN17" s="385"/>
      <c r="AGO17" s="385"/>
      <c r="AGP17" s="385"/>
      <c r="AGQ17" s="385"/>
      <c r="AGR17" s="385"/>
      <c r="AGS17" s="385"/>
      <c r="AGT17" s="385"/>
      <c r="AGU17" s="385"/>
      <c r="AGV17" s="385"/>
      <c r="AGW17" s="385"/>
      <c r="AGX17" s="385"/>
      <c r="AGY17" s="385"/>
      <c r="AGZ17" s="385"/>
      <c r="AHA17" s="385"/>
      <c r="AHB17" s="385"/>
      <c r="AHC17" s="385"/>
      <c r="AHD17" s="385"/>
      <c r="AHE17" s="385"/>
      <c r="AHF17" s="385"/>
      <c r="AHG17" s="385"/>
      <c r="AHH17" s="385"/>
      <c r="AHI17" s="385"/>
      <c r="AHJ17" s="385"/>
      <c r="AHK17" s="385"/>
      <c r="AHL17" s="385"/>
      <c r="AHM17" s="385"/>
      <c r="AHN17" s="385"/>
      <c r="AHO17" s="385"/>
      <c r="AHP17" s="385"/>
      <c r="AHQ17" s="385"/>
      <c r="AHR17" s="385"/>
      <c r="AHS17" s="385"/>
      <c r="AHT17" s="385"/>
      <c r="AHU17" s="385"/>
      <c r="AHV17" s="385"/>
      <c r="AHW17" s="385"/>
      <c r="AHX17" s="385"/>
      <c r="AHY17" s="385"/>
      <c r="AHZ17" s="385"/>
      <c r="AIA17" s="385"/>
      <c r="AIB17" s="385"/>
      <c r="AIC17" s="385"/>
      <c r="AID17" s="385"/>
      <c r="AIE17" s="385"/>
      <c r="AIF17" s="385"/>
      <c r="AIG17" s="385"/>
      <c r="AIH17" s="385"/>
      <c r="AII17" s="385"/>
      <c r="AIJ17" s="385"/>
      <c r="AIK17" s="385"/>
      <c r="AIL17" s="385"/>
      <c r="AIM17" s="385"/>
      <c r="AIN17" s="385"/>
      <c r="AIO17" s="385"/>
      <c r="AIP17" s="385"/>
      <c r="AIQ17" s="385"/>
      <c r="AIR17" s="385"/>
      <c r="AIS17" s="385"/>
      <c r="AIT17" s="385"/>
      <c r="AIU17" s="385"/>
      <c r="AIV17" s="385"/>
      <c r="AIW17" s="385"/>
      <c r="AIX17" s="385"/>
      <c r="AIY17" s="385"/>
      <c r="AIZ17" s="385"/>
      <c r="AJA17" s="385"/>
      <c r="AJB17" s="385"/>
      <c r="AJC17" s="385"/>
      <c r="AJD17" s="385"/>
      <c r="AJE17" s="385"/>
      <c r="AJF17" s="385"/>
      <c r="AJG17" s="385"/>
      <c r="AJH17" s="385"/>
      <c r="AJI17" s="385"/>
      <c r="AJJ17" s="385"/>
      <c r="AJK17" s="385"/>
      <c r="AJL17" s="385"/>
      <c r="AJM17" s="385"/>
      <c r="AJN17" s="385"/>
      <c r="AJO17" s="385"/>
      <c r="AJP17" s="385"/>
      <c r="AJQ17" s="385"/>
      <c r="AJR17" s="385"/>
      <c r="AJS17" s="385"/>
      <c r="AJT17" s="385"/>
      <c r="AJU17" s="385"/>
      <c r="AJV17" s="385"/>
      <c r="AJW17" s="385"/>
      <c r="AJX17" s="385"/>
      <c r="AJY17" s="385"/>
      <c r="AJZ17" s="385"/>
      <c r="AKA17" s="385"/>
      <c r="AKB17" s="385"/>
      <c r="AKC17" s="385"/>
      <c r="AKD17" s="385"/>
      <c r="AKE17" s="385"/>
      <c r="AKF17" s="385"/>
      <c r="AKG17" s="385"/>
      <c r="AKH17" s="385"/>
      <c r="AKI17" s="385"/>
      <c r="AKJ17" s="385"/>
      <c r="AKK17" s="385"/>
      <c r="AKL17" s="385"/>
      <c r="AKM17" s="385"/>
      <c r="AKN17" s="385"/>
      <c r="AKO17" s="385"/>
      <c r="AKP17" s="385"/>
      <c r="AKQ17" s="385"/>
      <c r="AKR17" s="385"/>
      <c r="AKS17" s="385"/>
      <c r="AKT17" s="385"/>
      <c r="AKU17" s="385"/>
      <c r="AKV17" s="385"/>
      <c r="AKW17" s="385"/>
      <c r="AKX17" s="385"/>
      <c r="AKY17" s="385"/>
      <c r="AKZ17" s="385"/>
      <c r="ALA17" s="385"/>
      <c r="ALB17" s="385"/>
      <c r="ALC17" s="385"/>
      <c r="ALD17" s="385"/>
      <c r="ALE17" s="385"/>
      <c r="ALF17" s="385"/>
      <c r="ALG17" s="385"/>
      <c r="ALH17" s="385"/>
      <c r="ALI17" s="385"/>
      <c r="ALJ17" s="385"/>
      <c r="ALK17" s="385"/>
      <c r="ALL17" s="385"/>
      <c r="ALM17" s="385"/>
      <c r="ALN17" s="385"/>
      <c r="ALO17" s="385"/>
      <c r="ALP17" s="385"/>
      <c r="ALQ17" s="385"/>
      <c r="ALR17" s="385"/>
      <c r="ALS17" s="385"/>
      <c r="ALT17" s="385"/>
      <c r="ALU17" s="385"/>
      <c r="ALV17" s="385"/>
      <c r="ALW17" s="385"/>
      <c r="ALX17" s="385"/>
      <c r="ALY17" s="385"/>
      <c r="ALZ17" s="385"/>
      <c r="AMA17" s="385"/>
      <c r="AMB17" s="385"/>
      <c r="AMC17" s="385"/>
      <c r="AMD17" s="385"/>
      <c r="AME17" s="385"/>
      <c r="AMF17" s="385"/>
      <c r="AMG17" s="385"/>
      <c r="AMH17" s="385"/>
      <c r="AMI17" s="385"/>
      <c r="AMJ17" s="385"/>
      <c r="AMK17" s="385"/>
      <c r="AML17" s="385"/>
      <c r="AMM17" s="385"/>
      <c r="AMN17" s="385"/>
      <c r="AMO17" s="385"/>
      <c r="AMP17" s="385"/>
      <c r="AMQ17" s="385"/>
      <c r="AMR17" s="385"/>
      <c r="AMS17" s="385"/>
      <c r="AMT17" s="385"/>
      <c r="AMU17" s="385"/>
      <c r="AMV17" s="385"/>
      <c r="AMW17" s="385"/>
      <c r="AMX17" s="385"/>
      <c r="AMY17" s="385"/>
      <c r="AMZ17" s="385"/>
      <c r="ANA17" s="385"/>
      <c r="ANB17" s="385"/>
      <c r="ANC17" s="385"/>
      <c r="AND17" s="385"/>
      <c r="ANE17" s="385"/>
      <c r="ANF17" s="385"/>
      <c r="ANG17" s="385"/>
      <c r="ANH17" s="385"/>
      <c r="ANI17" s="385"/>
      <c r="ANJ17" s="385"/>
      <c r="ANK17" s="385"/>
      <c r="ANL17" s="385"/>
      <c r="ANM17" s="385"/>
      <c r="ANN17" s="385"/>
      <c r="ANO17" s="385"/>
      <c r="ANP17" s="385"/>
      <c r="ANQ17" s="385"/>
      <c r="ANR17" s="385"/>
      <c r="ANS17" s="385"/>
      <c r="ANT17" s="385"/>
      <c r="ANU17" s="385"/>
      <c r="ANV17" s="385"/>
      <c r="ANW17" s="385"/>
      <c r="ANX17" s="385"/>
      <c r="ANY17" s="385"/>
      <c r="ANZ17" s="385"/>
      <c r="AOA17" s="385"/>
      <c r="AOB17" s="385"/>
      <c r="AOC17" s="385"/>
      <c r="AOD17" s="385"/>
      <c r="AOE17" s="385"/>
      <c r="AOF17" s="385"/>
      <c r="AOG17" s="385"/>
      <c r="AOH17" s="385"/>
      <c r="AOI17" s="385"/>
      <c r="AOJ17" s="385"/>
      <c r="AOK17" s="385"/>
      <c r="AOL17" s="385"/>
      <c r="AOM17" s="385"/>
      <c r="AON17" s="385"/>
      <c r="AOO17" s="385"/>
      <c r="AOP17" s="385"/>
      <c r="AOQ17" s="385"/>
      <c r="AOR17" s="385"/>
      <c r="AOS17" s="385"/>
      <c r="AOT17" s="385"/>
      <c r="AOU17" s="385"/>
      <c r="AOV17" s="385"/>
      <c r="AOW17" s="385"/>
      <c r="AOX17" s="385"/>
      <c r="AOY17" s="385"/>
      <c r="AOZ17" s="385"/>
      <c r="APA17" s="385"/>
      <c r="APB17" s="385"/>
      <c r="APC17" s="385"/>
      <c r="APD17" s="385"/>
      <c r="APE17" s="385"/>
      <c r="APF17" s="385"/>
      <c r="APG17" s="385"/>
      <c r="APH17" s="385"/>
      <c r="API17" s="385"/>
      <c r="APJ17" s="385"/>
      <c r="APK17" s="385"/>
      <c r="APL17" s="385"/>
      <c r="APM17" s="385"/>
      <c r="APN17" s="385"/>
      <c r="APO17" s="385"/>
      <c r="APP17" s="385"/>
      <c r="APQ17" s="385"/>
      <c r="APR17" s="385"/>
      <c r="APS17" s="385"/>
      <c r="APT17" s="385"/>
      <c r="APU17" s="385"/>
      <c r="APV17" s="385"/>
      <c r="APW17" s="385"/>
      <c r="APX17" s="385"/>
      <c r="APY17" s="385"/>
      <c r="APZ17" s="385"/>
      <c r="AQA17" s="385"/>
      <c r="AQB17" s="385"/>
      <c r="AQC17" s="385"/>
      <c r="AQD17" s="385"/>
      <c r="AQE17" s="385"/>
      <c r="AQF17" s="385"/>
      <c r="AQG17" s="385"/>
      <c r="AQH17" s="385"/>
      <c r="AQI17" s="385"/>
      <c r="AQJ17" s="385"/>
      <c r="AQK17" s="385"/>
      <c r="AQL17" s="385"/>
      <c r="AQM17" s="385"/>
      <c r="AQN17" s="385"/>
      <c r="AQO17" s="385"/>
      <c r="AQP17" s="385"/>
      <c r="AQQ17" s="385"/>
      <c r="AQR17" s="385"/>
      <c r="AQS17" s="385"/>
      <c r="AQT17" s="385"/>
      <c r="AQU17" s="385"/>
      <c r="AQV17" s="385"/>
      <c r="AQW17" s="385"/>
      <c r="AQX17" s="385"/>
      <c r="AQY17" s="385"/>
      <c r="AQZ17" s="385"/>
      <c r="ARA17" s="385"/>
      <c r="ARB17" s="385"/>
      <c r="ARC17" s="385"/>
      <c r="ARD17" s="385"/>
      <c r="ARE17" s="385"/>
      <c r="ARF17" s="385"/>
      <c r="ARG17" s="385"/>
      <c r="ARH17" s="385"/>
      <c r="ARI17" s="385"/>
      <c r="ARJ17" s="385"/>
      <c r="ARK17" s="385"/>
      <c r="ARL17" s="385"/>
      <c r="ARM17" s="385"/>
      <c r="ARN17" s="385"/>
      <c r="ARO17" s="385"/>
      <c r="ARP17" s="385"/>
      <c r="ARQ17" s="385"/>
      <c r="ARR17" s="385"/>
      <c r="ARS17" s="385"/>
      <c r="ART17" s="385"/>
      <c r="ARU17" s="385"/>
      <c r="ARV17" s="385"/>
      <c r="ARW17" s="385"/>
      <c r="ARX17" s="385"/>
      <c r="ARY17" s="385"/>
      <c r="ARZ17" s="385"/>
      <c r="ASA17" s="385"/>
      <c r="ASB17" s="385"/>
      <c r="ASC17" s="385"/>
      <c r="ASD17" s="385"/>
      <c r="ASE17" s="385"/>
      <c r="ASF17" s="385"/>
      <c r="ASG17" s="385"/>
      <c r="ASH17" s="385"/>
      <c r="ASI17" s="385"/>
      <c r="ASJ17" s="385"/>
      <c r="ASK17" s="385"/>
      <c r="ASL17" s="385"/>
      <c r="ASM17" s="385"/>
      <c r="ASN17" s="385"/>
      <c r="ASO17" s="385"/>
      <c r="ASP17" s="385"/>
      <c r="ASQ17" s="385"/>
      <c r="ASR17" s="385"/>
      <c r="ASS17" s="385"/>
      <c r="AST17" s="385"/>
      <c r="ASU17" s="385"/>
      <c r="ASV17" s="385"/>
      <c r="ASW17" s="385"/>
      <c r="ASX17" s="385"/>
      <c r="ASY17" s="385"/>
      <c r="ASZ17" s="385"/>
      <c r="ATA17" s="385"/>
      <c r="ATB17" s="385"/>
      <c r="ATC17" s="385"/>
      <c r="ATD17" s="385"/>
      <c r="ATE17" s="385"/>
      <c r="ATF17" s="385"/>
      <c r="ATG17" s="385"/>
      <c r="ATH17" s="385"/>
      <c r="ATI17" s="385"/>
      <c r="ATJ17" s="385"/>
      <c r="ATK17" s="385"/>
      <c r="ATL17" s="385"/>
      <c r="ATM17" s="385"/>
      <c r="ATN17" s="385"/>
      <c r="ATO17" s="385"/>
      <c r="ATP17" s="385"/>
      <c r="ATQ17" s="385"/>
      <c r="ATR17" s="385"/>
      <c r="ATS17" s="385"/>
      <c r="ATT17" s="385"/>
      <c r="ATU17" s="385"/>
      <c r="ATV17" s="385"/>
      <c r="ATW17" s="385"/>
      <c r="ATX17" s="385"/>
      <c r="ATY17" s="385"/>
      <c r="ATZ17" s="385"/>
      <c r="AUA17" s="385"/>
      <c r="AUB17" s="385"/>
      <c r="AUC17" s="385"/>
      <c r="AUD17" s="385"/>
      <c r="AUE17" s="385"/>
      <c r="AUF17" s="385"/>
      <c r="AUG17" s="385"/>
      <c r="AUH17" s="385"/>
      <c r="AUI17" s="385"/>
      <c r="AUJ17" s="385"/>
      <c r="AUK17" s="385"/>
      <c r="AUL17" s="385"/>
      <c r="AUM17" s="385"/>
      <c r="AUN17" s="385"/>
      <c r="AUO17" s="385"/>
      <c r="AUP17" s="385"/>
      <c r="AUQ17" s="385"/>
      <c r="AUR17" s="385"/>
      <c r="AUS17" s="385"/>
      <c r="AUT17" s="385"/>
      <c r="AUU17" s="385"/>
      <c r="AUV17" s="385"/>
      <c r="AUW17" s="385"/>
      <c r="AUX17" s="385"/>
      <c r="AUY17" s="385"/>
      <c r="AUZ17" s="385"/>
      <c r="AVA17" s="385"/>
      <c r="AVB17" s="385"/>
      <c r="AVC17" s="385"/>
      <c r="AVD17" s="385"/>
      <c r="AVE17" s="385"/>
      <c r="AVF17" s="385"/>
      <c r="AVG17" s="385"/>
      <c r="AVH17" s="385"/>
      <c r="AVI17" s="385"/>
      <c r="AVJ17" s="385"/>
      <c r="AVK17" s="385"/>
      <c r="AVL17" s="385"/>
      <c r="AVM17" s="385"/>
      <c r="AVN17" s="385"/>
      <c r="AVO17" s="385"/>
      <c r="AVP17" s="385"/>
      <c r="AVQ17" s="385"/>
      <c r="AVR17" s="385"/>
      <c r="AVS17" s="385"/>
      <c r="AVT17" s="385"/>
      <c r="AVU17" s="385"/>
      <c r="AVV17" s="385"/>
      <c r="AVW17" s="385"/>
      <c r="AVX17" s="385"/>
      <c r="AVY17" s="385"/>
      <c r="AVZ17" s="385"/>
      <c r="AWA17" s="385"/>
      <c r="AWB17" s="385"/>
      <c r="AWC17" s="385"/>
      <c r="AWD17" s="385"/>
      <c r="AWE17" s="385"/>
      <c r="AWF17" s="385"/>
      <c r="AWG17" s="385"/>
      <c r="AWH17" s="385"/>
      <c r="AWI17" s="385"/>
      <c r="AWJ17" s="385"/>
      <c r="AWK17" s="385"/>
      <c r="AWL17" s="385"/>
      <c r="AWM17" s="385"/>
      <c r="AWN17" s="385"/>
      <c r="AWO17" s="385"/>
      <c r="AWP17" s="385"/>
      <c r="AWQ17" s="385"/>
      <c r="AWR17" s="385"/>
      <c r="AWS17" s="385"/>
      <c r="AWT17" s="385"/>
      <c r="AWU17" s="385"/>
      <c r="AWV17" s="385"/>
      <c r="AWW17" s="385"/>
      <c r="AWX17" s="385"/>
      <c r="AWY17" s="385"/>
      <c r="AWZ17" s="385"/>
      <c r="AXA17" s="385"/>
      <c r="AXB17" s="385"/>
      <c r="AXC17" s="385"/>
      <c r="AXD17" s="385"/>
      <c r="AXE17" s="385"/>
      <c r="AXF17" s="385"/>
      <c r="AXG17" s="385"/>
      <c r="AXH17" s="385"/>
      <c r="AXI17" s="385"/>
      <c r="AXJ17" s="385"/>
      <c r="AXK17" s="385"/>
      <c r="AXL17" s="385"/>
      <c r="AXM17" s="385"/>
      <c r="AXN17" s="385"/>
      <c r="AXO17" s="385"/>
      <c r="AXP17" s="385"/>
      <c r="AXQ17" s="385"/>
      <c r="AXR17" s="385"/>
      <c r="AXS17" s="385"/>
      <c r="AXT17" s="385"/>
      <c r="AXU17" s="385"/>
      <c r="AXV17" s="385"/>
      <c r="AXW17" s="385"/>
      <c r="AXX17" s="385"/>
      <c r="AXY17" s="385"/>
      <c r="AXZ17" s="385"/>
      <c r="AYA17" s="385"/>
      <c r="AYB17" s="385"/>
      <c r="AYC17" s="385"/>
      <c r="AYD17" s="385"/>
      <c r="AYE17" s="385"/>
      <c r="AYF17" s="385"/>
      <c r="AYG17" s="385"/>
      <c r="AYH17" s="385"/>
      <c r="AYI17" s="385"/>
      <c r="AYJ17" s="385"/>
      <c r="AYK17" s="385"/>
      <c r="AYL17" s="385"/>
      <c r="AYM17" s="385"/>
      <c r="AYN17" s="385"/>
      <c r="AYO17" s="385"/>
      <c r="AYP17" s="385"/>
      <c r="AYQ17" s="385"/>
      <c r="AYR17" s="385"/>
      <c r="AYS17" s="385"/>
      <c r="AYT17" s="385"/>
      <c r="AYU17" s="385"/>
      <c r="AYV17" s="385"/>
      <c r="AYW17" s="385"/>
      <c r="AYX17" s="385"/>
      <c r="AYY17" s="385"/>
      <c r="AYZ17" s="385"/>
      <c r="AZA17" s="385"/>
      <c r="AZB17" s="385"/>
      <c r="AZC17" s="385"/>
      <c r="AZD17" s="385"/>
      <c r="AZE17" s="385"/>
      <c r="AZF17" s="385"/>
      <c r="AZG17" s="385"/>
      <c r="AZH17" s="385"/>
      <c r="AZI17" s="385"/>
      <c r="AZJ17" s="385"/>
      <c r="AZK17" s="385"/>
      <c r="AZL17" s="385"/>
      <c r="AZM17" s="385"/>
      <c r="AZN17" s="385"/>
      <c r="AZO17" s="385"/>
      <c r="AZP17" s="385"/>
      <c r="AZQ17" s="385"/>
      <c r="AZR17" s="385"/>
      <c r="AZS17" s="385"/>
      <c r="AZT17" s="385"/>
      <c r="AZU17" s="385"/>
      <c r="AZV17" s="385"/>
      <c r="AZW17" s="385"/>
      <c r="AZX17" s="385"/>
      <c r="AZY17" s="385"/>
      <c r="AZZ17" s="385"/>
      <c r="BAA17" s="385"/>
      <c r="BAB17" s="385"/>
      <c r="BAC17" s="385"/>
      <c r="BAD17" s="385"/>
      <c r="BAE17" s="385"/>
      <c r="BAF17" s="385"/>
      <c r="BAG17" s="385"/>
      <c r="BAH17" s="385"/>
      <c r="BAI17" s="385"/>
      <c r="BAJ17" s="385"/>
      <c r="BAK17" s="385"/>
      <c r="BAL17" s="385"/>
      <c r="BAM17" s="385"/>
      <c r="BAN17" s="385"/>
      <c r="BAO17" s="385"/>
      <c r="BAP17" s="385"/>
      <c r="BAQ17" s="385"/>
      <c r="BAR17" s="385"/>
      <c r="BAS17" s="385"/>
      <c r="BAT17" s="385"/>
      <c r="BAU17" s="385"/>
      <c r="BAV17" s="385"/>
      <c r="BAW17" s="385"/>
      <c r="BAX17" s="385"/>
      <c r="BAY17" s="385"/>
      <c r="BAZ17" s="385"/>
      <c r="BBA17" s="385"/>
      <c r="BBB17" s="385"/>
      <c r="BBC17" s="385"/>
      <c r="BBD17" s="385"/>
      <c r="BBE17" s="385"/>
      <c r="BBF17" s="385"/>
      <c r="BBG17" s="385"/>
      <c r="BBH17" s="385"/>
      <c r="BBI17" s="385"/>
      <c r="BBJ17" s="385"/>
      <c r="BBK17" s="385"/>
      <c r="BBL17" s="385"/>
      <c r="BBM17" s="385"/>
      <c r="BBN17" s="385"/>
      <c r="BBO17" s="385"/>
      <c r="BBP17" s="385"/>
      <c r="BBQ17" s="385"/>
      <c r="BBR17" s="385"/>
      <c r="BBS17" s="385"/>
      <c r="BBT17" s="385"/>
      <c r="BBU17" s="385"/>
      <c r="BBV17" s="385"/>
      <c r="BBW17" s="385"/>
      <c r="BBX17" s="385"/>
      <c r="BBY17" s="385"/>
      <c r="BBZ17" s="385"/>
      <c r="BCA17" s="385"/>
      <c r="BCB17" s="385"/>
      <c r="BCC17" s="385"/>
      <c r="BCD17" s="385"/>
      <c r="BCE17" s="385"/>
      <c r="BCF17" s="385"/>
      <c r="BCG17" s="385"/>
      <c r="BCH17" s="385"/>
      <c r="BCI17" s="385"/>
      <c r="BCJ17" s="385"/>
      <c r="BCK17" s="385"/>
      <c r="BCL17" s="385"/>
      <c r="BCM17" s="385"/>
      <c r="BCN17" s="385"/>
      <c r="BCO17" s="385"/>
      <c r="BCP17" s="385"/>
      <c r="BCQ17" s="385"/>
      <c r="BCR17" s="385"/>
      <c r="BCS17" s="385"/>
      <c r="BCT17" s="385"/>
      <c r="BCU17" s="385"/>
      <c r="BCV17" s="385"/>
      <c r="BCW17" s="385"/>
      <c r="BCX17" s="385"/>
      <c r="BCY17" s="385"/>
      <c r="BCZ17" s="385"/>
      <c r="BDA17" s="385"/>
      <c r="BDB17" s="385"/>
      <c r="BDC17" s="385"/>
      <c r="BDD17" s="385"/>
      <c r="BDE17" s="385"/>
      <c r="BDF17" s="385"/>
      <c r="BDG17" s="385"/>
      <c r="BDH17" s="385"/>
      <c r="BDI17" s="385"/>
      <c r="BDJ17" s="385"/>
      <c r="BDK17" s="385"/>
      <c r="BDL17" s="385"/>
      <c r="BDM17" s="385"/>
      <c r="BDN17" s="385"/>
      <c r="BDO17" s="385"/>
      <c r="BDP17" s="385"/>
      <c r="BDQ17" s="385"/>
      <c r="BDR17" s="385"/>
      <c r="BDS17" s="385"/>
      <c r="BDT17" s="385"/>
      <c r="BDU17" s="385"/>
      <c r="BDV17" s="385"/>
      <c r="BDW17" s="385"/>
      <c r="BDX17" s="385"/>
      <c r="BDY17" s="385"/>
      <c r="BDZ17" s="385"/>
      <c r="BEA17" s="385"/>
      <c r="BEB17" s="385"/>
      <c r="BEC17" s="385"/>
      <c r="BED17" s="385"/>
      <c r="BEE17" s="385"/>
      <c r="BEF17" s="385"/>
      <c r="BEG17" s="385"/>
      <c r="BEH17" s="385"/>
      <c r="BEI17" s="385"/>
      <c r="BEJ17" s="385"/>
      <c r="BEK17" s="385"/>
      <c r="BEL17" s="385"/>
      <c r="BEM17" s="385"/>
      <c r="BEN17" s="385"/>
      <c r="BEO17" s="385"/>
      <c r="BEP17" s="385"/>
      <c r="BEQ17" s="385"/>
      <c r="BER17" s="385"/>
      <c r="BES17" s="385"/>
      <c r="BET17" s="385"/>
      <c r="BEU17" s="385"/>
      <c r="BEV17" s="385"/>
      <c r="BEW17" s="385"/>
      <c r="BEX17" s="385"/>
      <c r="BEY17" s="385"/>
      <c r="BEZ17" s="385"/>
      <c r="BFA17" s="385"/>
      <c r="BFB17" s="385"/>
      <c r="BFC17" s="385"/>
      <c r="BFD17" s="385"/>
      <c r="BFE17" s="385"/>
      <c r="BFF17" s="385"/>
      <c r="BFG17" s="385"/>
      <c r="BFH17" s="385"/>
      <c r="BFI17" s="385"/>
      <c r="BFJ17" s="385"/>
      <c r="BFK17" s="385"/>
      <c r="BFL17" s="385"/>
      <c r="BFM17" s="385"/>
      <c r="BFN17" s="385"/>
      <c r="BFO17" s="385"/>
      <c r="BFP17" s="385"/>
      <c r="BFQ17" s="385"/>
      <c r="BFR17" s="385"/>
      <c r="BFS17" s="385"/>
      <c r="BFT17" s="385"/>
      <c r="BFU17" s="385"/>
      <c r="BFV17" s="385"/>
      <c r="BFW17" s="385"/>
      <c r="BFX17" s="385"/>
      <c r="BFY17" s="385"/>
      <c r="BFZ17" s="385"/>
      <c r="BGA17" s="385"/>
      <c r="BGB17" s="385"/>
      <c r="BGC17" s="385"/>
      <c r="BGD17" s="385"/>
      <c r="BGE17" s="385"/>
      <c r="BGF17" s="385"/>
      <c r="BGG17" s="385"/>
      <c r="BGH17" s="385"/>
      <c r="BGI17" s="385"/>
      <c r="BGJ17" s="385"/>
      <c r="BGK17" s="385"/>
      <c r="BGL17" s="385"/>
      <c r="BGM17" s="385"/>
      <c r="BGN17" s="385"/>
      <c r="BGO17" s="385"/>
      <c r="BGP17" s="385"/>
      <c r="BGQ17" s="385"/>
      <c r="BGR17" s="385"/>
      <c r="BGS17" s="385"/>
      <c r="BGT17" s="385"/>
      <c r="BGU17" s="385"/>
      <c r="BGV17" s="385"/>
      <c r="BGW17" s="385"/>
      <c r="BGX17" s="385"/>
      <c r="BGY17" s="385"/>
      <c r="BGZ17" s="385"/>
      <c r="BHA17" s="385"/>
      <c r="BHB17" s="385"/>
      <c r="BHC17" s="385"/>
      <c r="BHD17" s="385"/>
      <c r="BHE17" s="385"/>
      <c r="BHF17" s="385"/>
      <c r="BHG17" s="385"/>
      <c r="BHH17" s="385"/>
      <c r="BHI17" s="385"/>
      <c r="BHJ17" s="385"/>
      <c r="BHK17" s="385"/>
      <c r="BHL17" s="385"/>
      <c r="BHM17" s="385"/>
      <c r="BHN17" s="385"/>
      <c r="BHO17" s="385"/>
      <c r="BHP17" s="385"/>
      <c r="BHQ17" s="385"/>
      <c r="BHR17" s="385"/>
      <c r="BHS17" s="385"/>
      <c r="BHT17" s="385"/>
      <c r="BHU17" s="385"/>
      <c r="BHV17" s="385"/>
      <c r="BHW17" s="385"/>
      <c r="BHX17" s="385"/>
      <c r="BHY17" s="385"/>
      <c r="BHZ17" s="385"/>
      <c r="BIA17" s="385"/>
      <c r="BIB17" s="385"/>
      <c r="BIC17" s="385"/>
      <c r="BID17" s="385"/>
      <c r="BIE17" s="385"/>
      <c r="BIF17" s="385"/>
      <c r="BIG17" s="385"/>
      <c r="BIH17" s="385"/>
      <c r="BII17" s="385"/>
      <c r="BIJ17" s="385"/>
      <c r="BIK17" s="385"/>
      <c r="BIL17" s="385"/>
      <c r="BIM17" s="385"/>
      <c r="BIN17" s="385"/>
      <c r="BIO17" s="385"/>
      <c r="BIP17" s="385"/>
      <c r="BIQ17" s="385"/>
      <c r="BIR17" s="385"/>
      <c r="BIS17" s="385"/>
      <c r="BIT17" s="385"/>
      <c r="BIU17" s="385"/>
      <c r="BIV17" s="385"/>
      <c r="BIW17" s="385"/>
      <c r="BIX17" s="385"/>
      <c r="BIY17" s="385"/>
      <c r="BIZ17" s="385"/>
      <c r="BJA17" s="385"/>
      <c r="BJB17" s="385"/>
      <c r="BJC17" s="385"/>
      <c r="BJD17" s="385"/>
      <c r="BJE17" s="385"/>
      <c r="BJF17" s="385"/>
      <c r="BJG17" s="385"/>
      <c r="BJH17" s="385"/>
      <c r="BJI17" s="385"/>
      <c r="BJJ17" s="385"/>
      <c r="BJK17" s="385"/>
      <c r="BJL17" s="385"/>
      <c r="BJM17" s="385"/>
      <c r="BJN17" s="385"/>
      <c r="BJO17" s="385"/>
      <c r="BJP17" s="385"/>
      <c r="BJQ17" s="385"/>
      <c r="BJR17" s="385"/>
      <c r="BJS17" s="385"/>
      <c r="BJT17" s="385"/>
      <c r="BJU17" s="385"/>
      <c r="BJV17" s="385"/>
      <c r="BJW17" s="385"/>
      <c r="BJX17" s="385"/>
      <c r="BJY17" s="385"/>
      <c r="BJZ17" s="385"/>
      <c r="BKA17" s="385"/>
      <c r="BKB17" s="385"/>
      <c r="BKC17" s="385"/>
      <c r="BKD17" s="385"/>
      <c r="BKE17" s="385"/>
      <c r="BKF17" s="385"/>
      <c r="BKG17" s="385"/>
      <c r="BKH17" s="385"/>
      <c r="BKI17" s="385"/>
      <c r="BKJ17" s="385"/>
      <c r="BKK17" s="385"/>
      <c r="BKL17" s="385"/>
      <c r="BKM17" s="385"/>
      <c r="BKN17" s="385"/>
      <c r="BKO17" s="385"/>
      <c r="BKP17" s="385"/>
      <c r="BKQ17" s="385"/>
      <c r="BKR17" s="385"/>
      <c r="BKS17" s="385"/>
      <c r="BKT17" s="385"/>
      <c r="BKU17" s="385"/>
      <c r="BKV17" s="385"/>
      <c r="BKW17" s="385"/>
      <c r="BKX17" s="385"/>
      <c r="BKY17" s="385"/>
      <c r="BKZ17" s="385"/>
      <c r="BLA17" s="385"/>
      <c r="BLB17" s="385"/>
      <c r="BLC17" s="385"/>
      <c r="BLD17" s="385"/>
      <c r="BLE17" s="385"/>
      <c r="BLF17" s="385"/>
      <c r="BLG17" s="385"/>
      <c r="BLH17" s="385"/>
      <c r="BLI17" s="385"/>
      <c r="BLJ17" s="385"/>
      <c r="BLK17" s="385"/>
      <c r="BLL17" s="385"/>
      <c r="BLM17" s="385"/>
      <c r="BLN17" s="385"/>
      <c r="BLO17" s="385"/>
      <c r="BLP17" s="385"/>
      <c r="BLQ17" s="385"/>
      <c r="BLR17" s="385"/>
      <c r="BLS17" s="385"/>
      <c r="BLT17" s="385"/>
      <c r="BLU17" s="385"/>
      <c r="BLV17" s="385"/>
      <c r="BLW17" s="385"/>
      <c r="BLX17" s="385"/>
      <c r="BLY17" s="385"/>
      <c r="BLZ17" s="385"/>
      <c r="BMA17" s="385"/>
      <c r="BMB17" s="385"/>
      <c r="BMC17" s="385"/>
      <c r="BMD17" s="385"/>
      <c r="BME17" s="385"/>
      <c r="BMF17" s="385"/>
      <c r="BMG17" s="385"/>
      <c r="BMH17" s="385"/>
      <c r="BMI17" s="385"/>
      <c r="BMJ17" s="385"/>
      <c r="BMK17" s="385"/>
      <c r="BML17" s="385"/>
      <c r="BMM17" s="385"/>
      <c r="BMN17" s="385"/>
      <c r="BMO17" s="385"/>
      <c r="BMP17" s="385"/>
      <c r="BMQ17" s="385"/>
      <c r="BMR17" s="385"/>
      <c r="BMS17" s="385"/>
      <c r="BMT17" s="385"/>
      <c r="BMU17" s="385"/>
      <c r="BMV17" s="385"/>
      <c r="BMW17" s="385"/>
      <c r="BMX17" s="385"/>
      <c r="BMY17" s="385"/>
      <c r="BMZ17" s="385"/>
      <c r="BNA17" s="385"/>
      <c r="BNB17" s="385"/>
      <c r="BNC17" s="385"/>
      <c r="BND17" s="385"/>
      <c r="BNE17" s="385"/>
      <c r="BNF17" s="385"/>
      <c r="BNG17" s="385"/>
      <c r="BNH17" s="385"/>
      <c r="BNI17" s="385"/>
      <c r="BNJ17" s="385"/>
      <c r="BNK17" s="385"/>
      <c r="BNL17" s="385"/>
      <c r="BNM17" s="385"/>
      <c r="BNN17" s="385"/>
      <c r="BNO17" s="385"/>
      <c r="BNP17" s="385"/>
      <c r="BNQ17" s="385"/>
      <c r="BNR17" s="385"/>
      <c r="BNS17" s="385"/>
      <c r="BNT17" s="385"/>
      <c r="BNU17" s="385"/>
      <c r="BNV17" s="385"/>
      <c r="BNW17" s="385"/>
      <c r="BNX17" s="385"/>
      <c r="BNY17" s="385"/>
      <c r="BNZ17" s="385"/>
      <c r="BOA17" s="385"/>
      <c r="BOB17" s="385"/>
      <c r="BOC17" s="385"/>
      <c r="BOD17" s="385"/>
      <c r="BOE17" s="385"/>
      <c r="BOF17" s="385"/>
      <c r="BOG17" s="385"/>
      <c r="BOH17" s="385"/>
      <c r="BOI17" s="385"/>
      <c r="BOJ17" s="385"/>
      <c r="BOK17" s="385"/>
      <c r="BOL17" s="385"/>
      <c r="BOM17" s="385"/>
      <c r="BON17" s="385"/>
      <c r="BOO17" s="385"/>
      <c r="BOP17" s="385"/>
      <c r="BOQ17" s="385"/>
      <c r="BOR17" s="385"/>
      <c r="BOS17" s="385"/>
      <c r="BOT17" s="385"/>
      <c r="BOU17" s="385"/>
      <c r="BOV17" s="385"/>
      <c r="BOW17" s="385"/>
      <c r="BOX17" s="385"/>
      <c r="BOY17" s="385"/>
      <c r="BOZ17" s="385"/>
      <c r="BPA17" s="385"/>
      <c r="BPB17" s="385"/>
      <c r="BPC17" s="385"/>
      <c r="BPD17" s="385"/>
      <c r="BPE17" s="385"/>
      <c r="BPF17" s="385"/>
      <c r="BPG17" s="385"/>
      <c r="BPH17" s="385"/>
      <c r="BPI17" s="385"/>
      <c r="BPJ17" s="385"/>
      <c r="BPK17" s="385"/>
      <c r="BPL17" s="385"/>
      <c r="BPM17" s="385"/>
      <c r="BPN17" s="385"/>
      <c r="BPO17" s="385"/>
      <c r="BPP17" s="385"/>
      <c r="BPQ17" s="385"/>
      <c r="BPR17" s="385"/>
      <c r="BPS17" s="385"/>
      <c r="BPT17" s="385"/>
      <c r="BPU17" s="385"/>
      <c r="BPV17" s="385"/>
      <c r="BPW17" s="385"/>
      <c r="BPX17" s="385"/>
      <c r="BPY17" s="385"/>
      <c r="BPZ17" s="385"/>
      <c r="BQA17" s="385"/>
      <c r="BQB17" s="385"/>
      <c r="BQC17" s="385"/>
      <c r="BQD17" s="385"/>
      <c r="BQE17" s="385"/>
      <c r="BQF17" s="385"/>
      <c r="BQG17" s="385"/>
      <c r="BQH17" s="385"/>
      <c r="BQI17" s="385"/>
      <c r="BQJ17" s="385"/>
      <c r="BQK17" s="385"/>
      <c r="BQL17" s="385"/>
      <c r="BQM17" s="385"/>
      <c r="BQN17" s="385"/>
      <c r="BQO17" s="385"/>
      <c r="BQP17" s="385"/>
      <c r="BQQ17" s="385"/>
      <c r="BQR17" s="385"/>
      <c r="BQS17" s="385"/>
      <c r="BQT17" s="385"/>
      <c r="BQU17" s="385"/>
      <c r="BQV17" s="385"/>
      <c r="BQW17" s="385"/>
      <c r="BQX17" s="385"/>
      <c r="BQY17" s="385"/>
      <c r="BQZ17" s="385"/>
      <c r="BRA17" s="385"/>
      <c r="BRB17" s="385"/>
      <c r="BRC17" s="385"/>
      <c r="BRD17" s="385"/>
      <c r="BRE17" s="385"/>
      <c r="BRF17" s="385"/>
      <c r="BRG17" s="385"/>
      <c r="BRH17" s="385"/>
      <c r="BRI17" s="385"/>
      <c r="BRJ17" s="385"/>
      <c r="BRK17" s="385"/>
      <c r="BRL17" s="385"/>
      <c r="BRM17" s="385"/>
      <c r="BRN17" s="385"/>
      <c r="BRO17" s="385"/>
      <c r="BRP17" s="385"/>
      <c r="BRQ17" s="385"/>
      <c r="BRR17" s="385"/>
      <c r="BRS17" s="385"/>
      <c r="BRT17" s="385"/>
      <c r="BRU17" s="385"/>
      <c r="BRV17" s="385"/>
      <c r="BRW17" s="385"/>
      <c r="BRX17" s="385"/>
      <c r="BRY17" s="385"/>
      <c r="BRZ17" s="385"/>
      <c r="BSA17" s="385"/>
      <c r="BSB17" s="385"/>
      <c r="BSC17" s="385"/>
      <c r="BSD17" s="385"/>
      <c r="BSE17" s="385"/>
      <c r="BSF17" s="385"/>
      <c r="BSG17" s="385"/>
      <c r="BSH17" s="385"/>
      <c r="BSI17" s="385"/>
      <c r="BSJ17" s="385"/>
      <c r="BSK17" s="385"/>
      <c r="BSL17" s="385"/>
      <c r="BSM17" s="385"/>
      <c r="BSN17" s="385"/>
      <c r="BSO17" s="385"/>
      <c r="BSP17" s="385"/>
      <c r="BSQ17" s="385"/>
      <c r="BSR17" s="385"/>
      <c r="BSS17" s="385"/>
      <c r="BST17" s="385"/>
      <c r="BSU17" s="385"/>
      <c r="BSV17" s="385"/>
      <c r="BSW17" s="385"/>
      <c r="BSX17" s="385"/>
      <c r="BSY17" s="385"/>
      <c r="BSZ17" s="385"/>
      <c r="BTA17" s="385"/>
      <c r="BTB17" s="385"/>
      <c r="BTC17" s="385"/>
      <c r="BTD17" s="385"/>
      <c r="BTE17" s="385"/>
      <c r="BTF17" s="385"/>
      <c r="BTG17" s="385"/>
      <c r="BTH17" s="385"/>
      <c r="BTI17" s="385"/>
      <c r="BTJ17" s="385"/>
      <c r="BTK17" s="385"/>
      <c r="BTL17" s="385"/>
      <c r="BTM17" s="385"/>
      <c r="BTN17" s="385"/>
      <c r="BTO17" s="385"/>
      <c r="BTP17" s="385"/>
      <c r="BTQ17" s="385"/>
      <c r="BTR17" s="385"/>
      <c r="BTS17" s="385"/>
      <c r="BTT17" s="385"/>
      <c r="BTU17" s="385"/>
      <c r="BTV17" s="385"/>
      <c r="BTW17" s="385"/>
      <c r="BTX17" s="385"/>
      <c r="BTY17" s="385"/>
      <c r="BTZ17" s="385"/>
      <c r="BUA17" s="385"/>
      <c r="BUB17" s="385"/>
      <c r="BUC17" s="385"/>
      <c r="BUD17" s="385"/>
      <c r="BUE17" s="385"/>
      <c r="BUF17" s="385"/>
      <c r="BUG17" s="385"/>
      <c r="BUH17" s="385"/>
      <c r="BUI17" s="385"/>
      <c r="BUJ17" s="385"/>
      <c r="BUK17" s="385"/>
      <c r="BUL17" s="385"/>
      <c r="BUM17" s="385"/>
      <c r="BUN17" s="385"/>
      <c r="BUO17" s="385"/>
      <c r="BUP17" s="385"/>
      <c r="BUQ17" s="385"/>
      <c r="BUR17" s="385"/>
      <c r="BUS17" s="385"/>
      <c r="BUT17" s="385"/>
      <c r="BUU17" s="385"/>
      <c r="BUV17" s="385"/>
      <c r="BUW17" s="385"/>
      <c r="BUX17" s="385"/>
      <c r="BUY17" s="385"/>
      <c r="BUZ17" s="385"/>
      <c r="BVA17" s="385"/>
      <c r="BVB17" s="385"/>
      <c r="BVC17" s="385"/>
      <c r="BVD17" s="385"/>
      <c r="BVE17" s="385"/>
      <c r="BVF17" s="385"/>
      <c r="BVG17" s="385"/>
      <c r="BVH17" s="385"/>
      <c r="BVI17" s="385"/>
      <c r="BVJ17" s="385"/>
      <c r="BVK17" s="385"/>
      <c r="BVL17" s="385"/>
      <c r="BVM17" s="385"/>
      <c r="BVN17" s="385"/>
      <c r="BVO17" s="385"/>
      <c r="BVP17" s="385"/>
      <c r="BVQ17" s="385"/>
      <c r="BVR17" s="385"/>
      <c r="BVS17" s="385"/>
      <c r="BVT17" s="385"/>
      <c r="BVU17" s="385"/>
      <c r="BVV17" s="385"/>
      <c r="BVW17" s="385"/>
      <c r="BVX17" s="385"/>
      <c r="BVY17" s="385"/>
      <c r="BVZ17" s="385"/>
      <c r="BWA17" s="385"/>
      <c r="BWB17" s="385"/>
      <c r="BWC17" s="385"/>
      <c r="BWD17" s="385"/>
      <c r="BWE17" s="385"/>
      <c r="BWF17" s="385"/>
      <c r="BWG17" s="385"/>
      <c r="BWH17" s="385"/>
      <c r="BWI17" s="385"/>
      <c r="BWJ17" s="385"/>
      <c r="BWK17" s="385"/>
      <c r="BWL17" s="385"/>
      <c r="BWM17" s="385"/>
      <c r="BWN17" s="385"/>
      <c r="BWO17" s="385"/>
      <c r="BWP17" s="385"/>
      <c r="BWQ17" s="385"/>
      <c r="BWR17" s="385"/>
      <c r="BWS17" s="385"/>
      <c r="BWT17" s="385"/>
      <c r="BWU17" s="385"/>
      <c r="BWV17" s="385"/>
      <c r="BWW17" s="385"/>
      <c r="BWX17" s="385"/>
      <c r="BWY17" s="385"/>
      <c r="BWZ17" s="385"/>
      <c r="BXA17" s="385"/>
      <c r="BXB17" s="385"/>
      <c r="BXC17" s="385"/>
      <c r="BXD17" s="385"/>
      <c r="BXE17" s="385"/>
      <c r="BXF17" s="385"/>
      <c r="BXG17" s="385"/>
      <c r="BXH17" s="385"/>
      <c r="BXI17" s="385"/>
      <c r="BXJ17" s="385"/>
      <c r="BXK17" s="385"/>
      <c r="BXL17" s="385"/>
      <c r="BXM17" s="385"/>
      <c r="BXN17" s="385"/>
      <c r="BXO17" s="385"/>
      <c r="BXP17" s="385"/>
      <c r="BXQ17" s="385"/>
      <c r="BXR17" s="385"/>
      <c r="BXS17" s="385"/>
      <c r="BXT17" s="385"/>
      <c r="BXU17" s="385"/>
      <c r="BXV17" s="385"/>
      <c r="BXW17" s="385"/>
      <c r="BXX17" s="385"/>
      <c r="BXY17" s="385"/>
      <c r="BXZ17" s="385"/>
      <c r="BYA17" s="385"/>
      <c r="BYB17" s="385"/>
      <c r="BYC17" s="385"/>
      <c r="BYD17" s="385"/>
      <c r="BYE17" s="385"/>
      <c r="BYF17" s="385"/>
      <c r="BYG17" s="385"/>
      <c r="BYH17" s="385"/>
      <c r="BYI17" s="385"/>
      <c r="BYJ17" s="385"/>
      <c r="BYK17" s="385"/>
      <c r="BYL17" s="385"/>
      <c r="BYM17" s="385"/>
      <c r="BYN17" s="385"/>
      <c r="BYO17" s="385"/>
      <c r="BYP17" s="385"/>
      <c r="BYQ17" s="385"/>
      <c r="BYR17" s="385"/>
      <c r="BYS17" s="385"/>
      <c r="BYT17" s="385"/>
      <c r="BYU17" s="385"/>
      <c r="BYV17" s="385"/>
      <c r="BYW17" s="385"/>
      <c r="BYX17" s="385"/>
      <c r="BYY17" s="385"/>
      <c r="BYZ17" s="385"/>
      <c r="BZA17" s="385"/>
      <c r="BZB17" s="385"/>
      <c r="BZC17" s="385"/>
      <c r="BZD17" s="385"/>
      <c r="BZE17" s="385"/>
      <c r="BZF17" s="385"/>
      <c r="BZG17" s="385"/>
      <c r="BZH17" s="385"/>
      <c r="BZI17" s="385"/>
      <c r="BZJ17" s="385"/>
      <c r="BZK17" s="385"/>
      <c r="BZL17" s="385"/>
      <c r="BZM17" s="385"/>
      <c r="BZN17" s="385"/>
      <c r="BZO17" s="385"/>
      <c r="BZP17" s="385"/>
      <c r="BZQ17" s="385"/>
      <c r="BZR17" s="385"/>
      <c r="BZS17" s="385"/>
      <c r="BZT17" s="385"/>
      <c r="BZU17" s="385"/>
      <c r="BZV17" s="385"/>
      <c r="BZW17" s="385"/>
      <c r="BZX17" s="385"/>
      <c r="BZY17" s="385"/>
      <c r="BZZ17" s="385"/>
      <c r="CAA17" s="385"/>
      <c r="CAB17" s="385"/>
      <c r="CAC17" s="385"/>
      <c r="CAD17" s="385"/>
      <c r="CAE17" s="385"/>
      <c r="CAF17" s="385"/>
      <c r="CAG17" s="385"/>
      <c r="CAH17" s="385"/>
      <c r="CAI17" s="385"/>
      <c r="CAJ17" s="385"/>
      <c r="CAK17" s="385"/>
      <c r="CAL17" s="385"/>
      <c r="CAM17" s="385"/>
      <c r="CAN17" s="385"/>
      <c r="CAO17" s="385"/>
      <c r="CAP17" s="385"/>
      <c r="CAQ17" s="385"/>
      <c r="CAR17" s="385"/>
      <c r="CAS17" s="385"/>
      <c r="CAT17" s="385"/>
      <c r="CAU17" s="385"/>
      <c r="CAV17" s="385"/>
      <c r="CAW17" s="385"/>
      <c r="CAX17" s="385"/>
      <c r="CAY17" s="385"/>
      <c r="CAZ17" s="385"/>
      <c r="CBA17" s="385"/>
      <c r="CBB17" s="385"/>
      <c r="CBC17" s="385"/>
      <c r="CBD17" s="385"/>
      <c r="CBE17" s="385"/>
      <c r="CBF17" s="385"/>
      <c r="CBG17" s="385"/>
      <c r="CBH17" s="385"/>
      <c r="CBI17" s="385"/>
      <c r="CBJ17" s="385"/>
      <c r="CBK17" s="385"/>
      <c r="CBL17" s="385"/>
      <c r="CBM17" s="385"/>
      <c r="CBN17" s="385"/>
      <c r="CBO17" s="385"/>
      <c r="CBP17" s="385"/>
      <c r="CBQ17" s="385"/>
      <c r="CBR17" s="385"/>
      <c r="CBS17" s="385"/>
      <c r="CBT17" s="385"/>
      <c r="CBU17" s="385"/>
      <c r="CBV17" s="385"/>
      <c r="CBW17" s="385"/>
      <c r="CBX17" s="385"/>
      <c r="CBY17" s="385"/>
      <c r="CBZ17" s="385"/>
      <c r="CCA17" s="385"/>
      <c r="CCB17" s="385"/>
      <c r="CCC17" s="385"/>
      <c r="CCD17" s="385"/>
      <c r="CCE17" s="385"/>
      <c r="CCF17" s="385"/>
      <c r="CCG17" s="385"/>
      <c r="CCH17" s="385"/>
      <c r="CCI17" s="385"/>
      <c r="CCJ17" s="385"/>
      <c r="CCK17" s="385"/>
      <c r="CCL17" s="385"/>
      <c r="CCM17" s="385"/>
      <c r="CCN17" s="385"/>
      <c r="CCO17" s="385"/>
      <c r="CCP17" s="385"/>
      <c r="CCQ17" s="385"/>
      <c r="CCR17" s="385"/>
      <c r="CCS17" s="385"/>
      <c r="CCT17" s="385"/>
      <c r="CCU17" s="385"/>
      <c r="CCV17" s="385"/>
      <c r="CCW17" s="385"/>
      <c r="CCX17" s="385"/>
      <c r="CCY17" s="385"/>
      <c r="CCZ17" s="385"/>
      <c r="CDA17" s="385"/>
      <c r="CDB17" s="385"/>
      <c r="CDC17" s="385"/>
      <c r="CDD17" s="385"/>
      <c r="CDE17" s="385"/>
      <c r="CDF17" s="385"/>
      <c r="CDG17" s="385"/>
      <c r="CDH17" s="385"/>
      <c r="CDI17" s="385"/>
      <c r="CDJ17" s="385"/>
      <c r="CDK17" s="385"/>
      <c r="CDL17" s="385"/>
      <c r="CDM17" s="385"/>
      <c r="CDN17" s="385"/>
      <c r="CDO17" s="385"/>
      <c r="CDP17" s="385"/>
      <c r="CDQ17" s="385"/>
      <c r="CDR17" s="385"/>
      <c r="CDS17" s="385"/>
      <c r="CDT17" s="385"/>
      <c r="CDU17" s="385"/>
      <c r="CDV17" s="385"/>
      <c r="CDW17" s="385"/>
      <c r="CDX17" s="385"/>
      <c r="CDY17" s="385"/>
      <c r="CDZ17" s="385"/>
      <c r="CEA17" s="385"/>
      <c r="CEB17" s="385"/>
      <c r="CEC17" s="385"/>
      <c r="CED17" s="385"/>
      <c r="CEE17" s="385"/>
      <c r="CEF17" s="385"/>
      <c r="CEG17" s="385"/>
      <c r="CEH17" s="385"/>
      <c r="CEI17" s="385"/>
      <c r="CEJ17" s="385"/>
      <c r="CEK17" s="385"/>
      <c r="CEL17" s="385"/>
      <c r="CEM17" s="385"/>
      <c r="CEN17" s="385"/>
      <c r="CEO17" s="385"/>
      <c r="CEP17" s="385"/>
      <c r="CEQ17" s="385"/>
      <c r="CER17" s="385"/>
      <c r="CES17" s="385"/>
      <c r="CET17" s="385"/>
      <c r="CEU17" s="385"/>
      <c r="CEV17" s="385"/>
      <c r="CEW17" s="385"/>
      <c r="CEX17" s="385"/>
      <c r="CEY17" s="385"/>
      <c r="CEZ17" s="385"/>
      <c r="CFA17" s="385"/>
      <c r="CFB17" s="385"/>
      <c r="CFC17" s="385"/>
      <c r="CFD17" s="385"/>
      <c r="CFE17" s="385"/>
      <c r="CFF17" s="385"/>
      <c r="CFG17" s="385"/>
      <c r="CFH17" s="385"/>
      <c r="CFI17" s="385"/>
      <c r="CFJ17" s="385"/>
      <c r="CFK17" s="385"/>
      <c r="CFL17" s="385"/>
      <c r="CFM17" s="385"/>
      <c r="CFN17" s="385"/>
      <c r="CFO17" s="385"/>
      <c r="CFP17" s="385"/>
      <c r="CFQ17" s="385"/>
      <c r="CFR17" s="385"/>
      <c r="CFS17" s="385"/>
      <c r="CFT17" s="385"/>
      <c r="CFU17" s="385"/>
      <c r="CFV17" s="385"/>
      <c r="CFW17" s="385"/>
      <c r="CFX17" s="385"/>
      <c r="CFY17" s="385"/>
      <c r="CFZ17" s="385"/>
      <c r="CGA17" s="385"/>
      <c r="CGB17" s="385"/>
      <c r="CGC17" s="385"/>
      <c r="CGD17" s="385"/>
      <c r="CGE17" s="385"/>
      <c r="CGF17" s="385"/>
      <c r="CGG17" s="385"/>
      <c r="CGH17" s="385"/>
      <c r="CGI17" s="385"/>
      <c r="CGJ17" s="385"/>
      <c r="CGK17" s="385"/>
      <c r="CGL17" s="385"/>
      <c r="CGM17" s="385"/>
      <c r="CGN17" s="385"/>
      <c r="CGO17" s="385"/>
      <c r="CGP17" s="385"/>
      <c r="CGQ17" s="385"/>
      <c r="CGR17" s="385"/>
      <c r="CGS17" s="385"/>
      <c r="CGT17" s="385"/>
      <c r="CGU17" s="385"/>
      <c r="CGV17" s="385"/>
      <c r="CGW17" s="385"/>
      <c r="CGX17" s="385"/>
      <c r="CGY17" s="385"/>
      <c r="CGZ17" s="385"/>
      <c r="CHA17" s="385"/>
      <c r="CHB17" s="385"/>
      <c r="CHC17" s="385"/>
      <c r="CHD17" s="385"/>
      <c r="CHE17" s="385"/>
      <c r="CHF17" s="385"/>
      <c r="CHG17" s="385"/>
      <c r="CHH17" s="385"/>
      <c r="CHI17" s="385"/>
      <c r="CHJ17" s="385"/>
      <c r="CHK17" s="385"/>
      <c r="CHL17" s="385"/>
      <c r="CHM17" s="385"/>
      <c r="CHN17" s="385"/>
      <c r="CHO17" s="385"/>
      <c r="CHP17" s="385"/>
      <c r="CHQ17" s="385"/>
      <c r="CHR17" s="385"/>
      <c r="CHS17" s="385"/>
      <c r="CHT17" s="385"/>
      <c r="CHU17" s="385"/>
      <c r="CHV17" s="385"/>
      <c r="CHW17" s="385"/>
      <c r="CHX17" s="385"/>
      <c r="CHY17" s="385"/>
      <c r="CHZ17" s="385"/>
      <c r="CIA17" s="385"/>
      <c r="CIB17" s="385"/>
      <c r="CIC17" s="385"/>
      <c r="CID17" s="385"/>
      <c r="CIE17" s="385"/>
      <c r="CIF17" s="385"/>
      <c r="CIG17" s="385"/>
      <c r="CIH17" s="385"/>
      <c r="CII17" s="385"/>
      <c r="CIJ17" s="385"/>
      <c r="CIK17" s="385"/>
      <c r="CIL17" s="385"/>
      <c r="CIM17" s="385"/>
      <c r="CIN17" s="385"/>
      <c r="CIO17" s="385"/>
      <c r="CIP17" s="385"/>
      <c r="CIQ17" s="385"/>
      <c r="CIR17" s="385"/>
      <c r="CIS17" s="385"/>
      <c r="CIT17" s="385"/>
      <c r="CIU17" s="385"/>
      <c r="CIV17" s="385"/>
      <c r="CIW17" s="385"/>
      <c r="CIX17" s="385"/>
      <c r="CIY17" s="385"/>
      <c r="CIZ17" s="385"/>
      <c r="CJA17" s="385"/>
      <c r="CJB17" s="385"/>
      <c r="CJC17" s="385"/>
      <c r="CJD17" s="385"/>
      <c r="CJE17" s="385"/>
      <c r="CJF17" s="385"/>
      <c r="CJG17" s="385"/>
      <c r="CJH17" s="385"/>
      <c r="CJI17" s="385"/>
      <c r="CJJ17" s="385"/>
      <c r="CJK17" s="385"/>
      <c r="CJL17" s="385"/>
      <c r="CJM17" s="385"/>
      <c r="CJN17" s="385"/>
      <c r="CJO17" s="385"/>
      <c r="CJP17" s="385"/>
      <c r="CJQ17" s="385"/>
      <c r="CJR17" s="385"/>
      <c r="CJS17" s="385"/>
      <c r="CJT17" s="385"/>
      <c r="CJU17" s="385"/>
      <c r="CJV17" s="385"/>
      <c r="CJW17" s="385"/>
      <c r="CJX17" s="385"/>
      <c r="CJY17" s="385"/>
      <c r="CJZ17" s="385"/>
      <c r="CKA17" s="385"/>
      <c r="CKB17" s="385"/>
      <c r="CKC17" s="385"/>
      <c r="CKD17" s="385"/>
      <c r="CKE17" s="385"/>
      <c r="CKF17" s="385"/>
      <c r="CKG17" s="385"/>
      <c r="CKH17" s="385"/>
      <c r="CKI17" s="385"/>
      <c r="CKJ17" s="385"/>
      <c r="CKK17" s="385"/>
      <c r="CKL17" s="385"/>
      <c r="CKM17" s="385"/>
      <c r="CKN17" s="385"/>
      <c r="CKO17" s="385"/>
      <c r="CKP17" s="385"/>
      <c r="CKQ17" s="385"/>
      <c r="CKR17" s="385"/>
      <c r="CKS17" s="385"/>
      <c r="CKT17" s="385"/>
      <c r="CKU17" s="385"/>
      <c r="CKV17" s="385"/>
      <c r="CKW17" s="385"/>
      <c r="CKX17" s="385"/>
      <c r="CKY17" s="385"/>
      <c r="CKZ17" s="385"/>
      <c r="CLA17" s="385"/>
      <c r="CLB17" s="385"/>
      <c r="CLC17" s="385"/>
      <c r="CLD17" s="385"/>
      <c r="CLE17" s="385"/>
      <c r="CLF17" s="385"/>
      <c r="CLG17" s="385"/>
      <c r="CLH17" s="385"/>
      <c r="CLI17" s="385"/>
      <c r="CLJ17" s="385"/>
      <c r="CLK17" s="385"/>
      <c r="CLL17" s="385"/>
      <c r="CLM17" s="385"/>
      <c r="CLN17" s="385"/>
      <c r="CLO17" s="385"/>
      <c r="CLP17" s="385"/>
      <c r="CLQ17" s="385"/>
      <c r="CLR17" s="385"/>
      <c r="CLS17" s="385"/>
      <c r="CLT17" s="385"/>
      <c r="CLU17" s="385"/>
      <c r="CLV17" s="385"/>
      <c r="CLW17" s="385"/>
      <c r="CLX17" s="385"/>
      <c r="CLY17" s="385"/>
      <c r="CLZ17" s="385"/>
      <c r="CMA17" s="385"/>
      <c r="CMB17" s="385"/>
      <c r="CMC17" s="385"/>
      <c r="CMD17" s="385"/>
      <c r="CME17" s="385"/>
      <c r="CMF17" s="385"/>
      <c r="CMG17" s="385"/>
      <c r="CMH17" s="385"/>
      <c r="CMI17" s="385"/>
      <c r="CMJ17" s="385"/>
      <c r="CMK17" s="385"/>
      <c r="CML17" s="385"/>
      <c r="CMM17" s="385"/>
      <c r="CMN17" s="385"/>
      <c r="CMO17" s="385"/>
      <c r="CMP17" s="385"/>
      <c r="CMQ17" s="385"/>
      <c r="CMR17" s="385"/>
      <c r="CMS17" s="385"/>
      <c r="CMT17" s="385"/>
      <c r="CMU17" s="385"/>
      <c r="CMV17" s="385"/>
      <c r="CMW17" s="385"/>
      <c r="CMX17" s="385"/>
      <c r="CMY17" s="385"/>
      <c r="CMZ17" s="385"/>
      <c r="CNA17" s="385"/>
      <c r="CNB17" s="385"/>
      <c r="CNC17" s="385"/>
      <c r="CND17" s="385"/>
      <c r="CNE17" s="385"/>
      <c r="CNF17" s="385"/>
      <c r="CNG17" s="385"/>
      <c r="CNH17" s="385"/>
      <c r="CNI17" s="385"/>
      <c r="CNJ17" s="385"/>
      <c r="CNK17" s="385"/>
      <c r="CNL17" s="385"/>
      <c r="CNM17" s="385"/>
      <c r="CNN17" s="385"/>
      <c r="CNO17" s="385"/>
      <c r="CNP17" s="385"/>
      <c r="CNQ17" s="385"/>
      <c r="CNR17" s="385"/>
      <c r="CNS17" s="385"/>
      <c r="CNT17" s="385"/>
      <c r="CNU17" s="385"/>
      <c r="CNV17" s="385"/>
      <c r="CNW17" s="385"/>
      <c r="CNX17" s="385"/>
      <c r="CNY17" s="385"/>
      <c r="CNZ17" s="385"/>
      <c r="COA17" s="385"/>
      <c r="COB17" s="385"/>
      <c r="COC17" s="385"/>
      <c r="COD17" s="385"/>
      <c r="COE17" s="385"/>
      <c r="COF17" s="385"/>
      <c r="COG17" s="385"/>
      <c r="COH17" s="385"/>
      <c r="COI17" s="385"/>
      <c r="COJ17" s="385"/>
      <c r="COK17" s="385"/>
      <c r="COL17" s="385"/>
      <c r="COM17" s="385"/>
      <c r="CON17" s="385"/>
      <c r="COO17" s="385"/>
      <c r="COP17" s="385"/>
      <c r="COQ17" s="385"/>
      <c r="COR17" s="385"/>
      <c r="COS17" s="385"/>
      <c r="COT17" s="385"/>
      <c r="COU17" s="385"/>
      <c r="COV17" s="385"/>
      <c r="COW17" s="385"/>
      <c r="COX17" s="385"/>
      <c r="COY17" s="385"/>
      <c r="COZ17" s="385"/>
      <c r="CPA17" s="385"/>
      <c r="CPB17" s="385"/>
      <c r="CPC17" s="385"/>
      <c r="CPD17" s="385"/>
      <c r="CPE17" s="385"/>
      <c r="CPF17" s="385"/>
      <c r="CPG17" s="385"/>
      <c r="CPH17" s="385"/>
      <c r="CPI17" s="385"/>
      <c r="CPJ17" s="385"/>
      <c r="CPK17" s="385"/>
      <c r="CPL17" s="385"/>
      <c r="CPM17" s="385"/>
      <c r="CPN17" s="385"/>
      <c r="CPO17" s="385"/>
      <c r="CPP17" s="385"/>
      <c r="CPQ17" s="385"/>
      <c r="CPR17" s="385"/>
      <c r="CPS17" s="385"/>
      <c r="CPT17" s="385"/>
      <c r="CPU17" s="385"/>
      <c r="CPV17" s="385"/>
      <c r="CPW17" s="385"/>
      <c r="CPX17" s="385"/>
      <c r="CPY17" s="385"/>
      <c r="CPZ17" s="385"/>
      <c r="CQA17" s="385"/>
      <c r="CQB17" s="385"/>
      <c r="CQC17" s="385"/>
      <c r="CQD17" s="385"/>
      <c r="CQE17" s="385"/>
      <c r="CQF17" s="385"/>
      <c r="CQG17" s="385"/>
      <c r="CQH17" s="385"/>
      <c r="CQI17" s="385"/>
      <c r="CQJ17" s="385"/>
      <c r="CQK17" s="385"/>
      <c r="CQL17" s="385"/>
      <c r="CQM17" s="385"/>
      <c r="CQN17" s="385"/>
      <c r="CQO17" s="385"/>
      <c r="CQP17" s="385"/>
      <c r="CQQ17" s="385"/>
      <c r="CQR17" s="385"/>
      <c r="CQS17" s="385"/>
      <c r="CQT17" s="385"/>
      <c r="CQU17" s="385"/>
      <c r="CQV17" s="385"/>
      <c r="CQW17" s="385"/>
      <c r="CQX17" s="385"/>
      <c r="CQY17" s="385"/>
      <c r="CQZ17" s="385"/>
      <c r="CRA17" s="385"/>
      <c r="CRB17" s="385"/>
      <c r="CRC17" s="385"/>
      <c r="CRD17" s="385"/>
      <c r="CRE17" s="385"/>
      <c r="CRF17" s="385"/>
      <c r="CRG17" s="385"/>
      <c r="CRH17" s="385"/>
      <c r="CRI17" s="385"/>
      <c r="CRJ17" s="385"/>
      <c r="CRK17" s="385"/>
      <c r="CRL17" s="385"/>
      <c r="CRM17" s="385"/>
      <c r="CRN17" s="385"/>
      <c r="CRO17" s="385"/>
      <c r="CRP17" s="385"/>
      <c r="CRQ17" s="385"/>
      <c r="CRR17" s="385"/>
      <c r="CRS17" s="385"/>
      <c r="CRT17" s="385"/>
      <c r="CRU17" s="385"/>
      <c r="CRV17" s="385"/>
      <c r="CRW17" s="385"/>
      <c r="CRX17" s="385"/>
      <c r="CRY17" s="385"/>
      <c r="CRZ17" s="385"/>
      <c r="CSA17" s="385"/>
      <c r="CSB17" s="385"/>
      <c r="CSC17" s="385"/>
      <c r="CSD17" s="385"/>
      <c r="CSE17" s="385"/>
      <c r="CSF17" s="385"/>
      <c r="CSG17" s="385"/>
      <c r="CSH17" s="385"/>
      <c r="CSI17" s="385"/>
      <c r="CSJ17" s="385"/>
      <c r="CSK17" s="385"/>
      <c r="CSL17" s="385"/>
      <c r="CSM17" s="385"/>
      <c r="CSN17" s="385"/>
      <c r="CSO17" s="385"/>
      <c r="CSP17" s="385"/>
      <c r="CSQ17" s="385"/>
      <c r="CSR17" s="385"/>
      <c r="CSS17" s="385"/>
      <c r="CST17" s="385"/>
      <c r="CSU17" s="385"/>
      <c r="CSV17" s="385"/>
      <c r="CSW17" s="385"/>
      <c r="CSX17" s="385"/>
      <c r="CSY17" s="385"/>
      <c r="CSZ17" s="385"/>
      <c r="CTA17" s="385"/>
      <c r="CTB17" s="385"/>
      <c r="CTC17" s="385"/>
      <c r="CTD17" s="385"/>
      <c r="CTE17" s="385"/>
      <c r="CTF17" s="385"/>
      <c r="CTG17" s="385"/>
      <c r="CTH17" s="385"/>
      <c r="CTI17" s="385"/>
      <c r="CTJ17" s="385"/>
      <c r="CTK17" s="385"/>
      <c r="CTL17" s="385"/>
      <c r="CTM17" s="385"/>
      <c r="CTN17" s="385"/>
      <c r="CTO17" s="385"/>
      <c r="CTP17" s="385"/>
      <c r="CTQ17" s="385"/>
      <c r="CTR17" s="385"/>
      <c r="CTS17" s="385"/>
      <c r="CTT17" s="385"/>
      <c r="CTU17" s="385"/>
      <c r="CTV17" s="385"/>
      <c r="CTW17" s="385"/>
      <c r="CTX17" s="385"/>
      <c r="CTY17" s="385"/>
      <c r="CTZ17" s="385"/>
      <c r="CUA17" s="385"/>
      <c r="CUB17" s="385"/>
      <c r="CUC17" s="385"/>
      <c r="CUD17" s="385"/>
      <c r="CUE17" s="385"/>
      <c r="CUF17" s="385"/>
      <c r="CUG17" s="385"/>
      <c r="CUH17" s="385"/>
      <c r="CUI17" s="385"/>
      <c r="CUJ17" s="385"/>
      <c r="CUK17" s="385"/>
      <c r="CUL17" s="385"/>
      <c r="CUM17" s="385"/>
      <c r="CUN17" s="385"/>
      <c r="CUO17" s="385"/>
      <c r="CUP17" s="385"/>
      <c r="CUQ17" s="385"/>
      <c r="CUR17" s="385"/>
      <c r="CUS17" s="385"/>
      <c r="CUT17" s="385"/>
      <c r="CUU17" s="385"/>
      <c r="CUV17" s="385"/>
      <c r="CUW17" s="385"/>
      <c r="CUX17" s="385"/>
      <c r="CUY17" s="385"/>
      <c r="CUZ17" s="385"/>
      <c r="CVA17" s="385"/>
      <c r="CVB17" s="385"/>
      <c r="CVC17" s="385"/>
      <c r="CVD17" s="385"/>
      <c r="CVE17" s="385"/>
      <c r="CVF17" s="385"/>
      <c r="CVG17" s="385"/>
      <c r="CVH17" s="385"/>
      <c r="CVI17" s="385"/>
      <c r="CVJ17" s="385"/>
      <c r="CVK17" s="385"/>
      <c r="CVL17" s="385"/>
      <c r="CVM17" s="385"/>
      <c r="CVN17" s="385"/>
      <c r="CVO17" s="385"/>
      <c r="CVP17" s="385"/>
      <c r="CVQ17" s="385"/>
      <c r="CVR17" s="385"/>
      <c r="CVS17" s="385"/>
      <c r="CVT17" s="385"/>
      <c r="CVU17" s="385"/>
      <c r="CVV17" s="385"/>
      <c r="CVW17" s="385"/>
      <c r="CVX17" s="385"/>
      <c r="CVY17" s="385"/>
      <c r="CVZ17" s="385"/>
      <c r="CWA17" s="385"/>
      <c r="CWB17" s="385"/>
      <c r="CWC17" s="385"/>
      <c r="CWD17" s="385"/>
      <c r="CWE17" s="385"/>
      <c r="CWF17" s="385"/>
      <c r="CWG17" s="385"/>
      <c r="CWH17" s="385"/>
      <c r="CWI17" s="385"/>
      <c r="CWJ17" s="385"/>
      <c r="CWK17" s="385"/>
      <c r="CWL17" s="385"/>
      <c r="CWM17" s="385"/>
      <c r="CWN17" s="385"/>
      <c r="CWO17" s="385"/>
      <c r="CWP17" s="385"/>
      <c r="CWQ17" s="385"/>
      <c r="CWR17" s="385"/>
      <c r="CWS17" s="385"/>
      <c r="CWT17" s="385"/>
      <c r="CWU17" s="385"/>
      <c r="CWV17" s="385"/>
      <c r="CWW17" s="385"/>
      <c r="CWX17" s="385"/>
      <c r="CWY17" s="385"/>
      <c r="CWZ17" s="385"/>
      <c r="CXA17" s="385"/>
      <c r="CXB17" s="385"/>
      <c r="CXC17" s="385"/>
      <c r="CXD17" s="385"/>
      <c r="CXE17" s="385"/>
      <c r="CXF17" s="385"/>
      <c r="CXG17" s="385"/>
      <c r="CXH17" s="385"/>
      <c r="CXI17" s="385"/>
      <c r="CXJ17" s="385"/>
      <c r="CXK17" s="385"/>
      <c r="CXL17" s="385"/>
      <c r="CXM17" s="385"/>
      <c r="CXN17" s="385"/>
      <c r="CXO17" s="385"/>
      <c r="CXP17" s="385"/>
      <c r="CXQ17" s="385"/>
      <c r="CXR17" s="385"/>
      <c r="CXS17" s="385"/>
      <c r="CXT17" s="385"/>
      <c r="CXU17" s="385"/>
      <c r="CXV17" s="385"/>
      <c r="CXW17" s="385"/>
      <c r="CXX17" s="385"/>
      <c r="CXY17" s="385"/>
      <c r="CXZ17" s="385"/>
      <c r="CYA17" s="385"/>
      <c r="CYB17" s="385"/>
      <c r="CYC17" s="385"/>
      <c r="CYD17" s="385"/>
      <c r="CYE17" s="385"/>
      <c r="CYF17" s="385"/>
      <c r="CYG17" s="385"/>
      <c r="CYH17" s="385"/>
      <c r="CYI17" s="385"/>
      <c r="CYJ17" s="385"/>
      <c r="CYK17" s="385"/>
      <c r="CYL17" s="385"/>
      <c r="CYM17" s="385"/>
      <c r="CYN17" s="385"/>
      <c r="CYO17" s="385"/>
      <c r="CYP17" s="385"/>
      <c r="CYQ17" s="385"/>
      <c r="CYR17" s="385"/>
      <c r="CYS17" s="385"/>
      <c r="CYT17" s="385"/>
      <c r="CYU17" s="385"/>
      <c r="CYV17" s="385"/>
      <c r="CYW17" s="385"/>
      <c r="CYX17" s="385"/>
      <c r="CYY17" s="385"/>
      <c r="CYZ17" s="385"/>
      <c r="CZA17" s="385"/>
      <c r="CZB17" s="385"/>
      <c r="CZC17" s="385"/>
      <c r="CZD17" s="385"/>
      <c r="CZE17" s="385"/>
      <c r="CZF17" s="385"/>
      <c r="CZG17" s="385"/>
      <c r="CZH17" s="385"/>
      <c r="CZI17" s="385"/>
      <c r="CZJ17" s="385"/>
      <c r="CZK17" s="385"/>
      <c r="CZL17" s="385"/>
      <c r="CZM17" s="385"/>
      <c r="CZN17" s="385"/>
      <c r="CZO17" s="385"/>
      <c r="CZP17" s="385"/>
      <c r="CZQ17" s="385"/>
      <c r="CZR17" s="385"/>
      <c r="CZS17" s="385"/>
      <c r="CZT17" s="385"/>
      <c r="CZU17" s="385"/>
      <c r="CZV17" s="385"/>
      <c r="CZW17" s="385"/>
      <c r="CZX17" s="385"/>
      <c r="CZY17" s="385"/>
      <c r="CZZ17" s="385"/>
      <c r="DAA17" s="385"/>
      <c r="DAB17" s="385"/>
      <c r="DAC17" s="385"/>
      <c r="DAD17" s="385"/>
      <c r="DAE17" s="385"/>
      <c r="DAF17" s="385"/>
      <c r="DAG17" s="385"/>
      <c r="DAH17" s="385"/>
      <c r="DAI17" s="385"/>
      <c r="DAJ17" s="385"/>
      <c r="DAK17" s="385"/>
      <c r="DAL17" s="385"/>
      <c r="DAM17" s="385"/>
      <c r="DAN17" s="385"/>
      <c r="DAO17" s="385"/>
      <c r="DAP17" s="385"/>
      <c r="DAQ17" s="385"/>
      <c r="DAR17" s="385"/>
      <c r="DAS17" s="385"/>
      <c r="DAT17" s="385"/>
      <c r="DAU17" s="385"/>
      <c r="DAV17" s="385"/>
      <c r="DAW17" s="385"/>
      <c r="DAX17" s="385"/>
      <c r="DAY17" s="385"/>
      <c r="DAZ17" s="385"/>
      <c r="DBA17" s="385"/>
      <c r="DBB17" s="385"/>
      <c r="DBC17" s="385"/>
      <c r="DBD17" s="385"/>
      <c r="DBE17" s="385"/>
      <c r="DBF17" s="385"/>
      <c r="DBG17" s="385"/>
      <c r="DBH17" s="385"/>
      <c r="DBI17" s="385"/>
      <c r="DBJ17" s="385"/>
      <c r="DBK17" s="385"/>
      <c r="DBL17" s="385"/>
      <c r="DBM17" s="385"/>
      <c r="DBN17" s="385"/>
      <c r="DBO17" s="385"/>
      <c r="DBP17" s="385"/>
      <c r="DBQ17" s="385"/>
      <c r="DBR17" s="385"/>
      <c r="DBS17" s="385"/>
      <c r="DBT17" s="385"/>
      <c r="DBU17" s="385"/>
      <c r="DBV17" s="385"/>
      <c r="DBW17" s="385"/>
      <c r="DBX17" s="385"/>
      <c r="DBY17" s="385"/>
      <c r="DBZ17" s="385"/>
      <c r="DCA17" s="385"/>
      <c r="DCB17" s="385"/>
      <c r="DCC17" s="385"/>
      <c r="DCD17" s="385"/>
      <c r="DCE17" s="385"/>
      <c r="DCF17" s="385"/>
      <c r="DCG17" s="385"/>
      <c r="DCH17" s="385"/>
      <c r="DCI17" s="385"/>
      <c r="DCJ17" s="385"/>
      <c r="DCK17" s="385"/>
      <c r="DCL17" s="385"/>
      <c r="DCM17" s="385"/>
      <c r="DCN17" s="385"/>
      <c r="DCO17" s="385"/>
      <c r="DCP17" s="385"/>
      <c r="DCQ17" s="385"/>
      <c r="DCR17" s="385"/>
      <c r="DCS17" s="385"/>
      <c r="DCT17" s="385"/>
      <c r="DCU17" s="385"/>
      <c r="DCV17" s="385"/>
      <c r="DCW17" s="385"/>
      <c r="DCX17" s="385"/>
      <c r="DCY17" s="385"/>
      <c r="DCZ17" s="385"/>
      <c r="DDA17" s="385"/>
      <c r="DDB17" s="385"/>
      <c r="DDC17" s="385"/>
      <c r="DDD17" s="385"/>
      <c r="DDE17" s="385"/>
      <c r="DDF17" s="385"/>
      <c r="DDG17" s="385"/>
      <c r="DDH17" s="385"/>
      <c r="DDI17" s="385"/>
      <c r="DDJ17" s="385"/>
      <c r="DDK17" s="385"/>
      <c r="DDL17" s="385"/>
      <c r="DDM17" s="385"/>
      <c r="DDN17" s="385"/>
      <c r="DDO17" s="385"/>
      <c r="DDP17" s="385"/>
      <c r="DDQ17" s="385"/>
      <c r="DDR17" s="385"/>
      <c r="DDS17" s="385"/>
      <c r="DDT17" s="385"/>
      <c r="DDU17" s="385"/>
      <c r="DDV17" s="385"/>
      <c r="DDW17" s="385"/>
      <c r="DDX17" s="385"/>
      <c r="DDY17" s="385"/>
      <c r="DDZ17" s="385"/>
      <c r="DEA17" s="385"/>
      <c r="DEB17" s="385"/>
      <c r="DEC17" s="385"/>
      <c r="DED17" s="385"/>
      <c r="DEE17" s="385"/>
      <c r="DEF17" s="385"/>
      <c r="DEG17" s="385"/>
      <c r="DEH17" s="385"/>
      <c r="DEI17" s="385"/>
      <c r="DEJ17" s="385"/>
      <c r="DEK17" s="385"/>
      <c r="DEL17" s="385"/>
      <c r="DEM17" s="385"/>
      <c r="DEN17" s="385"/>
      <c r="DEO17" s="385"/>
      <c r="DEP17" s="385"/>
      <c r="DEQ17" s="385"/>
      <c r="DER17" s="385"/>
      <c r="DES17" s="385"/>
      <c r="DET17" s="385"/>
      <c r="DEU17" s="385"/>
      <c r="DEV17" s="385"/>
      <c r="DEW17" s="385"/>
      <c r="DEX17" s="385"/>
      <c r="DEY17" s="385"/>
      <c r="DEZ17" s="385"/>
      <c r="DFA17" s="385"/>
      <c r="DFB17" s="385"/>
      <c r="DFC17" s="385"/>
      <c r="DFD17" s="385"/>
      <c r="DFE17" s="385"/>
      <c r="DFF17" s="385"/>
      <c r="DFG17" s="385"/>
      <c r="DFH17" s="385"/>
      <c r="DFI17" s="385"/>
      <c r="DFJ17" s="385"/>
      <c r="DFK17" s="385"/>
      <c r="DFL17" s="385"/>
      <c r="DFM17" s="385"/>
      <c r="DFN17" s="385"/>
      <c r="DFO17" s="385"/>
      <c r="DFP17" s="385"/>
      <c r="DFQ17" s="385"/>
      <c r="DFR17" s="385"/>
      <c r="DFS17" s="385"/>
      <c r="DFT17" s="385"/>
      <c r="DFU17" s="385"/>
      <c r="DFV17" s="385"/>
      <c r="DFW17" s="385"/>
      <c r="DFX17" s="385"/>
      <c r="DFY17" s="385"/>
      <c r="DFZ17" s="385"/>
      <c r="DGA17" s="385"/>
      <c r="DGB17" s="385"/>
      <c r="DGC17" s="385"/>
      <c r="DGD17" s="385"/>
      <c r="DGE17" s="385"/>
      <c r="DGF17" s="385"/>
      <c r="DGG17" s="385"/>
      <c r="DGH17" s="385"/>
      <c r="DGI17" s="385"/>
      <c r="DGJ17" s="385"/>
      <c r="DGK17" s="385"/>
      <c r="DGL17" s="385"/>
      <c r="DGM17" s="385"/>
      <c r="DGN17" s="385"/>
      <c r="DGO17" s="385"/>
      <c r="DGP17" s="385"/>
      <c r="DGQ17" s="385"/>
      <c r="DGR17" s="385"/>
      <c r="DGS17" s="385"/>
      <c r="DGT17" s="385"/>
      <c r="DGU17" s="385"/>
      <c r="DGV17" s="385"/>
      <c r="DGW17" s="385"/>
      <c r="DGX17" s="385"/>
      <c r="DGY17" s="385"/>
      <c r="DGZ17" s="385"/>
      <c r="DHA17" s="385"/>
      <c r="DHB17" s="385"/>
      <c r="DHC17" s="385"/>
      <c r="DHD17" s="385"/>
      <c r="DHE17" s="385"/>
      <c r="DHF17" s="385"/>
      <c r="DHG17" s="385"/>
      <c r="DHH17" s="385"/>
      <c r="DHI17" s="385"/>
      <c r="DHJ17" s="385"/>
      <c r="DHK17" s="385"/>
      <c r="DHL17" s="385"/>
      <c r="DHM17" s="385"/>
      <c r="DHN17" s="385"/>
      <c r="DHO17" s="385"/>
      <c r="DHP17" s="385"/>
      <c r="DHQ17" s="385"/>
      <c r="DHR17" s="385"/>
      <c r="DHS17" s="385"/>
      <c r="DHT17" s="385"/>
      <c r="DHU17" s="385"/>
      <c r="DHV17" s="385"/>
      <c r="DHW17" s="385"/>
      <c r="DHX17" s="385"/>
      <c r="DHY17" s="385"/>
      <c r="DHZ17" s="385"/>
      <c r="DIA17" s="385"/>
      <c r="DIB17" s="385"/>
      <c r="DIC17" s="385"/>
      <c r="DID17" s="385"/>
      <c r="DIE17" s="385"/>
      <c r="DIF17" s="385"/>
      <c r="DIG17" s="385"/>
      <c r="DIH17" s="385"/>
      <c r="DII17" s="385"/>
      <c r="DIJ17" s="385"/>
      <c r="DIK17" s="385"/>
      <c r="DIL17" s="385"/>
      <c r="DIM17" s="385"/>
      <c r="DIN17" s="385"/>
      <c r="DIO17" s="385"/>
      <c r="DIP17" s="385"/>
      <c r="DIQ17" s="385"/>
      <c r="DIR17" s="385"/>
      <c r="DIS17" s="385"/>
      <c r="DIT17" s="385"/>
      <c r="DIU17" s="385"/>
      <c r="DIV17" s="385"/>
      <c r="DIW17" s="385"/>
      <c r="DIX17" s="385"/>
      <c r="DIY17" s="385"/>
      <c r="DIZ17" s="385"/>
      <c r="DJA17" s="385"/>
      <c r="DJB17" s="385"/>
      <c r="DJC17" s="385"/>
      <c r="DJD17" s="385"/>
      <c r="DJE17" s="385"/>
      <c r="DJF17" s="385"/>
      <c r="DJG17" s="385"/>
      <c r="DJH17" s="385"/>
      <c r="DJI17" s="385"/>
      <c r="DJJ17" s="385"/>
      <c r="DJK17" s="385"/>
      <c r="DJL17" s="385"/>
      <c r="DJM17" s="385"/>
      <c r="DJN17" s="385"/>
      <c r="DJO17" s="385"/>
      <c r="DJP17" s="385"/>
      <c r="DJQ17" s="385"/>
      <c r="DJR17" s="385"/>
      <c r="DJS17" s="385"/>
      <c r="DJT17" s="385"/>
      <c r="DJU17" s="385"/>
      <c r="DJV17" s="385"/>
      <c r="DJW17" s="385"/>
      <c r="DJX17" s="385"/>
      <c r="DJY17" s="385"/>
      <c r="DJZ17" s="385"/>
      <c r="DKA17" s="385"/>
      <c r="DKB17" s="385"/>
      <c r="DKC17" s="385"/>
      <c r="DKD17" s="385"/>
      <c r="DKE17" s="385"/>
      <c r="DKF17" s="385"/>
      <c r="DKG17" s="385"/>
      <c r="DKH17" s="385"/>
      <c r="DKI17" s="385"/>
      <c r="DKJ17" s="385"/>
      <c r="DKK17" s="385"/>
      <c r="DKL17" s="385"/>
      <c r="DKM17" s="385"/>
      <c r="DKN17" s="385"/>
      <c r="DKO17" s="385"/>
      <c r="DKP17" s="385"/>
      <c r="DKQ17" s="385"/>
      <c r="DKR17" s="385"/>
      <c r="DKS17" s="385"/>
      <c r="DKT17" s="385"/>
      <c r="DKU17" s="385"/>
      <c r="DKV17" s="385"/>
      <c r="DKW17" s="385"/>
      <c r="DKX17" s="385"/>
      <c r="DKY17" s="385"/>
      <c r="DKZ17" s="385"/>
      <c r="DLA17" s="385"/>
      <c r="DLB17" s="385"/>
      <c r="DLC17" s="385"/>
      <c r="DLD17" s="385"/>
      <c r="DLE17" s="385"/>
      <c r="DLF17" s="385"/>
      <c r="DLG17" s="385"/>
      <c r="DLH17" s="385"/>
      <c r="DLI17" s="385"/>
      <c r="DLJ17" s="385"/>
      <c r="DLK17" s="385"/>
      <c r="DLL17" s="385"/>
      <c r="DLM17" s="385"/>
      <c r="DLN17" s="385"/>
      <c r="DLO17" s="385"/>
      <c r="DLP17" s="385"/>
      <c r="DLQ17" s="385"/>
      <c r="DLR17" s="385"/>
      <c r="DLS17" s="385"/>
      <c r="DLT17" s="385"/>
      <c r="DLU17" s="385"/>
      <c r="DLV17" s="385"/>
      <c r="DLW17" s="385"/>
      <c r="DLX17" s="385"/>
      <c r="DLY17" s="385"/>
      <c r="DLZ17" s="385"/>
      <c r="DMA17" s="385"/>
      <c r="DMB17" s="385"/>
      <c r="DMC17" s="385"/>
      <c r="DMD17" s="385"/>
      <c r="DME17" s="385"/>
      <c r="DMF17" s="385"/>
      <c r="DMG17" s="385"/>
      <c r="DMH17" s="385"/>
      <c r="DMI17" s="385"/>
      <c r="DMJ17" s="385"/>
      <c r="DMK17" s="385"/>
      <c r="DML17" s="385"/>
      <c r="DMM17" s="385"/>
      <c r="DMN17" s="385"/>
      <c r="DMO17" s="385"/>
      <c r="DMP17" s="385"/>
      <c r="DMQ17" s="385"/>
      <c r="DMR17" s="385"/>
      <c r="DMS17" s="385"/>
      <c r="DMT17" s="385"/>
      <c r="DMU17" s="385"/>
      <c r="DMV17" s="385"/>
      <c r="DMW17" s="385"/>
      <c r="DMX17" s="385"/>
      <c r="DMY17" s="385"/>
      <c r="DMZ17" s="385"/>
      <c r="DNA17" s="385"/>
      <c r="DNB17" s="385"/>
      <c r="DNC17" s="385"/>
      <c r="DND17" s="385"/>
      <c r="DNE17" s="385"/>
      <c r="DNF17" s="385"/>
      <c r="DNG17" s="385"/>
      <c r="DNH17" s="385"/>
      <c r="DNI17" s="385"/>
      <c r="DNJ17" s="385"/>
      <c r="DNK17" s="385"/>
      <c r="DNL17" s="385"/>
      <c r="DNM17" s="385"/>
      <c r="DNN17" s="385"/>
      <c r="DNO17" s="385"/>
      <c r="DNP17" s="385"/>
      <c r="DNQ17" s="385"/>
      <c r="DNR17" s="385"/>
      <c r="DNS17" s="385"/>
      <c r="DNT17" s="385"/>
      <c r="DNU17" s="385"/>
      <c r="DNV17" s="385"/>
      <c r="DNW17" s="385"/>
      <c r="DNX17" s="385"/>
      <c r="DNY17" s="385"/>
      <c r="DNZ17" s="385"/>
      <c r="DOA17" s="385"/>
      <c r="DOB17" s="385"/>
      <c r="DOC17" s="385"/>
      <c r="DOD17" s="385"/>
      <c r="DOE17" s="385"/>
      <c r="DOF17" s="385"/>
      <c r="DOG17" s="385"/>
      <c r="DOH17" s="385"/>
      <c r="DOI17" s="385"/>
      <c r="DOJ17" s="385"/>
      <c r="DOK17" s="385"/>
      <c r="DOL17" s="385"/>
      <c r="DOM17" s="385"/>
      <c r="DON17" s="385"/>
      <c r="DOO17" s="385"/>
      <c r="DOP17" s="385"/>
      <c r="DOQ17" s="385"/>
      <c r="DOR17" s="385"/>
      <c r="DOS17" s="385"/>
      <c r="DOT17" s="385"/>
      <c r="DOU17" s="385"/>
      <c r="DOV17" s="385"/>
      <c r="DOW17" s="385"/>
      <c r="DOX17" s="385"/>
      <c r="DOY17" s="385"/>
      <c r="DOZ17" s="385"/>
      <c r="DPA17" s="385"/>
      <c r="DPB17" s="385"/>
      <c r="DPC17" s="385"/>
      <c r="DPD17" s="385"/>
      <c r="DPE17" s="385"/>
      <c r="DPF17" s="385"/>
      <c r="DPG17" s="385"/>
      <c r="DPH17" s="385"/>
      <c r="DPI17" s="385"/>
      <c r="DPJ17" s="385"/>
      <c r="DPK17" s="385"/>
      <c r="DPL17" s="385"/>
      <c r="DPM17" s="385"/>
      <c r="DPN17" s="385"/>
      <c r="DPO17" s="385"/>
      <c r="DPP17" s="385"/>
      <c r="DPQ17" s="385"/>
      <c r="DPR17" s="385"/>
      <c r="DPS17" s="385"/>
      <c r="DPT17" s="385"/>
      <c r="DPU17" s="385"/>
      <c r="DPV17" s="385"/>
      <c r="DPW17" s="385"/>
      <c r="DPX17" s="385"/>
      <c r="DPY17" s="385"/>
      <c r="DPZ17" s="385"/>
      <c r="DQA17" s="385"/>
      <c r="DQB17" s="385"/>
      <c r="DQC17" s="385"/>
      <c r="DQD17" s="385"/>
      <c r="DQE17" s="385"/>
      <c r="DQF17" s="385"/>
      <c r="DQG17" s="385"/>
      <c r="DQH17" s="385"/>
      <c r="DQI17" s="385"/>
      <c r="DQJ17" s="385"/>
      <c r="DQK17" s="385"/>
      <c r="DQL17" s="385"/>
      <c r="DQM17" s="385"/>
      <c r="DQN17" s="385"/>
      <c r="DQO17" s="385"/>
      <c r="DQP17" s="385"/>
      <c r="DQQ17" s="385"/>
      <c r="DQR17" s="385"/>
      <c r="DQS17" s="385"/>
      <c r="DQT17" s="385"/>
      <c r="DQU17" s="385"/>
      <c r="DQV17" s="385"/>
      <c r="DQW17" s="385"/>
      <c r="DQX17" s="385"/>
      <c r="DQY17" s="385"/>
      <c r="DQZ17" s="385"/>
      <c r="DRA17" s="385"/>
      <c r="DRB17" s="385"/>
      <c r="DRC17" s="385"/>
      <c r="DRD17" s="385"/>
      <c r="DRE17" s="385"/>
      <c r="DRF17" s="385"/>
      <c r="DRG17" s="385"/>
      <c r="DRH17" s="385"/>
      <c r="DRI17" s="385"/>
      <c r="DRJ17" s="385"/>
      <c r="DRK17" s="385"/>
      <c r="DRL17" s="385"/>
      <c r="DRM17" s="385"/>
      <c r="DRN17" s="385"/>
      <c r="DRO17" s="385"/>
      <c r="DRP17" s="385"/>
      <c r="DRQ17" s="385"/>
      <c r="DRR17" s="385"/>
      <c r="DRS17" s="385"/>
      <c r="DRT17" s="385"/>
      <c r="DRU17" s="385"/>
      <c r="DRV17" s="385"/>
      <c r="DRW17" s="385"/>
      <c r="DRX17" s="385"/>
      <c r="DRY17" s="385"/>
      <c r="DRZ17" s="385"/>
      <c r="DSA17" s="385"/>
      <c r="DSB17" s="385"/>
      <c r="DSC17" s="385"/>
      <c r="DSD17" s="385"/>
      <c r="DSE17" s="385"/>
      <c r="DSF17" s="385"/>
      <c r="DSG17" s="385"/>
      <c r="DSH17" s="385"/>
      <c r="DSI17" s="385"/>
      <c r="DSJ17" s="385"/>
      <c r="DSK17" s="385"/>
      <c r="DSL17" s="385"/>
      <c r="DSM17" s="385"/>
      <c r="DSN17" s="385"/>
      <c r="DSO17" s="385"/>
      <c r="DSP17" s="385"/>
      <c r="DSQ17" s="385"/>
      <c r="DSR17" s="385"/>
      <c r="DSS17" s="385"/>
      <c r="DST17" s="385"/>
      <c r="DSU17" s="385"/>
      <c r="DSV17" s="385"/>
      <c r="DSW17" s="385"/>
      <c r="DSX17" s="385"/>
      <c r="DSY17" s="385"/>
      <c r="DSZ17" s="385"/>
      <c r="DTA17" s="385"/>
      <c r="DTB17" s="385"/>
      <c r="DTC17" s="385"/>
      <c r="DTD17" s="385"/>
      <c r="DTE17" s="385"/>
      <c r="DTF17" s="385"/>
      <c r="DTG17" s="385"/>
      <c r="DTH17" s="385"/>
      <c r="DTI17" s="385"/>
      <c r="DTJ17" s="385"/>
      <c r="DTK17" s="385"/>
      <c r="DTL17" s="385"/>
      <c r="DTM17" s="385"/>
      <c r="DTN17" s="385"/>
      <c r="DTO17" s="385"/>
      <c r="DTP17" s="385"/>
      <c r="DTQ17" s="385"/>
      <c r="DTR17" s="385"/>
      <c r="DTS17" s="385"/>
      <c r="DTT17" s="385"/>
      <c r="DTU17" s="385"/>
      <c r="DTV17" s="385"/>
      <c r="DTW17" s="385"/>
      <c r="DTX17" s="385"/>
      <c r="DTY17" s="385"/>
      <c r="DTZ17" s="385"/>
      <c r="DUA17" s="385"/>
      <c r="DUB17" s="385"/>
      <c r="DUC17" s="385"/>
      <c r="DUD17" s="385"/>
      <c r="DUE17" s="385"/>
      <c r="DUF17" s="385"/>
      <c r="DUG17" s="385"/>
      <c r="DUH17" s="385"/>
      <c r="DUI17" s="385"/>
      <c r="DUJ17" s="385"/>
      <c r="DUK17" s="385"/>
      <c r="DUL17" s="385"/>
      <c r="DUM17" s="385"/>
      <c r="DUN17" s="385"/>
      <c r="DUO17" s="385"/>
      <c r="DUP17" s="385"/>
      <c r="DUQ17" s="385"/>
      <c r="DUR17" s="385"/>
      <c r="DUS17" s="385"/>
      <c r="DUT17" s="385"/>
      <c r="DUU17" s="385"/>
      <c r="DUV17" s="385"/>
      <c r="DUW17" s="385"/>
      <c r="DUX17" s="385"/>
      <c r="DUY17" s="385"/>
      <c r="DUZ17" s="385"/>
      <c r="DVA17" s="385"/>
      <c r="DVB17" s="385"/>
      <c r="DVC17" s="385"/>
      <c r="DVD17" s="385"/>
      <c r="DVE17" s="385"/>
      <c r="DVF17" s="385"/>
      <c r="DVG17" s="385"/>
      <c r="DVH17" s="385"/>
      <c r="DVI17" s="385"/>
      <c r="DVJ17" s="385"/>
      <c r="DVK17" s="385"/>
      <c r="DVL17" s="385"/>
      <c r="DVM17" s="385"/>
      <c r="DVN17" s="385"/>
      <c r="DVO17" s="385"/>
      <c r="DVP17" s="385"/>
      <c r="DVQ17" s="385"/>
      <c r="DVR17" s="385"/>
      <c r="DVS17" s="385"/>
      <c r="DVT17" s="385"/>
      <c r="DVU17" s="385"/>
      <c r="DVV17" s="385"/>
      <c r="DVW17" s="385"/>
      <c r="DVX17" s="385"/>
      <c r="DVY17" s="385"/>
      <c r="DVZ17" s="385"/>
      <c r="DWA17" s="385"/>
      <c r="DWB17" s="385"/>
      <c r="DWC17" s="385"/>
      <c r="DWD17" s="385"/>
      <c r="DWE17" s="385"/>
      <c r="DWF17" s="385"/>
      <c r="DWG17" s="385"/>
      <c r="DWH17" s="385"/>
      <c r="DWI17" s="385"/>
      <c r="DWJ17" s="385"/>
      <c r="DWK17" s="385"/>
      <c r="DWL17" s="385"/>
      <c r="DWM17" s="385"/>
      <c r="DWN17" s="385"/>
      <c r="DWO17" s="385"/>
      <c r="DWP17" s="385"/>
      <c r="DWQ17" s="385"/>
      <c r="DWR17" s="385"/>
      <c r="DWS17" s="385"/>
      <c r="DWT17" s="385"/>
      <c r="DWU17" s="385"/>
      <c r="DWV17" s="385"/>
      <c r="DWW17" s="385"/>
      <c r="DWX17" s="385"/>
      <c r="DWY17" s="385"/>
      <c r="DWZ17" s="385"/>
      <c r="DXA17" s="385"/>
      <c r="DXB17" s="385"/>
      <c r="DXC17" s="385"/>
      <c r="DXD17" s="385"/>
      <c r="DXE17" s="385"/>
      <c r="DXF17" s="385"/>
      <c r="DXG17" s="385"/>
      <c r="DXH17" s="385"/>
      <c r="DXI17" s="385"/>
      <c r="DXJ17" s="385"/>
      <c r="DXK17" s="385"/>
      <c r="DXL17" s="385"/>
      <c r="DXM17" s="385"/>
      <c r="DXN17" s="385"/>
      <c r="DXO17" s="385"/>
      <c r="DXP17" s="385"/>
      <c r="DXQ17" s="385"/>
      <c r="DXR17" s="385"/>
      <c r="DXS17" s="385"/>
      <c r="DXT17" s="385"/>
      <c r="DXU17" s="385"/>
      <c r="DXV17" s="385"/>
      <c r="DXW17" s="385"/>
      <c r="DXX17" s="385"/>
      <c r="DXY17" s="385"/>
      <c r="DXZ17" s="385"/>
      <c r="DYA17" s="385"/>
      <c r="DYB17" s="385"/>
      <c r="DYC17" s="385"/>
      <c r="DYD17" s="385"/>
      <c r="DYE17" s="385"/>
      <c r="DYF17" s="385"/>
      <c r="DYG17" s="385"/>
      <c r="DYH17" s="385"/>
      <c r="DYI17" s="385"/>
      <c r="DYJ17" s="385"/>
      <c r="DYK17" s="385"/>
      <c r="DYL17" s="385"/>
      <c r="DYM17" s="385"/>
      <c r="DYN17" s="385"/>
      <c r="DYO17" s="385"/>
      <c r="DYP17" s="385"/>
      <c r="DYQ17" s="385"/>
      <c r="DYR17" s="385"/>
      <c r="DYS17" s="385"/>
      <c r="DYT17" s="385"/>
      <c r="DYU17" s="385"/>
      <c r="DYV17" s="385"/>
      <c r="DYW17" s="385"/>
      <c r="DYX17" s="385"/>
      <c r="DYY17" s="385"/>
      <c r="DYZ17" s="385"/>
      <c r="DZA17" s="385"/>
      <c r="DZB17" s="385"/>
      <c r="DZC17" s="385"/>
      <c r="DZD17" s="385"/>
      <c r="DZE17" s="385"/>
      <c r="DZF17" s="385"/>
      <c r="DZG17" s="385"/>
      <c r="DZH17" s="385"/>
      <c r="DZI17" s="385"/>
      <c r="DZJ17" s="385"/>
      <c r="DZK17" s="385"/>
      <c r="DZL17" s="385"/>
      <c r="DZM17" s="385"/>
      <c r="DZN17" s="385"/>
      <c r="DZO17" s="385"/>
      <c r="DZP17" s="385"/>
      <c r="DZQ17" s="385"/>
      <c r="DZR17" s="385"/>
      <c r="DZS17" s="385"/>
      <c r="DZT17" s="385"/>
      <c r="DZU17" s="385"/>
      <c r="DZV17" s="385"/>
      <c r="DZW17" s="385"/>
      <c r="DZX17" s="385"/>
      <c r="DZY17" s="385"/>
      <c r="DZZ17" s="385"/>
      <c r="EAA17" s="385"/>
      <c r="EAB17" s="385"/>
      <c r="EAC17" s="385"/>
      <c r="EAD17" s="385"/>
      <c r="EAE17" s="385"/>
      <c r="EAF17" s="385"/>
      <c r="EAG17" s="385"/>
      <c r="EAH17" s="385"/>
      <c r="EAI17" s="385"/>
      <c r="EAJ17" s="385"/>
      <c r="EAK17" s="385"/>
      <c r="EAL17" s="385"/>
      <c r="EAM17" s="385"/>
      <c r="EAN17" s="385"/>
      <c r="EAO17" s="385"/>
      <c r="EAP17" s="385"/>
      <c r="EAQ17" s="385"/>
      <c r="EAR17" s="385"/>
      <c r="EAS17" s="385"/>
      <c r="EAT17" s="385"/>
      <c r="EAU17" s="385"/>
      <c r="EAV17" s="385"/>
      <c r="EAW17" s="385"/>
      <c r="EAX17" s="385"/>
      <c r="EAY17" s="385"/>
      <c r="EAZ17" s="385"/>
      <c r="EBA17" s="385"/>
      <c r="EBB17" s="385"/>
      <c r="EBC17" s="385"/>
      <c r="EBD17" s="385"/>
      <c r="EBE17" s="385"/>
      <c r="EBF17" s="385"/>
      <c r="EBG17" s="385"/>
      <c r="EBH17" s="385"/>
      <c r="EBI17" s="385"/>
      <c r="EBJ17" s="385"/>
      <c r="EBK17" s="385"/>
      <c r="EBL17" s="385"/>
      <c r="EBM17" s="385"/>
      <c r="EBN17" s="385"/>
      <c r="EBO17" s="385"/>
      <c r="EBP17" s="385"/>
      <c r="EBQ17" s="385"/>
      <c r="EBR17" s="385"/>
      <c r="EBS17" s="385"/>
      <c r="EBT17" s="385"/>
      <c r="EBU17" s="385"/>
      <c r="EBV17" s="385"/>
      <c r="EBW17" s="385"/>
      <c r="EBX17" s="385"/>
      <c r="EBY17" s="385"/>
      <c r="EBZ17" s="385"/>
      <c r="ECA17" s="385"/>
      <c r="ECB17" s="385"/>
      <c r="ECC17" s="385"/>
      <c r="ECD17" s="385"/>
      <c r="ECE17" s="385"/>
      <c r="ECF17" s="385"/>
      <c r="ECG17" s="385"/>
      <c r="ECH17" s="385"/>
      <c r="ECI17" s="385"/>
      <c r="ECJ17" s="385"/>
      <c r="ECK17" s="385"/>
      <c r="ECL17" s="385"/>
      <c r="ECM17" s="385"/>
      <c r="ECN17" s="385"/>
      <c r="ECO17" s="385"/>
      <c r="ECP17" s="385"/>
      <c r="ECQ17" s="385"/>
      <c r="ECR17" s="385"/>
      <c r="ECS17" s="385"/>
      <c r="ECT17" s="385"/>
      <c r="ECU17" s="385"/>
      <c r="ECV17" s="385"/>
      <c r="ECW17" s="385"/>
      <c r="ECX17" s="385"/>
      <c r="ECY17" s="385"/>
      <c r="ECZ17" s="385"/>
      <c r="EDA17" s="385"/>
      <c r="EDB17" s="385"/>
      <c r="EDC17" s="385"/>
      <c r="EDD17" s="385"/>
      <c r="EDE17" s="385"/>
      <c r="EDF17" s="385"/>
      <c r="EDG17" s="385"/>
      <c r="EDH17" s="385"/>
      <c r="EDI17" s="385"/>
      <c r="EDJ17" s="385"/>
      <c r="EDK17" s="385"/>
      <c r="EDL17" s="385"/>
      <c r="EDM17" s="385"/>
      <c r="EDN17" s="385"/>
      <c r="EDO17" s="385"/>
      <c r="EDP17" s="385"/>
      <c r="EDQ17" s="385"/>
      <c r="EDR17" s="385"/>
      <c r="EDS17" s="385"/>
      <c r="EDT17" s="385"/>
      <c r="EDU17" s="385"/>
      <c r="EDV17" s="385"/>
      <c r="EDW17" s="385"/>
      <c r="EDX17" s="385"/>
      <c r="EDY17" s="385"/>
      <c r="EDZ17" s="385"/>
      <c r="EEA17" s="385"/>
      <c r="EEB17" s="385"/>
      <c r="EEC17" s="385"/>
      <c r="EED17" s="385"/>
      <c r="EEE17" s="385"/>
      <c r="EEF17" s="385"/>
      <c r="EEG17" s="385"/>
      <c r="EEH17" s="385"/>
      <c r="EEI17" s="385"/>
      <c r="EEJ17" s="385"/>
      <c r="EEK17" s="385"/>
      <c r="EEL17" s="385"/>
      <c r="EEM17" s="385"/>
      <c r="EEN17" s="385"/>
      <c r="EEO17" s="385"/>
      <c r="EEP17" s="385"/>
      <c r="EEQ17" s="385"/>
      <c r="EER17" s="385"/>
      <c r="EES17" s="385"/>
      <c r="EET17" s="385"/>
      <c r="EEU17" s="385"/>
      <c r="EEV17" s="385"/>
      <c r="EEW17" s="385"/>
      <c r="EEX17" s="385"/>
      <c r="EEY17" s="385"/>
      <c r="EEZ17" s="385"/>
      <c r="EFA17" s="385"/>
      <c r="EFB17" s="385"/>
      <c r="EFC17" s="385"/>
      <c r="EFD17" s="385"/>
      <c r="EFE17" s="385"/>
      <c r="EFF17" s="385"/>
      <c r="EFG17" s="385"/>
      <c r="EFH17" s="385"/>
      <c r="EFI17" s="385"/>
      <c r="EFJ17" s="385"/>
      <c r="EFK17" s="385"/>
      <c r="EFL17" s="385"/>
      <c r="EFM17" s="385"/>
      <c r="EFN17" s="385"/>
      <c r="EFO17" s="385"/>
      <c r="EFP17" s="385"/>
      <c r="EFQ17" s="385"/>
      <c r="EFR17" s="385"/>
      <c r="EFS17" s="385"/>
      <c r="EFT17" s="385"/>
      <c r="EFU17" s="385"/>
      <c r="EFV17" s="385"/>
      <c r="EFW17" s="385"/>
      <c r="EFX17" s="385"/>
      <c r="EFY17" s="385"/>
      <c r="EFZ17" s="385"/>
      <c r="EGA17" s="385"/>
      <c r="EGB17" s="385"/>
      <c r="EGC17" s="385"/>
      <c r="EGD17" s="385"/>
      <c r="EGE17" s="385"/>
      <c r="EGF17" s="385"/>
      <c r="EGG17" s="385"/>
      <c r="EGH17" s="385"/>
      <c r="EGI17" s="385"/>
      <c r="EGJ17" s="385"/>
      <c r="EGK17" s="385"/>
      <c r="EGL17" s="385"/>
      <c r="EGM17" s="385"/>
      <c r="EGN17" s="385"/>
      <c r="EGO17" s="385"/>
      <c r="EGP17" s="385"/>
      <c r="EGQ17" s="385"/>
      <c r="EGR17" s="385"/>
      <c r="EGS17" s="385"/>
      <c r="EGT17" s="385"/>
      <c r="EGU17" s="385"/>
      <c r="EGV17" s="385"/>
      <c r="EGW17" s="385"/>
      <c r="EGX17" s="385"/>
      <c r="EGY17" s="385"/>
      <c r="EGZ17" s="385"/>
      <c r="EHA17" s="385"/>
      <c r="EHB17" s="385"/>
      <c r="EHC17" s="385"/>
      <c r="EHD17" s="385"/>
      <c r="EHE17" s="385"/>
      <c r="EHF17" s="385"/>
      <c r="EHG17" s="385"/>
      <c r="EHH17" s="385"/>
      <c r="EHI17" s="385"/>
      <c r="EHJ17" s="385"/>
      <c r="EHK17" s="385"/>
      <c r="EHL17" s="385"/>
      <c r="EHM17" s="385"/>
      <c r="EHN17" s="385"/>
      <c r="EHO17" s="385"/>
      <c r="EHP17" s="385"/>
      <c r="EHQ17" s="385"/>
      <c r="EHR17" s="385"/>
      <c r="EHS17" s="385"/>
      <c r="EHT17" s="385"/>
      <c r="EHU17" s="385"/>
      <c r="EHV17" s="385"/>
      <c r="EHW17" s="385"/>
      <c r="EHX17" s="385"/>
      <c r="EHY17" s="385"/>
      <c r="EHZ17" s="385"/>
      <c r="EIA17" s="385"/>
      <c r="EIB17" s="385"/>
      <c r="EIC17" s="385"/>
      <c r="EID17" s="385"/>
      <c r="EIE17" s="385"/>
      <c r="EIF17" s="385"/>
      <c r="EIG17" s="385"/>
      <c r="EIH17" s="385"/>
      <c r="EII17" s="385"/>
      <c r="EIJ17" s="385"/>
      <c r="EIK17" s="385"/>
      <c r="EIL17" s="385"/>
      <c r="EIM17" s="385"/>
      <c r="EIN17" s="385"/>
      <c r="EIO17" s="385"/>
      <c r="EIP17" s="385"/>
      <c r="EIQ17" s="385"/>
      <c r="EIR17" s="385"/>
      <c r="EIS17" s="385"/>
      <c r="EIT17" s="385"/>
      <c r="EIU17" s="385"/>
      <c r="EIV17" s="385"/>
      <c r="EIW17" s="385"/>
      <c r="EIX17" s="385"/>
      <c r="EIY17" s="385"/>
      <c r="EIZ17" s="385"/>
      <c r="EJA17" s="385"/>
      <c r="EJB17" s="385"/>
      <c r="EJC17" s="385"/>
      <c r="EJD17" s="385"/>
      <c r="EJE17" s="385"/>
      <c r="EJF17" s="385"/>
      <c r="EJG17" s="385"/>
      <c r="EJH17" s="385"/>
      <c r="EJI17" s="385"/>
      <c r="EJJ17" s="385"/>
      <c r="EJK17" s="385"/>
      <c r="EJL17" s="385"/>
      <c r="EJM17" s="385"/>
      <c r="EJN17" s="385"/>
      <c r="EJO17" s="385"/>
      <c r="EJP17" s="385"/>
      <c r="EJQ17" s="385"/>
      <c r="EJR17" s="385"/>
      <c r="EJS17" s="385"/>
      <c r="EJT17" s="385"/>
      <c r="EJU17" s="385"/>
      <c r="EJV17" s="385"/>
      <c r="EJW17" s="385"/>
      <c r="EJX17" s="385"/>
      <c r="EJY17" s="385"/>
      <c r="EJZ17" s="385"/>
      <c r="EKA17" s="385"/>
      <c r="EKB17" s="385"/>
      <c r="EKC17" s="385"/>
      <c r="EKD17" s="385"/>
      <c r="EKE17" s="385"/>
      <c r="EKF17" s="385"/>
      <c r="EKG17" s="385"/>
      <c r="EKH17" s="385"/>
      <c r="EKI17" s="385"/>
      <c r="EKJ17" s="385"/>
      <c r="EKK17" s="385"/>
      <c r="EKL17" s="385"/>
      <c r="EKM17" s="385"/>
      <c r="EKN17" s="385"/>
      <c r="EKO17" s="385"/>
      <c r="EKP17" s="385"/>
      <c r="EKQ17" s="385"/>
      <c r="EKR17" s="385"/>
      <c r="EKS17" s="385"/>
      <c r="EKT17" s="385"/>
      <c r="EKU17" s="385"/>
      <c r="EKV17" s="385"/>
      <c r="EKW17" s="385"/>
      <c r="EKX17" s="385"/>
      <c r="EKY17" s="385"/>
      <c r="EKZ17" s="385"/>
      <c r="ELA17" s="385"/>
      <c r="ELB17" s="385"/>
      <c r="ELC17" s="385"/>
      <c r="ELD17" s="385"/>
      <c r="ELE17" s="385"/>
      <c r="ELF17" s="385"/>
      <c r="ELG17" s="385"/>
      <c r="ELH17" s="385"/>
      <c r="ELI17" s="385"/>
      <c r="ELJ17" s="385"/>
      <c r="ELK17" s="385"/>
      <c r="ELL17" s="385"/>
      <c r="ELM17" s="385"/>
      <c r="ELN17" s="385"/>
      <c r="ELO17" s="385"/>
      <c r="ELP17" s="385"/>
      <c r="ELQ17" s="385"/>
      <c r="ELR17" s="385"/>
      <c r="ELS17" s="385"/>
      <c r="ELT17" s="385"/>
      <c r="ELU17" s="385"/>
      <c r="ELV17" s="385"/>
      <c r="ELW17" s="385"/>
      <c r="ELX17" s="385"/>
      <c r="ELY17" s="385"/>
      <c r="ELZ17" s="385"/>
      <c r="EMA17" s="385"/>
      <c r="EMB17" s="385"/>
      <c r="EMC17" s="385"/>
      <c r="EMD17" s="385"/>
      <c r="EME17" s="385"/>
      <c r="EMF17" s="385"/>
      <c r="EMG17" s="385"/>
      <c r="EMH17" s="385"/>
      <c r="EMI17" s="385"/>
      <c r="EMJ17" s="385"/>
      <c r="EMK17" s="385"/>
      <c r="EML17" s="385"/>
      <c r="EMM17" s="385"/>
      <c r="EMN17" s="385"/>
      <c r="EMO17" s="385"/>
      <c r="EMP17" s="385"/>
      <c r="EMQ17" s="385"/>
      <c r="EMR17" s="385"/>
      <c r="EMS17" s="385"/>
      <c r="EMT17" s="385"/>
      <c r="EMU17" s="385"/>
      <c r="EMV17" s="385"/>
      <c r="EMW17" s="385"/>
      <c r="EMX17" s="385"/>
      <c r="EMY17" s="385"/>
      <c r="EMZ17" s="385"/>
      <c r="ENA17" s="385"/>
      <c r="ENB17" s="385"/>
      <c r="ENC17" s="385"/>
      <c r="END17" s="385"/>
      <c r="ENE17" s="385"/>
      <c r="ENF17" s="385"/>
      <c r="ENG17" s="385"/>
      <c r="ENH17" s="385"/>
      <c r="ENI17" s="385"/>
      <c r="ENJ17" s="385"/>
      <c r="ENK17" s="385"/>
      <c r="ENL17" s="385"/>
      <c r="ENM17" s="385"/>
      <c r="ENN17" s="385"/>
      <c r="ENO17" s="385"/>
      <c r="ENP17" s="385"/>
      <c r="ENQ17" s="385"/>
      <c r="ENR17" s="385"/>
      <c r="ENS17" s="385"/>
      <c r="ENT17" s="385"/>
      <c r="ENU17" s="385"/>
      <c r="ENV17" s="385"/>
      <c r="ENW17" s="385"/>
      <c r="ENX17" s="385"/>
      <c r="ENY17" s="385"/>
      <c r="ENZ17" s="385"/>
      <c r="EOA17" s="385"/>
      <c r="EOB17" s="385"/>
      <c r="EOC17" s="385"/>
      <c r="EOD17" s="385"/>
      <c r="EOE17" s="385"/>
      <c r="EOF17" s="385"/>
      <c r="EOG17" s="385"/>
      <c r="EOH17" s="385"/>
      <c r="EOI17" s="385"/>
      <c r="EOJ17" s="385"/>
      <c r="EOK17" s="385"/>
      <c r="EOL17" s="385"/>
      <c r="EOM17" s="385"/>
      <c r="EON17" s="385"/>
      <c r="EOO17" s="385"/>
      <c r="EOP17" s="385"/>
      <c r="EOQ17" s="385"/>
      <c r="EOR17" s="385"/>
      <c r="EOS17" s="385"/>
      <c r="EOT17" s="385"/>
      <c r="EOU17" s="385"/>
      <c r="EOV17" s="385"/>
      <c r="EOW17" s="385"/>
      <c r="EOX17" s="385"/>
      <c r="EOY17" s="385"/>
      <c r="EOZ17" s="385"/>
      <c r="EPA17" s="385"/>
      <c r="EPB17" s="385"/>
      <c r="EPC17" s="385"/>
      <c r="EPD17" s="385"/>
      <c r="EPE17" s="385"/>
      <c r="EPF17" s="385"/>
      <c r="EPG17" s="385"/>
      <c r="EPH17" s="385"/>
      <c r="EPI17" s="385"/>
      <c r="EPJ17" s="385"/>
      <c r="EPK17" s="385"/>
      <c r="EPL17" s="385"/>
      <c r="EPM17" s="385"/>
      <c r="EPN17" s="385"/>
      <c r="EPO17" s="385"/>
      <c r="EPP17" s="385"/>
      <c r="EPQ17" s="385"/>
      <c r="EPR17" s="385"/>
      <c r="EPS17" s="385"/>
      <c r="EPT17" s="385"/>
      <c r="EPU17" s="385"/>
      <c r="EPV17" s="385"/>
      <c r="EPW17" s="385"/>
      <c r="EPX17" s="385"/>
      <c r="EPY17" s="385"/>
      <c r="EPZ17" s="385"/>
      <c r="EQA17" s="385"/>
      <c r="EQB17" s="385"/>
      <c r="EQC17" s="385"/>
      <c r="EQD17" s="385"/>
      <c r="EQE17" s="385"/>
      <c r="EQF17" s="385"/>
      <c r="EQG17" s="385"/>
      <c r="EQH17" s="385"/>
      <c r="EQI17" s="385"/>
      <c r="EQJ17" s="385"/>
      <c r="EQK17" s="385"/>
      <c r="EQL17" s="385"/>
      <c r="EQM17" s="385"/>
      <c r="EQN17" s="385"/>
      <c r="EQO17" s="385"/>
      <c r="EQP17" s="385"/>
      <c r="EQQ17" s="385"/>
      <c r="EQR17" s="385"/>
      <c r="EQS17" s="385"/>
      <c r="EQT17" s="385"/>
      <c r="EQU17" s="385"/>
      <c r="EQV17" s="385"/>
      <c r="EQW17" s="385"/>
      <c r="EQX17" s="385"/>
      <c r="EQY17" s="385"/>
      <c r="EQZ17" s="385"/>
      <c r="ERA17" s="385"/>
      <c r="ERB17" s="385"/>
      <c r="ERC17" s="385"/>
      <c r="ERD17" s="385"/>
      <c r="ERE17" s="385"/>
      <c r="ERF17" s="385"/>
      <c r="ERG17" s="385"/>
      <c r="ERH17" s="385"/>
      <c r="ERI17" s="385"/>
      <c r="ERJ17" s="385"/>
      <c r="ERK17" s="385"/>
      <c r="ERL17" s="385"/>
      <c r="ERM17" s="385"/>
      <c r="ERN17" s="385"/>
      <c r="ERO17" s="385"/>
      <c r="ERP17" s="385"/>
      <c r="ERQ17" s="385"/>
      <c r="ERR17" s="385"/>
      <c r="ERS17" s="385"/>
      <c r="ERT17" s="385"/>
      <c r="ERU17" s="385"/>
      <c r="ERV17" s="385"/>
      <c r="ERW17" s="385"/>
      <c r="ERX17" s="385"/>
      <c r="ERY17" s="385"/>
      <c r="ERZ17" s="385"/>
      <c r="ESA17" s="385"/>
      <c r="ESB17" s="385"/>
      <c r="ESC17" s="385"/>
      <c r="ESD17" s="385"/>
      <c r="ESE17" s="385"/>
      <c r="ESF17" s="385"/>
      <c r="ESG17" s="385"/>
      <c r="ESH17" s="385"/>
      <c r="ESI17" s="385"/>
      <c r="ESJ17" s="385"/>
      <c r="ESK17" s="385"/>
      <c r="ESL17" s="385"/>
      <c r="ESM17" s="385"/>
      <c r="ESN17" s="385"/>
      <c r="ESO17" s="385"/>
      <c r="ESP17" s="385"/>
      <c r="ESQ17" s="385"/>
      <c r="ESR17" s="385"/>
      <c r="ESS17" s="385"/>
      <c r="EST17" s="385"/>
      <c r="ESU17" s="385"/>
      <c r="ESV17" s="385"/>
      <c r="ESW17" s="385"/>
      <c r="ESX17" s="385"/>
      <c r="ESY17" s="385"/>
      <c r="ESZ17" s="385"/>
      <c r="ETA17" s="385"/>
      <c r="ETB17" s="385"/>
      <c r="ETC17" s="385"/>
      <c r="ETD17" s="385"/>
      <c r="ETE17" s="385"/>
      <c r="ETF17" s="385"/>
      <c r="ETG17" s="385"/>
      <c r="ETH17" s="385"/>
      <c r="ETI17" s="385"/>
      <c r="ETJ17" s="385"/>
      <c r="ETK17" s="385"/>
      <c r="ETL17" s="385"/>
      <c r="ETM17" s="385"/>
      <c r="ETN17" s="385"/>
      <c r="ETO17" s="385"/>
      <c r="ETP17" s="385"/>
      <c r="ETQ17" s="385"/>
      <c r="ETR17" s="385"/>
      <c r="ETS17" s="385"/>
      <c r="ETT17" s="385"/>
      <c r="ETU17" s="385"/>
      <c r="ETV17" s="385"/>
      <c r="ETW17" s="385"/>
      <c r="ETX17" s="385"/>
      <c r="ETY17" s="385"/>
      <c r="ETZ17" s="385"/>
      <c r="EUA17" s="385"/>
      <c r="EUB17" s="385"/>
      <c r="EUC17" s="385"/>
      <c r="EUD17" s="385"/>
      <c r="EUE17" s="385"/>
      <c r="EUF17" s="385"/>
      <c r="EUG17" s="385"/>
      <c r="EUH17" s="385"/>
      <c r="EUI17" s="385"/>
      <c r="EUJ17" s="385"/>
      <c r="EUK17" s="385"/>
      <c r="EUL17" s="385"/>
      <c r="EUM17" s="385"/>
      <c r="EUN17" s="385"/>
      <c r="EUO17" s="385"/>
      <c r="EUP17" s="385"/>
      <c r="EUQ17" s="385"/>
      <c r="EUR17" s="385"/>
      <c r="EUS17" s="385"/>
      <c r="EUT17" s="385"/>
      <c r="EUU17" s="385"/>
      <c r="EUV17" s="385"/>
      <c r="EUW17" s="385"/>
      <c r="EUX17" s="385"/>
      <c r="EUY17" s="385"/>
      <c r="EUZ17" s="385"/>
      <c r="EVA17" s="385"/>
      <c r="EVB17" s="385"/>
      <c r="EVC17" s="385"/>
      <c r="EVD17" s="385"/>
      <c r="EVE17" s="385"/>
      <c r="EVF17" s="385"/>
      <c r="EVG17" s="385"/>
      <c r="EVH17" s="385"/>
      <c r="EVI17" s="385"/>
      <c r="EVJ17" s="385"/>
      <c r="EVK17" s="385"/>
      <c r="EVL17" s="385"/>
      <c r="EVM17" s="385"/>
      <c r="EVN17" s="385"/>
      <c r="EVO17" s="385"/>
      <c r="EVP17" s="385"/>
      <c r="EVQ17" s="385"/>
      <c r="EVR17" s="385"/>
      <c r="EVS17" s="385"/>
      <c r="EVT17" s="385"/>
      <c r="EVU17" s="385"/>
      <c r="EVV17" s="385"/>
      <c r="EVW17" s="385"/>
      <c r="EVX17" s="385"/>
      <c r="EVY17" s="385"/>
      <c r="EVZ17" s="385"/>
      <c r="EWA17" s="385"/>
      <c r="EWB17" s="385"/>
      <c r="EWC17" s="385"/>
      <c r="EWD17" s="385"/>
      <c r="EWE17" s="385"/>
      <c r="EWF17" s="385"/>
      <c r="EWG17" s="385"/>
      <c r="EWH17" s="385"/>
      <c r="EWI17" s="385"/>
      <c r="EWJ17" s="385"/>
      <c r="EWK17" s="385"/>
      <c r="EWL17" s="385"/>
      <c r="EWM17" s="385"/>
      <c r="EWN17" s="385"/>
      <c r="EWO17" s="385"/>
      <c r="EWP17" s="385"/>
      <c r="EWQ17" s="385"/>
      <c r="EWR17" s="385"/>
      <c r="EWS17" s="385"/>
      <c r="EWT17" s="385"/>
      <c r="EWU17" s="385"/>
      <c r="EWV17" s="385"/>
      <c r="EWW17" s="385"/>
      <c r="EWX17" s="385"/>
      <c r="EWY17" s="385"/>
      <c r="EWZ17" s="385"/>
      <c r="EXA17" s="385"/>
      <c r="EXB17" s="385"/>
      <c r="EXC17" s="385"/>
      <c r="EXD17" s="385"/>
      <c r="EXE17" s="385"/>
      <c r="EXF17" s="385"/>
      <c r="EXG17" s="385"/>
      <c r="EXH17" s="385"/>
      <c r="EXI17" s="385"/>
      <c r="EXJ17" s="385"/>
      <c r="EXK17" s="385"/>
      <c r="EXL17" s="385"/>
      <c r="EXM17" s="385"/>
      <c r="EXN17" s="385"/>
      <c r="EXO17" s="385"/>
      <c r="EXP17" s="385"/>
      <c r="EXQ17" s="385"/>
      <c r="EXR17" s="385"/>
      <c r="EXS17" s="385"/>
      <c r="EXT17" s="385"/>
      <c r="EXU17" s="385"/>
      <c r="EXV17" s="385"/>
      <c r="EXW17" s="385"/>
      <c r="EXX17" s="385"/>
      <c r="EXY17" s="385"/>
      <c r="EXZ17" s="385"/>
      <c r="EYA17" s="385"/>
      <c r="EYB17" s="385"/>
      <c r="EYC17" s="385"/>
      <c r="EYD17" s="385"/>
      <c r="EYE17" s="385"/>
      <c r="EYF17" s="385"/>
      <c r="EYG17" s="385"/>
      <c r="EYH17" s="385"/>
      <c r="EYI17" s="385"/>
      <c r="EYJ17" s="385"/>
      <c r="EYK17" s="385"/>
      <c r="EYL17" s="385"/>
      <c r="EYM17" s="385"/>
      <c r="EYN17" s="385"/>
      <c r="EYO17" s="385"/>
      <c r="EYP17" s="385"/>
      <c r="EYQ17" s="385"/>
      <c r="EYR17" s="385"/>
      <c r="EYS17" s="385"/>
      <c r="EYT17" s="385"/>
      <c r="EYU17" s="385"/>
      <c r="EYV17" s="385"/>
      <c r="EYW17" s="385"/>
      <c r="EYX17" s="385"/>
      <c r="EYY17" s="385"/>
      <c r="EYZ17" s="385"/>
      <c r="EZA17" s="385"/>
      <c r="EZB17" s="385"/>
      <c r="EZC17" s="385"/>
      <c r="EZD17" s="385"/>
      <c r="EZE17" s="385"/>
      <c r="EZF17" s="385"/>
      <c r="EZG17" s="385"/>
      <c r="EZH17" s="385"/>
      <c r="EZI17" s="385"/>
      <c r="EZJ17" s="385"/>
      <c r="EZK17" s="385"/>
      <c r="EZL17" s="385"/>
      <c r="EZM17" s="385"/>
      <c r="EZN17" s="385"/>
      <c r="EZO17" s="385"/>
      <c r="EZP17" s="385"/>
      <c r="EZQ17" s="385"/>
      <c r="EZR17" s="385"/>
      <c r="EZS17" s="385"/>
      <c r="EZT17" s="385"/>
      <c r="EZU17" s="385"/>
      <c r="EZV17" s="385"/>
      <c r="EZW17" s="385"/>
      <c r="EZX17" s="385"/>
      <c r="EZY17" s="385"/>
      <c r="EZZ17" s="385"/>
      <c r="FAA17" s="385"/>
      <c r="FAB17" s="385"/>
      <c r="FAC17" s="385"/>
      <c r="FAD17" s="385"/>
      <c r="FAE17" s="385"/>
      <c r="FAF17" s="385"/>
      <c r="FAG17" s="385"/>
      <c r="FAH17" s="385"/>
      <c r="FAI17" s="385"/>
      <c r="FAJ17" s="385"/>
      <c r="FAK17" s="385"/>
      <c r="FAL17" s="385"/>
      <c r="FAM17" s="385"/>
      <c r="FAN17" s="385"/>
      <c r="FAO17" s="385"/>
      <c r="FAP17" s="385"/>
      <c r="FAQ17" s="385"/>
      <c r="FAR17" s="385"/>
      <c r="FAS17" s="385"/>
      <c r="FAT17" s="385"/>
      <c r="FAU17" s="385"/>
      <c r="FAV17" s="385"/>
      <c r="FAW17" s="385"/>
      <c r="FAX17" s="385"/>
      <c r="FAY17" s="385"/>
      <c r="FAZ17" s="385"/>
      <c r="FBA17" s="385"/>
      <c r="FBB17" s="385"/>
      <c r="FBC17" s="385"/>
      <c r="FBD17" s="385"/>
      <c r="FBE17" s="385"/>
      <c r="FBF17" s="385"/>
      <c r="FBG17" s="385"/>
      <c r="FBH17" s="385"/>
      <c r="FBI17" s="385"/>
      <c r="FBJ17" s="385"/>
      <c r="FBK17" s="385"/>
      <c r="FBL17" s="385"/>
      <c r="FBM17" s="385"/>
      <c r="FBN17" s="385"/>
      <c r="FBO17" s="385"/>
      <c r="FBP17" s="385"/>
      <c r="FBQ17" s="385"/>
      <c r="FBR17" s="385"/>
      <c r="FBS17" s="385"/>
      <c r="FBT17" s="385"/>
      <c r="FBU17" s="385"/>
      <c r="FBV17" s="385"/>
      <c r="FBW17" s="385"/>
      <c r="FBX17" s="385"/>
      <c r="FBY17" s="385"/>
      <c r="FBZ17" s="385"/>
      <c r="FCA17" s="385"/>
      <c r="FCB17" s="385"/>
      <c r="FCC17" s="385"/>
      <c r="FCD17" s="385"/>
      <c r="FCE17" s="385"/>
      <c r="FCF17" s="385"/>
      <c r="FCG17" s="385"/>
      <c r="FCH17" s="385"/>
      <c r="FCI17" s="385"/>
      <c r="FCJ17" s="385"/>
      <c r="FCK17" s="385"/>
      <c r="FCL17" s="385"/>
      <c r="FCM17" s="385"/>
      <c r="FCN17" s="385"/>
      <c r="FCO17" s="385"/>
      <c r="FCP17" s="385"/>
      <c r="FCQ17" s="385"/>
      <c r="FCR17" s="385"/>
      <c r="FCS17" s="385"/>
      <c r="FCT17" s="385"/>
      <c r="FCU17" s="385"/>
      <c r="FCV17" s="385"/>
      <c r="FCW17" s="385"/>
      <c r="FCX17" s="385"/>
      <c r="FCY17" s="385"/>
      <c r="FCZ17" s="385"/>
      <c r="FDA17" s="385"/>
      <c r="FDB17" s="385"/>
      <c r="FDC17" s="385"/>
      <c r="FDD17" s="385"/>
      <c r="FDE17" s="385"/>
      <c r="FDF17" s="385"/>
      <c r="FDG17" s="385"/>
      <c r="FDH17" s="385"/>
      <c r="FDI17" s="385"/>
      <c r="FDJ17" s="385"/>
      <c r="FDK17" s="385"/>
      <c r="FDL17" s="385"/>
      <c r="FDM17" s="385"/>
      <c r="FDN17" s="385"/>
      <c r="FDO17" s="385"/>
      <c r="FDP17" s="385"/>
      <c r="FDQ17" s="385"/>
      <c r="FDR17" s="385"/>
      <c r="FDS17" s="385"/>
      <c r="FDT17" s="385"/>
      <c r="FDU17" s="385"/>
      <c r="FDV17" s="385"/>
      <c r="FDW17" s="385"/>
      <c r="FDX17" s="385"/>
      <c r="FDY17" s="385"/>
      <c r="FDZ17" s="385"/>
      <c r="FEA17" s="385"/>
      <c r="FEB17" s="385"/>
      <c r="FEC17" s="385"/>
      <c r="FED17" s="385"/>
      <c r="FEE17" s="385"/>
      <c r="FEF17" s="385"/>
      <c r="FEG17" s="385"/>
      <c r="FEH17" s="385"/>
      <c r="FEI17" s="385"/>
      <c r="FEJ17" s="385"/>
      <c r="FEK17" s="385"/>
      <c r="FEL17" s="385"/>
      <c r="FEM17" s="385"/>
      <c r="FEN17" s="385"/>
      <c r="FEO17" s="385"/>
      <c r="FEP17" s="385"/>
      <c r="FEQ17" s="385"/>
      <c r="FER17" s="385"/>
      <c r="FES17" s="385"/>
      <c r="FET17" s="385"/>
      <c r="FEU17" s="385"/>
      <c r="FEV17" s="385"/>
      <c r="FEW17" s="385"/>
      <c r="FEX17" s="385"/>
      <c r="FEY17" s="385"/>
      <c r="FEZ17" s="385"/>
      <c r="FFA17" s="385"/>
      <c r="FFB17" s="385"/>
      <c r="FFC17" s="385"/>
      <c r="FFD17" s="385"/>
      <c r="FFE17" s="385"/>
      <c r="FFF17" s="385"/>
      <c r="FFG17" s="385"/>
      <c r="FFH17" s="385"/>
      <c r="FFI17" s="385"/>
      <c r="FFJ17" s="385"/>
      <c r="FFK17" s="385"/>
      <c r="FFL17" s="385"/>
      <c r="FFM17" s="385"/>
      <c r="FFN17" s="385"/>
      <c r="FFO17" s="385"/>
      <c r="FFP17" s="385"/>
      <c r="FFQ17" s="385"/>
      <c r="FFR17" s="385"/>
      <c r="FFS17" s="385"/>
      <c r="FFT17" s="385"/>
      <c r="FFU17" s="385"/>
      <c r="FFV17" s="385"/>
      <c r="FFW17" s="385"/>
      <c r="FFX17" s="385"/>
      <c r="FFY17" s="385"/>
      <c r="FFZ17" s="385"/>
      <c r="FGA17" s="385"/>
      <c r="FGB17" s="385"/>
      <c r="FGC17" s="385"/>
      <c r="FGD17" s="385"/>
      <c r="FGE17" s="385"/>
      <c r="FGF17" s="385"/>
      <c r="FGG17" s="385"/>
      <c r="FGH17" s="385"/>
      <c r="FGI17" s="385"/>
      <c r="FGJ17" s="385"/>
      <c r="FGK17" s="385"/>
      <c r="FGL17" s="385"/>
      <c r="FGM17" s="385"/>
      <c r="FGN17" s="385"/>
      <c r="FGO17" s="385"/>
      <c r="FGP17" s="385"/>
      <c r="FGQ17" s="385"/>
      <c r="FGR17" s="385"/>
      <c r="FGS17" s="385"/>
      <c r="FGT17" s="385"/>
      <c r="FGU17" s="385"/>
      <c r="FGV17" s="385"/>
      <c r="FGW17" s="385"/>
      <c r="FGX17" s="385"/>
      <c r="FGY17" s="385"/>
      <c r="FGZ17" s="385"/>
      <c r="FHA17" s="385"/>
      <c r="FHB17" s="385"/>
      <c r="FHC17" s="385"/>
      <c r="FHD17" s="385"/>
      <c r="FHE17" s="385"/>
      <c r="FHF17" s="385"/>
      <c r="FHG17" s="385"/>
      <c r="FHH17" s="385"/>
      <c r="FHI17" s="385"/>
      <c r="FHJ17" s="385"/>
      <c r="FHK17" s="385"/>
      <c r="FHL17" s="385"/>
      <c r="FHM17" s="385"/>
      <c r="FHN17" s="385"/>
      <c r="FHO17" s="385"/>
      <c r="FHP17" s="385"/>
      <c r="FHQ17" s="385"/>
      <c r="FHR17" s="385"/>
      <c r="FHS17" s="385"/>
      <c r="FHT17" s="385"/>
      <c r="FHU17" s="385"/>
      <c r="FHV17" s="385"/>
      <c r="FHW17" s="385"/>
      <c r="FHX17" s="385"/>
      <c r="FHY17" s="385"/>
      <c r="FHZ17" s="385"/>
      <c r="FIA17" s="385"/>
      <c r="FIB17" s="385"/>
      <c r="FIC17" s="385"/>
      <c r="FID17" s="385"/>
      <c r="FIE17" s="385"/>
      <c r="FIF17" s="385"/>
      <c r="FIG17" s="385"/>
      <c r="FIH17" s="385"/>
      <c r="FII17" s="385"/>
      <c r="FIJ17" s="385"/>
      <c r="FIK17" s="385"/>
      <c r="FIL17" s="385"/>
      <c r="FIM17" s="385"/>
      <c r="FIN17" s="385"/>
      <c r="FIO17" s="385"/>
      <c r="FIP17" s="385"/>
      <c r="FIQ17" s="385"/>
      <c r="FIR17" s="385"/>
      <c r="FIS17" s="385"/>
      <c r="FIT17" s="385"/>
      <c r="FIU17" s="385"/>
      <c r="FIV17" s="385"/>
      <c r="FIW17" s="385"/>
      <c r="FIX17" s="385"/>
      <c r="FIY17" s="385"/>
      <c r="FIZ17" s="385"/>
      <c r="FJA17" s="385"/>
      <c r="FJB17" s="385"/>
      <c r="FJC17" s="385"/>
      <c r="FJD17" s="385"/>
      <c r="FJE17" s="385"/>
      <c r="FJF17" s="385"/>
      <c r="FJG17" s="385"/>
      <c r="FJH17" s="385"/>
      <c r="FJI17" s="385"/>
      <c r="FJJ17" s="385"/>
      <c r="FJK17" s="385"/>
      <c r="FJL17" s="385"/>
      <c r="FJM17" s="385"/>
      <c r="FJN17" s="385"/>
      <c r="FJO17" s="385"/>
      <c r="FJP17" s="385"/>
      <c r="FJQ17" s="385"/>
      <c r="FJR17" s="385"/>
      <c r="FJS17" s="385"/>
      <c r="FJT17" s="385"/>
      <c r="FJU17" s="385"/>
      <c r="FJV17" s="385"/>
      <c r="FJW17" s="385"/>
      <c r="FJX17" s="385"/>
      <c r="FJY17" s="385"/>
      <c r="FJZ17" s="385"/>
      <c r="FKA17" s="385"/>
      <c r="FKB17" s="385"/>
      <c r="FKC17" s="385"/>
      <c r="FKD17" s="385"/>
      <c r="FKE17" s="385"/>
      <c r="FKF17" s="385"/>
      <c r="FKG17" s="385"/>
      <c r="FKH17" s="385"/>
      <c r="FKI17" s="385"/>
      <c r="FKJ17" s="385"/>
      <c r="FKK17" s="385"/>
      <c r="FKL17" s="385"/>
      <c r="FKM17" s="385"/>
      <c r="FKN17" s="385"/>
      <c r="FKO17" s="385"/>
      <c r="FKP17" s="385"/>
      <c r="FKQ17" s="385"/>
      <c r="FKR17" s="385"/>
      <c r="FKS17" s="385"/>
      <c r="FKT17" s="385"/>
      <c r="FKU17" s="385"/>
      <c r="FKV17" s="385"/>
      <c r="FKW17" s="385"/>
      <c r="FKX17" s="385"/>
      <c r="FKY17" s="385"/>
      <c r="FKZ17" s="385"/>
      <c r="FLA17" s="385"/>
      <c r="FLB17" s="385"/>
      <c r="FLC17" s="385"/>
      <c r="FLD17" s="385"/>
      <c r="FLE17" s="385"/>
      <c r="FLF17" s="385"/>
      <c r="FLG17" s="385"/>
      <c r="FLH17" s="385"/>
      <c r="FLI17" s="385"/>
      <c r="FLJ17" s="385"/>
      <c r="FLK17" s="385"/>
      <c r="FLL17" s="385"/>
      <c r="FLM17" s="385"/>
      <c r="FLN17" s="385"/>
      <c r="FLO17" s="385"/>
      <c r="FLP17" s="385"/>
      <c r="FLQ17" s="385"/>
      <c r="FLR17" s="385"/>
      <c r="FLS17" s="385"/>
      <c r="FLT17" s="385"/>
      <c r="FLU17" s="385"/>
      <c r="FLV17" s="385"/>
      <c r="FLW17" s="385"/>
      <c r="FLX17" s="385"/>
      <c r="FLY17" s="385"/>
      <c r="FLZ17" s="385"/>
      <c r="FMA17" s="385"/>
      <c r="FMB17" s="385"/>
      <c r="FMC17" s="385"/>
      <c r="FMD17" s="385"/>
      <c r="FME17" s="385"/>
      <c r="FMF17" s="385"/>
      <c r="FMG17" s="385"/>
      <c r="FMH17" s="385"/>
      <c r="FMI17" s="385"/>
      <c r="FMJ17" s="385"/>
      <c r="FMK17" s="385"/>
      <c r="FML17" s="385"/>
      <c r="FMM17" s="385"/>
      <c r="FMN17" s="385"/>
      <c r="FMO17" s="385"/>
      <c r="FMP17" s="385"/>
      <c r="FMQ17" s="385"/>
      <c r="FMR17" s="385"/>
      <c r="FMS17" s="385"/>
      <c r="FMT17" s="385"/>
      <c r="FMU17" s="385"/>
      <c r="FMV17" s="385"/>
      <c r="FMW17" s="385"/>
      <c r="FMX17" s="385"/>
      <c r="FMY17" s="385"/>
      <c r="FMZ17" s="385"/>
      <c r="FNA17" s="385"/>
      <c r="FNB17" s="385"/>
      <c r="FNC17" s="385"/>
      <c r="FND17" s="385"/>
      <c r="FNE17" s="385"/>
      <c r="FNF17" s="385"/>
      <c r="FNG17" s="385"/>
      <c r="FNH17" s="385"/>
      <c r="FNI17" s="385"/>
      <c r="FNJ17" s="385"/>
      <c r="FNK17" s="385"/>
      <c r="FNL17" s="385"/>
      <c r="FNM17" s="385"/>
      <c r="FNN17" s="385"/>
      <c r="FNO17" s="385"/>
      <c r="FNP17" s="385"/>
      <c r="FNQ17" s="385"/>
      <c r="FNR17" s="385"/>
      <c r="FNS17" s="385"/>
      <c r="FNT17" s="385"/>
      <c r="FNU17" s="385"/>
      <c r="FNV17" s="385"/>
      <c r="FNW17" s="385"/>
      <c r="FNX17" s="385"/>
      <c r="FNY17" s="385"/>
      <c r="FNZ17" s="385"/>
      <c r="FOA17" s="385"/>
      <c r="FOB17" s="385"/>
      <c r="FOC17" s="385"/>
      <c r="FOD17" s="385"/>
      <c r="FOE17" s="385"/>
      <c r="FOF17" s="385"/>
      <c r="FOG17" s="385"/>
      <c r="FOH17" s="385"/>
      <c r="FOI17" s="385"/>
      <c r="FOJ17" s="385"/>
      <c r="FOK17" s="385"/>
      <c r="FOL17" s="385"/>
      <c r="FOM17" s="385"/>
      <c r="FON17" s="385"/>
      <c r="FOO17" s="385"/>
      <c r="FOP17" s="385"/>
      <c r="FOQ17" s="385"/>
      <c r="FOR17" s="385"/>
      <c r="FOS17" s="385"/>
      <c r="FOT17" s="385"/>
      <c r="FOU17" s="385"/>
      <c r="FOV17" s="385"/>
      <c r="FOW17" s="385"/>
      <c r="FOX17" s="385"/>
      <c r="FOY17" s="385"/>
      <c r="FOZ17" s="385"/>
      <c r="FPA17" s="385"/>
      <c r="FPB17" s="385"/>
      <c r="FPC17" s="385"/>
      <c r="FPD17" s="385"/>
      <c r="FPE17" s="385"/>
      <c r="FPF17" s="385"/>
      <c r="FPG17" s="385"/>
      <c r="FPH17" s="385"/>
      <c r="FPI17" s="385"/>
      <c r="FPJ17" s="385"/>
      <c r="FPK17" s="385"/>
      <c r="FPL17" s="385"/>
      <c r="FPM17" s="385"/>
      <c r="FPN17" s="385"/>
      <c r="FPO17" s="385"/>
      <c r="FPP17" s="385"/>
      <c r="FPQ17" s="385"/>
      <c r="FPR17" s="385"/>
      <c r="FPS17" s="385"/>
      <c r="FPT17" s="385"/>
      <c r="FPU17" s="385"/>
      <c r="FPV17" s="385"/>
      <c r="FPW17" s="385"/>
      <c r="FPX17" s="385"/>
      <c r="FPY17" s="385"/>
      <c r="FPZ17" s="385"/>
      <c r="FQA17" s="385"/>
      <c r="FQB17" s="385"/>
      <c r="FQC17" s="385"/>
      <c r="FQD17" s="385"/>
      <c r="FQE17" s="385"/>
      <c r="FQF17" s="385"/>
      <c r="FQG17" s="385"/>
      <c r="FQH17" s="385"/>
      <c r="FQI17" s="385"/>
      <c r="FQJ17" s="385"/>
      <c r="FQK17" s="385"/>
      <c r="FQL17" s="385"/>
      <c r="FQM17" s="385"/>
      <c r="FQN17" s="385"/>
      <c r="FQO17" s="385"/>
      <c r="FQP17" s="385"/>
      <c r="FQQ17" s="385"/>
      <c r="FQR17" s="385"/>
      <c r="FQS17" s="385"/>
      <c r="FQT17" s="385"/>
      <c r="FQU17" s="385"/>
      <c r="FQV17" s="385"/>
      <c r="FQW17" s="385"/>
      <c r="FQX17" s="385"/>
      <c r="FQY17" s="385"/>
      <c r="FQZ17" s="385"/>
      <c r="FRA17" s="385"/>
      <c r="FRB17" s="385"/>
      <c r="FRC17" s="385"/>
      <c r="FRD17" s="385"/>
      <c r="FRE17" s="385"/>
      <c r="FRF17" s="385"/>
      <c r="FRG17" s="385"/>
      <c r="FRH17" s="385"/>
      <c r="FRI17" s="385"/>
      <c r="FRJ17" s="385"/>
      <c r="FRK17" s="385"/>
      <c r="FRL17" s="385"/>
      <c r="FRM17" s="385"/>
      <c r="FRN17" s="385"/>
      <c r="FRO17" s="385"/>
      <c r="FRP17" s="385"/>
      <c r="FRQ17" s="385"/>
      <c r="FRR17" s="385"/>
      <c r="FRS17" s="385"/>
      <c r="FRT17" s="385"/>
      <c r="FRU17" s="385"/>
      <c r="FRV17" s="385"/>
      <c r="FRW17" s="385"/>
      <c r="FRX17" s="385"/>
      <c r="FRY17" s="385"/>
      <c r="FRZ17" s="385"/>
      <c r="FSA17" s="385"/>
      <c r="FSB17" s="385"/>
      <c r="FSC17" s="385"/>
      <c r="FSD17" s="385"/>
      <c r="FSE17" s="385"/>
      <c r="FSF17" s="385"/>
      <c r="FSG17" s="385"/>
      <c r="FSH17" s="385"/>
      <c r="FSI17" s="385"/>
      <c r="FSJ17" s="385"/>
      <c r="FSK17" s="385"/>
      <c r="FSL17" s="385"/>
      <c r="FSM17" s="385"/>
      <c r="FSN17" s="385"/>
      <c r="FSO17" s="385"/>
      <c r="FSP17" s="385"/>
      <c r="FSQ17" s="385"/>
      <c r="FSR17" s="385"/>
      <c r="FSS17" s="385"/>
      <c r="FST17" s="385"/>
      <c r="FSU17" s="385"/>
      <c r="FSV17" s="385"/>
      <c r="FSW17" s="385"/>
      <c r="FSX17" s="385"/>
      <c r="FSY17" s="385"/>
      <c r="FSZ17" s="385"/>
      <c r="FTA17" s="385"/>
      <c r="FTB17" s="385"/>
      <c r="FTC17" s="385"/>
      <c r="FTD17" s="385"/>
      <c r="FTE17" s="385"/>
      <c r="FTF17" s="385"/>
      <c r="FTG17" s="385"/>
      <c r="FTH17" s="385"/>
      <c r="FTI17" s="385"/>
      <c r="FTJ17" s="385"/>
      <c r="FTK17" s="385"/>
      <c r="FTL17" s="385"/>
      <c r="FTM17" s="385"/>
      <c r="FTN17" s="385"/>
      <c r="FTO17" s="385"/>
      <c r="FTP17" s="385"/>
      <c r="FTQ17" s="385"/>
      <c r="FTR17" s="385"/>
      <c r="FTS17" s="385"/>
      <c r="FTT17" s="385"/>
      <c r="FTU17" s="385"/>
      <c r="FTV17" s="385"/>
      <c r="FTW17" s="385"/>
      <c r="FTX17" s="385"/>
      <c r="FTY17" s="385"/>
      <c r="FTZ17" s="385"/>
      <c r="FUA17" s="385"/>
      <c r="FUB17" s="385"/>
      <c r="FUC17" s="385"/>
      <c r="FUD17" s="385"/>
      <c r="FUE17" s="385"/>
      <c r="FUF17" s="385"/>
      <c r="FUG17" s="385"/>
      <c r="FUH17" s="385"/>
      <c r="FUI17" s="385"/>
      <c r="FUJ17" s="385"/>
      <c r="FUK17" s="385"/>
      <c r="FUL17" s="385"/>
      <c r="FUM17" s="385"/>
      <c r="FUN17" s="385"/>
      <c r="FUO17" s="385"/>
      <c r="FUP17" s="385"/>
      <c r="FUQ17" s="385"/>
      <c r="FUR17" s="385"/>
      <c r="FUS17" s="385"/>
      <c r="FUT17" s="385"/>
      <c r="FUU17" s="385"/>
      <c r="FUV17" s="385"/>
      <c r="FUW17" s="385"/>
      <c r="FUX17" s="385"/>
      <c r="FUY17" s="385"/>
      <c r="FUZ17" s="385"/>
      <c r="FVA17" s="385"/>
      <c r="FVB17" s="385"/>
      <c r="FVC17" s="385"/>
      <c r="FVD17" s="385"/>
      <c r="FVE17" s="385"/>
      <c r="FVF17" s="385"/>
      <c r="FVG17" s="385"/>
      <c r="FVH17" s="385"/>
      <c r="FVI17" s="385"/>
      <c r="FVJ17" s="385"/>
      <c r="FVK17" s="385"/>
      <c r="FVL17" s="385"/>
      <c r="FVM17" s="385"/>
      <c r="FVN17" s="385"/>
      <c r="FVO17" s="385"/>
      <c r="FVP17" s="385"/>
      <c r="FVQ17" s="385"/>
      <c r="FVR17" s="385"/>
      <c r="FVS17" s="385"/>
      <c r="FVT17" s="385"/>
      <c r="FVU17" s="385"/>
      <c r="FVV17" s="385"/>
      <c r="FVW17" s="385"/>
      <c r="FVX17" s="385"/>
      <c r="FVY17" s="385"/>
      <c r="FVZ17" s="385"/>
      <c r="FWA17" s="385"/>
      <c r="FWB17" s="385"/>
      <c r="FWC17" s="385"/>
      <c r="FWD17" s="385"/>
      <c r="FWE17" s="385"/>
      <c r="FWF17" s="385"/>
      <c r="FWG17" s="385"/>
      <c r="FWH17" s="385"/>
      <c r="FWI17" s="385"/>
      <c r="FWJ17" s="385"/>
      <c r="FWK17" s="385"/>
      <c r="FWL17" s="385"/>
      <c r="FWM17" s="385"/>
      <c r="FWN17" s="385"/>
      <c r="FWO17" s="385"/>
      <c r="FWP17" s="385"/>
      <c r="FWQ17" s="385"/>
      <c r="FWR17" s="385"/>
      <c r="FWS17" s="385"/>
      <c r="FWT17" s="385"/>
      <c r="FWU17" s="385"/>
      <c r="FWV17" s="385"/>
      <c r="FWW17" s="385"/>
      <c r="FWX17" s="385"/>
      <c r="FWY17" s="385"/>
      <c r="FWZ17" s="385"/>
      <c r="FXA17" s="385"/>
      <c r="FXB17" s="385"/>
      <c r="FXC17" s="385"/>
      <c r="FXD17" s="385"/>
      <c r="FXE17" s="385"/>
      <c r="FXF17" s="385"/>
      <c r="FXG17" s="385"/>
      <c r="FXH17" s="385"/>
      <c r="FXI17" s="385"/>
      <c r="FXJ17" s="385"/>
      <c r="FXK17" s="385"/>
      <c r="FXL17" s="385"/>
      <c r="FXM17" s="385"/>
      <c r="FXN17" s="385"/>
      <c r="FXO17" s="385"/>
      <c r="FXP17" s="385"/>
      <c r="FXQ17" s="385"/>
      <c r="FXR17" s="385"/>
      <c r="FXS17" s="385"/>
      <c r="FXT17" s="385"/>
      <c r="FXU17" s="385"/>
      <c r="FXV17" s="385"/>
      <c r="FXW17" s="385"/>
      <c r="FXX17" s="385"/>
      <c r="FXY17" s="385"/>
      <c r="FXZ17" s="385"/>
      <c r="FYA17" s="385"/>
      <c r="FYB17" s="385"/>
      <c r="FYC17" s="385"/>
      <c r="FYD17" s="385"/>
      <c r="FYE17" s="385"/>
      <c r="FYF17" s="385"/>
      <c r="FYG17" s="385"/>
      <c r="FYH17" s="385"/>
      <c r="FYI17" s="385"/>
      <c r="FYJ17" s="385"/>
      <c r="FYK17" s="385"/>
      <c r="FYL17" s="385"/>
      <c r="FYM17" s="385"/>
      <c r="FYN17" s="385"/>
      <c r="FYO17" s="385"/>
      <c r="FYP17" s="385"/>
      <c r="FYQ17" s="385"/>
      <c r="FYR17" s="385"/>
      <c r="FYS17" s="385"/>
      <c r="FYT17" s="385"/>
      <c r="FYU17" s="385"/>
      <c r="FYV17" s="385"/>
      <c r="FYW17" s="385"/>
      <c r="FYX17" s="385"/>
      <c r="FYY17" s="385"/>
      <c r="FYZ17" s="385"/>
      <c r="FZA17" s="385"/>
      <c r="FZB17" s="385"/>
      <c r="FZC17" s="385"/>
      <c r="FZD17" s="385"/>
      <c r="FZE17" s="385"/>
      <c r="FZF17" s="385"/>
      <c r="FZG17" s="385"/>
      <c r="FZH17" s="385"/>
      <c r="FZI17" s="385"/>
      <c r="FZJ17" s="385"/>
      <c r="FZK17" s="385"/>
      <c r="FZL17" s="385"/>
      <c r="FZM17" s="385"/>
      <c r="FZN17" s="385"/>
      <c r="FZO17" s="385"/>
      <c r="FZP17" s="385"/>
      <c r="FZQ17" s="385"/>
      <c r="FZR17" s="385"/>
      <c r="FZS17" s="385"/>
      <c r="FZT17" s="385"/>
      <c r="FZU17" s="385"/>
      <c r="FZV17" s="385"/>
      <c r="FZW17" s="385"/>
      <c r="FZX17" s="385"/>
      <c r="FZY17" s="385"/>
      <c r="FZZ17" s="385"/>
      <c r="GAA17" s="385"/>
      <c r="GAB17" s="385"/>
      <c r="GAC17" s="385"/>
      <c r="GAD17" s="385"/>
      <c r="GAE17" s="385"/>
      <c r="GAF17" s="385"/>
      <c r="GAG17" s="385"/>
      <c r="GAH17" s="385"/>
      <c r="GAI17" s="385"/>
      <c r="GAJ17" s="385"/>
      <c r="GAK17" s="385"/>
      <c r="GAL17" s="385"/>
      <c r="GAM17" s="385"/>
      <c r="GAN17" s="385"/>
      <c r="GAO17" s="385"/>
      <c r="GAP17" s="385"/>
      <c r="GAQ17" s="385"/>
      <c r="GAR17" s="385"/>
      <c r="GAS17" s="385"/>
      <c r="GAT17" s="385"/>
      <c r="GAU17" s="385"/>
      <c r="GAV17" s="385"/>
      <c r="GAW17" s="385"/>
      <c r="GAX17" s="385"/>
      <c r="GAY17" s="385"/>
      <c r="GAZ17" s="385"/>
      <c r="GBA17" s="385"/>
      <c r="GBB17" s="385"/>
      <c r="GBC17" s="385"/>
      <c r="GBD17" s="385"/>
      <c r="GBE17" s="385"/>
      <c r="GBF17" s="385"/>
      <c r="GBG17" s="385"/>
      <c r="GBH17" s="385"/>
      <c r="GBI17" s="385"/>
      <c r="GBJ17" s="385"/>
      <c r="GBK17" s="385"/>
      <c r="GBL17" s="385"/>
      <c r="GBM17" s="385"/>
      <c r="GBN17" s="385"/>
      <c r="GBO17" s="385"/>
      <c r="GBP17" s="385"/>
      <c r="GBQ17" s="385"/>
      <c r="GBR17" s="385"/>
      <c r="GBS17" s="385"/>
      <c r="GBT17" s="385"/>
      <c r="GBU17" s="385"/>
      <c r="GBV17" s="385"/>
      <c r="GBW17" s="385"/>
      <c r="GBX17" s="385"/>
      <c r="GBY17" s="385"/>
      <c r="GBZ17" s="385"/>
      <c r="GCA17" s="385"/>
      <c r="GCB17" s="385"/>
      <c r="GCC17" s="385"/>
      <c r="GCD17" s="385"/>
      <c r="GCE17" s="385"/>
      <c r="GCF17" s="385"/>
      <c r="GCG17" s="385"/>
      <c r="GCH17" s="385"/>
      <c r="GCI17" s="385"/>
      <c r="GCJ17" s="385"/>
      <c r="GCK17" s="385"/>
      <c r="GCL17" s="385"/>
      <c r="GCM17" s="385"/>
      <c r="GCN17" s="385"/>
      <c r="GCO17" s="385"/>
      <c r="GCP17" s="385"/>
      <c r="GCQ17" s="385"/>
      <c r="GCR17" s="385"/>
      <c r="GCS17" s="385"/>
      <c r="GCT17" s="385"/>
      <c r="GCU17" s="385"/>
      <c r="GCV17" s="385"/>
      <c r="GCW17" s="385"/>
      <c r="GCX17" s="385"/>
      <c r="GCY17" s="385"/>
      <c r="GCZ17" s="385"/>
      <c r="GDA17" s="385"/>
      <c r="GDB17" s="385"/>
      <c r="GDC17" s="385"/>
      <c r="GDD17" s="385"/>
      <c r="GDE17" s="385"/>
      <c r="GDF17" s="385"/>
      <c r="GDG17" s="385"/>
      <c r="GDH17" s="385"/>
      <c r="GDI17" s="385"/>
      <c r="GDJ17" s="385"/>
      <c r="GDK17" s="385"/>
      <c r="GDL17" s="385"/>
      <c r="GDM17" s="385"/>
      <c r="GDN17" s="385"/>
      <c r="GDO17" s="385"/>
      <c r="GDP17" s="385"/>
      <c r="GDQ17" s="385"/>
      <c r="GDR17" s="385"/>
      <c r="GDS17" s="385"/>
      <c r="GDT17" s="385"/>
      <c r="GDU17" s="385"/>
      <c r="GDV17" s="385"/>
      <c r="GDW17" s="385"/>
      <c r="GDX17" s="385"/>
      <c r="GDY17" s="385"/>
      <c r="GDZ17" s="385"/>
      <c r="GEA17" s="385"/>
      <c r="GEB17" s="385"/>
      <c r="GEC17" s="385"/>
      <c r="GED17" s="385"/>
      <c r="GEE17" s="385"/>
      <c r="GEF17" s="385"/>
      <c r="GEG17" s="385"/>
      <c r="GEH17" s="385"/>
      <c r="GEI17" s="385"/>
      <c r="GEJ17" s="385"/>
      <c r="GEK17" s="385"/>
      <c r="GEL17" s="385"/>
      <c r="GEM17" s="385"/>
      <c r="GEN17" s="385"/>
      <c r="GEO17" s="385"/>
      <c r="GEP17" s="385"/>
      <c r="GEQ17" s="385"/>
      <c r="GER17" s="385"/>
      <c r="GES17" s="385"/>
      <c r="GET17" s="385"/>
      <c r="GEU17" s="385"/>
      <c r="GEV17" s="385"/>
      <c r="GEW17" s="385"/>
      <c r="GEX17" s="385"/>
      <c r="GEY17" s="385"/>
      <c r="GEZ17" s="385"/>
      <c r="GFA17" s="385"/>
      <c r="GFB17" s="385"/>
      <c r="GFC17" s="385"/>
      <c r="GFD17" s="385"/>
      <c r="GFE17" s="385"/>
      <c r="GFF17" s="385"/>
      <c r="GFG17" s="385"/>
      <c r="GFH17" s="385"/>
      <c r="GFI17" s="385"/>
      <c r="GFJ17" s="385"/>
      <c r="GFK17" s="385"/>
      <c r="GFL17" s="385"/>
      <c r="GFM17" s="385"/>
      <c r="GFN17" s="385"/>
      <c r="GFO17" s="385"/>
      <c r="GFP17" s="385"/>
      <c r="GFQ17" s="385"/>
      <c r="GFR17" s="385"/>
      <c r="GFS17" s="385"/>
      <c r="GFT17" s="385"/>
      <c r="GFU17" s="385"/>
      <c r="GFV17" s="385"/>
      <c r="GFW17" s="385"/>
      <c r="GFX17" s="385"/>
      <c r="GFY17" s="385"/>
      <c r="GFZ17" s="385"/>
      <c r="GGA17" s="385"/>
      <c r="GGB17" s="385"/>
      <c r="GGC17" s="385"/>
      <c r="GGD17" s="385"/>
      <c r="GGE17" s="385"/>
      <c r="GGF17" s="385"/>
      <c r="GGG17" s="385"/>
      <c r="GGH17" s="385"/>
      <c r="GGI17" s="385"/>
      <c r="GGJ17" s="385"/>
      <c r="GGK17" s="385"/>
      <c r="GGL17" s="385"/>
      <c r="GGM17" s="385"/>
      <c r="GGN17" s="385"/>
      <c r="GGO17" s="385"/>
      <c r="GGP17" s="385"/>
      <c r="GGQ17" s="385"/>
      <c r="GGR17" s="385"/>
      <c r="GGS17" s="385"/>
      <c r="GGT17" s="385"/>
      <c r="GGU17" s="385"/>
      <c r="GGV17" s="385"/>
      <c r="GGW17" s="385"/>
      <c r="GGX17" s="385"/>
      <c r="GGY17" s="385"/>
      <c r="GGZ17" s="385"/>
      <c r="GHA17" s="385"/>
      <c r="GHB17" s="385"/>
      <c r="GHC17" s="385"/>
      <c r="GHD17" s="385"/>
      <c r="GHE17" s="385"/>
      <c r="GHF17" s="385"/>
      <c r="GHG17" s="385"/>
      <c r="GHH17" s="385"/>
      <c r="GHI17" s="385"/>
      <c r="GHJ17" s="385"/>
      <c r="GHK17" s="385"/>
      <c r="GHL17" s="385"/>
      <c r="GHM17" s="385"/>
      <c r="GHN17" s="385"/>
      <c r="GHO17" s="385"/>
      <c r="GHP17" s="385"/>
      <c r="GHQ17" s="385"/>
      <c r="GHR17" s="385"/>
      <c r="GHS17" s="385"/>
      <c r="GHT17" s="385"/>
      <c r="GHU17" s="385"/>
      <c r="GHV17" s="385"/>
      <c r="GHW17" s="385"/>
      <c r="GHX17" s="385"/>
      <c r="GHY17" s="385"/>
      <c r="GHZ17" s="385"/>
      <c r="GIA17" s="385"/>
      <c r="GIB17" s="385"/>
      <c r="GIC17" s="385"/>
      <c r="GID17" s="385"/>
      <c r="GIE17" s="385"/>
      <c r="GIF17" s="385"/>
      <c r="GIG17" s="385"/>
      <c r="GIH17" s="385"/>
      <c r="GII17" s="385"/>
      <c r="GIJ17" s="385"/>
      <c r="GIK17" s="385"/>
      <c r="GIL17" s="385"/>
      <c r="GIM17" s="385"/>
      <c r="GIN17" s="385"/>
      <c r="GIO17" s="385"/>
      <c r="GIP17" s="385"/>
      <c r="GIQ17" s="385"/>
      <c r="GIR17" s="385"/>
      <c r="GIS17" s="385"/>
      <c r="GIT17" s="385"/>
      <c r="GIU17" s="385"/>
      <c r="GIV17" s="385"/>
      <c r="GIW17" s="385"/>
      <c r="GIX17" s="385"/>
      <c r="GIY17" s="385"/>
      <c r="GIZ17" s="385"/>
      <c r="GJA17" s="385"/>
      <c r="GJB17" s="385"/>
      <c r="GJC17" s="385"/>
      <c r="GJD17" s="385"/>
      <c r="GJE17" s="385"/>
      <c r="GJF17" s="385"/>
      <c r="GJG17" s="385"/>
      <c r="GJH17" s="385"/>
      <c r="GJI17" s="385"/>
      <c r="GJJ17" s="385"/>
      <c r="GJK17" s="385"/>
      <c r="GJL17" s="385"/>
      <c r="GJM17" s="385"/>
      <c r="GJN17" s="385"/>
      <c r="GJO17" s="385"/>
      <c r="GJP17" s="385"/>
      <c r="GJQ17" s="385"/>
      <c r="GJR17" s="385"/>
      <c r="GJS17" s="385"/>
      <c r="GJT17" s="385"/>
      <c r="GJU17" s="385"/>
      <c r="GJV17" s="385"/>
      <c r="GJW17" s="385"/>
      <c r="GJX17" s="385"/>
      <c r="GJY17" s="385"/>
      <c r="GJZ17" s="385"/>
      <c r="GKA17" s="385"/>
      <c r="GKB17" s="385"/>
      <c r="GKC17" s="385"/>
      <c r="GKD17" s="385"/>
      <c r="GKE17" s="385"/>
      <c r="GKF17" s="385"/>
      <c r="GKG17" s="385"/>
      <c r="GKH17" s="385"/>
      <c r="GKI17" s="385"/>
      <c r="GKJ17" s="385"/>
      <c r="GKK17" s="385"/>
      <c r="GKL17" s="385"/>
      <c r="GKM17" s="385"/>
      <c r="GKN17" s="385"/>
      <c r="GKO17" s="385"/>
      <c r="GKP17" s="385"/>
      <c r="GKQ17" s="385"/>
      <c r="GKR17" s="385"/>
      <c r="GKS17" s="385"/>
      <c r="GKT17" s="385"/>
      <c r="GKU17" s="385"/>
      <c r="GKV17" s="385"/>
      <c r="GKW17" s="385"/>
      <c r="GKX17" s="385"/>
      <c r="GKY17" s="385"/>
      <c r="GKZ17" s="385"/>
      <c r="GLA17" s="385"/>
      <c r="GLB17" s="385"/>
      <c r="GLC17" s="385"/>
      <c r="GLD17" s="385"/>
      <c r="GLE17" s="385"/>
      <c r="GLF17" s="385"/>
      <c r="GLG17" s="385"/>
      <c r="GLH17" s="385"/>
      <c r="GLI17" s="385"/>
      <c r="GLJ17" s="385"/>
      <c r="GLK17" s="385"/>
      <c r="GLL17" s="385"/>
      <c r="GLM17" s="385"/>
      <c r="GLN17" s="385"/>
      <c r="GLO17" s="385"/>
      <c r="GLP17" s="385"/>
      <c r="GLQ17" s="385"/>
      <c r="GLR17" s="385"/>
      <c r="GLS17" s="385"/>
      <c r="GLT17" s="385"/>
      <c r="GLU17" s="385"/>
      <c r="GLV17" s="385"/>
      <c r="GLW17" s="385"/>
      <c r="GLX17" s="385"/>
      <c r="GLY17" s="385"/>
      <c r="GLZ17" s="385"/>
      <c r="GMA17" s="385"/>
      <c r="GMB17" s="385"/>
      <c r="GMC17" s="385"/>
      <c r="GMD17" s="385"/>
      <c r="GME17" s="385"/>
      <c r="GMF17" s="385"/>
      <c r="GMG17" s="385"/>
      <c r="GMH17" s="385"/>
      <c r="GMI17" s="385"/>
      <c r="GMJ17" s="385"/>
      <c r="GMK17" s="385"/>
      <c r="GML17" s="385"/>
      <c r="GMM17" s="385"/>
      <c r="GMN17" s="385"/>
      <c r="GMO17" s="385"/>
      <c r="GMP17" s="385"/>
      <c r="GMQ17" s="385"/>
      <c r="GMR17" s="385"/>
      <c r="GMS17" s="385"/>
      <c r="GMT17" s="385"/>
      <c r="GMU17" s="385"/>
      <c r="GMV17" s="385"/>
      <c r="GMW17" s="385"/>
      <c r="GMX17" s="385"/>
      <c r="GMY17" s="385"/>
      <c r="GMZ17" s="385"/>
      <c r="GNA17" s="385"/>
      <c r="GNB17" s="385"/>
      <c r="GNC17" s="385"/>
      <c r="GND17" s="385"/>
      <c r="GNE17" s="385"/>
      <c r="GNF17" s="385"/>
      <c r="GNG17" s="385"/>
      <c r="GNH17" s="385"/>
      <c r="GNI17" s="385"/>
      <c r="GNJ17" s="385"/>
      <c r="GNK17" s="385"/>
      <c r="GNL17" s="385"/>
      <c r="GNM17" s="385"/>
      <c r="GNN17" s="385"/>
      <c r="GNO17" s="385"/>
      <c r="GNP17" s="385"/>
      <c r="GNQ17" s="385"/>
      <c r="GNR17" s="385"/>
      <c r="GNS17" s="385"/>
      <c r="GNT17" s="385"/>
      <c r="GNU17" s="385"/>
      <c r="GNV17" s="385"/>
      <c r="GNW17" s="385"/>
      <c r="GNX17" s="385"/>
      <c r="GNY17" s="385"/>
      <c r="GNZ17" s="385"/>
      <c r="GOA17" s="385"/>
      <c r="GOB17" s="385"/>
      <c r="GOC17" s="385"/>
      <c r="GOD17" s="385"/>
      <c r="GOE17" s="385"/>
      <c r="GOF17" s="385"/>
      <c r="GOG17" s="385"/>
      <c r="GOH17" s="385"/>
      <c r="GOI17" s="385"/>
      <c r="GOJ17" s="385"/>
      <c r="GOK17" s="385"/>
      <c r="GOL17" s="385"/>
      <c r="GOM17" s="385"/>
      <c r="GON17" s="385"/>
      <c r="GOO17" s="385"/>
      <c r="GOP17" s="385"/>
      <c r="GOQ17" s="385"/>
      <c r="GOR17" s="385"/>
      <c r="GOS17" s="385"/>
      <c r="GOT17" s="385"/>
      <c r="GOU17" s="385"/>
      <c r="GOV17" s="385"/>
      <c r="GOW17" s="385"/>
      <c r="GOX17" s="385"/>
      <c r="GOY17" s="385"/>
      <c r="GOZ17" s="385"/>
      <c r="GPA17" s="385"/>
      <c r="GPB17" s="385"/>
      <c r="GPC17" s="385"/>
      <c r="GPD17" s="385"/>
      <c r="GPE17" s="385"/>
      <c r="GPF17" s="385"/>
      <c r="GPG17" s="385"/>
      <c r="GPH17" s="385"/>
      <c r="GPI17" s="385"/>
      <c r="GPJ17" s="385"/>
      <c r="GPK17" s="385"/>
      <c r="GPL17" s="385"/>
      <c r="GPM17" s="385"/>
      <c r="GPN17" s="385"/>
      <c r="GPO17" s="385"/>
      <c r="GPP17" s="385"/>
      <c r="GPQ17" s="385"/>
      <c r="GPR17" s="385"/>
      <c r="GPS17" s="385"/>
      <c r="GPT17" s="385"/>
      <c r="GPU17" s="385"/>
      <c r="GPV17" s="385"/>
      <c r="GPW17" s="385"/>
      <c r="GPX17" s="385"/>
      <c r="GPY17" s="385"/>
      <c r="GPZ17" s="385"/>
      <c r="GQA17" s="385"/>
      <c r="GQB17" s="385"/>
      <c r="GQC17" s="385"/>
      <c r="GQD17" s="385"/>
      <c r="GQE17" s="385"/>
      <c r="GQF17" s="385"/>
      <c r="GQG17" s="385"/>
      <c r="GQH17" s="385"/>
      <c r="GQI17" s="385"/>
      <c r="GQJ17" s="385"/>
      <c r="GQK17" s="385"/>
      <c r="GQL17" s="385"/>
      <c r="GQM17" s="385"/>
      <c r="GQN17" s="385"/>
      <c r="GQO17" s="385"/>
      <c r="GQP17" s="385"/>
      <c r="GQQ17" s="385"/>
      <c r="GQR17" s="385"/>
      <c r="GQS17" s="385"/>
      <c r="GQT17" s="385"/>
      <c r="GQU17" s="385"/>
      <c r="GQV17" s="385"/>
      <c r="GQW17" s="385"/>
      <c r="GQX17" s="385"/>
      <c r="GQY17" s="385"/>
      <c r="GQZ17" s="385"/>
      <c r="GRA17" s="385"/>
      <c r="GRB17" s="385"/>
      <c r="GRC17" s="385"/>
      <c r="GRD17" s="385"/>
      <c r="GRE17" s="385"/>
      <c r="GRF17" s="385"/>
      <c r="GRG17" s="385"/>
      <c r="GRH17" s="385"/>
      <c r="GRI17" s="385"/>
      <c r="GRJ17" s="385"/>
      <c r="GRK17" s="385"/>
      <c r="GRL17" s="385"/>
      <c r="GRM17" s="385"/>
      <c r="GRN17" s="385"/>
      <c r="GRO17" s="385"/>
      <c r="GRP17" s="385"/>
      <c r="GRQ17" s="385"/>
      <c r="GRR17" s="385"/>
      <c r="GRS17" s="385"/>
      <c r="GRT17" s="385"/>
      <c r="GRU17" s="385"/>
      <c r="GRV17" s="385"/>
      <c r="GRW17" s="385"/>
      <c r="GRX17" s="385"/>
      <c r="GRY17" s="385"/>
      <c r="GRZ17" s="385"/>
      <c r="GSA17" s="385"/>
      <c r="GSB17" s="385"/>
      <c r="GSC17" s="385"/>
      <c r="GSD17" s="385"/>
      <c r="GSE17" s="385"/>
      <c r="GSF17" s="385"/>
      <c r="GSG17" s="385"/>
      <c r="GSH17" s="385"/>
      <c r="GSI17" s="385"/>
      <c r="GSJ17" s="385"/>
      <c r="GSK17" s="385"/>
      <c r="GSL17" s="385"/>
      <c r="GSM17" s="385"/>
      <c r="GSN17" s="385"/>
      <c r="GSO17" s="385"/>
      <c r="GSP17" s="385"/>
      <c r="GSQ17" s="385"/>
      <c r="GSR17" s="385"/>
      <c r="GSS17" s="385"/>
      <c r="GST17" s="385"/>
      <c r="GSU17" s="385"/>
      <c r="GSV17" s="385"/>
      <c r="GSW17" s="385"/>
      <c r="GSX17" s="385"/>
      <c r="GSY17" s="385"/>
      <c r="GSZ17" s="385"/>
      <c r="GTA17" s="385"/>
      <c r="GTB17" s="385"/>
      <c r="GTC17" s="385"/>
      <c r="GTD17" s="385"/>
      <c r="GTE17" s="385"/>
      <c r="GTF17" s="385"/>
      <c r="GTG17" s="385"/>
      <c r="GTH17" s="385"/>
      <c r="GTI17" s="385"/>
      <c r="GTJ17" s="385"/>
      <c r="GTK17" s="385"/>
      <c r="GTL17" s="385"/>
      <c r="GTM17" s="385"/>
      <c r="GTN17" s="385"/>
      <c r="GTO17" s="385"/>
      <c r="GTP17" s="385"/>
      <c r="GTQ17" s="385"/>
      <c r="GTR17" s="385"/>
      <c r="GTS17" s="385"/>
      <c r="GTT17" s="385"/>
      <c r="GTU17" s="385"/>
      <c r="GTV17" s="385"/>
      <c r="GTW17" s="385"/>
      <c r="GTX17" s="385"/>
      <c r="GTY17" s="385"/>
      <c r="GTZ17" s="385"/>
      <c r="GUA17" s="385"/>
      <c r="GUB17" s="385"/>
      <c r="GUC17" s="385"/>
      <c r="GUD17" s="385"/>
      <c r="GUE17" s="385"/>
      <c r="GUF17" s="385"/>
      <c r="GUG17" s="385"/>
      <c r="GUH17" s="385"/>
      <c r="GUI17" s="385"/>
      <c r="GUJ17" s="385"/>
      <c r="GUK17" s="385"/>
      <c r="GUL17" s="385"/>
      <c r="GUM17" s="385"/>
      <c r="GUN17" s="385"/>
      <c r="GUO17" s="385"/>
      <c r="GUP17" s="385"/>
      <c r="GUQ17" s="385"/>
      <c r="GUR17" s="385"/>
      <c r="GUS17" s="385"/>
      <c r="GUT17" s="385"/>
      <c r="GUU17" s="385"/>
      <c r="GUV17" s="385"/>
      <c r="GUW17" s="385"/>
      <c r="GUX17" s="385"/>
      <c r="GUY17" s="385"/>
      <c r="GUZ17" s="385"/>
      <c r="GVA17" s="385"/>
      <c r="GVB17" s="385"/>
      <c r="GVC17" s="385"/>
      <c r="GVD17" s="385"/>
      <c r="GVE17" s="385"/>
      <c r="GVF17" s="385"/>
      <c r="GVG17" s="385"/>
      <c r="GVH17" s="385"/>
      <c r="GVI17" s="385"/>
      <c r="GVJ17" s="385"/>
      <c r="GVK17" s="385"/>
      <c r="GVL17" s="385"/>
      <c r="GVM17" s="385"/>
      <c r="GVN17" s="385"/>
      <c r="GVO17" s="385"/>
      <c r="GVP17" s="385"/>
      <c r="GVQ17" s="385"/>
      <c r="GVR17" s="385"/>
      <c r="GVS17" s="385"/>
      <c r="GVT17" s="385"/>
      <c r="GVU17" s="385"/>
      <c r="GVV17" s="385"/>
      <c r="GVW17" s="385"/>
      <c r="GVX17" s="385"/>
      <c r="GVY17" s="385"/>
      <c r="GVZ17" s="385"/>
      <c r="GWA17" s="385"/>
      <c r="GWB17" s="385"/>
      <c r="GWC17" s="385"/>
      <c r="GWD17" s="385"/>
      <c r="GWE17" s="385"/>
      <c r="GWF17" s="385"/>
      <c r="GWG17" s="385"/>
      <c r="GWH17" s="385"/>
      <c r="GWI17" s="385"/>
      <c r="GWJ17" s="385"/>
      <c r="GWK17" s="385"/>
      <c r="GWL17" s="385"/>
      <c r="GWM17" s="385"/>
      <c r="GWN17" s="385"/>
      <c r="GWO17" s="385"/>
      <c r="GWP17" s="385"/>
      <c r="GWQ17" s="385"/>
      <c r="GWR17" s="385"/>
      <c r="GWS17" s="385"/>
      <c r="GWT17" s="385"/>
      <c r="GWU17" s="385"/>
      <c r="GWV17" s="385"/>
      <c r="GWW17" s="385"/>
      <c r="GWX17" s="385"/>
      <c r="GWY17" s="385"/>
      <c r="GWZ17" s="385"/>
      <c r="GXA17" s="385"/>
      <c r="GXB17" s="385"/>
      <c r="GXC17" s="385"/>
      <c r="GXD17" s="385"/>
      <c r="GXE17" s="385"/>
      <c r="GXF17" s="385"/>
      <c r="GXG17" s="385"/>
      <c r="GXH17" s="385"/>
      <c r="GXI17" s="385"/>
      <c r="GXJ17" s="385"/>
      <c r="GXK17" s="385"/>
      <c r="GXL17" s="385"/>
      <c r="GXM17" s="385"/>
      <c r="GXN17" s="385"/>
      <c r="GXO17" s="385"/>
      <c r="GXP17" s="385"/>
      <c r="GXQ17" s="385"/>
      <c r="GXR17" s="385"/>
      <c r="GXS17" s="385"/>
      <c r="GXT17" s="385"/>
      <c r="GXU17" s="385"/>
      <c r="GXV17" s="385"/>
      <c r="GXW17" s="385"/>
      <c r="GXX17" s="385"/>
      <c r="GXY17" s="385"/>
      <c r="GXZ17" s="385"/>
      <c r="GYA17" s="385"/>
      <c r="GYB17" s="385"/>
      <c r="GYC17" s="385"/>
      <c r="GYD17" s="385"/>
      <c r="GYE17" s="385"/>
      <c r="GYF17" s="385"/>
      <c r="GYG17" s="385"/>
      <c r="GYH17" s="385"/>
      <c r="GYI17" s="385"/>
      <c r="GYJ17" s="385"/>
      <c r="GYK17" s="385"/>
      <c r="GYL17" s="385"/>
      <c r="GYM17" s="385"/>
      <c r="GYN17" s="385"/>
      <c r="GYO17" s="385"/>
      <c r="GYP17" s="385"/>
      <c r="GYQ17" s="385"/>
      <c r="GYR17" s="385"/>
      <c r="GYS17" s="385"/>
      <c r="GYT17" s="385"/>
      <c r="GYU17" s="385"/>
      <c r="GYV17" s="385"/>
      <c r="GYW17" s="385"/>
      <c r="GYX17" s="385"/>
      <c r="GYY17" s="385"/>
      <c r="GYZ17" s="385"/>
      <c r="GZA17" s="385"/>
      <c r="GZB17" s="385"/>
      <c r="GZC17" s="385"/>
      <c r="GZD17" s="385"/>
      <c r="GZE17" s="385"/>
      <c r="GZF17" s="385"/>
      <c r="GZG17" s="385"/>
      <c r="GZH17" s="385"/>
      <c r="GZI17" s="385"/>
      <c r="GZJ17" s="385"/>
      <c r="GZK17" s="385"/>
      <c r="GZL17" s="385"/>
      <c r="GZM17" s="385"/>
      <c r="GZN17" s="385"/>
      <c r="GZO17" s="385"/>
      <c r="GZP17" s="385"/>
      <c r="GZQ17" s="385"/>
      <c r="GZR17" s="385"/>
      <c r="GZS17" s="385"/>
      <c r="GZT17" s="385"/>
      <c r="GZU17" s="385"/>
      <c r="GZV17" s="385"/>
      <c r="GZW17" s="385"/>
      <c r="GZX17" s="385"/>
      <c r="GZY17" s="385"/>
      <c r="GZZ17" s="385"/>
      <c r="HAA17" s="385"/>
      <c r="HAB17" s="385"/>
      <c r="HAC17" s="385"/>
      <c r="HAD17" s="385"/>
      <c r="HAE17" s="385"/>
      <c r="HAF17" s="385"/>
      <c r="HAG17" s="385"/>
      <c r="HAH17" s="385"/>
      <c r="HAI17" s="385"/>
      <c r="HAJ17" s="385"/>
      <c r="HAK17" s="385"/>
      <c r="HAL17" s="385"/>
      <c r="HAM17" s="385"/>
      <c r="HAN17" s="385"/>
      <c r="HAO17" s="385"/>
      <c r="HAP17" s="385"/>
      <c r="HAQ17" s="385"/>
      <c r="HAR17" s="385"/>
      <c r="HAS17" s="385"/>
      <c r="HAT17" s="385"/>
      <c r="HAU17" s="385"/>
      <c r="HAV17" s="385"/>
      <c r="HAW17" s="385"/>
      <c r="HAX17" s="385"/>
      <c r="HAY17" s="385"/>
      <c r="HAZ17" s="385"/>
      <c r="HBA17" s="385"/>
      <c r="HBB17" s="385"/>
      <c r="HBC17" s="385"/>
      <c r="HBD17" s="385"/>
      <c r="HBE17" s="385"/>
      <c r="HBF17" s="385"/>
      <c r="HBG17" s="385"/>
      <c r="HBH17" s="385"/>
      <c r="HBI17" s="385"/>
      <c r="HBJ17" s="385"/>
      <c r="HBK17" s="385"/>
      <c r="HBL17" s="385"/>
      <c r="HBM17" s="385"/>
      <c r="HBN17" s="385"/>
      <c r="HBO17" s="385"/>
      <c r="HBP17" s="385"/>
      <c r="HBQ17" s="385"/>
      <c r="HBR17" s="385"/>
      <c r="HBS17" s="385"/>
      <c r="HBT17" s="385"/>
      <c r="HBU17" s="385"/>
      <c r="HBV17" s="385"/>
      <c r="HBW17" s="385"/>
      <c r="HBX17" s="385"/>
      <c r="HBY17" s="385"/>
      <c r="HBZ17" s="385"/>
      <c r="HCA17" s="385"/>
      <c r="HCB17" s="385"/>
      <c r="HCC17" s="385"/>
      <c r="HCD17" s="385"/>
      <c r="HCE17" s="385"/>
      <c r="HCF17" s="385"/>
      <c r="HCG17" s="385"/>
      <c r="HCH17" s="385"/>
      <c r="HCI17" s="385"/>
      <c r="HCJ17" s="385"/>
      <c r="HCK17" s="385"/>
      <c r="HCL17" s="385"/>
      <c r="HCM17" s="385"/>
      <c r="HCN17" s="385"/>
      <c r="HCO17" s="385"/>
      <c r="HCP17" s="385"/>
      <c r="HCQ17" s="385"/>
      <c r="HCR17" s="385"/>
      <c r="HCS17" s="385"/>
      <c r="HCT17" s="385"/>
      <c r="HCU17" s="385"/>
      <c r="HCV17" s="385"/>
      <c r="HCW17" s="385"/>
      <c r="HCX17" s="385"/>
      <c r="HCY17" s="385"/>
      <c r="HCZ17" s="385"/>
      <c r="HDA17" s="385"/>
      <c r="HDB17" s="385"/>
      <c r="HDC17" s="385"/>
      <c r="HDD17" s="385"/>
      <c r="HDE17" s="385"/>
      <c r="HDF17" s="385"/>
      <c r="HDG17" s="385"/>
      <c r="HDH17" s="385"/>
      <c r="HDI17" s="385"/>
      <c r="HDJ17" s="385"/>
      <c r="HDK17" s="385"/>
      <c r="HDL17" s="385"/>
      <c r="HDM17" s="385"/>
      <c r="HDN17" s="385"/>
      <c r="HDO17" s="385"/>
      <c r="HDP17" s="385"/>
      <c r="HDQ17" s="385"/>
      <c r="HDR17" s="385"/>
      <c r="HDS17" s="385"/>
      <c r="HDT17" s="385"/>
      <c r="HDU17" s="385"/>
      <c r="HDV17" s="385"/>
      <c r="HDW17" s="385"/>
      <c r="HDX17" s="385"/>
      <c r="HDY17" s="385"/>
      <c r="HDZ17" s="385"/>
      <c r="HEA17" s="385"/>
      <c r="HEB17" s="385"/>
      <c r="HEC17" s="385"/>
      <c r="HED17" s="385"/>
      <c r="HEE17" s="385"/>
      <c r="HEF17" s="385"/>
      <c r="HEG17" s="385"/>
      <c r="HEH17" s="385"/>
      <c r="HEI17" s="385"/>
      <c r="HEJ17" s="385"/>
      <c r="HEK17" s="385"/>
      <c r="HEL17" s="385"/>
      <c r="HEM17" s="385"/>
      <c r="HEN17" s="385"/>
      <c r="HEO17" s="385"/>
      <c r="HEP17" s="385"/>
      <c r="HEQ17" s="385"/>
      <c r="HER17" s="385"/>
      <c r="HES17" s="385"/>
      <c r="HET17" s="385"/>
      <c r="HEU17" s="385"/>
      <c r="HEV17" s="385"/>
      <c r="HEW17" s="385"/>
      <c r="HEX17" s="385"/>
      <c r="HEY17" s="385"/>
      <c r="HEZ17" s="385"/>
      <c r="HFA17" s="385"/>
      <c r="HFB17" s="385"/>
      <c r="HFC17" s="385"/>
      <c r="HFD17" s="385"/>
      <c r="HFE17" s="385"/>
      <c r="HFF17" s="385"/>
      <c r="HFG17" s="385"/>
      <c r="HFH17" s="385"/>
      <c r="HFI17" s="385"/>
      <c r="HFJ17" s="385"/>
      <c r="HFK17" s="385"/>
      <c r="HFL17" s="385"/>
      <c r="HFM17" s="385"/>
      <c r="HFN17" s="385"/>
      <c r="HFO17" s="385"/>
      <c r="HFP17" s="385"/>
      <c r="HFQ17" s="385"/>
      <c r="HFR17" s="385"/>
      <c r="HFS17" s="385"/>
      <c r="HFT17" s="385"/>
      <c r="HFU17" s="385"/>
      <c r="HFV17" s="385"/>
      <c r="HFW17" s="385"/>
      <c r="HFX17" s="385"/>
      <c r="HFY17" s="385"/>
      <c r="HFZ17" s="385"/>
      <c r="HGA17" s="385"/>
      <c r="HGB17" s="385"/>
      <c r="HGC17" s="385"/>
      <c r="HGD17" s="385"/>
      <c r="HGE17" s="385"/>
      <c r="HGF17" s="385"/>
      <c r="HGG17" s="385"/>
      <c r="HGH17" s="385"/>
      <c r="HGI17" s="385"/>
      <c r="HGJ17" s="385"/>
      <c r="HGK17" s="385"/>
      <c r="HGL17" s="385"/>
      <c r="HGM17" s="385"/>
      <c r="HGN17" s="385"/>
      <c r="HGO17" s="385"/>
      <c r="HGP17" s="385"/>
      <c r="HGQ17" s="385"/>
      <c r="HGR17" s="385"/>
      <c r="HGS17" s="385"/>
      <c r="HGT17" s="385"/>
      <c r="HGU17" s="385"/>
      <c r="HGV17" s="385"/>
      <c r="HGW17" s="385"/>
      <c r="HGX17" s="385"/>
      <c r="HGY17" s="385"/>
      <c r="HGZ17" s="385"/>
      <c r="HHA17" s="385"/>
      <c r="HHB17" s="385"/>
      <c r="HHC17" s="385"/>
      <c r="HHD17" s="385"/>
      <c r="HHE17" s="385"/>
      <c r="HHF17" s="385"/>
      <c r="HHG17" s="385"/>
      <c r="HHH17" s="385"/>
      <c r="HHI17" s="385"/>
      <c r="HHJ17" s="385"/>
      <c r="HHK17" s="385"/>
      <c r="HHL17" s="385"/>
      <c r="HHM17" s="385"/>
      <c r="HHN17" s="385"/>
      <c r="HHO17" s="385"/>
      <c r="HHP17" s="385"/>
      <c r="HHQ17" s="385"/>
      <c r="HHR17" s="385"/>
      <c r="HHS17" s="385"/>
      <c r="HHT17" s="385"/>
      <c r="HHU17" s="385"/>
      <c r="HHV17" s="385"/>
      <c r="HHW17" s="385"/>
      <c r="HHX17" s="385"/>
      <c r="HHY17" s="385"/>
      <c r="HHZ17" s="385"/>
      <c r="HIA17" s="385"/>
      <c r="HIB17" s="385"/>
      <c r="HIC17" s="385"/>
      <c r="HID17" s="385"/>
      <c r="HIE17" s="385"/>
      <c r="HIF17" s="385"/>
      <c r="HIG17" s="385"/>
      <c r="HIH17" s="385"/>
      <c r="HII17" s="385"/>
      <c r="HIJ17" s="385"/>
      <c r="HIK17" s="385"/>
      <c r="HIL17" s="385"/>
      <c r="HIM17" s="385"/>
      <c r="HIN17" s="385"/>
      <c r="HIO17" s="385"/>
      <c r="HIP17" s="385"/>
      <c r="HIQ17" s="385"/>
      <c r="HIR17" s="385"/>
      <c r="HIS17" s="385"/>
      <c r="HIT17" s="385"/>
      <c r="HIU17" s="385"/>
      <c r="HIV17" s="385"/>
      <c r="HIW17" s="385"/>
      <c r="HIX17" s="385"/>
      <c r="HIY17" s="385"/>
      <c r="HIZ17" s="385"/>
      <c r="HJA17" s="385"/>
      <c r="HJB17" s="385"/>
      <c r="HJC17" s="385"/>
      <c r="HJD17" s="385"/>
      <c r="HJE17" s="385"/>
      <c r="HJF17" s="385"/>
      <c r="HJG17" s="385"/>
      <c r="HJH17" s="385"/>
      <c r="HJI17" s="385"/>
      <c r="HJJ17" s="385"/>
      <c r="HJK17" s="385"/>
      <c r="HJL17" s="385"/>
      <c r="HJM17" s="385"/>
      <c r="HJN17" s="385"/>
      <c r="HJO17" s="385"/>
      <c r="HJP17" s="385"/>
      <c r="HJQ17" s="385"/>
      <c r="HJR17" s="385"/>
      <c r="HJS17" s="385"/>
      <c r="HJT17" s="385"/>
      <c r="HJU17" s="385"/>
      <c r="HJV17" s="385"/>
      <c r="HJW17" s="385"/>
      <c r="HJX17" s="385"/>
      <c r="HJY17" s="385"/>
      <c r="HJZ17" s="385"/>
      <c r="HKA17" s="385"/>
      <c r="HKB17" s="385"/>
      <c r="HKC17" s="385"/>
      <c r="HKD17" s="385"/>
      <c r="HKE17" s="385"/>
      <c r="HKF17" s="385"/>
      <c r="HKG17" s="385"/>
      <c r="HKH17" s="385"/>
      <c r="HKI17" s="385"/>
      <c r="HKJ17" s="385"/>
      <c r="HKK17" s="385"/>
      <c r="HKL17" s="385"/>
      <c r="HKM17" s="385"/>
      <c r="HKN17" s="385"/>
      <c r="HKO17" s="385"/>
      <c r="HKP17" s="385"/>
      <c r="HKQ17" s="385"/>
      <c r="HKR17" s="385"/>
      <c r="HKS17" s="385"/>
      <c r="HKT17" s="385"/>
      <c r="HKU17" s="385"/>
      <c r="HKV17" s="385"/>
      <c r="HKW17" s="385"/>
      <c r="HKX17" s="385"/>
      <c r="HKY17" s="385"/>
      <c r="HKZ17" s="385"/>
      <c r="HLA17" s="385"/>
      <c r="HLB17" s="385"/>
      <c r="HLC17" s="385"/>
      <c r="HLD17" s="385"/>
      <c r="HLE17" s="385"/>
      <c r="HLF17" s="385"/>
      <c r="HLG17" s="385"/>
      <c r="HLH17" s="385"/>
      <c r="HLI17" s="385"/>
      <c r="HLJ17" s="385"/>
      <c r="HLK17" s="385"/>
      <c r="HLL17" s="385"/>
      <c r="HLM17" s="385"/>
      <c r="HLN17" s="385"/>
      <c r="HLO17" s="385"/>
      <c r="HLP17" s="385"/>
      <c r="HLQ17" s="385"/>
      <c r="HLR17" s="385"/>
      <c r="HLS17" s="385"/>
      <c r="HLT17" s="385"/>
      <c r="HLU17" s="385"/>
      <c r="HLV17" s="385"/>
      <c r="HLW17" s="385"/>
      <c r="HLX17" s="385"/>
      <c r="HLY17" s="385"/>
      <c r="HLZ17" s="385"/>
      <c r="HMA17" s="385"/>
      <c r="HMB17" s="385"/>
      <c r="HMC17" s="385"/>
      <c r="HMD17" s="385"/>
      <c r="HME17" s="385"/>
      <c r="HMF17" s="385"/>
      <c r="HMG17" s="385"/>
      <c r="HMH17" s="385"/>
      <c r="HMI17" s="385"/>
      <c r="HMJ17" s="385"/>
      <c r="HMK17" s="385"/>
      <c r="HML17" s="385"/>
      <c r="HMM17" s="385"/>
      <c r="HMN17" s="385"/>
      <c r="HMO17" s="385"/>
      <c r="HMP17" s="385"/>
      <c r="HMQ17" s="385"/>
      <c r="HMR17" s="385"/>
      <c r="HMS17" s="385"/>
      <c r="HMT17" s="385"/>
      <c r="HMU17" s="385"/>
      <c r="HMV17" s="385"/>
      <c r="HMW17" s="385"/>
      <c r="HMX17" s="385"/>
      <c r="HMY17" s="385"/>
      <c r="HMZ17" s="385"/>
      <c r="HNA17" s="385"/>
      <c r="HNB17" s="385"/>
      <c r="HNC17" s="385"/>
      <c r="HND17" s="385"/>
      <c r="HNE17" s="385"/>
      <c r="HNF17" s="385"/>
      <c r="HNG17" s="385"/>
      <c r="HNH17" s="385"/>
      <c r="HNI17" s="385"/>
      <c r="HNJ17" s="385"/>
      <c r="HNK17" s="385"/>
      <c r="HNL17" s="385"/>
      <c r="HNM17" s="385"/>
      <c r="HNN17" s="385"/>
      <c r="HNO17" s="385"/>
      <c r="HNP17" s="385"/>
      <c r="HNQ17" s="385"/>
      <c r="HNR17" s="385"/>
      <c r="HNS17" s="385"/>
      <c r="HNT17" s="385"/>
      <c r="HNU17" s="385"/>
      <c r="HNV17" s="385"/>
      <c r="HNW17" s="385"/>
      <c r="HNX17" s="385"/>
      <c r="HNY17" s="385"/>
      <c r="HNZ17" s="385"/>
      <c r="HOA17" s="385"/>
      <c r="HOB17" s="385"/>
      <c r="HOC17" s="385"/>
      <c r="HOD17" s="385"/>
      <c r="HOE17" s="385"/>
      <c r="HOF17" s="385"/>
      <c r="HOG17" s="385"/>
      <c r="HOH17" s="385"/>
      <c r="HOI17" s="385"/>
      <c r="HOJ17" s="385"/>
      <c r="HOK17" s="385"/>
      <c r="HOL17" s="385"/>
      <c r="HOM17" s="385"/>
      <c r="HON17" s="385"/>
      <c r="HOO17" s="385"/>
      <c r="HOP17" s="385"/>
      <c r="HOQ17" s="385"/>
      <c r="HOR17" s="385"/>
      <c r="HOS17" s="385"/>
      <c r="HOT17" s="385"/>
      <c r="HOU17" s="385"/>
      <c r="HOV17" s="385"/>
      <c r="HOW17" s="385"/>
      <c r="HOX17" s="385"/>
      <c r="HOY17" s="385"/>
      <c r="HOZ17" s="385"/>
      <c r="HPA17" s="385"/>
      <c r="HPB17" s="385"/>
      <c r="HPC17" s="385"/>
      <c r="HPD17" s="385"/>
      <c r="HPE17" s="385"/>
      <c r="HPF17" s="385"/>
      <c r="HPG17" s="385"/>
      <c r="HPH17" s="385"/>
      <c r="HPI17" s="385"/>
      <c r="HPJ17" s="385"/>
      <c r="HPK17" s="385"/>
      <c r="HPL17" s="385"/>
      <c r="HPM17" s="385"/>
      <c r="HPN17" s="385"/>
      <c r="HPO17" s="385"/>
      <c r="HPP17" s="385"/>
      <c r="HPQ17" s="385"/>
      <c r="HPR17" s="385"/>
      <c r="HPS17" s="385"/>
      <c r="HPT17" s="385"/>
      <c r="HPU17" s="385"/>
      <c r="HPV17" s="385"/>
      <c r="HPW17" s="385"/>
      <c r="HPX17" s="385"/>
      <c r="HPY17" s="385"/>
      <c r="HPZ17" s="385"/>
      <c r="HQA17" s="385"/>
      <c r="HQB17" s="385"/>
      <c r="HQC17" s="385"/>
      <c r="HQD17" s="385"/>
      <c r="HQE17" s="385"/>
      <c r="HQF17" s="385"/>
      <c r="HQG17" s="385"/>
      <c r="HQH17" s="385"/>
      <c r="HQI17" s="385"/>
      <c r="HQJ17" s="385"/>
      <c r="HQK17" s="385"/>
      <c r="HQL17" s="385"/>
      <c r="HQM17" s="385"/>
      <c r="HQN17" s="385"/>
      <c r="HQO17" s="385"/>
      <c r="HQP17" s="385"/>
      <c r="HQQ17" s="385"/>
      <c r="HQR17" s="385"/>
      <c r="HQS17" s="385"/>
      <c r="HQT17" s="385"/>
      <c r="HQU17" s="385"/>
      <c r="HQV17" s="385"/>
      <c r="HQW17" s="385"/>
      <c r="HQX17" s="385"/>
      <c r="HQY17" s="385"/>
      <c r="HQZ17" s="385"/>
      <c r="HRA17" s="385"/>
      <c r="HRB17" s="385"/>
      <c r="HRC17" s="385"/>
      <c r="HRD17" s="385"/>
      <c r="HRE17" s="385"/>
      <c r="HRF17" s="385"/>
      <c r="HRG17" s="385"/>
      <c r="HRH17" s="385"/>
      <c r="HRI17" s="385"/>
      <c r="HRJ17" s="385"/>
      <c r="HRK17" s="385"/>
      <c r="HRL17" s="385"/>
      <c r="HRM17" s="385"/>
      <c r="HRN17" s="385"/>
      <c r="HRO17" s="385"/>
      <c r="HRP17" s="385"/>
      <c r="HRQ17" s="385"/>
      <c r="HRR17" s="385"/>
      <c r="HRS17" s="385"/>
      <c r="HRT17" s="385"/>
      <c r="HRU17" s="385"/>
      <c r="HRV17" s="385"/>
      <c r="HRW17" s="385"/>
      <c r="HRX17" s="385"/>
      <c r="HRY17" s="385"/>
      <c r="HRZ17" s="385"/>
      <c r="HSA17" s="385"/>
      <c r="HSB17" s="385"/>
      <c r="HSC17" s="385"/>
      <c r="HSD17" s="385"/>
      <c r="HSE17" s="385"/>
      <c r="HSF17" s="385"/>
      <c r="HSG17" s="385"/>
      <c r="HSH17" s="385"/>
      <c r="HSI17" s="385"/>
      <c r="HSJ17" s="385"/>
      <c r="HSK17" s="385"/>
      <c r="HSL17" s="385"/>
      <c r="HSM17" s="385"/>
      <c r="HSN17" s="385"/>
      <c r="HSO17" s="385"/>
      <c r="HSP17" s="385"/>
      <c r="HSQ17" s="385"/>
      <c r="HSR17" s="385"/>
      <c r="HSS17" s="385"/>
      <c r="HST17" s="385"/>
      <c r="HSU17" s="385"/>
      <c r="HSV17" s="385"/>
      <c r="HSW17" s="385"/>
      <c r="HSX17" s="385"/>
      <c r="HSY17" s="385"/>
      <c r="HSZ17" s="385"/>
      <c r="HTA17" s="385"/>
      <c r="HTB17" s="385"/>
      <c r="HTC17" s="385"/>
      <c r="HTD17" s="385"/>
      <c r="HTE17" s="385"/>
      <c r="HTF17" s="385"/>
      <c r="HTG17" s="385"/>
      <c r="HTH17" s="385"/>
      <c r="HTI17" s="385"/>
      <c r="HTJ17" s="385"/>
      <c r="HTK17" s="385"/>
      <c r="HTL17" s="385"/>
      <c r="HTM17" s="385"/>
      <c r="HTN17" s="385"/>
      <c r="HTO17" s="385"/>
      <c r="HTP17" s="385"/>
      <c r="HTQ17" s="385"/>
      <c r="HTR17" s="385"/>
      <c r="HTS17" s="385"/>
      <c r="HTT17" s="385"/>
      <c r="HTU17" s="385"/>
      <c r="HTV17" s="385"/>
      <c r="HTW17" s="385"/>
      <c r="HTX17" s="385"/>
      <c r="HTY17" s="385"/>
      <c r="HTZ17" s="385"/>
      <c r="HUA17" s="385"/>
      <c r="HUB17" s="385"/>
      <c r="HUC17" s="385"/>
      <c r="HUD17" s="385"/>
      <c r="HUE17" s="385"/>
      <c r="HUF17" s="385"/>
      <c r="HUG17" s="385"/>
      <c r="HUH17" s="385"/>
      <c r="HUI17" s="385"/>
      <c r="HUJ17" s="385"/>
      <c r="HUK17" s="385"/>
      <c r="HUL17" s="385"/>
      <c r="HUM17" s="385"/>
      <c r="HUN17" s="385"/>
      <c r="HUO17" s="385"/>
      <c r="HUP17" s="385"/>
      <c r="HUQ17" s="385"/>
      <c r="HUR17" s="385"/>
      <c r="HUS17" s="385"/>
      <c r="HUT17" s="385"/>
      <c r="HUU17" s="385"/>
      <c r="HUV17" s="385"/>
      <c r="HUW17" s="385"/>
      <c r="HUX17" s="385"/>
      <c r="HUY17" s="385"/>
      <c r="HUZ17" s="385"/>
      <c r="HVA17" s="385"/>
      <c r="HVB17" s="385"/>
      <c r="HVC17" s="385"/>
      <c r="HVD17" s="385"/>
      <c r="HVE17" s="385"/>
      <c r="HVF17" s="385"/>
      <c r="HVG17" s="385"/>
      <c r="HVH17" s="385"/>
      <c r="HVI17" s="385"/>
      <c r="HVJ17" s="385"/>
      <c r="HVK17" s="385"/>
      <c r="HVL17" s="385"/>
      <c r="HVM17" s="385"/>
      <c r="HVN17" s="385"/>
      <c r="HVO17" s="385"/>
      <c r="HVP17" s="385"/>
      <c r="HVQ17" s="385"/>
      <c r="HVR17" s="385"/>
      <c r="HVS17" s="385"/>
      <c r="HVT17" s="385"/>
      <c r="HVU17" s="385"/>
      <c r="HVV17" s="385"/>
      <c r="HVW17" s="385"/>
      <c r="HVX17" s="385"/>
      <c r="HVY17" s="385"/>
      <c r="HVZ17" s="385"/>
      <c r="HWA17" s="385"/>
      <c r="HWB17" s="385"/>
      <c r="HWC17" s="385"/>
      <c r="HWD17" s="385"/>
      <c r="HWE17" s="385"/>
      <c r="HWF17" s="385"/>
      <c r="HWG17" s="385"/>
      <c r="HWH17" s="385"/>
      <c r="HWI17" s="385"/>
      <c r="HWJ17" s="385"/>
      <c r="HWK17" s="385"/>
      <c r="HWL17" s="385"/>
      <c r="HWM17" s="385"/>
      <c r="HWN17" s="385"/>
      <c r="HWO17" s="385"/>
      <c r="HWP17" s="385"/>
      <c r="HWQ17" s="385"/>
      <c r="HWR17" s="385"/>
      <c r="HWS17" s="385"/>
      <c r="HWT17" s="385"/>
      <c r="HWU17" s="385"/>
      <c r="HWV17" s="385"/>
      <c r="HWW17" s="385"/>
      <c r="HWX17" s="385"/>
      <c r="HWY17" s="385"/>
      <c r="HWZ17" s="385"/>
      <c r="HXA17" s="385"/>
      <c r="HXB17" s="385"/>
      <c r="HXC17" s="385"/>
      <c r="HXD17" s="385"/>
      <c r="HXE17" s="385"/>
      <c r="HXF17" s="385"/>
      <c r="HXG17" s="385"/>
      <c r="HXH17" s="385"/>
      <c r="HXI17" s="385"/>
      <c r="HXJ17" s="385"/>
      <c r="HXK17" s="385"/>
      <c r="HXL17" s="385"/>
      <c r="HXM17" s="385"/>
      <c r="HXN17" s="385"/>
      <c r="HXO17" s="385"/>
      <c r="HXP17" s="385"/>
      <c r="HXQ17" s="385"/>
      <c r="HXR17" s="385"/>
      <c r="HXS17" s="385"/>
      <c r="HXT17" s="385"/>
      <c r="HXU17" s="385"/>
      <c r="HXV17" s="385"/>
      <c r="HXW17" s="385"/>
      <c r="HXX17" s="385"/>
      <c r="HXY17" s="385"/>
      <c r="HXZ17" s="385"/>
      <c r="HYA17" s="385"/>
      <c r="HYB17" s="385"/>
      <c r="HYC17" s="385"/>
      <c r="HYD17" s="385"/>
      <c r="HYE17" s="385"/>
      <c r="HYF17" s="385"/>
      <c r="HYG17" s="385"/>
      <c r="HYH17" s="385"/>
      <c r="HYI17" s="385"/>
      <c r="HYJ17" s="385"/>
      <c r="HYK17" s="385"/>
      <c r="HYL17" s="385"/>
      <c r="HYM17" s="385"/>
      <c r="HYN17" s="385"/>
      <c r="HYO17" s="385"/>
      <c r="HYP17" s="385"/>
      <c r="HYQ17" s="385"/>
      <c r="HYR17" s="385"/>
      <c r="HYS17" s="385"/>
      <c r="HYT17" s="385"/>
      <c r="HYU17" s="385"/>
      <c r="HYV17" s="385"/>
      <c r="HYW17" s="385"/>
      <c r="HYX17" s="385"/>
      <c r="HYY17" s="385"/>
      <c r="HYZ17" s="385"/>
      <c r="HZA17" s="385"/>
      <c r="HZB17" s="385"/>
      <c r="HZC17" s="385"/>
      <c r="HZD17" s="385"/>
      <c r="HZE17" s="385"/>
      <c r="HZF17" s="385"/>
      <c r="HZG17" s="385"/>
      <c r="HZH17" s="385"/>
      <c r="HZI17" s="385"/>
      <c r="HZJ17" s="385"/>
      <c r="HZK17" s="385"/>
      <c r="HZL17" s="385"/>
      <c r="HZM17" s="385"/>
      <c r="HZN17" s="385"/>
      <c r="HZO17" s="385"/>
      <c r="HZP17" s="385"/>
      <c r="HZQ17" s="385"/>
      <c r="HZR17" s="385"/>
      <c r="HZS17" s="385"/>
      <c r="HZT17" s="385"/>
      <c r="HZU17" s="385"/>
      <c r="HZV17" s="385"/>
      <c r="HZW17" s="385"/>
      <c r="HZX17" s="385"/>
      <c r="HZY17" s="385"/>
      <c r="HZZ17" s="385"/>
      <c r="IAA17" s="385"/>
      <c r="IAB17" s="385"/>
      <c r="IAC17" s="385"/>
      <c r="IAD17" s="385"/>
      <c r="IAE17" s="385"/>
      <c r="IAF17" s="385"/>
      <c r="IAG17" s="385"/>
      <c r="IAH17" s="385"/>
      <c r="IAI17" s="385"/>
      <c r="IAJ17" s="385"/>
      <c r="IAK17" s="385"/>
      <c r="IAL17" s="385"/>
      <c r="IAM17" s="385"/>
      <c r="IAN17" s="385"/>
      <c r="IAO17" s="385"/>
      <c r="IAP17" s="385"/>
      <c r="IAQ17" s="385"/>
      <c r="IAR17" s="385"/>
      <c r="IAS17" s="385"/>
      <c r="IAT17" s="385"/>
      <c r="IAU17" s="385"/>
      <c r="IAV17" s="385"/>
      <c r="IAW17" s="385"/>
      <c r="IAX17" s="385"/>
      <c r="IAY17" s="385"/>
      <c r="IAZ17" s="385"/>
      <c r="IBA17" s="385"/>
      <c r="IBB17" s="385"/>
      <c r="IBC17" s="385"/>
      <c r="IBD17" s="385"/>
      <c r="IBE17" s="385"/>
      <c r="IBF17" s="385"/>
      <c r="IBG17" s="385"/>
      <c r="IBH17" s="385"/>
      <c r="IBI17" s="385"/>
      <c r="IBJ17" s="385"/>
      <c r="IBK17" s="385"/>
      <c r="IBL17" s="385"/>
      <c r="IBM17" s="385"/>
      <c r="IBN17" s="385"/>
      <c r="IBO17" s="385"/>
      <c r="IBP17" s="385"/>
      <c r="IBQ17" s="385"/>
      <c r="IBR17" s="385"/>
      <c r="IBS17" s="385"/>
      <c r="IBT17" s="385"/>
      <c r="IBU17" s="385"/>
      <c r="IBV17" s="385"/>
      <c r="IBW17" s="385"/>
      <c r="IBX17" s="385"/>
      <c r="IBY17" s="385"/>
      <c r="IBZ17" s="385"/>
      <c r="ICA17" s="385"/>
      <c r="ICB17" s="385"/>
      <c r="ICC17" s="385"/>
      <c r="ICD17" s="385"/>
      <c r="ICE17" s="385"/>
      <c r="ICF17" s="385"/>
      <c r="ICG17" s="385"/>
      <c r="ICH17" s="385"/>
      <c r="ICI17" s="385"/>
      <c r="ICJ17" s="385"/>
      <c r="ICK17" s="385"/>
      <c r="ICL17" s="385"/>
      <c r="ICM17" s="385"/>
      <c r="ICN17" s="385"/>
      <c r="ICO17" s="385"/>
      <c r="ICP17" s="385"/>
      <c r="ICQ17" s="385"/>
      <c r="ICR17" s="385"/>
      <c r="ICS17" s="385"/>
      <c r="ICT17" s="385"/>
      <c r="ICU17" s="385"/>
      <c r="ICV17" s="385"/>
      <c r="ICW17" s="385"/>
      <c r="ICX17" s="385"/>
      <c r="ICY17" s="385"/>
      <c r="ICZ17" s="385"/>
      <c r="IDA17" s="385"/>
      <c r="IDB17" s="385"/>
      <c r="IDC17" s="385"/>
      <c r="IDD17" s="385"/>
      <c r="IDE17" s="385"/>
      <c r="IDF17" s="385"/>
      <c r="IDG17" s="385"/>
      <c r="IDH17" s="385"/>
      <c r="IDI17" s="385"/>
      <c r="IDJ17" s="385"/>
      <c r="IDK17" s="385"/>
      <c r="IDL17" s="385"/>
      <c r="IDM17" s="385"/>
      <c r="IDN17" s="385"/>
      <c r="IDO17" s="385"/>
      <c r="IDP17" s="385"/>
      <c r="IDQ17" s="385"/>
      <c r="IDR17" s="385"/>
      <c r="IDS17" s="385"/>
      <c r="IDT17" s="385"/>
      <c r="IDU17" s="385"/>
      <c r="IDV17" s="385"/>
      <c r="IDW17" s="385"/>
      <c r="IDX17" s="385"/>
      <c r="IDY17" s="385"/>
      <c r="IDZ17" s="385"/>
      <c r="IEA17" s="385"/>
      <c r="IEB17" s="385"/>
      <c r="IEC17" s="385"/>
      <c r="IED17" s="385"/>
      <c r="IEE17" s="385"/>
      <c r="IEF17" s="385"/>
      <c r="IEG17" s="385"/>
      <c r="IEH17" s="385"/>
      <c r="IEI17" s="385"/>
      <c r="IEJ17" s="385"/>
      <c r="IEK17" s="385"/>
      <c r="IEL17" s="385"/>
      <c r="IEM17" s="385"/>
      <c r="IEN17" s="385"/>
      <c r="IEO17" s="385"/>
      <c r="IEP17" s="385"/>
      <c r="IEQ17" s="385"/>
      <c r="IER17" s="385"/>
      <c r="IES17" s="385"/>
      <c r="IET17" s="385"/>
      <c r="IEU17" s="385"/>
      <c r="IEV17" s="385"/>
      <c r="IEW17" s="385"/>
      <c r="IEX17" s="385"/>
      <c r="IEY17" s="385"/>
      <c r="IEZ17" s="385"/>
      <c r="IFA17" s="385"/>
      <c r="IFB17" s="385"/>
      <c r="IFC17" s="385"/>
      <c r="IFD17" s="385"/>
      <c r="IFE17" s="385"/>
      <c r="IFF17" s="385"/>
      <c r="IFG17" s="385"/>
      <c r="IFH17" s="385"/>
      <c r="IFI17" s="385"/>
      <c r="IFJ17" s="385"/>
      <c r="IFK17" s="385"/>
      <c r="IFL17" s="385"/>
      <c r="IFM17" s="385"/>
      <c r="IFN17" s="385"/>
      <c r="IFO17" s="385"/>
      <c r="IFP17" s="385"/>
      <c r="IFQ17" s="385"/>
      <c r="IFR17" s="385"/>
      <c r="IFS17" s="385"/>
      <c r="IFT17" s="385"/>
      <c r="IFU17" s="385"/>
      <c r="IFV17" s="385"/>
      <c r="IFW17" s="385"/>
      <c r="IFX17" s="385"/>
      <c r="IFY17" s="385"/>
      <c r="IFZ17" s="385"/>
      <c r="IGA17" s="385"/>
      <c r="IGB17" s="385"/>
      <c r="IGC17" s="385"/>
      <c r="IGD17" s="385"/>
      <c r="IGE17" s="385"/>
      <c r="IGF17" s="385"/>
      <c r="IGG17" s="385"/>
      <c r="IGH17" s="385"/>
      <c r="IGI17" s="385"/>
      <c r="IGJ17" s="385"/>
      <c r="IGK17" s="385"/>
      <c r="IGL17" s="385"/>
      <c r="IGM17" s="385"/>
      <c r="IGN17" s="385"/>
      <c r="IGO17" s="385"/>
      <c r="IGP17" s="385"/>
      <c r="IGQ17" s="385"/>
      <c r="IGR17" s="385"/>
      <c r="IGS17" s="385"/>
      <c r="IGT17" s="385"/>
      <c r="IGU17" s="385"/>
      <c r="IGV17" s="385"/>
      <c r="IGW17" s="385"/>
      <c r="IGX17" s="385"/>
      <c r="IGY17" s="385"/>
      <c r="IGZ17" s="385"/>
      <c r="IHA17" s="385"/>
      <c r="IHB17" s="385"/>
      <c r="IHC17" s="385"/>
      <c r="IHD17" s="385"/>
      <c r="IHE17" s="385"/>
      <c r="IHF17" s="385"/>
      <c r="IHG17" s="385"/>
      <c r="IHH17" s="385"/>
      <c r="IHI17" s="385"/>
      <c r="IHJ17" s="385"/>
      <c r="IHK17" s="385"/>
      <c r="IHL17" s="385"/>
      <c r="IHM17" s="385"/>
      <c r="IHN17" s="385"/>
      <c r="IHO17" s="385"/>
      <c r="IHP17" s="385"/>
      <c r="IHQ17" s="385"/>
      <c r="IHR17" s="385"/>
      <c r="IHS17" s="385"/>
      <c r="IHT17" s="385"/>
      <c r="IHU17" s="385"/>
      <c r="IHV17" s="385"/>
      <c r="IHW17" s="385"/>
      <c r="IHX17" s="385"/>
      <c r="IHY17" s="385"/>
      <c r="IHZ17" s="385"/>
      <c r="IIA17" s="385"/>
      <c r="IIB17" s="385"/>
      <c r="IIC17" s="385"/>
      <c r="IID17" s="385"/>
      <c r="IIE17" s="385"/>
      <c r="IIF17" s="385"/>
      <c r="IIG17" s="385"/>
      <c r="IIH17" s="385"/>
      <c r="III17" s="385"/>
      <c r="IIJ17" s="385"/>
      <c r="IIK17" s="385"/>
      <c r="IIL17" s="385"/>
      <c r="IIM17" s="385"/>
      <c r="IIN17" s="385"/>
      <c r="IIO17" s="385"/>
      <c r="IIP17" s="385"/>
      <c r="IIQ17" s="385"/>
      <c r="IIR17" s="385"/>
      <c r="IIS17" s="385"/>
      <c r="IIT17" s="385"/>
      <c r="IIU17" s="385"/>
      <c r="IIV17" s="385"/>
      <c r="IIW17" s="385"/>
      <c r="IIX17" s="385"/>
      <c r="IIY17" s="385"/>
      <c r="IIZ17" s="385"/>
      <c r="IJA17" s="385"/>
      <c r="IJB17" s="385"/>
      <c r="IJC17" s="385"/>
      <c r="IJD17" s="385"/>
      <c r="IJE17" s="385"/>
      <c r="IJF17" s="385"/>
      <c r="IJG17" s="385"/>
      <c r="IJH17" s="385"/>
      <c r="IJI17" s="385"/>
      <c r="IJJ17" s="385"/>
      <c r="IJK17" s="385"/>
      <c r="IJL17" s="385"/>
      <c r="IJM17" s="385"/>
      <c r="IJN17" s="385"/>
      <c r="IJO17" s="385"/>
      <c r="IJP17" s="385"/>
      <c r="IJQ17" s="385"/>
      <c r="IJR17" s="385"/>
      <c r="IJS17" s="385"/>
      <c r="IJT17" s="385"/>
      <c r="IJU17" s="385"/>
      <c r="IJV17" s="385"/>
      <c r="IJW17" s="385"/>
      <c r="IJX17" s="385"/>
      <c r="IJY17" s="385"/>
      <c r="IJZ17" s="385"/>
      <c r="IKA17" s="385"/>
      <c r="IKB17" s="385"/>
      <c r="IKC17" s="385"/>
      <c r="IKD17" s="385"/>
      <c r="IKE17" s="385"/>
      <c r="IKF17" s="385"/>
      <c r="IKG17" s="385"/>
      <c r="IKH17" s="385"/>
      <c r="IKI17" s="385"/>
      <c r="IKJ17" s="385"/>
      <c r="IKK17" s="385"/>
      <c r="IKL17" s="385"/>
      <c r="IKM17" s="385"/>
      <c r="IKN17" s="385"/>
      <c r="IKO17" s="385"/>
      <c r="IKP17" s="385"/>
      <c r="IKQ17" s="385"/>
      <c r="IKR17" s="385"/>
      <c r="IKS17" s="385"/>
      <c r="IKT17" s="385"/>
      <c r="IKU17" s="385"/>
      <c r="IKV17" s="385"/>
      <c r="IKW17" s="385"/>
      <c r="IKX17" s="385"/>
      <c r="IKY17" s="385"/>
      <c r="IKZ17" s="385"/>
      <c r="ILA17" s="385"/>
      <c r="ILB17" s="385"/>
      <c r="ILC17" s="385"/>
      <c r="ILD17" s="385"/>
      <c r="ILE17" s="385"/>
      <c r="ILF17" s="385"/>
      <c r="ILG17" s="385"/>
      <c r="ILH17" s="385"/>
      <c r="ILI17" s="385"/>
      <c r="ILJ17" s="385"/>
      <c r="ILK17" s="385"/>
      <c r="ILL17" s="385"/>
      <c r="ILM17" s="385"/>
      <c r="ILN17" s="385"/>
      <c r="ILO17" s="385"/>
      <c r="ILP17" s="385"/>
      <c r="ILQ17" s="385"/>
      <c r="ILR17" s="385"/>
      <c r="ILS17" s="385"/>
      <c r="ILT17" s="385"/>
      <c r="ILU17" s="385"/>
      <c r="ILV17" s="385"/>
      <c r="ILW17" s="385"/>
      <c r="ILX17" s="385"/>
      <c r="ILY17" s="385"/>
      <c r="ILZ17" s="385"/>
      <c r="IMA17" s="385"/>
      <c r="IMB17" s="385"/>
      <c r="IMC17" s="385"/>
      <c r="IMD17" s="385"/>
      <c r="IME17" s="385"/>
      <c r="IMF17" s="385"/>
      <c r="IMG17" s="385"/>
      <c r="IMH17" s="385"/>
      <c r="IMI17" s="385"/>
      <c r="IMJ17" s="385"/>
      <c r="IMK17" s="385"/>
      <c r="IML17" s="385"/>
      <c r="IMM17" s="385"/>
      <c r="IMN17" s="385"/>
      <c r="IMO17" s="385"/>
      <c r="IMP17" s="385"/>
      <c r="IMQ17" s="385"/>
      <c r="IMR17" s="385"/>
      <c r="IMS17" s="385"/>
      <c r="IMT17" s="385"/>
      <c r="IMU17" s="385"/>
      <c r="IMV17" s="385"/>
      <c r="IMW17" s="385"/>
      <c r="IMX17" s="385"/>
      <c r="IMY17" s="385"/>
      <c r="IMZ17" s="385"/>
      <c r="INA17" s="385"/>
      <c r="INB17" s="385"/>
      <c r="INC17" s="385"/>
      <c r="IND17" s="385"/>
      <c r="INE17" s="385"/>
      <c r="INF17" s="385"/>
      <c r="ING17" s="385"/>
      <c r="INH17" s="385"/>
      <c r="INI17" s="385"/>
      <c r="INJ17" s="385"/>
      <c r="INK17" s="385"/>
      <c r="INL17" s="385"/>
      <c r="INM17" s="385"/>
      <c r="INN17" s="385"/>
      <c r="INO17" s="385"/>
      <c r="INP17" s="385"/>
      <c r="INQ17" s="385"/>
      <c r="INR17" s="385"/>
      <c r="INS17" s="385"/>
      <c r="INT17" s="385"/>
      <c r="INU17" s="385"/>
      <c r="INV17" s="385"/>
      <c r="INW17" s="385"/>
      <c r="INX17" s="385"/>
      <c r="INY17" s="385"/>
      <c r="INZ17" s="385"/>
      <c r="IOA17" s="385"/>
      <c r="IOB17" s="385"/>
      <c r="IOC17" s="385"/>
      <c r="IOD17" s="385"/>
      <c r="IOE17" s="385"/>
      <c r="IOF17" s="385"/>
      <c r="IOG17" s="385"/>
      <c r="IOH17" s="385"/>
      <c r="IOI17" s="385"/>
      <c r="IOJ17" s="385"/>
      <c r="IOK17" s="385"/>
      <c r="IOL17" s="385"/>
      <c r="IOM17" s="385"/>
      <c r="ION17" s="385"/>
      <c r="IOO17" s="385"/>
      <c r="IOP17" s="385"/>
      <c r="IOQ17" s="385"/>
      <c r="IOR17" s="385"/>
      <c r="IOS17" s="385"/>
      <c r="IOT17" s="385"/>
      <c r="IOU17" s="385"/>
      <c r="IOV17" s="385"/>
      <c r="IOW17" s="385"/>
      <c r="IOX17" s="385"/>
      <c r="IOY17" s="385"/>
      <c r="IOZ17" s="385"/>
      <c r="IPA17" s="385"/>
      <c r="IPB17" s="385"/>
      <c r="IPC17" s="385"/>
      <c r="IPD17" s="385"/>
      <c r="IPE17" s="385"/>
      <c r="IPF17" s="385"/>
      <c r="IPG17" s="385"/>
      <c r="IPH17" s="385"/>
      <c r="IPI17" s="385"/>
      <c r="IPJ17" s="385"/>
      <c r="IPK17" s="385"/>
      <c r="IPL17" s="385"/>
      <c r="IPM17" s="385"/>
      <c r="IPN17" s="385"/>
      <c r="IPO17" s="385"/>
      <c r="IPP17" s="385"/>
      <c r="IPQ17" s="385"/>
      <c r="IPR17" s="385"/>
      <c r="IPS17" s="385"/>
      <c r="IPT17" s="385"/>
      <c r="IPU17" s="385"/>
      <c r="IPV17" s="385"/>
      <c r="IPW17" s="385"/>
      <c r="IPX17" s="385"/>
      <c r="IPY17" s="385"/>
      <c r="IPZ17" s="385"/>
      <c r="IQA17" s="385"/>
      <c r="IQB17" s="385"/>
      <c r="IQC17" s="385"/>
      <c r="IQD17" s="385"/>
      <c r="IQE17" s="385"/>
      <c r="IQF17" s="385"/>
      <c r="IQG17" s="385"/>
      <c r="IQH17" s="385"/>
      <c r="IQI17" s="385"/>
      <c r="IQJ17" s="385"/>
      <c r="IQK17" s="385"/>
      <c r="IQL17" s="385"/>
      <c r="IQM17" s="385"/>
      <c r="IQN17" s="385"/>
      <c r="IQO17" s="385"/>
      <c r="IQP17" s="385"/>
      <c r="IQQ17" s="385"/>
      <c r="IQR17" s="385"/>
      <c r="IQS17" s="385"/>
      <c r="IQT17" s="385"/>
      <c r="IQU17" s="385"/>
      <c r="IQV17" s="385"/>
      <c r="IQW17" s="385"/>
      <c r="IQX17" s="385"/>
      <c r="IQY17" s="385"/>
      <c r="IQZ17" s="385"/>
      <c r="IRA17" s="385"/>
      <c r="IRB17" s="385"/>
      <c r="IRC17" s="385"/>
      <c r="IRD17" s="385"/>
      <c r="IRE17" s="385"/>
      <c r="IRF17" s="385"/>
      <c r="IRG17" s="385"/>
      <c r="IRH17" s="385"/>
      <c r="IRI17" s="385"/>
      <c r="IRJ17" s="385"/>
      <c r="IRK17" s="385"/>
      <c r="IRL17" s="385"/>
      <c r="IRM17" s="385"/>
      <c r="IRN17" s="385"/>
      <c r="IRO17" s="385"/>
      <c r="IRP17" s="385"/>
      <c r="IRQ17" s="385"/>
      <c r="IRR17" s="385"/>
      <c r="IRS17" s="385"/>
      <c r="IRT17" s="385"/>
      <c r="IRU17" s="385"/>
      <c r="IRV17" s="385"/>
      <c r="IRW17" s="385"/>
      <c r="IRX17" s="385"/>
      <c r="IRY17" s="385"/>
      <c r="IRZ17" s="385"/>
      <c r="ISA17" s="385"/>
      <c r="ISB17" s="385"/>
      <c r="ISC17" s="385"/>
      <c r="ISD17" s="385"/>
      <c r="ISE17" s="385"/>
      <c r="ISF17" s="385"/>
      <c r="ISG17" s="385"/>
      <c r="ISH17" s="385"/>
      <c r="ISI17" s="385"/>
      <c r="ISJ17" s="385"/>
      <c r="ISK17" s="385"/>
      <c r="ISL17" s="385"/>
      <c r="ISM17" s="385"/>
      <c r="ISN17" s="385"/>
      <c r="ISO17" s="385"/>
      <c r="ISP17" s="385"/>
      <c r="ISQ17" s="385"/>
      <c r="ISR17" s="385"/>
      <c r="ISS17" s="385"/>
      <c r="IST17" s="385"/>
      <c r="ISU17" s="385"/>
      <c r="ISV17" s="385"/>
      <c r="ISW17" s="385"/>
      <c r="ISX17" s="385"/>
      <c r="ISY17" s="385"/>
      <c r="ISZ17" s="385"/>
      <c r="ITA17" s="385"/>
      <c r="ITB17" s="385"/>
      <c r="ITC17" s="385"/>
      <c r="ITD17" s="385"/>
      <c r="ITE17" s="385"/>
      <c r="ITF17" s="385"/>
      <c r="ITG17" s="385"/>
      <c r="ITH17" s="385"/>
      <c r="ITI17" s="385"/>
      <c r="ITJ17" s="385"/>
      <c r="ITK17" s="385"/>
      <c r="ITL17" s="385"/>
      <c r="ITM17" s="385"/>
      <c r="ITN17" s="385"/>
      <c r="ITO17" s="385"/>
      <c r="ITP17" s="385"/>
      <c r="ITQ17" s="385"/>
      <c r="ITR17" s="385"/>
      <c r="ITS17" s="385"/>
      <c r="ITT17" s="385"/>
      <c r="ITU17" s="385"/>
      <c r="ITV17" s="385"/>
      <c r="ITW17" s="385"/>
      <c r="ITX17" s="385"/>
      <c r="ITY17" s="385"/>
      <c r="ITZ17" s="385"/>
      <c r="IUA17" s="385"/>
      <c r="IUB17" s="385"/>
      <c r="IUC17" s="385"/>
      <c r="IUD17" s="385"/>
      <c r="IUE17" s="385"/>
      <c r="IUF17" s="385"/>
      <c r="IUG17" s="385"/>
      <c r="IUH17" s="385"/>
      <c r="IUI17" s="385"/>
      <c r="IUJ17" s="385"/>
      <c r="IUK17" s="385"/>
      <c r="IUL17" s="385"/>
      <c r="IUM17" s="385"/>
      <c r="IUN17" s="385"/>
      <c r="IUO17" s="385"/>
      <c r="IUP17" s="385"/>
      <c r="IUQ17" s="385"/>
      <c r="IUR17" s="385"/>
      <c r="IUS17" s="385"/>
      <c r="IUT17" s="385"/>
      <c r="IUU17" s="385"/>
      <c r="IUV17" s="385"/>
      <c r="IUW17" s="385"/>
      <c r="IUX17" s="385"/>
      <c r="IUY17" s="385"/>
      <c r="IUZ17" s="385"/>
      <c r="IVA17" s="385"/>
      <c r="IVB17" s="385"/>
      <c r="IVC17" s="385"/>
      <c r="IVD17" s="385"/>
      <c r="IVE17" s="385"/>
      <c r="IVF17" s="385"/>
      <c r="IVG17" s="385"/>
      <c r="IVH17" s="385"/>
      <c r="IVI17" s="385"/>
      <c r="IVJ17" s="385"/>
      <c r="IVK17" s="385"/>
      <c r="IVL17" s="385"/>
      <c r="IVM17" s="385"/>
      <c r="IVN17" s="385"/>
      <c r="IVO17" s="385"/>
      <c r="IVP17" s="385"/>
      <c r="IVQ17" s="385"/>
      <c r="IVR17" s="385"/>
      <c r="IVS17" s="385"/>
      <c r="IVT17" s="385"/>
      <c r="IVU17" s="385"/>
      <c r="IVV17" s="385"/>
      <c r="IVW17" s="385"/>
      <c r="IVX17" s="385"/>
      <c r="IVY17" s="385"/>
      <c r="IVZ17" s="385"/>
      <c r="IWA17" s="385"/>
      <c r="IWB17" s="385"/>
      <c r="IWC17" s="385"/>
      <c r="IWD17" s="385"/>
      <c r="IWE17" s="385"/>
      <c r="IWF17" s="385"/>
      <c r="IWG17" s="385"/>
      <c r="IWH17" s="385"/>
      <c r="IWI17" s="385"/>
      <c r="IWJ17" s="385"/>
      <c r="IWK17" s="385"/>
      <c r="IWL17" s="385"/>
      <c r="IWM17" s="385"/>
      <c r="IWN17" s="385"/>
      <c r="IWO17" s="385"/>
      <c r="IWP17" s="385"/>
      <c r="IWQ17" s="385"/>
      <c r="IWR17" s="385"/>
      <c r="IWS17" s="385"/>
      <c r="IWT17" s="385"/>
      <c r="IWU17" s="385"/>
      <c r="IWV17" s="385"/>
      <c r="IWW17" s="385"/>
      <c r="IWX17" s="385"/>
      <c r="IWY17" s="385"/>
      <c r="IWZ17" s="385"/>
      <c r="IXA17" s="385"/>
      <c r="IXB17" s="385"/>
      <c r="IXC17" s="385"/>
      <c r="IXD17" s="385"/>
      <c r="IXE17" s="385"/>
      <c r="IXF17" s="385"/>
      <c r="IXG17" s="385"/>
      <c r="IXH17" s="385"/>
      <c r="IXI17" s="385"/>
      <c r="IXJ17" s="385"/>
      <c r="IXK17" s="385"/>
      <c r="IXL17" s="385"/>
      <c r="IXM17" s="385"/>
      <c r="IXN17" s="385"/>
      <c r="IXO17" s="385"/>
      <c r="IXP17" s="385"/>
      <c r="IXQ17" s="385"/>
      <c r="IXR17" s="385"/>
      <c r="IXS17" s="385"/>
      <c r="IXT17" s="385"/>
      <c r="IXU17" s="385"/>
      <c r="IXV17" s="385"/>
      <c r="IXW17" s="385"/>
      <c r="IXX17" s="385"/>
      <c r="IXY17" s="385"/>
      <c r="IXZ17" s="385"/>
      <c r="IYA17" s="385"/>
      <c r="IYB17" s="385"/>
      <c r="IYC17" s="385"/>
      <c r="IYD17" s="385"/>
      <c r="IYE17" s="385"/>
      <c r="IYF17" s="385"/>
      <c r="IYG17" s="385"/>
      <c r="IYH17" s="385"/>
      <c r="IYI17" s="385"/>
      <c r="IYJ17" s="385"/>
      <c r="IYK17" s="385"/>
      <c r="IYL17" s="385"/>
      <c r="IYM17" s="385"/>
      <c r="IYN17" s="385"/>
      <c r="IYO17" s="385"/>
      <c r="IYP17" s="385"/>
      <c r="IYQ17" s="385"/>
      <c r="IYR17" s="385"/>
      <c r="IYS17" s="385"/>
      <c r="IYT17" s="385"/>
      <c r="IYU17" s="385"/>
      <c r="IYV17" s="385"/>
      <c r="IYW17" s="385"/>
      <c r="IYX17" s="385"/>
      <c r="IYY17" s="385"/>
      <c r="IYZ17" s="385"/>
      <c r="IZA17" s="385"/>
      <c r="IZB17" s="385"/>
      <c r="IZC17" s="385"/>
      <c r="IZD17" s="385"/>
      <c r="IZE17" s="385"/>
      <c r="IZF17" s="385"/>
      <c r="IZG17" s="385"/>
      <c r="IZH17" s="385"/>
      <c r="IZI17" s="385"/>
      <c r="IZJ17" s="385"/>
      <c r="IZK17" s="385"/>
      <c r="IZL17" s="385"/>
      <c r="IZM17" s="385"/>
      <c r="IZN17" s="385"/>
      <c r="IZO17" s="385"/>
      <c r="IZP17" s="385"/>
      <c r="IZQ17" s="385"/>
      <c r="IZR17" s="385"/>
      <c r="IZS17" s="385"/>
      <c r="IZT17" s="385"/>
      <c r="IZU17" s="385"/>
      <c r="IZV17" s="385"/>
      <c r="IZW17" s="385"/>
      <c r="IZX17" s="385"/>
      <c r="IZY17" s="385"/>
      <c r="IZZ17" s="385"/>
      <c r="JAA17" s="385"/>
      <c r="JAB17" s="385"/>
      <c r="JAC17" s="385"/>
      <c r="JAD17" s="385"/>
      <c r="JAE17" s="385"/>
      <c r="JAF17" s="385"/>
      <c r="JAG17" s="385"/>
      <c r="JAH17" s="385"/>
      <c r="JAI17" s="385"/>
      <c r="JAJ17" s="385"/>
      <c r="JAK17" s="385"/>
      <c r="JAL17" s="385"/>
      <c r="JAM17" s="385"/>
      <c r="JAN17" s="385"/>
      <c r="JAO17" s="385"/>
      <c r="JAP17" s="385"/>
      <c r="JAQ17" s="385"/>
      <c r="JAR17" s="385"/>
      <c r="JAS17" s="385"/>
      <c r="JAT17" s="385"/>
      <c r="JAU17" s="385"/>
      <c r="JAV17" s="385"/>
      <c r="JAW17" s="385"/>
      <c r="JAX17" s="385"/>
      <c r="JAY17" s="385"/>
      <c r="JAZ17" s="385"/>
      <c r="JBA17" s="385"/>
      <c r="JBB17" s="385"/>
      <c r="JBC17" s="385"/>
      <c r="JBD17" s="385"/>
      <c r="JBE17" s="385"/>
      <c r="JBF17" s="385"/>
      <c r="JBG17" s="385"/>
      <c r="JBH17" s="385"/>
      <c r="JBI17" s="385"/>
      <c r="JBJ17" s="385"/>
      <c r="JBK17" s="385"/>
      <c r="JBL17" s="385"/>
      <c r="JBM17" s="385"/>
      <c r="JBN17" s="385"/>
      <c r="JBO17" s="385"/>
      <c r="JBP17" s="385"/>
      <c r="JBQ17" s="385"/>
      <c r="JBR17" s="385"/>
      <c r="JBS17" s="385"/>
      <c r="JBT17" s="385"/>
      <c r="JBU17" s="385"/>
      <c r="JBV17" s="385"/>
      <c r="JBW17" s="385"/>
      <c r="JBX17" s="385"/>
      <c r="JBY17" s="385"/>
      <c r="JBZ17" s="385"/>
      <c r="JCA17" s="385"/>
      <c r="JCB17" s="385"/>
      <c r="JCC17" s="385"/>
      <c r="JCD17" s="385"/>
      <c r="JCE17" s="385"/>
      <c r="JCF17" s="385"/>
      <c r="JCG17" s="385"/>
      <c r="JCH17" s="385"/>
      <c r="JCI17" s="385"/>
      <c r="JCJ17" s="385"/>
      <c r="JCK17" s="385"/>
      <c r="JCL17" s="385"/>
      <c r="JCM17" s="385"/>
      <c r="JCN17" s="385"/>
      <c r="JCO17" s="385"/>
      <c r="JCP17" s="385"/>
      <c r="JCQ17" s="385"/>
      <c r="JCR17" s="385"/>
      <c r="JCS17" s="385"/>
      <c r="JCT17" s="385"/>
      <c r="JCU17" s="385"/>
      <c r="JCV17" s="385"/>
      <c r="JCW17" s="385"/>
      <c r="JCX17" s="385"/>
      <c r="JCY17" s="385"/>
      <c r="JCZ17" s="385"/>
      <c r="JDA17" s="385"/>
      <c r="JDB17" s="385"/>
      <c r="JDC17" s="385"/>
      <c r="JDD17" s="385"/>
      <c r="JDE17" s="385"/>
      <c r="JDF17" s="385"/>
      <c r="JDG17" s="385"/>
      <c r="JDH17" s="385"/>
      <c r="JDI17" s="385"/>
      <c r="JDJ17" s="385"/>
      <c r="JDK17" s="385"/>
      <c r="JDL17" s="385"/>
      <c r="JDM17" s="385"/>
      <c r="JDN17" s="385"/>
      <c r="JDO17" s="385"/>
      <c r="JDP17" s="385"/>
      <c r="JDQ17" s="385"/>
      <c r="JDR17" s="385"/>
      <c r="JDS17" s="385"/>
      <c r="JDT17" s="385"/>
      <c r="JDU17" s="385"/>
      <c r="JDV17" s="385"/>
      <c r="JDW17" s="385"/>
      <c r="JDX17" s="385"/>
      <c r="JDY17" s="385"/>
      <c r="JDZ17" s="385"/>
      <c r="JEA17" s="385"/>
      <c r="JEB17" s="385"/>
      <c r="JEC17" s="385"/>
      <c r="JED17" s="385"/>
      <c r="JEE17" s="385"/>
      <c r="JEF17" s="385"/>
      <c r="JEG17" s="385"/>
      <c r="JEH17" s="385"/>
      <c r="JEI17" s="385"/>
      <c r="JEJ17" s="385"/>
      <c r="JEK17" s="385"/>
      <c r="JEL17" s="385"/>
      <c r="JEM17" s="385"/>
      <c r="JEN17" s="385"/>
      <c r="JEO17" s="385"/>
      <c r="JEP17" s="385"/>
      <c r="JEQ17" s="385"/>
      <c r="JER17" s="385"/>
      <c r="JES17" s="385"/>
      <c r="JET17" s="385"/>
      <c r="JEU17" s="385"/>
      <c r="JEV17" s="385"/>
      <c r="JEW17" s="385"/>
      <c r="JEX17" s="385"/>
      <c r="JEY17" s="385"/>
      <c r="JEZ17" s="385"/>
      <c r="JFA17" s="385"/>
      <c r="JFB17" s="385"/>
      <c r="JFC17" s="385"/>
      <c r="JFD17" s="385"/>
      <c r="JFE17" s="385"/>
      <c r="JFF17" s="385"/>
      <c r="JFG17" s="385"/>
      <c r="JFH17" s="385"/>
      <c r="JFI17" s="385"/>
      <c r="JFJ17" s="385"/>
      <c r="JFK17" s="385"/>
      <c r="JFL17" s="385"/>
      <c r="JFM17" s="385"/>
      <c r="JFN17" s="385"/>
      <c r="JFO17" s="385"/>
      <c r="JFP17" s="385"/>
      <c r="JFQ17" s="385"/>
      <c r="JFR17" s="385"/>
      <c r="JFS17" s="385"/>
      <c r="JFT17" s="385"/>
      <c r="JFU17" s="385"/>
      <c r="JFV17" s="385"/>
      <c r="JFW17" s="385"/>
      <c r="JFX17" s="385"/>
      <c r="JFY17" s="385"/>
      <c r="JFZ17" s="385"/>
      <c r="JGA17" s="385"/>
      <c r="JGB17" s="385"/>
      <c r="JGC17" s="385"/>
      <c r="JGD17" s="385"/>
      <c r="JGE17" s="385"/>
      <c r="JGF17" s="385"/>
      <c r="JGG17" s="385"/>
      <c r="JGH17" s="385"/>
      <c r="JGI17" s="385"/>
      <c r="JGJ17" s="385"/>
      <c r="JGK17" s="385"/>
      <c r="JGL17" s="385"/>
      <c r="JGM17" s="385"/>
      <c r="JGN17" s="385"/>
      <c r="JGO17" s="385"/>
      <c r="JGP17" s="385"/>
      <c r="JGQ17" s="385"/>
      <c r="JGR17" s="385"/>
      <c r="JGS17" s="385"/>
      <c r="JGT17" s="385"/>
      <c r="JGU17" s="385"/>
      <c r="JGV17" s="385"/>
      <c r="JGW17" s="385"/>
      <c r="JGX17" s="385"/>
      <c r="JGY17" s="385"/>
      <c r="JGZ17" s="385"/>
      <c r="JHA17" s="385"/>
      <c r="JHB17" s="385"/>
      <c r="JHC17" s="385"/>
      <c r="JHD17" s="385"/>
      <c r="JHE17" s="385"/>
      <c r="JHF17" s="385"/>
      <c r="JHG17" s="385"/>
      <c r="JHH17" s="385"/>
      <c r="JHI17" s="385"/>
      <c r="JHJ17" s="385"/>
      <c r="JHK17" s="385"/>
      <c r="JHL17" s="385"/>
      <c r="JHM17" s="385"/>
      <c r="JHN17" s="385"/>
      <c r="JHO17" s="385"/>
      <c r="JHP17" s="385"/>
      <c r="JHQ17" s="385"/>
      <c r="JHR17" s="385"/>
      <c r="JHS17" s="385"/>
      <c r="JHT17" s="385"/>
      <c r="JHU17" s="385"/>
      <c r="JHV17" s="385"/>
      <c r="JHW17" s="385"/>
      <c r="JHX17" s="385"/>
      <c r="JHY17" s="385"/>
      <c r="JHZ17" s="385"/>
      <c r="JIA17" s="385"/>
      <c r="JIB17" s="385"/>
      <c r="JIC17" s="385"/>
      <c r="JID17" s="385"/>
      <c r="JIE17" s="385"/>
      <c r="JIF17" s="385"/>
      <c r="JIG17" s="385"/>
      <c r="JIH17" s="385"/>
      <c r="JII17" s="385"/>
      <c r="JIJ17" s="385"/>
      <c r="JIK17" s="385"/>
      <c r="JIL17" s="385"/>
      <c r="JIM17" s="385"/>
      <c r="JIN17" s="385"/>
      <c r="JIO17" s="385"/>
      <c r="JIP17" s="385"/>
      <c r="JIQ17" s="385"/>
      <c r="JIR17" s="385"/>
      <c r="JIS17" s="385"/>
      <c r="JIT17" s="385"/>
      <c r="JIU17" s="385"/>
      <c r="JIV17" s="385"/>
      <c r="JIW17" s="385"/>
      <c r="JIX17" s="385"/>
      <c r="JIY17" s="385"/>
      <c r="JIZ17" s="385"/>
      <c r="JJA17" s="385"/>
      <c r="JJB17" s="385"/>
      <c r="JJC17" s="385"/>
      <c r="JJD17" s="385"/>
      <c r="JJE17" s="385"/>
      <c r="JJF17" s="385"/>
      <c r="JJG17" s="385"/>
      <c r="JJH17" s="385"/>
      <c r="JJI17" s="385"/>
      <c r="JJJ17" s="385"/>
      <c r="JJK17" s="385"/>
      <c r="JJL17" s="385"/>
      <c r="JJM17" s="385"/>
      <c r="JJN17" s="385"/>
      <c r="JJO17" s="385"/>
      <c r="JJP17" s="385"/>
      <c r="JJQ17" s="385"/>
      <c r="JJR17" s="385"/>
      <c r="JJS17" s="385"/>
      <c r="JJT17" s="385"/>
      <c r="JJU17" s="385"/>
      <c r="JJV17" s="385"/>
      <c r="JJW17" s="385"/>
      <c r="JJX17" s="385"/>
      <c r="JJY17" s="385"/>
      <c r="JJZ17" s="385"/>
      <c r="JKA17" s="385"/>
      <c r="JKB17" s="385"/>
      <c r="JKC17" s="385"/>
      <c r="JKD17" s="385"/>
      <c r="JKE17" s="385"/>
      <c r="JKF17" s="385"/>
      <c r="JKG17" s="385"/>
      <c r="JKH17" s="385"/>
      <c r="JKI17" s="385"/>
      <c r="JKJ17" s="385"/>
      <c r="JKK17" s="385"/>
      <c r="JKL17" s="385"/>
      <c r="JKM17" s="385"/>
      <c r="JKN17" s="385"/>
      <c r="JKO17" s="385"/>
      <c r="JKP17" s="385"/>
      <c r="JKQ17" s="385"/>
      <c r="JKR17" s="385"/>
      <c r="JKS17" s="385"/>
      <c r="JKT17" s="385"/>
      <c r="JKU17" s="385"/>
      <c r="JKV17" s="385"/>
      <c r="JKW17" s="385"/>
      <c r="JKX17" s="385"/>
      <c r="JKY17" s="385"/>
      <c r="JKZ17" s="385"/>
      <c r="JLA17" s="385"/>
      <c r="JLB17" s="385"/>
      <c r="JLC17" s="385"/>
      <c r="JLD17" s="385"/>
      <c r="JLE17" s="385"/>
      <c r="JLF17" s="385"/>
      <c r="JLG17" s="385"/>
      <c r="JLH17" s="385"/>
      <c r="JLI17" s="385"/>
      <c r="JLJ17" s="385"/>
      <c r="JLK17" s="385"/>
      <c r="JLL17" s="385"/>
      <c r="JLM17" s="385"/>
      <c r="JLN17" s="385"/>
      <c r="JLO17" s="385"/>
      <c r="JLP17" s="385"/>
      <c r="JLQ17" s="385"/>
      <c r="JLR17" s="385"/>
      <c r="JLS17" s="385"/>
      <c r="JLT17" s="385"/>
      <c r="JLU17" s="385"/>
      <c r="JLV17" s="385"/>
      <c r="JLW17" s="385"/>
      <c r="JLX17" s="385"/>
      <c r="JLY17" s="385"/>
      <c r="JLZ17" s="385"/>
      <c r="JMA17" s="385"/>
      <c r="JMB17" s="385"/>
      <c r="JMC17" s="385"/>
      <c r="JMD17" s="385"/>
      <c r="JME17" s="385"/>
      <c r="JMF17" s="385"/>
      <c r="JMG17" s="385"/>
      <c r="JMH17" s="385"/>
      <c r="JMI17" s="385"/>
      <c r="JMJ17" s="385"/>
      <c r="JMK17" s="385"/>
      <c r="JML17" s="385"/>
      <c r="JMM17" s="385"/>
      <c r="JMN17" s="385"/>
      <c r="JMO17" s="385"/>
      <c r="JMP17" s="385"/>
      <c r="JMQ17" s="385"/>
      <c r="JMR17" s="385"/>
      <c r="JMS17" s="385"/>
      <c r="JMT17" s="385"/>
      <c r="JMU17" s="385"/>
      <c r="JMV17" s="385"/>
      <c r="JMW17" s="385"/>
      <c r="JMX17" s="385"/>
      <c r="JMY17" s="385"/>
      <c r="JMZ17" s="385"/>
      <c r="JNA17" s="385"/>
      <c r="JNB17" s="385"/>
      <c r="JNC17" s="385"/>
      <c r="JND17" s="385"/>
      <c r="JNE17" s="385"/>
      <c r="JNF17" s="385"/>
      <c r="JNG17" s="385"/>
      <c r="JNH17" s="385"/>
      <c r="JNI17" s="385"/>
      <c r="JNJ17" s="385"/>
      <c r="JNK17" s="385"/>
      <c r="JNL17" s="385"/>
      <c r="JNM17" s="385"/>
      <c r="JNN17" s="385"/>
      <c r="JNO17" s="385"/>
      <c r="JNP17" s="385"/>
      <c r="JNQ17" s="385"/>
      <c r="JNR17" s="385"/>
      <c r="JNS17" s="385"/>
      <c r="JNT17" s="385"/>
      <c r="JNU17" s="385"/>
      <c r="JNV17" s="385"/>
      <c r="JNW17" s="385"/>
      <c r="JNX17" s="385"/>
      <c r="JNY17" s="385"/>
      <c r="JNZ17" s="385"/>
      <c r="JOA17" s="385"/>
      <c r="JOB17" s="385"/>
      <c r="JOC17" s="385"/>
      <c r="JOD17" s="385"/>
      <c r="JOE17" s="385"/>
      <c r="JOF17" s="385"/>
      <c r="JOG17" s="385"/>
      <c r="JOH17" s="385"/>
      <c r="JOI17" s="385"/>
      <c r="JOJ17" s="385"/>
      <c r="JOK17" s="385"/>
      <c r="JOL17" s="385"/>
      <c r="JOM17" s="385"/>
      <c r="JON17" s="385"/>
      <c r="JOO17" s="385"/>
      <c r="JOP17" s="385"/>
      <c r="JOQ17" s="385"/>
      <c r="JOR17" s="385"/>
      <c r="JOS17" s="385"/>
      <c r="JOT17" s="385"/>
      <c r="JOU17" s="385"/>
      <c r="JOV17" s="385"/>
      <c r="JOW17" s="385"/>
      <c r="JOX17" s="385"/>
      <c r="JOY17" s="385"/>
      <c r="JOZ17" s="385"/>
      <c r="JPA17" s="385"/>
      <c r="JPB17" s="385"/>
      <c r="JPC17" s="385"/>
      <c r="JPD17" s="385"/>
      <c r="JPE17" s="385"/>
      <c r="JPF17" s="385"/>
      <c r="JPG17" s="385"/>
      <c r="JPH17" s="385"/>
      <c r="JPI17" s="385"/>
      <c r="JPJ17" s="385"/>
      <c r="JPK17" s="385"/>
      <c r="JPL17" s="385"/>
      <c r="JPM17" s="385"/>
      <c r="JPN17" s="385"/>
      <c r="JPO17" s="385"/>
      <c r="JPP17" s="385"/>
      <c r="JPQ17" s="385"/>
      <c r="JPR17" s="385"/>
      <c r="JPS17" s="385"/>
      <c r="JPT17" s="385"/>
      <c r="JPU17" s="385"/>
      <c r="JPV17" s="385"/>
      <c r="JPW17" s="385"/>
      <c r="JPX17" s="385"/>
      <c r="JPY17" s="385"/>
      <c r="JPZ17" s="385"/>
      <c r="JQA17" s="385"/>
      <c r="JQB17" s="385"/>
      <c r="JQC17" s="385"/>
      <c r="JQD17" s="385"/>
      <c r="JQE17" s="385"/>
      <c r="JQF17" s="385"/>
      <c r="JQG17" s="385"/>
      <c r="JQH17" s="385"/>
      <c r="JQI17" s="385"/>
      <c r="JQJ17" s="385"/>
      <c r="JQK17" s="385"/>
      <c r="JQL17" s="385"/>
      <c r="JQM17" s="385"/>
      <c r="JQN17" s="385"/>
      <c r="JQO17" s="385"/>
      <c r="JQP17" s="385"/>
      <c r="JQQ17" s="385"/>
      <c r="JQR17" s="385"/>
      <c r="JQS17" s="385"/>
      <c r="JQT17" s="385"/>
      <c r="JQU17" s="385"/>
      <c r="JQV17" s="385"/>
      <c r="JQW17" s="385"/>
      <c r="JQX17" s="385"/>
      <c r="JQY17" s="385"/>
      <c r="JQZ17" s="385"/>
      <c r="JRA17" s="385"/>
      <c r="JRB17" s="385"/>
      <c r="JRC17" s="385"/>
      <c r="JRD17" s="385"/>
      <c r="JRE17" s="385"/>
      <c r="JRF17" s="385"/>
      <c r="JRG17" s="385"/>
      <c r="JRH17" s="385"/>
      <c r="JRI17" s="385"/>
      <c r="JRJ17" s="385"/>
      <c r="JRK17" s="385"/>
      <c r="JRL17" s="385"/>
      <c r="JRM17" s="385"/>
      <c r="JRN17" s="385"/>
      <c r="JRO17" s="385"/>
      <c r="JRP17" s="385"/>
      <c r="JRQ17" s="385"/>
      <c r="JRR17" s="385"/>
      <c r="JRS17" s="385"/>
      <c r="JRT17" s="385"/>
      <c r="JRU17" s="385"/>
      <c r="JRV17" s="385"/>
      <c r="JRW17" s="385"/>
      <c r="JRX17" s="385"/>
      <c r="JRY17" s="385"/>
      <c r="JRZ17" s="385"/>
      <c r="JSA17" s="385"/>
      <c r="JSB17" s="385"/>
      <c r="JSC17" s="385"/>
      <c r="JSD17" s="385"/>
      <c r="JSE17" s="385"/>
      <c r="JSF17" s="385"/>
      <c r="JSG17" s="385"/>
      <c r="JSH17" s="385"/>
      <c r="JSI17" s="385"/>
      <c r="JSJ17" s="385"/>
      <c r="JSK17" s="385"/>
      <c r="JSL17" s="385"/>
      <c r="JSM17" s="385"/>
      <c r="JSN17" s="385"/>
      <c r="JSO17" s="385"/>
      <c r="JSP17" s="385"/>
      <c r="JSQ17" s="385"/>
      <c r="JSR17" s="385"/>
      <c r="JSS17" s="385"/>
      <c r="JST17" s="385"/>
      <c r="JSU17" s="385"/>
      <c r="JSV17" s="385"/>
      <c r="JSW17" s="385"/>
      <c r="JSX17" s="385"/>
      <c r="JSY17" s="385"/>
      <c r="JSZ17" s="385"/>
      <c r="JTA17" s="385"/>
      <c r="JTB17" s="385"/>
      <c r="JTC17" s="385"/>
      <c r="JTD17" s="385"/>
      <c r="JTE17" s="385"/>
      <c r="JTF17" s="385"/>
      <c r="JTG17" s="385"/>
      <c r="JTH17" s="385"/>
      <c r="JTI17" s="385"/>
      <c r="JTJ17" s="385"/>
      <c r="JTK17" s="385"/>
      <c r="JTL17" s="385"/>
      <c r="JTM17" s="385"/>
      <c r="JTN17" s="385"/>
      <c r="JTO17" s="385"/>
      <c r="JTP17" s="385"/>
      <c r="JTQ17" s="385"/>
      <c r="JTR17" s="385"/>
      <c r="JTS17" s="385"/>
      <c r="JTT17" s="385"/>
      <c r="JTU17" s="385"/>
      <c r="JTV17" s="385"/>
      <c r="JTW17" s="385"/>
      <c r="JTX17" s="385"/>
      <c r="JTY17" s="385"/>
      <c r="JTZ17" s="385"/>
      <c r="JUA17" s="385"/>
      <c r="JUB17" s="385"/>
      <c r="JUC17" s="385"/>
      <c r="JUD17" s="385"/>
      <c r="JUE17" s="385"/>
      <c r="JUF17" s="385"/>
      <c r="JUG17" s="385"/>
      <c r="JUH17" s="385"/>
      <c r="JUI17" s="385"/>
      <c r="JUJ17" s="385"/>
      <c r="JUK17" s="385"/>
      <c r="JUL17" s="385"/>
      <c r="JUM17" s="385"/>
      <c r="JUN17" s="385"/>
      <c r="JUO17" s="385"/>
      <c r="JUP17" s="385"/>
      <c r="JUQ17" s="385"/>
      <c r="JUR17" s="385"/>
      <c r="JUS17" s="385"/>
      <c r="JUT17" s="385"/>
      <c r="JUU17" s="385"/>
      <c r="JUV17" s="385"/>
      <c r="JUW17" s="385"/>
      <c r="JUX17" s="385"/>
      <c r="JUY17" s="385"/>
      <c r="JUZ17" s="385"/>
      <c r="JVA17" s="385"/>
      <c r="JVB17" s="385"/>
      <c r="JVC17" s="385"/>
      <c r="JVD17" s="385"/>
      <c r="JVE17" s="385"/>
      <c r="JVF17" s="385"/>
      <c r="JVG17" s="385"/>
      <c r="JVH17" s="385"/>
      <c r="JVI17" s="385"/>
      <c r="JVJ17" s="385"/>
      <c r="JVK17" s="385"/>
      <c r="JVL17" s="385"/>
      <c r="JVM17" s="385"/>
      <c r="JVN17" s="385"/>
      <c r="JVO17" s="385"/>
      <c r="JVP17" s="385"/>
      <c r="JVQ17" s="385"/>
      <c r="JVR17" s="385"/>
      <c r="JVS17" s="385"/>
      <c r="JVT17" s="385"/>
      <c r="JVU17" s="385"/>
      <c r="JVV17" s="385"/>
      <c r="JVW17" s="385"/>
      <c r="JVX17" s="385"/>
      <c r="JVY17" s="385"/>
      <c r="JVZ17" s="385"/>
      <c r="JWA17" s="385"/>
      <c r="JWB17" s="385"/>
      <c r="JWC17" s="385"/>
      <c r="JWD17" s="385"/>
      <c r="JWE17" s="385"/>
      <c r="JWF17" s="385"/>
      <c r="JWG17" s="385"/>
      <c r="JWH17" s="385"/>
      <c r="JWI17" s="385"/>
      <c r="JWJ17" s="385"/>
      <c r="JWK17" s="385"/>
      <c r="JWL17" s="385"/>
      <c r="JWM17" s="385"/>
      <c r="JWN17" s="385"/>
      <c r="JWO17" s="385"/>
      <c r="JWP17" s="385"/>
      <c r="JWQ17" s="385"/>
      <c r="JWR17" s="385"/>
      <c r="JWS17" s="385"/>
      <c r="JWT17" s="385"/>
      <c r="JWU17" s="385"/>
      <c r="JWV17" s="385"/>
      <c r="JWW17" s="385"/>
      <c r="JWX17" s="385"/>
      <c r="JWY17" s="385"/>
      <c r="JWZ17" s="385"/>
      <c r="JXA17" s="385"/>
      <c r="JXB17" s="385"/>
      <c r="JXC17" s="385"/>
      <c r="JXD17" s="385"/>
      <c r="JXE17" s="385"/>
      <c r="JXF17" s="385"/>
      <c r="JXG17" s="385"/>
      <c r="JXH17" s="385"/>
      <c r="JXI17" s="385"/>
      <c r="JXJ17" s="385"/>
      <c r="JXK17" s="385"/>
      <c r="JXL17" s="385"/>
      <c r="JXM17" s="385"/>
      <c r="JXN17" s="385"/>
      <c r="JXO17" s="385"/>
      <c r="JXP17" s="385"/>
      <c r="JXQ17" s="385"/>
      <c r="JXR17" s="385"/>
      <c r="JXS17" s="385"/>
      <c r="JXT17" s="385"/>
      <c r="JXU17" s="385"/>
      <c r="JXV17" s="385"/>
      <c r="JXW17" s="385"/>
      <c r="JXX17" s="385"/>
      <c r="JXY17" s="385"/>
      <c r="JXZ17" s="385"/>
      <c r="JYA17" s="385"/>
      <c r="JYB17" s="385"/>
      <c r="JYC17" s="385"/>
      <c r="JYD17" s="385"/>
      <c r="JYE17" s="385"/>
      <c r="JYF17" s="385"/>
      <c r="JYG17" s="385"/>
      <c r="JYH17" s="385"/>
      <c r="JYI17" s="385"/>
      <c r="JYJ17" s="385"/>
      <c r="JYK17" s="385"/>
      <c r="JYL17" s="385"/>
      <c r="JYM17" s="385"/>
      <c r="JYN17" s="385"/>
      <c r="JYO17" s="385"/>
      <c r="JYP17" s="385"/>
      <c r="JYQ17" s="385"/>
      <c r="JYR17" s="385"/>
      <c r="JYS17" s="385"/>
      <c r="JYT17" s="385"/>
      <c r="JYU17" s="385"/>
      <c r="JYV17" s="385"/>
      <c r="JYW17" s="385"/>
      <c r="JYX17" s="385"/>
      <c r="JYY17" s="385"/>
      <c r="JYZ17" s="385"/>
      <c r="JZA17" s="385"/>
      <c r="JZB17" s="385"/>
      <c r="JZC17" s="385"/>
      <c r="JZD17" s="385"/>
      <c r="JZE17" s="385"/>
      <c r="JZF17" s="385"/>
      <c r="JZG17" s="385"/>
      <c r="JZH17" s="385"/>
      <c r="JZI17" s="385"/>
      <c r="JZJ17" s="385"/>
      <c r="JZK17" s="385"/>
      <c r="JZL17" s="385"/>
      <c r="JZM17" s="385"/>
      <c r="JZN17" s="385"/>
      <c r="JZO17" s="385"/>
      <c r="JZP17" s="385"/>
      <c r="JZQ17" s="385"/>
      <c r="JZR17" s="385"/>
      <c r="JZS17" s="385"/>
      <c r="JZT17" s="385"/>
      <c r="JZU17" s="385"/>
      <c r="JZV17" s="385"/>
      <c r="JZW17" s="385"/>
      <c r="JZX17" s="385"/>
      <c r="JZY17" s="385"/>
      <c r="JZZ17" s="385"/>
      <c r="KAA17" s="385"/>
      <c r="KAB17" s="385"/>
      <c r="KAC17" s="385"/>
      <c r="KAD17" s="385"/>
      <c r="KAE17" s="385"/>
      <c r="KAF17" s="385"/>
      <c r="KAG17" s="385"/>
      <c r="KAH17" s="385"/>
      <c r="KAI17" s="385"/>
      <c r="KAJ17" s="385"/>
      <c r="KAK17" s="385"/>
      <c r="KAL17" s="385"/>
      <c r="KAM17" s="385"/>
      <c r="KAN17" s="385"/>
      <c r="KAO17" s="385"/>
      <c r="KAP17" s="385"/>
      <c r="KAQ17" s="385"/>
      <c r="KAR17" s="385"/>
      <c r="KAS17" s="385"/>
      <c r="KAT17" s="385"/>
      <c r="KAU17" s="385"/>
      <c r="KAV17" s="385"/>
      <c r="KAW17" s="385"/>
      <c r="KAX17" s="385"/>
      <c r="KAY17" s="385"/>
      <c r="KAZ17" s="385"/>
      <c r="KBA17" s="385"/>
      <c r="KBB17" s="385"/>
      <c r="KBC17" s="385"/>
      <c r="KBD17" s="385"/>
      <c r="KBE17" s="385"/>
      <c r="KBF17" s="385"/>
      <c r="KBG17" s="385"/>
      <c r="KBH17" s="385"/>
      <c r="KBI17" s="385"/>
      <c r="KBJ17" s="385"/>
      <c r="KBK17" s="385"/>
      <c r="KBL17" s="385"/>
      <c r="KBM17" s="385"/>
      <c r="KBN17" s="385"/>
      <c r="KBO17" s="385"/>
      <c r="KBP17" s="385"/>
      <c r="KBQ17" s="385"/>
      <c r="KBR17" s="385"/>
      <c r="KBS17" s="385"/>
      <c r="KBT17" s="385"/>
      <c r="KBU17" s="385"/>
      <c r="KBV17" s="385"/>
      <c r="KBW17" s="385"/>
      <c r="KBX17" s="385"/>
      <c r="KBY17" s="385"/>
      <c r="KBZ17" s="385"/>
      <c r="KCA17" s="385"/>
      <c r="KCB17" s="385"/>
      <c r="KCC17" s="385"/>
      <c r="KCD17" s="385"/>
      <c r="KCE17" s="385"/>
      <c r="KCF17" s="385"/>
      <c r="KCG17" s="385"/>
      <c r="KCH17" s="385"/>
      <c r="KCI17" s="385"/>
      <c r="KCJ17" s="385"/>
      <c r="KCK17" s="385"/>
      <c r="KCL17" s="385"/>
      <c r="KCM17" s="385"/>
      <c r="KCN17" s="385"/>
      <c r="KCO17" s="385"/>
      <c r="KCP17" s="385"/>
      <c r="KCQ17" s="385"/>
      <c r="KCR17" s="385"/>
      <c r="KCS17" s="385"/>
      <c r="KCT17" s="385"/>
      <c r="KCU17" s="385"/>
      <c r="KCV17" s="385"/>
      <c r="KCW17" s="385"/>
      <c r="KCX17" s="385"/>
      <c r="KCY17" s="385"/>
      <c r="KCZ17" s="385"/>
      <c r="KDA17" s="385"/>
      <c r="KDB17" s="385"/>
      <c r="KDC17" s="385"/>
      <c r="KDD17" s="385"/>
      <c r="KDE17" s="385"/>
      <c r="KDF17" s="385"/>
      <c r="KDG17" s="385"/>
      <c r="KDH17" s="385"/>
      <c r="KDI17" s="385"/>
      <c r="KDJ17" s="385"/>
      <c r="KDK17" s="385"/>
      <c r="KDL17" s="385"/>
      <c r="KDM17" s="385"/>
      <c r="KDN17" s="385"/>
      <c r="KDO17" s="385"/>
      <c r="KDP17" s="385"/>
      <c r="KDQ17" s="385"/>
      <c r="KDR17" s="385"/>
      <c r="KDS17" s="385"/>
      <c r="KDT17" s="385"/>
      <c r="KDU17" s="385"/>
      <c r="KDV17" s="385"/>
      <c r="KDW17" s="385"/>
      <c r="KDX17" s="385"/>
      <c r="KDY17" s="385"/>
      <c r="KDZ17" s="385"/>
      <c r="KEA17" s="385"/>
      <c r="KEB17" s="385"/>
      <c r="KEC17" s="385"/>
      <c r="KED17" s="385"/>
      <c r="KEE17" s="385"/>
      <c r="KEF17" s="385"/>
      <c r="KEG17" s="385"/>
      <c r="KEH17" s="385"/>
      <c r="KEI17" s="385"/>
      <c r="KEJ17" s="385"/>
      <c r="KEK17" s="385"/>
      <c r="KEL17" s="385"/>
      <c r="KEM17" s="385"/>
      <c r="KEN17" s="385"/>
      <c r="KEO17" s="385"/>
      <c r="KEP17" s="385"/>
      <c r="KEQ17" s="385"/>
      <c r="KER17" s="385"/>
      <c r="KES17" s="385"/>
      <c r="KET17" s="385"/>
      <c r="KEU17" s="385"/>
      <c r="KEV17" s="385"/>
      <c r="KEW17" s="385"/>
      <c r="KEX17" s="385"/>
      <c r="KEY17" s="385"/>
      <c r="KEZ17" s="385"/>
      <c r="KFA17" s="385"/>
      <c r="KFB17" s="385"/>
      <c r="KFC17" s="385"/>
      <c r="KFD17" s="385"/>
      <c r="KFE17" s="385"/>
      <c r="KFF17" s="385"/>
      <c r="KFG17" s="385"/>
      <c r="KFH17" s="385"/>
      <c r="KFI17" s="385"/>
      <c r="KFJ17" s="385"/>
      <c r="KFK17" s="385"/>
      <c r="KFL17" s="385"/>
      <c r="KFM17" s="385"/>
      <c r="KFN17" s="385"/>
      <c r="KFO17" s="385"/>
      <c r="KFP17" s="385"/>
      <c r="KFQ17" s="385"/>
      <c r="KFR17" s="385"/>
      <c r="KFS17" s="385"/>
      <c r="KFT17" s="385"/>
      <c r="KFU17" s="385"/>
      <c r="KFV17" s="385"/>
      <c r="KFW17" s="385"/>
      <c r="KFX17" s="385"/>
      <c r="KFY17" s="385"/>
      <c r="KFZ17" s="385"/>
      <c r="KGA17" s="385"/>
      <c r="KGB17" s="385"/>
      <c r="KGC17" s="385"/>
      <c r="KGD17" s="385"/>
      <c r="KGE17" s="385"/>
      <c r="KGF17" s="385"/>
      <c r="KGG17" s="385"/>
      <c r="KGH17" s="385"/>
      <c r="KGI17" s="385"/>
      <c r="KGJ17" s="385"/>
      <c r="KGK17" s="385"/>
      <c r="KGL17" s="385"/>
      <c r="KGM17" s="385"/>
      <c r="KGN17" s="385"/>
      <c r="KGO17" s="385"/>
      <c r="KGP17" s="385"/>
      <c r="KGQ17" s="385"/>
      <c r="KGR17" s="385"/>
      <c r="KGS17" s="385"/>
      <c r="KGT17" s="385"/>
      <c r="KGU17" s="385"/>
      <c r="KGV17" s="385"/>
      <c r="KGW17" s="385"/>
      <c r="KGX17" s="385"/>
      <c r="KGY17" s="385"/>
      <c r="KGZ17" s="385"/>
      <c r="KHA17" s="385"/>
      <c r="KHB17" s="385"/>
      <c r="KHC17" s="385"/>
      <c r="KHD17" s="385"/>
      <c r="KHE17" s="385"/>
      <c r="KHF17" s="385"/>
      <c r="KHG17" s="385"/>
      <c r="KHH17" s="385"/>
      <c r="KHI17" s="385"/>
      <c r="KHJ17" s="385"/>
      <c r="KHK17" s="385"/>
      <c r="KHL17" s="385"/>
      <c r="KHM17" s="385"/>
      <c r="KHN17" s="385"/>
      <c r="KHO17" s="385"/>
      <c r="KHP17" s="385"/>
      <c r="KHQ17" s="385"/>
      <c r="KHR17" s="385"/>
      <c r="KHS17" s="385"/>
      <c r="KHT17" s="385"/>
      <c r="KHU17" s="385"/>
      <c r="KHV17" s="385"/>
      <c r="KHW17" s="385"/>
      <c r="KHX17" s="385"/>
      <c r="KHY17" s="385"/>
      <c r="KHZ17" s="385"/>
      <c r="KIA17" s="385"/>
      <c r="KIB17" s="385"/>
      <c r="KIC17" s="385"/>
      <c r="KID17" s="385"/>
      <c r="KIE17" s="385"/>
      <c r="KIF17" s="385"/>
      <c r="KIG17" s="385"/>
      <c r="KIH17" s="385"/>
      <c r="KII17" s="385"/>
      <c r="KIJ17" s="385"/>
      <c r="KIK17" s="385"/>
      <c r="KIL17" s="385"/>
      <c r="KIM17" s="385"/>
      <c r="KIN17" s="385"/>
      <c r="KIO17" s="385"/>
      <c r="KIP17" s="385"/>
      <c r="KIQ17" s="385"/>
      <c r="KIR17" s="385"/>
      <c r="KIS17" s="385"/>
      <c r="KIT17" s="385"/>
      <c r="KIU17" s="385"/>
      <c r="KIV17" s="385"/>
      <c r="KIW17" s="385"/>
      <c r="KIX17" s="385"/>
      <c r="KIY17" s="385"/>
      <c r="KIZ17" s="385"/>
      <c r="KJA17" s="385"/>
      <c r="KJB17" s="385"/>
      <c r="KJC17" s="385"/>
      <c r="KJD17" s="385"/>
      <c r="KJE17" s="385"/>
      <c r="KJF17" s="385"/>
      <c r="KJG17" s="385"/>
      <c r="KJH17" s="385"/>
      <c r="KJI17" s="385"/>
      <c r="KJJ17" s="385"/>
      <c r="KJK17" s="385"/>
      <c r="KJL17" s="385"/>
      <c r="KJM17" s="385"/>
      <c r="KJN17" s="385"/>
      <c r="KJO17" s="385"/>
      <c r="KJP17" s="385"/>
      <c r="KJQ17" s="385"/>
      <c r="KJR17" s="385"/>
      <c r="KJS17" s="385"/>
      <c r="KJT17" s="385"/>
      <c r="KJU17" s="385"/>
      <c r="KJV17" s="385"/>
      <c r="KJW17" s="385"/>
      <c r="KJX17" s="385"/>
      <c r="KJY17" s="385"/>
      <c r="KJZ17" s="385"/>
      <c r="KKA17" s="385"/>
      <c r="KKB17" s="385"/>
      <c r="KKC17" s="385"/>
      <c r="KKD17" s="385"/>
      <c r="KKE17" s="385"/>
      <c r="KKF17" s="385"/>
      <c r="KKG17" s="385"/>
      <c r="KKH17" s="385"/>
      <c r="KKI17" s="385"/>
      <c r="KKJ17" s="385"/>
      <c r="KKK17" s="385"/>
      <c r="KKL17" s="385"/>
      <c r="KKM17" s="385"/>
      <c r="KKN17" s="385"/>
      <c r="KKO17" s="385"/>
      <c r="KKP17" s="385"/>
      <c r="KKQ17" s="385"/>
      <c r="KKR17" s="385"/>
      <c r="KKS17" s="385"/>
      <c r="KKT17" s="385"/>
      <c r="KKU17" s="385"/>
      <c r="KKV17" s="385"/>
      <c r="KKW17" s="385"/>
      <c r="KKX17" s="385"/>
      <c r="KKY17" s="385"/>
      <c r="KKZ17" s="385"/>
      <c r="KLA17" s="385"/>
      <c r="KLB17" s="385"/>
      <c r="KLC17" s="385"/>
      <c r="KLD17" s="385"/>
      <c r="KLE17" s="385"/>
      <c r="KLF17" s="385"/>
      <c r="KLG17" s="385"/>
      <c r="KLH17" s="385"/>
      <c r="KLI17" s="385"/>
      <c r="KLJ17" s="385"/>
      <c r="KLK17" s="385"/>
      <c r="KLL17" s="385"/>
      <c r="KLM17" s="385"/>
      <c r="KLN17" s="385"/>
      <c r="KLO17" s="385"/>
      <c r="KLP17" s="385"/>
      <c r="KLQ17" s="385"/>
      <c r="KLR17" s="385"/>
      <c r="KLS17" s="385"/>
      <c r="KLT17" s="385"/>
      <c r="KLU17" s="385"/>
      <c r="KLV17" s="385"/>
      <c r="KLW17" s="385"/>
      <c r="KLX17" s="385"/>
      <c r="KLY17" s="385"/>
      <c r="KLZ17" s="385"/>
      <c r="KMA17" s="385"/>
      <c r="KMB17" s="385"/>
      <c r="KMC17" s="385"/>
      <c r="KMD17" s="385"/>
      <c r="KME17" s="385"/>
      <c r="KMF17" s="385"/>
      <c r="KMG17" s="385"/>
      <c r="KMH17" s="385"/>
      <c r="KMI17" s="385"/>
      <c r="KMJ17" s="385"/>
      <c r="KMK17" s="385"/>
      <c r="KML17" s="385"/>
      <c r="KMM17" s="385"/>
      <c r="KMN17" s="385"/>
      <c r="KMO17" s="385"/>
      <c r="KMP17" s="385"/>
      <c r="KMQ17" s="385"/>
      <c r="KMR17" s="385"/>
      <c r="KMS17" s="385"/>
      <c r="KMT17" s="385"/>
      <c r="KMU17" s="385"/>
      <c r="KMV17" s="385"/>
      <c r="KMW17" s="385"/>
      <c r="KMX17" s="385"/>
      <c r="KMY17" s="385"/>
      <c r="KMZ17" s="385"/>
      <c r="KNA17" s="385"/>
      <c r="KNB17" s="385"/>
      <c r="KNC17" s="385"/>
      <c r="KND17" s="385"/>
      <c r="KNE17" s="385"/>
      <c r="KNF17" s="385"/>
      <c r="KNG17" s="385"/>
      <c r="KNH17" s="385"/>
      <c r="KNI17" s="385"/>
      <c r="KNJ17" s="385"/>
      <c r="KNK17" s="385"/>
      <c r="KNL17" s="385"/>
      <c r="KNM17" s="385"/>
      <c r="KNN17" s="385"/>
      <c r="KNO17" s="385"/>
      <c r="KNP17" s="385"/>
      <c r="KNQ17" s="385"/>
      <c r="KNR17" s="385"/>
      <c r="KNS17" s="385"/>
      <c r="KNT17" s="385"/>
      <c r="KNU17" s="385"/>
      <c r="KNV17" s="385"/>
      <c r="KNW17" s="385"/>
      <c r="KNX17" s="385"/>
      <c r="KNY17" s="385"/>
      <c r="KNZ17" s="385"/>
      <c r="KOA17" s="385"/>
      <c r="KOB17" s="385"/>
      <c r="KOC17" s="385"/>
      <c r="KOD17" s="385"/>
      <c r="KOE17" s="385"/>
      <c r="KOF17" s="385"/>
      <c r="KOG17" s="385"/>
      <c r="KOH17" s="385"/>
      <c r="KOI17" s="385"/>
      <c r="KOJ17" s="385"/>
      <c r="KOK17" s="385"/>
      <c r="KOL17" s="385"/>
      <c r="KOM17" s="385"/>
      <c r="KON17" s="385"/>
      <c r="KOO17" s="385"/>
      <c r="KOP17" s="385"/>
      <c r="KOQ17" s="385"/>
      <c r="KOR17" s="385"/>
      <c r="KOS17" s="385"/>
      <c r="KOT17" s="385"/>
      <c r="KOU17" s="385"/>
      <c r="KOV17" s="385"/>
      <c r="KOW17" s="385"/>
      <c r="KOX17" s="385"/>
      <c r="KOY17" s="385"/>
      <c r="KOZ17" s="385"/>
      <c r="KPA17" s="385"/>
      <c r="KPB17" s="385"/>
      <c r="KPC17" s="385"/>
      <c r="KPD17" s="385"/>
      <c r="KPE17" s="385"/>
      <c r="KPF17" s="385"/>
      <c r="KPG17" s="385"/>
      <c r="KPH17" s="385"/>
      <c r="KPI17" s="385"/>
      <c r="KPJ17" s="385"/>
      <c r="KPK17" s="385"/>
      <c r="KPL17" s="385"/>
      <c r="KPM17" s="385"/>
      <c r="KPN17" s="385"/>
      <c r="KPO17" s="385"/>
      <c r="KPP17" s="385"/>
      <c r="KPQ17" s="385"/>
      <c r="KPR17" s="385"/>
      <c r="KPS17" s="385"/>
      <c r="KPT17" s="385"/>
      <c r="KPU17" s="385"/>
      <c r="KPV17" s="385"/>
      <c r="KPW17" s="385"/>
      <c r="KPX17" s="385"/>
      <c r="KPY17" s="385"/>
      <c r="KPZ17" s="385"/>
      <c r="KQA17" s="385"/>
      <c r="KQB17" s="385"/>
      <c r="KQC17" s="385"/>
      <c r="KQD17" s="385"/>
      <c r="KQE17" s="385"/>
      <c r="KQF17" s="385"/>
      <c r="KQG17" s="385"/>
      <c r="KQH17" s="385"/>
      <c r="KQI17" s="385"/>
      <c r="KQJ17" s="385"/>
      <c r="KQK17" s="385"/>
      <c r="KQL17" s="385"/>
      <c r="KQM17" s="385"/>
      <c r="KQN17" s="385"/>
      <c r="KQO17" s="385"/>
      <c r="KQP17" s="385"/>
      <c r="KQQ17" s="385"/>
      <c r="KQR17" s="385"/>
      <c r="KQS17" s="385"/>
      <c r="KQT17" s="385"/>
      <c r="KQU17" s="385"/>
      <c r="KQV17" s="385"/>
      <c r="KQW17" s="385"/>
      <c r="KQX17" s="385"/>
      <c r="KQY17" s="385"/>
      <c r="KQZ17" s="385"/>
      <c r="KRA17" s="385"/>
      <c r="KRB17" s="385"/>
      <c r="KRC17" s="385"/>
      <c r="KRD17" s="385"/>
      <c r="KRE17" s="385"/>
      <c r="KRF17" s="385"/>
      <c r="KRG17" s="385"/>
      <c r="KRH17" s="385"/>
      <c r="KRI17" s="385"/>
      <c r="KRJ17" s="385"/>
      <c r="KRK17" s="385"/>
      <c r="KRL17" s="385"/>
      <c r="KRM17" s="385"/>
      <c r="KRN17" s="385"/>
      <c r="KRO17" s="385"/>
      <c r="KRP17" s="385"/>
      <c r="KRQ17" s="385"/>
      <c r="KRR17" s="385"/>
      <c r="KRS17" s="385"/>
      <c r="KRT17" s="385"/>
      <c r="KRU17" s="385"/>
      <c r="KRV17" s="385"/>
      <c r="KRW17" s="385"/>
      <c r="KRX17" s="385"/>
      <c r="KRY17" s="385"/>
      <c r="KRZ17" s="385"/>
      <c r="KSA17" s="385"/>
      <c r="KSB17" s="385"/>
      <c r="KSC17" s="385"/>
      <c r="KSD17" s="385"/>
      <c r="KSE17" s="385"/>
      <c r="KSF17" s="385"/>
      <c r="KSG17" s="385"/>
      <c r="KSH17" s="385"/>
      <c r="KSI17" s="385"/>
      <c r="KSJ17" s="385"/>
      <c r="KSK17" s="385"/>
      <c r="KSL17" s="385"/>
      <c r="KSM17" s="385"/>
      <c r="KSN17" s="385"/>
      <c r="KSO17" s="385"/>
      <c r="KSP17" s="385"/>
      <c r="KSQ17" s="385"/>
      <c r="KSR17" s="385"/>
      <c r="KSS17" s="385"/>
      <c r="KST17" s="385"/>
      <c r="KSU17" s="385"/>
      <c r="KSV17" s="385"/>
      <c r="KSW17" s="385"/>
      <c r="KSX17" s="385"/>
      <c r="KSY17" s="385"/>
      <c r="KSZ17" s="385"/>
      <c r="KTA17" s="385"/>
      <c r="KTB17" s="385"/>
      <c r="KTC17" s="385"/>
      <c r="KTD17" s="385"/>
      <c r="KTE17" s="385"/>
      <c r="KTF17" s="385"/>
      <c r="KTG17" s="385"/>
      <c r="KTH17" s="385"/>
      <c r="KTI17" s="385"/>
      <c r="KTJ17" s="385"/>
      <c r="KTK17" s="385"/>
      <c r="KTL17" s="385"/>
      <c r="KTM17" s="385"/>
      <c r="KTN17" s="385"/>
      <c r="KTO17" s="385"/>
      <c r="KTP17" s="385"/>
      <c r="KTQ17" s="385"/>
      <c r="KTR17" s="385"/>
      <c r="KTS17" s="385"/>
      <c r="KTT17" s="385"/>
      <c r="KTU17" s="385"/>
      <c r="KTV17" s="385"/>
      <c r="KTW17" s="385"/>
      <c r="KTX17" s="385"/>
      <c r="KTY17" s="385"/>
      <c r="KTZ17" s="385"/>
      <c r="KUA17" s="385"/>
      <c r="KUB17" s="385"/>
      <c r="KUC17" s="385"/>
      <c r="KUD17" s="385"/>
      <c r="KUE17" s="385"/>
      <c r="KUF17" s="385"/>
      <c r="KUG17" s="385"/>
      <c r="KUH17" s="385"/>
      <c r="KUI17" s="385"/>
      <c r="KUJ17" s="385"/>
      <c r="KUK17" s="385"/>
      <c r="KUL17" s="385"/>
      <c r="KUM17" s="385"/>
      <c r="KUN17" s="385"/>
      <c r="KUO17" s="385"/>
      <c r="KUP17" s="385"/>
      <c r="KUQ17" s="385"/>
      <c r="KUR17" s="385"/>
      <c r="KUS17" s="385"/>
      <c r="KUT17" s="385"/>
      <c r="KUU17" s="385"/>
      <c r="KUV17" s="385"/>
      <c r="KUW17" s="385"/>
      <c r="KUX17" s="385"/>
      <c r="KUY17" s="385"/>
      <c r="KUZ17" s="385"/>
      <c r="KVA17" s="385"/>
      <c r="KVB17" s="385"/>
      <c r="KVC17" s="385"/>
      <c r="KVD17" s="385"/>
      <c r="KVE17" s="385"/>
      <c r="KVF17" s="385"/>
      <c r="KVG17" s="385"/>
      <c r="KVH17" s="385"/>
      <c r="KVI17" s="385"/>
      <c r="KVJ17" s="385"/>
      <c r="KVK17" s="385"/>
      <c r="KVL17" s="385"/>
      <c r="KVM17" s="385"/>
      <c r="KVN17" s="385"/>
      <c r="KVO17" s="385"/>
      <c r="KVP17" s="385"/>
      <c r="KVQ17" s="385"/>
      <c r="KVR17" s="385"/>
      <c r="KVS17" s="385"/>
      <c r="KVT17" s="385"/>
      <c r="KVU17" s="385"/>
      <c r="KVV17" s="385"/>
      <c r="KVW17" s="385"/>
      <c r="KVX17" s="385"/>
      <c r="KVY17" s="385"/>
      <c r="KVZ17" s="385"/>
      <c r="KWA17" s="385"/>
      <c r="KWB17" s="385"/>
      <c r="KWC17" s="385"/>
      <c r="KWD17" s="385"/>
      <c r="KWE17" s="385"/>
      <c r="KWF17" s="385"/>
      <c r="KWG17" s="385"/>
      <c r="KWH17" s="385"/>
      <c r="KWI17" s="385"/>
      <c r="KWJ17" s="385"/>
      <c r="KWK17" s="385"/>
      <c r="KWL17" s="385"/>
      <c r="KWM17" s="385"/>
      <c r="KWN17" s="385"/>
      <c r="KWO17" s="385"/>
      <c r="KWP17" s="385"/>
      <c r="KWQ17" s="385"/>
      <c r="KWR17" s="385"/>
      <c r="KWS17" s="385"/>
      <c r="KWT17" s="385"/>
      <c r="KWU17" s="385"/>
      <c r="KWV17" s="385"/>
      <c r="KWW17" s="385"/>
      <c r="KWX17" s="385"/>
      <c r="KWY17" s="385"/>
      <c r="KWZ17" s="385"/>
      <c r="KXA17" s="385"/>
      <c r="KXB17" s="385"/>
      <c r="KXC17" s="385"/>
      <c r="KXD17" s="385"/>
      <c r="KXE17" s="385"/>
      <c r="KXF17" s="385"/>
      <c r="KXG17" s="385"/>
      <c r="KXH17" s="385"/>
      <c r="KXI17" s="385"/>
      <c r="KXJ17" s="385"/>
      <c r="KXK17" s="385"/>
      <c r="KXL17" s="385"/>
      <c r="KXM17" s="385"/>
      <c r="KXN17" s="385"/>
      <c r="KXO17" s="385"/>
      <c r="KXP17" s="385"/>
      <c r="KXQ17" s="385"/>
      <c r="KXR17" s="385"/>
      <c r="KXS17" s="385"/>
      <c r="KXT17" s="385"/>
      <c r="KXU17" s="385"/>
      <c r="KXV17" s="385"/>
      <c r="KXW17" s="385"/>
      <c r="KXX17" s="385"/>
      <c r="KXY17" s="385"/>
      <c r="KXZ17" s="385"/>
      <c r="KYA17" s="385"/>
      <c r="KYB17" s="385"/>
      <c r="KYC17" s="385"/>
      <c r="KYD17" s="385"/>
      <c r="KYE17" s="385"/>
      <c r="KYF17" s="385"/>
      <c r="KYG17" s="385"/>
      <c r="KYH17" s="385"/>
      <c r="KYI17" s="385"/>
      <c r="KYJ17" s="385"/>
      <c r="KYK17" s="385"/>
      <c r="KYL17" s="385"/>
      <c r="KYM17" s="385"/>
      <c r="KYN17" s="385"/>
      <c r="KYO17" s="385"/>
      <c r="KYP17" s="385"/>
      <c r="KYQ17" s="385"/>
      <c r="KYR17" s="385"/>
      <c r="KYS17" s="385"/>
      <c r="KYT17" s="385"/>
      <c r="KYU17" s="385"/>
      <c r="KYV17" s="385"/>
      <c r="KYW17" s="385"/>
      <c r="KYX17" s="385"/>
      <c r="KYY17" s="385"/>
      <c r="KYZ17" s="385"/>
      <c r="KZA17" s="385"/>
      <c r="KZB17" s="385"/>
      <c r="KZC17" s="385"/>
      <c r="KZD17" s="385"/>
      <c r="KZE17" s="385"/>
      <c r="KZF17" s="385"/>
      <c r="KZG17" s="385"/>
      <c r="KZH17" s="385"/>
      <c r="KZI17" s="385"/>
      <c r="KZJ17" s="385"/>
      <c r="KZK17" s="385"/>
      <c r="KZL17" s="385"/>
      <c r="KZM17" s="385"/>
      <c r="KZN17" s="385"/>
      <c r="KZO17" s="385"/>
      <c r="KZP17" s="385"/>
      <c r="KZQ17" s="385"/>
      <c r="KZR17" s="385"/>
      <c r="KZS17" s="385"/>
      <c r="KZT17" s="385"/>
      <c r="KZU17" s="385"/>
      <c r="KZV17" s="385"/>
      <c r="KZW17" s="385"/>
      <c r="KZX17" s="385"/>
      <c r="KZY17" s="385"/>
      <c r="KZZ17" s="385"/>
      <c r="LAA17" s="385"/>
      <c r="LAB17" s="385"/>
      <c r="LAC17" s="385"/>
      <c r="LAD17" s="385"/>
      <c r="LAE17" s="385"/>
      <c r="LAF17" s="385"/>
      <c r="LAG17" s="385"/>
      <c r="LAH17" s="385"/>
      <c r="LAI17" s="385"/>
      <c r="LAJ17" s="385"/>
      <c r="LAK17" s="385"/>
      <c r="LAL17" s="385"/>
      <c r="LAM17" s="385"/>
      <c r="LAN17" s="385"/>
      <c r="LAO17" s="385"/>
      <c r="LAP17" s="385"/>
      <c r="LAQ17" s="385"/>
      <c r="LAR17" s="385"/>
      <c r="LAS17" s="385"/>
      <c r="LAT17" s="385"/>
      <c r="LAU17" s="385"/>
      <c r="LAV17" s="385"/>
      <c r="LAW17" s="385"/>
      <c r="LAX17" s="385"/>
      <c r="LAY17" s="385"/>
      <c r="LAZ17" s="385"/>
      <c r="LBA17" s="385"/>
      <c r="LBB17" s="385"/>
      <c r="LBC17" s="385"/>
      <c r="LBD17" s="385"/>
      <c r="LBE17" s="385"/>
      <c r="LBF17" s="385"/>
      <c r="LBG17" s="385"/>
      <c r="LBH17" s="385"/>
      <c r="LBI17" s="385"/>
      <c r="LBJ17" s="385"/>
      <c r="LBK17" s="385"/>
      <c r="LBL17" s="385"/>
      <c r="LBM17" s="385"/>
      <c r="LBN17" s="385"/>
      <c r="LBO17" s="385"/>
      <c r="LBP17" s="385"/>
      <c r="LBQ17" s="385"/>
      <c r="LBR17" s="385"/>
      <c r="LBS17" s="385"/>
      <c r="LBT17" s="385"/>
      <c r="LBU17" s="385"/>
      <c r="LBV17" s="385"/>
      <c r="LBW17" s="385"/>
      <c r="LBX17" s="385"/>
      <c r="LBY17" s="385"/>
      <c r="LBZ17" s="385"/>
      <c r="LCA17" s="385"/>
      <c r="LCB17" s="385"/>
      <c r="LCC17" s="385"/>
      <c r="LCD17" s="385"/>
      <c r="LCE17" s="385"/>
      <c r="LCF17" s="385"/>
      <c r="LCG17" s="385"/>
      <c r="LCH17" s="385"/>
      <c r="LCI17" s="385"/>
      <c r="LCJ17" s="385"/>
      <c r="LCK17" s="385"/>
      <c r="LCL17" s="385"/>
      <c r="LCM17" s="385"/>
      <c r="LCN17" s="385"/>
      <c r="LCO17" s="385"/>
      <c r="LCP17" s="385"/>
      <c r="LCQ17" s="385"/>
      <c r="LCR17" s="385"/>
      <c r="LCS17" s="385"/>
      <c r="LCT17" s="385"/>
      <c r="LCU17" s="385"/>
      <c r="LCV17" s="385"/>
      <c r="LCW17" s="385"/>
      <c r="LCX17" s="385"/>
      <c r="LCY17" s="385"/>
      <c r="LCZ17" s="385"/>
      <c r="LDA17" s="385"/>
      <c r="LDB17" s="385"/>
      <c r="LDC17" s="385"/>
      <c r="LDD17" s="385"/>
      <c r="LDE17" s="385"/>
      <c r="LDF17" s="385"/>
      <c r="LDG17" s="385"/>
      <c r="LDH17" s="385"/>
      <c r="LDI17" s="385"/>
      <c r="LDJ17" s="385"/>
      <c r="LDK17" s="385"/>
      <c r="LDL17" s="385"/>
      <c r="LDM17" s="385"/>
      <c r="LDN17" s="385"/>
      <c r="LDO17" s="385"/>
      <c r="LDP17" s="385"/>
      <c r="LDQ17" s="385"/>
      <c r="LDR17" s="385"/>
      <c r="LDS17" s="385"/>
      <c r="LDT17" s="385"/>
      <c r="LDU17" s="385"/>
      <c r="LDV17" s="385"/>
      <c r="LDW17" s="385"/>
      <c r="LDX17" s="385"/>
      <c r="LDY17" s="385"/>
      <c r="LDZ17" s="385"/>
      <c r="LEA17" s="385"/>
      <c r="LEB17" s="385"/>
      <c r="LEC17" s="385"/>
      <c r="LED17" s="385"/>
      <c r="LEE17" s="385"/>
      <c r="LEF17" s="385"/>
      <c r="LEG17" s="385"/>
      <c r="LEH17" s="385"/>
      <c r="LEI17" s="385"/>
      <c r="LEJ17" s="385"/>
      <c r="LEK17" s="385"/>
      <c r="LEL17" s="385"/>
      <c r="LEM17" s="385"/>
      <c r="LEN17" s="385"/>
      <c r="LEO17" s="385"/>
      <c r="LEP17" s="385"/>
      <c r="LEQ17" s="385"/>
      <c r="LER17" s="385"/>
      <c r="LES17" s="385"/>
      <c r="LET17" s="385"/>
      <c r="LEU17" s="385"/>
      <c r="LEV17" s="385"/>
      <c r="LEW17" s="385"/>
      <c r="LEX17" s="385"/>
      <c r="LEY17" s="385"/>
      <c r="LEZ17" s="385"/>
      <c r="LFA17" s="385"/>
      <c r="LFB17" s="385"/>
      <c r="LFC17" s="385"/>
      <c r="LFD17" s="385"/>
      <c r="LFE17" s="385"/>
      <c r="LFF17" s="385"/>
      <c r="LFG17" s="385"/>
      <c r="LFH17" s="385"/>
      <c r="LFI17" s="385"/>
      <c r="LFJ17" s="385"/>
      <c r="LFK17" s="385"/>
      <c r="LFL17" s="385"/>
      <c r="LFM17" s="385"/>
      <c r="LFN17" s="385"/>
      <c r="LFO17" s="385"/>
      <c r="LFP17" s="385"/>
      <c r="LFQ17" s="385"/>
      <c r="LFR17" s="385"/>
      <c r="LFS17" s="385"/>
      <c r="LFT17" s="385"/>
      <c r="LFU17" s="385"/>
      <c r="LFV17" s="385"/>
      <c r="LFW17" s="385"/>
      <c r="LFX17" s="385"/>
      <c r="LFY17" s="385"/>
      <c r="LFZ17" s="385"/>
      <c r="LGA17" s="385"/>
      <c r="LGB17" s="385"/>
      <c r="LGC17" s="385"/>
      <c r="LGD17" s="385"/>
      <c r="LGE17" s="385"/>
      <c r="LGF17" s="385"/>
      <c r="LGG17" s="385"/>
      <c r="LGH17" s="385"/>
      <c r="LGI17" s="385"/>
      <c r="LGJ17" s="385"/>
      <c r="LGK17" s="385"/>
      <c r="LGL17" s="385"/>
      <c r="LGM17" s="385"/>
      <c r="LGN17" s="385"/>
      <c r="LGO17" s="385"/>
      <c r="LGP17" s="385"/>
      <c r="LGQ17" s="385"/>
      <c r="LGR17" s="385"/>
      <c r="LGS17" s="385"/>
      <c r="LGT17" s="385"/>
      <c r="LGU17" s="385"/>
      <c r="LGV17" s="385"/>
      <c r="LGW17" s="385"/>
      <c r="LGX17" s="385"/>
      <c r="LGY17" s="385"/>
      <c r="LGZ17" s="385"/>
      <c r="LHA17" s="385"/>
      <c r="LHB17" s="385"/>
      <c r="LHC17" s="385"/>
      <c r="LHD17" s="385"/>
      <c r="LHE17" s="385"/>
      <c r="LHF17" s="385"/>
      <c r="LHG17" s="385"/>
      <c r="LHH17" s="385"/>
      <c r="LHI17" s="385"/>
      <c r="LHJ17" s="385"/>
      <c r="LHK17" s="385"/>
      <c r="LHL17" s="385"/>
      <c r="LHM17" s="385"/>
      <c r="LHN17" s="385"/>
      <c r="LHO17" s="385"/>
      <c r="LHP17" s="385"/>
      <c r="LHQ17" s="385"/>
      <c r="LHR17" s="385"/>
      <c r="LHS17" s="385"/>
      <c r="LHT17" s="385"/>
      <c r="LHU17" s="385"/>
      <c r="LHV17" s="385"/>
      <c r="LHW17" s="385"/>
      <c r="LHX17" s="385"/>
      <c r="LHY17" s="385"/>
      <c r="LHZ17" s="385"/>
      <c r="LIA17" s="385"/>
      <c r="LIB17" s="385"/>
      <c r="LIC17" s="385"/>
      <c r="LID17" s="385"/>
      <c r="LIE17" s="385"/>
      <c r="LIF17" s="385"/>
      <c r="LIG17" s="385"/>
      <c r="LIH17" s="385"/>
      <c r="LII17" s="385"/>
      <c r="LIJ17" s="385"/>
      <c r="LIK17" s="385"/>
      <c r="LIL17" s="385"/>
      <c r="LIM17" s="385"/>
      <c r="LIN17" s="385"/>
      <c r="LIO17" s="385"/>
      <c r="LIP17" s="385"/>
      <c r="LIQ17" s="385"/>
      <c r="LIR17" s="385"/>
      <c r="LIS17" s="385"/>
      <c r="LIT17" s="385"/>
      <c r="LIU17" s="385"/>
      <c r="LIV17" s="385"/>
      <c r="LIW17" s="385"/>
      <c r="LIX17" s="385"/>
      <c r="LIY17" s="385"/>
      <c r="LIZ17" s="385"/>
      <c r="LJA17" s="385"/>
      <c r="LJB17" s="385"/>
      <c r="LJC17" s="385"/>
      <c r="LJD17" s="385"/>
      <c r="LJE17" s="385"/>
      <c r="LJF17" s="385"/>
      <c r="LJG17" s="385"/>
      <c r="LJH17" s="385"/>
      <c r="LJI17" s="385"/>
      <c r="LJJ17" s="385"/>
      <c r="LJK17" s="385"/>
      <c r="LJL17" s="385"/>
      <c r="LJM17" s="385"/>
      <c r="LJN17" s="385"/>
      <c r="LJO17" s="385"/>
      <c r="LJP17" s="385"/>
      <c r="LJQ17" s="385"/>
      <c r="LJR17" s="385"/>
      <c r="LJS17" s="385"/>
      <c r="LJT17" s="385"/>
      <c r="LJU17" s="385"/>
      <c r="LJV17" s="385"/>
      <c r="LJW17" s="385"/>
      <c r="LJX17" s="385"/>
      <c r="LJY17" s="385"/>
      <c r="LJZ17" s="385"/>
      <c r="LKA17" s="385"/>
      <c r="LKB17" s="385"/>
      <c r="LKC17" s="385"/>
      <c r="LKD17" s="385"/>
      <c r="LKE17" s="385"/>
      <c r="LKF17" s="385"/>
      <c r="LKG17" s="385"/>
      <c r="LKH17" s="385"/>
      <c r="LKI17" s="385"/>
      <c r="LKJ17" s="385"/>
      <c r="LKK17" s="385"/>
      <c r="LKL17" s="385"/>
      <c r="LKM17" s="385"/>
      <c r="LKN17" s="385"/>
      <c r="LKO17" s="385"/>
      <c r="LKP17" s="385"/>
      <c r="LKQ17" s="385"/>
      <c r="LKR17" s="385"/>
      <c r="LKS17" s="385"/>
      <c r="LKT17" s="385"/>
      <c r="LKU17" s="385"/>
      <c r="LKV17" s="385"/>
      <c r="LKW17" s="385"/>
      <c r="LKX17" s="385"/>
      <c r="LKY17" s="385"/>
      <c r="LKZ17" s="385"/>
      <c r="LLA17" s="385"/>
      <c r="LLB17" s="385"/>
      <c r="LLC17" s="385"/>
      <c r="LLD17" s="385"/>
      <c r="LLE17" s="385"/>
      <c r="LLF17" s="385"/>
      <c r="LLG17" s="385"/>
      <c r="LLH17" s="385"/>
      <c r="LLI17" s="385"/>
      <c r="LLJ17" s="385"/>
      <c r="LLK17" s="385"/>
      <c r="LLL17" s="385"/>
      <c r="LLM17" s="385"/>
      <c r="LLN17" s="385"/>
      <c r="LLO17" s="385"/>
      <c r="LLP17" s="385"/>
      <c r="LLQ17" s="385"/>
      <c r="LLR17" s="385"/>
      <c r="LLS17" s="385"/>
      <c r="LLT17" s="385"/>
      <c r="LLU17" s="385"/>
      <c r="LLV17" s="385"/>
      <c r="LLW17" s="385"/>
      <c r="LLX17" s="385"/>
      <c r="LLY17" s="385"/>
      <c r="LLZ17" s="385"/>
      <c r="LMA17" s="385"/>
      <c r="LMB17" s="385"/>
      <c r="LMC17" s="385"/>
      <c r="LMD17" s="385"/>
      <c r="LME17" s="385"/>
      <c r="LMF17" s="385"/>
      <c r="LMG17" s="385"/>
      <c r="LMH17" s="385"/>
      <c r="LMI17" s="385"/>
      <c r="LMJ17" s="385"/>
      <c r="LMK17" s="385"/>
      <c r="LML17" s="385"/>
      <c r="LMM17" s="385"/>
      <c r="LMN17" s="385"/>
      <c r="LMO17" s="385"/>
      <c r="LMP17" s="385"/>
      <c r="LMQ17" s="385"/>
      <c r="LMR17" s="385"/>
      <c r="LMS17" s="385"/>
      <c r="LMT17" s="385"/>
      <c r="LMU17" s="385"/>
      <c r="LMV17" s="385"/>
      <c r="LMW17" s="385"/>
      <c r="LMX17" s="385"/>
      <c r="LMY17" s="385"/>
      <c r="LMZ17" s="385"/>
      <c r="LNA17" s="385"/>
      <c r="LNB17" s="385"/>
      <c r="LNC17" s="385"/>
      <c r="LND17" s="385"/>
      <c r="LNE17" s="385"/>
      <c r="LNF17" s="385"/>
      <c r="LNG17" s="385"/>
      <c r="LNH17" s="385"/>
      <c r="LNI17" s="385"/>
      <c r="LNJ17" s="385"/>
      <c r="LNK17" s="385"/>
      <c r="LNL17" s="385"/>
      <c r="LNM17" s="385"/>
      <c r="LNN17" s="385"/>
      <c r="LNO17" s="385"/>
      <c r="LNP17" s="385"/>
      <c r="LNQ17" s="385"/>
      <c r="LNR17" s="385"/>
      <c r="LNS17" s="385"/>
      <c r="LNT17" s="385"/>
      <c r="LNU17" s="385"/>
      <c r="LNV17" s="385"/>
      <c r="LNW17" s="385"/>
      <c r="LNX17" s="385"/>
      <c r="LNY17" s="385"/>
      <c r="LNZ17" s="385"/>
      <c r="LOA17" s="385"/>
      <c r="LOB17" s="385"/>
      <c r="LOC17" s="385"/>
      <c r="LOD17" s="385"/>
      <c r="LOE17" s="385"/>
      <c r="LOF17" s="385"/>
      <c r="LOG17" s="385"/>
      <c r="LOH17" s="385"/>
      <c r="LOI17" s="385"/>
      <c r="LOJ17" s="385"/>
      <c r="LOK17" s="385"/>
      <c r="LOL17" s="385"/>
      <c r="LOM17" s="385"/>
      <c r="LON17" s="385"/>
      <c r="LOO17" s="385"/>
      <c r="LOP17" s="385"/>
      <c r="LOQ17" s="385"/>
      <c r="LOR17" s="385"/>
      <c r="LOS17" s="385"/>
      <c r="LOT17" s="385"/>
      <c r="LOU17" s="385"/>
      <c r="LOV17" s="385"/>
      <c r="LOW17" s="385"/>
      <c r="LOX17" s="385"/>
      <c r="LOY17" s="385"/>
      <c r="LOZ17" s="385"/>
      <c r="LPA17" s="385"/>
      <c r="LPB17" s="385"/>
      <c r="LPC17" s="385"/>
      <c r="LPD17" s="385"/>
      <c r="LPE17" s="385"/>
      <c r="LPF17" s="385"/>
      <c r="LPG17" s="385"/>
      <c r="LPH17" s="385"/>
      <c r="LPI17" s="385"/>
      <c r="LPJ17" s="385"/>
      <c r="LPK17" s="385"/>
      <c r="LPL17" s="385"/>
      <c r="LPM17" s="385"/>
      <c r="LPN17" s="385"/>
      <c r="LPO17" s="385"/>
      <c r="LPP17" s="385"/>
      <c r="LPQ17" s="385"/>
      <c r="LPR17" s="385"/>
      <c r="LPS17" s="385"/>
      <c r="LPT17" s="385"/>
      <c r="LPU17" s="385"/>
      <c r="LPV17" s="385"/>
      <c r="LPW17" s="385"/>
      <c r="LPX17" s="385"/>
      <c r="LPY17" s="385"/>
      <c r="LPZ17" s="385"/>
      <c r="LQA17" s="385"/>
      <c r="LQB17" s="385"/>
      <c r="LQC17" s="385"/>
      <c r="LQD17" s="385"/>
      <c r="LQE17" s="385"/>
      <c r="LQF17" s="385"/>
      <c r="LQG17" s="385"/>
      <c r="LQH17" s="385"/>
      <c r="LQI17" s="385"/>
      <c r="LQJ17" s="385"/>
      <c r="LQK17" s="385"/>
      <c r="LQL17" s="385"/>
      <c r="LQM17" s="385"/>
      <c r="LQN17" s="385"/>
      <c r="LQO17" s="385"/>
      <c r="LQP17" s="385"/>
      <c r="LQQ17" s="385"/>
      <c r="LQR17" s="385"/>
      <c r="LQS17" s="385"/>
      <c r="LQT17" s="385"/>
      <c r="LQU17" s="385"/>
      <c r="LQV17" s="385"/>
      <c r="LQW17" s="385"/>
      <c r="LQX17" s="385"/>
      <c r="LQY17" s="385"/>
      <c r="LQZ17" s="385"/>
      <c r="LRA17" s="385"/>
      <c r="LRB17" s="385"/>
      <c r="LRC17" s="385"/>
      <c r="LRD17" s="385"/>
      <c r="LRE17" s="385"/>
      <c r="LRF17" s="385"/>
      <c r="LRG17" s="385"/>
      <c r="LRH17" s="385"/>
      <c r="LRI17" s="385"/>
      <c r="LRJ17" s="385"/>
      <c r="LRK17" s="385"/>
      <c r="LRL17" s="385"/>
      <c r="LRM17" s="385"/>
      <c r="LRN17" s="385"/>
      <c r="LRO17" s="385"/>
      <c r="LRP17" s="385"/>
      <c r="LRQ17" s="385"/>
      <c r="LRR17" s="385"/>
      <c r="LRS17" s="385"/>
      <c r="LRT17" s="385"/>
      <c r="LRU17" s="385"/>
      <c r="LRV17" s="385"/>
      <c r="LRW17" s="385"/>
      <c r="LRX17" s="385"/>
      <c r="LRY17" s="385"/>
      <c r="LRZ17" s="385"/>
      <c r="LSA17" s="385"/>
      <c r="LSB17" s="385"/>
      <c r="LSC17" s="385"/>
      <c r="LSD17" s="385"/>
      <c r="LSE17" s="385"/>
      <c r="LSF17" s="385"/>
      <c r="LSG17" s="385"/>
      <c r="LSH17" s="385"/>
      <c r="LSI17" s="385"/>
      <c r="LSJ17" s="385"/>
      <c r="LSK17" s="385"/>
      <c r="LSL17" s="385"/>
      <c r="LSM17" s="385"/>
      <c r="LSN17" s="385"/>
      <c r="LSO17" s="385"/>
      <c r="LSP17" s="385"/>
      <c r="LSQ17" s="385"/>
      <c r="LSR17" s="385"/>
      <c r="LSS17" s="385"/>
      <c r="LST17" s="385"/>
      <c r="LSU17" s="385"/>
      <c r="LSV17" s="385"/>
      <c r="LSW17" s="385"/>
      <c r="LSX17" s="385"/>
      <c r="LSY17" s="385"/>
      <c r="LSZ17" s="385"/>
      <c r="LTA17" s="385"/>
      <c r="LTB17" s="385"/>
      <c r="LTC17" s="385"/>
      <c r="LTD17" s="385"/>
      <c r="LTE17" s="385"/>
      <c r="LTF17" s="385"/>
      <c r="LTG17" s="385"/>
      <c r="LTH17" s="385"/>
      <c r="LTI17" s="385"/>
      <c r="LTJ17" s="385"/>
      <c r="LTK17" s="385"/>
      <c r="LTL17" s="385"/>
      <c r="LTM17" s="385"/>
      <c r="LTN17" s="385"/>
      <c r="LTO17" s="385"/>
      <c r="LTP17" s="385"/>
      <c r="LTQ17" s="385"/>
      <c r="LTR17" s="385"/>
      <c r="LTS17" s="385"/>
      <c r="LTT17" s="385"/>
      <c r="LTU17" s="385"/>
      <c r="LTV17" s="385"/>
      <c r="LTW17" s="385"/>
      <c r="LTX17" s="385"/>
      <c r="LTY17" s="385"/>
      <c r="LTZ17" s="385"/>
      <c r="LUA17" s="385"/>
      <c r="LUB17" s="385"/>
      <c r="LUC17" s="385"/>
      <c r="LUD17" s="385"/>
      <c r="LUE17" s="385"/>
      <c r="LUF17" s="385"/>
      <c r="LUG17" s="385"/>
      <c r="LUH17" s="385"/>
      <c r="LUI17" s="385"/>
      <c r="LUJ17" s="385"/>
      <c r="LUK17" s="385"/>
      <c r="LUL17" s="385"/>
      <c r="LUM17" s="385"/>
      <c r="LUN17" s="385"/>
      <c r="LUO17" s="385"/>
      <c r="LUP17" s="385"/>
      <c r="LUQ17" s="385"/>
      <c r="LUR17" s="385"/>
      <c r="LUS17" s="385"/>
      <c r="LUT17" s="385"/>
      <c r="LUU17" s="385"/>
      <c r="LUV17" s="385"/>
      <c r="LUW17" s="385"/>
      <c r="LUX17" s="385"/>
      <c r="LUY17" s="385"/>
      <c r="LUZ17" s="385"/>
      <c r="LVA17" s="385"/>
      <c r="LVB17" s="385"/>
      <c r="LVC17" s="385"/>
      <c r="LVD17" s="385"/>
      <c r="LVE17" s="385"/>
      <c r="LVF17" s="385"/>
      <c r="LVG17" s="385"/>
      <c r="LVH17" s="385"/>
      <c r="LVI17" s="385"/>
      <c r="LVJ17" s="385"/>
      <c r="LVK17" s="385"/>
      <c r="LVL17" s="385"/>
      <c r="LVM17" s="385"/>
      <c r="LVN17" s="385"/>
      <c r="LVO17" s="385"/>
      <c r="LVP17" s="385"/>
      <c r="LVQ17" s="385"/>
      <c r="LVR17" s="385"/>
      <c r="LVS17" s="385"/>
      <c r="LVT17" s="385"/>
      <c r="LVU17" s="385"/>
      <c r="LVV17" s="385"/>
      <c r="LVW17" s="385"/>
      <c r="LVX17" s="385"/>
      <c r="LVY17" s="385"/>
      <c r="LVZ17" s="385"/>
      <c r="LWA17" s="385"/>
      <c r="LWB17" s="385"/>
      <c r="LWC17" s="385"/>
      <c r="LWD17" s="385"/>
      <c r="LWE17" s="385"/>
      <c r="LWF17" s="385"/>
      <c r="LWG17" s="385"/>
      <c r="LWH17" s="385"/>
      <c r="LWI17" s="385"/>
      <c r="LWJ17" s="385"/>
      <c r="LWK17" s="385"/>
      <c r="LWL17" s="385"/>
      <c r="LWM17" s="385"/>
      <c r="LWN17" s="385"/>
      <c r="LWO17" s="385"/>
      <c r="LWP17" s="385"/>
      <c r="LWQ17" s="385"/>
      <c r="LWR17" s="385"/>
      <c r="LWS17" s="385"/>
      <c r="LWT17" s="385"/>
      <c r="LWU17" s="385"/>
      <c r="LWV17" s="385"/>
      <c r="LWW17" s="385"/>
      <c r="LWX17" s="385"/>
      <c r="LWY17" s="385"/>
      <c r="LWZ17" s="385"/>
      <c r="LXA17" s="385"/>
      <c r="LXB17" s="385"/>
      <c r="LXC17" s="385"/>
      <c r="LXD17" s="385"/>
      <c r="LXE17" s="385"/>
      <c r="LXF17" s="385"/>
      <c r="LXG17" s="385"/>
      <c r="LXH17" s="385"/>
      <c r="LXI17" s="385"/>
      <c r="LXJ17" s="385"/>
      <c r="LXK17" s="385"/>
      <c r="LXL17" s="385"/>
      <c r="LXM17" s="385"/>
      <c r="LXN17" s="385"/>
      <c r="LXO17" s="385"/>
      <c r="LXP17" s="385"/>
      <c r="LXQ17" s="385"/>
      <c r="LXR17" s="385"/>
      <c r="LXS17" s="385"/>
      <c r="LXT17" s="385"/>
      <c r="LXU17" s="385"/>
      <c r="LXV17" s="385"/>
      <c r="LXW17" s="385"/>
      <c r="LXX17" s="385"/>
      <c r="LXY17" s="385"/>
      <c r="LXZ17" s="385"/>
      <c r="LYA17" s="385"/>
      <c r="LYB17" s="385"/>
      <c r="LYC17" s="385"/>
      <c r="LYD17" s="385"/>
      <c r="LYE17" s="385"/>
      <c r="LYF17" s="385"/>
      <c r="LYG17" s="385"/>
      <c r="LYH17" s="385"/>
      <c r="LYI17" s="385"/>
      <c r="LYJ17" s="385"/>
      <c r="LYK17" s="385"/>
      <c r="LYL17" s="385"/>
      <c r="LYM17" s="385"/>
      <c r="LYN17" s="385"/>
      <c r="LYO17" s="385"/>
      <c r="LYP17" s="385"/>
      <c r="LYQ17" s="385"/>
      <c r="LYR17" s="385"/>
      <c r="LYS17" s="385"/>
      <c r="LYT17" s="385"/>
      <c r="LYU17" s="385"/>
      <c r="LYV17" s="385"/>
      <c r="LYW17" s="385"/>
      <c r="LYX17" s="385"/>
      <c r="LYY17" s="385"/>
      <c r="LYZ17" s="385"/>
      <c r="LZA17" s="385"/>
      <c r="LZB17" s="385"/>
      <c r="LZC17" s="385"/>
      <c r="LZD17" s="385"/>
      <c r="LZE17" s="385"/>
      <c r="LZF17" s="385"/>
      <c r="LZG17" s="385"/>
      <c r="LZH17" s="385"/>
      <c r="LZI17" s="385"/>
      <c r="LZJ17" s="385"/>
      <c r="LZK17" s="385"/>
      <c r="LZL17" s="385"/>
      <c r="LZM17" s="385"/>
      <c r="LZN17" s="385"/>
      <c r="LZO17" s="385"/>
      <c r="LZP17" s="385"/>
      <c r="LZQ17" s="385"/>
      <c r="LZR17" s="385"/>
      <c r="LZS17" s="385"/>
      <c r="LZT17" s="385"/>
      <c r="LZU17" s="385"/>
      <c r="LZV17" s="385"/>
      <c r="LZW17" s="385"/>
      <c r="LZX17" s="385"/>
      <c r="LZY17" s="385"/>
      <c r="LZZ17" s="385"/>
      <c r="MAA17" s="385"/>
      <c r="MAB17" s="385"/>
      <c r="MAC17" s="385"/>
      <c r="MAD17" s="385"/>
      <c r="MAE17" s="385"/>
      <c r="MAF17" s="385"/>
      <c r="MAG17" s="385"/>
      <c r="MAH17" s="385"/>
      <c r="MAI17" s="385"/>
      <c r="MAJ17" s="385"/>
      <c r="MAK17" s="385"/>
      <c r="MAL17" s="385"/>
      <c r="MAM17" s="385"/>
      <c r="MAN17" s="385"/>
      <c r="MAO17" s="385"/>
      <c r="MAP17" s="385"/>
      <c r="MAQ17" s="385"/>
      <c r="MAR17" s="385"/>
      <c r="MAS17" s="385"/>
      <c r="MAT17" s="385"/>
      <c r="MAU17" s="385"/>
      <c r="MAV17" s="385"/>
      <c r="MAW17" s="385"/>
      <c r="MAX17" s="385"/>
      <c r="MAY17" s="385"/>
      <c r="MAZ17" s="385"/>
      <c r="MBA17" s="385"/>
      <c r="MBB17" s="385"/>
      <c r="MBC17" s="385"/>
      <c r="MBD17" s="385"/>
      <c r="MBE17" s="385"/>
      <c r="MBF17" s="385"/>
      <c r="MBG17" s="385"/>
      <c r="MBH17" s="385"/>
      <c r="MBI17" s="385"/>
      <c r="MBJ17" s="385"/>
      <c r="MBK17" s="385"/>
      <c r="MBL17" s="385"/>
      <c r="MBM17" s="385"/>
      <c r="MBN17" s="385"/>
      <c r="MBO17" s="385"/>
      <c r="MBP17" s="385"/>
      <c r="MBQ17" s="385"/>
      <c r="MBR17" s="385"/>
      <c r="MBS17" s="385"/>
      <c r="MBT17" s="385"/>
      <c r="MBU17" s="385"/>
      <c r="MBV17" s="385"/>
      <c r="MBW17" s="385"/>
      <c r="MBX17" s="385"/>
      <c r="MBY17" s="385"/>
      <c r="MBZ17" s="385"/>
      <c r="MCA17" s="385"/>
      <c r="MCB17" s="385"/>
      <c r="MCC17" s="385"/>
      <c r="MCD17" s="385"/>
      <c r="MCE17" s="385"/>
      <c r="MCF17" s="385"/>
      <c r="MCG17" s="385"/>
      <c r="MCH17" s="385"/>
      <c r="MCI17" s="385"/>
      <c r="MCJ17" s="385"/>
      <c r="MCK17" s="385"/>
      <c r="MCL17" s="385"/>
      <c r="MCM17" s="385"/>
      <c r="MCN17" s="385"/>
      <c r="MCO17" s="385"/>
      <c r="MCP17" s="385"/>
      <c r="MCQ17" s="385"/>
      <c r="MCR17" s="385"/>
      <c r="MCS17" s="385"/>
      <c r="MCT17" s="385"/>
      <c r="MCU17" s="385"/>
      <c r="MCV17" s="385"/>
      <c r="MCW17" s="385"/>
      <c r="MCX17" s="385"/>
      <c r="MCY17" s="385"/>
      <c r="MCZ17" s="385"/>
      <c r="MDA17" s="385"/>
      <c r="MDB17" s="385"/>
      <c r="MDC17" s="385"/>
      <c r="MDD17" s="385"/>
      <c r="MDE17" s="385"/>
      <c r="MDF17" s="385"/>
      <c r="MDG17" s="385"/>
      <c r="MDH17" s="385"/>
      <c r="MDI17" s="385"/>
      <c r="MDJ17" s="385"/>
      <c r="MDK17" s="385"/>
      <c r="MDL17" s="385"/>
      <c r="MDM17" s="385"/>
      <c r="MDN17" s="385"/>
      <c r="MDO17" s="385"/>
      <c r="MDP17" s="385"/>
      <c r="MDQ17" s="385"/>
      <c r="MDR17" s="385"/>
      <c r="MDS17" s="385"/>
      <c r="MDT17" s="385"/>
      <c r="MDU17" s="385"/>
      <c r="MDV17" s="385"/>
      <c r="MDW17" s="385"/>
      <c r="MDX17" s="385"/>
      <c r="MDY17" s="385"/>
      <c r="MDZ17" s="385"/>
      <c r="MEA17" s="385"/>
      <c r="MEB17" s="385"/>
      <c r="MEC17" s="385"/>
      <c r="MED17" s="385"/>
      <c r="MEE17" s="385"/>
      <c r="MEF17" s="385"/>
      <c r="MEG17" s="385"/>
      <c r="MEH17" s="385"/>
      <c r="MEI17" s="385"/>
      <c r="MEJ17" s="385"/>
      <c r="MEK17" s="385"/>
      <c r="MEL17" s="385"/>
      <c r="MEM17" s="385"/>
      <c r="MEN17" s="385"/>
      <c r="MEO17" s="385"/>
      <c r="MEP17" s="385"/>
      <c r="MEQ17" s="385"/>
      <c r="MER17" s="385"/>
      <c r="MES17" s="385"/>
      <c r="MET17" s="385"/>
      <c r="MEU17" s="385"/>
      <c r="MEV17" s="385"/>
      <c r="MEW17" s="385"/>
      <c r="MEX17" s="385"/>
      <c r="MEY17" s="385"/>
      <c r="MEZ17" s="385"/>
      <c r="MFA17" s="385"/>
      <c r="MFB17" s="385"/>
      <c r="MFC17" s="385"/>
      <c r="MFD17" s="385"/>
      <c r="MFE17" s="385"/>
      <c r="MFF17" s="385"/>
      <c r="MFG17" s="385"/>
      <c r="MFH17" s="385"/>
      <c r="MFI17" s="385"/>
      <c r="MFJ17" s="385"/>
      <c r="MFK17" s="385"/>
      <c r="MFL17" s="385"/>
      <c r="MFM17" s="385"/>
      <c r="MFN17" s="385"/>
      <c r="MFO17" s="385"/>
      <c r="MFP17" s="385"/>
      <c r="MFQ17" s="385"/>
      <c r="MFR17" s="385"/>
      <c r="MFS17" s="385"/>
      <c r="MFT17" s="385"/>
      <c r="MFU17" s="385"/>
      <c r="MFV17" s="385"/>
      <c r="MFW17" s="385"/>
      <c r="MFX17" s="385"/>
      <c r="MFY17" s="385"/>
      <c r="MFZ17" s="385"/>
      <c r="MGA17" s="385"/>
      <c r="MGB17" s="385"/>
      <c r="MGC17" s="385"/>
      <c r="MGD17" s="385"/>
      <c r="MGE17" s="385"/>
      <c r="MGF17" s="385"/>
      <c r="MGG17" s="385"/>
      <c r="MGH17" s="385"/>
      <c r="MGI17" s="385"/>
      <c r="MGJ17" s="385"/>
      <c r="MGK17" s="385"/>
      <c r="MGL17" s="385"/>
      <c r="MGM17" s="385"/>
      <c r="MGN17" s="385"/>
      <c r="MGO17" s="385"/>
      <c r="MGP17" s="385"/>
      <c r="MGQ17" s="385"/>
      <c r="MGR17" s="385"/>
      <c r="MGS17" s="385"/>
      <c r="MGT17" s="385"/>
      <c r="MGU17" s="385"/>
      <c r="MGV17" s="385"/>
      <c r="MGW17" s="385"/>
      <c r="MGX17" s="385"/>
      <c r="MGY17" s="385"/>
      <c r="MGZ17" s="385"/>
      <c r="MHA17" s="385"/>
      <c r="MHB17" s="385"/>
      <c r="MHC17" s="385"/>
      <c r="MHD17" s="385"/>
      <c r="MHE17" s="385"/>
      <c r="MHF17" s="385"/>
      <c r="MHG17" s="385"/>
      <c r="MHH17" s="385"/>
      <c r="MHI17" s="385"/>
      <c r="MHJ17" s="385"/>
      <c r="MHK17" s="385"/>
      <c r="MHL17" s="385"/>
      <c r="MHM17" s="385"/>
      <c r="MHN17" s="385"/>
      <c r="MHO17" s="385"/>
      <c r="MHP17" s="385"/>
      <c r="MHQ17" s="385"/>
      <c r="MHR17" s="385"/>
      <c r="MHS17" s="385"/>
      <c r="MHT17" s="385"/>
      <c r="MHU17" s="385"/>
      <c r="MHV17" s="385"/>
      <c r="MHW17" s="385"/>
      <c r="MHX17" s="385"/>
      <c r="MHY17" s="385"/>
      <c r="MHZ17" s="385"/>
      <c r="MIA17" s="385"/>
      <c r="MIB17" s="385"/>
      <c r="MIC17" s="385"/>
      <c r="MID17" s="385"/>
      <c r="MIE17" s="385"/>
      <c r="MIF17" s="385"/>
      <c r="MIG17" s="385"/>
      <c r="MIH17" s="385"/>
      <c r="MII17" s="385"/>
      <c r="MIJ17" s="385"/>
      <c r="MIK17" s="385"/>
      <c r="MIL17" s="385"/>
      <c r="MIM17" s="385"/>
      <c r="MIN17" s="385"/>
      <c r="MIO17" s="385"/>
      <c r="MIP17" s="385"/>
      <c r="MIQ17" s="385"/>
      <c r="MIR17" s="385"/>
      <c r="MIS17" s="385"/>
      <c r="MIT17" s="385"/>
      <c r="MIU17" s="385"/>
      <c r="MIV17" s="385"/>
      <c r="MIW17" s="385"/>
      <c r="MIX17" s="385"/>
      <c r="MIY17" s="385"/>
      <c r="MIZ17" s="385"/>
      <c r="MJA17" s="385"/>
      <c r="MJB17" s="385"/>
      <c r="MJC17" s="385"/>
      <c r="MJD17" s="385"/>
      <c r="MJE17" s="385"/>
      <c r="MJF17" s="385"/>
      <c r="MJG17" s="385"/>
      <c r="MJH17" s="385"/>
      <c r="MJI17" s="385"/>
      <c r="MJJ17" s="385"/>
      <c r="MJK17" s="385"/>
      <c r="MJL17" s="385"/>
      <c r="MJM17" s="385"/>
      <c r="MJN17" s="385"/>
      <c r="MJO17" s="385"/>
      <c r="MJP17" s="385"/>
      <c r="MJQ17" s="385"/>
      <c r="MJR17" s="385"/>
      <c r="MJS17" s="385"/>
      <c r="MJT17" s="385"/>
      <c r="MJU17" s="385"/>
      <c r="MJV17" s="385"/>
      <c r="MJW17" s="385"/>
      <c r="MJX17" s="385"/>
      <c r="MJY17" s="385"/>
      <c r="MJZ17" s="385"/>
      <c r="MKA17" s="385"/>
      <c r="MKB17" s="385"/>
      <c r="MKC17" s="385"/>
      <c r="MKD17" s="385"/>
      <c r="MKE17" s="385"/>
      <c r="MKF17" s="385"/>
      <c r="MKG17" s="385"/>
      <c r="MKH17" s="385"/>
      <c r="MKI17" s="385"/>
      <c r="MKJ17" s="385"/>
      <c r="MKK17" s="385"/>
      <c r="MKL17" s="385"/>
      <c r="MKM17" s="385"/>
      <c r="MKN17" s="385"/>
      <c r="MKO17" s="385"/>
      <c r="MKP17" s="385"/>
      <c r="MKQ17" s="385"/>
      <c r="MKR17" s="385"/>
      <c r="MKS17" s="385"/>
      <c r="MKT17" s="385"/>
      <c r="MKU17" s="385"/>
      <c r="MKV17" s="385"/>
      <c r="MKW17" s="385"/>
      <c r="MKX17" s="385"/>
      <c r="MKY17" s="385"/>
      <c r="MKZ17" s="385"/>
      <c r="MLA17" s="385"/>
      <c r="MLB17" s="385"/>
      <c r="MLC17" s="385"/>
      <c r="MLD17" s="385"/>
      <c r="MLE17" s="385"/>
      <c r="MLF17" s="385"/>
      <c r="MLG17" s="385"/>
      <c r="MLH17" s="385"/>
      <c r="MLI17" s="385"/>
      <c r="MLJ17" s="385"/>
      <c r="MLK17" s="385"/>
      <c r="MLL17" s="385"/>
      <c r="MLM17" s="385"/>
      <c r="MLN17" s="385"/>
      <c r="MLO17" s="385"/>
      <c r="MLP17" s="385"/>
      <c r="MLQ17" s="385"/>
      <c r="MLR17" s="385"/>
      <c r="MLS17" s="385"/>
      <c r="MLT17" s="385"/>
      <c r="MLU17" s="385"/>
      <c r="MLV17" s="385"/>
      <c r="MLW17" s="385"/>
      <c r="MLX17" s="385"/>
      <c r="MLY17" s="385"/>
      <c r="MLZ17" s="385"/>
      <c r="MMA17" s="385"/>
      <c r="MMB17" s="385"/>
      <c r="MMC17" s="385"/>
      <c r="MMD17" s="385"/>
      <c r="MME17" s="385"/>
      <c r="MMF17" s="385"/>
      <c r="MMG17" s="385"/>
      <c r="MMH17" s="385"/>
      <c r="MMI17" s="385"/>
      <c r="MMJ17" s="385"/>
      <c r="MMK17" s="385"/>
      <c r="MML17" s="385"/>
      <c r="MMM17" s="385"/>
      <c r="MMN17" s="385"/>
      <c r="MMO17" s="385"/>
      <c r="MMP17" s="385"/>
      <c r="MMQ17" s="385"/>
      <c r="MMR17" s="385"/>
      <c r="MMS17" s="385"/>
      <c r="MMT17" s="385"/>
      <c r="MMU17" s="385"/>
      <c r="MMV17" s="385"/>
      <c r="MMW17" s="385"/>
      <c r="MMX17" s="385"/>
      <c r="MMY17" s="385"/>
      <c r="MMZ17" s="385"/>
      <c r="MNA17" s="385"/>
      <c r="MNB17" s="385"/>
      <c r="MNC17" s="385"/>
      <c r="MND17" s="385"/>
      <c r="MNE17" s="385"/>
      <c r="MNF17" s="385"/>
      <c r="MNG17" s="385"/>
      <c r="MNH17" s="385"/>
      <c r="MNI17" s="385"/>
      <c r="MNJ17" s="385"/>
      <c r="MNK17" s="385"/>
      <c r="MNL17" s="385"/>
      <c r="MNM17" s="385"/>
      <c r="MNN17" s="385"/>
      <c r="MNO17" s="385"/>
      <c r="MNP17" s="385"/>
      <c r="MNQ17" s="385"/>
      <c r="MNR17" s="385"/>
      <c r="MNS17" s="385"/>
      <c r="MNT17" s="385"/>
      <c r="MNU17" s="385"/>
      <c r="MNV17" s="385"/>
      <c r="MNW17" s="385"/>
      <c r="MNX17" s="385"/>
      <c r="MNY17" s="385"/>
      <c r="MNZ17" s="385"/>
      <c r="MOA17" s="385"/>
      <c r="MOB17" s="385"/>
      <c r="MOC17" s="385"/>
      <c r="MOD17" s="385"/>
      <c r="MOE17" s="385"/>
      <c r="MOF17" s="385"/>
      <c r="MOG17" s="385"/>
      <c r="MOH17" s="385"/>
      <c r="MOI17" s="385"/>
      <c r="MOJ17" s="385"/>
      <c r="MOK17" s="385"/>
      <c r="MOL17" s="385"/>
      <c r="MOM17" s="385"/>
      <c r="MON17" s="385"/>
      <c r="MOO17" s="385"/>
      <c r="MOP17" s="385"/>
      <c r="MOQ17" s="385"/>
      <c r="MOR17" s="385"/>
      <c r="MOS17" s="385"/>
      <c r="MOT17" s="385"/>
      <c r="MOU17" s="385"/>
      <c r="MOV17" s="385"/>
      <c r="MOW17" s="385"/>
      <c r="MOX17" s="385"/>
      <c r="MOY17" s="385"/>
      <c r="MOZ17" s="385"/>
      <c r="MPA17" s="385"/>
      <c r="MPB17" s="385"/>
      <c r="MPC17" s="385"/>
      <c r="MPD17" s="385"/>
      <c r="MPE17" s="385"/>
      <c r="MPF17" s="385"/>
      <c r="MPG17" s="385"/>
      <c r="MPH17" s="385"/>
      <c r="MPI17" s="385"/>
      <c r="MPJ17" s="385"/>
      <c r="MPK17" s="385"/>
      <c r="MPL17" s="385"/>
      <c r="MPM17" s="385"/>
      <c r="MPN17" s="385"/>
      <c r="MPO17" s="385"/>
      <c r="MPP17" s="385"/>
      <c r="MPQ17" s="385"/>
      <c r="MPR17" s="385"/>
      <c r="MPS17" s="385"/>
      <c r="MPT17" s="385"/>
      <c r="MPU17" s="385"/>
      <c r="MPV17" s="385"/>
      <c r="MPW17" s="385"/>
      <c r="MPX17" s="385"/>
      <c r="MPY17" s="385"/>
      <c r="MPZ17" s="385"/>
      <c r="MQA17" s="385"/>
      <c r="MQB17" s="385"/>
      <c r="MQC17" s="385"/>
      <c r="MQD17" s="385"/>
      <c r="MQE17" s="385"/>
      <c r="MQF17" s="385"/>
      <c r="MQG17" s="385"/>
      <c r="MQH17" s="385"/>
      <c r="MQI17" s="385"/>
      <c r="MQJ17" s="385"/>
      <c r="MQK17" s="385"/>
      <c r="MQL17" s="385"/>
      <c r="MQM17" s="385"/>
      <c r="MQN17" s="385"/>
      <c r="MQO17" s="385"/>
      <c r="MQP17" s="385"/>
      <c r="MQQ17" s="385"/>
      <c r="MQR17" s="385"/>
      <c r="MQS17" s="385"/>
      <c r="MQT17" s="385"/>
      <c r="MQU17" s="385"/>
      <c r="MQV17" s="385"/>
      <c r="MQW17" s="385"/>
      <c r="MQX17" s="385"/>
      <c r="MQY17" s="385"/>
      <c r="MQZ17" s="385"/>
      <c r="MRA17" s="385"/>
      <c r="MRB17" s="385"/>
      <c r="MRC17" s="385"/>
      <c r="MRD17" s="385"/>
      <c r="MRE17" s="385"/>
      <c r="MRF17" s="385"/>
      <c r="MRG17" s="385"/>
      <c r="MRH17" s="385"/>
      <c r="MRI17" s="385"/>
      <c r="MRJ17" s="385"/>
      <c r="MRK17" s="385"/>
      <c r="MRL17" s="385"/>
      <c r="MRM17" s="385"/>
      <c r="MRN17" s="385"/>
      <c r="MRO17" s="385"/>
      <c r="MRP17" s="385"/>
      <c r="MRQ17" s="385"/>
      <c r="MRR17" s="385"/>
      <c r="MRS17" s="385"/>
      <c r="MRT17" s="385"/>
      <c r="MRU17" s="385"/>
      <c r="MRV17" s="385"/>
      <c r="MRW17" s="385"/>
      <c r="MRX17" s="385"/>
      <c r="MRY17" s="385"/>
      <c r="MRZ17" s="385"/>
      <c r="MSA17" s="385"/>
      <c r="MSB17" s="385"/>
      <c r="MSC17" s="385"/>
      <c r="MSD17" s="385"/>
      <c r="MSE17" s="385"/>
      <c r="MSF17" s="385"/>
      <c r="MSG17" s="385"/>
      <c r="MSH17" s="385"/>
      <c r="MSI17" s="385"/>
      <c r="MSJ17" s="385"/>
      <c r="MSK17" s="385"/>
      <c r="MSL17" s="385"/>
      <c r="MSM17" s="385"/>
      <c r="MSN17" s="385"/>
      <c r="MSO17" s="385"/>
      <c r="MSP17" s="385"/>
      <c r="MSQ17" s="385"/>
      <c r="MSR17" s="385"/>
      <c r="MSS17" s="385"/>
      <c r="MST17" s="385"/>
      <c r="MSU17" s="385"/>
      <c r="MSV17" s="385"/>
      <c r="MSW17" s="385"/>
      <c r="MSX17" s="385"/>
      <c r="MSY17" s="385"/>
      <c r="MSZ17" s="385"/>
      <c r="MTA17" s="385"/>
      <c r="MTB17" s="385"/>
      <c r="MTC17" s="385"/>
      <c r="MTD17" s="385"/>
      <c r="MTE17" s="385"/>
      <c r="MTF17" s="385"/>
      <c r="MTG17" s="385"/>
      <c r="MTH17" s="385"/>
      <c r="MTI17" s="385"/>
      <c r="MTJ17" s="385"/>
      <c r="MTK17" s="385"/>
      <c r="MTL17" s="385"/>
      <c r="MTM17" s="385"/>
      <c r="MTN17" s="385"/>
      <c r="MTO17" s="385"/>
      <c r="MTP17" s="385"/>
      <c r="MTQ17" s="385"/>
      <c r="MTR17" s="385"/>
      <c r="MTS17" s="385"/>
      <c r="MTT17" s="385"/>
      <c r="MTU17" s="385"/>
      <c r="MTV17" s="385"/>
      <c r="MTW17" s="385"/>
      <c r="MTX17" s="385"/>
      <c r="MTY17" s="385"/>
      <c r="MTZ17" s="385"/>
      <c r="MUA17" s="385"/>
      <c r="MUB17" s="385"/>
      <c r="MUC17" s="385"/>
      <c r="MUD17" s="385"/>
      <c r="MUE17" s="385"/>
      <c r="MUF17" s="385"/>
      <c r="MUG17" s="385"/>
      <c r="MUH17" s="385"/>
      <c r="MUI17" s="385"/>
      <c r="MUJ17" s="385"/>
      <c r="MUK17" s="385"/>
      <c r="MUL17" s="385"/>
      <c r="MUM17" s="385"/>
      <c r="MUN17" s="385"/>
      <c r="MUO17" s="385"/>
      <c r="MUP17" s="385"/>
      <c r="MUQ17" s="385"/>
      <c r="MUR17" s="385"/>
      <c r="MUS17" s="385"/>
      <c r="MUT17" s="385"/>
      <c r="MUU17" s="385"/>
      <c r="MUV17" s="385"/>
      <c r="MUW17" s="385"/>
      <c r="MUX17" s="385"/>
      <c r="MUY17" s="385"/>
      <c r="MUZ17" s="385"/>
      <c r="MVA17" s="385"/>
      <c r="MVB17" s="385"/>
      <c r="MVC17" s="385"/>
      <c r="MVD17" s="385"/>
      <c r="MVE17" s="385"/>
      <c r="MVF17" s="385"/>
      <c r="MVG17" s="385"/>
      <c r="MVH17" s="385"/>
      <c r="MVI17" s="385"/>
      <c r="MVJ17" s="385"/>
      <c r="MVK17" s="385"/>
      <c r="MVL17" s="385"/>
      <c r="MVM17" s="385"/>
      <c r="MVN17" s="385"/>
      <c r="MVO17" s="385"/>
      <c r="MVP17" s="385"/>
      <c r="MVQ17" s="385"/>
      <c r="MVR17" s="385"/>
      <c r="MVS17" s="385"/>
      <c r="MVT17" s="385"/>
      <c r="MVU17" s="385"/>
      <c r="MVV17" s="385"/>
      <c r="MVW17" s="385"/>
      <c r="MVX17" s="385"/>
      <c r="MVY17" s="385"/>
      <c r="MVZ17" s="385"/>
      <c r="MWA17" s="385"/>
      <c r="MWB17" s="385"/>
      <c r="MWC17" s="385"/>
      <c r="MWD17" s="385"/>
      <c r="MWE17" s="385"/>
      <c r="MWF17" s="385"/>
      <c r="MWG17" s="385"/>
      <c r="MWH17" s="385"/>
      <c r="MWI17" s="385"/>
      <c r="MWJ17" s="385"/>
      <c r="MWK17" s="385"/>
      <c r="MWL17" s="385"/>
      <c r="MWM17" s="385"/>
      <c r="MWN17" s="385"/>
      <c r="MWO17" s="385"/>
      <c r="MWP17" s="385"/>
      <c r="MWQ17" s="385"/>
      <c r="MWR17" s="385"/>
      <c r="MWS17" s="385"/>
      <c r="MWT17" s="385"/>
      <c r="MWU17" s="385"/>
      <c r="MWV17" s="385"/>
      <c r="MWW17" s="385"/>
      <c r="MWX17" s="385"/>
      <c r="MWY17" s="385"/>
      <c r="MWZ17" s="385"/>
      <c r="MXA17" s="385"/>
      <c r="MXB17" s="385"/>
      <c r="MXC17" s="385"/>
      <c r="MXD17" s="385"/>
      <c r="MXE17" s="385"/>
      <c r="MXF17" s="385"/>
      <c r="MXG17" s="385"/>
      <c r="MXH17" s="385"/>
      <c r="MXI17" s="385"/>
      <c r="MXJ17" s="385"/>
      <c r="MXK17" s="385"/>
      <c r="MXL17" s="385"/>
      <c r="MXM17" s="385"/>
      <c r="MXN17" s="385"/>
      <c r="MXO17" s="385"/>
      <c r="MXP17" s="385"/>
      <c r="MXQ17" s="385"/>
      <c r="MXR17" s="385"/>
      <c r="MXS17" s="385"/>
      <c r="MXT17" s="385"/>
      <c r="MXU17" s="385"/>
      <c r="MXV17" s="385"/>
      <c r="MXW17" s="385"/>
      <c r="MXX17" s="385"/>
      <c r="MXY17" s="385"/>
      <c r="MXZ17" s="385"/>
      <c r="MYA17" s="385"/>
      <c r="MYB17" s="385"/>
      <c r="MYC17" s="385"/>
      <c r="MYD17" s="385"/>
      <c r="MYE17" s="385"/>
      <c r="MYF17" s="385"/>
      <c r="MYG17" s="385"/>
      <c r="MYH17" s="385"/>
      <c r="MYI17" s="385"/>
      <c r="MYJ17" s="385"/>
      <c r="MYK17" s="385"/>
      <c r="MYL17" s="385"/>
      <c r="MYM17" s="385"/>
      <c r="MYN17" s="385"/>
      <c r="MYO17" s="385"/>
      <c r="MYP17" s="385"/>
      <c r="MYQ17" s="385"/>
      <c r="MYR17" s="385"/>
      <c r="MYS17" s="385"/>
      <c r="MYT17" s="385"/>
      <c r="MYU17" s="385"/>
      <c r="MYV17" s="385"/>
      <c r="MYW17" s="385"/>
      <c r="MYX17" s="385"/>
      <c r="MYY17" s="385"/>
      <c r="MYZ17" s="385"/>
      <c r="MZA17" s="385"/>
      <c r="MZB17" s="385"/>
      <c r="MZC17" s="385"/>
      <c r="MZD17" s="385"/>
      <c r="MZE17" s="385"/>
      <c r="MZF17" s="385"/>
      <c r="MZG17" s="385"/>
      <c r="MZH17" s="385"/>
      <c r="MZI17" s="385"/>
      <c r="MZJ17" s="385"/>
      <c r="MZK17" s="385"/>
      <c r="MZL17" s="385"/>
      <c r="MZM17" s="385"/>
      <c r="MZN17" s="385"/>
      <c r="MZO17" s="385"/>
      <c r="MZP17" s="385"/>
      <c r="MZQ17" s="385"/>
      <c r="MZR17" s="385"/>
      <c r="MZS17" s="385"/>
      <c r="MZT17" s="385"/>
      <c r="MZU17" s="385"/>
      <c r="MZV17" s="385"/>
      <c r="MZW17" s="385"/>
      <c r="MZX17" s="385"/>
      <c r="MZY17" s="385"/>
      <c r="MZZ17" s="385"/>
      <c r="NAA17" s="385"/>
      <c r="NAB17" s="385"/>
      <c r="NAC17" s="385"/>
      <c r="NAD17" s="385"/>
      <c r="NAE17" s="385"/>
      <c r="NAF17" s="385"/>
      <c r="NAG17" s="385"/>
      <c r="NAH17" s="385"/>
      <c r="NAI17" s="385"/>
      <c r="NAJ17" s="385"/>
      <c r="NAK17" s="385"/>
      <c r="NAL17" s="385"/>
      <c r="NAM17" s="385"/>
      <c r="NAN17" s="385"/>
      <c r="NAO17" s="385"/>
      <c r="NAP17" s="385"/>
      <c r="NAQ17" s="385"/>
      <c r="NAR17" s="385"/>
      <c r="NAS17" s="385"/>
      <c r="NAT17" s="385"/>
      <c r="NAU17" s="385"/>
      <c r="NAV17" s="385"/>
      <c r="NAW17" s="385"/>
      <c r="NAX17" s="385"/>
      <c r="NAY17" s="385"/>
      <c r="NAZ17" s="385"/>
      <c r="NBA17" s="385"/>
      <c r="NBB17" s="385"/>
      <c r="NBC17" s="385"/>
      <c r="NBD17" s="385"/>
      <c r="NBE17" s="385"/>
      <c r="NBF17" s="385"/>
      <c r="NBG17" s="385"/>
      <c r="NBH17" s="385"/>
      <c r="NBI17" s="385"/>
      <c r="NBJ17" s="385"/>
      <c r="NBK17" s="385"/>
      <c r="NBL17" s="385"/>
      <c r="NBM17" s="385"/>
      <c r="NBN17" s="385"/>
      <c r="NBO17" s="385"/>
      <c r="NBP17" s="385"/>
      <c r="NBQ17" s="385"/>
      <c r="NBR17" s="385"/>
      <c r="NBS17" s="385"/>
      <c r="NBT17" s="385"/>
      <c r="NBU17" s="385"/>
      <c r="NBV17" s="385"/>
      <c r="NBW17" s="385"/>
      <c r="NBX17" s="385"/>
      <c r="NBY17" s="385"/>
      <c r="NBZ17" s="385"/>
      <c r="NCA17" s="385"/>
      <c r="NCB17" s="385"/>
      <c r="NCC17" s="385"/>
      <c r="NCD17" s="385"/>
      <c r="NCE17" s="385"/>
      <c r="NCF17" s="385"/>
      <c r="NCG17" s="385"/>
      <c r="NCH17" s="385"/>
      <c r="NCI17" s="385"/>
      <c r="NCJ17" s="385"/>
      <c r="NCK17" s="385"/>
      <c r="NCL17" s="385"/>
      <c r="NCM17" s="385"/>
      <c r="NCN17" s="385"/>
      <c r="NCO17" s="385"/>
      <c r="NCP17" s="385"/>
      <c r="NCQ17" s="385"/>
      <c r="NCR17" s="385"/>
      <c r="NCS17" s="385"/>
      <c r="NCT17" s="385"/>
      <c r="NCU17" s="385"/>
      <c r="NCV17" s="385"/>
      <c r="NCW17" s="385"/>
      <c r="NCX17" s="385"/>
      <c r="NCY17" s="385"/>
      <c r="NCZ17" s="385"/>
      <c r="NDA17" s="385"/>
      <c r="NDB17" s="385"/>
      <c r="NDC17" s="385"/>
      <c r="NDD17" s="385"/>
      <c r="NDE17" s="385"/>
      <c r="NDF17" s="385"/>
      <c r="NDG17" s="385"/>
      <c r="NDH17" s="385"/>
      <c r="NDI17" s="385"/>
      <c r="NDJ17" s="385"/>
      <c r="NDK17" s="385"/>
      <c r="NDL17" s="385"/>
      <c r="NDM17" s="385"/>
      <c r="NDN17" s="385"/>
      <c r="NDO17" s="385"/>
      <c r="NDP17" s="385"/>
      <c r="NDQ17" s="385"/>
      <c r="NDR17" s="385"/>
      <c r="NDS17" s="385"/>
      <c r="NDT17" s="385"/>
      <c r="NDU17" s="385"/>
      <c r="NDV17" s="385"/>
      <c r="NDW17" s="385"/>
      <c r="NDX17" s="385"/>
      <c r="NDY17" s="385"/>
      <c r="NDZ17" s="385"/>
      <c r="NEA17" s="385"/>
      <c r="NEB17" s="385"/>
      <c r="NEC17" s="385"/>
      <c r="NED17" s="385"/>
      <c r="NEE17" s="385"/>
      <c r="NEF17" s="385"/>
      <c r="NEG17" s="385"/>
      <c r="NEH17" s="385"/>
      <c r="NEI17" s="385"/>
      <c r="NEJ17" s="385"/>
      <c r="NEK17" s="385"/>
      <c r="NEL17" s="385"/>
      <c r="NEM17" s="385"/>
      <c r="NEN17" s="385"/>
      <c r="NEO17" s="385"/>
      <c r="NEP17" s="385"/>
      <c r="NEQ17" s="385"/>
      <c r="NER17" s="385"/>
      <c r="NES17" s="385"/>
      <c r="NET17" s="385"/>
      <c r="NEU17" s="385"/>
      <c r="NEV17" s="385"/>
      <c r="NEW17" s="385"/>
      <c r="NEX17" s="385"/>
      <c r="NEY17" s="385"/>
      <c r="NEZ17" s="385"/>
      <c r="NFA17" s="385"/>
      <c r="NFB17" s="385"/>
      <c r="NFC17" s="385"/>
      <c r="NFD17" s="385"/>
      <c r="NFE17" s="385"/>
      <c r="NFF17" s="385"/>
      <c r="NFG17" s="385"/>
      <c r="NFH17" s="385"/>
      <c r="NFI17" s="385"/>
      <c r="NFJ17" s="385"/>
      <c r="NFK17" s="385"/>
      <c r="NFL17" s="385"/>
      <c r="NFM17" s="385"/>
      <c r="NFN17" s="385"/>
      <c r="NFO17" s="385"/>
      <c r="NFP17" s="385"/>
      <c r="NFQ17" s="385"/>
      <c r="NFR17" s="385"/>
      <c r="NFS17" s="385"/>
      <c r="NFT17" s="385"/>
      <c r="NFU17" s="385"/>
      <c r="NFV17" s="385"/>
      <c r="NFW17" s="385"/>
      <c r="NFX17" s="385"/>
      <c r="NFY17" s="385"/>
      <c r="NFZ17" s="385"/>
      <c r="NGA17" s="385"/>
      <c r="NGB17" s="385"/>
      <c r="NGC17" s="385"/>
      <c r="NGD17" s="385"/>
      <c r="NGE17" s="385"/>
      <c r="NGF17" s="385"/>
      <c r="NGG17" s="385"/>
      <c r="NGH17" s="385"/>
      <c r="NGI17" s="385"/>
      <c r="NGJ17" s="385"/>
      <c r="NGK17" s="385"/>
      <c r="NGL17" s="385"/>
      <c r="NGM17" s="385"/>
      <c r="NGN17" s="385"/>
      <c r="NGO17" s="385"/>
      <c r="NGP17" s="385"/>
      <c r="NGQ17" s="385"/>
      <c r="NGR17" s="385"/>
      <c r="NGS17" s="385"/>
      <c r="NGT17" s="385"/>
      <c r="NGU17" s="385"/>
      <c r="NGV17" s="385"/>
      <c r="NGW17" s="385"/>
      <c r="NGX17" s="385"/>
      <c r="NGY17" s="385"/>
      <c r="NGZ17" s="385"/>
      <c r="NHA17" s="385"/>
      <c r="NHB17" s="385"/>
      <c r="NHC17" s="385"/>
      <c r="NHD17" s="385"/>
      <c r="NHE17" s="385"/>
      <c r="NHF17" s="385"/>
      <c r="NHG17" s="385"/>
      <c r="NHH17" s="385"/>
      <c r="NHI17" s="385"/>
      <c r="NHJ17" s="385"/>
      <c r="NHK17" s="385"/>
      <c r="NHL17" s="385"/>
      <c r="NHM17" s="385"/>
      <c r="NHN17" s="385"/>
      <c r="NHO17" s="385"/>
      <c r="NHP17" s="385"/>
      <c r="NHQ17" s="385"/>
      <c r="NHR17" s="385"/>
      <c r="NHS17" s="385"/>
      <c r="NHT17" s="385"/>
      <c r="NHU17" s="385"/>
      <c r="NHV17" s="385"/>
      <c r="NHW17" s="385"/>
      <c r="NHX17" s="385"/>
      <c r="NHY17" s="385"/>
      <c r="NHZ17" s="385"/>
      <c r="NIA17" s="385"/>
      <c r="NIB17" s="385"/>
      <c r="NIC17" s="385"/>
      <c r="NID17" s="385"/>
      <c r="NIE17" s="385"/>
      <c r="NIF17" s="385"/>
      <c r="NIG17" s="385"/>
      <c r="NIH17" s="385"/>
      <c r="NII17" s="385"/>
      <c r="NIJ17" s="385"/>
      <c r="NIK17" s="385"/>
      <c r="NIL17" s="385"/>
      <c r="NIM17" s="385"/>
      <c r="NIN17" s="385"/>
      <c r="NIO17" s="385"/>
      <c r="NIP17" s="385"/>
      <c r="NIQ17" s="385"/>
      <c r="NIR17" s="385"/>
      <c r="NIS17" s="385"/>
      <c r="NIT17" s="385"/>
      <c r="NIU17" s="385"/>
      <c r="NIV17" s="385"/>
      <c r="NIW17" s="385"/>
      <c r="NIX17" s="385"/>
      <c r="NIY17" s="385"/>
      <c r="NIZ17" s="385"/>
      <c r="NJA17" s="385"/>
      <c r="NJB17" s="385"/>
      <c r="NJC17" s="385"/>
      <c r="NJD17" s="385"/>
      <c r="NJE17" s="385"/>
      <c r="NJF17" s="385"/>
      <c r="NJG17" s="385"/>
      <c r="NJH17" s="385"/>
      <c r="NJI17" s="385"/>
      <c r="NJJ17" s="385"/>
      <c r="NJK17" s="385"/>
      <c r="NJL17" s="385"/>
      <c r="NJM17" s="385"/>
      <c r="NJN17" s="385"/>
      <c r="NJO17" s="385"/>
      <c r="NJP17" s="385"/>
      <c r="NJQ17" s="385"/>
      <c r="NJR17" s="385"/>
      <c r="NJS17" s="385"/>
      <c r="NJT17" s="385"/>
      <c r="NJU17" s="385"/>
      <c r="NJV17" s="385"/>
      <c r="NJW17" s="385"/>
      <c r="NJX17" s="385"/>
      <c r="NJY17" s="385"/>
      <c r="NJZ17" s="385"/>
      <c r="NKA17" s="385"/>
      <c r="NKB17" s="385"/>
      <c r="NKC17" s="385"/>
      <c r="NKD17" s="385"/>
      <c r="NKE17" s="385"/>
      <c r="NKF17" s="385"/>
      <c r="NKG17" s="385"/>
      <c r="NKH17" s="385"/>
      <c r="NKI17" s="385"/>
      <c r="NKJ17" s="385"/>
      <c r="NKK17" s="385"/>
      <c r="NKL17" s="385"/>
      <c r="NKM17" s="385"/>
      <c r="NKN17" s="385"/>
      <c r="NKO17" s="385"/>
      <c r="NKP17" s="385"/>
      <c r="NKQ17" s="385"/>
      <c r="NKR17" s="385"/>
      <c r="NKS17" s="385"/>
      <c r="NKT17" s="385"/>
      <c r="NKU17" s="385"/>
      <c r="NKV17" s="385"/>
      <c r="NKW17" s="385"/>
      <c r="NKX17" s="385"/>
      <c r="NKY17" s="385"/>
      <c r="NKZ17" s="385"/>
      <c r="NLA17" s="385"/>
      <c r="NLB17" s="385"/>
      <c r="NLC17" s="385"/>
      <c r="NLD17" s="385"/>
      <c r="NLE17" s="385"/>
      <c r="NLF17" s="385"/>
      <c r="NLG17" s="385"/>
      <c r="NLH17" s="385"/>
      <c r="NLI17" s="385"/>
      <c r="NLJ17" s="385"/>
      <c r="NLK17" s="385"/>
      <c r="NLL17" s="385"/>
      <c r="NLM17" s="385"/>
      <c r="NLN17" s="385"/>
      <c r="NLO17" s="385"/>
      <c r="NLP17" s="385"/>
      <c r="NLQ17" s="385"/>
      <c r="NLR17" s="385"/>
      <c r="NLS17" s="385"/>
      <c r="NLT17" s="385"/>
      <c r="NLU17" s="385"/>
      <c r="NLV17" s="385"/>
      <c r="NLW17" s="385"/>
      <c r="NLX17" s="385"/>
      <c r="NLY17" s="385"/>
      <c r="NLZ17" s="385"/>
      <c r="NMA17" s="385"/>
      <c r="NMB17" s="385"/>
      <c r="NMC17" s="385"/>
      <c r="NMD17" s="385"/>
      <c r="NME17" s="385"/>
      <c r="NMF17" s="385"/>
      <c r="NMG17" s="385"/>
      <c r="NMH17" s="385"/>
      <c r="NMI17" s="385"/>
      <c r="NMJ17" s="385"/>
      <c r="NMK17" s="385"/>
      <c r="NML17" s="385"/>
      <c r="NMM17" s="385"/>
      <c r="NMN17" s="385"/>
      <c r="NMO17" s="385"/>
      <c r="NMP17" s="385"/>
      <c r="NMQ17" s="385"/>
      <c r="NMR17" s="385"/>
      <c r="NMS17" s="385"/>
      <c r="NMT17" s="385"/>
      <c r="NMU17" s="385"/>
      <c r="NMV17" s="385"/>
      <c r="NMW17" s="385"/>
      <c r="NMX17" s="385"/>
      <c r="NMY17" s="385"/>
      <c r="NMZ17" s="385"/>
      <c r="NNA17" s="385"/>
      <c r="NNB17" s="385"/>
      <c r="NNC17" s="385"/>
      <c r="NND17" s="385"/>
      <c r="NNE17" s="385"/>
      <c r="NNF17" s="385"/>
      <c r="NNG17" s="385"/>
      <c r="NNH17" s="385"/>
      <c r="NNI17" s="385"/>
      <c r="NNJ17" s="385"/>
      <c r="NNK17" s="385"/>
      <c r="NNL17" s="385"/>
      <c r="NNM17" s="385"/>
      <c r="NNN17" s="385"/>
      <c r="NNO17" s="385"/>
      <c r="NNP17" s="385"/>
      <c r="NNQ17" s="385"/>
      <c r="NNR17" s="385"/>
      <c r="NNS17" s="385"/>
      <c r="NNT17" s="385"/>
      <c r="NNU17" s="385"/>
      <c r="NNV17" s="385"/>
      <c r="NNW17" s="385"/>
      <c r="NNX17" s="385"/>
      <c r="NNY17" s="385"/>
      <c r="NNZ17" s="385"/>
      <c r="NOA17" s="385"/>
      <c r="NOB17" s="385"/>
      <c r="NOC17" s="385"/>
      <c r="NOD17" s="385"/>
      <c r="NOE17" s="385"/>
      <c r="NOF17" s="385"/>
      <c r="NOG17" s="385"/>
      <c r="NOH17" s="385"/>
      <c r="NOI17" s="385"/>
      <c r="NOJ17" s="385"/>
      <c r="NOK17" s="385"/>
      <c r="NOL17" s="385"/>
      <c r="NOM17" s="385"/>
      <c r="NON17" s="385"/>
      <c r="NOO17" s="385"/>
      <c r="NOP17" s="385"/>
      <c r="NOQ17" s="385"/>
      <c r="NOR17" s="385"/>
      <c r="NOS17" s="385"/>
      <c r="NOT17" s="385"/>
      <c r="NOU17" s="385"/>
      <c r="NOV17" s="385"/>
      <c r="NOW17" s="385"/>
      <c r="NOX17" s="385"/>
      <c r="NOY17" s="385"/>
      <c r="NOZ17" s="385"/>
      <c r="NPA17" s="385"/>
      <c r="NPB17" s="385"/>
      <c r="NPC17" s="385"/>
      <c r="NPD17" s="385"/>
      <c r="NPE17" s="385"/>
      <c r="NPF17" s="385"/>
      <c r="NPG17" s="385"/>
      <c r="NPH17" s="385"/>
      <c r="NPI17" s="385"/>
      <c r="NPJ17" s="385"/>
      <c r="NPK17" s="385"/>
      <c r="NPL17" s="385"/>
      <c r="NPM17" s="385"/>
      <c r="NPN17" s="385"/>
      <c r="NPO17" s="385"/>
      <c r="NPP17" s="385"/>
      <c r="NPQ17" s="385"/>
      <c r="NPR17" s="385"/>
      <c r="NPS17" s="385"/>
      <c r="NPT17" s="385"/>
      <c r="NPU17" s="385"/>
      <c r="NPV17" s="385"/>
      <c r="NPW17" s="385"/>
      <c r="NPX17" s="385"/>
      <c r="NPY17" s="385"/>
      <c r="NPZ17" s="385"/>
      <c r="NQA17" s="385"/>
      <c r="NQB17" s="385"/>
      <c r="NQC17" s="385"/>
      <c r="NQD17" s="385"/>
      <c r="NQE17" s="385"/>
      <c r="NQF17" s="385"/>
      <c r="NQG17" s="385"/>
      <c r="NQH17" s="385"/>
      <c r="NQI17" s="385"/>
      <c r="NQJ17" s="385"/>
      <c r="NQK17" s="385"/>
      <c r="NQL17" s="385"/>
      <c r="NQM17" s="385"/>
      <c r="NQN17" s="385"/>
      <c r="NQO17" s="385"/>
      <c r="NQP17" s="385"/>
      <c r="NQQ17" s="385"/>
      <c r="NQR17" s="385"/>
      <c r="NQS17" s="385"/>
      <c r="NQT17" s="385"/>
      <c r="NQU17" s="385"/>
      <c r="NQV17" s="385"/>
      <c r="NQW17" s="385"/>
      <c r="NQX17" s="385"/>
      <c r="NQY17" s="385"/>
      <c r="NQZ17" s="385"/>
      <c r="NRA17" s="385"/>
      <c r="NRB17" s="385"/>
      <c r="NRC17" s="385"/>
      <c r="NRD17" s="385"/>
      <c r="NRE17" s="385"/>
      <c r="NRF17" s="385"/>
      <c r="NRG17" s="385"/>
      <c r="NRH17" s="385"/>
      <c r="NRI17" s="385"/>
      <c r="NRJ17" s="385"/>
      <c r="NRK17" s="385"/>
      <c r="NRL17" s="385"/>
      <c r="NRM17" s="385"/>
      <c r="NRN17" s="385"/>
      <c r="NRO17" s="385"/>
      <c r="NRP17" s="385"/>
      <c r="NRQ17" s="385"/>
      <c r="NRR17" s="385"/>
      <c r="NRS17" s="385"/>
      <c r="NRT17" s="385"/>
      <c r="NRU17" s="385"/>
      <c r="NRV17" s="385"/>
      <c r="NRW17" s="385"/>
      <c r="NRX17" s="385"/>
      <c r="NRY17" s="385"/>
      <c r="NRZ17" s="385"/>
      <c r="NSA17" s="385"/>
      <c r="NSB17" s="385"/>
      <c r="NSC17" s="385"/>
      <c r="NSD17" s="385"/>
      <c r="NSE17" s="385"/>
      <c r="NSF17" s="385"/>
      <c r="NSG17" s="385"/>
      <c r="NSH17" s="385"/>
      <c r="NSI17" s="385"/>
      <c r="NSJ17" s="385"/>
      <c r="NSK17" s="385"/>
      <c r="NSL17" s="385"/>
      <c r="NSM17" s="385"/>
      <c r="NSN17" s="385"/>
      <c r="NSO17" s="385"/>
      <c r="NSP17" s="385"/>
      <c r="NSQ17" s="385"/>
      <c r="NSR17" s="385"/>
      <c r="NSS17" s="385"/>
      <c r="NST17" s="385"/>
      <c r="NSU17" s="385"/>
      <c r="NSV17" s="385"/>
      <c r="NSW17" s="385"/>
      <c r="NSX17" s="385"/>
      <c r="NSY17" s="385"/>
      <c r="NSZ17" s="385"/>
      <c r="NTA17" s="385"/>
      <c r="NTB17" s="385"/>
      <c r="NTC17" s="385"/>
      <c r="NTD17" s="385"/>
      <c r="NTE17" s="385"/>
      <c r="NTF17" s="385"/>
      <c r="NTG17" s="385"/>
      <c r="NTH17" s="385"/>
      <c r="NTI17" s="385"/>
      <c r="NTJ17" s="385"/>
      <c r="NTK17" s="385"/>
      <c r="NTL17" s="385"/>
      <c r="NTM17" s="385"/>
      <c r="NTN17" s="385"/>
      <c r="NTO17" s="385"/>
      <c r="NTP17" s="385"/>
      <c r="NTQ17" s="385"/>
      <c r="NTR17" s="385"/>
      <c r="NTS17" s="385"/>
      <c r="NTT17" s="385"/>
      <c r="NTU17" s="385"/>
      <c r="NTV17" s="385"/>
      <c r="NTW17" s="385"/>
      <c r="NTX17" s="385"/>
      <c r="NTY17" s="385"/>
      <c r="NTZ17" s="385"/>
      <c r="NUA17" s="385"/>
      <c r="NUB17" s="385"/>
      <c r="NUC17" s="385"/>
      <c r="NUD17" s="385"/>
      <c r="NUE17" s="385"/>
      <c r="NUF17" s="385"/>
      <c r="NUG17" s="385"/>
      <c r="NUH17" s="385"/>
      <c r="NUI17" s="385"/>
      <c r="NUJ17" s="385"/>
      <c r="NUK17" s="385"/>
      <c r="NUL17" s="385"/>
      <c r="NUM17" s="385"/>
      <c r="NUN17" s="385"/>
      <c r="NUO17" s="385"/>
      <c r="NUP17" s="385"/>
      <c r="NUQ17" s="385"/>
      <c r="NUR17" s="385"/>
      <c r="NUS17" s="385"/>
      <c r="NUT17" s="385"/>
      <c r="NUU17" s="385"/>
      <c r="NUV17" s="385"/>
      <c r="NUW17" s="385"/>
      <c r="NUX17" s="385"/>
      <c r="NUY17" s="385"/>
      <c r="NUZ17" s="385"/>
      <c r="NVA17" s="385"/>
      <c r="NVB17" s="385"/>
      <c r="NVC17" s="385"/>
      <c r="NVD17" s="385"/>
      <c r="NVE17" s="385"/>
      <c r="NVF17" s="385"/>
      <c r="NVG17" s="385"/>
      <c r="NVH17" s="385"/>
      <c r="NVI17" s="385"/>
      <c r="NVJ17" s="385"/>
      <c r="NVK17" s="385"/>
      <c r="NVL17" s="385"/>
      <c r="NVM17" s="385"/>
      <c r="NVN17" s="385"/>
      <c r="NVO17" s="385"/>
      <c r="NVP17" s="385"/>
      <c r="NVQ17" s="385"/>
      <c r="NVR17" s="385"/>
      <c r="NVS17" s="385"/>
      <c r="NVT17" s="385"/>
      <c r="NVU17" s="385"/>
      <c r="NVV17" s="385"/>
      <c r="NVW17" s="385"/>
      <c r="NVX17" s="385"/>
      <c r="NVY17" s="385"/>
      <c r="NVZ17" s="385"/>
      <c r="NWA17" s="385"/>
      <c r="NWB17" s="385"/>
      <c r="NWC17" s="385"/>
      <c r="NWD17" s="385"/>
      <c r="NWE17" s="385"/>
      <c r="NWF17" s="385"/>
      <c r="NWG17" s="385"/>
      <c r="NWH17" s="385"/>
      <c r="NWI17" s="385"/>
      <c r="NWJ17" s="385"/>
      <c r="NWK17" s="385"/>
      <c r="NWL17" s="385"/>
      <c r="NWM17" s="385"/>
      <c r="NWN17" s="385"/>
      <c r="NWO17" s="385"/>
      <c r="NWP17" s="385"/>
      <c r="NWQ17" s="385"/>
      <c r="NWR17" s="385"/>
      <c r="NWS17" s="385"/>
      <c r="NWT17" s="385"/>
      <c r="NWU17" s="385"/>
      <c r="NWV17" s="385"/>
      <c r="NWW17" s="385"/>
      <c r="NWX17" s="385"/>
      <c r="NWY17" s="385"/>
      <c r="NWZ17" s="385"/>
      <c r="NXA17" s="385"/>
      <c r="NXB17" s="385"/>
      <c r="NXC17" s="385"/>
      <c r="NXD17" s="385"/>
      <c r="NXE17" s="385"/>
      <c r="NXF17" s="385"/>
      <c r="NXG17" s="385"/>
      <c r="NXH17" s="385"/>
      <c r="NXI17" s="385"/>
      <c r="NXJ17" s="385"/>
      <c r="NXK17" s="385"/>
      <c r="NXL17" s="385"/>
      <c r="NXM17" s="385"/>
      <c r="NXN17" s="385"/>
      <c r="NXO17" s="385"/>
      <c r="NXP17" s="385"/>
      <c r="NXQ17" s="385"/>
      <c r="NXR17" s="385"/>
      <c r="NXS17" s="385"/>
      <c r="NXT17" s="385"/>
      <c r="NXU17" s="385"/>
      <c r="NXV17" s="385"/>
      <c r="NXW17" s="385"/>
      <c r="NXX17" s="385"/>
      <c r="NXY17" s="385"/>
      <c r="NXZ17" s="385"/>
      <c r="NYA17" s="385"/>
      <c r="NYB17" s="385"/>
      <c r="NYC17" s="385"/>
      <c r="NYD17" s="385"/>
      <c r="NYE17" s="385"/>
      <c r="NYF17" s="385"/>
      <c r="NYG17" s="385"/>
      <c r="NYH17" s="385"/>
      <c r="NYI17" s="385"/>
      <c r="NYJ17" s="385"/>
      <c r="NYK17" s="385"/>
      <c r="NYL17" s="385"/>
      <c r="NYM17" s="385"/>
      <c r="NYN17" s="385"/>
      <c r="NYO17" s="385"/>
      <c r="NYP17" s="385"/>
      <c r="NYQ17" s="385"/>
      <c r="NYR17" s="385"/>
      <c r="NYS17" s="385"/>
      <c r="NYT17" s="385"/>
      <c r="NYU17" s="385"/>
      <c r="NYV17" s="385"/>
      <c r="NYW17" s="385"/>
      <c r="NYX17" s="385"/>
      <c r="NYY17" s="385"/>
      <c r="NYZ17" s="385"/>
      <c r="NZA17" s="385"/>
      <c r="NZB17" s="385"/>
      <c r="NZC17" s="385"/>
      <c r="NZD17" s="385"/>
      <c r="NZE17" s="385"/>
      <c r="NZF17" s="385"/>
      <c r="NZG17" s="385"/>
      <c r="NZH17" s="385"/>
      <c r="NZI17" s="385"/>
      <c r="NZJ17" s="385"/>
      <c r="NZK17" s="385"/>
      <c r="NZL17" s="385"/>
      <c r="NZM17" s="385"/>
      <c r="NZN17" s="385"/>
      <c r="NZO17" s="385"/>
      <c r="NZP17" s="385"/>
      <c r="NZQ17" s="385"/>
      <c r="NZR17" s="385"/>
      <c r="NZS17" s="385"/>
      <c r="NZT17" s="385"/>
      <c r="NZU17" s="385"/>
      <c r="NZV17" s="385"/>
      <c r="NZW17" s="385"/>
      <c r="NZX17" s="385"/>
      <c r="NZY17" s="385"/>
      <c r="NZZ17" s="385"/>
      <c r="OAA17" s="385"/>
      <c r="OAB17" s="385"/>
      <c r="OAC17" s="385"/>
      <c r="OAD17" s="385"/>
      <c r="OAE17" s="385"/>
      <c r="OAF17" s="385"/>
      <c r="OAG17" s="385"/>
      <c r="OAH17" s="385"/>
      <c r="OAI17" s="385"/>
      <c r="OAJ17" s="385"/>
      <c r="OAK17" s="385"/>
      <c r="OAL17" s="385"/>
      <c r="OAM17" s="385"/>
      <c r="OAN17" s="385"/>
      <c r="OAO17" s="385"/>
      <c r="OAP17" s="385"/>
      <c r="OAQ17" s="385"/>
      <c r="OAR17" s="385"/>
      <c r="OAS17" s="385"/>
      <c r="OAT17" s="385"/>
      <c r="OAU17" s="385"/>
      <c r="OAV17" s="385"/>
      <c r="OAW17" s="385"/>
      <c r="OAX17" s="385"/>
      <c r="OAY17" s="385"/>
      <c r="OAZ17" s="385"/>
      <c r="OBA17" s="385"/>
      <c r="OBB17" s="385"/>
      <c r="OBC17" s="385"/>
      <c r="OBD17" s="385"/>
      <c r="OBE17" s="385"/>
      <c r="OBF17" s="385"/>
      <c r="OBG17" s="385"/>
      <c r="OBH17" s="385"/>
      <c r="OBI17" s="385"/>
      <c r="OBJ17" s="385"/>
      <c r="OBK17" s="385"/>
      <c r="OBL17" s="385"/>
      <c r="OBM17" s="385"/>
      <c r="OBN17" s="385"/>
      <c r="OBO17" s="385"/>
      <c r="OBP17" s="385"/>
      <c r="OBQ17" s="385"/>
      <c r="OBR17" s="385"/>
      <c r="OBS17" s="385"/>
      <c r="OBT17" s="385"/>
      <c r="OBU17" s="385"/>
      <c r="OBV17" s="385"/>
      <c r="OBW17" s="385"/>
      <c r="OBX17" s="385"/>
      <c r="OBY17" s="385"/>
      <c r="OBZ17" s="385"/>
      <c r="OCA17" s="385"/>
      <c r="OCB17" s="385"/>
      <c r="OCC17" s="385"/>
      <c r="OCD17" s="385"/>
      <c r="OCE17" s="385"/>
      <c r="OCF17" s="385"/>
      <c r="OCG17" s="385"/>
      <c r="OCH17" s="385"/>
      <c r="OCI17" s="385"/>
      <c r="OCJ17" s="385"/>
      <c r="OCK17" s="385"/>
      <c r="OCL17" s="385"/>
      <c r="OCM17" s="385"/>
      <c r="OCN17" s="385"/>
      <c r="OCO17" s="385"/>
      <c r="OCP17" s="385"/>
      <c r="OCQ17" s="385"/>
      <c r="OCR17" s="385"/>
      <c r="OCS17" s="385"/>
      <c r="OCT17" s="385"/>
      <c r="OCU17" s="385"/>
      <c r="OCV17" s="385"/>
      <c r="OCW17" s="385"/>
      <c r="OCX17" s="385"/>
      <c r="OCY17" s="385"/>
      <c r="OCZ17" s="385"/>
      <c r="ODA17" s="385"/>
      <c r="ODB17" s="385"/>
      <c r="ODC17" s="385"/>
      <c r="ODD17" s="385"/>
      <c r="ODE17" s="385"/>
      <c r="ODF17" s="385"/>
      <c r="ODG17" s="385"/>
      <c r="ODH17" s="385"/>
      <c r="ODI17" s="385"/>
      <c r="ODJ17" s="385"/>
      <c r="ODK17" s="385"/>
      <c r="ODL17" s="385"/>
      <c r="ODM17" s="385"/>
      <c r="ODN17" s="385"/>
      <c r="ODO17" s="385"/>
      <c r="ODP17" s="385"/>
      <c r="ODQ17" s="385"/>
      <c r="ODR17" s="385"/>
      <c r="ODS17" s="385"/>
      <c r="ODT17" s="385"/>
      <c r="ODU17" s="385"/>
      <c r="ODV17" s="385"/>
      <c r="ODW17" s="385"/>
      <c r="ODX17" s="385"/>
      <c r="ODY17" s="385"/>
      <c r="ODZ17" s="385"/>
      <c r="OEA17" s="385"/>
      <c r="OEB17" s="385"/>
      <c r="OEC17" s="385"/>
      <c r="OED17" s="385"/>
      <c r="OEE17" s="385"/>
      <c r="OEF17" s="385"/>
      <c r="OEG17" s="385"/>
      <c r="OEH17" s="385"/>
      <c r="OEI17" s="385"/>
      <c r="OEJ17" s="385"/>
      <c r="OEK17" s="385"/>
      <c r="OEL17" s="385"/>
      <c r="OEM17" s="385"/>
      <c r="OEN17" s="385"/>
      <c r="OEO17" s="385"/>
      <c r="OEP17" s="385"/>
      <c r="OEQ17" s="385"/>
      <c r="OER17" s="385"/>
      <c r="OES17" s="385"/>
      <c r="OET17" s="385"/>
      <c r="OEU17" s="385"/>
      <c r="OEV17" s="385"/>
      <c r="OEW17" s="385"/>
      <c r="OEX17" s="385"/>
      <c r="OEY17" s="385"/>
      <c r="OEZ17" s="385"/>
      <c r="OFA17" s="385"/>
      <c r="OFB17" s="385"/>
      <c r="OFC17" s="385"/>
      <c r="OFD17" s="385"/>
      <c r="OFE17" s="385"/>
      <c r="OFF17" s="385"/>
      <c r="OFG17" s="385"/>
      <c r="OFH17" s="385"/>
      <c r="OFI17" s="385"/>
      <c r="OFJ17" s="385"/>
      <c r="OFK17" s="385"/>
      <c r="OFL17" s="385"/>
      <c r="OFM17" s="385"/>
      <c r="OFN17" s="385"/>
      <c r="OFO17" s="385"/>
      <c r="OFP17" s="385"/>
      <c r="OFQ17" s="385"/>
      <c r="OFR17" s="385"/>
      <c r="OFS17" s="385"/>
      <c r="OFT17" s="385"/>
      <c r="OFU17" s="385"/>
      <c r="OFV17" s="385"/>
      <c r="OFW17" s="385"/>
      <c r="OFX17" s="385"/>
      <c r="OFY17" s="385"/>
      <c r="OFZ17" s="385"/>
      <c r="OGA17" s="385"/>
      <c r="OGB17" s="385"/>
      <c r="OGC17" s="385"/>
      <c r="OGD17" s="385"/>
      <c r="OGE17" s="385"/>
      <c r="OGF17" s="385"/>
      <c r="OGG17" s="385"/>
      <c r="OGH17" s="385"/>
      <c r="OGI17" s="385"/>
      <c r="OGJ17" s="385"/>
      <c r="OGK17" s="385"/>
      <c r="OGL17" s="385"/>
      <c r="OGM17" s="385"/>
      <c r="OGN17" s="385"/>
      <c r="OGO17" s="385"/>
      <c r="OGP17" s="385"/>
      <c r="OGQ17" s="385"/>
      <c r="OGR17" s="385"/>
      <c r="OGS17" s="385"/>
      <c r="OGT17" s="385"/>
      <c r="OGU17" s="385"/>
      <c r="OGV17" s="385"/>
      <c r="OGW17" s="385"/>
      <c r="OGX17" s="385"/>
      <c r="OGY17" s="385"/>
      <c r="OGZ17" s="385"/>
      <c r="OHA17" s="385"/>
      <c r="OHB17" s="385"/>
      <c r="OHC17" s="385"/>
      <c r="OHD17" s="385"/>
      <c r="OHE17" s="385"/>
      <c r="OHF17" s="385"/>
      <c r="OHG17" s="385"/>
      <c r="OHH17" s="385"/>
      <c r="OHI17" s="385"/>
      <c r="OHJ17" s="385"/>
      <c r="OHK17" s="385"/>
      <c r="OHL17" s="385"/>
      <c r="OHM17" s="385"/>
      <c r="OHN17" s="385"/>
      <c r="OHO17" s="385"/>
      <c r="OHP17" s="385"/>
      <c r="OHQ17" s="385"/>
      <c r="OHR17" s="385"/>
      <c r="OHS17" s="385"/>
      <c r="OHT17" s="385"/>
      <c r="OHU17" s="385"/>
      <c r="OHV17" s="385"/>
      <c r="OHW17" s="385"/>
      <c r="OHX17" s="385"/>
      <c r="OHY17" s="385"/>
      <c r="OHZ17" s="385"/>
      <c r="OIA17" s="385"/>
      <c r="OIB17" s="385"/>
      <c r="OIC17" s="385"/>
      <c r="OID17" s="385"/>
      <c r="OIE17" s="385"/>
      <c r="OIF17" s="385"/>
      <c r="OIG17" s="385"/>
      <c r="OIH17" s="385"/>
      <c r="OII17" s="385"/>
      <c r="OIJ17" s="385"/>
      <c r="OIK17" s="385"/>
      <c r="OIL17" s="385"/>
      <c r="OIM17" s="385"/>
      <c r="OIN17" s="385"/>
      <c r="OIO17" s="385"/>
      <c r="OIP17" s="385"/>
      <c r="OIQ17" s="385"/>
      <c r="OIR17" s="385"/>
      <c r="OIS17" s="385"/>
      <c r="OIT17" s="385"/>
      <c r="OIU17" s="385"/>
      <c r="OIV17" s="385"/>
      <c r="OIW17" s="385"/>
      <c r="OIX17" s="385"/>
      <c r="OIY17" s="385"/>
      <c r="OIZ17" s="385"/>
      <c r="OJA17" s="385"/>
      <c r="OJB17" s="385"/>
      <c r="OJC17" s="385"/>
      <c r="OJD17" s="385"/>
      <c r="OJE17" s="385"/>
      <c r="OJF17" s="385"/>
      <c r="OJG17" s="385"/>
      <c r="OJH17" s="385"/>
      <c r="OJI17" s="385"/>
      <c r="OJJ17" s="385"/>
      <c r="OJK17" s="385"/>
      <c r="OJL17" s="385"/>
      <c r="OJM17" s="385"/>
      <c r="OJN17" s="385"/>
      <c r="OJO17" s="385"/>
      <c r="OJP17" s="385"/>
      <c r="OJQ17" s="385"/>
      <c r="OJR17" s="385"/>
      <c r="OJS17" s="385"/>
      <c r="OJT17" s="385"/>
      <c r="OJU17" s="385"/>
      <c r="OJV17" s="385"/>
      <c r="OJW17" s="385"/>
      <c r="OJX17" s="385"/>
      <c r="OJY17" s="385"/>
      <c r="OJZ17" s="385"/>
      <c r="OKA17" s="385"/>
      <c r="OKB17" s="385"/>
      <c r="OKC17" s="385"/>
      <c r="OKD17" s="385"/>
      <c r="OKE17" s="385"/>
      <c r="OKF17" s="385"/>
      <c r="OKG17" s="385"/>
      <c r="OKH17" s="385"/>
      <c r="OKI17" s="385"/>
      <c r="OKJ17" s="385"/>
      <c r="OKK17" s="385"/>
      <c r="OKL17" s="385"/>
      <c r="OKM17" s="385"/>
      <c r="OKN17" s="385"/>
      <c r="OKO17" s="385"/>
      <c r="OKP17" s="385"/>
      <c r="OKQ17" s="385"/>
      <c r="OKR17" s="385"/>
      <c r="OKS17" s="385"/>
      <c r="OKT17" s="385"/>
      <c r="OKU17" s="385"/>
      <c r="OKV17" s="385"/>
      <c r="OKW17" s="385"/>
      <c r="OKX17" s="385"/>
      <c r="OKY17" s="385"/>
      <c r="OKZ17" s="385"/>
      <c r="OLA17" s="385"/>
      <c r="OLB17" s="385"/>
      <c r="OLC17" s="385"/>
      <c r="OLD17" s="385"/>
      <c r="OLE17" s="385"/>
      <c r="OLF17" s="385"/>
      <c r="OLG17" s="385"/>
      <c r="OLH17" s="385"/>
      <c r="OLI17" s="385"/>
      <c r="OLJ17" s="385"/>
      <c r="OLK17" s="385"/>
      <c r="OLL17" s="385"/>
      <c r="OLM17" s="385"/>
      <c r="OLN17" s="385"/>
      <c r="OLO17" s="385"/>
      <c r="OLP17" s="385"/>
      <c r="OLQ17" s="385"/>
      <c r="OLR17" s="385"/>
      <c r="OLS17" s="385"/>
      <c r="OLT17" s="385"/>
      <c r="OLU17" s="385"/>
      <c r="OLV17" s="385"/>
      <c r="OLW17" s="385"/>
      <c r="OLX17" s="385"/>
      <c r="OLY17" s="385"/>
      <c r="OLZ17" s="385"/>
      <c r="OMA17" s="385"/>
      <c r="OMB17" s="385"/>
      <c r="OMC17" s="385"/>
      <c r="OMD17" s="385"/>
      <c r="OME17" s="385"/>
      <c r="OMF17" s="385"/>
      <c r="OMG17" s="385"/>
      <c r="OMH17" s="385"/>
      <c r="OMI17" s="385"/>
      <c r="OMJ17" s="385"/>
      <c r="OMK17" s="385"/>
      <c r="OML17" s="385"/>
      <c r="OMM17" s="385"/>
      <c r="OMN17" s="385"/>
      <c r="OMO17" s="385"/>
      <c r="OMP17" s="385"/>
      <c r="OMQ17" s="385"/>
      <c r="OMR17" s="385"/>
      <c r="OMS17" s="385"/>
      <c r="OMT17" s="385"/>
      <c r="OMU17" s="385"/>
      <c r="OMV17" s="385"/>
      <c r="OMW17" s="385"/>
      <c r="OMX17" s="385"/>
      <c r="OMY17" s="385"/>
      <c r="OMZ17" s="385"/>
      <c r="ONA17" s="385"/>
      <c r="ONB17" s="385"/>
      <c r="ONC17" s="385"/>
      <c r="OND17" s="385"/>
      <c r="ONE17" s="385"/>
      <c r="ONF17" s="385"/>
      <c r="ONG17" s="385"/>
      <c r="ONH17" s="385"/>
      <c r="ONI17" s="385"/>
      <c r="ONJ17" s="385"/>
      <c r="ONK17" s="385"/>
      <c r="ONL17" s="385"/>
      <c r="ONM17" s="385"/>
      <c r="ONN17" s="385"/>
      <c r="ONO17" s="385"/>
      <c r="ONP17" s="385"/>
      <c r="ONQ17" s="385"/>
      <c r="ONR17" s="385"/>
      <c r="ONS17" s="385"/>
      <c r="ONT17" s="385"/>
      <c r="ONU17" s="385"/>
      <c r="ONV17" s="385"/>
      <c r="ONW17" s="385"/>
      <c r="ONX17" s="385"/>
      <c r="ONY17" s="385"/>
      <c r="ONZ17" s="385"/>
      <c r="OOA17" s="385"/>
      <c r="OOB17" s="385"/>
      <c r="OOC17" s="385"/>
      <c r="OOD17" s="385"/>
      <c r="OOE17" s="385"/>
      <c r="OOF17" s="385"/>
      <c r="OOG17" s="385"/>
      <c r="OOH17" s="385"/>
      <c r="OOI17" s="385"/>
      <c r="OOJ17" s="385"/>
      <c r="OOK17" s="385"/>
      <c r="OOL17" s="385"/>
      <c r="OOM17" s="385"/>
      <c r="OON17" s="385"/>
      <c r="OOO17" s="385"/>
      <c r="OOP17" s="385"/>
      <c r="OOQ17" s="385"/>
      <c r="OOR17" s="385"/>
      <c r="OOS17" s="385"/>
      <c r="OOT17" s="385"/>
      <c r="OOU17" s="385"/>
      <c r="OOV17" s="385"/>
      <c r="OOW17" s="385"/>
      <c r="OOX17" s="385"/>
      <c r="OOY17" s="385"/>
      <c r="OOZ17" s="385"/>
      <c r="OPA17" s="385"/>
      <c r="OPB17" s="385"/>
      <c r="OPC17" s="385"/>
      <c r="OPD17" s="385"/>
      <c r="OPE17" s="385"/>
      <c r="OPF17" s="385"/>
      <c r="OPG17" s="385"/>
      <c r="OPH17" s="385"/>
      <c r="OPI17" s="385"/>
      <c r="OPJ17" s="385"/>
      <c r="OPK17" s="385"/>
      <c r="OPL17" s="385"/>
      <c r="OPM17" s="385"/>
      <c r="OPN17" s="385"/>
      <c r="OPO17" s="385"/>
      <c r="OPP17" s="385"/>
      <c r="OPQ17" s="385"/>
      <c r="OPR17" s="385"/>
      <c r="OPS17" s="385"/>
      <c r="OPT17" s="385"/>
      <c r="OPU17" s="385"/>
      <c r="OPV17" s="385"/>
      <c r="OPW17" s="385"/>
      <c r="OPX17" s="385"/>
      <c r="OPY17" s="385"/>
      <c r="OPZ17" s="385"/>
      <c r="OQA17" s="385"/>
      <c r="OQB17" s="385"/>
      <c r="OQC17" s="385"/>
      <c r="OQD17" s="385"/>
      <c r="OQE17" s="385"/>
      <c r="OQF17" s="385"/>
      <c r="OQG17" s="385"/>
      <c r="OQH17" s="385"/>
      <c r="OQI17" s="385"/>
      <c r="OQJ17" s="385"/>
      <c r="OQK17" s="385"/>
      <c r="OQL17" s="385"/>
      <c r="OQM17" s="385"/>
      <c r="OQN17" s="385"/>
      <c r="OQO17" s="385"/>
      <c r="OQP17" s="385"/>
      <c r="OQQ17" s="385"/>
      <c r="OQR17" s="385"/>
      <c r="OQS17" s="385"/>
      <c r="OQT17" s="385"/>
      <c r="OQU17" s="385"/>
      <c r="OQV17" s="385"/>
      <c r="OQW17" s="385"/>
      <c r="OQX17" s="385"/>
      <c r="OQY17" s="385"/>
      <c r="OQZ17" s="385"/>
      <c r="ORA17" s="385"/>
      <c r="ORB17" s="385"/>
      <c r="ORC17" s="385"/>
      <c r="ORD17" s="385"/>
      <c r="ORE17" s="385"/>
      <c r="ORF17" s="385"/>
      <c r="ORG17" s="385"/>
      <c r="ORH17" s="385"/>
      <c r="ORI17" s="385"/>
      <c r="ORJ17" s="385"/>
      <c r="ORK17" s="385"/>
      <c r="ORL17" s="385"/>
      <c r="ORM17" s="385"/>
      <c r="ORN17" s="385"/>
      <c r="ORO17" s="385"/>
      <c r="ORP17" s="385"/>
      <c r="ORQ17" s="385"/>
      <c r="ORR17" s="385"/>
      <c r="ORS17" s="385"/>
      <c r="ORT17" s="385"/>
      <c r="ORU17" s="385"/>
      <c r="ORV17" s="385"/>
      <c r="ORW17" s="385"/>
      <c r="ORX17" s="385"/>
      <c r="ORY17" s="385"/>
      <c r="ORZ17" s="385"/>
      <c r="OSA17" s="385"/>
      <c r="OSB17" s="385"/>
      <c r="OSC17" s="385"/>
      <c r="OSD17" s="385"/>
      <c r="OSE17" s="385"/>
      <c r="OSF17" s="385"/>
      <c r="OSG17" s="385"/>
      <c r="OSH17" s="385"/>
      <c r="OSI17" s="385"/>
      <c r="OSJ17" s="385"/>
      <c r="OSK17" s="385"/>
      <c r="OSL17" s="385"/>
      <c r="OSM17" s="385"/>
      <c r="OSN17" s="385"/>
      <c r="OSO17" s="385"/>
      <c r="OSP17" s="385"/>
      <c r="OSQ17" s="385"/>
      <c r="OSR17" s="385"/>
      <c r="OSS17" s="385"/>
      <c r="OST17" s="385"/>
      <c r="OSU17" s="385"/>
      <c r="OSV17" s="385"/>
      <c r="OSW17" s="385"/>
      <c r="OSX17" s="385"/>
      <c r="OSY17" s="385"/>
      <c r="OSZ17" s="385"/>
      <c r="OTA17" s="385"/>
      <c r="OTB17" s="385"/>
      <c r="OTC17" s="385"/>
      <c r="OTD17" s="385"/>
      <c r="OTE17" s="385"/>
      <c r="OTF17" s="385"/>
      <c r="OTG17" s="385"/>
      <c r="OTH17" s="385"/>
      <c r="OTI17" s="385"/>
      <c r="OTJ17" s="385"/>
      <c r="OTK17" s="385"/>
      <c r="OTL17" s="385"/>
      <c r="OTM17" s="385"/>
      <c r="OTN17" s="385"/>
      <c r="OTO17" s="385"/>
      <c r="OTP17" s="385"/>
      <c r="OTQ17" s="385"/>
      <c r="OTR17" s="385"/>
      <c r="OTS17" s="385"/>
      <c r="OTT17" s="385"/>
      <c r="OTU17" s="385"/>
      <c r="OTV17" s="385"/>
      <c r="OTW17" s="385"/>
      <c r="OTX17" s="385"/>
      <c r="OTY17" s="385"/>
      <c r="OTZ17" s="385"/>
      <c r="OUA17" s="385"/>
      <c r="OUB17" s="385"/>
      <c r="OUC17" s="385"/>
      <c r="OUD17" s="385"/>
      <c r="OUE17" s="385"/>
      <c r="OUF17" s="385"/>
      <c r="OUG17" s="385"/>
      <c r="OUH17" s="385"/>
      <c r="OUI17" s="385"/>
      <c r="OUJ17" s="385"/>
      <c r="OUK17" s="385"/>
      <c r="OUL17" s="385"/>
      <c r="OUM17" s="385"/>
      <c r="OUN17" s="385"/>
      <c r="OUO17" s="385"/>
      <c r="OUP17" s="385"/>
      <c r="OUQ17" s="385"/>
      <c r="OUR17" s="385"/>
      <c r="OUS17" s="385"/>
      <c r="OUT17" s="385"/>
      <c r="OUU17" s="385"/>
      <c r="OUV17" s="385"/>
      <c r="OUW17" s="385"/>
      <c r="OUX17" s="385"/>
      <c r="OUY17" s="385"/>
      <c r="OUZ17" s="385"/>
      <c r="OVA17" s="385"/>
      <c r="OVB17" s="385"/>
      <c r="OVC17" s="385"/>
      <c r="OVD17" s="385"/>
      <c r="OVE17" s="385"/>
      <c r="OVF17" s="385"/>
      <c r="OVG17" s="385"/>
      <c r="OVH17" s="385"/>
      <c r="OVI17" s="385"/>
      <c r="OVJ17" s="385"/>
      <c r="OVK17" s="385"/>
      <c r="OVL17" s="385"/>
      <c r="OVM17" s="385"/>
      <c r="OVN17" s="385"/>
      <c r="OVO17" s="385"/>
      <c r="OVP17" s="385"/>
      <c r="OVQ17" s="385"/>
      <c r="OVR17" s="385"/>
      <c r="OVS17" s="385"/>
      <c r="OVT17" s="385"/>
      <c r="OVU17" s="385"/>
      <c r="OVV17" s="385"/>
      <c r="OVW17" s="385"/>
      <c r="OVX17" s="385"/>
      <c r="OVY17" s="385"/>
      <c r="OVZ17" s="385"/>
      <c r="OWA17" s="385"/>
      <c r="OWB17" s="385"/>
      <c r="OWC17" s="385"/>
      <c r="OWD17" s="385"/>
      <c r="OWE17" s="385"/>
      <c r="OWF17" s="385"/>
      <c r="OWG17" s="385"/>
      <c r="OWH17" s="385"/>
      <c r="OWI17" s="385"/>
      <c r="OWJ17" s="385"/>
      <c r="OWK17" s="385"/>
      <c r="OWL17" s="385"/>
      <c r="OWM17" s="385"/>
      <c r="OWN17" s="385"/>
      <c r="OWO17" s="385"/>
      <c r="OWP17" s="385"/>
      <c r="OWQ17" s="385"/>
      <c r="OWR17" s="385"/>
      <c r="OWS17" s="385"/>
      <c r="OWT17" s="385"/>
      <c r="OWU17" s="385"/>
      <c r="OWV17" s="385"/>
      <c r="OWW17" s="385"/>
      <c r="OWX17" s="385"/>
      <c r="OWY17" s="385"/>
      <c r="OWZ17" s="385"/>
      <c r="OXA17" s="385"/>
      <c r="OXB17" s="385"/>
      <c r="OXC17" s="385"/>
      <c r="OXD17" s="385"/>
      <c r="OXE17" s="385"/>
      <c r="OXF17" s="385"/>
      <c r="OXG17" s="385"/>
      <c r="OXH17" s="385"/>
      <c r="OXI17" s="385"/>
      <c r="OXJ17" s="385"/>
      <c r="OXK17" s="385"/>
      <c r="OXL17" s="385"/>
      <c r="OXM17" s="385"/>
      <c r="OXN17" s="385"/>
      <c r="OXO17" s="385"/>
      <c r="OXP17" s="385"/>
      <c r="OXQ17" s="385"/>
      <c r="OXR17" s="385"/>
      <c r="OXS17" s="385"/>
      <c r="OXT17" s="385"/>
      <c r="OXU17" s="385"/>
      <c r="OXV17" s="385"/>
      <c r="OXW17" s="385"/>
      <c r="OXX17" s="385"/>
      <c r="OXY17" s="385"/>
      <c r="OXZ17" s="385"/>
      <c r="OYA17" s="385"/>
      <c r="OYB17" s="385"/>
      <c r="OYC17" s="385"/>
      <c r="OYD17" s="385"/>
      <c r="OYE17" s="385"/>
      <c r="OYF17" s="385"/>
      <c r="OYG17" s="385"/>
      <c r="OYH17" s="385"/>
      <c r="OYI17" s="385"/>
      <c r="OYJ17" s="385"/>
      <c r="OYK17" s="385"/>
      <c r="OYL17" s="385"/>
      <c r="OYM17" s="385"/>
      <c r="OYN17" s="385"/>
      <c r="OYO17" s="385"/>
      <c r="OYP17" s="385"/>
      <c r="OYQ17" s="385"/>
      <c r="OYR17" s="385"/>
      <c r="OYS17" s="385"/>
      <c r="OYT17" s="385"/>
      <c r="OYU17" s="385"/>
      <c r="OYV17" s="385"/>
      <c r="OYW17" s="385"/>
      <c r="OYX17" s="385"/>
      <c r="OYY17" s="385"/>
      <c r="OYZ17" s="385"/>
      <c r="OZA17" s="385"/>
      <c r="OZB17" s="385"/>
      <c r="OZC17" s="385"/>
      <c r="OZD17" s="385"/>
      <c r="OZE17" s="385"/>
      <c r="OZF17" s="385"/>
      <c r="OZG17" s="385"/>
      <c r="OZH17" s="385"/>
      <c r="OZI17" s="385"/>
      <c r="OZJ17" s="385"/>
      <c r="OZK17" s="385"/>
      <c r="OZL17" s="385"/>
      <c r="OZM17" s="385"/>
      <c r="OZN17" s="385"/>
      <c r="OZO17" s="385"/>
      <c r="OZP17" s="385"/>
      <c r="OZQ17" s="385"/>
      <c r="OZR17" s="385"/>
      <c r="OZS17" s="385"/>
      <c r="OZT17" s="385"/>
      <c r="OZU17" s="385"/>
      <c r="OZV17" s="385"/>
      <c r="OZW17" s="385"/>
      <c r="OZX17" s="385"/>
      <c r="OZY17" s="385"/>
      <c r="OZZ17" s="385"/>
      <c r="PAA17" s="385"/>
      <c r="PAB17" s="385"/>
      <c r="PAC17" s="385"/>
      <c r="PAD17" s="385"/>
      <c r="PAE17" s="385"/>
      <c r="PAF17" s="385"/>
      <c r="PAG17" s="385"/>
      <c r="PAH17" s="385"/>
      <c r="PAI17" s="385"/>
      <c r="PAJ17" s="385"/>
      <c r="PAK17" s="385"/>
      <c r="PAL17" s="385"/>
      <c r="PAM17" s="385"/>
      <c r="PAN17" s="385"/>
      <c r="PAO17" s="385"/>
      <c r="PAP17" s="385"/>
      <c r="PAQ17" s="385"/>
      <c r="PAR17" s="385"/>
      <c r="PAS17" s="385"/>
      <c r="PAT17" s="385"/>
      <c r="PAU17" s="385"/>
      <c r="PAV17" s="385"/>
      <c r="PAW17" s="385"/>
      <c r="PAX17" s="385"/>
      <c r="PAY17" s="385"/>
      <c r="PAZ17" s="385"/>
      <c r="PBA17" s="385"/>
      <c r="PBB17" s="385"/>
      <c r="PBC17" s="385"/>
      <c r="PBD17" s="385"/>
      <c r="PBE17" s="385"/>
      <c r="PBF17" s="385"/>
      <c r="PBG17" s="385"/>
      <c r="PBH17" s="385"/>
      <c r="PBI17" s="385"/>
      <c r="PBJ17" s="385"/>
      <c r="PBK17" s="385"/>
      <c r="PBL17" s="385"/>
      <c r="PBM17" s="385"/>
      <c r="PBN17" s="385"/>
      <c r="PBO17" s="385"/>
      <c r="PBP17" s="385"/>
      <c r="PBQ17" s="385"/>
      <c r="PBR17" s="385"/>
      <c r="PBS17" s="385"/>
      <c r="PBT17" s="385"/>
      <c r="PBU17" s="385"/>
      <c r="PBV17" s="385"/>
      <c r="PBW17" s="385"/>
      <c r="PBX17" s="385"/>
      <c r="PBY17" s="385"/>
      <c r="PBZ17" s="385"/>
      <c r="PCA17" s="385"/>
      <c r="PCB17" s="385"/>
      <c r="PCC17" s="385"/>
      <c r="PCD17" s="385"/>
      <c r="PCE17" s="385"/>
      <c r="PCF17" s="385"/>
      <c r="PCG17" s="385"/>
      <c r="PCH17" s="385"/>
      <c r="PCI17" s="385"/>
      <c r="PCJ17" s="385"/>
      <c r="PCK17" s="385"/>
      <c r="PCL17" s="385"/>
      <c r="PCM17" s="385"/>
      <c r="PCN17" s="385"/>
      <c r="PCO17" s="385"/>
      <c r="PCP17" s="385"/>
      <c r="PCQ17" s="385"/>
      <c r="PCR17" s="385"/>
      <c r="PCS17" s="385"/>
      <c r="PCT17" s="385"/>
      <c r="PCU17" s="385"/>
      <c r="PCV17" s="385"/>
      <c r="PCW17" s="385"/>
      <c r="PCX17" s="385"/>
      <c r="PCY17" s="385"/>
      <c r="PCZ17" s="385"/>
      <c r="PDA17" s="385"/>
      <c r="PDB17" s="385"/>
      <c r="PDC17" s="385"/>
      <c r="PDD17" s="385"/>
      <c r="PDE17" s="385"/>
      <c r="PDF17" s="385"/>
      <c r="PDG17" s="385"/>
      <c r="PDH17" s="385"/>
      <c r="PDI17" s="385"/>
      <c r="PDJ17" s="385"/>
      <c r="PDK17" s="385"/>
      <c r="PDL17" s="385"/>
      <c r="PDM17" s="385"/>
      <c r="PDN17" s="385"/>
      <c r="PDO17" s="385"/>
      <c r="PDP17" s="385"/>
      <c r="PDQ17" s="385"/>
      <c r="PDR17" s="385"/>
      <c r="PDS17" s="385"/>
      <c r="PDT17" s="385"/>
      <c r="PDU17" s="385"/>
      <c r="PDV17" s="385"/>
      <c r="PDW17" s="385"/>
      <c r="PDX17" s="385"/>
      <c r="PDY17" s="385"/>
      <c r="PDZ17" s="385"/>
      <c r="PEA17" s="385"/>
      <c r="PEB17" s="385"/>
      <c r="PEC17" s="385"/>
      <c r="PED17" s="385"/>
      <c r="PEE17" s="385"/>
      <c r="PEF17" s="385"/>
      <c r="PEG17" s="385"/>
      <c r="PEH17" s="385"/>
      <c r="PEI17" s="385"/>
      <c r="PEJ17" s="385"/>
      <c r="PEK17" s="385"/>
      <c r="PEL17" s="385"/>
      <c r="PEM17" s="385"/>
      <c r="PEN17" s="385"/>
      <c r="PEO17" s="385"/>
      <c r="PEP17" s="385"/>
      <c r="PEQ17" s="385"/>
      <c r="PER17" s="385"/>
      <c r="PES17" s="385"/>
      <c r="PET17" s="385"/>
      <c r="PEU17" s="385"/>
      <c r="PEV17" s="385"/>
      <c r="PEW17" s="385"/>
      <c r="PEX17" s="385"/>
      <c r="PEY17" s="385"/>
      <c r="PEZ17" s="385"/>
      <c r="PFA17" s="385"/>
      <c r="PFB17" s="385"/>
      <c r="PFC17" s="385"/>
      <c r="PFD17" s="385"/>
      <c r="PFE17" s="385"/>
      <c r="PFF17" s="385"/>
      <c r="PFG17" s="385"/>
      <c r="PFH17" s="385"/>
      <c r="PFI17" s="385"/>
      <c r="PFJ17" s="385"/>
      <c r="PFK17" s="385"/>
      <c r="PFL17" s="385"/>
      <c r="PFM17" s="385"/>
      <c r="PFN17" s="385"/>
      <c r="PFO17" s="385"/>
      <c r="PFP17" s="385"/>
      <c r="PFQ17" s="385"/>
      <c r="PFR17" s="385"/>
      <c r="PFS17" s="385"/>
      <c r="PFT17" s="385"/>
      <c r="PFU17" s="385"/>
      <c r="PFV17" s="385"/>
      <c r="PFW17" s="385"/>
      <c r="PFX17" s="385"/>
      <c r="PFY17" s="385"/>
      <c r="PFZ17" s="385"/>
      <c r="PGA17" s="385"/>
      <c r="PGB17" s="385"/>
      <c r="PGC17" s="385"/>
      <c r="PGD17" s="385"/>
      <c r="PGE17" s="385"/>
      <c r="PGF17" s="385"/>
      <c r="PGG17" s="385"/>
      <c r="PGH17" s="385"/>
      <c r="PGI17" s="385"/>
      <c r="PGJ17" s="385"/>
      <c r="PGK17" s="385"/>
      <c r="PGL17" s="385"/>
      <c r="PGM17" s="385"/>
      <c r="PGN17" s="385"/>
      <c r="PGO17" s="385"/>
      <c r="PGP17" s="385"/>
      <c r="PGQ17" s="385"/>
      <c r="PGR17" s="385"/>
      <c r="PGS17" s="385"/>
      <c r="PGT17" s="385"/>
      <c r="PGU17" s="385"/>
      <c r="PGV17" s="385"/>
      <c r="PGW17" s="385"/>
      <c r="PGX17" s="385"/>
      <c r="PGY17" s="385"/>
      <c r="PGZ17" s="385"/>
      <c r="PHA17" s="385"/>
      <c r="PHB17" s="385"/>
      <c r="PHC17" s="385"/>
      <c r="PHD17" s="385"/>
      <c r="PHE17" s="385"/>
      <c r="PHF17" s="385"/>
      <c r="PHG17" s="385"/>
      <c r="PHH17" s="385"/>
      <c r="PHI17" s="385"/>
      <c r="PHJ17" s="385"/>
      <c r="PHK17" s="385"/>
      <c r="PHL17" s="385"/>
      <c r="PHM17" s="385"/>
      <c r="PHN17" s="385"/>
      <c r="PHO17" s="385"/>
      <c r="PHP17" s="385"/>
      <c r="PHQ17" s="385"/>
      <c r="PHR17" s="385"/>
      <c r="PHS17" s="385"/>
      <c r="PHT17" s="385"/>
      <c r="PHU17" s="385"/>
      <c r="PHV17" s="385"/>
      <c r="PHW17" s="385"/>
      <c r="PHX17" s="385"/>
      <c r="PHY17" s="385"/>
      <c r="PHZ17" s="385"/>
      <c r="PIA17" s="385"/>
      <c r="PIB17" s="385"/>
      <c r="PIC17" s="385"/>
      <c r="PID17" s="385"/>
      <c r="PIE17" s="385"/>
      <c r="PIF17" s="385"/>
      <c r="PIG17" s="385"/>
      <c r="PIH17" s="385"/>
      <c r="PII17" s="385"/>
      <c r="PIJ17" s="385"/>
      <c r="PIK17" s="385"/>
      <c r="PIL17" s="385"/>
      <c r="PIM17" s="385"/>
      <c r="PIN17" s="385"/>
      <c r="PIO17" s="385"/>
      <c r="PIP17" s="385"/>
      <c r="PIQ17" s="385"/>
      <c r="PIR17" s="385"/>
      <c r="PIS17" s="385"/>
      <c r="PIT17" s="385"/>
      <c r="PIU17" s="385"/>
      <c r="PIV17" s="385"/>
      <c r="PIW17" s="385"/>
      <c r="PIX17" s="385"/>
      <c r="PIY17" s="385"/>
      <c r="PIZ17" s="385"/>
      <c r="PJA17" s="385"/>
      <c r="PJB17" s="385"/>
      <c r="PJC17" s="385"/>
      <c r="PJD17" s="385"/>
      <c r="PJE17" s="385"/>
      <c r="PJF17" s="385"/>
      <c r="PJG17" s="385"/>
      <c r="PJH17" s="385"/>
      <c r="PJI17" s="385"/>
      <c r="PJJ17" s="385"/>
      <c r="PJK17" s="385"/>
      <c r="PJL17" s="385"/>
      <c r="PJM17" s="385"/>
      <c r="PJN17" s="385"/>
      <c r="PJO17" s="385"/>
      <c r="PJP17" s="385"/>
      <c r="PJQ17" s="385"/>
      <c r="PJR17" s="385"/>
      <c r="PJS17" s="385"/>
      <c r="PJT17" s="385"/>
      <c r="PJU17" s="385"/>
      <c r="PJV17" s="385"/>
      <c r="PJW17" s="385"/>
      <c r="PJX17" s="385"/>
      <c r="PJY17" s="385"/>
      <c r="PJZ17" s="385"/>
      <c r="PKA17" s="385"/>
      <c r="PKB17" s="385"/>
      <c r="PKC17" s="385"/>
      <c r="PKD17" s="385"/>
      <c r="PKE17" s="385"/>
      <c r="PKF17" s="385"/>
      <c r="PKG17" s="385"/>
      <c r="PKH17" s="385"/>
      <c r="PKI17" s="385"/>
      <c r="PKJ17" s="385"/>
      <c r="PKK17" s="385"/>
      <c r="PKL17" s="385"/>
      <c r="PKM17" s="385"/>
      <c r="PKN17" s="385"/>
      <c r="PKO17" s="385"/>
      <c r="PKP17" s="385"/>
      <c r="PKQ17" s="385"/>
      <c r="PKR17" s="385"/>
      <c r="PKS17" s="385"/>
      <c r="PKT17" s="385"/>
      <c r="PKU17" s="385"/>
      <c r="PKV17" s="385"/>
      <c r="PKW17" s="385"/>
      <c r="PKX17" s="385"/>
      <c r="PKY17" s="385"/>
      <c r="PKZ17" s="385"/>
      <c r="PLA17" s="385"/>
      <c r="PLB17" s="385"/>
      <c r="PLC17" s="385"/>
      <c r="PLD17" s="385"/>
      <c r="PLE17" s="385"/>
      <c r="PLF17" s="385"/>
      <c r="PLG17" s="385"/>
      <c r="PLH17" s="385"/>
      <c r="PLI17" s="385"/>
      <c r="PLJ17" s="385"/>
      <c r="PLK17" s="385"/>
      <c r="PLL17" s="385"/>
      <c r="PLM17" s="385"/>
      <c r="PLN17" s="385"/>
      <c r="PLO17" s="385"/>
      <c r="PLP17" s="385"/>
      <c r="PLQ17" s="385"/>
      <c r="PLR17" s="385"/>
      <c r="PLS17" s="385"/>
      <c r="PLT17" s="385"/>
      <c r="PLU17" s="385"/>
      <c r="PLV17" s="385"/>
      <c r="PLW17" s="385"/>
      <c r="PLX17" s="385"/>
      <c r="PLY17" s="385"/>
      <c r="PLZ17" s="385"/>
      <c r="PMA17" s="385"/>
      <c r="PMB17" s="385"/>
      <c r="PMC17" s="385"/>
      <c r="PMD17" s="385"/>
      <c r="PME17" s="385"/>
      <c r="PMF17" s="385"/>
      <c r="PMG17" s="385"/>
      <c r="PMH17" s="385"/>
      <c r="PMI17" s="385"/>
      <c r="PMJ17" s="385"/>
      <c r="PMK17" s="385"/>
      <c r="PML17" s="385"/>
      <c r="PMM17" s="385"/>
      <c r="PMN17" s="385"/>
      <c r="PMO17" s="385"/>
      <c r="PMP17" s="385"/>
      <c r="PMQ17" s="385"/>
      <c r="PMR17" s="385"/>
      <c r="PMS17" s="385"/>
      <c r="PMT17" s="385"/>
      <c r="PMU17" s="385"/>
      <c r="PMV17" s="385"/>
      <c r="PMW17" s="385"/>
      <c r="PMX17" s="385"/>
      <c r="PMY17" s="385"/>
      <c r="PMZ17" s="385"/>
      <c r="PNA17" s="385"/>
      <c r="PNB17" s="385"/>
      <c r="PNC17" s="385"/>
      <c r="PND17" s="385"/>
      <c r="PNE17" s="385"/>
      <c r="PNF17" s="385"/>
      <c r="PNG17" s="385"/>
      <c r="PNH17" s="385"/>
      <c r="PNI17" s="385"/>
      <c r="PNJ17" s="385"/>
      <c r="PNK17" s="385"/>
      <c r="PNL17" s="385"/>
      <c r="PNM17" s="385"/>
      <c r="PNN17" s="385"/>
      <c r="PNO17" s="385"/>
      <c r="PNP17" s="385"/>
      <c r="PNQ17" s="385"/>
      <c r="PNR17" s="385"/>
      <c r="PNS17" s="385"/>
      <c r="PNT17" s="385"/>
      <c r="PNU17" s="385"/>
      <c r="PNV17" s="385"/>
      <c r="PNW17" s="385"/>
      <c r="PNX17" s="385"/>
      <c r="PNY17" s="385"/>
      <c r="PNZ17" s="385"/>
      <c r="POA17" s="385"/>
      <c r="POB17" s="385"/>
      <c r="POC17" s="385"/>
      <c r="POD17" s="385"/>
      <c r="POE17" s="385"/>
      <c r="POF17" s="385"/>
      <c r="POG17" s="385"/>
      <c r="POH17" s="385"/>
      <c r="POI17" s="385"/>
      <c r="POJ17" s="385"/>
      <c r="POK17" s="385"/>
      <c r="POL17" s="385"/>
      <c r="POM17" s="385"/>
      <c r="PON17" s="385"/>
      <c r="POO17" s="385"/>
      <c r="POP17" s="385"/>
      <c r="POQ17" s="385"/>
      <c r="POR17" s="385"/>
      <c r="POS17" s="385"/>
      <c r="POT17" s="385"/>
      <c r="POU17" s="385"/>
      <c r="POV17" s="385"/>
      <c r="POW17" s="385"/>
      <c r="POX17" s="385"/>
      <c r="POY17" s="385"/>
      <c r="POZ17" s="385"/>
      <c r="PPA17" s="385"/>
      <c r="PPB17" s="385"/>
      <c r="PPC17" s="385"/>
      <c r="PPD17" s="385"/>
      <c r="PPE17" s="385"/>
      <c r="PPF17" s="385"/>
      <c r="PPG17" s="385"/>
      <c r="PPH17" s="385"/>
      <c r="PPI17" s="385"/>
      <c r="PPJ17" s="385"/>
      <c r="PPK17" s="385"/>
      <c r="PPL17" s="385"/>
      <c r="PPM17" s="385"/>
      <c r="PPN17" s="385"/>
      <c r="PPO17" s="385"/>
      <c r="PPP17" s="385"/>
      <c r="PPQ17" s="385"/>
      <c r="PPR17" s="385"/>
      <c r="PPS17" s="385"/>
      <c r="PPT17" s="385"/>
      <c r="PPU17" s="385"/>
      <c r="PPV17" s="385"/>
      <c r="PPW17" s="385"/>
      <c r="PPX17" s="385"/>
      <c r="PPY17" s="385"/>
      <c r="PPZ17" s="385"/>
      <c r="PQA17" s="385"/>
      <c r="PQB17" s="385"/>
      <c r="PQC17" s="385"/>
      <c r="PQD17" s="385"/>
      <c r="PQE17" s="385"/>
      <c r="PQF17" s="385"/>
      <c r="PQG17" s="385"/>
      <c r="PQH17" s="385"/>
      <c r="PQI17" s="385"/>
      <c r="PQJ17" s="385"/>
      <c r="PQK17" s="385"/>
      <c r="PQL17" s="385"/>
      <c r="PQM17" s="385"/>
      <c r="PQN17" s="385"/>
      <c r="PQO17" s="385"/>
      <c r="PQP17" s="385"/>
      <c r="PQQ17" s="385"/>
      <c r="PQR17" s="385"/>
      <c r="PQS17" s="385"/>
      <c r="PQT17" s="385"/>
      <c r="PQU17" s="385"/>
      <c r="PQV17" s="385"/>
      <c r="PQW17" s="385"/>
      <c r="PQX17" s="385"/>
      <c r="PQY17" s="385"/>
      <c r="PQZ17" s="385"/>
      <c r="PRA17" s="385"/>
      <c r="PRB17" s="385"/>
      <c r="PRC17" s="385"/>
      <c r="PRD17" s="385"/>
      <c r="PRE17" s="385"/>
      <c r="PRF17" s="385"/>
      <c r="PRG17" s="385"/>
      <c r="PRH17" s="385"/>
      <c r="PRI17" s="385"/>
      <c r="PRJ17" s="385"/>
      <c r="PRK17" s="385"/>
      <c r="PRL17" s="385"/>
      <c r="PRM17" s="385"/>
      <c r="PRN17" s="385"/>
      <c r="PRO17" s="385"/>
      <c r="PRP17" s="385"/>
      <c r="PRQ17" s="385"/>
      <c r="PRR17" s="385"/>
      <c r="PRS17" s="385"/>
      <c r="PRT17" s="385"/>
      <c r="PRU17" s="385"/>
      <c r="PRV17" s="385"/>
      <c r="PRW17" s="385"/>
      <c r="PRX17" s="385"/>
      <c r="PRY17" s="385"/>
      <c r="PRZ17" s="385"/>
      <c r="PSA17" s="385"/>
      <c r="PSB17" s="385"/>
      <c r="PSC17" s="385"/>
      <c r="PSD17" s="385"/>
      <c r="PSE17" s="385"/>
      <c r="PSF17" s="385"/>
      <c r="PSG17" s="385"/>
      <c r="PSH17" s="385"/>
      <c r="PSI17" s="385"/>
      <c r="PSJ17" s="385"/>
      <c r="PSK17" s="385"/>
      <c r="PSL17" s="385"/>
      <c r="PSM17" s="385"/>
      <c r="PSN17" s="385"/>
      <c r="PSO17" s="385"/>
      <c r="PSP17" s="385"/>
      <c r="PSQ17" s="385"/>
      <c r="PSR17" s="385"/>
      <c r="PSS17" s="385"/>
      <c r="PST17" s="385"/>
      <c r="PSU17" s="385"/>
      <c r="PSV17" s="385"/>
      <c r="PSW17" s="385"/>
      <c r="PSX17" s="385"/>
      <c r="PSY17" s="385"/>
      <c r="PSZ17" s="385"/>
      <c r="PTA17" s="385"/>
      <c r="PTB17" s="385"/>
      <c r="PTC17" s="385"/>
      <c r="PTD17" s="385"/>
      <c r="PTE17" s="385"/>
      <c r="PTF17" s="385"/>
      <c r="PTG17" s="385"/>
      <c r="PTH17" s="385"/>
      <c r="PTI17" s="385"/>
      <c r="PTJ17" s="385"/>
      <c r="PTK17" s="385"/>
      <c r="PTL17" s="385"/>
      <c r="PTM17" s="385"/>
      <c r="PTN17" s="385"/>
      <c r="PTO17" s="385"/>
      <c r="PTP17" s="385"/>
      <c r="PTQ17" s="385"/>
      <c r="PTR17" s="385"/>
      <c r="PTS17" s="385"/>
      <c r="PTT17" s="385"/>
      <c r="PTU17" s="385"/>
      <c r="PTV17" s="385"/>
      <c r="PTW17" s="385"/>
      <c r="PTX17" s="385"/>
      <c r="PTY17" s="385"/>
      <c r="PTZ17" s="385"/>
      <c r="PUA17" s="385"/>
      <c r="PUB17" s="385"/>
      <c r="PUC17" s="385"/>
      <c r="PUD17" s="385"/>
      <c r="PUE17" s="385"/>
      <c r="PUF17" s="385"/>
      <c r="PUG17" s="385"/>
      <c r="PUH17" s="385"/>
      <c r="PUI17" s="385"/>
      <c r="PUJ17" s="385"/>
      <c r="PUK17" s="385"/>
      <c r="PUL17" s="385"/>
      <c r="PUM17" s="385"/>
      <c r="PUN17" s="385"/>
      <c r="PUO17" s="385"/>
      <c r="PUP17" s="385"/>
      <c r="PUQ17" s="385"/>
      <c r="PUR17" s="385"/>
      <c r="PUS17" s="385"/>
      <c r="PUT17" s="385"/>
      <c r="PUU17" s="385"/>
      <c r="PUV17" s="385"/>
      <c r="PUW17" s="385"/>
      <c r="PUX17" s="385"/>
      <c r="PUY17" s="385"/>
      <c r="PUZ17" s="385"/>
      <c r="PVA17" s="385"/>
      <c r="PVB17" s="385"/>
      <c r="PVC17" s="385"/>
      <c r="PVD17" s="385"/>
      <c r="PVE17" s="385"/>
      <c r="PVF17" s="385"/>
      <c r="PVG17" s="385"/>
      <c r="PVH17" s="385"/>
      <c r="PVI17" s="385"/>
      <c r="PVJ17" s="385"/>
      <c r="PVK17" s="385"/>
      <c r="PVL17" s="385"/>
      <c r="PVM17" s="385"/>
      <c r="PVN17" s="385"/>
      <c r="PVO17" s="385"/>
      <c r="PVP17" s="385"/>
      <c r="PVQ17" s="385"/>
      <c r="PVR17" s="385"/>
      <c r="PVS17" s="385"/>
      <c r="PVT17" s="385"/>
      <c r="PVU17" s="385"/>
      <c r="PVV17" s="385"/>
      <c r="PVW17" s="385"/>
      <c r="PVX17" s="385"/>
      <c r="PVY17" s="385"/>
      <c r="PVZ17" s="385"/>
      <c r="PWA17" s="385"/>
      <c r="PWB17" s="385"/>
      <c r="PWC17" s="385"/>
      <c r="PWD17" s="385"/>
      <c r="PWE17" s="385"/>
      <c r="PWF17" s="385"/>
      <c r="PWG17" s="385"/>
      <c r="PWH17" s="385"/>
      <c r="PWI17" s="385"/>
      <c r="PWJ17" s="385"/>
      <c r="PWK17" s="385"/>
      <c r="PWL17" s="385"/>
      <c r="PWM17" s="385"/>
      <c r="PWN17" s="385"/>
      <c r="PWO17" s="385"/>
      <c r="PWP17" s="385"/>
      <c r="PWQ17" s="385"/>
      <c r="PWR17" s="385"/>
      <c r="PWS17" s="385"/>
      <c r="PWT17" s="385"/>
      <c r="PWU17" s="385"/>
      <c r="PWV17" s="385"/>
      <c r="PWW17" s="385"/>
      <c r="PWX17" s="385"/>
      <c r="PWY17" s="385"/>
      <c r="PWZ17" s="385"/>
      <c r="PXA17" s="385"/>
      <c r="PXB17" s="385"/>
      <c r="PXC17" s="385"/>
      <c r="PXD17" s="385"/>
      <c r="PXE17" s="385"/>
      <c r="PXF17" s="385"/>
      <c r="PXG17" s="385"/>
      <c r="PXH17" s="385"/>
      <c r="PXI17" s="385"/>
      <c r="PXJ17" s="385"/>
      <c r="PXK17" s="385"/>
      <c r="PXL17" s="385"/>
      <c r="PXM17" s="385"/>
      <c r="PXN17" s="385"/>
      <c r="PXO17" s="385"/>
      <c r="PXP17" s="385"/>
      <c r="PXQ17" s="385"/>
      <c r="PXR17" s="385"/>
      <c r="PXS17" s="385"/>
      <c r="PXT17" s="385"/>
      <c r="PXU17" s="385"/>
      <c r="PXV17" s="385"/>
      <c r="PXW17" s="385"/>
      <c r="PXX17" s="385"/>
      <c r="PXY17" s="385"/>
      <c r="PXZ17" s="385"/>
      <c r="PYA17" s="385"/>
      <c r="PYB17" s="385"/>
      <c r="PYC17" s="385"/>
      <c r="PYD17" s="385"/>
      <c r="PYE17" s="385"/>
      <c r="PYF17" s="385"/>
      <c r="PYG17" s="385"/>
      <c r="PYH17" s="385"/>
      <c r="PYI17" s="385"/>
      <c r="PYJ17" s="385"/>
      <c r="PYK17" s="385"/>
      <c r="PYL17" s="385"/>
      <c r="PYM17" s="385"/>
      <c r="PYN17" s="385"/>
      <c r="PYO17" s="385"/>
      <c r="PYP17" s="385"/>
      <c r="PYQ17" s="385"/>
      <c r="PYR17" s="385"/>
      <c r="PYS17" s="385"/>
      <c r="PYT17" s="385"/>
      <c r="PYU17" s="385"/>
      <c r="PYV17" s="385"/>
      <c r="PYW17" s="385"/>
      <c r="PYX17" s="385"/>
      <c r="PYY17" s="385"/>
      <c r="PYZ17" s="385"/>
      <c r="PZA17" s="385"/>
      <c r="PZB17" s="385"/>
      <c r="PZC17" s="385"/>
      <c r="PZD17" s="385"/>
      <c r="PZE17" s="385"/>
      <c r="PZF17" s="385"/>
      <c r="PZG17" s="385"/>
      <c r="PZH17" s="385"/>
      <c r="PZI17" s="385"/>
      <c r="PZJ17" s="385"/>
      <c r="PZK17" s="385"/>
      <c r="PZL17" s="385"/>
      <c r="PZM17" s="385"/>
      <c r="PZN17" s="385"/>
      <c r="PZO17" s="385"/>
      <c r="PZP17" s="385"/>
      <c r="PZQ17" s="385"/>
      <c r="PZR17" s="385"/>
      <c r="PZS17" s="385"/>
      <c r="PZT17" s="385"/>
      <c r="PZU17" s="385"/>
      <c r="PZV17" s="385"/>
      <c r="PZW17" s="385"/>
      <c r="PZX17" s="385"/>
      <c r="PZY17" s="385"/>
      <c r="PZZ17" s="385"/>
      <c r="QAA17" s="385"/>
      <c r="QAB17" s="385"/>
      <c r="QAC17" s="385"/>
      <c r="QAD17" s="385"/>
      <c r="QAE17" s="385"/>
      <c r="QAF17" s="385"/>
      <c r="QAG17" s="385"/>
      <c r="QAH17" s="385"/>
      <c r="QAI17" s="385"/>
      <c r="QAJ17" s="385"/>
      <c r="QAK17" s="385"/>
      <c r="QAL17" s="385"/>
      <c r="QAM17" s="385"/>
      <c r="QAN17" s="385"/>
      <c r="QAO17" s="385"/>
      <c r="QAP17" s="385"/>
      <c r="QAQ17" s="385"/>
      <c r="QAR17" s="385"/>
      <c r="QAS17" s="385"/>
      <c r="QAT17" s="385"/>
      <c r="QAU17" s="385"/>
      <c r="QAV17" s="385"/>
      <c r="QAW17" s="385"/>
      <c r="QAX17" s="385"/>
      <c r="QAY17" s="385"/>
      <c r="QAZ17" s="385"/>
      <c r="QBA17" s="385"/>
      <c r="QBB17" s="385"/>
      <c r="QBC17" s="385"/>
      <c r="QBD17" s="385"/>
      <c r="QBE17" s="385"/>
      <c r="QBF17" s="385"/>
      <c r="QBG17" s="385"/>
      <c r="QBH17" s="385"/>
      <c r="QBI17" s="385"/>
      <c r="QBJ17" s="385"/>
      <c r="QBK17" s="385"/>
      <c r="QBL17" s="385"/>
      <c r="QBM17" s="385"/>
      <c r="QBN17" s="385"/>
      <c r="QBO17" s="385"/>
      <c r="QBP17" s="385"/>
      <c r="QBQ17" s="385"/>
      <c r="QBR17" s="385"/>
      <c r="QBS17" s="385"/>
      <c r="QBT17" s="385"/>
      <c r="QBU17" s="385"/>
      <c r="QBV17" s="385"/>
      <c r="QBW17" s="385"/>
      <c r="QBX17" s="385"/>
      <c r="QBY17" s="385"/>
      <c r="QBZ17" s="385"/>
      <c r="QCA17" s="385"/>
      <c r="QCB17" s="385"/>
      <c r="QCC17" s="385"/>
      <c r="QCD17" s="385"/>
      <c r="QCE17" s="385"/>
      <c r="QCF17" s="385"/>
      <c r="QCG17" s="385"/>
      <c r="QCH17" s="385"/>
      <c r="QCI17" s="385"/>
      <c r="QCJ17" s="385"/>
      <c r="QCK17" s="385"/>
      <c r="QCL17" s="385"/>
      <c r="QCM17" s="385"/>
      <c r="QCN17" s="385"/>
      <c r="QCO17" s="385"/>
      <c r="QCP17" s="385"/>
      <c r="QCQ17" s="385"/>
      <c r="QCR17" s="385"/>
      <c r="QCS17" s="385"/>
      <c r="QCT17" s="385"/>
      <c r="QCU17" s="385"/>
      <c r="QCV17" s="385"/>
      <c r="QCW17" s="385"/>
      <c r="QCX17" s="385"/>
      <c r="QCY17" s="385"/>
      <c r="QCZ17" s="385"/>
      <c r="QDA17" s="385"/>
      <c r="QDB17" s="385"/>
      <c r="QDC17" s="385"/>
      <c r="QDD17" s="385"/>
      <c r="QDE17" s="385"/>
      <c r="QDF17" s="385"/>
      <c r="QDG17" s="385"/>
      <c r="QDH17" s="385"/>
      <c r="QDI17" s="385"/>
      <c r="QDJ17" s="385"/>
      <c r="QDK17" s="385"/>
      <c r="QDL17" s="385"/>
      <c r="QDM17" s="385"/>
      <c r="QDN17" s="385"/>
      <c r="QDO17" s="385"/>
      <c r="QDP17" s="385"/>
      <c r="QDQ17" s="385"/>
      <c r="QDR17" s="385"/>
      <c r="QDS17" s="385"/>
      <c r="QDT17" s="385"/>
      <c r="QDU17" s="385"/>
      <c r="QDV17" s="385"/>
      <c r="QDW17" s="385"/>
      <c r="QDX17" s="385"/>
      <c r="QDY17" s="385"/>
      <c r="QDZ17" s="385"/>
      <c r="QEA17" s="385"/>
      <c r="QEB17" s="385"/>
      <c r="QEC17" s="385"/>
      <c r="QED17" s="385"/>
      <c r="QEE17" s="385"/>
      <c r="QEF17" s="385"/>
      <c r="QEG17" s="385"/>
      <c r="QEH17" s="385"/>
      <c r="QEI17" s="385"/>
      <c r="QEJ17" s="385"/>
      <c r="QEK17" s="385"/>
      <c r="QEL17" s="385"/>
      <c r="QEM17" s="385"/>
      <c r="QEN17" s="385"/>
      <c r="QEO17" s="385"/>
      <c r="QEP17" s="385"/>
      <c r="QEQ17" s="385"/>
      <c r="QER17" s="385"/>
      <c r="QES17" s="385"/>
      <c r="QET17" s="385"/>
      <c r="QEU17" s="385"/>
      <c r="QEV17" s="385"/>
      <c r="QEW17" s="385"/>
      <c r="QEX17" s="385"/>
      <c r="QEY17" s="385"/>
      <c r="QEZ17" s="385"/>
      <c r="QFA17" s="385"/>
      <c r="QFB17" s="385"/>
      <c r="QFC17" s="385"/>
      <c r="QFD17" s="385"/>
      <c r="QFE17" s="385"/>
      <c r="QFF17" s="385"/>
      <c r="QFG17" s="385"/>
      <c r="QFH17" s="385"/>
      <c r="QFI17" s="385"/>
      <c r="QFJ17" s="385"/>
      <c r="QFK17" s="385"/>
      <c r="QFL17" s="385"/>
      <c r="QFM17" s="385"/>
      <c r="QFN17" s="385"/>
      <c r="QFO17" s="385"/>
      <c r="QFP17" s="385"/>
      <c r="QFQ17" s="385"/>
      <c r="QFR17" s="385"/>
      <c r="QFS17" s="385"/>
      <c r="QFT17" s="385"/>
      <c r="QFU17" s="385"/>
      <c r="QFV17" s="385"/>
      <c r="QFW17" s="385"/>
      <c r="QFX17" s="385"/>
      <c r="QFY17" s="385"/>
      <c r="QFZ17" s="385"/>
      <c r="QGA17" s="385"/>
      <c r="QGB17" s="385"/>
      <c r="QGC17" s="385"/>
      <c r="QGD17" s="385"/>
      <c r="QGE17" s="385"/>
      <c r="QGF17" s="385"/>
      <c r="QGG17" s="385"/>
      <c r="QGH17" s="385"/>
      <c r="QGI17" s="385"/>
      <c r="QGJ17" s="385"/>
      <c r="QGK17" s="385"/>
      <c r="QGL17" s="385"/>
      <c r="QGM17" s="385"/>
      <c r="QGN17" s="385"/>
      <c r="QGO17" s="385"/>
      <c r="QGP17" s="385"/>
      <c r="QGQ17" s="385"/>
      <c r="QGR17" s="385"/>
      <c r="QGS17" s="385"/>
      <c r="QGT17" s="385"/>
      <c r="QGU17" s="385"/>
      <c r="QGV17" s="385"/>
      <c r="QGW17" s="385"/>
      <c r="QGX17" s="385"/>
      <c r="QGY17" s="385"/>
      <c r="QGZ17" s="385"/>
      <c r="QHA17" s="385"/>
      <c r="QHB17" s="385"/>
      <c r="QHC17" s="385"/>
      <c r="QHD17" s="385"/>
      <c r="QHE17" s="385"/>
      <c r="QHF17" s="385"/>
      <c r="QHG17" s="385"/>
      <c r="QHH17" s="385"/>
      <c r="QHI17" s="385"/>
      <c r="QHJ17" s="385"/>
      <c r="QHK17" s="385"/>
      <c r="QHL17" s="385"/>
      <c r="QHM17" s="385"/>
      <c r="QHN17" s="385"/>
      <c r="QHO17" s="385"/>
      <c r="QHP17" s="385"/>
      <c r="QHQ17" s="385"/>
      <c r="QHR17" s="385"/>
      <c r="QHS17" s="385"/>
      <c r="QHT17" s="385"/>
      <c r="QHU17" s="385"/>
      <c r="QHV17" s="385"/>
      <c r="QHW17" s="385"/>
      <c r="QHX17" s="385"/>
      <c r="QHY17" s="385"/>
      <c r="QHZ17" s="385"/>
      <c r="QIA17" s="385"/>
      <c r="QIB17" s="385"/>
      <c r="QIC17" s="385"/>
      <c r="QID17" s="385"/>
      <c r="QIE17" s="385"/>
      <c r="QIF17" s="385"/>
      <c r="QIG17" s="385"/>
      <c r="QIH17" s="385"/>
      <c r="QII17" s="385"/>
      <c r="QIJ17" s="385"/>
      <c r="QIK17" s="385"/>
      <c r="QIL17" s="385"/>
      <c r="QIM17" s="385"/>
      <c r="QIN17" s="385"/>
      <c r="QIO17" s="385"/>
      <c r="QIP17" s="385"/>
      <c r="QIQ17" s="385"/>
      <c r="QIR17" s="385"/>
      <c r="QIS17" s="385"/>
      <c r="QIT17" s="385"/>
      <c r="QIU17" s="385"/>
      <c r="QIV17" s="385"/>
      <c r="QIW17" s="385"/>
      <c r="QIX17" s="385"/>
      <c r="QIY17" s="385"/>
      <c r="QIZ17" s="385"/>
      <c r="QJA17" s="385"/>
      <c r="QJB17" s="385"/>
      <c r="QJC17" s="385"/>
      <c r="QJD17" s="385"/>
      <c r="QJE17" s="385"/>
      <c r="QJF17" s="385"/>
      <c r="QJG17" s="385"/>
      <c r="QJH17" s="385"/>
      <c r="QJI17" s="385"/>
      <c r="QJJ17" s="385"/>
      <c r="QJK17" s="385"/>
      <c r="QJL17" s="385"/>
      <c r="QJM17" s="385"/>
      <c r="QJN17" s="385"/>
      <c r="QJO17" s="385"/>
      <c r="QJP17" s="385"/>
      <c r="QJQ17" s="385"/>
      <c r="QJR17" s="385"/>
      <c r="QJS17" s="385"/>
      <c r="QJT17" s="385"/>
      <c r="QJU17" s="385"/>
      <c r="QJV17" s="385"/>
      <c r="QJW17" s="385"/>
      <c r="QJX17" s="385"/>
      <c r="QJY17" s="385"/>
      <c r="QJZ17" s="385"/>
      <c r="QKA17" s="385"/>
      <c r="QKB17" s="385"/>
      <c r="QKC17" s="385"/>
      <c r="QKD17" s="385"/>
      <c r="QKE17" s="385"/>
      <c r="QKF17" s="385"/>
      <c r="QKG17" s="385"/>
      <c r="QKH17" s="385"/>
      <c r="QKI17" s="385"/>
      <c r="QKJ17" s="385"/>
      <c r="QKK17" s="385"/>
      <c r="QKL17" s="385"/>
      <c r="QKM17" s="385"/>
      <c r="QKN17" s="385"/>
      <c r="QKO17" s="385"/>
      <c r="QKP17" s="385"/>
      <c r="QKQ17" s="385"/>
      <c r="QKR17" s="385"/>
      <c r="QKS17" s="385"/>
      <c r="QKT17" s="385"/>
      <c r="QKU17" s="385"/>
      <c r="QKV17" s="385"/>
      <c r="QKW17" s="385"/>
      <c r="QKX17" s="385"/>
      <c r="QKY17" s="385"/>
      <c r="QKZ17" s="385"/>
      <c r="QLA17" s="385"/>
      <c r="QLB17" s="385"/>
      <c r="QLC17" s="385"/>
      <c r="QLD17" s="385"/>
      <c r="QLE17" s="385"/>
      <c r="QLF17" s="385"/>
      <c r="QLG17" s="385"/>
      <c r="QLH17" s="385"/>
      <c r="QLI17" s="385"/>
      <c r="QLJ17" s="385"/>
      <c r="QLK17" s="385"/>
      <c r="QLL17" s="385"/>
      <c r="QLM17" s="385"/>
      <c r="QLN17" s="385"/>
      <c r="QLO17" s="385"/>
      <c r="QLP17" s="385"/>
      <c r="QLQ17" s="385"/>
      <c r="QLR17" s="385"/>
      <c r="QLS17" s="385"/>
      <c r="QLT17" s="385"/>
      <c r="QLU17" s="385"/>
      <c r="QLV17" s="385"/>
      <c r="QLW17" s="385"/>
      <c r="QLX17" s="385"/>
      <c r="QLY17" s="385"/>
      <c r="QLZ17" s="385"/>
      <c r="QMA17" s="385"/>
      <c r="QMB17" s="385"/>
      <c r="QMC17" s="385"/>
      <c r="QMD17" s="385"/>
      <c r="QME17" s="385"/>
      <c r="QMF17" s="385"/>
      <c r="QMG17" s="385"/>
      <c r="QMH17" s="385"/>
      <c r="QMI17" s="385"/>
      <c r="QMJ17" s="385"/>
      <c r="QMK17" s="385"/>
      <c r="QML17" s="385"/>
      <c r="QMM17" s="385"/>
      <c r="QMN17" s="385"/>
      <c r="QMO17" s="385"/>
      <c r="QMP17" s="385"/>
      <c r="QMQ17" s="385"/>
      <c r="QMR17" s="385"/>
      <c r="QMS17" s="385"/>
      <c r="QMT17" s="385"/>
      <c r="QMU17" s="385"/>
      <c r="QMV17" s="385"/>
      <c r="QMW17" s="385"/>
      <c r="QMX17" s="385"/>
      <c r="QMY17" s="385"/>
      <c r="QMZ17" s="385"/>
      <c r="QNA17" s="385"/>
      <c r="QNB17" s="385"/>
      <c r="QNC17" s="385"/>
      <c r="QND17" s="385"/>
      <c r="QNE17" s="385"/>
      <c r="QNF17" s="385"/>
      <c r="QNG17" s="385"/>
      <c r="QNH17" s="385"/>
      <c r="QNI17" s="385"/>
      <c r="QNJ17" s="385"/>
      <c r="QNK17" s="385"/>
      <c r="QNL17" s="385"/>
      <c r="QNM17" s="385"/>
      <c r="QNN17" s="385"/>
      <c r="QNO17" s="385"/>
      <c r="QNP17" s="385"/>
      <c r="QNQ17" s="385"/>
      <c r="QNR17" s="385"/>
      <c r="QNS17" s="385"/>
      <c r="QNT17" s="385"/>
      <c r="QNU17" s="385"/>
      <c r="QNV17" s="385"/>
      <c r="QNW17" s="385"/>
      <c r="QNX17" s="385"/>
      <c r="QNY17" s="385"/>
      <c r="QNZ17" s="385"/>
      <c r="QOA17" s="385"/>
      <c r="QOB17" s="385"/>
      <c r="QOC17" s="385"/>
      <c r="QOD17" s="385"/>
      <c r="QOE17" s="385"/>
      <c r="QOF17" s="385"/>
      <c r="QOG17" s="385"/>
      <c r="QOH17" s="385"/>
      <c r="QOI17" s="385"/>
      <c r="QOJ17" s="385"/>
      <c r="QOK17" s="385"/>
      <c r="QOL17" s="385"/>
      <c r="QOM17" s="385"/>
      <c r="QON17" s="385"/>
      <c r="QOO17" s="385"/>
      <c r="QOP17" s="385"/>
      <c r="QOQ17" s="385"/>
      <c r="QOR17" s="385"/>
      <c r="QOS17" s="385"/>
      <c r="QOT17" s="385"/>
      <c r="QOU17" s="385"/>
      <c r="QOV17" s="385"/>
      <c r="QOW17" s="385"/>
      <c r="QOX17" s="385"/>
      <c r="QOY17" s="385"/>
      <c r="QOZ17" s="385"/>
      <c r="QPA17" s="385"/>
      <c r="QPB17" s="385"/>
      <c r="QPC17" s="385"/>
      <c r="QPD17" s="385"/>
      <c r="QPE17" s="385"/>
      <c r="QPF17" s="385"/>
      <c r="QPG17" s="385"/>
      <c r="QPH17" s="385"/>
      <c r="QPI17" s="385"/>
      <c r="QPJ17" s="385"/>
      <c r="QPK17" s="385"/>
      <c r="QPL17" s="385"/>
      <c r="QPM17" s="385"/>
      <c r="QPN17" s="385"/>
      <c r="QPO17" s="385"/>
      <c r="QPP17" s="385"/>
      <c r="QPQ17" s="385"/>
      <c r="QPR17" s="385"/>
      <c r="QPS17" s="385"/>
      <c r="QPT17" s="385"/>
      <c r="QPU17" s="385"/>
      <c r="QPV17" s="385"/>
      <c r="QPW17" s="385"/>
      <c r="QPX17" s="385"/>
      <c r="QPY17" s="385"/>
      <c r="QPZ17" s="385"/>
      <c r="QQA17" s="385"/>
      <c r="QQB17" s="385"/>
      <c r="QQC17" s="385"/>
      <c r="QQD17" s="385"/>
      <c r="QQE17" s="385"/>
      <c r="QQF17" s="385"/>
      <c r="QQG17" s="385"/>
      <c r="QQH17" s="385"/>
      <c r="QQI17" s="385"/>
      <c r="QQJ17" s="385"/>
      <c r="QQK17" s="385"/>
      <c r="QQL17" s="385"/>
      <c r="QQM17" s="385"/>
      <c r="QQN17" s="385"/>
      <c r="QQO17" s="385"/>
      <c r="QQP17" s="385"/>
      <c r="QQQ17" s="385"/>
      <c r="QQR17" s="385"/>
      <c r="QQS17" s="385"/>
      <c r="QQT17" s="385"/>
      <c r="QQU17" s="385"/>
      <c r="QQV17" s="385"/>
      <c r="QQW17" s="385"/>
      <c r="QQX17" s="385"/>
      <c r="QQY17" s="385"/>
      <c r="QQZ17" s="385"/>
      <c r="QRA17" s="385"/>
      <c r="QRB17" s="385"/>
      <c r="QRC17" s="385"/>
      <c r="QRD17" s="385"/>
      <c r="QRE17" s="385"/>
      <c r="QRF17" s="385"/>
      <c r="QRG17" s="385"/>
      <c r="QRH17" s="385"/>
      <c r="QRI17" s="385"/>
      <c r="QRJ17" s="385"/>
      <c r="QRK17" s="385"/>
      <c r="QRL17" s="385"/>
      <c r="QRM17" s="385"/>
      <c r="QRN17" s="385"/>
      <c r="QRO17" s="385"/>
      <c r="QRP17" s="385"/>
      <c r="QRQ17" s="385"/>
      <c r="QRR17" s="385"/>
      <c r="QRS17" s="385"/>
      <c r="QRT17" s="385"/>
      <c r="QRU17" s="385"/>
      <c r="QRV17" s="385"/>
      <c r="QRW17" s="385"/>
      <c r="QRX17" s="385"/>
      <c r="QRY17" s="385"/>
      <c r="QRZ17" s="385"/>
      <c r="QSA17" s="385"/>
      <c r="QSB17" s="385"/>
      <c r="QSC17" s="385"/>
      <c r="QSD17" s="385"/>
      <c r="QSE17" s="385"/>
      <c r="QSF17" s="385"/>
      <c r="QSG17" s="385"/>
      <c r="QSH17" s="385"/>
      <c r="QSI17" s="385"/>
      <c r="QSJ17" s="385"/>
      <c r="QSK17" s="385"/>
      <c r="QSL17" s="385"/>
      <c r="QSM17" s="385"/>
      <c r="QSN17" s="385"/>
      <c r="QSO17" s="385"/>
      <c r="QSP17" s="385"/>
      <c r="QSQ17" s="385"/>
      <c r="QSR17" s="385"/>
      <c r="QSS17" s="385"/>
      <c r="QST17" s="385"/>
      <c r="QSU17" s="385"/>
      <c r="QSV17" s="385"/>
      <c r="QSW17" s="385"/>
      <c r="QSX17" s="385"/>
      <c r="QSY17" s="385"/>
      <c r="QSZ17" s="385"/>
      <c r="QTA17" s="385"/>
      <c r="QTB17" s="385"/>
      <c r="QTC17" s="385"/>
      <c r="QTD17" s="385"/>
      <c r="QTE17" s="385"/>
      <c r="QTF17" s="385"/>
      <c r="QTG17" s="385"/>
      <c r="QTH17" s="385"/>
      <c r="QTI17" s="385"/>
      <c r="QTJ17" s="385"/>
      <c r="QTK17" s="385"/>
      <c r="QTL17" s="385"/>
      <c r="QTM17" s="385"/>
      <c r="QTN17" s="385"/>
      <c r="QTO17" s="385"/>
      <c r="QTP17" s="385"/>
      <c r="QTQ17" s="385"/>
      <c r="QTR17" s="385"/>
      <c r="QTS17" s="385"/>
      <c r="QTT17" s="385"/>
      <c r="QTU17" s="385"/>
      <c r="QTV17" s="385"/>
      <c r="QTW17" s="385"/>
      <c r="QTX17" s="385"/>
      <c r="QTY17" s="385"/>
      <c r="QTZ17" s="385"/>
      <c r="QUA17" s="385"/>
      <c r="QUB17" s="385"/>
      <c r="QUC17" s="385"/>
      <c r="QUD17" s="385"/>
      <c r="QUE17" s="385"/>
      <c r="QUF17" s="385"/>
      <c r="QUG17" s="385"/>
      <c r="QUH17" s="385"/>
      <c r="QUI17" s="385"/>
      <c r="QUJ17" s="385"/>
      <c r="QUK17" s="385"/>
      <c r="QUL17" s="385"/>
      <c r="QUM17" s="385"/>
      <c r="QUN17" s="385"/>
      <c r="QUO17" s="385"/>
      <c r="QUP17" s="385"/>
      <c r="QUQ17" s="385"/>
      <c r="QUR17" s="385"/>
      <c r="QUS17" s="385"/>
      <c r="QUT17" s="385"/>
      <c r="QUU17" s="385"/>
      <c r="QUV17" s="385"/>
      <c r="QUW17" s="385"/>
      <c r="QUX17" s="385"/>
      <c r="QUY17" s="385"/>
      <c r="QUZ17" s="385"/>
      <c r="QVA17" s="385"/>
      <c r="QVB17" s="385"/>
      <c r="QVC17" s="385"/>
      <c r="QVD17" s="385"/>
      <c r="QVE17" s="385"/>
      <c r="QVF17" s="385"/>
      <c r="QVG17" s="385"/>
      <c r="QVH17" s="385"/>
      <c r="QVI17" s="385"/>
      <c r="QVJ17" s="385"/>
      <c r="QVK17" s="385"/>
      <c r="QVL17" s="385"/>
      <c r="QVM17" s="385"/>
      <c r="QVN17" s="385"/>
      <c r="QVO17" s="385"/>
      <c r="QVP17" s="385"/>
      <c r="QVQ17" s="385"/>
      <c r="QVR17" s="385"/>
      <c r="QVS17" s="385"/>
      <c r="QVT17" s="385"/>
      <c r="QVU17" s="385"/>
      <c r="QVV17" s="385"/>
      <c r="QVW17" s="385"/>
      <c r="QVX17" s="385"/>
      <c r="QVY17" s="385"/>
      <c r="QVZ17" s="385"/>
      <c r="QWA17" s="385"/>
      <c r="QWB17" s="385"/>
      <c r="QWC17" s="385"/>
      <c r="QWD17" s="385"/>
      <c r="QWE17" s="385"/>
      <c r="QWF17" s="385"/>
      <c r="QWG17" s="385"/>
      <c r="QWH17" s="385"/>
      <c r="QWI17" s="385"/>
      <c r="QWJ17" s="385"/>
      <c r="QWK17" s="385"/>
      <c r="QWL17" s="385"/>
      <c r="QWM17" s="385"/>
      <c r="QWN17" s="385"/>
      <c r="QWO17" s="385"/>
      <c r="QWP17" s="385"/>
      <c r="QWQ17" s="385"/>
      <c r="QWR17" s="385"/>
      <c r="QWS17" s="385"/>
      <c r="QWT17" s="385"/>
      <c r="QWU17" s="385"/>
      <c r="QWV17" s="385"/>
      <c r="QWW17" s="385"/>
      <c r="QWX17" s="385"/>
      <c r="QWY17" s="385"/>
      <c r="QWZ17" s="385"/>
      <c r="QXA17" s="385"/>
      <c r="QXB17" s="385"/>
      <c r="QXC17" s="385"/>
      <c r="QXD17" s="385"/>
      <c r="QXE17" s="385"/>
      <c r="QXF17" s="385"/>
      <c r="QXG17" s="385"/>
      <c r="QXH17" s="385"/>
      <c r="QXI17" s="385"/>
      <c r="QXJ17" s="385"/>
      <c r="QXK17" s="385"/>
      <c r="QXL17" s="385"/>
      <c r="QXM17" s="385"/>
      <c r="QXN17" s="385"/>
      <c r="QXO17" s="385"/>
      <c r="QXP17" s="385"/>
      <c r="QXQ17" s="385"/>
      <c r="QXR17" s="385"/>
      <c r="QXS17" s="385"/>
      <c r="QXT17" s="385"/>
      <c r="QXU17" s="385"/>
      <c r="QXV17" s="385"/>
      <c r="QXW17" s="385"/>
      <c r="QXX17" s="385"/>
      <c r="QXY17" s="385"/>
      <c r="QXZ17" s="385"/>
      <c r="QYA17" s="385"/>
      <c r="QYB17" s="385"/>
      <c r="QYC17" s="385"/>
      <c r="QYD17" s="385"/>
      <c r="QYE17" s="385"/>
      <c r="QYF17" s="385"/>
      <c r="QYG17" s="385"/>
      <c r="QYH17" s="385"/>
      <c r="QYI17" s="385"/>
      <c r="QYJ17" s="385"/>
      <c r="QYK17" s="385"/>
      <c r="QYL17" s="385"/>
      <c r="QYM17" s="385"/>
      <c r="QYN17" s="385"/>
      <c r="QYO17" s="385"/>
      <c r="QYP17" s="385"/>
      <c r="QYQ17" s="385"/>
      <c r="QYR17" s="385"/>
      <c r="QYS17" s="385"/>
      <c r="QYT17" s="385"/>
      <c r="QYU17" s="385"/>
      <c r="QYV17" s="385"/>
      <c r="QYW17" s="385"/>
      <c r="QYX17" s="385"/>
      <c r="QYY17" s="385"/>
      <c r="QYZ17" s="385"/>
      <c r="QZA17" s="385"/>
      <c r="QZB17" s="385"/>
      <c r="QZC17" s="385"/>
      <c r="QZD17" s="385"/>
      <c r="QZE17" s="385"/>
      <c r="QZF17" s="385"/>
      <c r="QZG17" s="385"/>
      <c r="QZH17" s="385"/>
      <c r="QZI17" s="385"/>
      <c r="QZJ17" s="385"/>
      <c r="QZK17" s="385"/>
      <c r="QZL17" s="385"/>
      <c r="QZM17" s="385"/>
      <c r="QZN17" s="385"/>
      <c r="QZO17" s="385"/>
      <c r="QZP17" s="385"/>
      <c r="QZQ17" s="385"/>
      <c r="QZR17" s="385"/>
      <c r="QZS17" s="385"/>
      <c r="QZT17" s="385"/>
      <c r="QZU17" s="385"/>
      <c r="QZV17" s="385"/>
      <c r="QZW17" s="385"/>
      <c r="QZX17" s="385"/>
      <c r="QZY17" s="385"/>
      <c r="QZZ17" s="385"/>
      <c r="RAA17" s="385"/>
      <c r="RAB17" s="385"/>
      <c r="RAC17" s="385"/>
      <c r="RAD17" s="385"/>
      <c r="RAE17" s="385"/>
      <c r="RAF17" s="385"/>
      <c r="RAG17" s="385"/>
      <c r="RAH17" s="385"/>
      <c r="RAI17" s="385"/>
      <c r="RAJ17" s="385"/>
      <c r="RAK17" s="385"/>
      <c r="RAL17" s="385"/>
      <c r="RAM17" s="385"/>
      <c r="RAN17" s="385"/>
      <c r="RAO17" s="385"/>
      <c r="RAP17" s="385"/>
      <c r="RAQ17" s="385"/>
      <c r="RAR17" s="385"/>
      <c r="RAS17" s="385"/>
      <c r="RAT17" s="385"/>
      <c r="RAU17" s="385"/>
      <c r="RAV17" s="385"/>
      <c r="RAW17" s="385"/>
      <c r="RAX17" s="385"/>
      <c r="RAY17" s="385"/>
      <c r="RAZ17" s="385"/>
      <c r="RBA17" s="385"/>
      <c r="RBB17" s="385"/>
      <c r="RBC17" s="385"/>
      <c r="RBD17" s="385"/>
      <c r="RBE17" s="385"/>
      <c r="RBF17" s="385"/>
      <c r="RBG17" s="385"/>
      <c r="RBH17" s="385"/>
      <c r="RBI17" s="385"/>
      <c r="RBJ17" s="385"/>
      <c r="RBK17" s="385"/>
      <c r="RBL17" s="385"/>
      <c r="RBM17" s="385"/>
      <c r="RBN17" s="385"/>
      <c r="RBO17" s="385"/>
      <c r="RBP17" s="385"/>
      <c r="RBQ17" s="385"/>
      <c r="RBR17" s="385"/>
      <c r="RBS17" s="385"/>
      <c r="RBT17" s="385"/>
      <c r="RBU17" s="385"/>
      <c r="RBV17" s="385"/>
      <c r="RBW17" s="385"/>
      <c r="RBX17" s="385"/>
      <c r="RBY17" s="385"/>
      <c r="RBZ17" s="385"/>
      <c r="RCA17" s="385"/>
      <c r="RCB17" s="385"/>
      <c r="RCC17" s="385"/>
      <c r="RCD17" s="385"/>
      <c r="RCE17" s="385"/>
      <c r="RCF17" s="385"/>
      <c r="RCG17" s="385"/>
      <c r="RCH17" s="385"/>
      <c r="RCI17" s="385"/>
      <c r="RCJ17" s="385"/>
      <c r="RCK17" s="385"/>
      <c r="RCL17" s="385"/>
      <c r="RCM17" s="385"/>
      <c r="RCN17" s="385"/>
      <c r="RCO17" s="385"/>
      <c r="RCP17" s="385"/>
      <c r="RCQ17" s="385"/>
      <c r="RCR17" s="385"/>
      <c r="RCS17" s="385"/>
      <c r="RCT17" s="385"/>
      <c r="RCU17" s="385"/>
      <c r="RCV17" s="385"/>
      <c r="RCW17" s="385"/>
      <c r="RCX17" s="385"/>
      <c r="RCY17" s="385"/>
      <c r="RCZ17" s="385"/>
      <c r="RDA17" s="385"/>
      <c r="RDB17" s="385"/>
      <c r="RDC17" s="385"/>
      <c r="RDD17" s="385"/>
      <c r="RDE17" s="385"/>
      <c r="RDF17" s="385"/>
      <c r="RDG17" s="385"/>
      <c r="RDH17" s="385"/>
      <c r="RDI17" s="385"/>
      <c r="RDJ17" s="385"/>
      <c r="RDK17" s="385"/>
      <c r="RDL17" s="385"/>
      <c r="RDM17" s="385"/>
      <c r="RDN17" s="385"/>
      <c r="RDO17" s="385"/>
      <c r="RDP17" s="385"/>
      <c r="RDQ17" s="385"/>
      <c r="RDR17" s="385"/>
      <c r="RDS17" s="385"/>
      <c r="RDT17" s="385"/>
      <c r="RDU17" s="385"/>
      <c r="RDV17" s="385"/>
      <c r="RDW17" s="385"/>
      <c r="RDX17" s="385"/>
      <c r="RDY17" s="385"/>
      <c r="RDZ17" s="385"/>
      <c r="REA17" s="385"/>
      <c r="REB17" s="385"/>
      <c r="REC17" s="385"/>
      <c r="RED17" s="385"/>
      <c r="REE17" s="385"/>
      <c r="REF17" s="385"/>
      <c r="REG17" s="385"/>
      <c r="REH17" s="385"/>
      <c r="REI17" s="385"/>
      <c r="REJ17" s="385"/>
      <c r="REK17" s="385"/>
      <c r="REL17" s="385"/>
      <c r="REM17" s="385"/>
      <c r="REN17" s="385"/>
      <c r="REO17" s="385"/>
      <c r="REP17" s="385"/>
      <c r="REQ17" s="385"/>
      <c r="RER17" s="385"/>
      <c r="RES17" s="385"/>
      <c r="RET17" s="385"/>
      <c r="REU17" s="385"/>
      <c r="REV17" s="385"/>
      <c r="REW17" s="385"/>
      <c r="REX17" s="385"/>
      <c r="REY17" s="385"/>
      <c r="REZ17" s="385"/>
      <c r="RFA17" s="385"/>
      <c r="RFB17" s="385"/>
      <c r="RFC17" s="385"/>
      <c r="RFD17" s="385"/>
      <c r="RFE17" s="385"/>
      <c r="RFF17" s="385"/>
      <c r="RFG17" s="385"/>
      <c r="RFH17" s="385"/>
      <c r="RFI17" s="385"/>
      <c r="RFJ17" s="385"/>
      <c r="RFK17" s="385"/>
      <c r="RFL17" s="385"/>
      <c r="RFM17" s="385"/>
      <c r="RFN17" s="385"/>
      <c r="RFO17" s="385"/>
      <c r="RFP17" s="385"/>
      <c r="RFQ17" s="385"/>
      <c r="RFR17" s="385"/>
      <c r="RFS17" s="385"/>
      <c r="RFT17" s="385"/>
      <c r="RFU17" s="385"/>
      <c r="RFV17" s="385"/>
      <c r="RFW17" s="385"/>
      <c r="RFX17" s="385"/>
      <c r="RFY17" s="385"/>
      <c r="RFZ17" s="385"/>
      <c r="RGA17" s="385"/>
      <c r="RGB17" s="385"/>
      <c r="RGC17" s="385"/>
      <c r="RGD17" s="385"/>
      <c r="RGE17" s="385"/>
      <c r="RGF17" s="385"/>
      <c r="RGG17" s="385"/>
      <c r="RGH17" s="385"/>
      <c r="RGI17" s="385"/>
      <c r="RGJ17" s="385"/>
      <c r="RGK17" s="385"/>
      <c r="RGL17" s="385"/>
      <c r="RGM17" s="385"/>
      <c r="RGN17" s="385"/>
      <c r="RGO17" s="385"/>
      <c r="RGP17" s="385"/>
      <c r="RGQ17" s="385"/>
      <c r="RGR17" s="385"/>
      <c r="RGS17" s="385"/>
      <c r="RGT17" s="385"/>
      <c r="RGU17" s="385"/>
      <c r="RGV17" s="385"/>
      <c r="RGW17" s="385"/>
      <c r="RGX17" s="385"/>
      <c r="RGY17" s="385"/>
      <c r="RGZ17" s="385"/>
      <c r="RHA17" s="385"/>
      <c r="RHB17" s="385"/>
      <c r="RHC17" s="385"/>
      <c r="RHD17" s="385"/>
      <c r="RHE17" s="385"/>
      <c r="RHF17" s="385"/>
      <c r="RHG17" s="385"/>
      <c r="RHH17" s="385"/>
      <c r="RHI17" s="385"/>
      <c r="RHJ17" s="385"/>
      <c r="RHK17" s="385"/>
      <c r="RHL17" s="385"/>
      <c r="RHM17" s="385"/>
      <c r="RHN17" s="385"/>
      <c r="RHO17" s="385"/>
      <c r="RHP17" s="385"/>
      <c r="RHQ17" s="385"/>
      <c r="RHR17" s="385"/>
      <c r="RHS17" s="385"/>
      <c r="RHT17" s="385"/>
      <c r="RHU17" s="385"/>
      <c r="RHV17" s="385"/>
      <c r="RHW17" s="385"/>
      <c r="RHX17" s="385"/>
      <c r="RHY17" s="385"/>
      <c r="RHZ17" s="385"/>
      <c r="RIA17" s="385"/>
      <c r="RIB17" s="385"/>
      <c r="RIC17" s="385"/>
      <c r="RID17" s="385"/>
      <c r="RIE17" s="385"/>
      <c r="RIF17" s="385"/>
      <c r="RIG17" s="385"/>
      <c r="RIH17" s="385"/>
      <c r="RII17" s="385"/>
      <c r="RIJ17" s="385"/>
      <c r="RIK17" s="385"/>
      <c r="RIL17" s="385"/>
      <c r="RIM17" s="385"/>
      <c r="RIN17" s="385"/>
      <c r="RIO17" s="385"/>
      <c r="RIP17" s="385"/>
      <c r="RIQ17" s="385"/>
      <c r="RIR17" s="385"/>
      <c r="RIS17" s="385"/>
      <c r="RIT17" s="385"/>
      <c r="RIU17" s="385"/>
      <c r="RIV17" s="385"/>
      <c r="RIW17" s="385"/>
      <c r="RIX17" s="385"/>
      <c r="RIY17" s="385"/>
      <c r="RIZ17" s="385"/>
      <c r="RJA17" s="385"/>
      <c r="RJB17" s="385"/>
      <c r="RJC17" s="385"/>
      <c r="RJD17" s="385"/>
      <c r="RJE17" s="385"/>
      <c r="RJF17" s="385"/>
      <c r="RJG17" s="385"/>
      <c r="RJH17" s="385"/>
      <c r="RJI17" s="385"/>
      <c r="RJJ17" s="385"/>
      <c r="RJK17" s="385"/>
      <c r="RJL17" s="385"/>
      <c r="RJM17" s="385"/>
      <c r="RJN17" s="385"/>
      <c r="RJO17" s="385"/>
      <c r="RJP17" s="385"/>
      <c r="RJQ17" s="385"/>
      <c r="RJR17" s="385"/>
      <c r="RJS17" s="385"/>
      <c r="RJT17" s="385"/>
      <c r="RJU17" s="385"/>
      <c r="RJV17" s="385"/>
      <c r="RJW17" s="385"/>
      <c r="RJX17" s="385"/>
      <c r="RJY17" s="385"/>
      <c r="RJZ17" s="385"/>
      <c r="RKA17" s="385"/>
      <c r="RKB17" s="385"/>
      <c r="RKC17" s="385"/>
      <c r="RKD17" s="385"/>
      <c r="RKE17" s="385"/>
      <c r="RKF17" s="385"/>
      <c r="RKG17" s="385"/>
      <c r="RKH17" s="385"/>
      <c r="RKI17" s="385"/>
      <c r="RKJ17" s="385"/>
      <c r="RKK17" s="385"/>
      <c r="RKL17" s="385"/>
      <c r="RKM17" s="385"/>
      <c r="RKN17" s="385"/>
      <c r="RKO17" s="385"/>
      <c r="RKP17" s="385"/>
      <c r="RKQ17" s="385"/>
      <c r="RKR17" s="385"/>
      <c r="RKS17" s="385"/>
      <c r="RKT17" s="385"/>
      <c r="RKU17" s="385"/>
      <c r="RKV17" s="385"/>
      <c r="RKW17" s="385"/>
      <c r="RKX17" s="385"/>
      <c r="RKY17" s="385"/>
      <c r="RKZ17" s="385"/>
      <c r="RLA17" s="385"/>
      <c r="RLB17" s="385"/>
      <c r="RLC17" s="385"/>
      <c r="RLD17" s="385"/>
      <c r="RLE17" s="385"/>
      <c r="RLF17" s="385"/>
      <c r="RLG17" s="385"/>
      <c r="RLH17" s="385"/>
      <c r="RLI17" s="385"/>
      <c r="RLJ17" s="385"/>
      <c r="RLK17" s="385"/>
      <c r="RLL17" s="385"/>
      <c r="RLM17" s="385"/>
      <c r="RLN17" s="385"/>
      <c r="RLO17" s="385"/>
      <c r="RLP17" s="385"/>
      <c r="RLQ17" s="385"/>
      <c r="RLR17" s="385"/>
      <c r="RLS17" s="385"/>
      <c r="RLT17" s="385"/>
      <c r="RLU17" s="385"/>
      <c r="RLV17" s="385"/>
      <c r="RLW17" s="385"/>
      <c r="RLX17" s="385"/>
      <c r="RLY17" s="385"/>
      <c r="RLZ17" s="385"/>
      <c r="RMA17" s="385"/>
      <c r="RMB17" s="385"/>
      <c r="RMC17" s="385"/>
      <c r="RMD17" s="385"/>
      <c r="RME17" s="385"/>
      <c r="RMF17" s="385"/>
      <c r="RMG17" s="385"/>
      <c r="RMH17" s="385"/>
      <c r="RMI17" s="385"/>
      <c r="RMJ17" s="385"/>
      <c r="RMK17" s="385"/>
      <c r="RML17" s="385"/>
      <c r="RMM17" s="385"/>
      <c r="RMN17" s="385"/>
      <c r="RMO17" s="385"/>
      <c r="RMP17" s="385"/>
      <c r="RMQ17" s="385"/>
      <c r="RMR17" s="385"/>
      <c r="RMS17" s="385"/>
      <c r="RMT17" s="385"/>
      <c r="RMU17" s="385"/>
      <c r="RMV17" s="385"/>
      <c r="RMW17" s="385"/>
      <c r="RMX17" s="385"/>
      <c r="RMY17" s="385"/>
      <c r="RMZ17" s="385"/>
      <c r="RNA17" s="385"/>
      <c r="RNB17" s="385"/>
      <c r="RNC17" s="385"/>
      <c r="RND17" s="385"/>
      <c r="RNE17" s="385"/>
      <c r="RNF17" s="385"/>
      <c r="RNG17" s="385"/>
      <c r="RNH17" s="385"/>
      <c r="RNI17" s="385"/>
      <c r="RNJ17" s="385"/>
      <c r="RNK17" s="385"/>
      <c r="RNL17" s="385"/>
      <c r="RNM17" s="385"/>
      <c r="RNN17" s="385"/>
      <c r="RNO17" s="385"/>
      <c r="RNP17" s="385"/>
      <c r="RNQ17" s="385"/>
      <c r="RNR17" s="385"/>
      <c r="RNS17" s="385"/>
      <c r="RNT17" s="385"/>
      <c r="RNU17" s="385"/>
      <c r="RNV17" s="385"/>
      <c r="RNW17" s="385"/>
      <c r="RNX17" s="385"/>
      <c r="RNY17" s="385"/>
      <c r="RNZ17" s="385"/>
      <c r="ROA17" s="385"/>
      <c r="ROB17" s="385"/>
      <c r="ROC17" s="385"/>
      <c r="ROD17" s="385"/>
      <c r="ROE17" s="385"/>
      <c r="ROF17" s="385"/>
      <c r="ROG17" s="385"/>
      <c r="ROH17" s="385"/>
      <c r="ROI17" s="385"/>
      <c r="ROJ17" s="385"/>
      <c r="ROK17" s="385"/>
      <c r="ROL17" s="385"/>
      <c r="ROM17" s="385"/>
      <c r="RON17" s="385"/>
      <c r="ROO17" s="385"/>
      <c r="ROP17" s="385"/>
      <c r="ROQ17" s="385"/>
      <c r="ROR17" s="385"/>
      <c r="ROS17" s="385"/>
      <c r="ROT17" s="385"/>
      <c r="ROU17" s="385"/>
      <c r="ROV17" s="385"/>
      <c r="ROW17" s="385"/>
      <c r="ROX17" s="385"/>
      <c r="ROY17" s="385"/>
      <c r="ROZ17" s="385"/>
      <c r="RPA17" s="385"/>
      <c r="RPB17" s="385"/>
      <c r="RPC17" s="385"/>
      <c r="RPD17" s="385"/>
      <c r="RPE17" s="385"/>
      <c r="RPF17" s="385"/>
      <c r="RPG17" s="385"/>
      <c r="RPH17" s="385"/>
      <c r="RPI17" s="385"/>
      <c r="RPJ17" s="385"/>
      <c r="RPK17" s="385"/>
      <c r="RPL17" s="385"/>
      <c r="RPM17" s="385"/>
      <c r="RPN17" s="385"/>
      <c r="RPO17" s="385"/>
      <c r="RPP17" s="385"/>
      <c r="RPQ17" s="385"/>
      <c r="RPR17" s="385"/>
      <c r="RPS17" s="385"/>
      <c r="RPT17" s="385"/>
      <c r="RPU17" s="385"/>
      <c r="RPV17" s="385"/>
      <c r="RPW17" s="385"/>
      <c r="RPX17" s="385"/>
      <c r="RPY17" s="385"/>
      <c r="RPZ17" s="385"/>
      <c r="RQA17" s="385"/>
      <c r="RQB17" s="385"/>
      <c r="RQC17" s="385"/>
      <c r="RQD17" s="385"/>
      <c r="RQE17" s="385"/>
      <c r="RQF17" s="385"/>
      <c r="RQG17" s="385"/>
      <c r="RQH17" s="385"/>
      <c r="RQI17" s="385"/>
      <c r="RQJ17" s="385"/>
      <c r="RQK17" s="385"/>
      <c r="RQL17" s="385"/>
      <c r="RQM17" s="385"/>
      <c r="RQN17" s="385"/>
      <c r="RQO17" s="385"/>
      <c r="RQP17" s="385"/>
      <c r="RQQ17" s="385"/>
      <c r="RQR17" s="385"/>
      <c r="RQS17" s="385"/>
      <c r="RQT17" s="385"/>
      <c r="RQU17" s="385"/>
      <c r="RQV17" s="385"/>
      <c r="RQW17" s="385"/>
      <c r="RQX17" s="385"/>
      <c r="RQY17" s="385"/>
      <c r="RQZ17" s="385"/>
      <c r="RRA17" s="385"/>
      <c r="RRB17" s="385"/>
      <c r="RRC17" s="385"/>
      <c r="RRD17" s="385"/>
      <c r="RRE17" s="385"/>
      <c r="RRF17" s="385"/>
      <c r="RRG17" s="385"/>
      <c r="RRH17" s="385"/>
      <c r="RRI17" s="385"/>
      <c r="RRJ17" s="385"/>
      <c r="RRK17" s="385"/>
      <c r="RRL17" s="385"/>
      <c r="RRM17" s="385"/>
      <c r="RRN17" s="385"/>
      <c r="RRO17" s="385"/>
      <c r="RRP17" s="385"/>
      <c r="RRQ17" s="385"/>
      <c r="RRR17" s="385"/>
      <c r="RRS17" s="385"/>
      <c r="RRT17" s="385"/>
      <c r="RRU17" s="385"/>
      <c r="RRV17" s="385"/>
      <c r="RRW17" s="385"/>
      <c r="RRX17" s="385"/>
      <c r="RRY17" s="385"/>
      <c r="RRZ17" s="385"/>
      <c r="RSA17" s="385"/>
      <c r="RSB17" s="385"/>
      <c r="RSC17" s="385"/>
      <c r="RSD17" s="385"/>
      <c r="RSE17" s="385"/>
      <c r="RSF17" s="385"/>
      <c r="RSG17" s="385"/>
      <c r="RSH17" s="385"/>
      <c r="RSI17" s="385"/>
      <c r="RSJ17" s="385"/>
      <c r="RSK17" s="385"/>
      <c r="RSL17" s="385"/>
      <c r="RSM17" s="385"/>
      <c r="RSN17" s="385"/>
      <c r="RSO17" s="385"/>
      <c r="RSP17" s="385"/>
      <c r="RSQ17" s="385"/>
      <c r="RSR17" s="385"/>
      <c r="RSS17" s="385"/>
      <c r="RST17" s="385"/>
      <c r="RSU17" s="385"/>
      <c r="RSV17" s="385"/>
      <c r="RSW17" s="385"/>
      <c r="RSX17" s="385"/>
      <c r="RSY17" s="385"/>
      <c r="RSZ17" s="385"/>
      <c r="RTA17" s="385"/>
      <c r="RTB17" s="385"/>
      <c r="RTC17" s="385"/>
      <c r="RTD17" s="385"/>
      <c r="RTE17" s="385"/>
      <c r="RTF17" s="385"/>
      <c r="RTG17" s="385"/>
      <c r="RTH17" s="385"/>
      <c r="RTI17" s="385"/>
      <c r="RTJ17" s="385"/>
      <c r="RTK17" s="385"/>
      <c r="RTL17" s="385"/>
      <c r="RTM17" s="385"/>
      <c r="RTN17" s="385"/>
      <c r="RTO17" s="385"/>
      <c r="RTP17" s="385"/>
      <c r="RTQ17" s="385"/>
      <c r="RTR17" s="385"/>
      <c r="RTS17" s="385"/>
      <c r="RTT17" s="385"/>
      <c r="RTU17" s="385"/>
      <c r="RTV17" s="385"/>
      <c r="RTW17" s="385"/>
      <c r="RTX17" s="385"/>
      <c r="RTY17" s="385"/>
      <c r="RTZ17" s="385"/>
      <c r="RUA17" s="385"/>
      <c r="RUB17" s="385"/>
      <c r="RUC17" s="385"/>
      <c r="RUD17" s="385"/>
      <c r="RUE17" s="385"/>
      <c r="RUF17" s="385"/>
      <c r="RUG17" s="385"/>
      <c r="RUH17" s="385"/>
      <c r="RUI17" s="385"/>
      <c r="RUJ17" s="385"/>
      <c r="RUK17" s="385"/>
      <c r="RUL17" s="385"/>
      <c r="RUM17" s="385"/>
      <c r="RUN17" s="385"/>
      <c r="RUO17" s="385"/>
      <c r="RUP17" s="385"/>
      <c r="RUQ17" s="385"/>
      <c r="RUR17" s="385"/>
      <c r="RUS17" s="385"/>
      <c r="RUT17" s="385"/>
      <c r="RUU17" s="385"/>
      <c r="RUV17" s="385"/>
      <c r="RUW17" s="385"/>
      <c r="RUX17" s="385"/>
      <c r="RUY17" s="385"/>
      <c r="RUZ17" s="385"/>
      <c r="RVA17" s="385"/>
      <c r="RVB17" s="385"/>
      <c r="RVC17" s="385"/>
      <c r="RVD17" s="385"/>
      <c r="RVE17" s="385"/>
      <c r="RVF17" s="385"/>
      <c r="RVG17" s="385"/>
      <c r="RVH17" s="385"/>
      <c r="RVI17" s="385"/>
      <c r="RVJ17" s="385"/>
      <c r="RVK17" s="385"/>
      <c r="RVL17" s="385"/>
      <c r="RVM17" s="385"/>
      <c r="RVN17" s="385"/>
      <c r="RVO17" s="385"/>
      <c r="RVP17" s="385"/>
      <c r="RVQ17" s="385"/>
      <c r="RVR17" s="385"/>
      <c r="RVS17" s="385"/>
      <c r="RVT17" s="385"/>
      <c r="RVU17" s="385"/>
      <c r="RVV17" s="385"/>
      <c r="RVW17" s="385"/>
      <c r="RVX17" s="385"/>
      <c r="RVY17" s="385"/>
      <c r="RVZ17" s="385"/>
      <c r="RWA17" s="385"/>
      <c r="RWB17" s="385"/>
      <c r="RWC17" s="385"/>
      <c r="RWD17" s="385"/>
      <c r="RWE17" s="385"/>
      <c r="RWF17" s="385"/>
      <c r="RWG17" s="385"/>
      <c r="RWH17" s="385"/>
      <c r="RWI17" s="385"/>
      <c r="RWJ17" s="385"/>
      <c r="RWK17" s="385"/>
      <c r="RWL17" s="385"/>
      <c r="RWM17" s="385"/>
      <c r="RWN17" s="385"/>
      <c r="RWO17" s="385"/>
      <c r="RWP17" s="385"/>
      <c r="RWQ17" s="385"/>
      <c r="RWR17" s="385"/>
      <c r="RWS17" s="385"/>
      <c r="RWT17" s="385"/>
      <c r="RWU17" s="385"/>
      <c r="RWV17" s="385"/>
      <c r="RWW17" s="385"/>
      <c r="RWX17" s="385"/>
      <c r="RWY17" s="385"/>
      <c r="RWZ17" s="385"/>
      <c r="RXA17" s="385"/>
      <c r="RXB17" s="385"/>
      <c r="RXC17" s="385"/>
      <c r="RXD17" s="385"/>
      <c r="RXE17" s="385"/>
      <c r="RXF17" s="385"/>
      <c r="RXG17" s="385"/>
      <c r="RXH17" s="385"/>
      <c r="RXI17" s="385"/>
      <c r="RXJ17" s="385"/>
      <c r="RXK17" s="385"/>
      <c r="RXL17" s="385"/>
      <c r="RXM17" s="385"/>
      <c r="RXN17" s="385"/>
      <c r="RXO17" s="385"/>
      <c r="RXP17" s="385"/>
      <c r="RXQ17" s="385"/>
      <c r="RXR17" s="385"/>
      <c r="RXS17" s="385"/>
      <c r="RXT17" s="385"/>
      <c r="RXU17" s="385"/>
      <c r="RXV17" s="385"/>
      <c r="RXW17" s="385"/>
      <c r="RXX17" s="385"/>
      <c r="RXY17" s="385"/>
      <c r="RXZ17" s="385"/>
      <c r="RYA17" s="385"/>
      <c r="RYB17" s="385"/>
      <c r="RYC17" s="385"/>
      <c r="RYD17" s="385"/>
      <c r="RYE17" s="385"/>
      <c r="RYF17" s="385"/>
      <c r="RYG17" s="385"/>
      <c r="RYH17" s="385"/>
      <c r="RYI17" s="385"/>
      <c r="RYJ17" s="385"/>
      <c r="RYK17" s="385"/>
      <c r="RYL17" s="385"/>
      <c r="RYM17" s="385"/>
      <c r="RYN17" s="385"/>
      <c r="RYO17" s="385"/>
      <c r="RYP17" s="385"/>
      <c r="RYQ17" s="385"/>
      <c r="RYR17" s="385"/>
      <c r="RYS17" s="385"/>
      <c r="RYT17" s="385"/>
      <c r="RYU17" s="385"/>
      <c r="RYV17" s="385"/>
      <c r="RYW17" s="385"/>
      <c r="RYX17" s="385"/>
      <c r="RYY17" s="385"/>
      <c r="RYZ17" s="385"/>
      <c r="RZA17" s="385"/>
      <c r="RZB17" s="385"/>
      <c r="RZC17" s="385"/>
      <c r="RZD17" s="385"/>
      <c r="RZE17" s="385"/>
      <c r="RZF17" s="385"/>
      <c r="RZG17" s="385"/>
      <c r="RZH17" s="385"/>
      <c r="RZI17" s="385"/>
      <c r="RZJ17" s="385"/>
      <c r="RZK17" s="385"/>
      <c r="RZL17" s="385"/>
      <c r="RZM17" s="385"/>
      <c r="RZN17" s="385"/>
      <c r="RZO17" s="385"/>
      <c r="RZP17" s="385"/>
      <c r="RZQ17" s="385"/>
      <c r="RZR17" s="385"/>
      <c r="RZS17" s="385"/>
      <c r="RZT17" s="385"/>
      <c r="RZU17" s="385"/>
      <c r="RZV17" s="385"/>
      <c r="RZW17" s="385"/>
      <c r="RZX17" s="385"/>
      <c r="RZY17" s="385"/>
      <c r="RZZ17" s="385"/>
      <c r="SAA17" s="385"/>
      <c r="SAB17" s="385"/>
      <c r="SAC17" s="385"/>
      <c r="SAD17" s="385"/>
      <c r="SAE17" s="385"/>
      <c r="SAF17" s="385"/>
      <c r="SAG17" s="385"/>
      <c r="SAH17" s="385"/>
      <c r="SAI17" s="385"/>
      <c r="SAJ17" s="385"/>
      <c r="SAK17" s="385"/>
      <c r="SAL17" s="385"/>
      <c r="SAM17" s="385"/>
      <c r="SAN17" s="385"/>
      <c r="SAO17" s="385"/>
      <c r="SAP17" s="385"/>
      <c r="SAQ17" s="385"/>
      <c r="SAR17" s="385"/>
      <c r="SAS17" s="385"/>
      <c r="SAT17" s="385"/>
      <c r="SAU17" s="385"/>
      <c r="SAV17" s="385"/>
      <c r="SAW17" s="385"/>
      <c r="SAX17" s="385"/>
      <c r="SAY17" s="385"/>
      <c r="SAZ17" s="385"/>
      <c r="SBA17" s="385"/>
      <c r="SBB17" s="385"/>
      <c r="SBC17" s="385"/>
      <c r="SBD17" s="385"/>
      <c r="SBE17" s="385"/>
      <c r="SBF17" s="385"/>
      <c r="SBG17" s="385"/>
      <c r="SBH17" s="385"/>
      <c r="SBI17" s="385"/>
      <c r="SBJ17" s="385"/>
      <c r="SBK17" s="385"/>
      <c r="SBL17" s="385"/>
      <c r="SBM17" s="385"/>
      <c r="SBN17" s="385"/>
      <c r="SBO17" s="385"/>
      <c r="SBP17" s="385"/>
      <c r="SBQ17" s="385"/>
      <c r="SBR17" s="385"/>
      <c r="SBS17" s="385"/>
      <c r="SBT17" s="385"/>
      <c r="SBU17" s="385"/>
      <c r="SBV17" s="385"/>
      <c r="SBW17" s="385"/>
      <c r="SBX17" s="385"/>
      <c r="SBY17" s="385"/>
      <c r="SBZ17" s="385"/>
      <c r="SCA17" s="385"/>
      <c r="SCB17" s="385"/>
      <c r="SCC17" s="385"/>
      <c r="SCD17" s="385"/>
      <c r="SCE17" s="385"/>
      <c r="SCF17" s="385"/>
      <c r="SCG17" s="385"/>
      <c r="SCH17" s="385"/>
      <c r="SCI17" s="385"/>
      <c r="SCJ17" s="385"/>
      <c r="SCK17" s="385"/>
      <c r="SCL17" s="385"/>
      <c r="SCM17" s="385"/>
      <c r="SCN17" s="385"/>
      <c r="SCO17" s="385"/>
      <c r="SCP17" s="385"/>
      <c r="SCQ17" s="385"/>
      <c r="SCR17" s="385"/>
      <c r="SCS17" s="385"/>
      <c r="SCT17" s="385"/>
      <c r="SCU17" s="385"/>
      <c r="SCV17" s="385"/>
      <c r="SCW17" s="385"/>
      <c r="SCX17" s="385"/>
      <c r="SCY17" s="385"/>
      <c r="SCZ17" s="385"/>
      <c r="SDA17" s="385"/>
      <c r="SDB17" s="385"/>
      <c r="SDC17" s="385"/>
      <c r="SDD17" s="385"/>
      <c r="SDE17" s="385"/>
      <c r="SDF17" s="385"/>
      <c r="SDG17" s="385"/>
      <c r="SDH17" s="385"/>
      <c r="SDI17" s="385"/>
      <c r="SDJ17" s="385"/>
      <c r="SDK17" s="385"/>
      <c r="SDL17" s="385"/>
      <c r="SDM17" s="385"/>
      <c r="SDN17" s="385"/>
      <c r="SDO17" s="385"/>
      <c r="SDP17" s="385"/>
      <c r="SDQ17" s="385"/>
      <c r="SDR17" s="385"/>
      <c r="SDS17" s="385"/>
      <c r="SDT17" s="385"/>
      <c r="SDU17" s="385"/>
      <c r="SDV17" s="385"/>
      <c r="SDW17" s="385"/>
      <c r="SDX17" s="385"/>
      <c r="SDY17" s="385"/>
      <c r="SDZ17" s="385"/>
      <c r="SEA17" s="385"/>
      <c r="SEB17" s="385"/>
      <c r="SEC17" s="385"/>
      <c r="SED17" s="385"/>
      <c r="SEE17" s="385"/>
      <c r="SEF17" s="385"/>
      <c r="SEG17" s="385"/>
      <c r="SEH17" s="385"/>
      <c r="SEI17" s="385"/>
      <c r="SEJ17" s="385"/>
      <c r="SEK17" s="385"/>
      <c r="SEL17" s="385"/>
      <c r="SEM17" s="385"/>
      <c r="SEN17" s="385"/>
      <c r="SEO17" s="385"/>
      <c r="SEP17" s="385"/>
      <c r="SEQ17" s="385"/>
      <c r="SER17" s="385"/>
      <c r="SES17" s="385"/>
      <c r="SET17" s="385"/>
      <c r="SEU17" s="385"/>
      <c r="SEV17" s="385"/>
      <c r="SEW17" s="385"/>
      <c r="SEX17" s="385"/>
      <c r="SEY17" s="385"/>
      <c r="SEZ17" s="385"/>
      <c r="SFA17" s="385"/>
      <c r="SFB17" s="385"/>
      <c r="SFC17" s="385"/>
      <c r="SFD17" s="385"/>
      <c r="SFE17" s="385"/>
      <c r="SFF17" s="385"/>
      <c r="SFG17" s="385"/>
      <c r="SFH17" s="385"/>
      <c r="SFI17" s="385"/>
      <c r="SFJ17" s="385"/>
      <c r="SFK17" s="385"/>
      <c r="SFL17" s="385"/>
      <c r="SFM17" s="385"/>
      <c r="SFN17" s="385"/>
      <c r="SFO17" s="385"/>
      <c r="SFP17" s="385"/>
      <c r="SFQ17" s="385"/>
      <c r="SFR17" s="385"/>
      <c r="SFS17" s="385"/>
      <c r="SFT17" s="385"/>
      <c r="SFU17" s="385"/>
      <c r="SFV17" s="385"/>
      <c r="SFW17" s="385"/>
      <c r="SFX17" s="385"/>
      <c r="SFY17" s="385"/>
      <c r="SFZ17" s="385"/>
      <c r="SGA17" s="385"/>
      <c r="SGB17" s="385"/>
      <c r="SGC17" s="385"/>
      <c r="SGD17" s="385"/>
      <c r="SGE17" s="385"/>
      <c r="SGF17" s="385"/>
      <c r="SGG17" s="385"/>
      <c r="SGH17" s="385"/>
      <c r="SGI17" s="385"/>
      <c r="SGJ17" s="385"/>
      <c r="SGK17" s="385"/>
      <c r="SGL17" s="385"/>
      <c r="SGM17" s="385"/>
      <c r="SGN17" s="385"/>
      <c r="SGO17" s="385"/>
      <c r="SGP17" s="385"/>
      <c r="SGQ17" s="385"/>
      <c r="SGR17" s="385"/>
      <c r="SGS17" s="385"/>
      <c r="SGT17" s="385"/>
      <c r="SGU17" s="385"/>
      <c r="SGV17" s="385"/>
      <c r="SGW17" s="385"/>
      <c r="SGX17" s="385"/>
      <c r="SGY17" s="385"/>
      <c r="SGZ17" s="385"/>
      <c r="SHA17" s="385"/>
      <c r="SHB17" s="385"/>
      <c r="SHC17" s="385"/>
      <c r="SHD17" s="385"/>
      <c r="SHE17" s="385"/>
      <c r="SHF17" s="385"/>
      <c r="SHG17" s="385"/>
      <c r="SHH17" s="385"/>
      <c r="SHI17" s="385"/>
      <c r="SHJ17" s="385"/>
      <c r="SHK17" s="385"/>
      <c r="SHL17" s="385"/>
      <c r="SHM17" s="385"/>
      <c r="SHN17" s="385"/>
      <c r="SHO17" s="385"/>
      <c r="SHP17" s="385"/>
      <c r="SHQ17" s="385"/>
      <c r="SHR17" s="385"/>
      <c r="SHS17" s="385"/>
      <c r="SHT17" s="385"/>
      <c r="SHU17" s="385"/>
      <c r="SHV17" s="385"/>
      <c r="SHW17" s="385"/>
      <c r="SHX17" s="385"/>
      <c r="SHY17" s="385"/>
      <c r="SHZ17" s="385"/>
      <c r="SIA17" s="385"/>
      <c r="SIB17" s="385"/>
      <c r="SIC17" s="385"/>
      <c r="SID17" s="385"/>
      <c r="SIE17" s="385"/>
      <c r="SIF17" s="385"/>
      <c r="SIG17" s="385"/>
      <c r="SIH17" s="385"/>
      <c r="SII17" s="385"/>
      <c r="SIJ17" s="385"/>
      <c r="SIK17" s="385"/>
      <c r="SIL17" s="385"/>
      <c r="SIM17" s="385"/>
      <c r="SIN17" s="385"/>
      <c r="SIO17" s="385"/>
      <c r="SIP17" s="385"/>
      <c r="SIQ17" s="385"/>
      <c r="SIR17" s="385"/>
      <c r="SIS17" s="385"/>
      <c r="SIT17" s="385"/>
      <c r="SIU17" s="385"/>
      <c r="SIV17" s="385"/>
      <c r="SIW17" s="385"/>
      <c r="SIX17" s="385"/>
      <c r="SIY17" s="385"/>
      <c r="SIZ17" s="385"/>
      <c r="SJA17" s="385"/>
      <c r="SJB17" s="385"/>
      <c r="SJC17" s="385"/>
      <c r="SJD17" s="385"/>
      <c r="SJE17" s="385"/>
      <c r="SJF17" s="385"/>
      <c r="SJG17" s="385"/>
      <c r="SJH17" s="385"/>
      <c r="SJI17" s="385"/>
      <c r="SJJ17" s="385"/>
      <c r="SJK17" s="385"/>
      <c r="SJL17" s="385"/>
      <c r="SJM17" s="385"/>
      <c r="SJN17" s="385"/>
      <c r="SJO17" s="385"/>
      <c r="SJP17" s="385"/>
      <c r="SJQ17" s="385"/>
      <c r="SJR17" s="385"/>
      <c r="SJS17" s="385"/>
      <c r="SJT17" s="385"/>
      <c r="SJU17" s="385"/>
      <c r="SJV17" s="385"/>
      <c r="SJW17" s="385"/>
      <c r="SJX17" s="385"/>
      <c r="SJY17" s="385"/>
      <c r="SJZ17" s="385"/>
      <c r="SKA17" s="385"/>
      <c r="SKB17" s="385"/>
      <c r="SKC17" s="385"/>
      <c r="SKD17" s="385"/>
      <c r="SKE17" s="385"/>
      <c r="SKF17" s="385"/>
      <c r="SKG17" s="385"/>
      <c r="SKH17" s="385"/>
      <c r="SKI17" s="385"/>
      <c r="SKJ17" s="385"/>
      <c r="SKK17" s="385"/>
      <c r="SKL17" s="385"/>
      <c r="SKM17" s="385"/>
      <c r="SKN17" s="385"/>
      <c r="SKO17" s="385"/>
      <c r="SKP17" s="385"/>
      <c r="SKQ17" s="385"/>
      <c r="SKR17" s="385"/>
      <c r="SKS17" s="385"/>
      <c r="SKT17" s="385"/>
      <c r="SKU17" s="385"/>
      <c r="SKV17" s="385"/>
      <c r="SKW17" s="385"/>
      <c r="SKX17" s="385"/>
      <c r="SKY17" s="385"/>
      <c r="SKZ17" s="385"/>
      <c r="SLA17" s="385"/>
      <c r="SLB17" s="385"/>
      <c r="SLC17" s="385"/>
      <c r="SLD17" s="385"/>
      <c r="SLE17" s="385"/>
      <c r="SLF17" s="385"/>
      <c r="SLG17" s="385"/>
      <c r="SLH17" s="385"/>
      <c r="SLI17" s="385"/>
      <c r="SLJ17" s="385"/>
      <c r="SLK17" s="385"/>
      <c r="SLL17" s="385"/>
      <c r="SLM17" s="385"/>
      <c r="SLN17" s="385"/>
      <c r="SLO17" s="385"/>
      <c r="SLP17" s="385"/>
      <c r="SLQ17" s="385"/>
      <c r="SLR17" s="385"/>
      <c r="SLS17" s="385"/>
      <c r="SLT17" s="385"/>
      <c r="SLU17" s="385"/>
      <c r="SLV17" s="385"/>
      <c r="SLW17" s="385"/>
      <c r="SLX17" s="385"/>
      <c r="SLY17" s="385"/>
      <c r="SLZ17" s="385"/>
      <c r="SMA17" s="385"/>
      <c r="SMB17" s="385"/>
      <c r="SMC17" s="385"/>
      <c r="SMD17" s="385"/>
      <c r="SME17" s="385"/>
      <c r="SMF17" s="385"/>
      <c r="SMG17" s="385"/>
      <c r="SMH17" s="385"/>
      <c r="SMI17" s="385"/>
      <c r="SMJ17" s="385"/>
      <c r="SMK17" s="385"/>
      <c r="SML17" s="385"/>
      <c r="SMM17" s="385"/>
      <c r="SMN17" s="385"/>
      <c r="SMO17" s="385"/>
      <c r="SMP17" s="385"/>
      <c r="SMQ17" s="385"/>
      <c r="SMR17" s="385"/>
      <c r="SMS17" s="385"/>
      <c r="SMT17" s="385"/>
      <c r="SMU17" s="385"/>
      <c r="SMV17" s="385"/>
      <c r="SMW17" s="385"/>
      <c r="SMX17" s="385"/>
      <c r="SMY17" s="385"/>
      <c r="SMZ17" s="385"/>
      <c r="SNA17" s="385"/>
      <c r="SNB17" s="385"/>
      <c r="SNC17" s="385"/>
      <c r="SND17" s="385"/>
      <c r="SNE17" s="385"/>
      <c r="SNF17" s="385"/>
      <c r="SNG17" s="385"/>
      <c r="SNH17" s="385"/>
      <c r="SNI17" s="385"/>
      <c r="SNJ17" s="385"/>
      <c r="SNK17" s="385"/>
      <c r="SNL17" s="385"/>
      <c r="SNM17" s="385"/>
      <c r="SNN17" s="385"/>
      <c r="SNO17" s="385"/>
      <c r="SNP17" s="385"/>
      <c r="SNQ17" s="385"/>
      <c r="SNR17" s="385"/>
      <c r="SNS17" s="385"/>
      <c r="SNT17" s="385"/>
      <c r="SNU17" s="385"/>
      <c r="SNV17" s="385"/>
      <c r="SNW17" s="385"/>
      <c r="SNX17" s="385"/>
      <c r="SNY17" s="385"/>
      <c r="SNZ17" s="385"/>
      <c r="SOA17" s="385"/>
      <c r="SOB17" s="385"/>
      <c r="SOC17" s="385"/>
      <c r="SOD17" s="385"/>
      <c r="SOE17" s="385"/>
      <c r="SOF17" s="385"/>
      <c r="SOG17" s="385"/>
      <c r="SOH17" s="385"/>
      <c r="SOI17" s="385"/>
      <c r="SOJ17" s="385"/>
      <c r="SOK17" s="385"/>
      <c r="SOL17" s="385"/>
      <c r="SOM17" s="385"/>
      <c r="SON17" s="385"/>
      <c r="SOO17" s="385"/>
      <c r="SOP17" s="385"/>
      <c r="SOQ17" s="385"/>
      <c r="SOR17" s="385"/>
      <c r="SOS17" s="385"/>
      <c r="SOT17" s="385"/>
      <c r="SOU17" s="385"/>
      <c r="SOV17" s="385"/>
      <c r="SOW17" s="385"/>
      <c r="SOX17" s="385"/>
      <c r="SOY17" s="385"/>
      <c r="SOZ17" s="385"/>
      <c r="SPA17" s="385"/>
      <c r="SPB17" s="385"/>
      <c r="SPC17" s="385"/>
      <c r="SPD17" s="385"/>
      <c r="SPE17" s="385"/>
      <c r="SPF17" s="385"/>
      <c r="SPG17" s="385"/>
      <c r="SPH17" s="385"/>
      <c r="SPI17" s="385"/>
      <c r="SPJ17" s="385"/>
      <c r="SPK17" s="385"/>
      <c r="SPL17" s="385"/>
      <c r="SPM17" s="385"/>
      <c r="SPN17" s="385"/>
      <c r="SPO17" s="385"/>
      <c r="SPP17" s="385"/>
      <c r="SPQ17" s="385"/>
      <c r="SPR17" s="385"/>
      <c r="SPS17" s="385"/>
      <c r="SPT17" s="385"/>
      <c r="SPU17" s="385"/>
      <c r="SPV17" s="385"/>
      <c r="SPW17" s="385"/>
      <c r="SPX17" s="385"/>
      <c r="SPY17" s="385"/>
      <c r="SPZ17" s="385"/>
      <c r="SQA17" s="385"/>
      <c r="SQB17" s="385"/>
      <c r="SQC17" s="385"/>
      <c r="SQD17" s="385"/>
      <c r="SQE17" s="385"/>
      <c r="SQF17" s="385"/>
      <c r="SQG17" s="385"/>
      <c r="SQH17" s="385"/>
      <c r="SQI17" s="385"/>
      <c r="SQJ17" s="385"/>
      <c r="SQK17" s="385"/>
      <c r="SQL17" s="385"/>
      <c r="SQM17" s="385"/>
      <c r="SQN17" s="385"/>
      <c r="SQO17" s="385"/>
      <c r="SQP17" s="385"/>
      <c r="SQQ17" s="385"/>
      <c r="SQR17" s="385"/>
      <c r="SQS17" s="385"/>
      <c r="SQT17" s="385"/>
      <c r="SQU17" s="385"/>
      <c r="SQV17" s="385"/>
      <c r="SQW17" s="385"/>
      <c r="SQX17" s="385"/>
      <c r="SQY17" s="385"/>
      <c r="SQZ17" s="385"/>
      <c r="SRA17" s="385"/>
      <c r="SRB17" s="385"/>
      <c r="SRC17" s="385"/>
      <c r="SRD17" s="385"/>
      <c r="SRE17" s="385"/>
      <c r="SRF17" s="385"/>
      <c r="SRG17" s="385"/>
      <c r="SRH17" s="385"/>
      <c r="SRI17" s="385"/>
      <c r="SRJ17" s="385"/>
      <c r="SRK17" s="385"/>
      <c r="SRL17" s="385"/>
      <c r="SRM17" s="385"/>
      <c r="SRN17" s="385"/>
      <c r="SRO17" s="385"/>
      <c r="SRP17" s="385"/>
      <c r="SRQ17" s="385"/>
      <c r="SRR17" s="385"/>
      <c r="SRS17" s="385"/>
      <c r="SRT17" s="385"/>
      <c r="SRU17" s="385"/>
      <c r="SRV17" s="385"/>
      <c r="SRW17" s="385"/>
      <c r="SRX17" s="385"/>
      <c r="SRY17" s="385"/>
      <c r="SRZ17" s="385"/>
      <c r="SSA17" s="385"/>
      <c r="SSB17" s="385"/>
      <c r="SSC17" s="385"/>
      <c r="SSD17" s="385"/>
      <c r="SSE17" s="385"/>
      <c r="SSF17" s="385"/>
      <c r="SSG17" s="385"/>
      <c r="SSH17" s="385"/>
      <c r="SSI17" s="385"/>
      <c r="SSJ17" s="385"/>
      <c r="SSK17" s="385"/>
      <c r="SSL17" s="385"/>
      <c r="SSM17" s="385"/>
      <c r="SSN17" s="385"/>
      <c r="SSO17" s="385"/>
      <c r="SSP17" s="385"/>
      <c r="SSQ17" s="385"/>
      <c r="SSR17" s="385"/>
      <c r="SSS17" s="385"/>
      <c r="SST17" s="385"/>
      <c r="SSU17" s="385"/>
      <c r="SSV17" s="385"/>
      <c r="SSW17" s="385"/>
      <c r="SSX17" s="385"/>
      <c r="SSY17" s="385"/>
      <c r="SSZ17" s="385"/>
      <c r="STA17" s="385"/>
      <c r="STB17" s="385"/>
      <c r="STC17" s="385"/>
      <c r="STD17" s="385"/>
      <c r="STE17" s="385"/>
      <c r="STF17" s="385"/>
      <c r="STG17" s="385"/>
      <c r="STH17" s="385"/>
      <c r="STI17" s="385"/>
      <c r="STJ17" s="385"/>
      <c r="STK17" s="385"/>
      <c r="STL17" s="385"/>
      <c r="STM17" s="385"/>
      <c r="STN17" s="385"/>
      <c r="STO17" s="385"/>
      <c r="STP17" s="385"/>
      <c r="STQ17" s="385"/>
      <c r="STR17" s="385"/>
      <c r="STS17" s="385"/>
      <c r="STT17" s="385"/>
      <c r="STU17" s="385"/>
      <c r="STV17" s="385"/>
      <c r="STW17" s="385"/>
      <c r="STX17" s="385"/>
      <c r="STY17" s="385"/>
      <c r="STZ17" s="385"/>
      <c r="SUA17" s="385"/>
      <c r="SUB17" s="385"/>
      <c r="SUC17" s="385"/>
      <c r="SUD17" s="385"/>
      <c r="SUE17" s="385"/>
      <c r="SUF17" s="385"/>
      <c r="SUG17" s="385"/>
      <c r="SUH17" s="385"/>
      <c r="SUI17" s="385"/>
      <c r="SUJ17" s="385"/>
      <c r="SUK17" s="385"/>
      <c r="SUL17" s="385"/>
      <c r="SUM17" s="385"/>
      <c r="SUN17" s="385"/>
      <c r="SUO17" s="385"/>
      <c r="SUP17" s="385"/>
      <c r="SUQ17" s="385"/>
      <c r="SUR17" s="385"/>
      <c r="SUS17" s="385"/>
      <c r="SUT17" s="385"/>
      <c r="SUU17" s="385"/>
      <c r="SUV17" s="385"/>
      <c r="SUW17" s="385"/>
      <c r="SUX17" s="385"/>
      <c r="SUY17" s="385"/>
      <c r="SUZ17" s="385"/>
      <c r="SVA17" s="385"/>
      <c r="SVB17" s="385"/>
      <c r="SVC17" s="385"/>
      <c r="SVD17" s="385"/>
      <c r="SVE17" s="385"/>
      <c r="SVF17" s="385"/>
      <c r="SVG17" s="385"/>
      <c r="SVH17" s="385"/>
      <c r="SVI17" s="385"/>
      <c r="SVJ17" s="385"/>
      <c r="SVK17" s="385"/>
      <c r="SVL17" s="385"/>
      <c r="SVM17" s="385"/>
      <c r="SVN17" s="385"/>
      <c r="SVO17" s="385"/>
      <c r="SVP17" s="385"/>
      <c r="SVQ17" s="385"/>
      <c r="SVR17" s="385"/>
      <c r="SVS17" s="385"/>
      <c r="SVT17" s="385"/>
      <c r="SVU17" s="385"/>
      <c r="SVV17" s="385"/>
      <c r="SVW17" s="385"/>
      <c r="SVX17" s="385"/>
      <c r="SVY17" s="385"/>
      <c r="SVZ17" s="385"/>
      <c r="SWA17" s="385"/>
      <c r="SWB17" s="385"/>
      <c r="SWC17" s="385"/>
      <c r="SWD17" s="385"/>
      <c r="SWE17" s="385"/>
      <c r="SWF17" s="385"/>
      <c r="SWG17" s="385"/>
      <c r="SWH17" s="385"/>
      <c r="SWI17" s="385"/>
      <c r="SWJ17" s="385"/>
      <c r="SWK17" s="385"/>
      <c r="SWL17" s="385"/>
      <c r="SWM17" s="385"/>
      <c r="SWN17" s="385"/>
      <c r="SWO17" s="385"/>
      <c r="SWP17" s="385"/>
      <c r="SWQ17" s="385"/>
      <c r="SWR17" s="385"/>
      <c r="SWS17" s="385"/>
      <c r="SWT17" s="385"/>
      <c r="SWU17" s="385"/>
      <c r="SWV17" s="385"/>
      <c r="SWW17" s="385"/>
      <c r="SWX17" s="385"/>
      <c r="SWY17" s="385"/>
      <c r="SWZ17" s="385"/>
      <c r="SXA17" s="385"/>
      <c r="SXB17" s="385"/>
      <c r="SXC17" s="385"/>
      <c r="SXD17" s="385"/>
      <c r="SXE17" s="385"/>
      <c r="SXF17" s="385"/>
      <c r="SXG17" s="385"/>
      <c r="SXH17" s="385"/>
      <c r="SXI17" s="385"/>
      <c r="SXJ17" s="385"/>
      <c r="SXK17" s="385"/>
      <c r="SXL17" s="385"/>
      <c r="SXM17" s="385"/>
      <c r="SXN17" s="385"/>
      <c r="SXO17" s="385"/>
      <c r="SXP17" s="385"/>
      <c r="SXQ17" s="385"/>
      <c r="SXR17" s="385"/>
      <c r="SXS17" s="385"/>
      <c r="SXT17" s="385"/>
      <c r="SXU17" s="385"/>
      <c r="SXV17" s="385"/>
      <c r="SXW17" s="385"/>
      <c r="SXX17" s="385"/>
      <c r="SXY17" s="385"/>
      <c r="SXZ17" s="385"/>
      <c r="SYA17" s="385"/>
      <c r="SYB17" s="385"/>
      <c r="SYC17" s="385"/>
      <c r="SYD17" s="385"/>
      <c r="SYE17" s="385"/>
      <c r="SYF17" s="385"/>
      <c r="SYG17" s="385"/>
      <c r="SYH17" s="385"/>
      <c r="SYI17" s="385"/>
      <c r="SYJ17" s="385"/>
      <c r="SYK17" s="385"/>
      <c r="SYL17" s="385"/>
      <c r="SYM17" s="385"/>
      <c r="SYN17" s="385"/>
      <c r="SYO17" s="385"/>
      <c r="SYP17" s="385"/>
      <c r="SYQ17" s="385"/>
      <c r="SYR17" s="385"/>
      <c r="SYS17" s="385"/>
      <c r="SYT17" s="385"/>
      <c r="SYU17" s="385"/>
      <c r="SYV17" s="385"/>
      <c r="SYW17" s="385"/>
      <c r="SYX17" s="385"/>
      <c r="SYY17" s="385"/>
      <c r="SYZ17" s="385"/>
      <c r="SZA17" s="385"/>
      <c r="SZB17" s="385"/>
      <c r="SZC17" s="385"/>
      <c r="SZD17" s="385"/>
      <c r="SZE17" s="385"/>
      <c r="SZF17" s="385"/>
      <c r="SZG17" s="385"/>
      <c r="SZH17" s="385"/>
      <c r="SZI17" s="385"/>
      <c r="SZJ17" s="385"/>
      <c r="SZK17" s="385"/>
      <c r="SZL17" s="385"/>
      <c r="SZM17" s="385"/>
      <c r="SZN17" s="385"/>
      <c r="SZO17" s="385"/>
      <c r="SZP17" s="385"/>
      <c r="SZQ17" s="385"/>
      <c r="SZR17" s="385"/>
      <c r="SZS17" s="385"/>
      <c r="SZT17" s="385"/>
      <c r="SZU17" s="385"/>
      <c r="SZV17" s="385"/>
      <c r="SZW17" s="385"/>
      <c r="SZX17" s="385"/>
      <c r="SZY17" s="385"/>
      <c r="SZZ17" s="385"/>
      <c r="TAA17" s="385"/>
      <c r="TAB17" s="385"/>
      <c r="TAC17" s="385"/>
      <c r="TAD17" s="385"/>
      <c r="TAE17" s="385"/>
      <c r="TAF17" s="385"/>
      <c r="TAG17" s="385"/>
      <c r="TAH17" s="385"/>
      <c r="TAI17" s="385"/>
      <c r="TAJ17" s="385"/>
      <c r="TAK17" s="385"/>
      <c r="TAL17" s="385"/>
      <c r="TAM17" s="385"/>
      <c r="TAN17" s="385"/>
      <c r="TAO17" s="385"/>
      <c r="TAP17" s="385"/>
      <c r="TAQ17" s="385"/>
      <c r="TAR17" s="385"/>
      <c r="TAS17" s="385"/>
      <c r="TAT17" s="385"/>
      <c r="TAU17" s="385"/>
      <c r="TAV17" s="385"/>
      <c r="TAW17" s="385"/>
      <c r="TAX17" s="385"/>
      <c r="TAY17" s="385"/>
      <c r="TAZ17" s="385"/>
      <c r="TBA17" s="385"/>
      <c r="TBB17" s="385"/>
      <c r="TBC17" s="385"/>
      <c r="TBD17" s="385"/>
      <c r="TBE17" s="385"/>
      <c r="TBF17" s="385"/>
      <c r="TBG17" s="385"/>
      <c r="TBH17" s="385"/>
      <c r="TBI17" s="385"/>
      <c r="TBJ17" s="385"/>
      <c r="TBK17" s="385"/>
      <c r="TBL17" s="385"/>
      <c r="TBM17" s="385"/>
      <c r="TBN17" s="385"/>
      <c r="TBO17" s="385"/>
      <c r="TBP17" s="385"/>
      <c r="TBQ17" s="385"/>
      <c r="TBR17" s="385"/>
      <c r="TBS17" s="385"/>
      <c r="TBT17" s="385"/>
      <c r="TBU17" s="385"/>
      <c r="TBV17" s="385"/>
      <c r="TBW17" s="385"/>
      <c r="TBX17" s="385"/>
      <c r="TBY17" s="385"/>
      <c r="TBZ17" s="385"/>
      <c r="TCA17" s="385"/>
      <c r="TCB17" s="385"/>
      <c r="TCC17" s="385"/>
      <c r="TCD17" s="385"/>
      <c r="TCE17" s="385"/>
      <c r="TCF17" s="385"/>
      <c r="TCG17" s="385"/>
      <c r="TCH17" s="385"/>
      <c r="TCI17" s="385"/>
      <c r="TCJ17" s="385"/>
      <c r="TCK17" s="385"/>
      <c r="TCL17" s="385"/>
      <c r="TCM17" s="385"/>
      <c r="TCN17" s="385"/>
      <c r="TCO17" s="385"/>
      <c r="TCP17" s="385"/>
      <c r="TCQ17" s="385"/>
      <c r="TCR17" s="385"/>
      <c r="TCS17" s="385"/>
      <c r="TCT17" s="385"/>
      <c r="TCU17" s="385"/>
      <c r="TCV17" s="385"/>
      <c r="TCW17" s="385"/>
      <c r="TCX17" s="385"/>
      <c r="TCY17" s="385"/>
      <c r="TCZ17" s="385"/>
      <c r="TDA17" s="385"/>
      <c r="TDB17" s="385"/>
      <c r="TDC17" s="385"/>
      <c r="TDD17" s="385"/>
      <c r="TDE17" s="385"/>
      <c r="TDF17" s="385"/>
      <c r="TDG17" s="385"/>
      <c r="TDH17" s="385"/>
      <c r="TDI17" s="385"/>
      <c r="TDJ17" s="385"/>
      <c r="TDK17" s="385"/>
      <c r="TDL17" s="385"/>
      <c r="TDM17" s="385"/>
      <c r="TDN17" s="385"/>
      <c r="TDO17" s="385"/>
      <c r="TDP17" s="385"/>
      <c r="TDQ17" s="385"/>
      <c r="TDR17" s="385"/>
      <c r="TDS17" s="385"/>
      <c r="TDT17" s="385"/>
      <c r="TDU17" s="385"/>
      <c r="TDV17" s="385"/>
      <c r="TDW17" s="385"/>
      <c r="TDX17" s="385"/>
      <c r="TDY17" s="385"/>
      <c r="TDZ17" s="385"/>
      <c r="TEA17" s="385"/>
      <c r="TEB17" s="385"/>
      <c r="TEC17" s="385"/>
      <c r="TED17" s="385"/>
      <c r="TEE17" s="385"/>
      <c r="TEF17" s="385"/>
      <c r="TEG17" s="385"/>
      <c r="TEH17" s="385"/>
      <c r="TEI17" s="385"/>
      <c r="TEJ17" s="385"/>
      <c r="TEK17" s="385"/>
      <c r="TEL17" s="385"/>
      <c r="TEM17" s="385"/>
      <c r="TEN17" s="385"/>
      <c r="TEO17" s="385"/>
      <c r="TEP17" s="385"/>
      <c r="TEQ17" s="385"/>
      <c r="TER17" s="385"/>
      <c r="TES17" s="385"/>
      <c r="TET17" s="385"/>
      <c r="TEU17" s="385"/>
      <c r="TEV17" s="385"/>
      <c r="TEW17" s="385"/>
      <c r="TEX17" s="385"/>
      <c r="TEY17" s="385"/>
      <c r="TEZ17" s="385"/>
      <c r="TFA17" s="385"/>
      <c r="TFB17" s="385"/>
      <c r="TFC17" s="385"/>
      <c r="TFD17" s="385"/>
      <c r="TFE17" s="385"/>
      <c r="TFF17" s="385"/>
      <c r="TFG17" s="385"/>
      <c r="TFH17" s="385"/>
      <c r="TFI17" s="385"/>
      <c r="TFJ17" s="385"/>
      <c r="TFK17" s="385"/>
      <c r="TFL17" s="385"/>
      <c r="TFM17" s="385"/>
      <c r="TFN17" s="385"/>
      <c r="TFO17" s="385"/>
      <c r="TFP17" s="385"/>
      <c r="TFQ17" s="385"/>
      <c r="TFR17" s="385"/>
      <c r="TFS17" s="385"/>
      <c r="TFT17" s="385"/>
      <c r="TFU17" s="385"/>
      <c r="TFV17" s="385"/>
      <c r="TFW17" s="385"/>
      <c r="TFX17" s="385"/>
      <c r="TFY17" s="385"/>
      <c r="TFZ17" s="385"/>
      <c r="TGA17" s="385"/>
      <c r="TGB17" s="385"/>
      <c r="TGC17" s="385"/>
      <c r="TGD17" s="385"/>
      <c r="TGE17" s="385"/>
      <c r="TGF17" s="385"/>
      <c r="TGG17" s="385"/>
      <c r="TGH17" s="385"/>
      <c r="TGI17" s="385"/>
      <c r="TGJ17" s="385"/>
      <c r="TGK17" s="385"/>
      <c r="TGL17" s="385"/>
      <c r="TGM17" s="385"/>
      <c r="TGN17" s="385"/>
      <c r="TGO17" s="385"/>
      <c r="TGP17" s="385"/>
      <c r="TGQ17" s="385"/>
      <c r="TGR17" s="385"/>
      <c r="TGS17" s="385"/>
      <c r="TGT17" s="385"/>
      <c r="TGU17" s="385"/>
      <c r="TGV17" s="385"/>
      <c r="TGW17" s="385"/>
      <c r="TGX17" s="385"/>
      <c r="TGY17" s="385"/>
      <c r="TGZ17" s="385"/>
      <c r="THA17" s="385"/>
      <c r="THB17" s="385"/>
      <c r="THC17" s="385"/>
      <c r="THD17" s="385"/>
      <c r="THE17" s="385"/>
      <c r="THF17" s="385"/>
      <c r="THG17" s="385"/>
      <c r="THH17" s="385"/>
      <c r="THI17" s="385"/>
      <c r="THJ17" s="385"/>
      <c r="THK17" s="385"/>
      <c r="THL17" s="385"/>
      <c r="THM17" s="385"/>
      <c r="THN17" s="385"/>
      <c r="THO17" s="385"/>
      <c r="THP17" s="385"/>
      <c r="THQ17" s="385"/>
      <c r="THR17" s="385"/>
      <c r="THS17" s="385"/>
      <c r="THT17" s="385"/>
      <c r="THU17" s="385"/>
      <c r="THV17" s="385"/>
      <c r="THW17" s="385"/>
      <c r="THX17" s="385"/>
      <c r="THY17" s="385"/>
      <c r="THZ17" s="385"/>
      <c r="TIA17" s="385"/>
      <c r="TIB17" s="385"/>
      <c r="TIC17" s="385"/>
      <c r="TID17" s="385"/>
      <c r="TIE17" s="385"/>
      <c r="TIF17" s="385"/>
      <c r="TIG17" s="385"/>
      <c r="TIH17" s="385"/>
      <c r="TII17" s="385"/>
      <c r="TIJ17" s="385"/>
      <c r="TIK17" s="385"/>
      <c r="TIL17" s="385"/>
      <c r="TIM17" s="385"/>
      <c r="TIN17" s="385"/>
      <c r="TIO17" s="385"/>
      <c r="TIP17" s="385"/>
      <c r="TIQ17" s="385"/>
      <c r="TIR17" s="385"/>
      <c r="TIS17" s="385"/>
      <c r="TIT17" s="385"/>
      <c r="TIU17" s="385"/>
      <c r="TIV17" s="385"/>
      <c r="TIW17" s="385"/>
      <c r="TIX17" s="385"/>
      <c r="TIY17" s="385"/>
      <c r="TIZ17" s="385"/>
      <c r="TJA17" s="385"/>
      <c r="TJB17" s="385"/>
      <c r="TJC17" s="385"/>
      <c r="TJD17" s="385"/>
      <c r="TJE17" s="385"/>
      <c r="TJF17" s="385"/>
      <c r="TJG17" s="385"/>
      <c r="TJH17" s="385"/>
      <c r="TJI17" s="385"/>
      <c r="TJJ17" s="385"/>
      <c r="TJK17" s="385"/>
      <c r="TJL17" s="385"/>
      <c r="TJM17" s="385"/>
      <c r="TJN17" s="385"/>
      <c r="TJO17" s="385"/>
      <c r="TJP17" s="385"/>
      <c r="TJQ17" s="385"/>
      <c r="TJR17" s="385"/>
      <c r="TJS17" s="385"/>
      <c r="TJT17" s="385"/>
      <c r="TJU17" s="385"/>
      <c r="TJV17" s="385"/>
      <c r="TJW17" s="385"/>
      <c r="TJX17" s="385"/>
      <c r="TJY17" s="385"/>
      <c r="TJZ17" s="385"/>
      <c r="TKA17" s="385"/>
      <c r="TKB17" s="385"/>
      <c r="TKC17" s="385"/>
      <c r="TKD17" s="385"/>
      <c r="TKE17" s="385"/>
      <c r="TKF17" s="385"/>
      <c r="TKG17" s="385"/>
      <c r="TKH17" s="385"/>
      <c r="TKI17" s="385"/>
      <c r="TKJ17" s="385"/>
      <c r="TKK17" s="385"/>
      <c r="TKL17" s="385"/>
      <c r="TKM17" s="385"/>
      <c r="TKN17" s="385"/>
      <c r="TKO17" s="385"/>
      <c r="TKP17" s="385"/>
      <c r="TKQ17" s="385"/>
      <c r="TKR17" s="385"/>
      <c r="TKS17" s="385"/>
      <c r="TKT17" s="385"/>
      <c r="TKU17" s="385"/>
      <c r="TKV17" s="385"/>
      <c r="TKW17" s="385"/>
      <c r="TKX17" s="385"/>
      <c r="TKY17" s="385"/>
      <c r="TKZ17" s="385"/>
      <c r="TLA17" s="385"/>
      <c r="TLB17" s="385"/>
      <c r="TLC17" s="385"/>
      <c r="TLD17" s="385"/>
      <c r="TLE17" s="385"/>
      <c r="TLF17" s="385"/>
      <c r="TLG17" s="385"/>
      <c r="TLH17" s="385"/>
      <c r="TLI17" s="385"/>
      <c r="TLJ17" s="385"/>
      <c r="TLK17" s="385"/>
      <c r="TLL17" s="385"/>
      <c r="TLM17" s="385"/>
      <c r="TLN17" s="385"/>
      <c r="TLO17" s="385"/>
      <c r="TLP17" s="385"/>
      <c r="TLQ17" s="385"/>
      <c r="TLR17" s="385"/>
      <c r="TLS17" s="385"/>
      <c r="TLT17" s="385"/>
      <c r="TLU17" s="385"/>
      <c r="TLV17" s="385"/>
      <c r="TLW17" s="385"/>
      <c r="TLX17" s="385"/>
      <c r="TLY17" s="385"/>
      <c r="TLZ17" s="385"/>
      <c r="TMA17" s="385"/>
      <c r="TMB17" s="385"/>
      <c r="TMC17" s="385"/>
      <c r="TMD17" s="385"/>
      <c r="TME17" s="385"/>
      <c r="TMF17" s="385"/>
      <c r="TMG17" s="385"/>
      <c r="TMH17" s="385"/>
      <c r="TMI17" s="385"/>
      <c r="TMJ17" s="385"/>
      <c r="TMK17" s="385"/>
      <c r="TML17" s="385"/>
      <c r="TMM17" s="385"/>
      <c r="TMN17" s="385"/>
      <c r="TMO17" s="385"/>
      <c r="TMP17" s="385"/>
      <c r="TMQ17" s="385"/>
      <c r="TMR17" s="385"/>
      <c r="TMS17" s="385"/>
      <c r="TMT17" s="385"/>
      <c r="TMU17" s="385"/>
      <c r="TMV17" s="385"/>
      <c r="TMW17" s="385"/>
      <c r="TMX17" s="385"/>
      <c r="TMY17" s="385"/>
      <c r="TMZ17" s="385"/>
      <c r="TNA17" s="385"/>
      <c r="TNB17" s="385"/>
      <c r="TNC17" s="385"/>
      <c r="TND17" s="385"/>
      <c r="TNE17" s="385"/>
      <c r="TNF17" s="385"/>
      <c r="TNG17" s="385"/>
      <c r="TNH17" s="385"/>
      <c r="TNI17" s="385"/>
      <c r="TNJ17" s="385"/>
      <c r="TNK17" s="385"/>
      <c r="TNL17" s="385"/>
      <c r="TNM17" s="385"/>
      <c r="TNN17" s="385"/>
      <c r="TNO17" s="385"/>
      <c r="TNP17" s="385"/>
      <c r="TNQ17" s="385"/>
      <c r="TNR17" s="385"/>
      <c r="TNS17" s="385"/>
      <c r="TNT17" s="385"/>
      <c r="TNU17" s="385"/>
      <c r="TNV17" s="385"/>
      <c r="TNW17" s="385"/>
      <c r="TNX17" s="385"/>
      <c r="TNY17" s="385"/>
      <c r="TNZ17" s="385"/>
      <c r="TOA17" s="385"/>
      <c r="TOB17" s="385"/>
      <c r="TOC17" s="385"/>
      <c r="TOD17" s="385"/>
      <c r="TOE17" s="385"/>
      <c r="TOF17" s="385"/>
      <c r="TOG17" s="385"/>
      <c r="TOH17" s="385"/>
      <c r="TOI17" s="385"/>
      <c r="TOJ17" s="385"/>
      <c r="TOK17" s="385"/>
      <c r="TOL17" s="385"/>
      <c r="TOM17" s="385"/>
      <c r="TON17" s="385"/>
      <c r="TOO17" s="385"/>
      <c r="TOP17" s="385"/>
      <c r="TOQ17" s="385"/>
      <c r="TOR17" s="385"/>
      <c r="TOS17" s="385"/>
      <c r="TOT17" s="385"/>
      <c r="TOU17" s="385"/>
      <c r="TOV17" s="385"/>
      <c r="TOW17" s="385"/>
      <c r="TOX17" s="385"/>
      <c r="TOY17" s="385"/>
      <c r="TOZ17" s="385"/>
      <c r="TPA17" s="385"/>
      <c r="TPB17" s="385"/>
      <c r="TPC17" s="385"/>
      <c r="TPD17" s="385"/>
      <c r="TPE17" s="385"/>
      <c r="TPF17" s="385"/>
      <c r="TPG17" s="385"/>
      <c r="TPH17" s="385"/>
      <c r="TPI17" s="385"/>
      <c r="TPJ17" s="385"/>
      <c r="TPK17" s="385"/>
      <c r="TPL17" s="385"/>
      <c r="TPM17" s="385"/>
      <c r="TPN17" s="385"/>
      <c r="TPO17" s="385"/>
      <c r="TPP17" s="385"/>
      <c r="TPQ17" s="385"/>
      <c r="TPR17" s="385"/>
      <c r="TPS17" s="385"/>
      <c r="TPT17" s="385"/>
      <c r="TPU17" s="385"/>
      <c r="TPV17" s="385"/>
      <c r="TPW17" s="385"/>
      <c r="TPX17" s="385"/>
      <c r="TPY17" s="385"/>
      <c r="TPZ17" s="385"/>
      <c r="TQA17" s="385"/>
      <c r="TQB17" s="385"/>
      <c r="TQC17" s="385"/>
      <c r="TQD17" s="385"/>
      <c r="TQE17" s="385"/>
      <c r="TQF17" s="385"/>
      <c r="TQG17" s="385"/>
      <c r="TQH17" s="385"/>
      <c r="TQI17" s="385"/>
      <c r="TQJ17" s="385"/>
      <c r="TQK17" s="385"/>
      <c r="TQL17" s="385"/>
      <c r="TQM17" s="385"/>
      <c r="TQN17" s="385"/>
      <c r="TQO17" s="385"/>
      <c r="TQP17" s="385"/>
      <c r="TQQ17" s="385"/>
      <c r="TQR17" s="385"/>
      <c r="TQS17" s="385"/>
      <c r="TQT17" s="385"/>
      <c r="TQU17" s="385"/>
      <c r="TQV17" s="385"/>
      <c r="TQW17" s="385"/>
      <c r="TQX17" s="385"/>
      <c r="TQY17" s="385"/>
      <c r="TQZ17" s="385"/>
      <c r="TRA17" s="385"/>
      <c r="TRB17" s="385"/>
      <c r="TRC17" s="385"/>
      <c r="TRD17" s="385"/>
      <c r="TRE17" s="385"/>
      <c r="TRF17" s="385"/>
      <c r="TRG17" s="385"/>
      <c r="TRH17" s="385"/>
      <c r="TRI17" s="385"/>
      <c r="TRJ17" s="385"/>
      <c r="TRK17" s="385"/>
      <c r="TRL17" s="385"/>
      <c r="TRM17" s="385"/>
      <c r="TRN17" s="385"/>
      <c r="TRO17" s="385"/>
      <c r="TRP17" s="385"/>
      <c r="TRQ17" s="385"/>
      <c r="TRR17" s="385"/>
      <c r="TRS17" s="385"/>
      <c r="TRT17" s="385"/>
      <c r="TRU17" s="385"/>
      <c r="TRV17" s="385"/>
      <c r="TRW17" s="385"/>
      <c r="TRX17" s="385"/>
      <c r="TRY17" s="385"/>
      <c r="TRZ17" s="385"/>
      <c r="TSA17" s="385"/>
      <c r="TSB17" s="385"/>
      <c r="TSC17" s="385"/>
      <c r="TSD17" s="385"/>
      <c r="TSE17" s="385"/>
      <c r="TSF17" s="385"/>
      <c r="TSG17" s="385"/>
      <c r="TSH17" s="385"/>
      <c r="TSI17" s="385"/>
      <c r="TSJ17" s="385"/>
      <c r="TSK17" s="385"/>
      <c r="TSL17" s="385"/>
      <c r="TSM17" s="385"/>
      <c r="TSN17" s="385"/>
      <c r="TSO17" s="385"/>
      <c r="TSP17" s="385"/>
      <c r="TSQ17" s="385"/>
      <c r="TSR17" s="385"/>
      <c r="TSS17" s="385"/>
      <c r="TST17" s="385"/>
      <c r="TSU17" s="385"/>
      <c r="TSV17" s="385"/>
      <c r="TSW17" s="385"/>
      <c r="TSX17" s="385"/>
      <c r="TSY17" s="385"/>
      <c r="TSZ17" s="385"/>
      <c r="TTA17" s="385"/>
      <c r="TTB17" s="385"/>
      <c r="TTC17" s="385"/>
      <c r="TTD17" s="385"/>
      <c r="TTE17" s="385"/>
      <c r="TTF17" s="385"/>
      <c r="TTG17" s="385"/>
      <c r="TTH17" s="385"/>
      <c r="TTI17" s="385"/>
      <c r="TTJ17" s="385"/>
      <c r="TTK17" s="385"/>
      <c r="TTL17" s="385"/>
      <c r="TTM17" s="385"/>
      <c r="TTN17" s="385"/>
      <c r="TTO17" s="385"/>
      <c r="TTP17" s="385"/>
      <c r="TTQ17" s="385"/>
      <c r="TTR17" s="385"/>
      <c r="TTS17" s="385"/>
      <c r="TTT17" s="385"/>
      <c r="TTU17" s="385"/>
      <c r="TTV17" s="385"/>
      <c r="TTW17" s="385"/>
      <c r="TTX17" s="385"/>
      <c r="TTY17" s="385"/>
      <c r="TTZ17" s="385"/>
      <c r="TUA17" s="385"/>
      <c r="TUB17" s="385"/>
      <c r="TUC17" s="385"/>
      <c r="TUD17" s="385"/>
      <c r="TUE17" s="385"/>
      <c r="TUF17" s="385"/>
      <c r="TUG17" s="385"/>
      <c r="TUH17" s="385"/>
      <c r="TUI17" s="385"/>
      <c r="TUJ17" s="385"/>
      <c r="TUK17" s="385"/>
      <c r="TUL17" s="385"/>
      <c r="TUM17" s="385"/>
      <c r="TUN17" s="385"/>
      <c r="TUO17" s="385"/>
      <c r="TUP17" s="385"/>
      <c r="TUQ17" s="385"/>
      <c r="TUR17" s="385"/>
      <c r="TUS17" s="385"/>
      <c r="TUT17" s="385"/>
      <c r="TUU17" s="385"/>
      <c r="TUV17" s="385"/>
      <c r="TUW17" s="385"/>
      <c r="TUX17" s="385"/>
      <c r="TUY17" s="385"/>
      <c r="TUZ17" s="385"/>
      <c r="TVA17" s="385"/>
      <c r="TVB17" s="385"/>
      <c r="TVC17" s="385"/>
      <c r="TVD17" s="385"/>
      <c r="TVE17" s="385"/>
      <c r="TVF17" s="385"/>
      <c r="TVG17" s="385"/>
      <c r="TVH17" s="385"/>
      <c r="TVI17" s="385"/>
      <c r="TVJ17" s="385"/>
      <c r="TVK17" s="385"/>
      <c r="TVL17" s="385"/>
      <c r="TVM17" s="385"/>
      <c r="TVN17" s="385"/>
      <c r="TVO17" s="385"/>
      <c r="TVP17" s="385"/>
      <c r="TVQ17" s="385"/>
      <c r="TVR17" s="385"/>
      <c r="TVS17" s="385"/>
      <c r="TVT17" s="385"/>
      <c r="TVU17" s="385"/>
      <c r="TVV17" s="385"/>
      <c r="TVW17" s="385"/>
      <c r="TVX17" s="385"/>
      <c r="TVY17" s="385"/>
      <c r="TVZ17" s="385"/>
      <c r="TWA17" s="385"/>
      <c r="TWB17" s="385"/>
      <c r="TWC17" s="385"/>
      <c r="TWD17" s="385"/>
      <c r="TWE17" s="385"/>
      <c r="TWF17" s="385"/>
      <c r="TWG17" s="385"/>
      <c r="TWH17" s="385"/>
      <c r="TWI17" s="385"/>
      <c r="TWJ17" s="385"/>
      <c r="TWK17" s="385"/>
      <c r="TWL17" s="385"/>
      <c r="TWM17" s="385"/>
      <c r="TWN17" s="385"/>
      <c r="TWO17" s="385"/>
      <c r="TWP17" s="385"/>
      <c r="TWQ17" s="385"/>
      <c r="TWR17" s="385"/>
      <c r="TWS17" s="385"/>
      <c r="TWT17" s="385"/>
      <c r="TWU17" s="385"/>
      <c r="TWV17" s="385"/>
      <c r="TWW17" s="385"/>
      <c r="TWX17" s="385"/>
      <c r="TWY17" s="385"/>
      <c r="TWZ17" s="385"/>
      <c r="TXA17" s="385"/>
      <c r="TXB17" s="385"/>
      <c r="TXC17" s="385"/>
      <c r="TXD17" s="385"/>
      <c r="TXE17" s="385"/>
      <c r="TXF17" s="385"/>
      <c r="TXG17" s="385"/>
      <c r="TXH17" s="385"/>
      <c r="TXI17" s="385"/>
      <c r="TXJ17" s="385"/>
      <c r="TXK17" s="385"/>
      <c r="TXL17" s="385"/>
      <c r="TXM17" s="385"/>
      <c r="TXN17" s="385"/>
      <c r="TXO17" s="385"/>
      <c r="TXP17" s="385"/>
      <c r="TXQ17" s="385"/>
      <c r="TXR17" s="385"/>
      <c r="TXS17" s="385"/>
      <c r="TXT17" s="385"/>
      <c r="TXU17" s="385"/>
      <c r="TXV17" s="385"/>
      <c r="TXW17" s="385"/>
      <c r="TXX17" s="385"/>
      <c r="TXY17" s="385"/>
      <c r="TXZ17" s="385"/>
      <c r="TYA17" s="385"/>
      <c r="TYB17" s="385"/>
      <c r="TYC17" s="385"/>
      <c r="TYD17" s="385"/>
      <c r="TYE17" s="385"/>
      <c r="TYF17" s="385"/>
      <c r="TYG17" s="385"/>
      <c r="TYH17" s="385"/>
      <c r="TYI17" s="385"/>
      <c r="TYJ17" s="385"/>
      <c r="TYK17" s="385"/>
      <c r="TYL17" s="385"/>
      <c r="TYM17" s="385"/>
      <c r="TYN17" s="385"/>
      <c r="TYO17" s="385"/>
      <c r="TYP17" s="385"/>
      <c r="TYQ17" s="385"/>
      <c r="TYR17" s="385"/>
      <c r="TYS17" s="385"/>
      <c r="TYT17" s="385"/>
      <c r="TYU17" s="385"/>
      <c r="TYV17" s="385"/>
      <c r="TYW17" s="385"/>
      <c r="TYX17" s="385"/>
      <c r="TYY17" s="385"/>
      <c r="TYZ17" s="385"/>
      <c r="TZA17" s="385"/>
      <c r="TZB17" s="385"/>
      <c r="TZC17" s="385"/>
      <c r="TZD17" s="385"/>
      <c r="TZE17" s="385"/>
      <c r="TZF17" s="385"/>
      <c r="TZG17" s="385"/>
      <c r="TZH17" s="385"/>
      <c r="TZI17" s="385"/>
      <c r="TZJ17" s="385"/>
      <c r="TZK17" s="385"/>
      <c r="TZL17" s="385"/>
      <c r="TZM17" s="385"/>
      <c r="TZN17" s="385"/>
      <c r="TZO17" s="385"/>
      <c r="TZP17" s="385"/>
      <c r="TZQ17" s="385"/>
      <c r="TZR17" s="385"/>
      <c r="TZS17" s="385"/>
      <c r="TZT17" s="385"/>
      <c r="TZU17" s="385"/>
      <c r="TZV17" s="385"/>
      <c r="TZW17" s="385"/>
      <c r="TZX17" s="385"/>
      <c r="TZY17" s="385"/>
      <c r="TZZ17" s="385"/>
      <c r="UAA17" s="385"/>
      <c r="UAB17" s="385"/>
      <c r="UAC17" s="385"/>
      <c r="UAD17" s="385"/>
      <c r="UAE17" s="385"/>
      <c r="UAF17" s="385"/>
      <c r="UAG17" s="385"/>
      <c r="UAH17" s="385"/>
      <c r="UAI17" s="385"/>
      <c r="UAJ17" s="385"/>
      <c r="UAK17" s="385"/>
      <c r="UAL17" s="385"/>
      <c r="UAM17" s="385"/>
      <c r="UAN17" s="385"/>
      <c r="UAO17" s="385"/>
      <c r="UAP17" s="385"/>
      <c r="UAQ17" s="385"/>
      <c r="UAR17" s="385"/>
      <c r="UAS17" s="385"/>
      <c r="UAT17" s="385"/>
      <c r="UAU17" s="385"/>
      <c r="UAV17" s="385"/>
      <c r="UAW17" s="385"/>
      <c r="UAX17" s="385"/>
      <c r="UAY17" s="385"/>
      <c r="UAZ17" s="385"/>
      <c r="UBA17" s="385"/>
      <c r="UBB17" s="385"/>
      <c r="UBC17" s="385"/>
      <c r="UBD17" s="385"/>
      <c r="UBE17" s="385"/>
      <c r="UBF17" s="385"/>
      <c r="UBG17" s="385"/>
      <c r="UBH17" s="385"/>
      <c r="UBI17" s="385"/>
      <c r="UBJ17" s="385"/>
      <c r="UBK17" s="385"/>
      <c r="UBL17" s="385"/>
      <c r="UBM17" s="385"/>
      <c r="UBN17" s="385"/>
      <c r="UBO17" s="385"/>
      <c r="UBP17" s="385"/>
      <c r="UBQ17" s="385"/>
      <c r="UBR17" s="385"/>
      <c r="UBS17" s="385"/>
      <c r="UBT17" s="385"/>
      <c r="UBU17" s="385"/>
      <c r="UBV17" s="385"/>
      <c r="UBW17" s="385"/>
      <c r="UBX17" s="385"/>
      <c r="UBY17" s="385"/>
      <c r="UBZ17" s="385"/>
      <c r="UCA17" s="385"/>
      <c r="UCB17" s="385"/>
      <c r="UCC17" s="385"/>
      <c r="UCD17" s="385"/>
      <c r="UCE17" s="385"/>
      <c r="UCF17" s="385"/>
      <c r="UCG17" s="385"/>
      <c r="UCH17" s="385"/>
      <c r="UCI17" s="385"/>
      <c r="UCJ17" s="385"/>
      <c r="UCK17" s="385"/>
      <c r="UCL17" s="385"/>
      <c r="UCM17" s="385"/>
      <c r="UCN17" s="385"/>
      <c r="UCO17" s="385"/>
      <c r="UCP17" s="385"/>
      <c r="UCQ17" s="385"/>
      <c r="UCR17" s="385"/>
      <c r="UCS17" s="385"/>
      <c r="UCT17" s="385"/>
      <c r="UCU17" s="385"/>
      <c r="UCV17" s="385"/>
      <c r="UCW17" s="385"/>
      <c r="UCX17" s="385"/>
      <c r="UCY17" s="385"/>
      <c r="UCZ17" s="385"/>
      <c r="UDA17" s="385"/>
      <c r="UDB17" s="385"/>
      <c r="UDC17" s="385"/>
      <c r="UDD17" s="385"/>
      <c r="UDE17" s="385"/>
      <c r="UDF17" s="385"/>
      <c r="UDG17" s="385"/>
      <c r="UDH17" s="385"/>
      <c r="UDI17" s="385"/>
      <c r="UDJ17" s="385"/>
      <c r="UDK17" s="385"/>
      <c r="UDL17" s="385"/>
      <c r="UDM17" s="385"/>
      <c r="UDN17" s="385"/>
      <c r="UDO17" s="385"/>
      <c r="UDP17" s="385"/>
      <c r="UDQ17" s="385"/>
      <c r="UDR17" s="385"/>
      <c r="UDS17" s="385"/>
      <c r="UDT17" s="385"/>
      <c r="UDU17" s="385"/>
      <c r="UDV17" s="385"/>
      <c r="UDW17" s="385"/>
      <c r="UDX17" s="385"/>
      <c r="UDY17" s="385"/>
      <c r="UDZ17" s="385"/>
      <c r="UEA17" s="385"/>
      <c r="UEB17" s="385"/>
      <c r="UEC17" s="385"/>
      <c r="UED17" s="385"/>
      <c r="UEE17" s="385"/>
      <c r="UEF17" s="385"/>
      <c r="UEG17" s="385"/>
      <c r="UEH17" s="385"/>
      <c r="UEI17" s="385"/>
      <c r="UEJ17" s="385"/>
      <c r="UEK17" s="385"/>
      <c r="UEL17" s="385"/>
      <c r="UEM17" s="385"/>
      <c r="UEN17" s="385"/>
      <c r="UEO17" s="385"/>
      <c r="UEP17" s="385"/>
      <c r="UEQ17" s="385"/>
      <c r="UER17" s="385"/>
      <c r="UES17" s="385"/>
      <c r="UET17" s="385"/>
      <c r="UEU17" s="385"/>
      <c r="UEV17" s="385"/>
      <c r="UEW17" s="385"/>
      <c r="UEX17" s="385"/>
      <c r="UEY17" s="385"/>
      <c r="UEZ17" s="385"/>
      <c r="UFA17" s="385"/>
      <c r="UFB17" s="385"/>
      <c r="UFC17" s="385"/>
      <c r="UFD17" s="385"/>
      <c r="UFE17" s="385"/>
      <c r="UFF17" s="385"/>
      <c r="UFG17" s="385"/>
      <c r="UFH17" s="385"/>
      <c r="UFI17" s="385"/>
      <c r="UFJ17" s="385"/>
      <c r="UFK17" s="385"/>
      <c r="UFL17" s="385"/>
      <c r="UFM17" s="385"/>
      <c r="UFN17" s="385"/>
      <c r="UFO17" s="385"/>
      <c r="UFP17" s="385"/>
      <c r="UFQ17" s="385"/>
      <c r="UFR17" s="385"/>
      <c r="UFS17" s="385"/>
      <c r="UFT17" s="385"/>
      <c r="UFU17" s="385"/>
      <c r="UFV17" s="385"/>
      <c r="UFW17" s="385"/>
      <c r="UFX17" s="385"/>
      <c r="UFY17" s="385"/>
      <c r="UFZ17" s="385"/>
      <c r="UGA17" s="385"/>
      <c r="UGB17" s="385"/>
      <c r="UGC17" s="385"/>
      <c r="UGD17" s="385"/>
      <c r="UGE17" s="385"/>
      <c r="UGF17" s="385"/>
      <c r="UGG17" s="385"/>
      <c r="UGH17" s="385"/>
      <c r="UGI17" s="385"/>
      <c r="UGJ17" s="385"/>
      <c r="UGK17" s="385"/>
      <c r="UGL17" s="385"/>
      <c r="UGM17" s="385"/>
      <c r="UGN17" s="385"/>
      <c r="UGO17" s="385"/>
      <c r="UGP17" s="385"/>
      <c r="UGQ17" s="385"/>
      <c r="UGR17" s="385"/>
      <c r="UGS17" s="385"/>
      <c r="UGT17" s="385"/>
      <c r="UGU17" s="385"/>
      <c r="UGV17" s="385"/>
      <c r="UGW17" s="385"/>
      <c r="UGX17" s="385"/>
      <c r="UGY17" s="385"/>
      <c r="UGZ17" s="385"/>
      <c r="UHA17" s="385"/>
      <c r="UHB17" s="385"/>
      <c r="UHC17" s="385"/>
      <c r="UHD17" s="385"/>
      <c r="UHE17" s="385"/>
      <c r="UHF17" s="385"/>
      <c r="UHG17" s="385"/>
      <c r="UHH17" s="385"/>
      <c r="UHI17" s="385"/>
      <c r="UHJ17" s="385"/>
      <c r="UHK17" s="385"/>
      <c r="UHL17" s="385"/>
      <c r="UHM17" s="385"/>
      <c r="UHN17" s="385"/>
      <c r="UHO17" s="385"/>
      <c r="UHP17" s="385"/>
      <c r="UHQ17" s="385"/>
      <c r="UHR17" s="385"/>
      <c r="UHS17" s="385"/>
      <c r="UHT17" s="385"/>
      <c r="UHU17" s="385"/>
      <c r="UHV17" s="385"/>
      <c r="UHW17" s="385"/>
      <c r="UHX17" s="385"/>
      <c r="UHY17" s="385"/>
      <c r="UHZ17" s="385"/>
      <c r="UIA17" s="385"/>
      <c r="UIB17" s="385"/>
      <c r="UIC17" s="385"/>
      <c r="UID17" s="385"/>
      <c r="UIE17" s="385"/>
      <c r="UIF17" s="385"/>
      <c r="UIG17" s="385"/>
      <c r="UIH17" s="385"/>
      <c r="UII17" s="385"/>
      <c r="UIJ17" s="385"/>
      <c r="UIK17" s="385"/>
      <c r="UIL17" s="385"/>
      <c r="UIM17" s="385"/>
      <c r="UIN17" s="385"/>
      <c r="UIO17" s="385"/>
      <c r="UIP17" s="385"/>
      <c r="UIQ17" s="385"/>
      <c r="UIR17" s="385"/>
      <c r="UIS17" s="385"/>
      <c r="UIT17" s="385"/>
      <c r="UIU17" s="385"/>
      <c r="UIV17" s="385"/>
      <c r="UIW17" s="385"/>
      <c r="UIX17" s="385"/>
      <c r="UIY17" s="385"/>
      <c r="UIZ17" s="385"/>
      <c r="UJA17" s="385"/>
      <c r="UJB17" s="385"/>
      <c r="UJC17" s="385"/>
      <c r="UJD17" s="385"/>
      <c r="UJE17" s="385"/>
      <c r="UJF17" s="385"/>
      <c r="UJG17" s="385"/>
      <c r="UJH17" s="385"/>
      <c r="UJI17" s="385"/>
      <c r="UJJ17" s="385"/>
      <c r="UJK17" s="385"/>
      <c r="UJL17" s="385"/>
      <c r="UJM17" s="385"/>
      <c r="UJN17" s="385"/>
      <c r="UJO17" s="385"/>
      <c r="UJP17" s="385"/>
      <c r="UJQ17" s="385"/>
      <c r="UJR17" s="385"/>
      <c r="UJS17" s="385"/>
      <c r="UJT17" s="385"/>
      <c r="UJU17" s="385"/>
      <c r="UJV17" s="385"/>
      <c r="UJW17" s="385"/>
      <c r="UJX17" s="385"/>
      <c r="UJY17" s="385"/>
      <c r="UJZ17" s="385"/>
      <c r="UKA17" s="385"/>
      <c r="UKB17" s="385"/>
      <c r="UKC17" s="385"/>
      <c r="UKD17" s="385"/>
      <c r="UKE17" s="385"/>
      <c r="UKF17" s="385"/>
      <c r="UKG17" s="385"/>
      <c r="UKH17" s="385"/>
      <c r="UKI17" s="385"/>
      <c r="UKJ17" s="385"/>
      <c r="UKK17" s="385"/>
      <c r="UKL17" s="385"/>
      <c r="UKM17" s="385"/>
      <c r="UKN17" s="385"/>
      <c r="UKO17" s="385"/>
      <c r="UKP17" s="385"/>
      <c r="UKQ17" s="385"/>
      <c r="UKR17" s="385"/>
      <c r="UKS17" s="385"/>
      <c r="UKT17" s="385"/>
      <c r="UKU17" s="385"/>
      <c r="UKV17" s="385"/>
      <c r="UKW17" s="385"/>
      <c r="UKX17" s="385"/>
      <c r="UKY17" s="385"/>
      <c r="UKZ17" s="385"/>
      <c r="ULA17" s="385"/>
      <c r="ULB17" s="385"/>
      <c r="ULC17" s="385"/>
      <c r="ULD17" s="385"/>
      <c r="ULE17" s="385"/>
      <c r="ULF17" s="385"/>
      <c r="ULG17" s="385"/>
      <c r="ULH17" s="385"/>
      <c r="ULI17" s="385"/>
      <c r="ULJ17" s="385"/>
      <c r="ULK17" s="385"/>
      <c r="ULL17" s="385"/>
      <c r="ULM17" s="385"/>
      <c r="ULN17" s="385"/>
      <c r="ULO17" s="385"/>
      <c r="ULP17" s="385"/>
      <c r="ULQ17" s="385"/>
      <c r="ULR17" s="385"/>
      <c r="ULS17" s="385"/>
      <c r="ULT17" s="385"/>
      <c r="ULU17" s="385"/>
      <c r="ULV17" s="385"/>
      <c r="ULW17" s="385"/>
      <c r="ULX17" s="385"/>
      <c r="ULY17" s="385"/>
      <c r="ULZ17" s="385"/>
      <c r="UMA17" s="385"/>
      <c r="UMB17" s="385"/>
      <c r="UMC17" s="385"/>
      <c r="UMD17" s="385"/>
      <c r="UME17" s="385"/>
      <c r="UMF17" s="385"/>
      <c r="UMG17" s="385"/>
      <c r="UMH17" s="385"/>
      <c r="UMI17" s="385"/>
      <c r="UMJ17" s="385"/>
      <c r="UMK17" s="385"/>
      <c r="UML17" s="385"/>
      <c r="UMM17" s="385"/>
      <c r="UMN17" s="385"/>
      <c r="UMO17" s="385"/>
      <c r="UMP17" s="385"/>
      <c r="UMQ17" s="385"/>
      <c r="UMR17" s="385"/>
      <c r="UMS17" s="385"/>
      <c r="UMT17" s="385"/>
      <c r="UMU17" s="385"/>
      <c r="UMV17" s="385"/>
      <c r="UMW17" s="385"/>
      <c r="UMX17" s="385"/>
      <c r="UMY17" s="385"/>
      <c r="UMZ17" s="385"/>
      <c r="UNA17" s="385"/>
      <c r="UNB17" s="385"/>
      <c r="UNC17" s="385"/>
      <c r="UND17" s="385"/>
      <c r="UNE17" s="385"/>
      <c r="UNF17" s="385"/>
      <c r="UNG17" s="385"/>
      <c r="UNH17" s="385"/>
      <c r="UNI17" s="385"/>
      <c r="UNJ17" s="385"/>
      <c r="UNK17" s="385"/>
      <c r="UNL17" s="385"/>
      <c r="UNM17" s="385"/>
      <c r="UNN17" s="385"/>
      <c r="UNO17" s="385"/>
      <c r="UNP17" s="385"/>
      <c r="UNQ17" s="385"/>
      <c r="UNR17" s="385"/>
      <c r="UNS17" s="385"/>
      <c r="UNT17" s="385"/>
      <c r="UNU17" s="385"/>
      <c r="UNV17" s="385"/>
      <c r="UNW17" s="385"/>
      <c r="UNX17" s="385"/>
      <c r="UNY17" s="385"/>
      <c r="UNZ17" s="385"/>
      <c r="UOA17" s="385"/>
      <c r="UOB17" s="385"/>
      <c r="UOC17" s="385"/>
      <c r="UOD17" s="385"/>
      <c r="UOE17" s="385"/>
      <c r="UOF17" s="385"/>
      <c r="UOG17" s="385"/>
      <c r="UOH17" s="385"/>
      <c r="UOI17" s="385"/>
      <c r="UOJ17" s="385"/>
      <c r="UOK17" s="385"/>
      <c r="UOL17" s="385"/>
      <c r="UOM17" s="385"/>
      <c r="UON17" s="385"/>
      <c r="UOO17" s="385"/>
      <c r="UOP17" s="385"/>
      <c r="UOQ17" s="385"/>
      <c r="UOR17" s="385"/>
      <c r="UOS17" s="385"/>
      <c r="UOT17" s="385"/>
      <c r="UOU17" s="385"/>
      <c r="UOV17" s="385"/>
      <c r="UOW17" s="385"/>
      <c r="UOX17" s="385"/>
      <c r="UOY17" s="385"/>
      <c r="UOZ17" s="385"/>
      <c r="UPA17" s="385"/>
      <c r="UPB17" s="385"/>
      <c r="UPC17" s="385"/>
      <c r="UPD17" s="385"/>
      <c r="UPE17" s="385"/>
      <c r="UPF17" s="385"/>
      <c r="UPG17" s="385"/>
      <c r="UPH17" s="385"/>
      <c r="UPI17" s="385"/>
      <c r="UPJ17" s="385"/>
      <c r="UPK17" s="385"/>
      <c r="UPL17" s="385"/>
      <c r="UPM17" s="385"/>
      <c r="UPN17" s="385"/>
      <c r="UPO17" s="385"/>
      <c r="UPP17" s="385"/>
      <c r="UPQ17" s="385"/>
      <c r="UPR17" s="385"/>
      <c r="UPS17" s="385"/>
      <c r="UPT17" s="385"/>
      <c r="UPU17" s="385"/>
      <c r="UPV17" s="385"/>
      <c r="UPW17" s="385"/>
      <c r="UPX17" s="385"/>
      <c r="UPY17" s="385"/>
      <c r="UPZ17" s="385"/>
      <c r="UQA17" s="385"/>
      <c r="UQB17" s="385"/>
      <c r="UQC17" s="385"/>
      <c r="UQD17" s="385"/>
      <c r="UQE17" s="385"/>
      <c r="UQF17" s="385"/>
      <c r="UQG17" s="385"/>
      <c r="UQH17" s="385"/>
      <c r="UQI17" s="385"/>
      <c r="UQJ17" s="385"/>
      <c r="UQK17" s="385"/>
      <c r="UQL17" s="385"/>
      <c r="UQM17" s="385"/>
      <c r="UQN17" s="385"/>
      <c r="UQO17" s="385"/>
      <c r="UQP17" s="385"/>
      <c r="UQQ17" s="385"/>
      <c r="UQR17" s="385"/>
      <c r="UQS17" s="385"/>
      <c r="UQT17" s="385"/>
      <c r="UQU17" s="385"/>
      <c r="UQV17" s="385"/>
      <c r="UQW17" s="385"/>
      <c r="UQX17" s="385"/>
      <c r="UQY17" s="385"/>
      <c r="UQZ17" s="385"/>
      <c r="URA17" s="385"/>
      <c r="URB17" s="385"/>
      <c r="URC17" s="385"/>
      <c r="URD17" s="385"/>
      <c r="URE17" s="385"/>
      <c r="URF17" s="385"/>
      <c r="URG17" s="385"/>
      <c r="URH17" s="385"/>
      <c r="URI17" s="385"/>
      <c r="URJ17" s="385"/>
      <c r="URK17" s="385"/>
      <c r="URL17" s="385"/>
      <c r="URM17" s="385"/>
      <c r="URN17" s="385"/>
      <c r="URO17" s="385"/>
      <c r="URP17" s="385"/>
      <c r="URQ17" s="385"/>
      <c r="URR17" s="385"/>
      <c r="URS17" s="385"/>
      <c r="URT17" s="385"/>
      <c r="URU17" s="385"/>
      <c r="URV17" s="385"/>
      <c r="URW17" s="385"/>
      <c r="URX17" s="385"/>
      <c r="URY17" s="385"/>
      <c r="URZ17" s="385"/>
      <c r="USA17" s="385"/>
      <c r="USB17" s="385"/>
      <c r="USC17" s="385"/>
      <c r="USD17" s="385"/>
      <c r="USE17" s="385"/>
      <c r="USF17" s="385"/>
      <c r="USG17" s="385"/>
      <c r="USH17" s="385"/>
      <c r="USI17" s="385"/>
      <c r="USJ17" s="385"/>
      <c r="USK17" s="385"/>
      <c r="USL17" s="385"/>
      <c r="USM17" s="385"/>
      <c r="USN17" s="385"/>
      <c r="USO17" s="385"/>
      <c r="USP17" s="385"/>
      <c r="USQ17" s="385"/>
      <c r="USR17" s="385"/>
      <c r="USS17" s="385"/>
      <c r="UST17" s="385"/>
      <c r="USU17" s="385"/>
      <c r="USV17" s="385"/>
      <c r="USW17" s="385"/>
      <c r="USX17" s="385"/>
      <c r="USY17" s="385"/>
      <c r="USZ17" s="385"/>
      <c r="UTA17" s="385"/>
      <c r="UTB17" s="385"/>
      <c r="UTC17" s="385"/>
      <c r="UTD17" s="385"/>
      <c r="UTE17" s="385"/>
      <c r="UTF17" s="385"/>
      <c r="UTG17" s="385"/>
      <c r="UTH17" s="385"/>
      <c r="UTI17" s="385"/>
      <c r="UTJ17" s="385"/>
      <c r="UTK17" s="385"/>
      <c r="UTL17" s="385"/>
      <c r="UTM17" s="385"/>
      <c r="UTN17" s="385"/>
      <c r="UTO17" s="385"/>
      <c r="UTP17" s="385"/>
      <c r="UTQ17" s="385"/>
      <c r="UTR17" s="385"/>
      <c r="UTS17" s="385"/>
      <c r="UTT17" s="385"/>
      <c r="UTU17" s="385"/>
      <c r="UTV17" s="385"/>
      <c r="UTW17" s="385"/>
      <c r="UTX17" s="385"/>
      <c r="UTY17" s="385"/>
      <c r="UTZ17" s="385"/>
      <c r="UUA17" s="385"/>
      <c r="UUB17" s="385"/>
      <c r="UUC17" s="385"/>
      <c r="UUD17" s="385"/>
      <c r="UUE17" s="385"/>
      <c r="UUF17" s="385"/>
      <c r="UUG17" s="385"/>
      <c r="UUH17" s="385"/>
      <c r="UUI17" s="385"/>
      <c r="UUJ17" s="385"/>
      <c r="UUK17" s="385"/>
      <c r="UUL17" s="385"/>
      <c r="UUM17" s="385"/>
      <c r="UUN17" s="385"/>
      <c r="UUO17" s="385"/>
      <c r="UUP17" s="385"/>
      <c r="UUQ17" s="385"/>
      <c r="UUR17" s="385"/>
      <c r="UUS17" s="385"/>
      <c r="UUT17" s="385"/>
      <c r="UUU17" s="385"/>
      <c r="UUV17" s="385"/>
      <c r="UUW17" s="385"/>
      <c r="UUX17" s="385"/>
      <c r="UUY17" s="385"/>
      <c r="UUZ17" s="385"/>
      <c r="UVA17" s="385"/>
      <c r="UVB17" s="385"/>
      <c r="UVC17" s="385"/>
      <c r="UVD17" s="385"/>
      <c r="UVE17" s="385"/>
      <c r="UVF17" s="385"/>
      <c r="UVG17" s="385"/>
      <c r="UVH17" s="385"/>
      <c r="UVI17" s="385"/>
      <c r="UVJ17" s="385"/>
      <c r="UVK17" s="385"/>
      <c r="UVL17" s="385"/>
      <c r="UVM17" s="385"/>
      <c r="UVN17" s="385"/>
      <c r="UVO17" s="385"/>
      <c r="UVP17" s="385"/>
      <c r="UVQ17" s="385"/>
      <c r="UVR17" s="385"/>
      <c r="UVS17" s="385"/>
      <c r="UVT17" s="385"/>
      <c r="UVU17" s="385"/>
      <c r="UVV17" s="385"/>
      <c r="UVW17" s="385"/>
      <c r="UVX17" s="385"/>
      <c r="UVY17" s="385"/>
      <c r="UVZ17" s="385"/>
      <c r="UWA17" s="385"/>
      <c r="UWB17" s="385"/>
      <c r="UWC17" s="385"/>
      <c r="UWD17" s="385"/>
      <c r="UWE17" s="385"/>
      <c r="UWF17" s="385"/>
      <c r="UWG17" s="385"/>
      <c r="UWH17" s="385"/>
      <c r="UWI17" s="385"/>
      <c r="UWJ17" s="385"/>
      <c r="UWK17" s="385"/>
      <c r="UWL17" s="385"/>
      <c r="UWM17" s="385"/>
      <c r="UWN17" s="385"/>
      <c r="UWO17" s="385"/>
      <c r="UWP17" s="385"/>
      <c r="UWQ17" s="385"/>
      <c r="UWR17" s="385"/>
      <c r="UWS17" s="385"/>
      <c r="UWT17" s="385"/>
      <c r="UWU17" s="385"/>
      <c r="UWV17" s="385"/>
      <c r="UWW17" s="385"/>
      <c r="UWX17" s="385"/>
      <c r="UWY17" s="385"/>
      <c r="UWZ17" s="385"/>
      <c r="UXA17" s="385"/>
      <c r="UXB17" s="385"/>
      <c r="UXC17" s="385"/>
      <c r="UXD17" s="385"/>
      <c r="UXE17" s="385"/>
      <c r="UXF17" s="385"/>
      <c r="UXG17" s="385"/>
      <c r="UXH17" s="385"/>
      <c r="UXI17" s="385"/>
      <c r="UXJ17" s="385"/>
      <c r="UXK17" s="385"/>
      <c r="UXL17" s="385"/>
      <c r="UXM17" s="385"/>
      <c r="UXN17" s="385"/>
      <c r="UXO17" s="385"/>
      <c r="UXP17" s="385"/>
      <c r="UXQ17" s="385"/>
      <c r="UXR17" s="385"/>
      <c r="UXS17" s="385"/>
      <c r="UXT17" s="385"/>
      <c r="UXU17" s="385"/>
      <c r="UXV17" s="385"/>
      <c r="UXW17" s="385"/>
      <c r="UXX17" s="385"/>
      <c r="UXY17" s="385"/>
      <c r="UXZ17" s="385"/>
      <c r="UYA17" s="385"/>
      <c r="UYB17" s="385"/>
      <c r="UYC17" s="385"/>
      <c r="UYD17" s="385"/>
      <c r="UYE17" s="385"/>
      <c r="UYF17" s="385"/>
      <c r="UYG17" s="385"/>
      <c r="UYH17" s="385"/>
      <c r="UYI17" s="385"/>
      <c r="UYJ17" s="385"/>
      <c r="UYK17" s="385"/>
      <c r="UYL17" s="385"/>
      <c r="UYM17" s="385"/>
      <c r="UYN17" s="385"/>
      <c r="UYO17" s="385"/>
      <c r="UYP17" s="385"/>
      <c r="UYQ17" s="385"/>
      <c r="UYR17" s="385"/>
      <c r="UYS17" s="385"/>
      <c r="UYT17" s="385"/>
      <c r="UYU17" s="385"/>
      <c r="UYV17" s="385"/>
      <c r="UYW17" s="385"/>
      <c r="UYX17" s="385"/>
      <c r="UYY17" s="385"/>
      <c r="UYZ17" s="385"/>
      <c r="UZA17" s="385"/>
      <c r="UZB17" s="385"/>
      <c r="UZC17" s="385"/>
      <c r="UZD17" s="385"/>
      <c r="UZE17" s="385"/>
      <c r="UZF17" s="385"/>
      <c r="UZG17" s="385"/>
      <c r="UZH17" s="385"/>
      <c r="UZI17" s="385"/>
      <c r="UZJ17" s="385"/>
      <c r="UZK17" s="385"/>
      <c r="UZL17" s="385"/>
      <c r="UZM17" s="385"/>
      <c r="UZN17" s="385"/>
      <c r="UZO17" s="385"/>
      <c r="UZP17" s="385"/>
      <c r="UZQ17" s="385"/>
      <c r="UZR17" s="385"/>
      <c r="UZS17" s="385"/>
      <c r="UZT17" s="385"/>
      <c r="UZU17" s="385"/>
      <c r="UZV17" s="385"/>
      <c r="UZW17" s="385"/>
      <c r="UZX17" s="385"/>
      <c r="UZY17" s="385"/>
      <c r="UZZ17" s="385"/>
      <c r="VAA17" s="385"/>
      <c r="VAB17" s="385"/>
      <c r="VAC17" s="385"/>
      <c r="VAD17" s="385"/>
      <c r="VAE17" s="385"/>
      <c r="VAF17" s="385"/>
      <c r="VAG17" s="385"/>
      <c r="VAH17" s="385"/>
      <c r="VAI17" s="385"/>
      <c r="VAJ17" s="385"/>
      <c r="VAK17" s="385"/>
      <c r="VAL17" s="385"/>
      <c r="VAM17" s="385"/>
      <c r="VAN17" s="385"/>
      <c r="VAO17" s="385"/>
      <c r="VAP17" s="385"/>
      <c r="VAQ17" s="385"/>
      <c r="VAR17" s="385"/>
      <c r="VAS17" s="385"/>
      <c r="VAT17" s="385"/>
      <c r="VAU17" s="385"/>
      <c r="VAV17" s="385"/>
      <c r="VAW17" s="385"/>
      <c r="VAX17" s="385"/>
      <c r="VAY17" s="385"/>
      <c r="VAZ17" s="385"/>
      <c r="VBA17" s="385"/>
      <c r="VBB17" s="385"/>
      <c r="VBC17" s="385"/>
      <c r="VBD17" s="385"/>
      <c r="VBE17" s="385"/>
      <c r="VBF17" s="385"/>
      <c r="VBG17" s="385"/>
      <c r="VBH17" s="385"/>
      <c r="VBI17" s="385"/>
      <c r="VBJ17" s="385"/>
      <c r="VBK17" s="385"/>
      <c r="VBL17" s="385"/>
      <c r="VBM17" s="385"/>
      <c r="VBN17" s="385"/>
      <c r="VBO17" s="385"/>
      <c r="VBP17" s="385"/>
      <c r="VBQ17" s="385"/>
      <c r="VBR17" s="385"/>
      <c r="VBS17" s="385"/>
      <c r="VBT17" s="385"/>
      <c r="VBU17" s="385"/>
      <c r="VBV17" s="385"/>
      <c r="VBW17" s="385"/>
      <c r="VBX17" s="385"/>
      <c r="VBY17" s="385"/>
      <c r="VBZ17" s="385"/>
      <c r="VCA17" s="385"/>
      <c r="VCB17" s="385"/>
      <c r="VCC17" s="385"/>
      <c r="VCD17" s="385"/>
      <c r="VCE17" s="385"/>
      <c r="VCF17" s="385"/>
      <c r="VCG17" s="385"/>
      <c r="VCH17" s="385"/>
      <c r="VCI17" s="385"/>
      <c r="VCJ17" s="385"/>
      <c r="VCK17" s="385"/>
      <c r="VCL17" s="385"/>
      <c r="VCM17" s="385"/>
      <c r="VCN17" s="385"/>
      <c r="VCO17" s="385"/>
      <c r="VCP17" s="385"/>
      <c r="VCQ17" s="385"/>
      <c r="VCR17" s="385"/>
      <c r="VCS17" s="385"/>
      <c r="VCT17" s="385"/>
      <c r="VCU17" s="385"/>
      <c r="VCV17" s="385"/>
      <c r="VCW17" s="385"/>
      <c r="VCX17" s="385"/>
      <c r="VCY17" s="385"/>
      <c r="VCZ17" s="385"/>
      <c r="VDA17" s="385"/>
      <c r="VDB17" s="385"/>
      <c r="VDC17" s="385"/>
      <c r="VDD17" s="385"/>
      <c r="VDE17" s="385"/>
      <c r="VDF17" s="385"/>
      <c r="VDG17" s="385"/>
      <c r="VDH17" s="385"/>
      <c r="VDI17" s="385"/>
      <c r="VDJ17" s="385"/>
      <c r="VDK17" s="385"/>
      <c r="VDL17" s="385"/>
      <c r="VDM17" s="385"/>
      <c r="VDN17" s="385"/>
      <c r="VDO17" s="385"/>
      <c r="VDP17" s="385"/>
      <c r="VDQ17" s="385"/>
      <c r="VDR17" s="385"/>
      <c r="VDS17" s="385"/>
      <c r="VDT17" s="385"/>
      <c r="VDU17" s="385"/>
      <c r="VDV17" s="385"/>
      <c r="VDW17" s="385"/>
      <c r="VDX17" s="385"/>
      <c r="VDY17" s="385"/>
      <c r="VDZ17" s="385"/>
      <c r="VEA17" s="385"/>
      <c r="VEB17" s="385"/>
      <c r="VEC17" s="385"/>
      <c r="VED17" s="385"/>
      <c r="VEE17" s="385"/>
      <c r="VEF17" s="385"/>
      <c r="VEG17" s="385"/>
      <c r="VEH17" s="385"/>
      <c r="VEI17" s="385"/>
      <c r="VEJ17" s="385"/>
      <c r="VEK17" s="385"/>
      <c r="VEL17" s="385"/>
      <c r="VEM17" s="385"/>
      <c r="VEN17" s="385"/>
      <c r="VEO17" s="385"/>
      <c r="VEP17" s="385"/>
      <c r="VEQ17" s="385"/>
      <c r="VER17" s="385"/>
      <c r="VES17" s="385"/>
      <c r="VET17" s="385"/>
      <c r="VEU17" s="385"/>
      <c r="VEV17" s="385"/>
      <c r="VEW17" s="385"/>
      <c r="VEX17" s="385"/>
      <c r="VEY17" s="385"/>
      <c r="VEZ17" s="385"/>
      <c r="VFA17" s="385"/>
      <c r="VFB17" s="385"/>
      <c r="VFC17" s="385"/>
      <c r="VFD17" s="385"/>
      <c r="VFE17" s="385"/>
      <c r="VFF17" s="385"/>
      <c r="VFG17" s="385"/>
      <c r="VFH17" s="385"/>
      <c r="VFI17" s="385"/>
      <c r="VFJ17" s="385"/>
      <c r="VFK17" s="385"/>
      <c r="VFL17" s="385"/>
      <c r="VFM17" s="385"/>
      <c r="VFN17" s="385"/>
      <c r="VFO17" s="385"/>
      <c r="VFP17" s="385"/>
      <c r="VFQ17" s="385"/>
      <c r="VFR17" s="385"/>
      <c r="VFS17" s="385"/>
      <c r="VFT17" s="385"/>
      <c r="VFU17" s="385"/>
      <c r="VFV17" s="385"/>
      <c r="VFW17" s="385"/>
      <c r="VFX17" s="385"/>
      <c r="VFY17" s="385"/>
      <c r="VFZ17" s="385"/>
      <c r="VGA17" s="385"/>
      <c r="VGB17" s="385"/>
      <c r="VGC17" s="385"/>
      <c r="VGD17" s="385"/>
      <c r="VGE17" s="385"/>
      <c r="VGF17" s="385"/>
      <c r="VGG17" s="385"/>
      <c r="VGH17" s="385"/>
      <c r="VGI17" s="385"/>
      <c r="VGJ17" s="385"/>
      <c r="VGK17" s="385"/>
      <c r="VGL17" s="385"/>
      <c r="VGM17" s="385"/>
      <c r="VGN17" s="385"/>
      <c r="VGO17" s="385"/>
      <c r="VGP17" s="385"/>
      <c r="VGQ17" s="385"/>
      <c r="VGR17" s="385"/>
      <c r="VGS17" s="385"/>
      <c r="VGT17" s="385"/>
      <c r="VGU17" s="385"/>
      <c r="VGV17" s="385"/>
      <c r="VGW17" s="385"/>
      <c r="VGX17" s="385"/>
      <c r="VGY17" s="385"/>
      <c r="VGZ17" s="385"/>
      <c r="VHA17" s="385"/>
      <c r="VHB17" s="385"/>
      <c r="VHC17" s="385"/>
      <c r="VHD17" s="385"/>
      <c r="VHE17" s="385"/>
      <c r="VHF17" s="385"/>
      <c r="VHG17" s="385"/>
      <c r="VHH17" s="385"/>
      <c r="VHI17" s="385"/>
      <c r="VHJ17" s="385"/>
      <c r="VHK17" s="385"/>
      <c r="VHL17" s="385"/>
      <c r="VHM17" s="385"/>
      <c r="VHN17" s="385"/>
      <c r="VHO17" s="385"/>
      <c r="VHP17" s="385"/>
      <c r="VHQ17" s="385"/>
      <c r="VHR17" s="385"/>
      <c r="VHS17" s="385"/>
      <c r="VHT17" s="385"/>
      <c r="VHU17" s="385"/>
      <c r="VHV17" s="385"/>
      <c r="VHW17" s="385"/>
      <c r="VHX17" s="385"/>
      <c r="VHY17" s="385"/>
      <c r="VHZ17" s="385"/>
      <c r="VIA17" s="385"/>
      <c r="VIB17" s="385"/>
      <c r="VIC17" s="385"/>
      <c r="VID17" s="385"/>
      <c r="VIE17" s="385"/>
      <c r="VIF17" s="385"/>
      <c r="VIG17" s="385"/>
      <c r="VIH17" s="385"/>
      <c r="VII17" s="385"/>
      <c r="VIJ17" s="385"/>
      <c r="VIK17" s="385"/>
      <c r="VIL17" s="385"/>
      <c r="VIM17" s="385"/>
      <c r="VIN17" s="385"/>
      <c r="VIO17" s="385"/>
      <c r="VIP17" s="385"/>
      <c r="VIQ17" s="385"/>
      <c r="VIR17" s="385"/>
      <c r="VIS17" s="385"/>
      <c r="VIT17" s="385"/>
      <c r="VIU17" s="385"/>
      <c r="VIV17" s="385"/>
      <c r="VIW17" s="385"/>
      <c r="VIX17" s="385"/>
      <c r="VIY17" s="385"/>
      <c r="VIZ17" s="385"/>
      <c r="VJA17" s="385"/>
      <c r="VJB17" s="385"/>
      <c r="VJC17" s="385"/>
      <c r="VJD17" s="385"/>
      <c r="VJE17" s="385"/>
      <c r="VJF17" s="385"/>
      <c r="VJG17" s="385"/>
      <c r="VJH17" s="385"/>
      <c r="VJI17" s="385"/>
      <c r="VJJ17" s="385"/>
      <c r="VJK17" s="385"/>
      <c r="VJL17" s="385"/>
      <c r="VJM17" s="385"/>
      <c r="VJN17" s="385"/>
      <c r="VJO17" s="385"/>
      <c r="VJP17" s="385"/>
      <c r="VJQ17" s="385"/>
      <c r="VJR17" s="385"/>
      <c r="VJS17" s="385"/>
      <c r="VJT17" s="385"/>
      <c r="VJU17" s="385"/>
      <c r="VJV17" s="385"/>
      <c r="VJW17" s="385"/>
      <c r="VJX17" s="385"/>
      <c r="VJY17" s="385"/>
      <c r="VJZ17" s="385"/>
      <c r="VKA17" s="385"/>
      <c r="VKB17" s="385"/>
      <c r="VKC17" s="385"/>
      <c r="VKD17" s="385"/>
      <c r="VKE17" s="385"/>
      <c r="VKF17" s="385"/>
      <c r="VKG17" s="385"/>
      <c r="VKH17" s="385"/>
      <c r="VKI17" s="385"/>
      <c r="VKJ17" s="385"/>
      <c r="VKK17" s="385"/>
      <c r="VKL17" s="385"/>
      <c r="VKM17" s="385"/>
      <c r="VKN17" s="385"/>
      <c r="VKO17" s="385"/>
      <c r="VKP17" s="385"/>
      <c r="VKQ17" s="385"/>
      <c r="VKR17" s="385"/>
      <c r="VKS17" s="385"/>
      <c r="VKT17" s="385"/>
      <c r="VKU17" s="385"/>
      <c r="VKV17" s="385"/>
      <c r="VKW17" s="385"/>
      <c r="VKX17" s="385"/>
      <c r="VKY17" s="385"/>
      <c r="VKZ17" s="385"/>
      <c r="VLA17" s="385"/>
      <c r="VLB17" s="385"/>
      <c r="VLC17" s="385"/>
      <c r="VLD17" s="385"/>
      <c r="VLE17" s="385"/>
      <c r="VLF17" s="385"/>
      <c r="VLG17" s="385"/>
      <c r="VLH17" s="385"/>
      <c r="VLI17" s="385"/>
      <c r="VLJ17" s="385"/>
      <c r="VLK17" s="385"/>
      <c r="VLL17" s="385"/>
      <c r="VLM17" s="385"/>
      <c r="VLN17" s="385"/>
      <c r="VLO17" s="385"/>
      <c r="VLP17" s="385"/>
      <c r="VLQ17" s="385"/>
      <c r="VLR17" s="385"/>
      <c r="VLS17" s="385"/>
      <c r="VLT17" s="385"/>
      <c r="VLU17" s="385"/>
      <c r="VLV17" s="385"/>
      <c r="VLW17" s="385"/>
      <c r="VLX17" s="385"/>
      <c r="VLY17" s="385"/>
      <c r="VLZ17" s="385"/>
      <c r="VMA17" s="385"/>
      <c r="VMB17" s="385"/>
      <c r="VMC17" s="385"/>
      <c r="VMD17" s="385"/>
      <c r="VME17" s="385"/>
      <c r="VMF17" s="385"/>
      <c r="VMG17" s="385"/>
      <c r="VMH17" s="385"/>
      <c r="VMI17" s="385"/>
      <c r="VMJ17" s="385"/>
      <c r="VMK17" s="385"/>
      <c r="VML17" s="385"/>
      <c r="VMM17" s="385"/>
      <c r="VMN17" s="385"/>
      <c r="VMO17" s="385"/>
      <c r="VMP17" s="385"/>
      <c r="VMQ17" s="385"/>
      <c r="VMR17" s="385"/>
      <c r="VMS17" s="385"/>
      <c r="VMT17" s="385"/>
      <c r="VMU17" s="385"/>
      <c r="VMV17" s="385"/>
      <c r="VMW17" s="385"/>
      <c r="VMX17" s="385"/>
      <c r="VMY17" s="385"/>
      <c r="VMZ17" s="385"/>
      <c r="VNA17" s="385"/>
      <c r="VNB17" s="385"/>
      <c r="VNC17" s="385"/>
      <c r="VND17" s="385"/>
      <c r="VNE17" s="385"/>
      <c r="VNF17" s="385"/>
      <c r="VNG17" s="385"/>
      <c r="VNH17" s="385"/>
      <c r="VNI17" s="385"/>
      <c r="VNJ17" s="385"/>
      <c r="VNK17" s="385"/>
      <c r="VNL17" s="385"/>
      <c r="VNM17" s="385"/>
      <c r="VNN17" s="385"/>
      <c r="VNO17" s="385"/>
      <c r="VNP17" s="385"/>
      <c r="VNQ17" s="385"/>
      <c r="VNR17" s="385"/>
      <c r="VNS17" s="385"/>
      <c r="VNT17" s="385"/>
      <c r="VNU17" s="385"/>
      <c r="VNV17" s="385"/>
      <c r="VNW17" s="385"/>
      <c r="VNX17" s="385"/>
      <c r="VNY17" s="385"/>
      <c r="VNZ17" s="385"/>
      <c r="VOA17" s="385"/>
      <c r="VOB17" s="385"/>
      <c r="VOC17" s="385"/>
      <c r="VOD17" s="385"/>
      <c r="VOE17" s="385"/>
      <c r="VOF17" s="385"/>
      <c r="VOG17" s="385"/>
      <c r="VOH17" s="385"/>
      <c r="VOI17" s="385"/>
      <c r="VOJ17" s="385"/>
      <c r="VOK17" s="385"/>
      <c r="VOL17" s="385"/>
      <c r="VOM17" s="385"/>
      <c r="VON17" s="385"/>
      <c r="VOO17" s="385"/>
      <c r="VOP17" s="385"/>
      <c r="VOQ17" s="385"/>
      <c r="VOR17" s="385"/>
      <c r="VOS17" s="385"/>
      <c r="VOT17" s="385"/>
      <c r="VOU17" s="385"/>
      <c r="VOV17" s="385"/>
      <c r="VOW17" s="385"/>
      <c r="VOX17" s="385"/>
      <c r="VOY17" s="385"/>
      <c r="VOZ17" s="385"/>
      <c r="VPA17" s="385"/>
      <c r="VPB17" s="385"/>
      <c r="VPC17" s="385"/>
      <c r="VPD17" s="385"/>
      <c r="VPE17" s="385"/>
      <c r="VPF17" s="385"/>
      <c r="VPG17" s="385"/>
      <c r="VPH17" s="385"/>
      <c r="VPI17" s="385"/>
      <c r="VPJ17" s="385"/>
      <c r="VPK17" s="385"/>
      <c r="VPL17" s="385"/>
      <c r="VPM17" s="385"/>
      <c r="VPN17" s="385"/>
      <c r="VPO17" s="385"/>
      <c r="VPP17" s="385"/>
      <c r="VPQ17" s="385"/>
      <c r="VPR17" s="385"/>
      <c r="VPS17" s="385"/>
      <c r="VPT17" s="385"/>
      <c r="VPU17" s="385"/>
      <c r="VPV17" s="385"/>
      <c r="VPW17" s="385"/>
      <c r="VPX17" s="385"/>
      <c r="VPY17" s="385"/>
      <c r="VPZ17" s="385"/>
      <c r="VQA17" s="385"/>
      <c r="VQB17" s="385"/>
      <c r="VQC17" s="385"/>
      <c r="VQD17" s="385"/>
      <c r="VQE17" s="385"/>
      <c r="VQF17" s="385"/>
      <c r="VQG17" s="385"/>
      <c r="VQH17" s="385"/>
      <c r="VQI17" s="385"/>
      <c r="VQJ17" s="385"/>
      <c r="VQK17" s="385"/>
      <c r="VQL17" s="385"/>
      <c r="VQM17" s="385"/>
      <c r="VQN17" s="385"/>
      <c r="VQO17" s="385"/>
      <c r="VQP17" s="385"/>
      <c r="VQQ17" s="385"/>
      <c r="VQR17" s="385"/>
      <c r="VQS17" s="385"/>
      <c r="VQT17" s="385"/>
      <c r="VQU17" s="385"/>
      <c r="VQV17" s="385"/>
      <c r="VQW17" s="385"/>
      <c r="VQX17" s="385"/>
      <c r="VQY17" s="385"/>
      <c r="VQZ17" s="385"/>
      <c r="VRA17" s="385"/>
      <c r="VRB17" s="385"/>
      <c r="VRC17" s="385"/>
      <c r="VRD17" s="385"/>
      <c r="VRE17" s="385"/>
      <c r="VRF17" s="385"/>
      <c r="VRG17" s="385"/>
      <c r="VRH17" s="385"/>
      <c r="VRI17" s="385"/>
      <c r="VRJ17" s="385"/>
      <c r="VRK17" s="385"/>
      <c r="VRL17" s="385"/>
      <c r="VRM17" s="385"/>
      <c r="VRN17" s="385"/>
      <c r="VRO17" s="385"/>
      <c r="VRP17" s="385"/>
      <c r="VRQ17" s="385"/>
      <c r="VRR17" s="385"/>
      <c r="VRS17" s="385"/>
      <c r="VRT17" s="385"/>
      <c r="VRU17" s="385"/>
      <c r="VRV17" s="385"/>
      <c r="VRW17" s="385"/>
      <c r="VRX17" s="385"/>
      <c r="VRY17" s="385"/>
      <c r="VRZ17" s="385"/>
      <c r="VSA17" s="385"/>
      <c r="VSB17" s="385"/>
      <c r="VSC17" s="385"/>
      <c r="VSD17" s="385"/>
      <c r="VSE17" s="385"/>
      <c r="VSF17" s="385"/>
      <c r="VSG17" s="385"/>
      <c r="VSH17" s="385"/>
      <c r="VSI17" s="385"/>
      <c r="VSJ17" s="385"/>
      <c r="VSK17" s="385"/>
      <c r="VSL17" s="385"/>
      <c r="VSM17" s="385"/>
      <c r="VSN17" s="385"/>
      <c r="VSO17" s="385"/>
      <c r="VSP17" s="385"/>
      <c r="VSQ17" s="385"/>
      <c r="VSR17" s="385"/>
      <c r="VSS17" s="385"/>
      <c r="VST17" s="385"/>
      <c r="VSU17" s="385"/>
      <c r="VSV17" s="385"/>
      <c r="VSW17" s="385"/>
      <c r="VSX17" s="385"/>
      <c r="VSY17" s="385"/>
      <c r="VSZ17" s="385"/>
      <c r="VTA17" s="385"/>
      <c r="VTB17" s="385"/>
      <c r="VTC17" s="385"/>
      <c r="VTD17" s="385"/>
      <c r="VTE17" s="385"/>
      <c r="VTF17" s="385"/>
      <c r="VTG17" s="385"/>
      <c r="VTH17" s="385"/>
      <c r="VTI17" s="385"/>
      <c r="VTJ17" s="385"/>
      <c r="VTK17" s="385"/>
      <c r="VTL17" s="385"/>
      <c r="VTM17" s="385"/>
      <c r="VTN17" s="385"/>
      <c r="VTO17" s="385"/>
      <c r="VTP17" s="385"/>
      <c r="VTQ17" s="385"/>
      <c r="VTR17" s="385"/>
      <c r="VTS17" s="385"/>
      <c r="VTT17" s="385"/>
      <c r="VTU17" s="385"/>
      <c r="VTV17" s="385"/>
      <c r="VTW17" s="385"/>
      <c r="VTX17" s="385"/>
      <c r="VTY17" s="385"/>
      <c r="VTZ17" s="385"/>
      <c r="VUA17" s="385"/>
      <c r="VUB17" s="385"/>
      <c r="VUC17" s="385"/>
      <c r="VUD17" s="385"/>
      <c r="VUE17" s="385"/>
      <c r="VUF17" s="385"/>
      <c r="VUG17" s="385"/>
      <c r="VUH17" s="385"/>
      <c r="VUI17" s="385"/>
      <c r="VUJ17" s="385"/>
      <c r="VUK17" s="385"/>
      <c r="VUL17" s="385"/>
      <c r="VUM17" s="385"/>
      <c r="VUN17" s="385"/>
      <c r="VUO17" s="385"/>
      <c r="VUP17" s="385"/>
      <c r="VUQ17" s="385"/>
      <c r="VUR17" s="385"/>
      <c r="VUS17" s="385"/>
      <c r="VUT17" s="385"/>
      <c r="VUU17" s="385"/>
      <c r="VUV17" s="385"/>
      <c r="VUW17" s="385"/>
      <c r="VUX17" s="385"/>
      <c r="VUY17" s="385"/>
      <c r="VUZ17" s="385"/>
      <c r="VVA17" s="385"/>
      <c r="VVB17" s="385"/>
      <c r="VVC17" s="385"/>
      <c r="VVD17" s="385"/>
      <c r="VVE17" s="385"/>
      <c r="VVF17" s="385"/>
      <c r="VVG17" s="385"/>
      <c r="VVH17" s="385"/>
      <c r="VVI17" s="385"/>
      <c r="VVJ17" s="385"/>
      <c r="VVK17" s="385"/>
      <c r="VVL17" s="385"/>
      <c r="VVM17" s="385"/>
      <c r="VVN17" s="385"/>
      <c r="VVO17" s="385"/>
      <c r="VVP17" s="385"/>
      <c r="VVQ17" s="385"/>
      <c r="VVR17" s="385"/>
      <c r="VVS17" s="385"/>
      <c r="VVT17" s="385"/>
      <c r="VVU17" s="385"/>
      <c r="VVV17" s="385"/>
      <c r="VVW17" s="385"/>
      <c r="VVX17" s="385"/>
      <c r="VVY17" s="385"/>
      <c r="VVZ17" s="385"/>
      <c r="VWA17" s="385"/>
      <c r="VWB17" s="385"/>
      <c r="VWC17" s="385"/>
      <c r="VWD17" s="385"/>
      <c r="VWE17" s="385"/>
      <c r="VWF17" s="385"/>
      <c r="VWG17" s="385"/>
      <c r="VWH17" s="385"/>
      <c r="VWI17" s="385"/>
      <c r="VWJ17" s="385"/>
      <c r="VWK17" s="385"/>
      <c r="VWL17" s="385"/>
      <c r="VWM17" s="385"/>
      <c r="VWN17" s="385"/>
      <c r="VWO17" s="385"/>
      <c r="VWP17" s="385"/>
      <c r="VWQ17" s="385"/>
      <c r="VWR17" s="385"/>
      <c r="VWS17" s="385"/>
      <c r="VWT17" s="385"/>
      <c r="VWU17" s="385"/>
      <c r="VWV17" s="385"/>
      <c r="VWW17" s="385"/>
      <c r="VWX17" s="385"/>
      <c r="VWY17" s="385"/>
      <c r="VWZ17" s="385"/>
      <c r="VXA17" s="385"/>
      <c r="VXB17" s="385"/>
      <c r="VXC17" s="385"/>
      <c r="VXD17" s="385"/>
      <c r="VXE17" s="385"/>
      <c r="VXF17" s="385"/>
      <c r="VXG17" s="385"/>
      <c r="VXH17" s="385"/>
      <c r="VXI17" s="385"/>
      <c r="VXJ17" s="385"/>
      <c r="VXK17" s="385"/>
      <c r="VXL17" s="385"/>
      <c r="VXM17" s="385"/>
      <c r="VXN17" s="385"/>
      <c r="VXO17" s="385"/>
      <c r="VXP17" s="385"/>
      <c r="VXQ17" s="385"/>
      <c r="VXR17" s="385"/>
      <c r="VXS17" s="385"/>
      <c r="VXT17" s="385"/>
      <c r="VXU17" s="385"/>
      <c r="VXV17" s="385"/>
      <c r="VXW17" s="385"/>
      <c r="VXX17" s="385"/>
      <c r="VXY17" s="385"/>
      <c r="VXZ17" s="385"/>
      <c r="VYA17" s="385"/>
      <c r="VYB17" s="385"/>
      <c r="VYC17" s="385"/>
      <c r="VYD17" s="385"/>
      <c r="VYE17" s="385"/>
      <c r="VYF17" s="385"/>
      <c r="VYG17" s="385"/>
      <c r="VYH17" s="385"/>
      <c r="VYI17" s="385"/>
      <c r="VYJ17" s="385"/>
      <c r="VYK17" s="385"/>
      <c r="VYL17" s="385"/>
      <c r="VYM17" s="385"/>
      <c r="VYN17" s="385"/>
      <c r="VYO17" s="385"/>
      <c r="VYP17" s="385"/>
      <c r="VYQ17" s="385"/>
      <c r="VYR17" s="385"/>
      <c r="VYS17" s="385"/>
      <c r="VYT17" s="385"/>
      <c r="VYU17" s="385"/>
      <c r="VYV17" s="385"/>
      <c r="VYW17" s="385"/>
      <c r="VYX17" s="385"/>
      <c r="VYY17" s="385"/>
      <c r="VYZ17" s="385"/>
      <c r="VZA17" s="385"/>
      <c r="VZB17" s="385"/>
      <c r="VZC17" s="385"/>
      <c r="VZD17" s="385"/>
      <c r="VZE17" s="385"/>
      <c r="VZF17" s="385"/>
      <c r="VZG17" s="385"/>
      <c r="VZH17" s="385"/>
      <c r="VZI17" s="385"/>
      <c r="VZJ17" s="385"/>
      <c r="VZK17" s="385"/>
      <c r="VZL17" s="385"/>
      <c r="VZM17" s="385"/>
      <c r="VZN17" s="385"/>
      <c r="VZO17" s="385"/>
      <c r="VZP17" s="385"/>
      <c r="VZQ17" s="385"/>
      <c r="VZR17" s="385"/>
      <c r="VZS17" s="385"/>
      <c r="VZT17" s="385"/>
      <c r="VZU17" s="385"/>
      <c r="VZV17" s="385"/>
      <c r="VZW17" s="385"/>
      <c r="VZX17" s="385"/>
      <c r="VZY17" s="385"/>
      <c r="VZZ17" s="385"/>
      <c r="WAA17" s="385"/>
      <c r="WAB17" s="385"/>
      <c r="WAC17" s="385"/>
      <c r="WAD17" s="385"/>
      <c r="WAE17" s="385"/>
      <c r="WAF17" s="385"/>
      <c r="WAG17" s="385"/>
      <c r="WAH17" s="385"/>
      <c r="WAI17" s="385"/>
      <c r="WAJ17" s="385"/>
      <c r="WAK17" s="385"/>
      <c r="WAL17" s="385"/>
      <c r="WAM17" s="385"/>
      <c r="WAN17" s="385"/>
      <c r="WAO17" s="385"/>
      <c r="WAP17" s="385"/>
      <c r="WAQ17" s="385"/>
      <c r="WAR17" s="385"/>
      <c r="WAS17" s="385"/>
      <c r="WAT17" s="385"/>
      <c r="WAU17" s="385"/>
      <c r="WAV17" s="385"/>
      <c r="WAW17" s="385"/>
      <c r="WAX17" s="385"/>
      <c r="WAY17" s="385"/>
      <c r="WAZ17" s="385"/>
      <c r="WBA17" s="385"/>
      <c r="WBB17" s="385"/>
      <c r="WBC17" s="385"/>
      <c r="WBD17" s="385"/>
      <c r="WBE17" s="385"/>
      <c r="WBF17" s="385"/>
      <c r="WBG17" s="385"/>
      <c r="WBH17" s="385"/>
      <c r="WBI17" s="385"/>
      <c r="WBJ17" s="385"/>
      <c r="WBK17" s="385"/>
      <c r="WBL17" s="385"/>
      <c r="WBM17" s="385"/>
      <c r="WBN17" s="385"/>
      <c r="WBO17" s="385"/>
      <c r="WBP17" s="385"/>
      <c r="WBQ17" s="385"/>
      <c r="WBR17" s="385"/>
      <c r="WBS17" s="385"/>
      <c r="WBT17" s="385"/>
      <c r="WBU17" s="385"/>
      <c r="WBV17" s="385"/>
      <c r="WBW17" s="385"/>
      <c r="WBX17" s="385"/>
      <c r="WBY17" s="385"/>
      <c r="WBZ17" s="385"/>
      <c r="WCA17" s="385"/>
      <c r="WCB17" s="385"/>
      <c r="WCC17" s="385"/>
      <c r="WCD17" s="385"/>
      <c r="WCE17" s="385"/>
      <c r="WCF17" s="385"/>
      <c r="WCG17" s="385"/>
      <c r="WCH17" s="385"/>
      <c r="WCI17" s="385"/>
      <c r="WCJ17" s="385"/>
      <c r="WCK17" s="385"/>
      <c r="WCL17" s="385"/>
      <c r="WCM17" s="385"/>
      <c r="WCN17" s="385"/>
      <c r="WCO17" s="385"/>
      <c r="WCP17" s="385"/>
      <c r="WCQ17" s="385"/>
      <c r="WCR17" s="385"/>
      <c r="WCS17" s="385"/>
      <c r="WCT17" s="385"/>
      <c r="WCU17" s="385"/>
      <c r="WCV17" s="385"/>
      <c r="WCW17" s="385"/>
      <c r="WCX17" s="385"/>
      <c r="WCY17" s="385"/>
      <c r="WCZ17" s="385"/>
      <c r="WDA17" s="385"/>
      <c r="WDB17" s="385"/>
      <c r="WDC17" s="385"/>
      <c r="WDD17" s="385"/>
      <c r="WDE17" s="385"/>
      <c r="WDF17" s="385"/>
      <c r="WDG17" s="385"/>
      <c r="WDH17" s="385"/>
      <c r="WDI17" s="385"/>
      <c r="WDJ17" s="385"/>
      <c r="WDK17" s="385"/>
      <c r="WDL17" s="385"/>
      <c r="WDM17" s="385"/>
      <c r="WDN17" s="385"/>
      <c r="WDO17" s="385"/>
      <c r="WDP17" s="385"/>
      <c r="WDQ17" s="385"/>
      <c r="WDR17" s="385"/>
      <c r="WDS17" s="385"/>
      <c r="WDT17" s="385"/>
      <c r="WDU17" s="385"/>
      <c r="WDV17" s="385"/>
      <c r="WDW17" s="385"/>
      <c r="WDX17" s="385"/>
      <c r="WDY17" s="385"/>
      <c r="WDZ17" s="385"/>
      <c r="WEA17" s="385"/>
      <c r="WEB17" s="385"/>
      <c r="WEC17" s="385"/>
      <c r="WED17" s="385"/>
      <c r="WEE17" s="385"/>
      <c r="WEF17" s="385"/>
      <c r="WEG17" s="385"/>
      <c r="WEH17" s="385"/>
      <c r="WEI17" s="385"/>
      <c r="WEJ17" s="385"/>
      <c r="WEK17" s="385"/>
      <c r="WEL17" s="385"/>
      <c r="WEM17" s="385"/>
      <c r="WEN17" s="385"/>
      <c r="WEO17" s="385"/>
      <c r="WEP17" s="385"/>
      <c r="WEQ17" s="385"/>
      <c r="WER17" s="385"/>
      <c r="WES17" s="385"/>
      <c r="WET17" s="385"/>
      <c r="WEU17" s="385"/>
      <c r="WEV17" s="385"/>
      <c r="WEW17" s="385"/>
      <c r="WEX17" s="385"/>
      <c r="WEY17" s="385"/>
      <c r="WEZ17" s="385"/>
      <c r="WFA17" s="385"/>
      <c r="WFB17" s="385"/>
      <c r="WFC17" s="385"/>
      <c r="WFD17" s="385"/>
      <c r="WFE17" s="385"/>
      <c r="WFF17" s="385"/>
      <c r="WFG17" s="385"/>
      <c r="WFH17" s="385"/>
      <c r="WFI17" s="385"/>
      <c r="WFJ17" s="385"/>
      <c r="WFK17" s="385"/>
      <c r="WFL17" s="385"/>
      <c r="WFM17" s="385"/>
      <c r="WFN17" s="385"/>
      <c r="WFO17" s="385"/>
      <c r="WFP17" s="385"/>
      <c r="WFQ17" s="385"/>
      <c r="WFR17" s="385"/>
      <c r="WFS17" s="385"/>
      <c r="WFT17" s="385"/>
      <c r="WFU17" s="385"/>
      <c r="WFV17" s="385"/>
      <c r="WFW17" s="385"/>
      <c r="WFX17" s="385"/>
      <c r="WFY17" s="385"/>
      <c r="WFZ17" s="385"/>
      <c r="WGA17" s="385"/>
      <c r="WGB17" s="385"/>
      <c r="WGC17" s="385"/>
      <c r="WGD17" s="385"/>
      <c r="WGE17" s="385"/>
      <c r="WGF17" s="385"/>
      <c r="WGG17" s="385"/>
      <c r="WGH17" s="385"/>
      <c r="WGI17" s="385"/>
      <c r="WGJ17" s="385"/>
      <c r="WGK17" s="385"/>
      <c r="WGL17" s="385"/>
      <c r="WGM17" s="385"/>
      <c r="WGN17" s="385"/>
      <c r="WGO17" s="385"/>
      <c r="WGP17" s="385"/>
      <c r="WGQ17" s="385"/>
      <c r="WGR17" s="385"/>
      <c r="WGS17" s="385"/>
      <c r="WGT17" s="385"/>
      <c r="WGU17" s="385"/>
      <c r="WGV17" s="385"/>
      <c r="WGW17" s="385"/>
      <c r="WGX17" s="385"/>
      <c r="WGY17" s="385"/>
      <c r="WGZ17" s="385"/>
      <c r="WHA17" s="385"/>
      <c r="WHB17" s="385"/>
      <c r="WHC17" s="385"/>
      <c r="WHD17" s="385"/>
      <c r="WHE17" s="385"/>
      <c r="WHF17" s="385"/>
      <c r="WHG17" s="385"/>
      <c r="WHH17" s="385"/>
      <c r="WHI17" s="385"/>
      <c r="WHJ17" s="385"/>
      <c r="WHK17" s="385"/>
      <c r="WHL17" s="385"/>
      <c r="WHM17" s="385"/>
      <c r="WHN17" s="385"/>
      <c r="WHO17" s="385"/>
      <c r="WHP17" s="385"/>
      <c r="WHQ17" s="385"/>
      <c r="WHR17" s="385"/>
      <c r="WHS17" s="385"/>
      <c r="WHT17" s="385"/>
      <c r="WHU17" s="385"/>
      <c r="WHV17" s="385"/>
      <c r="WHW17" s="385"/>
      <c r="WHX17" s="385"/>
      <c r="WHY17" s="385"/>
      <c r="WHZ17" s="385"/>
      <c r="WIA17" s="385"/>
      <c r="WIB17" s="385"/>
      <c r="WIC17" s="385"/>
      <c r="WID17" s="385"/>
      <c r="WIE17" s="385"/>
      <c r="WIF17" s="385"/>
      <c r="WIG17" s="385"/>
      <c r="WIH17" s="385"/>
      <c r="WII17" s="385"/>
      <c r="WIJ17" s="385"/>
      <c r="WIK17" s="385"/>
      <c r="WIL17" s="385"/>
      <c r="WIM17" s="385"/>
      <c r="WIN17" s="385"/>
      <c r="WIO17" s="385"/>
      <c r="WIP17" s="385"/>
      <c r="WIQ17" s="385"/>
      <c r="WIR17" s="385"/>
      <c r="WIS17" s="385"/>
      <c r="WIT17" s="385"/>
      <c r="WIU17" s="385"/>
      <c r="WIV17" s="385"/>
      <c r="WIW17" s="385"/>
      <c r="WIX17" s="385"/>
      <c r="WIY17" s="385"/>
      <c r="WIZ17" s="385"/>
      <c r="WJA17" s="385"/>
      <c r="WJB17" s="385"/>
      <c r="WJC17" s="385"/>
      <c r="WJD17" s="385"/>
      <c r="WJE17" s="385"/>
      <c r="WJF17" s="385"/>
      <c r="WJG17" s="385"/>
      <c r="WJH17" s="385"/>
      <c r="WJI17" s="385"/>
      <c r="WJJ17" s="385"/>
      <c r="WJK17" s="385"/>
      <c r="WJL17" s="385"/>
      <c r="WJM17" s="385"/>
      <c r="WJN17" s="385"/>
      <c r="WJO17" s="385"/>
      <c r="WJP17" s="385"/>
      <c r="WJQ17" s="385"/>
      <c r="WJR17" s="385"/>
      <c r="WJS17" s="385"/>
      <c r="WJT17" s="385"/>
      <c r="WJU17" s="385"/>
      <c r="WJV17" s="385"/>
      <c r="WJW17" s="385"/>
      <c r="WJX17" s="385"/>
      <c r="WJY17" s="385"/>
      <c r="WJZ17" s="385"/>
      <c r="WKA17" s="385"/>
      <c r="WKB17" s="385"/>
      <c r="WKC17" s="385"/>
      <c r="WKD17" s="385"/>
      <c r="WKE17" s="385"/>
      <c r="WKF17" s="385"/>
      <c r="WKG17" s="385"/>
      <c r="WKH17" s="385"/>
      <c r="WKI17" s="385"/>
      <c r="WKJ17" s="385"/>
      <c r="WKK17" s="385"/>
      <c r="WKL17" s="385"/>
      <c r="WKM17" s="385"/>
      <c r="WKN17" s="385"/>
      <c r="WKO17" s="385"/>
      <c r="WKP17" s="385"/>
      <c r="WKQ17" s="385"/>
      <c r="WKR17" s="385"/>
      <c r="WKS17" s="385"/>
      <c r="WKT17" s="385"/>
      <c r="WKU17" s="385"/>
      <c r="WKV17" s="385"/>
      <c r="WKW17" s="385"/>
      <c r="WKX17" s="385"/>
      <c r="WKY17" s="385"/>
      <c r="WKZ17" s="385"/>
      <c r="WLA17" s="385"/>
      <c r="WLB17" s="385"/>
      <c r="WLC17" s="385"/>
      <c r="WLD17" s="385"/>
      <c r="WLE17" s="385"/>
      <c r="WLF17" s="385"/>
      <c r="WLG17" s="385"/>
      <c r="WLH17" s="385"/>
      <c r="WLI17" s="385"/>
      <c r="WLJ17" s="385"/>
      <c r="WLK17" s="385"/>
      <c r="WLL17" s="385"/>
      <c r="WLM17" s="385"/>
      <c r="WLN17" s="385"/>
      <c r="WLO17" s="385"/>
      <c r="WLP17" s="385"/>
      <c r="WLQ17" s="385"/>
      <c r="WLR17" s="385"/>
      <c r="WLS17" s="385"/>
      <c r="WLT17" s="385"/>
      <c r="WLU17" s="385"/>
      <c r="WLV17" s="385"/>
      <c r="WLW17" s="385"/>
      <c r="WLX17" s="385"/>
      <c r="WLY17" s="385"/>
      <c r="WLZ17" s="385"/>
      <c r="WMA17" s="385"/>
      <c r="WMB17" s="385"/>
      <c r="WMC17" s="385"/>
      <c r="WMD17" s="385"/>
      <c r="WME17" s="385"/>
      <c r="WMF17" s="385"/>
      <c r="WMG17" s="385"/>
      <c r="WMH17" s="385"/>
      <c r="WMI17" s="385"/>
      <c r="WMJ17" s="385"/>
      <c r="WMK17" s="385"/>
      <c r="WML17" s="385"/>
      <c r="WMM17" s="385"/>
      <c r="WMN17" s="385"/>
      <c r="WMO17" s="385"/>
      <c r="WMP17" s="385"/>
      <c r="WMQ17" s="385"/>
      <c r="WMR17" s="385"/>
      <c r="WMS17" s="385"/>
      <c r="WMT17" s="385"/>
      <c r="WMU17" s="385"/>
      <c r="WMV17" s="385"/>
      <c r="WMW17" s="385"/>
      <c r="WMX17" s="385"/>
      <c r="WMY17" s="385"/>
      <c r="WMZ17" s="385"/>
      <c r="WNA17" s="385"/>
      <c r="WNB17" s="385"/>
      <c r="WNC17" s="385"/>
      <c r="WND17" s="385"/>
      <c r="WNE17" s="385"/>
      <c r="WNF17" s="385"/>
      <c r="WNG17" s="385"/>
      <c r="WNH17" s="385"/>
      <c r="WNI17" s="385"/>
      <c r="WNJ17" s="385"/>
      <c r="WNK17" s="385"/>
      <c r="WNL17" s="385"/>
      <c r="WNM17" s="385"/>
      <c r="WNN17" s="385"/>
      <c r="WNO17" s="385"/>
      <c r="WNP17" s="385"/>
      <c r="WNQ17" s="385"/>
      <c r="WNR17" s="385"/>
      <c r="WNS17" s="385"/>
      <c r="WNT17" s="385"/>
      <c r="WNU17" s="385"/>
      <c r="WNV17" s="385"/>
      <c r="WNW17" s="385"/>
      <c r="WNX17" s="385"/>
      <c r="WNY17" s="385"/>
      <c r="WNZ17" s="385"/>
      <c r="WOA17" s="385"/>
      <c r="WOB17" s="385"/>
      <c r="WOC17" s="385"/>
      <c r="WOD17" s="385"/>
      <c r="WOE17" s="385"/>
      <c r="WOF17" s="385"/>
      <c r="WOG17" s="385"/>
      <c r="WOH17" s="385"/>
      <c r="WOI17" s="385"/>
      <c r="WOJ17" s="385"/>
      <c r="WOK17" s="385"/>
      <c r="WOL17" s="385"/>
      <c r="WOM17" s="385"/>
      <c r="WON17" s="385"/>
      <c r="WOO17" s="385"/>
      <c r="WOP17" s="385"/>
      <c r="WOQ17" s="385"/>
      <c r="WOR17" s="385"/>
      <c r="WOS17" s="385"/>
      <c r="WOT17" s="385"/>
      <c r="WOU17" s="385"/>
      <c r="WOV17" s="385"/>
      <c r="WOW17" s="385"/>
      <c r="WOX17" s="385"/>
      <c r="WOY17" s="385"/>
      <c r="WOZ17" s="385"/>
      <c r="WPA17" s="385"/>
      <c r="WPB17" s="385"/>
      <c r="WPC17" s="385"/>
      <c r="WPD17" s="385"/>
      <c r="WPE17" s="385"/>
      <c r="WPF17" s="385"/>
      <c r="WPG17" s="385"/>
      <c r="WPH17" s="385"/>
      <c r="WPI17" s="385"/>
      <c r="WPJ17" s="385"/>
      <c r="WPK17" s="385"/>
      <c r="WPL17" s="385"/>
      <c r="WPM17" s="385"/>
      <c r="WPN17" s="385"/>
      <c r="WPO17" s="385"/>
      <c r="WPP17" s="385"/>
      <c r="WPQ17" s="385"/>
      <c r="WPR17" s="385"/>
      <c r="WPS17" s="385"/>
      <c r="WPT17" s="385"/>
      <c r="WPU17" s="385"/>
      <c r="WPV17" s="385"/>
      <c r="WPW17" s="385"/>
      <c r="WPX17" s="385"/>
      <c r="WPY17" s="385"/>
      <c r="WPZ17" s="385"/>
      <c r="WQA17" s="385"/>
      <c r="WQB17" s="385"/>
      <c r="WQC17" s="385"/>
      <c r="WQD17" s="385"/>
      <c r="WQE17" s="385"/>
      <c r="WQF17" s="385"/>
      <c r="WQG17" s="385"/>
      <c r="WQH17" s="385"/>
      <c r="WQI17" s="385"/>
      <c r="WQJ17" s="385"/>
      <c r="WQK17" s="385"/>
      <c r="WQL17" s="385"/>
      <c r="WQM17" s="385"/>
      <c r="WQN17" s="385"/>
      <c r="WQO17" s="385"/>
      <c r="WQP17" s="385"/>
      <c r="WQQ17" s="385"/>
      <c r="WQR17" s="385"/>
      <c r="WQS17" s="385"/>
      <c r="WQT17" s="385"/>
      <c r="WQU17" s="385"/>
      <c r="WQV17" s="385"/>
      <c r="WQW17" s="385"/>
      <c r="WQX17" s="385"/>
      <c r="WQY17" s="385"/>
      <c r="WQZ17" s="385"/>
      <c r="WRA17" s="385"/>
      <c r="WRB17" s="385"/>
      <c r="WRC17" s="385"/>
      <c r="WRD17" s="385"/>
      <c r="WRE17" s="385"/>
      <c r="WRF17" s="385"/>
      <c r="WRG17" s="385"/>
      <c r="WRH17" s="385"/>
      <c r="WRI17" s="385"/>
      <c r="WRJ17" s="385"/>
      <c r="WRK17" s="385"/>
      <c r="WRL17" s="385"/>
      <c r="WRM17" s="385"/>
      <c r="WRN17" s="385"/>
      <c r="WRO17" s="385"/>
      <c r="WRP17" s="385"/>
      <c r="WRQ17" s="385"/>
      <c r="WRR17" s="385"/>
      <c r="WRS17" s="385"/>
      <c r="WRT17" s="385"/>
      <c r="WRU17" s="385"/>
      <c r="WRV17" s="385"/>
      <c r="WRW17" s="385"/>
      <c r="WRX17" s="385"/>
      <c r="WRY17" s="385"/>
      <c r="WRZ17" s="385"/>
      <c r="WSA17" s="385"/>
      <c r="WSB17" s="385"/>
      <c r="WSC17" s="385"/>
      <c r="WSD17" s="385"/>
      <c r="WSE17" s="385"/>
      <c r="WSF17" s="385"/>
      <c r="WSG17" s="385"/>
      <c r="WSH17" s="385"/>
      <c r="WSI17" s="385"/>
      <c r="WSJ17" s="385"/>
      <c r="WSK17" s="385"/>
      <c r="WSL17" s="385"/>
      <c r="WSM17" s="385"/>
      <c r="WSN17" s="385"/>
      <c r="WSO17" s="385"/>
      <c r="WSP17" s="385"/>
      <c r="WSQ17" s="385"/>
      <c r="WSR17" s="385"/>
      <c r="WSS17" s="385"/>
      <c r="WST17" s="385"/>
      <c r="WSU17" s="385"/>
      <c r="WSV17" s="385"/>
      <c r="WSW17" s="385"/>
      <c r="WSX17" s="385"/>
      <c r="WSY17" s="385"/>
      <c r="WSZ17" s="385"/>
      <c r="WTA17" s="385"/>
      <c r="WTB17" s="385"/>
      <c r="WTC17" s="385"/>
      <c r="WTD17" s="385"/>
      <c r="WTE17" s="385"/>
      <c r="WTF17" s="385"/>
      <c r="WTG17" s="385"/>
      <c r="WTH17" s="385"/>
      <c r="WTI17" s="385"/>
      <c r="WTJ17" s="385"/>
      <c r="WTK17" s="385"/>
      <c r="WTL17" s="385"/>
      <c r="WTM17" s="385"/>
      <c r="WTN17" s="385"/>
      <c r="WTO17" s="385"/>
      <c r="WTP17" s="385"/>
      <c r="WTQ17" s="385"/>
      <c r="WTR17" s="385"/>
      <c r="WTS17" s="385"/>
      <c r="WTT17" s="385"/>
      <c r="WTU17" s="385"/>
      <c r="WTV17" s="385"/>
      <c r="WTW17" s="385"/>
      <c r="WTX17" s="385"/>
      <c r="WTY17" s="385"/>
      <c r="WTZ17" s="385"/>
      <c r="WUA17" s="385"/>
      <c r="WUB17" s="385"/>
      <c r="WUC17" s="385"/>
      <c r="WUD17" s="385"/>
      <c r="WUE17" s="385"/>
      <c r="WUF17" s="385"/>
      <c r="WUG17" s="385"/>
      <c r="WUH17" s="385"/>
      <c r="WUI17" s="385"/>
      <c r="WUJ17" s="385"/>
      <c r="WUK17" s="385"/>
      <c r="WUL17" s="385"/>
      <c r="WUM17" s="385"/>
      <c r="WUN17" s="385"/>
      <c r="WUO17" s="385"/>
      <c r="WUP17" s="385"/>
      <c r="WUQ17" s="385"/>
      <c r="WUR17" s="385"/>
      <c r="WUS17" s="385"/>
      <c r="WUT17" s="385"/>
      <c r="WUU17" s="385"/>
      <c r="WUV17" s="385"/>
      <c r="WUW17" s="385"/>
      <c r="WUX17" s="385"/>
      <c r="WUY17" s="385"/>
      <c r="WUZ17" s="385"/>
      <c r="WVA17" s="385"/>
      <c r="WVB17" s="385"/>
      <c r="WVC17" s="385"/>
      <c r="WVD17" s="385"/>
      <c r="WVE17" s="385"/>
      <c r="WVF17" s="385"/>
      <c r="WVG17" s="385"/>
      <c r="WVH17" s="385"/>
      <c r="WVI17" s="385"/>
      <c r="WVJ17" s="385"/>
      <c r="WVK17" s="385"/>
      <c r="WVL17" s="385"/>
      <c r="WVM17" s="385"/>
      <c r="WVN17" s="385"/>
      <c r="WVO17" s="385"/>
      <c r="WVP17" s="385"/>
      <c r="WVQ17" s="385"/>
      <c r="WVR17" s="385"/>
      <c r="WVS17" s="385"/>
      <c r="WVT17" s="385"/>
      <c r="WVU17" s="385"/>
      <c r="WVV17" s="385"/>
      <c r="WVW17" s="385"/>
      <c r="WVX17" s="385"/>
      <c r="WVY17" s="385"/>
      <c r="WVZ17" s="385"/>
      <c r="WWA17" s="385"/>
      <c r="WWB17" s="385"/>
      <c r="WWC17" s="385"/>
      <c r="WWD17" s="385"/>
      <c r="WWE17" s="385"/>
      <c r="WWF17" s="385"/>
      <c r="WWG17" s="385"/>
      <c r="WWH17" s="385"/>
      <c r="WWI17" s="385"/>
      <c r="WWJ17" s="385"/>
      <c r="WWK17" s="385"/>
      <c r="WWL17" s="385"/>
      <c r="WWM17" s="385"/>
      <c r="WWN17" s="385"/>
      <c r="WWO17" s="385"/>
      <c r="WWP17" s="385"/>
      <c r="WWQ17" s="385"/>
      <c r="WWR17" s="385"/>
      <c r="WWS17" s="385"/>
      <c r="WWT17" s="385"/>
      <c r="WWU17" s="385"/>
      <c r="WWV17" s="385"/>
      <c r="WWW17" s="385"/>
      <c r="WWX17" s="385"/>
      <c r="WWY17" s="385"/>
      <c r="WWZ17" s="385"/>
      <c r="WXA17" s="385"/>
      <c r="WXB17" s="385"/>
      <c r="WXC17" s="385"/>
      <c r="WXD17" s="385"/>
      <c r="WXE17" s="385"/>
      <c r="WXF17" s="385"/>
      <c r="WXG17" s="385"/>
      <c r="WXH17" s="385"/>
      <c r="WXI17" s="385"/>
      <c r="WXJ17" s="385"/>
      <c r="WXK17" s="385"/>
      <c r="WXL17" s="385"/>
      <c r="WXM17" s="385"/>
      <c r="WXN17" s="385"/>
      <c r="WXO17" s="385"/>
      <c r="WXP17" s="385"/>
      <c r="WXQ17" s="385"/>
      <c r="WXR17" s="385"/>
      <c r="WXS17" s="385"/>
      <c r="WXT17" s="385"/>
      <c r="WXU17" s="385"/>
      <c r="WXV17" s="385"/>
      <c r="WXW17" s="385"/>
      <c r="WXX17" s="385"/>
      <c r="WXY17" s="385"/>
      <c r="WXZ17" s="385"/>
      <c r="WYA17" s="385"/>
      <c r="WYB17" s="385"/>
      <c r="WYC17" s="385"/>
      <c r="WYD17" s="385"/>
      <c r="WYE17" s="385"/>
      <c r="WYF17" s="385"/>
      <c r="WYG17" s="385"/>
      <c r="WYH17" s="385"/>
      <c r="WYI17" s="385"/>
      <c r="WYJ17" s="385"/>
      <c r="WYK17" s="385"/>
      <c r="WYL17" s="385"/>
      <c r="WYM17" s="385"/>
      <c r="WYN17" s="385"/>
      <c r="WYO17" s="385"/>
      <c r="WYP17" s="385"/>
      <c r="WYQ17" s="385"/>
      <c r="WYR17" s="385"/>
      <c r="WYS17" s="385"/>
      <c r="WYT17" s="385"/>
      <c r="WYU17" s="385"/>
      <c r="WYV17" s="385"/>
      <c r="WYW17" s="385"/>
      <c r="WYX17" s="385"/>
      <c r="WYY17" s="385"/>
      <c r="WYZ17" s="385"/>
      <c r="WZA17" s="385"/>
      <c r="WZB17" s="385"/>
      <c r="WZC17" s="385"/>
      <c r="WZD17" s="385"/>
      <c r="WZE17" s="385"/>
      <c r="WZF17" s="385"/>
      <c r="WZG17" s="385"/>
      <c r="WZH17" s="385"/>
      <c r="WZI17" s="385"/>
      <c r="WZJ17" s="385"/>
      <c r="WZK17" s="385"/>
      <c r="WZL17" s="385"/>
      <c r="WZM17" s="385"/>
      <c r="WZN17" s="385"/>
      <c r="WZO17" s="385"/>
      <c r="WZP17" s="385"/>
      <c r="WZQ17" s="385"/>
      <c r="WZR17" s="385"/>
      <c r="WZS17" s="385"/>
      <c r="WZT17" s="385"/>
      <c r="WZU17" s="385"/>
      <c r="WZV17" s="385"/>
      <c r="WZW17" s="385"/>
      <c r="WZX17" s="385"/>
      <c r="WZY17" s="385"/>
      <c r="WZZ17" s="385"/>
      <c r="XAA17" s="385"/>
      <c r="XAB17" s="385"/>
      <c r="XAC17" s="385"/>
      <c r="XAD17" s="385"/>
      <c r="XAE17" s="385"/>
      <c r="XAF17" s="385"/>
      <c r="XAG17" s="385"/>
      <c r="XAH17" s="385"/>
      <c r="XAI17" s="385"/>
      <c r="XAJ17" s="385"/>
      <c r="XAK17" s="385"/>
      <c r="XAL17" s="385"/>
      <c r="XAM17" s="385"/>
      <c r="XAN17" s="385"/>
      <c r="XAO17" s="385"/>
      <c r="XAP17" s="385"/>
      <c r="XAQ17" s="385"/>
      <c r="XAR17" s="385"/>
      <c r="XAS17" s="385"/>
      <c r="XAT17" s="385"/>
      <c r="XAU17" s="385"/>
      <c r="XAV17" s="385"/>
      <c r="XAW17" s="385"/>
      <c r="XAX17" s="385"/>
      <c r="XAY17" s="385"/>
      <c r="XAZ17" s="385"/>
      <c r="XBA17" s="385"/>
      <c r="XBB17" s="385"/>
      <c r="XBC17" s="385"/>
      <c r="XBD17" s="385"/>
      <c r="XBE17" s="385"/>
      <c r="XBF17" s="385"/>
      <c r="XBG17" s="385"/>
      <c r="XBH17" s="385"/>
      <c r="XBI17" s="385"/>
      <c r="XBJ17" s="385"/>
      <c r="XBK17" s="385"/>
      <c r="XBL17" s="385"/>
      <c r="XBM17" s="385"/>
      <c r="XBN17" s="385"/>
      <c r="XBO17" s="385"/>
      <c r="XBP17" s="385"/>
      <c r="XBQ17" s="385"/>
      <c r="XBR17" s="385"/>
      <c r="XBS17" s="385"/>
      <c r="XBT17" s="385"/>
      <c r="XBU17" s="385"/>
      <c r="XBV17" s="385"/>
      <c r="XBW17" s="385"/>
      <c r="XBX17" s="385"/>
      <c r="XBY17" s="385"/>
      <c r="XBZ17" s="385"/>
      <c r="XCA17" s="385"/>
      <c r="XCB17" s="385"/>
      <c r="XCC17" s="385"/>
      <c r="XCD17" s="385"/>
      <c r="XCE17" s="385"/>
      <c r="XCF17" s="385"/>
      <c r="XCG17" s="385"/>
      <c r="XCH17" s="385"/>
      <c r="XCI17" s="385"/>
      <c r="XCJ17" s="385"/>
      <c r="XCK17" s="385"/>
      <c r="XCL17" s="385"/>
      <c r="XCM17" s="385"/>
      <c r="XCN17" s="385"/>
      <c r="XCO17" s="385"/>
      <c r="XCP17" s="385"/>
      <c r="XCQ17" s="385"/>
      <c r="XCR17" s="385"/>
      <c r="XCS17" s="385"/>
      <c r="XCT17" s="385"/>
      <c r="XCU17" s="385"/>
      <c r="XCV17" s="385"/>
      <c r="XCW17" s="385"/>
      <c r="XCX17" s="385"/>
      <c r="XCY17" s="385"/>
      <c r="XCZ17" s="385"/>
      <c r="XDA17" s="385"/>
      <c r="XDB17" s="385"/>
      <c r="XDC17" s="385"/>
      <c r="XDD17" s="385"/>
      <c r="XDE17" s="385"/>
      <c r="XDF17" s="385"/>
      <c r="XDG17" s="385"/>
      <c r="XDH17" s="385"/>
      <c r="XDI17" s="385"/>
      <c r="XDJ17" s="385"/>
      <c r="XDK17" s="385"/>
    </row>
    <row r="18" customHeight="1" spans="2:4">
      <c r="B18" s="365"/>
      <c r="C18" s="365"/>
      <c r="D18" s="656"/>
    </row>
    <row r="20" customHeight="1" spans="3:3">
      <c r="C20" s="365"/>
    </row>
  </sheetData>
  <mergeCells count="6">
    <mergeCell ref="A2:E2"/>
    <mergeCell ref="D3:E3"/>
    <mergeCell ref="D4:E4"/>
    <mergeCell ref="A4:A5"/>
    <mergeCell ref="B4:B5"/>
    <mergeCell ref="C4:C5"/>
  </mergeCells>
  <printOptions horizontalCentered="1"/>
  <pageMargins left="0.707638888888889" right="0.707638888888889" top="0.747916666666667" bottom="0.747916666666667" header="0.313888888888889" footer="0.313888888888889"/>
  <pageSetup paperSize="9" orientation="portrait" horizontalDpi="1200" verticalDpi="12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C39"/>
  <sheetViews>
    <sheetView showZeros="0" workbookViewId="0">
      <pane xSplit="1" ySplit="5" topLeftCell="B6" activePane="bottomRight" state="frozen"/>
      <selection/>
      <selection pane="topRight"/>
      <selection pane="bottomLeft"/>
      <selection pane="bottomRight" activeCell="C9" sqref="C9"/>
    </sheetView>
  </sheetViews>
  <sheetFormatPr defaultColWidth="9" defaultRowHeight="20.1" customHeight="1"/>
  <cols>
    <col min="1" max="1" width="32.625" style="592" customWidth="1"/>
    <col min="2" max="2" width="10.625" style="592" customWidth="1"/>
    <col min="3" max="3" width="10.625" style="593" customWidth="1"/>
    <col min="4" max="5" width="10.625" style="594" customWidth="1"/>
    <col min="6" max="6" width="22.25" style="595" hidden="1" customWidth="1"/>
    <col min="7" max="7" width="12.875" style="595" hidden="1" customWidth="1"/>
    <col min="8" max="8" width="9" style="595" hidden="1" customWidth="1"/>
    <col min="9" max="9" width="9" style="595"/>
    <col min="10" max="10" width="15.25" style="595" customWidth="1"/>
    <col min="11" max="11" width="9" style="595"/>
    <col min="12" max="12" width="11.5" style="595"/>
    <col min="13" max="156" width="9" style="595"/>
    <col min="157" max="157" width="27.625" style="595" customWidth="1"/>
    <col min="158" max="159" width="13.25" style="595" customWidth="1"/>
    <col min="160" max="160" width="10.75" style="595" customWidth="1"/>
    <col min="161" max="161" width="12.75" style="595" customWidth="1"/>
    <col min="162" max="162" width="9" style="595" hidden="1" customWidth="1"/>
    <col min="163" max="412" width="9" style="595"/>
    <col min="413" max="413" width="27.625" style="595" customWidth="1"/>
    <col min="414" max="415" width="13.25" style="595" customWidth="1"/>
    <col min="416" max="416" width="10.75" style="595" customWidth="1"/>
    <col min="417" max="417" width="12.75" style="595" customWidth="1"/>
    <col min="418" max="418" width="9" style="595" hidden="1" customWidth="1"/>
    <col min="419" max="668" width="9" style="595"/>
    <col min="669" max="669" width="27.625" style="595" customWidth="1"/>
    <col min="670" max="671" width="13.25" style="595" customWidth="1"/>
    <col min="672" max="672" width="10.75" style="595" customWidth="1"/>
    <col min="673" max="673" width="12.75" style="595" customWidth="1"/>
    <col min="674" max="674" width="9" style="595" hidden="1" customWidth="1"/>
    <col min="675" max="924" width="9" style="595"/>
    <col min="925" max="925" width="27.625" style="595" customWidth="1"/>
    <col min="926" max="927" width="13.25" style="595" customWidth="1"/>
    <col min="928" max="928" width="10.75" style="595" customWidth="1"/>
    <col min="929" max="929" width="12.75" style="595" customWidth="1"/>
    <col min="930" max="930" width="9" style="595" hidden="1" customWidth="1"/>
    <col min="931" max="1180" width="9" style="595"/>
    <col min="1181" max="1181" width="27.625" style="595" customWidth="1"/>
    <col min="1182" max="1183" width="13.25" style="595" customWidth="1"/>
    <col min="1184" max="1184" width="10.75" style="595" customWidth="1"/>
    <col min="1185" max="1185" width="12.75" style="595" customWidth="1"/>
    <col min="1186" max="1186" width="9" style="595" hidden="1" customWidth="1"/>
    <col min="1187" max="1436" width="9" style="595"/>
    <col min="1437" max="1437" width="27.625" style="595" customWidth="1"/>
    <col min="1438" max="1439" width="13.25" style="595" customWidth="1"/>
    <col min="1440" max="1440" width="10.75" style="595" customWidth="1"/>
    <col min="1441" max="1441" width="12.75" style="595" customWidth="1"/>
    <col min="1442" max="1442" width="9" style="595" hidden="1" customWidth="1"/>
    <col min="1443" max="1692" width="9" style="595"/>
    <col min="1693" max="1693" width="27.625" style="595" customWidth="1"/>
    <col min="1694" max="1695" width="13.25" style="595" customWidth="1"/>
    <col min="1696" max="1696" width="10.75" style="595" customWidth="1"/>
    <col min="1697" max="1697" width="12.75" style="595" customWidth="1"/>
    <col min="1698" max="1698" width="9" style="595" hidden="1" customWidth="1"/>
    <col min="1699" max="1948" width="9" style="595"/>
    <col min="1949" max="1949" width="27.625" style="595" customWidth="1"/>
    <col min="1950" max="1951" width="13.25" style="595" customWidth="1"/>
    <col min="1952" max="1952" width="10.75" style="595" customWidth="1"/>
    <col min="1953" max="1953" width="12.75" style="595" customWidth="1"/>
    <col min="1954" max="1954" width="9" style="595" hidden="1" customWidth="1"/>
    <col min="1955" max="2204" width="9" style="595"/>
    <col min="2205" max="2205" width="27.625" style="595" customWidth="1"/>
    <col min="2206" max="2207" width="13.25" style="595" customWidth="1"/>
    <col min="2208" max="2208" width="10.75" style="595" customWidth="1"/>
    <col min="2209" max="2209" width="12.75" style="595" customWidth="1"/>
    <col min="2210" max="2210" width="9" style="595" hidden="1" customWidth="1"/>
    <col min="2211" max="2460" width="9" style="595"/>
    <col min="2461" max="2461" width="27.625" style="595" customWidth="1"/>
    <col min="2462" max="2463" width="13.25" style="595" customWidth="1"/>
    <col min="2464" max="2464" width="10.75" style="595" customWidth="1"/>
    <col min="2465" max="2465" width="12.75" style="595" customWidth="1"/>
    <col min="2466" max="2466" width="9" style="595" hidden="1" customWidth="1"/>
    <col min="2467" max="2716" width="9" style="595"/>
    <col min="2717" max="2717" width="27.625" style="595" customWidth="1"/>
    <col min="2718" max="2719" width="13.25" style="595" customWidth="1"/>
    <col min="2720" max="2720" width="10.75" style="595" customWidth="1"/>
    <col min="2721" max="2721" width="12.75" style="595" customWidth="1"/>
    <col min="2722" max="2722" width="9" style="595" hidden="1" customWidth="1"/>
    <col min="2723" max="2972" width="9" style="595"/>
    <col min="2973" max="2973" width="27.625" style="595" customWidth="1"/>
    <col min="2974" max="2975" width="13.25" style="595" customWidth="1"/>
    <col min="2976" max="2976" width="10.75" style="595" customWidth="1"/>
    <col min="2977" max="2977" width="12.75" style="595" customWidth="1"/>
    <col min="2978" max="2978" width="9" style="595" hidden="1" customWidth="1"/>
    <col min="2979" max="3228" width="9" style="595"/>
    <col min="3229" max="3229" width="27.625" style="595" customWidth="1"/>
    <col min="3230" max="3231" width="13.25" style="595" customWidth="1"/>
    <col min="3232" max="3232" width="10.75" style="595" customWidth="1"/>
    <col min="3233" max="3233" width="12.75" style="595" customWidth="1"/>
    <col min="3234" max="3234" width="9" style="595" hidden="1" customWidth="1"/>
    <col min="3235" max="3484" width="9" style="595"/>
    <col min="3485" max="3485" width="27.625" style="595" customWidth="1"/>
    <col min="3486" max="3487" width="13.25" style="595" customWidth="1"/>
    <col min="3488" max="3488" width="10.75" style="595" customWidth="1"/>
    <col min="3489" max="3489" width="12.75" style="595" customWidth="1"/>
    <col min="3490" max="3490" width="9" style="595" hidden="1" customWidth="1"/>
    <col min="3491" max="3740" width="9" style="595"/>
    <col min="3741" max="3741" width="27.625" style="595" customWidth="1"/>
    <col min="3742" max="3743" width="13.25" style="595" customWidth="1"/>
    <col min="3744" max="3744" width="10.75" style="595" customWidth="1"/>
    <col min="3745" max="3745" width="12.75" style="595" customWidth="1"/>
    <col min="3746" max="3746" width="9" style="595" hidden="1" customWidth="1"/>
    <col min="3747" max="3996" width="9" style="595"/>
    <col min="3997" max="3997" width="27.625" style="595" customWidth="1"/>
    <col min="3998" max="3999" width="13.25" style="595" customWidth="1"/>
    <col min="4000" max="4000" width="10.75" style="595" customWidth="1"/>
    <col min="4001" max="4001" width="12.75" style="595" customWidth="1"/>
    <col min="4002" max="4002" width="9" style="595" hidden="1" customWidth="1"/>
    <col min="4003" max="4252" width="9" style="595"/>
    <col min="4253" max="4253" width="27.625" style="595" customWidth="1"/>
    <col min="4254" max="4255" width="13.25" style="595" customWidth="1"/>
    <col min="4256" max="4256" width="10.75" style="595" customWidth="1"/>
    <col min="4257" max="4257" width="12.75" style="595" customWidth="1"/>
    <col min="4258" max="4258" width="9" style="595" hidden="1" customWidth="1"/>
    <col min="4259" max="4508" width="9" style="595"/>
    <col min="4509" max="4509" width="27.625" style="595" customWidth="1"/>
    <col min="4510" max="4511" width="13.25" style="595" customWidth="1"/>
    <col min="4512" max="4512" width="10.75" style="595" customWidth="1"/>
    <col min="4513" max="4513" width="12.75" style="595" customWidth="1"/>
    <col min="4514" max="4514" width="9" style="595" hidden="1" customWidth="1"/>
    <col min="4515" max="4764" width="9" style="595"/>
    <col min="4765" max="4765" width="27.625" style="595" customWidth="1"/>
    <col min="4766" max="4767" width="13.25" style="595" customWidth="1"/>
    <col min="4768" max="4768" width="10.75" style="595" customWidth="1"/>
    <col min="4769" max="4769" width="12.75" style="595" customWidth="1"/>
    <col min="4770" max="4770" width="9" style="595" hidden="1" customWidth="1"/>
    <col min="4771" max="5020" width="9" style="595"/>
    <col min="5021" max="5021" width="27.625" style="595" customWidth="1"/>
    <col min="5022" max="5023" width="13.25" style="595" customWidth="1"/>
    <col min="5024" max="5024" width="10.75" style="595" customWidth="1"/>
    <col min="5025" max="5025" width="12.75" style="595" customWidth="1"/>
    <col min="5026" max="5026" width="9" style="595" hidden="1" customWidth="1"/>
    <col min="5027" max="5276" width="9" style="595"/>
    <col min="5277" max="5277" width="27.625" style="595" customWidth="1"/>
    <col min="5278" max="5279" width="13.25" style="595" customWidth="1"/>
    <col min="5280" max="5280" width="10.75" style="595" customWidth="1"/>
    <col min="5281" max="5281" width="12.75" style="595" customWidth="1"/>
    <col min="5282" max="5282" width="9" style="595" hidden="1" customWidth="1"/>
    <col min="5283" max="5532" width="9" style="595"/>
    <col min="5533" max="5533" width="27.625" style="595" customWidth="1"/>
    <col min="5534" max="5535" width="13.25" style="595" customWidth="1"/>
    <col min="5536" max="5536" width="10.75" style="595" customWidth="1"/>
    <col min="5537" max="5537" width="12.75" style="595" customWidth="1"/>
    <col min="5538" max="5538" width="9" style="595" hidden="1" customWidth="1"/>
    <col min="5539" max="5788" width="9" style="595"/>
    <col min="5789" max="5789" width="27.625" style="595" customWidth="1"/>
    <col min="5790" max="5791" width="13.25" style="595" customWidth="1"/>
    <col min="5792" max="5792" width="10.75" style="595" customWidth="1"/>
    <col min="5793" max="5793" width="12.75" style="595" customWidth="1"/>
    <col min="5794" max="5794" width="9" style="595" hidden="1" customWidth="1"/>
    <col min="5795" max="6044" width="9" style="595"/>
    <col min="6045" max="6045" width="27.625" style="595" customWidth="1"/>
    <col min="6046" max="6047" width="13.25" style="595" customWidth="1"/>
    <col min="6048" max="6048" width="10.75" style="595" customWidth="1"/>
    <col min="6049" max="6049" width="12.75" style="595" customWidth="1"/>
    <col min="6050" max="6050" width="9" style="595" hidden="1" customWidth="1"/>
    <col min="6051" max="6300" width="9" style="595"/>
    <col min="6301" max="6301" width="27.625" style="595" customWidth="1"/>
    <col min="6302" max="6303" width="13.25" style="595" customWidth="1"/>
    <col min="6304" max="6304" width="10.75" style="595" customWidth="1"/>
    <col min="6305" max="6305" width="12.75" style="595" customWidth="1"/>
    <col min="6306" max="6306" width="9" style="595" hidden="1" customWidth="1"/>
    <col min="6307" max="6556" width="9" style="595"/>
    <col min="6557" max="6557" width="27.625" style="595" customWidth="1"/>
    <col min="6558" max="6559" width="13.25" style="595" customWidth="1"/>
    <col min="6560" max="6560" width="10.75" style="595" customWidth="1"/>
    <col min="6561" max="6561" width="12.75" style="595" customWidth="1"/>
    <col min="6562" max="6562" width="9" style="595" hidden="1" customWidth="1"/>
    <col min="6563" max="6812" width="9" style="595"/>
    <col min="6813" max="6813" width="27.625" style="595" customWidth="1"/>
    <col min="6814" max="6815" width="13.25" style="595" customWidth="1"/>
    <col min="6816" max="6816" width="10.75" style="595" customWidth="1"/>
    <col min="6817" max="6817" width="12.75" style="595" customWidth="1"/>
    <col min="6818" max="6818" width="9" style="595" hidden="1" customWidth="1"/>
    <col min="6819" max="7068" width="9" style="595"/>
    <col min="7069" max="7069" width="27.625" style="595" customWidth="1"/>
    <col min="7070" max="7071" width="13.25" style="595" customWidth="1"/>
    <col min="7072" max="7072" width="10.75" style="595" customWidth="1"/>
    <col min="7073" max="7073" width="12.75" style="595" customWidth="1"/>
    <col min="7074" max="7074" width="9" style="595" hidden="1" customWidth="1"/>
    <col min="7075" max="7324" width="9" style="595"/>
    <col min="7325" max="7325" width="27.625" style="595" customWidth="1"/>
    <col min="7326" max="7327" width="13.25" style="595" customWidth="1"/>
    <col min="7328" max="7328" width="10.75" style="595" customWidth="1"/>
    <col min="7329" max="7329" width="12.75" style="595" customWidth="1"/>
    <col min="7330" max="7330" width="9" style="595" hidden="1" customWidth="1"/>
    <col min="7331" max="7580" width="9" style="595"/>
    <col min="7581" max="7581" width="27.625" style="595" customWidth="1"/>
    <col min="7582" max="7583" width="13.25" style="595" customWidth="1"/>
    <col min="7584" max="7584" width="10.75" style="595" customWidth="1"/>
    <col min="7585" max="7585" width="12.75" style="595" customWidth="1"/>
    <col min="7586" max="7586" width="9" style="595" hidden="1" customWidth="1"/>
    <col min="7587" max="7836" width="9" style="595"/>
    <col min="7837" max="7837" width="27.625" style="595" customWidth="1"/>
    <col min="7838" max="7839" width="13.25" style="595" customWidth="1"/>
    <col min="7840" max="7840" width="10.75" style="595" customWidth="1"/>
    <col min="7841" max="7841" width="12.75" style="595" customWidth="1"/>
    <col min="7842" max="7842" width="9" style="595" hidden="1" customWidth="1"/>
    <col min="7843" max="8092" width="9" style="595"/>
    <col min="8093" max="8093" width="27.625" style="595" customWidth="1"/>
    <col min="8094" max="8095" width="13.25" style="595" customWidth="1"/>
    <col min="8096" max="8096" width="10.75" style="595" customWidth="1"/>
    <col min="8097" max="8097" width="12.75" style="595" customWidth="1"/>
    <col min="8098" max="8098" width="9" style="595" hidden="1" customWidth="1"/>
    <col min="8099" max="8348" width="9" style="595"/>
    <col min="8349" max="8349" width="27.625" style="595" customWidth="1"/>
    <col min="8350" max="8351" width="13.25" style="595" customWidth="1"/>
    <col min="8352" max="8352" width="10.75" style="595" customWidth="1"/>
    <col min="8353" max="8353" width="12.75" style="595" customWidth="1"/>
    <col min="8354" max="8354" width="9" style="595" hidden="1" customWidth="1"/>
    <col min="8355" max="8604" width="9" style="595"/>
    <col min="8605" max="8605" width="27.625" style="595" customWidth="1"/>
    <col min="8606" max="8607" width="13.25" style="595" customWidth="1"/>
    <col min="8608" max="8608" width="10.75" style="595" customWidth="1"/>
    <col min="8609" max="8609" width="12.75" style="595" customWidth="1"/>
    <col min="8610" max="8610" width="9" style="595" hidden="1" customWidth="1"/>
    <col min="8611" max="8860" width="9" style="595"/>
    <col min="8861" max="8861" width="27.625" style="595" customWidth="1"/>
    <col min="8862" max="8863" width="13.25" style="595" customWidth="1"/>
    <col min="8864" max="8864" width="10.75" style="595" customWidth="1"/>
    <col min="8865" max="8865" width="12.75" style="595" customWidth="1"/>
    <col min="8866" max="8866" width="9" style="595" hidden="1" customWidth="1"/>
    <col min="8867" max="9116" width="9" style="595"/>
    <col min="9117" max="9117" width="27.625" style="595" customWidth="1"/>
    <col min="9118" max="9119" width="13.25" style="595" customWidth="1"/>
    <col min="9120" max="9120" width="10.75" style="595" customWidth="1"/>
    <col min="9121" max="9121" width="12.75" style="595" customWidth="1"/>
    <col min="9122" max="9122" width="9" style="595" hidden="1" customWidth="1"/>
    <col min="9123" max="9372" width="9" style="595"/>
    <col min="9373" max="9373" width="27.625" style="595" customWidth="1"/>
    <col min="9374" max="9375" width="13.25" style="595" customWidth="1"/>
    <col min="9376" max="9376" width="10.75" style="595" customWidth="1"/>
    <col min="9377" max="9377" width="12.75" style="595" customWidth="1"/>
    <col min="9378" max="9378" width="9" style="595" hidden="1" customWidth="1"/>
    <col min="9379" max="9628" width="9" style="595"/>
    <col min="9629" max="9629" width="27.625" style="595" customWidth="1"/>
    <col min="9630" max="9631" width="13.25" style="595" customWidth="1"/>
    <col min="9632" max="9632" width="10.75" style="595" customWidth="1"/>
    <col min="9633" max="9633" width="12.75" style="595" customWidth="1"/>
    <col min="9634" max="9634" width="9" style="595" hidden="1" customWidth="1"/>
    <col min="9635" max="9884" width="9" style="595"/>
    <col min="9885" max="9885" width="27.625" style="595" customWidth="1"/>
    <col min="9886" max="9887" width="13.25" style="595" customWidth="1"/>
    <col min="9888" max="9888" width="10.75" style="595" customWidth="1"/>
    <col min="9889" max="9889" width="12.75" style="595" customWidth="1"/>
    <col min="9890" max="9890" width="9" style="595" hidden="1" customWidth="1"/>
    <col min="9891" max="10140" width="9" style="595"/>
    <col min="10141" max="10141" width="27.625" style="595" customWidth="1"/>
    <col min="10142" max="10143" width="13.25" style="595" customWidth="1"/>
    <col min="10144" max="10144" width="10.75" style="595" customWidth="1"/>
    <col min="10145" max="10145" width="12.75" style="595" customWidth="1"/>
    <col min="10146" max="10146" width="9" style="595" hidden="1" customWidth="1"/>
    <col min="10147" max="10396" width="9" style="595"/>
    <col min="10397" max="10397" width="27.625" style="595" customWidth="1"/>
    <col min="10398" max="10399" width="13.25" style="595" customWidth="1"/>
    <col min="10400" max="10400" width="10.75" style="595" customWidth="1"/>
    <col min="10401" max="10401" width="12.75" style="595" customWidth="1"/>
    <col min="10402" max="10402" width="9" style="595" hidden="1" customWidth="1"/>
    <col min="10403" max="10652" width="9" style="595"/>
    <col min="10653" max="10653" width="27.625" style="595" customWidth="1"/>
    <col min="10654" max="10655" width="13.25" style="595" customWidth="1"/>
    <col min="10656" max="10656" width="10.75" style="595" customWidth="1"/>
    <col min="10657" max="10657" width="12.75" style="595" customWidth="1"/>
    <col min="10658" max="10658" width="9" style="595" hidden="1" customWidth="1"/>
    <col min="10659" max="10908" width="9" style="595"/>
    <col min="10909" max="10909" width="27.625" style="595" customWidth="1"/>
    <col min="10910" max="10911" width="13.25" style="595" customWidth="1"/>
    <col min="10912" max="10912" width="10.75" style="595" customWidth="1"/>
    <col min="10913" max="10913" width="12.75" style="595" customWidth="1"/>
    <col min="10914" max="10914" width="9" style="595" hidden="1" customWidth="1"/>
    <col min="10915" max="11164" width="9" style="595"/>
    <col min="11165" max="11165" width="27.625" style="595" customWidth="1"/>
    <col min="11166" max="11167" width="13.25" style="595" customWidth="1"/>
    <col min="11168" max="11168" width="10.75" style="595" customWidth="1"/>
    <col min="11169" max="11169" width="12.75" style="595" customWidth="1"/>
    <col min="11170" max="11170" width="9" style="595" hidden="1" customWidth="1"/>
    <col min="11171" max="11420" width="9" style="595"/>
    <col min="11421" max="11421" width="27.625" style="595" customWidth="1"/>
    <col min="11422" max="11423" width="13.25" style="595" customWidth="1"/>
    <col min="11424" max="11424" width="10.75" style="595" customWidth="1"/>
    <col min="11425" max="11425" width="12.75" style="595" customWidth="1"/>
    <col min="11426" max="11426" width="9" style="595" hidden="1" customWidth="1"/>
    <col min="11427" max="11676" width="9" style="595"/>
    <col min="11677" max="11677" width="27.625" style="595" customWidth="1"/>
    <col min="11678" max="11679" width="13.25" style="595" customWidth="1"/>
    <col min="11680" max="11680" width="10.75" style="595" customWidth="1"/>
    <col min="11681" max="11681" width="12.75" style="595" customWidth="1"/>
    <col min="11682" max="11682" width="9" style="595" hidden="1" customWidth="1"/>
    <col min="11683" max="11932" width="9" style="595"/>
    <col min="11933" max="11933" width="27.625" style="595" customWidth="1"/>
    <col min="11934" max="11935" width="13.25" style="595" customWidth="1"/>
    <col min="11936" max="11936" width="10.75" style="595" customWidth="1"/>
    <col min="11937" max="11937" width="12.75" style="595" customWidth="1"/>
    <col min="11938" max="11938" width="9" style="595" hidden="1" customWidth="1"/>
    <col min="11939" max="12188" width="9" style="595"/>
    <col min="12189" max="12189" width="27.625" style="595" customWidth="1"/>
    <col min="12190" max="12191" width="13.25" style="595" customWidth="1"/>
    <col min="12192" max="12192" width="10.75" style="595" customWidth="1"/>
    <col min="12193" max="12193" width="12.75" style="595" customWidth="1"/>
    <col min="12194" max="12194" width="9" style="595" hidden="1" customWidth="1"/>
    <col min="12195" max="12444" width="9" style="595"/>
    <col min="12445" max="12445" width="27.625" style="595" customWidth="1"/>
    <col min="12446" max="12447" width="13.25" style="595" customWidth="1"/>
    <col min="12448" max="12448" width="10.75" style="595" customWidth="1"/>
    <col min="12449" max="12449" width="12.75" style="595" customWidth="1"/>
    <col min="12450" max="12450" width="9" style="595" hidden="1" customWidth="1"/>
    <col min="12451" max="12700" width="9" style="595"/>
    <col min="12701" max="12701" width="27.625" style="595" customWidth="1"/>
    <col min="12702" max="12703" width="13.25" style="595" customWidth="1"/>
    <col min="12704" max="12704" width="10.75" style="595" customWidth="1"/>
    <col min="12705" max="12705" width="12.75" style="595" customWidth="1"/>
    <col min="12706" max="12706" width="9" style="595" hidden="1" customWidth="1"/>
    <col min="12707" max="12956" width="9" style="595"/>
    <col min="12957" max="12957" width="27.625" style="595" customWidth="1"/>
    <col min="12958" max="12959" width="13.25" style="595" customWidth="1"/>
    <col min="12960" max="12960" width="10.75" style="595" customWidth="1"/>
    <col min="12961" max="12961" width="12.75" style="595" customWidth="1"/>
    <col min="12962" max="12962" width="9" style="595" hidden="1" customWidth="1"/>
    <col min="12963" max="13212" width="9" style="595"/>
    <col min="13213" max="13213" width="27.625" style="595" customWidth="1"/>
    <col min="13214" max="13215" width="13.25" style="595" customWidth="1"/>
    <col min="13216" max="13216" width="10.75" style="595" customWidth="1"/>
    <col min="13217" max="13217" width="12.75" style="595" customWidth="1"/>
    <col min="13218" max="13218" width="9" style="595" hidden="1" customWidth="1"/>
    <col min="13219" max="13468" width="9" style="595"/>
    <col min="13469" max="13469" width="27.625" style="595" customWidth="1"/>
    <col min="13470" max="13471" width="13.25" style="595" customWidth="1"/>
    <col min="13472" max="13472" width="10.75" style="595" customWidth="1"/>
    <col min="13473" max="13473" width="12.75" style="595" customWidth="1"/>
    <col min="13474" max="13474" width="9" style="595" hidden="1" customWidth="1"/>
    <col min="13475" max="13724" width="9" style="595"/>
    <col min="13725" max="13725" width="27.625" style="595" customWidth="1"/>
    <col min="13726" max="13727" width="13.25" style="595" customWidth="1"/>
    <col min="13728" max="13728" width="10.75" style="595" customWidth="1"/>
    <col min="13729" max="13729" width="12.75" style="595" customWidth="1"/>
    <col min="13730" max="13730" width="9" style="595" hidden="1" customWidth="1"/>
    <col min="13731" max="13980" width="9" style="595"/>
    <col min="13981" max="13981" width="27.625" style="595" customWidth="1"/>
    <col min="13982" max="13983" width="13.25" style="595" customWidth="1"/>
    <col min="13984" max="13984" width="10.75" style="595" customWidth="1"/>
    <col min="13985" max="13985" width="12.75" style="595" customWidth="1"/>
    <col min="13986" max="13986" width="9" style="595" hidden="1" customWidth="1"/>
    <col min="13987" max="14236" width="9" style="595"/>
    <col min="14237" max="14237" width="27.625" style="595" customWidth="1"/>
    <col min="14238" max="14239" width="13.25" style="595" customWidth="1"/>
    <col min="14240" max="14240" width="10.75" style="595" customWidth="1"/>
    <col min="14241" max="14241" width="12.75" style="595" customWidth="1"/>
    <col min="14242" max="14242" width="9" style="595" hidden="1" customWidth="1"/>
    <col min="14243" max="14492" width="9" style="595"/>
    <col min="14493" max="14493" width="27.625" style="595" customWidth="1"/>
    <col min="14494" max="14495" width="13.25" style="595" customWidth="1"/>
    <col min="14496" max="14496" width="10.75" style="595" customWidth="1"/>
    <col min="14497" max="14497" width="12.75" style="595" customWidth="1"/>
    <col min="14498" max="14498" width="9" style="595" hidden="1" customWidth="1"/>
    <col min="14499" max="14748" width="9" style="595"/>
    <col min="14749" max="14749" width="27.625" style="595" customWidth="1"/>
    <col min="14750" max="14751" width="13.25" style="595" customWidth="1"/>
    <col min="14752" max="14752" width="10.75" style="595" customWidth="1"/>
    <col min="14753" max="14753" width="12.75" style="595" customWidth="1"/>
    <col min="14754" max="14754" width="9" style="595" hidden="1" customWidth="1"/>
    <col min="14755" max="15004" width="9" style="595"/>
    <col min="15005" max="15005" width="27.625" style="595" customWidth="1"/>
    <col min="15006" max="15007" width="13.25" style="595" customWidth="1"/>
    <col min="15008" max="15008" width="10.75" style="595" customWidth="1"/>
    <col min="15009" max="15009" width="12.75" style="595" customWidth="1"/>
    <col min="15010" max="15010" width="9" style="595" hidden="1" customWidth="1"/>
    <col min="15011" max="15260" width="9" style="595"/>
    <col min="15261" max="15261" width="27.625" style="595" customWidth="1"/>
    <col min="15262" max="15263" width="13.25" style="595" customWidth="1"/>
    <col min="15264" max="15264" width="10.75" style="595" customWidth="1"/>
    <col min="15265" max="15265" width="12.75" style="595" customWidth="1"/>
    <col min="15266" max="15266" width="9" style="595" hidden="1" customWidth="1"/>
    <col min="15267" max="15516" width="9" style="595"/>
    <col min="15517" max="15517" width="27.625" style="595" customWidth="1"/>
    <col min="15518" max="15519" width="13.25" style="595" customWidth="1"/>
    <col min="15520" max="15520" width="10.75" style="595" customWidth="1"/>
    <col min="15521" max="15521" width="12.75" style="595" customWidth="1"/>
    <col min="15522" max="15522" width="9" style="595" hidden="1" customWidth="1"/>
    <col min="15523" max="15772" width="9" style="595"/>
    <col min="15773" max="15773" width="27.625" style="595" customWidth="1"/>
    <col min="15774" max="15775" width="13.25" style="595" customWidth="1"/>
    <col min="15776" max="15776" width="10.75" style="595" customWidth="1"/>
    <col min="15777" max="15777" width="12.75" style="595" customWidth="1"/>
    <col min="15778" max="15778" width="9" style="595" hidden="1" customWidth="1"/>
    <col min="15779" max="16028" width="9" style="595"/>
    <col min="16029" max="16029" width="27.625" style="595" customWidth="1"/>
    <col min="16030" max="16031" width="13.25" style="595" customWidth="1"/>
    <col min="16032" max="16032" width="10.75" style="595" customWidth="1"/>
    <col min="16033" max="16033" width="12.75" style="595" customWidth="1"/>
    <col min="16034" max="16034" width="9" style="595" hidden="1" customWidth="1"/>
    <col min="16035" max="16300" width="9" style="595"/>
    <col min="16301" max="16317" width="9" style="596"/>
    <col min="16318" max="16384" width="9" style="597"/>
  </cols>
  <sheetData>
    <row r="1" s="589" customFormat="1" ht="14.25" spans="1:5">
      <c r="A1" s="598" t="s">
        <v>61</v>
      </c>
      <c r="B1" s="598"/>
      <c r="C1" s="599"/>
      <c r="D1" s="600"/>
      <c r="E1" s="600"/>
    </row>
    <row r="2" ht="22.5" spans="1:5">
      <c r="A2" s="601" t="s">
        <v>62</v>
      </c>
      <c r="B2" s="601"/>
      <c r="C2" s="601"/>
      <c r="D2" s="601"/>
      <c r="E2" s="601"/>
    </row>
    <row r="3" ht="13.5" spans="1:7">
      <c r="A3" s="602"/>
      <c r="B3" s="602"/>
      <c r="C3" s="603"/>
      <c r="E3" s="594" t="s">
        <v>63</v>
      </c>
      <c r="F3" s="595">
        <f>C9+C10+C11+C12+C13+C14+C15+C16+C17+C19+C22+C23+C24</f>
        <v>227474.8283166</v>
      </c>
      <c r="G3" s="595">
        <f>F3/C30*100</f>
        <v>80.3579705552956</v>
      </c>
    </row>
    <row r="4" ht="20" customHeight="1" spans="1:5">
      <c r="A4" s="604" t="s">
        <v>3</v>
      </c>
      <c r="B4" s="416" t="s">
        <v>48</v>
      </c>
      <c r="C4" s="517" t="s">
        <v>5</v>
      </c>
      <c r="D4" s="605" t="s">
        <v>6</v>
      </c>
      <c r="E4" s="606"/>
    </row>
    <row r="5" s="590" customFormat="1" ht="20" customHeight="1" spans="1:16317">
      <c r="A5" s="607"/>
      <c r="B5" s="416"/>
      <c r="C5" s="522"/>
      <c r="D5" s="608" t="s">
        <v>64</v>
      </c>
      <c r="E5" s="608" t="s">
        <v>65</v>
      </c>
      <c r="F5" s="609"/>
      <c r="G5" s="609" t="s">
        <v>66</v>
      </c>
      <c r="H5" s="609"/>
      <c r="I5" s="609"/>
      <c r="J5" s="609"/>
      <c r="K5" s="609"/>
      <c r="L5" s="609"/>
      <c r="M5" s="609"/>
      <c r="N5" s="609"/>
      <c r="O5" s="609"/>
      <c r="P5" s="609"/>
      <c r="Q5" s="609"/>
      <c r="R5" s="609"/>
      <c r="S5" s="609"/>
      <c r="T5" s="609"/>
      <c r="U5" s="609"/>
      <c r="V5" s="609"/>
      <c r="W5" s="609"/>
      <c r="X5" s="609"/>
      <c r="Y5" s="609"/>
      <c r="Z5" s="609"/>
      <c r="AA5" s="609"/>
      <c r="AB5" s="609"/>
      <c r="AC5" s="609"/>
      <c r="AD5" s="609"/>
      <c r="AE5" s="609"/>
      <c r="AF5" s="609"/>
      <c r="AG5" s="609"/>
      <c r="AH5" s="609"/>
      <c r="AI5" s="609"/>
      <c r="AJ5" s="609"/>
      <c r="AK5" s="609"/>
      <c r="AL5" s="609"/>
      <c r="AM5" s="609"/>
      <c r="AN5" s="609"/>
      <c r="AO5" s="609"/>
      <c r="AP5" s="609"/>
      <c r="AQ5" s="609"/>
      <c r="AR5" s="609"/>
      <c r="AS5" s="609"/>
      <c r="AT5" s="609"/>
      <c r="AU5" s="609"/>
      <c r="AV5" s="609"/>
      <c r="AW5" s="609"/>
      <c r="AX5" s="609"/>
      <c r="AY5" s="609"/>
      <c r="AZ5" s="609"/>
      <c r="BA5" s="609"/>
      <c r="BB5" s="609"/>
      <c r="BC5" s="609"/>
      <c r="BD5" s="609"/>
      <c r="BE5" s="609"/>
      <c r="BF5" s="609"/>
      <c r="BG5" s="609"/>
      <c r="BH5" s="609"/>
      <c r="BI5" s="609"/>
      <c r="BJ5" s="609"/>
      <c r="BK5" s="609"/>
      <c r="BL5" s="609"/>
      <c r="BM5" s="609"/>
      <c r="BN5" s="609"/>
      <c r="BO5" s="609"/>
      <c r="BP5" s="609"/>
      <c r="BQ5" s="609"/>
      <c r="BR5" s="609"/>
      <c r="BS5" s="609"/>
      <c r="BT5" s="609"/>
      <c r="BU5" s="609"/>
      <c r="BV5" s="609"/>
      <c r="BW5" s="609"/>
      <c r="BX5" s="609"/>
      <c r="BY5" s="609"/>
      <c r="BZ5" s="609"/>
      <c r="CA5" s="609"/>
      <c r="CB5" s="609"/>
      <c r="CC5" s="609"/>
      <c r="CD5" s="609"/>
      <c r="CE5" s="609"/>
      <c r="CF5" s="609"/>
      <c r="CG5" s="609"/>
      <c r="CH5" s="609"/>
      <c r="CI5" s="609"/>
      <c r="CJ5" s="609"/>
      <c r="CK5" s="609"/>
      <c r="CL5" s="609"/>
      <c r="CM5" s="609"/>
      <c r="CN5" s="609"/>
      <c r="CO5" s="609"/>
      <c r="CP5" s="609"/>
      <c r="CQ5" s="609"/>
      <c r="CR5" s="609"/>
      <c r="CS5" s="609"/>
      <c r="CT5" s="609"/>
      <c r="CU5" s="609"/>
      <c r="CV5" s="609"/>
      <c r="CW5" s="609"/>
      <c r="CX5" s="609"/>
      <c r="CY5" s="609"/>
      <c r="CZ5" s="609"/>
      <c r="DA5" s="609"/>
      <c r="DB5" s="609"/>
      <c r="DC5" s="609"/>
      <c r="DD5" s="609"/>
      <c r="DE5" s="609"/>
      <c r="DF5" s="609"/>
      <c r="DG5" s="609"/>
      <c r="DH5" s="609"/>
      <c r="DI5" s="609"/>
      <c r="DJ5" s="609"/>
      <c r="DK5" s="609"/>
      <c r="DL5" s="609"/>
      <c r="DM5" s="609"/>
      <c r="DN5" s="609"/>
      <c r="DO5" s="609"/>
      <c r="DP5" s="609"/>
      <c r="DQ5" s="609"/>
      <c r="DR5" s="609"/>
      <c r="DS5" s="609"/>
      <c r="DT5" s="609"/>
      <c r="DU5" s="609"/>
      <c r="DV5" s="609"/>
      <c r="DW5" s="609"/>
      <c r="DX5" s="609"/>
      <c r="DY5" s="609"/>
      <c r="DZ5" s="609"/>
      <c r="EA5" s="609"/>
      <c r="EB5" s="609"/>
      <c r="EC5" s="609"/>
      <c r="ED5" s="609"/>
      <c r="EE5" s="609"/>
      <c r="EF5" s="609"/>
      <c r="EG5" s="609"/>
      <c r="EH5" s="609"/>
      <c r="EI5" s="609"/>
      <c r="EJ5" s="609"/>
      <c r="EK5" s="609"/>
      <c r="EL5" s="609"/>
      <c r="EM5" s="609"/>
      <c r="EN5" s="609"/>
      <c r="EO5" s="609"/>
      <c r="EP5" s="609"/>
      <c r="EQ5" s="609"/>
      <c r="ER5" s="609"/>
      <c r="ES5" s="609"/>
      <c r="ET5" s="609"/>
      <c r="EU5" s="609"/>
      <c r="EV5" s="609"/>
      <c r="EW5" s="609"/>
      <c r="EX5" s="609"/>
      <c r="EY5" s="609"/>
      <c r="EZ5" s="609"/>
      <c r="FA5" s="609"/>
      <c r="FB5" s="609"/>
      <c r="FC5" s="609"/>
      <c r="FD5" s="609"/>
      <c r="FE5" s="609"/>
      <c r="FF5" s="609"/>
      <c r="FG5" s="609"/>
      <c r="FH5" s="609"/>
      <c r="FI5" s="609"/>
      <c r="FJ5" s="609"/>
      <c r="FK5" s="609"/>
      <c r="FL5" s="609"/>
      <c r="FM5" s="609"/>
      <c r="FN5" s="609"/>
      <c r="FO5" s="609"/>
      <c r="FP5" s="609"/>
      <c r="FQ5" s="609"/>
      <c r="FR5" s="609"/>
      <c r="FS5" s="609"/>
      <c r="FT5" s="609"/>
      <c r="FU5" s="609"/>
      <c r="FV5" s="609"/>
      <c r="FW5" s="609"/>
      <c r="FX5" s="609"/>
      <c r="FY5" s="609"/>
      <c r="FZ5" s="609"/>
      <c r="GA5" s="609"/>
      <c r="GB5" s="609"/>
      <c r="GC5" s="609"/>
      <c r="GD5" s="609"/>
      <c r="GE5" s="609"/>
      <c r="GF5" s="609"/>
      <c r="GG5" s="609"/>
      <c r="GH5" s="609"/>
      <c r="GI5" s="609"/>
      <c r="GJ5" s="609"/>
      <c r="GK5" s="609"/>
      <c r="GL5" s="609"/>
      <c r="GM5" s="609"/>
      <c r="GN5" s="609"/>
      <c r="GO5" s="609"/>
      <c r="GP5" s="609"/>
      <c r="GQ5" s="609"/>
      <c r="GR5" s="609"/>
      <c r="GS5" s="609"/>
      <c r="GT5" s="609"/>
      <c r="GU5" s="609"/>
      <c r="GV5" s="609"/>
      <c r="GW5" s="609"/>
      <c r="GX5" s="609"/>
      <c r="GY5" s="609"/>
      <c r="GZ5" s="609"/>
      <c r="HA5" s="609"/>
      <c r="HB5" s="609"/>
      <c r="HC5" s="609"/>
      <c r="HD5" s="609"/>
      <c r="HE5" s="609"/>
      <c r="HF5" s="609"/>
      <c r="HG5" s="609"/>
      <c r="HH5" s="609"/>
      <c r="HI5" s="609"/>
      <c r="HJ5" s="609"/>
      <c r="HK5" s="609"/>
      <c r="HL5" s="609"/>
      <c r="HM5" s="609"/>
      <c r="HN5" s="609"/>
      <c r="HO5" s="609"/>
      <c r="HP5" s="609"/>
      <c r="HQ5" s="609"/>
      <c r="HR5" s="609"/>
      <c r="HS5" s="609"/>
      <c r="HT5" s="609"/>
      <c r="HU5" s="609"/>
      <c r="HV5" s="609"/>
      <c r="HW5" s="609"/>
      <c r="HX5" s="609"/>
      <c r="HY5" s="609"/>
      <c r="HZ5" s="609"/>
      <c r="IA5" s="609"/>
      <c r="IB5" s="609"/>
      <c r="IC5" s="609"/>
      <c r="ID5" s="609"/>
      <c r="IE5" s="609"/>
      <c r="IF5" s="609"/>
      <c r="IG5" s="609"/>
      <c r="IH5" s="609"/>
      <c r="II5" s="609"/>
      <c r="IJ5" s="609"/>
      <c r="IK5" s="609"/>
      <c r="IL5" s="609"/>
      <c r="IM5" s="609"/>
      <c r="IN5" s="609"/>
      <c r="IO5" s="609"/>
      <c r="IP5" s="609"/>
      <c r="IQ5" s="609"/>
      <c r="IR5" s="609"/>
      <c r="IS5" s="609"/>
      <c r="IT5" s="609"/>
      <c r="IU5" s="609"/>
      <c r="IV5" s="609"/>
      <c r="IW5" s="609"/>
      <c r="IX5" s="609"/>
      <c r="IY5" s="609"/>
      <c r="IZ5" s="609"/>
      <c r="JA5" s="609"/>
      <c r="JB5" s="609"/>
      <c r="JC5" s="609"/>
      <c r="JD5" s="609"/>
      <c r="JE5" s="609"/>
      <c r="JF5" s="609"/>
      <c r="JG5" s="609"/>
      <c r="JH5" s="609"/>
      <c r="JI5" s="609"/>
      <c r="JJ5" s="609"/>
      <c r="JK5" s="609"/>
      <c r="JL5" s="609"/>
      <c r="JM5" s="609"/>
      <c r="JN5" s="609"/>
      <c r="JO5" s="609"/>
      <c r="JP5" s="609"/>
      <c r="JQ5" s="609"/>
      <c r="JR5" s="609"/>
      <c r="JS5" s="609"/>
      <c r="JT5" s="609"/>
      <c r="JU5" s="609"/>
      <c r="JV5" s="609"/>
      <c r="JW5" s="609"/>
      <c r="JX5" s="609"/>
      <c r="JY5" s="609"/>
      <c r="JZ5" s="609"/>
      <c r="KA5" s="609"/>
      <c r="KB5" s="609"/>
      <c r="KC5" s="609"/>
      <c r="KD5" s="609"/>
      <c r="KE5" s="609"/>
      <c r="KF5" s="609"/>
      <c r="KG5" s="609"/>
      <c r="KH5" s="609"/>
      <c r="KI5" s="609"/>
      <c r="KJ5" s="609"/>
      <c r="KK5" s="609"/>
      <c r="KL5" s="609"/>
      <c r="KM5" s="609"/>
      <c r="KN5" s="609"/>
      <c r="KO5" s="609"/>
      <c r="KP5" s="609"/>
      <c r="KQ5" s="609"/>
      <c r="KR5" s="609"/>
      <c r="KS5" s="609"/>
      <c r="KT5" s="609"/>
      <c r="KU5" s="609"/>
      <c r="KV5" s="609"/>
      <c r="KW5" s="609"/>
      <c r="KX5" s="609"/>
      <c r="KY5" s="609"/>
      <c r="KZ5" s="609"/>
      <c r="LA5" s="609"/>
      <c r="LB5" s="609"/>
      <c r="LC5" s="609"/>
      <c r="LD5" s="609"/>
      <c r="LE5" s="609"/>
      <c r="LF5" s="609"/>
      <c r="LG5" s="609"/>
      <c r="LH5" s="609"/>
      <c r="LI5" s="609"/>
      <c r="LJ5" s="609"/>
      <c r="LK5" s="609"/>
      <c r="LL5" s="609"/>
      <c r="LM5" s="609"/>
      <c r="LN5" s="609"/>
      <c r="LO5" s="609"/>
      <c r="LP5" s="609"/>
      <c r="LQ5" s="609"/>
      <c r="LR5" s="609"/>
      <c r="LS5" s="609"/>
      <c r="LT5" s="609"/>
      <c r="LU5" s="609"/>
      <c r="LV5" s="609"/>
      <c r="LW5" s="609"/>
      <c r="LX5" s="609"/>
      <c r="LY5" s="609"/>
      <c r="LZ5" s="609"/>
      <c r="MA5" s="609"/>
      <c r="MB5" s="609"/>
      <c r="MC5" s="609"/>
      <c r="MD5" s="609"/>
      <c r="ME5" s="609"/>
      <c r="MF5" s="609"/>
      <c r="MG5" s="609"/>
      <c r="MH5" s="609"/>
      <c r="MI5" s="609"/>
      <c r="MJ5" s="609"/>
      <c r="MK5" s="609"/>
      <c r="ML5" s="609"/>
      <c r="MM5" s="609"/>
      <c r="MN5" s="609"/>
      <c r="MO5" s="609"/>
      <c r="MP5" s="609"/>
      <c r="MQ5" s="609"/>
      <c r="MR5" s="609"/>
      <c r="MS5" s="609"/>
      <c r="MT5" s="609"/>
      <c r="MU5" s="609"/>
      <c r="MV5" s="609"/>
      <c r="MW5" s="609"/>
      <c r="MX5" s="609"/>
      <c r="MY5" s="609"/>
      <c r="MZ5" s="609"/>
      <c r="NA5" s="609"/>
      <c r="NB5" s="609"/>
      <c r="NC5" s="609"/>
      <c r="ND5" s="609"/>
      <c r="NE5" s="609"/>
      <c r="NF5" s="609"/>
      <c r="NG5" s="609"/>
      <c r="NH5" s="609"/>
      <c r="NI5" s="609"/>
      <c r="NJ5" s="609"/>
      <c r="NK5" s="609"/>
      <c r="NL5" s="609"/>
      <c r="NM5" s="609"/>
      <c r="NN5" s="609"/>
      <c r="NO5" s="609"/>
      <c r="NP5" s="609"/>
      <c r="NQ5" s="609"/>
      <c r="NR5" s="609"/>
      <c r="NS5" s="609"/>
      <c r="NT5" s="609"/>
      <c r="NU5" s="609"/>
      <c r="NV5" s="609"/>
      <c r="NW5" s="609"/>
      <c r="NX5" s="609"/>
      <c r="NY5" s="609"/>
      <c r="NZ5" s="609"/>
      <c r="OA5" s="609"/>
      <c r="OB5" s="609"/>
      <c r="OC5" s="609"/>
      <c r="OD5" s="609"/>
      <c r="OE5" s="609"/>
      <c r="OF5" s="609"/>
      <c r="OG5" s="609"/>
      <c r="OH5" s="609"/>
      <c r="OI5" s="609"/>
      <c r="OJ5" s="609"/>
      <c r="OK5" s="609"/>
      <c r="OL5" s="609"/>
      <c r="OM5" s="609"/>
      <c r="ON5" s="609"/>
      <c r="OO5" s="609"/>
      <c r="OP5" s="609"/>
      <c r="OQ5" s="609"/>
      <c r="OR5" s="609"/>
      <c r="OS5" s="609"/>
      <c r="OT5" s="609"/>
      <c r="OU5" s="609"/>
      <c r="OV5" s="609"/>
      <c r="OW5" s="609"/>
      <c r="OX5" s="609"/>
      <c r="OY5" s="609"/>
      <c r="OZ5" s="609"/>
      <c r="PA5" s="609"/>
      <c r="PB5" s="609"/>
      <c r="PC5" s="609"/>
      <c r="PD5" s="609"/>
      <c r="PE5" s="609"/>
      <c r="PF5" s="609"/>
      <c r="PG5" s="609"/>
      <c r="PH5" s="609"/>
      <c r="PI5" s="609"/>
      <c r="PJ5" s="609"/>
      <c r="PK5" s="609"/>
      <c r="PL5" s="609"/>
      <c r="PM5" s="609"/>
      <c r="PN5" s="609"/>
      <c r="PO5" s="609"/>
      <c r="PP5" s="609"/>
      <c r="PQ5" s="609"/>
      <c r="PR5" s="609"/>
      <c r="PS5" s="609"/>
      <c r="PT5" s="609"/>
      <c r="PU5" s="609"/>
      <c r="PV5" s="609"/>
      <c r="PW5" s="609"/>
      <c r="PX5" s="609"/>
      <c r="PY5" s="609"/>
      <c r="PZ5" s="609"/>
      <c r="QA5" s="609"/>
      <c r="QB5" s="609"/>
      <c r="QC5" s="609"/>
      <c r="QD5" s="609"/>
      <c r="QE5" s="609"/>
      <c r="QF5" s="609"/>
      <c r="QG5" s="609"/>
      <c r="QH5" s="609"/>
      <c r="QI5" s="609"/>
      <c r="QJ5" s="609"/>
      <c r="QK5" s="609"/>
      <c r="QL5" s="609"/>
      <c r="QM5" s="609"/>
      <c r="QN5" s="609"/>
      <c r="QO5" s="609"/>
      <c r="QP5" s="609"/>
      <c r="QQ5" s="609"/>
      <c r="QR5" s="609"/>
      <c r="QS5" s="609"/>
      <c r="QT5" s="609"/>
      <c r="QU5" s="609"/>
      <c r="QV5" s="609"/>
      <c r="QW5" s="609"/>
      <c r="QX5" s="609"/>
      <c r="QY5" s="609"/>
      <c r="QZ5" s="609"/>
      <c r="RA5" s="609"/>
      <c r="RB5" s="609"/>
      <c r="RC5" s="609"/>
      <c r="RD5" s="609"/>
      <c r="RE5" s="609"/>
      <c r="RF5" s="609"/>
      <c r="RG5" s="609"/>
      <c r="RH5" s="609"/>
      <c r="RI5" s="609"/>
      <c r="RJ5" s="609"/>
      <c r="RK5" s="609"/>
      <c r="RL5" s="609"/>
      <c r="RM5" s="609"/>
      <c r="RN5" s="609"/>
      <c r="RO5" s="609"/>
      <c r="RP5" s="609"/>
      <c r="RQ5" s="609"/>
      <c r="RR5" s="609"/>
      <c r="RS5" s="609"/>
      <c r="RT5" s="609"/>
      <c r="RU5" s="609"/>
      <c r="RV5" s="609"/>
      <c r="RW5" s="609"/>
      <c r="RX5" s="609"/>
      <c r="RY5" s="609"/>
      <c r="RZ5" s="609"/>
      <c r="SA5" s="609"/>
      <c r="SB5" s="609"/>
      <c r="SC5" s="609"/>
      <c r="SD5" s="609"/>
      <c r="SE5" s="609"/>
      <c r="SF5" s="609"/>
      <c r="SG5" s="609"/>
      <c r="SH5" s="609"/>
      <c r="SI5" s="609"/>
      <c r="SJ5" s="609"/>
      <c r="SK5" s="609"/>
      <c r="SL5" s="609"/>
      <c r="SM5" s="609"/>
      <c r="SN5" s="609"/>
      <c r="SO5" s="609"/>
      <c r="SP5" s="609"/>
      <c r="SQ5" s="609"/>
      <c r="SR5" s="609"/>
      <c r="SS5" s="609"/>
      <c r="ST5" s="609"/>
      <c r="SU5" s="609"/>
      <c r="SV5" s="609"/>
      <c r="SW5" s="609"/>
      <c r="SX5" s="609"/>
      <c r="SY5" s="609"/>
      <c r="SZ5" s="609"/>
      <c r="TA5" s="609"/>
      <c r="TB5" s="609"/>
      <c r="TC5" s="609"/>
      <c r="TD5" s="609"/>
      <c r="TE5" s="609"/>
      <c r="TF5" s="609"/>
      <c r="TG5" s="609"/>
      <c r="TH5" s="609"/>
      <c r="TI5" s="609"/>
      <c r="TJ5" s="609"/>
      <c r="TK5" s="609"/>
      <c r="TL5" s="609"/>
      <c r="TM5" s="609"/>
      <c r="TN5" s="609"/>
      <c r="TO5" s="609"/>
      <c r="TP5" s="609"/>
      <c r="TQ5" s="609"/>
      <c r="TR5" s="609"/>
      <c r="TS5" s="609"/>
      <c r="TT5" s="609"/>
      <c r="TU5" s="609"/>
      <c r="TV5" s="609"/>
      <c r="TW5" s="609"/>
      <c r="TX5" s="609"/>
      <c r="TY5" s="609"/>
      <c r="TZ5" s="609"/>
      <c r="UA5" s="609"/>
      <c r="UB5" s="609"/>
      <c r="UC5" s="609"/>
      <c r="UD5" s="609"/>
      <c r="UE5" s="609"/>
      <c r="UF5" s="609"/>
      <c r="UG5" s="609"/>
      <c r="UH5" s="609"/>
      <c r="UI5" s="609"/>
      <c r="UJ5" s="609"/>
      <c r="UK5" s="609"/>
      <c r="UL5" s="609"/>
      <c r="UM5" s="609"/>
      <c r="UN5" s="609"/>
      <c r="UO5" s="609"/>
      <c r="UP5" s="609"/>
      <c r="UQ5" s="609"/>
      <c r="UR5" s="609"/>
      <c r="US5" s="609"/>
      <c r="UT5" s="609"/>
      <c r="UU5" s="609"/>
      <c r="UV5" s="609"/>
      <c r="UW5" s="609"/>
      <c r="UX5" s="609"/>
      <c r="UY5" s="609"/>
      <c r="UZ5" s="609"/>
      <c r="VA5" s="609"/>
      <c r="VB5" s="609"/>
      <c r="VC5" s="609"/>
      <c r="VD5" s="609"/>
      <c r="VE5" s="609"/>
      <c r="VF5" s="609"/>
      <c r="VG5" s="609"/>
      <c r="VH5" s="609"/>
      <c r="VI5" s="609"/>
      <c r="VJ5" s="609"/>
      <c r="VK5" s="609"/>
      <c r="VL5" s="609"/>
      <c r="VM5" s="609"/>
      <c r="VN5" s="609"/>
      <c r="VO5" s="609"/>
      <c r="VP5" s="609"/>
      <c r="VQ5" s="609"/>
      <c r="VR5" s="609"/>
      <c r="VS5" s="609"/>
      <c r="VT5" s="609"/>
      <c r="VU5" s="609"/>
      <c r="VV5" s="609"/>
      <c r="VW5" s="609"/>
      <c r="VX5" s="609"/>
      <c r="VY5" s="609"/>
      <c r="VZ5" s="609"/>
      <c r="WA5" s="609"/>
      <c r="WB5" s="609"/>
      <c r="WC5" s="609"/>
      <c r="WD5" s="609"/>
      <c r="WE5" s="609"/>
      <c r="WF5" s="609"/>
      <c r="WG5" s="609"/>
      <c r="WH5" s="609"/>
      <c r="WI5" s="609"/>
      <c r="WJ5" s="609"/>
      <c r="WK5" s="609"/>
      <c r="WL5" s="609"/>
      <c r="WM5" s="609"/>
      <c r="WN5" s="609"/>
      <c r="WO5" s="609"/>
      <c r="WP5" s="609"/>
      <c r="WQ5" s="609"/>
      <c r="WR5" s="609"/>
      <c r="WS5" s="609"/>
      <c r="WT5" s="609"/>
      <c r="WU5" s="609"/>
      <c r="WV5" s="609"/>
      <c r="WW5" s="609"/>
      <c r="WX5" s="609"/>
      <c r="WY5" s="609"/>
      <c r="WZ5" s="609"/>
      <c r="XA5" s="609"/>
      <c r="XB5" s="609"/>
      <c r="XC5" s="609"/>
      <c r="XD5" s="609"/>
      <c r="XE5" s="609"/>
      <c r="XF5" s="609"/>
      <c r="XG5" s="609"/>
      <c r="XH5" s="609"/>
      <c r="XI5" s="609"/>
      <c r="XJ5" s="609"/>
      <c r="XK5" s="609"/>
      <c r="XL5" s="609"/>
      <c r="XM5" s="609"/>
      <c r="XN5" s="609"/>
      <c r="XO5" s="609"/>
      <c r="XP5" s="609"/>
      <c r="XQ5" s="609"/>
      <c r="XR5" s="609"/>
      <c r="XS5" s="609"/>
      <c r="XT5" s="609"/>
      <c r="XU5" s="609"/>
      <c r="XV5" s="609"/>
      <c r="XW5" s="609"/>
      <c r="XX5" s="609"/>
      <c r="XY5" s="609"/>
      <c r="XZ5" s="609"/>
      <c r="YA5" s="609"/>
      <c r="YB5" s="609"/>
      <c r="YC5" s="609"/>
      <c r="YD5" s="609"/>
      <c r="YE5" s="609"/>
      <c r="YF5" s="609"/>
      <c r="YG5" s="609"/>
      <c r="YH5" s="609"/>
      <c r="YI5" s="609"/>
      <c r="YJ5" s="609"/>
      <c r="YK5" s="609"/>
      <c r="YL5" s="609"/>
      <c r="YM5" s="609"/>
      <c r="YN5" s="609"/>
      <c r="YO5" s="609"/>
      <c r="YP5" s="609"/>
      <c r="YQ5" s="609"/>
      <c r="YR5" s="609"/>
      <c r="YS5" s="609"/>
      <c r="YT5" s="609"/>
      <c r="YU5" s="609"/>
      <c r="YV5" s="609"/>
      <c r="YW5" s="609"/>
      <c r="YX5" s="609"/>
      <c r="YY5" s="609"/>
      <c r="YZ5" s="609"/>
      <c r="ZA5" s="609"/>
      <c r="ZB5" s="609"/>
      <c r="ZC5" s="609"/>
      <c r="ZD5" s="609"/>
      <c r="ZE5" s="609"/>
      <c r="ZF5" s="609"/>
      <c r="ZG5" s="609"/>
      <c r="ZH5" s="609"/>
      <c r="ZI5" s="609"/>
      <c r="ZJ5" s="609"/>
      <c r="ZK5" s="609"/>
      <c r="ZL5" s="609"/>
      <c r="ZM5" s="609"/>
      <c r="ZN5" s="609"/>
      <c r="ZO5" s="609"/>
      <c r="ZP5" s="609"/>
      <c r="ZQ5" s="609"/>
      <c r="ZR5" s="609"/>
      <c r="ZS5" s="609"/>
      <c r="ZT5" s="609"/>
      <c r="ZU5" s="609"/>
      <c r="ZV5" s="609"/>
      <c r="ZW5" s="609"/>
      <c r="ZX5" s="609"/>
      <c r="ZY5" s="609"/>
      <c r="ZZ5" s="609"/>
      <c r="AAA5" s="609"/>
      <c r="AAB5" s="609"/>
      <c r="AAC5" s="609"/>
      <c r="AAD5" s="609"/>
      <c r="AAE5" s="609"/>
      <c r="AAF5" s="609"/>
      <c r="AAG5" s="609"/>
      <c r="AAH5" s="609"/>
      <c r="AAI5" s="609"/>
      <c r="AAJ5" s="609"/>
      <c r="AAK5" s="609"/>
      <c r="AAL5" s="609"/>
      <c r="AAM5" s="609"/>
      <c r="AAN5" s="609"/>
      <c r="AAO5" s="609"/>
      <c r="AAP5" s="609"/>
      <c r="AAQ5" s="609"/>
      <c r="AAR5" s="609"/>
      <c r="AAS5" s="609"/>
      <c r="AAT5" s="609"/>
      <c r="AAU5" s="609"/>
      <c r="AAV5" s="609"/>
      <c r="AAW5" s="609"/>
      <c r="AAX5" s="609"/>
      <c r="AAY5" s="609"/>
      <c r="AAZ5" s="609"/>
      <c r="ABA5" s="609"/>
      <c r="ABB5" s="609"/>
      <c r="ABC5" s="609"/>
      <c r="ABD5" s="609"/>
      <c r="ABE5" s="609"/>
      <c r="ABF5" s="609"/>
      <c r="ABG5" s="609"/>
      <c r="ABH5" s="609"/>
      <c r="ABI5" s="609"/>
      <c r="ABJ5" s="609"/>
      <c r="ABK5" s="609"/>
      <c r="ABL5" s="609"/>
      <c r="ABM5" s="609"/>
      <c r="ABN5" s="609"/>
      <c r="ABO5" s="609"/>
      <c r="ABP5" s="609"/>
      <c r="ABQ5" s="609"/>
      <c r="ABR5" s="609"/>
      <c r="ABS5" s="609"/>
      <c r="ABT5" s="609"/>
      <c r="ABU5" s="609"/>
      <c r="ABV5" s="609"/>
      <c r="ABW5" s="609"/>
      <c r="ABX5" s="609"/>
      <c r="ABY5" s="609"/>
      <c r="ABZ5" s="609"/>
      <c r="ACA5" s="609"/>
      <c r="ACB5" s="609"/>
      <c r="ACC5" s="609"/>
      <c r="ACD5" s="609"/>
      <c r="ACE5" s="609"/>
      <c r="ACF5" s="609"/>
      <c r="ACG5" s="609"/>
      <c r="ACH5" s="609"/>
      <c r="ACI5" s="609"/>
      <c r="ACJ5" s="609"/>
      <c r="ACK5" s="609"/>
      <c r="ACL5" s="609"/>
      <c r="ACM5" s="609"/>
      <c r="ACN5" s="609"/>
      <c r="ACO5" s="609"/>
      <c r="ACP5" s="609"/>
      <c r="ACQ5" s="609"/>
      <c r="ACR5" s="609"/>
      <c r="ACS5" s="609"/>
      <c r="ACT5" s="609"/>
      <c r="ACU5" s="609"/>
      <c r="ACV5" s="609"/>
      <c r="ACW5" s="609"/>
      <c r="ACX5" s="609"/>
      <c r="ACY5" s="609"/>
      <c r="ACZ5" s="609"/>
      <c r="ADA5" s="609"/>
      <c r="ADB5" s="609"/>
      <c r="ADC5" s="609"/>
      <c r="ADD5" s="609"/>
      <c r="ADE5" s="609"/>
      <c r="ADF5" s="609"/>
      <c r="ADG5" s="609"/>
      <c r="ADH5" s="609"/>
      <c r="ADI5" s="609"/>
      <c r="ADJ5" s="609"/>
      <c r="ADK5" s="609"/>
      <c r="ADL5" s="609"/>
      <c r="ADM5" s="609"/>
      <c r="ADN5" s="609"/>
      <c r="ADO5" s="609"/>
      <c r="ADP5" s="609"/>
      <c r="ADQ5" s="609"/>
      <c r="ADR5" s="609"/>
      <c r="ADS5" s="609"/>
      <c r="ADT5" s="609"/>
      <c r="ADU5" s="609"/>
      <c r="ADV5" s="609"/>
      <c r="ADW5" s="609"/>
      <c r="ADX5" s="609"/>
      <c r="ADY5" s="609"/>
      <c r="ADZ5" s="609"/>
      <c r="AEA5" s="609"/>
      <c r="AEB5" s="609"/>
      <c r="AEC5" s="609"/>
      <c r="AED5" s="609"/>
      <c r="AEE5" s="609"/>
      <c r="AEF5" s="609"/>
      <c r="AEG5" s="609"/>
      <c r="AEH5" s="609"/>
      <c r="AEI5" s="609"/>
      <c r="AEJ5" s="609"/>
      <c r="AEK5" s="609"/>
      <c r="AEL5" s="609"/>
      <c r="AEM5" s="609"/>
      <c r="AEN5" s="609"/>
      <c r="AEO5" s="609"/>
      <c r="AEP5" s="609"/>
      <c r="AEQ5" s="609"/>
      <c r="AER5" s="609"/>
      <c r="AES5" s="609"/>
      <c r="AET5" s="609"/>
      <c r="AEU5" s="609"/>
      <c r="AEV5" s="609"/>
      <c r="AEW5" s="609"/>
      <c r="AEX5" s="609"/>
      <c r="AEY5" s="609"/>
      <c r="AEZ5" s="609"/>
      <c r="AFA5" s="609"/>
      <c r="AFB5" s="609"/>
      <c r="AFC5" s="609"/>
      <c r="AFD5" s="609"/>
      <c r="AFE5" s="609"/>
      <c r="AFF5" s="609"/>
      <c r="AFG5" s="609"/>
      <c r="AFH5" s="609"/>
      <c r="AFI5" s="609"/>
      <c r="AFJ5" s="609"/>
      <c r="AFK5" s="609"/>
      <c r="AFL5" s="609"/>
      <c r="AFM5" s="609"/>
      <c r="AFN5" s="609"/>
      <c r="AFO5" s="609"/>
      <c r="AFP5" s="609"/>
      <c r="AFQ5" s="609"/>
      <c r="AFR5" s="609"/>
      <c r="AFS5" s="609"/>
      <c r="AFT5" s="609"/>
      <c r="AFU5" s="609"/>
      <c r="AFV5" s="609"/>
      <c r="AFW5" s="609"/>
      <c r="AFX5" s="609"/>
      <c r="AFY5" s="609"/>
      <c r="AFZ5" s="609"/>
      <c r="AGA5" s="609"/>
      <c r="AGB5" s="609"/>
      <c r="AGC5" s="609"/>
      <c r="AGD5" s="609"/>
      <c r="AGE5" s="609"/>
      <c r="AGF5" s="609"/>
      <c r="AGG5" s="609"/>
      <c r="AGH5" s="609"/>
      <c r="AGI5" s="609"/>
      <c r="AGJ5" s="609"/>
      <c r="AGK5" s="609"/>
      <c r="AGL5" s="609"/>
      <c r="AGM5" s="609"/>
      <c r="AGN5" s="609"/>
      <c r="AGO5" s="609"/>
      <c r="AGP5" s="609"/>
      <c r="AGQ5" s="609"/>
      <c r="AGR5" s="609"/>
      <c r="AGS5" s="609"/>
      <c r="AGT5" s="609"/>
      <c r="AGU5" s="609"/>
      <c r="AGV5" s="609"/>
      <c r="AGW5" s="609"/>
      <c r="AGX5" s="609"/>
      <c r="AGY5" s="609"/>
      <c r="AGZ5" s="609"/>
      <c r="AHA5" s="609"/>
      <c r="AHB5" s="609"/>
      <c r="AHC5" s="609"/>
      <c r="AHD5" s="609"/>
      <c r="AHE5" s="609"/>
      <c r="AHF5" s="609"/>
      <c r="AHG5" s="609"/>
      <c r="AHH5" s="609"/>
      <c r="AHI5" s="609"/>
      <c r="AHJ5" s="609"/>
      <c r="AHK5" s="609"/>
      <c r="AHL5" s="609"/>
      <c r="AHM5" s="609"/>
      <c r="AHN5" s="609"/>
      <c r="AHO5" s="609"/>
      <c r="AHP5" s="609"/>
      <c r="AHQ5" s="609"/>
      <c r="AHR5" s="609"/>
      <c r="AHS5" s="609"/>
      <c r="AHT5" s="609"/>
      <c r="AHU5" s="609"/>
      <c r="AHV5" s="609"/>
      <c r="AHW5" s="609"/>
      <c r="AHX5" s="609"/>
      <c r="AHY5" s="609"/>
      <c r="AHZ5" s="609"/>
      <c r="AIA5" s="609"/>
      <c r="AIB5" s="609"/>
      <c r="AIC5" s="609"/>
      <c r="AID5" s="609"/>
      <c r="AIE5" s="609"/>
      <c r="AIF5" s="609"/>
      <c r="AIG5" s="609"/>
      <c r="AIH5" s="609"/>
      <c r="AII5" s="609"/>
      <c r="AIJ5" s="609"/>
      <c r="AIK5" s="609"/>
      <c r="AIL5" s="609"/>
      <c r="AIM5" s="609"/>
      <c r="AIN5" s="609"/>
      <c r="AIO5" s="609"/>
      <c r="AIP5" s="609"/>
      <c r="AIQ5" s="609"/>
      <c r="AIR5" s="609"/>
      <c r="AIS5" s="609"/>
      <c r="AIT5" s="609"/>
      <c r="AIU5" s="609"/>
      <c r="AIV5" s="609"/>
      <c r="AIW5" s="609"/>
      <c r="AIX5" s="609"/>
      <c r="AIY5" s="609"/>
      <c r="AIZ5" s="609"/>
      <c r="AJA5" s="609"/>
      <c r="AJB5" s="609"/>
      <c r="AJC5" s="609"/>
      <c r="AJD5" s="609"/>
      <c r="AJE5" s="609"/>
      <c r="AJF5" s="609"/>
      <c r="AJG5" s="609"/>
      <c r="AJH5" s="609"/>
      <c r="AJI5" s="609"/>
      <c r="AJJ5" s="609"/>
      <c r="AJK5" s="609"/>
      <c r="AJL5" s="609"/>
      <c r="AJM5" s="609"/>
      <c r="AJN5" s="609"/>
      <c r="AJO5" s="609"/>
      <c r="AJP5" s="609"/>
      <c r="AJQ5" s="609"/>
      <c r="AJR5" s="609"/>
      <c r="AJS5" s="609"/>
      <c r="AJT5" s="609"/>
      <c r="AJU5" s="609"/>
      <c r="AJV5" s="609"/>
      <c r="AJW5" s="609"/>
      <c r="AJX5" s="609"/>
      <c r="AJY5" s="609"/>
      <c r="AJZ5" s="609"/>
      <c r="AKA5" s="609"/>
      <c r="AKB5" s="609"/>
      <c r="AKC5" s="609"/>
      <c r="AKD5" s="609"/>
      <c r="AKE5" s="609"/>
      <c r="AKF5" s="609"/>
      <c r="AKG5" s="609"/>
      <c r="AKH5" s="609"/>
      <c r="AKI5" s="609"/>
      <c r="AKJ5" s="609"/>
      <c r="AKK5" s="609"/>
      <c r="AKL5" s="609"/>
      <c r="AKM5" s="609"/>
      <c r="AKN5" s="609"/>
      <c r="AKO5" s="609"/>
      <c r="AKP5" s="609"/>
      <c r="AKQ5" s="609"/>
      <c r="AKR5" s="609"/>
      <c r="AKS5" s="609"/>
      <c r="AKT5" s="609"/>
      <c r="AKU5" s="609"/>
      <c r="AKV5" s="609"/>
      <c r="AKW5" s="609"/>
      <c r="AKX5" s="609"/>
      <c r="AKY5" s="609"/>
      <c r="AKZ5" s="609"/>
      <c r="ALA5" s="609"/>
      <c r="ALB5" s="609"/>
      <c r="ALC5" s="609"/>
      <c r="ALD5" s="609"/>
      <c r="ALE5" s="609"/>
      <c r="ALF5" s="609"/>
      <c r="ALG5" s="609"/>
      <c r="ALH5" s="609"/>
      <c r="ALI5" s="609"/>
      <c r="ALJ5" s="609"/>
      <c r="ALK5" s="609"/>
      <c r="ALL5" s="609"/>
      <c r="ALM5" s="609"/>
      <c r="ALN5" s="609"/>
      <c r="ALO5" s="609"/>
      <c r="ALP5" s="609"/>
      <c r="ALQ5" s="609"/>
      <c r="ALR5" s="609"/>
      <c r="ALS5" s="609"/>
      <c r="ALT5" s="609"/>
      <c r="ALU5" s="609"/>
      <c r="ALV5" s="609"/>
      <c r="ALW5" s="609"/>
      <c r="ALX5" s="609"/>
      <c r="ALY5" s="609"/>
      <c r="ALZ5" s="609"/>
      <c r="AMA5" s="609"/>
      <c r="AMB5" s="609"/>
      <c r="AMC5" s="609"/>
      <c r="AMD5" s="609"/>
      <c r="AME5" s="609"/>
      <c r="AMF5" s="609"/>
      <c r="AMG5" s="609"/>
      <c r="AMH5" s="609"/>
      <c r="AMI5" s="609"/>
      <c r="AMJ5" s="609"/>
      <c r="AMK5" s="609"/>
      <c r="AML5" s="609"/>
      <c r="AMM5" s="609"/>
      <c r="AMN5" s="609"/>
      <c r="AMO5" s="609"/>
      <c r="AMP5" s="609"/>
      <c r="AMQ5" s="609"/>
      <c r="AMR5" s="609"/>
      <c r="AMS5" s="609"/>
      <c r="AMT5" s="609"/>
      <c r="AMU5" s="609"/>
      <c r="AMV5" s="609"/>
      <c r="AMW5" s="609"/>
      <c r="AMX5" s="609"/>
      <c r="AMY5" s="609"/>
      <c r="AMZ5" s="609"/>
      <c r="ANA5" s="609"/>
      <c r="ANB5" s="609"/>
      <c r="ANC5" s="609"/>
      <c r="AND5" s="609"/>
      <c r="ANE5" s="609"/>
      <c r="ANF5" s="609"/>
      <c r="ANG5" s="609"/>
      <c r="ANH5" s="609"/>
      <c r="ANI5" s="609"/>
      <c r="ANJ5" s="609"/>
      <c r="ANK5" s="609"/>
      <c r="ANL5" s="609"/>
      <c r="ANM5" s="609"/>
      <c r="ANN5" s="609"/>
      <c r="ANO5" s="609"/>
      <c r="ANP5" s="609"/>
      <c r="ANQ5" s="609"/>
      <c r="ANR5" s="609"/>
      <c r="ANS5" s="609"/>
      <c r="ANT5" s="609"/>
      <c r="ANU5" s="609"/>
      <c r="ANV5" s="609"/>
      <c r="ANW5" s="609"/>
      <c r="ANX5" s="609"/>
      <c r="ANY5" s="609"/>
      <c r="ANZ5" s="609"/>
      <c r="AOA5" s="609"/>
      <c r="AOB5" s="609"/>
      <c r="AOC5" s="609"/>
      <c r="AOD5" s="609"/>
      <c r="AOE5" s="609"/>
      <c r="AOF5" s="609"/>
      <c r="AOG5" s="609"/>
      <c r="AOH5" s="609"/>
      <c r="AOI5" s="609"/>
      <c r="AOJ5" s="609"/>
      <c r="AOK5" s="609"/>
      <c r="AOL5" s="609"/>
      <c r="AOM5" s="609"/>
      <c r="AON5" s="609"/>
      <c r="AOO5" s="609"/>
      <c r="AOP5" s="609"/>
      <c r="AOQ5" s="609"/>
      <c r="AOR5" s="609"/>
      <c r="AOS5" s="609"/>
      <c r="AOT5" s="609"/>
      <c r="AOU5" s="609"/>
      <c r="AOV5" s="609"/>
      <c r="AOW5" s="609"/>
      <c r="AOX5" s="609"/>
      <c r="AOY5" s="609"/>
      <c r="AOZ5" s="609"/>
      <c r="APA5" s="609"/>
      <c r="APB5" s="609"/>
      <c r="APC5" s="609"/>
      <c r="APD5" s="609"/>
      <c r="APE5" s="609"/>
      <c r="APF5" s="609"/>
      <c r="APG5" s="609"/>
      <c r="APH5" s="609"/>
      <c r="API5" s="609"/>
      <c r="APJ5" s="609"/>
      <c r="APK5" s="609"/>
      <c r="APL5" s="609"/>
      <c r="APM5" s="609"/>
      <c r="APN5" s="609"/>
      <c r="APO5" s="609"/>
      <c r="APP5" s="609"/>
      <c r="APQ5" s="609"/>
      <c r="APR5" s="609"/>
      <c r="APS5" s="609"/>
      <c r="APT5" s="609"/>
      <c r="APU5" s="609"/>
      <c r="APV5" s="609"/>
      <c r="APW5" s="609"/>
      <c r="APX5" s="609"/>
      <c r="APY5" s="609"/>
      <c r="APZ5" s="609"/>
      <c r="AQA5" s="609"/>
      <c r="AQB5" s="609"/>
      <c r="AQC5" s="609"/>
      <c r="AQD5" s="609"/>
      <c r="AQE5" s="609"/>
      <c r="AQF5" s="609"/>
      <c r="AQG5" s="609"/>
      <c r="AQH5" s="609"/>
      <c r="AQI5" s="609"/>
      <c r="AQJ5" s="609"/>
      <c r="AQK5" s="609"/>
      <c r="AQL5" s="609"/>
      <c r="AQM5" s="609"/>
      <c r="AQN5" s="609"/>
      <c r="AQO5" s="609"/>
      <c r="AQP5" s="609"/>
      <c r="AQQ5" s="609"/>
      <c r="AQR5" s="609"/>
      <c r="AQS5" s="609"/>
      <c r="AQT5" s="609"/>
      <c r="AQU5" s="609"/>
      <c r="AQV5" s="609"/>
      <c r="AQW5" s="609"/>
      <c r="AQX5" s="609"/>
      <c r="AQY5" s="609"/>
      <c r="AQZ5" s="609"/>
      <c r="ARA5" s="609"/>
      <c r="ARB5" s="609"/>
      <c r="ARC5" s="609"/>
      <c r="ARD5" s="609"/>
      <c r="ARE5" s="609"/>
      <c r="ARF5" s="609"/>
      <c r="ARG5" s="609"/>
      <c r="ARH5" s="609"/>
      <c r="ARI5" s="609"/>
      <c r="ARJ5" s="609"/>
      <c r="ARK5" s="609"/>
      <c r="ARL5" s="609"/>
      <c r="ARM5" s="609"/>
      <c r="ARN5" s="609"/>
      <c r="ARO5" s="609"/>
      <c r="ARP5" s="609"/>
      <c r="ARQ5" s="609"/>
      <c r="ARR5" s="609"/>
      <c r="ARS5" s="609"/>
      <c r="ART5" s="609"/>
      <c r="ARU5" s="609"/>
      <c r="ARV5" s="609"/>
      <c r="ARW5" s="609"/>
      <c r="ARX5" s="609"/>
      <c r="ARY5" s="609"/>
      <c r="ARZ5" s="609"/>
      <c r="ASA5" s="609"/>
      <c r="ASB5" s="609"/>
      <c r="ASC5" s="609"/>
      <c r="ASD5" s="609"/>
      <c r="ASE5" s="609"/>
      <c r="ASF5" s="609"/>
      <c r="ASG5" s="609"/>
      <c r="ASH5" s="609"/>
      <c r="ASI5" s="609"/>
      <c r="ASJ5" s="609"/>
      <c r="ASK5" s="609"/>
      <c r="ASL5" s="609"/>
      <c r="ASM5" s="609"/>
      <c r="ASN5" s="609"/>
      <c r="ASO5" s="609"/>
      <c r="ASP5" s="609"/>
      <c r="ASQ5" s="609"/>
      <c r="ASR5" s="609"/>
      <c r="ASS5" s="609"/>
      <c r="AST5" s="609"/>
      <c r="ASU5" s="609"/>
      <c r="ASV5" s="609"/>
      <c r="ASW5" s="609"/>
      <c r="ASX5" s="609"/>
      <c r="ASY5" s="609"/>
      <c r="ASZ5" s="609"/>
      <c r="ATA5" s="609"/>
      <c r="ATB5" s="609"/>
      <c r="ATC5" s="609"/>
      <c r="ATD5" s="609"/>
      <c r="ATE5" s="609"/>
      <c r="ATF5" s="609"/>
      <c r="ATG5" s="609"/>
      <c r="ATH5" s="609"/>
      <c r="ATI5" s="609"/>
      <c r="ATJ5" s="609"/>
      <c r="ATK5" s="609"/>
      <c r="ATL5" s="609"/>
      <c r="ATM5" s="609"/>
      <c r="ATN5" s="609"/>
      <c r="ATO5" s="609"/>
      <c r="ATP5" s="609"/>
      <c r="ATQ5" s="609"/>
      <c r="ATR5" s="609"/>
      <c r="ATS5" s="609"/>
      <c r="ATT5" s="609"/>
      <c r="ATU5" s="609"/>
      <c r="ATV5" s="609"/>
      <c r="ATW5" s="609"/>
      <c r="ATX5" s="609"/>
      <c r="ATY5" s="609"/>
      <c r="ATZ5" s="609"/>
      <c r="AUA5" s="609"/>
      <c r="AUB5" s="609"/>
      <c r="AUC5" s="609"/>
      <c r="AUD5" s="609"/>
      <c r="AUE5" s="609"/>
      <c r="AUF5" s="609"/>
      <c r="AUG5" s="609"/>
      <c r="AUH5" s="609"/>
      <c r="AUI5" s="609"/>
      <c r="AUJ5" s="609"/>
      <c r="AUK5" s="609"/>
      <c r="AUL5" s="609"/>
      <c r="AUM5" s="609"/>
      <c r="AUN5" s="609"/>
      <c r="AUO5" s="609"/>
      <c r="AUP5" s="609"/>
      <c r="AUQ5" s="609"/>
      <c r="AUR5" s="609"/>
      <c r="AUS5" s="609"/>
      <c r="AUT5" s="609"/>
      <c r="AUU5" s="609"/>
      <c r="AUV5" s="609"/>
      <c r="AUW5" s="609"/>
      <c r="AUX5" s="609"/>
      <c r="AUY5" s="609"/>
      <c r="AUZ5" s="609"/>
      <c r="AVA5" s="609"/>
      <c r="AVB5" s="609"/>
      <c r="AVC5" s="609"/>
      <c r="AVD5" s="609"/>
      <c r="AVE5" s="609"/>
      <c r="AVF5" s="609"/>
      <c r="AVG5" s="609"/>
      <c r="AVH5" s="609"/>
      <c r="AVI5" s="609"/>
      <c r="AVJ5" s="609"/>
      <c r="AVK5" s="609"/>
      <c r="AVL5" s="609"/>
      <c r="AVM5" s="609"/>
      <c r="AVN5" s="609"/>
      <c r="AVO5" s="609"/>
      <c r="AVP5" s="609"/>
      <c r="AVQ5" s="609"/>
      <c r="AVR5" s="609"/>
      <c r="AVS5" s="609"/>
      <c r="AVT5" s="609"/>
      <c r="AVU5" s="609"/>
      <c r="AVV5" s="609"/>
      <c r="AVW5" s="609"/>
      <c r="AVX5" s="609"/>
      <c r="AVY5" s="609"/>
      <c r="AVZ5" s="609"/>
      <c r="AWA5" s="609"/>
      <c r="AWB5" s="609"/>
      <c r="AWC5" s="609"/>
      <c r="AWD5" s="609"/>
      <c r="AWE5" s="609"/>
      <c r="AWF5" s="609"/>
      <c r="AWG5" s="609"/>
      <c r="AWH5" s="609"/>
      <c r="AWI5" s="609"/>
      <c r="AWJ5" s="609"/>
      <c r="AWK5" s="609"/>
      <c r="AWL5" s="609"/>
      <c r="AWM5" s="609"/>
      <c r="AWN5" s="609"/>
      <c r="AWO5" s="609"/>
      <c r="AWP5" s="609"/>
      <c r="AWQ5" s="609"/>
      <c r="AWR5" s="609"/>
      <c r="AWS5" s="609"/>
      <c r="AWT5" s="609"/>
      <c r="AWU5" s="609"/>
      <c r="AWV5" s="609"/>
      <c r="AWW5" s="609"/>
      <c r="AWX5" s="609"/>
      <c r="AWY5" s="609"/>
      <c r="AWZ5" s="609"/>
      <c r="AXA5" s="609"/>
      <c r="AXB5" s="609"/>
      <c r="AXC5" s="609"/>
      <c r="AXD5" s="609"/>
      <c r="AXE5" s="609"/>
      <c r="AXF5" s="609"/>
      <c r="AXG5" s="609"/>
      <c r="AXH5" s="609"/>
      <c r="AXI5" s="609"/>
      <c r="AXJ5" s="609"/>
      <c r="AXK5" s="609"/>
      <c r="AXL5" s="609"/>
      <c r="AXM5" s="609"/>
      <c r="AXN5" s="609"/>
      <c r="AXO5" s="609"/>
      <c r="AXP5" s="609"/>
      <c r="AXQ5" s="609"/>
      <c r="AXR5" s="609"/>
      <c r="AXS5" s="609"/>
      <c r="AXT5" s="609"/>
      <c r="AXU5" s="609"/>
      <c r="AXV5" s="609"/>
      <c r="AXW5" s="609"/>
      <c r="AXX5" s="609"/>
      <c r="AXY5" s="609"/>
      <c r="AXZ5" s="609"/>
      <c r="AYA5" s="609"/>
      <c r="AYB5" s="609"/>
      <c r="AYC5" s="609"/>
      <c r="AYD5" s="609"/>
      <c r="AYE5" s="609"/>
      <c r="AYF5" s="609"/>
      <c r="AYG5" s="609"/>
      <c r="AYH5" s="609"/>
      <c r="AYI5" s="609"/>
      <c r="AYJ5" s="609"/>
      <c r="AYK5" s="609"/>
      <c r="AYL5" s="609"/>
      <c r="AYM5" s="609"/>
      <c r="AYN5" s="609"/>
      <c r="AYO5" s="609"/>
      <c r="AYP5" s="609"/>
      <c r="AYQ5" s="609"/>
      <c r="AYR5" s="609"/>
      <c r="AYS5" s="609"/>
      <c r="AYT5" s="609"/>
      <c r="AYU5" s="609"/>
      <c r="AYV5" s="609"/>
      <c r="AYW5" s="609"/>
      <c r="AYX5" s="609"/>
      <c r="AYY5" s="609"/>
      <c r="AYZ5" s="609"/>
      <c r="AZA5" s="609"/>
      <c r="AZB5" s="609"/>
      <c r="AZC5" s="609"/>
      <c r="AZD5" s="609"/>
      <c r="AZE5" s="609"/>
      <c r="AZF5" s="609"/>
      <c r="AZG5" s="609"/>
      <c r="AZH5" s="609"/>
      <c r="AZI5" s="609"/>
      <c r="AZJ5" s="609"/>
      <c r="AZK5" s="609"/>
      <c r="AZL5" s="609"/>
      <c r="AZM5" s="609"/>
      <c r="AZN5" s="609"/>
      <c r="AZO5" s="609"/>
      <c r="AZP5" s="609"/>
      <c r="AZQ5" s="609"/>
      <c r="AZR5" s="609"/>
      <c r="AZS5" s="609"/>
      <c r="AZT5" s="609"/>
      <c r="AZU5" s="609"/>
      <c r="AZV5" s="609"/>
      <c r="AZW5" s="609"/>
      <c r="AZX5" s="609"/>
      <c r="AZY5" s="609"/>
      <c r="AZZ5" s="609"/>
      <c r="BAA5" s="609"/>
      <c r="BAB5" s="609"/>
      <c r="BAC5" s="609"/>
      <c r="BAD5" s="609"/>
      <c r="BAE5" s="609"/>
      <c r="BAF5" s="609"/>
      <c r="BAG5" s="609"/>
      <c r="BAH5" s="609"/>
      <c r="BAI5" s="609"/>
      <c r="BAJ5" s="609"/>
      <c r="BAK5" s="609"/>
      <c r="BAL5" s="609"/>
      <c r="BAM5" s="609"/>
      <c r="BAN5" s="609"/>
      <c r="BAO5" s="609"/>
      <c r="BAP5" s="609"/>
      <c r="BAQ5" s="609"/>
      <c r="BAR5" s="609"/>
      <c r="BAS5" s="609"/>
      <c r="BAT5" s="609"/>
      <c r="BAU5" s="609"/>
      <c r="BAV5" s="609"/>
      <c r="BAW5" s="609"/>
      <c r="BAX5" s="609"/>
      <c r="BAY5" s="609"/>
      <c r="BAZ5" s="609"/>
      <c r="BBA5" s="609"/>
      <c r="BBB5" s="609"/>
      <c r="BBC5" s="609"/>
      <c r="BBD5" s="609"/>
      <c r="BBE5" s="609"/>
      <c r="BBF5" s="609"/>
      <c r="BBG5" s="609"/>
      <c r="BBH5" s="609"/>
      <c r="BBI5" s="609"/>
      <c r="BBJ5" s="609"/>
      <c r="BBK5" s="609"/>
      <c r="BBL5" s="609"/>
      <c r="BBM5" s="609"/>
      <c r="BBN5" s="609"/>
      <c r="BBO5" s="609"/>
      <c r="BBP5" s="609"/>
      <c r="BBQ5" s="609"/>
      <c r="BBR5" s="609"/>
      <c r="BBS5" s="609"/>
      <c r="BBT5" s="609"/>
      <c r="BBU5" s="609"/>
      <c r="BBV5" s="609"/>
      <c r="BBW5" s="609"/>
      <c r="BBX5" s="609"/>
      <c r="BBY5" s="609"/>
      <c r="BBZ5" s="609"/>
      <c r="BCA5" s="609"/>
      <c r="BCB5" s="609"/>
      <c r="BCC5" s="609"/>
      <c r="BCD5" s="609"/>
      <c r="BCE5" s="609"/>
      <c r="BCF5" s="609"/>
      <c r="BCG5" s="609"/>
      <c r="BCH5" s="609"/>
      <c r="BCI5" s="609"/>
      <c r="BCJ5" s="609"/>
      <c r="BCK5" s="609"/>
      <c r="BCL5" s="609"/>
      <c r="BCM5" s="609"/>
      <c r="BCN5" s="609"/>
      <c r="BCO5" s="609"/>
      <c r="BCP5" s="609"/>
      <c r="BCQ5" s="609"/>
      <c r="BCR5" s="609"/>
      <c r="BCS5" s="609"/>
      <c r="BCT5" s="609"/>
      <c r="BCU5" s="609"/>
      <c r="BCV5" s="609"/>
      <c r="BCW5" s="609"/>
      <c r="BCX5" s="609"/>
      <c r="BCY5" s="609"/>
      <c r="BCZ5" s="609"/>
      <c r="BDA5" s="609"/>
      <c r="BDB5" s="609"/>
      <c r="BDC5" s="609"/>
      <c r="BDD5" s="609"/>
      <c r="BDE5" s="609"/>
      <c r="BDF5" s="609"/>
      <c r="BDG5" s="609"/>
      <c r="BDH5" s="609"/>
      <c r="BDI5" s="609"/>
      <c r="BDJ5" s="609"/>
      <c r="BDK5" s="609"/>
      <c r="BDL5" s="609"/>
      <c r="BDM5" s="609"/>
      <c r="BDN5" s="609"/>
      <c r="BDO5" s="609"/>
      <c r="BDP5" s="609"/>
      <c r="BDQ5" s="609"/>
      <c r="BDR5" s="609"/>
      <c r="BDS5" s="609"/>
      <c r="BDT5" s="609"/>
      <c r="BDU5" s="609"/>
      <c r="BDV5" s="609"/>
      <c r="BDW5" s="609"/>
      <c r="BDX5" s="609"/>
      <c r="BDY5" s="609"/>
      <c r="BDZ5" s="609"/>
      <c r="BEA5" s="609"/>
      <c r="BEB5" s="609"/>
      <c r="BEC5" s="609"/>
      <c r="BED5" s="609"/>
      <c r="BEE5" s="609"/>
      <c r="BEF5" s="609"/>
      <c r="BEG5" s="609"/>
      <c r="BEH5" s="609"/>
      <c r="BEI5" s="609"/>
      <c r="BEJ5" s="609"/>
      <c r="BEK5" s="609"/>
      <c r="BEL5" s="609"/>
      <c r="BEM5" s="609"/>
      <c r="BEN5" s="609"/>
      <c r="BEO5" s="609"/>
      <c r="BEP5" s="609"/>
      <c r="BEQ5" s="609"/>
      <c r="BER5" s="609"/>
      <c r="BES5" s="609"/>
      <c r="BET5" s="609"/>
      <c r="BEU5" s="609"/>
      <c r="BEV5" s="609"/>
      <c r="BEW5" s="609"/>
      <c r="BEX5" s="609"/>
      <c r="BEY5" s="609"/>
      <c r="BEZ5" s="609"/>
      <c r="BFA5" s="609"/>
      <c r="BFB5" s="609"/>
      <c r="BFC5" s="609"/>
      <c r="BFD5" s="609"/>
      <c r="BFE5" s="609"/>
      <c r="BFF5" s="609"/>
      <c r="BFG5" s="609"/>
      <c r="BFH5" s="609"/>
      <c r="BFI5" s="609"/>
      <c r="BFJ5" s="609"/>
      <c r="BFK5" s="609"/>
      <c r="BFL5" s="609"/>
      <c r="BFM5" s="609"/>
      <c r="BFN5" s="609"/>
      <c r="BFO5" s="609"/>
      <c r="BFP5" s="609"/>
      <c r="BFQ5" s="609"/>
      <c r="BFR5" s="609"/>
      <c r="BFS5" s="609"/>
      <c r="BFT5" s="609"/>
      <c r="BFU5" s="609"/>
      <c r="BFV5" s="609"/>
      <c r="BFW5" s="609"/>
      <c r="BFX5" s="609"/>
      <c r="BFY5" s="609"/>
      <c r="BFZ5" s="609"/>
      <c r="BGA5" s="609"/>
      <c r="BGB5" s="609"/>
      <c r="BGC5" s="609"/>
      <c r="BGD5" s="609"/>
      <c r="BGE5" s="609"/>
      <c r="BGF5" s="609"/>
      <c r="BGG5" s="609"/>
      <c r="BGH5" s="609"/>
      <c r="BGI5" s="609"/>
      <c r="BGJ5" s="609"/>
      <c r="BGK5" s="609"/>
      <c r="BGL5" s="609"/>
      <c r="BGM5" s="609"/>
      <c r="BGN5" s="609"/>
      <c r="BGO5" s="609"/>
      <c r="BGP5" s="609"/>
      <c r="BGQ5" s="609"/>
      <c r="BGR5" s="609"/>
      <c r="BGS5" s="609"/>
      <c r="BGT5" s="609"/>
      <c r="BGU5" s="609"/>
      <c r="BGV5" s="609"/>
      <c r="BGW5" s="609"/>
      <c r="BGX5" s="609"/>
      <c r="BGY5" s="609"/>
      <c r="BGZ5" s="609"/>
      <c r="BHA5" s="609"/>
      <c r="BHB5" s="609"/>
      <c r="BHC5" s="609"/>
      <c r="BHD5" s="609"/>
      <c r="BHE5" s="609"/>
      <c r="BHF5" s="609"/>
      <c r="BHG5" s="609"/>
      <c r="BHH5" s="609"/>
      <c r="BHI5" s="609"/>
      <c r="BHJ5" s="609"/>
      <c r="BHK5" s="609"/>
      <c r="BHL5" s="609"/>
      <c r="BHM5" s="609"/>
      <c r="BHN5" s="609"/>
      <c r="BHO5" s="609"/>
      <c r="BHP5" s="609"/>
      <c r="BHQ5" s="609"/>
      <c r="BHR5" s="609"/>
      <c r="BHS5" s="609"/>
      <c r="BHT5" s="609"/>
      <c r="BHU5" s="609"/>
      <c r="BHV5" s="609"/>
      <c r="BHW5" s="609"/>
      <c r="BHX5" s="609"/>
      <c r="BHY5" s="609"/>
      <c r="BHZ5" s="609"/>
      <c r="BIA5" s="609"/>
      <c r="BIB5" s="609"/>
      <c r="BIC5" s="609"/>
      <c r="BID5" s="609"/>
      <c r="BIE5" s="609"/>
      <c r="BIF5" s="609"/>
      <c r="BIG5" s="609"/>
      <c r="BIH5" s="609"/>
      <c r="BII5" s="609"/>
      <c r="BIJ5" s="609"/>
      <c r="BIK5" s="609"/>
      <c r="BIL5" s="609"/>
      <c r="BIM5" s="609"/>
      <c r="BIN5" s="609"/>
      <c r="BIO5" s="609"/>
      <c r="BIP5" s="609"/>
      <c r="BIQ5" s="609"/>
      <c r="BIR5" s="609"/>
      <c r="BIS5" s="609"/>
      <c r="BIT5" s="609"/>
      <c r="BIU5" s="609"/>
      <c r="BIV5" s="609"/>
      <c r="BIW5" s="609"/>
      <c r="BIX5" s="609"/>
      <c r="BIY5" s="609"/>
      <c r="BIZ5" s="609"/>
      <c r="BJA5" s="609"/>
      <c r="BJB5" s="609"/>
      <c r="BJC5" s="609"/>
      <c r="BJD5" s="609"/>
      <c r="BJE5" s="609"/>
      <c r="BJF5" s="609"/>
      <c r="BJG5" s="609"/>
      <c r="BJH5" s="609"/>
      <c r="BJI5" s="609"/>
      <c r="BJJ5" s="609"/>
      <c r="BJK5" s="609"/>
      <c r="BJL5" s="609"/>
      <c r="BJM5" s="609"/>
      <c r="BJN5" s="609"/>
      <c r="BJO5" s="609"/>
      <c r="BJP5" s="609"/>
      <c r="BJQ5" s="609"/>
      <c r="BJR5" s="609"/>
      <c r="BJS5" s="609"/>
      <c r="BJT5" s="609"/>
      <c r="BJU5" s="609"/>
      <c r="BJV5" s="609"/>
      <c r="BJW5" s="609"/>
      <c r="BJX5" s="609"/>
      <c r="BJY5" s="609"/>
      <c r="BJZ5" s="609"/>
      <c r="BKA5" s="609"/>
      <c r="BKB5" s="609"/>
      <c r="BKC5" s="609"/>
      <c r="BKD5" s="609"/>
      <c r="BKE5" s="609"/>
      <c r="BKF5" s="609"/>
      <c r="BKG5" s="609"/>
      <c r="BKH5" s="609"/>
      <c r="BKI5" s="609"/>
      <c r="BKJ5" s="609"/>
      <c r="BKK5" s="609"/>
      <c r="BKL5" s="609"/>
      <c r="BKM5" s="609"/>
      <c r="BKN5" s="609"/>
      <c r="BKO5" s="609"/>
      <c r="BKP5" s="609"/>
      <c r="BKQ5" s="609"/>
      <c r="BKR5" s="609"/>
      <c r="BKS5" s="609"/>
      <c r="BKT5" s="609"/>
      <c r="BKU5" s="609"/>
      <c r="BKV5" s="609"/>
      <c r="BKW5" s="609"/>
      <c r="BKX5" s="609"/>
      <c r="BKY5" s="609"/>
      <c r="BKZ5" s="609"/>
      <c r="BLA5" s="609"/>
      <c r="BLB5" s="609"/>
      <c r="BLC5" s="609"/>
      <c r="BLD5" s="609"/>
      <c r="BLE5" s="609"/>
      <c r="BLF5" s="609"/>
      <c r="BLG5" s="609"/>
      <c r="BLH5" s="609"/>
      <c r="BLI5" s="609"/>
      <c r="BLJ5" s="609"/>
      <c r="BLK5" s="609"/>
      <c r="BLL5" s="609"/>
      <c r="BLM5" s="609"/>
      <c r="BLN5" s="609"/>
      <c r="BLO5" s="609"/>
      <c r="BLP5" s="609"/>
      <c r="BLQ5" s="609"/>
      <c r="BLR5" s="609"/>
      <c r="BLS5" s="609"/>
      <c r="BLT5" s="609"/>
      <c r="BLU5" s="609"/>
      <c r="BLV5" s="609"/>
      <c r="BLW5" s="609"/>
      <c r="BLX5" s="609"/>
      <c r="BLY5" s="609"/>
      <c r="BLZ5" s="609"/>
      <c r="BMA5" s="609"/>
      <c r="BMB5" s="609"/>
      <c r="BMC5" s="609"/>
      <c r="BMD5" s="609"/>
      <c r="BME5" s="609"/>
      <c r="BMF5" s="609"/>
      <c r="BMG5" s="609"/>
      <c r="BMH5" s="609"/>
      <c r="BMI5" s="609"/>
      <c r="BMJ5" s="609"/>
      <c r="BMK5" s="609"/>
      <c r="BML5" s="609"/>
      <c r="BMM5" s="609"/>
      <c r="BMN5" s="609"/>
      <c r="BMO5" s="609"/>
      <c r="BMP5" s="609"/>
      <c r="BMQ5" s="609"/>
      <c r="BMR5" s="609"/>
      <c r="BMS5" s="609"/>
      <c r="BMT5" s="609"/>
      <c r="BMU5" s="609"/>
      <c r="BMV5" s="609"/>
      <c r="BMW5" s="609"/>
      <c r="BMX5" s="609"/>
      <c r="BMY5" s="609"/>
      <c r="BMZ5" s="609"/>
      <c r="BNA5" s="609"/>
      <c r="BNB5" s="609"/>
      <c r="BNC5" s="609"/>
      <c r="BND5" s="609"/>
      <c r="BNE5" s="609"/>
      <c r="BNF5" s="609"/>
      <c r="BNG5" s="609"/>
      <c r="BNH5" s="609"/>
      <c r="BNI5" s="609"/>
      <c r="BNJ5" s="609"/>
      <c r="BNK5" s="609"/>
      <c r="BNL5" s="609"/>
      <c r="BNM5" s="609"/>
      <c r="BNN5" s="609"/>
      <c r="BNO5" s="609"/>
      <c r="BNP5" s="609"/>
      <c r="BNQ5" s="609"/>
      <c r="BNR5" s="609"/>
      <c r="BNS5" s="609"/>
      <c r="BNT5" s="609"/>
      <c r="BNU5" s="609"/>
      <c r="BNV5" s="609"/>
      <c r="BNW5" s="609"/>
      <c r="BNX5" s="609"/>
      <c r="BNY5" s="609"/>
      <c r="BNZ5" s="609"/>
      <c r="BOA5" s="609"/>
      <c r="BOB5" s="609"/>
      <c r="BOC5" s="609"/>
      <c r="BOD5" s="609"/>
      <c r="BOE5" s="609"/>
      <c r="BOF5" s="609"/>
      <c r="BOG5" s="609"/>
      <c r="BOH5" s="609"/>
      <c r="BOI5" s="609"/>
      <c r="BOJ5" s="609"/>
      <c r="BOK5" s="609"/>
      <c r="BOL5" s="609"/>
      <c r="BOM5" s="609"/>
      <c r="BON5" s="609"/>
      <c r="BOO5" s="609"/>
      <c r="BOP5" s="609"/>
      <c r="BOQ5" s="609"/>
      <c r="BOR5" s="609"/>
      <c r="BOS5" s="609"/>
      <c r="BOT5" s="609"/>
      <c r="BOU5" s="609"/>
      <c r="BOV5" s="609"/>
      <c r="BOW5" s="609"/>
      <c r="BOX5" s="609"/>
      <c r="BOY5" s="609"/>
      <c r="BOZ5" s="609"/>
      <c r="BPA5" s="609"/>
      <c r="BPB5" s="609"/>
      <c r="BPC5" s="609"/>
      <c r="BPD5" s="609"/>
      <c r="BPE5" s="609"/>
      <c r="BPF5" s="609"/>
      <c r="BPG5" s="609"/>
      <c r="BPH5" s="609"/>
      <c r="BPI5" s="609"/>
      <c r="BPJ5" s="609"/>
      <c r="BPK5" s="609"/>
      <c r="BPL5" s="609"/>
      <c r="BPM5" s="609"/>
      <c r="BPN5" s="609"/>
      <c r="BPO5" s="609"/>
      <c r="BPP5" s="609"/>
      <c r="BPQ5" s="609"/>
      <c r="BPR5" s="609"/>
      <c r="BPS5" s="609"/>
      <c r="BPT5" s="609"/>
      <c r="BPU5" s="609"/>
      <c r="BPV5" s="609"/>
      <c r="BPW5" s="609"/>
      <c r="BPX5" s="609"/>
      <c r="BPY5" s="609"/>
      <c r="BPZ5" s="609"/>
      <c r="BQA5" s="609"/>
      <c r="BQB5" s="609"/>
      <c r="BQC5" s="609"/>
      <c r="BQD5" s="609"/>
      <c r="BQE5" s="609"/>
      <c r="BQF5" s="609"/>
      <c r="BQG5" s="609"/>
      <c r="BQH5" s="609"/>
      <c r="BQI5" s="609"/>
      <c r="BQJ5" s="609"/>
      <c r="BQK5" s="609"/>
      <c r="BQL5" s="609"/>
      <c r="BQM5" s="609"/>
      <c r="BQN5" s="609"/>
      <c r="BQO5" s="609"/>
      <c r="BQP5" s="609"/>
      <c r="BQQ5" s="609"/>
      <c r="BQR5" s="609"/>
      <c r="BQS5" s="609"/>
      <c r="BQT5" s="609"/>
      <c r="BQU5" s="609"/>
      <c r="BQV5" s="609"/>
      <c r="BQW5" s="609"/>
      <c r="BQX5" s="609"/>
      <c r="BQY5" s="609"/>
      <c r="BQZ5" s="609"/>
      <c r="BRA5" s="609"/>
      <c r="BRB5" s="609"/>
      <c r="BRC5" s="609"/>
      <c r="BRD5" s="609"/>
      <c r="BRE5" s="609"/>
      <c r="BRF5" s="609"/>
      <c r="BRG5" s="609"/>
      <c r="BRH5" s="609"/>
      <c r="BRI5" s="609"/>
      <c r="BRJ5" s="609"/>
      <c r="BRK5" s="609"/>
      <c r="BRL5" s="609"/>
      <c r="BRM5" s="609"/>
      <c r="BRN5" s="609"/>
      <c r="BRO5" s="609"/>
      <c r="BRP5" s="609"/>
      <c r="BRQ5" s="609"/>
      <c r="BRR5" s="609"/>
      <c r="BRS5" s="609"/>
      <c r="BRT5" s="609"/>
      <c r="BRU5" s="609"/>
      <c r="BRV5" s="609"/>
      <c r="BRW5" s="609"/>
      <c r="BRX5" s="609"/>
      <c r="BRY5" s="609"/>
      <c r="BRZ5" s="609"/>
      <c r="BSA5" s="609"/>
      <c r="BSB5" s="609"/>
      <c r="BSC5" s="609"/>
      <c r="BSD5" s="609"/>
      <c r="BSE5" s="609"/>
      <c r="BSF5" s="609"/>
      <c r="BSG5" s="609"/>
      <c r="BSH5" s="609"/>
      <c r="BSI5" s="609"/>
      <c r="BSJ5" s="609"/>
      <c r="BSK5" s="609"/>
      <c r="BSL5" s="609"/>
      <c r="BSM5" s="609"/>
      <c r="BSN5" s="609"/>
      <c r="BSO5" s="609"/>
      <c r="BSP5" s="609"/>
      <c r="BSQ5" s="609"/>
      <c r="BSR5" s="609"/>
      <c r="BSS5" s="609"/>
      <c r="BST5" s="609"/>
      <c r="BSU5" s="609"/>
      <c r="BSV5" s="609"/>
      <c r="BSW5" s="609"/>
      <c r="BSX5" s="609"/>
      <c r="BSY5" s="609"/>
      <c r="BSZ5" s="609"/>
      <c r="BTA5" s="609"/>
      <c r="BTB5" s="609"/>
      <c r="BTC5" s="609"/>
      <c r="BTD5" s="609"/>
      <c r="BTE5" s="609"/>
      <c r="BTF5" s="609"/>
      <c r="BTG5" s="609"/>
      <c r="BTH5" s="609"/>
      <c r="BTI5" s="609"/>
      <c r="BTJ5" s="609"/>
      <c r="BTK5" s="609"/>
      <c r="BTL5" s="609"/>
      <c r="BTM5" s="609"/>
      <c r="BTN5" s="609"/>
      <c r="BTO5" s="609"/>
      <c r="BTP5" s="609"/>
      <c r="BTQ5" s="609"/>
      <c r="BTR5" s="609"/>
      <c r="BTS5" s="609"/>
      <c r="BTT5" s="609"/>
      <c r="BTU5" s="609"/>
      <c r="BTV5" s="609"/>
      <c r="BTW5" s="609"/>
      <c r="BTX5" s="609"/>
      <c r="BTY5" s="609"/>
      <c r="BTZ5" s="609"/>
      <c r="BUA5" s="609"/>
      <c r="BUB5" s="609"/>
      <c r="BUC5" s="609"/>
      <c r="BUD5" s="609"/>
      <c r="BUE5" s="609"/>
      <c r="BUF5" s="609"/>
      <c r="BUG5" s="609"/>
      <c r="BUH5" s="609"/>
      <c r="BUI5" s="609"/>
      <c r="BUJ5" s="609"/>
      <c r="BUK5" s="609"/>
      <c r="BUL5" s="609"/>
      <c r="BUM5" s="609"/>
      <c r="BUN5" s="609"/>
      <c r="BUO5" s="609"/>
      <c r="BUP5" s="609"/>
      <c r="BUQ5" s="609"/>
      <c r="BUR5" s="609"/>
      <c r="BUS5" s="609"/>
      <c r="BUT5" s="609"/>
      <c r="BUU5" s="609"/>
      <c r="BUV5" s="609"/>
      <c r="BUW5" s="609"/>
      <c r="BUX5" s="609"/>
      <c r="BUY5" s="609"/>
      <c r="BUZ5" s="609"/>
      <c r="BVA5" s="609"/>
      <c r="BVB5" s="609"/>
      <c r="BVC5" s="609"/>
      <c r="BVD5" s="609"/>
      <c r="BVE5" s="609"/>
      <c r="BVF5" s="609"/>
      <c r="BVG5" s="609"/>
      <c r="BVH5" s="609"/>
      <c r="BVI5" s="609"/>
      <c r="BVJ5" s="609"/>
      <c r="BVK5" s="609"/>
      <c r="BVL5" s="609"/>
      <c r="BVM5" s="609"/>
      <c r="BVN5" s="609"/>
      <c r="BVO5" s="609"/>
      <c r="BVP5" s="609"/>
      <c r="BVQ5" s="609"/>
      <c r="BVR5" s="609"/>
      <c r="BVS5" s="609"/>
      <c r="BVT5" s="609"/>
      <c r="BVU5" s="609"/>
      <c r="BVV5" s="609"/>
      <c r="BVW5" s="609"/>
      <c r="BVX5" s="609"/>
      <c r="BVY5" s="609"/>
      <c r="BVZ5" s="609"/>
      <c r="BWA5" s="609"/>
      <c r="BWB5" s="609"/>
      <c r="BWC5" s="609"/>
      <c r="BWD5" s="609"/>
      <c r="BWE5" s="609"/>
      <c r="BWF5" s="609"/>
      <c r="BWG5" s="609"/>
      <c r="BWH5" s="609"/>
      <c r="BWI5" s="609"/>
      <c r="BWJ5" s="609"/>
      <c r="BWK5" s="609"/>
      <c r="BWL5" s="609"/>
      <c r="BWM5" s="609"/>
      <c r="BWN5" s="609"/>
      <c r="BWO5" s="609"/>
      <c r="BWP5" s="609"/>
      <c r="BWQ5" s="609"/>
      <c r="BWR5" s="609"/>
      <c r="BWS5" s="609"/>
      <c r="BWT5" s="609"/>
      <c r="BWU5" s="609"/>
      <c r="BWV5" s="609"/>
      <c r="BWW5" s="609"/>
      <c r="BWX5" s="609"/>
      <c r="BWY5" s="609"/>
      <c r="BWZ5" s="609"/>
      <c r="BXA5" s="609"/>
      <c r="BXB5" s="609"/>
      <c r="BXC5" s="609"/>
      <c r="BXD5" s="609"/>
      <c r="BXE5" s="609"/>
      <c r="BXF5" s="609"/>
      <c r="BXG5" s="609"/>
      <c r="BXH5" s="609"/>
      <c r="BXI5" s="609"/>
      <c r="BXJ5" s="609"/>
      <c r="BXK5" s="609"/>
      <c r="BXL5" s="609"/>
      <c r="BXM5" s="609"/>
      <c r="BXN5" s="609"/>
      <c r="BXO5" s="609"/>
      <c r="BXP5" s="609"/>
      <c r="BXQ5" s="609"/>
      <c r="BXR5" s="609"/>
      <c r="BXS5" s="609"/>
      <c r="BXT5" s="609"/>
      <c r="BXU5" s="609"/>
      <c r="BXV5" s="609"/>
      <c r="BXW5" s="609"/>
      <c r="BXX5" s="609"/>
      <c r="BXY5" s="609"/>
      <c r="BXZ5" s="609"/>
      <c r="BYA5" s="609"/>
      <c r="BYB5" s="609"/>
      <c r="BYC5" s="609"/>
      <c r="BYD5" s="609"/>
      <c r="BYE5" s="609"/>
      <c r="BYF5" s="609"/>
      <c r="BYG5" s="609"/>
      <c r="BYH5" s="609"/>
      <c r="BYI5" s="609"/>
      <c r="BYJ5" s="609"/>
      <c r="BYK5" s="609"/>
      <c r="BYL5" s="609"/>
      <c r="BYM5" s="609"/>
      <c r="BYN5" s="609"/>
      <c r="BYO5" s="609"/>
      <c r="BYP5" s="609"/>
      <c r="BYQ5" s="609"/>
      <c r="BYR5" s="609"/>
      <c r="BYS5" s="609"/>
      <c r="BYT5" s="609"/>
      <c r="BYU5" s="609"/>
      <c r="BYV5" s="609"/>
      <c r="BYW5" s="609"/>
      <c r="BYX5" s="609"/>
      <c r="BYY5" s="609"/>
      <c r="BYZ5" s="609"/>
      <c r="BZA5" s="609"/>
      <c r="BZB5" s="609"/>
      <c r="BZC5" s="609"/>
      <c r="BZD5" s="609"/>
      <c r="BZE5" s="609"/>
      <c r="BZF5" s="609"/>
      <c r="BZG5" s="609"/>
      <c r="BZH5" s="609"/>
      <c r="BZI5" s="609"/>
      <c r="BZJ5" s="609"/>
      <c r="BZK5" s="609"/>
      <c r="BZL5" s="609"/>
      <c r="BZM5" s="609"/>
      <c r="BZN5" s="609"/>
      <c r="BZO5" s="609"/>
      <c r="BZP5" s="609"/>
      <c r="BZQ5" s="609"/>
      <c r="BZR5" s="609"/>
      <c r="BZS5" s="609"/>
      <c r="BZT5" s="609"/>
      <c r="BZU5" s="609"/>
      <c r="BZV5" s="609"/>
      <c r="BZW5" s="609"/>
      <c r="BZX5" s="609"/>
      <c r="BZY5" s="609"/>
      <c r="BZZ5" s="609"/>
      <c r="CAA5" s="609"/>
      <c r="CAB5" s="609"/>
      <c r="CAC5" s="609"/>
      <c r="CAD5" s="609"/>
      <c r="CAE5" s="609"/>
      <c r="CAF5" s="609"/>
      <c r="CAG5" s="609"/>
      <c r="CAH5" s="609"/>
      <c r="CAI5" s="609"/>
      <c r="CAJ5" s="609"/>
      <c r="CAK5" s="609"/>
      <c r="CAL5" s="609"/>
      <c r="CAM5" s="609"/>
      <c r="CAN5" s="609"/>
      <c r="CAO5" s="609"/>
      <c r="CAP5" s="609"/>
      <c r="CAQ5" s="609"/>
      <c r="CAR5" s="609"/>
      <c r="CAS5" s="609"/>
      <c r="CAT5" s="609"/>
      <c r="CAU5" s="609"/>
      <c r="CAV5" s="609"/>
      <c r="CAW5" s="609"/>
      <c r="CAX5" s="609"/>
      <c r="CAY5" s="609"/>
      <c r="CAZ5" s="609"/>
      <c r="CBA5" s="609"/>
      <c r="CBB5" s="609"/>
      <c r="CBC5" s="609"/>
      <c r="CBD5" s="609"/>
      <c r="CBE5" s="609"/>
      <c r="CBF5" s="609"/>
      <c r="CBG5" s="609"/>
      <c r="CBH5" s="609"/>
      <c r="CBI5" s="609"/>
      <c r="CBJ5" s="609"/>
      <c r="CBK5" s="609"/>
      <c r="CBL5" s="609"/>
      <c r="CBM5" s="609"/>
      <c r="CBN5" s="609"/>
      <c r="CBO5" s="609"/>
      <c r="CBP5" s="609"/>
      <c r="CBQ5" s="609"/>
      <c r="CBR5" s="609"/>
      <c r="CBS5" s="609"/>
      <c r="CBT5" s="609"/>
      <c r="CBU5" s="609"/>
      <c r="CBV5" s="609"/>
      <c r="CBW5" s="609"/>
      <c r="CBX5" s="609"/>
      <c r="CBY5" s="609"/>
      <c r="CBZ5" s="609"/>
      <c r="CCA5" s="609"/>
      <c r="CCB5" s="609"/>
      <c r="CCC5" s="609"/>
      <c r="CCD5" s="609"/>
      <c r="CCE5" s="609"/>
      <c r="CCF5" s="609"/>
      <c r="CCG5" s="609"/>
      <c r="CCH5" s="609"/>
      <c r="CCI5" s="609"/>
      <c r="CCJ5" s="609"/>
      <c r="CCK5" s="609"/>
      <c r="CCL5" s="609"/>
      <c r="CCM5" s="609"/>
      <c r="CCN5" s="609"/>
      <c r="CCO5" s="609"/>
      <c r="CCP5" s="609"/>
      <c r="CCQ5" s="609"/>
      <c r="CCR5" s="609"/>
      <c r="CCS5" s="609"/>
      <c r="CCT5" s="609"/>
      <c r="CCU5" s="609"/>
      <c r="CCV5" s="609"/>
      <c r="CCW5" s="609"/>
      <c r="CCX5" s="609"/>
      <c r="CCY5" s="609"/>
      <c r="CCZ5" s="609"/>
      <c r="CDA5" s="609"/>
      <c r="CDB5" s="609"/>
      <c r="CDC5" s="609"/>
      <c r="CDD5" s="609"/>
      <c r="CDE5" s="609"/>
      <c r="CDF5" s="609"/>
      <c r="CDG5" s="609"/>
      <c r="CDH5" s="609"/>
      <c r="CDI5" s="609"/>
      <c r="CDJ5" s="609"/>
      <c r="CDK5" s="609"/>
      <c r="CDL5" s="609"/>
      <c r="CDM5" s="609"/>
      <c r="CDN5" s="609"/>
      <c r="CDO5" s="609"/>
      <c r="CDP5" s="609"/>
      <c r="CDQ5" s="609"/>
      <c r="CDR5" s="609"/>
      <c r="CDS5" s="609"/>
      <c r="CDT5" s="609"/>
      <c r="CDU5" s="609"/>
      <c r="CDV5" s="609"/>
      <c r="CDW5" s="609"/>
      <c r="CDX5" s="609"/>
      <c r="CDY5" s="609"/>
      <c r="CDZ5" s="609"/>
      <c r="CEA5" s="609"/>
      <c r="CEB5" s="609"/>
      <c r="CEC5" s="609"/>
      <c r="CED5" s="609"/>
      <c r="CEE5" s="609"/>
      <c r="CEF5" s="609"/>
      <c r="CEG5" s="609"/>
      <c r="CEH5" s="609"/>
      <c r="CEI5" s="609"/>
      <c r="CEJ5" s="609"/>
      <c r="CEK5" s="609"/>
      <c r="CEL5" s="609"/>
      <c r="CEM5" s="609"/>
      <c r="CEN5" s="609"/>
      <c r="CEO5" s="609"/>
      <c r="CEP5" s="609"/>
      <c r="CEQ5" s="609"/>
      <c r="CER5" s="609"/>
      <c r="CES5" s="609"/>
      <c r="CET5" s="609"/>
      <c r="CEU5" s="609"/>
      <c r="CEV5" s="609"/>
      <c r="CEW5" s="609"/>
      <c r="CEX5" s="609"/>
      <c r="CEY5" s="609"/>
      <c r="CEZ5" s="609"/>
      <c r="CFA5" s="609"/>
      <c r="CFB5" s="609"/>
      <c r="CFC5" s="609"/>
      <c r="CFD5" s="609"/>
      <c r="CFE5" s="609"/>
      <c r="CFF5" s="609"/>
      <c r="CFG5" s="609"/>
      <c r="CFH5" s="609"/>
      <c r="CFI5" s="609"/>
      <c r="CFJ5" s="609"/>
      <c r="CFK5" s="609"/>
      <c r="CFL5" s="609"/>
      <c r="CFM5" s="609"/>
      <c r="CFN5" s="609"/>
      <c r="CFO5" s="609"/>
      <c r="CFP5" s="609"/>
      <c r="CFQ5" s="609"/>
      <c r="CFR5" s="609"/>
      <c r="CFS5" s="609"/>
      <c r="CFT5" s="609"/>
      <c r="CFU5" s="609"/>
      <c r="CFV5" s="609"/>
      <c r="CFW5" s="609"/>
      <c r="CFX5" s="609"/>
      <c r="CFY5" s="609"/>
      <c r="CFZ5" s="609"/>
      <c r="CGA5" s="609"/>
      <c r="CGB5" s="609"/>
      <c r="CGC5" s="609"/>
      <c r="CGD5" s="609"/>
      <c r="CGE5" s="609"/>
      <c r="CGF5" s="609"/>
      <c r="CGG5" s="609"/>
      <c r="CGH5" s="609"/>
      <c r="CGI5" s="609"/>
      <c r="CGJ5" s="609"/>
      <c r="CGK5" s="609"/>
      <c r="CGL5" s="609"/>
      <c r="CGM5" s="609"/>
      <c r="CGN5" s="609"/>
      <c r="CGO5" s="609"/>
      <c r="CGP5" s="609"/>
      <c r="CGQ5" s="609"/>
      <c r="CGR5" s="609"/>
      <c r="CGS5" s="609"/>
      <c r="CGT5" s="609"/>
      <c r="CGU5" s="609"/>
      <c r="CGV5" s="609"/>
      <c r="CGW5" s="609"/>
      <c r="CGX5" s="609"/>
      <c r="CGY5" s="609"/>
      <c r="CGZ5" s="609"/>
      <c r="CHA5" s="609"/>
      <c r="CHB5" s="609"/>
      <c r="CHC5" s="609"/>
      <c r="CHD5" s="609"/>
      <c r="CHE5" s="609"/>
      <c r="CHF5" s="609"/>
      <c r="CHG5" s="609"/>
      <c r="CHH5" s="609"/>
      <c r="CHI5" s="609"/>
      <c r="CHJ5" s="609"/>
      <c r="CHK5" s="609"/>
      <c r="CHL5" s="609"/>
      <c r="CHM5" s="609"/>
      <c r="CHN5" s="609"/>
      <c r="CHO5" s="609"/>
      <c r="CHP5" s="609"/>
      <c r="CHQ5" s="609"/>
      <c r="CHR5" s="609"/>
      <c r="CHS5" s="609"/>
      <c r="CHT5" s="609"/>
      <c r="CHU5" s="609"/>
      <c r="CHV5" s="609"/>
      <c r="CHW5" s="609"/>
      <c r="CHX5" s="609"/>
      <c r="CHY5" s="609"/>
      <c r="CHZ5" s="609"/>
      <c r="CIA5" s="609"/>
      <c r="CIB5" s="609"/>
      <c r="CIC5" s="609"/>
      <c r="CID5" s="609"/>
      <c r="CIE5" s="609"/>
      <c r="CIF5" s="609"/>
      <c r="CIG5" s="609"/>
      <c r="CIH5" s="609"/>
      <c r="CII5" s="609"/>
      <c r="CIJ5" s="609"/>
      <c r="CIK5" s="609"/>
      <c r="CIL5" s="609"/>
      <c r="CIM5" s="609"/>
      <c r="CIN5" s="609"/>
      <c r="CIO5" s="609"/>
      <c r="CIP5" s="609"/>
      <c r="CIQ5" s="609"/>
      <c r="CIR5" s="609"/>
      <c r="CIS5" s="609"/>
      <c r="CIT5" s="609"/>
      <c r="CIU5" s="609"/>
      <c r="CIV5" s="609"/>
      <c r="CIW5" s="609"/>
      <c r="CIX5" s="609"/>
      <c r="CIY5" s="609"/>
      <c r="CIZ5" s="609"/>
      <c r="CJA5" s="609"/>
      <c r="CJB5" s="609"/>
      <c r="CJC5" s="609"/>
      <c r="CJD5" s="609"/>
      <c r="CJE5" s="609"/>
      <c r="CJF5" s="609"/>
      <c r="CJG5" s="609"/>
      <c r="CJH5" s="609"/>
      <c r="CJI5" s="609"/>
      <c r="CJJ5" s="609"/>
      <c r="CJK5" s="609"/>
      <c r="CJL5" s="609"/>
      <c r="CJM5" s="609"/>
      <c r="CJN5" s="609"/>
      <c r="CJO5" s="609"/>
      <c r="CJP5" s="609"/>
      <c r="CJQ5" s="609"/>
      <c r="CJR5" s="609"/>
      <c r="CJS5" s="609"/>
      <c r="CJT5" s="609"/>
      <c r="CJU5" s="609"/>
      <c r="CJV5" s="609"/>
      <c r="CJW5" s="609"/>
      <c r="CJX5" s="609"/>
      <c r="CJY5" s="609"/>
      <c r="CJZ5" s="609"/>
      <c r="CKA5" s="609"/>
      <c r="CKB5" s="609"/>
      <c r="CKC5" s="609"/>
      <c r="CKD5" s="609"/>
      <c r="CKE5" s="609"/>
      <c r="CKF5" s="609"/>
      <c r="CKG5" s="609"/>
      <c r="CKH5" s="609"/>
      <c r="CKI5" s="609"/>
      <c r="CKJ5" s="609"/>
      <c r="CKK5" s="609"/>
      <c r="CKL5" s="609"/>
      <c r="CKM5" s="609"/>
      <c r="CKN5" s="609"/>
      <c r="CKO5" s="609"/>
      <c r="CKP5" s="609"/>
      <c r="CKQ5" s="609"/>
      <c r="CKR5" s="609"/>
      <c r="CKS5" s="609"/>
      <c r="CKT5" s="609"/>
      <c r="CKU5" s="609"/>
      <c r="CKV5" s="609"/>
      <c r="CKW5" s="609"/>
      <c r="CKX5" s="609"/>
      <c r="CKY5" s="609"/>
      <c r="CKZ5" s="609"/>
      <c r="CLA5" s="609"/>
      <c r="CLB5" s="609"/>
      <c r="CLC5" s="609"/>
      <c r="CLD5" s="609"/>
      <c r="CLE5" s="609"/>
      <c r="CLF5" s="609"/>
      <c r="CLG5" s="609"/>
      <c r="CLH5" s="609"/>
      <c r="CLI5" s="609"/>
      <c r="CLJ5" s="609"/>
      <c r="CLK5" s="609"/>
      <c r="CLL5" s="609"/>
      <c r="CLM5" s="609"/>
      <c r="CLN5" s="609"/>
      <c r="CLO5" s="609"/>
      <c r="CLP5" s="609"/>
      <c r="CLQ5" s="609"/>
      <c r="CLR5" s="609"/>
      <c r="CLS5" s="609"/>
      <c r="CLT5" s="609"/>
      <c r="CLU5" s="609"/>
      <c r="CLV5" s="609"/>
      <c r="CLW5" s="609"/>
      <c r="CLX5" s="609"/>
      <c r="CLY5" s="609"/>
      <c r="CLZ5" s="609"/>
      <c r="CMA5" s="609"/>
      <c r="CMB5" s="609"/>
      <c r="CMC5" s="609"/>
      <c r="CMD5" s="609"/>
      <c r="CME5" s="609"/>
      <c r="CMF5" s="609"/>
      <c r="CMG5" s="609"/>
      <c r="CMH5" s="609"/>
      <c r="CMI5" s="609"/>
      <c r="CMJ5" s="609"/>
      <c r="CMK5" s="609"/>
      <c r="CML5" s="609"/>
      <c r="CMM5" s="609"/>
      <c r="CMN5" s="609"/>
      <c r="CMO5" s="609"/>
      <c r="CMP5" s="609"/>
      <c r="CMQ5" s="609"/>
      <c r="CMR5" s="609"/>
      <c r="CMS5" s="609"/>
      <c r="CMT5" s="609"/>
      <c r="CMU5" s="609"/>
      <c r="CMV5" s="609"/>
      <c r="CMW5" s="609"/>
      <c r="CMX5" s="609"/>
      <c r="CMY5" s="609"/>
      <c r="CMZ5" s="609"/>
      <c r="CNA5" s="609"/>
      <c r="CNB5" s="609"/>
      <c r="CNC5" s="609"/>
      <c r="CND5" s="609"/>
      <c r="CNE5" s="609"/>
      <c r="CNF5" s="609"/>
      <c r="CNG5" s="609"/>
      <c r="CNH5" s="609"/>
      <c r="CNI5" s="609"/>
      <c r="CNJ5" s="609"/>
      <c r="CNK5" s="609"/>
      <c r="CNL5" s="609"/>
      <c r="CNM5" s="609"/>
      <c r="CNN5" s="609"/>
      <c r="CNO5" s="609"/>
      <c r="CNP5" s="609"/>
      <c r="CNQ5" s="609"/>
      <c r="CNR5" s="609"/>
      <c r="CNS5" s="609"/>
      <c r="CNT5" s="609"/>
      <c r="CNU5" s="609"/>
      <c r="CNV5" s="609"/>
      <c r="CNW5" s="609"/>
      <c r="CNX5" s="609"/>
      <c r="CNY5" s="609"/>
      <c r="CNZ5" s="609"/>
      <c r="COA5" s="609"/>
      <c r="COB5" s="609"/>
      <c r="COC5" s="609"/>
      <c r="COD5" s="609"/>
      <c r="COE5" s="609"/>
      <c r="COF5" s="609"/>
      <c r="COG5" s="609"/>
      <c r="COH5" s="609"/>
      <c r="COI5" s="609"/>
      <c r="COJ5" s="609"/>
      <c r="COK5" s="609"/>
      <c r="COL5" s="609"/>
      <c r="COM5" s="609"/>
      <c r="CON5" s="609"/>
      <c r="COO5" s="609"/>
      <c r="COP5" s="609"/>
      <c r="COQ5" s="609"/>
      <c r="COR5" s="609"/>
      <c r="COS5" s="609"/>
      <c r="COT5" s="609"/>
      <c r="COU5" s="609"/>
      <c r="COV5" s="609"/>
      <c r="COW5" s="609"/>
      <c r="COX5" s="609"/>
      <c r="COY5" s="609"/>
      <c r="COZ5" s="609"/>
      <c r="CPA5" s="609"/>
      <c r="CPB5" s="609"/>
      <c r="CPC5" s="609"/>
      <c r="CPD5" s="609"/>
      <c r="CPE5" s="609"/>
      <c r="CPF5" s="609"/>
      <c r="CPG5" s="609"/>
      <c r="CPH5" s="609"/>
      <c r="CPI5" s="609"/>
      <c r="CPJ5" s="609"/>
      <c r="CPK5" s="609"/>
      <c r="CPL5" s="609"/>
      <c r="CPM5" s="609"/>
      <c r="CPN5" s="609"/>
      <c r="CPO5" s="609"/>
      <c r="CPP5" s="609"/>
      <c r="CPQ5" s="609"/>
      <c r="CPR5" s="609"/>
      <c r="CPS5" s="609"/>
      <c r="CPT5" s="609"/>
      <c r="CPU5" s="609"/>
      <c r="CPV5" s="609"/>
      <c r="CPW5" s="609"/>
      <c r="CPX5" s="609"/>
      <c r="CPY5" s="609"/>
      <c r="CPZ5" s="609"/>
      <c r="CQA5" s="609"/>
      <c r="CQB5" s="609"/>
      <c r="CQC5" s="609"/>
      <c r="CQD5" s="609"/>
      <c r="CQE5" s="609"/>
      <c r="CQF5" s="609"/>
      <c r="CQG5" s="609"/>
      <c r="CQH5" s="609"/>
      <c r="CQI5" s="609"/>
      <c r="CQJ5" s="609"/>
      <c r="CQK5" s="609"/>
      <c r="CQL5" s="609"/>
      <c r="CQM5" s="609"/>
      <c r="CQN5" s="609"/>
      <c r="CQO5" s="609"/>
      <c r="CQP5" s="609"/>
      <c r="CQQ5" s="609"/>
      <c r="CQR5" s="609"/>
      <c r="CQS5" s="609"/>
      <c r="CQT5" s="609"/>
      <c r="CQU5" s="609"/>
      <c r="CQV5" s="609"/>
      <c r="CQW5" s="609"/>
      <c r="CQX5" s="609"/>
      <c r="CQY5" s="609"/>
      <c r="CQZ5" s="609"/>
      <c r="CRA5" s="609"/>
      <c r="CRB5" s="609"/>
      <c r="CRC5" s="609"/>
      <c r="CRD5" s="609"/>
      <c r="CRE5" s="609"/>
      <c r="CRF5" s="609"/>
      <c r="CRG5" s="609"/>
      <c r="CRH5" s="609"/>
      <c r="CRI5" s="609"/>
      <c r="CRJ5" s="609"/>
      <c r="CRK5" s="609"/>
      <c r="CRL5" s="609"/>
      <c r="CRM5" s="609"/>
      <c r="CRN5" s="609"/>
      <c r="CRO5" s="609"/>
      <c r="CRP5" s="609"/>
      <c r="CRQ5" s="609"/>
      <c r="CRR5" s="609"/>
      <c r="CRS5" s="609"/>
      <c r="CRT5" s="609"/>
      <c r="CRU5" s="609"/>
      <c r="CRV5" s="609"/>
      <c r="CRW5" s="609"/>
      <c r="CRX5" s="609"/>
      <c r="CRY5" s="609"/>
      <c r="CRZ5" s="609"/>
      <c r="CSA5" s="609"/>
      <c r="CSB5" s="609"/>
      <c r="CSC5" s="609"/>
      <c r="CSD5" s="609"/>
      <c r="CSE5" s="609"/>
      <c r="CSF5" s="609"/>
      <c r="CSG5" s="609"/>
      <c r="CSH5" s="609"/>
      <c r="CSI5" s="609"/>
      <c r="CSJ5" s="609"/>
      <c r="CSK5" s="609"/>
      <c r="CSL5" s="609"/>
      <c r="CSM5" s="609"/>
      <c r="CSN5" s="609"/>
      <c r="CSO5" s="609"/>
      <c r="CSP5" s="609"/>
      <c r="CSQ5" s="609"/>
      <c r="CSR5" s="609"/>
      <c r="CSS5" s="609"/>
      <c r="CST5" s="609"/>
      <c r="CSU5" s="609"/>
      <c r="CSV5" s="609"/>
      <c r="CSW5" s="609"/>
      <c r="CSX5" s="609"/>
      <c r="CSY5" s="609"/>
      <c r="CSZ5" s="609"/>
      <c r="CTA5" s="609"/>
      <c r="CTB5" s="609"/>
      <c r="CTC5" s="609"/>
      <c r="CTD5" s="609"/>
      <c r="CTE5" s="609"/>
      <c r="CTF5" s="609"/>
      <c r="CTG5" s="609"/>
      <c r="CTH5" s="609"/>
      <c r="CTI5" s="609"/>
      <c r="CTJ5" s="609"/>
      <c r="CTK5" s="609"/>
      <c r="CTL5" s="609"/>
      <c r="CTM5" s="609"/>
      <c r="CTN5" s="609"/>
      <c r="CTO5" s="609"/>
      <c r="CTP5" s="609"/>
      <c r="CTQ5" s="609"/>
      <c r="CTR5" s="609"/>
      <c r="CTS5" s="609"/>
      <c r="CTT5" s="609"/>
      <c r="CTU5" s="609"/>
      <c r="CTV5" s="609"/>
      <c r="CTW5" s="609"/>
      <c r="CTX5" s="609"/>
      <c r="CTY5" s="609"/>
      <c r="CTZ5" s="609"/>
      <c r="CUA5" s="609"/>
      <c r="CUB5" s="609"/>
      <c r="CUC5" s="609"/>
      <c r="CUD5" s="609"/>
      <c r="CUE5" s="609"/>
      <c r="CUF5" s="609"/>
      <c r="CUG5" s="609"/>
      <c r="CUH5" s="609"/>
      <c r="CUI5" s="609"/>
      <c r="CUJ5" s="609"/>
      <c r="CUK5" s="609"/>
      <c r="CUL5" s="609"/>
      <c r="CUM5" s="609"/>
      <c r="CUN5" s="609"/>
      <c r="CUO5" s="609"/>
      <c r="CUP5" s="609"/>
      <c r="CUQ5" s="609"/>
      <c r="CUR5" s="609"/>
      <c r="CUS5" s="609"/>
      <c r="CUT5" s="609"/>
      <c r="CUU5" s="609"/>
      <c r="CUV5" s="609"/>
      <c r="CUW5" s="609"/>
      <c r="CUX5" s="609"/>
      <c r="CUY5" s="609"/>
      <c r="CUZ5" s="609"/>
      <c r="CVA5" s="609"/>
      <c r="CVB5" s="609"/>
      <c r="CVC5" s="609"/>
      <c r="CVD5" s="609"/>
      <c r="CVE5" s="609"/>
      <c r="CVF5" s="609"/>
      <c r="CVG5" s="609"/>
      <c r="CVH5" s="609"/>
      <c r="CVI5" s="609"/>
      <c r="CVJ5" s="609"/>
      <c r="CVK5" s="609"/>
      <c r="CVL5" s="609"/>
      <c r="CVM5" s="609"/>
      <c r="CVN5" s="609"/>
      <c r="CVO5" s="609"/>
      <c r="CVP5" s="609"/>
      <c r="CVQ5" s="609"/>
      <c r="CVR5" s="609"/>
      <c r="CVS5" s="609"/>
      <c r="CVT5" s="609"/>
      <c r="CVU5" s="609"/>
      <c r="CVV5" s="609"/>
      <c r="CVW5" s="609"/>
      <c r="CVX5" s="609"/>
      <c r="CVY5" s="609"/>
      <c r="CVZ5" s="609"/>
      <c r="CWA5" s="609"/>
      <c r="CWB5" s="609"/>
      <c r="CWC5" s="609"/>
      <c r="CWD5" s="609"/>
      <c r="CWE5" s="609"/>
      <c r="CWF5" s="609"/>
      <c r="CWG5" s="609"/>
      <c r="CWH5" s="609"/>
      <c r="CWI5" s="609"/>
      <c r="CWJ5" s="609"/>
      <c r="CWK5" s="609"/>
      <c r="CWL5" s="609"/>
      <c r="CWM5" s="609"/>
      <c r="CWN5" s="609"/>
      <c r="CWO5" s="609"/>
      <c r="CWP5" s="609"/>
      <c r="CWQ5" s="609"/>
      <c r="CWR5" s="609"/>
      <c r="CWS5" s="609"/>
      <c r="CWT5" s="609"/>
      <c r="CWU5" s="609"/>
      <c r="CWV5" s="609"/>
      <c r="CWW5" s="609"/>
      <c r="CWX5" s="609"/>
      <c r="CWY5" s="609"/>
      <c r="CWZ5" s="609"/>
      <c r="CXA5" s="609"/>
      <c r="CXB5" s="609"/>
      <c r="CXC5" s="609"/>
      <c r="CXD5" s="609"/>
      <c r="CXE5" s="609"/>
      <c r="CXF5" s="609"/>
      <c r="CXG5" s="609"/>
      <c r="CXH5" s="609"/>
      <c r="CXI5" s="609"/>
      <c r="CXJ5" s="609"/>
      <c r="CXK5" s="609"/>
      <c r="CXL5" s="609"/>
      <c r="CXM5" s="609"/>
      <c r="CXN5" s="609"/>
      <c r="CXO5" s="609"/>
      <c r="CXP5" s="609"/>
      <c r="CXQ5" s="609"/>
      <c r="CXR5" s="609"/>
      <c r="CXS5" s="609"/>
      <c r="CXT5" s="609"/>
      <c r="CXU5" s="609"/>
      <c r="CXV5" s="609"/>
      <c r="CXW5" s="609"/>
      <c r="CXX5" s="609"/>
      <c r="CXY5" s="609"/>
      <c r="CXZ5" s="609"/>
      <c r="CYA5" s="609"/>
      <c r="CYB5" s="609"/>
      <c r="CYC5" s="609"/>
      <c r="CYD5" s="609"/>
      <c r="CYE5" s="609"/>
      <c r="CYF5" s="609"/>
      <c r="CYG5" s="609"/>
      <c r="CYH5" s="609"/>
      <c r="CYI5" s="609"/>
      <c r="CYJ5" s="609"/>
      <c r="CYK5" s="609"/>
      <c r="CYL5" s="609"/>
      <c r="CYM5" s="609"/>
      <c r="CYN5" s="609"/>
      <c r="CYO5" s="609"/>
      <c r="CYP5" s="609"/>
      <c r="CYQ5" s="609"/>
      <c r="CYR5" s="609"/>
      <c r="CYS5" s="609"/>
      <c r="CYT5" s="609"/>
      <c r="CYU5" s="609"/>
      <c r="CYV5" s="609"/>
      <c r="CYW5" s="609"/>
      <c r="CYX5" s="609"/>
      <c r="CYY5" s="609"/>
      <c r="CYZ5" s="609"/>
      <c r="CZA5" s="609"/>
      <c r="CZB5" s="609"/>
      <c r="CZC5" s="609"/>
      <c r="CZD5" s="609"/>
      <c r="CZE5" s="609"/>
      <c r="CZF5" s="609"/>
      <c r="CZG5" s="609"/>
      <c r="CZH5" s="609"/>
      <c r="CZI5" s="609"/>
      <c r="CZJ5" s="609"/>
      <c r="CZK5" s="609"/>
      <c r="CZL5" s="609"/>
      <c r="CZM5" s="609"/>
      <c r="CZN5" s="609"/>
      <c r="CZO5" s="609"/>
      <c r="CZP5" s="609"/>
      <c r="CZQ5" s="609"/>
      <c r="CZR5" s="609"/>
      <c r="CZS5" s="609"/>
      <c r="CZT5" s="609"/>
      <c r="CZU5" s="609"/>
      <c r="CZV5" s="609"/>
      <c r="CZW5" s="609"/>
      <c r="CZX5" s="609"/>
      <c r="CZY5" s="609"/>
      <c r="CZZ5" s="609"/>
      <c r="DAA5" s="609"/>
      <c r="DAB5" s="609"/>
      <c r="DAC5" s="609"/>
      <c r="DAD5" s="609"/>
      <c r="DAE5" s="609"/>
      <c r="DAF5" s="609"/>
      <c r="DAG5" s="609"/>
      <c r="DAH5" s="609"/>
      <c r="DAI5" s="609"/>
      <c r="DAJ5" s="609"/>
      <c r="DAK5" s="609"/>
      <c r="DAL5" s="609"/>
      <c r="DAM5" s="609"/>
      <c r="DAN5" s="609"/>
      <c r="DAO5" s="609"/>
      <c r="DAP5" s="609"/>
      <c r="DAQ5" s="609"/>
      <c r="DAR5" s="609"/>
      <c r="DAS5" s="609"/>
      <c r="DAT5" s="609"/>
      <c r="DAU5" s="609"/>
      <c r="DAV5" s="609"/>
      <c r="DAW5" s="609"/>
      <c r="DAX5" s="609"/>
      <c r="DAY5" s="609"/>
      <c r="DAZ5" s="609"/>
      <c r="DBA5" s="609"/>
      <c r="DBB5" s="609"/>
      <c r="DBC5" s="609"/>
      <c r="DBD5" s="609"/>
      <c r="DBE5" s="609"/>
      <c r="DBF5" s="609"/>
      <c r="DBG5" s="609"/>
      <c r="DBH5" s="609"/>
      <c r="DBI5" s="609"/>
      <c r="DBJ5" s="609"/>
      <c r="DBK5" s="609"/>
      <c r="DBL5" s="609"/>
      <c r="DBM5" s="609"/>
      <c r="DBN5" s="609"/>
      <c r="DBO5" s="609"/>
      <c r="DBP5" s="609"/>
      <c r="DBQ5" s="609"/>
      <c r="DBR5" s="609"/>
      <c r="DBS5" s="609"/>
      <c r="DBT5" s="609"/>
      <c r="DBU5" s="609"/>
      <c r="DBV5" s="609"/>
      <c r="DBW5" s="609"/>
      <c r="DBX5" s="609"/>
      <c r="DBY5" s="609"/>
      <c r="DBZ5" s="609"/>
      <c r="DCA5" s="609"/>
      <c r="DCB5" s="609"/>
      <c r="DCC5" s="609"/>
      <c r="DCD5" s="609"/>
      <c r="DCE5" s="609"/>
      <c r="DCF5" s="609"/>
      <c r="DCG5" s="609"/>
      <c r="DCH5" s="609"/>
      <c r="DCI5" s="609"/>
      <c r="DCJ5" s="609"/>
      <c r="DCK5" s="609"/>
      <c r="DCL5" s="609"/>
      <c r="DCM5" s="609"/>
      <c r="DCN5" s="609"/>
      <c r="DCO5" s="609"/>
      <c r="DCP5" s="609"/>
      <c r="DCQ5" s="609"/>
      <c r="DCR5" s="609"/>
      <c r="DCS5" s="609"/>
      <c r="DCT5" s="609"/>
      <c r="DCU5" s="609"/>
      <c r="DCV5" s="609"/>
      <c r="DCW5" s="609"/>
      <c r="DCX5" s="609"/>
      <c r="DCY5" s="609"/>
      <c r="DCZ5" s="609"/>
      <c r="DDA5" s="609"/>
      <c r="DDB5" s="609"/>
      <c r="DDC5" s="609"/>
      <c r="DDD5" s="609"/>
      <c r="DDE5" s="609"/>
      <c r="DDF5" s="609"/>
      <c r="DDG5" s="609"/>
      <c r="DDH5" s="609"/>
      <c r="DDI5" s="609"/>
      <c r="DDJ5" s="609"/>
      <c r="DDK5" s="609"/>
      <c r="DDL5" s="609"/>
      <c r="DDM5" s="609"/>
      <c r="DDN5" s="609"/>
      <c r="DDO5" s="609"/>
      <c r="DDP5" s="609"/>
      <c r="DDQ5" s="609"/>
      <c r="DDR5" s="609"/>
      <c r="DDS5" s="609"/>
      <c r="DDT5" s="609"/>
      <c r="DDU5" s="609"/>
      <c r="DDV5" s="609"/>
      <c r="DDW5" s="609"/>
      <c r="DDX5" s="609"/>
      <c r="DDY5" s="609"/>
      <c r="DDZ5" s="609"/>
      <c r="DEA5" s="609"/>
      <c r="DEB5" s="609"/>
      <c r="DEC5" s="609"/>
      <c r="DED5" s="609"/>
      <c r="DEE5" s="609"/>
      <c r="DEF5" s="609"/>
      <c r="DEG5" s="609"/>
      <c r="DEH5" s="609"/>
      <c r="DEI5" s="609"/>
      <c r="DEJ5" s="609"/>
      <c r="DEK5" s="609"/>
      <c r="DEL5" s="609"/>
      <c r="DEM5" s="609"/>
      <c r="DEN5" s="609"/>
      <c r="DEO5" s="609"/>
      <c r="DEP5" s="609"/>
      <c r="DEQ5" s="609"/>
      <c r="DER5" s="609"/>
      <c r="DES5" s="609"/>
      <c r="DET5" s="609"/>
      <c r="DEU5" s="609"/>
      <c r="DEV5" s="609"/>
      <c r="DEW5" s="609"/>
      <c r="DEX5" s="609"/>
      <c r="DEY5" s="609"/>
      <c r="DEZ5" s="609"/>
      <c r="DFA5" s="609"/>
      <c r="DFB5" s="609"/>
      <c r="DFC5" s="609"/>
      <c r="DFD5" s="609"/>
      <c r="DFE5" s="609"/>
      <c r="DFF5" s="609"/>
      <c r="DFG5" s="609"/>
      <c r="DFH5" s="609"/>
      <c r="DFI5" s="609"/>
      <c r="DFJ5" s="609"/>
      <c r="DFK5" s="609"/>
      <c r="DFL5" s="609"/>
      <c r="DFM5" s="609"/>
      <c r="DFN5" s="609"/>
      <c r="DFO5" s="609"/>
      <c r="DFP5" s="609"/>
      <c r="DFQ5" s="609"/>
      <c r="DFR5" s="609"/>
      <c r="DFS5" s="609"/>
      <c r="DFT5" s="609"/>
      <c r="DFU5" s="609"/>
      <c r="DFV5" s="609"/>
      <c r="DFW5" s="609"/>
      <c r="DFX5" s="609"/>
      <c r="DFY5" s="609"/>
      <c r="DFZ5" s="609"/>
      <c r="DGA5" s="609"/>
      <c r="DGB5" s="609"/>
      <c r="DGC5" s="609"/>
      <c r="DGD5" s="609"/>
      <c r="DGE5" s="609"/>
      <c r="DGF5" s="609"/>
      <c r="DGG5" s="609"/>
      <c r="DGH5" s="609"/>
      <c r="DGI5" s="609"/>
      <c r="DGJ5" s="609"/>
      <c r="DGK5" s="609"/>
      <c r="DGL5" s="609"/>
      <c r="DGM5" s="609"/>
      <c r="DGN5" s="609"/>
      <c r="DGO5" s="609"/>
      <c r="DGP5" s="609"/>
      <c r="DGQ5" s="609"/>
      <c r="DGR5" s="609"/>
      <c r="DGS5" s="609"/>
      <c r="DGT5" s="609"/>
      <c r="DGU5" s="609"/>
      <c r="DGV5" s="609"/>
      <c r="DGW5" s="609"/>
      <c r="DGX5" s="609"/>
      <c r="DGY5" s="609"/>
      <c r="DGZ5" s="609"/>
      <c r="DHA5" s="609"/>
      <c r="DHB5" s="609"/>
      <c r="DHC5" s="609"/>
      <c r="DHD5" s="609"/>
      <c r="DHE5" s="609"/>
      <c r="DHF5" s="609"/>
      <c r="DHG5" s="609"/>
      <c r="DHH5" s="609"/>
      <c r="DHI5" s="609"/>
      <c r="DHJ5" s="609"/>
      <c r="DHK5" s="609"/>
      <c r="DHL5" s="609"/>
      <c r="DHM5" s="609"/>
      <c r="DHN5" s="609"/>
      <c r="DHO5" s="609"/>
      <c r="DHP5" s="609"/>
      <c r="DHQ5" s="609"/>
      <c r="DHR5" s="609"/>
      <c r="DHS5" s="609"/>
      <c r="DHT5" s="609"/>
      <c r="DHU5" s="609"/>
      <c r="DHV5" s="609"/>
      <c r="DHW5" s="609"/>
      <c r="DHX5" s="609"/>
      <c r="DHY5" s="609"/>
      <c r="DHZ5" s="609"/>
      <c r="DIA5" s="609"/>
      <c r="DIB5" s="609"/>
      <c r="DIC5" s="609"/>
      <c r="DID5" s="609"/>
      <c r="DIE5" s="609"/>
      <c r="DIF5" s="609"/>
      <c r="DIG5" s="609"/>
      <c r="DIH5" s="609"/>
      <c r="DII5" s="609"/>
      <c r="DIJ5" s="609"/>
      <c r="DIK5" s="609"/>
      <c r="DIL5" s="609"/>
      <c r="DIM5" s="609"/>
      <c r="DIN5" s="609"/>
      <c r="DIO5" s="609"/>
      <c r="DIP5" s="609"/>
      <c r="DIQ5" s="609"/>
      <c r="DIR5" s="609"/>
      <c r="DIS5" s="609"/>
      <c r="DIT5" s="609"/>
      <c r="DIU5" s="609"/>
      <c r="DIV5" s="609"/>
      <c r="DIW5" s="609"/>
      <c r="DIX5" s="609"/>
      <c r="DIY5" s="609"/>
      <c r="DIZ5" s="609"/>
      <c r="DJA5" s="609"/>
      <c r="DJB5" s="609"/>
      <c r="DJC5" s="609"/>
      <c r="DJD5" s="609"/>
      <c r="DJE5" s="609"/>
      <c r="DJF5" s="609"/>
      <c r="DJG5" s="609"/>
      <c r="DJH5" s="609"/>
      <c r="DJI5" s="609"/>
      <c r="DJJ5" s="609"/>
      <c r="DJK5" s="609"/>
      <c r="DJL5" s="609"/>
      <c r="DJM5" s="609"/>
      <c r="DJN5" s="609"/>
      <c r="DJO5" s="609"/>
      <c r="DJP5" s="609"/>
      <c r="DJQ5" s="609"/>
      <c r="DJR5" s="609"/>
      <c r="DJS5" s="609"/>
      <c r="DJT5" s="609"/>
      <c r="DJU5" s="609"/>
      <c r="DJV5" s="609"/>
      <c r="DJW5" s="609"/>
      <c r="DJX5" s="609"/>
      <c r="DJY5" s="609"/>
      <c r="DJZ5" s="609"/>
      <c r="DKA5" s="609"/>
      <c r="DKB5" s="609"/>
      <c r="DKC5" s="609"/>
      <c r="DKD5" s="609"/>
      <c r="DKE5" s="609"/>
      <c r="DKF5" s="609"/>
      <c r="DKG5" s="609"/>
      <c r="DKH5" s="609"/>
      <c r="DKI5" s="609"/>
      <c r="DKJ5" s="609"/>
      <c r="DKK5" s="609"/>
      <c r="DKL5" s="609"/>
      <c r="DKM5" s="609"/>
      <c r="DKN5" s="609"/>
      <c r="DKO5" s="609"/>
      <c r="DKP5" s="609"/>
      <c r="DKQ5" s="609"/>
      <c r="DKR5" s="609"/>
      <c r="DKS5" s="609"/>
      <c r="DKT5" s="609"/>
      <c r="DKU5" s="609"/>
      <c r="DKV5" s="609"/>
      <c r="DKW5" s="609"/>
      <c r="DKX5" s="609"/>
      <c r="DKY5" s="609"/>
      <c r="DKZ5" s="609"/>
      <c r="DLA5" s="609"/>
      <c r="DLB5" s="609"/>
      <c r="DLC5" s="609"/>
      <c r="DLD5" s="609"/>
      <c r="DLE5" s="609"/>
      <c r="DLF5" s="609"/>
      <c r="DLG5" s="609"/>
      <c r="DLH5" s="609"/>
      <c r="DLI5" s="609"/>
      <c r="DLJ5" s="609"/>
      <c r="DLK5" s="609"/>
      <c r="DLL5" s="609"/>
      <c r="DLM5" s="609"/>
      <c r="DLN5" s="609"/>
      <c r="DLO5" s="609"/>
      <c r="DLP5" s="609"/>
      <c r="DLQ5" s="609"/>
      <c r="DLR5" s="609"/>
      <c r="DLS5" s="609"/>
      <c r="DLT5" s="609"/>
      <c r="DLU5" s="609"/>
      <c r="DLV5" s="609"/>
      <c r="DLW5" s="609"/>
      <c r="DLX5" s="609"/>
      <c r="DLY5" s="609"/>
      <c r="DLZ5" s="609"/>
      <c r="DMA5" s="609"/>
      <c r="DMB5" s="609"/>
      <c r="DMC5" s="609"/>
      <c r="DMD5" s="609"/>
      <c r="DME5" s="609"/>
      <c r="DMF5" s="609"/>
      <c r="DMG5" s="609"/>
      <c r="DMH5" s="609"/>
      <c r="DMI5" s="609"/>
      <c r="DMJ5" s="609"/>
      <c r="DMK5" s="609"/>
      <c r="DML5" s="609"/>
      <c r="DMM5" s="609"/>
      <c r="DMN5" s="609"/>
      <c r="DMO5" s="609"/>
      <c r="DMP5" s="609"/>
      <c r="DMQ5" s="609"/>
      <c r="DMR5" s="609"/>
      <c r="DMS5" s="609"/>
      <c r="DMT5" s="609"/>
      <c r="DMU5" s="609"/>
      <c r="DMV5" s="609"/>
      <c r="DMW5" s="609"/>
      <c r="DMX5" s="609"/>
      <c r="DMY5" s="609"/>
      <c r="DMZ5" s="609"/>
      <c r="DNA5" s="609"/>
      <c r="DNB5" s="609"/>
      <c r="DNC5" s="609"/>
      <c r="DND5" s="609"/>
      <c r="DNE5" s="609"/>
      <c r="DNF5" s="609"/>
      <c r="DNG5" s="609"/>
      <c r="DNH5" s="609"/>
      <c r="DNI5" s="609"/>
      <c r="DNJ5" s="609"/>
      <c r="DNK5" s="609"/>
      <c r="DNL5" s="609"/>
      <c r="DNM5" s="609"/>
      <c r="DNN5" s="609"/>
      <c r="DNO5" s="609"/>
      <c r="DNP5" s="609"/>
      <c r="DNQ5" s="609"/>
      <c r="DNR5" s="609"/>
      <c r="DNS5" s="609"/>
      <c r="DNT5" s="609"/>
      <c r="DNU5" s="609"/>
      <c r="DNV5" s="609"/>
      <c r="DNW5" s="609"/>
      <c r="DNX5" s="609"/>
      <c r="DNY5" s="609"/>
      <c r="DNZ5" s="609"/>
      <c r="DOA5" s="609"/>
      <c r="DOB5" s="609"/>
      <c r="DOC5" s="609"/>
      <c r="DOD5" s="609"/>
      <c r="DOE5" s="609"/>
      <c r="DOF5" s="609"/>
      <c r="DOG5" s="609"/>
      <c r="DOH5" s="609"/>
      <c r="DOI5" s="609"/>
      <c r="DOJ5" s="609"/>
      <c r="DOK5" s="609"/>
      <c r="DOL5" s="609"/>
      <c r="DOM5" s="609"/>
      <c r="DON5" s="609"/>
      <c r="DOO5" s="609"/>
      <c r="DOP5" s="609"/>
      <c r="DOQ5" s="609"/>
      <c r="DOR5" s="609"/>
      <c r="DOS5" s="609"/>
      <c r="DOT5" s="609"/>
      <c r="DOU5" s="609"/>
      <c r="DOV5" s="609"/>
      <c r="DOW5" s="609"/>
      <c r="DOX5" s="609"/>
      <c r="DOY5" s="609"/>
      <c r="DOZ5" s="609"/>
      <c r="DPA5" s="609"/>
      <c r="DPB5" s="609"/>
      <c r="DPC5" s="609"/>
      <c r="DPD5" s="609"/>
      <c r="DPE5" s="609"/>
      <c r="DPF5" s="609"/>
      <c r="DPG5" s="609"/>
      <c r="DPH5" s="609"/>
      <c r="DPI5" s="609"/>
      <c r="DPJ5" s="609"/>
      <c r="DPK5" s="609"/>
      <c r="DPL5" s="609"/>
      <c r="DPM5" s="609"/>
      <c r="DPN5" s="609"/>
      <c r="DPO5" s="609"/>
      <c r="DPP5" s="609"/>
      <c r="DPQ5" s="609"/>
      <c r="DPR5" s="609"/>
      <c r="DPS5" s="609"/>
      <c r="DPT5" s="609"/>
      <c r="DPU5" s="609"/>
      <c r="DPV5" s="609"/>
      <c r="DPW5" s="609"/>
      <c r="DPX5" s="609"/>
      <c r="DPY5" s="609"/>
      <c r="DPZ5" s="609"/>
      <c r="DQA5" s="609"/>
      <c r="DQB5" s="609"/>
      <c r="DQC5" s="609"/>
      <c r="DQD5" s="609"/>
      <c r="DQE5" s="609"/>
      <c r="DQF5" s="609"/>
      <c r="DQG5" s="609"/>
      <c r="DQH5" s="609"/>
      <c r="DQI5" s="609"/>
      <c r="DQJ5" s="609"/>
      <c r="DQK5" s="609"/>
      <c r="DQL5" s="609"/>
      <c r="DQM5" s="609"/>
      <c r="DQN5" s="609"/>
      <c r="DQO5" s="609"/>
      <c r="DQP5" s="609"/>
      <c r="DQQ5" s="609"/>
      <c r="DQR5" s="609"/>
      <c r="DQS5" s="609"/>
      <c r="DQT5" s="609"/>
      <c r="DQU5" s="609"/>
      <c r="DQV5" s="609"/>
      <c r="DQW5" s="609"/>
      <c r="DQX5" s="609"/>
      <c r="DQY5" s="609"/>
      <c r="DQZ5" s="609"/>
      <c r="DRA5" s="609"/>
      <c r="DRB5" s="609"/>
      <c r="DRC5" s="609"/>
      <c r="DRD5" s="609"/>
      <c r="DRE5" s="609"/>
      <c r="DRF5" s="609"/>
      <c r="DRG5" s="609"/>
      <c r="DRH5" s="609"/>
      <c r="DRI5" s="609"/>
      <c r="DRJ5" s="609"/>
      <c r="DRK5" s="609"/>
      <c r="DRL5" s="609"/>
      <c r="DRM5" s="609"/>
      <c r="DRN5" s="609"/>
      <c r="DRO5" s="609"/>
      <c r="DRP5" s="609"/>
      <c r="DRQ5" s="609"/>
      <c r="DRR5" s="609"/>
      <c r="DRS5" s="609"/>
      <c r="DRT5" s="609"/>
      <c r="DRU5" s="609"/>
      <c r="DRV5" s="609"/>
      <c r="DRW5" s="609"/>
      <c r="DRX5" s="609"/>
      <c r="DRY5" s="609"/>
      <c r="DRZ5" s="609"/>
      <c r="DSA5" s="609"/>
      <c r="DSB5" s="609"/>
      <c r="DSC5" s="609"/>
      <c r="DSD5" s="609"/>
      <c r="DSE5" s="609"/>
      <c r="DSF5" s="609"/>
      <c r="DSG5" s="609"/>
      <c r="DSH5" s="609"/>
      <c r="DSI5" s="609"/>
      <c r="DSJ5" s="609"/>
      <c r="DSK5" s="609"/>
      <c r="DSL5" s="609"/>
      <c r="DSM5" s="609"/>
      <c r="DSN5" s="609"/>
      <c r="DSO5" s="609"/>
      <c r="DSP5" s="609"/>
      <c r="DSQ5" s="609"/>
      <c r="DSR5" s="609"/>
      <c r="DSS5" s="609"/>
      <c r="DST5" s="609"/>
      <c r="DSU5" s="609"/>
      <c r="DSV5" s="609"/>
      <c r="DSW5" s="609"/>
      <c r="DSX5" s="609"/>
      <c r="DSY5" s="609"/>
      <c r="DSZ5" s="609"/>
      <c r="DTA5" s="609"/>
      <c r="DTB5" s="609"/>
      <c r="DTC5" s="609"/>
      <c r="DTD5" s="609"/>
      <c r="DTE5" s="609"/>
      <c r="DTF5" s="609"/>
      <c r="DTG5" s="609"/>
      <c r="DTH5" s="609"/>
      <c r="DTI5" s="609"/>
      <c r="DTJ5" s="609"/>
      <c r="DTK5" s="609"/>
      <c r="DTL5" s="609"/>
      <c r="DTM5" s="609"/>
      <c r="DTN5" s="609"/>
      <c r="DTO5" s="609"/>
      <c r="DTP5" s="609"/>
      <c r="DTQ5" s="609"/>
      <c r="DTR5" s="609"/>
      <c r="DTS5" s="609"/>
      <c r="DTT5" s="609"/>
      <c r="DTU5" s="609"/>
      <c r="DTV5" s="609"/>
      <c r="DTW5" s="609"/>
      <c r="DTX5" s="609"/>
      <c r="DTY5" s="609"/>
      <c r="DTZ5" s="609"/>
      <c r="DUA5" s="609"/>
      <c r="DUB5" s="609"/>
      <c r="DUC5" s="609"/>
      <c r="DUD5" s="609"/>
      <c r="DUE5" s="609"/>
      <c r="DUF5" s="609"/>
      <c r="DUG5" s="609"/>
      <c r="DUH5" s="609"/>
      <c r="DUI5" s="609"/>
      <c r="DUJ5" s="609"/>
      <c r="DUK5" s="609"/>
      <c r="DUL5" s="609"/>
      <c r="DUM5" s="609"/>
      <c r="DUN5" s="609"/>
      <c r="DUO5" s="609"/>
      <c r="DUP5" s="609"/>
      <c r="DUQ5" s="609"/>
      <c r="DUR5" s="609"/>
      <c r="DUS5" s="609"/>
      <c r="DUT5" s="609"/>
      <c r="DUU5" s="609"/>
      <c r="DUV5" s="609"/>
      <c r="DUW5" s="609"/>
      <c r="DUX5" s="609"/>
      <c r="DUY5" s="609"/>
      <c r="DUZ5" s="609"/>
      <c r="DVA5" s="609"/>
      <c r="DVB5" s="609"/>
      <c r="DVC5" s="609"/>
      <c r="DVD5" s="609"/>
      <c r="DVE5" s="609"/>
      <c r="DVF5" s="609"/>
      <c r="DVG5" s="609"/>
      <c r="DVH5" s="609"/>
      <c r="DVI5" s="609"/>
      <c r="DVJ5" s="609"/>
      <c r="DVK5" s="609"/>
      <c r="DVL5" s="609"/>
      <c r="DVM5" s="609"/>
      <c r="DVN5" s="609"/>
      <c r="DVO5" s="609"/>
      <c r="DVP5" s="609"/>
      <c r="DVQ5" s="609"/>
      <c r="DVR5" s="609"/>
      <c r="DVS5" s="609"/>
      <c r="DVT5" s="609"/>
      <c r="DVU5" s="609"/>
      <c r="DVV5" s="609"/>
      <c r="DVW5" s="609"/>
      <c r="DVX5" s="609"/>
      <c r="DVY5" s="609"/>
      <c r="DVZ5" s="609"/>
      <c r="DWA5" s="609"/>
      <c r="DWB5" s="609"/>
      <c r="DWC5" s="609"/>
      <c r="DWD5" s="609"/>
      <c r="DWE5" s="609"/>
      <c r="DWF5" s="609"/>
      <c r="DWG5" s="609"/>
      <c r="DWH5" s="609"/>
      <c r="DWI5" s="609"/>
      <c r="DWJ5" s="609"/>
      <c r="DWK5" s="609"/>
      <c r="DWL5" s="609"/>
      <c r="DWM5" s="609"/>
      <c r="DWN5" s="609"/>
      <c r="DWO5" s="609"/>
      <c r="DWP5" s="609"/>
      <c r="DWQ5" s="609"/>
      <c r="DWR5" s="609"/>
      <c r="DWS5" s="609"/>
      <c r="DWT5" s="609"/>
      <c r="DWU5" s="609"/>
      <c r="DWV5" s="609"/>
      <c r="DWW5" s="609"/>
      <c r="DWX5" s="609"/>
      <c r="DWY5" s="609"/>
      <c r="DWZ5" s="609"/>
      <c r="DXA5" s="609"/>
      <c r="DXB5" s="609"/>
      <c r="DXC5" s="609"/>
      <c r="DXD5" s="609"/>
      <c r="DXE5" s="609"/>
      <c r="DXF5" s="609"/>
      <c r="DXG5" s="609"/>
      <c r="DXH5" s="609"/>
      <c r="DXI5" s="609"/>
      <c r="DXJ5" s="609"/>
      <c r="DXK5" s="609"/>
      <c r="DXL5" s="609"/>
      <c r="DXM5" s="609"/>
      <c r="DXN5" s="609"/>
      <c r="DXO5" s="609"/>
      <c r="DXP5" s="609"/>
      <c r="DXQ5" s="609"/>
      <c r="DXR5" s="609"/>
      <c r="DXS5" s="609"/>
      <c r="DXT5" s="609"/>
      <c r="DXU5" s="609"/>
      <c r="DXV5" s="609"/>
      <c r="DXW5" s="609"/>
      <c r="DXX5" s="609"/>
      <c r="DXY5" s="609"/>
      <c r="DXZ5" s="609"/>
      <c r="DYA5" s="609"/>
      <c r="DYB5" s="609"/>
      <c r="DYC5" s="609"/>
      <c r="DYD5" s="609"/>
      <c r="DYE5" s="609"/>
      <c r="DYF5" s="609"/>
      <c r="DYG5" s="609"/>
      <c r="DYH5" s="609"/>
      <c r="DYI5" s="609"/>
      <c r="DYJ5" s="609"/>
      <c r="DYK5" s="609"/>
      <c r="DYL5" s="609"/>
      <c r="DYM5" s="609"/>
      <c r="DYN5" s="609"/>
      <c r="DYO5" s="609"/>
      <c r="DYP5" s="609"/>
      <c r="DYQ5" s="609"/>
      <c r="DYR5" s="609"/>
      <c r="DYS5" s="609"/>
      <c r="DYT5" s="609"/>
      <c r="DYU5" s="609"/>
      <c r="DYV5" s="609"/>
      <c r="DYW5" s="609"/>
      <c r="DYX5" s="609"/>
      <c r="DYY5" s="609"/>
      <c r="DYZ5" s="609"/>
      <c r="DZA5" s="609"/>
      <c r="DZB5" s="609"/>
      <c r="DZC5" s="609"/>
      <c r="DZD5" s="609"/>
      <c r="DZE5" s="609"/>
      <c r="DZF5" s="609"/>
      <c r="DZG5" s="609"/>
      <c r="DZH5" s="609"/>
      <c r="DZI5" s="609"/>
      <c r="DZJ5" s="609"/>
      <c r="DZK5" s="609"/>
      <c r="DZL5" s="609"/>
      <c r="DZM5" s="609"/>
      <c r="DZN5" s="609"/>
      <c r="DZO5" s="609"/>
      <c r="DZP5" s="609"/>
      <c r="DZQ5" s="609"/>
      <c r="DZR5" s="609"/>
      <c r="DZS5" s="609"/>
      <c r="DZT5" s="609"/>
      <c r="DZU5" s="609"/>
      <c r="DZV5" s="609"/>
      <c r="DZW5" s="609"/>
      <c r="DZX5" s="609"/>
      <c r="DZY5" s="609"/>
      <c r="DZZ5" s="609"/>
      <c r="EAA5" s="609"/>
      <c r="EAB5" s="609"/>
      <c r="EAC5" s="609"/>
      <c r="EAD5" s="609"/>
      <c r="EAE5" s="609"/>
      <c r="EAF5" s="609"/>
      <c r="EAG5" s="609"/>
      <c r="EAH5" s="609"/>
      <c r="EAI5" s="609"/>
      <c r="EAJ5" s="609"/>
      <c r="EAK5" s="609"/>
      <c r="EAL5" s="609"/>
      <c r="EAM5" s="609"/>
      <c r="EAN5" s="609"/>
      <c r="EAO5" s="609"/>
      <c r="EAP5" s="609"/>
      <c r="EAQ5" s="609"/>
      <c r="EAR5" s="609"/>
      <c r="EAS5" s="609"/>
      <c r="EAT5" s="609"/>
      <c r="EAU5" s="609"/>
      <c r="EAV5" s="609"/>
      <c r="EAW5" s="609"/>
      <c r="EAX5" s="609"/>
      <c r="EAY5" s="609"/>
      <c r="EAZ5" s="609"/>
      <c r="EBA5" s="609"/>
      <c r="EBB5" s="609"/>
      <c r="EBC5" s="609"/>
      <c r="EBD5" s="609"/>
      <c r="EBE5" s="609"/>
      <c r="EBF5" s="609"/>
      <c r="EBG5" s="609"/>
      <c r="EBH5" s="609"/>
      <c r="EBI5" s="609"/>
      <c r="EBJ5" s="609"/>
      <c r="EBK5" s="609"/>
      <c r="EBL5" s="609"/>
      <c r="EBM5" s="609"/>
      <c r="EBN5" s="609"/>
      <c r="EBO5" s="609"/>
      <c r="EBP5" s="609"/>
      <c r="EBQ5" s="609"/>
      <c r="EBR5" s="609"/>
      <c r="EBS5" s="609"/>
      <c r="EBT5" s="609"/>
      <c r="EBU5" s="609"/>
      <c r="EBV5" s="609"/>
      <c r="EBW5" s="609"/>
      <c r="EBX5" s="609"/>
      <c r="EBY5" s="609"/>
      <c r="EBZ5" s="609"/>
      <c r="ECA5" s="609"/>
      <c r="ECB5" s="609"/>
      <c r="ECC5" s="609"/>
      <c r="ECD5" s="609"/>
      <c r="ECE5" s="609"/>
      <c r="ECF5" s="609"/>
      <c r="ECG5" s="609"/>
      <c r="ECH5" s="609"/>
      <c r="ECI5" s="609"/>
      <c r="ECJ5" s="609"/>
      <c r="ECK5" s="609"/>
      <c r="ECL5" s="609"/>
      <c r="ECM5" s="609"/>
      <c r="ECN5" s="609"/>
      <c r="ECO5" s="609"/>
      <c r="ECP5" s="609"/>
      <c r="ECQ5" s="609"/>
      <c r="ECR5" s="609"/>
      <c r="ECS5" s="609"/>
      <c r="ECT5" s="609"/>
      <c r="ECU5" s="609"/>
      <c r="ECV5" s="609"/>
      <c r="ECW5" s="609"/>
      <c r="ECX5" s="609"/>
      <c r="ECY5" s="609"/>
      <c r="ECZ5" s="609"/>
      <c r="EDA5" s="609"/>
      <c r="EDB5" s="609"/>
      <c r="EDC5" s="609"/>
      <c r="EDD5" s="609"/>
      <c r="EDE5" s="609"/>
      <c r="EDF5" s="609"/>
      <c r="EDG5" s="609"/>
      <c r="EDH5" s="609"/>
      <c r="EDI5" s="609"/>
      <c r="EDJ5" s="609"/>
      <c r="EDK5" s="609"/>
      <c r="EDL5" s="609"/>
      <c r="EDM5" s="609"/>
      <c r="EDN5" s="609"/>
      <c r="EDO5" s="609"/>
      <c r="EDP5" s="609"/>
      <c r="EDQ5" s="609"/>
      <c r="EDR5" s="609"/>
      <c r="EDS5" s="609"/>
      <c r="EDT5" s="609"/>
      <c r="EDU5" s="609"/>
      <c r="EDV5" s="609"/>
      <c r="EDW5" s="609"/>
      <c r="EDX5" s="609"/>
      <c r="EDY5" s="609"/>
      <c r="EDZ5" s="609"/>
      <c r="EEA5" s="609"/>
      <c r="EEB5" s="609"/>
      <c r="EEC5" s="609"/>
      <c r="EED5" s="609"/>
      <c r="EEE5" s="609"/>
      <c r="EEF5" s="609"/>
      <c r="EEG5" s="609"/>
      <c r="EEH5" s="609"/>
      <c r="EEI5" s="609"/>
      <c r="EEJ5" s="609"/>
      <c r="EEK5" s="609"/>
      <c r="EEL5" s="609"/>
      <c r="EEM5" s="609"/>
      <c r="EEN5" s="609"/>
      <c r="EEO5" s="609"/>
      <c r="EEP5" s="609"/>
      <c r="EEQ5" s="609"/>
      <c r="EER5" s="609"/>
      <c r="EES5" s="609"/>
      <c r="EET5" s="609"/>
      <c r="EEU5" s="609"/>
      <c r="EEV5" s="609"/>
      <c r="EEW5" s="609"/>
      <c r="EEX5" s="609"/>
      <c r="EEY5" s="609"/>
      <c r="EEZ5" s="609"/>
      <c r="EFA5" s="609"/>
      <c r="EFB5" s="609"/>
      <c r="EFC5" s="609"/>
      <c r="EFD5" s="609"/>
      <c r="EFE5" s="609"/>
      <c r="EFF5" s="609"/>
      <c r="EFG5" s="609"/>
      <c r="EFH5" s="609"/>
      <c r="EFI5" s="609"/>
      <c r="EFJ5" s="609"/>
      <c r="EFK5" s="609"/>
      <c r="EFL5" s="609"/>
      <c r="EFM5" s="609"/>
      <c r="EFN5" s="609"/>
      <c r="EFO5" s="609"/>
      <c r="EFP5" s="609"/>
      <c r="EFQ5" s="609"/>
      <c r="EFR5" s="609"/>
      <c r="EFS5" s="609"/>
      <c r="EFT5" s="609"/>
      <c r="EFU5" s="609"/>
      <c r="EFV5" s="609"/>
      <c r="EFW5" s="609"/>
      <c r="EFX5" s="609"/>
      <c r="EFY5" s="609"/>
      <c r="EFZ5" s="609"/>
      <c r="EGA5" s="609"/>
      <c r="EGB5" s="609"/>
      <c r="EGC5" s="609"/>
      <c r="EGD5" s="609"/>
      <c r="EGE5" s="609"/>
      <c r="EGF5" s="609"/>
      <c r="EGG5" s="609"/>
      <c r="EGH5" s="609"/>
      <c r="EGI5" s="609"/>
      <c r="EGJ5" s="609"/>
      <c r="EGK5" s="609"/>
      <c r="EGL5" s="609"/>
      <c r="EGM5" s="609"/>
      <c r="EGN5" s="609"/>
      <c r="EGO5" s="609"/>
      <c r="EGP5" s="609"/>
      <c r="EGQ5" s="609"/>
      <c r="EGR5" s="609"/>
      <c r="EGS5" s="609"/>
      <c r="EGT5" s="609"/>
      <c r="EGU5" s="609"/>
      <c r="EGV5" s="609"/>
      <c r="EGW5" s="609"/>
      <c r="EGX5" s="609"/>
      <c r="EGY5" s="609"/>
      <c r="EGZ5" s="609"/>
      <c r="EHA5" s="609"/>
      <c r="EHB5" s="609"/>
      <c r="EHC5" s="609"/>
      <c r="EHD5" s="609"/>
      <c r="EHE5" s="609"/>
      <c r="EHF5" s="609"/>
      <c r="EHG5" s="609"/>
      <c r="EHH5" s="609"/>
      <c r="EHI5" s="609"/>
      <c r="EHJ5" s="609"/>
      <c r="EHK5" s="609"/>
      <c r="EHL5" s="609"/>
      <c r="EHM5" s="609"/>
      <c r="EHN5" s="609"/>
      <c r="EHO5" s="609"/>
      <c r="EHP5" s="609"/>
      <c r="EHQ5" s="609"/>
      <c r="EHR5" s="609"/>
      <c r="EHS5" s="609"/>
      <c r="EHT5" s="609"/>
      <c r="EHU5" s="609"/>
      <c r="EHV5" s="609"/>
      <c r="EHW5" s="609"/>
      <c r="EHX5" s="609"/>
      <c r="EHY5" s="609"/>
      <c r="EHZ5" s="609"/>
      <c r="EIA5" s="609"/>
      <c r="EIB5" s="609"/>
      <c r="EIC5" s="609"/>
      <c r="EID5" s="609"/>
      <c r="EIE5" s="609"/>
      <c r="EIF5" s="609"/>
      <c r="EIG5" s="609"/>
      <c r="EIH5" s="609"/>
      <c r="EII5" s="609"/>
      <c r="EIJ5" s="609"/>
      <c r="EIK5" s="609"/>
      <c r="EIL5" s="609"/>
      <c r="EIM5" s="609"/>
      <c r="EIN5" s="609"/>
      <c r="EIO5" s="609"/>
      <c r="EIP5" s="609"/>
      <c r="EIQ5" s="609"/>
      <c r="EIR5" s="609"/>
      <c r="EIS5" s="609"/>
      <c r="EIT5" s="609"/>
      <c r="EIU5" s="609"/>
      <c r="EIV5" s="609"/>
      <c r="EIW5" s="609"/>
      <c r="EIX5" s="609"/>
      <c r="EIY5" s="609"/>
      <c r="EIZ5" s="609"/>
      <c r="EJA5" s="609"/>
      <c r="EJB5" s="609"/>
      <c r="EJC5" s="609"/>
      <c r="EJD5" s="609"/>
      <c r="EJE5" s="609"/>
      <c r="EJF5" s="609"/>
      <c r="EJG5" s="609"/>
      <c r="EJH5" s="609"/>
      <c r="EJI5" s="609"/>
      <c r="EJJ5" s="609"/>
      <c r="EJK5" s="609"/>
      <c r="EJL5" s="609"/>
      <c r="EJM5" s="609"/>
      <c r="EJN5" s="609"/>
      <c r="EJO5" s="609"/>
      <c r="EJP5" s="609"/>
      <c r="EJQ5" s="609"/>
      <c r="EJR5" s="609"/>
      <c r="EJS5" s="609"/>
      <c r="EJT5" s="609"/>
      <c r="EJU5" s="609"/>
      <c r="EJV5" s="609"/>
      <c r="EJW5" s="609"/>
      <c r="EJX5" s="609"/>
      <c r="EJY5" s="609"/>
      <c r="EJZ5" s="609"/>
      <c r="EKA5" s="609"/>
      <c r="EKB5" s="609"/>
      <c r="EKC5" s="609"/>
      <c r="EKD5" s="609"/>
      <c r="EKE5" s="609"/>
      <c r="EKF5" s="609"/>
      <c r="EKG5" s="609"/>
      <c r="EKH5" s="609"/>
      <c r="EKI5" s="609"/>
      <c r="EKJ5" s="609"/>
      <c r="EKK5" s="609"/>
      <c r="EKL5" s="609"/>
      <c r="EKM5" s="609"/>
      <c r="EKN5" s="609"/>
      <c r="EKO5" s="609"/>
      <c r="EKP5" s="609"/>
      <c r="EKQ5" s="609"/>
      <c r="EKR5" s="609"/>
      <c r="EKS5" s="609"/>
      <c r="EKT5" s="609"/>
      <c r="EKU5" s="609"/>
      <c r="EKV5" s="609"/>
      <c r="EKW5" s="609"/>
      <c r="EKX5" s="609"/>
      <c r="EKY5" s="609"/>
      <c r="EKZ5" s="609"/>
      <c r="ELA5" s="609"/>
      <c r="ELB5" s="609"/>
      <c r="ELC5" s="609"/>
      <c r="ELD5" s="609"/>
      <c r="ELE5" s="609"/>
      <c r="ELF5" s="609"/>
      <c r="ELG5" s="609"/>
      <c r="ELH5" s="609"/>
      <c r="ELI5" s="609"/>
      <c r="ELJ5" s="609"/>
      <c r="ELK5" s="609"/>
      <c r="ELL5" s="609"/>
      <c r="ELM5" s="609"/>
      <c r="ELN5" s="609"/>
      <c r="ELO5" s="609"/>
      <c r="ELP5" s="609"/>
      <c r="ELQ5" s="609"/>
      <c r="ELR5" s="609"/>
      <c r="ELS5" s="609"/>
      <c r="ELT5" s="609"/>
      <c r="ELU5" s="609"/>
      <c r="ELV5" s="609"/>
      <c r="ELW5" s="609"/>
      <c r="ELX5" s="609"/>
      <c r="ELY5" s="609"/>
      <c r="ELZ5" s="609"/>
      <c r="EMA5" s="609"/>
      <c r="EMB5" s="609"/>
      <c r="EMC5" s="609"/>
      <c r="EMD5" s="609"/>
      <c r="EME5" s="609"/>
      <c r="EMF5" s="609"/>
      <c r="EMG5" s="609"/>
      <c r="EMH5" s="609"/>
      <c r="EMI5" s="609"/>
      <c r="EMJ5" s="609"/>
      <c r="EMK5" s="609"/>
      <c r="EML5" s="609"/>
      <c r="EMM5" s="609"/>
      <c r="EMN5" s="609"/>
      <c r="EMO5" s="609"/>
      <c r="EMP5" s="609"/>
      <c r="EMQ5" s="609"/>
      <c r="EMR5" s="609"/>
      <c r="EMS5" s="609"/>
      <c r="EMT5" s="609"/>
      <c r="EMU5" s="609"/>
      <c r="EMV5" s="609"/>
      <c r="EMW5" s="609"/>
      <c r="EMX5" s="609"/>
      <c r="EMY5" s="609"/>
      <c r="EMZ5" s="609"/>
      <c r="ENA5" s="609"/>
      <c r="ENB5" s="609"/>
      <c r="ENC5" s="609"/>
      <c r="END5" s="609"/>
      <c r="ENE5" s="609"/>
      <c r="ENF5" s="609"/>
      <c r="ENG5" s="609"/>
      <c r="ENH5" s="609"/>
      <c r="ENI5" s="609"/>
      <c r="ENJ5" s="609"/>
      <c r="ENK5" s="609"/>
      <c r="ENL5" s="609"/>
      <c r="ENM5" s="609"/>
      <c r="ENN5" s="609"/>
      <c r="ENO5" s="609"/>
      <c r="ENP5" s="609"/>
      <c r="ENQ5" s="609"/>
      <c r="ENR5" s="609"/>
      <c r="ENS5" s="609"/>
      <c r="ENT5" s="609"/>
      <c r="ENU5" s="609"/>
      <c r="ENV5" s="609"/>
      <c r="ENW5" s="609"/>
      <c r="ENX5" s="609"/>
      <c r="ENY5" s="609"/>
      <c r="ENZ5" s="609"/>
      <c r="EOA5" s="609"/>
      <c r="EOB5" s="609"/>
      <c r="EOC5" s="609"/>
      <c r="EOD5" s="609"/>
      <c r="EOE5" s="609"/>
      <c r="EOF5" s="609"/>
      <c r="EOG5" s="609"/>
      <c r="EOH5" s="609"/>
      <c r="EOI5" s="609"/>
      <c r="EOJ5" s="609"/>
      <c r="EOK5" s="609"/>
      <c r="EOL5" s="609"/>
      <c r="EOM5" s="609"/>
      <c r="EON5" s="609"/>
      <c r="EOO5" s="609"/>
      <c r="EOP5" s="609"/>
      <c r="EOQ5" s="609"/>
      <c r="EOR5" s="609"/>
      <c r="EOS5" s="609"/>
      <c r="EOT5" s="609"/>
      <c r="EOU5" s="609"/>
      <c r="EOV5" s="609"/>
      <c r="EOW5" s="609"/>
      <c r="EOX5" s="609"/>
      <c r="EOY5" s="609"/>
      <c r="EOZ5" s="609"/>
      <c r="EPA5" s="609"/>
      <c r="EPB5" s="609"/>
      <c r="EPC5" s="609"/>
      <c r="EPD5" s="609"/>
      <c r="EPE5" s="609"/>
      <c r="EPF5" s="609"/>
      <c r="EPG5" s="609"/>
      <c r="EPH5" s="609"/>
      <c r="EPI5" s="609"/>
      <c r="EPJ5" s="609"/>
      <c r="EPK5" s="609"/>
      <c r="EPL5" s="609"/>
      <c r="EPM5" s="609"/>
      <c r="EPN5" s="609"/>
      <c r="EPO5" s="609"/>
      <c r="EPP5" s="609"/>
      <c r="EPQ5" s="609"/>
      <c r="EPR5" s="609"/>
      <c r="EPS5" s="609"/>
      <c r="EPT5" s="609"/>
      <c r="EPU5" s="609"/>
      <c r="EPV5" s="609"/>
      <c r="EPW5" s="609"/>
      <c r="EPX5" s="609"/>
      <c r="EPY5" s="609"/>
      <c r="EPZ5" s="609"/>
      <c r="EQA5" s="609"/>
      <c r="EQB5" s="609"/>
      <c r="EQC5" s="609"/>
      <c r="EQD5" s="609"/>
      <c r="EQE5" s="609"/>
      <c r="EQF5" s="609"/>
      <c r="EQG5" s="609"/>
      <c r="EQH5" s="609"/>
      <c r="EQI5" s="609"/>
      <c r="EQJ5" s="609"/>
      <c r="EQK5" s="609"/>
      <c r="EQL5" s="609"/>
      <c r="EQM5" s="609"/>
      <c r="EQN5" s="609"/>
      <c r="EQO5" s="609"/>
      <c r="EQP5" s="609"/>
      <c r="EQQ5" s="609"/>
      <c r="EQR5" s="609"/>
      <c r="EQS5" s="609"/>
      <c r="EQT5" s="609"/>
      <c r="EQU5" s="609"/>
      <c r="EQV5" s="609"/>
      <c r="EQW5" s="609"/>
      <c r="EQX5" s="609"/>
      <c r="EQY5" s="609"/>
      <c r="EQZ5" s="609"/>
      <c r="ERA5" s="609"/>
      <c r="ERB5" s="609"/>
      <c r="ERC5" s="609"/>
      <c r="ERD5" s="609"/>
      <c r="ERE5" s="609"/>
      <c r="ERF5" s="609"/>
      <c r="ERG5" s="609"/>
      <c r="ERH5" s="609"/>
      <c r="ERI5" s="609"/>
      <c r="ERJ5" s="609"/>
      <c r="ERK5" s="609"/>
      <c r="ERL5" s="609"/>
      <c r="ERM5" s="609"/>
      <c r="ERN5" s="609"/>
      <c r="ERO5" s="609"/>
      <c r="ERP5" s="609"/>
      <c r="ERQ5" s="609"/>
      <c r="ERR5" s="609"/>
      <c r="ERS5" s="609"/>
      <c r="ERT5" s="609"/>
      <c r="ERU5" s="609"/>
      <c r="ERV5" s="609"/>
      <c r="ERW5" s="609"/>
      <c r="ERX5" s="609"/>
      <c r="ERY5" s="609"/>
      <c r="ERZ5" s="609"/>
      <c r="ESA5" s="609"/>
      <c r="ESB5" s="609"/>
      <c r="ESC5" s="609"/>
      <c r="ESD5" s="609"/>
      <c r="ESE5" s="609"/>
      <c r="ESF5" s="609"/>
      <c r="ESG5" s="609"/>
      <c r="ESH5" s="609"/>
      <c r="ESI5" s="609"/>
      <c r="ESJ5" s="609"/>
      <c r="ESK5" s="609"/>
      <c r="ESL5" s="609"/>
      <c r="ESM5" s="609"/>
      <c r="ESN5" s="609"/>
      <c r="ESO5" s="609"/>
      <c r="ESP5" s="609"/>
      <c r="ESQ5" s="609"/>
      <c r="ESR5" s="609"/>
      <c r="ESS5" s="609"/>
      <c r="EST5" s="609"/>
      <c r="ESU5" s="609"/>
      <c r="ESV5" s="609"/>
      <c r="ESW5" s="609"/>
      <c r="ESX5" s="609"/>
      <c r="ESY5" s="609"/>
      <c r="ESZ5" s="609"/>
      <c r="ETA5" s="609"/>
      <c r="ETB5" s="609"/>
      <c r="ETC5" s="609"/>
      <c r="ETD5" s="609"/>
      <c r="ETE5" s="609"/>
      <c r="ETF5" s="609"/>
      <c r="ETG5" s="609"/>
      <c r="ETH5" s="609"/>
      <c r="ETI5" s="609"/>
      <c r="ETJ5" s="609"/>
      <c r="ETK5" s="609"/>
      <c r="ETL5" s="609"/>
      <c r="ETM5" s="609"/>
      <c r="ETN5" s="609"/>
      <c r="ETO5" s="609"/>
      <c r="ETP5" s="609"/>
      <c r="ETQ5" s="609"/>
      <c r="ETR5" s="609"/>
      <c r="ETS5" s="609"/>
      <c r="ETT5" s="609"/>
      <c r="ETU5" s="609"/>
      <c r="ETV5" s="609"/>
      <c r="ETW5" s="609"/>
      <c r="ETX5" s="609"/>
      <c r="ETY5" s="609"/>
      <c r="ETZ5" s="609"/>
      <c r="EUA5" s="609"/>
      <c r="EUB5" s="609"/>
      <c r="EUC5" s="609"/>
      <c r="EUD5" s="609"/>
      <c r="EUE5" s="609"/>
      <c r="EUF5" s="609"/>
      <c r="EUG5" s="609"/>
      <c r="EUH5" s="609"/>
      <c r="EUI5" s="609"/>
      <c r="EUJ5" s="609"/>
      <c r="EUK5" s="609"/>
      <c r="EUL5" s="609"/>
      <c r="EUM5" s="609"/>
      <c r="EUN5" s="609"/>
      <c r="EUO5" s="609"/>
      <c r="EUP5" s="609"/>
      <c r="EUQ5" s="609"/>
      <c r="EUR5" s="609"/>
      <c r="EUS5" s="609"/>
      <c r="EUT5" s="609"/>
      <c r="EUU5" s="609"/>
      <c r="EUV5" s="609"/>
      <c r="EUW5" s="609"/>
      <c r="EUX5" s="609"/>
      <c r="EUY5" s="609"/>
      <c r="EUZ5" s="609"/>
      <c r="EVA5" s="609"/>
      <c r="EVB5" s="609"/>
      <c r="EVC5" s="609"/>
      <c r="EVD5" s="609"/>
      <c r="EVE5" s="609"/>
      <c r="EVF5" s="609"/>
      <c r="EVG5" s="609"/>
      <c r="EVH5" s="609"/>
      <c r="EVI5" s="609"/>
      <c r="EVJ5" s="609"/>
      <c r="EVK5" s="609"/>
      <c r="EVL5" s="609"/>
      <c r="EVM5" s="609"/>
      <c r="EVN5" s="609"/>
      <c r="EVO5" s="609"/>
      <c r="EVP5" s="609"/>
      <c r="EVQ5" s="609"/>
      <c r="EVR5" s="609"/>
      <c r="EVS5" s="609"/>
      <c r="EVT5" s="609"/>
      <c r="EVU5" s="609"/>
      <c r="EVV5" s="609"/>
      <c r="EVW5" s="609"/>
      <c r="EVX5" s="609"/>
      <c r="EVY5" s="609"/>
      <c r="EVZ5" s="609"/>
      <c r="EWA5" s="609"/>
      <c r="EWB5" s="609"/>
      <c r="EWC5" s="609"/>
      <c r="EWD5" s="609"/>
      <c r="EWE5" s="609"/>
      <c r="EWF5" s="609"/>
      <c r="EWG5" s="609"/>
      <c r="EWH5" s="609"/>
      <c r="EWI5" s="609"/>
      <c r="EWJ5" s="609"/>
      <c r="EWK5" s="609"/>
      <c r="EWL5" s="609"/>
      <c r="EWM5" s="609"/>
      <c r="EWN5" s="609"/>
      <c r="EWO5" s="609"/>
      <c r="EWP5" s="609"/>
      <c r="EWQ5" s="609"/>
      <c r="EWR5" s="609"/>
      <c r="EWS5" s="609"/>
      <c r="EWT5" s="609"/>
      <c r="EWU5" s="609"/>
      <c r="EWV5" s="609"/>
      <c r="EWW5" s="609"/>
      <c r="EWX5" s="609"/>
      <c r="EWY5" s="609"/>
      <c r="EWZ5" s="609"/>
      <c r="EXA5" s="609"/>
      <c r="EXB5" s="609"/>
      <c r="EXC5" s="609"/>
      <c r="EXD5" s="609"/>
      <c r="EXE5" s="609"/>
      <c r="EXF5" s="609"/>
      <c r="EXG5" s="609"/>
      <c r="EXH5" s="609"/>
      <c r="EXI5" s="609"/>
      <c r="EXJ5" s="609"/>
      <c r="EXK5" s="609"/>
      <c r="EXL5" s="609"/>
      <c r="EXM5" s="609"/>
      <c r="EXN5" s="609"/>
      <c r="EXO5" s="609"/>
      <c r="EXP5" s="609"/>
      <c r="EXQ5" s="609"/>
      <c r="EXR5" s="609"/>
      <c r="EXS5" s="609"/>
      <c r="EXT5" s="609"/>
      <c r="EXU5" s="609"/>
      <c r="EXV5" s="609"/>
      <c r="EXW5" s="609"/>
      <c r="EXX5" s="609"/>
      <c r="EXY5" s="609"/>
      <c r="EXZ5" s="609"/>
      <c r="EYA5" s="609"/>
      <c r="EYB5" s="609"/>
      <c r="EYC5" s="609"/>
      <c r="EYD5" s="609"/>
      <c r="EYE5" s="609"/>
      <c r="EYF5" s="609"/>
      <c r="EYG5" s="609"/>
      <c r="EYH5" s="609"/>
      <c r="EYI5" s="609"/>
      <c r="EYJ5" s="609"/>
      <c r="EYK5" s="609"/>
      <c r="EYL5" s="609"/>
      <c r="EYM5" s="609"/>
      <c r="EYN5" s="609"/>
      <c r="EYO5" s="609"/>
      <c r="EYP5" s="609"/>
      <c r="EYQ5" s="609"/>
      <c r="EYR5" s="609"/>
      <c r="EYS5" s="609"/>
      <c r="EYT5" s="609"/>
      <c r="EYU5" s="609"/>
      <c r="EYV5" s="609"/>
      <c r="EYW5" s="609"/>
      <c r="EYX5" s="609"/>
      <c r="EYY5" s="609"/>
      <c r="EYZ5" s="609"/>
      <c r="EZA5" s="609"/>
      <c r="EZB5" s="609"/>
      <c r="EZC5" s="609"/>
      <c r="EZD5" s="609"/>
      <c r="EZE5" s="609"/>
      <c r="EZF5" s="609"/>
      <c r="EZG5" s="609"/>
      <c r="EZH5" s="609"/>
      <c r="EZI5" s="609"/>
      <c r="EZJ5" s="609"/>
      <c r="EZK5" s="609"/>
      <c r="EZL5" s="609"/>
      <c r="EZM5" s="609"/>
      <c r="EZN5" s="609"/>
      <c r="EZO5" s="609"/>
      <c r="EZP5" s="609"/>
      <c r="EZQ5" s="609"/>
      <c r="EZR5" s="609"/>
      <c r="EZS5" s="609"/>
      <c r="EZT5" s="609"/>
      <c r="EZU5" s="609"/>
      <c r="EZV5" s="609"/>
      <c r="EZW5" s="609"/>
      <c r="EZX5" s="609"/>
      <c r="EZY5" s="609"/>
      <c r="EZZ5" s="609"/>
      <c r="FAA5" s="609"/>
      <c r="FAB5" s="609"/>
      <c r="FAC5" s="609"/>
      <c r="FAD5" s="609"/>
      <c r="FAE5" s="609"/>
      <c r="FAF5" s="609"/>
      <c r="FAG5" s="609"/>
      <c r="FAH5" s="609"/>
      <c r="FAI5" s="609"/>
      <c r="FAJ5" s="609"/>
      <c r="FAK5" s="609"/>
      <c r="FAL5" s="609"/>
      <c r="FAM5" s="609"/>
      <c r="FAN5" s="609"/>
      <c r="FAO5" s="609"/>
      <c r="FAP5" s="609"/>
      <c r="FAQ5" s="609"/>
      <c r="FAR5" s="609"/>
      <c r="FAS5" s="609"/>
      <c r="FAT5" s="609"/>
      <c r="FAU5" s="609"/>
      <c r="FAV5" s="609"/>
      <c r="FAW5" s="609"/>
      <c r="FAX5" s="609"/>
      <c r="FAY5" s="609"/>
      <c r="FAZ5" s="609"/>
      <c r="FBA5" s="609"/>
      <c r="FBB5" s="609"/>
      <c r="FBC5" s="609"/>
      <c r="FBD5" s="609"/>
      <c r="FBE5" s="609"/>
      <c r="FBF5" s="609"/>
      <c r="FBG5" s="609"/>
      <c r="FBH5" s="609"/>
      <c r="FBI5" s="609"/>
      <c r="FBJ5" s="609"/>
      <c r="FBK5" s="609"/>
      <c r="FBL5" s="609"/>
      <c r="FBM5" s="609"/>
      <c r="FBN5" s="609"/>
      <c r="FBO5" s="609"/>
      <c r="FBP5" s="609"/>
      <c r="FBQ5" s="609"/>
      <c r="FBR5" s="609"/>
      <c r="FBS5" s="609"/>
      <c r="FBT5" s="609"/>
      <c r="FBU5" s="609"/>
      <c r="FBV5" s="609"/>
      <c r="FBW5" s="609"/>
      <c r="FBX5" s="609"/>
      <c r="FBY5" s="609"/>
      <c r="FBZ5" s="609"/>
      <c r="FCA5" s="609"/>
      <c r="FCB5" s="609"/>
      <c r="FCC5" s="609"/>
      <c r="FCD5" s="609"/>
      <c r="FCE5" s="609"/>
      <c r="FCF5" s="609"/>
      <c r="FCG5" s="609"/>
      <c r="FCH5" s="609"/>
      <c r="FCI5" s="609"/>
      <c r="FCJ5" s="609"/>
      <c r="FCK5" s="609"/>
      <c r="FCL5" s="609"/>
      <c r="FCM5" s="609"/>
      <c r="FCN5" s="609"/>
      <c r="FCO5" s="609"/>
      <c r="FCP5" s="609"/>
      <c r="FCQ5" s="609"/>
      <c r="FCR5" s="609"/>
      <c r="FCS5" s="609"/>
      <c r="FCT5" s="609"/>
      <c r="FCU5" s="609"/>
      <c r="FCV5" s="609"/>
      <c r="FCW5" s="609"/>
      <c r="FCX5" s="609"/>
      <c r="FCY5" s="609"/>
      <c r="FCZ5" s="609"/>
      <c r="FDA5" s="609"/>
      <c r="FDB5" s="609"/>
      <c r="FDC5" s="609"/>
      <c r="FDD5" s="609"/>
      <c r="FDE5" s="609"/>
      <c r="FDF5" s="609"/>
      <c r="FDG5" s="609"/>
      <c r="FDH5" s="609"/>
      <c r="FDI5" s="609"/>
      <c r="FDJ5" s="609"/>
      <c r="FDK5" s="609"/>
      <c r="FDL5" s="609"/>
      <c r="FDM5" s="609"/>
      <c r="FDN5" s="609"/>
      <c r="FDO5" s="609"/>
      <c r="FDP5" s="609"/>
      <c r="FDQ5" s="609"/>
      <c r="FDR5" s="609"/>
      <c r="FDS5" s="609"/>
      <c r="FDT5" s="609"/>
      <c r="FDU5" s="609"/>
      <c r="FDV5" s="609"/>
      <c r="FDW5" s="609"/>
      <c r="FDX5" s="609"/>
      <c r="FDY5" s="609"/>
      <c r="FDZ5" s="609"/>
      <c r="FEA5" s="609"/>
      <c r="FEB5" s="609"/>
      <c r="FEC5" s="609"/>
      <c r="FED5" s="609"/>
      <c r="FEE5" s="609"/>
      <c r="FEF5" s="609"/>
      <c r="FEG5" s="609"/>
      <c r="FEH5" s="609"/>
      <c r="FEI5" s="609"/>
      <c r="FEJ5" s="609"/>
      <c r="FEK5" s="609"/>
      <c r="FEL5" s="609"/>
      <c r="FEM5" s="609"/>
      <c r="FEN5" s="609"/>
      <c r="FEO5" s="609"/>
      <c r="FEP5" s="609"/>
      <c r="FEQ5" s="609"/>
      <c r="FER5" s="609"/>
      <c r="FES5" s="609"/>
      <c r="FET5" s="609"/>
      <c r="FEU5" s="609"/>
      <c r="FEV5" s="609"/>
      <c r="FEW5" s="609"/>
      <c r="FEX5" s="609"/>
      <c r="FEY5" s="609"/>
      <c r="FEZ5" s="609"/>
      <c r="FFA5" s="609"/>
      <c r="FFB5" s="609"/>
      <c r="FFC5" s="609"/>
      <c r="FFD5" s="609"/>
      <c r="FFE5" s="609"/>
      <c r="FFF5" s="609"/>
      <c r="FFG5" s="609"/>
      <c r="FFH5" s="609"/>
      <c r="FFI5" s="609"/>
      <c r="FFJ5" s="609"/>
      <c r="FFK5" s="609"/>
      <c r="FFL5" s="609"/>
      <c r="FFM5" s="609"/>
      <c r="FFN5" s="609"/>
      <c r="FFO5" s="609"/>
      <c r="FFP5" s="609"/>
      <c r="FFQ5" s="609"/>
      <c r="FFR5" s="609"/>
      <c r="FFS5" s="609"/>
      <c r="FFT5" s="609"/>
      <c r="FFU5" s="609"/>
      <c r="FFV5" s="609"/>
      <c r="FFW5" s="609"/>
      <c r="FFX5" s="609"/>
      <c r="FFY5" s="609"/>
      <c r="FFZ5" s="609"/>
      <c r="FGA5" s="609"/>
      <c r="FGB5" s="609"/>
      <c r="FGC5" s="609"/>
      <c r="FGD5" s="609"/>
      <c r="FGE5" s="609"/>
      <c r="FGF5" s="609"/>
      <c r="FGG5" s="609"/>
      <c r="FGH5" s="609"/>
      <c r="FGI5" s="609"/>
      <c r="FGJ5" s="609"/>
      <c r="FGK5" s="609"/>
      <c r="FGL5" s="609"/>
      <c r="FGM5" s="609"/>
      <c r="FGN5" s="609"/>
      <c r="FGO5" s="609"/>
      <c r="FGP5" s="609"/>
      <c r="FGQ5" s="609"/>
      <c r="FGR5" s="609"/>
      <c r="FGS5" s="609"/>
      <c r="FGT5" s="609"/>
      <c r="FGU5" s="609"/>
      <c r="FGV5" s="609"/>
      <c r="FGW5" s="609"/>
      <c r="FGX5" s="609"/>
      <c r="FGY5" s="609"/>
      <c r="FGZ5" s="609"/>
      <c r="FHA5" s="609"/>
      <c r="FHB5" s="609"/>
      <c r="FHC5" s="609"/>
      <c r="FHD5" s="609"/>
      <c r="FHE5" s="609"/>
      <c r="FHF5" s="609"/>
      <c r="FHG5" s="609"/>
      <c r="FHH5" s="609"/>
      <c r="FHI5" s="609"/>
      <c r="FHJ5" s="609"/>
      <c r="FHK5" s="609"/>
      <c r="FHL5" s="609"/>
      <c r="FHM5" s="609"/>
      <c r="FHN5" s="609"/>
      <c r="FHO5" s="609"/>
      <c r="FHP5" s="609"/>
      <c r="FHQ5" s="609"/>
      <c r="FHR5" s="609"/>
      <c r="FHS5" s="609"/>
      <c r="FHT5" s="609"/>
      <c r="FHU5" s="609"/>
      <c r="FHV5" s="609"/>
      <c r="FHW5" s="609"/>
      <c r="FHX5" s="609"/>
      <c r="FHY5" s="609"/>
      <c r="FHZ5" s="609"/>
      <c r="FIA5" s="609"/>
      <c r="FIB5" s="609"/>
      <c r="FIC5" s="609"/>
      <c r="FID5" s="609"/>
      <c r="FIE5" s="609"/>
      <c r="FIF5" s="609"/>
      <c r="FIG5" s="609"/>
      <c r="FIH5" s="609"/>
      <c r="FII5" s="609"/>
      <c r="FIJ5" s="609"/>
      <c r="FIK5" s="609"/>
      <c r="FIL5" s="609"/>
      <c r="FIM5" s="609"/>
      <c r="FIN5" s="609"/>
      <c r="FIO5" s="609"/>
      <c r="FIP5" s="609"/>
      <c r="FIQ5" s="609"/>
      <c r="FIR5" s="609"/>
      <c r="FIS5" s="609"/>
      <c r="FIT5" s="609"/>
      <c r="FIU5" s="609"/>
      <c r="FIV5" s="609"/>
      <c r="FIW5" s="609"/>
      <c r="FIX5" s="609"/>
      <c r="FIY5" s="609"/>
      <c r="FIZ5" s="609"/>
      <c r="FJA5" s="609"/>
      <c r="FJB5" s="609"/>
      <c r="FJC5" s="609"/>
      <c r="FJD5" s="609"/>
      <c r="FJE5" s="609"/>
      <c r="FJF5" s="609"/>
      <c r="FJG5" s="609"/>
      <c r="FJH5" s="609"/>
      <c r="FJI5" s="609"/>
      <c r="FJJ5" s="609"/>
      <c r="FJK5" s="609"/>
      <c r="FJL5" s="609"/>
      <c r="FJM5" s="609"/>
      <c r="FJN5" s="609"/>
      <c r="FJO5" s="609"/>
      <c r="FJP5" s="609"/>
      <c r="FJQ5" s="609"/>
      <c r="FJR5" s="609"/>
      <c r="FJS5" s="609"/>
      <c r="FJT5" s="609"/>
      <c r="FJU5" s="609"/>
      <c r="FJV5" s="609"/>
      <c r="FJW5" s="609"/>
      <c r="FJX5" s="609"/>
      <c r="FJY5" s="609"/>
      <c r="FJZ5" s="609"/>
      <c r="FKA5" s="609"/>
      <c r="FKB5" s="609"/>
      <c r="FKC5" s="609"/>
      <c r="FKD5" s="609"/>
      <c r="FKE5" s="609"/>
      <c r="FKF5" s="609"/>
      <c r="FKG5" s="609"/>
      <c r="FKH5" s="609"/>
      <c r="FKI5" s="609"/>
      <c r="FKJ5" s="609"/>
      <c r="FKK5" s="609"/>
      <c r="FKL5" s="609"/>
      <c r="FKM5" s="609"/>
      <c r="FKN5" s="609"/>
      <c r="FKO5" s="609"/>
      <c r="FKP5" s="609"/>
      <c r="FKQ5" s="609"/>
      <c r="FKR5" s="609"/>
      <c r="FKS5" s="609"/>
      <c r="FKT5" s="609"/>
      <c r="FKU5" s="609"/>
      <c r="FKV5" s="609"/>
      <c r="FKW5" s="609"/>
      <c r="FKX5" s="609"/>
      <c r="FKY5" s="609"/>
      <c r="FKZ5" s="609"/>
      <c r="FLA5" s="609"/>
      <c r="FLB5" s="609"/>
      <c r="FLC5" s="609"/>
      <c r="FLD5" s="609"/>
      <c r="FLE5" s="609"/>
      <c r="FLF5" s="609"/>
      <c r="FLG5" s="609"/>
      <c r="FLH5" s="609"/>
      <c r="FLI5" s="609"/>
      <c r="FLJ5" s="609"/>
      <c r="FLK5" s="609"/>
      <c r="FLL5" s="609"/>
      <c r="FLM5" s="609"/>
      <c r="FLN5" s="609"/>
      <c r="FLO5" s="609"/>
      <c r="FLP5" s="609"/>
      <c r="FLQ5" s="609"/>
      <c r="FLR5" s="609"/>
      <c r="FLS5" s="609"/>
      <c r="FLT5" s="609"/>
      <c r="FLU5" s="609"/>
      <c r="FLV5" s="609"/>
      <c r="FLW5" s="609"/>
      <c r="FLX5" s="609"/>
      <c r="FLY5" s="609"/>
      <c r="FLZ5" s="609"/>
      <c r="FMA5" s="609"/>
      <c r="FMB5" s="609"/>
      <c r="FMC5" s="609"/>
      <c r="FMD5" s="609"/>
      <c r="FME5" s="609"/>
      <c r="FMF5" s="609"/>
      <c r="FMG5" s="609"/>
      <c r="FMH5" s="609"/>
      <c r="FMI5" s="609"/>
      <c r="FMJ5" s="609"/>
      <c r="FMK5" s="609"/>
      <c r="FML5" s="609"/>
      <c r="FMM5" s="609"/>
      <c r="FMN5" s="609"/>
      <c r="FMO5" s="609"/>
      <c r="FMP5" s="609"/>
      <c r="FMQ5" s="609"/>
      <c r="FMR5" s="609"/>
      <c r="FMS5" s="609"/>
      <c r="FMT5" s="609"/>
      <c r="FMU5" s="609"/>
      <c r="FMV5" s="609"/>
      <c r="FMW5" s="609"/>
      <c r="FMX5" s="609"/>
      <c r="FMY5" s="609"/>
      <c r="FMZ5" s="609"/>
      <c r="FNA5" s="609"/>
      <c r="FNB5" s="609"/>
      <c r="FNC5" s="609"/>
      <c r="FND5" s="609"/>
      <c r="FNE5" s="609"/>
      <c r="FNF5" s="609"/>
      <c r="FNG5" s="609"/>
      <c r="FNH5" s="609"/>
      <c r="FNI5" s="609"/>
      <c r="FNJ5" s="609"/>
      <c r="FNK5" s="609"/>
      <c r="FNL5" s="609"/>
      <c r="FNM5" s="609"/>
      <c r="FNN5" s="609"/>
      <c r="FNO5" s="609"/>
      <c r="FNP5" s="609"/>
      <c r="FNQ5" s="609"/>
      <c r="FNR5" s="609"/>
      <c r="FNS5" s="609"/>
      <c r="FNT5" s="609"/>
      <c r="FNU5" s="609"/>
      <c r="FNV5" s="609"/>
      <c r="FNW5" s="609"/>
      <c r="FNX5" s="609"/>
      <c r="FNY5" s="609"/>
      <c r="FNZ5" s="609"/>
      <c r="FOA5" s="609"/>
      <c r="FOB5" s="609"/>
      <c r="FOC5" s="609"/>
      <c r="FOD5" s="609"/>
      <c r="FOE5" s="609"/>
      <c r="FOF5" s="609"/>
      <c r="FOG5" s="609"/>
      <c r="FOH5" s="609"/>
      <c r="FOI5" s="609"/>
      <c r="FOJ5" s="609"/>
      <c r="FOK5" s="609"/>
      <c r="FOL5" s="609"/>
      <c r="FOM5" s="609"/>
      <c r="FON5" s="609"/>
      <c r="FOO5" s="609"/>
      <c r="FOP5" s="609"/>
      <c r="FOQ5" s="609"/>
      <c r="FOR5" s="609"/>
      <c r="FOS5" s="609"/>
      <c r="FOT5" s="609"/>
      <c r="FOU5" s="609"/>
      <c r="FOV5" s="609"/>
      <c r="FOW5" s="609"/>
      <c r="FOX5" s="609"/>
      <c r="FOY5" s="609"/>
      <c r="FOZ5" s="609"/>
      <c r="FPA5" s="609"/>
      <c r="FPB5" s="609"/>
      <c r="FPC5" s="609"/>
      <c r="FPD5" s="609"/>
      <c r="FPE5" s="609"/>
      <c r="FPF5" s="609"/>
      <c r="FPG5" s="609"/>
      <c r="FPH5" s="609"/>
      <c r="FPI5" s="609"/>
      <c r="FPJ5" s="609"/>
      <c r="FPK5" s="609"/>
      <c r="FPL5" s="609"/>
      <c r="FPM5" s="609"/>
      <c r="FPN5" s="609"/>
      <c r="FPO5" s="609"/>
      <c r="FPP5" s="609"/>
      <c r="FPQ5" s="609"/>
      <c r="FPR5" s="609"/>
      <c r="FPS5" s="609"/>
      <c r="FPT5" s="609"/>
      <c r="FPU5" s="609"/>
      <c r="FPV5" s="609"/>
      <c r="FPW5" s="609"/>
      <c r="FPX5" s="609"/>
      <c r="FPY5" s="609"/>
      <c r="FPZ5" s="609"/>
      <c r="FQA5" s="609"/>
      <c r="FQB5" s="609"/>
      <c r="FQC5" s="609"/>
      <c r="FQD5" s="609"/>
      <c r="FQE5" s="609"/>
      <c r="FQF5" s="609"/>
      <c r="FQG5" s="609"/>
      <c r="FQH5" s="609"/>
      <c r="FQI5" s="609"/>
      <c r="FQJ5" s="609"/>
      <c r="FQK5" s="609"/>
      <c r="FQL5" s="609"/>
      <c r="FQM5" s="609"/>
      <c r="FQN5" s="609"/>
      <c r="FQO5" s="609"/>
      <c r="FQP5" s="609"/>
      <c r="FQQ5" s="609"/>
      <c r="FQR5" s="609"/>
      <c r="FQS5" s="609"/>
      <c r="FQT5" s="609"/>
      <c r="FQU5" s="609"/>
      <c r="FQV5" s="609"/>
      <c r="FQW5" s="609"/>
      <c r="FQX5" s="609"/>
      <c r="FQY5" s="609"/>
      <c r="FQZ5" s="609"/>
      <c r="FRA5" s="609"/>
      <c r="FRB5" s="609"/>
      <c r="FRC5" s="609"/>
      <c r="FRD5" s="609"/>
      <c r="FRE5" s="609"/>
      <c r="FRF5" s="609"/>
      <c r="FRG5" s="609"/>
      <c r="FRH5" s="609"/>
      <c r="FRI5" s="609"/>
      <c r="FRJ5" s="609"/>
      <c r="FRK5" s="609"/>
      <c r="FRL5" s="609"/>
      <c r="FRM5" s="609"/>
      <c r="FRN5" s="609"/>
      <c r="FRO5" s="609"/>
      <c r="FRP5" s="609"/>
      <c r="FRQ5" s="609"/>
      <c r="FRR5" s="609"/>
      <c r="FRS5" s="609"/>
      <c r="FRT5" s="609"/>
      <c r="FRU5" s="609"/>
      <c r="FRV5" s="609"/>
      <c r="FRW5" s="609"/>
      <c r="FRX5" s="609"/>
      <c r="FRY5" s="609"/>
      <c r="FRZ5" s="609"/>
      <c r="FSA5" s="609"/>
      <c r="FSB5" s="609"/>
      <c r="FSC5" s="609"/>
      <c r="FSD5" s="609"/>
      <c r="FSE5" s="609"/>
      <c r="FSF5" s="609"/>
      <c r="FSG5" s="609"/>
      <c r="FSH5" s="609"/>
      <c r="FSI5" s="609"/>
      <c r="FSJ5" s="609"/>
      <c r="FSK5" s="609"/>
      <c r="FSL5" s="609"/>
      <c r="FSM5" s="609"/>
      <c r="FSN5" s="609"/>
      <c r="FSO5" s="609"/>
      <c r="FSP5" s="609"/>
      <c r="FSQ5" s="609"/>
      <c r="FSR5" s="609"/>
      <c r="FSS5" s="609"/>
      <c r="FST5" s="609"/>
      <c r="FSU5" s="609"/>
      <c r="FSV5" s="609"/>
      <c r="FSW5" s="609"/>
      <c r="FSX5" s="609"/>
      <c r="FSY5" s="609"/>
      <c r="FSZ5" s="609"/>
      <c r="FTA5" s="609"/>
      <c r="FTB5" s="609"/>
      <c r="FTC5" s="609"/>
      <c r="FTD5" s="609"/>
      <c r="FTE5" s="609"/>
      <c r="FTF5" s="609"/>
      <c r="FTG5" s="609"/>
      <c r="FTH5" s="609"/>
      <c r="FTI5" s="609"/>
      <c r="FTJ5" s="609"/>
      <c r="FTK5" s="609"/>
      <c r="FTL5" s="609"/>
      <c r="FTM5" s="609"/>
      <c r="FTN5" s="609"/>
      <c r="FTO5" s="609"/>
      <c r="FTP5" s="609"/>
      <c r="FTQ5" s="609"/>
      <c r="FTR5" s="609"/>
      <c r="FTS5" s="609"/>
      <c r="FTT5" s="609"/>
      <c r="FTU5" s="609"/>
      <c r="FTV5" s="609"/>
      <c r="FTW5" s="609"/>
      <c r="FTX5" s="609"/>
      <c r="FTY5" s="609"/>
      <c r="FTZ5" s="609"/>
      <c r="FUA5" s="609"/>
      <c r="FUB5" s="609"/>
      <c r="FUC5" s="609"/>
      <c r="FUD5" s="609"/>
      <c r="FUE5" s="609"/>
      <c r="FUF5" s="609"/>
      <c r="FUG5" s="609"/>
      <c r="FUH5" s="609"/>
      <c r="FUI5" s="609"/>
      <c r="FUJ5" s="609"/>
      <c r="FUK5" s="609"/>
      <c r="FUL5" s="609"/>
      <c r="FUM5" s="609"/>
      <c r="FUN5" s="609"/>
      <c r="FUO5" s="609"/>
      <c r="FUP5" s="609"/>
      <c r="FUQ5" s="609"/>
      <c r="FUR5" s="609"/>
      <c r="FUS5" s="609"/>
      <c r="FUT5" s="609"/>
      <c r="FUU5" s="609"/>
      <c r="FUV5" s="609"/>
      <c r="FUW5" s="609"/>
      <c r="FUX5" s="609"/>
      <c r="FUY5" s="609"/>
      <c r="FUZ5" s="609"/>
      <c r="FVA5" s="609"/>
      <c r="FVB5" s="609"/>
      <c r="FVC5" s="609"/>
      <c r="FVD5" s="609"/>
      <c r="FVE5" s="609"/>
      <c r="FVF5" s="609"/>
      <c r="FVG5" s="609"/>
      <c r="FVH5" s="609"/>
      <c r="FVI5" s="609"/>
      <c r="FVJ5" s="609"/>
      <c r="FVK5" s="609"/>
      <c r="FVL5" s="609"/>
      <c r="FVM5" s="609"/>
      <c r="FVN5" s="609"/>
      <c r="FVO5" s="609"/>
      <c r="FVP5" s="609"/>
      <c r="FVQ5" s="609"/>
      <c r="FVR5" s="609"/>
      <c r="FVS5" s="609"/>
      <c r="FVT5" s="609"/>
      <c r="FVU5" s="609"/>
      <c r="FVV5" s="609"/>
      <c r="FVW5" s="609"/>
      <c r="FVX5" s="609"/>
      <c r="FVY5" s="609"/>
      <c r="FVZ5" s="609"/>
      <c r="FWA5" s="609"/>
      <c r="FWB5" s="609"/>
      <c r="FWC5" s="609"/>
      <c r="FWD5" s="609"/>
      <c r="FWE5" s="609"/>
      <c r="FWF5" s="609"/>
      <c r="FWG5" s="609"/>
      <c r="FWH5" s="609"/>
      <c r="FWI5" s="609"/>
      <c r="FWJ5" s="609"/>
      <c r="FWK5" s="609"/>
      <c r="FWL5" s="609"/>
      <c r="FWM5" s="609"/>
      <c r="FWN5" s="609"/>
      <c r="FWO5" s="609"/>
      <c r="FWP5" s="609"/>
      <c r="FWQ5" s="609"/>
      <c r="FWR5" s="609"/>
      <c r="FWS5" s="609"/>
      <c r="FWT5" s="609"/>
      <c r="FWU5" s="609"/>
      <c r="FWV5" s="609"/>
      <c r="FWW5" s="609"/>
      <c r="FWX5" s="609"/>
      <c r="FWY5" s="609"/>
      <c r="FWZ5" s="609"/>
      <c r="FXA5" s="609"/>
      <c r="FXB5" s="609"/>
      <c r="FXC5" s="609"/>
      <c r="FXD5" s="609"/>
      <c r="FXE5" s="609"/>
      <c r="FXF5" s="609"/>
      <c r="FXG5" s="609"/>
      <c r="FXH5" s="609"/>
      <c r="FXI5" s="609"/>
      <c r="FXJ5" s="609"/>
      <c r="FXK5" s="609"/>
      <c r="FXL5" s="609"/>
      <c r="FXM5" s="609"/>
      <c r="FXN5" s="609"/>
      <c r="FXO5" s="609"/>
      <c r="FXP5" s="609"/>
      <c r="FXQ5" s="609"/>
      <c r="FXR5" s="609"/>
      <c r="FXS5" s="609"/>
      <c r="FXT5" s="609"/>
      <c r="FXU5" s="609"/>
      <c r="FXV5" s="609"/>
      <c r="FXW5" s="609"/>
      <c r="FXX5" s="609"/>
      <c r="FXY5" s="609"/>
      <c r="FXZ5" s="609"/>
      <c r="FYA5" s="609"/>
      <c r="FYB5" s="609"/>
      <c r="FYC5" s="609"/>
      <c r="FYD5" s="609"/>
      <c r="FYE5" s="609"/>
      <c r="FYF5" s="609"/>
      <c r="FYG5" s="609"/>
      <c r="FYH5" s="609"/>
      <c r="FYI5" s="609"/>
      <c r="FYJ5" s="609"/>
      <c r="FYK5" s="609"/>
      <c r="FYL5" s="609"/>
      <c r="FYM5" s="609"/>
      <c r="FYN5" s="609"/>
      <c r="FYO5" s="609"/>
      <c r="FYP5" s="609"/>
      <c r="FYQ5" s="609"/>
      <c r="FYR5" s="609"/>
      <c r="FYS5" s="609"/>
      <c r="FYT5" s="609"/>
      <c r="FYU5" s="609"/>
      <c r="FYV5" s="609"/>
      <c r="FYW5" s="609"/>
      <c r="FYX5" s="609"/>
      <c r="FYY5" s="609"/>
      <c r="FYZ5" s="609"/>
      <c r="FZA5" s="609"/>
      <c r="FZB5" s="609"/>
      <c r="FZC5" s="609"/>
      <c r="FZD5" s="609"/>
      <c r="FZE5" s="609"/>
      <c r="FZF5" s="609"/>
      <c r="FZG5" s="609"/>
      <c r="FZH5" s="609"/>
      <c r="FZI5" s="609"/>
      <c r="FZJ5" s="609"/>
      <c r="FZK5" s="609"/>
      <c r="FZL5" s="609"/>
      <c r="FZM5" s="609"/>
      <c r="FZN5" s="609"/>
      <c r="FZO5" s="609"/>
      <c r="FZP5" s="609"/>
      <c r="FZQ5" s="609"/>
      <c r="FZR5" s="609"/>
      <c r="FZS5" s="609"/>
      <c r="FZT5" s="609"/>
      <c r="FZU5" s="609"/>
      <c r="FZV5" s="609"/>
      <c r="FZW5" s="609"/>
      <c r="FZX5" s="609"/>
      <c r="FZY5" s="609"/>
      <c r="FZZ5" s="609"/>
      <c r="GAA5" s="609"/>
      <c r="GAB5" s="609"/>
      <c r="GAC5" s="609"/>
      <c r="GAD5" s="609"/>
      <c r="GAE5" s="609"/>
      <c r="GAF5" s="609"/>
      <c r="GAG5" s="609"/>
      <c r="GAH5" s="609"/>
      <c r="GAI5" s="609"/>
      <c r="GAJ5" s="609"/>
      <c r="GAK5" s="609"/>
      <c r="GAL5" s="609"/>
      <c r="GAM5" s="609"/>
      <c r="GAN5" s="609"/>
      <c r="GAO5" s="609"/>
      <c r="GAP5" s="609"/>
      <c r="GAQ5" s="609"/>
      <c r="GAR5" s="609"/>
      <c r="GAS5" s="609"/>
      <c r="GAT5" s="609"/>
      <c r="GAU5" s="609"/>
      <c r="GAV5" s="609"/>
      <c r="GAW5" s="609"/>
      <c r="GAX5" s="609"/>
      <c r="GAY5" s="609"/>
      <c r="GAZ5" s="609"/>
      <c r="GBA5" s="609"/>
      <c r="GBB5" s="609"/>
      <c r="GBC5" s="609"/>
      <c r="GBD5" s="609"/>
      <c r="GBE5" s="609"/>
      <c r="GBF5" s="609"/>
      <c r="GBG5" s="609"/>
      <c r="GBH5" s="609"/>
      <c r="GBI5" s="609"/>
      <c r="GBJ5" s="609"/>
      <c r="GBK5" s="609"/>
      <c r="GBL5" s="609"/>
      <c r="GBM5" s="609"/>
      <c r="GBN5" s="609"/>
      <c r="GBO5" s="609"/>
      <c r="GBP5" s="609"/>
      <c r="GBQ5" s="609"/>
      <c r="GBR5" s="609"/>
      <c r="GBS5" s="609"/>
      <c r="GBT5" s="609"/>
      <c r="GBU5" s="609"/>
      <c r="GBV5" s="609"/>
      <c r="GBW5" s="609"/>
      <c r="GBX5" s="609"/>
      <c r="GBY5" s="609"/>
      <c r="GBZ5" s="609"/>
      <c r="GCA5" s="609"/>
      <c r="GCB5" s="609"/>
      <c r="GCC5" s="609"/>
      <c r="GCD5" s="609"/>
      <c r="GCE5" s="609"/>
      <c r="GCF5" s="609"/>
      <c r="GCG5" s="609"/>
      <c r="GCH5" s="609"/>
      <c r="GCI5" s="609"/>
      <c r="GCJ5" s="609"/>
      <c r="GCK5" s="609"/>
      <c r="GCL5" s="609"/>
      <c r="GCM5" s="609"/>
      <c r="GCN5" s="609"/>
      <c r="GCO5" s="609"/>
      <c r="GCP5" s="609"/>
      <c r="GCQ5" s="609"/>
      <c r="GCR5" s="609"/>
      <c r="GCS5" s="609"/>
      <c r="GCT5" s="609"/>
      <c r="GCU5" s="609"/>
      <c r="GCV5" s="609"/>
      <c r="GCW5" s="609"/>
      <c r="GCX5" s="609"/>
      <c r="GCY5" s="609"/>
      <c r="GCZ5" s="609"/>
      <c r="GDA5" s="609"/>
      <c r="GDB5" s="609"/>
      <c r="GDC5" s="609"/>
      <c r="GDD5" s="609"/>
      <c r="GDE5" s="609"/>
      <c r="GDF5" s="609"/>
      <c r="GDG5" s="609"/>
      <c r="GDH5" s="609"/>
      <c r="GDI5" s="609"/>
      <c r="GDJ5" s="609"/>
      <c r="GDK5" s="609"/>
      <c r="GDL5" s="609"/>
      <c r="GDM5" s="609"/>
      <c r="GDN5" s="609"/>
      <c r="GDO5" s="609"/>
      <c r="GDP5" s="609"/>
      <c r="GDQ5" s="609"/>
      <c r="GDR5" s="609"/>
      <c r="GDS5" s="609"/>
      <c r="GDT5" s="609"/>
      <c r="GDU5" s="609"/>
      <c r="GDV5" s="609"/>
      <c r="GDW5" s="609"/>
      <c r="GDX5" s="609"/>
      <c r="GDY5" s="609"/>
      <c r="GDZ5" s="609"/>
      <c r="GEA5" s="609"/>
      <c r="GEB5" s="609"/>
      <c r="GEC5" s="609"/>
      <c r="GED5" s="609"/>
      <c r="GEE5" s="609"/>
      <c r="GEF5" s="609"/>
      <c r="GEG5" s="609"/>
      <c r="GEH5" s="609"/>
      <c r="GEI5" s="609"/>
      <c r="GEJ5" s="609"/>
      <c r="GEK5" s="609"/>
      <c r="GEL5" s="609"/>
      <c r="GEM5" s="609"/>
      <c r="GEN5" s="609"/>
      <c r="GEO5" s="609"/>
      <c r="GEP5" s="609"/>
      <c r="GEQ5" s="609"/>
      <c r="GER5" s="609"/>
      <c r="GES5" s="609"/>
      <c r="GET5" s="609"/>
      <c r="GEU5" s="609"/>
      <c r="GEV5" s="609"/>
      <c r="GEW5" s="609"/>
      <c r="GEX5" s="609"/>
      <c r="GEY5" s="609"/>
      <c r="GEZ5" s="609"/>
      <c r="GFA5" s="609"/>
      <c r="GFB5" s="609"/>
      <c r="GFC5" s="609"/>
      <c r="GFD5" s="609"/>
      <c r="GFE5" s="609"/>
      <c r="GFF5" s="609"/>
      <c r="GFG5" s="609"/>
      <c r="GFH5" s="609"/>
      <c r="GFI5" s="609"/>
      <c r="GFJ5" s="609"/>
      <c r="GFK5" s="609"/>
      <c r="GFL5" s="609"/>
      <c r="GFM5" s="609"/>
      <c r="GFN5" s="609"/>
      <c r="GFO5" s="609"/>
      <c r="GFP5" s="609"/>
      <c r="GFQ5" s="609"/>
      <c r="GFR5" s="609"/>
      <c r="GFS5" s="609"/>
      <c r="GFT5" s="609"/>
      <c r="GFU5" s="609"/>
      <c r="GFV5" s="609"/>
      <c r="GFW5" s="609"/>
      <c r="GFX5" s="609"/>
      <c r="GFY5" s="609"/>
      <c r="GFZ5" s="609"/>
      <c r="GGA5" s="609"/>
      <c r="GGB5" s="609"/>
      <c r="GGC5" s="609"/>
      <c r="GGD5" s="609"/>
      <c r="GGE5" s="609"/>
      <c r="GGF5" s="609"/>
      <c r="GGG5" s="609"/>
      <c r="GGH5" s="609"/>
      <c r="GGI5" s="609"/>
      <c r="GGJ5" s="609"/>
      <c r="GGK5" s="609"/>
      <c r="GGL5" s="609"/>
      <c r="GGM5" s="609"/>
      <c r="GGN5" s="609"/>
      <c r="GGO5" s="609"/>
      <c r="GGP5" s="609"/>
      <c r="GGQ5" s="609"/>
      <c r="GGR5" s="609"/>
      <c r="GGS5" s="609"/>
      <c r="GGT5" s="609"/>
      <c r="GGU5" s="609"/>
      <c r="GGV5" s="609"/>
      <c r="GGW5" s="609"/>
      <c r="GGX5" s="609"/>
      <c r="GGY5" s="609"/>
      <c r="GGZ5" s="609"/>
      <c r="GHA5" s="609"/>
      <c r="GHB5" s="609"/>
      <c r="GHC5" s="609"/>
      <c r="GHD5" s="609"/>
      <c r="GHE5" s="609"/>
      <c r="GHF5" s="609"/>
      <c r="GHG5" s="609"/>
      <c r="GHH5" s="609"/>
      <c r="GHI5" s="609"/>
      <c r="GHJ5" s="609"/>
      <c r="GHK5" s="609"/>
      <c r="GHL5" s="609"/>
      <c r="GHM5" s="609"/>
      <c r="GHN5" s="609"/>
      <c r="GHO5" s="609"/>
      <c r="GHP5" s="609"/>
      <c r="GHQ5" s="609"/>
      <c r="GHR5" s="609"/>
      <c r="GHS5" s="609"/>
      <c r="GHT5" s="609"/>
      <c r="GHU5" s="609"/>
      <c r="GHV5" s="609"/>
      <c r="GHW5" s="609"/>
      <c r="GHX5" s="609"/>
      <c r="GHY5" s="609"/>
      <c r="GHZ5" s="609"/>
      <c r="GIA5" s="609"/>
      <c r="GIB5" s="609"/>
      <c r="GIC5" s="609"/>
      <c r="GID5" s="609"/>
      <c r="GIE5" s="609"/>
      <c r="GIF5" s="609"/>
      <c r="GIG5" s="609"/>
      <c r="GIH5" s="609"/>
      <c r="GII5" s="609"/>
      <c r="GIJ5" s="609"/>
      <c r="GIK5" s="609"/>
      <c r="GIL5" s="609"/>
      <c r="GIM5" s="609"/>
      <c r="GIN5" s="609"/>
      <c r="GIO5" s="609"/>
      <c r="GIP5" s="609"/>
      <c r="GIQ5" s="609"/>
      <c r="GIR5" s="609"/>
      <c r="GIS5" s="609"/>
      <c r="GIT5" s="609"/>
      <c r="GIU5" s="609"/>
      <c r="GIV5" s="609"/>
      <c r="GIW5" s="609"/>
      <c r="GIX5" s="609"/>
      <c r="GIY5" s="609"/>
      <c r="GIZ5" s="609"/>
      <c r="GJA5" s="609"/>
      <c r="GJB5" s="609"/>
      <c r="GJC5" s="609"/>
      <c r="GJD5" s="609"/>
      <c r="GJE5" s="609"/>
      <c r="GJF5" s="609"/>
      <c r="GJG5" s="609"/>
      <c r="GJH5" s="609"/>
      <c r="GJI5" s="609"/>
      <c r="GJJ5" s="609"/>
      <c r="GJK5" s="609"/>
      <c r="GJL5" s="609"/>
      <c r="GJM5" s="609"/>
      <c r="GJN5" s="609"/>
      <c r="GJO5" s="609"/>
      <c r="GJP5" s="609"/>
      <c r="GJQ5" s="609"/>
      <c r="GJR5" s="609"/>
      <c r="GJS5" s="609"/>
      <c r="GJT5" s="609"/>
      <c r="GJU5" s="609"/>
      <c r="GJV5" s="609"/>
      <c r="GJW5" s="609"/>
      <c r="GJX5" s="609"/>
      <c r="GJY5" s="609"/>
      <c r="GJZ5" s="609"/>
      <c r="GKA5" s="609"/>
      <c r="GKB5" s="609"/>
      <c r="GKC5" s="609"/>
      <c r="GKD5" s="609"/>
      <c r="GKE5" s="609"/>
      <c r="GKF5" s="609"/>
      <c r="GKG5" s="609"/>
      <c r="GKH5" s="609"/>
      <c r="GKI5" s="609"/>
      <c r="GKJ5" s="609"/>
      <c r="GKK5" s="609"/>
      <c r="GKL5" s="609"/>
      <c r="GKM5" s="609"/>
      <c r="GKN5" s="609"/>
      <c r="GKO5" s="609"/>
      <c r="GKP5" s="609"/>
      <c r="GKQ5" s="609"/>
      <c r="GKR5" s="609"/>
      <c r="GKS5" s="609"/>
      <c r="GKT5" s="609"/>
      <c r="GKU5" s="609"/>
      <c r="GKV5" s="609"/>
      <c r="GKW5" s="609"/>
      <c r="GKX5" s="609"/>
      <c r="GKY5" s="609"/>
      <c r="GKZ5" s="609"/>
      <c r="GLA5" s="609"/>
      <c r="GLB5" s="609"/>
      <c r="GLC5" s="609"/>
      <c r="GLD5" s="609"/>
      <c r="GLE5" s="609"/>
      <c r="GLF5" s="609"/>
      <c r="GLG5" s="609"/>
      <c r="GLH5" s="609"/>
      <c r="GLI5" s="609"/>
      <c r="GLJ5" s="609"/>
      <c r="GLK5" s="609"/>
      <c r="GLL5" s="609"/>
      <c r="GLM5" s="609"/>
      <c r="GLN5" s="609"/>
      <c r="GLO5" s="609"/>
      <c r="GLP5" s="609"/>
      <c r="GLQ5" s="609"/>
      <c r="GLR5" s="609"/>
      <c r="GLS5" s="609"/>
      <c r="GLT5" s="609"/>
      <c r="GLU5" s="609"/>
      <c r="GLV5" s="609"/>
      <c r="GLW5" s="609"/>
      <c r="GLX5" s="609"/>
      <c r="GLY5" s="609"/>
      <c r="GLZ5" s="609"/>
      <c r="GMA5" s="609"/>
      <c r="GMB5" s="609"/>
      <c r="GMC5" s="609"/>
      <c r="GMD5" s="609"/>
      <c r="GME5" s="609"/>
      <c r="GMF5" s="609"/>
      <c r="GMG5" s="609"/>
      <c r="GMH5" s="609"/>
      <c r="GMI5" s="609"/>
      <c r="GMJ5" s="609"/>
      <c r="GMK5" s="609"/>
      <c r="GML5" s="609"/>
      <c r="GMM5" s="609"/>
      <c r="GMN5" s="609"/>
      <c r="GMO5" s="609"/>
      <c r="GMP5" s="609"/>
      <c r="GMQ5" s="609"/>
      <c r="GMR5" s="609"/>
      <c r="GMS5" s="609"/>
      <c r="GMT5" s="609"/>
      <c r="GMU5" s="609"/>
      <c r="GMV5" s="609"/>
      <c r="GMW5" s="609"/>
      <c r="GMX5" s="609"/>
      <c r="GMY5" s="609"/>
      <c r="GMZ5" s="609"/>
      <c r="GNA5" s="609"/>
      <c r="GNB5" s="609"/>
      <c r="GNC5" s="609"/>
      <c r="GND5" s="609"/>
      <c r="GNE5" s="609"/>
      <c r="GNF5" s="609"/>
      <c r="GNG5" s="609"/>
      <c r="GNH5" s="609"/>
      <c r="GNI5" s="609"/>
      <c r="GNJ5" s="609"/>
      <c r="GNK5" s="609"/>
      <c r="GNL5" s="609"/>
      <c r="GNM5" s="609"/>
      <c r="GNN5" s="609"/>
      <c r="GNO5" s="609"/>
      <c r="GNP5" s="609"/>
      <c r="GNQ5" s="609"/>
      <c r="GNR5" s="609"/>
      <c r="GNS5" s="609"/>
      <c r="GNT5" s="609"/>
      <c r="GNU5" s="609"/>
      <c r="GNV5" s="609"/>
      <c r="GNW5" s="609"/>
      <c r="GNX5" s="609"/>
      <c r="GNY5" s="609"/>
      <c r="GNZ5" s="609"/>
      <c r="GOA5" s="609"/>
      <c r="GOB5" s="609"/>
      <c r="GOC5" s="609"/>
      <c r="GOD5" s="609"/>
      <c r="GOE5" s="609"/>
      <c r="GOF5" s="609"/>
      <c r="GOG5" s="609"/>
      <c r="GOH5" s="609"/>
      <c r="GOI5" s="609"/>
      <c r="GOJ5" s="609"/>
      <c r="GOK5" s="609"/>
      <c r="GOL5" s="609"/>
      <c r="GOM5" s="609"/>
      <c r="GON5" s="609"/>
      <c r="GOO5" s="609"/>
      <c r="GOP5" s="609"/>
      <c r="GOQ5" s="609"/>
      <c r="GOR5" s="609"/>
      <c r="GOS5" s="609"/>
      <c r="GOT5" s="609"/>
      <c r="GOU5" s="609"/>
      <c r="GOV5" s="609"/>
      <c r="GOW5" s="609"/>
      <c r="GOX5" s="609"/>
      <c r="GOY5" s="609"/>
      <c r="GOZ5" s="609"/>
      <c r="GPA5" s="609"/>
      <c r="GPB5" s="609"/>
      <c r="GPC5" s="609"/>
      <c r="GPD5" s="609"/>
      <c r="GPE5" s="609"/>
      <c r="GPF5" s="609"/>
      <c r="GPG5" s="609"/>
      <c r="GPH5" s="609"/>
      <c r="GPI5" s="609"/>
      <c r="GPJ5" s="609"/>
      <c r="GPK5" s="609"/>
      <c r="GPL5" s="609"/>
      <c r="GPM5" s="609"/>
      <c r="GPN5" s="609"/>
      <c r="GPO5" s="609"/>
      <c r="GPP5" s="609"/>
      <c r="GPQ5" s="609"/>
      <c r="GPR5" s="609"/>
      <c r="GPS5" s="609"/>
      <c r="GPT5" s="609"/>
      <c r="GPU5" s="609"/>
      <c r="GPV5" s="609"/>
      <c r="GPW5" s="609"/>
      <c r="GPX5" s="609"/>
      <c r="GPY5" s="609"/>
      <c r="GPZ5" s="609"/>
      <c r="GQA5" s="609"/>
      <c r="GQB5" s="609"/>
      <c r="GQC5" s="609"/>
      <c r="GQD5" s="609"/>
      <c r="GQE5" s="609"/>
      <c r="GQF5" s="609"/>
      <c r="GQG5" s="609"/>
      <c r="GQH5" s="609"/>
      <c r="GQI5" s="609"/>
      <c r="GQJ5" s="609"/>
      <c r="GQK5" s="609"/>
      <c r="GQL5" s="609"/>
      <c r="GQM5" s="609"/>
      <c r="GQN5" s="609"/>
      <c r="GQO5" s="609"/>
      <c r="GQP5" s="609"/>
      <c r="GQQ5" s="609"/>
      <c r="GQR5" s="609"/>
      <c r="GQS5" s="609"/>
      <c r="GQT5" s="609"/>
      <c r="GQU5" s="609"/>
      <c r="GQV5" s="609"/>
      <c r="GQW5" s="609"/>
      <c r="GQX5" s="609"/>
      <c r="GQY5" s="609"/>
      <c r="GQZ5" s="609"/>
      <c r="GRA5" s="609"/>
      <c r="GRB5" s="609"/>
      <c r="GRC5" s="609"/>
      <c r="GRD5" s="609"/>
      <c r="GRE5" s="609"/>
      <c r="GRF5" s="609"/>
      <c r="GRG5" s="609"/>
      <c r="GRH5" s="609"/>
      <c r="GRI5" s="609"/>
      <c r="GRJ5" s="609"/>
      <c r="GRK5" s="609"/>
      <c r="GRL5" s="609"/>
      <c r="GRM5" s="609"/>
      <c r="GRN5" s="609"/>
      <c r="GRO5" s="609"/>
      <c r="GRP5" s="609"/>
      <c r="GRQ5" s="609"/>
      <c r="GRR5" s="609"/>
      <c r="GRS5" s="609"/>
      <c r="GRT5" s="609"/>
      <c r="GRU5" s="609"/>
      <c r="GRV5" s="609"/>
      <c r="GRW5" s="609"/>
      <c r="GRX5" s="609"/>
      <c r="GRY5" s="609"/>
      <c r="GRZ5" s="609"/>
      <c r="GSA5" s="609"/>
      <c r="GSB5" s="609"/>
      <c r="GSC5" s="609"/>
      <c r="GSD5" s="609"/>
      <c r="GSE5" s="609"/>
      <c r="GSF5" s="609"/>
      <c r="GSG5" s="609"/>
      <c r="GSH5" s="609"/>
      <c r="GSI5" s="609"/>
      <c r="GSJ5" s="609"/>
      <c r="GSK5" s="609"/>
      <c r="GSL5" s="609"/>
      <c r="GSM5" s="609"/>
      <c r="GSN5" s="609"/>
      <c r="GSO5" s="609"/>
      <c r="GSP5" s="609"/>
      <c r="GSQ5" s="609"/>
      <c r="GSR5" s="609"/>
      <c r="GSS5" s="609"/>
      <c r="GST5" s="609"/>
      <c r="GSU5" s="609"/>
      <c r="GSV5" s="609"/>
      <c r="GSW5" s="609"/>
      <c r="GSX5" s="609"/>
      <c r="GSY5" s="609"/>
      <c r="GSZ5" s="609"/>
      <c r="GTA5" s="609"/>
      <c r="GTB5" s="609"/>
      <c r="GTC5" s="609"/>
      <c r="GTD5" s="609"/>
      <c r="GTE5" s="609"/>
      <c r="GTF5" s="609"/>
      <c r="GTG5" s="609"/>
      <c r="GTH5" s="609"/>
      <c r="GTI5" s="609"/>
      <c r="GTJ5" s="609"/>
      <c r="GTK5" s="609"/>
      <c r="GTL5" s="609"/>
      <c r="GTM5" s="609"/>
      <c r="GTN5" s="609"/>
      <c r="GTO5" s="609"/>
      <c r="GTP5" s="609"/>
      <c r="GTQ5" s="609"/>
      <c r="GTR5" s="609"/>
      <c r="GTS5" s="609"/>
      <c r="GTT5" s="609"/>
      <c r="GTU5" s="609"/>
      <c r="GTV5" s="609"/>
      <c r="GTW5" s="609"/>
      <c r="GTX5" s="609"/>
      <c r="GTY5" s="609"/>
      <c r="GTZ5" s="609"/>
      <c r="GUA5" s="609"/>
      <c r="GUB5" s="609"/>
      <c r="GUC5" s="609"/>
      <c r="GUD5" s="609"/>
      <c r="GUE5" s="609"/>
      <c r="GUF5" s="609"/>
      <c r="GUG5" s="609"/>
      <c r="GUH5" s="609"/>
      <c r="GUI5" s="609"/>
      <c r="GUJ5" s="609"/>
      <c r="GUK5" s="609"/>
      <c r="GUL5" s="609"/>
      <c r="GUM5" s="609"/>
      <c r="GUN5" s="609"/>
      <c r="GUO5" s="609"/>
      <c r="GUP5" s="609"/>
      <c r="GUQ5" s="609"/>
      <c r="GUR5" s="609"/>
      <c r="GUS5" s="609"/>
      <c r="GUT5" s="609"/>
      <c r="GUU5" s="609"/>
      <c r="GUV5" s="609"/>
      <c r="GUW5" s="609"/>
      <c r="GUX5" s="609"/>
      <c r="GUY5" s="609"/>
      <c r="GUZ5" s="609"/>
      <c r="GVA5" s="609"/>
      <c r="GVB5" s="609"/>
      <c r="GVC5" s="609"/>
      <c r="GVD5" s="609"/>
      <c r="GVE5" s="609"/>
      <c r="GVF5" s="609"/>
      <c r="GVG5" s="609"/>
      <c r="GVH5" s="609"/>
      <c r="GVI5" s="609"/>
      <c r="GVJ5" s="609"/>
      <c r="GVK5" s="609"/>
      <c r="GVL5" s="609"/>
      <c r="GVM5" s="609"/>
      <c r="GVN5" s="609"/>
      <c r="GVO5" s="609"/>
      <c r="GVP5" s="609"/>
      <c r="GVQ5" s="609"/>
      <c r="GVR5" s="609"/>
      <c r="GVS5" s="609"/>
      <c r="GVT5" s="609"/>
      <c r="GVU5" s="609"/>
      <c r="GVV5" s="609"/>
      <c r="GVW5" s="609"/>
      <c r="GVX5" s="609"/>
      <c r="GVY5" s="609"/>
      <c r="GVZ5" s="609"/>
      <c r="GWA5" s="609"/>
      <c r="GWB5" s="609"/>
      <c r="GWC5" s="609"/>
      <c r="GWD5" s="609"/>
      <c r="GWE5" s="609"/>
      <c r="GWF5" s="609"/>
      <c r="GWG5" s="609"/>
      <c r="GWH5" s="609"/>
      <c r="GWI5" s="609"/>
      <c r="GWJ5" s="609"/>
      <c r="GWK5" s="609"/>
      <c r="GWL5" s="609"/>
      <c r="GWM5" s="609"/>
      <c r="GWN5" s="609"/>
      <c r="GWO5" s="609"/>
      <c r="GWP5" s="609"/>
      <c r="GWQ5" s="609"/>
      <c r="GWR5" s="609"/>
      <c r="GWS5" s="609"/>
      <c r="GWT5" s="609"/>
      <c r="GWU5" s="609"/>
      <c r="GWV5" s="609"/>
      <c r="GWW5" s="609"/>
      <c r="GWX5" s="609"/>
      <c r="GWY5" s="609"/>
      <c r="GWZ5" s="609"/>
      <c r="GXA5" s="609"/>
      <c r="GXB5" s="609"/>
      <c r="GXC5" s="609"/>
      <c r="GXD5" s="609"/>
      <c r="GXE5" s="609"/>
      <c r="GXF5" s="609"/>
      <c r="GXG5" s="609"/>
      <c r="GXH5" s="609"/>
      <c r="GXI5" s="609"/>
      <c r="GXJ5" s="609"/>
      <c r="GXK5" s="609"/>
      <c r="GXL5" s="609"/>
      <c r="GXM5" s="609"/>
      <c r="GXN5" s="609"/>
      <c r="GXO5" s="609"/>
      <c r="GXP5" s="609"/>
      <c r="GXQ5" s="609"/>
      <c r="GXR5" s="609"/>
      <c r="GXS5" s="609"/>
      <c r="GXT5" s="609"/>
      <c r="GXU5" s="609"/>
      <c r="GXV5" s="609"/>
      <c r="GXW5" s="609"/>
      <c r="GXX5" s="609"/>
      <c r="GXY5" s="609"/>
      <c r="GXZ5" s="609"/>
      <c r="GYA5" s="609"/>
      <c r="GYB5" s="609"/>
      <c r="GYC5" s="609"/>
      <c r="GYD5" s="609"/>
      <c r="GYE5" s="609"/>
      <c r="GYF5" s="609"/>
      <c r="GYG5" s="609"/>
      <c r="GYH5" s="609"/>
      <c r="GYI5" s="609"/>
      <c r="GYJ5" s="609"/>
      <c r="GYK5" s="609"/>
      <c r="GYL5" s="609"/>
      <c r="GYM5" s="609"/>
      <c r="GYN5" s="609"/>
      <c r="GYO5" s="609"/>
      <c r="GYP5" s="609"/>
      <c r="GYQ5" s="609"/>
      <c r="GYR5" s="609"/>
      <c r="GYS5" s="609"/>
      <c r="GYT5" s="609"/>
      <c r="GYU5" s="609"/>
      <c r="GYV5" s="609"/>
      <c r="GYW5" s="609"/>
      <c r="GYX5" s="609"/>
      <c r="GYY5" s="609"/>
      <c r="GYZ5" s="609"/>
      <c r="GZA5" s="609"/>
      <c r="GZB5" s="609"/>
      <c r="GZC5" s="609"/>
      <c r="GZD5" s="609"/>
      <c r="GZE5" s="609"/>
      <c r="GZF5" s="609"/>
      <c r="GZG5" s="609"/>
      <c r="GZH5" s="609"/>
      <c r="GZI5" s="609"/>
      <c r="GZJ5" s="609"/>
      <c r="GZK5" s="609"/>
      <c r="GZL5" s="609"/>
      <c r="GZM5" s="609"/>
      <c r="GZN5" s="609"/>
      <c r="GZO5" s="609"/>
      <c r="GZP5" s="609"/>
      <c r="GZQ5" s="609"/>
      <c r="GZR5" s="609"/>
      <c r="GZS5" s="609"/>
      <c r="GZT5" s="609"/>
      <c r="GZU5" s="609"/>
      <c r="GZV5" s="609"/>
      <c r="GZW5" s="609"/>
      <c r="GZX5" s="609"/>
      <c r="GZY5" s="609"/>
      <c r="GZZ5" s="609"/>
      <c r="HAA5" s="609"/>
      <c r="HAB5" s="609"/>
      <c r="HAC5" s="609"/>
      <c r="HAD5" s="609"/>
      <c r="HAE5" s="609"/>
      <c r="HAF5" s="609"/>
      <c r="HAG5" s="609"/>
      <c r="HAH5" s="609"/>
      <c r="HAI5" s="609"/>
      <c r="HAJ5" s="609"/>
      <c r="HAK5" s="609"/>
      <c r="HAL5" s="609"/>
      <c r="HAM5" s="609"/>
      <c r="HAN5" s="609"/>
      <c r="HAO5" s="609"/>
      <c r="HAP5" s="609"/>
      <c r="HAQ5" s="609"/>
      <c r="HAR5" s="609"/>
      <c r="HAS5" s="609"/>
      <c r="HAT5" s="609"/>
      <c r="HAU5" s="609"/>
      <c r="HAV5" s="609"/>
      <c r="HAW5" s="609"/>
      <c r="HAX5" s="609"/>
      <c r="HAY5" s="609"/>
      <c r="HAZ5" s="609"/>
      <c r="HBA5" s="609"/>
      <c r="HBB5" s="609"/>
      <c r="HBC5" s="609"/>
      <c r="HBD5" s="609"/>
      <c r="HBE5" s="609"/>
      <c r="HBF5" s="609"/>
      <c r="HBG5" s="609"/>
      <c r="HBH5" s="609"/>
      <c r="HBI5" s="609"/>
      <c r="HBJ5" s="609"/>
      <c r="HBK5" s="609"/>
      <c r="HBL5" s="609"/>
      <c r="HBM5" s="609"/>
      <c r="HBN5" s="609"/>
      <c r="HBO5" s="609"/>
      <c r="HBP5" s="609"/>
      <c r="HBQ5" s="609"/>
      <c r="HBR5" s="609"/>
      <c r="HBS5" s="609"/>
      <c r="HBT5" s="609"/>
      <c r="HBU5" s="609"/>
      <c r="HBV5" s="609"/>
      <c r="HBW5" s="609"/>
      <c r="HBX5" s="609"/>
      <c r="HBY5" s="609"/>
      <c r="HBZ5" s="609"/>
      <c r="HCA5" s="609"/>
      <c r="HCB5" s="609"/>
      <c r="HCC5" s="609"/>
      <c r="HCD5" s="609"/>
      <c r="HCE5" s="609"/>
      <c r="HCF5" s="609"/>
      <c r="HCG5" s="609"/>
      <c r="HCH5" s="609"/>
      <c r="HCI5" s="609"/>
      <c r="HCJ5" s="609"/>
      <c r="HCK5" s="609"/>
      <c r="HCL5" s="609"/>
      <c r="HCM5" s="609"/>
      <c r="HCN5" s="609"/>
      <c r="HCO5" s="609"/>
      <c r="HCP5" s="609"/>
      <c r="HCQ5" s="609"/>
      <c r="HCR5" s="609"/>
      <c r="HCS5" s="609"/>
      <c r="HCT5" s="609"/>
      <c r="HCU5" s="609"/>
      <c r="HCV5" s="609"/>
      <c r="HCW5" s="609"/>
      <c r="HCX5" s="609"/>
      <c r="HCY5" s="609"/>
      <c r="HCZ5" s="609"/>
      <c r="HDA5" s="609"/>
      <c r="HDB5" s="609"/>
      <c r="HDC5" s="609"/>
      <c r="HDD5" s="609"/>
      <c r="HDE5" s="609"/>
      <c r="HDF5" s="609"/>
      <c r="HDG5" s="609"/>
      <c r="HDH5" s="609"/>
      <c r="HDI5" s="609"/>
      <c r="HDJ5" s="609"/>
      <c r="HDK5" s="609"/>
      <c r="HDL5" s="609"/>
      <c r="HDM5" s="609"/>
      <c r="HDN5" s="609"/>
      <c r="HDO5" s="609"/>
      <c r="HDP5" s="609"/>
      <c r="HDQ5" s="609"/>
      <c r="HDR5" s="609"/>
      <c r="HDS5" s="609"/>
      <c r="HDT5" s="609"/>
      <c r="HDU5" s="609"/>
      <c r="HDV5" s="609"/>
      <c r="HDW5" s="609"/>
      <c r="HDX5" s="609"/>
      <c r="HDY5" s="609"/>
      <c r="HDZ5" s="609"/>
      <c r="HEA5" s="609"/>
      <c r="HEB5" s="609"/>
      <c r="HEC5" s="609"/>
      <c r="HED5" s="609"/>
      <c r="HEE5" s="609"/>
      <c r="HEF5" s="609"/>
      <c r="HEG5" s="609"/>
      <c r="HEH5" s="609"/>
      <c r="HEI5" s="609"/>
      <c r="HEJ5" s="609"/>
      <c r="HEK5" s="609"/>
      <c r="HEL5" s="609"/>
      <c r="HEM5" s="609"/>
      <c r="HEN5" s="609"/>
      <c r="HEO5" s="609"/>
      <c r="HEP5" s="609"/>
      <c r="HEQ5" s="609"/>
      <c r="HER5" s="609"/>
      <c r="HES5" s="609"/>
      <c r="HET5" s="609"/>
      <c r="HEU5" s="609"/>
      <c r="HEV5" s="609"/>
      <c r="HEW5" s="609"/>
      <c r="HEX5" s="609"/>
      <c r="HEY5" s="609"/>
      <c r="HEZ5" s="609"/>
      <c r="HFA5" s="609"/>
      <c r="HFB5" s="609"/>
      <c r="HFC5" s="609"/>
      <c r="HFD5" s="609"/>
      <c r="HFE5" s="609"/>
      <c r="HFF5" s="609"/>
      <c r="HFG5" s="609"/>
      <c r="HFH5" s="609"/>
      <c r="HFI5" s="609"/>
      <c r="HFJ5" s="609"/>
      <c r="HFK5" s="609"/>
      <c r="HFL5" s="609"/>
      <c r="HFM5" s="609"/>
      <c r="HFN5" s="609"/>
      <c r="HFO5" s="609"/>
      <c r="HFP5" s="609"/>
      <c r="HFQ5" s="609"/>
      <c r="HFR5" s="609"/>
      <c r="HFS5" s="609"/>
      <c r="HFT5" s="609"/>
      <c r="HFU5" s="609"/>
      <c r="HFV5" s="609"/>
      <c r="HFW5" s="609"/>
      <c r="HFX5" s="609"/>
      <c r="HFY5" s="609"/>
      <c r="HFZ5" s="609"/>
      <c r="HGA5" s="609"/>
      <c r="HGB5" s="609"/>
      <c r="HGC5" s="609"/>
      <c r="HGD5" s="609"/>
      <c r="HGE5" s="609"/>
      <c r="HGF5" s="609"/>
      <c r="HGG5" s="609"/>
      <c r="HGH5" s="609"/>
      <c r="HGI5" s="609"/>
      <c r="HGJ5" s="609"/>
      <c r="HGK5" s="609"/>
      <c r="HGL5" s="609"/>
      <c r="HGM5" s="609"/>
      <c r="HGN5" s="609"/>
      <c r="HGO5" s="609"/>
      <c r="HGP5" s="609"/>
      <c r="HGQ5" s="609"/>
      <c r="HGR5" s="609"/>
      <c r="HGS5" s="609"/>
      <c r="HGT5" s="609"/>
      <c r="HGU5" s="609"/>
      <c r="HGV5" s="609"/>
      <c r="HGW5" s="609"/>
      <c r="HGX5" s="609"/>
      <c r="HGY5" s="609"/>
      <c r="HGZ5" s="609"/>
      <c r="HHA5" s="609"/>
      <c r="HHB5" s="609"/>
      <c r="HHC5" s="609"/>
      <c r="HHD5" s="609"/>
      <c r="HHE5" s="609"/>
      <c r="HHF5" s="609"/>
      <c r="HHG5" s="609"/>
      <c r="HHH5" s="609"/>
      <c r="HHI5" s="609"/>
      <c r="HHJ5" s="609"/>
      <c r="HHK5" s="609"/>
      <c r="HHL5" s="609"/>
      <c r="HHM5" s="609"/>
      <c r="HHN5" s="609"/>
      <c r="HHO5" s="609"/>
      <c r="HHP5" s="609"/>
      <c r="HHQ5" s="609"/>
      <c r="HHR5" s="609"/>
      <c r="HHS5" s="609"/>
      <c r="HHT5" s="609"/>
      <c r="HHU5" s="609"/>
      <c r="HHV5" s="609"/>
      <c r="HHW5" s="609"/>
      <c r="HHX5" s="609"/>
      <c r="HHY5" s="609"/>
      <c r="HHZ5" s="609"/>
      <c r="HIA5" s="609"/>
      <c r="HIB5" s="609"/>
      <c r="HIC5" s="609"/>
      <c r="HID5" s="609"/>
      <c r="HIE5" s="609"/>
      <c r="HIF5" s="609"/>
      <c r="HIG5" s="609"/>
      <c r="HIH5" s="609"/>
      <c r="HII5" s="609"/>
      <c r="HIJ5" s="609"/>
      <c r="HIK5" s="609"/>
      <c r="HIL5" s="609"/>
      <c r="HIM5" s="609"/>
      <c r="HIN5" s="609"/>
      <c r="HIO5" s="609"/>
      <c r="HIP5" s="609"/>
      <c r="HIQ5" s="609"/>
      <c r="HIR5" s="609"/>
      <c r="HIS5" s="609"/>
      <c r="HIT5" s="609"/>
      <c r="HIU5" s="609"/>
      <c r="HIV5" s="609"/>
      <c r="HIW5" s="609"/>
      <c r="HIX5" s="609"/>
      <c r="HIY5" s="609"/>
      <c r="HIZ5" s="609"/>
      <c r="HJA5" s="609"/>
      <c r="HJB5" s="609"/>
      <c r="HJC5" s="609"/>
      <c r="HJD5" s="609"/>
      <c r="HJE5" s="609"/>
      <c r="HJF5" s="609"/>
      <c r="HJG5" s="609"/>
      <c r="HJH5" s="609"/>
      <c r="HJI5" s="609"/>
      <c r="HJJ5" s="609"/>
      <c r="HJK5" s="609"/>
      <c r="HJL5" s="609"/>
      <c r="HJM5" s="609"/>
      <c r="HJN5" s="609"/>
      <c r="HJO5" s="609"/>
      <c r="HJP5" s="609"/>
      <c r="HJQ5" s="609"/>
      <c r="HJR5" s="609"/>
      <c r="HJS5" s="609"/>
      <c r="HJT5" s="609"/>
      <c r="HJU5" s="609"/>
      <c r="HJV5" s="609"/>
      <c r="HJW5" s="609"/>
      <c r="HJX5" s="609"/>
      <c r="HJY5" s="609"/>
      <c r="HJZ5" s="609"/>
      <c r="HKA5" s="609"/>
      <c r="HKB5" s="609"/>
      <c r="HKC5" s="609"/>
      <c r="HKD5" s="609"/>
      <c r="HKE5" s="609"/>
      <c r="HKF5" s="609"/>
      <c r="HKG5" s="609"/>
      <c r="HKH5" s="609"/>
      <c r="HKI5" s="609"/>
      <c r="HKJ5" s="609"/>
      <c r="HKK5" s="609"/>
      <c r="HKL5" s="609"/>
      <c r="HKM5" s="609"/>
      <c r="HKN5" s="609"/>
      <c r="HKO5" s="609"/>
      <c r="HKP5" s="609"/>
      <c r="HKQ5" s="609"/>
      <c r="HKR5" s="609"/>
      <c r="HKS5" s="609"/>
      <c r="HKT5" s="609"/>
      <c r="HKU5" s="609"/>
      <c r="HKV5" s="609"/>
      <c r="HKW5" s="609"/>
      <c r="HKX5" s="609"/>
      <c r="HKY5" s="609"/>
      <c r="HKZ5" s="609"/>
      <c r="HLA5" s="609"/>
      <c r="HLB5" s="609"/>
      <c r="HLC5" s="609"/>
      <c r="HLD5" s="609"/>
      <c r="HLE5" s="609"/>
      <c r="HLF5" s="609"/>
      <c r="HLG5" s="609"/>
      <c r="HLH5" s="609"/>
      <c r="HLI5" s="609"/>
      <c r="HLJ5" s="609"/>
      <c r="HLK5" s="609"/>
      <c r="HLL5" s="609"/>
      <c r="HLM5" s="609"/>
      <c r="HLN5" s="609"/>
      <c r="HLO5" s="609"/>
      <c r="HLP5" s="609"/>
      <c r="HLQ5" s="609"/>
      <c r="HLR5" s="609"/>
      <c r="HLS5" s="609"/>
      <c r="HLT5" s="609"/>
      <c r="HLU5" s="609"/>
      <c r="HLV5" s="609"/>
      <c r="HLW5" s="609"/>
      <c r="HLX5" s="609"/>
      <c r="HLY5" s="609"/>
      <c r="HLZ5" s="609"/>
      <c r="HMA5" s="609"/>
      <c r="HMB5" s="609"/>
      <c r="HMC5" s="609"/>
      <c r="HMD5" s="609"/>
      <c r="HME5" s="609"/>
      <c r="HMF5" s="609"/>
      <c r="HMG5" s="609"/>
      <c r="HMH5" s="609"/>
      <c r="HMI5" s="609"/>
      <c r="HMJ5" s="609"/>
      <c r="HMK5" s="609"/>
      <c r="HML5" s="609"/>
      <c r="HMM5" s="609"/>
      <c r="HMN5" s="609"/>
      <c r="HMO5" s="609"/>
      <c r="HMP5" s="609"/>
      <c r="HMQ5" s="609"/>
      <c r="HMR5" s="609"/>
      <c r="HMS5" s="609"/>
      <c r="HMT5" s="609"/>
      <c r="HMU5" s="609"/>
      <c r="HMV5" s="609"/>
      <c r="HMW5" s="609"/>
      <c r="HMX5" s="609"/>
      <c r="HMY5" s="609"/>
      <c r="HMZ5" s="609"/>
      <c r="HNA5" s="609"/>
      <c r="HNB5" s="609"/>
      <c r="HNC5" s="609"/>
      <c r="HND5" s="609"/>
      <c r="HNE5" s="609"/>
      <c r="HNF5" s="609"/>
      <c r="HNG5" s="609"/>
      <c r="HNH5" s="609"/>
      <c r="HNI5" s="609"/>
      <c r="HNJ5" s="609"/>
      <c r="HNK5" s="609"/>
      <c r="HNL5" s="609"/>
      <c r="HNM5" s="609"/>
      <c r="HNN5" s="609"/>
      <c r="HNO5" s="609"/>
      <c r="HNP5" s="609"/>
      <c r="HNQ5" s="609"/>
      <c r="HNR5" s="609"/>
      <c r="HNS5" s="609"/>
      <c r="HNT5" s="609"/>
      <c r="HNU5" s="609"/>
      <c r="HNV5" s="609"/>
      <c r="HNW5" s="609"/>
      <c r="HNX5" s="609"/>
      <c r="HNY5" s="609"/>
      <c r="HNZ5" s="609"/>
      <c r="HOA5" s="609"/>
      <c r="HOB5" s="609"/>
      <c r="HOC5" s="609"/>
      <c r="HOD5" s="609"/>
      <c r="HOE5" s="609"/>
      <c r="HOF5" s="609"/>
      <c r="HOG5" s="609"/>
      <c r="HOH5" s="609"/>
      <c r="HOI5" s="609"/>
      <c r="HOJ5" s="609"/>
      <c r="HOK5" s="609"/>
      <c r="HOL5" s="609"/>
      <c r="HOM5" s="609"/>
      <c r="HON5" s="609"/>
      <c r="HOO5" s="609"/>
      <c r="HOP5" s="609"/>
      <c r="HOQ5" s="609"/>
      <c r="HOR5" s="609"/>
      <c r="HOS5" s="609"/>
      <c r="HOT5" s="609"/>
      <c r="HOU5" s="609"/>
      <c r="HOV5" s="609"/>
      <c r="HOW5" s="609"/>
      <c r="HOX5" s="609"/>
      <c r="HOY5" s="609"/>
      <c r="HOZ5" s="609"/>
      <c r="HPA5" s="609"/>
      <c r="HPB5" s="609"/>
      <c r="HPC5" s="609"/>
      <c r="HPD5" s="609"/>
      <c r="HPE5" s="609"/>
      <c r="HPF5" s="609"/>
      <c r="HPG5" s="609"/>
      <c r="HPH5" s="609"/>
      <c r="HPI5" s="609"/>
      <c r="HPJ5" s="609"/>
      <c r="HPK5" s="609"/>
      <c r="HPL5" s="609"/>
      <c r="HPM5" s="609"/>
      <c r="HPN5" s="609"/>
      <c r="HPO5" s="609"/>
      <c r="HPP5" s="609"/>
      <c r="HPQ5" s="609"/>
      <c r="HPR5" s="609"/>
      <c r="HPS5" s="609"/>
      <c r="HPT5" s="609"/>
      <c r="HPU5" s="609"/>
      <c r="HPV5" s="609"/>
      <c r="HPW5" s="609"/>
      <c r="HPX5" s="609"/>
      <c r="HPY5" s="609"/>
      <c r="HPZ5" s="609"/>
      <c r="HQA5" s="609"/>
      <c r="HQB5" s="609"/>
      <c r="HQC5" s="609"/>
      <c r="HQD5" s="609"/>
      <c r="HQE5" s="609"/>
      <c r="HQF5" s="609"/>
      <c r="HQG5" s="609"/>
      <c r="HQH5" s="609"/>
      <c r="HQI5" s="609"/>
      <c r="HQJ5" s="609"/>
      <c r="HQK5" s="609"/>
      <c r="HQL5" s="609"/>
      <c r="HQM5" s="609"/>
      <c r="HQN5" s="609"/>
      <c r="HQO5" s="609"/>
      <c r="HQP5" s="609"/>
      <c r="HQQ5" s="609"/>
      <c r="HQR5" s="609"/>
      <c r="HQS5" s="609"/>
      <c r="HQT5" s="609"/>
      <c r="HQU5" s="609"/>
      <c r="HQV5" s="609"/>
      <c r="HQW5" s="609"/>
      <c r="HQX5" s="609"/>
      <c r="HQY5" s="609"/>
      <c r="HQZ5" s="609"/>
      <c r="HRA5" s="609"/>
      <c r="HRB5" s="609"/>
      <c r="HRC5" s="609"/>
      <c r="HRD5" s="609"/>
      <c r="HRE5" s="609"/>
      <c r="HRF5" s="609"/>
      <c r="HRG5" s="609"/>
      <c r="HRH5" s="609"/>
      <c r="HRI5" s="609"/>
      <c r="HRJ5" s="609"/>
      <c r="HRK5" s="609"/>
      <c r="HRL5" s="609"/>
      <c r="HRM5" s="609"/>
      <c r="HRN5" s="609"/>
      <c r="HRO5" s="609"/>
      <c r="HRP5" s="609"/>
      <c r="HRQ5" s="609"/>
      <c r="HRR5" s="609"/>
      <c r="HRS5" s="609"/>
      <c r="HRT5" s="609"/>
      <c r="HRU5" s="609"/>
      <c r="HRV5" s="609"/>
      <c r="HRW5" s="609"/>
      <c r="HRX5" s="609"/>
      <c r="HRY5" s="609"/>
      <c r="HRZ5" s="609"/>
      <c r="HSA5" s="609"/>
      <c r="HSB5" s="609"/>
      <c r="HSC5" s="609"/>
      <c r="HSD5" s="609"/>
      <c r="HSE5" s="609"/>
      <c r="HSF5" s="609"/>
      <c r="HSG5" s="609"/>
      <c r="HSH5" s="609"/>
      <c r="HSI5" s="609"/>
      <c r="HSJ5" s="609"/>
      <c r="HSK5" s="609"/>
      <c r="HSL5" s="609"/>
      <c r="HSM5" s="609"/>
      <c r="HSN5" s="609"/>
      <c r="HSO5" s="609"/>
      <c r="HSP5" s="609"/>
      <c r="HSQ5" s="609"/>
      <c r="HSR5" s="609"/>
      <c r="HSS5" s="609"/>
      <c r="HST5" s="609"/>
      <c r="HSU5" s="609"/>
      <c r="HSV5" s="609"/>
      <c r="HSW5" s="609"/>
      <c r="HSX5" s="609"/>
      <c r="HSY5" s="609"/>
      <c r="HSZ5" s="609"/>
      <c r="HTA5" s="609"/>
      <c r="HTB5" s="609"/>
      <c r="HTC5" s="609"/>
      <c r="HTD5" s="609"/>
      <c r="HTE5" s="609"/>
      <c r="HTF5" s="609"/>
      <c r="HTG5" s="609"/>
      <c r="HTH5" s="609"/>
      <c r="HTI5" s="609"/>
      <c r="HTJ5" s="609"/>
      <c r="HTK5" s="609"/>
      <c r="HTL5" s="609"/>
      <c r="HTM5" s="609"/>
      <c r="HTN5" s="609"/>
      <c r="HTO5" s="609"/>
      <c r="HTP5" s="609"/>
      <c r="HTQ5" s="609"/>
      <c r="HTR5" s="609"/>
      <c r="HTS5" s="609"/>
      <c r="HTT5" s="609"/>
      <c r="HTU5" s="609"/>
      <c r="HTV5" s="609"/>
      <c r="HTW5" s="609"/>
      <c r="HTX5" s="609"/>
      <c r="HTY5" s="609"/>
      <c r="HTZ5" s="609"/>
      <c r="HUA5" s="609"/>
      <c r="HUB5" s="609"/>
      <c r="HUC5" s="609"/>
      <c r="HUD5" s="609"/>
      <c r="HUE5" s="609"/>
      <c r="HUF5" s="609"/>
      <c r="HUG5" s="609"/>
      <c r="HUH5" s="609"/>
      <c r="HUI5" s="609"/>
      <c r="HUJ5" s="609"/>
      <c r="HUK5" s="609"/>
      <c r="HUL5" s="609"/>
      <c r="HUM5" s="609"/>
      <c r="HUN5" s="609"/>
      <c r="HUO5" s="609"/>
      <c r="HUP5" s="609"/>
      <c r="HUQ5" s="609"/>
      <c r="HUR5" s="609"/>
      <c r="HUS5" s="609"/>
      <c r="HUT5" s="609"/>
      <c r="HUU5" s="609"/>
      <c r="HUV5" s="609"/>
      <c r="HUW5" s="609"/>
      <c r="HUX5" s="609"/>
      <c r="HUY5" s="609"/>
      <c r="HUZ5" s="609"/>
      <c r="HVA5" s="609"/>
      <c r="HVB5" s="609"/>
      <c r="HVC5" s="609"/>
      <c r="HVD5" s="609"/>
      <c r="HVE5" s="609"/>
      <c r="HVF5" s="609"/>
      <c r="HVG5" s="609"/>
      <c r="HVH5" s="609"/>
      <c r="HVI5" s="609"/>
      <c r="HVJ5" s="609"/>
      <c r="HVK5" s="609"/>
      <c r="HVL5" s="609"/>
      <c r="HVM5" s="609"/>
      <c r="HVN5" s="609"/>
      <c r="HVO5" s="609"/>
      <c r="HVP5" s="609"/>
      <c r="HVQ5" s="609"/>
      <c r="HVR5" s="609"/>
      <c r="HVS5" s="609"/>
      <c r="HVT5" s="609"/>
      <c r="HVU5" s="609"/>
      <c r="HVV5" s="609"/>
      <c r="HVW5" s="609"/>
      <c r="HVX5" s="609"/>
      <c r="HVY5" s="609"/>
      <c r="HVZ5" s="609"/>
      <c r="HWA5" s="609"/>
      <c r="HWB5" s="609"/>
      <c r="HWC5" s="609"/>
      <c r="HWD5" s="609"/>
      <c r="HWE5" s="609"/>
      <c r="HWF5" s="609"/>
      <c r="HWG5" s="609"/>
      <c r="HWH5" s="609"/>
      <c r="HWI5" s="609"/>
      <c r="HWJ5" s="609"/>
      <c r="HWK5" s="609"/>
      <c r="HWL5" s="609"/>
      <c r="HWM5" s="609"/>
      <c r="HWN5" s="609"/>
      <c r="HWO5" s="609"/>
      <c r="HWP5" s="609"/>
      <c r="HWQ5" s="609"/>
      <c r="HWR5" s="609"/>
      <c r="HWS5" s="609"/>
      <c r="HWT5" s="609"/>
      <c r="HWU5" s="609"/>
      <c r="HWV5" s="609"/>
      <c r="HWW5" s="609"/>
      <c r="HWX5" s="609"/>
      <c r="HWY5" s="609"/>
      <c r="HWZ5" s="609"/>
      <c r="HXA5" s="609"/>
      <c r="HXB5" s="609"/>
      <c r="HXC5" s="609"/>
      <c r="HXD5" s="609"/>
      <c r="HXE5" s="609"/>
      <c r="HXF5" s="609"/>
      <c r="HXG5" s="609"/>
      <c r="HXH5" s="609"/>
      <c r="HXI5" s="609"/>
      <c r="HXJ5" s="609"/>
      <c r="HXK5" s="609"/>
      <c r="HXL5" s="609"/>
      <c r="HXM5" s="609"/>
      <c r="HXN5" s="609"/>
      <c r="HXO5" s="609"/>
      <c r="HXP5" s="609"/>
      <c r="HXQ5" s="609"/>
      <c r="HXR5" s="609"/>
      <c r="HXS5" s="609"/>
      <c r="HXT5" s="609"/>
      <c r="HXU5" s="609"/>
      <c r="HXV5" s="609"/>
      <c r="HXW5" s="609"/>
      <c r="HXX5" s="609"/>
      <c r="HXY5" s="609"/>
      <c r="HXZ5" s="609"/>
      <c r="HYA5" s="609"/>
      <c r="HYB5" s="609"/>
      <c r="HYC5" s="609"/>
      <c r="HYD5" s="609"/>
      <c r="HYE5" s="609"/>
      <c r="HYF5" s="609"/>
      <c r="HYG5" s="609"/>
      <c r="HYH5" s="609"/>
      <c r="HYI5" s="609"/>
      <c r="HYJ5" s="609"/>
      <c r="HYK5" s="609"/>
      <c r="HYL5" s="609"/>
      <c r="HYM5" s="609"/>
      <c r="HYN5" s="609"/>
      <c r="HYO5" s="609"/>
      <c r="HYP5" s="609"/>
      <c r="HYQ5" s="609"/>
      <c r="HYR5" s="609"/>
      <c r="HYS5" s="609"/>
      <c r="HYT5" s="609"/>
      <c r="HYU5" s="609"/>
      <c r="HYV5" s="609"/>
      <c r="HYW5" s="609"/>
      <c r="HYX5" s="609"/>
      <c r="HYY5" s="609"/>
      <c r="HYZ5" s="609"/>
      <c r="HZA5" s="609"/>
      <c r="HZB5" s="609"/>
      <c r="HZC5" s="609"/>
      <c r="HZD5" s="609"/>
      <c r="HZE5" s="609"/>
      <c r="HZF5" s="609"/>
      <c r="HZG5" s="609"/>
      <c r="HZH5" s="609"/>
      <c r="HZI5" s="609"/>
      <c r="HZJ5" s="609"/>
      <c r="HZK5" s="609"/>
      <c r="HZL5" s="609"/>
      <c r="HZM5" s="609"/>
      <c r="HZN5" s="609"/>
      <c r="HZO5" s="609"/>
      <c r="HZP5" s="609"/>
      <c r="HZQ5" s="609"/>
      <c r="HZR5" s="609"/>
      <c r="HZS5" s="609"/>
      <c r="HZT5" s="609"/>
      <c r="HZU5" s="609"/>
      <c r="HZV5" s="609"/>
      <c r="HZW5" s="609"/>
      <c r="HZX5" s="609"/>
      <c r="HZY5" s="609"/>
      <c r="HZZ5" s="609"/>
      <c r="IAA5" s="609"/>
      <c r="IAB5" s="609"/>
      <c r="IAC5" s="609"/>
      <c r="IAD5" s="609"/>
      <c r="IAE5" s="609"/>
      <c r="IAF5" s="609"/>
      <c r="IAG5" s="609"/>
      <c r="IAH5" s="609"/>
      <c r="IAI5" s="609"/>
      <c r="IAJ5" s="609"/>
      <c r="IAK5" s="609"/>
      <c r="IAL5" s="609"/>
      <c r="IAM5" s="609"/>
      <c r="IAN5" s="609"/>
      <c r="IAO5" s="609"/>
      <c r="IAP5" s="609"/>
      <c r="IAQ5" s="609"/>
      <c r="IAR5" s="609"/>
      <c r="IAS5" s="609"/>
      <c r="IAT5" s="609"/>
      <c r="IAU5" s="609"/>
      <c r="IAV5" s="609"/>
      <c r="IAW5" s="609"/>
      <c r="IAX5" s="609"/>
      <c r="IAY5" s="609"/>
      <c r="IAZ5" s="609"/>
      <c r="IBA5" s="609"/>
      <c r="IBB5" s="609"/>
      <c r="IBC5" s="609"/>
      <c r="IBD5" s="609"/>
      <c r="IBE5" s="609"/>
      <c r="IBF5" s="609"/>
      <c r="IBG5" s="609"/>
      <c r="IBH5" s="609"/>
      <c r="IBI5" s="609"/>
      <c r="IBJ5" s="609"/>
      <c r="IBK5" s="609"/>
      <c r="IBL5" s="609"/>
      <c r="IBM5" s="609"/>
      <c r="IBN5" s="609"/>
      <c r="IBO5" s="609"/>
      <c r="IBP5" s="609"/>
      <c r="IBQ5" s="609"/>
      <c r="IBR5" s="609"/>
      <c r="IBS5" s="609"/>
      <c r="IBT5" s="609"/>
      <c r="IBU5" s="609"/>
      <c r="IBV5" s="609"/>
      <c r="IBW5" s="609"/>
      <c r="IBX5" s="609"/>
      <c r="IBY5" s="609"/>
      <c r="IBZ5" s="609"/>
      <c r="ICA5" s="609"/>
      <c r="ICB5" s="609"/>
      <c r="ICC5" s="609"/>
      <c r="ICD5" s="609"/>
      <c r="ICE5" s="609"/>
      <c r="ICF5" s="609"/>
      <c r="ICG5" s="609"/>
      <c r="ICH5" s="609"/>
      <c r="ICI5" s="609"/>
      <c r="ICJ5" s="609"/>
      <c r="ICK5" s="609"/>
      <c r="ICL5" s="609"/>
      <c r="ICM5" s="609"/>
      <c r="ICN5" s="609"/>
      <c r="ICO5" s="609"/>
      <c r="ICP5" s="609"/>
      <c r="ICQ5" s="609"/>
      <c r="ICR5" s="609"/>
      <c r="ICS5" s="609"/>
      <c r="ICT5" s="609"/>
      <c r="ICU5" s="609"/>
      <c r="ICV5" s="609"/>
      <c r="ICW5" s="609"/>
      <c r="ICX5" s="609"/>
      <c r="ICY5" s="609"/>
      <c r="ICZ5" s="609"/>
      <c r="IDA5" s="609"/>
      <c r="IDB5" s="609"/>
      <c r="IDC5" s="609"/>
      <c r="IDD5" s="609"/>
      <c r="IDE5" s="609"/>
      <c r="IDF5" s="609"/>
      <c r="IDG5" s="609"/>
      <c r="IDH5" s="609"/>
      <c r="IDI5" s="609"/>
      <c r="IDJ5" s="609"/>
      <c r="IDK5" s="609"/>
      <c r="IDL5" s="609"/>
      <c r="IDM5" s="609"/>
      <c r="IDN5" s="609"/>
      <c r="IDO5" s="609"/>
      <c r="IDP5" s="609"/>
      <c r="IDQ5" s="609"/>
      <c r="IDR5" s="609"/>
      <c r="IDS5" s="609"/>
      <c r="IDT5" s="609"/>
      <c r="IDU5" s="609"/>
      <c r="IDV5" s="609"/>
      <c r="IDW5" s="609"/>
      <c r="IDX5" s="609"/>
      <c r="IDY5" s="609"/>
      <c r="IDZ5" s="609"/>
      <c r="IEA5" s="609"/>
      <c r="IEB5" s="609"/>
      <c r="IEC5" s="609"/>
      <c r="IED5" s="609"/>
      <c r="IEE5" s="609"/>
      <c r="IEF5" s="609"/>
      <c r="IEG5" s="609"/>
      <c r="IEH5" s="609"/>
      <c r="IEI5" s="609"/>
      <c r="IEJ5" s="609"/>
      <c r="IEK5" s="609"/>
      <c r="IEL5" s="609"/>
      <c r="IEM5" s="609"/>
      <c r="IEN5" s="609"/>
      <c r="IEO5" s="609"/>
      <c r="IEP5" s="609"/>
      <c r="IEQ5" s="609"/>
      <c r="IER5" s="609"/>
      <c r="IES5" s="609"/>
      <c r="IET5" s="609"/>
      <c r="IEU5" s="609"/>
      <c r="IEV5" s="609"/>
      <c r="IEW5" s="609"/>
      <c r="IEX5" s="609"/>
      <c r="IEY5" s="609"/>
      <c r="IEZ5" s="609"/>
      <c r="IFA5" s="609"/>
      <c r="IFB5" s="609"/>
      <c r="IFC5" s="609"/>
      <c r="IFD5" s="609"/>
      <c r="IFE5" s="609"/>
      <c r="IFF5" s="609"/>
      <c r="IFG5" s="609"/>
      <c r="IFH5" s="609"/>
      <c r="IFI5" s="609"/>
      <c r="IFJ5" s="609"/>
      <c r="IFK5" s="609"/>
      <c r="IFL5" s="609"/>
      <c r="IFM5" s="609"/>
      <c r="IFN5" s="609"/>
      <c r="IFO5" s="609"/>
      <c r="IFP5" s="609"/>
      <c r="IFQ5" s="609"/>
      <c r="IFR5" s="609"/>
      <c r="IFS5" s="609"/>
      <c r="IFT5" s="609"/>
      <c r="IFU5" s="609"/>
      <c r="IFV5" s="609"/>
      <c r="IFW5" s="609"/>
      <c r="IFX5" s="609"/>
      <c r="IFY5" s="609"/>
      <c r="IFZ5" s="609"/>
      <c r="IGA5" s="609"/>
      <c r="IGB5" s="609"/>
      <c r="IGC5" s="609"/>
      <c r="IGD5" s="609"/>
      <c r="IGE5" s="609"/>
      <c r="IGF5" s="609"/>
      <c r="IGG5" s="609"/>
      <c r="IGH5" s="609"/>
      <c r="IGI5" s="609"/>
      <c r="IGJ5" s="609"/>
      <c r="IGK5" s="609"/>
      <c r="IGL5" s="609"/>
      <c r="IGM5" s="609"/>
      <c r="IGN5" s="609"/>
      <c r="IGO5" s="609"/>
      <c r="IGP5" s="609"/>
      <c r="IGQ5" s="609"/>
      <c r="IGR5" s="609"/>
      <c r="IGS5" s="609"/>
      <c r="IGT5" s="609"/>
      <c r="IGU5" s="609"/>
      <c r="IGV5" s="609"/>
      <c r="IGW5" s="609"/>
      <c r="IGX5" s="609"/>
      <c r="IGY5" s="609"/>
      <c r="IGZ5" s="609"/>
      <c r="IHA5" s="609"/>
      <c r="IHB5" s="609"/>
      <c r="IHC5" s="609"/>
      <c r="IHD5" s="609"/>
      <c r="IHE5" s="609"/>
      <c r="IHF5" s="609"/>
      <c r="IHG5" s="609"/>
      <c r="IHH5" s="609"/>
      <c r="IHI5" s="609"/>
      <c r="IHJ5" s="609"/>
      <c r="IHK5" s="609"/>
      <c r="IHL5" s="609"/>
      <c r="IHM5" s="609"/>
      <c r="IHN5" s="609"/>
      <c r="IHO5" s="609"/>
      <c r="IHP5" s="609"/>
      <c r="IHQ5" s="609"/>
      <c r="IHR5" s="609"/>
      <c r="IHS5" s="609"/>
      <c r="IHT5" s="609"/>
      <c r="IHU5" s="609"/>
      <c r="IHV5" s="609"/>
      <c r="IHW5" s="609"/>
      <c r="IHX5" s="609"/>
      <c r="IHY5" s="609"/>
      <c r="IHZ5" s="609"/>
      <c r="IIA5" s="609"/>
      <c r="IIB5" s="609"/>
      <c r="IIC5" s="609"/>
      <c r="IID5" s="609"/>
      <c r="IIE5" s="609"/>
      <c r="IIF5" s="609"/>
      <c r="IIG5" s="609"/>
      <c r="IIH5" s="609"/>
      <c r="III5" s="609"/>
      <c r="IIJ5" s="609"/>
      <c r="IIK5" s="609"/>
      <c r="IIL5" s="609"/>
      <c r="IIM5" s="609"/>
      <c r="IIN5" s="609"/>
      <c r="IIO5" s="609"/>
      <c r="IIP5" s="609"/>
      <c r="IIQ5" s="609"/>
      <c r="IIR5" s="609"/>
      <c r="IIS5" s="609"/>
      <c r="IIT5" s="609"/>
      <c r="IIU5" s="609"/>
      <c r="IIV5" s="609"/>
      <c r="IIW5" s="609"/>
      <c r="IIX5" s="609"/>
      <c r="IIY5" s="609"/>
      <c r="IIZ5" s="609"/>
      <c r="IJA5" s="609"/>
      <c r="IJB5" s="609"/>
      <c r="IJC5" s="609"/>
      <c r="IJD5" s="609"/>
      <c r="IJE5" s="609"/>
      <c r="IJF5" s="609"/>
      <c r="IJG5" s="609"/>
      <c r="IJH5" s="609"/>
      <c r="IJI5" s="609"/>
      <c r="IJJ5" s="609"/>
      <c r="IJK5" s="609"/>
      <c r="IJL5" s="609"/>
      <c r="IJM5" s="609"/>
      <c r="IJN5" s="609"/>
      <c r="IJO5" s="609"/>
      <c r="IJP5" s="609"/>
      <c r="IJQ5" s="609"/>
      <c r="IJR5" s="609"/>
      <c r="IJS5" s="609"/>
      <c r="IJT5" s="609"/>
      <c r="IJU5" s="609"/>
      <c r="IJV5" s="609"/>
      <c r="IJW5" s="609"/>
      <c r="IJX5" s="609"/>
      <c r="IJY5" s="609"/>
      <c r="IJZ5" s="609"/>
      <c r="IKA5" s="609"/>
      <c r="IKB5" s="609"/>
      <c r="IKC5" s="609"/>
      <c r="IKD5" s="609"/>
      <c r="IKE5" s="609"/>
      <c r="IKF5" s="609"/>
      <c r="IKG5" s="609"/>
      <c r="IKH5" s="609"/>
      <c r="IKI5" s="609"/>
      <c r="IKJ5" s="609"/>
      <c r="IKK5" s="609"/>
      <c r="IKL5" s="609"/>
      <c r="IKM5" s="609"/>
      <c r="IKN5" s="609"/>
      <c r="IKO5" s="609"/>
      <c r="IKP5" s="609"/>
      <c r="IKQ5" s="609"/>
      <c r="IKR5" s="609"/>
      <c r="IKS5" s="609"/>
      <c r="IKT5" s="609"/>
      <c r="IKU5" s="609"/>
      <c r="IKV5" s="609"/>
      <c r="IKW5" s="609"/>
      <c r="IKX5" s="609"/>
      <c r="IKY5" s="609"/>
      <c r="IKZ5" s="609"/>
      <c r="ILA5" s="609"/>
      <c r="ILB5" s="609"/>
      <c r="ILC5" s="609"/>
      <c r="ILD5" s="609"/>
      <c r="ILE5" s="609"/>
      <c r="ILF5" s="609"/>
      <c r="ILG5" s="609"/>
      <c r="ILH5" s="609"/>
      <c r="ILI5" s="609"/>
      <c r="ILJ5" s="609"/>
      <c r="ILK5" s="609"/>
      <c r="ILL5" s="609"/>
      <c r="ILM5" s="609"/>
      <c r="ILN5" s="609"/>
      <c r="ILO5" s="609"/>
      <c r="ILP5" s="609"/>
      <c r="ILQ5" s="609"/>
      <c r="ILR5" s="609"/>
      <c r="ILS5" s="609"/>
      <c r="ILT5" s="609"/>
      <c r="ILU5" s="609"/>
      <c r="ILV5" s="609"/>
      <c r="ILW5" s="609"/>
      <c r="ILX5" s="609"/>
      <c r="ILY5" s="609"/>
      <c r="ILZ5" s="609"/>
      <c r="IMA5" s="609"/>
      <c r="IMB5" s="609"/>
      <c r="IMC5" s="609"/>
      <c r="IMD5" s="609"/>
      <c r="IME5" s="609"/>
      <c r="IMF5" s="609"/>
      <c r="IMG5" s="609"/>
      <c r="IMH5" s="609"/>
      <c r="IMI5" s="609"/>
      <c r="IMJ5" s="609"/>
      <c r="IMK5" s="609"/>
      <c r="IML5" s="609"/>
      <c r="IMM5" s="609"/>
      <c r="IMN5" s="609"/>
      <c r="IMO5" s="609"/>
      <c r="IMP5" s="609"/>
      <c r="IMQ5" s="609"/>
      <c r="IMR5" s="609"/>
      <c r="IMS5" s="609"/>
      <c r="IMT5" s="609"/>
      <c r="IMU5" s="609"/>
      <c r="IMV5" s="609"/>
      <c r="IMW5" s="609"/>
      <c r="IMX5" s="609"/>
      <c r="IMY5" s="609"/>
      <c r="IMZ5" s="609"/>
      <c r="INA5" s="609"/>
      <c r="INB5" s="609"/>
      <c r="INC5" s="609"/>
      <c r="IND5" s="609"/>
      <c r="INE5" s="609"/>
      <c r="INF5" s="609"/>
      <c r="ING5" s="609"/>
      <c r="INH5" s="609"/>
      <c r="INI5" s="609"/>
      <c r="INJ5" s="609"/>
      <c r="INK5" s="609"/>
      <c r="INL5" s="609"/>
      <c r="INM5" s="609"/>
      <c r="INN5" s="609"/>
      <c r="INO5" s="609"/>
      <c r="INP5" s="609"/>
      <c r="INQ5" s="609"/>
      <c r="INR5" s="609"/>
      <c r="INS5" s="609"/>
      <c r="INT5" s="609"/>
      <c r="INU5" s="609"/>
      <c r="INV5" s="609"/>
      <c r="INW5" s="609"/>
      <c r="INX5" s="609"/>
      <c r="INY5" s="609"/>
      <c r="INZ5" s="609"/>
      <c r="IOA5" s="609"/>
      <c r="IOB5" s="609"/>
      <c r="IOC5" s="609"/>
      <c r="IOD5" s="609"/>
      <c r="IOE5" s="609"/>
      <c r="IOF5" s="609"/>
      <c r="IOG5" s="609"/>
      <c r="IOH5" s="609"/>
      <c r="IOI5" s="609"/>
      <c r="IOJ5" s="609"/>
      <c r="IOK5" s="609"/>
      <c r="IOL5" s="609"/>
      <c r="IOM5" s="609"/>
      <c r="ION5" s="609"/>
      <c r="IOO5" s="609"/>
      <c r="IOP5" s="609"/>
      <c r="IOQ5" s="609"/>
      <c r="IOR5" s="609"/>
      <c r="IOS5" s="609"/>
      <c r="IOT5" s="609"/>
      <c r="IOU5" s="609"/>
      <c r="IOV5" s="609"/>
      <c r="IOW5" s="609"/>
      <c r="IOX5" s="609"/>
      <c r="IOY5" s="609"/>
      <c r="IOZ5" s="609"/>
      <c r="IPA5" s="609"/>
      <c r="IPB5" s="609"/>
      <c r="IPC5" s="609"/>
      <c r="IPD5" s="609"/>
      <c r="IPE5" s="609"/>
      <c r="IPF5" s="609"/>
      <c r="IPG5" s="609"/>
      <c r="IPH5" s="609"/>
      <c r="IPI5" s="609"/>
      <c r="IPJ5" s="609"/>
      <c r="IPK5" s="609"/>
      <c r="IPL5" s="609"/>
      <c r="IPM5" s="609"/>
      <c r="IPN5" s="609"/>
      <c r="IPO5" s="609"/>
      <c r="IPP5" s="609"/>
      <c r="IPQ5" s="609"/>
      <c r="IPR5" s="609"/>
      <c r="IPS5" s="609"/>
      <c r="IPT5" s="609"/>
      <c r="IPU5" s="609"/>
      <c r="IPV5" s="609"/>
      <c r="IPW5" s="609"/>
      <c r="IPX5" s="609"/>
      <c r="IPY5" s="609"/>
      <c r="IPZ5" s="609"/>
      <c r="IQA5" s="609"/>
      <c r="IQB5" s="609"/>
      <c r="IQC5" s="609"/>
      <c r="IQD5" s="609"/>
      <c r="IQE5" s="609"/>
      <c r="IQF5" s="609"/>
      <c r="IQG5" s="609"/>
      <c r="IQH5" s="609"/>
      <c r="IQI5" s="609"/>
      <c r="IQJ5" s="609"/>
      <c r="IQK5" s="609"/>
      <c r="IQL5" s="609"/>
      <c r="IQM5" s="609"/>
      <c r="IQN5" s="609"/>
      <c r="IQO5" s="609"/>
      <c r="IQP5" s="609"/>
      <c r="IQQ5" s="609"/>
      <c r="IQR5" s="609"/>
      <c r="IQS5" s="609"/>
      <c r="IQT5" s="609"/>
      <c r="IQU5" s="609"/>
      <c r="IQV5" s="609"/>
      <c r="IQW5" s="609"/>
      <c r="IQX5" s="609"/>
      <c r="IQY5" s="609"/>
      <c r="IQZ5" s="609"/>
      <c r="IRA5" s="609"/>
      <c r="IRB5" s="609"/>
      <c r="IRC5" s="609"/>
      <c r="IRD5" s="609"/>
      <c r="IRE5" s="609"/>
      <c r="IRF5" s="609"/>
      <c r="IRG5" s="609"/>
      <c r="IRH5" s="609"/>
      <c r="IRI5" s="609"/>
      <c r="IRJ5" s="609"/>
      <c r="IRK5" s="609"/>
      <c r="IRL5" s="609"/>
      <c r="IRM5" s="609"/>
      <c r="IRN5" s="609"/>
      <c r="IRO5" s="609"/>
      <c r="IRP5" s="609"/>
      <c r="IRQ5" s="609"/>
      <c r="IRR5" s="609"/>
      <c r="IRS5" s="609"/>
      <c r="IRT5" s="609"/>
      <c r="IRU5" s="609"/>
      <c r="IRV5" s="609"/>
      <c r="IRW5" s="609"/>
      <c r="IRX5" s="609"/>
      <c r="IRY5" s="609"/>
      <c r="IRZ5" s="609"/>
      <c r="ISA5" s="609"/>
      <c r="ISB5" s="609"/>
      <c r="ISC5" s="609"/>
      <c r="ISD5" s="609"/>
      <c r="ISE5" s="609"/>
      <c r="ISF5" s="609"/>
      <c r="ISG5" s="609"/>
      <c r="ISH5" s="609"/>
      <c r="ISI5" s="609"/>
      <c r="ISJ5" s="609"/>
      <c r="ISK5" s="609"/>
      <c r="ISL5" s="609"/>
      <c r="ISM5" s="609"/>
      <c r="ISN5" s="609"/>
      <c r="ISO5" s="609"/>
      <c r="ISP5" s="609"/>
      <c r="ISQ5" s="609"/>
      <c r="ISR5" s="609"/>
      <c r="ISS5" s="609"/>
      <c r="IST5" s="609"/>
      <c r="ISU5" s="609"/>
      <c r="ISV5" s="609"/>
      <c r="ISW5" s="609"/>
      <c r="ISX5" s="609"/>
      <c r="ISY5" s="609"/>
      <c r="ISZ5" s="609"/>
      <c r="ITA5" s="609"/>
      <c r="ITB5" s="609"/>
      <c r="ITC5" s="609"/>
      <c r="ITD5" s="609"/>
      <c r="ITE5" s="609"/>
      <c r="ITF5" s="609"/>
      <c r="ITG5" s="609"/>
      <c r="ITH5" s="609"/>
      <c r="ITI5" s="609"/>
      <c r="ITJ5" s="609"/>
      <c r="ITK5" s="609"/>
      <c r="ITL5" s="609"/>
      <c r="ITM5" s="609"/>
      <c r="ITN5" s="609"/>
      <c r="ITO5" s="609"/>
      <c r="ITP5" s="609"/>
      <c r="ITQ5" s="609"/>
      <c r="ITR5" s="609"/>
      <c r="ITS5" s="609"/>
      <c r="ITT5" s="609"/>
      <c r="ITU5" s="609"/>
      <c r="ITV5" s="609"/>
      <c r="ITW5" s="609"/>
      <c r="ITX5" s="609"/>
      <c r="ITY5" s="609"/>
      <c r="ITZ5" s="609"/>
      <c r="IUA5" s="609"/>
      <c r="IUB5" s="609"/>
      <c r="IUC5" s="609"/>
      <c r="IUD5" s="609"/>
      <c r="IUE5" s="609"/>
      <c r="IUF5" s="609"/>
      <c r="IUG5" s="609"/>
      <c r="IUH5" s="609"/>
      <c r="IUI5" s="609"/>
      <c r="IUJ5" s="609"/>
      <c r="IUK5" s="609"/>
      <c r="IUL5" s="609"/>
      <c r="IUM5" s="609"/>
      <c r="IUN5" s="609"/>
      <c r="IUO5" s="609"/>
      <c r="IUP5" s="609"/>
      <c r="IUQ5" s="609"/>
      <c r="IUR5" s="609"/>
      <c r="IUS5" s="609"/>
      <c r="IUT5" s="609"/>
      <c r="IUU5" s="609"/>
      <c r="IUV5" s="609"/>
      <c r="IUW5" s="609"/>
      <c r="IUX5" s="609"/>
      <c r="IUY5" s="609"/>
      <c r="IUZ5" s="609"/>
      <c r="IVA5" s="609"/>
      <c r="IVB5" s="609"/>
      <c r="IVC5" s="609"/>
      <c r="IVD5" s="609"/>
      <c r="IVE5" s="609"/>
      <c r="IVF5" s="609"/>
      <c r="IVG5" s="609"/>
      <c r="IVH5" s="609"/>
      <c r="IVI5" s="609"/>
      <c r="IVJ5" s="609"/>
      <c r="IVK5" s="609"/>
      <c r="IVL5" s="609"/>
      <c r="IVM5" s="609"/>
      <c r="IVN5" s="609"/>
      <c r="IVO5" s="609"/>
      <c r="IVP5" s="609"/>
      <c r="IVQ5" s="609"/>
      <c r="IVR5" s="609"/>
      <c r="IVS5" s="609"/>
      <c r="IVT5" s="609"/>
      <c r="IVU5" s="609"/>
      <c r="IVV5" s="609"/>
      <c r="IVW5" s="609"/>
      <c r="IVX5" s="609"/>
      <c r="IVY5" s="609"/>
      <c r="IVZ5" s="609"/>
      <c r="IWA5" s="609"/>
      <c r="IWB5" s="609"/>
      <c r="IWC5" s="609"/>
      <c r="IWD5" s="609"/>
      <c r="IWE5" s="609"/>
      <c r="IWF5" s="609"/>
      <c r="IWG5" s="609"/>
      <c r="IWH5" s="609"/>
      <c r="IWI5" s="609"/>
      <c r="IWJ5" s="609"/>
      <c r="IWK5" s="609"/>
      <c r="IWL5" s="609"/>
      <c r="IWM5" s="609"/>
      <c r="IWN5" s="609"/>
      <c r="IWO5" s="609"/>
      <c r="IWP5" s="609"/>
      <c r="IWQ5" s="609"/>
      <c r="IWR5" s="609"/>
      <c r="IWS5" s="609"/>
      <c r="IWT5" s="609"/>
      <c r="IWU5" s="609"/>
      <c r="IWV5" s="609"/>
      <c r="IWW5" s="609"/>
      <c r="IWX5" s="609"/>
      <c r="IWY5" s="609"/>
      <c r="IWZ5" s="609"/>
      <c r="IXA5" s="609"/>
      <c r="IXB5" s="609"/>
      <c r="IXC5" s="609"/>
      <c r="IXD5" s="609"/>
      <c r="IXE5" s="609"/>
      <c r="IXF5" s="609"/>
      <c r="IXG5" s="609"/>
      <c r="IXH5" s="609"/>
      <c r="IXI5" s="609"/>
      <c r="IXJ5" s="609"/>
      <c r="IXK5" s="609"/>
      <c r="IXL5" s="609"/>
      <c r="IXM5" s="609"/>
      <c r="IXN5" s="609"/>
      <c r="IXO5" s="609"/>
      <c r="IXP5" s="609"/>
      <c r="IXQ5" s="609"/>
      <c r="IXR5" s="609"/>
      <c r="IXS5" s="609"/>
      <c r="IXT5" s="609"/>
      <c r="IXU5" s="609"/>
      <c r="IXV5" s="609"/>
      <c r="IXW5" s="609"/>
      <c r="IXX5" s="609"/>
      <c r="IXY5" s="609"/>
      <c r="IXZ5" s="609"/>
      <c r="IYA5" s="609"/>
      <c r="IYB5" s="609"/>
      <c r="IYC5" s="609"/>
      <c r="IYD5" s="609"/>
      <c r="IYE5" s="609"/>
      <c r="IYF5" s="609"/>
      <c r="IYG5" s="609"/>
      <c r="IYH5" s="609"/>
      <c r="IYI5" s="609"/>
      <c r="IYJ5" s="609"/>
      <c r="IYK5" s="609"/>
      <c r="IYL5" s="609"/>
      <c r="IYM5" s="609"/>
      <c r="IYN5" s="609"/>
      <c r="IYO5" s="609"/>
      <c r="IYP5" s="609"/>
      <c r="IYQ5" s="609"/>
      <c r="IYR5" s="609"/>
      <c r="IYS5" s="609"/>
      <c r="IYT5" s="609"/>
      <c r="IYU5" s="609"/>
      <c r="IYV5" s="609"/>
      <c r="IYW5" s="609"/>
      <c r="IYX5" s="609"/>
      <c r="IYY5" s="609"/>
      <c r="IYZ5" s="609"/>
      <c r="IZA5" s="609"/>
      <c r="IZB5" s="609"/>
      <c r="IZC5" s="609"/>
      <c r="IZD5" s="609"/>
      <c r="IZE5" s="609"/>
      <c r="IZF5" s="609"/>
      <c r="IZG5" s="609"/>
      <c r="IZH5" s="609"/>
      <c r="IZI5" s="609"/>
      <c r="IZJ5" s="609"/>
      <c r="IZK5" s="609"/>
      <c r="IZL5" s="609"/>
      <c r="IZM5" s="609"/>
      <c r="IZN5" s="609"/>
      <c r="IZO5" s="609"/>
      <c r="IZP5" s="609"/>
      <c r="IZQ5" s="609"/>
      <c r="IZR5" s="609"/>
      <c r="IZS5" s="609"/>
      <c r="IZT5" s="609"/>
      <c r="IZU5" s="609"/>
      <c r="IZV5" s="609"/>
      <c r="IZW5" s="609"/>
      <c r="IZX5" s="609"/>
      <c r="IZY5" s="609"/>
      <c r="IZZ5" s="609"/>
      <c r="JAA5" s="609"/>
      <c r="JAB5" s="609"/>
      <c r="JAC5" s="609"/>
      <c r="JAD5" s="609"/>
      <c r="JAE5" s="609"/>
      <c r="JAF5" s="609"/>
      <c r="JAG5" s="609"/>
      <c r="JAH5" s="609"/>
      <c r="JAI5" s="609"/>
      <c r="JAJ5" s="609"/>
      <c r="JAK5" s="609"/>
      <c r="JAL5" s="609"/>
      <c r="JAM5" s="609"/>
      <c r="JAN5" s="609"/>
      <c r="JAO5" s="609"/>
      <c r="JAP5" s="609"/>
      <c r="JAQ5" s="609"/>
      <c r="JAR5" s="609"/>
      <c r="JAS5" s="609"/>
      <c r="JAT5" s="609"/>
      <c r="JAU5" s="609"/>
      <c r="JAV5" s="609"/>
      <c r="JAW5" s="609"/>
      <c r="JAX5" s="609"/>
      <c r="JAY5" s="609"/>
      <c r="JAZ5" s="609"/>
      <c r="JBA5" s="609"/>
      <c r="JBB5" s="609"/>
      <c r="JBC5" s="609"/>
      <c r="JBD5" s="609"/>
      <c r="JBE5" s="609"/>
      <c r="JBF5" s="609"/>
      <c r="JBG5" s="609"/>
      <c r="JBH5" s="609"/>
      <c r="JBI5" s="609"/>
      <c r="JBJ5" s="609"/>
      <c r="JBK5" s="609"/>
      <c r="JBL5" s="609"/>
      <c r="JBM5" s="609"/>
      <c r="JBN5" s="609"/>
      <c r="JBO5" s="609"/>
      <c r="JBP5" s="609"/>
      <c r="JBQ5" s="609"/>
      <c r="JBR5" s="609"/>
      <c r="JBS5" s="609"/>
      <c r="JBT5" s="609"/>
      <c r="JBU5" s="609"/>
      <c r="JBV5" s="609"/>
      <c r="JBW5" s="609"/>
      <c r="JBX5" s="609"/>
      <c r="JBY5" s="609"/>
      <c r="JBZ5" s="609"/>
      <c r="JCA5" s="609"/>
      <c r="JCB5" s="609"/>
      <c r="JCC5" s="609"/>
      <c r="JCD5" s="609"/>
      <c r="JCE5" s="609"/>
      <c r="JCF5" s="609"/>
      <c r="JCG5" s="609"/>
      <c r="JCH5" s="609"/>
      <c r="JCI5" s="609"/>
      <c r="JCJ5" s="609"/>
      <c r="JCK5" s="609"/>
      <c r="JCL5" s="609"/>
      <c r="JCM5" s="609"/>
      <c r="JCN5" s="609"/>
      <c r="JCO5" s="609"/>
      <c r="JCP5" s="609"/>
      <c r="JCQ5" s="609"/>
      <c r="JCR5" s="609"/>
      <c r="JCS5" s="609"/>
      <c r="JCT5" s="609"/>
      <c r="JCU5" s="609"/>
      <c r="JCV5" s="609"/>
      <c r="JCW5" s="609"/>
      <c r="JCX5" s="609"/>
      <c r="JCY5" s="609"/>
      <c r="JCZ5" s="609"/>
      <c r="JDA5" s="609"/>
      <c r="JDB5" s="609"/>
      <c r="JDC5" s="609"/>
      <c r="JDD5" s="609"/>
      <c r="JDE5" s="609"/>
      <c r="JDF5" s="609"/>
      <c r="JDG5" s="609"/>
      <c r="JDH5" s="609"/>
      <c r="JDI5" s="609"/>
      <c r="JDJ5" s="609"/>
      <c r="JDK5" s="609"/>
      <c r="JDL5" s="609"/>
      <c r="JDM5" s="609"/>
      <c r="JDN5" s="609"/>
      <c r="JDO5" s="609"/>
      <c r="JDP5" s="609"/>
      <c r="JDQ5" s="609"/>
      <c r="JDR5" s="609"/>
      <c r="JDS5" s="609"/>
      <c r="JDT5" s="609"/>
      <c r="JDU5" s="609"/>
      <c r="JDV5" s="609"/>
      <c r="JDW5" s="609"/>
      <c r="JDX5" s="609"/>
      <c r="JDY5" s="609"/>
      <c r="JDZ5" s="609"/>
      <c r="JEA5" s="609"/>
      <c r="JEB5" s="609"/>
      <c r="JEC5" s="609"/>
      <c r="JED5" s="609"/>
      <c r="JEE5" s="609"/>
      <c r="JEF5" s="609"/>
      <c r="JEG5" s="609"/>
      <c r="JEH5" s="609"/>
      <c r="JEI5" s="609"/>
      <c r="JEJ5" s="609"/>
      <c r="JEK5" s="609"/>
      <c r="JEL5" s="609"/>
      <c r="JEM5" s="609"/>
      <c r="JEN5" s="609"/>
      <c r="JEO5" s="609"/>
      <c r="JEP5" s="609"/>
      <c r="JEQ5" s="609"/>
      <c r="JER5" s="609"/>
      <c r="JES5" s="609"/>
      <c r="JET5" s="609"/>
      <c r="JEU5" s="609"/>
      <c r="JEV5" s="609"/>
      <c r="JEW5" s="609"/>
      <c r="JEX5" s="609"/>
      <c r="JEY5" s="609"/>
      <c r="JEZ5" s="609"/>
      <c r="JFA5" s="609"/>
      <c r="JFB5" s="609"/>
      <c r="JFC5" s="609"/>
      <c r="JFD5" s="609"/>
      <c r="JFE5" s="609"/>
      <c r="JFF5" s="609"/>
      <c r="JFG5" s="609"/>
      <c r="JFH5" s="609"/>
      <c r="JFI5" s="609"/>
      <c r="JFJ5" s="609"/>
      <c r="JFK5" s="609"/>
      <c r="JFL5" s="609"/>
      <c r="JFM5" s="609"/>
      <c r="JFN5" s="609"/>
      <c r="JFO5" s="609"/>
      <c r="JFP5" s="609"/>
      <c r="JFQ5" s="609"/>
      <c r="JFR5" s="609"/>
      <c r="JFS5" s="609"/>
      <c r="JFT5" s="609"/>
      <c r="JFU5" s="609"/>
      <c r="JFV5" s="609"/>
      <c r="JFW5" s="609"/>
      <c r="JFX5" s="609"/>
      <c r="JFY5" s="609"/>
      <c r="JFZ5" s="609"/>
      <c r="JGA5" s="609"/>
      <c r="JGB5" s="609"/>
      <c r="JGC5" s="609"/>
      <c r="JGD5" s="609"/>
      <c r="JGE5" s="609"/>
      <c r="JGF5" s="609"/>
      <c r="JGG5" s="609"/>
      <c r="JGH5" s="609"/>
      <c r="JGI5" s="609"/>
      <c r="JGJ5" s="609"/>
      <c r="JGK5" s="609"/>
      <c r="JGL5" s="609"/>
      <c r="JGM5" s="609"/>
      <c r="JGN5" s="609"/>
      <c r="JGO5" s="609"/>
      <c r="JGP5" s="609"/>
      <c r="JGQ5" s="609"/>
      <c r="JGR5" s="609"/>
      <c r="JGS5" s="609"/>
      <c r="JGT5" s="609"/>
      <c r="JGU5" s="609"/>
      <c r="JGV5" s="609"/>
      <c r="JGW5" s="609"/>
      <c r="JGX5" s="609"/>
      <c r="JGY5" s="609"/>
      <c r="JGZ5" s="609"/>
      <c r="JHA5" s="609"/>
      <c r="JHB5" s="609"/>
      <c r="JHC5" s="609"/>
      <c r="JHD5" s="609"/>
      <c r="JHE5" s="609"/>
      <c r="JHF5" s="609"/>
      <c r="JHG5" s="609"/>
      <c r="JHH5" s="609"/>
      <c r="JHI5" s="609"/>
      <c r="JHJ5" s="609"/>
      <c r="JHK5" s="609"/>
      <c r="JHL5" s="609"/>
      <c r="JHM5" s="609"/>
      <c r="JHN5" s="609"/>
      <c r="JHO5" s="609"/>
      <c r="JHP5" s="609"/>
      <c r="JHQ5" s="609"/>
      <c r="JHR5" s="609"/>
      <c r="JHS5" s="609"/>
      <c r="JHT5" s="609"/>
      <c r="JHU5" s="609"/>
      <c r="JHV5" s="609"/>
      <c r="JHW5" s="609"/>
      <c r="JHX5" s="609"/>
      <c r="JHY5" s="609"/>
      <c r="JHZ5" s="609"/>
      <c r="JIA5" s="609"/>
      <c r="JIB5" s="609"/>
      <c r="JIC5" s="609"/>
      <c r="JID5" s="609"/>
      <c r="JIE5" s="609"/>
      <c r="JIF5" s="609"/>
      <c r="JIG5" s="609"/>
      <c r="JIH5" s="609"/>
      <c r="JII5" s="609"/>
      <c r="JIJ5" s="609"/>
      <c r="JIK5" s="609"/>
      <c r="JIL5" s="609"/>
      <c r="JIM5" s="609"/>
      <c r="JIN5" s="609"/>
      <c r="JIO5" s="609"/>
      <c r="JIP5" s="609"/>
      <c r="JIQ5" s="609"/>
      <c r="JIR5" s="609"/>
      <c r="JIS5" s="609"/>
      <c r="JIT5" s="609"/>
      <c r="JIU5" s="609"/>
      <c r="JIV5" s="609"/>
      <c r="JIW5" s="609"/>
      <c r="JIX5" s="609"/>
      <c r="JIY5" s="609"/>
      <c r="JIZ5" s="609"/>
      <c r="JJA5" s="609"/>
      <c r="JJB5" s="609"/>
      <c r="JJC5" s="609"/>
      <c r="JJD5" s="609"/>
      <c r="JJE5" s="609"/>
      <c r="JJF5" s="609"/>
      <c r="JJG5" s="609"/>
      <c r="JJH5" s="609"/>
      <c r="JJI5" s="609"/>
      <c r="JJJ5" s="609"/>
      <c r="JJK5" s="609"/>
      <c r="JJL5" s="609"/>
      <c r="JJM5" s="609"/>
      <c r="JJN5" s="609"/>
      <c r="JJO5" s="609"/>
      <c r="JJP5" s="609"/>
      <c r="JJQ5" s="609"/>
      <c r="JJR5" s="609"/>
      <c r="JJS5" s="609"/>
      <c r="JJT5" s="609"/>
      <c r="JJU5" s="609"/>
      <c r="JJV5" s="609"/>
      <c r="JJW5" s="609"/>
      <c r="JJX5" s="609"/>
      <c r="JJY5" s="609"/>
      <c r="JJZ5" s="609"/>
      <c r="JKA5" s="609"/>
      <c r="JKB5" s="609"/>
      <c r="JKC5" s="609"/>
      <c r="JKD5" s="609"/>
      <c r="JKE5" s="609"/>
      <c r="JKF5" s="609"/>
      <c r="JKG5" s="609"/>
      <c r="JKH5" s="609"/>
      <c r="JKI5" s="609"/>
      <c r="JKJ5" s="609"/>
      <c r="JKK5" s="609"/>
      <c r="JKL5" s="609"/>
      <c r="JKM5" s="609"/>
      <c r="JKN5" s="609"/>
      <c r="JKO5" s="609"/>
      <c r="JKP5" s="609"/>
      <c r="JKQ5" s="609"/>
      <c r="JKR5" s="609"/>
      <c r="JKS5" s="609"/>
      <c r="JKT5" s="609"/>
      <c r="JKU5" s="609"/>
      <c r="JKV5" s="609"/>
      <c r="JKW5" s="609"/>
      <c r="JKX5" s="609"/>
      <c r="JKY5" s="609"/>
      <c r="JKZ5" s="609"/>
      <c r="JLA5" s="609"/>
      <c r="JLB5" s="609"/>
      <c r="JLC5" s="609"/>
      <c r="JLD5" s="609"/>
      <c r="JLE5" s="609"/>
      <c r="JLF5" s="609"/>
      <c r="JLG5" s="609"/>
      <c r="JLH5" s="609"/>
      <c r="JLI5" s="609"/>
      <c r="JLJ5" s="609"/>
      <c r="JLK5" s="609"/>
      <c r="JLL5" s="609"/>
      <c r="JLM5" s="609"/>
      <c r="JLN5" s="609"/>
      <c r="JLO5" s="609"/>
      <c r="JLP5" s="609"/>
      <c r="JLQ5" s="609"/>
      <c r="JLR5" s="609"/>
      <c r="JLS5" s="609"/>
      <c r="JLT5" s="609"/>
      <c r="JLU5" s="609"/>
      <c r="JLV5" s="609"/>
      <c r="JLW5" s="609"/>
      <c r="JLX5" s="609"/>
      <c r="JLY5" s="609"/>
      <c r="JLZ5" s="609"/>
      <c r="JMA5" s="609"/>
      <c r="JMB5" s="609"/>
      <c r="JMC5" s="609"/>
      <c r="JMD5" s="609"/>
      <c r="JME5" s="609"/>
      <c r="JMF5" s="609"/>
      <c r="JMG5" s="609"/>
      <c r="JMH5" s="609"/>
      <c r="JMI5" s="609"/>
      <c r="JMJ5" s="609"/>
      <c r="JMK5" s="609"/>
      <c r="JML5" s="609"/>
      <c r="JMM5" s="609"/>
      <c r="JMN5" s="609"/>
      <c r="JMO5" s="609"/>
      <c r="JMP5" s="609"/>
      <c r="JMQ5" s="609"/>
      <c r="JMR5" s="609"/>
      <c r="JMS5" s="609"/>
      <c r="JMT5" s="609"/>
      <c r="JMU5" s="609"/>
      <c r="JMV5" s="609"/>
      <c r="JMW5" s="609"/>
      <c r="JMX5" s="609"/>
      <c r="JMY5" s="609"/>
      <c r="JMZ5" s="609"/>
      <c r="JNA5" s="609"/>
      <c r="JNB5" s="609"/>
      <c r="JNC5" s="609"/>
      <c r="JND5" s="609"/>
      <c r="JNE5" s="609"/>
      <c r="JNF5" s="609"/>
      <c r="JNG5" s="609"/>
      <c r="JNH5" s="609"/>
      <c r="JNI5" s="609"/>
      <c r="JNJ5" s="609"/>
      <c r="JNK5" s="609"/>
      <c r="JNL5" s="609"/>
      <c r="JNM5" s="609"/>
      <c r="JNN5" s="609"/>
      <c r="JNO5" s="609"/>
      <c r="JNP5" s="609"/>
      <c r="JNQ5" s="609"/>
      <c r="JNR5" s="609"/>
      <c r="JNS5" s="609"/>
      <c r="JNT5" s="609"/>
      <c r="JNU5" s="609"/>
      <c r="JNV5" s="609"/>
      <c r="JNW5" s="609"/>
      <c r="JNX5" s="609"/>
      <c r="JNY5" s="609"/>
      <c r="JNZ5" s="609"/>
      <c r="JOA5" s="609"/>
      <c r="JOB5" s="609"/>
      <c r="JOC5" s="609"/>
      <c r="JOD5" s="609"/>
      <c r="JOE5" s="609"/>
      <c r="JOF5" s="609"/>
      <c r="JOG5" s="609"/>
      <c r="JOH5" s="609"/>
      <c r="JOI5" s="609"/>
      <c r="JOJ5" s="609"/>
      <c r="JOK5" s="609"/>
      <c r="JOL5" s="609"/>
      <c r="JOM5" s="609"/>
      <c r="JON5" s="609"/>
      <c r="JOO5" s="609"/>
      <c r="JOP5" s="609"/>
      <c r="JOQ5" s="609"/>
      <c r="JOR5" s="609"/>
      <c r="JOS5" s="609"/>
      <c r="JOT5" s="609"/>
      <c r="JOU5" s="609"/>
      <c r="JOV5" s="609"/>
      <c r="JOW5" s="609"/>
      <c r="JOX5" s="609"/>
      <c r="JOY5" s="609"/>
      <c r="JOZ5" s="609"/>
      <c r="JPA5" s="609"/>
      <c r="JPB5" s="609"/>
      <c r="JPC5" s="609"/>
      <c r="JPD5" s="609"/>
      <c r="JPE5" s="609"/>
      <c r="JPF5" s="609"/>
      <c r="JPG5" s="609"/>
      <c r="JPH5" s="609"/>
      <c r="JPI5" s="609"/>
      <c r="JPJ5" s="609"/>
      <c r="JPK5" s="609"/>
      <c r="JPL5" s="609"/>
      <c r="JPM5" s="609"/>
      <c r="JPN5" s="609"/>
      <c r="JPO5" s="609"/>
      <c r="JPP5" s="609"/>
      <c r="JPQ5" s="609"/>
      <c r="JPR5" s="609"/>
      <c r="JPS5" s="609"/>
      <c r="JPT5" s="609"/>
      <c r="JPU5" s="609"/>
      <c r="JPV5" s="609"/>
      <c r="JPW5" s="609"/>
      <c r="JPX5" s="609"/>
      <c r="JPY5" s="609"/>
      <c r="JPZ5" s="609"/>
      <c r="JQA5" s="609"/>
      <c r="JQB5" s="609"/>
      <c r="JQC5" s="609"/>
      <c r="JQD5" s="609"/>
      <c r="JQE5" s="609"/>
      <c r="JQF5" s="609"/>
      <c r="JQG5" s="609"/>
      <c r="JQH5" s="609"/>
      <c r="JQI5" s="609"/>
      <c r="JQJ5" s="609"/>
      <c r="JQK5" s="609"/>
      <c r="JQL5" s="609"/>
      <c r="JQM5" s="609"/>
      <c r="JQN5" s="609"/>
      <c r="JQO5" s="609"/>
      <c r="JQP5" s="609"/>
      <c r="JQQ5" s="609"/>
      <c r="JQR5" s="609"/>
      <c r="JQS5" s="609"/>
      <c r="JQT5" s="609"/>
      <c r="JQU5" s="609"/>
      <c r="JQV5" s="609"/>
      <c r="JQW5" s="609"/>
      <c r="JQX5" s="609"/>
      <c r="JQY5" s="609"/>
      <c r="JQZ5" s="609"/>
      <c r="JRA5" s="609"/>
      <c r="JRB5" s="609"/>
      <c r="JRC5" s="609"/>
      <c r="JRD5" s="609"/>
      <c r="JRE5" s="609"/>
      <c r="JRF5" s="609"/>
      <c r="JRG5" s="609"/>
      <c r="JRH5" s="609"/>
      <c r="JRI5" s="609"/>
      <c r="JRJ5" s="609"/>
      <c r="JRK5" s="609"/>
      <c r="JRL5" s="609"/>
      <c r="JRM5" s="609"/>
      <c r="JRN5" s="609"/>
      <c r="JRO5" s="609"/>
      <c r="JRP5" s="609"/>
      <c r="JRQ5" s="609"/>
      <c r="JRR5" s="609"/>
      <c r="JRS5" s="609"/>
      <c r="JRT5" s="609"/>
      <c r="JRU5" s="609"/>
      <c r="JRV5" s="609"/>
      <c r="JRW5" s="609"/>
      <c r="JRX5" s="609"/>
      <c r="JRY5" s="609"/>
      <c r="JRZ5" s="609"/>
      <c r="JSA5" s="609"/>
      <c r="JSB5" s="609"/>
      <c r="JSC5" s="609"/>
      <c r="JSD5" s="609"/>
      <c r="JSE5" s="609"/>
      <c r="JSF5" s="609"/>
      <c r="JSG5" s="609"/>
      <c r="JSH5" s="609"/>
      <c r="JSI5" s="609"/>
      <c r="JSJ5" s="609"/>
      <c r="JSK5" s="609"/>
      <c r="JSL5" s="609"/>
      <c r="JSM5" s="609"/>
      <c r="JSN5" s="609"/>
      <c r="JSO5" s="609"/>
      <c r="JSP5" s="609"/>
      <c r="JSQ5" s="609"/>
      <c r="JSR5" s="609"/>
      <c r="JSS5" s="609"/>
      <c r="JST5" s="609"/>
      <c r="JSU5" s="609"/>
      <c r="JSV5" s="609"/>
      <c r="JSW5" s="609"/>
      <c r="JSX5" s="609"/>
      <c r="JSY5" s="609"/>
      <c r="JSZ5" s="609"/>
      <c r="JTA5" s="609"/>
      <c r="JTB5" s="609"/>
      <c r="JTC5" s="609"/>
      <c r="JTD5" s="609"/>
      <c r="JTE5" s="609"/>
      <c r="JTF5" s="609"/>
      <c r="JTG5" s="609"/>
      <c r="JTH5" s="609"/>
      <c r="JTI5" s="609"/>
      <c r="JTJ5" s="609"/>
      <c r="JTK5" s="609"/>
      <c r="JTL5" s="609"/>
      <c r="JTM5" s="609"/>
      <c r="JTN5" s="609"/>
      <c r="JTO5" s="609"/>
      <c r="JTP5" s="609"/>
      <c r="JTQ5" s="609"/>
      <c r="JTR5" s="609"/>
      <c r="JTS5" s="609"/>
      <c r="JTT5" s="609"/>
      <c r="JTU5" s="609"/>
      <c r="JTV5" s="609"/>
      <c r="JTW5" s="609"/>
      <c r="JTX5" s="609"/>
      <c r="JTY5" s="609"/>
      <c r="JTZ5" s="609"/>
      <c r="JUA5" s="609"/>
      <c r="JUB5" s="609"/>
      <c r="JUC5" s="609"/>
      <c r="JUD5" s="609"/>
      <c r="JUE5" s="609"/>
      <c r="JUF5" s="609"/>
      <c r="JUG5" s="609"/>
      <c r="JUH5" s="609"/>
      <c r="JUI5" s="609"/>
      <c r="JUJ5" s="609"/>
      <c r="JUK5" s="609"/>
      <c r="JUL5" s="609"/>
      <c r="JUM5" s="609"/>
      <c r="JUN5" s="609"/>
      <c r="JUO5" s="609"/>
      <c r="JUP5" s="609"/>
      <c r="JUQ5" s="609"/>
      <c r="JUR5" s="609"/>
      <c r="JUS5" s="609"/>
      <c r="JUT5" s="609"/>
      <c r="JUU5" s="609"/>
      <c r="JUV5" s="609"/>
      <c r="JUW5" s="609"/>
      <c r="JUX5" s="609"/>
      <c r="JUY5" s="609"/>
      <c r="JUZ5" s="609"/>
      <c r="JVA5" s="609"/>
      <c r="JVB5" s="609"/>
      <c r="JVC5" s="609"/>
      <c r="JVD5" s="609"/>
      <c r="JVE5" s="609"/>
      <c r="JVF5" s="609"/>
      <c r="JVG5" s="609"/>
      <c r="JVH5" s="609"/>
      <c r="JVI5" s="609"/>
      <c r="JVJ5" s="609"/>
      <c r="JVK5" s="609"/>
      <c r="JVL5" s="609"/>
      <c r="JVM5" s="609"/>
      <c r="JVN5" s="609"/>
      <c r="JVO5" s="609"/>
      <c r="JVP5" s="609"/>
      <c r="JVQ5" s="609"/>
      <c r="JVR5" s="609"/>
      <c r="JVS5" s="609"/>
      <c r="JVT5" s="609"/>
      <c r="JVU5" s="609"/>
      <c r="JVV5" s="609"/>
      <c r="JVW5" s="609"/>
      <c r="JVX5" s="609"/>
      <c r="JVY5" s="609"/>
      <c r="JVZ5" s="609"/>
      <c r="JWA5" s="609"/>
      <c r="JWB5" s="609"/>
      <c r="JWC5" s="609"/>
      <c r="JWD5" s="609"/>
      <c r="JWE5" s="609"/>
      <c r="JWF5" s="609"/>
      <c r="JWG5" s="609"/>
      <c r="JWH5" s="609"/>
      <c r="JWI5" s="609"/>
      <c r="JWJ5" s="609"/>
      <c r="JWK5" s="609"/>
      <c r="JWL5" s="609"/>
      <c r="JWM5" s="609"/>
      <c r="JWN5" s="609"/>
      <c r="JWO5" s="609"/>
      <c r="JWP5" s="609"/>
      <c r="JWQ5" s="609"/>
      <c r="JWR5" s="609"/>
      <c r="JWS5" s="609"/>
      <c r="JWT5" s="609"/>
      <c r="JWU5" s="609"/>
      <c r="JWV5" s="609"/>
      <c r="JWW5" s="609"/>
      <c r="JWX5" s="609"/>
      <c r="JWY5" s="609"/>
      <c r="JWZ5" s="609"/>
      <c r="JXA5" s="609"/>
      <c r="JXB5" s="609"/>
      <c r="JXC5" s="609"/>
      <c r="JXD5" s="609"/>
      <c r="JXE5" s="609"/>
      <c r="JXF5" s="609"/>
      <c r="JXG5" s="609"/>
      <c r="JXH5" s="609"/>
      <c r="JXI5" s="609"/>
      <c r="JXJ5" s="609"/>
      <c r="JXK5" s="609"/>
      <c r="JXL5" s="609"/>
      <c r="JXM5" s="609"/>
      <c r="JXN5" s="609"/>
      <c r="JXO5" s="609"/>
      <c r="JXP5" s="609"/>
      <c r="JXQ5" s="609"/>
      <c r="JXR5" s="609"/>
      <c r="JXS5" s="609"/>
      <c r="JXT5" s="609"/>
      <c r="JXU5" s="609"/>
      <c r="JXV5" s="609"/>
      <c r="JXW5" s="609"/>
      <c r="JXX5" s="609"/>
      <c r="JXY5" s="609"/>
      <c r="JXZ5" s="609"/>
      <c r="JYA5" s="609"/>
      <c r="JYB5" s="609"/>
      <c r="JYC5" s="609"/>
      <c r="JYD5" s="609"/>
      <c r="JYE5" s="609"/>
      <c r="JYF5" s="609"/>
      <c r="JYG5" s="609"/>
      <c r="JYH5" s="609"/>
      <c r="JYI5" s="609"/>
      <c r="JYJ5" s="609"/>
      <c r="JYK5" s="609"/>
      <c r="JYL5" s="609"/>
      <c r="JYM5" s="609"/>
      <c r="JYN5" s="609"/>
      <c r="JYO5" s="609"/>
      <c r="JYP5" s="609"/>
      <c r="JYQ5" s="609"/>
      <c r="JYR5" s="609"/>
      <c r="JYS5" s="609"/>
      <c r="JYT5" s="609"/>
      <c r="JYU5" s="609"/>
      <c r="JYV5" s="609"/>
      <c r="JYW5" s="609"/>
      <c r="JYX5" s="609"/>
      <c r="JYY5" s="609"/>
      <c r="JYZ5" s="609"/>
      <c r="JZA5" s="609"/>
      <c r="JZB5" s="609"/>
      <c r="JZC5" s="609"/>
      <c r="JZD5" s="609"/>
      <c r="JZE5" s="609"/>
      <c r="JZF5" s="609"/>
      <c r="JZG5" s="609"/>
      <c r="JZH5" s="609"/>
      <c r="JZI5" s="609"/>
      <c r="JZJ5" s="609"/>
      <c r="JZK5" s="609"/>
      <c r="JZL5" s="609"/>
      <c r="JZM5" s="609"/>
      <c r="JZN5" s="609"/>
      <c r="JZO5" s="609"/>
      <c r="JZP5" s="609"/>
      <c r="JZQ5" s="609"/>
      <c r="JZR5" s="609"/>
      <c r="JZS5" s="609"/>
      <c r="JZT5" s="609"/>
      <c r="JZU5" s="609"/>
      <c r="JZV5" s="609"/>
      <c r="JZW5" s="609"/>
      <c r="JZX5" s="609"/>
      <c r="JZY5" s="609"/>
      <c r="JZZ5" s="609"/>
      <c r="KAA5" s="609"/>
      <c r="KAB5" s="609"/>
      <c r="KAC5" s="609"/>
      <c r="KAD5" s="609"/>
      <c r="KAE5" s="609"/>
      <c r="KAF5" s="609"/>
      <c r="KAG5" s="609"/>
      <c r="KAH5" s="609"/>
      <c r="KAI5" s="609"/>
      <c r="KAJ5" s="609"/>
      <c r="KAK5" s="609"/>
      <c r="KAL5" s="609"/>
      <c r="KAM5" s="609"/>
      <c r="KAN5" s="609"/>
      <c r="KAO5" s="609"/>
      <c r="KAP5" s="609"/>
      <c r="KAQ5" s="609"/>
      <c r="KAR5" s="609"/>
      <c r="KAS5" s="609"/>
      <c r="KAT5" s="609"/>
      <c r="KAU5" s="609"/>
      <c r="KAV5" s="609"/>
      <c r="KAW5" s="609"/>
      <c r="KAX5" s="609"/>
      <c r="KAY5" s="609"/>
      <c r="KAZ5" s="609"/>
      <c r="KBA5" s="609"/>
      <c r="KBB5" s="609"/>
      <c r="KBC5" s="609"/>
      <c r="KBD5" s="609"/>
      <c r="KBE5" s="609"/>
      <c r="KBF5" s="609"/>
      <c r="KBG5" s="609"/>
      <c r="KBH5" s="609"/>
      <c r="KBI5" s="609"/>
      <c r="KBJ5" s="609"/>
      <c r="KBK5" s="609"/>
      <c r="KBL5" s="609"/>
      <c r="KBM5" s="609"/>
      <c r="KBN5" s="609"/>
      <c r="KBO5" s="609"/>
      <c r="KBP5" s="609"/>
      <c r="KBQ5" s="609"/>
      <c r="KBR5" s="609"/>
      <c r="KBS5" s="609"/>
      <c r="KBT5" s="609"/>
      <c r="KBU5" s="609"/>
      <c r="KBV5" s="609"/>
      <c r="KBW5" s="609"/>
      <c r="KBX5" s="609"/>
      <c r="KBY5" s="609"/>
      <c r="KBZ5" s="609"/>
      <c r="KCA5" s="609"/>
      <c r="KCB5" s="609"/>
      <c r="KCC5" s="609"/>
      <c r="KCD5" s="609"/>
      <c r="KCE5" s="609"/>
      <c r="KCF5" s="609"/>
      <c r="KCG5" s="609"/>
      <c r="KCH5" s="609"/>
      <c r="KCI5" s="609"/>
      <c r="KCJ5" s="609"/>
      <c r="KCK5" s="609"/>
      <c r="KCL5" s="609"/>
      <c r="KCM5" s="609"/>
      <c r="KCN5" s="609"/>
      <c r="KCO5" s="609"/>
      <c r="KCP5" s="609"/>
      <c r="KCQ5" s="609"/>
      <c r="KCR5" s="609"/>
      <c r="KCS5" s="609"/>
      <c r="KCT5" s="609"/>
      <c r="KCU5" s="609"/>
      <c r="KCV5" s="609"/>
      <c r="KCW5" s="609"/>
      <c r="KCX5" s="609"/>
      <c r="KCY5" s="609"/>
      <c r="KCZ5" s="609"/>
      <c r="KDA5" s="609"/>
      <c r="KDB5" s="609"/>
      <c r="KDC5" s="609"/>
      <c r="KDD5" s="609"/>
      <c r="KDE5" s="609"/>
      <c r="KDF5" s="609"/>
      <c r="KDG5" s="609"/>
      <c r="KDH5" s="609"/>
      <c r="KDI5" s="609"/>
      <c r="KDJ5" s="609"/>
      <c r="KDK5" s="609"/>
      <c r="KDL5" s="609"/>
      <c r="KDM5" s="609"/>
      <c r="KDN5" s="609"/>
      <c r="KDO5" s="609"/>
      <c r="KDP5" s="609"/>
      <c r="KDQ5" s="609"/>
      <c r="KDR5" s="609"/>
      <c r="KDS5" s="609"/>
      <c r="KDT5" s="609"/>
      <c r="KDU5" s="609"/>
      <c r="KDV5" s="609"/>
      <c r="KDW5" s="609"/>
      <c r="KDX5" s="609"/>
      <c r="KDY5" s="609"/>
      <c r="KDZ5" s="609"/>
      <c r="KEA5" s="609"/>
      <c r="KEB5" s="609"/>
      <c r="KEC5" s="609"/>
      <c r="KED5" s="609"/>
      <c r="KEE5" s="609"/>
      <c r="KEF5" s="609"/>
      <c r="KEG5" s="609"/>
      <c r="KEH5" s="609"/>
      <c r="KEI5" s="609"/>
      <c r="KEJ5" s="609"/>
      <c r="KEK5" s="609"/>
      <c r="KEL5" s="609"/>
      <c r="KEM5" s="609"/>
      <c r="KEN5" s="609"/>
      <c r="KEO5" s="609"/>
      <c r="KEP5" s="609"/>
      <c r="KEQ5" s="609"/>
      <c r="KER5" s="609"/>
      <c r="KES5" s="609"/>
      <c r="KET5" s="609"/>
      <c r="KEU5" s="609"/>
      <c r="KEV5" s="609"/>
      <c r="KEW5" s="609"/>
      <c r="KEX5" s="609"/>
      <c r="KEY5" s="609"/>
      <c r="KEZ5" s="609"/>
      <c r="KFA5" s="609"/>
      <c r="KFB5" s="609"/>
      <c r="KFC5" s="609"/>
      <c r="KFD5" s="609"/>
      <c r="KFE5" s="609"/>
      <c r="KFF5" s="609"/>
      <c r="KFG5" s="609"/>
      <c r="KFH5" s="609"/>
      <c r="KFI5" s="609"/>
      <c r="KFJ5" s="609"/>
      <c r="KFK5" s="609"/>
      <c r="KFL5" s="609"/>
      <c r="KFM5" s="609"/>
      <c r="KFN5" s="609"/>
      <c r="KFO5" s="609"/>
      <c r="KFP5" s="609"/>
      <c r="KFQ5" s="609"/>
      <c r="KFR5" s="609"/>
      <c r="KFS5" s="609"/>
      <c r="KFT5" s="609"/>
      <c r="KFU5" s="609"/>
      <c r="KFV5" s="609"/>
      <c r="KFW5" s="609"/>
      <c r="KFX5" s="609"/>
      <c r="KFY5" s="609"/>
      <c r="KFZ5" s="609"/>
      <c r="KGA5" s="609"/>
      <c r="KGB5" s="609"/>
      <c r="KGC5" s="609"/>
      <c r="KGD5" s="609"/>
      <c r="KGE5" s="609"/>
      <c r="KGF5" s="609"/>
      <c r="KGG5" s="609"/>
      <c r="KGH5" s="609"/>
      <c r="KGI5" s="609"/>
      <c r="KGJ5" s="609"/>
      <c r="KGK5" s="609"/>
      <c r="KGL5" s="609"/>
      <c r="KGM5" s="609"/>
      <c r="KGN5" s="609"/>
      <c r="KGO5" s="609"/>
      <c r="KGP5" s="609"/>
      <c r="KGQ5" s="609"/>
      <c r="KGR5" s="609"/>
      <c r="KGS5" s="609"/>
      <c r="KGT5" s="609"/>
      <c r="KGU5" s="609"/>
      <c r="KGV5" s="609"/>
      <c r="KGW5" s="609"/>
      <c r="KGX5" s="609"/>
      <c r="KGY5" s="609"/>
      <c r="KGZ5" s="609"/>
      <c r="KHA5" s="609"/>
      <c r="KHB5" s="609"/>
      <c r="KHC5" s="609"/>
      <c r="KHD5" s="609"/>
      <c r="KHE5" s="609"/>
      <c r="KHF5" s="609"/>
      <c r="KHG5" s="609"/>
      <c r="KHH5" s="609"/>
      <c r="KHI5" s="609"/>
      <c r="KHJ5" s="609"/>
      <c r="KHK5" s="609"/>
      <c r="KHL5" s="609"/>
      <c r="KHM5" s="609"/>
      <c r="KHN5" s="609"/>
      <c r="KHO5" s="609"/>
      <c r="KHP5" s="609"/>
      <c r="KHQ5" s="609"/>
      <c r="KHR5" s="609"/>
      <c r="KHS5" s="609"/>
      <c r="KHT5" s="609"/>
      <c r="KHU5" s="609"/>
      <c r="KHV5" s="609"/>
      <c r="KHW5" s="609"/>
      <c r="KHX5" s="609"/>
      <c r="KHY5" s="609"/>
      <c r="KHZ5" s="609"/>
      <c r="KIA5" s="609"/>
      <c r="KIB5" s="609"/>
      <c r="KIC5" s="609"/>
      <c r="KID5" s="609"/>
      <c r="KIE5" s="609"/>
      <c r="KIF5" s="609"/>
      <c r="KIG5" s="609"/>
      <c r="KIH5" s="609"/>
      <c r="KII5" s="609"/>
      <c r="KIJ5" s="609"/>
      <c r="KIK5" s="609"/>
      <c r="KIL5" s="609"/>
      <c r="KIM5" s="609"/>
      <c r="KIN5" s="609"/>
      <c r="KIO5" s="609"/>
      <c r="KIP5" s="609"/>
      <c r="KIQ5" s="609"/>
      <c r="KIR5" s="609"/>
      <c r="KIS5" s="609"/>
      <c r="KIT5" s="609"/>
      <c r="KIU5" s="609"/>
      <c r="KIV5" s="609"/>
      <c r="KIW5" s="609"/>
      <c r="KIX5" s="609"/>
      <c r="KIY5" s="609"/>
      <c r="KIZ5" s="609"/>
      <c r="KJA5" s="609"/>
      <c r="KJB5" s="609"/>
      <c r="KJC5" s="609"/>
      <c r="KJD5" s="609"/>
      <c r="KJE5" s="609"/>
      <c r="KJF5" s="609"/>
      <c r="KJG5" s="609"/>
      <c r="KJH5" s="609"/>
      <c r="KJI5" s="609"/>
      <c r="KJJ5" s="609"/>
      <c r="KJK5" s="609"/>
      <c r="KJL5" s="609"/>
      <c r="KJM5" s="609"/>
      <c r="KJN5" s="609"/>
      <c r="KJO5" s="609"/>
      <c r="KJP5" s="609"/>
      <c r="KJQ5" s="609"/>
      <c r="KJR5" s="609"/>
      <c r="KJS5" s="609"/>
      <c r="KJT5" s="609"/>
      <c r="KJU5" s="609"/>
      <c r="KJV5" s="609"/>
      <c r="KJW5" s="609"/>
      <c r="KJX5" s="609"/>
      <c r="KJY5" s="609"/>
      <c r="KJZ5" s="609"/>
      <c r="KKA5" s="609"/>
      <c r="KKB5" s="609"/>
      <c r="KKC5" s="609"/>
      <c r="KKD5" s="609"/>
      <c r="KKE5" s="609"/>
      <c r="KKF5" s="609"/>
      <c r="KKG5" s="609"/>
      <c r="KKH5" s="609"/>
      <c r="KKI5" s="609"/>
      <c r="KKJ5" s="609"/>
      <c r="KKK5" s="609"/>
      <c r="KKL5" s="609"/>
      <c r="KKM5" s="609"/>
      <c r="KKN5" s="609"/>
      <c r="KKO5" s="609"/>
      <c r="KKP5" s="609"/>
      <c r="KKQ5" s="609"/>
      <c r="KKR5" s="609"/>
      <c r="KKS5" s="609"/>
      <c r="KKT5" s="609"/>
      <c r="KKU5" s="609"/>
      <c r="KKV5" s="609"/>
      <c r="KKW5" s="609"/>
      <c r="KKX5" s="609"/>
      <c r="KKY5" s="609"/>
      <c r="KKZ5" s="609"/>
      <c r="KLA5" s="609"/>
      <c r="KLB5" s="609"/>
      <c r="KLC5" s="609"/>
      <c r="KLD5" s="609"/>
      <c r="KLE5" s="609"/>
      <c r="KLF5" s="609"/>
      <c r="KLG5" s="609"/>
      <c r="KLH5" s="609"/>
      <c r="KLI5" s="609"/>
      <c r="KLJ5" s="609"/>
      <c r="KLK5" s="609"/>
      <c r="KLL5" s="609"/>
      <c r="KLM5" s="609"/>
      <c r="KLN5" s="609"/>
      <c r="KLO5" s="609"/>
      <c r="KLP5" s="609"/>
      <c r="KLQ5" s="609"/>
      <c r="KLR5" s="609"/>
      <c r="KLS5" s="609"/>
      <c r="KLT5" s="609"/>
      <c r="KLU5" s="609"/>
      <c r="KLV5" s="609"/>
      <c r="KLW5" s="609"/>
      <c r="KLX5" s="609"/>
      <c r="KLY5" s="609"/>
      <c r="KLZ5" s="609"/>
      <c r="KMA5" s="609"/>
      <c r="KMB5" s="609"/>
      <c r="KMC5" s="609"/>
      <c r="KMD5" s="609"/>
      <c r="KME5" s="609"/>
      <c r="KMF5" s="609"/>
      <c r="KMG5" s="609"/>
      <c r="KMH5" s="609"/>
      <c r="KMI5" s="609"/>
      <c r="KMJ5" s="609"/>
      <c r="KMK5" s="609"/>
      <c r="KML5" s="609"/>
      <c r="KMM5" s="609"/>
      <c r="KMN5" s="609"/>
      <c r="KMO5" s="609"/>
      <c r="KMP5" s="609"/>
      <c r="KMQ5" s="609"/>
      <c r="KMR5" s="609"/>
      <c r="KMS5" s="609"/>
      <c r="KMT5" s="609"/>
      <c r="KMU5" s="609"/>
      <c r="KMV5" s="609"/>
      <c r="KMW5" s="609"/>
      <c r="KMX5" s="609"/>
      <c r="KMY5" s="609"/>
      <c r="KMZ5" s="609"/>
      <c r="KNA5" s="609"/>
      <c r="KNB5" s="609"/>
      <c r="KNC5" s="609"/>
      <c r="KND5" s="609"/>
      <c r="KNE5" s="609"/>
      <c r="KNF5" s="609"/>
      <c r="KNG5" s="609"/>
      <c r="KNH5" s="609"/>
      <c r="KNI5" s="609"/>
      <c r="KNJ5" s="609"/>
      <c r="KNK5" s="609"/>
      <c r="KNL5" s="609"/>
      <c r="KNM5" s="609"/>
      <c r="KNN5" s="609"/>
      <c r="KNO5" s="609"/>
      <c r="KNP5" s="609"/>
      <c r="KNQ5" s="609"/>
      <c r="KNR5" s="609"/>
      <c r="KNS5" s="609"/>
      <c r="KNT5" s="609"/>
      <c r="KNU5" s="609"/>
      <c r="KNV5" s="609"/>
      <c r="KNW5" s="609"/>
      <c r="KNX5" s="609"/>
      <c r="KNY5" s="609"/>
      <c r="KNZ5" s="609"/>
      <c r="KOA5" s="609"/>
      <c r="KOB5" s="609"/>
      <c r="KOC5" s="609"/>
      <c r="KOD5" s="609"/>
      <c r="KOE5" s="609"/>
      <c r="KOF5" s="609"/>
      <c r="KOG5" s="609"/>
      <c r="KOH5" s="609"/>
      <c r="KOI5" s="609"/>
      <c r="KOJ5" s="609"/>
      <c r="KOK5" s="609"/>
      <c r="KOL5" s="609"/>
      <c r="KOM5" s="609"/>
      <c r="KON5" s="609"/>
      <c r="KOO5" s="609"/>
      <c r="KOP5" s="609"/>
      <c r="KOQ5" s="609"/>
      <c r="KOR5" s="609"/>
      <c r="KOS5" s="609"/>
      <c r="KOT5" s="609"/>
      <c r="KOU5" s="609"/>
      <c r="KOV5" s="609"/>
      <c r="KOW5" s="609"/>
      <c r="KOX5" s="609"/>
      <c r="KOY5" s="609"/>
      <c r="KOZ5" s="609"/>
      <c r="KPA5" s="609"/>
      <c r="KPB5" s="609"/>
      <c r="KPC5" s="609"/>
      <c r="KPD5" s="609"/>
      <c r="KPE5" s="609"/>
      <c r="KPF5" s="609"/>
      <c r="KPG5" s="609"/>
      <c r="KPH5" s="609"/>
      <c r="KPI5" s="609"/>
      <c r="KPJ5" s="609"/>
      <c r="KPK5" s="609"/>
      <c r="KPL5" s="609"/>
      <c r="KPM5" s="609"/>
      <c r="KPN5" s="609"/>
      <c r="KPO5" s="609"/>
      <c r="KPP5" s="609"/>
      <c r="KPQ5" s="609"/>
      <c r="KPR5" s="609"/>
      <c r="KPS5" s="609"/>
      <c r="KPT5" s="609"/>
      <c r="KPU5" s="609"/>
      <c r="KPV5" s="609"/>
      <c r="KPW5" s="609"/>
      <c r="KPX5" s="609"/>
      <c r="KPY5" s="609"/>
      <c r="KPZ5" s="609"/>
      <c r="KQA5" s="609"/>
      <c r="KQB5" s="609"/>
      <c r="KQC5" s="609"/>
      <c r="KQD5" s="609"/>
      <c r="KQE5" s="609"/>
      <c r="KQF5" s="609"/>
      <c r="KQG5" s="609"/>
      <c r="KQH5" s="609"/>
      <c r="KQI5" s="609"/>
      <c r="KQJ5" s="609"/>
      <c r="KQK5" s="609"/>
      <c r="KQL5" s="609"/>
      <c r="KQM5" s="609"/>
      <c r="KQN5" s="609"/>
      <c r="KQO5" s="609"/>
      <c r="KQP5" s="609"/>
      <c r="KQQ5" s="609"/>
      <c r="KQR5" s="609"/>
      <c r="KQS5" s="609"/>
      <c r="KQT5" s="609"/>
      <c r="KQU5" s="609"/>
      <c r="KQV5" s="609"/>
      <c r="KQW5" s="609"/>
      <c r="KQX5" s="609"/>
      <c r="KQY5" s="609"/>
      <c r="KQZ5" s="609"/>
      <c r="KRA5" s="609"/>
      <c r="KRB5" s="609"/>
      <c r="KRC5" s="609"/>
      <c r="KRD5" s="609"/>
      <c r="KRE5" s="609"/>
      <c r="KRF5" s="609"/>
      <c r="KRG5" s="609"/>
      <c r="KRH5" s="609"/>
      <c r="KRI5" s="609"/>
      <c r="KRJ5" s="609"/>
      <c r="KRK5" s="609"/>
      <c r="KRL5" s="609"/>
      <c r="KRM5" s="609"/>
      <c r="KRN5" s="609"/>
      <c r="KRO5" s="609"/>
      <c r="KRP5" s="609"/>
      <c r="KRQ5" s="609"/>
      <c r="KRR5" s="609"/>
      <c r="KRS5" s="609"/>
      <c r="KRT5" s="609"/>
      <c r="KRU5" s="609"/>
      <c r="KRV5" s="609"/>
      <c r="KRW5" s="609"/>
      <c r="KRX5" s="609"/>
      <c r="KRY5" s="609"/>
      <c r="KRZ5" s="609"/>
      <c r="KSA5" s="609"/>
      <c r="KSB5" s="609"/>
      <c r="KSC5" s="609"/>
      <c r="KSD5" s="609"/>
      <c r="KSE5" s="609"/>
      <c r="KSF5" s="609"/>
      <c r="KSG5" s="609"/>
      <c r="KSH5" s="609"/>
      <c r="KSI5" s="609"/>
      <c r="KSJ5" s="609"/>
      <c r="KSK5" s="609"/>
      <c r="KSL5" s="609"/>
      <c r="KSM5" s="609"/>
      <c r="KSN5" s="609"/>
      <c r="KSO5" s="609"/>
      <c r="KSP5" s="609"/>
      <c r="KSQ5" s="609"/>
      <c r="KSR5" s="609"/>
      <c r="KSS5" s="609"/>
      <c r="KST5" s="609"/>
      <c r="KSU5" s="609"/>
      <c r="KSV5" s="609"/>
      <c r="KSW5" s="609"/>
      <c r="KSX5" s="609"/>
      <c r="KSY5" s="609"/>
      <c r="KSZ5" s="609"/>
      <c r="KTA5" s="609"/>
      <c r="KTB5" s="609"/>
      <c r="KTC5" s="609"/>
      <c r="KTD5" s="609"/>
      <c r="KTE5" s="609"/>
      <c r="KTF5" s="609"/>
      <c r="KTG5" s="609"/>
      <c r="KTH5" s="609"/>
      <c r="KTI5" s="609"/>
      <c r="KTJ5" s="609"/>
      <c r="KTK5" s="609"/>
      <c r="KTL5" s="609"/>
      <c r="KTM5" s="609"/>
      <c r="KTN5" s="609"/>
      <c r="KTO5" s="609"/>
      <c r="KTP5" s="609"/>
      <c r="KTQ5" s="609"/>
      <c r="KTR5" s="609"/>
      <c r="KTS5" s="609"/>
      <c r="KTT5" s="609"/>
      <c r="KTU5" s="609"/>
      <c r="KTV5" s="609"/>
      <c r="KTW5" s="609"/>
      <c r="KTX5" s="609"/>
      <c r="KTY5" s="609"/>
      <c r="KTZ5" s="609"/>
      <c r="KUA5" s="609"/>
      <c r="KUB5" s="609"/>
      <c r="KUC5" s="609"/>
      <c r="KUD5" s="609"/>
      <c r="KUE5" s="609"/>
      <c r="KUF5" s="609"/>
      <c r="KUG5" s="609"/>
      <c r="KUH5" s="609"/>
      <c r="KUI5" s="609"/>
      <c r="KUJ5" s="609"/>
      <c r="KUK5" s="609"/>
      <c r="KUL5" s="609"/>
      <c r="KUM5" s="609"/>
      <c r="KUN5" s="609"/>
      <c r="KUO5" s="609"/>
      <c r="KUP5" s="609"/>
      <c r="KUQ5" s="609"/>
      <c r="KUR5" s="609"/>
      <c r="KUS5" s="609"/>
      <c r="KUT5" s="609"/>
      <c r="KUU5" s="609"/>
      <c r="KUV5" s="609"/>
      <c r="KUW5" s="609"/>
      <c r="KUX5" s="609"/>
      <c r="KUY5" s="609"/>
      <c r="KUZ5" s="609"/>
      <c r="KVA5" s="609"/>
      <c r="KVB5" s="609"/>
      <c r="KVC5" s="609"/>
      <c r="KVD5" s="609"/>
      <c r="KVE5" s="609"/>
      <c r="KVF5" s="609"/>
      <c r="KVG5" s="609"/>
      <c r="KVH5" s="609"/>
      <c r="KVI5" s="609"/>
      <c r="KVJ5" s="609"/>
      <c r="KVK5" s="609"/>
      <c r="KVL5" s="609"/>
      <c r="KVM5" s="609"/>
      <c r="KVN5" s="609"/>
      <c r="KVO5" s="609"/>
      <c r="KVP5" s="609"/>
      <c r="KVQ5" s="609"/>
      <c r="KVR5" s="609"/>
      <c r="KVS5" s="609"/>
      <c r="KVT5" s="609"/>
      <c r="KVU5" s="609"/>
      <c r="KVV5" s="609"/>
      <c r="KVW5" s="609"/>
      <c r="KVX5" s="609"/>
      <c r="KVY5" s="609"/>
      <c r="KVZ5" s="609"/>
      <c r="KWA5" s="609"/>
      <c r="KWB5" s="609"/>
      <c r="KWC5" s="609"/>
      <c r="KWD5" s="609"/>
      <c r="KWE5" s="609"/>
      <c r="KWF5" s="609"/>
      <c r="KWG5" s="609"/>
      <c r="KWH5" s="609"/>
      <c r="KWI5" s="609"/>
      <c r="KWJ5" s="609"/>
      <c r="KWK5" s="609"/>
      <c r="KWL5" s="609"/>
      <c r="KWM5" s="609"/>
      <c r="KWN5" s="609"/>
      <c r="KWO5" s="609"/>
      <c r="KWP5" s="609"/>
      <c r="KWQ5" s="609"/>
      <c r="KWR5" s="609"/>
      <c r="KWS5" s="609"/>
      <c r="KWT5" s="609"/>
      <c r="KWU5" s="609"/>
      <c r="KWV5" s="609"/>
      <c r="KWW5" s="609"/>
      <c r="KWX5" s="609"/>
      <c r="KWY5" s="609"/>
      <c r="KWZ5" s="609"/>
      <c r="KXA5" s="609"/>
      <c r="KXB5" s="609"/>
      <c r="KXC5" s="609"/>
      <c r="KXD5" s="609"/>
      <c r="KXE5" s="609"/>
      <c r="KXF5" s="609"/>
      <c r="KXG5" s="609"/>
      <c r="KXH5" s="609"/>
      <c r="KXI5" s="609"/>
      <c r="KXJ5" s="609"/>
      <c r="KXK5" s="609"/>
      <c r="KXL5" s="609"/>
      <c r="KXM5" s="609"/>
      <c r="KXN5" s="609"/>
      <c r="KXO5" s="609"/>
      <c r="KXP5" s="609"/>
      <c r="KXQ5" s="609"/>
      <c r="KXR5" s="609"/>
      <c r="KXS5" s="609"/>
      <c r="KXT5" s="609"/>
      <c r="KXU5" s="609"/>
      <c r="KXV5" s="609"/>
      <c r="KXW5" s="609"/>
      <c r="KXX5" s="609"/>
      <c r="KXY5" s="609"/>
      <c r="KXZ5" s="609"/>
      <c r="KYA5" s="609"/>
      <c r="KYB5" s="609"/>
      <c r="KYC5" s="609"/>
      <c r="KYD5" s="609"/>
      <c r="KYE5" s="609"/>
      <c r="KYF5" s="609"/>
      <c r="KYG5" s="609"/>
      <c r="KYH5" s="609"/>
      <c r="KYI5" s="609"/>
      <c r="KYJ5" s="609"/>
      <c r="KYK5" s="609"/>
      <c r="KYL5" s="609"/>
      <c r="KYM5" s="609"/>
      <c r="KYN5" s="609"/>
      <c r="KYO5" s="609"/>
      <c r="KYP5" s="609"/>
      <c r="KYQ5" s="609"/>
      <c r="KYR5" s="609"/>
      <c r="KYS5" s="609"/>
      <c r="KYT5" s="609"/>
      <c r="KYU5" s="609"/>
      <c r="KYV5" s="609"/>
      <c r="KYW5" s="609"/>
      <c r="KYX5" s="609"/>
      <c r="KYY5" s="609"/>
      <c r="KYZ5" s="609"/>
      <c r="KZA5" s="609"/>
      <c r="KZB5" s="609"/>
      <c r="KZC5" s="609"/>
      <c r="KZD5" s="609"/>
      <c r="KZE5" s="609"/>
      <c r="KZF5" s="609"/>
      <c r="KZG5" s="609"/>
      <c r="KZH5" s="609"/>
      <c r="KZI5" s="609"/>
      <c r="KZJ5" s="609"/>
      <c r="KZK5" s="609"/>
      <c r="KZL5" s="609"/>
      <c r="KZM5" s="609"/>
      <c r="KZN5" s="609"/>
      <c r="KZO5" s="609"/>
      <c r="KZP5" s="609"/>
      <c r="KZQ5" s="609"/>
      <c r="KZR5" s="609"/>
      <c r="KZS5" s="609"/>
      <c r="KZT5" s="609"/>
      <c r="KZU5" s="609"/>
      <c r="KZV5" s="609"/>
      <c r="KZW5" s="609"/>
      <c r="KZX5" s="609"/>
      <c r="KZY5" s="609"/>
      <c r="KZZ5" s="609"/>
      <c r="LAA5" s="609"/>
      <c r="LAB5" s="609"/>
      <c r="LAC5" s="609"/>
      <c r="LAD5" s="609"/>
      <c r="LAE5" s="609"/>
      <c r="LAF5" s="609"/>
      <c r="LAG5" s="609"/>
      <c r="LAH5" s="609"/>
      <c r="LAI5" s="609"/>
      <c r="LAJ5" s="609"/>
      <c r="LAK5" s="609"/>
      <c r="LAL5" s="609"/>
      <c r="LAM5" s="609"/>
      <c r="LAN5" s="609"/>
      <c r="LAO5" s="609"/>
      <c r="LAP5" s="609"/>
      <c r="LAQ5" s="609"/>
      <c r="LAR5" s="609"/>
      <c r="LAS5" s="609"/>
      <c r="LAT5" s="609"/>
      <c r="LAU5" s="609"/>
      <c r="LAV5" s="609"/>
      <c r="LAW5" s="609"/>
      <c r="LAX5" s="609"/>
      <c r="LAY5" s="609"/>
      <c r="LAZ5" s="609"/>
      <c r="LBA5" s="609"/>
      <c r="LBB5" s="609"/>
      <c r="LBC5" s="609"/>
      <c r="LBD5" s="609"/>
      <c r="LBE5" s="609"/>
      <c r="LBF5" s="609"/>
      <c r="LBG5" s="609"/>
      <c r="LBH5" s="609"/>
      <c r="LBI5" s="609"/>
      <c r="LBJ5" s="609"/>
      <c r="LBK5" s="609"/>
      <c r="LBL5" s="609"/>
      <c r="LBM5" s="609"/>
      <c r="LBN5" s="609"/>
      <c r="LBO5" s="609"/>
      <c r="LBP5" s="609"/>
      <c r="LBQ5" s="609"/>
      <c r="LBR5" s="609"/>
      <c r="LBS5" s="609"/>
      <c r="LBT5" s="609"/>
      <c r="LBU5" s="609"/>
      <c r="LBV5" s="609"/>
      <c r="LBW5" s="609"/>
      <c r="LBX5" s="609"/>
      <c r="LBY5" s="609"/>
      <c r="LBZ5" s="609"/>
      <c r="LCA5" s="609"/>
      <c r="LCB5" s="609"/>
      <c r="LCC5" s="609"/>
      <c r="LCD5" s="609"/>
      <c r="LCE5" s="609"/>
      <c r="LCF5" s="609"/>
      <c r="LCG5" s="609"/>
      <c r="LCH5" s="609"/>
      <c r="LCI5" s="609"/>
      <c r="LCJ5" s="609"/>
      <c r="LCK5" s="609"/>
      <c r="LCL5" s="609"/>
      <c r="LCM5" s="609"/>
      <c r="LCN5" s="609"/>
      <c r="LCO5" s="609"/>
      <c r="LCP5" s="609"/>
      <c r="LCQ5" s="609"/>
      <c r="LCR5" s="609"/>
      <c r="LCS5" s="609"/>
      <c r="LCT5" s="609"/>
      <c r="LCU5" s="609"/>
      <c r="LCV5" s="609"/>
      <c r="LCW5" s="609"/>
      <c r="LCX5" s="609"/>
      <c r="LCY5" s="609"/>
      <c r="LCZ5" s="609"/>
      <c r="LDA5" s="609"/>
      <c r="LDB5" s="609"/>
      <c r="LDC5" s="609"/>
      <c r="LDD5" s="609"/>
      <c r="LDE5" s="609"/>
      <c r="LDF5" s="609"/>
      <c r="LDG5" s="609"/>
      <c r="LDH5" s="609"/>
      <c r="LDI5" s="609"/>
      <c r="LDJ5" s="609"/>
      <c r="LDK5" s="609"/>
      <c r="LDL5" s="609"/>
      <c r="LDM5" s="609"/>
      <c r="LDN5" s="609"/>
      <c r="LDO5" s="609"/>
      <c r="LDP5" s="609"/>
      <c r="LDQ5" s="609"/>
      <c r="LDR5" s="609"/>
      <c r="LDS5" s="609"/>
      <c r="LDT5" s="609"/>
      <c r="LDU5" s="609"/>
      <c r="LDV5" s="609"/>
      <c r="LDW5" s="609"/>
      <c r="LDX5" s="609"/>
      <c r="LDY5" s="609"/>
      <c r="LDZ5" s="609"/>
      <c r="LEA5" s="609"/>
      <c r="LEB5" s="609"/>
      <c r="LEC5" s="609"/>
      <c r="LED5" s="609"/>
      <c r="LEE5" s="609"/>
      <c r="LEF5" s="609"/>
      <c r="LEG5" s="609"/>
      <c r="LEH5" s="609"/>
      <c r="LEI5" s="609"/>
      <c r="LEJ5" s="609"/>
      <c r="LEK5" s="609"/>
      <c r="LEL5" s="609"/>
      <c r="LEM5" s="609"/>
      <c r="LEN5" s="609"/>
      <c r="LEO5" s="609"/>
      <c r="LEP5" s="609"/>
      <c r="LEQ5" s="609"/>
      <c r="LER5" s="609"/>
      <c r="LES5" s="609"/>
      <c r="LET5" s="609"/>
      <c r="LEU5" s="609"/>
      <c r="LEV5" s="609"/>
      <c r="LEW5" s="609"/>
      <c r="LEX5" s="609"/>
      <c r="LEY5" s="609"/>
      <c r="LEZ5" s="609"/>
      <c r="LFA5" s="609"/>
      <c r="LFB5" s="609"/>
      <c r="LFC5" s="609"/>
      <c r="LFD5" s="609"/>
      <c r="LFE5" s="609"/>
      <c r="LFF5" s="609"/>
      <c r="LFG5" s="609"/>
      <c r="LFH5" s="609"/>
      <c r="LFI5" s="609"/>
      <c r="LFJ5" s="609"/>
      <c r="LFK5" s="609"/>
      <c r="LFL5" s="609"/>
      <c r="LFM5" s="609"/>
      <c r="LFN5" s="609"/>
      <c r="LFO5" s="609"/>
      <c r="LFP5" s="609"/>
      <c r="LFQ5" s="609"/>
      <c r="LFR5" s="609"/>
      <c r="LFS5" s="609"/>
      <c r="LFT5" s="609"/>
      <c r="LFU5" s="609"/>
      <c r="LFV5" s="609"/>
      <c r="LFW5" s="609"/>
      <c r="LFX5" s="609"/>
      <c r="LFY5" s="609"/>
      <c r="LFZ5" s="609"/>
      <c r="LGA5" s="609"/>
      <c r="LGB5" s="609"/>
      <c r="LGC5" s="609"/>
      <c r="LGD5" s="609"/>
      <c r="LGE5" s="609"/>
      <c r="LGF5" s="609"/>
      <c r="LGG5" s="609"/>
      <c r="LGH5" s="609"/>
      <c r="LGI5" s="609"/>
      <c r="LGJ5" s="609"/>
      <c r="LGK5" s="609"/>
      <c r="LGL5" s="609"/>
      <c r="LGM5" s="609"/>
      <c r="LGN5" s="609"/>
      <c r="LGO5" s="609"/>
      <c r="LGP5" s="609"/>
      <c r="LGQ5" s="609"/>
      <c r="LGR5" s="609"/>
      <c r="LGS5" s="609"/>
      <c r="LGT5" s="609"/>
      <c r="LGU5" s="609"/>
      <c r="LGV5" s="609"/>
      <c r="LGW5" s="609"/>
      <c r="LGX5" s="609"/>
      <c r="LGY5" s="609"/>
      <c r="LGZ5" s="609"/>
      <c r="LHA5" s="609"/>
      <c r="LHB5" s="609"/>
      <c r="LHC5" s="609"/>
      <c r="LHD5" s="609"/>
      <c r="LHE5" s="609"/>
      <c r="LHF5" s="609"/>
      <c r="LHG5" s="609"/>
      <c r="LHH5" s="609"/>
      <c r="LHI5" s="609"/>
      <c r="LHJ5" s="609"/>
      <c r="LHK5" s="609"/>
      <c r="LHL5" s="609"/>
      <c r="LHM5" s="609"/>
      <c r="LHN5" s="609"/>
      <c r="LHO5" s="609"/>
      <c r="LHP5" s="609"/>
      <c r="LHQ5" s="609"/>
      <c r="LHR5" s="609"/>
      <c r="LHS5" s="609"/>
      <c r="LHT5" s="609"/>
      <c r="LHU5" s="609"/>
      <c r="LHV5" s="609"/>
      <c r="LHW5" s="609"/>
      <c r="LHX5" s="609"/>
      <c r="LHY5" s="609"/>
      <c r="LHZ5" s="609"/>
      <c r="LIA5" s="609"/>
      <c r="LIB5" s="609"/>
      <c r="LIC5" s="609"/>
      <c r="LID5" s="609"/>
      <c r="LIE5" s="609"/>
      <c r="LIF5" s="609"/>
      <c r="LIG5" s="609"/>
      <c r="LIH5" s="609"/>
      <c r="LII5" s="609"/>
      <c r="LIJ5" s="609"/>
      <c r="LIK5" s="609"/>
      <c r="LIL5" s="609"/>
      <c r="LIM5" s="609"/>
      <c r="LIN5" s="609"/>
      <c r="LIO5" s="609"/>
      <c r="LIP5" s="609"/>
      <c r="LIQ5" s="609"/>
      <c r="LIR5" s="609"/>
      <c r="LIS5" s="609"/>
      <c r="LIT5" s="609"/>
      <c r="LIU5" s="609"/>
      <c r="LIV5" s="609"/>
      <c r="LIW5" s="609"/>
      <c r="LIX5" s="609"/>
      <c r="LIY5" s="609"/>
      <c r="LIZ5" s="609"/>
      <c r="LJA5" s="609"/>
      <c r="LJB5" s="609"/>
      <c r="LJC5" s="609"/>
      <c r="LJD5" s="609"/>
      <c r="LJE5" s="609"/>
      <c r="LJF5" s="609"/>
      <c r="LJG5" s="609"/>
      <c r="LJH5" s="609"/>
      <c r="LJI5" s="609"/>
      <c r="LJJ5" s="609"/>
      <c r="LJK5" s="609"/>
      <c r="LJL5" s="609"/>
      <c r="LJM5" s="609"/>
      <c r="LJN5" s="609"/>
      <c r="LJO5" s="609"/>
      <c r="LJP5" s="609"/>
      <c r="LJQ5" s="609"/>
      <c r="LJR5" s="609"/>
      <c r="LJS5" s="609"/>
      <c r="LJT5" s="609"/>
      <c r="LJU5" s="609"/>
      <c r="LJV5" s="609"/>
      <c r="LJW5" s="609"/>
      <c r="LJX5" s="609"/>
      <c r="LJY5" s="609"/>
      <c r="LJZ5" s="609"/>
      <c r="LKA5" s="609"/>
      <c r="LKB5" s="609"/>
      <c r="LKC5" s="609"/>
      <c r="LKD5" s="609"/>
      <c r="LKE5" s="609"/>
      <c r="LKF5" s="609"/>
      <c r="LKG5" s="609"/>
      <c r="LKH5" s="609"/>
      <c r="LKI5" s="609"/>
      <c r="LKJ5" s="609"/>
      <c r="LKK5" s="609"/>
      <c r="LKL5" s="609"/>
      <c r="LKM5" s="609"/>
      <c r="LKN5" s="609"/>
      <c r="LKO5" s="609"/>
      <c r="LKP5" s="609"/>
      <c r="LKQ5" s="609"/>
      <c r="LKR5" s="609"/>
      <c r="LKS5" s="609"/>
      <c r="LKT5" s="609"/>
      <c r="LKU5" s="609"/>
      <c r="LKV5" s="609"/>
      <c r="LKW5" s="609"/>
      <c r="LKX5" s="609"/>
      <c r="LKY5" s="609"/>
      <c r="LKZ5" s="609"/>
      <c r="LLA5" s="609"/>
      <c r="LLB5" s="609"/>
      <c r="LLC5" s="609"/>
      <c r="LLD5" s="609"/>
      <c r="LLE5" s="609"/>
      <c r="LLF5" s="609"/>
      <c r="LLG5" s="609"/>
      <c r="LLH5" s="609"/>
      <c r="LLI5" s="609"/>
      <c r="LLJ5" s="609"/>
      <c r="LLK5" s="609"/>
      <c r="LLL5" s="609"/>
      <c r="LLM5" s="609"/>
      <c r="LLN5" s="609"/>
      <c r="LLO5" s="609"/>
      <c r="LLP5" s="609"/>
      <c r="LLQ5" s="609"/>
      <c r="LLR5" s="609"/>
      <c r="LLS5" s="609"/>
      <c r="LLT5" s="609"/>
      <c r="LLU5" s="609"/>
      <c r="LLV5" s="609"/>
      <c r="LLW5" s="609"/>
      <c r="LLX5" s="609"/>
      <c r="LLY5" s="609"/>
      <c r="LLZ5" s="609"/>
      <c r="LMA5" s="609"/>
      <c r="LMB5" s="609"/>
      <c r="LMC5" s="609"/>
      <c r="LMD5" s="609"/>
      <c r="LME5" s="609"/>
      <c r="LMF5" s="609"/>
      <c r="LMG5" s="609"/>
      <c r="LMH5" s="609"/>
      <c r="LMI5" s="609"/>
      <c r="LMJ5" s="609"/>
      <c r="LMK5" s="609"/>
      <c r="LML5" s="609"/>
      <c r="LMM5" s="609"/>
      <c r="LMN5" s="609"/>
      <c r="LMO5" s="609"/>
      <c r="LMP5" s="609"/>
      <c r="LMQ5" s="609"/>
      <c r="LMR5" s="609"/>
      <c r="LMS5" s="609"/>
      <c r="LMT5" s="609"/>
      <c r="LMU5" s="609"/>
      <c r="LMV5" s="609"/>
      <c r="LMW5" s="609"/>
      <c r="LMX5" s="609"/>
      <c r="LMY5" s="609"/>
      <c r="LMZ5" s="609"/>
      <c r="LNA5" s="609"/>
      <c r="LNB5" s="609"/>
      <c r="LNC5" s="609"/>
      <c r="LND5" s="609"/>
      <c r="LNE5" s="609"/>
      <c r="LNF5" s="609"/>
      <c r="LNG5" s="609"/>
      <c r="LNH5" s="609"/>
      <c r="LNI5" s="609"/>
      <c r="LNJ5" s="609"/>
      <c r="LNK5" s="609"/>
      <c r="LNL5" s="609"/>
      <c r="LNM5" s="609"/>
      <c r="LNN5" s="609"/>
      <c r="LNO5" s="609"/>
      <c r="LNP5" s="609"/>
      <c r="LNQ5" s="609"/>
      <c r="LNR5" s="609"/>
      <c r="LNS5" s="609"/>
      <c r="LNT5" s="609"/>
      <c r="LNU5" s="609"/>
      <c r="LNV5" s="609"/>
      <c r="LNW5" s="609"/>
      <c r="LNX5" s="609"/>
      <c r="LNY5" s="609"/>
      <c r="LNZ5" s="609"/>
      <c r="LOA5" s="609"/>
      <c r="LOB5" s="609"/>
      <c r="LOC5" s="609"/>
      <c r="LOD5" s="609"/>
      <c r="LOE5" s="609"/>
      <c r="LOF5" s="609"/>
      <c r="LOG5" s="609"/>
      <c r="LOH5" s="609"/>
      <c r="LOI5" s="609"/>
      <c r="LOJ5" s="609"/>
      <c r="LOK5" s="609"/>
      <c r="LOL5" s="609"/>
      <c r="LOM5" s="609"/>
      <c r="LON5" s="609"/>
      <c r="LOO5" s="609"/>
      <c r="LOP5" s="609"/>
      <c r="LOQ5" s="609"/>
      <c r="LOR5" s="609"/>
      <c r="LOS5" s="609"/>
      <c r="LOT5" s="609"/>
      <c r="LOU5" s="609"/>
      <c r="LOV5" s="609"/>
      <c r="LOW5" s="609"/>
      <c r="LOX5" s="609"/>
      <c r="LOY5" s="609"/>
      <c r="LOZ5" s="609"/>
      <c r="LPA5" s="609"/>
      <c r="LPB5" s="609"/>
      <c r="LPC5" s="609"/>
      <c r="LPD5" s="609"/>
      <c r="LPE5" s="609"/>
      <c r="LPF5" s="609"/>
      <c r="LPG5" s="609"/>
      <c r="LPH5" s="609"/>
      <c r="LPI5" s="609"/>
      <c r="LPJ5" s="609"/>
      <c r="LPK5" s="609"/>
      <c r="LPL5" s="609"/>
      <c r="LPM5" s="609"/>
      <c r="LPN5" s="609"/>
      <c r="LPO5" s="609"/>
      <c r="LPP5" s="609"/>
      <c r="LPQ5" s="609"/>
      <c r="LPR5" s="609"/>
      <c r="LPS5" s="609"/>
      <c r="LPT5" s="609"/>
      <c r="LPU5" s="609"/>
      <c r="LPV5" s="609"/>
      <c r="LPW5" s="609"/>
      <c r="LPX5" s="609"/>
      <c r="LPY5" s="609"/>
      <c r="LPZ5" s="609"/>
      <c r="LQA5" s="609"/>
      <c r="LQB5" s="609"/>
      <c r="LQC5" s="609"/>
      <c r="LQD5" s="609"/>
      <c r="LQE5" s="609"/>
      <c r="LQF5" s="609"/>
      <c r="LQG5" s="609"/>
      <c r="LQH5" s="609"/>
      <c r="LQI5" s="609"/>
      <c r="LQJ5" s="609"/>
      <c r="LQK5" s="609"/>
      <c r="LQL5" s="609"/>
      <c r="LQM5" s="609"/>
      <c r="LQN5" s="609"/>
      <c r="LQO5" s="609"/>
      <c r="LQP5" s="609"/>
      <c r="LQQ5" s="609"/>
      <c r="LQR5" s="609"/>
      <c r="LQS5" s="609"/>
      <c r="LQT5" s="609"/>
      <c r="LQU5" s="609"/>
      <c r="LQV5" s="609"/>
      <c r="LQW5" s="609"/>
      <c r="LQX5" s="609"/>
      <c r="LQY5" s="609"/>
      <c r="LQZ5" s="609"/>
      <c r="LRA5" s="609"/>
      <c r="LRB5" s="609"/>
      <c r="LRC5" s="609"/>
      <c r="LRD5" s="609"/>
      <c r="LRE5" s="609"/>
      <c r="LRF5" s="609"/>
      <c r="LRG5" s="609"/>
      <c r="LRH5" s="609"/>
      <c r="LRI5" s="609"/>
      <c r="LRJ5" s="609"/>
      <c r="LRK5" s="609"/>
      <c r="LRL5" s="609"/>
      <c r="LRM5" s="609"/>
      <c r="LRN5" s="609"/>
      <c r="LRO5" s="609"/>
      <c r="LRP5" s="609"/>
      <c r="LRQ5" s="609"/>
      <c r="LRR5" s="609"/>
      <c r="LRS5" s="609"/>
      <c r="LRT5" s="609"/>
      <c r="LRU5" s="609"/>
      <c r="LRV5" s="609"/>
      <c r="LRW5" s="609"/>
      <c r="LRX5" s="609"/>
      <c r="LRY5" s="609"/>
      <c r="LRZ5" s="609"/>
      <c r="LSA5" s="609"/>
      <c r="LSB5" s="609"/>
      <c r="LSC5" s="609"/>
      <c r="LSD5" s="609"/>
      <c r="LSE5" s="609"/>
      <c r="LSF5" s="609"/>
      <c r="LSG5" s="609"/>
      <c r="LSH5" s="609"/>
      <c r="LSI5" s="609"/>
      <c r="LSJ5" s="609"/>
      <c r="LSK5" s="609"/>
      <c r="LSL5" s="609"/>
      <c r="LSM5" s="609"/>
      <c r="LSN5" s="609"/>
      <c r="LSO5" s="609"/>
      <c r="LSP5" s="609"/>
      <c r="LSQ5" s="609"/>
      <c r="LSR5" s="609"/>
      <c r="LSS5" s="609"/>
      <c r="LST5" s="609"/>
      <c r="LSU5" s="609"/>
      <c r="LSV5" s="609"/>
      <c r="LSW5" s="609"/>
      <c r="LSX5" s="609"/>
      <c r="LSY5" s="609"/>
      <c r="LSZ5" s="609"/>
      <c r="LTA5" s="609"/>
      <c r="LTB5" s="609"/>
      <c r="LTC5" s="609"/>
      <c r="LTD5" s="609"/>
      <c r="LTE5" s="609"/>
      <c r="LTF5" s="609"/>
      <c r="LTG5" s="609"/>
      <c r="LTH5" s="609"/>
      <c r="LTI5" s="609"/>
      <c r="LTJ5" s="609"/>
      <c r="LTK5" s="609"/>
      <c r="LTL5" s="609"/>
      <c r="LTM5" s="609"/>
      <c r="LTN5" s="609"/>
      <c r="LTO5" s="609"/>
      <c r="LTP5" s="609"/>
      <c r="LTQ5" s="609"/>
      <c r="LTR5" s="609"/>
      <c r="LTS5" s="609"/>
      <c r="LTT5" s="609"/>
      <c r="LTU5" s="609"/>
      <c r="LTV5" s="609"/>
      <c r="LTW5" s="609"/>
      <c r="LTX5" s="609"/>
      <c r="LTY5" s="609"/>
      <c r="LTZ5" s="609"/>
      <c r="LUA5" s="609"/>
      <c r="LUB5" s="609"/>
      <c r="LUC5" s="609"/>
      <c r="LUD5" s="609"/>
      <c r="LUE5" s="609"/>
      <c r="LUF5" s="609"/>
      <c r="LUG5" s="609"/>
      <c r="LUH5" s="609"/>
      <c r="LUI5" s="609"/>
      <c r="LUJ5" s="609"/>
      <c r="LUK5" s="609"/>
      <c r="LUL5" s="609"/>
      <c r="LUM5" s="609"/>
      <c r="LUN5" s="609"/>
      <c r="LUO5" s="609"/>
      <c r="LUP5" s="609"/>
      <c r="LUQ5" s="609"/>
      <c r="LUR5" s="609"/>
      <c r="LUS5" s="609"/>
      <c r="LUT5" s="609"/>
      <c r="LUU5" s="609"/>
      <c r="LUV5" s="609"/>
      <c r="LUW5" s="609"/>
      <c r="LUX5" s="609"/>
      <c r="LUY5" s="609"/>
      <c r="LUZ5" s="609"/>
      <c r="LVA5" s="609"/>
      <c r="LVB5" s="609"/>
      <c r="LVC5" s="609"/>
      <c r="LVD5" s="609"/>
      <c r="LVE5" s="609"/>
      <c r="LVF5" s="609"/>
      <c r="LVG5" s="609"/>
      <c r="LVH5" s="609"/>
      <c r="LVI5" s="609"/>
      <c r="LVJ5" s="609"/>
      <c r="LVK5" s="609"/>
      <c r="LVL5" s="609"/>
      <c r="LVM5" s="609"/>
      <c r="LVN5" s="609"/>
      <c r="LVO5" s="609"/>
      <c r="LVP5" s="609"/>
      <c r="LVQ5" s="609"/>
      <c r="LVR5" s="609"/>
      <c r="LVS5" s="609"/>
      <c r="LVT5" s="609"/>
      <c r="LVU5" s="609"/>
      <c r="LVV5" s="609"/>
      <c r="LVW5" s="609"/>
      <c r="LVX5" s="609"/>
      <c r="LVY5" s="609"/>
      <c r="LVZ5" s="609"/>
      <c r="LWA5" s="609"/>
      <c r="LWB5" s="609"/>
      <c r="LWC5" s="609"/>
      <c r="LWD5" s="609"/>
      <c r="LWE5" s="609"/>
      <c r="LWF5" s="609"/>
      <c r="LWG5" s="609"/>
      <c r="LWH5" s="609"/>
      <c r="LWI5" s="609"/>
      <c r="LWJ5" s="609"/>
      <c r="LWK5" s="609"/>
      <c r="LWL5" s="609"/>
      <c r="LWM5" s="609"/>
      <c r="LWN5" s="609"/>
      <c r="LWO5" s="609"/>
      <c r="LWP5" s="609"/>
      <c r="LWQ5" s="609"/>
      <c r="LWR5" s="609"/>
      <c r="LWS5" s="609"/>
      <c r="LWT5" s="609"/>
      <c r="LWU5" s="609"/>
      <c r="LWV5" s="609"/>
      <c r="LWW5" s="609"/>
      <c r="LWX5" s="609"/>
      <c r="LWY5" s="609"/>
      <c r="LWZ5" s="609"/>
      <c r="LXA5" s="609"/>
      <c r="LXB5" s="609"/>
      <c r="LXC5" s="609"/>
      <c r="LXD5" s="609"/>
      <c r="LXE5" s="609"/>
      <c r="LXF5" s="609"/>
      <c r="LXG5" s="609"/>
      <c r="LXH5" s="609"/>
      <c r="LXI5" s="609"/>
      <c r="LXJ5" s="609"/>
      <c r="LXK5" s="609"/>
      <c r="LXL5" s="609"/>
      <c r="LXM5" s="609"/>
      <c r="LXN5" s="609"/>
      <c r="LXO5" s="609"/>
      <c r="LXP5" s="609"/>
      <c r="LXQ5" s="609"/>
      <c r="LXR5" s="609"/>
      <c r="LXS5" s="609"/>
      <c r="LXT5" s="609"/>
      <c r="LXU5" s="609"/>
      <c r="LXV5" s="609"/>
      <c r="LXW5" s="609"/>
      <c r="LXX5" s="609"/>
      <c r="LXY5" s="609"/>
      <c r="LXZ5" s="609"/>
      <c r="LYA5" s="609"/>
      <c r="LYB5" s="609"/>
      <c r="LYC5" s="609"/>
      <c r="LYD5" s="609"/>
      <c r="LYE5" s="609"/>
      <c r="LYF5" s="609"/>
      <c r="LYG5" s="609"/>
      <c r="LYH5" s="609"/>
      <c r="LYI5" s="609"/>
      <c r="LYJ5" s="609"/>
      <c r="LYK5" s="609"/>
      <c r="LYL5" s="609"/>
      <c r="LYM5" s="609"/>
      <c r="LYN5" s="609"/>
      <c r="LYO5" s="609"/>
      <c r="LYP5" s="609"/>
      <c r="LYQ5" s="609"/>
      <c r="LYR5" s="609"/>
      <c r="LYS5" s="609"/>
      <c r="LYT5" s="609"/>
      <c r="LYU5" s="609"/>
      <c r="LYV5" s="609"/>
      <c r="LYW5" s="609"/>
      <c r="LYX5" s="609"/>
      <c r="LYY5" s="609"/>
      <c r="LYZ5" s="609"/>
      <c r="LZA5" s="609"/>
      <c r="LZB5" s="609"/>
      <c r="LZC5" s="609"/>
      <c r="LZD5" s="609"/>
      <c r="LZE5" s="609"/>
      <c r="LZF5" s="609"/>
      <c r="LZG5" s="609"/>
      <c r="LZH5" s="609"/>
      <c r="LZI5" s="609"/>
      <c r="LZJ5" s="609"/>
      <c r="LZK5" s="609"/>
      <c r="LZL5" s="609"/>
      <c r="LZM5" s="609"/>
      <c r="LZN5" s="609"/>
      <c r="LZO5" s="609"/>
      <c r="LZP5" s="609"/>
      <c r="LZQ5" s="609"/>
      <c r="LZR5" s="609"/>
      <c r="LZS5" s="609"/>
      <c r="LZT5" s="609"/>
      <c r="LZU5" s="609"/>
      <c r="LZV5" s="609"/>
      <c r="LZW5" s="609"/>
      <c r="LZX5" s="609"/>
      <c r="LZY5" s="609"/>
      <c r="LZZ5" s="609"/>
      <c r="MAA5" s="609"/>
      <c r="MAB5" s="609"/>
      <c r="MAC5" s="609"/>
      <c r="MAD5" s="609"/>
      <c r="MAE5" s="609"/>
      <c r="MAF5" s="609"/>
      <c r="MAG5" s="609"/>
      <c r="MAH5" s="609"/>
      <c r="MAI5" s="609"/>
      <c r="MAJ5" s="609"/>
      <c r="MAK5" s="609"/>
      <c r="MAL5" s="609"/>
      <c r="MAM5" s="609"/>
      <c r="MAN5" s="609"/>
      <c r="MAO5" s="609"/>
      <c r="MAP5" s="609"/>
      <c r="MAQ5" s="609"/>
      <c r="MAR5" s="609"/>
      <c r="MAS5" s="609"/>
      <c r="MAT5" s="609"/>
      <c r="MAU5" s="609"/>
      <c r="MAV5" s="609"/>
      <c r="MAW5" s="609"/>
      <c r="MAX5" s="609"/>
      <c r="MAY5" s="609"/>
      <c r="MAZ5" s="609"/>
      <c r="MBA5" s="609"/>
      <c r="MBB5" s="609"/>
      <c r="MBC5" s="609"/>
      <c r="MBD5" s="609"/>
      <c r="MBE5" s="609"/>
      <c r="MBF5" s="609"/>
      <c r="MBG5" s="609"/>
      <c r="MBH5" s="609"/>
      <c r="MBI5" s="609"/>
      <c r="MBJ5" s="609"/>
      <c r="MBK5" s="609"/>
      <c r="MBL5" s="609"/>
      <c r="MBM5" s="609"/>
      <c r="MBN5" s="609"/>
      <c r="MBO5" s="609"/>
      <c r="MBP5" s="609"/>
      <c r="MBQ5" s="609"/>
      <c r="MBR5" s="609"/>
      <c r="MBS5" s="609"/>
      <c r="MBT5" s="609"/>
      <c r="MBU5" s="609"/>
      <c r="MBV5" s="609"/>
      <c r="MBW5" s="609"/>
      <c r="MBX5" s="609"/>
      <c r="MBY5" s="609"/>
      <c r="MBZ5" s="609"/>
      <c r="MCA5" s="609"/>
      <c r="MCB5" s="609"/>
      <c r="MCC5" s="609"/>
      <c r="MCD5" s="609"/>
      <c r="MCE5" s="609"/>
      <c r="MCF5" s="609"/>
      <c r="MCG5" s="609"/>
      <c r="MCH5" s="609"/>
      <c r="MCI5" s="609"/>
      <c r="MCJ5" s="609"/>
      <c r="MCK5" s="609"/>
      <c r="MCL5" s="609"/>
      <c r="MCM5" s="609"/>
      <c r="MCN5" s="609"/>
      <c r="MCO5" s="609"/>
      <c r="MCP5" s="609"/>
      <c r="MCQ5" s="609"/>
      <c r="MCR5" s="609"/>
      <c r="MCS5" s="609"/>
      <c r="MCT5" s="609"/>
      <c r="MCU5" s="609"/>
      <c r="MCV5" s="609"/>
      <c r="MCW5" s="609"/>
      <c r="MCX5" s="609"/>
      <c r="MCY5" s="609"/>
      <c r="MCZ5" s="609"/>
      <c r="MDA5" s="609"/>
      <c r="MDB5" s="609"/>
      <c r="MDC5" s="609"/>
      <c r="MDD5" s="609"/>
      <c r="MDE5" s="609"/>
      <c r="MDF5" s="609"/>
      <c r="MDG5" s="609"/>
      <c r="MDH5" s="609"/>
      <c r="MDI5" s="609"/>
      <c r="MDJ5" s="609"/>
      <c r="MDK5" s="609"/>
      <c r="MDL5" s="609"/>
      <c r="MDM5" s="609"/>
      <c r="MDN5" s="609"/>
      <c r="MDO5" s="609"/>
      <c r="MDP5" s="609"/>
      <c r="MDQ5" s="609"/>
      <c r="MDR5" s="609"/>
      <c r="MDS5" s="609"/>
      <c r="MDT5" s="609"/>
      <c r="MDU5" s="609"/>
      <c r="MDV5" s="609"/>
      <c r="MDW5" s="609"/>
      <c r="MDX5" s="609"/>
      <c r="MDY5" s="609"/>
      <c r="MDZ5" s="609"/>
      <c r="MEA5" s="609"/>
      <c r="MEB5" s="609"/>
      <c r="MEC5" s="609"/>
      <c r="MED5" s="609"/>
      <c r="MEE5" s="609"/>
      <c r="MEF5" s="609"/>
      <c r="MEG5" s="609"/>
      <c r="MEH5" s="609"/>
      <c r="MEI5" s="609"/>
      <c r="MEJ5" s="609"/>
      <c r="MEK5" s="609"/>
      <c r="MEL5" s="609"/>
      <c r="MEM5" s="609"/>
      <c r="MEN5" s="609"/>
      <c r="MEO5" s="609"/>
      <c r="MEP5" s="609"/>
      <c r="MEQ5" s="609"/>
      <c r="MER5" s="609"/>
      <c r="MES5" s="609"/>
      <c r="MET5" s="609"/>
      <c r="MEU5" s="609"/>
      <c r="MEV5" s="609"/>
      <c r="MEW5" s="609"/>
      <c r="MEX5" s="609"/>
      <c r="MEY5" s="609"/>
      <c r="MEZ5" s="609"/>
      <c r="MFA5" s="609"/>
      <c r="MFB5" s="609"/>
      <c r="MFC5" s="609"/>
      <c r="MFD5" s="609"/>
      <c r="MFE5" s="609"/>
      <c r="MFF5" s="609"/>
      <c r="MFG5" s="609"/>
      <c r="MFH5" s="609"/>
      <c r="MFI5" s="609"/>
      <c r="MFJ5" s="609"/>
      <c r="MFK5" s="609"/>
      <c r="MFL5" s="609"/>
      <c r="MFM5" s="609"/>
      <c r="MFN5" s="609"/>
      <c r="MFO5" s="609"/>
      <c r="MFP5" s="609"/>
      <c r="MFQ5" s="609"/>
      <c r="MFR5" s="609"/>
      <c r="MFS5" s="609"/>
      <c r="MFT5" s="609"/>
      <c r="MFU5" s="609"/>
      <c r="MFV5" s="609"/>
      <c r="MFW5" s="609"/>
      <c r="MFX5" s="609"/>
      <c r="MFY5" s="609"/>
      <c r="MFZ5" s="609"/>
      <c r="MGA5" s="609"/>
      <c r="MGB5" s="609"/>
      <c r="MGC5" s="609"/>
      <c r="MGD5" s="609"/>
      <c r="MGE5" s="609"/>
      <c r="MGF5" s="609"/>
      <c r="MGG5" s="609"/>
      <c r="MGH5" s="609"/>
      <c r="MGI5" s="609"/>
      <c r="MGJ5" s="609"/>
      <c r="MGK5" s="609"/>
      <c r="MGL5" s="609"/>
      <c r="MGM5" s="609"/>
      <c r="MGN5" s="609"/>
      <c r="MGO5" s="609"/>
      <c r="MGP5" s="609"/>
      <c r="MGQ5" s="609"/>
      <c r="MGR5" s="609"/>
      <c r="MGS5" s="609"/>
      <c r="MGT5" s="609"/>
      <c r="MGU5" s="609"/>
      <c r="MGV5" s="609"/>
      <c r="MGW5" s="609"/>
      <c r="MGX5" s="609"/>
      <c r="MGY5" s="609"/>
      <c r="MGZ5" s="609"/>
      <c r="MHA5" s="609"/>
      <c r="MHB5" s="609"/>
      <c r="MHC5" s="609"/>
      <c r="MHD5" s="609"/>
      <c r="MHE5" s="609"/>
      <c r="MHF5" s="609"/>
      <c r="MHG5" s="609"/>
      <c r="MHH5" s="609"/>
      <c r="MHI5" s="609"/>
      <c r="MHJ5" s="609"/>
      <c r="MHK5" s="609"/>
      <c r="MHL5" s="609"/>
      <c r="MHM5" s="609"/>
      <c r="MHN5" s="609"/>
      <c r="MHO5" s="609"/>
      <c r="MHP5" s="609"/>
      <c r="MHQ5" s="609"/>
      <c r="MHR5" s="609"/>
      <c r="MHS5" s="609"/>
      <c r="MHT5" s="609"/>
      <c r="MHU5" s="609"/>
      <c r="MHV5" s="609"/>
      <c r="MHW5" s="609"/>
      <c r="MHX5" s="609"/>
      <c r="MHY5" s="609"/>
      <c r="MHZ5" s="609"/>
      <c r="MIA5" s="609"/>
      <c r="MIB5" s="609"/>
      <c r="MIC5" s="609"/>
      <c r="MID5" s="609"/>
      <c r="MIE5" s="609"/>
      <c r="MIF5" s="609"/>
      <c r="MIG5" s="609"/>
      <c r="MIH5" s="609"/>
      <c r="MII5" s="609"/>
      <c r="MIJ5" s="609"/>
      <c r="MIK5" s="609"/>
      <c r="MIL5" s="609"/>
      <c r="MIM5" s="609"/>
      <c r="MIN5" s="609"/>
      <c r="MIO5" s="609"/>
      <c r="MIP5" s="609"/>
      <c r="MIQ5" s="609"/>
      <c r="MIR5" s="609"/>
      <c r="MIS5" s="609"/>
      <c r="MIT5" s="609"/>
      <c r="MIU5" s="609"/>
      <c r="MIV5" s="609"/>
      <c r="MIW5" s="609"/>
      <c r="MIX5" s="609"/>
      <c r="MIY5" s="609"/>
      <c r="MIZ5" s="609"/>
      <c r="MJA5" s="609"/>
      <c r="MJB5" s="609"/>
      <c r="MJC5" s="609"/>
      <c r="MJD5" s="609"/>
      <c r="MJE5" s="609"/>
      <c r="MJF5" s="609"/>
      <c r="MJG5" s="609"/>
      <c r="MJH5" s="609"/>
      <c r="MJI5" s="609"/>
      <c r="MJJ5" s="609"/>
      <c r="MJK5" s="609"/>
      <c r="MJL5" s="609"/>
      <c r="MJM5" s="609"/>
      <c r="MJN5" s="609"/>
      <c r="MJO5" s="609"/>
      <c r="MJP5" s="609"/>
      <c r="MJQ5" s="609"/>
      <c r="MJR5" s="609"/>
      <c r="MJS5" s="609"/>
      <c r="MJT5" s="609"/>
      <c r="MJU5" s="609"/>
      <c r="MJV5" s="609"/>
      <c r="MJW5" s="609"/>
      <c r="MJX5" s="609"/>
      <c r="MJY5" s="609"/>
      <c r="MJZ5" s="609"/>
      <c r="MKA5" s="609"/>
      <c r="MKB5" s="609"/>
      <c r="MKC5" s="609"/>
      <c r="MKD5" s="609"/>
      <c r="MKE5" s="609"/>
      <c r="MKF5" s="609"/>
      <c r="MKG5" s="609"/>
      <c r="MKH5" s="609"/>
      <c r="MKI5" s="609"/>
      <c r="MKJ5" s="609"/>
      <c r="MKK5" s="609"/>
      <c r="MKL5" s="609"/>
      <c r="MKM5" s="609"/>
      <c r="MKN5" s="609"/>
      <c r="MKO5" s="609"/>
      <c r="MKP5" s="609"/>
      <c r="MKQ5" s="609"/>
      <c r="MKR5" s="609"/>
      <c r="MKS5" s="609"/>
      <c r="MKT5" s="609"/>
      <c r="MKU5" s="609"/>
      <c r="MKV5" s="609"/>
      <c r="MKW5" s="609"/>
      <c r="MKX5" s="609"/>
      <c r="MKY5" s="609"/>
      <c r="MKZ5" s="609"/>
      <c r="MLA5" s="609"/>
      <c r="MLB5" s="609"/>
      <c r="MLC5" s="609"/>
      <c r="MLD5" s="609"/>
      <c r="MLE5" s="609"/>
      <c r="MLF5" s="609"/>
      <c r="MLG5" s="609"/>
      <c r="MLH5" s="609"/>
      <c r="MLI5" s="609"/>
      <c r="MLJ5" s="609"/>
      <c r="MLK5" s="609"/>
      <c r="MLL5" s="609"/>
      <c r="MLM5" s="609"/>
      <c r="MLN5" s="609"/>
      <c r="MLO5" s="609"/>
      <c r="MLP5" s="609"/>
      <c r="MLQ5" s="609"/>
      <c r="MLR5" s="609"/>
      <c r="MLS5" s="609"/>
      <c r="MLT5" s="609"/>
      <c r="MLU5" s="609"/>
      <c r="MLV5" s="609"/>
      <c r="MLW5" s="609"/>
      <c r="MLX5" s="609"/>
      <c r="MLY5" s="609"/>
      <c r="MLZ5" s="609"/>
      <c r="MMA5" s="609"/>
      <c r="MMB5" s="609"/>
      <c r="MMC5" s="609"/>
      <c r="MMD5" s="609"/>
      <c r="MME5" s="609"/>
      <c r="MMF5" s="609"/>
      <c r="MMG5" s="609"/>
      <c r="MMH5" s="609"/>
      <c r="MMI5" s="609"/>
      <c r="MMJ5" s="609"/>
      <c r="MMK5" s="609"/>
      <c r="MML5" s="609"/>
      <c r="MMM5" s="609"/>
      <c r="MMN5" s="609"/>
      <c r="MMO5" s="609"/>
      <c r="MMP5" s="609"/>
      <c r="MMQ5" s="609"/>
      <c r="MMR5" s="609"/>
      <c r="MMS5" s="609"/>
      <c r="MMT5" s="609"/>
      <c r="MMU5" s="609"/>
      <c r="MMV5" s="609"/>
      <c r="MMW5" s="609"/>
      <c r="MMX5" s="609"/>
      <c r="MMY5" s="609"/>
      <c r="MMZ5" s="609"/>
      <c r="MNA5" s="609"/>
      <c r="MNB5" s="609"/>
      <c r="MNC5" s="609"/>
      <c r="MND5" s="609"/>
      <c r="MNE5" s="609"/>
      <c r="MNF5" s="609"/>
      <c r="MNG5" s="609"/>
      <c r="MNH5" s="609"/>
      <c r="MNI5" s="609"/>
      <c r="MNJ5" s="609"/>
      <c r="MNK5" s="609"/>
      <c r="MNL5" s="609"/>
      <c r="MNM5" s="609"/>
      <c r="MNN5" s="609"/>
      <c r="MNO5" s="609"/>
      <c r="MNP5" s="609"/>
      <c r="MNQ5" s="609"/>
      <c r="MNR5" s="609"/>
      <c r="MNS5" s="609"/>
      <c r="MNT5" s="609"/>
      <c r="MNU5" s="609"/>
      <c r="MNV5" s="609"/>
      <c r="MNW5" s="609"/>
      <c r="MNX5" s="609"/>
      <c r="MNY5" s="609"/>
      <c r="MNZ5" s="609"/>
      <c r="MOA5" s="609"/>
      <c r="MOB5" s="609"/>
      <c r="MOC5" s="609"/>
      <c r="MOD5" s="609"/>
      <c r="MOE5" s="609"/>
      <c r="MOF5" s="609"/>
      <c r="MOG5" s="609"/>
      <c r="MOH5" s="609"/>
      <c r="MOI5" s="609"/>
      <c r="MOJ5" s="609"/>
      <c r="MOK5" s="609"/>
      <c r="MOL5" s="609"/>
      <c r="MOM5" s="609"/>
      <c r="MON5" s="609"/>
      <c r="MOO5" s="609"/>
      <c r="MOP5" s="609"/>
      <c r="MOQ5" s="609"/>
      <c r="MOR5" s="609"/>
      <c r="MOS5" s="609"/>
      <c r="MOT5" s="609"/>
      <c r="MOU5" s="609"/>
      <c r="MOV5" s="609"/>
      <c r="MOW5" s="609"/>
      <c r="MOX5" s="609"/>
      <c r="MOY5" s="609"/>
      <c r="MOZ5" s="609"/>
      <c r="MPA5" s="609"/>
      <c r="MPB5" s="609"/>
      <c r="MPC5" s="609"/>
      <c r="MPD5" s="609"/>
      <c r="MPE5" s="609"/>
      <c r="MPF5" s="609"/>
      <c r="MPG5" s="609"/>
      <c r="MPH5" s="609"/>
      <c r="MPI5" s="609"/>
      <c r="MPJ5" s="609"/>
      <c r="MPK5" s="609"/>
      <c r="MPL5" s="609"/>
      <c r="MPM5" s="609"/>
      <c r="MPN5" s="609"/>
      <c r="MPO5" s="609"/>
      <c r="MPP5" s="609"/>
      <c r="MPQ5" s="609"/>
      <c r="MPR5" s="609"/>
      <c r="MPS5" s="609"/>
      <c r="MPT5" s="609"/>
      <c r="MPU5" s="609"/>
      <c r="MPV5" s="609"/>
      <c r="MPW5" s="609"/>
      <c r="MPX5" s="609"/>
      <c r="MPY5" s="609"/>
      <c r="MPZ5" s="609"/>
      <c r="MQA5" s="609"/>
      <c r="MQB5" s="609"/>
      <c r="MQC5" s="609"/>
      <c r="MQD5" s="609"/>
      <c r="MQE5" s="609"/>
      <c r="MQF5" s="609"/>
      <c r="MQG5" s="609"/>
      <c r="MQH5" s="609"/>
      <c r="MQI5" s="609"/>
      <c r="MQJ5" s="609"/>
      <c r="MQK5" s="609"/>
      <c r="MQL5" s="609"/>
      <c r="MQM5" s="609"/>
      <c r="MQN5" s="609"/>
      <c r="MQO5" s="609"/>
      <c r="MQP5" s="609"/>
      <c r="MQQ5" s="609"/>
      <c r="MQR5" s="609"/>
      <c r="MQS5" s="609"/>
      <c r="MQT5" s="609"/>
      <c r="MQU5" s="609"/>
      <c r="MQV5" s="609"/>
      <c r="MQW5" s="609"/>
      <c r="MQX5" s="609"/>
      <c r="MQY5" s="609"/>
      <c r="MQZ5" s="609"/>
      <c r="MRA5" s="609"/>
      <c r="MRB5" s="609"/>
      <c r="MRC5" s="609"/>
      <c r="MRD5" s="609"/>
      <c r="MRE5" s="609"/>
      <c r="MRF5" s="609"/>
      <c r="MRG5" s="609"/>
      <c r="MRH5" s="609"/>
      <c r="MRI5" s="609"/>
      <c r="MRJ5" s="609"/>
      <c r="MRK5" s="609"/>
      <c r="MRL5" s="609"/>
      <c r="MRM5" s="609"/>
      <c r="MRN5" s="609"/>
      <c r="MRO5" s="609"/>
      <c r="MRP5" s="609"/>
      <c r="MRQ5" s="609"/>
      <c r="MRR5" s="609"/>
      <c r="MRS5" s="609"/>
      <c r="MRT5" s="609"/>
      <c r="MRU5" s="609"/>
      <c r="MRV5" s="609"/>
      <c r="MRW5" s="609"/>
      <c r="MRX5" s="609"/>
      <c r="MRY5" s="609"/>
      <c r="MRZ5" s="609"/>
      <c r="MSA5" s="609"/>
      <c r="MSB5" s="609"/>
      <c r="MSC5" s="609"/>
      <c r="MSD5" s="609"/>
      <c r="MSE5" s="609"/>
      <c r="MSF5" s="609"/>
      <c r="MSG5" s="609"/>
      <c r="MSH5" s="609"/>
      <c r="MSI5" s="609"/>
      <c r="MSJ5" s="609"/>
      <c r="MSK5" s="609"/>
      <c r="MSL5" s="609"/>
      <c r="MSM5" s="609"/>
      <c r="MSN5" s="609"/>
      <c r="MSO5" s="609"/>
      <c r="MSP5" s="609"/>
      <c r="MSQ5" s="609"/>
      <c r="MSR5" s="609"/>
      <c r="MSS5" s="609"/>
      <c r="MST5" s="609"/>
      <c r="MSU5" s="609"/>
      <c r="MSV5" s="609"/>
      <c r="MSW5" s="609"/>
      <c r="MSX5" s="609"/>
      <c r="MSY5" s="609"/>
      <c r="MSZ5" s="609"/>
      <c r="MTA5" s="609"/>
      <c r="MTB5" s="609"/>
      <c r="MTC5" s="609"/>
      <c r="MTD5" s="609"/>
      <c r="MTE5" s="609"/>
      <c r="MTF5" s="609"/>
      <c r="MTG5" s="609"/>
      <c r="MTH5" s="609"/>
      <c r="MTI5" s="609"/>
      <c r="MTJ5" s="609"/>
      <c r="MTK5" s="609"/>
      <c r="MTL5" s="609"/>
      <c r="MTM5" s="609"/>
      <c r="MTN5" s="609"/>
      <c r="MTO5" s="609"/>
      <c r="MTP5" s="609"/>
      <c r="MTQ5" s="609"/>
      <c r="MTR5" s="609"/>
      <c r="MTS5" s="609"/>
      <c r="MTT5" s="609"/>
      <c r="MTU5" s="609"/>
      <c r="MTV5" s="609"/>
      <c r="MTW5" s="609"/>
      <c r="MTX5" s="609"/>
      <c r="MTY5" s="609"/>
      <c r="MTZ5" s="609"/>
      <c r="MUA5" s="609"/>
      <c r="MUB5" s="609"/>
      <c r="MUC5" s="609"/>
      <c r="MUD5" s="609"/>
      <c r="MUE5" s="609"/>
      <c r="MUF5" s="609"/>
      <c r="MUG5" s="609"/>
      <c r="MUH5" s="609"/>
      <c r="MUI5" s="609"/>
      <c r="MUJ5" s="609"/>
      <c r="MUK5" s="609"/>
      <c r="MUL5" s="609"/>
      <c r="MUM5" s="609"/>
      <c r="MUN5" s="609"/>
      <c r="MUO5" s="609"/>
      <c r="MUP5" s="609"/>
      <c r="MUQ5" s="609"/>
      <c r="MUR5" s="609"/>
      <c r="MUS5" s="609"/>
      <c r="MUT5" s="609"/>
      <c r="MUU5" s="609"/>
      <c r="MUV5" s="609"/>
      <c r="MUW5" s="609"/>
      <c r="MUX5" s="609"/>
      <c r="MUY5" s="609"/>
      <c r="MUZ5" s="609"/>
      <c r="MVA5" s="609"/>
      <c r="MVB5" s="609"/>
      <c r="MVC5" s="609"/>
      <c r="MVD5" s="609"/>
      <c r="MVE5" s="609"/>
      <c r="MVF5" s="609"/>
      <c r="MVG5" s="609"/>
      <c r="MVH5" s="609"/>
      <c r="MVI5" s="609"/>
      <c r="MVJ5" s="609"/>
      <c r="MVK5" s="609"/>
      <c r="MVL5" s="609"/>
      <c r="MVM5" s="609"/>
      <c r="MVN5" s="609"/>
      <c r="MVO5" s="609"/>
      <c r="MVP5" s="609"/>
      <c r="MVQ5" s="609"/>
      <c r="MVR5" s="609"/>
      <c r="MVS5" s="609"/>
      <c r="MVT5" s="609"/>
      <c r="MVU5" s="609"/>
      <c r="MVV5" s="609"/>
      <c r="MVW5" s="609"/>
      <c r="MVX5" s="609"/>
      <c r="MVY5" s="609"/>
      <c r="MVZ5" s="609"/>
      <c r="MWA5" s="609"/>
      <c r="MWB5" s="609"/>
      <c r="MWC5" s="609"/>
      <c r="MWD5" s="609"/>
      <c r="MWE5" s="609"/>
      <c r="MWF5" s="609"/>
      <c r="MWG5" s="609"/>
      <c r="MWH5" s="609"/>
      <c r="MWI5" s="609"/>
      <c r="MWJ5" s="609"/>
      <c r="MWK5" s="609"/>
      <c r="MWL5" s="609"/>
      <c r="MWM5" s="609"/>
      <c r="MWN5" s="609"/>
      <c r="MWO5" s="609"/>
      <c r="MWP5" s="609"/>
      <c r="MWQ5" s="609"/>
      <c r="MWR5" s="609"/>
      <c r="MWS5" s="609"/>
      <c r="MWT5" s="609"/>
      <c r="MWU5" s="609"/>
      <c r="MWV5" s="609"/>
      <c r="MWW5" s="609"/>
      <c r="MWX5" s="609"/>
      <c r="MWY5" s="609"/>
      <c r="MWZ5" s="609"/>
      <c r="MXA5" s="609"/>
      <c r="MXB5" s="609"/>
      <c r="MXC5" s="609"/>
      <c r="MXD5" s="609"/>
      <c r="MXE5" s="609"/>
      <c r="MXF5" s="609"/>
      <c r="MXG5" s="609"/>
      <c r="MXH5" s="609"/>
      <c r="MXI5" s="609"/>
      <c r="MXJ5" s="609"/>
      <c r="MXK5" s="609"/>
      <c r="MXL5" s="609"/>
      <c r="MXM5" s="609"/>
      <c r="MXN5" s="609"/>
      <c r="MXO5" s="609"/>
      <c r="MXP5" s="609"/>
      <c r="MXQ5" s="609"/>
      <c r="MXR5" s="609"/>
      <c r="MXS5" s="609"/>
      <c r="MXT5" s="609"/>
      <c r="MXU5" s="609"/>
      <c r="MXV5" s="609"/>
      <c r="MXW5" s="609"/>
      <c r="MXX5" s="609"/>
      <c r="MXY5" s="609"/>
      <c r="MXZ5" s="609"/>
      <c r="MYA5" s="609"/>
      <c r="MYB5" s="609"/>
      <c r="MYC5" s="609"/>
      <c r="MYD5" s="609"/>
      <c r="MYE5" s="609"/>
      <c r="MYF5" s="609"/>
      <c r="MYG5" s="609"/>
      <c r="MYH5" s="609"/>
      <c r="MYI5" s="609"/>
      <c r="MYJ5" s="609"/>
      <c r="MYK5" s="609"/>
      <c r="MYL5" s="609"/>
      <c r="MYM5" s="609"/>
      <c r="MYN5" s="609"/>
      <c r="MYO5" s="609"/>
      <c r="MYP5" s="609"/>
      <c r="MYQ5" s="609"/>
      <c r="MYR5" s="609"/>
      <c r="MYS5" s="609"/>
      <c r="MYT5" s="609"/>
      <c r="MYU5" s="609"/>
      <c r="MYV5" s="609"/>
      <c r="MYW5" s="609"/>
      <c r="MYX5" s="609"/>
      <c r="MYY5" s="609"/>
      <c r="MYZ5" s="609"/>
      <c r="MZA5" s="609"/>
      <c r="MZB5" s="609"/>
      <c r="MZC5" s="609"/>
      <c r="MZD5" s="609"/>
      <c r="MZE5" s="609"/>
      <c r="MZF5" s="609"/>
      <c r="MZG5" s="609"/>
      <c r="MZH5" s="609"/>
      <c r="MZI5" s="609"/>
      <c r="MZJ5" s="609"/>
      <c r="MZK5" s="609"/>
      <c r="MZL5" s="609"/>
      <c r="MZM5" s="609"/>
      <c r="MZN5" s="609"/>
      <c r="MZO5" s="609"/>
      <c r="MZP5" s="609"/>
      <c r="MZQ5" s="609"/>
      <c r="MZR5" s="609"/>
      <c r="MZS5" s="609"/>
      <c r="MZT5" s="609"/>
      <c r="MZU5" s="609"/>
      <c r="MZV5" s="609"/>
      <c r="MZW5" s="609"/>
      <c r="MZX5" s="609"/>
      <c r="MZY5" s="609"/>
      <c r="MZZ5" s="609"/>
      <c r="NAA5" s="609"/>
      <c r="NAB5" s="609"/>
      <c r="NAC5" s="609"/>
      <c r="NAD5" s="609"/>
      <c r="NAE5" s="609"/>
      <c r="NAF5" s="609"/>
      <c r="NAG5" s="609"/>
      <c r="NAH5" s="609"/>
      <c r="NAI5" s="609"/>
      <c r="NAJ5" s="609"/>
      <c r="NAK5" s="609"/>
      <c r="NAL5" s="609"/>
      <c r="NAM5" s="609"/>
      <c r="NAN5" s="609"/>
      <c r="NAO5" s="609"/>
      <c r="NAP5" s="609"/>
      <c r="NAQ5" s="609"/>
      <c r="NAR5" s="609"/>
      <c r="NAS5" s="609"/>
      <c r="NAT5" s="609"/>
      <c r="NAU5" s="609"/>
      <c r="NAV5" s="609"/>
      <c r="NAW5" s="609"/>
      <c r="NAX5" s="609"/>
      <c r="NAY5" s="609"/>
      <c r="NAZ5" s="609"/>
      <c r="NBA5" s="609"/>
      <c r="NBB5" s="609"/>
      <c r="NBC5" s="609"/>
      <c r="NBD5" s="609"/>
      <c r="NBE5" s="609"/>
      <c r="NBF5" s="609"/>
      <c r="NBG5" s="609"/>
      <c r="NBH5" s="609"/>
      <c r="NBI5" s="609"/>
      <c r="NBJ5" s="609"/>
      <c r="NBK5" s="609"/>
      <c r="NBL5" s="609"/>
      <c r="NBM5" s="609"/>
      <c r="NBN5" s="609"/>
      <c r="NBO5" s="609"/>
      <c r="NBP5" s="609"/>
      <c r="NBQ5" s="609"/>
      <c r="NBR5" s="609"/>
      <c r="NBS5" s="609"/>
      <c r="NBT5" s="609"/>
      <c r="NBU5" s="609"/>
      <c r="NBV5" s="609"/>
      <c r="NBW5" s="609"/>
      <c r="NBX5" s="609"/>
      <c r="NBY5" s="609"/>
      <c r="NBZ5" s="609"/>
      <c r="NCA5" s="609"/>
      <c r="NCB5" s="609"/>
      <c r="NCC5" s="609"/>
      <c r="NCD5" s="609"/>
      <c r="NCE5" s="609"/>
      <c r="NCF5" s="609"/>
      <c r="NCG5" s="609"/>
      <c r="NCH5" s="609"/>
      <c r="NCI5" s="609"/>
      <c r="NCJ5" s="609"/>
      <c r="NCK5" s="609"/>
      <c r="NCL5" s="609"/>
      <c r="NCM5" s="609"/>
      <c r="NCN5" s="609"/>
      <c r="NCO5" s="609"/>
      <c r="NCP5" s="609"/>
      <c r="NCQ5" s="609"/>
      <c r="NCR5" s="609"/>
      <c r="NCS5" s="609"/>
      <c r="NCT5" s="609"/>
      <c r="NCU5" s="609"/>
      <c r="NCV5" s="609"/>
      <c r="NCW5" s="609"/>
      <c r="NCX5" s="609"/>
      <c r="NCY5" s="609"/>
      <c r="NCZ5" s="609"/>
      <c r="NDA5" s="609"/>
      <c r="NDB5" s="609"/>
      <c r="NDC5" s="609"/>
      <c r="NDD5" s="609"/>
      <c r="NDE5" s="609"/>
      <c r="NDF5" s="609"/>
      <c r="NDG5" s="609"/>
      <c r="NDH5" s="609"/>
      <c r="NDI5" s="609"/>
      <c r="NDJ5" s="609"/>
      <c r="NDK5" s="609"/>
      <c r="NDL5" s="609"/>
      <c r="NDM5" s="609"/>
      <c r="NDN5" s="609"/>
      <c r="NDO5" s="609"/>
      <c r="NDP5" s="609"/>
      <c r="NDQ5" s="609"/>
      <c r="NDR5" s="609"/>
      <c r="NDS5" s="609"/>
      <c r="NDT5" s="609"/>
      <c r="NDU5" s="609"/>
      <c r="NDV5" s="609"/>
      <c r="NDW5" s="609"/>
      <c r="NDX5" s="609"/>
      <c r="NDY5" s="609"/>
      <c r="NDZ5" s="609"/>
      <c r="NEA5" s="609"/>
      <c r="NEB5" s="609"/>
      <c r="NEC5" s="609"/>
      <c r="NED5" s="609"/>
      <c r="NEE5" s="609"/>
      <c r="NEF5" s="609"/>
      <c r="NEG5" s="609"/>
      <c r="NEH5" s="609"/>
      <c r="NEI5" s="609"/>
      <c r="NEJ5" s="609"/>
      <c r="NEK5" s="609"/>
      <c r="NEL5" s="609"/>
      <c r="NEM5" s="609"/>
      <c r="NEN5" s="609"/>
      <c r="NEO5" s="609"/>
      <c r="NEP5" s="609"/>
      <c r="NEQ5" s="609"/>
      <c r="NER5" s="609"/>
      <c r="NES5" s="609"/>
      <c r="NET5" s="609"/>
      <c r="NEU5" s="609"/>
      <c r="NEV5" s="609"/>
      <c r="NEW5" s="609"/>
      <c r="NEX5" s="609"/>
      <c r="NEY5" s="609"/>
      <c r="NEZ5" s="609"/>
      <c r="NFA5" s="609"/>
      <c r="NFB5" s="609"/>
      <c r="NFC5" s="609"/>
      <c r="NFD5" s="609"/>
      <c r="NFE5" s="609"/>
      <c r="NFF5" s="609"/>
      <c r="NFG5" s="609"/>
      <c r="NFH5" s="609"/>
      <c r="NFI5" s="609"/>
      <c r="NFJ5" s="609"/>
      <c r="NFK5" s="609"/>
      <c r="NFL5" s="609"/>
      <c r="NFM5" s="609"/>
      <c r="NFN5" s="609"/>
      <c r="NFO5" s="609"/>
      <c r="NFP5" s="609"/>
      <c r="NFQ5" s="609"/>
      <c r="NFR5" s="609"/>
      <c r="NFS5" s="609"/>
      <c r="NFT5" s="609"/>
      <c r="NFU5" s="609"/>
      <c r="NFV5" s="609"/>
      <c r="NFW5" s="609"/>
      <c r="NFX5" s="609"/>
      <c r="NFY5" s="609"/>
      <c r="NFZ5" s="609"/>
      <c r="NGA5" s="609"/>
      <c r="NGB5" s="609"/>
      <c r="NGC5" s="609"/>
      <c r="NGD5" s="609"/>
      <c r="NGE5" s="609"/>
      <c r="NGF5" s="609"/>
      <c r="NGG5" s="609"/>
      <c r="NGH5" s="609"/>
      <c r="NGI5" s="609"/>
      <c r="NGJ5" s="609"/>
      <c r="NGK5" s="609"/>
      <c r="NGL5" s="609"/>
      <c r="NGM5" s="609"/>
      <c r="NGN5" s="609"/>
      <c r="NGO5" s="609"/>
      <c r="NGP5" s="609"/>
      <c r="NGQ5" s="609"/>
      <c r="NGR5" s="609"/>
      <c r="NGS5" s="609"/>
      <c r="NGT5" s="609"/>
      <c r="NGU5" s="609"/>
      <c r="NGV5" s="609"/>
      <c r="NGW5" s="609"/>
      <c r="NGX5" s="609"/>
      <c r="NGY5" s="609"/>
      <c r="NGZ5" s="609"/>
      <c r="NHA5" s="609"/>
      <c r="NHB5" s="609"/>
      <c r="NHC5" s="609"/>
      <c r="NHD5" s="609"/>
      <c r="NHE5" s="609"/>
      <c r="NHF5" s="609"/>
      <c r="NHG5" s="609"/>
      <c r="NHH5" s="609"/>
      <c r="NHI5" s="609"/>
      <c r="NHJ5" s="609"/>
      <c r="NHK5" s="609"/>
      <c r="NHL5" s="609"/>
      <c r="NHM5" s="609"/>
      <c r="NHN5" s="609"/>
      <c r="NHO5" s="609"/>
      <c r="NHP5" s="609"/>
      <c r="NHQ5" s="609"/>
      <c r="NHR5" s="609"/>
      <c r="NHS5" s="609"/>
      <c r="NHT5" s="609"/>
      <c r="NHU5" s="609"/>
      <c r="NHV5" s="609"/>
      <c r="NHW5" s="609"/>
      <c r="NHX5" s="609"/>
      <c r="NHY5" s="609"/>
      <c r="NHZ5" s="609"/>
      <c r="NIA5" s="609"/>
      <c r="NIB5" s="609"/>
      <c r="NIC5" s="609"/>
      <c r="NID5" s="609"/>
      <c r="NIE5" s="609"/>
      <c r="NIF5" s="609"/>
      <c r="NIG5" s="609"/>
      <c r="NIH5" s="609"/>
      <c r="NII5" s="609"/>
      <c r="NIJ5" s="609"/>
      <c r="NIK5" s="609"/>
      <c r="NIL5" s="609"/>
      <c r="NIM5" s="609"/>
      <c r="NIN5" s="609"/>
      <c r="NIO5" s="609"/>
      <c r="NIP5" s="609"/>
      <c r="NIQ5" s="609"/>
      <c r="NIR5" s="609"/>
      <c r="NIS5" s="609"/>
      <c r="NIT5" s="609"/>
      <c r="NIU5" s="609"/>
      <c r="NIV5" s="609"/>
      <c r="NIW5" s="609"/>
      <c r="NIX5" s="609"/>
      <c r="NIY5" s="609"/>
      <c r="NIZ5" s="609"/>
      <c r="NJA5" s="609"/>
      <c r="NJB5" s="609"/>
      <c r="NJC5" s="609"/>
      <c r="NJD5" s="609"/>
      <c r="NJE5" s="609"/>
      <c r="NJF5" s="609"/>
      <c r="NJG5" s="609"/>
      <c r="NJH5" s="609"/>
      <c r="NJI5" s="609"/>
      <c r="NJJ5" s="609"/>
      <c r="NJK5" s="609"/>
      <c r="NJL5" s="609"/>
      <c r="NJM5" s="609"/>
      <c r="NJN5" s="609"/>
      <c r="NJO5" s="609"/>
      <c r="NJP5" s="609"/>
      <c r="NJQ5" s="609"/>
      <c r="NJR5" s="609"/>
      <c r="NJS5" s="609"/>
      <c r="NJT5" s="609"/>
      <c r="NJU5" s="609"/>
      <c r="NJV5" s="609"/>
      <c r="NJW5" s="609"/>
      <c r="NJX5" s="609"/>
      <c r="NJY5" s="609"/>
      <c r="NJZ5" s="609"/>
      <c r="NKA5" s="609"/>
      <c r="NKB5" s="609"/>
      <c r="NKC5" s="609"/>
      <c r="NKD5" s="609"/>
      <c r="NKE5" s="609"/>
      <c r="NKF5" s="609"/>
      <c r="NKG5" s="609"/>
      <c r="NKH5" s="609"/>
      <c r="NKI5" s="609"/>
      <c r="NKJ5" s="609"/>
      <c r="NKK5" s="609"/>
      <c r="NKL5" s="609"/>
      <c r="NKM5" s="609"/>
      <c r="NKN5" s="609"/>
      <c r="NKO5" s="609"/>
      <c r="NKP5" s="609"/>
      <c r="NKQ5" s="609"/>
      <c r="NKR5" s="609"/>
      <c r="NKS5" s="609"/>
      <c r="NKT5" s="609"/>
      <c r="NKU5" s="609"/>
      <c r="NKV5" s="609"/>
      <c r="NKW5" s="609"/>
      <c r="NKX5" s="609"/>
      <c r="NKY5" s="609"/>
      <c r="NKZ5" s="609"/>
      <c r="NLA5" s="609"/>
      <c r="NLB5" s="609"/>
      <c r="NLC5" s="609"/>
      <c r="NLD5" s="609"/>
      <c r="NLE5" s="609"/>
      <c r="NLF5" s="609"/>
      <c r="NLG5" s="609"/>
      <c r="NLH5" s="609"/>
      <c r="NLI5" s="609"/>
      <c r="NLJ5" s="609"/>
      <c r="NLK5" s="609"/>
      <c r="NLL5" s="609"/>
      <c r="NLM5" s="609"/>
      <c r="NLN5" s="609"/>
      <c r="NLO5" s="609"/>
      <c r="NLP5" s="609"/>
      <c r="NLQ5" s="609"/>
      <c r="NLR5" s="609"/>
      <c r="NLS5" s="609"/>
      <c r="NLT5" s="609"/>
      <c r="NLU5" s="609"/>
      <c r="NLV5" s="609"/>
      <c r="NLW5" s="609"/>
      <c r="NLX5" s="609"/>
      <c r="NLY5" s="609"/>
      <c r="NLZ5" s="609"/>
      <c r="NMA5" s="609"/>
      <c r="NMB5" s="609"/>
      <c r="NMC5" s="609"/>
      <c r="NMD5" s="609"/>
      <c r="NME5" s="609"/>
      <c r="NMF5" s="609"/>
      <c r="NMG5" s="609"/>
      <c r="NMH5" s="609"/>
      <c r="NMI5" s="609"/>
      <c r="NMJ5" s="609"/>
      <c r="NMK5" s="609"/>
      <c r="NML5" s="609"/>
      <c r="NMM5" s="609"/>
      <c r="NMN5" s="609"/>
      <c r="NMO5" s="609"/>
      <c r="NMP5" s="609"/>
      <c r="NMQ5" s="609"/>
      <c r="NMR5" s="609"/>
      <c r="NMS5" s="609"/>
      <c r="NMT5" s="609"/>
      <c r="NMU5" s="609"/>
      <c r="NMV5" s="609"/>
      <c r="NMW5" s="609"/>
      <c r="NMX5" s="609"/>
      <c r="NMY5" s="609"/>
      <c r="NMZ5" s="609"/>
      <c r="NNA5" s="609"/>
      <c r="NNB5" s="609"/>
      <c r="NNC5" s="609"/>
      <c r="NND5" s="609"/>
      <c r="NNE5" s="609"/>
      <c r="NNF5" s="609"/>
      <c r="NNG5" s="609"/>
      <c r="NNH5" s="609"/>
      <c r="NNI5" s="609"/>
      <c r="NNJ5" s="609"/>
      <c r="NNK5" s="609"/>
      <c r="NNL5" s="609"/>
      <c r="NNM5" s="609"/>
      <c r="NNN5" s="609"/>
      <c r="NNO5" s="609"/>
      <c r="NNP5" s="609"/>
      <c r="NNQ5" s="609"/>
      <c r="NNR5" s="609"/>
      <c r="NNS5" s="609"/>
      <c r="NNT5" s="609"/>
      <c r="NNU5" s="609"/>
      <c r="NNV5" s="609"/>
      <c r="NNW5" s="609"/>
      <c r="NNX5" s="609"/>
      <c r="NNY5" s="609"/>
      <c r="NNZ5" s="609"/>
      <c r="NOA5" s="609"/>
      <c r="NOB5" s="609"/>
      <c r="NOC5" s="609"/>
      <c r="NOD5" s="609"/>
      <c r="NOE5" s="609"/>
      <c r="NOF5" s="609"/>
      <c r="NOG5" s="609"/>
      <c r="NOH5" s="609"/>
      <c r="NOI5" s="609"/>
      <c r="NOJ5" s="609"/>
      <c r="NOK5" s="609"/>
      <c r="NOL5" s="609"/>
      <c r="NOM5" s="609"/>
      <c r="NON5" s="609"/>
      <c r="NOO5" s="609"/>
      <c r="NOP5" s="609"/>
      <c r="NOQ5" s="609"/>
      <c r="NOR5" s="609"/>
      <c r="NOS5" s="609"/>
      <c r="NOT5" s="609"/>
      <c r="NOU5" s="609"/>
      <c r="NOV5" s="609"/>
      <c r="NOW5" s="609"/>
      <c r="NOX5" s="609"/>
      <c r="NOY5" s="609"/>
      <c r="NOZ5" s="609"/>
      <c r="NPA5" s="609"/>
      <c r="NPB5" s="609"/>
      <c r="NPC5" s="609"/>
      <c r="NPD5" s="609"/>
      <c r="NPE5" s="609"/>
      <c r="NPF5" s="609"/>
      <c r="NPG5" s="609"/>
      <c r="NPH5" s="609"/>
      <c r="NPI5" s="609"/>
      <c r="NPJ5" s="609"/>
      <c r="NPK5" s="609"/>
      <c r="NPL5" s="609"/>
      <c r="NPM5" s="609"/>
      <c r="NPN5" s="609"/>
      <c r="NPO5" s="609"/>
      <c r="NPP5" s="609"/>
      <c r="NPQ5" s="609"/>
      <c r="NPR5" s="609"/>
      <c r="NPS5" s="609"/>
      <c r="NPT5" s="609"/>
      <c r="NPU5" s="609"/>
      <c r="NPV5" s="609"/>
      <c r="NPW5" s="609"/>
      <c r="NPX5" s="609"/>
      <c r="NPY5" s="609"/>
      <c r="NPZ5" s="609"/>
      <c r="NQA5" s="609"/>
      <c r="NQB5" s="609"/>
      <c r="NQC5" s="609"/>
      <c r="NQD5" s="609"/>
      <c r="NQE5" s="609"/>
      <c r="NQF5" s="609"/>
      <c r="NQG5" s="609"/>
      <c r="NQH5" s="609"/>
      <c r="NQI5" s="609"/>
      <c r="NQJ5" s="609"/>
      <c r="NQK5" s="609"/>
      <c r="NQL5" s="609"/>
      <c r="NQM5" s="609"/>
      <c r="NQN5" s="609"/>
      <c r="NQO5" s="609"/>
      <c r="NQP5" s="609"/>
      <c r="NQQ5" s="609"/>
      <c r="NQR5" s="609"/>
      <c r="NQS5" s="609"/>
      <c r="NQT5" s="609"/>
      <c r="NQU5" s="609"/>
      <c r="NQV5" s="609"/>
      <c r="NQW5" s="609"/>
      <c r="NQX5" s="609"/>
      <c r="NQY5" s="609"/>
      <c r="NQZ5" s="609"/>
      <c r="NRA5" s="609"/>
      <c r="NRB5" s="609"/>
      <c r="NRC5" s="609"/>
      <c r="NRD5" s="609"/>
      <c r="NRE5" s="609"/>
      <c r="NRF5" s="609"/>
      <c r="NRG5" s="609"/>
      <c r="NRH5" s="609"/>
      <c r="NRI5" s="609"/>
      <c r="NRJ5" s="609"/>
      <c r="NRK5" s="609"/>
      <c r="NRL5" s="609"/>
      <c r="NRM5" s="609"/>
      <c r="NRN5" s="609"/>
      <c r="NRO5" s="609"/>
      <c r="NRP5" s="609"/>
      <c r="NRQ5" s="609"/>
      <c r="NRR5" s="609"/>
      <c r="NRS5" s="609"/>
      <c r="NRT5" s="609"/>
      <c r="NRU5" s="609"/>
      <c r="NRV5" s="609"/>
      <c r="NRW5" s="609"/>
      <c r="NRX5" s="609"/>
      <c r="NRY5" s="609"/>
      <c r="NRZ5" s="609"/>
      <c r="NSA5" s="609"/>
      <c r="NSB5" s="609"/>
      <c r="NSC5" s="609"/>
      <c r="NSD5" s="609"/>
      <c r="NSE5" s="609"/>
      <c r="NSF5" s="609"/>
      <c r="NSG5" s="609"/>
      <c r="NSH5" s="609"/>
      <c r="NSI5" s="609"/>
      <c r="NSJ5" s="609"/>
      <c r="NSK5" s="609"/>
      <c r="NSL5" s="609"/>
      <c r="NSM5" s="609"/>
      <c r="NSN5" s="609"/>
      <c r="NSO5" s="609"/>
      <c r="NSP5" s="609"/>
      <c r="NSQ5" s="609"/>
      <c r="NSR5" s="609"/>
      <c r="NSS5" s="609"/>
      <c r="NST5" s="609"/>
      <c r="NSU5" s="609"/>
      <c r="NSV5" s="609"/>
      <c r="NSW5" s="609"/>
      <c r="NSX5" s="609"/>
      <c r="NSY5" s="609"/>
      <c r="NSZ5" s="609"/>
      <c r="NTA5" s="609"/>
      <c r="NTB5" s="609"/>
      <c r="NTC5" s="609"/>
      <c r="NTD5" s="609"/>
      <c r="NTE5" s="609"/>
      <c r="NTF5" s="609"/>
      <c r="NTG5" s="609"/>
      <c r="NTH5" s="609"/>
      <c r="NTI5" s="609"/>
      <c r="NTJ5" s="609"/>
      <c r="NTK5" s="609"/>
      <c r="NTL5" s="609"/>
      <c r="NTM5" s="609"/>
      <c r="NTN5" s="609"/>
      <c r="NTO5" s="609"/>
      <c r="NTP5" s="609"/>
      <c r="NTQ5" s="609"/>
      <c r="NTR5" s="609"/>
      <c r="NTS5" s="609"/>
      <c r="NTT5" s="609"/>
      <c r="NTU5" s="609"/>
      <c r="NTV5" s="609"/>
      <c r="NTW5" s="609"/>
      <c r="NTX5" s="609"/>
      <c r="NTY5" s="609"/>
      <c r="NTZ5" s="609"/>
      <c r="NUA5" s="609"/>
      <c r="NUB5" s="609"/>
      <c r="NUC5" s="609"/>
      <c r="NUD5" s="609"/>
      <c r="NUE5" s="609"/>
      <c r="NUF5" s="609"/>
      <c r="NUG5" s="609"/>
      <c r="NUH5" s="609"/>
      <c r="NUI5" s="609"/>
      <c r="NUJ5" s="609"/>
      <c r="NUK5" s="609"/>
      <c r="NUL5" s="609"/>
      <c r="NUM5" s="609"/>
      <c r="NUN5" s="609"/>
      <c r="NUO5" s="609"/>
      <c r="NUP5" s="609"/>
      <c r="NUQ5" s="609"/>
      <c r="NUR5" s="609"/>
      <c r="NUS5" s="609"/>
      <c r="NUT5" s="609"/>
      <c r="NUU5" s="609"/>
      <c r="NUV5" s="609"/>
      <c r="NUW5" s="609"/>
      <c r="NUX5" s="609"/>
      <c r="NUY5" s="609"/>
      <c r="NUZ5" s="609"/>
      <c r="NVA5" s="609"/>
      <c r="NVB5" s="609"/>
      <c r="NVC5" s="609"/>
      <c r="NVD5" s="609"/>
      <c r="NVE5" s="609"/>
      <c r="NVF5" s="609"/>
      <c r="NVG5" s="609"/>
      <c r="NVH5" s="609"/>
      <c r="NVI5" s="609"/>
      <c r="NVJ5" s="609"/>
      <c r="NVK5" s="609"/>
      <c r="NVL5" s="609"/>
      <c r="NVM5" s="609"/>
      <c r="NVN5" s="609"/>
      <c r="NVO5" s="609"/>
      <c r="NVP5" s="609"/>
      <c r="NVQ5" s="609"/>
      <c r="NVR5" s="609"/>
      <c r="NVS5" s="609"/>
      <c r="NVT5" s="609"/>
      <c r="NVU5" s="609"/>
      <c r="NVV5" s="609"/>
      <c r="NVW5" s="609"/>
      <c r="NVX5" s="609"/>
      <c r="NVY5" s="609"/>
      <c r="NVZ5" s="609"/>
      <c r="NWA5" s="609"/>
      <c r="NWB5" s="609"/>
      <c r="NWC5" s="609"/>
      <c r="NWD5" s="609"/>
      <c r="NWE5" s="609"/>
      <c r="NWF5" s="609"/>
      <c r="NWG5" s="609"/>
      <c r="NWH5" s="609"/>
      <c r="NWI5" s="609"/>
      <c r="NWJ5" s="609"/>
      <c r="NWK5" s="609"/>
      <c r="NWL5" s="609"/>
      <c r="NWM5" s="609"/>
      <c r="NWN5" s="609"/>
      <c r="NWO5" s="609"/>
      <c r="NWP5" s="609"/>
      <c r="NWQ5" s="609"/>
      <c r="NWR5" s="609"/>
      <c r="NWS5" s="609"/>
      <c r="NWT5" s="609"/>
      <c r="NWU5" s="609"/>
      <c r="NWV5" s="609"/>
      <c r="NWW5" s="609"/>
      <c r="NWX5" s="609"/>
      <c r="NWY5" s="609"/>
      <c r="NWZ5" s="609"/>
      <c r="NXA5" s="609"/>
      <c r="NXB5" s="609"/>
      <c r="NXC5" s="609"/>
      <c r="NXD5" s="609"/>
      <c r="NXE5" s="609"/>
      <c r="NXF5" s="609"/>
      <c r="NXG5" s="609"/>
      <c r="NXH5" s="609"/>
      <c r="NXI5" s="609"/>
      <c r="NXJ5" s="609"/>
      <c r="NXK5" s="609"/>
      <c r="NXL5" s="609"/>
      <c r="NXM5" s="609"/>
      <c r="NXN5" s="609"/>
      <c r="NXO5" s="609"/>
      <c r="NXP5" s="609"/>
      <c r="NXQ5" s="609"/>
      <c r="NXR5" s="609"/>
      <c r="NXS5" s="609"/>
      <c r="NXT5" s="609"/>
      <c r="NXU5" s="609"/>
      <c r="NXV5" s="609"/>
      <c r="NXW5" s="609"/>
      <c r="NXX5" s="609"/>
      <c r="NXY5" s="609"/>
      <c r="NXZ5" s="609"/>
      <c r="NYA5" s="609"/>
      <c r="NYB5" s="609"/>
      <c r="NYC5" s="609"/>
      <c r="NYD5" s="609"/>
      <c r="NYE5" s="609"/>
      <c r="NYF5" s="609"/>
      <c r="NYG5" s="609"/>
      <c r="NYH5" s="609"/>
      <c r="NYI5" s="609"/>
      <c r="NYJ5" s="609"/>
      <c r="NYK5" s="609"/>
      <c r="NYL5" s="609"/>
      <c r="NYM5" s="609"/>
      <c r="NYN5" s="609"/>
      <c r="NYO5" s="609"/>
      <c r="NYP5" s="609"/>
      <c r="NYQ5" s="609"/>
      <c r="NYR5" s="609"/>
      <c r="NYS5" s="609"/>
      <c r="NYT5" s="609"/>
      <c r="NYU5" s="609"/>
      <c r="NYV5" s="609"/>
      <c r="NYW5" s="609"/>
      <c r="NYX5" s="609"/>
      <c r="NYY5" s="609"/>
      <c r="NYZ5" s="609"/>
      <c r="NZA5" s="609"/>
      <c r="NZB5" s="609"/>
      <c r="NZC5" s="609"/>
      <c r="NZD5" s="609"/>
      <c r="NZE5" s="609"/>
      <c r="NZF5" s="609"/>
      <c r="NZG5" s="609"/>
      <c r="NZH5" s="609"/>
      <c r="NZI5" s="609"/>
      <c r="NZJ5" s="609"/>
      <c r="NZK5" s="609"/>
      <c r="NZL5" s="609"/>
      <c r="NZM5" s="609"/>
      <c r="NZN5" s="609"/>
      <c r="NZO5" s="609"/>
      <c r="NZP5" s="609"/>
      <c r="NZQ5" s="609"/>
      <c r="NZR5" s="609"/>
      <c r="NZS5" s="609"/>
      <c r="NZT5" s="609"/>
      <c r="NZU5" s="609"/>
      <c r="NZV5" s="609"/>
      <c r="NZW5" s="609"/>
      <c r="NZX5" s="609"/>
      <c r="NZY5" s="609"/>
      <c r="NZZ5" s="609"/>
      <c r="OAA5" s="609"/>
      <c r="OAB5" s="609"/>
      <c r="OAC5" s="609"/>
      <c r="OAD5" s="609"/>
      <c r="OAE5" s="609"/>
      <c r="OAF5" s="609"/>
      <c r="OAG5" s="609"/>
      <c r="OAH5" s="609"/>
      <c r="OAI5" s="609"/>
      <c r="OAJ5" s="609"/>
      <c r="OAK5" s="609"/>
      <c r="OAL5" s="609"/>
      <c r="OAM5" s="609"/>
      <c r="OAN5" s="609"/>
      <c r="OAO5" s="609"/>
      <c r="OAP5" s="609"/>
      <c r="OAQ5" s="609"/>
      <c r="OAR5" s="609"/>
      <c r="OAS5" s="609"/>
      <c r="OAT5" s="609"/>
      <c r="OAU5" s="609"/>
      <c r="OAV5" s="609"/>
      <c r="OAW5" s="609"/>
      <c r="OAX5" s="609"/>
      <c r="OAY5" s="609"/>
      <c r="OAZ5" s="609"/>
      <c r="OBA5" s="609"/>
      <c r="OBB5" s="609"/>
      <c r="OBC5" s="609"/>
      <c r="OBD5" s="609"/>
      <c r="OBE5" s="609"/>
      <c r="OBF5" s="609"/>
      <c r="OBG5" s="609"/>
      <c r="OBH5" s="609"/>
      <c r="OBI5" s="609"/>
      <c r="OBJ5" s="609"/>
      <c r="OBK5" s="609"/>
      <c r="OBL5" s="609"/>
      <c r="OBM5" s="609"/>
      <c r="OBN5" s="609"/>
      <c r="OBO5" s="609"/>
      <c r="OBP5" s="609"/>
      <c r="OBQ5" s="609"/>
      <c r="OBR5" s="609"/>
      <c r="OBS5" s="609"/>
      <c r="OBT5" s="609"/>
      <c r="OBU5" s="609"/>
      <c r="OBV5" s="609"/>
      <c r="OBW5" s="609"/>
      <c r="OBX5" s="609"/>
      <c r="OBY5" s="609"/>
      <c r="OBZ5" s="609"/>
      <c r="OCA5" s="609"/>
      <c r="OCB5" s="609"/>
      <c r="OCC5" s="609"/>
      <c r="OCD5" s="609"/>
      <c r="OCE5" s="609"/>
      <c r="OCF5" s="609"/>
      <c r="OCG5" s="609"/>
      <c r="OCH5" s="609"/>
      <c r="OCI5" s="609"/>
      <c r="OCJ5" s="609"/>
      <c r="OCK5" s="609"/>
      <c r="OCL5" s="609"/>
      <c r="OCM5" s="609"/>
      <c r="OCN5" s="609"/>
      <c r="OCO5" s="609"/>
      <c r="OCP5" s="609"/>
      <c r="OCQ5" s="609"/>
      <c r="OCR5" s="609"/>
      <c r="OCS5" s="609"/>
      <c r="OCT5" s="609"/>
      <c r="OCU5" s="609"/>
      <c r="OCV5" s="609"/>
      <c r="OCW5" s="609"/>
      <c r="OCX5" s="609"/>
      <c r="OCY5" s="609"/>
      <c r="OCZ5" s="609"/>
      <c r="ODA5" s="609"/>
      <c r="ODB5" s="609"/>
      <c r="ODC5" s="609"/>
      <c r="ODD5" s="609"/>
      <c r="ODE5" s="609"/>
      <c r="ODF5" s="609"/>
      <c r="ODG5" s="609"/>
      <c r="ODH5" s="609"/>
      <c r="ODI5" s="609"/>
      <c r="ODJ5" s="609"/>
      <c r="ODK5" s="609"/>
      <c r="ODL5" s="609"/>
      <c r="ODM5" s="609"/>
      <c r="ODN5" s="609"/>
      <c r="ODO5" s="609"/>
      <c r="ODP5" s="609"/>
      <c r="ODQ5" s="609"/>
      <c r="ODR5" s="609"/>
      <c r="ODS5" s="609"/>
      <c r="ODT5" s="609"/>
      <c r="ODU5" s="609"/>
      <c r="ODV5" s="609"/>
      <c r="ODW5" s="609"/>
      <c r="ODX5" s="609"/>
      <c r="ODY5" s="609"/>
      <c r="ODZ5" s="609"/>
      <c r="OEA5" s="609"/>
      <c r="OEB5" s="609"/>
      <c r="OEC5" s="609"/>
      <c r="OED5" s="609"/>
      <c r="OEE5" s="609"/>
      <c r="OEF5" s="609"/>
      <c r="OEG5" s="609"/>
      <c r="OEH5" s="609"/>
      <c r="OEI5" s="609"/>
      <c r="OEJ5" s="609"/>
      <c r="OEK5" s="609"/>
      <c r="OEL5" s="609"/>
      <c r="OEM5" s="609"/>
      <c r="OEN5" s="609"/>
      <c r="OEO5" s="609"/>
      <c r="OEP5" s="609"/>
      <c r="OEQ5" s="609"/>
      <c r="OER5" s="609"/>
      <c r="OES5" s="609"/>
      <c r="OET5" s="609"/>
      <c r="OEU5" s="609"/>
      <c r="OEV5" s="609"/>
      <c r="OEW5" s="609"/>
      <c r="OEX5" s="609"/>
      <c r="OEY5" s="609"/>
      <c r="OEZ5" s="609"/>
      <c r="OFA5" s="609"/>
      <c r="OFB5" s="609"/>
      <c r="OFC5" s="609"/>
      <c r="OFD5" s="609"/>
      <c r="OFE5" s="609"/>
      <c r="OFF5" s="609"/>
      <c r="OFG5" s="609"/>
      <c r="OFH5" s="609"/>
      <c r="OFI5" s="609"/>
      <c r="OFJ5" s="609"/>
      <c r="OFK5" s="609"/>
      <c r="OFL5" s="609"/>
      <c r="OFM5" s="609"/>
      <c r="OFN5" s="609"/>
      <c r="OFO5" s="609"/>
      <c r="OFP5" s="609"/>
      <c r="OFQ5" s="609"/>
      <c r="OFR5" s="609"/>
      <c r="OFS5" s="609"/>
      <c r="OFT5" s="609"/>
      <c r="OFU5" s="609"/>
      <c r="OFV5" s="609"/>
      <c r="OFW5" s="609"/>
      <c r="OFX5" s="609"/>
      <c r="OFY5" s="609"/>
      <c r="OFZ5" s="609"/>
      <c r="OGA5" s="609"/>
      <c r="OGB5" s="609"/>
      <c r="OGC5" s="609"/>
      <c r="OGD5" s="609"/>
      <c r="OGE5" s="609"/>
      <c r="OGF5" s="609"/>
      <c r="OGG5" s="609"/>
      <c r="OGH5" s="609"/>
      <c r="OGI5" s="609"/>
      <c r="OGJ5" s="609"/>
      <c r="OGK5" s="609"/>
      <c r="OGL5" s="609"/>
      <c r="OGM5" s="609"/>
      <c r="OGN5" s="609"/>
      <c r="OGO5" s="609"/>
      <c r="OGP5" s="609"/>
      <c r="OGQ5" s="609"/>
      <c r="OGR5" s="609"/>
      <c r="OGS5" s="609"/>
      <c r="OGT5" s="609"/>
      <c r="OGU5" s="609"/>
      <c r="OGV5" s="609"/>
      <c r="OGW5" s="609"/>
      <c r="OGX5" s="609"/>
      <c r="OGY5" s="609"/>
      <c r="OGZ5" s="609"/>
      <c r="OHA5" s="609"/>
      <c r="OHB5" s="609"/>
      <c r="OHC5" s="609"/>
      <c r="OHD5" s="609"/>
      <c r="OHE5" s="609"/>
      <c r="OHF5" s="609"/>
      <c r="OHG5" s="609"/>
      <c r="OHH5" s="609"/>
      <c r="OHI5" s="609"/>
      <c r="OHJ5" s="609"/>
      <c r="OHK5" s="609"/>
      <c r="OHL5" s="609"/>
      <c r="OHM5" s="609"/>
      <c r="OHN5" s="609"/>
      <c r="OHO5" s="609"/>
      <c r="OHP5" s="609"/>
      <c r="OHQ5" s="609"/>
      <c r="OHR5" s="609"/>
      <c r="OHS5" s="609"/>
      <c r="OHT5" s="609"/>
      <c r="OHU5" s="609"/>
      <c r="OHV5" s="609"/>
      <c r="OHW5" s="609"/>
      <c r="OHX5" s="609"/>
      <c r="OHY5" s="609"/>
      <c r="OHZ5" s="609"/>
      <c r="OIA5" s="609"/>
      <c r="OIB5" s="609"/>
      <c r="OIC5" s="609"/>
      <c r="OID5" s="609"/>
      <c r="OIE5" s="609"/>
      <c r="OIF5" s="609"/>
      <c r="OIG5" s="609"/>
      <c r="OIH5" s="609"/>
      <c r="OII5" s="609"/>
      <c r="OIJ5" s="609"/>
      <c r="OIK5" s="609"/>
      <c r="OIL5" s="609"/>
      <c r="OIM5" s="609"/>
      <c r="OIN5" s="609"/>
      <c r="OIO5" s="609"/>
      <c r="OIP5" s="609"/>
      <c r="OIQ5" s="609"/>
      <c r="OIR5" s="609"/>
      <c r="OIS5" s="609"/>
      <c r="OIT5" s="609"/>
      <c r="OIU5" s="609"/>
      <c r="OIV5" s="609"/>
      <c r="OIW5" s="609"/>
      <c r="OIX5" s="609"/>
      <c r="OIY5" s="609"/>
      <c r="OIZ5" s="609"/>
      <c r="OJA5" s="609"/>
      <c r="OJB5" s="609"/>
      <c r="OJC5" s="609"/>
      <c r="OJD5" s="609"/>
      <c r="OJE5" s="609"/>
      <c r="OJF5" s="609"/>
      <c r="OJG5" s="609"/>
      <c r="OJH5" s="609"/>
      <c r="OJI5" s="609"/>
      <c r="OJJ5" s="609"/>
      <c r="OJK5" s="609"/>
      <c r="OJL5" s="609"/>
      <c r="OJM5" s="609"/>
      <c r="OJN5" s="609"/>
      <c r="OJO5" s="609"/>
      <c r="OJP5" s="609"/>
      <c r="OJQ5" s="609"/>
      <c r="OJR5" s="609"/>
      <c r="OJS5" s="609"/>
      <c r="OJT5" s="609"/>
      <c r="OJU5" s="609"/>
      <c r="OJV5" s="609"/>
      <c r="OJW5" s="609"/>
      <c r="OJX5" s="609"/>
      <c r="OJY5" s="609"/>
      <c r="OJZ5" s="609"/>
      <c r="OKA5" s="609"/>
      <c r="OKB5" s="609"/>
      <c r="OKC5" s="609"/>
      <c r="OKD5" s="609"/>
      <c r="OKE5" s="609"/>
      <c r="OKF5" s="609"/>
      <c r="OKG5" s="609"/>
      <c r="OKH5" s="609"/>
      <c r="OKI5" s="609"/>
      <c r="OKJ5" s="609"/>
      <c r="OKK5" s="609"/>
      <c r="OKL5" s="609"/>
      <c r="OKM5" s="609"/>
      <c r="OKN5" s="609"/>
      <c r="OKO5" s="609"/>
      <c r="OKP5" s="609"/>
      <c r="OKQ5" s="609"/>
      <c r="OKR5" s="609"/>
      <c r="OKS5" s="609"/>
      <c r="OKT5" s="609"/>
      <c r="OKU5" s="609"/>
      <c r="OKV5" s="609"/>
      <c r="OKW5" s="609"/>
      <c r="OKX5" s="609"/>
      <c r="OKY5" s="609"/>
      <c r="OKZ5" s="609"/>
      <c r="OLA5" s="609"/>
      <c r="OLB5" s="609"/>
      <c r="OLC5" s="609"/>
      <c r="OLD5" s="609"/>
      <c r="OLE5" s="609"/>
      <c r="OLF5" s="609"/>
      <c r="OLG5" s="609"/>
      <c r="OLH5" s="609"/>
      <c r="OLI5" s="609"/>
      <c r="OLJ5" s="609"/>
      <c r="OLK5" s="609"/>
      <c r="OLL5" s="609"/>
      <c r="OLM5" s="609"/>
      <c r="OLN5" s="609"/>
      <c r="OLO5" s="609"/>
      <c r="OLP5" s="609"/>
      <c r="OLQ5" s="609"/>
      <c r="OLR5" s="609"/>
      <c r="OLS5" s="609"/>
      <c r="OLT5" s="609"/>
      <c r="OLU5" s="609"/>
      <c r="OLV5" s="609"/>
      <c r="OLW5" s="609"/>
      <c r="OLX5" s="609"/>
      <c r="OLY5" s="609"/>
      <c r="OLZ5" s="609"/>
      <c r="OMA5" s="609"/>
      <c r="OMB5" s="609"/>
      <c r="OMC5" s="609"/>
      <c r="OMD5" s="609"/>
      <c r="OME5" s="609"/>
      <c r="OMF5" s="609"/>
      <c r="OMG5" s="609"/>
      <c r="OMH5" s="609"/>
      <c r="OMI5" s="609"/>
      <c r="OMJ5" s="609"/>
      <c r="OMK5" s="609"/>
      <c r="OML5" s="609"/>
      <c r="OMM5" s="609"/>
      <c r="OMN5" s="609"/>
      <c r="OMO5" s="609"/>
      <c r="OMP5" s="609"/>
      <c r="OMQ5" s="609"/>
      <c r="OMR5" s="609"/>
      <c r="OMS5" s="609"/>
      <c r="OMT5" s="609"/>
      <c r="OMU5" s="609"/>
      <c r="OMV5" s="609"/>
      <c r="OMW5" s="609"/>
      <c r="OMX5" s="609"/>
      <c r="OMY5" s="609"/>
      <c r="OMZ5" s="609"/>
      <c r="ONA5" s="609"/>
      <c r="ONB5" s="609"/>
      <c r="ONC5" s="609"/>
      <c r="OND5" s="609"/>
      <c r="ONE5" s="609"/>
      <c r="ONF5" s="609"/>
      <c r="ONG5" s="609"/>
      <c r="ONH5" s="609"/>
      <c r="ONI5" s="609"/>
      <c r="ONJ5" s="609"/>
      <c r="ONK5" s="609"/>
      <c r="ONL5" s="609"/>
      <c r="ONM5" s="609"/>
      <c r="ONN5" s="609"/>
      <c r="ONO5" s="609"/>
      <c r="ONP5" s="609"/>
      <c r="ONQ5" s="609"/>
      <c r="ONR5" s="609"/>
      <c r="ONS5" s="609"/>
      <c r="ONT5" s="609"/>
      <c r="ONU5" s="609"/>
      <c r="ONV5" s="609"/>
      <c r="ONW5" s="609"/>
      <c r="ONX5" s="609"/>
      <c r="ONY5" s="609"/>
      <c r="ONZ5" s="609"/>
      <c r="OOA5" s="609"/>
      <c r="OOB5" s="609"/>
      <c r="OOC5" s="609"/>
      <c r="OOD5" s="609"/>
      <c r="OOE5" s="609"/>
      <c r="OOF5" s="609"/>
      <c r="OOG5" s="609"/>
      <c r="OOH5" s="609"/>
      <c r="OOI5" s="609"/>
      <c r="OOJ5" s="609"/>
      <c r="OOK5" s="609"/>
      <c r="OOL5" s="609"/>
      <c r="OOM5" s="609"/>
      <c r="OON5" s="609"/>
      <c r="OOO5" s="609"/>
      <c r="OOP5" s="609"/>
      <c r="OOQ5" s="609"/>
      <c r="OOR5" s="609"/>
      <c r="OOS5" s="609"/>
      <c r="OOT5" s="609"/>
      <c r="OOU5" s="609"/>
      <c r="OOV5" s="609"/>
      <c r="OOW5" s="609"/>
      <c r="OOX5" s="609"/>
      <c r="OOY5" s="609"/>
      <c r="OOZ5" s="609"/>
      <c r="OPA5" s="609"/>
      <c r="OPB5" s="609"/>
      <c r="OPC5" s="609"/>
      <c r="OPD5" s="609"/>
      <c r="OPE5" s="609"/>
      <c r="OPF5" s="609"/>
      <c r="OPG5" s="609"/>
      <c r="OPH5" s="609"/>
      <c r="OPI5" s="609"/>
      <c r="OPJ5" s="609"/>
      <c r="OPK5" s="609"/>
      <c r="OPL5" s="609"/>
      <c r="OPM5" s="609"/>
      <c r="OPN5" s="609"/>
      <c r="OPO5" s="609"/>
      <c r="OPP5" s="609"/>
      <c r="OPQ5" s="609"/>
      <c r="OPR5" s="609"/>
      <c r="OPS5" s="609"/>
      <c r="OPT5" s="609"/>
      <c r="OPU5" s="609"/>
      <c r="OPV5" s="609"/>
      <c r="OPW5" s="609"/>
      <c r="OPX5" s="609"/>
      <c r="OPY5" s="609"/>
      <c r="OPZ5" s="609"/>
      <c r="OQA5" s="609"/>
      <c r="OQB5" s="609"/>
      <c r="OQC5" s="609"/>
      <c r="OQD5" s="609"/>
      <c r="OQE5" s="609"/>
      <c r="OQF5" s="609"/>
      <c r="OQG5" s="609"/>
      <c r="OQH5" s="609"/>
      <c r="OQI5" s="609"/>
      <c r="OQJ5" s="609"/>
      <c r="OQK5" s="609"/>
      <c r="OQL5" s="609"/>
      <c r="OQM5" s="609"/>
      <c r="OQN5" s="609"/>
      <c r="OQO5" s="609"/>
      <c r="OQP5" s="609"/>
      <c r="OQQ5" s="609"/>
      <c r="OQR5" s="609"/>
      <c r="OQS5" s="609"/>
      <c r="OQT5" s="609"/>
      <c r="OQU5" s="609"/>
      <c r="OQV5" s="609"/>
      <c r="OQW5" s="609"/>
      <c r="OQX5" s="609"/>
      <c r="OQY5" s="609"/>
      <c r="OQZ5" s="609"/>
      <c r="ORA5" s="609"/>
      <c r="ORB5" s="609"/>
      <c r="ORC5" s="609"/>
      <c r="ORD5" s="609"/>
      <c r="ORE5" s="609"/>
      <c r="ORF5" s="609"/>
      <c r="ORG5" s="609"/>
      <c r="ORH5" s="609"/>
      <c r="ORI5" s="609"/>
      <c r="ORJ5" s="609"/>
      <c r="ORK5" s="609"/>
      <c r="ORL5" s="609"/>
      <c r="ORM5" s="609"/>
      <c r="ORN5" s="609"/>
      <c r="ORO5" s="609"/>
      <c r="ORP5" s="609"/>
      <c r="ORQ5" s="609"/>
      <c r="ORR5" s="609"/>
      <c r="ORS5" s="609"/>
      <c r="ORT5" s="609"/>
      <c r="ORU5" s="609"/>
      <c r="ORV5" s="609"/>
      <c r="ORW5" s="609"/>
      <c r="ORX5" s="609"/>
      <c r="ORY5" s="609"/>
      <c r="ORZ5" s="609"/>
      <c r="OSA5" s="609"/>
      <c r="OSB5" s="609"/>
      <c r="OSC5" s="609"/>
      <c r="OSD5" s="609"/>
      <c r="OSE5" s="609"/>
      <c r="OSF5" s="609"/>
      <c r="OSG5" s="609"/>
      <c r="OSH5" s="609"/>
      <c r="OSI5" s="609"/>
      <c r="OSJ5" s="609"/>
      <c r="OSK5" s="609"/>
      <c r="OSL5" s="609"/>
      <c r="OSM5" s="609"/>
      <c r="OSN5" s="609"/>
      <c r="OSO5" s="609"/>
      <c r="OSP5" s="609"/>
      <c r="OSQ5" s="609"/>
      <c r="OSR5" s="609"/>
      <c r="OSS5" s="609"/>
      <c r="OST5" s="609"/>
      <c r="OSU5" s="609"/>
      <c r="OSV5" s="609"/>
      <c r="OSW5" s="609"/>
      <c r="OSX5" s="609"/>
      <c r="OSY5" s="609"/>
      <c r="OSZ5" s="609"/>
      <c r="OTA5" s="609"/>
      <c r="OTB5" s="609"/>
      <c r="OTC5" s="609"/>
      <c r="OTD5" s="609"/>
      <c r="OTE5" s="609"/>
      <c r="OTF5" s="609"/>
      <c r="OTG5" s="609"/>
      <c r="OTH5" s="609"/>
      <c r="OTI5" s="609"/>
      <c r="OTJ5" s="609"/>
      <c r="OTK5" s="609"/>
      <c r="OTL5" s="609"/>
      <c r="OTM5" s="609"/>
      <c r="OTN5" s="609"/>
      <c r="OTO5" s="609"/>
      <c r="OTP5" s="609"/>
      <c r="OTQ5" s="609"/>
      <c r="OTR5" s="609"/>
      <c r="OTS5" s="609"/>
      <c r="OTT5" s="609"/>
      <c r="OTU5" s="609"/>
      <c r="OTV5" s="609"/>
      <c r="OTW5" s="609"/>
      <c r="OTX5" s="609"/>
      <c r="OTY5" s="609"/>
      <c r="OTZ5" s="609"/>
      <c r="OUA5" s="609"/>
      <c r="OUB5" s="609"/>
      <c r="OUC5" s="609"/>
      <c r="OUD5" s="609"/>
      <c r="OUE5" s="609"/>
      <c r="OUF5" s="609"/>
      <c r="OUG5" s="609"/>
      <c r="OUH5" s="609"/>
      <c r="OUI5" s="609"/>
      <c r="OUJ5" s="609"/>
      <c r="OUK5" s="609"/>
      <c r="OUL5" s="609"/>
      <c r="OUM5" s="609"/>
      <c r="OUN5" s="609"/>
      <c r="OUO5" s="609"/>
      <c r="OUP5" s="609"/>
      <c r="OUQ5" s="609"/>
      <c r="OUR5" s="609"/>
      <c r="OUS5" s="609"/>
      <c r="OUT5" s="609"/>
      <c r="OUU5" s="609"/>
      <c r="OUV5" s="609"/>
      <c r="OUW5" s="609"/>
      <c r="OUX5" s="609"/>
      <c r="OUY5" s="609"/>
      <c r="OUZ5" s="609"/>
      <c r="OVA5" s="609"/>
      <c r="OVB5" s="609"/>
      <c r="OVC5" s="609"/>
      <c r="OVD5" s="609"/>
      <c r="OVE5" s="609"/>
      <c r="OVF5" s="609"/>
      <c r="OVG5" s="609"/>
      <c r="OVH5" s="609"/>
      <c r="OVI5" s="609"/>
      <c r="OVJ5" s="609"/>
      <c r="OVK5" s="609"/>
      <c r="OVL5" s="609"/>
      <c r="OVM5" s="609"/>
      <c r="OVN5" s="609"/>
      <c r="OVO5" s="609"/>
      <c r="OVP5" s="609"/>
      <c r="OVQ5" s="609"/>
      <c r="OVR5" s="609"/>
      <c r="OVS5" s="609"/>
      <c r="OVT5" s="609"/>
      <c r="OVU5" s="609"/>
      <c r="OVV5" s="609"/>
      <c r="OVW5" s="609"/>
      <c r="OVX5" s="609"/>
      <c r="OVY5" s="609"/>
      <c r="OVZ5" s="609"/>
      <c r="OWA5" s="609"/>
      <c r="OWB5" s="609"/>
      <c r="OWC5" s="609"/>
      <c r="OWD5" s="609"/>
      <c r="OWE5" s="609"/>
      <c r="OWF5" s="609"/>
      <c r="OWG5" s="609"/>
      <c r="OWH5" s="609"/>
      <c r="OWI5" s="609"/>
      <c r="OWJ5" s="609"/>
      <c r="OWK5" s="609"/>
      <c r="OWL5" s="609"/>
      <c r="OWM5" s="609"/>
      <c r="OWN5" s="609"/>
      <c r="OWO5" s="609"/>
      <c r="OWP5" s="609"/>
      <c r="OWQ5" s="609"/>
      <c r="OWR5" s="609"/>
      <c r="OWS5" s="609"/>
      <c r="OWT5" s="609"/>
      <c r="OWU5" s="609"/>
      <c r="OWV5" s="609"/>
      <c r="OWW5" s="609"/>
      <c r="OWX5" s="609"/>
      <c r="OWY5" s="609"/>
      <c r="OWZ5" s="609"/>
      <c r="OXA5" s="609"/>
      <c r="OXB5" s="609"/>
      <c r="OXC5" s="609"/>
      <c r="OXD5" s="609"/>
      <c r="OXE5" s="609"/>
      <c r="OXF5" s="609"/>
      <c r="OXG5" s="609"/>
      <c r="OXH5" s="609"/>
      <c r="OXI5" s="609"/>
      <c r="OXJ5" s="609"/>
      <c r="OXK5" s="609"/>
      <c r="OXL5" s="609"/>
      <c r="OXM5" s="609"/>
      <c r="OXN5" s="609"/>
      <c r="OXO5" s="609"/>
      <c r="OXP5" s="609"/>
      <c r="OXQ5" s="609"/>
      <c r="OXR5" s="609"/>
      <c r="OXS5" s="609"/>
      <c r="OXT5" s="609"/>
      <c r="OXU5" s="609"/>
      <c r="OXV5" s="609"/>
      <c r="OXW5" s="609"/>
      <c r="OXX5" s="609"/>
      <c r="OXY5" s="609"/>
      <c r="OXZ5" s="609"/>
      <c r="OYA5" s="609"/>
      <c r="OYB5" s="609"/>
      <c r="OYC5" s="609"/>
      <c r="OYD5" s="609"/>
      <c r="OYE5" s="609"/>
      <c r="OYF5" s="609"/>
      <c r="OYG5" s="609"/>
      <c r="OYH5" s="609"/>
      <c r="OYI5" s="609"/>
      <c r="OYJ5" s="609"/>
      <c r="OYK5" s="609"/>
      <c r="OYL5" s="609"/>
      <c r="OYM5" s="609"/>
      <c r="OYN5" s="609"/>
      <c r="OYO5" s="609"/>
      <c r="OYP5" s="609"/>
      <c r="OYQ5" s="609"/>
      <c r="OYR5" s="609"/>
      <c r="OYS5" s="609"/>
      <c r="OYT5" s="609"/>
      <c r="OYU5" s="609"/>
      <c r="OYV5" s="609"/>
      <c r="OYW5" s="609"/>
      <c r="OYX5" s="609"/>
      <c r="OYY5" s="609"/>
      <c r="OYZ5" s="609"/>
      <c r="OZA5" s="609"/>
      <c r="OZB5" s="609"/>
      <c r="OZC5" s="609"/>
      <c r="OZD5" s="609"/>
      <c r="OZE5" s="609"/>
      <c r="OZF5" s="609"/>
      <c r="OZG5" s="609"/>
      <c r="OZH5" s="609"/>
      <c r="OZI5" s="609"/>
      <c r="OZJ5" s="609"/>
      <c r="OZK5" s="609"/>
      <c r="OZL5" s="609"/>
      <c r="OZM5" s="609"/>
      <c r="OZN5" s="609"/>
      <c r="OZO5" s="609"/>
      <c r="OZP5" s="609"/>
      <c r="OZQ5" s="609"/>
      <c r="OZR5" s="609"/>
      <c r="OZS5" s="609"/>
      <c r="OZT5" s="609"/>
      <c r="OZU5" s="609"/>
      <c r="OZV5" s="609"/>
      <c r="OZW5" s="609"/>
      <c r="OZX5" s="609"/>
      <c r="OZY5" s="609"/>
      <c r="OZZ5" s="609"/>
      <c r="PAA5" s="609"/>
      <c r="PAB5" s="609"/>
      <c r="PAC5" s="609"/>
      <c r="PAD5" s="609"/>
      <c r="PAE5" s="609"/>
      <c r="PAF5" s="609"/>
      <c r="PAG5" s="609"/>
      <c r="PAH5" s="609"/>
      <c r="PAI5" s="609"/>
      <c r="PAJ5" s="609"/>
      <c r="PAK5" s="609"/>
      <c r="PAL5" s="609"/>
      <c r="PAM5" s="609"/>
      <c r="PAN5" s="609"/>
      <c r="PAO5" s="609"/>
      <c r="PAP5" s="609"/>
      <c r="PAQ5" s="609"/>
      <c r="PAR5" s="609"/>
      <c r="PAS5" s="609"/>
      <c r="PAT5" s="609"/>
      <c r="PAU5" s="609"/>
      <c r="PAV5" s="609"/>
      <c r="PAW5" s="609"/>
      <c r="PAX5" s="609"/>
      <c r="PAY5" s="609"/>
      <c r="PAZ5" s="609"/>
      <c r="PBA5" s="609"/>
      <c r="PBB5" s="609"/>
      <c r="PBC5" s="609"/>
      <c r="PBD5" s="609"/>
      <c r="PBE5" s="609"/>
      <c r="PBF5" s="609"/>
      <c r="PBG5" s="609"/>
      <c r="PBH5" s="609"/>
      <c r="PBI5" s="609"/>
      <c r="PBJ5" s="609"/>
      <c r="PBK5" s="609"/>
      <c r="PBL5" s="609"/>
      <c r="PBM5" s="609"/>
      <c r="PBN5" s="609"/>
      <c r="PBO5" s="609"/>
      <c r="PBP5" s="609"/>
      <c r="PBQ5" s="609"/>
      <c r="PBR5" s="609"/>
      <c r="PBS5" s="609"/>
      <c r="PBT5" s="609"/>
      <c r="PBU5" s="609"/>
      <c r="PBV5" s="609"/>
      <c r="PBW5" s="609"/>
      <c r="PBX5" s="609"/>
      <c r="PBY5" s="609"/>
      <c r="PBZ5" s="609"/>
      <c r="PCA5" s="609"/>
      <c r="PCB5" s="609"/>
      <c r="PCC5" s="609"/>
      <c r="PCD5" s="609"/>
      <c r="PCE5" s="609"/>
      <c r="PCF5" s="609"/>
      <c r="PCG5" s="609"/>
      <c r="PCH5" s="609"/>
      <c r="PCI5" s="609"/>
      <c r="PCJ5" s="609"/>
      <c r="PCK5" s="609"/>
      <c r="PCL5" s="609"/>
      <c r="PCM5" s="609"/>
      <c r="PCN5" s="609"/>
      <c r="PCO5" s="609"/>
      <c r="PCP5" s="609"/>
      <c r="PCQ5" s="609"/>
      <c r="PCR5" s="609"/>
      <c r="PCS5" s="609"/>
      <c r="PCT5" s="609"/>
      <c r="PCU5" s="609"/>
      <c r="PCV5" s="609"/>
      <c r="PCW5" s="609"/>
      <c r="PCX5" s="609"/>
      <c r="PCY5" s="609"/>
      <c r="PCZ5" s="609"/>
      <c r="PDA5" s="609"/>
      <c r="PDB5" s="609"/>
      <c r="PDC5" s="609"/>
      <c r="PDD5" s="609"/>
      <c r="PDE5" s="609"/>
      <c r="PDF5" s="609"/>
      <c r="PDG5" s="609"/>
      <c r="PDH5" s="609"/>
      <c r="PDI5" s="609"/>
      <c r="PDJ5" s="609"/>
      <c r="PDK5" s="609"/>
      <c r="PDL5" s="609"/>
      <c r="PDM5" s="609"/>
      <c r="PDN5" s="609"/>
      <c r="PDO5" s="609"/>
      <c r="PDP5" s="609"/>
      <c r="PDQ5" s="609"/>
      <c r="PDR5" s="609"/>
      <c r="PDS5" s="609"/>
      <c r="PDT5" s="609"/>
      <c r="PDU5" s="609"/>
      <c r="PDV5" s="609"/>
      <c r="PDW5" s="609"/>
      <c r="PDX5" s="609"/>
      <c r="PDY5" s="609"/>
      <c r="PDZ5" s="609"/>
      <c r="PEA5" s="609"/>
      <c r="PEB5" s="609"/>
      <c r="PEC5" s="609"/>
      <c r="PED5" s="609"/>
      <c r="PEE5" s="609"/>
      <c r="PEF5" s="609"/>
      <c r="PEG5" s="609"/>
      <c r="PEH5" s="609"/>
      <c r="PEI5" s="609"/>
      <c r="PEJ5" s="609"/>
      <c r="PEK5" s="609"/>
      <c r="PEL5" s="609"/>
      <c r="PEM5" s="609"/>
      <c r="PEN5" s="609"/>
      <c r="PEO5" s="609"/>
      <c r="PEP5" s="609"/>
      <c r="PEQ5" s="609"/>
      <c r="PER5" s="609"/>
      <c r="PES5" s="609"/>
      <c r="PET5" s="609"/>
      <c r="PEU5" s="609"/>
      <c r="PEV5" s="609"/>
      <c r="PEW5" s="609"/>
      <c r="PEX5" s="609"/>
      <c r="PEY5" s="609"/>
      <c r="PEZ5" s="609"/>
      <c r="PFA5" s="609"/>
      <c r="PFB5" s="609"/>
      <c r="PFC5" s="609"/>
      <c r="PFD5" s="609"/>
      <c r="PFE5" s="609"/>
      <c r="PFF5" s="609"/>
      <c r="PFG5" s="609"/>
      <c r="PFH5" s="609"/>
      <c r="PFI5" s="609"/>
      <c r="PFJ5" s="609"/>
      <c r="PFK5" s="609"/>
      <c r="PFL5" s="609"/>
      <c r="PFM5" s="609"/>
      <c r="PFN5" s="609"/>
      <c r="PFO5" s="609"/>
      <c r="PFP5" s="609"/>
      <c r="PFQ5" s="609"/>
      <c r="PFR5" s="609"/>
      <c r="PFS5" s="609"/>
      <c r="PFT5" s="609"/>
      <c r="PFU5" s="609"/>
      <c r="PFV5" s="609"/>
      <c r="PFW5" s="609"/>
      <c r="PFX5" s="609"/>
      <c r="PFY5" s="609"/>
      <c r="PFZ5" s="609"/>
      <c r="PGA5" s="609"/>
      <c r="PGB5" s="609"/>
      <c r="PGC5" s="609"/>
      <c r="PGD5" s="609"/>
      <c r="PGE5" s="609"/>
      <c r="PGF5" s="609"/>
      <c r="PGG5" s="609"/>
      <c r="PGH5" s="609"/>
      <c r="PGI5" s="609"/>
      <c r="PGJ5" s="609"/>
      <c r="PGK5" s="609"/>
      <c r="PGL5" s="609"/>
      <c r="PGM5" s="609"/>
      <c r="PGN5" s="609"/>
      <c r="PGO5" s="609"/>
      <c r="PGP5" s="609"/>
      <c r="PGQ5" s="609"/>
      <c r="PGR5" s="609"/>
      <c r="PGS5" s="609"/>
      <c r="PGT5" s="609"/>
      <c r="PGU5" s="609"/>
      <c r="PGV5" s="609"/>
      <c r="PGW5" s="609"/>
      <c r="PGX5" s="609"/>
      <c r="PGY5" s="609"/>
      <c r="PGZ5" s="609"/>
      <c r="PHA5" s="609"/>
      <c r="PHB5" s="609"/>
      <c r="PHC5" s="609"/>
      <c r="PHD5" s="609"/>
      <c r="PHE5" s="609"/>
      <c r="PHF5" s="609"/>
      <c r="PHG5" s="609"/>
      <c r="PHH5" s="609"/>
      <c r="PHI5" s="609"/>
      <c r="PHJ5" s="609"/>
      <c r="PHK5" s="609"/>
      <c r="PHL5" s="609"/>
      <c r="PHM5" s="609"/>
      <c r="PHN5" s="609"/>
      <c r="PHO5" s="609"/>
      <c r="PHP5" s="609"/>
      <c r="PHQ5" s="609"/>
      <c r="PHR5" s="609"/>
      <c r="PHS5" s="609"/>
      <c r="PHT5" s="609"/>
      <c r="PHU5" s="609"/>
      <c r="PHV5" s="609"/>
      <c r="PHW5" s="609"/>
      <c r="PHX5" s="609"/>
      <c r="PHY5" s="609"/>
      <c r="PHZ5" s="609"/>
      <c r="PIA5" s="609"/>
      <c r="PIB5" s="609"/>
      <c r="PIC5" s="609"/>
      <c r="PID5" s="609"/>
      <c r="PIE5" s="609"/>
      <c r="PIF5" s="609"/>
      <c r="PIG5" s="609"/>
      <c r="PIH5" s="609"/>
      <c r="PII5" s="609"/>
      <c r="PIJ5" s="609"/>
      <c r="PIK5" s="609"/>
      <c r="PIL5" s="609"/>
      <c r="PIM5" s="609"/>
      <c r="PIN5" s="609"/>
      <c r="PIO5" s="609"/>
      <c r="PIP5" s="609"/>
      <c r="PIQ5" s="609"/>
      <c r="PIR5" s="609"/>
      <c r="PIS5" s="609"/>
      <c r="PIT5" s="609"/>
      <c r="PIU5" s="609"/>
      <c r="PIV5" s="609"/>
      <c r="PIW5" s="609"/>
      <c r="PIX5" s="609"/>
      <c r="PIY5" s="609"/>
      <c r="PIZ5" s="609"/>
      <c r="PJA5" s="609"/>
      <c r="PJB5" s="609"/>
      <c r="PJC5" s="609"/>
      <c r="PJD5" s="609"/>
      <c r="PJE5" s="609"/>
      <c r="PJF5" s="609"/>
      <c r="PJG5" s="609"/>
      <c r="PJH5" s="609"/>
      <c r="PJI5" s="609"/>
      <c r="PJJ5" s="609"/>
      <c r="PJK5" s="609"/>
      <c r="PJL5" s="609"/>
      <c r="PJM5" s="609"/>
      <c r="PJN5" s="609"/>
      <c r="PJO5" s="609"/>
      <c r="PJP5" s="609"/>
      <c r="PJQ5" s="609"/>
      <c r="PJR5" s="609"/>
      <c r="PJS5" s="609"/>
      <c r="PJT5" s="609"/>
      <c r="PJU5" s="609"/>
      <c r="PJV5" s="609"/>
      <c r="PJW5" s="609"/>
      <c r="PJX5" s="609"/>
      <c r="PJY5" s="609"/>
      <c r="PJZ5" s="609"/>
      <c r="PKA5" s="609"/>
      <c r="PKB5" s="609"/>
      <c r="PKC5" s="609"/>
      <c r="PKD5" s="609"/>
      <c r="PKE5" s="609"/>
      <c r="PKF5" s="609"/>
      <c r="PKG5" s="609"/>
      <c r="PKH5" s="609"/>
      <c r="PKI5" s="609"/>
      <c r="PKJ5" s="609"/>
      <c r="PKK5" s="609"/>
      <c r="PKL5" s="609"/>
      <c r="PKM5" s="609"/>
      <c r="PKN5" s="609"/>
      <c r="PKO5" s="609"/>
      <c r="PKP5" s="609"/>
      <c r="PKQ5" s="609"/>
      <c r="PKR5" s="609"/>
      <c r="PKS5" s="609"/>
      <c r="PKT5" s="609"/>
      <c r="PKU5" s="609"/>
      <c r="PKV5" s="609"/>
      <c r="PKW5" s="609"/>
      <c r="PKX5" s="609"/>
      <c r="PKY5" s="609"/>
      <c r="PKZ5" s="609"/>
      <c r="PLA5" s="609"/>
      <c r="PLB5" s="609"/>
      <c r="PLC5" s="609"/>
      <c r="PLD5" s="609"/>
      <c r="PLE5" s="609"/>
      <c r="PLF5" s="609"/>
      <c r="PLG5" s="609"/>
      <c r="PLH5" s="609"/>
      <c r="PLI5" s="609"/>
      <c r="PLJ5" s="609"/>
      <c r="PLK5" s="609"/>
      <c r="PLL5" s="609"/>
      <c r="PLM5" s="609"/>
      <c r="PLN5" s="609"/>
      <c r="PLO5" s="609"/>
      <c r="PLP5" s="609"/>
      <c r="PLQ5" s="609"/>
      <c r="PLR5" s="609"/>
      <c r="PLS5" s="609"/>
      <c r="PLT5" s="609"/>
      <c r="PLU5" s="609"/>
      <c r="PLV5" s="609"/>
      <c r="PLW5" s="609"/>
      <c r="PLX5" s="609"/>
      <c r="PLY5" s="609"/>
      <c r="PLZ5" s="609"/>
      <c r="PMA5" s="609"/>
      <c r="PMB5" s="609"/>
      <c r="PMC5" s="609"/>
      <c r="PMD5" s="609"/>
      <c r="PME5" s="609"/>
      <c r="PMF5" s="609"/>
      <c r="PMG5" s="609"/>
      <c r="PMH5" s="609"/>
      <c r="PMI5" s="609"/>
      <c r="PMJ5" s="609"/>
      <c r="PMK5" s="609"/>
      <c r="PML5" s="609"/>
      <c r="PMM5" s="609"/>
      <c r="PMN5" s="609"/>
      <c r="PMO5" s="609"/>
      <c r="PMP5" s="609"/>
      <c r="PMQ5" s="609"/>
      <c r="PMR5" s="609"/>
      <c r="PMS5" s="609"/>
      <c r="PMT5" s="609"/>
      <c r="PMU5" s="609"/>
      <c r="PMV5" s="609"/>
      <c r="PMW5" s="609"/>
      <c r="PMX5" s="609"/>
      <c r="PMY5" s="609"/>
      <c r="PMZ5" s="609"/>
      <c r="PNA5" s="609"/>
      <c r="PNB5" s="609"/>
      <c r="PNC5" s="609"/>
      <c r="PND5" s="609"/>
      <c r="PNE5" s="609"/>
      <c r="PNF5" s="609"/>
      <c r="PNG5" s="609"/>
      <c r="PNH5" s="609"/>
      <c r="PNI5" s="609"/>
      <c r="PNJ5" s="609"/>
      <c r="PNK5" s="609"/>
      <c r="PNL5" s="609"/>
      <c r="PNM5" s="609"/>
      <c r="PNN5" s="609"/>
      <c r="PNO5" s="609"/>
      <c r="PNP5" s="609"/>
      <c r="PNQ5" s="609"/>
      <c r="PNR5" s="609"/>
      <c r="PNS5" s="609"/>
      <c r="PNT5" s="609"/>
      <c r="PNU5" s="609"/>
      <c r="PNV5" s="609"/>
      <c r="PNW5" s="609"/>
      <c r="PNX5" s="609"/>
      <c r="PNY5" s="609"/>
      <c r="PNZ5" s="609"/>
      <c r="POA5" s="609"/>
      <c r="POB5" s="609"/>
      <c r="POC5" s="609"/>
      <c r="POD5" s="609"/>
      <c r="POE5" s="609"/>
      <c r="POF5" s="609"/>
      <c r="POG5" s="609"/>
      <c r="POH5" s="609"/>
      <c r="POI5" s="609"/>
      <c r="POJ5" s="609"/>
      <c r="POK5" s="609"/>
      <c r="POL5" s="609"/>
      <c r="POM5" s="609"/>
      <c r="PON5" s="609"/>
      <c r="POO5" s="609"/>
      <c r="POP5" s="609"/>
      <c r="POQ5" s="609"/>
      <c r="POR5" s="609"/>
      <c r="POS5" s="609"/>
      <c r="POT5" s="609"/>
      <c r="POU5" s="609"/>
      <c r="POV5" s="609"/>
      <c r="POW5" s="609"/>
      <c r="POX5" s="609"/>
      <c r="POY5" s="609"/>
      <c r="POZ5" s="609"/>
      <c r="PPA5" s="609"/>
      <c r="PPB5" s="609"/>
      <c r="PPC5" s="609"/>
      <c r="PPD5" s="609"/>
      <c r="PPE5" s="609"/>
      <c r="PPF5" s="609"/>
      <c r="PPG5" s="609"/>
      <c r="PPH5" s="609"/>
      <c r="PPI5" s="609"/>
      <c r="PPJ5" s="609"/>
      <c r="PPK5" s="609"/>
      <c r="PPL5" s="609"/>
      <c r="PPM5" s="609"/>
      <c r="PPN5" s="609"/>
      <c r="PPO5" s="609"/>
      <c r="PPP5" s="609"/>
      <c r="PPQ5" s="609"/>
      <c r="PPR5" s="609"/>
      <c r="PPS5" s="609"/>
      <c r="PPT5" s="609"/>
      <c r="PPU5" s="609"/>
      <c r="PPV5" s="609"/>
      <c r="PPW5" s="609"/>
      <c r="PPX5" s="609"/>
      <c r="PPY5" s="609"/>
      <c r="PPZ5" s="609"/>
      <c r="PQA5" s="609"/>
      <c r="PQB5" s="609"/>
      <c r="PQC5" s="609"/>
      <c r="PQD5" s="609"/>
      <c r="PQE5" s="609"/>
      <c r="PQF5" s="609"/>
      <c r="PQG5" s="609"/>
      <c r="PQH5" s="609"/>
      <c r="PQI5" s="609"/>
      <c r="PQJ5" s="609"/>
      <c r="PQK5" s="609"/>
      <c r="PQL5" s="609"/>
      <c r="PQM5" s="609"/>
      <c r="PQN5" s="609"/>
      <c r="PQO5" s="609"/>
      <c r="PQP5" s="609"/>
      <c r="PQQ5" s="609"/>
      <c r="PQR5" s="609"/>
      <c r="PQS5" s="609"/>
      <c r="PQT5" s="609"/>
      <c r="PQU5" s="609"/>
      <c r="PQV5" s="609"/>
      <c r="PQW5" s="609"/>
      <c r="PQX5" s="609"/>
      <c r="PQY5" s="609"/>
      <c r="PQZ5" s="609"/>
      <c r="PRA5" s="609"/>
      <c r="PRB5" s="609"/>
      <c r="PRC5" s="609"/>
      <c r="PRD5" s="609"/>
      <c r="PRE5" s="609"/>
      <c r="PRF5" s="609"/>
      <c r="PRG5" s="609"/>
      <c r="PRH5" s="609"/>
      <c r="PRI5" s="609"/>
      <c r="PRJ5" s="609"/>
      <c r="PRK5" s="609"/>
      <c r="PRL5" s="609"/>
      <c r="PRM5" s="609"/>
      <c r="PRN5" s="609"/>
      <c r="PRO5" s="609"/>
      <c r="PRP5" s="609"/>
      <c r="PRQ5" s="609"/>
      <c r="PRR5" s="609"/>
      <c r="PRS5" s="609"/>
      <c r="PRT5" s="609"/>
      <c r="PRU5" s="609"/>
      <c r="PRV5" s="609"/>
      <c r="PRW5" s="609"/>
      <c r="PRX5" s="609"/>
      <c r="PRY5" s="609"/>
      <c r="PRZ5" s="609"/>
      <c r="PSA5" s="609"/>
      <c r="PSB5" s="609"/>
      <c r="PSC5" s="609"/>
      <c r="PSD5" s="609"/>
      <c r="PSE5" s="609"/>
      <c r="PSF5" s="609"/>
      <c r="PSG5" s="609"/>
      <c r="PSH5" s="609"/>
      <c r="PSI5" s="609"/>
      <c r="PSJ5" s="609"/>
      <c r="PSK5" s="609"/>
      <c r="PSL5" s="609"/>
      <c r="PSM5" s="609"/>
      <c r="PSN5" s="609"/>
      <c r="PSO5" s="609"/>
      <c r="PSP5" s="609"/>
      <c r="PSQ5" s="609"/>
      <c r="PSR5" s="609"/>
      <c r="PSS5" s="609"/>
      <c r="PST5" s="609"/>
      <c r="PSU5" s="609"/>
      <c r="PSV5" s="609"/>
      <c r="PSW5" s="609"/>
      <c r="PSX5" s="609"/>
      <c r="PSY5" s="609"/>
      <c r="PSZ5" s="609"/>
      <c r="PTA5" s="609"/>
      <c r="PTB5" s="609"/>
      <c r="PTC5" s="609"/>
      <c r="PTD5" s="609"/>
      <c r="PTE5" s="609"/>
      <c r="PTF5" s="609"/>
      <c r="PTG5" s="609"/>
      <c r="PTH5" s="609"/>
      <c r="PTI5" s="609"/>
      <c r="PTJ5" s="609"/>
      <c r="PTK5" s="609"/>
      <c r="PTL5" s="609"/>
      <c r="PTM5" s="609"/>
      <c r="PTN5" s="609"/>
      <c r="PTO5" s="609"/>
      <c r="PTP5" s="609"/>
      <c r="PTQ5" s="609"/>
      <c r="PTR5" s="609"/>
      <c r="PTS5" s="609"/>
      <c r="PTT5" s="609"/>
      <c r="PTU5" s="609"/>
      <c r="PTV5" s="609"/>
      <c r="PTW5" s="609"/>
      <c r="PTX5" s="609"/>
      <c r="PTY5" s="609"/>
      <c r="PTZ5" s="609"/>
      <c r="PUA5" s="609"/>
      <c r="PUB5" s="609"/>
      <c r="PUC5" s="609"/>
      <c r="PUD5" s="609"/>
      <c r="PUE5" s="609"/>
      <c r="PUF5" s="609"/>
      <c r="PUG5" s="609"/>
      <c r="PUH5" s="609"/>
      <c r="PUI5" s="609"/>
      <c r="PUJ5" s="609"/>
      <c r="PUK5" s="609"/>
      <c r="PUL5" s="609"/>
      <c r="PUM5" s="609"/>
      <c r="PUN5" s="609"/>
      <c r="PUO5" s="609"/>
      <c r="PUP5" s="609"/>
      <c r="PUQ5" s="609"/>
      <c r="PUR5" s="609"/>
      <c r="PUS5" s="609"/>
      <c r="PUT5" s="609"/>
      <c r="PUU5" s="609"/>
      <c r="PUV5" s="609"/>
      <c r="PUW5" s="609"/>
      <c r="PUX5" s="609"/>
      <c r="PUY5" s="609"/>
      <c r="PUZ5" s="609"/>
      <c r="PVA5" s="609"/>
      <c r="PVB5" s="609"/>
      <c r="PVC5" s="609"/>
      <c r="PVD5" s="609"/>
      <c r="PVE5" s="609"/>
      <c r="PVF5" s="609"/>
      <c r="PVG5" s="609"/>
      <c r="PVH5" s="609"/>
      <c r="PVI5" s="609"/>
      <c r="PVJ5" s="609"/>
      <c r="PVK5" s="609"/>
      <c r="PVL5" s="609"/>
      <c r="PVM5" s="609"/>
      <c r="PVN5" s="609"/>
      <c r="PVO5" s="609"/>
      <c r="PVP5" s="609"/>
      <c r="PVQ5" s="609"/>
      <c r="PVR5" s="609"/>
      <c r="PVS5" s="609"/>
      <c r="PVT5" s="609"/>
      <c r="PVU5" s="609"/>
      <c r="PVV5" s="609"/>
      <c r="PVW5" s="609"/>
      <c r="PVX5" s="609"/>
      <c r="PVY5" s="609"/>
      <c r="PVZ5" s="609"/>
      <c r="PWA5" s="609"/>
      <c r="PWB5" s="609"/>
      <c r="PWC5" s="609"/>
      <c r="PWD5" s="609"/>
      <c r="PWE5" s="609"/>
      <c r="PWF5" s="609"/>
      <c r="PWG5" s="609"/>
      <c r="PWH5" s="609"/>
      <c r="PWI5" s="609"/>
      <c r="PWJ5" s="609"/>
      <c r="PWK5" s="609"/>
      <c r="PWL5" s="609"/>
      <c r="PWM5" s="609"/>
      <c r="PWN5" s="609"/>
      <c r="PWO5" s="609"/>
      <c r="PWP5" s="609"/>
      <c r="PWQ5" s="609"/>
      <c r="PWR5" s="609"/>
      <c r="PWS5" s="609"/>
      <c r="PWT5" s="609"/>
      <c r="PWU5" s="609"/>
      <c r="PWV5" s="609"/>
      <c r="PWW5" s="609"/>
      <c r="PWX5" s="609"/>
      <c r="PWY5" s="609"/>
      <c r="PWZ5" s="609"/>
      <c r="PXA5" s="609"/>
      <c r="PXB5" s="609"/>
      <c r="PXC5" s="609"/>
      <c r="PXD5" s="609"/>
      <c r="PXE5" s="609"/>
      <c r="PXF5" s="609"/>
      <c r="PXG5" s="609"/>
      <c r="PXH5" s="609"/>
      <c r="PXI5" s="609"/>
      <c r="PXJ5" s="609"/>
      <c r="PXK5" s="609"/>
      <c r="PXL5" s="609"/>
      <c r="PXM5" s="609"/>
      <c r="PXN5" s="609"/>
      <c r="PXO5" s="609"/>
      <c r="PXP5" s="609"/>
      <c r="PXQ5" s="609"/>
      <c r="PXR5" s="609"/>
      <c r="PXS5" s="609"/>
      <c r="PXT5" s="609"/>
      <c r="PXU5" s="609"/>
      <c r="PXV5" s="609"/>
      <c r="PXW5" s="609"/>
      <c r="PXX5" s="609"/>
      <c r="PXY5" s="609"/>
      <c r="PXZ5" s="609"/>
      <c r="PYA5" s="609"/>
      <c r="PYB5" s="609"/>
      <c r="PYC5" s="609"/>
      <c r="PYD5" s="609"/>
      <c r="PYE5" s="609"/>
      <c r="PYF5" s="609"/>
      <c r="PYG5" s="609"/>
      <c r="PYH5" s="609"/>
      <c r="PYI5" s="609"/>
      <c r="PYJ5" s="609"/>
      <c r="PYK5" s="609"/>
      <c r="PYL5" s="609"/>
      <c r="PYM5" s="609"/>
      <c r="PYN5" s="609"/>
      <c r="PYO5" s="609"/>
      <c r="PYP5" s="609"/>
      <c r="PYQ5" s="609"/>
      <c r="PYR5" s="609"/>
      <c r="PYS5" s="609"/>
      <c r="PYT5" s="609"/>
      <c r="PYU5" s="609"/>
      <c r="PYV5" s="609"/>
      <c r="PYW5" s="609"/>
      <c r="PYX5" s="609"/>
      <c r="PYY5" s="609"/>
      <c r="PYZ5" s="609"/>
      <c r="PZA5" s="609"/>
      <c r="PZB5" s="609"/>
      <c r="PZC5" s="609"/>
      <c r="PZD5" s="609"/>
      <c r="PZE5" s="609"/>
      <c r="PZF5" s="609"/>
      <c r="PZG5" s="609"/>
      <c r="PZH5" s="609"/>
      <c r="PZI5" s="609"/>
      <c r="PZJ5" s="609"/>
      <c r="PZK5" s="609"/>
      <c r="PZL5" s="609"/>
      <c r="PZM5" s="609"/>
      <c r="PZN5" s="609"/>
      <c r="PZO5" s="609"/>
      <c r="PZP5" s="609"/>
      <c r="PZQ5" s="609"/>
      <c r="PZR5" s="609"/>
      <c r="PZS5" s="609"/>
      <c r="PZT5" s="609"/>
      <c r="PZU5" s="609"/>
      <c r="PZV5" s="609"/>
      <c r="PZW5" s="609"/>
      <c r="PZX5" s="609"/>
      <c r="PZY5" s="609"/>
      <c r="PZZ5" s="609"/>
      <c r="QAA5" s="609"/>
      <c r="QAB5" s="609"/>
      <c r="QAC5" s="609"/>
      <c r="QAD5" s="609"/>
      <c r="QAE5" s="609"/>
      <c r="QAF5" s="609"/>
      <c r="QAG5" s="609"/>
      <c r="QAH5" s="609"/>
      <c r="QAI5" s="609"/>
      <c r="QAJ5" s="609"/>
      <c r="QAK5" s="609"/>
      <c r="QAL5" s="609"/>
      <c r="QAM5" s="609"/>
      <c r="QAN5" s="609"/>
      <c r="QAO5" s="609"/>
      <c r="QAP5" s="609"/>
      <c r="QAQ5" s="609"/>
      <c r="QAR5" s="609"/>
      <c r="QAS5" s="609"/>
      <c r="QAT5" s="609"/>
      <c r="QAU5" s="609"/>
      <c r="QAV5" s="609"/>
      <c r="QAW5" s="609"/>
      <c r="QAX5" s="609"/>
      <c r="QAY5" s="609"/>
      <c r="QAZ5" s="609"/>
      <c r="QBA5" s="609"/>
      <c r="QBB5" s="609"/>
      <c r="QBC5" s="609"/>
      <c r="QBD5" s="609"/>
      <c r="QBE5" s="609"/>
      <c r="QBF5" s="609"/>
      <c r="QBG5" s="609"/>
      <c r="QBH5" s="609"/>
      <c r="QBI5" s="609"/>
      <c r="QBJ5" s="609"/>
      <c r="QBK5" s="609"/>
      <c r="QBL5" s="609"/>
      <c r="QBM5" s="609"/>
      <c r="QBN5" s="609"/>
      <c r="QBO5" s="609"/>
      <c r="QBP5" s="609"/>
      <c r="QBQ5" s="609"/>
      <c r="QBR5" s="609"/>
      <c r="QBS5" s="609"/>
      <c r="QBT5" s="609"/>
      <c r="QBU5" s="609"/>
      <c r="QBV5" s="609"/>
      <c r="QBW5" s="609"/>
      <c r="QBX5" s="609"/>
      <c r="QBY5" s="609"/>
      <c r="QBZ5" s="609"/>
      <c r="QCA5" s="609"/>
      <c r="QCB5" s="609"/>
      <c r="QCC5" s="609"/>
      <c r="QCD5" s="609"/>
      <c r="QCE5" s="609"/>
      <c r="QCF5" s="609"/>
      <c r="QCG5" s="609"/>
      <c r="QCH5" s="609"/>
      <c r="QCI5" s="609"/>
      <c r="QCJ5" s="609"/>
      <c r="QCK5" s="609"/>
      <c r="QCL5" s="609"/>
      <c r="QCM5" s="609"/>
      <c r="QCN5" s="609"/>
      <c r="QCO5" s="609"/>
      <c r="QCP5" s="609"/>
      <c r="QCQ5" s="609"/>
      <c r="QCR5" s="609"/>
      <c r="QCS5" s="609"/>
      <c r="QCT5" s="609"/>
      <c r="QCU5" s="609"/>
      <c r="QCV5" s="609"/>
      <c r="QCW5" s="609"/>
      <c r="QCX5" s="609"/>
      <c r="QCY5" s="609"/>
      <c r="QCZ5" s="609"/>
      <c r="QDA5" s="609"/>
      <c r="QDB5" s="609"/>
      <c r="QDC5" s="609"/>
      <c r="QDD5" s="609"/>
      <c r="QDE5" s="609"/>
      <c r="QDF5" s="609"/>
      <c r="QDG5" s="609"/>
      <c r="QDH5" s="609"/>
      <c r="QDI5" s="609"/>
      <c r="QDJ5" s="609"/>
      <c r="QDK5" s="609"/>
      <c r="QDL5" s="609"/>
      <c r="QDM5" s="609"/>
      <c r="QDN5" s="609"/>
      <c r="QDO5" s="609"/>
      <c r="QDP5" s="609"/>
      <c r="QDQ5" s="609"/>
      <c r="QDR5" s="609"/>
      <c r="QDS5" s="609"/>
      <c r="QDT5" s="609"/>
      <c r="QDU5" s="609"/>
      <c r="QDV5" s="609"/>
      <c r="QDW5" s="609"/>
      <c r="QDX5" s="609"/>
      <c r="QDY5" s="609"/>
      <c r="QDZ5" s="609"/>
      <c r="QEA5" s="609"/>
      <c r="QEB5" s="609"/>
      <c r="QEC5" s="609"/>
      <c r="QED5" s="609"/>
      <c r="QEE5" s="609"/>
      <c r="QEF5" s="609"/>
      <c r="QEG5" s="609"/>
      <c r="QEH5" s="609"/>
      <c r="QEI5" s="609"/>
      <c r="QEJ5" s="609"/>
      <c r="QEK5" s="609"/>
      <c r="QEL5" s="609"/>
      <c r="QEM5" s="609"/>
      <c r="QEN5" s="609"/>
      <c r="QEO5" s="609"/>
      <c r="QEP5" s="609"/>
      <c r="QEQ5" s="609"/>
      <c r="QER5" s="609"/>
      <c r="QES5" s="609"/>
      <c r="QET5" s="609"/>
      <c r="QEU5" s="609"/>
      <c r="QEV5" s="609"/>
      <c r="QEW5" s="609"/>
      <c r="QEX5" s="609"/>
      <c r="QEY5" s="609"/>
      <c r="QEZ5" s="609"/>
      <c r="QFA5" s="609"/>
      <c r="QFB5" s="609"/>
      <c r="QFC5" s="609"/>
      <c r="QFD5" s="609"/>
      <c r="QFE5" s="609"/>
      <c r="QFF5" s="609"/>
      <c r="QFG5" s="609"/>
      <c r="QFH5" s="609"/>
      <c r="QFI5" s="609"/>
      <c r="QFJ5" s="609"/>
      <c r="QFK5" s="609"/>
      <c r="QFL5" s="609"/>
      <c r="QFM5" s="609"/>
      <c r="QFN5" s="609"/>
      <c r="QFO5" s="609"/>
      <c r="QFP5" s="609"/>
      <c r="QFQ5" s="609"/>
      <c r="QFR5" s="609"/>
      <c r="QFS5" s="609"/>
      <c r="QFT5" s="609"/>
      <c r="QFU5" s="609"/>
      <c r="QFV5" s="609"/>
      <c r="QFW5" s="609"/>
      <c r="QFX5" s="609"/>
      <c r="QFY5" s="609"/>
      <c r="QFZ5" s="609"/>
      <c r="QGA5" s="609"/>
      <c r="QGB5" s="609"/>
      <c r="QGC5" s="609"/>
      <c r="QGD5" s="609"/>
      <c r="QGE5" s="609"/>
      <c r="QGF5" s="609"/>
      <c r="QGG5" s="609"/>
      <c r="QGH5" s="609"/>
      <c r="QGI5" s="609"/>
      <c r="QGJ5" s="609"/>
      <c r="QGK5" s="609"/>
      <c r="QGL5" s="609"/>
      <c r="QGM5" s="609"/>
      <c r="QGN5" s="609"/>
      <c r="QGO5" s="609"/>
      <c r="QGP5" s="609"/>
      <c r="QGQ5" s="609"/>
      <c r="QGR5" s="609"/>
      <c r="QGS5" s="609"/>
      <c r="QGT5" s="609"/>
      <c r="QGU5" s="609"/>
      <c r="QGV5" s="609"/>
      <c r="QGW5" s="609"/>
      <c r="QGX5" s="609"/>
      <c r="QGY5" s="609"/>
      <c r="QGZ5" s="609"/>
      <c r="QHA5" s="609"/>
      <c r="QHB5" s="609"/>
      <c r="QHC5" s="609"/>
      <c r="QHD5" s="609"/>
      <c r="QHE5" s="609"/>
      <c r="QHF5" s="609"/>
      <c r="QHG5" s="609"/>
      <c r="QHH5" s="609"/>
      <c r="QHI5" s="609"/>
      <c r="QHJ5" s="609"/>
      <c r="QHK5" s="609"/>
      <c r="QHL5" s="609"/>
      <c r="QHM5" s="609"/>
      <c r="QHN5" s="609"/>
      <c r="QHO5" s="609"/>
      <c r="QHP5" s="609"/>
      <c r="QHQ5" s="609"/>
      <c r="QHR5" s="609"/>
      <c r="QHS5" s="609"/>
      <c r="QHT5" s="609"/>
      <c r="QHU5" s="609"/>
      <c r="QHV5" s="609"/>
      <c r="QHW5" s="609"/>
      <c r="QHX5" s="609"/>
      <c r="QHY5" s="609"/>
      <c r="QHZ5" s="609"/>
      <c r="QIA5" s="609"/>
      <c r="QIB5" s="609"/>
      <c r="QIC5" s="609"/>
      <c r="QID5" s="609"/>
      <c r="QIE5" s="609"/>
      <c r="QIF5" s="609"/>
      <c r="QIG5" s="609"/>
      <c r="QIH5" s="609"/>
      <c r="QII5" s="609"/>
      <c r="QIJ5" s="609"/>
      <c r="QIK5" s="609"/>
      <c r="QIL5" s="609"/>
      <c r="QIM5" s="609"/>
      <c r="QIN5" s="609"/>
      <c r="QIO5" s="609"/>
      <c r="QIP5" s="609"/>
      <c r="QIQ5" s="609"/>
      <c r="QIR5" s="609"/>
      <c r="QIS5" s="609"/>
      <c r="QIT5" s="609"/>
      <c r="QIU5" s="609"/>
      <c r="QIV5" s="609"/>
      <c r="QIW5" s="609"/>
      <c r="QIX5" s="609"/>
      <c r="QIY5" s="609"/>
      <c r="QIZ5" s="609"/>
      <c r="QJA5" s="609"/>
      <c r="QJB5" s="609"/>
      <c r="QJC5" s="609"/>
      <c r="QJD5" s="609"/>
      <c r="QJE5" s="609"/>
      <c r="QJF5" s="609"/>
      <c r="QJG5" s="609"/>
      <c r="QJH5" s="609"/>
      <c r="QJI5" s="609"/>
      <c r="QJJ5" s="609"/>
      <c r="QJK5" s="609"/>
      <c r="QJL5" s="609"/>
      <c r="QJM5" s="609"/>
      <c r="QJN5" s="609"/>
      <c r="QJO5" s="609"/>
      <c r="QJP5" s="609"/>
      <c r="QJQ5" s="609"/>
      <c r="QJR5" s="609"/>
      <c r="QJS5" s="609"/>
      <c r="QJT5" s="609"/>
      <c r="QJU5" s="609"/>
      <c r="QJV5" s="609"/>
      <c r="QJW5" s="609"/>
      <c r="QJX5" s="609"/>
      <c r="QJY5" s="609"/>
      <c r="QJZ5" s="609"/>
      <c r="QKA5" s="609"/>
      <c r="QKB5" s="609"/>
      <c r="QKC5" s="609"/>
      <c r="QKD5" s="609"/>
      <c r="QKE5" s="609"/>
      <c r="QKF5" s="609"/>
      <c r="QKG5" s="609"/>
      <c r="QKH5" s="609"/>
      <c r="QKI5" s="609"/>
      <c r="QKJ5" s="609"/>
      <c r="QKK5" s="609"/>
      <c r="QKL5" s="609"/>
      <c r="QKM5" s="609"/>
      <c r="QKN5" s="609"/>
      <c r="QKO5" s="609"/>
      <c r="QKP5" s="609"/>
      <c r="QKQ5" s="609"/>
      <c r="QKR5" s="609"/>
      <c r="QKS5" s="609"/>
      <c r="QKT5" s="609"/>
      <c r="QKU5" s="609"/>
      <c r="QKV5" s="609"/>
      <c r="QKW5" s="609"/>
      <c r="QKX5" s="609"/>
      <c r="QKY5" s="609"/>
      <c r="QKZ5" s="609"/>
      <c r="QLA5" s="609"/>
      <c r="QLB5" s="609"/>
      <c r="QLC5" s="609"/>
      <c r="QLD5" s="609"/>
      <c r="QLE5" s="609"/>
      <c r="QLF5" s="609"/>
      <c r="QLG5" s="609"/>
      <c r="QLH5" s="609"/>
      <c r="QLI5" s="609"/>
      <c r="QLJ5" s="609"/>
      <c r="QLK5" s="609"/>
      <c r="QLL5" s="609"/>
      <c r="QLM5" s="609"/>
      <c r="QLN5" s="609"/>
      <c r="QLO5" s="609"/>
      <c r="QLP5" s="609"/>
      <c r="QLQ5" s="609"/>
      <c r="QLR5" s="609"/>
      <c r="QLS5" s="609"/>
      <c r="QLT5" s="609"/>
      <c r="QLU5" s="609"/>
      <c r="QLV5" s="609"/>
      <c r="QLW5" s="609"/>
      <c r="QLX5" s="609"/>
      <c r="QLY5" s="609"/>
      <c r="QLZ5" s="609"/>
      <c r="QMA5" s="609"/>
      <c r="QMB5" s="609"/>
      <c r="QMC5" s="609"/>
      <c r="QMD5" s="609"/>
      <c r="QME5" s="609"/>
      <c r="QMF5" s="609"/>
      <c r="QMG5" s="609"/>
      <c r="QMH5" s="609"/>
      <c r="QMI5" s="609"/>
      <c r="QMJ5" s="609"/>
      <c r="QMK5" s="609"/>
      <c r="QML5" s="609"/>
      <c r="QMM5" s="609"/>
      <c r="QMN5" s="609"/>
      <c r="QMO5" s="609"/>
      <c r="QMP5" s="609"/>
      <c r="QMQ5" s="609"/>
      <c r="QMR5" s="609"/>
      <c r="QMS5" s="609"/>
      <c r="QMT5" s="609"/>
      <c r="QMU5" s="609"/>
      <c r="QMV5" s="609"/>
      <c r="QMW5" s="609"/>
      <c r="QMX5" s="609"/>
      <c r="QMY5" s="609"/>
      <c r="QMZ5" s="609"/>
      <c r="QNA5" s="609"/>
      <c r="QNB5" s="609"/>
      <c r="QNC5" s="609"/>
      <c r="QND5" s="609"/>
      <c r="QNE5" s="609"/>
      <c r="QNF5" s="609"/>
      <c r="QNG5" s="609"/>
      <c r="QNH5" s="609"/>
      <c r="QNI5" s="609"/>
      <c r="QNJ5" s="609"/>
      <c r="QNK5" s="609"/>
      <c r="QNL5" s="609"/>
      <c r="QNM5" s="609"/>
      <c r="QNN5" s="609"/>
      <c r="QNO5" s="609"/>
      <c r="QNP5" s="609"/>
      <c r="QNQ5" s="609"/>
      <c r="QNR5" s="609"/>
      <c r="QNS5" s="609"/>
      <c r="QNT5" s="609"/>
      <c r="QNU5" s="609"/>
      <c r="QNV5" s="609"/>
      <c r="QNW5" s="609"/>
      <c r="QNX5" s="609"/>
      <c r="QNY5" s="609"/>
      <c r="QNZ5" s="609"/>
      <c r="QOA5" s="609"/>
      <c r="QOB5" s="609"/>
      <c r="QOC5" s="609"/>
      <c r="QOD5" s="609"/>
      <c r="QOE5" s="609"/>
      <c r="QOF5" s="609"/>
      <c r="QOG5" s="609"/>
      <c r="QOH5" s="609"/>
      <c r="QOI5" s="609"/>
      <c r="QOJ5" s="609"/>
      <c r="QOK5" s="609"/>
      <c r="QOL5" s="609"/>
      <c r="QOM5" s="609"/>
      <c r="QON5" s="609"/>
      <c r="QOO5" s="609"/>
      <c r="QOP5" s="609"/>
      <c r="QOQ5" s="609"/>
      <c r="QOR5" s="609"/>
      <c r="QOS5" s="609"/>
      <c r="QOT5" s="609"/>
      <c r="QOU5" s="609"/>
      <c r="QOV5" s="609"/>
      <c r="QOW5" s="609"/>
      <c r="QOX5" s="609"/>
      <c r="QOY5" s="609"/>
      <c r="QOZ5" s="609"/>
      <c r="QPA5" s="609"/>
      <c r="QPB5" s="609"/>
      <c r="QPC5" s="609"/>
      <c r="QPD5" s="609"/>
      <c r="QPE5" s="609"/>
      <c r="QPF5" s="609"/>
      <c r="QPG5" s="609"/>
      <c r="QPH5" s="609"/>
      <c r="QPI5" s="609"/>
      <c r="QPJ5" s="609"/>
      <c r="QPK5" s="609"/>
      <c r="QPL5" s="609"/>
      <c r="QPM5" s="609"/>
      <c r="QPN5" s="609"/>
      <c r="QPO5" s="609"/>
      <c r="QPP5" s="609"/>
      <c r="QPQ5" s="609"/>
      <c r="QPR5" s="609"/>
      <c r="QPS5" s="609"/>
      <c r="QPT5" s="609"/>
      <c r="QPU5" s="609"/>
      <c r="QPV5" s="609"/>
      <c r="QPW5" s="609"/>
      <c r="QPX5" s="609"/>
      <c r="QPY5" s="609"/>
      <c r="QPZ5" s="609"/>
      <c r="QQA5" s="609"/>
      <c r="QQB5" s="609"/>
      <c r="QQC5" s="609"/>
      <c r="QQD5" s="609"/>
      <c r="QQE5" s="609"/>
      <c r="QQF5" s="609"/>
      <c r="QQG5" s="609"/>
      <c r="QQH5" s="609"/>
      <c r="QQI5" s="609"/>
      <c r="QQJ5" s="609"/>
      <c r="QQK5" s="609"/>
      <c r="QQL5" s="609"/>
      <c r="QQM5" s="609"/>
      <c r="QQN5" s="609"/>
      <c r="QQO5" s="609"/>
      <c r="QQP5" s="609"/>
      <c r="QQQ5" s="609"/>
      <c r="QQR5" s="609"/>
      <c r="QQS5" s="609"/>
      <c r="QQT5" s="609"/>
      <c r="QQU5" s="609"/>
      <c r="QQV5" s="609"/>
      <c r="QQW5" s="609"/>
      <c r="QQX5" s="609"/>
      <c r="QQY5" s="609"/>
      <c r="QQZ5" s="609"/>
      <c r="QRA5" s="609"/>
      <c r="QRB5" s="609"/>
      <c r="QRC5" s="609"/>
      <c r="QRD5" s="609"/>
      <c r="QRE5" s="609"/>
      <c r="QRF5" s="609"/>
      <c r="QRG5" s="609"/>
      <c r="QRH5" s="609"/>
      <c r="QRI5" s="609"/>
      <c r="QRJ5" s="609"/>
      <c r="QRK5" s="609"/>
      <c r="QRL5" s="609"/>
      <c r="QRM5" s="609"/>
      <c r="QRN5" s="609"/>
      <c r="QRO5" s="609"/>
      <c r="QRP5" s="609"/>
      <c r="QRQ5" s="609"/>
      <c r="QRR5" s="609"/>
      <c r="QRS5" s="609"/>
      <c r="QRT5" s="609"/>
      <c r="QRU5" s="609"/>
      <c r="QRV5" s="609"/>
      <c r="QRW5" s="609"/>
      <c r="QRX5" s="609"/>
      <c r="QRY5" s="609"/>
      <c r="QRZ5" s="609"/>
      <c r="QSA5" s="609"/>
      <c r="QSB5" s="609"/>
      <c r="QSC5" s="609"/>
      <c r="QSD5" s="609"/>
      <c r="QSE5" s="609"/>
      <c r="QSF5" s="609"/>
      <c r="QSG5" s="609"/>
      <c r="QSH5" s="609"/>
      <c r="QSI5" s="609"/>
      <c r="QSJ5" s="609"/>
      <c r="QSK5" s="609"/>
      <c r="QSL5" s="609"/>
      <c r="QSM5" s="609"/>
      <c r="QSN5" s="609"/>
      <c r="QSO5" s="609"/>
      <c r="QSP5" s="609"/>
      <c r="QSQ5" s="609"/>
      <c r="QSR5" s="609"/>
      <c r="QSS5" s="609"/>
      <c r="QST5" s="609"/>
      <c r="QSU5" s="609"/>
      <c r="QSV5" s="609"/>
      <c r="QSW5" s="609"/>
      <c r="QSX5" s="609"/>
      <c r="QSY5" s="609"/>
      <c r="QSZ5" s="609"/>
      <c r="QTA5" s="609"/>
      <c r="QTB5" s="609"/>
      <c r="QTC5" s="609"/>
      <c r="QTD5" s="609"/>
      <c r="QTE5" s="609"/>
      <c r="QTF5" s="609"/>
      <c r="QTG5" s="609"/>
      <c r="QTH5" s="609"/>
      <c r="QTI5" s="609"/>
      <c r="QTJ5" s="609"/>
      <c r="QTK5" s="609"/>
      <c r="QTL5" s="609"/>
      <c r="QTM5" s="609"/>
      <c r="QTN5" s="609"/>
      <c r="QTO5" s="609"/>
      <c r="QTP5" s="609"/>
      <c r="QTQ5" s="609"/>
      <c r="QTR5" s="609"/>
      <c r="QTS5" s="609"/>
      <c r="QTT5" s="609"/>
      <c r="QTU5" s="609"/>
      <c r="QTV5" s="609"/>
      <c r="QTW5" s="609"/>
      <c r="QTX5" s="609"/>
      <c r="QTY5" s="609"/>
      <c r="QTZ5" s="609"/>
      <c r="QUA5" s="609"/>
      <c r="QUB5" s="609"/>
      <c r="QUC5" s="609"/>
      <c r="QUD5" s="609"/>
      <c r="QUE5" s="609"/>
      <c r="QUF5" s="609"/>
      <c r="QUG5" s="609"/>
      <c r="QUH5" s="609"/>
      <c r="QUI5" s="609"/>
      <c r="QUJ5" s="609"/>
      <c r="QUK5" s="609"/>
      <c r="QUL5" s="609"/>
      <c r="QUM5" s="609"/>
      <c r="QUN5" s="609"/>
      <c r="QUO5" s="609"/>
      <c r="QUP5" s="609"/>
      <c r="QUQ5" s="609"/>
      <c r="QUR5" s="609"/>
      <c r="QUS5" s="609"/>
      <c r="QUT5" s="609"/>
      <c r="QUU5" s="609"/>
      <c r="QUV5" s="609"/>
      <c r="QUW5" s="609"/>
      <c r="QUX5" s="609"/>
      <c r="QUY5" s="609"/>
      <c r="QUZ5" s="609"/>
      <c r="QVA5" s="609"/>
      <c r="QVB5" s="609"/>
      <c r="QVC5" s="609"/>
      <c r="QVD5" s="609"/>
      <c r="QVE5" s="609"/>
      <c r="QVF5" s="609"/>
      <c r="QVG5" s="609"/>
      <c r="QVH5" s="609"/>
      <c r="QVI5" s="609"/>
      <c r="QVJ5" s="609"/>
      <c r="QVK5" s="609"/>
      <c r="QVL5" s="609"/>
      <c r="QVM5" s="609"/>
      <c r="QVN5" s="609"/>
      <c r="QVO5" s="609"/>
      <c r="QVP5" s="609"/>
      <c r="QVQ5" s="609"/>
      <c r="QVR5" s="609"/>
      <c r="QVS5" s="609"/>
      <c r="QVT5" s="609"/>
      <c r="QVU5" s="609"/>
      <c r="QVV5" s="609"/>
      <c r="QVW5" s="609"/>
      <c r="QVX5" s="609"/>
      <c r="QVY5" s="609"/>
      <c r="QVZ5" s="609"/>
      <c r="QWA5" s="609"/>
      <c r="QWB5" s="609"/>
      <c r="QWC5" s="609"/>
      <c r="QWD5" s="609"/>
      <c r="QWE5" s="609"/>
      <c r="QWF5" s="609"/>
      <c r="QWG5" s="609"/>
      <c r="QWH5" s="609"/>
      <c r="QWI5" s="609"/>
      <c r="QWJ5" s="609"/>
      <c r="QWK5" s="609"/>
      <c r="QWL5" s="609"/>
      <c r="QWM5" s="609"/>
      <c r="QWN5" s="609"/>
      <c r="QWO5" s="609"/>
      <c r="QWP5" s="609"/>
      <c r="QWQ5" s="609"/>
      <c r="QWR5" s="609"/>
      <c r="QWS5" s="609"/>
      <c r="QWT5" s="609"/>
      <c r="QWU5" s="609"/>
      <c r="QWV5" s="609"/>
      <c r="QWW5" s="609"/>
      <c r="QWX5" s="609"/>
      <c r="QWY5" s="609"/>
      <c r="QWZ5" s="609"/>
      <c r="QXA5" s="609"/>
      <c r="QXB5" s="609"/>
      <c r="QXC5" s="609"/>
      <c r="QXD5" s="609"/>
      <c r="QXE5" s="609"/>
      <c r="QXF5" s="609"/>
      <c r="QXG5" s="609"/>
      <c r="QXH5" s="609"/>
      <c r="QXI5" s="609"/>
      <c r="QXJ5" s="609"/>
      <c r="QXK5" s="609"/>
      <c r="QXL5" s="609"/>
      <c r="QXM5" s="609"/>
      <c r="QXN5" s="609"/>
      <c r="QXO5" s="609"/>
      <c r="QXP5" s="609"/>
      <c r="QXQ5" s="609"/>
      <c r="QXR5" s="609"/>
      <c r="QXS5" s="609"/>
      <c r="QXT5" s="609"/>
      <c r="QXU5" s="609"/>
      <c r="QXV5" s="609"/>
      <c r="QXW5" s="609"/>
      <c r="QXX5" s="609"/>
      <c r="QXY5" s="609"/>
      <c r="QXZ5" s="609"/>
      <c r="QYA5" s="609"/>
      <c r="QYB5" s="609"/>
      <c r="QYC5" s="609"/>
      <c r="QYD5" s="609"/>
      <c r="QYE5" s="609"/>
      <c r="QYF5" s="609"/>
      <c r="QYG5" s="609"/>
      <c r="QYH5" s="609"/>
      <c r="QYI5" s="609"/>
      <c r="QYJ5" s="609"/>
      <c r="QYK5" s="609"/>
      <c r="QYL5" s="609"/>
      <c r="QYM5" s="609"/>
      <c r="QYN5" s="609"/>
      <c r="QYO5" s="609"/>
      <c r="QYP5" s="609"/>
      <c r="QYQ5" s="609"/>
      <c r="QYR5" s="609"/>
      <c r="QYS5" s="609"/>
      <c r="QYT5" s="609"/>
      <c r="QYU5" s="609"/>
      <c r="QYV5" s="609"/>
      <c r="QYW5" s="609"/>
      <c r="QYX5" s="609"/>
      <c r="QYY5" s="609"/>
      <c r="QYZ5" s="609"/>
      <c r="QZA5" s="609"/>
      <c r="QZB5" s="609"/>
      <c r="QZC5" s="609"/>
      <c r="QZD5" s="609"/>
      <c r="QZE5" s="609"/>
      <c r="QZF5" s="609"/>
      <c r="QZG5" s="609"/>
      <c r="QZH5" s="609"/>
      <c r="QZI5" s="609"/>
      <c r="QZJ5" s="609"/>
      <c r="QZK5" s="609"/>
      <c r="QZL5" s="609"/>
      <c r="QZM5" s="609"/>
      <c r="QZN5" s="609"/>
      <c r="QZO5" s="609"/>
      <c r="QZP5" s="609"/>
      <c r="QZQ5" s="609"/>
      <c r="QZR5" s="609"/>
      <c r="QZS5" s="609"/>
      <c r="QZT5" s="609"/>
      <c r="QZU5" s="609"/>
      <c r="QZV5" s="609"/>
      <c r="QZW5" s="609"/>
      <c r="QZX5" s="609"/>
      <c r="QZY5" s="609"/>
      <c r="QZZ5" s="609"/>
      <c r="RAA5" s="609"/>
      <c r="RAB5" s="609"/>
      <c r="RAC5" s="609"/>
      <c r="RAD5" s="609"/>
      <c r="RAE5" s="609"/>
      <c r="RAF5" s="609"/>
      <c r="RAG5" s="609"/>
      <c r="RAH5" s="609"/>
      <c r="RAI5" s="609"/>
      <c r="RAJ5" s="609"/>
      <c r="RAK5" s="609"/>
      <c r="RAL5" s="609"/>
      <c r="RAM5" s="609"/>
      <c r="RAN5" s="609"/>
      <c r="RAO5" s="609"/>
      <c r="RAP5" s="609"/>
      <c r="RAQ5" s="609"/>
      <c r="RAR5" s="609"/>
      <c r="RAS5" s="609"/>
      <c r="RAT5" s="609"/>
      <c r="RAU5" s="609"/>
      <c r="RAV5" s="609"/>
      <c r="RAW5" s="609"/>
      <c r="RAX5" s="609"/>
      <c r="RAY5" s="609"/>
      <c r="RAZ5" s="609"/>
      <c r="RBA5" s="609"/>
      <c r="RBB5" s="609"/>
      <c r="RBC5" s="609"/>
      <c r="RBD5" s="609"/>
      <c r="RBE5" s="609"/>
      <c r="RBF5" s="609"/>
      <c r="RBG5" s="609"/>
      <c r="RBH5" s="609"/>
      <c r="RBI5" s="609"/>
      <c r="RBJ5" s="609"/>
      <c r="RBK5" s="609"/>
      <c r="RBL5" s="609"/>
      <c r="RBM5" s="609"/>
      <c r="RBN5" s="609"/>
      <c r="RBO5" s="609"/>
      <c r="RBP5" s="609"/>
      <c r="RBQ5" s="609"/>
      <c r="RBR5" s="609"/>
      <c r="RBS5" s="609"/>
      <c r="RBT5" s="609"/>
      <c r="RBU5" s="609"/>
      <c r="RBV5" s="609"/>
      <c r="RBW5" s="609"/>
      <c r="RBX5" s="609"/>
      <c r="RBY5" s="609"/>
      <c r="RBZ5" s="609"/>
      <c r="RCA5" s="609"/>
      <c r="RCB5" s="609"/>
      <c r="RCC5" s="609"/>
      <c r="RCD5" s="609"/>
      <c r="RCE5" s="609"/>
      <c r="RCF5" s="609"/>
      <c r="RCG5" s="609"/>
      <c r="RCH5" s="609"/>
      <c r="RCI5" s="609"/>
      <c r="RCJ5" s="609"/>
      <c r="RCK5" s="609"/>
      <c r="RCL5" s="609"/>
      <c r="RCM5" s="609"/>
      <c r="RCN5" s="609"/>
      <c r="RCO5" s="609"/>
      <c r="RCP5" s="609"/>
      <c r="RCQ5" s="609"/>
      <c r="RCR5" s="609"/>
      <c r="RCS5" s="609"/>
      <c r="RCT5" s="609"/>
      <c r="RCU5" s="609"/>
      <c r="RCV5" s="609"/>
      <c r="RCW5" s="609"/>
      <c r="RCX5" s="609"/>
      <c r="RCY5" s="609"/>
      <c r="RCZ5" s="609"/>
      <c r="RDA5" s="609"/>
      <c r="RDB5" s="609"/>
      <c r="RDC5" s="609"/>
      <c r="RDD5" s="609"/>
      <c r="RDE5" s="609"/>
      <c r="RDF5" s="609"/>
      <c r="RDG5" s="609"/>
      <c r="RDH5" s="609"/>
      <c r="RDI5" s="609"/>
      <c r="RDJ5" s="609"/>
      <c r="RDK5" s="609"/>
      <c r="RDL5" s="609"/>
      <c r="RDM5" s="609"/>
      <c r="RDN5" s="609"/>
      <c r="RDO5" s="609"/>
      <c r="RDP5" s="609"/>
      <c r="RDQ5" s="609"/>
      <c r="RDR5" s="609"/>
      <c r="RDS5" s="609"/>
      <c r="RDT5" s="609"/>
      <c r="RDU5" s="609"/>
      <c r="RDV5" s="609"/>
      <c r="RDW5" s="609"/>
      <c r="RDX5" s="609"/>
      <c r="RDY5" s="609"/>
      <c r="RDZ5" s="609"/>
      <c r="REA5" s="609"/>
      <c r="REB5" s="609"/>
      <c r="REC5" s="609"/>
      <c r="RED5" s="609"/>
      <c r="REE5" s="609"/>
      <c r="REF5" s="609"/>
      <c r="REG5" s="609"/>
      <c r="REH5" s="609"/>
      <c r="REI5" s="609"/>
      <c r="REJ5" s="609"/>
      <c r="REK5" s="609"/>
      <c r="REL5" s="609"/>
      <c r="REM5" s="609"/>
      <c r="REN5" s="609"/>
      <c r="REO5" s="609"/>
      <c r="REP5" s="609"/>
      <c r="REQ5" s="609"/>
      <c r="RER5" s="609"/>
      <c r="RES5" s="609"/>
      <c r="RET5" s="609"/>
      <c r="REU5" s="609"/>
      <c r="REV5" s="609"/>
      <c r="REW5" s="609"/>
      <c r="REX5" s="609"/>
      <c r="REY5" s="609"/>
      <c r="REZ5" s="609"/>
      <c r="RFA5" s="609"/>
      <c r="RFB5" s="609"/>
      <c r="RFC5" s="609"/>
      <c r="RFD5" s="609"/>
      <c r="RFE5" s="609"/>
      <c r="RFF5" s="609"/>
      <c r="RFG5" s="609"/>
      <c r="RFH5" s="609"/>
      <c r="RFI5" s="609"/>
      <c r="RFJ5" s="609"/>
      <c r="RFK5" s="609"/>
      <c r="RFL5" s="609"/>
      <c r="RFM5" s="609"/>
      <c r="RFN5" s="609"/>
      <c r="RFO5" s="609"/>
      <c r="RFP5" s="609"/>
      <c r="RFQ5" s="609"/>
      <c r="RFR5" s="609"/>
      <c r="RFS5" s="609"/>
      <c r="RFT5" s="609"/>
      <c r="RFU5" s="609"/>
      <c r="RFV5" s="609"/>
      <c r="RFW5" s="609"/>
      <c r="RFX5" s="609"/>
      <c r="RFY5" s="609"/>
      <c r="RFZ5" s="609"/>
      <c r="RGA5" s="609"/>
      <c r="RGB5" s="609"/>
      <c r="RGC5" s="609"/>
      <c r="RGD5" s="609"/>
      <c r="RGE5" s="609"/>
      <c r="RGF5" s="609"/>
      <c r="RGG5" s="609"/>
      <c r="RGH5" s="609"/>
      <c r="RGI5" s="609"/>
      <c r="RGJ5" s="609"/>
      <c r="RGK5" s="609"/>
      <c r="RGL5" s="609"/>
      <c r="RGM5" s="609"/>
      <c r="RGN5" s="609"/>
      <c r="RGO5" s="609"/>
      <c r="RGP5" s="609"/>
      <c r="RGQ5" s="609"/>
      <c r="RGR5" s="609"/>
      <c r="RGS5" s="609"/>
      <c r="RGT5" s="609"/>
      <c r="RGU5" s="609"/>
      <c r="RGV5" s="609"/>
      <c r="RGW5" s="609"/>
      <c r="RGX5" s="609"/>
      <c r="RGY5" s="609"/>
      <c r="RGZ5" s="609"/>
      <c r="RHA5" s="609"/>
      <c r="RHB5" s="609"/>
      <c r="RHC5" s="609"/>
      <c r="RHD5" s="609"/>
      <c r="RHE5" s="609"/>
      <c r="RHF5" s="609"/>
      <c r="RHG5" s="609"/>
      <c r="RHH5" s="609"/>
      <c r="RHI5" s="609"/>
      <c r="RHJ5" s="609"/>
      <c r="RHK5" s="609"/>
      <c r="RHL5" s="609"/>
      <c r="RHM5" s="609"/>
      <c r="RHN5" s="609"/>
      <c r="RHO5" s="609"/>
      <c r="RHP5" s="609"/>
      <c r="RHQ5" s="609"/>
      <c r="RHR5" s="609"/>
      <c r="RHS5" s="609"/>
      <c r="RHT5" s="609"/>
      <c r="RHU5" s="609"/>
      <c r="RHV5" s="609"/>
      <c r="RHW5" s="609"/>
      <c r="RHX5" s="609"/>
      <c r="RHY5" s="609"/>
      <c r="RHZ5" s="609"/>
      <c r="RIA5" s="609"/>
      <c r="RIB5" s="609"/>
      <c r="RIC5" s="609"/>
      <c r="RID5" s="609"/>
      <c r="RIE5" s="609"/>
      <c r="RIF5" s="609"/>
      <c r="RIG5" s="609"/>
      <c r="RIH5" s="609"/>
      <c r="RII5" s="609"/>
      <c r="RIJ5" s="609"/>
      <c r="RIK5" s="609"/>
      <c r="RIL5" s="609"/>
      <c r="RIM5" s="609"/>
      <c r="RIN5" s="609"/>
      <c r="RIO5" s="609"/>
      <c r="RIP5" s="609"/>
      <c r="RIQ5" s="609"/>
      <c r="RIR5" s="609"/>
      <c r="RIS5" s="609"/>
      <c r="RIT5" s="609"/>
      <c r="RIU5" s="609"/>
      <c r="RIV5" s="609"/>
      <c r="RIW5" s="609"/>
      <c r="RIX5" s="609"/>
      <c r="RIY5" s="609"/>
      <c r="RIZ5" s="609"/>
      <c r="RJA5" s="609"/>
      <c r="RJB5" s="609"/>
      <c r="RJC5" s="609"/>
      <c r="RJD5" s="609"/>
      <c r="RJE5" s="609"/>
      <c r="RJF5" s="609"/>
      <c r="RJG5" s="609"/>
      <c r="RJH5" s="609"/>
      <c r="RJI5" s="609"/>
      <c r="RJJ5" s="609"/>
      <c r="RJK5" s="609"/>
      <c r="RJL5" s="609"/>
      <c r="RJM5" s="609"/>
      <c r="RJN5" s="609"/>
      <c r="RJO5" s="609"/>
      <c r="RJP5" s="609"/>
      <c r="RJQ5" s="609"/>
      <c r="RJR5" s="609"/>
      <c r="RJS5" s="609"/>
      <c r="RJT5" s="609"/>
      <c r="RJU5" s="609"/>
      <c r="RJV5" s="609"/>
      <c r="RJW5" s="609"/>
      <c r="RJX5" s="609"/>
      <c r="RJY5" s="609"/>
      <c r="RJZ5" s="609"/>
      <c r="RKA5" s="609"/>
      <c r="RKB5" s="609"/>
      <c r="RKC5" s="609"/>
      <c r="RKD5" s="609"/>
      <c r="RKE5" s="609"/>
      <c r="RKF5" s="609"/>
      <c r="RKG5" s="609"/>
      <c r="RKH5" s="609"/>
      <c r="RKI5" s="609"/>
      <c r="RKJ5" s="609"/>
      <c r="RKK5" s="609"/>
      <c r="RKL5" s="609"/>
      <c r="RKM5" s="609"/>
      <c r="RKN5" s="609"/>
      <c r="RKO5" s="609"/>
      <c r="RKP5" s="609"/>
      <c r="RKQ5" s="609"/>
      <c r="RKR5" s="609"/>
      <c r="RKS5" s="609"/>
      <c r="RKT5" s="609"/>
      <c r="RKU5" s="609"/>
      <c r="RKV5" s="609"/>
      <c r="RKW5" s="609"/>
      <c r="RKX5" s="609"/>
      <c r="RKY5" s="609"/>
      <c r="RKZ5" s="609"/>
      <c r="RLA5" s="609"/>
      <c r="RLB5" s="609"/>
      <c r="RLC5" s="609"/>
      <c r="RLD5" s="609"/>
      <c r="RLE5" s="609"/>
      <c r="RLF5" s="609"/>
      <c r="RLG5" s="609"/>
      <c r="RLH5" s="609"/>
      <c r="RLI5" s="609"/>
      <c r="RLJ5" s="609"/>
      <c r="RLK5" s="609"/>
      <c r="RLL5" s="609"/>
      <c r="RLM5" s="609"/>
      <c r="RLN5" s="609"/>
      <c r="RLO5" s="609"/>
      <c r="RLP5" s="609"/>
      <c r="RLQ5" s="609"/>
      <c r="RLR5" s="609"/>
      <c r="RLS5" s="609"/>
      <c r="RLT5" s="609"/>
      <c r="RLU5" s="609"/>
      <c r="RLV5" s="609"/>
      <c r="RLW5" s="609"/>
      <c r="RLX5" s="609"/>
      <c r="RLY5" s="609"/>
      <c r="RLZ5" s="609"/>
      <c r="RMA5" s="609"/>
      <c r="RMB5" s="609"/>
      <c r="RMC5" s="609"/>
      <c r="RMD5" s="609"/>
      <c r="RME5" s="609"/>
      <c r="RMF5" s="609"/>
      <c r="RMG5" s="609"/>
      <c r="RMH5" s="609"/>
      <c r="RMI5" s="609"/>
      <c r="RMJ5" s="609"/>
      <c r="RMK5" s="609"/>
      <c r="RML5" s="609"/>
      <c r="RMM5" s="609"/>
      <c r="RMN5" s="609"/>
      <c r="RMO5" s="609"/>
      <c r="RMP5" s="609"/>
      <c r="RMQ5" s="609"/>
      <c r="RMR5" s="609"/>
      <c r="RMS5" s="609"/>
      <c r="RMT5" s="609"/>
      <c r="RMU5" s="609"/>
      <c r="RMV5" s="609"/>
      <c r="RMW5" s="609"/>
      <c r="RMX5" s="609"/>
      <c r="RMY5" s="609"/>
      <c r="RMZ5" s="609"/>
      <c r="RNA5" s="609"/>
      <c r="RNB5" s="609"/>
      <c r="RNC5" s="609"/>
      <c r="RND5" s="609"/>
      <c r="RNE5" s="609"/>
      <c r="RNF5" s="609"/>
      <c r="RNG5" s="609"/>
      <c r="RNH5" s="609"/>
      <c r="RNI5" s="609"/>
      <c r="RNJ5" s="609"/>
      <c r="RNK5" s="609"/>
      <c r="RNL5" s="609"/>
      <c r="RNM5" s="609"/>
      <c r="RNN5" s="609"/>
      <c r="RNO5" s="609"/>
      <c r="RNP5" s="609"/>
      <c r="RNQ5" s="609"/>
      <c r="RNR5" s="609"/>
      <c r="RNS5" s="609"/>
      <c r="RNT5" s="609"/>
      <c r="RNU5" s="609"/>
      <c r="RNV5" s="609"/>
      <c r="RNW5" s="609"/>
      <c r="RNX5" s="609"/>
      <c r="RNY5" s="609"/>
      <c r="RNZ5" s="609"/>
      <c r="ROA5" s="609"/>
      <c r="ROB5" s="609"/>
      <c r="ROC5" s="609"/>
      <c r="ROD5" s="609"/>
      <c r="ROE5" s="609"/>
      <c r="ROF5" s="609"/>
      <c r="ROG5" s="609"/>
      <c r="ROH5" s="609"/>
      <c r="ROI5" s="609"/>
      <c r="ROJ5" s="609"/>
      <c r="ROK5" s="609"/>
      <c r="ROL5" s="609"/>
      <c r="ROM5" s="609"/>
      <c r="RON5" s="609"/>
      <c r="ROO5" s="609"/>
      <c r="ROP5" s="609"/>
      <c r="ROQ5" s="609"/>
      <c r="ROR5" s="609"/>
      <c r="ROS5" s="609"/>
      <c r="ROT5" s="609"/>
      <c r="ROU5" s="609"/>
      <c r="ROV5" s="609"/>
      <c r="ROW5" s="609"/>
      <c r="ROX5" s="609"/>
      <c r="ROY5" s="609"/>
      <c r="ROZ5" s="609"/>
      <c r="RPA5" s="609"/>
      <c r="RPB5" s="609"/>
      <c r="RPC5" s="609"/>
      <c r="RPD5" s="609"/>
      <c r="RPE5" s="609"/>
      <c r="RPF5" s="609"/>
      <c r="RPG5" s="609"/>
      <c r="RPH5" s="609"/>
      <c r="RPI5" s="609"/>
      <c r="RPJ5" s="609"/>
      <c r="RPK5" s="609"/>
      <c r="RPL5" s="609"/>
      <c r="RPM5" s="609"/>
      <c r="RPN5" s="609"/>
      <c r="RPO5" s="609"/>
      <c r="RPP5" s="609"/>
      <c r="RPQ5" s="609"/>
      <c r="RPR5" s="609"/>
      <c r="RPS5" s="609"/>
      <c r="RPT5" s="609"/>
      <c r="RPU5" s="609"/>
      <c r="RPV5" s="609"/>
      <c r="RPW5" s="609"/>
      <c r="RPX5" s="609"/>
      <c r="RPY5" s="609"/>
      <c r="RPZ5" s="609"/>
      <c r="RQA5" s="609"/>
      <c r="RQB5" s="609"/>
      <c r="RQC5" s="609"/>
      <c r="RQD5" s="609"/>
      <c r="RQE5" s="609"/>
      <c r="RQF5" s="609"/>
      <c r="RQG5" s="609"/>
      <c r="RQH5" s="609"/>
      <c r="RQI5" s="609"/>
      <c r="RQJ5" s="609"/>
      <c r="RQK5" s="609"/>
      <c r="RQL5" s="609"/>
      <c r="RQM5" s="609"/>
      <c r="RQN5" s="609"/>
      <c r="RQO5" s="609"/>
      <c r="RQP5" s="609"/>
      <c r="RQQ5" s="609"/>
      <c r="RQR5" s="609"/>
      <c r="RQS5" s="609"/>
      <c r="RQT5" s="609"/>
      <c r="RQU5" s="609"/>
      <c r="RQV5" s="609"/>
      <c r="RQW5" s="609"/>
      <c r="RQX5" s="609"/>
      <c r="RQY5" s="609"/>
      <c r="RQZ5" s="609"/>
      <c r="RRA5" s="609"/>
      <c r="RRB5" s="609"/>
      <c r="RRC5" s="609"/>
      <c r="RRD5" s="609"/>
      <c r="RRE5" s="609"/>
      <c r="RRF5" s="609"/>
      <c r="RRG5" s="609"/>
      <c r="RRH5" s="609"/>
      <c r="RRI5" s="609"/>
      <c r="RRJ5" s="609"/>
      <c r="RRK5" s="609"/>
      <c r="RRL5" s="609"/>
      <c r="RRM5" s="609"/>
      <c r="RRN5" s="609"/>
      <c r="RRO5" s="609"/>
      <c r="RRP5" s="609"/>
      <c r="RRQ5" s="609"/>
      <c r="RRR5" s="609"/>
      <c r="RRS5" s="609"/>
      <c r="RRT5" s="609"/>
      <c r="RRU5" s="609"/>
      <c r="RRV5" s="609"/>
      <c r="RRW5" s="609"/>
      <c r="RRX5" s="609"/>
      <c r="RRY5" s="609"/>
      <c r="RRZ5" s="609"/>
      <c r="RSA5" s="609"/>
      <c r="RSB5" s="609"/>
      <c r="RSC5" s="609"/>
      <c r="RSD5" s="609"/>
      <c r="RSE5" s="609"/>
      <c r="RSF5" s="609"/>
      <c r="RSG5" s="609"/>
      <c r="RSH5" s="609"/>
      <c r="RSI5" s="609"/>
      <c r="RSJ5" s="609"/>
      <c r="RSK5" s="609"/>
      <c r="RSL5" s="609"/>
      <c r="RSM5" s="609"/>
      <c r="RSN5" s="609"/>
      <c r="RSO5" s="609"/>
      <c r="RSP5" s="609"/>
      <c r="RSQ5" s="609"/>
      <c r="RSR5" s="609"/>
      <c r="RSS5" s="609"/>
      <c r="RST5" s="609"/>
      <c r="RSU5" s="609"/>
      <c r="RSV5" s="609"/>
      <c r="RSW5" s="609"/>
      <c r="RSX5" s="609"/>
      <c r="RSY5" s="609"/>
      <c r="RSZ5" s="609"/>
      <c r="RTA5" s="609"/>
      <c r="RTB5" s="609"/>
      <c r="RTC5" s="609"/>
      <c r="RTD5" s="609"/>
      <c r="RTE5" s="609"/>
      <c r="RTF5" s="609"/>
      <c r="RTG5" s="609"/>
      <c r="RTH5" s="609"/>
      <c r="RTI5" s="609"/>
      <c r="RTJ5" s="609"/>
      <c r="RTK5" s="609"/>
      <c r="RTL5" s="609"/>
      <c r="RTM5" s="609"/>
      <c r="RTN5" s="609"/>
      <c r="RTO5" s="609"/>
      <c r="RTP5" s="609"/>
      <c r="RTQ5" s="609"/>
      <c r="RTR5" s="609"/>
      <c r="RTS5" s="609"/>
      <c r="RTT5" s="609"/>
      <c r="RTU5" s="609"/>
      <c r="RTV5" s="609"/>
      <c r="RTW5" s="609"/>
      <c r="RTX5" s="609"/>
      <c r="RTY5" s="609"/>
      <c r="RTZ5" s="609"/>
      <c r="RUA5" s="609"/>
      <c r="RUB5" s="609"/>
      <c r="RUC5" s="609"/>
      <c r="RUD5" s="609"/>
      <c r="RUE5" s="609"/>
      <c r="RUF5" s="609"/>
      <c r="RUG5" s="609"/>
      <c r="RUH5" s="609"/>
      <c r="RUI5" s="609"/>
      <c r="RUJ5" s="609"/>
      <c r="RUK5" s="609"/>
      <c r="RUL5" s="609"/>
      <c r="RUM5" s="609"/>
      <c r="RUN5" s="609"/>
      <c r="RUO5" s="609"/>
      <c r="RUP5" s="609"/>
      <c r="RUQ5" s="609"/>
      <c r="RUR5" s="609"/>
      <c r="RUS5" s="609"/>
      <c r="RUT5" s="609"/>
      <c r="RUU5" s="609"/>
      <c r="RUV5" s="609"/>
      <c r="RUW5" s="609"/>
      <c r="RUX5" s="609"/>
      <c r="RUY5" s="609"/>
      <c r="RUZ5" s="609"/>
      <c r="RVA5" s="609"/>
      <c r="RVB5" s="609"/>
      <c r="RVC5" s="609"/>
      <c r="RVD5" s="609"/>
      <c r="RVE5" s="609"/>
      <c r="RVF5" s="609"/>
      <c r="RVG5" s="609"/>
      <c r="RVH5" s="609"/>
      <c r="RVI5" s="609"/>
      <c r="RVJ5" s="609"/>
      <c r="RVK5" s="609"/>
      <c r="RVL5" s="609"/>
      <c r="RVM5" s="609"/>
      <c r="RVN5" s="609"/>
      <c r="RVO5" s="609"/>
      <c r="RVP5" s="609"/>
      <c r="RVQ5" s="609"/>
      <c r="RVR5" s="609"/>
      <c r="RVS5" s="609"/>
      <c r="RVT5" s="609"/>
      <c r="RVU5" s="609"/>
      <c r="RVV5" s="609"/>
      <c r="RVW5" s="609"/>
      <c r="RVX5" s="609"/>
      <c r="RVY5" s="609"/>
      <c r="RVZ5" s="609"/>
      <c r="RWA5" s="609"/>
      <c r="RWB5" s="609"/>
      <c r="RWC5" s="609"/>
      <c r="RWD5" s="609"/>
      <c r="RWE5" s="609"/>
      <c r="RWF5" s="609"/>
      <c r="RWG5" s="609"/>
      <c r="RWH5" s="609"/>
      <c r="RWI5" s="609"/>
      <c r="RWJ5" s="609"/>
      <c r="RWK5" s="609"/>
      <c r="RWL5" s="609"/>
      <c r="RWM5" s="609"/>
      <c r="RWN5" s="609"/>
      <c r="RWO5" s="609"/>
      <c r="RWP5" s="609"/>
      <c r="RWQ5" s="609"/>
      <c r="RWR5" s="609"/>
      <c r="RWS5" s="609"/>
      <c r="RWT5" s="609"/>
      <c r="RWU5" s="609"/>
      <c r="RWV5" s="609"/>
      <c r="RWW5" s="609"/>
      <c r="RWX5" s="609"/>
      <c r="RWY5" s="609"/>
      <c r="RWZ5" s="609"/>
      <c r="RXA5" s="609"/>
      <c r="RXB5" s="609"/>
      <c r="RXC5" s="609"/>
      <c r="RXD5" s="609"/>
      <c r="RXE5" s="609"/>
      <c r="RXF5" s="609"/>
      <c r="RXG5" s="609"/>
      <c r="RXH5" s="609"/>
      <c r="RXI5" s="609"/>
      <c r="RXJ5" s="609"/>
      <c r="RXK5" s="609"/>
      <c r="RXL5" s="609"/>
      <c r="RXM5" s="609"/>
      <c r="RXN5" s="609"/>
      <c r="RXO5" s="609"/>
      <c r="RXP5" s="609"/>
      <c r="RXQ5" s="609"/>
      <c r="RXR5" s="609"/>
      <c r="RXS5" s="609"/>
      <c r="RXT5" s="609"/>
      <c r="RXU5" s="609"/>
      <c r="RXV5" s="609"/>
      <c r="RXW5" s="609"/>
      <c r="RXX5" s="609"/>
      <c r="RXY5" s="609"/>
      <c r="RXZ5" s="609"/>
      <c r="RYA5" s="609"/>
      <c r="RYB5" s="609"/>
      <c r="RYC5" s="609"/>
      <c r="RYD5" s="609"/>
      <c r="RYE5" s="609"/>
      <c r="RYF5" s="609"/>
      <c r="RYG5" s="609"/>
      <c r="RYH5" s="609"/>
      <c r="RYI5" s="609"/>
      <c r="RYJ5" s="609"/>
      <c r="RYK5" s="609"/>
      <c r="RYL5" s="609"/>
      <c r="RYM5" s="609"/>
      <c r="RYN5" s="609"/>
      <c r="RYO5" s="609"/>
      <c r="RYP5" s="609"/>
      <c r="RYQ5" s="609"/>
      <c r="RYR5" s="609"/>
      <c r="RYS5" s="609"/>
      <c r="RYT5" s="609"/>
      <c r="RYU5" s="609"/>
      <c r="RYV5" s="609"/>
      <c r="RYW5" s="609"/>
      <c r="RYX5" s="609"/>
      <c r="RYY5" s="609"/>
      <c r="RYZ5" s="609"/>
      <c r="RZA5" s="609"/>
      <c r="RZB5" s="609"/>
      <c r="RZC5" s="609"/>
      <c r="RZD5" s="609"/>
      <c r="RZE5" s="609"/>
      <c r="RZF5" s="609"/>
      <c r="RZG5" s="609"/>
      <c r="RZH5" s="609"/>
      <c r="RZI5" s="609"/>
      <c r="RZJ5" s="609"/>
      <c r="RZK5" s="609"/>
      <c r="RZL5" s="609"/>
      <c r="RZM5" s="609"/>
      <c r="RZN5" s="609"/>
      <c r="RZO5" s="609"/>
      <c r="RZP5" s="609"/>
      <c r="RZQ5" s="609"/>
      <c r="RZR5" s="609"/>
      <c r="RZS5" s="609"/>
      <c r="RZT5" s="609"/>
      <c r="RZU5" s="609"/>
      <c r="RZV5" s="609"/>
      <c r="RZW5" s="609"/>
      <c r="RZX5" s="609"/>
      <c r="RZY5" s="609"/>
      <c r="RZZ5" s="609"/>
      <c r="SAA5" s="609"/>
      <c r="SAB5" s="609"/>
      <c r="SAC5" s="609"/>
      <c r="SAD5" s="609"/>
      <c r="SAE5" s="609"/>
      <c r="SAF5" s="609"/>
      <c r="SAG5" s="609"/>
      <c r="SAH5" s="609"/>
      <c r="SAI5" s="609"/>
      <c r="SAJ5" s="609"/>
      <c r="SAK5" s="609"/>
      <c r="SAL5" s="609"/>
      <c r="SAM5" s="609"/>
      <c r="SAN5" s="609"/>
      <c r="SAO5" s="609"/>
      <c r="SAP5" s="609"/>
      <c r="SAQ5" s="609"/>
      <c r="SAR5" s="609"/>
      <c r="SAS5" s="609"/>
      <c r="SAT5" s="609"/>
      <c r="SAU5" s="609"/>
      <c r="SAV5" s="609"/>
      <c r="SAW5" s="609"/>
      <c r="SAX5" s="609"/>
      <c r="SAY5" s="609"/>
      <c r="SAZ5" s="609"/>
      <c r="SBA5" s="609"/>
      <c r="SBB5" s="609"/>
      <c r="SBC5" s="609"/>
      <c r="SBD5" s="609"/>
      <c r="SBE5" s="609"/>
      <c r="SBF5" s="609"/>
      <c r="SBG5" s="609"/>
      <c r="SBH5" s="609"/>
      <c r="SBI5" s="609"/>
      <c r="SBJ5" s="609"/>
      <c r="SBK5" s="609"/>
      <c r="SBL5" s="609"/>
      <c r="SBM5" s="609"/>
      <c r="SBN5" s="609"/>
      <c r="SBO5" s="609"/>
      <c r="SBP5" s="609"/>
      <c r="SBQ5" s="609"/>
      <c r="SBR5" s="609"/>
      <c r="SBS5" s="609"/>
      <c r="SBT5" s="609"/>
      <c r="SBU5" s="609"/>
      <c r="SBV5" s="609"/>
      <c r="SBW5" s="609"/>
      <c r="SBX5" s="609"/>
      <c r="SBY5" s="609"/>
      <c r="SBZ5" s="609"/>
      <c r="SCA5" s="609"/>
      <c r="SCB5" s="609"/>
      <c r="SCC5" s="609"/>
      <c r="SCD5" s="609"/>
      <c r="SCE5" s="609"/>
      <c r="SCF5" s="609"/>
      <c r="SCG5" s="609"/>
      <c r="SCH5" s="609"/>
      <c r="SCI5" s="609"/>
      <c r="SCJ5" s="609"/>
      <c r="SCK5" s="609"/>
      <c r="SCL5" s="609"/>
      <c r="SCM5" s="609"/>
      <c r="SCN5" s="609"/>
      <c r="SCO5" s="609"/>
      <c r="SCP5" s="609"/>
      <c r="SCQ5" s="609"/>
      <c r="SCR5" s="609"/>
      <c r="SCS5" s="609"/>
      <c r="SCT5" s="609"/>
      <c r="SCU5" s="609"/>
      <c r="SCV5" s="609"/>
      <c r="SCW5" s="609"/>
      <c r="SCX5" s="609"/>
      <c r="SCY5" s="609"/>
      <c r="SCZ5" s="609"/>
      <c r="SDA5" s="609"/>
      <c r="SDB5" s="609"/>
      <c r="SDC5" s="609"/>
      <c r="SDD5" s="609"/>
      <c r="SDE5" s="609"/>
      <c r="SDF5" s="609"/>
      <c r="SDG5" s="609"/>
      <c r="SDH5" s="609"/>
      <c r="SDI5" s="609"/>
      <c r="SDJ5" s="609"/>
      <c r="SDK5" s="609"/>
      <c r="SDL5" s="609"/>
      <c r="SDM5" s="609"/>
      <c r="SDN5" s="609"/>
      <c r="SDO5" s="609"/>
      <c r="SDP5" s="609"/>
      <c r="SDQ5" s="609"/>
      <c r="SDR5" s="609"/>
      <c r="SDS5" s="609"/>
      <c r="SDT5" s="609"/>
      <c r="SDU5" s="609"/>
      <c r="SDV5" s="609"/>
      <c r="SDW5" s="609"/>
      <c r="SDX5" s="609"/>
      <c r="SDY5" s="609"/>
      <c r="SDZ5" s="609"/>
      <c r="SEA5" s="609"/>
      <c r="SEB5" s="609"/>
      <c r="SEC5" s="609"/>
      <c r="SED5" s="609"/>
      <c r="SEE5" s="609"/>
      <c r="SEF5" s="609"/>
      <c r="SEG5" s="609"/>
      <c r="SEH5" s="609"/>
      <c r="SEI5" s="609"/>
      <c r="SEJ5" s="609"/>
      <c r="SEK5" s="609"/>
      <c r="SEL5" s="609"/>
      <c r="SEM5" s="609"/>
      <c r="SEN5" s="609"/>
      <c r="SEO5" s="609"/>
      <c r="SEP5" s="609"/>
      <c r="SEQ5" s="609"/>
      <c r="SER5" s="609"/>
      <c r="SES5" s="609"/>
      <c r="SET5" s="609"/>
      <c r="SEU5" s="609"/>
      <c r="SEV5" s="609"/>
      <c r="SEW5" s="609"/>
      <c r="SEX5" s="609"/>
      <c r="SEY5" s="609"/>
      <c r="SEZ5" s="609"/>
      <c r="SFA5" s="609"/>
      <c r="SFB5" s="609"/>
      <c r="SFC5" s="609"/>
      <c r="SFD5" s="609"/>
      <c r="SFE5" s="609"/>
      <c r="SFF5" s="609"/>
      <c r="SFG5" s="609"/>
      <c r="SFH5" s="609"/>
      <c r="SFI5" s="609"/>
      <c r="SFJ5" s="609"/>
      <c r="SFK5" s="609"/>
      <c r="SFL5" s="609"/>
      <c r="SFM5" s="609"/>
      <c r="SFN5" s="609"/>
      <c r="SFO5" s="609"/>
      <c r="SFP5" s="609"/>
      <c r="SFQ5" s="609"/>
      <c r="SFR5" s="609"/>
      <c r="SFS5" s="609"/>
      <c r="SFT5" s="609"/>
      <c r="SFU5" s="609"/>
      <c r="SFV5" s="609"/>
      <c r="SFW5" s="609"/>
      <c r="SFX5" s="609"/>
      <c r="SFY5" s="609"/>
      <c r="SFZ5" s="609"/>
      <c r="SGA5" s="609"/>
      <c r="SGB5" s="609"/>
      <c r="SGC5" s="609"/>
      <c r="SGD5" s="609"/>
      <c r="SGE5" s="609"/>
      <c r="SGF5" s="609"/>
      <c r="SGG5" s="609"/>
      <c r="SGH5" s="609"/>
      <c r="SGI5" s="609"/>
      <c r="SGJ5" s="609"/>
      <c r="SGK5" s="609"/>
      <c r="SGL5" s="609"/>
      <c r="SGM5" s="609"/>
      <c r="SGN5" s="609"/>
      <c r="SGO5" s="609"/>
      <c r="SGP5" s="609"/>
      <c r="SGQ5" s="609"/>
      <c r="SGR5" s="609"/>
      <c r="SGS5" s="609"/>
      <c r="SGT5" s="609"/>
      <c r="SGU5" s="609"/>
      <c r="SGV5" s="609"/>
      <c r="SGW5" s="609"/>
      <c r="SGX5" s="609"/>
      <c r="SGY5" s="609"/>
      <c r="SGZ5" s="609"/>
      <c r="SHA5" s="609"/>
      <c r="SHB5" s="609"/>
      <c r="SHC5" s="609"/>
      <c r="SHD5" s="609"/>
      <c r="SHE5" s="609"/>
      <c r="SHF5" s="609"/>
      <c r="SHG5" s="609"/>
      <c r="SHH5" s="609"/>
      <c r="SHI5" s="609"/>
      <c r="SHJ5" s="609"/>
      <c r="SHK5" s="609"/>
      <c r="SHL5" s="609"/>
      <c r="SHM5" s="609"/>
      <c r="SHN5" s="609"/>
      <c r="SHO5" s="609"/>
      <c r="SHP5" s="609"/>
      <c r="SHQ5" s="609"/>
      <c r="SHR5" s="609"/>
      <c r="SHS5" s="609"/>
      <c r="SHT5" s="609"/>
      <c r="SHU5" s="609"/>
      <c r="SHV5" s="609"/>
      <c r="SHW5" s="609"/>
      <c r="SHX5" s="609"/>
      <c r="SHY5" s="609"/>
      <c r="SHZ5" s="609"/>
      <c r="SIA5" s="609"/>
      <c r="SIB5" s="609"/>
      <c r="SIC5" s="609"/>
      <c r="SID5" s="609"/>
      <c r="SIE5" s="609"/>
      <c r="SIF5" s="609"/>
      <c r="SIG5" s="609"/>
      <c r="SIH5" s="609"/>
      <c r="SII5" s="609"/>
      <c r="SIJ5" s="609"/>
      <c r="SIK5" s="609"/>
      <c r="SIL5" s="609"/>
      <c r="SIM5" s="609"/>
      <c r="SIN5" s="609"/>
      <c r="SIO5" s="609"/>
      <c r="SIP5" s="609"/>
      <c r="SIQ5" s="609"/>
      <c r="SIR5" s="609"/>
      <c r="SIS5" s="609"/>
      <c r="SIT5" s="609"/>
      <c r="SIU5" s="609"/>
      <c r="SIV5" s="609"/>
      <c r="SIW5" s="609"/>
      <c r="SIX5" s="609"/>
      <c r="SIY5" s="609"/>
      <c r="SIZ5" s="609"/>
      <c r="SJA5" s="609"/>
      <c r="SJB5" s="609"/>
      <c r="SJC5" s="609"/>
      <c r="SJD5" s="609"/>
      <c r="SJE5" s="609"/>
      <c r="SJF5" s="609"/>
      <c r="SJG5" s="609"/>
      <c r="SJH5" s="609"/>
      <c r="SJI5" s="609"/>
      <c r="SJJ5" s="609"/>
      <c r="SJK5" s="609"/>
      <c r="SJL5" s="609"/>
      <c r="SJM5" s="609"/>
      <c r="SJN5" s="609"/>
      <c r="SJO5" s="609"/>
      <c r="SJP5" s="609"/>
      <c r="SJQ5" s="609"/>
      <c r="SJR5" s="609"/>
      <c r="SJS5" s="609"/>
      <c r="SJT5" s="609"/>
      <c r="SJU5" s="609"/>
      <c r="SJV5" s="609"/>
      <c r="SJW5" s="609"/>
      <c r="SJX5" s="609"/>
      <c r="SJY5" s="609"/>
      <c r="SJZ5" s="609"/>
      <c r="SKA5" s="609"/>
      <c r="SKB5" s="609"/>
      <c r="SKC5" s="609"/>
      <c r="SKD5" s="609"/>
      <c r="SKE5" s="609"/>
      <c r="SKF5" s="609"/>
      <c r="SKG5" s="609"/>
      <c r="SKH5" s="609"/>
      <c r="SKI5" s="609"/>
      <c r="SKJ5" s="609"/>
      <c r="SKK5" s="609"/>
      <c r="SKL5" s="609"/>
      <c r="SKM5" s="609"/>
      <c r="SKN5" s="609"/>
      <c r="SKO5" s="609"/>
      <c r="SKP5" s="609"/>
      <c r="SKQ5" s="609"/>
      <c r="SKR5" s="609"/>
      <c r="SKS5" s="609"/>
      <c r="SKT5" s="609"/>
      <c r="SKU5" s="609"/>
      <c r="SKV5" s="609"/>
      <c r="SKW5" s="609"/>
      <c r="SKX5" s="609"/>
      <c r="SKY5" s="609"/>
      <c r="SKZ5" s="609"/>
      <c r="SLA5" s="609"/>
      <c r="SLB5" s="609"/>
      <c r="SLC5" s="609"/>
      <c r="SLD5" s="609"/>
      <c r="SLE5" s="609"/>
      <c r="SLF5" s="609"/>
      <c r="SLG5" s="609"/>
      <c r="SLH5" s="609"/>
      <c r="SLI5" s="609"/>
      <c r="SLJ5" s="609"/>
      <c r="SLK5" s="609"/>
      <c r="SLL5" s="609"/>
      <c r="SLM5" s="609"/>
      <c r="SLN5" s="609"/>
      <c r="SLO5" s="609"/>
      <c r="SLP5" s="609"/>
      <c r="SLQ5" s="609"/>
      <c r="SLR5" s="609"/>
      <c r="SLS5" s="609"/>
      <c r="SLT5" s="609"/>
      <c r="SLU5" s="609"/>
      <c r="SLV5" s="609"/>
      <c r="SLW5" s="609"/>
      <c r="SLX5" s="609"/>
      <c r="SLY5" s="609"/>
      <c r="SLZ5" s="609"/>
      <c r="SMA5" s="609"/>
      <c r="SMB5" s="609"/>
      <c r="SMC5" s="609"/>
      <c r="SMD5" s="609"/>
      <c r="SME5" s="609"/>
      <c r="SMF5" s="609"/>
      <c r="SMG5" s="609"/>
      <c r="SMH5" s="609"/>
      <c r="SMI5" s="609"/>
      <c r="SMJ5" s="609"/>
      <c r="SMK5" s="609"/>
      <c r="SML5" s="609"/>
      <c r="SMM5" s="609"/>
      <c r="SMN5" s="609"/>
      <c r="SMO5" s="609"/>
      <c r="SMP5" s="609"/>
      <c r="SMQ5" s="609"/>
      <c r="SMR5" s="609"/>
      <c r="SMS5" s="609"/>
      <c r="SMT5" s="609"/>
      <c r="SMU5" s="609"/>
      <c r="SMV5" s="609"/>
      <c r="SMW5" s="609"/>
      <c r="SMX5" s="609"/>
      <c r="SMY5" s="609"/>
      <c r="SMZ5" s="609"/>
      <c r="SNA5" s="609"/>
      <c r="SNB5" s="609"/>
      <c r="SNC5" s="609"/>
      <c r="SND5" s="609"/>
      <c r="SNE5" s="609"/>
      <c r="SNF5" s="609"/>
      <c r="SNG5" s="609"/>
      <c r="SNH5" s="609"/>
      <c r="SNI5" s="609"/>
      <c r="SNJ5" s="609"/>
      <c r="SNK5" s="609"/>
      <c r="SNL5" s="609"/>
      <c r="SNM5" s="609"/>
      <c r="SNN5" s="609"/>
      <c r="SNO5" s="609"/>
      <c r="SNP5" s="609"/>
      <c r="SNQ5" s="609"/>
      <c r="SNR5" s="609"/>
      <c r="SNS5" s="609"/>
      <c r="SNT5" s="609"/>
      <c r="SNU5" s="609"/>
      <c r="SNV5" s="609"/>
      <c r="SNW5" s="609"/>
      <c r="SNX5" s="609"/>
      <c r="SNY5" s="609"/>
      <c r="SNZ5" s="609"/>
      <c r="SOA5" s="609"/>
      <c r="SOB5" s="609"/>
      <c r="SOC5" s="609"/>
      <c r="SOD5" s="609"/>
      <c r="SOE5" s="609"/>
      <c r="SOF5" s="609"/>
      <c r="SOG5" s="609"/>
      <c r="SOH5" s="609"/>
      <c r="SOI5" s="609"/>
      <c r="SOJ5" s="609"/>
      <c r="SOK5" s="609"/>
      <c r="SOL5" s="609"/>
      <c r="SOM5" s="609"/>
      <c r="SON5" s="609"/>
      <c r="SOO5" s="609"/>
      <c r="SOP5" s="609"/>
      <c r="SOQ5" s="609"/>
      <c r="SOR5" s="609"/>
      <c r="SOS5" s="609"/>
      <c r="SOT5" s="609"/>
      <c r="SOU5" s="609"/>
      <c r="SOV5" s="609"/>
      <c r="SOW5" s="609"/>
      <c r="SOX5" s="609"/>
      <c r="SOY5" s="609"/>
      <c r="SOZ5" s="609"/>
      <c r="SPA5" s="609"/>
      <c r="SPB5" s="609"/>
      <c r="SPC5" s="609"/>
      <c r="SPD5" s="609"/>
      <c r="SPE5" s="609"/>
      <c r="SPF5" s="609"/>
      <c r="SPG5" s="609"/>
      <c r="SPH5" s="609"/>
      <c r="SPI5" s="609"/>
      <c r="SPJ5" s="609"/>
      <c r="SPK5" s="609"/>
      <c r="SPL5" s="609"/>
      <c r="SPM5" s="609"/>
      <c r="SPN5" s="609"/>
      <c r="SPO5" s="609"/>
      <c r="SPP5" s="609"/>
      <c r="SPQ5" s="609"/>
      <c r="SPR5" s="609"/>
      <c r="SPS5" s="609"/>
      <c r="SPT5" s="609"/>
      <c r="SPU5" s="609"/>
      <c r="SPV5" s="609"/>
      <c r="SPW5" s="609"/>
      <c r="SPX5" s="609"/>
      <c r="SPY5" s="609"/>
      <c r="SPZ5" s="609"/>
      <c r="SQA5" s="609"/>
      <c r="SQB5" s="609"/>
      <c r="SQC5" s="609"/>
      <c r="SQD5" s="609"/>
      <c r="SQE5" s="609"/>
      <c r="SQF5" s="609"/>
      <c r="SQG5" s="609"/>
      <c r="SQH5" s="609"/>
      <c r="SQI5" s="609"/>
      <c r="SQJ5" s="609"/>
      <c r="SQK5" s="609"/>
      <c r="SQL5" s="609"/>
      <c r="SQM5" s="609"/>
      <c r="SQN5" s="609"/>
      <c r="SQO5" s="609"/>
      <c r="SQP5" s="609"/>
      <c r="SQQ5" s="609"/>
      <c r="SQR5" s="609"/>
      <c r="SQS5" s="609"/>
      <c r="SQT5" s="609"/>
      <c r="SQU5" s="609"/>
      <c r="SQV5" s="609"/>
      <c r="SQW5" s="609"/>
      <c r="SQX5" s="609"/>
      <c r="SQY5" s="609"/>
      <c r="SQZ5" s="609"/>
      <c r="SRA5" s="609"/>
      <c r="SRB5" s="609"/>
      <c r="SRC5" s="609"/>
      <c r="SRD5" s="609"/>
      <c r="SRE5" s="609"/>
      <c r="SRF5" s="609"/>
      <c r="SRG5" s="609"/>
      <c r="SRH5" s="609"/>
      <c r="SRI5" s="609"/>
      <c r="SRJ5" s="609"/>
      <c r="SRK5" s="609"/>
      <c r="SRL5" s="609"/>
      <c r="SRM5" s="609"/>
      <c r="SRN5" s="609"/>
      <c r="SRO5" s="609"/>
      <c r="SRP5" s="609"/>
      <c r="SRQ5" s="609"/>
      <c r="SRR5" s="609"/>
      <c r="SRS5" s="609"/>
      <c r="SRT5" s="609"/>
      <c r="SRU5" s="609"/>
      <c r="SRV5" s="609"/>
      <c r="SRW5" s="609"/>
      <c r="SRX5" s="609"/>
      <c r="SRY5" s="609"/>
      <c r="SRZ5" s="609"/>
      <c r="SSA5" s="609"/>
      <c r="SSB5" s="609"/>
      <c r="SSC5" s="609"/>
      <c r="SSD5" s="609"/>
      <c r="SSE5" s="609"/>
      <c r="SSF5" s="609"/>
      <c r="SSG5" s="609"/>
      <c r="SSH5" s="609"/>
      <c r="SSI5" s="609"/>
      <c r="SSJ5" s="609"/>
      <c r="SSK5" s="609"/>
      <c r="SSL5" s="609"/>
      <c r="SSM5" s="609"/>
      <c r="SSN5" s="609"/>
      <c r="SSO5" s="609"/>
      <c r="SSP5" s="609"/>
      <c r="SSQ5" s="609"/>
      <c r="SSR5" s="609"/>
      <c r="SSS5" s="609"/>
      <c r="SST5" s="609"/>
      <c r="SSU5" s="609"/>
      <c r="SSV5" s="609"/>
      <c r="SSW5" s="609"/>
      <c r="SSX5" s="609"/>
      <c r="SSY5" s="609"/>
      <c r="SSZ5" s="609"/>
      <c r="STA5" s="609"/>
      <c r="STB5" s="609"/>
      <c r="STC5" s="609"/>
      <c r="STD5" s="609"/>
      <c r="STE5" s="609"/>
      <c r="STF5" s="609"/>
      <c r="STG5" s="609"/>
      <c r="STH5" s="609"/>
      <c r="STI5" s="609"/>
      <c r="STJ5" s="609"/>
      <c r="STK5" s="609"/>
      <c r="STL5" s="609"/>
      <c r="STM5" s="609"/>
      <c r="STN5" s="609"/>
      <c r="STO5" s="609"/>
      <c r="STP5" s="609"/>
      <c r="STQ5" s="609"/>
      <c r="STR5" s="609"/>
      <c r="STS5" s="609"/>
      <c r="STT5" s="609"/>
      <c r="STU5" s="609"/>
      <c r="STV5" s="609"/>
      <c r="STW5" s="609"/>
      <c r="STX5" s="609"/>
      <c r="STY5" s="609"/>
      <c r="STZ5" s="609"/>
      <c r="SUA5" s="609"/>
      <c r="SUB5" s="609"/>
      <c r="SUC5" s="609"/>
      <c r="SUD5" s="609"/>
      <c r="SUE5" s="609"/>
      <c r="SUF5" s="609"/>
      <c r="SUG5" s="609"/>
      <c r="SUH5" s="609"/>
      <c r="SUI5" s="609"/>
      <c r="SUJ5" s="609"/>
      <c r="SUK5" s="609"/>
      <c r="SUL5" s="609"/>
      <c r="SUM5" s="609"/>
      <c r="SUN5" s="609"/>
      <c r="SUO5" s="609"/>
      <c r="SUP5" s="609"/>
      <c r="SUQ5" s="609"/>
      <c r="SUR5" s="609"/>
      <c r="SUS5" s="609"/>
      <c r="SUT5" s="609"/>
      <c r="SUU5" s="609"/>
      <c r="SUV5" s="609"/>
      <c r="SUW5" s="609"/>
      <c r="SUX5" s="609"/>
      <c r="SUY5" s="609"/>
      <c r="SUZ5" s="609"/>
      <c r="SVA5" s="609"/>
      <c r="SVB5" s="609"/>
      <c r="SVC5" s="609"/>
      <c r="SVD5" s="609"/>
      <c r="SVE5" s="609"/>
      <c r="SVF5" s="609"/>
      <c r="SVG5" s="609"/>
      <c r="SVH5" s="609"/>
      <c r="SVI5" s="609"/>
      <c r="SVJ5" s="609"/>
      <c r="SVK5" s="609"/>
      <c r="SVL5" s="609"/>
      <c r="SVM5" s="609"/>
      <c r="SVN5" s="609"/>
      <c r="SVO5" s="609"/>
      <c r="SVP5" s="609"/>
      <c r="SVQ5" s="609"/>
      <c r="SVR5" s="609"/>
      <c r="SVS5" s="609"/>
      <c r="SVT5" s="609"/>
      <c r="SVU5" s="609"/>
      <c r="SVV5" s="609"/>
      <c r="SVW5" s="609"/>
      <c r="SVX5" s="609"/>
      <c r="SVY5" s="609"/>
      <c r="SVZ5" s="609"/>
      <c r="SWA5" s="609"/>
      <c r="SWB5" s="609"/>
      <c r="SWC5" s="609"/>
      <c r="SWD5" s="609"/>
      <c r="SWE5" s="609"/>
      <c r="SWF5" s="609"/>
      <c r="SWG5" s="609"/>
      <c r="SWH5" s="609"/>
      <c r="SWI5" s="609"/>
      <c r="SWJ5" s="609"/>
      <c r="SWK5" s="609"/>
      <c r="SWL5" s="609"/>
      <c r="SWM5" s="609"/>
      <c r="SWN5" s="609"/>
      <c r="SWO5" s="609"/>
      <c r="SWP5" s="609"/>
      <c r="SWQ5" s="609"/>
      <c r="SWR5" s="609"/>
      <c r="SWS5" s="609"/>
      <c r="SWT5" s="609"/>
      <c r="SWU5" s="609"/>
      <c r="SWV5" s="609"/>
      <c r="SWW5" s="609"/>
      <c r="SWX5" s="609"/>
      <c r="SWY5" s="609"/>
      <c r="SWZ5" s="609"/>
      <c r="SXA5" s="609"/>
      <c r="SXB5" s="609"/>
      <c r="SXC5" s="609"/>
      <c r="SXD5" s="609"/>
      <c r="SXE5" s="609"/>
      <c r="SXF5" s="609"/>
      <c r="SXG5" s="609"/>
      <c r="SXH5" s="609"/>
      <c r="SXI5" s="609"/>
      <c r="SXJ5" s="609"/>
      <c r="SXK5" s="609"/>
      <c r="SXL5" s="609"/>
      <c r="SXM5" s="609"/>
      <c r="SXN5" s="609"/>
      <c r="SXO5" s="609"/>
      <c r="SXP5" s="609"/>
      <c r="SXQ5" s="609"/>
      <c r="SXR5" s="609"/>
      <c r="SXS5" s="609"/>
      <c r="SXT5" s="609"/>
      <c r="SXU5" s="609"/>
      <c r="SXV5" s="609"/>
      <c r="SXW5" s="609"/>
      <c r="SXX5" s="609"/>
      <c r="SXY5" s="609"/>
      <c r="SXZ5" s="609"/>
      <c r="SYA5" s="609"/>
      <c r="SYB5" s="609"/>
      <c r="SYC5" s="609"/>
      <c r="SYD5" s="609"/>
      <c r="SYE5" s="609"/>
      <c r="SYF5" s="609"/>
      <c r="SYG5" s="609"/>
      <c r="SYH5" s="609"/>
      <c r="SYI5" s="609"/>
      <c r="SYJ5" s="609"/>
      <c r="SYK5" s="609"/>
      <c r="SYL5" s="609"/>
      <c r="SYM5" s="609"/>
      <c r="SYN5" s="609"/>
      <c r="SYO5" s="609"/>
      <c r="SYP5" s="609"/>
      <c r="SYQ5" s="609"/>
      <c r="SYR5" s="609"/>
      <c r="SYS5" s="609"/>
      <c r="SYT5" s="609"/>
      <c r="SYU5" s="609"/>
      <c r="SYV5" s="609"/>
      <c r="SYW5" s="609"/>
      <c r="SYX5" s="609"/>
      <c r="SYY5" s="609"/>
      <c r="SYZ5" s="609"/>
      <c r="SZA5" s="609"/>
      <c r="SZB5" s="609"/>
      <c r="SZC5" s="609"/>
      <c r="SZD5" s="609"/>
      <c r="SZE5" s="609"/>
      <c r="SZF5" s="609"/>
      <c r="SZG5" s="609"/>
      <c r="SZH5" s="609"/>
      <c r="SZI5" s="609"/>
      <c r="SZJ5" s="609"/>
      <c r="SZK5" s="609"/>
      <c r="SZL5" s="609"/>
      <c r="SZM5" s="609"/>
      <c r="SZN5" s="609"/>
      <c r="SZO5" s="609"/>
      <c r="SZP5" s="609"/>
      <c r="SZQ5" s="609"/>
      <c r="SZR5" s="609"/>
      <c r="SZS5" s="609"/>
      <c r="SZT5" s="609"/>
      <c r="SZU5" s="609"/>
      <c r="SZV5" s="609"/>
      <c r="SZW5" s="609"/>
      <c r="SZX5" s="609"/>
      <c r="SZY5" s="609"/>
      <c r="SZZ5" s="609"/>
      <c r="TAA5" s="609"/>
      <c r="TAB5" s="609"/>
      <c r="TAC5" s="609"/>
      <c r="TAD5" s="609"/>
      <c r="TAE5" s="609"/>
      <c r="TAF5" s="609"/>
      <c r="TAG5" s="609"/>
      <c r="TAH5" s="609"/>
      <c r="TAI5" s="609"/>
      <c r="TAJ5" s="609"/>
      <c r="TAK5" s="609"/>
      <c r="TAL5" s="609"/>
      <c r="TAM5" s="609"/>
      <c r="TAN5" s="609"/>
      <c r="TAO5" s="609"/>
      <c r="TAP5" s="609"/>
      <c r="TAQ5" s="609"/>
      <c r="TAR5" s="609"/>
      <c r="TAS5" s="609"/>
      <c r="TAT5" s="609"/>
      <c r="TAU5" s="609"/>
      <c r="TAV5" s="609"/>
      <c r="TAW5" s="609"/>
      <c r="TAX5" s="609"/>
      <c r="TAY5" s="609"/>
      <c r="TAZ5" s="609"/>
      <c r="TBA5" s="609"/>
      <c r="TBB5" s="609"/>
      <c r="TBC5" s="609"/>
      <c r="TBD5" s="609"/>
      <c r="TBE5" s="609"/>
      <c r="TBF5" s="609"/>
      <c r="TBG5" s="609"/>
      <c r="TBH5" s="609"/>
      <c r="TBI5" s="609"/>
      <c r="TBJ5" s="609"/>
      <c r="TBK5" s="609"/>
      <c r="TBL5" s="609"/>
      <c r="TBM5" s="609"/>
      <c r="TBN5" s="609"/>
      <c r="TBO5" s="609"/>
      <c r="TBP5" s="609"/>
      <c r="TBQ5" s="609"/>
      <c r="TBR5" s="609"/>
      <c r="TBS5" s="609"/>
      <c r="TBT5" s="609"/>
      <c r="TBU5" s="609"/>
      <c r="TBV5" s="609"/>
      <c r="TBW5" s="609"/>
      <c r="TBX5" s="609"/>
      <c r="TBY5" s="609"/>
      <c r="TBZ5" s="609"/>
      <c r="TCA5" s="609"/>
      <c r="TCB5" s="609"/>
      <c r="TCC5" s="609"/>
      <c r="TCD5" s="609"/>
      <c r="TCE5" s="609"/>
      <c r="TCF5" s="609"/>
      <c r="TCG5" s="609"/>
      <c r="TCH5" s="609"/>
      <c r="TCI5" s="609"/>
      <c r="TCJ5" s="609"/>
      <c r="TCK5" s="609"/>
      <c r="TCL5" s="609"/>
      <c r="TCM5" s="609"/>
      <c r="TCN5" s="609"/>
      <c r="TCO5" s="609"/>
      <c r="TCP5" s="609"/>
      <c r="TCQ5" s="609"/>
      <c r="TCR5" s="609"/>
      <c r="TCS5" s="609"/>
      <c r="TCT5" s="609"/>
      <c r="TCU5" s="609"/>
      <c r="TCV5" s="609"/>
      <c r="TCW5" s="609"/>
      <c r="TCX5" s="609"/>
      <c r="TCY5" s="609"/>
      <c r="TCZ5" s="609"/>
      <c r="TDA5" s="609"/>
      <c r="TDB5" s="609"/>
      <c r="TDC5" s="609"/>
      <c r="TDD5" s="609"/>
      <c r="TDE5" s="609"/>
      <c r="TDF5" s="609"/>
      <c r="TDG5" s="609"/>
      <c r="TDH5" s="609"/>
      <c r="TDI5" s="609"/>
      <c r="TDJ5" s="609"/>
      <c r="TDK5" s="609"/>
      <c r="TDL5" s="609"/>
      <c r="TDM5" s="609"/>
      <c r="TDN5" s="609"/>
      <c r="TDO5" s="609"/>
      <c r="TDP5" s="609"/>
      <c r="TDQ5" s="609"/>
      <c r="TDR5" s="609"/>
      <c r="TDS5" s="609"/>
      <c r="TDT5" s="609"/>
      <c r="TDU5" s="609"/>
      <c r="TDV5" s="609"/>
      <c r="TDW5" s="609"/>
      <c r="TDX5" s="609"/>
      <c r="TDY5" s="609"/>
      <c r="TDZ5" s="609"/>
      <c r="TEA5" s="609"/>
      <c r="TEB5" s="609"/>
      <c r="TEC5" s="609"/>
      <c r="TED5" s="609"/>
      <c r="TEE5" s="609"/>
      <c r="TEF5" s="609"/>
      <c r="TEG5" s="609"/>
      <c r="TEH5" s="609"/>
      <c r="TEI5" s="609"/>
      <c r="TEJ5" s="609"/>
      <c r="TEK5" s="609"/>
      <c r="TEL5" s="609"/>
      <c r="TEM5" s="609"/>
      <c r="TEN5" s="609"/>
      <c r="TEO5" s="609"/>
      <c r="TEP5" s="609"/>
      <c r="TEQ5" s="609"/>
      <c r="TER5" s="609"/>
      <c r="TES5" s="609"/>
      <c r="TET5" s="609"/>
      <c r="TEU5" s="609"/>
      <c r="TEV5" s="609"/>
      <c r="TEW5" s="609"/>
      <c r="TEX5" s="609"/>
      <c r="TEY5" s="609"/>
      <c r="TEZ5" s="609"/>
      <c r="TFA5" s="609"/>
      <c r="TFB5" s="609"/>
      <c r="TFC5" s="609"/>
      <c r="TFD5" s="609"/>
      <c r="TFE5" s="609"/>
      <c r="TFF5" s="609"/>
      <c r="TFG5" s="609"/>
      <c r="TFH5" s="609"/>
      <c r="TFI5" s="609"/>
      <c r="TFJ5" s="609"/>
      <c r="TFK5" s="609"/>
      <c r="TFL5" s="609"/>
      <c r="TFM5" s="609"/>
      <c r="TFN5" s="609"/>
      <c r="TFO5" s="609"/>
      <c r="TFP5" s="609"/>
      <c r="TFQ5" s="609"/>
      <c r="TFR5" s="609"/>
      <c r="TFS5" s="609"/>
      <c r="TFT5" s="609"/>
      <c r="TFU5" s="609"/>
      <c r="TFV5" s="609"/>
      <c r="TFW5" s="609"/>
      <c r="TFX5" s="609"/>
      <c r="TFY5" s="609"/>
      <c r="TFZ5" s="609"/>
      <c r="TGA5" s="609"/>
      <c r="TGB5" s="609"/>
      <c r="TGC5" s="609"/>
      <c r="TGD5" s="609"/>
      <c r="TGE5" s="609"/>
      <c r="TGF5" s="609"/>
      <c r="TGG5" s="609"/>
      <c r="TGH5" s="609"/>
      <c r="TGI5" s="609"/>
      <c r="TGJ5" s="609"/>
      <c r="TGK5" s="609"/>
      <c r="TGL5" s="609"/>
      <c r="TGM5" s="609"/>
      <c r="TGN5" s="609"/>
      <c r="TGO5" s="609"/>
      <c r="TGP5" s="609"/>
      <c r="TGQ5" s="609"/>
      <c r="TGR5" s="609"/>
      <c r="TGS5" s="609"/>
      <c r="TGT5" s="609"/>
      <c r="TGU5" s="609"/>
      <c r="TGV5" s="609"/>
      <c r="TGW5" s="609"/>
      <c r="TGX5" s="609"/>
      <c r="TGY5" s="609"/>
      <c r="TGZ5" s="609"/>
      <c r="THA5" s="609"/>
      <c r="THB5" s="609"/>
      <c r="THC5" s="609"/>
      <c r="THD5" s="609"/>
      <c r="THE5" s="609"/>
      <c r="THF5" s="609"/>
      <c r="THG5" s="609"/>
      <c r="THH5" s="609"/>
      <c r="THI5" s="609"/>
      <c r="THJ5" s="609"/>
      <c r="THK5" s="609"/>
      <c r="THL5" s="609"/>
      <c r="THM5" s="609"/>
      <c r="THN5" s="609"/>
      <c r="THO5" s="609"/>
      <c r="THP5" s="609"/>
      <c r="THQ5" s="609"/>
      <c r="THR5" s="609"/>
      <c r="THS5" s="609"/>
      <c r="THT5" s="609"/>
      <c r="THU5" s="609"/>
      <c r="THV5" s="609"/>
      <c r="THW5" s="609"/>
      <c r="THX5" s="609"/>
      <c r="THY5" s="609"/>
      <c r="THZ5" s="609"/>
      <c r="TIA5" s="609"/>
      <c r="TIB5" s="609"/>
      <c r="TIC5" s="609"/>
      <c r="TID5" s="609"/>
      <c r="TIE5" s="609"/>
      <c r="TIF5" s="609"/>
      <c r="TIG5" s="609"/>
      <c r="TIH5" s="609"/>
      <c r="TII5" s="609"/>
      <c r="TIJ5" s="609"/>
      <c r="TIK5" s="609"/>
      <c r="TIL5" s="609"/>
      <c r="TIM5" s="609"/>
      <c r="TIN5" s="609"/>
      <c r="TIO5" s="609"/>
      <c r="TIP5" s="609"/>
      <c r="TIQ5" s="609"/>
      <c r="TIR5" s="609"/>
      <c r="TIS5" s="609"/>
      <c r="TIT5" s="609"/>
      <c r="TIU5" s="609"/>
      <c r="TIV5" s="609"/>
      <c r="TIW5" s="609"/>
      <c r="TIX5" s="609"/>
      <c r="TIY5" s="609"/>
      <c r="TIZ5" s="609"/>
      <c r="TJA5" s="609"/>
      <c r="TJB5" s="609"/>
      <c r="TJC5" s="609"/>
      <c r="TJD5" s="609"/>
      <c r="TJE5" s="609"/>
      <c r="TJF5" s="609"/>
      <c r="TJG5" s="609"/>
      <c r="TJH5" s="609"/>
      <c r="TJI5" s="609"/>
      <c r="TJJ5" s="609"/>
      <c r="TJK5" s="609"/>
      <c r="TJL5" s="609"/>
      <c r="TJM5" s="609"/>
      <c r="TJN5" s="609"/>
      <c r="TJO5" s="609"/>
      <c r="TJP5" s="609"/>
      <c r="TJQ5" s="609"/>
      <c r="TJR5" s="609"/>
      <c r="TJS5" s="609"/>
      <c r="TJT5" s="609"/>
      <c r="TJU5" s="609"/>
      <c r="TJV5" s="609"/>
      <c r="TJW5" s="609"/>
      <c r="TJX5" s="609"/>
      <c r="TJY5" s="609"/>
      <c r="TJZ5" s="609"/>
      <c r="TKA5" s="609"/>
      <c r="TKB5" s="609"/>
      <c r="TKC5" s="609"/>
      <c r="TKD5" s="609"/>
      <c r="TKE5" s="609"/>
      <c r="TKF5" s="609"/>
      <c r="TKG5" s="609"/>
      <c r="TKH5" s="609"/>
      <c r="TKI5" s="609"/>
      <c r="TKJ5" s="609"/>
      <c r="TKK5" s="609"/>
      <c r="TKL5" s="609"/>
      <c r="TKM5" s="609"/>
      <c r="TKN5" s="609"/>
      <c r="TKO5" s="609"/>
      <c r="TKP5" s="609"/>
      <c r="TKQ5" s="609"/>
      <c r="TKR5" s="609"/>
      <c r="TKS5" s="609"/>
      <c r="TKT5" s="609"/>
      <c r="TKU5" s="609"/>
      <c r="TKV5" s="609"/>
      <c r="TKW5" s="609"/>
      <c r="TKX5" s="609"/>
      <c r="TKY5" s="609"/>
      <c r="TKZ5" s="609"/>
      <c r="TLA5" s="609"/>
      <c r="TLB5" s="609"/>
      <c r="TLC5" s="609"/>
      <c r="TLD5" s="609"/>
      <c r="TLE5" s="609"/>
      <c r="TLF5" s="609"/>
      <c r="TLG5" s="609"/>
      <c r="TLH5" s="609"/>
      <c r="TLI5" s="609"/>
      <c r="TLJ5" s="609"/>
      <c r="TLK5" s="609"/>
      <c r="TLL5" s="609"/>
      <c r="TLM5" s="609"/>
      <c r="TLN5" s="609"/>
      <c r="TLO5" s="609"/>
      <c r="TLP5" s="609"/>
      <c r="TLQ5" s="609"/>
      <c r="TLR5" s="609"/>
      <c r="TLS5" s="609"/>
      <c r="TLT5" s="609"/>
      <c r="TLU5" s="609"/>
      <c r="TLV5" s="609"/>
      <c r="TLW5" s="609"/>
      <c r="TLX5" s="609"/>
      <c r="TLY5" s="609"/>
      <c r="TLZ5" s="609"/>
      <c r="TMA5" s="609"/>
      <c r="TMB5" s="609"/>
      <c r="TMC5" s="609"/>
      <c r="TMD5" s="609"/>
      <c r="TME5" s="609"/>
      <c r="TMF5" s="609"/>
      <c r="TMG5" s="609"/>
      <c r="TMH5" s="609"/>
      <c r="TMI5" s="609"/>
      <c r="TMJ5" s="609"/>
      <c r="TMK5" s="609"/>
      <c r="TML5" s="609"/>
      <c r="TMM5" s="609"/>
      <c r="TMN5" s="609"/>
      <c r="TMO5" s="609"/>
      <c r="TMP5" s="609"/>
      <c r="TMQ5" s="609"/>
      <c r="TMR5" s="609"/>
      <c r="TMS5" s="609"/>
      <c r="TMT5" s="609"/>
      <c r="TMU5" s="609"/>
      <c r="TMV5" s="609"/>
      <c r="TMW5" s="609"/>
      <c r="TMX5" s="609"/>
      <c r="TMY5" s="609"/>
      <c r="TMZ5" s="609"/>
      <c r="TNA5" s="609"/>
      <c r="TNB5" s="609"/>
      <c r="TNC5" s="609"/>
      <c r="TND5" s="609"/>
      <c r="TNE5" s="609"/>
      <c r="TNF5" s="609"/>
      <c r="TNG5" s="609"/>
      <c r="TNH5" s="609"/>
      <c r="TNI5" s="609"/>
      <c r="TNJ5" s="609"/>
      <c r="TNK5" s="609"/>
      <c r="TNL5" s="609"/>
      <c r="TNM5" s="609"/>
      <c r="TNN5" s="609"/>
      <c r="TNO5" s="609"/>
      <c r="TNP5" s="609"/>
      <c r="TNQ5" s="609"/>
      <c r="TNR5" s="609"/>
      <c r="TNS5" s="609"/>
      <c r="TNT5" s="609"/>
      <c r="TNU5" s="609"/>
      <c r="TNV5" s="609"/>
      <c r="TNW5" s="609"/>
      <c r="TNX5" s="609"/>
      <c r="TNY5" s="609"/>
      <c r="TNZ5" s="609"/>
      <c r="TOA5" s="609"/>
      <c r="TOB5" s="609"/>
      <c r="TOC5" s="609"/>
      <c r="TOD5" s="609"/>
      <c r="TOE5" s="609"/>
      <c r="TOF5" s="609"/>
      <c r="TOG5" s="609"/>
      <c r="TOH5" s="609"/>
      <c r="TOI5" s="609"/>
      <c r="TOJ5" s="609"/>
      <c r="TOK5" s="609"/>
      <c r="TOL5" s="609"/>
      <c r="TOM5" s="609"/>
      <c r="TON5" s="609"/>
      <c r="TOO5" s="609"/>
      <c r="TOP5" s="609"/>
      <c r="TOQ5" s="609"/>
      <c r="TOR5" s="609"/>
      <c r="TOS5" s="609"/>
      <c r="TOT5" s="609"/>
      <c r="TOU5" s="609"/>
      <c r="TOV5" s="609"/>
      <c r="TOW5" s="609"/>
      <c r="TOX5" s="609"/>
      <c r="TOY5" s="609"/>
      <c r="TOZ5" s="609"/>
      <c r="TPA5" s="609"/>
      <c r="TPB5" s="609"/>
      <c r="TPC5" s="609"/>
      <c r="TPD5" s="609"/>
      <c r="TPE5" s="609"/>
      <c r="TPF5" s="609"/>
      <c r="TPG5" s="609"/>
      <c r="TPH5" s="609"/>
      <c r="TPI5" s="609"/>
      <c r="TPJ5" s="609"/>
      <c r="TPK5" s="609"/>
      <c r="TPL5" s="609"/>
      <c r="TPM5" s="609"/>
      <c r="TPN5" s="609"/>
      <c r="TPO5" s="609"/>
      <c r="TPP5" s="609"/>
      <c r="TPQ5" s="609"/>
      <c r="TPR5" s="609"/>
      <c r="TPS5" s="609"/>
      <c r="TPT5" s="609"/>
      <c r="TPU5" s="609"/>
      <c r="TPV5" s="609"/>
      <c r="TPW5" s="609"/>
      <c r="TPX5" s="609"/>
      <c r="TPY5" s="609"/>
      <c r="TPZ5" s="609"/>
      <c r="TQA5" s="609"/>
      <c r="TQB5" s="609"/>
      <c r="TQC5" s="609"/>
      <c r="TQD5" s="609"/>
      <c r="TQE5" s="609"/>
      <c r="TQF5" s="609"/>
      <c r="TQG5" s="609"/>
      <c r="TQH5" s="609"/>
      <c r="TQI5" s="609"/>
      <c r="TQJ5" s="609"/>
      <c r="TQK5" s="609"/>
      <c r="TQL5" s="609"/>
      <c r="TQM5" s="609"/>
      <c r="TQN5" s="609"/>
      <c r="TQO5" s="609"/>
      <c r="TQP5" s="609"/>
      <c r="TQQ5" s="609"/>
      <c r="TQR5" s="609"/>
      <c r="TQS5" s="609"/>
      <c r="TQT5" s="609"/>
      <c r="TQU5" s="609"/>
      <c r="TQV5" s="609"/>
      <c r="TQW5" s="609"/>
      <c r="TQX5" s="609"/>
      <c r="TQY5" s="609"/>
      <c r="TQZ5" s="609"/>
      <c r="TRA5" s="609"/>
      <c r="TRB5" s="609"/>
      <c r="TRC5" s="609"/>
      <c r="TRD5" s="609"/>
      <c r="TRE5" s="609"/>
      <c r="TRF5" s="609"/>
      <c r="TRG5" s="609"/>
      <c r="TRH5" s="609"/>
      <c r="TRI5" s="609"/>
      <c r="TRJ5" s="609"/>
      <c r="TRK5" s="609"/>
      <c r="TRL5" s="609"/>
      <c r="TRM5" s="609"/>
      <c r="TRN5" s="609"/>
      <c r="TRO5" s="609"/>
      <c r="TRP5" s="609"/>
      <c r="TRQ5" s="609"/>
      <c r="TRR5" s="609"/>
      <c r="TRS5" s="609"/>
      <c r="TRT5" s="609"/>
      <c r="TRU5" s="609"/>
      <c r="TRV5" s="609"/>
      <c r="TRW5" s="609"/>
      <c r="TRX5" s="609"/>
      <c r="TRY5" s="609"/>
      <c r="TRZ5" s="609"/>
      <c r="TSA5" s="609"/>
      <c r="TSB5" s="609"/>
      <c r="TSC5" s="609"/>
      <c r="TSD5" s="609"/>
      <c r="TSE5" s="609"/>
      <c r="TSF5" s="609"/>
      <c r="TSG5" s="609"/>
      <c r="TSH5" s="609"/>
      <c r="TSI5" s="609"/>
      <c r="TSJ5" s="609"/>
      <c r="TSK5" s="609"/>
      <c r="TSL5" s="609"/>
      <c r="TSM5" s="609"/>
      <c r="TSN5" s="609"/>
      <c r="TSO5" s="609"/>
      <c r="TSP5" s="609"/>
      <c r="TSQ5" s="609"/>
      <c r="TSR5" s="609"/>
      <c r="TSS5" s="609"/>
      <c r="TST5" s="609"/>
      <c r="TSU5" s="609"/>
      <c r="TSV5" s="609"/>
      <c r="TSW5" s="609"/>
      <c r="TSX5" s="609"/>
      <c r="TSY5" s="609"/>
      <c r="TSZ5" s="609"/>
      <c r="TTA5" s="609"/>
      <c r="TTB5" s="609"/>
      <c r="TTC5" s="609"/>
      <c r="TTD5" s="609"/>
      <c r="TTE5" s="609"/>
      <c r="TTF5" s="609"/>
      <c r="TTG5" s="609"/>
      <c r="TTH5" s="609"/>
      <c r="TTI5" s="609"/>
      <c r="TTJ5" s="609"/>
      <c r="TTK5" s="609"/>
      <c r="TTL5" s="609"/>
      <c r="TTM5" s="609"/>
      <c r="TTN5" s="609"/>
      <c r="TTO5" s="609"/>
      <c r="TTP5" s="609"/>
      <c r="TTQ5" s="609"/>
      <c r="TTR5" s="609"/>
      <c r="TTS5" s="609"/>
      <c r="TTT5" s="609"/>
      <c r="TTU5" s="609"/>
      <c r="TTV5" s="609"/>
      <c r="TTW5" s="609"/>
      <c r="TTX5" s="609"/>
      <c r="TTY5" s="609"/>
      <c r="TTZ5" s="609"/>
      <c r="TUA5" s="609"/>
      <c r="TUB5" s="609"/>
      <c r="TUC5" s="609"/>
      <c r="TUD5" s="609"/>
      <c r="TUE5" s="609"/>
      <c r="TUF5" s="609"/>
      <c r="TUG5" s="609"/>
      <c r="TUH5" s="609"/>
      <c r="TUI5" s="609"/>
      <c r="TUJ5" s="609"/>
      <c r="TUK5" s="609"/>
      <c r="TUL5" s="609"/>
      <c r="TUM5" s="609"/>
      <c r="TUN5" s="609"/>
      <c r="TUO5" s="609"/>
      <c r="TUP5" s="609"/>
      <c r="TUQ5" s="609"/>
      <c r="TUR5" s="609"/>
      <c r="TUS5" s="609"/>
      <c r="TUT5" s="609"/>
      <c r="TUU5" s="609"/>
      <c r="TUV5" s="609"/>
      <c r="TUW5" s="609"/>
      <c r="TUX5" s="609"/>
      <c r="TUY5" s="609"/>
      <c r="TUZ5" s="609"/>
      <c r="TVA5" s="609"/>
      <c r="TVB5" s="609"/>
      <c r="TVC5" s="609"/>
      <c r="TVD5" s="609"/>
      <c r="TVE5" s="609"/>
      <c r="TVF5" s="609"/>
      <c r="TVG5" s="609"/>
      <c r="TVH5" s="609"/>
      <c r="TVI5" s="609"/>
      <c r="TVJ5" s="609"/>
      <c r="TVK5" s="609"/>
      <c r="TVL5" s="609"/>
      <c r="TVM5" s="609"/>
      <c r="TVN5" s="609"/>
      <c r="TVO5" s="609"/>
      <c r="TVP5" s="609"/>
      <c r="TVQ5" s="609"/>
      <c r="TVR5" s="609"/>
      <c r="TVS5" s="609"/>
      <c r="TVT5" s="609"/>
      <c r="TVU5" s="609"/>
      <c r="TVV5" s="609"/>
      <c r="TVW5" s="609"/>
      <c r="TVX5" s="609"/>
      <c r="TVY5" s="609"/>
      <c r="TVZ5" s="609"/>
      <c r="TWA5" s="609"/>
      <c r="TWB5" s="609"/>
      <c r="TWC5" s="609"/>
      <c r="TWD5" s="609"/>
      <c r="TWE5" s="609"/>
      <c r="TWF5" s="609"/>
      <c r="TWG5" s="609"/>
      <c r="TWH5" s="609"/>
      <c r="TWI5" s="609"/>
      <c r="TWJ5" s="609"/>
      <c r="TWK5" s="609"/>
      <c r="TWL5" s="609"/>
      <c r="TWM5" s="609"/>
      <c r="TWN5" s="609"/>
      <c r="TWO5" s="609"/>
      <c r="TWP5" s="609"/>
      <c r="TWQ5" s="609"/>
      <c r="TWR5" s="609"/>
      <c r="TWS5" s="609"/>
      <c r="TWT5" s="609"/>
      <c r="TWU5" s="609"/>
      <c r="TWV5" s="609"/>
      <c r="TWW5" s="609"/>
      <c r="TWX5" s="609"/>
      <c r="TWY5" s="609"/>
      <c r="TWZ5" s="609"/>
      <c r="TXA5" s="609"/>
      <c r="TXB5" s="609"/>
      <c r="TXC5" s="609"/>
      <c r="TXD5" s="609"/>
      <c r="TXE5" s="609"/>
      <c r="TXF5" s="609"/>
      <c r="TXG5" s="609"/>
      <c r="TXH5" s="609"/>
      <c r="TXI5" s="609"/>
      <c r="TXJ5" s="609"/>
      <c r="TXK5" s="609"/>
      <c r="TXL5" s="609"/>
      <c r="TXM5" s="609"/>
      <c r="TXN5" s="609"/>
      <c r="TXO5" s="609"/>
      <c r="TXP5" s="609"/>
      <c r="TXQ5" s="609"/>
      <c r="TXR5" s="609"/>
      <c r="TXS5" s="609"/>
      <c r="TXT5" s="609"/>
      <c r="TXU5" s="609"/>
      <c r="TXV5" s="609"/>
      <c r="TXW5" s="609"/>
      <c r="TXX5" s="609"/>
      <c r="TXY5" s="609"/>
      <c r="TXZ5" s="609"/>
      <c r="TYA5" s="609"/>
      <c r="TYB5" s="609"/>
      <c r="TYC5" s="609"/>
      <c r="TYD5" s="609"/>
      <c r="TYE5" s="609"/>
      <c r="TYF5" s="609"/>
      <c r="TYG5" s="609"/>
      <c r="TYH5" s="609"/>
      <c r="TYI5" s="609"/>
      <c r="TYJ5" s="609"/>
      <c r="TYK5" s="609"/>
      <c r="TYL5" s="609"/>
      <c r="TYM5" s="609"/>
      <c r="TYN5" s="609"/>
      <c r="TYO5" s="609"/>
      <c r="TYP5" s="609"/>
      <c r="TYQ5" s="609"/>
      <c r="TYR5" s="609"/>
      <c r="TYS5" s="609"/>
      <c r="TYT5" s="609"/>
      <c r="TYU5" s="609"/>
      <c r="TYV5" s="609"/>
      <c r="TYW5" s="609"/>
      <c r="TYX5" s="609"/>
      <c r="TYY5" s="609"/>
      <c r="TYZ5" s="609"/>
      <c r="TZA5" s="609"/>
      <c r="TZB5" s="609"/>
      <c r="TZC5" s="609"/>
      <c r="TZD5" s="609"/>
      <c r="TZE5" s="609"/>
      <c r="TZF5" s="609"/>
      <c r="TZG5" s="609"/>
      <c r="TZH5" s="609"/>
      <c r="TZI5" s="609"/>
      <c r="TZJ5" s="609"/>
      <c r="TZK5" s="609"/>
      <c r="TZL5" s="609"/>
      <c r="TZM5" s="609"/>
      <c r="TZN5" s="609"/>
      <c r="TZO5" s="609"/>
      <c r="TZP5" s="609"/>
      <c r="TZQ5" s="609"/>
      <c r="TZR5" s="609"/>
      <c r="TZS5" s="609"/>
      <c r="TZT5" s="609"/>
      <c r="TZU5" s="609"/>
      <c r="TZV5" s="609"/>
      <c r="TZW5" s="609"/>
      <c r="TZX5" s="609"/>
      <c r="TZY5" s="609"/>
      <c r="TZZ5" s="609"/>
      <c r="UAA5" s="609"/>
      <c r="UAB5" s="609"/>
      <c r="UAC5" s="609"/>
      <c r="UAD5" s="609"/>
      <c r="UAE5" s="609"/>
      <c r="UAF5" s="609"/>
      <c r="UAG5" s="609"/>
      <c r="UAH5" s="609"/>
      <c r="UAI5" s="609"/>
      <c r="UAJ5" s="609"/>
      <c r="UAK5" s="609"/>
      <c r="UAL5" s="609"/>
      <c r="UAM5" s="609"/>
      <c r="UAN5" s="609"/>
      <c r="UAO5" s="609"/>
      <c r="UAP5" s="609"/>
      <c r="UAQ5" s="609"/>
      <c r="UAR5" s="609"/>
      <c r="UAS5" s="609"/>
      <c r="UAT5" s="609"/>
      <c r="UAU5" s="609"/>
      <c r="UAV5" s="609"/>
      <c r="UAW5" s="609"/>
      <c r="UAX5" s="609"/>
      <c r="UAY5" s="609"/>
      <c r="UAZ5" s="609"/>
      <c r="UBA5" s="609"/>
      <c r="UBB5" s="609"/>
      <c r="UBC5" s="609"/>
      <c r="UBD5" s="609"/>
      <c r="UBE5" s="609"/>
      <c r="UBF5" s="609"/>
      <c r="UBG5" s="609"/>
      <c r="UBH5" s="609"/>
      <c r="UBI5" s="609"/>
      <c r="UBJ5" s="609"/>
      <c r="UBK5" s="609"/>
      <c r="UBL5" s="609"/>
      <c r="UBM5" s="609"/>
      <c r="UBN5" s="609"/>
      <c r="UBO5" s="609"/>
      <c r="UBP5" s="609"/>
      <c r="UBQ5" s="609"/>
      <c r="UBR5" s="609"/>
      <c r="UBS5" s="609"/>
      <c r="UBT5" s="609"/>
      <c r="UBU5" s="609"/>
      <c r="UBV5" s="609"/>
      <c r="UBW5" s="609"/>
      <c r="UBX5" s="609"/>
      <c r="UBY5" s="609"/>
      <c r="UBZ5" s="609"/>
      <c r="UCA5" s="609"/>
      <c r="UCB5" s="609"/>
      <c r="UCC5" s="609"/>
      <c r="UCD5" s="609"/>
      <c r="UCE5" s="609"/>
      <c r="UCF5" s="609"/>
      <c r="UCG5" s="609"/>
      <c r="UCH5" s="609"/>
      <c r="UCI5" s="609"/>
      <c r="UCJ5" s="609"/>
      <c r="UCK5" s="609"/>
      <c r="UCL5" s="609"/>
      <c r="UCM5" s="609"/>
      <c r="UCN5" s="609"/>
      <c r="UCO5" s="609"/>
      <c r="UCP5" s="609"/>
      <c r="UCQ5" s="609"/>
      <c r="UCR5" s="609"/>
      <c r="UCS5" s="609"/>
      <c r="UCT5" s="609"/>
      <c r="UCU5" s="609"/>
      <c r="UCV5" s="609"/>
      <c r="UCW5" s="609"/>
      <c r="UCX5" s="609"/>
      <c r="UCY5" s="609"/>
      <c r="UCZ5" s="609"/>
      <c r="UDA5" s="609"/>
      <c r="UDB5" s="609"/>
      <c r="UDC5" s="609"/>
      <c r="UDD5" s="609"/>
      <c r="UDE5" s="609"/>
      <c r="UDF5" s="609"/>
      <c r="UDG5" s="609"/>
      <c r="UDH5" s="609"/>
      <c r="UDI5" s="609"/>
      <c r="UDJ5" s="609"/>
      <c r="UDK5" s="609"/>
      <c r="UDL5" s="609"/>
      <c r="UDM5" s="609"/>
      <c r="UDN5" s="609"/>
      <c r="UDO5" s="609"/>
      <c r="UDP5" s="609"/>
      <c r="UDQ5" s="609"/>
      <c r="UDR5" s="609"/>
      <c r="UDS5" s="609"/>
      <c r="UDT5" s="609"/>
      <c r="UDU5" s="609"/>
      <c r="UDV5" s="609"/>
      <c r="UDW5" s="609"/>
      <c r="UDX5" s="609"/>
      <c r="UDY5" s="609"/>
      <c r="UDZ5" s="609"/>
      <c r="UEA5" s="609"/>
      <c r="UEB5" s="609"/>
      <c r="UEC5" s="609"/>
      <c r="UED5" s="609"/>
      <c r="UEE5" s="609"/>
      <c r="UEF5" s="609"/>
      <c r="UEG5" s="609"/>
      <c r="UEH5" s="609"/>
      <c r="UEI5" s="609"/>
      <c r="UEJ5" s="609"/>
      <c r="UEK5" s="609"/>
      <c r="UEL5" s="609"/>
      <c r="UEM5" s="609"/>
      <c r="UEN5" s="609"/>
      <c r="UEO5" s="609"/>
      <c r="UEP5" s="609"/>
      <c r="UEQ5" s="609"/>
      <c r="UER5" s="609"/>
      <c r="UES5" s="609"/>
      <c r="UET5" s="609"/>
      <c r="UEU5" s="609"/>
      <c r="UEV5" s="609"/>
      <c r="UEW5" s="609"/>
      <c r="UEX5" s="609"/>
      <c r="UEY5" s="609"/>
      <c r="UEZ5" s="609"/>
      <c r="UFA5" s="609"/>
      <c r="UFB5" s="609"/>
      <c r="UFC5" s="609"/>
      <c r="UFD5" s="609"/>
      <c r="UFE5" s="609"/>
      <c r="UFF5" s="609"/>
      <c r="UFG5" s="609"/>
      <c r="UFH5" s="609"/>
      <c r="UFI5" s="609"/>
      <c r="UFJ5" s="609"/>
      <c r="UFK5" s="609"/>
      <c r="UFL5" s="609"/>
      <c r="UFM5" s="609"/>
      <c r="UFN5" s="609"/>
      <c r="UFO5" s="609"/>
      <c r="UFP5" s="609"/>
      <c r="UFQ5" s="609"/>
      <c r="UFR5" s="609"/>
      <c r="UFS5" s="609"/>
      <c r="UFT5" s="609"/>
      <c r="UFU5" s="609"/>
      <c r="UFV5" s="609"/>
      <c r="UFW5" s="609"/>
      <c r="UFX5" s="609"/>
      <c r="UFY5" s="609"/>
      <c r="UFZ5" s="609"/>
      <c r="UGA5" s="609"/>
      <c r="UGB5" s="609"/>
      <c r="UGC5" s="609"/>
      <c r="UGD5" s="609"/>
      <c r="UGE5" s="609"/>
      <c r="UGF5" s="609"/>
      <c r="UGG5" s="609"/>
      <c r="UGH5" s="609"/>
      <c r="UGI5" s="609"/>
      <c r="UGJ5" s="609"/>
      <c r="UGK5" s="609"/>
      <c r="UGL5" s="609"/>
      <c r="UGM5" s="609"/>
      <c r="UGN5" s="609"/>
      <c r="UGO5" s="609"/>
      <c r="UGP5" s="609"/>
      <c r="UGQ5" s="609"/>
      <c r="UGR5" s="609"/>
      <c r="UGS5" s="609"/>
      <c r="UGT5" s="609"/>
      <c r="UGU5" s="609"/>
      <c r="UGV5" s="609"/>
      <c r="UGW5" s="609"/>
      <c r="UGX5" s="609"/>
      <c r="UGY5" s="609"/>
      <c r="UGZ5" s="609"/>
      <c r="UHA5" s="609"/>
      <c r="UHB5" s="609"/>
      <c r="UHC5" s="609"/>
      <c r="UHD5" s="609"/>
      <c r="UHE5" s="609"/>
      <c r="UHF5" s="609"/>
      <c r="UHG5" s="609"/>
      <c r="UHH5" s="609"/>
      <c r="UHI5" s="609"/>
      <c r="UHJ5" s="609"/>
      <c r="UHK5" s="609"/>
      <c r="UHL5" s="609"/>
      <c r="UHM5" s="609"/>
      <c r="UHN5" s="609"/>
      <c r="UHO5" s="609"/>
      <c r="UHP5" s="609"/>
      <c r="UHQ5" s="609"/>
      <c r="UHR5" s="609"/>
      <c r="UHS5" s="609"/>
      <c r="UHT5" s="609"/>
      <c r="UHU5" s="609"/>
      <c r="UHV5" s="609"/>
      <c r="UHW5" s="609"/>
      <c r="UHX5" s="609"/>
      <c r="UHY5" s="609"/>
      <c r="UHZ5" s="609"/>
      <c r="UIA5" s="609"/>
      <c r="UIB5" s="609"/>
      <c r="UIC5" s="609"/>
      <c r="UID5" s="609"/>
      <c r="UIE5" s="609"/>
      <c r="UIF5" s="609"/>
      <c r="UIG5" s="609"/>
      <c r="UIH5" s="609"/>
      <c r="UII5" s="609"/>
      <c r="UIJ5" s="609"/>
      <c r="UIK5" s="609"/>
      <c r="UIL5" s="609"/>
      <c r="UIM5" s="609"/>
      <c r="UIN5" s="609"/>
      <c r="UIO5" s="609"/>
      <c r="UIP5" s="609"/>
      <c r="UIQ5" s="609"/>
      <c r="UIR5" s="609"/>
      <c r="UIS5" s="609"/>
      <c r="UIT5" s="609"/>
      <c r="UIU5" s="609"/>
      <c r="UIV5" s="609"/>
      <c r="UIW5" s="609"/>
      <c r="UIX5" s="609"/>
      <c r="UIY5" s="609"/>
      <c r="UIZ5" s="609"/>
      <c r="UJA5" s="609"/>
      <c r="UJB5" s="609"/>
      <c r="UJC5" s="609"/>
      <c r="UJD5" s="609"/>
      <c r="UJE5" s="609"/>
      <c r="UJF5" s="609"/>
      <c r="UJG5" s="609"/>
      <c r="UJH5" s="609"/>
      <c r="UJI5" s="609"/>
      <c r="UJJ5" s="609"/>
      <c r="UJK5" s="609"/>
      <c r="UJL5" s="609"/>
      <c r="UJM5" s="609"/>
      <c r="UJN5" s="609"/>
      <c r="UJO5" s="609"/>
      <c r="UJP5" s="609"/>
      <c r="UJQ5" s="609"/>
      <c r="UJR5" s="609"/>
      <c r="UJS5" s="609"/>
      <c r="UJT5" s="609"/>
      <c r="UJU5" s="609"/>
      <c r="UJV5" s="609"/>
      <c r="UJW5" s="609"/>
      <c r="UJX5" s="609"/>
      <c r="UJY5" s="609"/>
      <c r="UJZ5" s="609"/>
      <c r="UKA5" s="609"/>
      <c r="UKB5" s="609"/>
      <c r="UKC5" s="609"/>
      <c r="UKD5" s="609"/>
      <c r="UKE5" s="609"/>
      <c r="UKF5" s="609"/>
      <c r="UKG5" s="609"/>
      <c r="UKH5" s="609"/>
      <c r="UKI5" s="609"/>
      <c r="UKJ5" s="609"/>
      <c r="UKK5" s="609"/>
      <c r="UKL5" s="609"/>
      <c r="UKM5" s="609"/>
      <c r="UKN5" s="609"/>
      <c r="UKO5" s="609"/>
      <c r="UKP5" s="609"/>
      <c r="UKQ5" s="609"/>
      <c r="UKR5" s="609"/>
      <c r="UKS5" s="609"/>
      <c r="UKT5" s="609"/>
      <c r="UKU5" s="609"/>
      <c r="UKV5" s="609"/>
      <c r="UKW5" s="609"/>
      <c r="UKX5" s="609"/>
      <c r="UKY5" s="609"/>
      <c r="UKZ5" s="609"/>
      <c r="ULA5" s="609"/>
      <c r="ULB5" s="609"/>
      <c r="ULC5" s="609"/>
      <c r="ULD5" s="609"/>
      <c r="ULE5" s="609"/>
      <c r="ULF5" s="609"/>
      <c r="ULG5" s="609"/>
      <c r="ULH5" s="609"/>
      <c r="ULI5" s="609"/>
      <c r="ULJ5" s="609"/>
      <c r="ULK5" s="609"/>
      <c r="ULL5" s="609"/>
      <c r="ULM5" s="609"/>
      <c r="ULN5" s="609"/>
      <c r="ULO5" s="609"/>
      <c r="ULP5" s="609"/>
      <c r="ULQ5" s="609"/>
      <c r="ULR5" s="609"/>
      <c r="ULS5" s="609"/>
      <c r="ULT5" s="609"/>
      <c r="ULU5" s="609"/>
      <c r="ULV5" s="609"/>
      <c r="ULW5" s="609"/>
      <c r="ULX5" s="609"/>
      <c r="ULY5" s="609"/>
      <c r="ULZ5" s="609"/>
      <c r="UMA5" s="609"/>
      <c r="UMB5" s="609"/>
      <c r="UMC5" s="609"/>
      <c r="UMD5" s="609"/>
      <c r="UME5" s="609"/>
      <c r="UMF5" s="609"/>
      <c r="UMG5" s="609"/>
      <c r="UMH5" s="609"/>
      <c r="UMI5" s="609"/>
      <c r="UMJ5" s="609"/>
      <c r="UMK5" s="609"/>
      <c r="UML5" s="609"/>
      <c r="UMM5" s="609"/>
      <c r="UMN5" s="609"/>
      <c r="UMO5" s="609"/>
      <c r="UMP5" s="609"/>
      <c r="UMQ5" s="609"/>
      <c r="UMR5" s="609"/>
      <c r="UMS5" s="609"/>
      <c r="UMT5" s="609"/>
      <c r="UMU5" s="609"/>
      <c r="UMV5" s="609"/>
      <c r="UMW5" s="609"/>
      <c r="UMX5" s="609"/>
      <c r="UMY5" s="609"/>
      <c r="UMZ5" s="609"/>
      <c r="UNA5" s="609"/>
      <c r="UNB5" s="609"/>
      <c r="UNC5" s="609"/>
      <c r="UND5" s="609"/>
      <c r="UNE5" s="609"/>
      <c r="UNF5" s="609"/>
      <c r="UNG5" s="609"/>
      <c r="UNH5" s="609"/>
      <c r="UNI5" s="609"/>
      <c r="UNJ5" s="609"/>
      <c r="UNK5" s="609"/>
      <c r="UNL5" s="609"/>
      <c r="UNM5" s="609"/>
      <c r="UNN5" s="609"/>
      <c r="UNO5" s="609"/>
      <c r="UNP5" s="609"/>
      <c r="UNQ5" s="609"/>
      <c r="UNR5" s="609"/>
      <c r="UNS5" s="609"/>
      <c r="UNT5" s="609"/>
      <c r="UNU5" s="609"/>
      <c r="UNV5" s="609"/>
      <c r="UNW5" s="609"/>
      <c r="UNX5" s="609"/>
      <c r="UNY5" s="609"/>
      <c r="UNZ5" s="609"/>
      <c r="UOA5" s="609"/>
      <c r="UOB5" s="609"/>
      <c r="UOC5" s="609"/>
      <c r="UOD5" s="609"/>
      <c r="UOE5" s="609"/>
      <c r="UOF5" s="609"/>
      <c r="UOG5" s="609"/>
      <c r="UOH5" s="609"/>
      <c r="UOI5" s="609"/>
      <c r="UOJ5" s="609"/>
      <c r="UOK5" s="609"/>
      <c r="UOL5" s="609"/>
      <c r="UOM5" s="609"/>
      <c r="UON5" s="609"/>
      <c r="UOO5" s="609"/>
      <c r="UOP5" s="609"/>
      <c r="UOQ5" s="609"/>
      <c r="UOR5" s="609"/>
      <c r="UOS5" s="609"/>
      <c r="UOT5" s="609"/>
      <c r="UOU5" s="609"/>
      <c r="UOV5" s="609"/>
      <c r="UOW5" s="609"/>
      <c r="UOX5" s="609"/>
      <c r="UOY5" s="609"/>
      <c r="UOZ5" s="609"/>
      <c r="UPA5" s="609"/>
      <c r="UPB5" s="609"/>
      <c r="UPC5" s="609"/>
      <c r="UPD5" s="609"/>
      <c r="UPE5" s="609"/>
      <c r="UPF5" s="609"/>
      <c r="UPG5" s="609"/>
      <c r="UPH5" s="609"/>
      <c r="UPI5" s="609"/>
      <c r="UPJ5" s="609"/>
      <c r="UPK5" s="609"/>
      <c r="UPL5" s="609"/>
      <c r="UPM5" s="609"/>
      <c r="UPN5" s="609"/>
      <c r="UPO5" s="609"/>
      <c r="UPP5" s="609"/>
      <c r="UPQ5" s="609"/>
      <c r="UPR5" s="609"/>
      <c r="UPS5" s="609"/>
      <c r="UPT5" s="609"/>
      <c r="UPU5" s="609"/>
      <c r="UPV5" s="609"/>
      <c r="UPW5" s="609"/>
      <c r="UPX5" s="609"/>
      <c r="UPY5" s="609"/>
      <c r="UPZ5" s="609"/>
      <c r="UQA5" s="609"/>
      <c r="UQB5" s="609"/>
      <c r="UQC5" s="609"/>
      <c r="UQD5" s="609"/>
      <c r="UQE5" s="609"/>
      <c r="UQF5" s="609"/>
      <c r="UQG5" s="609"/>
      <c r="UQH5" s="609"/>
      <c r="UQI5" s="609"/>
      <c r="UQJ5" s="609"/>
      <c r="UQK5" s="609"/>
      <c r="UQL5" s="609"/>
      <c r="UQM5" s="609"/>
      <c r="UQN5" s="609"/>
      <c r="UQO5" s="609"/>
      <c r="UQP5" s="609"/>
      <c r="UQQ5" s="609"/>
      <c r="UQR5" s="609"/>
      <c r="UQS5" s="609"/>
      <c r="UQT5" s="609"/>
      <c r="UQU5" s="609"/>
      <c r="UQV5" s="609"/>
      <c r="UQW5" s="609"/>
      <c r="UQX5" s="609"/>
      <c r="UQY5" s="609"/>
      <c r="UQZ5" s="609"/>
      <c r="URA5" s="609"/>
      <c r="URB5" s="609"/>
      <c r="URC5" s="609"/>
      <c r="URD5" s="609"/>
      <c r="URE5" s="609"/>
      <c r="URF5" s="609"/>
      <c r="URG5" s="609"/>
      <c r="URH5" s="609"/>
      <c r="URI5" s="609"/>
      <c r="URJ5" s="609"/>
      <c r="URK5" s="609"/>
      <c r="URL5" s="609"/>
      <c r="URM5" s="609"/>
      <c r="URN5" s="609"/>
      <c r="URO5" s="609"/>
      <c r="URP5" s="609"/>
      <c r="URQ5" s="609"/>
      <c r="URR5" s="609"/>
      <c r="URS5" s="609"/>
      <c r="URT5" s="609"/>
      <c r="URU5" s="609"/>
      <c r="URV5" s="609"/>
      <c r="URW5" s="609"/>
      <c r="URX5" s="609"/>
      <c r="URY5" s="609"/>
      <c r="URZ5" s="609"/>
      <c r="USA5" s="609"/>
      <c r="USB5" s="609"/>
      <c r="USC5" s="609"/>
      <c r="USD5" s="609"/>
      <c r="USE5" s="609"/>
      <c r="USF5" s="609"/>
      <c r="USG5" s="609"/>
      <c r="USH5" s="609"/>
      <c r="USI5" s="609"/>
      <c r="USJ5" s="609"/>
      <c r="USK5" s="609"/>
      <c r="USL5" s="609"/>
      <c r="USM5" s="609"/>
      <c r="USN5" s="609"/>
      <c r="USO5" s="609"/>
      <c r="USP5" s="609"/>
      <c r="USQ5" s="609"/>
      <c r="USR5" s="609"/>
      <c r="USS5" s="609"/>
      <c r="UST5" s="609"/>
      <c r="USU5" s="609"/>
      <c r="USV5" s="609"/>
      <c r="USW5" s="609"/>
      <c r="USX5" s="609"/>
      <c r="USY5" s="609"/>
      <c r="USZ5" s="609"/>
      <c r="UTA5" s="609"/>
      <c r="UTB5" s="609"/>
      <c r="UTC5" s="609"/>
      <c r="UTD5" s="609"/>
      <c r="UTE5" s="609"/>
      <c r="UTF5" s="609"/>
      <c r="UTG5" s="609"/>
      <c r="UTH5" s="609"/>
      <c r="UTI5" s="609"/>
      <c r="UTJ5" s="609"/>
      <c r="UTK5" s="609"/>
      <c r="UTL5" s="609"/>
      <c r="UTM5" s="609"/>
      <c r="UTN5" s="609"/>
      <c r="UTO5" s="609"/>
      <c r="UTP5" s="609"/>
      <c r="UTQ5" s="609"/>
      <c r="UTR5" s="609"/>
      <c r="UTS5" s="609"/>
      <c r="UTT5" s="609"/>
      <c r="UTU5" s="609"/>
      <c r="UTV5" s="609"/>
      <c r="UTW5" s="609"/>
      <c r="UTX5" s="609"/>
      <c r="UTY5" s="609"/>
      <c r="UTZ5" s="609"/>
      <c r="UUA5" s="609"/>
      <c r="UUB5" s="609"/>
      <c r="UUC5" s="609"/>
      <c r="UUD5" s="609"/>
      <c r="UUE5" s="609"/>
      <c r="UUF5" s="609"/>
      <c r="UUG5" s="609"/>
      <c r="UUH5" s="609"/>
      <c r="UUI5" s="609"/>
      <c r="UUJ5" s="609"/>
      <c r="UUK5" s="609"/>
      <c r="UUL5" s="609"/>
      <c r="UUM5" s="609"/>
      <c r="UUN5" s="609"/>
      <c r="UUO5" s="609"/>
      <c r="UUP5" s="609"/>
      <c r="UUQ5" s="609"/>
      <c r="UUR5" s="609"/>
      <c r="UUS5" s="609"/>
      <c r="UUT5" s="609"/>
      <c r="UUU5" s="609"/>
      <c r="UUV5" s="609"/>
      <c r="UUW5" s="609"/>
      <c r="UUX5" s="609"/>
      <c r="UUY5" s="609"/>
      <c r="UUZ5" s="609"/>
      <c r="UVA5" s="609"/>
      <c r="UVB5" s="609"/>
      <c r="UVC5" s="609"/>
      <c r="UVD5" s="609"/>
      <c r="UVE5" s="609"/>
      <c r="UVF5" s="609"/>
      <c r="UVG5" s="609"/>
      <c r="UVH5" s="609"/>
      <c r="UVI5" s="609"/>
      <c r="UVJ5" s="609"/>
      <c r="UVK5" s="609"/>
      <c r="UVL5" s="609"/>
      <c r="UVM5" s="609"/>
      <c r="UVN5" s="609"/>
      <c r="UVO5" s="609"/>
      <c r="UVP5" s="609"/>
      <c r="UVQ5" s="609"/>
      <c r="UVR5" s="609"/>
      <c r="UVS5" s="609"/>
      <c r="UVT5" s="609"/>
      <c r="UVU5" s="609"/>
      <c r="UVV5" s="609"/>
      <c r="UVW5" s="609"/>
      <c r="UVX5" s="609"/>
      <c r="UVY5" s="609"/>
      <c r="UVZ5" s="609"/>
      <c r="UWA5" s="609"/>
      <c r="UWB5" s="609"/>
      <c r="UWC5" s="609"/>
      <c r="UWD5" s="609"/>
      <c r="UWE5" s="609"/>
      <c r="UWF5" s="609"/>
      <c r="UWG5" s="609"/>
      <c r="UWH5" s="609"/>
      <c r="UWI5" s="609"/>
      <c r="UWJ5" s="609"/>
      <c r="UWK5" s="609"/>
      <c r="UWL5" s="609"/>
      <c r="UWM5" s="609"/>
      <c r="UWN5" s="609"/>
      <c r="UWO5" s="609"/>
      <c r="UWP5" s="609"/>
      <c r="UWQ5" s="609"/>
      <c r="UWR5" s="609"/>
      <c r="UWS5" s="609"/>
      <c r="UWT5" s="609"/>
      <c r="UWU5" s="609"/>
      <c r="UWV5" s="609"/>
      <c r="UWW5" s="609"/>
      <c r="UWX5" s="609"/>
      <c r="UWY5" s="609"/>
      <c r="UWZ5" s="609"/>
      <c r="UXA5" s="609"/>
      <c r="UXB5" s="609"/>
      <c r="UXC5" s="609"/>
      <c r="UXD5" s="609"/>
      <c r="UXE5" s="609"/>
      <c r="UXF5" s="609"/>
      <c r="UXG5" s="609"/>
      <c r="UXH5" s="609"/>
      <c r="UXI5" s="609"/>
      <c r="UXJ5" s="609"/>
      <c r="UXK5" s="609"/>
      <c r="UXL5" s="609"/>
      <c r="UXM5" s="609"/>
      <c r="UXN5" s="609"/>
      <c r="UXO5" s="609"/>
      <c r="UXP5" s="609"/>
      <c r="UXQ5" s="609"/>
      <c r="UXR5" s="609"/>
      <c r="UXS5" s="609"/>
      <c r="UXT5" s="609"/>
      <c r="UXU5" s="609"/>
      <c r="UXV5" s="609"/>
      <c r="UXW5" s="609"/>
      <c r="UXX5" s="609"/>
      <c r="UXY5" s="609"/>
      <c r="UXZ5" s="609"/>
      <c r="UYA5" s="609"/>
      <c r="UYB5" s="609"/>
      <c r="UYC5" s="609"/>
      <c r="UYD5" s="609"/>
      <c r="UYE5" s="609"/>
      <c r="UYF5" s="609"/>
      <c r="UYG5" s="609"/>
      <c r="UYH5" s="609"/>
      <c r="UYI5" s="609"/>
      <c r="UYJ5" s="609"/>
      <c r="UYK5" s="609"/>
      <c r="UYL5" s="609"/>
      <c r="UYM5" s="609"/>
      <c r="UYN5" s="609"/>
      <c r="UYO5" s="609"/>
      <c r="UYP5" s="609"/>
      <c r="UYQ5" s="609"/>
      <c r="UYR5" s="609"/>
      <c r="UYS5" s="609"/>
      <c r="UYT5" s="609"/>
      <c r="UYU5" s="609"/>
      <c r="UYV5" s="609"/>
      <c r="UYW5" s="609"/>
      <c r="UYX5" s="609"/>
      <c r="UYY5" s="609"/>
      <c r="UYZ5" s="609"/>
      <c r="UZA5" s="609"/>
      <c r="UZB5" s="609"/>
      <c r="UZC5" s="609"/>
      <c r="UZD5" s="609"/>
      <c r="UZE5" s="609"/>
      <c r="UZF5" s="609"/>
      <c r="UZG5" s="609"/>
      <c r="UZH5" s="609"/>
      <c r="UZI5" s="609"/>
      <c r="UZJ5" s="609"/>
      <c r="UZK5" s="609"/>
      <c r="UZL5" s="609"/>
      <c r="UZM5" s="609"/>
      <c r="UZN5" s="609"/>
      <c r="UZO5" s="609"/>
      <c r="UZP5" s="609"/>
      <c r="UZQ5" s="609"/>
      <c r="UZR5" s="609"/>
      <c r="UZS5" s="609"/>
      <c r="UZT5" s="609"/>
      <c r="UZU5" s="609"/>
      <c r="UZV5" s="609"/>
      <c r="UZW5" s="609"/>
      <c r="UZX5" s="609"/>
      <c r="UZY5" s="609"/>
      <c r="UZZ5" s="609"/>
      <c r="VAA5" s="609"/>
      <c r="VAB5" s="609"/>
      <c r="VAC5" s="609"/>
      <c r="VAD5" s="609"/>
      <c r="VAE5" s="609"/>
      <c r="VAF5" s="609"/>
      <c r="VAG5" s="609"/>
      <c r="VAH5" s="609"/>
      <c r="VAI5" s="609"/>
      <c r="VAJ5" s="609"/>
      <c r="VAK5" s="609"/>
      <c r="VAL5" s="609"/>
      <c r="VAM5" s="609"/>
      <c r="VAN5" s="609"/>
      <c r="VAO5" s="609"/>
      <c r="VAP5" s="609"/>
      <c r="VAQ5" s="609"/>
      <c r="VAR5" s="609"/>
      <c r="VAS5" s="609"/>
      <c r="VAT5" s="609"/>
      <c r="VAU5" s="609"/>
      <c r="VAV5" s="609"/>
      <c r="VAW5" s="609"/>
      <c r="VAX5" s="609"/>
      <c r="VAY5" s="609"/>
      <c r="VAZ5" s="609"/>
      <c r="VBA5" s="609"/>
      <c r="VBB5" s="609"/>
      <c r="VBC5" s="609"/>
      <c r="VBD5" s="609"/>
      <c r="VBE5" s="609"/>
      <c r="VBF5" s="609"/>
      <c r="VBG5" s="609"/>
      <c r="VBH5" s="609"/>
      <c r="VBI5" s="609"/>
      <c r="VBJ5" s="609"/>
      <c r="VBK5" s="609"/>
      <c r="VBL5" s="609"/>
      <c r="VBM5" s="609"/>
      <c r="VBN5" s="609"/>
      <c r="VBO5" s="609"/>
      <c r="VBP5" s="609"/>
      <c r="VBQ5" s="609"/>
      <c r="VBR5" s="609"/>
      <c r="VBS5" s="609"/>
      <c r="VBT5" s="609"/>
      <c r="VBU5" s="609"/>
      <c r="VBV5" s="609"/>
      <c r="VBW5" s="609"/>
      <c r="VBX5" s="609"/>
      <c r="VBY5" s="609"/>
      <c r="VBZ5" s="609"/>
      <c r="VCA5" s="609"/>
      <c r="VCB5" s="609"/>
      <c r="VCC5" s="609"/>
      <c r="VCD5" s="609"/>
      <c r="VCE5" s="609"/>
      <c r="VCF5" s="609"/>
      <c r="VCG5" s="609"/>
      <c r="VCH5" s="609"/>
      <c r="VCI5" s="609"/>
      <c r="VCJ5" s="609"/>
      <c r="VCK5" s="609"/>
      <c r="VCL5" s="609"/>
      <c r="VCM5" s="609"/>
      <c r="VCN5" s="609"/>
      <c r="VCO5" s="609"/>
      <c r="VCP5" s="609"/>
      <c r="VCQ5" s="609"/>
      <c r="VCR5" s="609"/>
      <c r="VCS5" s="609"/>
      <c r="VCT5" s="609"/>
      <c r="VCU5" s="609"/>
      <c r="VCV5" s="609"/>
      <c r="VCW5" s="609"/>
      <c r="VCX5" s="609"/>
      <c r="VCY5" s="609"/>
      <c r="VCZ5" s="609"/>
      <c r="VDA5" s="609"/>
      <c r="VDB5" s="609"/>
      <c r="VDC5" s="609"/>
      <c r="VDD5" s="609"/>
      <c r="VDE5" s="609"/>
      <c r="VDF5" s="609"/>
      <c r="VDG5" s="609"/>
      <c r="VDH5" s="609"/>
      <c r="VDI5" s="609"/>
      <c r="VDJ5" s="609"/>
      <c r="VDK5" s="609"/>
      <c r="VDL5" s="609"/>
      <c r="VDM5" s="609"/>
      <c r="VDN5" s="609"/>
      <c r="VDO5" s="609"/>
      <c r="VDP5" s="609"/>
      <c r="VDQ5" s="609"/>
      <c r="VDR5" s="609"/>
      <c r="VDS5" s="609"/>
      <c r="VDT5" s="609"/>
      <c r="VDU5" s="609"/>
      <c r="VDV5" s="609"/>
      <c r="VDW5" s="609"/>
      <c r="VDX5" s="609"/>
      <c r="VDY5" s="609"/>
      <c r="VDZ5" s="609"/>
      <c r="VEA5" s="609"/>
      <c r="VEB5" s="609"/>
      <c r="VEC5" s="609"/>
      <c r="VED5" s="609"/>
      <c r="VEE5" s="609"/>
      <c r="VEF5" s="609"/>
      <c r="VEG5" s="609"/>
      <c r="VEH5" s="609"/>
      <c r="VEI5" s="609"/>
      <c r="VEJ5" s="609"/>
      <c r="VEK5" s="609"/>
      <c r="VEL5" s="609"/>
      <c r="VEM5" s="609"/>
      <c r="VEN5" s="609"/>
      <c r="VEO5" s="609"/>
      <c r="VEP5" s="609"/>
      <c r="VEQ5" s="609"/>
      <c r="VER5" s="609"/>
      <c r="VES5" s="609"/>
      <c r="VET5" s="609"/>
      <c r="VEU5" s="609"/>
      <c r="VEV5" s="609"/>
      <c r="VEW5" s="609"/>
      <c r="VEX5" s="609"/>
      <c r="VEY5" s="609"/>
      <c r="VEZ5" s="609"/>
      <c r="VFA5" s="609"/>
      <c r="VFB5" s="609"/>
      <c r="VFC5" s="609"/>
      <c r="VFD5" s="609"/>
      <c r="VFE5" s="609"/>
      <c r="VFF5" s="609"/>
      <c r="VFG5" s="609"/>
      <c r="VFH5" s="609"/>
      <c r="VFI5" s="609"/>
      <c r="VFJ5" s="609"/>
      <c r="VFK5" s="609"/>
      <c r="VFL5" s="609"/>
      <c r="VFM5" s="609"/>
      <c r="VFN5" s="609"/>
      <c r="VFO5" s="609"/>
      <c r="VFP5" s="609"/>
      <c r="VFQ5" s="609"/>
      <c r="VFR5" s="609"/>
      <c r="VFS5" s="609"/>
      <c r="VFT5" s="609"/>
      <c r="VFU5" s="609"/>
      <c r="VFV5" s="609"/>
      <c r="VFW5" s="609"/>
      <c r="VFX5" s="609"/>
      <c r="VFY5" s="609"/>
      <c r="VFZ5" s="609"/>
      <c r="VGA5" s="609"/>
      <c r="VGB5" s="609"/>
      <c r="VGC5" s="609"/>
      <c r="VGD5" s="609"/>
      <c r="VGE5" s="609"/>
      <c r="VGF5" s="609"/>
      <c r="VGG5" s="609"/>
      <c r="VGH5" s="609"/>
      <c r="VGI5" s="609"/>
      <c r="VGJ5" s="609"/>
      <c r="VGK5" s="609"/>
      <c r="VGL5" s="609"/>
      <c r="VGM5" s="609"/>
      <c r="VGN5" s="609"/>
      <c r="VGO5" s="609"/>
      <c r="VGP5" s="609"/>
      <c r="VGQ5" s="609"/>
      <c r="VGR5" s="609"/>
      <c r="VGS5" s="609"/>
      <c r="VGT5" s="609"/>
      <c r="VGU5" s="609"/>
      <c r="VGV5" s="609"/>
      <c r="VGW5" s="609"/>
      <c r="VGX5" s="609"/>
      <c r="VGY5" s="609"/>
      <c r="VGZ5" s="609"/>
      <c r="VHA5" s="609"/>
      <c r="VHB5" s="609"/>
      <c r="VHC5" s="609"/>
      <c r="VHD5" s="609"/>
      <c r="VHE5" s="609"/>
      <c r="VHF5" s="609"/>
      <c r="VHG5" s="609"/>
      <c r="VHH5" s="609"/>
      <c r="VHI5" s="609"/>
      <c r="VHJ5" s="609"/>
      <c r="VHK5" s="609"/>
      <c r="VHL5" s="609"/>
      <c r="VHM5" s="609"/>
      <c r="VHN5" s="609"/>
      <c r="VHO5" s="609"/>
      <c r="VHP5" s="609"/>
      <c r="VHQ5" s="609"/>
      <c r="VHR5" s="609"/>
      <c r="VHS5" s="609"/>
      <c r="VHT5" s="609"/>
      <c r="VHU5" s="609"/>
      <c r="VHV5" s="609"/>
      <c r="VHW5" s="609"/>
      <c r="VHX5" s="609"/>
      <c r="VHY5" s="609"/>
      <c r="VHZ5" s="609"/>
      <c r="VIA5" s="609"/>
      <c r="VIB5" s="609"/>
      <c r="VIC5" s="609"/>
      <c r="VID5" s="609"/>
      <c r="VIE5" s="609"/>
      <c r="VIF5" s="609"/>
      <c r="VIG5" s="609"/>
      <c r="VIH5" s="609"/>
      <c r="VII5" s="609"/>
      <c r="VIJ5" s="609"/>
      <c r="VIK5" s="609"/>
      <c r="VIL5" s="609"/>
      <c r="VIM5" s="609"/>
      <c r="VIN5" s="609"/>
      <c r="VIO5" s="609"/>
      <c r="VIP5" s="609"/>
      <c r="VIQ5" s="609"/>
      <c r="VIR5" s="609"/>
      <c r="VIS5" s="609"/>
      <c r="VIT5" s="609"/>
      <c r="VIU5" s="609"/>
      <c r="VIV5" s="609"/>
      <c r="VIW5" s="609"/>
      <c r="VIX5" s="609"/>
      <c r="VIY5" s="609"/>
      <c r="VIZ5" s="609"/>
      <c r="VJA5" s="609"/>
      <c r="VJB5" s="609"/>
      <c r="VJC5" s="609"/>
      <c r="VJD5" s="609"/>
      <c r="VJE5" s="609"/>
      <c r="VJF5" s="609"/>
      <c r="VJG5" s="609"/>
      <c r="VJH5" s="609"/>
      <c r="VJI5" s="609"/>
      <c r="VJJ5" s="609"/>
      <c r="VJK5" s="609"/>
      <c r="VJL5" s="609"/>
      <c r="VJM5" s="609"/>
      <c r="VJN5" s="609"/>
      <c r="VJO5" s="609"/>
      <c r="VJP5" s="609"/>
      <c r="VJQ5" s="609"/>
      <c r="VJR5" s="609"/>
      <c r="VJS5" s="609"/>
      <c r="VJT5" s="609"/>
      <c r="VJU5" s="609"/>
      <c r="VJV5" s="609"/>
      <c r="VJW5" s="609"/>
      <c r="VJX5" s="609"/>
      <c r="VJY5" s="609"/>
      <c r="VJZ5" s="609"/>
      <c r="VKA5" s="609"/>
      <c r="VKB5" s="609"/>
      <c r="VKC5" s="609"/>
      <c r="VKD5" s="609"/>
      <c r="VKE5" s="609"/>
      <c r="VKF5" s="609"/>
      <c r="VKG5" s="609"/>
      <c r="VKH5" s="609"/>
      <c r="VKI5" s="609"/>
      <c r="VKJ5" s="609"/>
      <c r="VKK5" s="609"/>
      <c r="VKL5" s="609"/>
      <c r="VKM5" s="609"/>
      <c r="VKN5" s="609"/>
      <c r="VKO5" s="609"/>
      <c r="VKP5" s="609"/>
      <c r="VKQ5" s="609"/>
      <c r="VKR5" s="609"/>
      <c r="VKS5" s="609"/>
      <c r="VKT5" s="609"/>
      <c r="VKU5" s="609"/>
      <c r="VKV5" s="609"/>
      <c r="VKW5" s="609"/>
      <c r="VKX5" s="609"/>
      <c r="VKY5" s="609"/>
      <c r="VKZ5" s="609"/>
      <c r="VLA5" s="609"/>
      <c r="VLB5" s="609"/>
      <c r="VLC5" s="609"/>
      <c r="VLD5" s="609"/>
      <c r="VLE5" s="609"/>
      <c r="VLF5" s="609"/>
      <c r="VLG5" s="609"/>
      <c r="VLH5" s="609"/>
      <c r="VLI5" s="609"/>
      <c r="VLJ5" s="609"/>
      <c r="VLK5" s="609"/>
      <c r="VLL5" s="609"/>
      <c r="VLM5" s="609"/>
      <c r="VLN5" s="609"/>
      <c r="VLO5" s="609"/>
      <c r="VLP5" s="609"/>
      <c r="VLQ5" s="609"/>
      <c r="VLR5" s="609"/>
      <c r="VLS5" s="609"/>
      <c r="VLT5" s="609"/>
      <c r="VLU5" s="609"/>
      <c r="VLV5" s="609"/>
      <c r="VLW5" s="609"/>
      <c r="VLX5" s="609"/>
      <c r="VLY5" s="609"/>
      <c r="VLZ5" s="609"/>
      <c r="VMA5" s="609"/>
      <c r="VMB5" s="609"/>
      <c r="VMC5" s="609"/>
      <c r="VMD5" s="609"/>
      <c r="VME5" s="609"/>
      <c r="VMF5" s="609"/>
      <c r="VMG5" s="609"/>
      <c r="VMH5" s="609"/>
      <c r="VMI5" s="609"/>
      <c r="VMJ5" s="609"/>
      <c r="VMK5" s="609"/>
      <c r="VML5" s="609"/>
      <c r="VMM5" s="609"/>
      <c r="VMN5" s="609"/>
      <c r="VMO5" s="609"/>
      <c r="VMP5" s="609"/>
      <c r="VMQ5" s="609"/>
      <c r="VMR5" s="609"/>
      <c r="VMS5" s="609"/>
      <c r="VMT5" s="609"/>
      <c r="VMU5" s="609"/>
      <c r="VMV5" s="609"/>
      <c r="VMW5" s="609"/>
      <c r="VMX5" s="609"/>
      <c r="VMY5" s="609"/>
      <c r="VMZ5" s="609"/>
      <c r="VNA5" s="609"/>
      <c r="VNB5" s="609"/>
      <c r="VNC5" s="609"/>
      <c r="VND5" s="609"/>
      <c r="VNE5" s="609"/>
      <c r="VNF5" s="609"/>
      <c r="VNG5" s="609"/>
      <c r="VNH5" s="609"/>
      <c r="VNI5" s="609"/>
      <c r="VNJ5" s="609"/>
      <c r="VNK5" s="609"/>
      <c r="VNL5" s="609"/>
      <c r="VNM5" s="609"/>
      <c r="VNN5" s="609"/>
      <c r="VNO5" s="609"/>
      <c r="VNP5" s="609"/>
      <c r="VNQ5" s="609"/>
      <c r="VNR5" s="609"/>
      <c r="VNS5" s="609"/>
      <c r="VNT5" s="609"/>
      <c r="VNU5" s="609"/>
      <c r="VNV5" s="609"/>
      <c r="VNW5" s="609"/>
      <c r="VNX5" s="609"/>
      <c r="VNY5" s="609"/>
      <c r="VNZ5" s="609"/>
      <c r="VOA5" s="609"/>
      <c r="VOB5" s="609"/>
      <c r="VOC5" s="609"/>
      <c r="VOD5" s="609"/>
      <c r="VOE5" s="609"/>
      <c r="VOF5" s="609"/>
      <c r="VOG5" s="609"/>
      <c r="VOH5" s="609"/>
      <c r="VOI5" s="609"/>
      <c r="VOJ5" s="609"/>
      <c r="VOK5" s="609"/>
      <c r="VOL5" s="609"/>
      <c r="VOM5" s="609"/>
      <c r="VON5" s="609"/>
      <c r="VOO5" s="609"/>
      <c r="VOP5" s="609"/>
      <c r="VOQ5" s="609"/>
      <c r="VOR5" s="609"/>
      <c r="VOS5" s="609"/>
      <c r="VOT5" s="609"/>
      <c r="VOU5" s="609"/>
      <c r="VOV5" s="609"/>
      <c r="VOW5" s="609"/>
      <c r="VOX5" s="609"/>
      <c r="VOY5" s="609"/>
      <c r="VOZ5" s="609"/>
      <c r="VPA5" s="609"/>
      <c r="VPB5" s="609"/>
      <c r="VPC5" s="609"/>
      <c r="VPD5" s="609"/>
      <c r="VPE5" s="609"/>
      <c r="VPF5" s="609"/>
      <c r="VPG5" s="609"/>
      <c r="VPH5" s="609"/>
      <c r="VPI5" s="609"/>
      <c r="VPJ5" s="609"/>
      <c r="VPK5" s="609"/>
      <c r="VPL5" s="609"/>
      <c r="VPM5" s="609"/>
      <c r="VPN5" s="609"/>
      <c r="VPO5" s="609"/>
      <c r="VPP5" s="609"/>
      <c r="VPQ5" s="609"/>
      <c r="VPR5" s="609"/>
      <c r="VPS5" s="609"/>
      <c r="VPT5" s="609"/>
      <c r="VPU5" s="609"/>
      <c r="VPV5" s="609"/>
      <c r="VPW5" s="609"/>
      <c r="VPX5" s="609"/>
      <c r="VPY5" s="609"/>
      <c r="VPZ5" s="609"/>
      <c r="VQA5" s="609"/>
      <c r="VQB5" s="609"/>
      <c r="VQC5" s="609"/>
      <c r="VQD5" s="609"/>
      <c r="VQE5" s="609"/>
      <c r="VQF5" s="609"/>
      <c r="VQG5" s="609"/>
      <c r="VQH5" s="609"/>
      <c r="VQI5" s="609"/>
      <c r="VQJ5" s="609"/>
      <c r="VQK5" s="609"/>
      <c r="VQL5" s="609"/>
      <c r="VQM5" s="609"/>
      <c r="VQN5" s="609"/>
      <c r="VQO5" s="609"/>
      <c r="VQP5" s="609"/>
      <c r="VQQ5" s="609"/>
      <c r="VQR5" s="609"/>
      <c r="VQS5" s="609"/>
      <c r="VQT5" s="609"/>
      <c r="VQU5" s="609"/>
      <c r="VQV5" s="609"/>
      <c r="VQW5" s="609"/>
      <c r="VQX5" s="609"/>
      <c r="VQY5" s="609"/>
      <c r="VQZ5" s="609"/>
      <c r="VRA5" s="609"/>
      <c r="VRB5" s="609"/>
      <c r="VRC5" s="609"/>
      <c r="VRD5" s="609"/>
      <c r="VRE5" s="609"/>
      <c r="VRF5" s="609"/>
      <c r="VRG5" s="609"/>
      <c r="VRH5" s="609"/>
      <c r="VRI5" s="609"/>
      <c r="VRJ5" s="609"/>
      <c r="VRK5" s="609"/>
      <c r="VRL5" s="609"/>
      <c r="VRM5" s="609"/>
      <c r="VRN5" s="609"/>
      <c r="VRO5" s="609"/>
      <c r="VRP5" s="609"/>
      <c r="VRQ5" s="609"/>
      <c r="VRR5" s="609"/>
      <c r="VRS5" s="609"/>
      <c r="VRT5" s="609"/>
      <c r="VRU5" s="609"/>
      <c r="VRV5" s="609"/>
      <c r="VRW5" s="609"/>
      <c r="VRX5" s="609"/>
      <c r="VRY5" s="609"/>
      <c r="VRZ5" s="609"/>
      <c r="VSA5" s="609"/>
      <c r="VSB5" s="609"/>
      <c r="VSC5" s="609"/>
      <c r="VSD5" s="609"/>
      <c r="VSE5" s="609"/>
      <c r="VSF5" s="609"/>
      <c r="VSG5" s="609"/>
      <c r="VSH5" s="609"/>
      <c r="VSI5" s="609"/>
      <c r="VSJ5" s="609"/>
      <c r="VSK5" s="609"/>
      <c r="VSL5" s="609"/>
      <c r="VSM5" s="609"/>
      <c r="VSN5" s="609"/>
      <c r="VSO5" s="609"/>
      <c r="VSP5" s="609"/>
      <c r="VSQ5" s="609"/>
      <c r="VSR5" s="609"/>
      <c r="VSS5" s="609"/>
      <c r="VST5" s="609"/>
      <c r="VSU5" s="609"/>
      <c r="VSV5" s="609"/>
      <c r="VSW5" s="609"/>
      <c r="VSX5" s="609"/>
      <c r="VSY5" s="609"/>
      <c r="VSZ5" s="609"/>
      <c r="VTA5" s="609"/>
      <c r="VTB5" s="609"/>
      <c r="VTC5" s="609"/>
      <c r="VTD5" s="609"/>
      <c r="VTE5" s="609"/>
      <c r="VTF5" s="609"/>
      <c r="VTG5" s="609"/>
      <c r="VTH5" s="609"/>
      <c r="VTI5" s="609"/>
      <c r="VTJ5" s="609"/>
      <c r="VTK5" s="609"/>
      <c r="VTL5" s="609"/>
      <c r="VTM5" s="609"/>
      <c r="VTN5" s="609"/>
      <c r="VTO5" s="609"/>
      <c r="VTP5" s="609"/>
      <c r="VTQ5" s="609"/>
      <c r="VTR5" s="609"/>
      <c r="VTS5" s="609"/>
      <c r="VTT5" s="609"/>
      <c r="VTU5" s="609"/>
      <c r="VTV5" s="609"/>
      <c r="VTW5" s="609"/>
      <c r="VTX5" s="609"/>
      <c r="VTY5" s="609"/>
      <c r="VTZ5" s="609"/>
      <c r="VUA5" s="609"/>
      <c r="VUB5" s="609"/>
      <c r="VUC5" s="609"/>
      <c r="VUD5" s="609"/>
      <c r="VUE5" s="609"/>
      <c r="VUF5" s="609"/>
      <c r="VUG5" s="609"/>
      <c r="VUH5" s="609"/>
      <c r="VUI5" s="609"/>
      <c r="VUJ5" s="609"/>
      <c r="VUK5" s="609"/>
      <c r="VUL5" s="609"/>
      <c r="VUM5" s="609"/>
      <c r="VUN5" s="609"/>
      <c r="VUO5" s="609"/>
      <c r="VUP5" s="609"/>
      <c r="VUQ5" s="609"/>
      <c r="VUR5" s="609"/>
      <c r="VUS5" s="609"/>
      <c r="VUT5" s="609"/>
      <c r="VUU5" s="609"/>
      <c r="VUV5" s="609"/>
      <c r="VUW5" s="609"/>
      <c r="VUX5" s="609"/>
      <c r="VUY5" s="609"/>
      <c r="VUZ5" s="609"/>
      <c r="VVA5" s="609"/>
      <c r="VVB5" s="609"/>
      <c r="VVC5" s="609"/>
      <c r="VVD5" s="609"/>
      <c r="VVE5" s="609"/>
      <c r="VVF5" s="609"/>
      <c r="VVG5" s="609"/>
      <c r="VVH5" s="609"/>
      <c r="VVI5" s="609"/>
      <c r="VVJ5" s="609"/>
      <c r="VVK5" s="609"/>
      <c r="VVL5" s="609"/>
      <c r="VVM5" s="609"/>
      <c r="VVN5" s="609"/>
      <c r="VVO5" s="609"/>
      <c r="VVP5" s="609"/>
      <c r="VVQ5" s="609"/>
      <c r="VVR5" s="609"/>
      <c r="VVS5" s="609"/>
      <c r="VVT5" s="609"/>
      <c r="VVU5" s="609"/>
      <c r="VVV5" s="609"/>
      <c r="VVW5" s="609"/>
      <c r="VVX5" s="609"/>
      <c r="VVY5" s="609"/>
      <c r="VVZ5" s="609"/>
      <c r="VWA5" s="609"/>
      <c r="VWB5" s="609"/>
      <c r="VWC5" s="609"/>
      <c r="VWD5" s="609"/>
      <c r="VWE5" s="609"/>
      <c r="VWF5" s="609"/>
      <c r="VWG5" s="609"/>
      <c r="VWH5" s="609"/>
      <c r="VWI5" s="609"/>
      <c r="VWJ5" s="609"/>
      <c r="VWK5" s="609"/>
      <c r="VWL5" s="609"/>
      <c r="VWM5" s="609"/>
      <c r="VWN5" s="609"/>
      <c r="VWO5" s="609"/>
      <c r="VWP5" s="609"/>
      <c r="VWQ5" s="609"/>
      <c r="VWR5" s="609"/>
      <c r="VWS5" s="609"/>
      <c r="VWT5" s="609"/>
      <c r="VWU5" s="609"/>
      <c r="VWV5" s="609"/>
      <c r="VWW5" s="609"/>
      <c r="VWX5" s="609"/>
      <c r="VWY5" s="609"/>
      <c r="VWZ5" s="609"/>
      <c r="VXA5" s="609"/>
      <c r="VXB5" s="609"/>
      <c r="VXC5" s="609"/>
      <c r="VXD5" s="609"/>
      <c r="VXE5" s="609"/>
      <c r="VXF5" s="609"/>
      <c r="VXG5" s="609"/>
      <c r="VXH5" s="609"/>
      <c r="VXI5" s="609"/>
      <c r="VXJ5" s="609"/>
      <c r="VXK5" s="609"/>
      <c r="VXL5" s="609"/>
      <c r="VXM5" s="609"/>
      <c r="VXN5" s="609"/>
      <c r="VXO5" s="609"/>
      <c r="VXP5" s="609"/>
      <c r="VXQ5" s="609"/>
      <c r="VXR5" s="609"/>
      <c r="VXS5" s="609"/>
      <c r="VXT5" s="609"/>
      <c r="VXU5" s="609"/>
      <c r="VXV5" s="609"/>
      <c r="VXW5" s="609"/>
      <c r="VXX5" s="609"/>
      <c r="VXY5" s="609"/>
      <c r="VXZ5" s="609"/>
      <c r="VYA5" s="609"/>
      <c r="VYB5" s="609"/>
      <c r="VYC5" s="609"/>
      <c r="VYD5" s="609"/>
      <c r="VYE5" s="609"/>
      <c r="VYF5" s="609"/>
      <c r="VYG5" s="609"/>
      <c r="VYH5" s="609"/>
      <c r="VYI5" s="609"/>
      <c r="VYJ5" s="609"/>
      <c r="VYK5" s="609"/>
      <c r="VYL5" s="609"/>
      <c r="VYM5" s="609"/>
      <c r="VYN5" s="609"/>
      <c r="VYO5" s="609"/>
      <c r="VYP5" s="609"/>
      <c r="VYQ5" s="609"/>
      <c r="VYR5" s="609"/>
      <c r="VYS5" s="609"/>
      <c r="VYT5" s="609"/>
      <c r="VYU5" s="609"/>
      <c r="VYV5" s="609"/>
      <c r="VYW5" s="609"/>
      <c r="VYX5" s="609"/>
      <c r="VYY5" s="609"/>
      <c r="VYZ5" s="609"/>
      <c r="VZA5" s="609"/>
      <c r="VZB5" s="609"/>
      <c r="VZC5" s="609"/>
      <c r="VZD5" s="609"/>
      <c r="VZE5" s="609"/>
      <c r="VZF5" s="609"/>
      <c r="VZG5" s="609"/>
      <c r="VZH5" s="609"/>
      <c r="VZI5" s="609"/>
      <c r="VZJ5" s="609"/>
      <c r="VZK5" s="609"/>
      <c r="VZL5" s="609"/>
      <c r="VZM5" s="609"/>
      <c r="VZN5" s="609"/>
      <c r="VZO5" s="609"/>
      <c r="VZP5" s="609"/>
      <c r="VZQ5" s="609"/>
      <c r="VZR5" s="609"/>
      <c r="VZS5" s="609"/>
      <c r="VZT5" s="609"/>
      <c r="VZU5" s="609"/>
      <c r="VZV5" s="609"/>
      <c r="VZW5" s="609"/>
      <c r="VZX5" s="609"/>
      <c r="VZY5" s="609"/>
      <c r="VZZ5" s="609"/>
      <c r="WAA5" s="609"/>
      <c r="WAB5" s="609"/>
      <c r="WAC5" s="609"/>
      <c r="WAD5" s="609"/>
      <c r="WAE5" s="609"/>
      <c r="WAF5" s="609"/>
      <c r="WAG5" s="609"/>
      <c r="WAH5" s="609"/>
      <c r="WAI5" s="609"/>
      <c r="WAJ5" s="609"/>
      <c r="WAK5" s="609"/>
      <c r="WAL5" s="609"/>
      <c r="WAM5" s="609"/>
      <c r="WAN5" s="609"/>
      <c r="WAO5" s="609"/>
      <c r="WAP5" s="609"/>
      <c r="WAQ5" s="609"/>
      <c r="WAR5" s="609"/>
      <c r="WAS5" s="609"/>
      <c r="WAT5" s="609"/>
      <c r="WAU5" s="609"/>
      <c r="WAV5" s="609"/>
      <c r="WAW5" s="609"/>
      <c r="WAX5" s="609"/>
      <c r="WAY5" s="609"/>
      <c r="WAZ5" s="609"/>
      <c r="WBA5" s="609"/>
      <c r="WBB5" s="609"/>
      <c r="WBC5" s="609"/>
      <c r="WBD5" s="609"/>
      <c r="WBE5" s="609"/>
      <c r="WBF5" s="609"/>
      <c r="WBG5" s="609"/>
      <c r="WBH5" s="609"/>
      <c r="WBI5" s="609"/>
      <c r="WBJ5" s="609"/>
      <c r="WBK5" s="609"/>
      <c r="WBL5" s="609"/>
      <c r="WBM5" s="609"/>
      <c r="WBN5" s="609"/>
      <c r="WBO5" s="609"/>
      <c r="WBP5" s="609"/>
      <c r="WBQ5" s="609"/>
      <c r="WBR5" s="609"/>
      <c r="WBS5" s="609"/>
      <c r="WBT5" s="609"/>
      <c r="WBU5" s="609"/>
      <c r="WBV5" s="609"/>
      <c r="WBW5" s="609"/>
      <c r="WBX5" s="609"/>
      <c r="WBY5" s="609"/>
      <c r="WBZ5" s="609"/>
      <c r="WCA5" s="609"/>
      <c r="WCB5" s="609"/>
      <c r="WCC5" s="609"/>
      <c r="WCD5" s="609"/>
      <c r="WCE5" s="609"/>
      <c r="WCF5" s="609"/>
      <c r="WCG5" s="609"/>
      <c r="WCH5" s="609"/>
      <c r="WCI5" s="609"/>
      <c r="WCJ5" s="609"/>
      <c r="WCK5" s="609"/>
      <c r="WCL5" s="609"/>
      <c r="WCM5" s="609"/>
      <c r="WCN5" s="609"/>
      <c r="WCO5" s="609"/>
      <c r="WCP5" s="609"/>
      <c r="WCQ5" s="609"/>
      <c r="WCR5" s="609"/>
      <c r="WCS5" s="609"/>
      <c r="WCT5" s="609"/>
      <c r="WCU5" s="609"/>
      <c r="WCV5" s="609"/>
      <c r="WCW5" s="609"/>
      <c r="WCX5" s="609"/>
      <c r="WCY5" s="609"/>
      <c r="WCZ5" s="609"/>
      <c r="WDA5" s="609"/>
      <c r="WDB5" s="609"/>
      <c r="WDC5" s="609"/>
      <c r="WDD5" s="609"/>
      <c r="WDE5" s="609"/>
      <c r="WDF5" s="609"/>
      <c r="WDG5" s="609"/>
      <c r="WDH5" s="609"/>
      <c r="WDI5" s="609"/>
      <c r="WDJ5" s="609"/>
      <c r="WDK5" s="609"/>
      <c r="WDL5" s="609"/>
      <c r="WDM5" s="609"/>
      <c r="WDN5" s="609"/>
      <c r="WDO5" s="609"/>
      <c r="WDP5" s="609"/>
      <c r="WDQ5" s="609"/>
      <c r="WDR5" s="609"/>
      <c r="WDS5" s="609"/>
      <c r="WDT5" s="609"/>
      <c r="WDU5" s="609"/>
      <c r="WDV5" s="609"/>
      <c r="WDW5" s="609"/>
      <c r="WDX5" s="609"/>
      <c r="WDY5" s="609"/>
      <c r="WDZ5" s="609"/>
      <c r="WEA5" s="609"/>
      <c r="WEB5" s="609"/>
      <c r="WEC5" s="609"/>
      <c r="WED5" s="609"/>
      <c r="WEE5" s="609"/>
      <c r="WEF5" s="609"/>
      <c r="WEG5" s="609"/>
      <c r="WEH5" s="609"/>
      <c r="WEI5" s="609"/>
      <c r="WEJ5" s="609"/>
      <c r="WEK5" s="609"/>
      <c r="WEL5" s="609"/>
      <c r="WEM5" s="609"/>
      <c r="WEN5" s="609"/>
      <c r="WEO5" s="609"/>
      <c r="WEP5" s="609"/>
      <c r="WEQ5" s="609"/>
      <c r="WER5" s="609"/>
      <c r="WES5" s="609"/>
      <c r="WET5" s="609"/>
      <c r="WEU5" s="609"/>
      <c r="WEV5" s="609"/>
      <c r="WEW5" s="609"/>
      <c r="WEX5" s="609"/>
      <c r="WEY5" s="609"/>
      <c r="WEZ5" s="609"/>
      <c r="WFA5" s="609"/>
      <c r="WFB5" s="609"/>
      <c r="WFC5" s="609"/>
      <c r="WFD5" s="609"/>
      <c r="WFE5" s="609"/>
      <c r="WFF5" s="609"/>
      <c r="WFG5" s="609"/>
      <c r="WFH5" s="609"/>
      <c r="WFI5" s="609"/>
      <c r="WFJ5" s="609"/>
      <c r="WFK5" s="609"/>
      <c r="WFL5" s="609"/>
      <c r="WFM5" s="609"/>
      <c r="WFN5" s="609"/>
      <c r="WFO5" s="609"/>
      <c r="WFP5" s="609"/>
      <c r="WFQ5" s="609"/>
      <c r="WFR5" s="609"/>
      <c r="WFS5" s="609"/>
      <c r="WFT5" s="609"/>
      <c r="WFU5" s="609"/>
      <c r="WFV5" s="609"/>
      <c r="WFW5" s="609"/>
      <c r="WFX5" s="609"/>
      <c r="WFY5" s="609"/>
      <c r="WFZ5" s="609"/>
      <c r="WGA5" s="609"/>
      <c r="WGB5" s="609"/>
      <c r="WGC5" s="609"/>
      <c r="WGD5" s="609"/>
      <c r="WGE5" s="609"/>
      <c r="WGF5" s="609"/>
      <c r="WGG5" s="609"/>
      <c r="WGH5" s="609"/>
      <c r="WGI5" s="609"/>
      <c r="WGJ5" s="609"/>
      <c r="WGK5" s="609"/>
      <c r="WGL5" s="609"/>
      <c r="WGM5" s="609"/>
      <c r="WGN5" s="609"/>
      <c r="WGO5" s="609"/>
      <c r="WGP5" s="609"/>
      <c r="WGQ5" s="609"/>
      <c r="WGR5" s="609"/>
      <c r="WGS5" s="609"/>
      <c r="WGT5" s="609"/>
      <c r="WGU5" s="609"/>
      <c r="WGV5" s="609"/>
      <c r="WGW5" s="609"/>
      <c r="WGX5" s="609"/>
      <c r="WGY5" s="609"/>
      <c r="WGZ5" s="609"/>
      <c r="WHA5" s="609"/>
      <c r="WHB5" s="609"/>
      <c r="WHC5" s="609"/>
      <c r="WHD5" s="609"/>
      <c r="WHE5" s="609"/>
      <c r="WHF5" s="609"/>
      <c r="WHG5" s="609"/>
      <c r="WHH5" s="609"/>
      <c r="WHI5" s="609"/>
      <c r="WHJ5" s="609"/>
      <c r="WHK5" s="609"/>
      <c r="WHL5" s="609"/>
      <c r="WHM5" s="609"/>
      <c r="WHN5" s="609"/>
      <c r="WHO5" s="609"/>
      <c r="WHP5" s="609"/>
      <c r="WHQ5" s="609"/>
      <c r="WHR5" s="609"/>
      <c r="WHS5" s="609"/>
      <c r="WHT5" s="609"/>
      <c r="WHU5" s="609"/>
      <c r="WHV5" s="609"/>
      <c r="WHW5" s="609"/>
      <c r="WHX5" s="609"/>
      <c r="WHY5" s="609"/>
      <c r="WHZ5" s="609"/>
      <c r="WIA5" s="609"/>
      <c r="WIB5" s="609"/>
      <c r="WIC5" s="609"/>
      <c r="WID5" s="609"/>
      <c r="WIE5" s="609"/>
      <c r="WIF5" s="609"/>
      <c r="WIG5" s="609"/>
      <c r="WIH5" s="609"/>
      <c r="WII5" s="609"/>
      <c r="WIJ5" s="609"/>
      <c r="WIK5" s="609"/>
      <c r="WIL5" s="609"/>
      <c r="WIM5" s="609"/>
      <c r="WIN5" s="609"/>
      <c r="WIO5" s="609"/>
      <c r="WIP5" s="609"/>
      <c r="WIQ5" s="609"/>
      <c r="WIR5" s="609"/>
      <c r="WIS5" s="609"/>
      <c r="WIT5" s="609"/>
      <c r="WIU5" s="609"/>
      <c r="WIV5" s="609"/>
      <c r="WIW5" s="609"/>
      <c r="WIX5" s="609"/>
      <c r="WIY5" s="609"/>
      <c r="WIZ5" s="609"/>
      <c r="WJA5" s="609"/>
      <c r="WJB5" s="609"/>
      <c r="WJC5" s="609"/>
      <c r="WJD5" s="609"/>
      <c r="WJE5" s="609"/>
      <c r="WJF5" s="609"/>
      <c r="WJG5" s="609"/>
      <c r="WJH5" s="609"/>
      <c r="WJI5" s="609"/>
      <c r="WJJ5" s="609"/>
      <c r="WJK5" s="609"/>
      <c r="WJL5" s="609"/>
      <c r="WJM5" s="609"/>
      <c r="WJN5" s="609"/>
      <c r="WJO5" s="609"/>
      <c r="WJP5" s="609"/>
      <c r="WJQ5" s="609"/>
      <c r="WJR5" s="609"/>
      <c r="WJS5" s="609"/>
      <c r="WJT5" s="609"/>
      <c r="WJU5" s="609"/>
      <c r="WJV5" s="609"/>
      <c r="WJW5" s="609"/>
      <c r="WJX5" s="609"/>
      <c r="WJY5" s="609"/>
      <c r="WJZ5" s="609"/>
      <c r="WKA5" s="609"/>
      <c r="WKB5" s="609"/>
      <c r="WKC5" s="609"/>
      <c r="WKD5" s="609"/>
      <c r="WKE5" s="609"/>
      <c r="WKF5" s="609"/>
      <c r="WKG5" s="609"/>
      <c r="WKH5" s="609"/>
      <c r="WKI5" s="609"/>
      <c r="WKJ5" s="609"/>
      <c r="WKK5" s="609"/>
      <c r="WKL5" s="609"/>
      <c r="WKM5" s="609"/>
      <c r="WKN5" s="609"/>
      <c r="WKO5" s="609"/>
      <c r="WKP5" s="609"/>
      <c r="WKQ5" s="609"/>
      <c r="WKR5" s="609"/>
      <c r="WKS5" s="609"/>
      <c r="WKT5" s="609"/>
      <c r="WKU5" s="609"/>
      <c r="WKV5" s="609"/>
      <c r="WKW5" s="609"/>
      <c r="WKX5" s="609"/>
      <c r="WKY5" s="609"/>
      <c r="WKZ5" s="609"/>
      <c r="WLA5" s="609"/>
      <c r="WLB5" s="609"/>
      <c r="WLC5" s="609"/>
      <c r="WLD5" s="609"/>
      <c r="WLE5" s="609"/>
      <c r="WLF5" s="609"/>
      <c r="WLG5" s="609"/>
      <c r="WLH5" s="609"/>
      <c r="WLI5" s="609"/>
      <c r="WLJ5" s="609"/>
      <c r="WLK5" s="609"/>
      <c r="WLL5" s="609"/>
      <c r="WLM5" s="609"/>
      <c r="WLN5" s="609"/>
      <c r="WLO5" s="609"/>
      <c r="WLP5" s="609"/>
      <c r="WLQ5" s="609"/>
      <c r="WLR5" s="609"/>
      <c r="WLS5" s="609"/>
      <c r="WLT5" s="609"/>
      <c r="WLU5" s="609"/>
      <c r="WLV5" s="609"/>
      <c r="WLW5" s="609"/>
      <c r="WLX5" s="609"/>
      <c r="WLY5" s="609"/>
      <c r="WLZ5" s="609"/>
      <c r="WMA5" s="609"/>
      <c r="WMB5" s="609"/>
      <c r="WMC5" s="609"/>
      <c r="WMD5" s="609"/>
      <c r="WME5" s="609"/>
      <c r="WMF5" s="609"/>
      <c r="WMG5" s="609"/>
      <c r="WMH5" s="609"/>
      <c r="WMI5" s="609"/>
      <c r="WMJ5" s="609"/>
      <c r="WMK5" s="609"/>
      <c r="WML5" s="609"/>
      <c r="WMM5" s="609"/>
      <c r="WMN5" s="609"/>
      <c r="WMO5" s="609"/>
      <c r="WMP5" s="609"/>
      <c r="WMQ5" s="609"/>
      <c r="WMR5" s="609"/>
      <c r="WMS5" s="609"/>
      <c r="WMT5" s="609"/>
      <c r="WMU5" s="609"/>
      <c r="WMV5" s="609"/>
      <c r="WMW5" s="609"/>
      <c r="WMX5" s="609"/>
      <c r="WMY5" s="609"/>
      <c r="WMZ5" s="609"/>
      <c r="WNA5" s="609"/>
      <c r="WNB5" s="609"/>
      <c r="WNC5" s="609"/>
      <c r="WND5" s="609"/>
      <c r="WNE5" s="609"/>
      <c r="WNF5" s="609"/>
      <c r="WNG5" s="609"/>
      <c r="WNH5" s="609"/>
      <c r="WNI5" s="609"/>
      <c r="WNJ5" s="609"/>
      <c r="WNK5" s="609"/>
      <c r="WNL5" s="609"/>
      <c r="WNM5" s="609"/>
      <c r="WNN5" s="609"/>
      <c r="WNO5" s="609"/>
      <c r="WNP5" s="609"/>
      <c r="WNQ5" s="609"/>
      <c r="WNR5" s="609"/>
      <c r="WNS5" s="609"/>
      <c r="WNT5" s="609"/>
      <c r="WNU5" s="609"/>
      <c r="WNV5" s="609"/>
      <c r="WNW5" s="609"/>
      <c r="WNX5" s="609"/>
      <c r="WNY5" s="609"/>
      <c r="WNZ5" s="609"/>
      <c r="WOA5" s="609"/>
      <c r="WOB5" s="609"/>
      <c r="WOC5" s="609"/>
      <c r="WOD5" s="609"/>
      <c r="WOE5" s="609"/>
      <c r="WOF5" s="609"/>
      <c r="WOG5" s="609"/>
      <c r="WOH5" s="609"/>
      <c r="WOI5" s="609"/>
      <c r="WOJ5" s="609"/>
      <c r="WOK5" s="609"/>
      <c r="WOL5" s="609"/>
      <c r="WOM5" s="609"/>
      <c r="WON5" s="609"/>
      <c r="WOO5" s="609"/>
      <c r="WOP5" s="609"/>
      <c r="WOQ5" s="609"/>
      <c r="WOR5" s="609"/>
      <c r="WOS5" s="609"/>
      <c r="WOT5" s="609"/>
      <c r="WOU5" s="609"/>
      <c r="WOV5" s="609"/>
      <c r="WOW5" s="609"/>
      <c r="WOX5" s="609"/>
      <c r="WOY5" s="609"/>
      <c r="WOZ5" s="609"/>
      <c r="WPA5" s="609"/>
      <c r="WPB5" s="609"/>
      <c r="WPC5" s="609"/>
      <c r="WPD5" s="609"/>
      <c r="WPE5" s="609"/>
      <c r="WPF5" s="609"/>
      <c r="WPG5" s="609"/>
      <c r="WPH5" s="609"/>
      <c r="WPI5" s="609"/>
      <c r="WPJ5" s="609"/>
      <c r="WPK5" s="609"/>
      <c r="WPL5" s="609"/>
      <c r="WPM5" s="609"/>
      <c r="WPN5" s="609"/>
      <c r="WPO5" s="609"/>
      <c r="WPP5" s="609"/>
      <c r="WPQ5" s="609"/>
      <c r="WPR5" s="609"/>
      <c r="WPS5" s="609"/>
      <c r="WPT5" s="609"/>
      <c r="WPU5" s="609"/>
      <c r="WPV5" s="609"/>
      <c r="WPW5" s="609"/>
      <c r="WPX5" s="609"/>
      <c r="WPY5" s="609"/>
      <c r="WPZ5" s="609"/>
      <c r="WQA5" s="609"/>
      <c r="WQB5" s="609"/>
      <c r="WQC5" s="609"/>
      <c r="WQD5" s="609"/>
      <c r="WQE5" s="609"/>
      <c r="WQF5" s="609"/>
      <c r="WQG5" s="609"/>
      <c r="WQH5" s="609"/>
      <c r="WQI5" s="609"/>
      <c r="WQJ5" s="609"/>
      <c r="WQK5" s="609"/>
      <c r="WQL5" s="609"/>
      <c r="WQM5" s="609"/>
      <c r="WQN5" s="609"/>
      <c r="WQO5" s="609"/>
      <c r="WQP5" s="609"/>
      <c r="WQQ5" s="609"/>
      <c r="WQR5" s="609"/>
      <c r="WQS5" s="609"/>
      <c r="WQT5" s="609"/>
      <c r="WQU5" s="609"/>
      <c r="WQV5" s="609"/>
      <c r="WQW5" s="609"/>
      <c r="WQX5" s="609"/>
      <c r="WQY5" s="609"/>
      <c r="WQZ5" s="609"/>
      <c r="WRA5" s="609"/>
      <c r="WRB5" s="609"/>
      <c r="WRC5" s="609"/>
      <c r="WRD5" s="609"/>
      <c r="WRE5" s="609"/>
      <c r="WRF5" s="609"/>
      <c r="WRG5" s="609"/>
      <c r="WRH5" s="609"/>
      <c r="WRI5" s="609"/>
      <c r="WRJ5" s="609"/>
      <c r="WRK5" s="609"/>
      <c r="WRL5" s="609"/>
      <c r="WRM5" s="609"/>
      <c r="WRN5" s="609"/>
      <c r="WRO5" s="609"/>
      <c r="WRP5" s="609"/>
      <c r="WRQ5" s="609"/>
      <c r="WRR5" s="609"/>
      <c r="WRS5" s="609"/>
      <c r="WRT5" s="609"/>
      <c r="WRU5" s="609"/>
      <c r="WRV5" s="609"/>
      <c r="WRW5" s="609"/>
      <c r="WRX5" s="609"/>
      <c r="WRY5" s="609"/>
      <c r="WRZ5" s="609"/>
      <c r="WSA5" s="609"/>
      <c r="WSB5" s="609"/>
      <c r="WSC5" s="609"/>
      <c r="WSD5" s="609"/>
      <c r="WSE5" s="609"/>
      <c r="WSF5" s="609"/>
      <c r="WSG5" s="609"/>
      <c r="WSH5" s="609"/>
      <c r="WSI5" s="609"/>
      <c r="WSJ5" s="609"/>
      <c r="WSK5" s="609"/>
      <c r="WSL5" s="609"/>
      <c r="WSM5" s="609"/>
      <c r="WSN5" s="609"/>
      <c r="WSO5" s="609"/>
      <c r="WSP5" s="609"/>
      <c r="WSQ5" s="609"/>
      <c r="WSR5" s="609"/>
      <c r="WSS5" s="609"/>
      <c r="WST5" s="609"/>
      <c r="WSU5" s="609"/>
      <c r="WSV5" s="609"/>
      <c r="WSW5" s="609"/>
      <c r="WSX5" s="609"/>
      <c r="WSY5" s="609"/>
      <c r="WSZ5" s="609"/>
      <c r="WTA5" s="609"/>
      <c r="WTB5" s="609"/>
      <c r="WTC5" s="609"/>
      <c r="WTD5" s="609"/>
      <c r="WTE5" s="609"/>
      <c r="WTF5" s="609"/>
      <c r="WTG5" s="609"/>
      <c r="WTH5" s="609"/>
      <c r="WTI5" s="609"/>
      <c r="WTJ5" s="609"/>
      <c r="WTK5" s="609"/>
      <c r="WTL5" s="609"/>
      <c r="WTM5" s="609"/>
      <c r="WTN5" s="609"/>
      <c r="WTO5" s="609"/>
      <c r="WTP5" s="609"/>
      <c r="WTQ5" s="609"/>
      <c r="WTR5" s="609"/>
      <c r="WTS5" s="609"/>
      <c r="WTT5" s="609"/>
      <c r="WTU5" s="609"/>
      <c r="WTV5" s="609"/>
      <c r="WTW5" s="609"/>
      <c r="WTX5" s="609"/>
      <c r="WTY5" s="609"/>
      <c r="WTZ5" s="609"/>
      <c r="WUA5" s="609"/>
      <c r="WUB5" s="609"/>
      <c r="WUC5" s="609"/>
      <c r="WUD5" s="609"/>
      <c r="WUE5" s="609"/>
      <c r="WUF5" s="609"/>
      <c r="WUG5" s="609"/>
      <c r="WUH5" s="609"/>
      <c r="WUI5" s="609"/>
      <c r="WUJ5" s="609"/>
      <c r="WUK5" s="609"/>
      <c r="WUL5" s="609"/>
      <c r="WUM5" s="609"/>
      <c r="WUN5" s="609"/>
      <c r="WUO5" s="609"/>
      <c r="WUP5" s="609"/>
      <c r="WUQ5" s="609"/>
      <c r="WUR5" s="609"/>
      <c r="WUS5" s="609"/>
      <c r="WUT5" s="609"/>
      <c r="WUU5" s="609"/>
      <c r="WUV5" s="609"/>
      <c r="WUW5" s="609"/>
      <c r="WUX5" s="609"/>
      <c r="WUY5" s="609"/>
      <c r="WUZ5" s="609"/>
      <c r="WVA5" s="609"/>
      <c r="WVB5" s="609"/>
      <c r="WVC5" s="609"/>
      <c r="WVD5" s="609"/>
      <c r="WVE5" s="609"/>
      <c r="WVF5" s="609"/>
      <c r="WVG5" s="609"/>
      <c r="WVH5" s="609"/>
      <c r="WVI5" s="609"/>
      <c r="WVJ5" s="609"/>
      <c r="WVK5" s="609"/>
      <c r="WVL5" s="609"/>
      <c r="WVM5" s="609"/>
      <c r="WVN5" s="609"/>
      <c r="WVO5" s="609"/>
      <c r="WVP5" s="609"/>
      <c r="WVQ5" s="609"/>
      <c r="WVR5" s="609"/>
      <c r="WVS5" s="609"/>
      <c r="WVT5" s="609"/>
      <c r="WVU5" s="609"/>
      <c r="WVV5" s="609"/>
      <c r="WVW5" s="609"/>
      <c r="WVX5" s="609"/>
      <c r="WVY5" s="609"/>
      <c r="WVZ5" s="609"/>
      <c r="WWA5" s="609"/>
      <c r="WWB5" s="609"/>
      <c r="WWC5" s="609"/>
      <c r="WWD5" s="609"/>
      <c r="WWE5" s="609"/>
      <c r="WWF5" s="609"/>
      <c r="WWG5" s="609"/>
      <c r="WWH5" s="609"/>
      <c r="WWI5" s="609"/>
      <c r="WWJ5" s="609"/>
      <c r="WWK5" s="609"/>
      <c r="WWL5" s="609"/>
      <c r="WWM5" s="609"/>
      <c r="WWN5" s="609"/>
      <c r="WWO5" s="609"/>
      <c r="WWP5" s="609"/>
      <c r="WWQ5" s="609"/>
      <c r="WWR5" s="609"/>
      <c r="WWS5" s="609"/>
      <c r="WWT5" s="609"/>
      <c r="WWU5" s="609"/>
      <c r="WWV5" s="609"/>
      <c r="WWW5" s="609"/>
      <c r="WWX5" s="609"/>
      <c r="WWY5" s="609"/>
      <c r="WWZ5" s="609"/>
      <c r="WXA5" s="609"/>
      <c r="WXB5" s="609"/>
      <c r="WXC5" s="609"/>
      <c r="WXD5" s="609"/>
      <c r="WXE5" s="609"/>
      <c r="WXF5" s="609"/>
      <c r="WXG5" s="609"/>
      <c r="WXH5" s="609"/>
      <c r="WXI5" s="609"/>
      <c r="WXJ5" s="609"/>
      <c r="WXK5" s="609"/>
      <c r="WXL5" s="609"/>
      <c r="WXM5" s="609"/>
      <c r="WXN5" s="609"/>
      <c r="WXO5" s="609"/>
      <c r="WXP5" s="609"/>
      <c r="WXQ5" s="609"/>
      <c r="WXR5" s="609"/>
      <c r="WXS5" s="609"/>
      <c r="WXT5" s="609"/>
      <c r="WXU5" s="609"/>
      <c r="WXV5" s="609"/>
      <c r="WXW5" s="609"/>
      <c r="WXX5" s="609"/>
      <c r="WXY5" s="609"/>
      <c r="WXZ5" s="609"/>
      <c r="WYA5" s="609"/>
      <c r="WYB5" s="609"/>
      <c r="WYC5" s="609"/>
      <c r="WYD5" s="609"/>
      <c r="WYE5" s="609"/>
      <c r="WYF5" s="609"/>
      <c r="WYG5" s="609"/>
      <c r="WYH5" s="609"/>
      <c r="WYI5" s="609"/>
      <c r="WYJ5" s="609"/>
      <c r="WYK5" s="609"/>
      <c r="WYL5" s="609"/>
      <c r="WYM5" s="609"/>
      <c r="WYN5" s="609"/>
      <c r="WYO5" s="609"/>
      <c r="WYP5" s="609"/>
      <c r="WYQ5" s="609"/>
      <c r="WYR5" s="609"/>
      <c r="WYS5" s="609"/>
      <c r="WYT5" s="609"/>
      <c r="WYU5" s="609"/>
      <c r="WYV5" s="609"/>
      <c r="WYW5" s="609"/>
      <c r="WYX5" s="609"/>
      <c r="WYY5" s="609"/>
      <c r="WYZ5" s="609"/>
      <c r="WZA5" s="609"/>
      <c r="WZB5" s="609"/>
      <c r="WZC5" s="609"/>
      <c r="WZD5" s="609"/>
      <c r="WZE5" s="609"/>
      <c r="WZF5" s="609"/>
      <c r="WZG5" s="609"/>
      <c r="WZH5" s="609"/>
      <c r="WZI5" s="609"/>
      <c r="WZJ5" s="609"/>
      <c r="WZK5" s="609"/>
      <c r="WZL5" s="609"/>
      <c r="WZM5" s="609"/>
      <c r="WZN5" s="609"/>
      <c r="WZO5" s="609"/>
      <c r="WZP5" s="609"/>
      <c r="WZQ5" s="609"/>
      <c r="WZR5" s="609"/>
      <c r="WZS5" s="609"/>
      <c r="WZT5" s="609"/>
      <c r="WZU5" s="609"/>
      <c r="WZV5" s="609"/>
      <c r="WZW5" s="609"/>
      <c r="WZX5" s="609"/>
      <c r="WZY5" s="609"/>
      <c r="WZZ5" s="609"/>
      <c r="XAA5" s="609"/>
      <c r="XAB5" s="609"/>
      <c r="XAC5" s="609"/>
      <c r="XAD5" s="609"/>
      <c r="XAE5" s="609"/>
      <c r="XAF5" s="609"/>
      <c r="XAG5" s="609"/>
      <c r="XAH5" s="609"/>
      <c r="XAI5" s="609"/>
      <c r="XAJ5" s="609"/>
      <c r="XAK5" s="609"/>
      <c r="XAL5" s="609"/>
      <c r="XAM5" s="609"/>
      <c r="XAN5" s="609"/>
      <c r="XAO5" s="609"/>
      <c r="XAP5" s="609"/>
      <c r="XAQ5" s="609"/>
      <c r="XAR5" s="609"/>
      <c r="XAS5" s="609"/>
      <c r="XAT5" s="609"/>
      <c r="XAU5" s="609"/>
      <c r="XAV5" s="609"/>
      <c r="XAW5" s="609"/>
      <c r="XAX5" s="609"/>
      <c r="XAY5" s="609"/>
      <c r="XAZ5" s="609"/>
      <c r="XBA5" s="609"/>
      <c r="XBB5" s="609"/>
      <c r="XBC5" s="609"/>
      <c r="XBD5" s="609"/>
      <c r="XBE5" s="609"/>
      <c r="XBF5" s="609"/>
      <c r="XBG5" s="609"/>
      <c r="XBH5" s="609"/>
      <c r="XBI5" s="609"/>
      <c r="XBJ5" s="609"/>
      <c r="XBK5" s="609"/>
      <c r="XBL5" s="609"/>
      <c r="XBM5" s="609"/>
      <c r="XBN5" s="609"/>
      <c r="XBO5" s="609"/>
      <c r="XBP5" s="609"/>
      <c r="XBQ5" s="609"/>
      <c r="XBR5" s="609"/>
      <c r="XBS5" s="609"/>
      <c r="XBT5" s="609"/>
      <c r="XBU5" s="609"/>
      <c r="XBV5" s="609"/>
      <c r="XBW5" s="609"/>
      <c r="XBX5" s="609"/>
      <c r="XBY5" s="629"/>
      <c r="XBZ5" s="629"/>
      <c r="XCA5" s="629"/>
      <c r="XCB5" s="629"/>
      <c r="XCC5" s="629"/>
      <c r="XCD5" s="629"/>
      <c r="XCE5" s="629"/>
      <c r="XCF5" s="629"/>
      <c r="XCG5" s="629"/>
      <c r="XCH5" s="629"/>
      <c r="XCI5" s="629"/>
      <c r="XCJ5" s="629"/>
      <c r="XCK5" s="629"/>
      <c r="XCL5" s="629"/>
      <c r="XCM5" s="629"/>
      <c r="XCN5" s="629"/>
      <c r="XCO5" s="629"/>
    </row>
    <row r="6" ht="18" customHeight="1" spans="1:12">
      <c r="A6" s="610" t="s">
        <v>67</v>
      </c>
      <c r="B6" s="611">
        <v>30872.7775192</v>
      </c>
      <c r="C6" s="612">
        <v>30435.4233572</v>
      </c>
      <c r="D6" s="613">
        <f t="shared" ref="D6:D35" si="0">C6-G6</f>
        <v>1165.4233572</v>
      </c>
      <c r="E6" s="614">
        <f t="shared" ref="E6:E35" si="1">D6/G6*100</f>
        <v>3.98163087529894</v>
      </c>
      <c r="F6" s="595" t="s">
        <v>67</v>
      </c>
      <c r="G6" s="595">
        <v>29270</v>
      </c>
      <c r="L6" s="628"/>
    </row>
    <row r="7" ht="18" customHeight="1" spans="1:12">
      <c r="A7" s="610" t="s">
        <v>68</v>
      </c>
      <c r="B7" s="611">
        <v>120</v>
      </c>
      <c r="C7" s="612"/>
      <c r="D7" s="613"/>
      <c r="E7" s="614"/>
      <c r="F7" s="595" t="s">
        <v>68</v>
      </c>
      <c r="L7" s="628"/>
    </row>
    <row r="8" ht="18" customHeight="1" spans="1:12">
      <c r="A8" s="610" t="s">
        <v>69</v>
      </c>
      <c r="B8" s="611">
        <v>9540.56384</v>
      </c>
      <c r="C8" s="612">
        <v>11134.970475</v>
      </c>
      <c r="D8" s="613">
        <f t="shared" si="0"/>
        <v>-1602.029525</v>
      </c>
      <c r="E8" s="614">
        <f t="shared" si="1"/>
        <v>-12.5777618355971</v>
      </c>
      <c r="F8" s="595" t="s">
        <v>69</v>
      </c>
      <c r="G8" s="595">
        <v>12737</v>
      </c>
      <c r="L8" s="628"/>
    </row>
    <row r="9" ht="18" customHeight="1" spans="1:12">
      <c r="A9" s="610" t="s">
        <v>70</v>
      </c>
      <c r="B9" s="611">
        <v>70513.952405</v>
      </c>
      <c r="C9" s="612">
        <v>67401.706628</v>
      </c>
      <c r="D9" s="613">
        <f t="shared" si="0"/>
        <v>-8484.293372</v>
      </c>
      <c r="E9" s="614">
        <f t="shared" si="1"/>
        <v>-11.1803143820995</v>
      </c>
      <c r="F9" s="595" t="s">
        <v>71</v>
      </c>
      <c r="G9" s="595">
        <v>75886</v>
      </c>
      <c r="L9" s="628"/>
    </row>
    <row r="10" ht="18" customHeight="1" spans="1:12">
      <c r="A10" s="610" t="s">
        <v>72</v>
      </c>
      <c r="B10" s="611">
        <v>7448.1606</v>
      </c>
      <c r="C10" s="612">
        <v>7344.17596</v>
      </c>
      <c r="D10" s="613">
        <f t="shared" si="0"/>
        <v>1036.17596</v>
      </c>
      <c r="E10" s="614">
        <f t="shared" si="1"/>
        <v>16.4263785668992</v>
      </c>
      <c r="F10" s="595" t="s">
        <v>73</v>
      </c>
      <c r="G10" s="595">
        <v>6308</v>
      </c>
      <c r="L10" s="628"/>
    </row>
    <row r="11" ht="18" customHeight="1" spans="1:12">
      <c r="A11" s="610" t="s">
        <v>74</v>
      </c>
      <c r="B11" s="611">
        <v>9866.4855</v>
      </c>
      <c r="C11" s="612">
        <v>8620.480732</v>
      </c>
      <c r="D11" s="613">
        <f t="shared" si="0"/>
        <v>2783.480732</v>
      </c>
      <c r="E11" s="614">
        <f t="shared" si="1"/>
        <v>47.6868379647079</v>
      </c>
      <c r="F11" s="595" t="s">
        <v>75</v>
      </c>
      <c r="G11" s="595">
        <v>5837</v>
      </c>
      <c r="L11" s="628"/>
    </row>
    <row r="12" ht="18" customHeight="1" spans="1:12">
      <c r="A12" s="610" t="s">
        <v>76</v>
      </c>
      <c r="B12" s="611">
        <v>45357.56654</v>
      </c>
      <c r="C12" s="612">
        <v>41992.598471</v>
      </c>
      <c r="D12" s="613">
        <f t="shared" si="0"/>
        <v>-1987.401529</v>
      </c>
      <c r="E12" s="614">
        <f t="shared" si="1"/>
        <v>-4.51887569122329</v>
      </c>
      <c r="F12" s="595" t="s">
        <v>77</v>
      </c>
      <c r="G12" s="595">
        <v>43980</v>
      </c>
      <c r="L12" s="628"/>
    </row>
    <row r="13" ht="18" customHeight="1" spans="1:12">
      <c r="A13" s="610" t="s">
        <v>78</v>
      </c>
      <c r="B13" s="611">
        <v>13810.5572176</v>
      </c>
      <c r="C13" s="612">
        <v>10717.2981916</v>
      </c>
      <c r="D13" s="613">
        <f t="shared" si="0"/>
        <v>-9647.7018084</v>
      </c>
      <c r="E13" s="614">
        <f t="shared" si="1"/>
        <v>-47.3739347331205</v>
      </c>
      <c r="F13" s="595" t="s">
        <v>79</v>
      </c>
      <c r="G13" s="595">
        <v>20365</v>
      </c>
      <c r="L13" s="628"/>
    </row>
    <row r="14" ht="18" customHeight="1" spans="1:12">
      <c r="A14" s="610" t="s">
        <v>80</v>
      </c>
      <c r="B14" s="611">
        <v>19071.2925</v>
      </c>
      <c r="C14" s="612">
        <v>6462.802363</v>
      </c>
      <c r="D14" s="613">
        <f t="shared" si="0"/>
        <v>-3328.197637</v>
      </c>
      <c r="E14" s="614">
        <f t="shared" si="1"/>
        <v>-33.9924179041977</v>
      </c>
      <c r="F14" s="595" t="s">
        <v>81</v>
      </c>
      <c r="G14" s="595">
        <v>9791</v>
      </c>
      <c r="L14" s="628"/>
    </row>
    <row r="15" ht="18" customHeight="1" spans="1:12">
      <c r="A15" s="615" t="s">
        <v>82</v>
      </c>
      <c r="B15" s="611">
        <v>23413.3144108</v>
      </c>
      <c r="C15" s="612">
        <v>21666.3144108</v>
      </c>
      <c r="D15" s="613">
        <f t="shared" si="0"/>
        <v>3608.3144108</v>
      </c>
      <c r="E15" s="614">
        <f t="shared" si="1"/>
        <v>19.9818053538598</v>
      </c>
      <c r="F15" s="595" t="s">
        <v>83</v>
      </c>
      <c r="G15" s="595">
        <v>18058</v>
      </c>
      <c r="L15" s="628"/>
    </row>
    <row r="16" ht="18" customHeight="1" spans="1:12">
      <c r="A16" s="610" t="s">
        <v>84</v>
      </c>
      <c r="B16" s="611">
        <f>78976.6703372+1182</f>
        <v>80158.6703372</v>
      </c>
      <c r="C16" s="612">
        <v>42511.5955002</v>
      </c>
      <c r="D16" s="613">
        <f t="shared" si="0"/>
        <v>-28503.4044998</v>
      </c>
      <c r="E16" s="614">
        <f t="shared" si="1"/>
        <v>-40.1371604587763</v>
      </c>
      <c r="F16" s="595" t="s">
        <v>85</v>
      </c>
      <c r="G16" s="595">
        <v>71015</v>
      </c>
      <c r="L16" s="628"/>
    </row>
    <row r="17" ht="18" customHeight="1" spans="1:12">
      <c r="A17" s="610" t="s">
        <v>86</v>
      </c>
      <c r="B17" s="611">
        <v>19368.71564</v>
      </c>
      <c r="C17" s="612">
        <v>15984.28964</v>
      </c>
      <c r="D17" s="613">
        <f t="shared" si="0"/>
        <v>-8966.71036</v>
      </c>
      <c r="E17" s="614">
        <f t="shared" si="1"/>
        <v>-35.9372785058715</v>
      </c>
      <c r="F17" s="595" t="s">
        <v>87</v>
      </c>
      <c r="G17" s="595">
        <v>24951</v>
      </c>
      <c r="L17" s="628"/>
    </row>
    <row r="18" ht="18" customHeight="1" spans="1:12">
      <c r="A18" s="610" t="s">
        <v>88</v>
      </c>
      <c r="B18" s="611">
        <v>2198</v>
      </c>
      <c r="C18" s="612">
        <v>757.46</v>
      </c>
      <c r="D18" s="613">
        <f t="shared" si="0"/>
        <v>-2526.54</v>
      </c>
      <c r="E18" s="614">
        <f t="shared" si="1"/>
        <v>-76.9348355663825</v>
      </c>
      <c r="F18" s="595" t="s">
        <v>89</v>
      </c>
      <c r="G18" s="595">
        <v>3284</v>
      </c>
      <c r="L18" s="628"/>
    </row>
    <row r="19" ht="18" customHeight="1" spans="1:12">
      <c r="A19" s="610" t="s">
        <v>90</v>
      </c>
      <c r="B19" s="611">
        <v>2706.29204</v>
      </c>
      <c r="C19" s="612">
        <v>1372.84654</v>
      </c>
      <c r="D19" s="613">
        <f t="shared" si="0"/>
        <v>768.84654</v>
      </c>
      <c r="E19" s="614">
        <f t="shared" si="1"/>
        <v>127.292473509934</v>
      </c>
      <c r="F19" s="595" t="s">
        <v>91</v>
      </c>
      <c r="G19" s="595">
        <v>604</v>
      </c>
      <c r="L19" s="628"/>
    </row>
    <row r="20" ht="18" customHeight="1" spans="1:12">
      <c r="A20" s="610" t="s">
        <v>92</v>
      </c>
      <c r="B20" s="611">
        <v>179</v>
      </c>
      <c r="C20" s="612">
        <v>175</v>
      </c>
      <c r="D20" s="613">
        <f t="shared" si="0"/>
        <v>-329</v>
      </c>
      <c r="E20" s="614">
        <f t="shared" si="1"/>
        <v>-65.2777777777778</v>
      </c>
      <c r="F20" s="595" t="s">
        <v>93</v>
      </c>
      <c r="G20" s="595">
        <v>504</v>
      </c>
      <c r="L20" s="628"/>
    </row>
    <row r="21" ht="18" customHeight="1" spans="1:12">
      <c r="A21" s="616" t="s">
        <v>94</v>
      </c>
      <c r="B21" s="617">
        <v>0</v>
      </c>
      <c r="C21" s="612">
        <v>0</v>
      </c>
      <c r="D21" s="613"/>
      <c r="E21" s="614"/>
      <c r="F21" s="595" t="s">
        <v>94</v>
      </c>
      <c r="G21" s="595">
        <v>0</v>
      </c>
      <c r="L21" s="628"/>
    </row>
    <row r="22" ht="18" customHeight="1" spans="1:12">
      <c r="A22" s="616" t="s">
        <v>95</v>
      </c>
      <c r="B22" s="617">
        <v>2801.56988</v>
      </c>
      <c r="C22" s="612">
        <v>2758.91988</v>
      </c>
      <c r="D22" s="613">
        <f t="shared" si="0"/>
        <v>697.91988</v>
      </c>
      <c r="E22" s="614">
        <f t="shared" si="1"/>
        <v>33.8631673944687</v>
      </c>
      <c r="F22" s="595" t="s">
        <v>96</v>
      </c>
      <c r="G22" s="595">
        <v>2061</v>
      </c>
      <c r="L22" s="628"/>
    </row>
    <row r="23" ht="18" customHeight="1" spans="1:12">
      <c r="A23" s="616" t="s">
        <v>97</v>
      </c>
      <c r="B23" s="617">
        <v>1433.8</v>
      </c>
      <c r="C23" s="612">
        <v>182</v>
      </c>
      <c r="D23" s="613">
        <f t="shared" si="0"/>
        <v>-437</v>
      </c>
      <c r="E23" s="614">
        <f t="shared" si="1"/>
        <v>-70.5977382875606</v>
      </c>
      <c r="F23" s="595" t="s">
        <v>98</v>
      </c>
      <c r="G23" s="595">
        <v>619</v>
      </c>
      <c r="L23" s="628"/>
    </row>
    <row r="24" ht="18" customHeight="1" spans="1:12">
      <c r="A24" s="616" t="s">
        <v>99</v>
      </c>
      <c r="B24" s="617">
        <v>2129.20814</v>
      </c>
      <c r="C24" s="612">
        <v>459.8</v>
      </c>
      <c r="D24" s="613">
        <f t="shared" si="0"/>
        <v>-212.2</v>
      </c>
      <c r="E24" s="614">
        <f t="shared" si="1"/>
        <v>-31.577380952381</v>
      </c>
      <c r="F24" s="595" t="s">
        <v>100</v>
      </c>
      <c r="G24" s="595">
        <v>672</v>
      </c>
      <c r="L24" s="628"/>
    </row>
    <row r="25" ht="18" customHeight="1" spans="1:7">
      <c r="A25" s="616" t="s">
        <v>101</v>
      </c>
      <c r="B25" s="617">
        <v>1306</v>
      </c>
      <c r="C25" s="612">
        <v>1897.13844</v>
      </c>
      <c r="D25" s="613">
        <f t="shared" si="0"/>
        <v>131.13844</v>
      </c>
      <c r="E25" s="614">
        <f t="shared" si="1"/>
        <v>7.42573272933182</v>
      </c>
      <c r="F25" s="595" t="s">
        <v>101</v>
      </c>
      <c r="G25" s="595">
        <v>1766</v>
      </c>
    </row>
    <row r="26" ht="18" customHeight="1" spans="1:6">
      <c r="A26" s="616" t="s">
        <v>102</v>
      </c>
      <c r="B26" s="617">
        <v>0</v>
      </c>
      <c r="C26" s="612">
        <v>0</v>
      </c>
      <c r="D26" s="613"/>
      <c r="E26" s="614"/>
      <c r="F26" s="595" t="s">
        <v>102</v>
      </c>
    </row>
    <row r="27" ht="18" customHeight="1" spans="1:7">
      <c r="A27" s="616" t="s">
        <v>103</v>
      </c>
      <c r="B27" s="617">
        <v>1040</v>
      </c>
      <c r="C27" s="612">
        <v>131</v>
      </c>
      <c r="D27" s="613">
        <f t="shared" si="0"/>
        <v>-477</v>
      </c>
      <c r="E27" s="614">
        <f t="shared" si="1"/>
        <v>-78.4539473684211</v>
      </c>
      <c r="F27" s="595" t="s">
        <v>103</v>
      </c>
      <c r="G27" s="595">
        <v>608</v>
      </c>
    </row>
    <row r="28" ht="18" customHeight="1" spans="1:7">
      <c r="A28" s="618" t="s">
        <v>104</v>
      </c>
      <c r="B28" s="617">
        <v>9503.06</v>
      </c>
      <c r="C28" s="612">
        <v>11000</v>
      </c>
      <c r="D28" s="613">
        <f t="shared" si="0"/>
        <v>-328</v>
      </c>
      <c r="E28" s="614">
        <f t="shared" si="1"/>
        <v>-2.8954802259887</v>
      </c>
      <c r="F28" s="595" t="s">
        <v>105</v>
      </c>
      <c r="G28" s="595">
        <v>11328</v>
      </c>
    </row>
    <row r="29" ht="18" customHeight="1" spans="1:7">
      <c r="A29" s="618" t="s">
        <v>106</v>
      </c>
      <c r="B29" s="617">
        <v>71.05</v>
      </c>
      <c r="C29" s="612">
        <v>71.05</v>
      </c>
      <c r="D29" s="613">
        <f t="shared" si="0"/>
        <v>25.05</v>
      </c>
      <c r="E29" s="614">
        <f t="shared" si="1"/>
        <v>54.4565217391304</v>
      </c>
      <c r="F29" s="595" t="s">
        <v>107</v>
      </c>
      <c r="G29" s="595">
        <v>46</v>
      </c>
    </row>
    <row r="30" s="591" customFormat="1" ht="18" customHeight="1" spans="1:16331">
      <c r="A30" s="353" t="s">
        <v>108</v>
      </c>
      <c r="B30" s="619">
        <f>SUM(B6:B29)</f>
        <v>352910.0365698</v>
      </c>
      <c r="C30" s="620">
        <f>SUM(C6:C29)</f>
        <v>283076.8705888</v>
      </c>
      <c r="D30" s="621">
        <f t="shared" si="0"/>
        <v>-56613.1294112</v>
      </c>
      <c r="E30" s="622">
        <f t="shared" si="1"/>
        <v>-16.6661159914039</v>
      </c>
      <c r="G30" s="591">
        <f>SUM(G6:G29)</f>
        <v>339690</v>
      </c>
      <c r="XBY30" s="630"/>
      <c r="XBZ30" s="630"/>
      <c r="XCA30" s="630"/>
      <c r="XCB30" s="630"/>
      <c r="XCC30" s="630"/>
      <c r="XCD30" s="630"/>
      <c r="XCE30" s="630"/>
      <c r="XCF30" s="630"/>
      <c r="XCG30" s="630"/>
      <c r="XCH30" s="630"/>
      <c r="XCI30" s="630"/>
      <c r="XCJ30" s="630"/>
      <c r="XCK30" s="630"/>
      <c r="XCL30" s="630"/>
      <c r="XCM30" s="630"/>
      <c r="XCN30" s="630"/>
      <c r="XCO30" s="630"/>
      <c r="XCP30" s="631"/>
      <c r="XCQ30" s="631"/>
      <c r="XCR30" s="631"/>
      <c r="XCS30" s="631"/>
      <c r="XCT30" s="631"/>
      <c r="XCU30" s="631"/>
      <c r="XCV30" s="631"/>
      <c r="XCW30" s="631"/>
      <c r="XCX30" s="631"/>
      <c r="XCY30" s="631"/>
      <c r="XCZ30" s="631"/>
      <c r="XDA30" s="631"/>
      <c r="XDB30" s="631"/>
      <c r="XDC30" s="631"/>
    </row>
    <row r="31" s="591" customFormat="1" ht="18" customHeight="1" spans="1:16331">
      <c r="A31" s="623" t="s">
        <v>109</v>
      </c>
      <c r="B31" s="612">
        <v>33619</v>
      </c>
      <c r="C31" s="612">
        <f>B31</f>
        <v>33619</v>
      </c>
      <c r="D31" s="613">
        <f t="shared" si="0"/>
        <v>10207</v>
      </c>
      <c r="E31" s="614">
        <f t="shared" si="1"/>
        <v>43.5973005296429</v>
      </c>
      <c r="F31" s="595"/>
      <c r="G31" s="595">
        <v>23412</v>
      </c>
      <c r="H31" s="595"/>
      <c r="XBY31" s="630"/>
      <c r="XBZ31" s="630"/>
      <c r="XCA31" s="630"/>
      <c r="XCB31" s="630"/>
      <c r="XCC31" s="630"/>
      <c r="XCD31" s="630"/>
      <c r="XCE31" s="630"/>
      <c r="XCF31" s="630"/>
      <c r="XCG31" s="630"/>
      <c r="XCH31" s="630"/>
      <c r="XCI31" s="630"/>
      <c r="XCJ31" s="630"/>
      <c r="XCK31" s="630"/>
      <c r="XCL31" s="630"/>
      <c r="XCM31" s="630"/>
      <c r="XCN31" s="630"/>
      <c r="XCO31" s="630"/>
      <c r="XCP31" s="631"/>
      <c r="XCQ31" s="631"/>
      <c r="XCR31" s="631"/>
      <c r="XCS31" s="631"/>
      <c r="XCT31" s="631"/>
      <c r="XCU31" s="631"/>
      <c r="XCV31" s="631"/>
      <c r="XCW31" s="631"/>
      <c r="XCX31" s="631"/>
      <c r="XCY31" s="631"/>
      <c r="XCZ31" s="631"/>
      <c r="XDA31" s="631"/>
      <c r="XDB31" s="631"/>
      <c r="XDC31" s="631"/>
    </row>
    <row r="32" ht="18" customHeight="1" spans="1:7">
      <c r="A32" s="623" t="s">
        <v>110</v>
      </c>
      <c r="B32" s="612">
        <v>8900</v>
      </c>
      <c r="C32" s="612">
        <f>B32</f>
        <v>8900</v>
      </c>
      <c r="D32" s="613">
        <f t="shared" si="0"/>
        <v>178</v>
      </c>
      <c r="E32" s="614">
        <f t="shared" si="1"/>
        <v>2.04081632653061</v>
      </c>
      <c r="G32" s="595">
        <v>8722</v>
      </c>
    </row>
    <row r="33" ht="18" customHeight="1" spans="1:7">
      <c r="A33" s="623" t="s">
        <v>111</v>
      </c>
      <c r="B33" s="612"/>
      <c r="C33" s="612"/>
      <c r="D33" s="613">
        <f t="shared" si="0"/>
        <v>-135</v>
      </c>
      <c r="E33" s="614">
        <f t="shared" si="1"/>
        <v>-100</v>
      </c>
      <c r="G33" s="595">
        <v>135</v>
      </c>
    </row>
    <row r="34" ht="18" customHeight="1" spans="1:8">
      <c r="A34" s="623" t="s">
        <v>112</v>
      </c>
      <c r="B34" s="612"/>
      <c r="C34" s="612"/>
      <c r="D34" s="613">
        <f t="shared" si="0"/>
        <v>-5290</v>
      </c>
      <c r="E34" s="614">
        <f t="shared" si="1"/>
        <v>-100</v>
      </c>
      <c r="F34" s="591"/>
      <c r="G34" s="595">
        <v>5290</v>
      </c>
      <c r="H34" s="591"/>
    </row>
    <row r="35" s="591" customFormat="1" ht="18" customHeight="1" spans="1:16331">
      <c r="A35" s="353" t="s">
        <v>113</v>
      </c>
      <c r="B35" s="619">
        <f>B30+B31+B32+B34</f>
        <v>395429.0365698</v>
      </c>
      <c r="C35" s="619">
        <f>C30+C31+C32+C34</f>
        <v>325595.8705888</v>
      </c>
      <c r="D35" s="621">
        <f t="shared" si="0"/>
        <v>-51653.1294112</v>
      </c>
      <c r="E35" s="622">
        <f t="shared" si="1"/>
        <v>-13.6920520428682</v>
      </c>
      <c r="G35" s="591">
        <f>SUM(G30:G34)</f>
        <v>377249</v>
      </c>
      <c r="XBY35" s="630"/>
      <c r="XBZ35" s="630"/>
      <c r="XCA35" s="630"/>
      <c r="XCB35" s="630"/>
      <c r="XCC35" s="630"/>
      <c r="XCD35" s="630"/>
      <c r="XCE35" s="630"/>
      <c r="XCF35" s="630"/>
      <c r="XCG35" s="630"/>
      <c r="XCH35" s="630"/>
      <c r="XCI35" s="630"/>
      <c r="XCJ35" s="630"/>
      <c r="XCK35" s="630"/>
      <c r="XCL35" s="630"/>
      <c r="XCM35" s="630"/>
      <c r="XCN35" s="630"/>
      <c r="XCO35" s="630"/>
      <c r="XCP35" s="631"/>
      <c r="XCQ35" s="631"/>
      <c r="XCR35" s="631"/>
      <c r="XCS35" s="631"/>
      <c r="XCT35" s="631"/>
      <c r="XCU35" s="631"/>
      <c r="XCV35" s="631"/>
      <c r="XCW35" s="631"/>
      <c r="XCX35" s="631"/>
      <c r="XCY35" s="631"/>
      <c r="XCZ35" s="631"/>
      <c r="XDA35" s="631"/>
      <c r="XDB35" s="631"/>
      <c r="XDC35" s="631"/>
    </row>
    <row r="36" customHeight="1" spans="3:3">
      <c r="C36" s="624"/>
    </row>
    <row r="37" customHeight="1" spans="3:3">
      <c r="C37" s="625"/>
    </row>
    <row r="38" customHeight="1" spans="3:3">
      <c r="C38" s="626"/>
    </row>
    <row r="39" customHeight="1" spans="3:3">
      <c r="C39" s="627"/>
    </row>
  </sheetData>
  <mergeCells count="5">
    <mergeCell ref="A2:E2"/>
    <mergeCell ref="D4:E4"/>
    <mergeCell ref="A4:A5"/>
    <mergeCell ref="B4:B5"/>
    <mergeCell ref="C4:C5"/>
  </mergeCells>
  <printOptions horizontalCentered="1"/>
  <pageMargins left="0.707638888888889" right="0.707638888888889" top="0.747916666666667" bottom="0.393055555555556" header="0.313888888888889" footer="0.313888888888889"/>
  <pageSetup paperSize="9" orientation="portrait" horizontalDpi="1200" verticalDpi="12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08"/>
  <sheetViews>
    <sheetView workbookViewId="0">
      <pane xSplit="1" ySplit="5" topLeftCell="B6" activePane="bottomRight" state="frozen"/>
      <selection/>
      <selection pane="topRight"/>
      <selection pane="bottomLeft"/>
      <selection pane="bottomRight" activeCell="F27" sqref="F27"/>
    </sheetView>
  </sheetViews>
  <sheetFormatPr defaultColWidth="9" defaultRowHeight="13.5"/>
  <cols>
    <col min="1" max="1" width="30.625" style="550" customWidth="1"/>
    <col min="2" max="2" width="10.625" style="551" customWidth="1"/>
    <col min="3" max="3" width="10.625" style="552" customWidth="1"/>
    <col min="4" max="7" width="10.625" style="553" customWidth="1"/>
    <col min="8" max="8" width="10.625" style="553" hidden="1" customWidth="1"/>
    <col min="9" max="11" width="9" style="547" hidden="1" customWidth="1"/>
    <col min="12" max="13" width="9" style="547" customWidth="1"/>
    <col min="14" max="15" width="9" style="547" hidden="1" customWidth="1"/>
    <col min="16" max="16" width="29" style="554" hidden="1" customWidth="1"/>
    <col min="17" max="19" width="9" style="547" hidden="1" customWidth="1"/>
    <col min="20" max="21" width="9" style="547"/>
    <col min="22" max="22" width="10.375" style="547"/>
    <col min="23" max="16384" width="9" style="547"/>
  </cols>
  <sheetData>
    <row r="1" ht="15.95" customHeight="1" spans="1:1">
      <c r="A1" s="555" t="s">
        <v>114</v>
      </c>
    </row>
    <row r="2" s="546" customFormat="1" ht="25.5" spans="1:16">
      <c r="A2" s="556" t="s">
        <v>115</v>
      </c>
      <c r="B2" s="556"/>
      <c r="C2" s="557"/>
      <c r="D2" s="556"/>
      <c r="E2" s="556"/>
      <c r="F2" s="558"/>
      <c r="G2" s="558"/>
      <c r="H2" s="558"/>
      <c r="P2" s="587"/>
    </row>
    <row r="3" ht="21.95" customHeight="1" spans="1:8">
      <c r="A3" s="559"/>
      <c r="B3" s="560"/>
      <c r="C3" s="560"/>
      <c r="D3" s="561" t="s">
        <v>63</v>
      </c>
      <c r="E3" s="561"/>
      <c r="F3" s="558"/>
      <c r="G3" s="558"/>
      <c r="H3" s="558"/>
    </row>
    <row r="4" s="547" customFormat="1" ht="27" customHeight="1" spans="1:9">
      <c r="A4" s="562" t="s">
        <v>3</v>
      </c>
      <c r="B4" s="563" t="s">
        <v>48</v>
      </c>
      <c r="C4" s="517" t="s">
        <v>5</v>
      </c>
      <c r="D4" s="564" t="s">
        <v>6</v>
      </c>
      <c r="E4" s="565"/>
      <c r="F4" s="558"/>
      <c r="G4" s="558"/>
      <c r="H4" s="558"/>
      <c r="I4" s="554" t="s">
        <v>66</v>
      </c>
    </row>
    <row r="5" s="548" customFormat="1" ht="24" customHeight="1" spans="1:18">
      <c r="A5" s="562"/>
      <c r="B5" s="566"/>
      <c r="C5" s="522"/>
      <c r="D5" s="567" t="s">
        <v>64</v>
      </c>
      <c r="E5" s="568" t="s">
        <v>8</v>
      </c>
      <c r="F5" s="558"/>
      <c r="G5" s="558"/>
      <c r="H5" s="558"/>
      <c r="Q5" s="548" t="s">
        <v>116</v>
      </c>
      <c r="R5" s="548" t="s">
        <v>117</v>
      </c>
    </row>
    <row r="6" s="549" customFormat="1" ht="26.1" customHeight="1" spans="1:17">
      <c r="A6" s="569" t="s">
        <v>118</v>
      </c>
      <c r="B6" s="570">
        <f>SUM(B7:B12)</f>
        <v>66588</v>
      </c>
      <c r="C6" s="570">
        <f>SUM(C7:C12)</f>
        <v>66588</v>
      </c>
      <c r="D6" s="571">
        <f t="shared" ref="D6:D19" si="0">C6-I6</f>
        <v>-1677</v>
      </c>
      <c r="E6" s="572">
        <f t="shared" ref="E6:E19" si="1">D6/I6*100</f>
        <v>-2.45660294440782</v>
      </c>
      <c r="F6" s="573"/>
      <c r="G6" s="573"/>
      <c r="H6" s="573"/>
      <c r="I6" s="549">
        <f>SUM(I7:I12)</f>
        <v>68265</v>
      </c>
      <c r="J6" s="549">
        <f>(C6-I6)</f>
        <v>-1677</v>
      </c>
      <c r="P6" s="554" t="s">
        <v>118</v>
      </c>
      <c r="Q6" s="547">
        <v>66588</v>
      </c>
    </row>
    <row r="7" ht="26.1" customHeight="1" spans="1:17">
      <c r="A7" s="574" t="s">
        <v>119</v>
      </c>
      <c r="B7" s="575">
        <v>1080</v>
      </c>
      <c r="C7" s="575">
        <v>1080</v>
      </c>
      <c r="D7" s="576">
        <f t="shared" si="0"/>
        <v>-74</v>
      </c>
      <c r="E7" s="577">
        <f t="shared" si="1"/>
        <v>-6.41247833622184</v>
      </c>
      <c r="F7" s="578"/>
      <c r="G7" s="578"/>
      <c r="H7" s="578"/>
      <c r="I7" s="547">
        <v>1154</v>
      </c>
      <c r="J7" s="547">
        <f t="shared" ref="J7:J18" si="2">(C7-I7)</f>
        <v>-74</v>
      </c>
      <c r="K7" s="549"/>
      <c r="P7" s="548" t="s">
        <v>119</v>
      </c>
      <c r="Q7" s="548">
        <v>1080</v>
      </c>
    </row>
    <row r="8" ht="26.1" customHeight="1" spans="1:17">
      <c r="A8" s="579" t="s">
        <v>120</v>
      </c>
      <c r="B8" s="575">
        <v>20</v>
      </c>
      <c r="C8" s="575">
        <v>20</v>
      </c>
      <c r="D8" s="576">
        <f t="shared" si="0"/>
        <v>-45</v>
      </c>
      <c r="E8" s="577">
        <f t="shared" si="1"/>
        <v>-69.2307692307692</v>
      </c>
      <c r="F8" s="578"/>
      <c r="G8" s="578"/>
      <c r="H8" s="578"/>
      <c r="I8" s="547">
        <v>65</v>
      </c>
      <c r="J8" s="547">
        <f t="shared" si="2"/>
        <v>-45</v>
      </c>
      <c r="K8" s="549"/>
      <c r="P8" s="588" t="s">
        <v>120</v>
      </c>
      <c r="Q8" s="549">
        <v>20</v>
      </c>
    </row>
    <row r="9" ht="26.1" customHeight="1" spans="1:17">
      <c r="A9" s="280" t="s">
        <v>121</v>
      </c>
      <c r="B9" s="575">
        <v>62313</v>
      </c>
      <c r="C9" s="575">
        <v>62313</v>
      </c>
      <c r="D9" s="576">
        <f t="shared" si="0"/>
        <v>-3251</v>
      </c>
      <c r="E9" s="577">
        <f t="shared" si="1"/>
        <v>-4.95851381855897</v>
      </c>
      <c r="F9" s="578"/>
      <c r="G9" s="578"/>
      <c r="H9" s="578"/>
      <c r="I9" s="547">
        <v>65564</v>
      </c>
      <c r="J9" s="547">
        <f t="shared" si="2"/>
        <v>-3251</v>
      </c>
      <c r="K9" s="549"/>
      <c r="P9" s="554" t="s">
        <v>121</v>
      </c>
      <c r="Q9" s="547">
        <v>62313</v>
      </c>
    </row>
    <row r="10" ht="26.1" customHeight="1" spans="1:17">
      <c r="A10" s="251" t="s">
        <v>122</v>
      </c>
      <c r="B10" s="580">
        <v>2125</v>
      </c>
      <c r="C10" s="575">
        <v>2125</v>
      </c>
      <c r="D10" s="576">
        <f t="shared" si="0"/>
        <v>1627</v>
      </c>
      <c r="E10" s="577">
        <f t="shared" si="1"/>
        <v>326.706827309237</v>
      </c>
      <c r="F10" s="578"/>
      <c r="G10" s="578"/>
      <c r="H10" s="578"/>
      <c r="I10" s="547">
        <v>498</v>
      </c>
      <c r="J10" s="547">
        <f t="shared" si="2"/>
        <v>1627</v>
      </c>
      <c r="K10" s="549"/>
      <c r="P10" s="554" t="s">
        <v>122</v>
      </c>
      <c r="Q10" s="547">
        <f>1995+105</f>
        <v>2100</v>
      </c>
    </row>
    <row r="11" ht="26.1" customHeight="1" spans="1:17">
      <c r="A11" s="251" t="s">
        <v>123</v>
      </c>
      <c r="B11" s="580">
        <v>700</v>
      </c>
      <c r="C11" s="575">
        <v>700</v>
      </c>
      <c r="D11" s="576">
        <f t="shared" si="0"/>
        <v>23</v>
      </c>
      <c r="E11" s="577">
        <f t="shared" si="1"/>
        <v>3.397341211226</v>
      </c>
      <c r="F11" s="578"/>
      <c r="G11" s="578"/>
      <c r="H11" s="578"/>
      <c r="I11" s="547">
        <v>677</v>
      </c>
      <c r="J11" s="547">
        <f t="shared" si="2"/>
        <v>23</v>
      </c>
      <c r="K11" s="549"/>
      <c r="P11" s="554" t="s">
        <v>123</v>
      </c>
      <c r="Q11" s="547">
        <v>700</v>
      </c>
    </row>
    <row r="12" ht="26.1" customHeight="1" spans="1:17">
      <c r="A12" s="251" t="s">
        <v>124</v>
      </c>
      <c r="B12" s="580">
        <v>350</v>
      </c>
      <c r="C12" s="575">
        <v>350</v>
      </c>
      <c r="D12" s="576">
        <f t="shared" si="0"/>
        <v>43</v>
      </c>
      <c r="E12" s="577">
        <f t="shared" si="1"/>
        <v>14.0065146579805</v>
      </c>
      <c r="F12" s="578"/>
      <c r="G12" s="578"/>
      <c r="H12" s="578"/>
      <c r="I12" s="547">
        <v>307</v>
      </c>
      <c r="J12" s="547">
        <f t="shared" si="2"/>
        <v>43</v>
      </c>
      <c r="K12" s="549"/>
      <c r="P12" s="554" t="s">
        <v>124</v>
      </c>
      <c r="Q12" s="547">
        <f>480+137</f>
        <v>617</v>
      </c>
    </row>
    <row r="13" ht="26.1" customHeight="1" spans="1:17">
      <c r="A13" s="581" t="s">
        <v>50</v>
      </c>
      <c r="B13" s="582">
        <f>SUM(B14:B18)</f>
        <v>54240</v>
      </c>
      <c r="C13" s="582">
        <f>SUM(C14:C18)</f>
        <v>54240</v>
      </c>
      <c r="D13" s="583">
        <f t="shared" si="0"/>
        <v>-83849</v>
      </c>
      <c r="E13" s="572">
        <f t="shared" si="1"/>
        <v>-60.7209842927387</v>
      </c>
      <c r="F13" s="573"/>
      <c r="G13" s="573"/>
      <c r="H13" s="573"/>
      <c r="I13" s="547">
        <f>SUM(I14:I18)</f>
        <v>138089</v>
      </c>
      <c r="J13" s="547">
        <f t="shared" si="2"/>
        <v>-83849</v>
      </c>
      <c r="K13" s="549"/>
      <c r="P13" s="554" t="s">
        <v>50</v>
      </c>
      <c r="Q13" s="547">
        <v>46006</v>
      </c>
    </row>
    <row r="14" ht="26.1" customHeight="1" spans="1:11">
      <c r="A14" s="584" t="s">
        <v>125</v>
      </c>
      <c r="B14" s="580">
        <v>7992</v>
      </c>
      <c r="C14" s="580">
        <v>7992</v>
      </c>
      <c r="D14" s="576">
        <f t="shared" si="0"/>
        <v>-2763</v>
      </c>
      <c r="E14" s="577">
        <f t="shared" si="1"/>
        <v>-25.6903765690377</v>
      </c>
      <c r="F14" s="578"/>
      <c r="G14" s="578"/>
      <c r="H14" s="578"/>
      <c r="I14" s="547">
        <v>10755</v>
      </c>
      <c r="J14" s="547">
        <f t="shared" si="2"/>
        <v>-2763</v>
      </c>
      <c r="K14" s="549"/>
    </row>
    <row r="15" ht="26.1" customHeight="1" spans="1:17">
      <c r="A15" s="584" t="s">
        <v>126</v>
      </c>
      <c r="B15" s="580">
        <v>34933</v>
      </c>
      <c r="C15" s="580">
        <v>34933</v>
      </c>
      <c r="D15" s="576">
        <f t="shared" si="0"/>
        <v>-83567</v>
      </c>
      <c r="E15" s="577">
        <f t="shared" si="1"/>
        <v>-70.5206751054852</v>
      </c>
      <c r="F15" s="578"/>
      <c r="G15" s="578"/>
      <c r="H15" s="578"/>
      <c r="I15" s="547">
        <v>118500</v>
      </c>
      <c r="J15" s="547">
        <f t="shared" si="2"/>
        <v>-83567</v>
      </c>
      <c r="K15" s="549"/>
      <c r="P15" s="554" t="s">
        <v>127</v>
      </c>
      <c r="Q15" s="547">
        <v>34933</v>
      </c>
    </row>
    <row r="16" ht="26.1" customHeight="1" spans="1:17">
      <c r="A16" s="584" t="s">
        <v>128</v>
      </c>
      <c r="B16" s="580"/>
      <c r="C16" s="580"/>
      <c r="D16" s="576">
        <f t="shared" si="0"/>
        <v>-5169</v>
      </c>
      <c r="E16" s="577">
        <f t="shared" si="1"/>
        <v>-100</v>
      </c>
      <c r="F16" s="578"/>
      <c r="G16" s="578"/>
      <c r="H16" s="578"/>
      <c r="I16" s="547">
        <v>5169</v>
      </c>
      <c r="J16" s="547">
        <f t="shared" si="2"/>
        <v>-5169</v>
      </c>
      <c r="K16" s="549"/>
      <c r="P16" s="554" t="s">
        <v>129</v>
      </c>
      <c r="Q16" s="547">
        <v>0</v>
      </c>
    </row>
    <row r="17" ht="26.1" customHeight="1" spans="1:11">
      <c r="A17" s="584" t="s">
        <v>130</v>
      </c>
      <c r="B17" s="580"/>
      <c r="C17" s="580"/>
      <c r="D17" s="576">
        <f t="shared" si="0"/>
        <v>-135</v>
      </c>
      <c r="E17" s="577">
        <f t="shared" si="1"/>
        <v>-100</v>
      </c>
      <c r="F17" s="578"/>
      <c r="G17" s="578"/>
      <c r="H17" s="578"/>
      <c r="I17" s="547">
        <v>135</v>
      </c>
      <c r="K17" s="549"/>
    </row>
    <row r="18" ht="26.1" customHeight="1" spans="1:17">
      <c r="A18" s="584" t="s">
        <v>131</v>
      </c>
      <c r="B18" s="580">
        <v>11315</v>
      </c>
      <c r="C18" s="580">
        <v>11315</v>
      </c>
      <c r="D18" s="576">
        <f t="shared" si="0"/>
        <v>7785</v>
      </c>
      <c r="E18" s="577">
        <f t="shared" si="1"/>
        <v>220.538243626062</v>
      </c>
      <c r="F18" s="578"/>
      <c r="G18" s="578"/>
      <c r="H18" s="578"/>
      <c r="I18" s="547">
        <v>3530</v>
      </c>
      <c r="J18" s="547">
        <f>(C18-I18)</f>
        <v>7785</v>
      </c>
      <c r="K18" s="549"/>
      <c r="P18" s="588" t="s">
        <v>132</v>
      </c>
      <c r="Q18" s="549">
        <v>11073</v>
      </c>
    </row>
    <row r="19" s="549" customFormat="1" ht="26.1" customHeight="1" spans="1:17">
      <c r="A19" s="585" t="s">
        <v>133</v>
      </c>
      <c r="B19" s="586">
        <f>B6+B13</f>
        <v>120828</v>
      </c>
      <c r="C19" s="586">
        <f>C6+C13</f>
        <v>120828</v>
      </c>
      <c r="D19" s="586">
        <f t="shared" si="0"/>
        <v>-85526</v>
      </c>
      <c r="E19" s="572">
        <f t="shared" si="1"/>
        <v>-41.4462525562868</v>
      </c>
      <c r="F19" s="573"/>
      <c r="G19" s="573"/>
      <c r="H19" s="573"/>
      <c r="I19" s="549">
        <f>I6+I13</f>
        <v>206354</v>
      </c>
      <c r="J19" s="549">
        <f>J6+J13</f>
        <v>-85526</v>
      </c>
      <c r="P19" s="554" t="s">
        <v>134</v>
      </c>
      <c r="Q19" s="547">
        <v>447.78</v>
      </c>
    </row>
    <row r="20" spans="16:17">
      <c r="P20" s="554" t="s">
        <v>135</v>
      </c>
      <c r="Q20" s="547">
        <v>58.9</v>
      </c>
    </row>
    <row r="21" spans="16:17">
      <c r="P21" s="554" t="s">
        <v>136</v>
      </c>
      <c r="Q21" s="547">
        <v>116.43</v>
      </c>
    </row>
    <row r="22" spans="16:17">
      <c r="P22" s="554" t="s">
        <v>137</v>
      </c>
      <c r="Q22" s="547">
        <v>175.29</v>
      </c>
    </row>
    <row r="23" spans="16:17">
      <c r="P23" s="554" t="s">
        <v>138</v>
      </c>
      <c r="Q23" s="547">
        <v>15.11</v>
      </c>
    </row>
    <row r="24" spans="16:17">
      <c r="P24" s="554" t="s">
        <v>139</v>
      </c>
      <c r="Q24" s="547">
        <v>10259</v>
      </c>
    </row>
    <row r="25" spans="16:17">
      <c r="P25" s="554" t="s">
        <v>140</v>
      </c>
      <c r="Q25" s="547">
        <v>112594</v>
      </c>
    </row>
    <row r="179" spans="4:4">
      <c r="D179" s="553">
        <v>-237.19</v>
      </c>
    </row>
    <row r="186" spans="4:4">
      <c r="D186" s="553">
        <v>89.04</v>
      </c>
    </row>
    <row r="187" spans="4:4">
      <c r="D187" s="553">
        <v>100</v>
      </c>
    </row>
    <row r="191" spans="4:4">
      <c r="D191" s="553">
        <v>-181</v>
      </c>
    </row>
    <row r="192" spans="4:4">
      <c r="D192" s="553">
        <v>-120</v>
      </c>
    </row>
    <row r="194" spans="4:4">
      <c r="D194" s="553">
        <v>203</v>
      </c>
    </row>
    <row r="199" spans="4:4">
      <c r="D199" s="553">
        <v>20.2</v>
      </c>
    </row>
    <row r="204" spans="4:4">
      <c r="D204" s="553">
        <v>-40</v>
      </c>
    </row>
    <row r="207" spans="4:4">
      <c r="D207" s="553">
        <v>118.11</v>
      </c>
    </row>
    <row r="208" spans="4:4">
      <c r="D208" s="553">
        <v>70</v>
      </c>
    </row>
  </sheetData>
  <mergeCells count="6">
    <mergeCell ref="A2:E2"/>
    <mergeCell ref="D3:E3"/>
    <mergeCell ref="D4:E4"/>
    <mergeCell ref="A4:A5"/>
    <mergeCell ref="B4:B5"/>
    <mergeCell ref="C4:C5"/>
  </mergeCells>
  <printOptions horizontalCentered="1"/>
  <pageMargins left="0.707638888888889" right="0.707638888888889" top="0.747916666666667" bottom="0.747916666666667" header="0.313888888888889" footer="0.313888888888889"/>
  <pageSetup paperSize="9" orientation="portrait" horizontalDpi="1200" verticalDpi="12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1"/>
  <sheetViews>
    <sheetView showZeros="0" workbookViewId="0">
      <pane xSplit="1" ySplit="5" topLeftCell="B6" activePane="bottomRight" state="frozen"/>
      <selection/>
      <selection pane="topRight"/>
      <selection pane="bottomLeft"/>
      <selection pane="bottomRight" activeCell="A29" sqref="A29:E30"/>
    </sheetView>
  </sheetViews>
  <sheetFormatPr defaultColWidth="9" defaultRowHeight="13.5" outlineLevelCol="6"/>
  <cols>
    <col min="1" max="1" width="37" style="513" customWidth="1"/>
    <col min="2" max="3" width="10.375" style="513" customWidth="1"/>
    <col min="4" max="5" width="10.375" style="267" customWidth="1"/>
    <col min="6" max="6" width="9" style="267" customWidth="1"/>
    <col min="7" max="7" width="9" style="267" hidden="1" customWidth="1"/>
    <col min="8" max="9" width="9" style="267" customWidth="1"/>
    <col min="10" max="16383" width="9" style="267"/>
  </cols>
  <sheetData>
    <row r="1" ht="15.95" customHeight="1" spans="1:2">
      <c r="A1" s="514" t="s">
        <v>141</v>
      </c>
      <c r="B1" s="514"/>
    </row>
    <row r="2" s="511" customFormat="1" ht="22.5" spans="1:5">
      <c r="A2" s="225" t="s">
        <v>142</v>
      </c>
      <c r="B2" s="225"/>
      <c r="C2" s="225"/>
      <c r="D2" s="225"/>
      <c r="E2" s="225"/>
    </row>
    <row r="3" ht="21.95" customHeight="1" spans="1:5">
      <c r="A3" s="226"/>
      <c r="B3" s="226"/>
      <c r="C3" s="228"/>
      <c r="D3" s="515" t="s">
        <v>63</v>
      </c>
      <c r="E3" s="515"/>
    </row>
    <row r="4" s="512" customFormat="1" ht="25.5" customHeight="1" spans="1:7">
      <c r="A4" s="230" t="s">
        <v>3</v>
      </c>
      <c r="B4" s="516" t="s">
        <v>48</v>
      </c>
      <c r="C4" s="517" t="s">
        <v>5</v>
      </c>
      <c r="D4" s="518" t="s">
        <v>6</v>
      </c>
      <c r="E4" s="519"/>
      <c r="F4" s="267"/>
      <c r="G4" s="216" t="s">
        <v>66</v>
      </c>
    </row>
    <row r="5" s="216" customFormat="1" ht="23.25" customHeight="1" spans="1:6">
      <c r="A5" s="520"/>
      <c r="B5" s="521"/>
      <c r="C5" s="522"/>
      <c r="D5" s="523" t="s">
        <v>64</v>
      </c>
      <c r="E5" s="523" t="s">
        <v>65</v>
      </c>
      <c r="F5" s="267"/>
    </row>
    <row r="6" s="216" customFormat="1" ht="19" customHeight="1" spans="1:7">
      <c r="A6" s="238" t="s">
        <v>143</v>
      </c>
      <c r="B6" s="524">
        <v>0.6</v>
      </c>
      <c r="C6" s="525">
        <v>0</v>
      </c>
      <c r="D6" s="526">
        <f t="shared" ref="D6:D26" si="0">C6-G6</f>
        <v>-1</v>
      </c>
      <c r="E6" s="527">
        <f t="shared" ref="E6:E13" si="1">D6/G6*100</f>
        <v>-100</v>
      </c>
      <c r="G6" s="216">
        <v>1</v>
      </c>
    </row>
    <row r="7" s="216" customFormat="1" ht="19" customHeight="1" spans="1:7">
      <c r="A7" s="238" t="s">
        <v>144</v>
      </c>
      <c r="B7" s="528">
        <v>2377</v>
      </c>
      <c r="C7" s="526">
        <v>497</v>
      </c>
      <c r="D7" s="526">
        <f t="shared" si="0"/>
        <v>-241</v>
      </c>
      <c r="E7" s="527">
        <f t="shared" si="1"/>
        <v>-32.6558265582656</v>
      </c>
      <c r="G7" s="529">
        <v>738</v>
      </c>
    </row>
    <row r="8" s="217" customFormat="1" ht="19" customHeight="1" spans="1:7">
      <c r="A8" s="244" t="s">
        <v>145</v>
      </c>
      <c r="B8" s="526">
        <f>SUM(B9:B14)</f>
        <v>14873</v>
      </c>
      <c r="C8" s="526">
        <f>SUM(C9:C14)</f>
        <v>14618.611038</v>
      </c>
      <c r="D8" s="526">
        <f t="shared" si="0"/>
        <v>-5421.388962</v>
      </c>
      <c r="E8" s="527">
        <f t="shared" si="1"/>
        <v>-27.0528391317365</v>
      </c>
      <c r="G8" s="529">
        <v>20040</v>
      </c>
    </row>
    <row r="9" s="217" customFormat="1" ht="19" customHeight="1" spans="1:7">
      <c r="A9" s="246" t="s">
        <v>146</v>
      </c>
      <c r="B9" s="530"/>
      <c r="C9" s="531">
        <f>B9</f>
        <v>0</v>
      </c>
      <c r="D9" s="531">
        <f t="shared" si="0"/>
        <v>-312</v>
      </c>
      <c r="E9" s="532">
        <f t="shared" si="1"/>
        <v>-100</v>
      </c>
      <c r="G9" s="529">
        <v>312</v>
      </c>
    </row>
    <row r="10" s="217" customFormat="1" ht="19" customHeight="1" spans="1:7">
      <c r="A10" s="249" t="s">
        <v>147</v>
      </c>
      <c r="B10" s="530">
        <v>30</v>
      </c>
      <c r="C10" s="531">
        <v>30</v>
      </c>
      <c r="D10" s="531">
        <f t="shared" si="0"/>
        <v>9</v>
      </c>
      <c r="E10" s="532">
        <f t="shared" si="1"/>
        <v>42.8571428571429</v>
      </c>
      <c r="G10" s="529">
        <v>21</v>
      </c>
    </row>
    <row r="11" s="217" customFormat="1" ht="19" customHeight="1" spans="1:7">
      <c r="A11" s="250" t="s">
        <v>148</v>
      </c>
      <c r="B11" s="530">
        <v>12090</v>
      </c>
      <c r="C11" s="531">
        <v>11941</v>
      </c>
      <c r="D11" s="531">
        <f t="shared" si="0"/>
        <v>-6541</v>
      </c>
      <c r="E11" s="532">
        <f t="shared" si="1"/>
        <v>-35.391191429499</v>
      </c>
      <c r="G11" s="529">
        <v>18482</v>
      </c>
    </row>
    <row r="12" s="217" customFormat="1" ht="19" customHeight="1" spans="1:7">
      <c r="A12" s="533" t="s">
        <v>149</v>
      </c>
      <c r="B12" s="534">
        <v>2053</v>
      </c>
      <c r="C12" s="531">
        <v>1947.611038</v>
      </c>
      <c r="D12" s="531">
        <f t="shared" si="0"/>
        <v>1282.611038</v>
      </c>
      <c r="E12" s="532">
        <f t="shared" si="1"/>
        <v>192.873840300752</v>
      </c>
      <c r="G12" s="529">
        <v>665</v>
      </c>
    </row>
    <row r="13" s="217" customFormat="1" ht="19" customHeight="1" spans="1:7">
      <c r="A13" s="533" t="s">
        <v>150</v>
      </c>
      <c r="B13" s="534">
        <v>700</v>
      </c>
      <c r="C13" s="531">
        <v>700</v>
      </c>
      <c r="D13" s="531">
        <f t="shared" si="0"/>
        <v>140</v>
      </c>
      <c r="E13" s="532">
        <f t="shared" si="1"/>
        <v>25</v>
      </c>
      <c r="G13" s="529">
        <v>560</v>
      </c>
    </row>
    <row r="14" s="217" customFormat="1" ht="19" customHeight="1" spans="1:7">
      <c r="A14" s="533" t="s">
        <v>151</v>
      </c>
      <c r="B14" s="534"/>
      <c r="C14" s="531">
        <f t="shared" ref="C14:C17" si="2">B14</f>
        <v>0</v>
      </c>
      <c r="D14" s="531">
        <f t="shared" si="0"/>
        <v>0</v>
      </c>
      <c r="E14" s="532"/>
      <c r="G14" s="529"/>
    </row>
    <row r="15" s="217" customFormat="1" ht="19" customHeight="1" spans="1:7">
      <c r="A15" s="535" t="s">
        <v>152</v>
      </c>
      <c r="B15" s="536">
        <v>1240</v>
      </c>
      <c r="C15" s="526"/>
      <c r="D15" s="526">
        <f t="shared" si="0"/>
        <v>-700</v>
      </c>
      <c r="E15" s="527">
        <f t="shared" ref="E15:E26" si="3">D15/G15*100</f>
        <v>-100</v>
      </c>
      <c r="G15" s="529">
        <v>700</v>
      </c>
    </row>
    <row r="16" s="217" customFormat="1" ht="19" customHeight="1" spans="1:7">
      <c r="A16" s="535" t="s">
        <v>153</v>
      </c>
      <c r="B16" s="536"/>
      <c r="C16" s="526">
        <f t="shared" si="2"/>
        <v>0</v>
      </c>
      <c r="D16" s="526">
        <f t="shared" si="0"/>
        <v>0</v>
      </c>
      <c r="E16" s="527"/>
      <c r="G16" s="529"/>
    </row>
    <row r="17" s="217" customFormat="1" ht="19" customHeight="1" spans="1:7">
      <c r="A17" s="535" t="s">
        <v>154</v>
      </c>
      <c r="B17" s="536">
        <f>B18+B19</f>
        <v>46776</v>
      </c>
      <c r="C17" s="536">
        <f>C18+C19</f>
        <v>46069</v>
      </c>
      <c r="D17" s="526">
        <f t="shared" si="0"/>
        <v>-63295</v>
      </c>
      <c r="E17" s="527">
        <f t="shared" si="3"/>
        <v>-57.8755349109396</v>
      </c>
      <c r="G17" s="529">
        <v>109364</v>
      </c>
    </row>
    <row r="18" s="217" customFormat="1" ht="19" customHeight="1" spans="1:7">
      <c r="A18" s="537" t="s">
        <v>155</v>
      </c>
      <c r="B18" s="534">
        <v>45217</v>
      </c>
      <c r="C18" s="531">
        <v>45192</v>
      </c>
      <c r="D18" s="531">
        <f t="shared" si="0"/>
        <v>-63049</v>
      </c>
      <c r="E18" s="532">
        <f t="shared" si="3"/>
        <v>-58.2487227575503</v>
      </c>
      <c r="G18" s="529">
        <v>108241</v>
      </c>
    </row>
    <row r="19" s="217" customFormat="1" ht="19" customHeight="1" spans="1:7">
      <c r="A19" s="537" t="s">
        <v>156</v>
      </c>
      <c r="B19" s="534">
        <v>1559</v>
      </c>
      <c r="C19" s="531">
        <v>877</v>
      </c>
      <c r="D19" s="531">
        <f t="shared" si="0"/>
        <v>-246</v>
      </c>
      <c r="E19" s="532">
        <f t="shared" si="3"/>
        <v>-21.9056099732858</v>
      </c>
      <c r="G19" s="529">
        <v>1123</v>
      </c>
    </row>
    <row r="20" s="218" customFormat="1" ht="19" customHeight="1" spans="1:7">
      <c r="A20" s="538" t="s">
        <v>157</v>
      </c>
      <c r="B20" s="539">
        <v>10718</v>
      </c>
      <c r="C20" s="526">
        <v>10718</v>
      </c>
      <c r="D20" s="526">
        <f t="shared" si="0"/>
        <v>2868</v>
      </c>
      <c r="E20" s="527">
        <f t="shared" si="3"/>
        <v>36.5350318471338</v>
      </c>
      <c r="G20" s="529">
        <v>7850</v>
      </c>
    </row>
    <row r="21" s="218" customFormat="1" ht="19" customHeight="1" spans="1:7">
      <c r="A21" s="254" t="s">
        <v>158</v>
      </c>
      <c r="B21" s="539">
        <v>68</v>
      </c>
      <c r="C21" s="526">
        <v>68</v>
      </c>
      <c r="D21" s="526">
        <f t="shared" si="0"/>
        <v>-67</v>
      </c>
      <c r="E21" s="527">
        <f t="shared" si="3"/>
        <v>-49.6296296296296</v>
      </c>
      <c r="G21" s="529">
        <v>135</v>
      </c>
    </row>
    <row r="22" s="218" customFormat="1" ht="19" customHeight="1" spans="1:7">
      <c r="A22" s="538" t="s">
        <v>159</v>
      </c>
      <c r="B22" s="539">
        <v>2870</v>
      </c>
      <c r="C22" s="526">
        <v>1023</v>
      </c>
      <c r="D22" s="526">
        <f t="shared" si="0"/>
        <v>-6932</v>
      </c>
      <c r="E22" s="527">
        <f t="shared" si="3"/>
        <v>-87.1401634192332</v>
      </c>
      <c r="G22" s="529">
        <v>7955</v>
      </c>
    </row>
    <row r="23" s="218" customFormat="1" ht="19" customHeight="1" spans="1:7">
      <c r="A23" s="540" t="s">
        <v>108</v>
      </c>
      <c r="B23" s="541">
        <f>B6+B7+B8+B15+B16+B17+B20+B21+B22</f>
        <v>78922.6</v>
      </c>
      <c r="C23" s="541">
        <f>C6+C7+C8+C15+C16+C17+C20+C21+C22</f>
        <v>72993.611038</v>
      </c>
      <c r="D23" s="541">
        <f t="shared" si="0"/>
        <v>-73789.388962</v>
      </c>
      <c r="E23" s="542">
        <f t="shared" si="3"/>
        <v>-50.271072918526</v>
      </c>
      <c r="F23" s="218">
        <f>F7+F8+F15+F16+F17+F20+F21</f>
        <v>0</v>
      </c>
      <c r="G23" s="529">
        <v>146783</v>
      </c>
    </row>
    <row r="24" s="218" customFormat="1" ht="19" customHeight="1" spans="1:7">
      <c r="A24" s="543" t="s">
        <v>160</v>
      </c>
      <c r="B24" s="263">
        <v>14688</v>
      </c>
      <c r="C24" s="531">
        <v>14688</v>
      </c>
      <c r="D24" s="531">
        <f t="shared" si="0"/>
        <v>4350</v>
      </c>
      <c r="E24" s="532">
        <f t="shared" si="3"/>
        <v>42.0777713290772</v>
      </c>
      <c r="G24" s="529">
        <v>10338</v>
      </c>
    </row>
    <row r="25" s="217" customFormat="1" ht="19" customHeight="1" spans="1:7">
      <c r="A25" s="543" t="s">
        <v>161</v>
      </c>
      <c r="B25" s="544">
        <v>26896</v>
      </c>
      <c r="C25" s="531">
        <v>26896</v>
      </c>
      <c r="D25" s="531">
        <f t="shared" si="0"/>
        <v>-10998</v>
      </c>
      <c r="E25" s="532">
        <f t="shared" si="3"/>
        <v>-29.0230643373621</v>
      </c>
      <c r="G25" s="529">
        <v>37894</v>
      </c>
    </row>
    <row r="26" s="218" customFormat="1" ht="19" customHeight="1" spans="1:7">
      <c r="A26" s="257" t="s">
        <v>113</v>
      </c>
      <c r="B26" s="258">
        <f>B23+B24+B25</f>
        <v>120506.6</v>
      </c>
      <c r="C26" s="258">
        <f>C23+C24+C25</f>
        <v>114577.611038</v>
      </c>
      <c r="D26" s="526">
        <f t="shared" si="0"/>
        <v>-80437.388962</v>
      </c>
      <c r="E26" s="527">
        <f t="shared" si="3"/>
        <v>-41.2467702289567</v>
      </c>
      <c r="F26" s="218">
        <f>SUM(F23:F25)</f>
        <v>0</v>
      </c>
      <c r="G26" s="529">
        <f>SUM(G23:G25)</f>
        <v>195015</v>
      </c>
    </row>
    <row r="27" spans="2:2">
      <c r="B27" s="545"/>
    </row>
    <row r="28" spans="3:3">
      <c r="C28" s="545"/>
    </row>
    <row r="29" spans="2:2">
      <c r="B29" s="545"/>
    </row>
    <row r="30" spans="3:3">
      <c r="C30" s="545"/>
    </row>
    <row r="182" spans="5:5">
      <c r="E182" s="267">
        <v>-237.19</v>
      </c>
    </row>
    <row r="189" spans="5:5">
      <c r="E189" s="267">
        <v>89.04</v>
      </c>
    </row>
    <row r="190" spans="5:5">
      <c r="E190" s="267">
        <v>100</v>
      </c>
    </row>
    <row r="194" spans="5:5">
      <c r="E194" s="267">
        <v>-181</v>
      </c>
    </row>
    <row r="195" spans="5:5">
      <c r="E195" s="267">
        <v>-120</v>
      </c>
    </row>
    <row r="197" spans="5:5">
      <c r="E197" s="267">
        <v>203</v>
      </c>
    </row>
    <row r="202" spans="5:5">
      <c r="E202" s="267">
        <v>20.2</v>
      </c>
    </row>
    <row r="207" spans="5:5">
      <c r="E207" s="267">
        <v>-40</v>
      </c>
    </row>
    <row r="210" spans="5:5">
      <c r="E210" s="267">
        <v>118.11</v>
      </c>
    </row>
    <row r="211" spans="5:5">
      <c r="E211" s="267">
        <v>70</v>
      </c>
    </row>
  </sheetData>
  <mergeCells count="7">
    <mergeCell ref="A2:E2"/>
    <mergeCell ref="D3:E3"/>
    <mergeCell ref="D4:E4"/>
    <mergeCell ref="A4:A5"/>
    <mergeCell ref="B4:B5"/>
    <mergeCell ref="C4:C5"/>
    <mergeCell ref="G4:G5"/>
  </mergeCells>
  <printOptions horizontalCentered="1"/>
  <pageMargins left="0.707638888888889" right="0.707638888888889" top="0.747916666666667" bottom="0.747916666666667" header="0.313888888888889" footer="0.313888888888889"/>
  <pageSetup paperSize="9" orientation="portrait" horizontalDpi="1200" verticalDpi="12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6"/>
  <sheetViews>
    <sheetView workbookViewId="0">
      <selection activeCell="H13" sqref="H13"/>
    </sheetView>
  </sheetViews>
  <sheetFormatPr defaultColWidth="9" defaultRowHeight="24.95" customHeight="1"/>
  <cols>
    <col min="1" max="1" width="27.625" style="470" customWidth="1"/>
    <col min="2" max="3" width="9.625" style="471" customWidth="1"/>
    <col min="4" max="4" width="9.625" style="472" customWidth="1"/>
    <col min="5" max="5" width="9.625" style="473" customWidth="1"/>
    <col min="6" max="6" width="28.5" style="470" customWidth="1"/>
    <col min="7" max="7" width="9.625" style="469" customWidth="1"/>
    <col min="8" max="8" width="9" style="469" customWidth="1"/>
    <col min="9" max="9" width="9.625" style="474" customWidth="1"/>
    <col min="10" max="11" width="9.625" style="475" customWidth="1"/>
    <col min="12" max="14" width="9" style="470" hidden="1" customWidth="1"/>
    <col min="15" max="15" width="9" style="470" customWidth="1"/>
    <col min="16" max="16" width="9" style="470"/>
    <col min="17" max="17" width="14.125" style="470"/>
    <col min="18" max="16384" width="9" style="470"/>
  </cols>
  <sheetData>
    <row r="1" s="468" customFormat="1" ht="18.75" customHeight="1" spans="1:11">
      <c r="A1" s="468" t="s">
        <v>162</v>
      </c>
      <c r="B1" s="476"/>
      <c r="C1" s="476"/>
      <c r="D1" s="477"/>
      <c r="E1" s="478"/>
      <c r="G1" s="479"/>
      <c r="H1" s="479"/>
      <c r="I1" s="504"/>
      <c r="J1" s="505"/>
      <c r="K1" s="505"/>
    </row>
    <row r="2" customHeight="1" spans="1:11">
      <c r="A2" s="480" t="s">
        <v>163</v>
      </c>
      <c r="B2" s="480"/>
      <c r="C2" s="480"/>
      <c r="D2" s="480"/>
      <c r="E2" s="480"/>
      <c r="F2" s="480"/>
      <c r="G2" s="480"/>
      <c r="H2" s="480"/>
      <c r="I2" s="480"/>
      <c r="J2" s="480"/>
      <c r="K2" s="484"/>
    </row>
    <row r="3" ht="21.75" customHeight="1" spans="1:11">
      <c r="A3" s="481"/>
      <c r="B3" s="482"/>
      <c r="C3" s="482"/>
      <c r="D3" s="482"/>
      <c r="E3" s="483"/>
      <c r="F3" s="481"/>
      <c r="G3" s="481"/>
      <c r="H3" s="484"/>
      <c r="I3" s="506" t="s">
        <v>2</v>
      </c>
      <c r="J3" s="506"/>
      <c r="K3" s="506"/>
    </row>
    <row r="4" customHeight="1" spans="1:11">
      <c r="A4" s="485" t="s">
        <v>164</v>
      </c>
      <c r="B4" s="485"/>
      <c r="C4" s="485"/>
      <c r="D4" s="485"/>
      <c r="E4" s="485"/>
      <c r="F4" s="486" t="s">
        <v>165</v>
      </c>
      <c r="G4" s="486"/>
      <c r="H4" s="486"/>
      <c r="I4" s="486"/>
      <c r="J4" s="486"/>
      <c r="K4" s="507"/>
    </row>
    <row r="5" customHeight="1" spans="1:12">
      <c r="A5" s="487" t="s">
        <v>3</v>
      </c>
      <c r="B5" s="488" t="s">
        <v>48</v>
      </c>
      <c r="C5" s="488" t="s">
        <v>166</v>
      </c>
      <c r="D5" s="486" t="s">
        <v>6</v>
      </c>
      <c r="E5" s="486"/>
      <c r="F5" s="487" t="s">
        <v>3</v>
      </c>
      <c r="G5" s="488" t="s">
        <v>48</v>
      </c>
      <c r="H5" s="488" t="s">
        <v>166</v>
      </c>
      <c r="I5" s="486" t="s">
        <v>6</v>
      </c>
      <c r="J5" s="486"/>
      <c r="K5" s="507"/>
      <c r="L5" s="470" t="s">
        <v>66</v>
      </c>
    </row>
    <row r="6" ht="29.25" customHeight="1" spans="1:11">
      <c r="A6" s="489"/>
      <c r="B6" s="490"/>
      <c r="C6" s="490"/>
      <c r="D6" s="491" t="s">
        <v>64</v>
      </c>
      <c r="E6" s="492" t="s">
        <v>65</v>
      </c>
      <c r="F6" s="489"/>
      <c r="G6" s="490"/>
      <c r="H6" s="490"/>
      <c r="I6" s="452" t="s">
        <v>64</v>
      </c>
      <c r="J6" s="456" t="s">
        <v>65</v>
      </c>
      <c r="K6" s="508"/>
    </row>
    <row r="7" ht="33" customHeight="1" spans="1:13">
      <c r="A7" s="493" t="s">
        <v>167</v>
      </c>
      <c r="B7" s="494"/>
      <c r="C7" s="494"/>
      <c r="D7" s="494">
        <v>-2020</v>
      </c>
      <c r="E7" s="463">
        <f>D7/L7*100</f>
        <v>-100</v>
      </c>
      <c r="F7" s="493" t="s">
        <v>168</v>
      </c>
      <c r="G7" s="495"/>
      <c r="H7" s="495"/>
      <c r="I7" s="498">
        <v>-2020</v>
      </c>
      <c r="J7" s="509">
        <f>I7/M7*100</f>
        <v>-99.802371541502</v>
      </c>
      <c r="L7" s="470">
        <v>2020</v>
      </c>
      <c r="M7" s="470">
        <v>2024</v>
      </c>
    </row>
    <row r="8" ht="33" customHeight="1" spans="1:10">
      <c r="A8" s="493" t="s">
        <v>169</v>
      </c>
      <c r="B8" s="494"/>
      <c r="C8" s="494"/>
      <c r="D8" s="494"/>
      <c r="E8" s="463"/>
      <c r="F8" s="493" t="s">
        <v>170</v>
      </c>
      <c r="G8" s="495"/>
      <c r="H8" s="495"/>
      <c r="I8" s="498"/>
      <c r="J8" s="509"/>
    </row>
    <row r="9" ht="33" customHeight="1" spans="1:13">
      <c r="A9" s="493" t="s">
        <v>171</v>
      </c>
      <c r="B9" s="494"/>
      <c r="C9" s="494"/>
      <c r="D9" s="494"/>
      <c r="E9" s="463"/>
      <c r="F9" s="493" t="s">
        <v>172</v>
      </c>
      <c r="G9" s="496"/>
      <c r="H9" s="496"/>
      <c r="I9" s="498">
        <v>-2020</v>
      </c>
      <c r="J9" s="509">
        <f>I9/M9*100</f>
        <v>-99.802371541502</v>
      </c>
      <c r="M9" s="470">
        <v>2024</v>
      </c>
    </row>
    <row r="10" ht="33" customHeight="1" spans="1:13">
      <c r="A10" s="493" t="s">
        <v>173</v>
      </c>
      <c r="B10" s="494"/>
      <c r="C10" s="494"/>
      <c r="D10" s="494"/>
      <c r="E10" s="463"/>
      <c r="F10" s="497" t="s">
        <v>174</v>
      </c>
      <c r="G10" s="496">
        <f>G11+G12</f>
        <v>47</v>
      </c>
      <c r="H10" s="496">
        <f>H11+H12</f>
        <v>47</v>
      </c>
      <c r="I10" s="496">
        <f>I11+I12</f>
        <v>-357</v>
      </c>
      <c r="J10" s="509">
        <f>I10/M10*100</f>
        <v>-79.8657718120805</v>
      </c>
      <c r="M10" s="470">
        <v>447</v>
      </c>
    </row>
    <row r="11" ht="33" customHeight="1" spans="1:13">
      <c r="A11" s="493" t="s">
        <v>175</v>
      </c>
      <c r="B11" s="494"/>
      <c r="C11" s="494"/>
      <c r="D11" s="494">
        <v>-447</v>
      </c>
      <c r="E11" s="463">
        <f>D11/L11*100</f>
        <v>-100</v>
      </c>
      <c r="F11" s="493" t="s">
        <v>176</v>
      </c>
      <c r="G11" s="498">
        <v>47</v>
      </c>
      <c r="H11" s="498">
        <v>47</v>
      </c>
      <c r="I11" s="498">
        <f>H11-M11</f>
        <v>-353</v>
      </c>
      <c r="J11" s="509">
        <f>I11/M11*100</f>
        <v>-88.25</v>
      </c>
      <c r="L11" s="470">
        <v>447</v>
      </c>
      <c r="M11" s="470">
        <v>400</v>
      </c>
    </row>
    <row r="12" s="130" customFormat="1" ht="33" customHeight="1" spans="1:14">
      <c r="A12" s="493" t="s">
        <v>177</v>
      </c>
      <c r="B12" s="494"/>
      <c r="C12" s="494"/>
      <c r="D12" s="494">
        <v>-4</v>
      </c>
      <c r="E12" s="463">
        <f>D12/L12*100</f>
        <v>-100</v>
      </c>
      <c r="F12" s="493" t="s">
        <v>178</v>
      </c>
      <c r="G12" s="498"/>
      <c r="H12" s="498"/>
      <c r="I12" s="498">
        <v>-4</v>
      </c>
      <c r="J12" s="509"/>
      <c r="K12" s="475"/>
      <c r="L12" s="470">
        <v>4</v>
      </c>
      <c r="M12" s="470"/>
      <c r="N12" s="470"/>
    </row>
    <row r="13" s="130" customFormat="1" ht="33" customHeight="1" spans="1:14">
      <c r="A13" s="493" t="s">
        <v>179</v>
      </c>
      <c r="B13" s="494">
        <v>47</v>
      </c>
      <c r="C13" s="494">
        <v>47</v>
      </c>
      <c r="D13" s="494">
        <v>47</v>
      </c>
      <c r="E13" s="463"/>
      <c r="F13" s="493"/>
      <c r="G13" s="498"/>
      <c r="H13" s="498"/>
      <c r="I13" s="498"/>
      <c r="J13" s="509"/>
      <c r="K13" s="475"/>
      <c r="L13" s="470"/>
      <c r="M13" s="470"/>
      <c r="N13" s="470"/>
    </row>
    <row r="14" s="469" customFormat="1" ht="33" customHeight="1" spans="1:11">
      <c r="A14" s="499" t="s">
        <v>180</v>
      </c>
      <c r="B14" s="500">
        <f>B7+B8+B9+B10+B11+B12+B13</f>
        <v>47</v>
      </c>
      <c r="C14" s="500">
        <f>C7+C8+C9+C10+C11+C12+C13</f>
        <v>47</v>
      </c>
      <c r="D14" s="500">
        <f>SUM(D7:D13)</f>
        <v>-2424</v>
      </c>
      <c r="E14" s="501">
        <v>-98.1</v>
      </c>
      <c r="F14" s="502" t="s">
        <v>181</v>
      </c>
      <c r="G14" s="500">
        <f>G7+G10</f>
        <v>47</v>
      </c>
      <c r="H14" s="500">
        <f>H7+H10</f>
        <v>47</v>
      </c>
      <c r="I14" s="500">
        <f>I7+I10</f>
        <v>-2377</v>
      </c>
      <c r="J14" s="501">
        <v>-98.1</v>
      </c>
      <c r="K14" s="510"/>
    </row>
    <row r="16" customHeight="1" spans="4:8">
      <c r="D16" s="503"/>
      <c r="G16" s="470"/>
      <c r="H16" s="470"/>
    </row>
  </sheetData>
  <mergeCells count="12">
    <mergeCell ref="A2:J2"/>
    <mergeCell ref="I3:J3"/>
    <mergeCell ref="A4:E4"/>
    <mergeCell ref="F4:J4"/>
    <mergeCell ref="D5:E5"/>
    <mergeCell ref="I5:J5"/>
    <mergeCell ref="A5:A6"/>
    <mergeCell ref="B5:B6"/>
    <mergeCell ref="C5:C6"/>
    <mergeCell ref="F5:F6"/>
    <mergeCell ref="G5:G6"/>
    <mergeCell ref="H5:H6"/>
  </mergeCells>
  <printOptions horizontalCentered="1"/>
  <pageMargins left="0.590277777777778" right="0.354166666666667" top="0.747916666666667" bottom="0.747916666666667" header="0.313888888888889" footer="0.313888888888889"/>
  <pageSetup paperSize="9" orientation="landscape" horizontalDpi="1200" verticalDpi="12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3"/>
  <sheetViews>
    <sheetView workbookViewId="0">
      <selection activeCell="Y6" sqref="Y6"/>
    </sheetView>
  </sheetViews>
  <sheetFormatPr defaultColWidth="9" defaultRowHeight="14.25" customHeight="1"/>
  <cols>
    <col min="1" max="1" width="24.125" style="180" customWidth="1"/>
    <col min="2" max="3" width="9.625" style="180" customWidth="1"/>
    <col min="4" max="4" width="10.875" style="180" customWidth="1"/>
    <col min="5" max="6" width="9.625" style="182" customWidth="1"/>
    <col min="7" max="7" width="11.75" style="182" customWidth="1"/>
    <col min="8" max="8" width="9.625" style="182" customWidth="1"/>
    <col min="9" max="9" width="9.625" style="444" customWidth="1"/>
    <col min="10" max="14" width="9" style="180" hidden="1" customWidth="1"/>
    <col min="15" max="15" width="31.625" style="180" hidden="1" customWidth="1"/>
    <col min="16" max="17" width="9.375" style="180" hidden="1" customWidth="1"/>
    <col min="18" max="18" width="9" style="180" hidden="1" customWidth="1"/>
    <col min="19" max="19" width="9" style="180" customWidth="1"/>
    <col min="20" max="24" width="9" style="180" hidden="1" customWidth="1"/>
    <col min="25" max="242" width="9" style="180"/>
    <col min="243" max="243" width="32" style="180" customWidth="1"/>
    <col min="244" max="244" width="15.5" style="180" customWidth="1"/>
    <col min="245" max="245" width="17.25" style="180" customWidth="1"/>
    <col min="246" max="246" width="17.75" style="180" customWidth="1"/>
    <col min="247" max="248" width="11.875" style="180" customWidth="1"/>
    <col min="249" max="498" width="9" style="180"/>
    <col min="499" max="499" width="32" style="180" customWidth="1"/>
    <col min="500" max="500" width="15.5" style="180" customWidth="1"/>
    <col min="501" max="501" width="17.25" style="180" customWidth="1"/>
    <col min="502" max="502" width="17.75" style="180" customWidth="1"/>
    <col min="503" max="504" width="11.875" style="180" customWidth="1"/>
    <col min="505" max="754" width="9" style="180"/>
    <col min="755" max="755" width="32" style="180" customWidth="1"/>
    <col min="756" max="756" width="15.5" style="180" customWidth="1"/>
    <col min="757" max="757" width="17.25" style="180" customWidth="1"/>
    <col min="758" max="758" width="17.75" style="180" customWidth="1"/>
    <col min="759" max="760" width="11.875" style="180" customWidth="1"/>
    <col min="761" max="1010" width="9" style="180"/>
    <col min="1011" max="1011" width="32" style="180" customWidth="1"/>
    <col min="1012" max="1012" width="15.5" style="180" customWidth="1"/>
    <col min="1013" max="1013" width="17.25" style="180" customWidth="1"/>
    <col min="1014" max="1014" width="17.75" style="180" customWidth="1"/>
    <col min="1015" max="1016" width="11.875" style="180" customWidth="1"/>
    <col min="1017" max="1266" width="9" style="180"/>
    <col min="1267" max="1267" width="32" style="180" customWidth="1"/>
    <col min="1268" max="1268" width="15.5" style="180" customWidth="1"/>
    <col min="1269" max="1269" width="17.25" style="180" customWidth="1"/>
    <col min="1270" max="1270" width="17.75" style="180" customWidth="1"/>
    <col min="1271" max="1272" width="11.875" style="180" customWidth="1"/>
    <col min="1273" max="1522" width="9" style="180"/>
    <col min="1523" max="1523" width="32" style="180" customWidth="1"/>
    <col min="1524" max="1524" width="15.5" style="180" customWidth="1"/>
    <col min="1525" max="1525" width="17.25" style="180" customWidth="1"/>
    <col min="1526" max="1526" width="17.75" style="180" customWidth="1"/>
    <col min="1527" max="1528" width="11.875" style="180" customWidth="1"/>
    <col min="1529" max="1778" width="9" style="180"/>
    <col min="1779" max="1779" width="32" style="180" customWidth="1"/>
    <col min="1780" max="1780" width="15.5" style="180" customWidth="1"/>
    <col min="1781" max="1781" width="17.25" style="180" customWidth="1"/>
    <col min="1782" max="1782" width="17.75" style="180" customWidth="1"/>
    <col min="1783" max="1784" width="11.875" style="180" customWidth="1"/>
    <col min="1785" max="2034" width="9" style="180"/>
    <col min="2035" max="2035" width="32" style="180" customWidth="1"/>
    <col min="2036" max="2036" width="15.5" style="180" customWidth="1"/>
    <col min="2037" max="2037" width="17.25" style="180" customWidth="1"/>
    <col min="2038" max="2038" width="17.75" style="180" customWidth="1"/>
    <col min="2039" max="2040" width="11.875" style="180" customWidth="1"/>
    <col min="2041" max="2290" width="9" style="180"/>
    <col min="2291" max="2291" width="32" style="180" customWidth="1"/>
    <col min="2292" max="2292" width="15.5" style="180" customWidth="1"/>
    <col min="2293" max="2293" width="17.25" style="180" customWidth="1"/>
    <col min="2294" max="2294" width="17.75" style="180" customWidth="1"/>
    <col min="2295" max="2296" width="11.875" style="180" customWidth="1"/>
    <col min="2297" max="2546" width="9" style="180"/>
    <col min="2547" max="2547" width="32" style="180" customWidth="1"/>
    <col min="2548" max="2548" width="15.5" style="180" customWidth="1"/>
    <col min="2549" max="2549" width="17.25" style="180" customWidth="1"/>
    <col min="2550" max="2550" width="17.75" style="180" customWidth="1"/>
    <col min="2551" max="2552" width="11.875" style="180" customWidth="1"/>
    <col min="2553" max="2802" width="9" style="180"/>
    <col min="2803" max="2803" width="32" style="180" customWidth="1"/>
    <col min="2804" max="2804" width="15.5" style="180" customWidth="1"/>
    <col min="2805" max="2805" width="17.25" style="180" customWidth="1"/>
    <col min="2806" max="2806" width="17.75" style="180" customWidth="1"/>
    <col min="2807" max="2808" width="11.875" style="180" customWidth="1"/>
    <col min="2809" max="3058" width="9" style="180"/>
    <col min="3059" max="3059" width="32" style="180" customWidth="1"/>
    <col min="3060" max="3060" width="15.5" style="180" customWidth="1"/>
    <col min="3061" max="3061" width="17.25" style="180" customWidth="1"/>
    <col min="3062" max="3062" width="17.75" style="180" customWidth="1"/>
    <col min="3063" max="3064" width="11.875" style="180" customWidth="1"/>
    <col min="3065" max="3314" width="9" style="180"/>
    <col min="3315" max="3315" width="32" style="180" customWidth="1"/>
    <col min="3316" max="3316" width="15.5" style="180" customWidth="1"/>
    <col min="3317" max="3317" width="17.25" style="180" customWidth="1"/>
    <col min="3318" max="3318" width="17.75" style="180" customWidth="1"/>
    <col min="3319" max="3320" width="11.875" style="180" customWidth="1"/>
    <col min="3321" max="3570" width="9" style="180"/>
    <col min="3571" max="3571" width="32" style="180" customWidth="1"/>
    <col min="3572" max="3572" width="15.5" style="180" customWidth="1"/>
    <col min="3573" max="3573" width="17.25" style="180" customWidth="1"/>
    <col min="3574" max="3574" width="17.75" style="180" customWidth="1"/>
    <col min="3575" max="3576" width="11.875" style="180" customWidth="1"/>
    <col min="3577" max="3826" width="9" style="180"/>
    <col min="3827" max="3827" width="32" style="180" customWidth="1"/>
    <col min="3828" max="3828" width="15.5" style="180" customWidth="1"/>
    <col min="3829" max="3829" width="17.25" style="180" customWidth="1"/>
    <col min="3830" max="3830" width="17.75" style="180" customWidth="1"/>
    <col min="3831" max="3832" width="11.875" style="180" customWidth="1"/>
    <col min="3833" max="4082" width="9" style="180"/>
    <col min="4083" max="4083" width="32" style="180" customWidth="1"/>
    <col min="4084" max="4084" width="15.5" style="180" customWidth="1"/>
    <col min="4085" max="4085" width="17.25" style="180" customWidth="1"/>
    <col min="4086" max="4086" width="17.75" style="180" customWidth="1"/>
    <col min="4087" max="4088" width="11.875" style="180" customWidth="1"/>
    <col min="4089" max="4338" width="9" style="180"/>
    <col min="4339" max="4339" width="32" style="180" customWidth="1"/>
    <col min="4340" max="4340" width="15.5" style="180" customWidth="1"/>
    <col min="4341" max="4341" width="17.25" style="180" customWidth="1"/>
    <col min="4342" max="4342" width="17.75" style="180" customWidth="1"/>
    <col min="4343" max="4344" width="11.875" style="180" customWidth="1"/>
    <col min="4345" max="4594" width="9" style="180"/>
    <col min="4595" max="4595" width="32" style="180" customWidth="1"/>
    <col min="4596" max="4596" width="15.5" style="180" customWidth="1"/>
    <col min="4597" max="4597" width="17.25" style="180" customWidth="1"/>
    <col min="4598" max="4598" width="17.75" style="180" customWidth="1"/>
    <col min="4599" max="4600" width="11.875" style="180" customWidth="1"/>
    <col min="4601" max="4850" width="9" style="180"/>
    <col min="4851" max="4851" width="32" style="180" customWidth="1"/>
    <col min="4852" max="4852" width="15.5" style="180" customWidth="1"/>
    <col min="4853" max="4853" width="17.25" style="180" customWidth="1"/>
    <col min="4854" max="4854" width="17.75" style="180" customWidth="1"/>
    <col min="4855" max="4856" width="11.875" style="180" customWidth="1"/>
    <col min="4857" max="5106" width="9" style="180"/>
    <col min="5107" max="5107" width="32" style="180" customWidth="1"/>
    <col min="5108" max="5108" width="15.5" style="180" customWidth="1"/>
    <col min="5109" max="5109" width="17.25" style="180" customWidth="1"/>
    <col min="5110" max="5110" width="17.75" style="180" customWidth="1"/>
    <col min="5111" max="5112" width="11.875" style="180" customWidth="1"/>
    <col min="5113" max="5362" width="9" style="180"/>
    <col min="5363" max="5363" width="32" style="180" customWidth="1"/>
    <col min="5364" max="5364" width="15.5" style="180" customWidth="1"/>
    <col min="5365" max="5365" width="17.25" style="180" customWidth="1"/>
    <col min="5366" max="5366" width="17.75" style="180" customWidth="1"/>
    <col min="5367" max="5368" width="11.875" style="180" customWidth="1"/>
    <col min="5369" max="5618" width="9" style="180"/>
    <col min="5619" max="5619" width="32" style="180" customWidth="1"/>
    <col min="5620" max="5620" width="15.5" style="180" customWidth="1"/>
    <col min="5621" max="5621" width="17.25" style="180" customWidth="1"/>
    <col min="5622" max="5622" width="17.75" style="180" customWidth="1"/>
    <col min="5623" max="5624" width="11.875" style="180" customWidth="1"/>
    <col min="5625" max="5874" width="9" style="180"/>
    <col min="5875" max="5875" width="32" style="180" customWidth="1"/>
    <col min="5876" max="5876" width="15.5" style="180" customWidth="1"/>
    <col min="5877" max="5877" width="17.25" style="180" customWidth="1"/>
    <col min="5878" max="5878" width="17.75" style="180" customWidth="1"/>
    <col min="5879" max="5880" width="11.875" style="180" customWidth="1"/>
    <col min="5881" max="6130" width="9" style="180"/>
    <col min="6131" max="6131" width="32" style="180" customWidth="1"/>
    <col min="6132" max="6132" width="15.5" style="180" customWidth="1"/>
    <col min="6133" max="6133" width="17.25" style="180" customWidth="1"/>
    <col min="6134" max="6134" width="17.75" style="180" customWidth="1"/>
    <col min="6135" max="6136" width="11.875" style="180" customWidth="1"/>
    <col min="6137" max="6386" width="9" style="180"/>
    <col min="6387" max="6387" width="32" style="180" customWidth="1"/>
    <col min="6388" max="6388" width="15.5" style="180" customWidth="1"/>
    <col min="6389" max="6389" width="17.25" style="180" customWidth="1"/>
    <col min="6390" max="6390" width="17.75" style="180" customWidth="1"/>
    <col min="6391" max="6392" width="11.875" style="180" customWidth="1"/>
    <col min="6393" max="6642" width="9" style="180"/>
    <col min="6643" max="6643" width="32" style="180" customWidth="1"/>
    <col min="6644" max="6644" width="15.5" style="180" customWidth="1"/>
    <col min="6645" max="6645" width="17.25" style="180" customWidth="1"/>
    <col min="6646" max="6646" width="17.75" style="180" customWidth="1"/>
    <col min="6647" max="6648" width="11.875" style="180" customWidth="1"/>
    <col min="6649" max="6898" width="9" style="180"/>
    <col min="6899" max="6899" width="32" style="180" customWidth="1"/>
    <col min="6900" max="6900" width="15.5" style="180" customWidth="1"/>
    <col min="6901" max="6901" width="17.25" style="180" customWidth="1"/>
    <col min="6902" max="6902" width="17.75" style="180" customWidth="1"/>
    <col min="6903" max="6904" width="11.875" style="180" customWidth="1"/>
    <col min="6905" max="7154" width="9" style="180"/>
    <col min="7155" max="7155" width="32" style="180" customWidth="1"/>
    <col min="7156" max="7156" width="15.5" style="180" customWidth="1"/>
    <col min="7157" max="7157" width="17.25" style="180" customWidth="1"/>
    <col min="7158" max="7158" width="17.75" style="180" customWidth="1"/>
    <col min="7159" max="7160" width="11.875" style="180" customWidth="1"/>
    <col min="7161" max="7410" width="9" style="180"/>
    <col min="7411" max="7411" width="32" style="180" customWidth="1"/>
    <col min="7412" max="7412" width="15.5" style="180" customWidth="1"/>
    <col min="7413" max="7413" width="17.25" style="180" customWidth="1"/>
    <col min="7414" max="7414" width="17.75" style="180" customWidth="1"/>
    <col min="7415" max="7416" width="11.875" style="180" customWidth="1"/>
    <col min="7417" max="7666" width="9" style="180"/>
    <col min="7667" max="7667" width="32" style="180" customWidth="1"/>
    <col min="7668" max="7668" width="15.5" style="180" customWidth="1"/>
    <col min="7669" max="7669" width="17.25" style="180" customWidth="1"/>
    <col min="7670" max="7670" width="17.75" style="180" customWidth="1"/>
    <col min="7671" max="7672" width="11.875" style="180" customWidth="1"/>
    <col min="7673" max="7922" width="9" style="180"/>
    <col min="7923" max="7923" width="32" style="180" customWidth="1"/>
    <col min="7924" max="7924" width="15.5" style="180" customWidth="1"/>
    <col min="7925" max="7925" width="17.25" style="180" customWidth="1"/>
    <col min="7926" max="7926" width="17.75" style="180" customWidth="1"/>
    <col min="7927" max="7928" width="11.875" style="180" customWidth="1"/>
    <col min="7929" max="8178" width="9" style="180"/>
    <col min="8179" max="8179" width="32" style="180" customWidth="1"/>
    <col min="8180" max="8180" width="15.5" style="180" customWidth="1"/>
    <col min="8181" max="8181" width="17.25" style="180" customWidth="1"/>
    <col min="8182" max="8182" width="17.75" style="180" customWidth="1"/>
    <col min="8183" max="8184" width="11.875" style="180" customWidth="1"/>
    <col min="8185" max="8434" width="9" style="180"/>
    <col min="8435" max="8435" width="32" style="180" customWidth="1"/>
    <col min="8436" max="8436" width="15.5" style="180" customWidth="1"/>
    <col min="8437" max="8437" width="17.25" style="180" customWidth="1"/>
    <col min="8438" max="8438" width="17.75" style="180" customWidth="1"/>
    <col min="8439" max="8440" width="11.875" style="180" customWidth="1"/>
    <col min="8441" max="8690" width="9" style="180"/>
    <col min="8691" max="8691" width="32" style="180" customWidth="1"/>
    <col min="8692" max="8692" width="15.5" style="180" customWidth="1"/>
    <col min="8693" max="8693" width="17.25" style="180" customWidth="1"/>
    <col min="8694" max="8694" width="17.75" style="180" customWidth="1"/>
    <col min="8695" max="8696" width="11.875" style="180" customWidth="1"/>
    <col min="8697" max="8946" width="9" style="180"/>
    <col min="8947" max="8947" width="32" style="180" customWidth="1"/>
    <col min="8948" max="8948" width="15.5" style="180" customWidth="1"/>
    <col min="8949" max="8949" width="17.25" style="180" customWidth="1"/>
    <col min="8950" max="8950" width="17.75" style="180" customWidth="1"/>
    <col min="8951" max="8952" width="11.875" style="180" customWidth="1"/>
    <col min="8953" max="9202" width="9" style="180"/>
    <col min="9203" max="9203" width="32" style="180" customWidth="1"/>
    <col min="9204" max="9204" width="15.5" style="180" customWidth="1"/>
    <col min="9205" max="9205" width="17.25" style="180" customWidth="1"/>
    <col min="9206" max="9206" width="17.75" style="180" customWidth="1"/>
    <col min="9207" max="9208" width="11.875" style="180" customWidth="1"/>
    <col min="9209" max="9458" width="9" style="180"/>
    <col min="9459" max="9459" width="32" style="180" customWidth="1"/>
    <col min="9460" max="9460" width="15.5" style="180" customWidth="1"/>
    <col min="9461" max="9461" width="17.25" style="180" customWidth="1"/>
    <col min="9462" max="9462" width="17.75" style="180" customWidth="1"/>
    <col min="9463" max="9464" width="11.875" style="180" customWidth="1"/>
    <col min="9465" max="9714" width="9" style="180"/>
    <col min="9715" max="9715" width="32" style="180" customWidth="1"/>
    <col min="9716" max="9716" width="15.5" style="180" customWidth="1"/>
    <col min="9717" max="9717" width="17.25" style="180" customWidth="1"/>
    <col min="9718" max="9718" width="17.75" style="180" customWidth="1"/>
    <col min="9719" max="9720" width="11.875" style="180" customWidth="1"/>
    <col min="9721" max="9970" width="9" style="180"/>
    <col min="9971" max="9971" width="32" style="180" customWidth="1"/>
    <col min="9972" max="9972" width="15.5" style="180" customWidth="1"/>
    <col min="9973" max="9973" width="17.25" style="180" customWidth="1"/>
    <col min="9974" max="9974" width="17.75" style="180" customWidth="1"/>
    <col min="9975" max="9976" width="11.875" style="180" customWidth="1"/>
    <col min="9977" max="10226" width="9" style="180"/>
    <col min="10227" max="10227" width="32" style="180" customWidth="1"/>
    <col min="10228" max="10228" width="15.5" style="180" customWidth="1"/>
    <col min="10229" max="10229" width="17.25" style="180" customWidth="1"/>
    <col min="10230" max="10230" width="17.75" style="180" customWidth="1"/>
    <col min="10231" max="10232" width="11.875" style="180" customWidth="1"/>
    <col min="10233" max="10482" width="9" style="180"/>
    <col min="10483" max="10483" width="32" style="180" customWidth="1"/>
    <col min="10484" max="10484" width="15.5" style="180" customWidth="1"/>
    <col min="10485" max="10485" width="17.25" style="180" customWidth="1"/>
    <col min="10486" max="10486" width="17.75" style="180" customWidth="1"/>
    <col min="10487" max="10488" width="11.875" style="180" customWidth="1"/>
    <col min="10489" max="10738" width="9" style="180"/>
    <col min="10739" max="10739" width="32" style="180" customWidth="1"/>
    <col min="10740" max="10740" width="15.5" style="180" customWidth="1"/>
    <col min="10741" max="10741" width="17.25" style="180" customWidth="1"/>
    <col min="10742" max="10742" width="17.75" style="180" customWidth="1"/>
    <col min="10743" max="10744" width="11.875" style="180" customWidth="1"/>
    <col min="10745" max="10994" width="9" style="180"/>
    <col min="10995" max="10995" width="32" style="180" customWidth="1"/>
    <col min="10996" max="10996" width="15.5" style="180" customWidth="1"/>
    <col min="10997" max="10997" width="17.25" style="180" customWidth="1"/>
    <col min="10998" max="10998" width="17.75" style="180" customWidth="1"/>
    <col min="10999" max="11000" width="11.875" style="180" customWidth="1"/>
    <col min="11001" max="11250" width="9" style="180"/>
    <col min="11251" max="11251" width="32" style="180" customWidth="1"/>
    <col min="11252" max="11252" width="15.5" style="180" customWidth="1"/>
    <col min="11253" max="11253" width="17.25" style="180" customWidth="1"/>
    <col min="11254" max="11254" width="17.75" style="180" customWidth="1"/>
    <col min="11255" max="11256" width="11.875" style="180" customWidth="1"/>
    <col min="11257" max="11506" width="9" style="180"/>
    <col min="11507" max="11507" width="32" style="180" customWidth="1"/>
    <col min="11508" max="11508" width="15.5" style="180" customWidth="1"/>
    <col min="11509" max="11509" width="17.25" style="180" customWidth="1"/>
    <col min="11510" max="11510" width="17.75" style="180" customWidth="1"/>
    <col min="11511" max="11512" width="11.875" style="180" customWidth="1"/>
    <col min="11513" max="11762" width="9" style="180"/>
    <col min="11763" max="11763" width="32" style="180" customWidth="1"/>
    <col min="11764" max="11764" width="15.5" style="180" customWidth="1"/>
    <col min="11765" max="11765" width="17.25" style="180" customWidth="1"/>
    <col min="11766" max="11766" width="17.75" style="180" customWidth="1"/>
    <col min="11767" max="11768" width="11.875" style="180" customWidth="1"/>
    <col min="11769" max="12018" width="9" style="180"/>
    <col min="12019" max="12019" width="32" style="180" customWidth="1"/>
    <col min="12020" max="12020" width="15.5" style="180" customWidth="1"/>
    <col min="12021" max="12021" width="17.25" style="180" customWidth="1"/>
    <col min="12022" max="12022" width="17.75" style="180" customWidth="1"/>
    <col min="12023" max="12024" width="11.875" style="180" customWidth="1"/>
    <col min="12025" max="12274" width="9" style="180"/>
    <col min="12275" max="12275" width="32" style="180" customWidth="1"/>
    <col min="12276" max="12276" width="15.5" style="180" customWidth="1"/>
    <col min="12277" max="12277" width="17.25" style="180" customWidth="1"/>
    <col min="12278" max="12278" width="17.75" style="180" customWidth="1"/>
    <col min="12279" max="12280" width="11.875" style="180" customWidth="1"/>
    <col min="12281" max="12530" width="9" style="180"/>
    <col min="12531" max="12531" width="32" style="180" customWidth="1"/>
    <col min="12532" max="12532" width="15.5" style="180" customWidth="1"/>
    <col min="12533" max="12533" width="17.25" style="180" customWidth="1"/>
    <col min="12534" max="12534" width="17.75" style="180" customWidth="1"/>
    <col min="12535" max="12536" width="11.875" style="180" customWidth="1"/>
    <col min="12537" max="12786" width="9" style="180"/>
    <col min="12787" max="12787" width="32" style="180" customWidth="1"/>
    <col min="12788" max="12788" width="15.5" style="180" customWidth="1"/>
    <col min="12789" max="12789" width="17.25" style="180" customWidth="1"/>
    <col min="12790" max="12790" width="17.75" style="180" customWidth="1"/>
    <col min="12791" max="12792" width="11.875" style="180" customWidth="1"/>
    <col min="12793" max="13042" width="9" style="180"/>
    <col min="13043" max="13043" width="32" style="180" customWidth="1"/>
    <col min="13044" max="13044" width="15.5" style="180" customWidth="1"/>
    <col min="13045" max="13045" width="17.25" style="180" customWidth="1"/>
    <col min="13046" max="13046" width="17.75" style="180" customWidth="1"/>
    <col min="13047" max="13048" width="11.875" style="180" customWidth="1"/>
    <col min="13049" max="13298" width="9" style="180"/>
    <col min="13299" max="13299" width="32" style="180" customWidth="1"/>
    <col min="13300" max="13300" width="15.5" style="180" customWidth="1"/>
    <col min="13301" max="13301" width="17.25" style="180" customWidth="1"/>
    <col min="13302" max="13302" width="17.75" style="180" customWidth="1"/>
    <col min="13303" max="13304" width="11.875" style="180" customWidth="1"/>
    <col min="13305" max="13554" width="9" style="180"/>
    <col min="13555" max="13555" width="32" style="180" customWidth="1"/>
    <col min="13556" max="13556" width="15.5" style="180" customWidth="1"/>
    <col min="13557" max="13557" width="17.25" style="180" customWidth="1"/>
    <col min="13558" max="13558" width="17.75" style="180" customWidth="1"/>
    <col min="13559" max="13560" width="11.875" style="180" customWidth="1"/>
    <col min="13561" max="13810" width="9" style="180"/>
    <col min="13811" max="13811" width="32" style="180" customWidth="1"/>
    <col min="13812" max="13812" width="15.5" style="180" customWidth="1"/>
    <col min="13813" max="13813" width="17.25" style="180" customWidth="1"/>
    <col min="13814" max="13814" width="17.75" style="180" customWidth="1"/>
    <col min="13815" max="13816" width="11.875" style="180" customWidth="1"/>
    <col min="13817" max="14066" width="9" style="180"/>
    <col min="14067" max="14067" width="32" style="180" customWidth="1"/>
    <col min="14068" max="14068" width="15.5" style="180" customWidth="1"/>
    <col min="14069" max="14069" width="17.25" style="180" customWidth="1"/>
    <col min="14070" max="14070" width="17.75" style="180" customWidth="1"/>
    <col min="14071" max="14072" width="11.875" style="180" customWidth="1"/>
    <col min="14073" max="14322" width="9" style="180"/>
    <col min="14323" max="14323" width="32" style="180" customWidth="1"/>
    <col min="14324" max="14324" width="15.5" style="180" customWidth="1"/>
    <col min="14325" max="14325" width="17.25" style="180" customWidth="1"/>
    <col min="14326" max="14326" width="17.75" style="180" customWidth="1"/>
    <col min="14327" max="14328" width="11.875" style="180" customWidth="1"/>
    <col min="14329" max="14578" width="9" style="180"/>
    <col min="14579" max="14579" width="32" style="180" customWidth="1"/>
    <col min="14580" max="14580" width="15.5" style="180" customWidth="1"/>
    <col min="14581" max="14581" width="17.25" style="180" customWidth="1"/>
    <col min="14582" max="14582" width="17.75" style="180" customWidth="1"/>
    <col min="14583" max="14584" width="11.875" style="180" customWidth="1"/>
    <col min="14585" max="14834" width="9" style="180"/>
    <col min="14835" max="14835" width="32" style="180" customWidth="1"/>
    <col min="14836" max="14836" width="15.5" style="180" customWidth="1"/>
    <col min="14837" max="14837" width="17.25" style="180" customWidth="1"/>
    <col min="14838" max="14838" width="17.75" style="180" customWidth="1"/>
    <col min="14839" max="14840" width="11.875" style="180" customWidth="1"/>
    <col min="14841" max="15090" width="9" style="180"/>
    <col min="15091" max="15091" width="32" style="180" customWidth="1"/>
    <col min="15092" max="15092" width="15.5" style="180" customWidth="1"/>
    <col min="15093" max="15093" width="17.25" style="180" customWidth="1"/>
    <col min="15094" max="15094" width="17.75" style="180" customWidth="1"/>
    <col min="15095" max="15096" width="11.875" style="180" customWidth="1"/>
    <col min="15097" max="15346" width="9" style="180"/>
    <col min="15347" max="15347" width="32" style="180" customWidth="1"/>
    <col min="15348" max="15348" width="15.5" style="180" customWidth="1"/>
    <col min="15349" max="15349" width="17.25" style="180" customWidth="1"/>
    <col min="15350" max="15350" width="17.75" style="180" customWidth="1"/>
    <col min="15351" max="15352" width="11.875" style="180" customWidth="1"/>
    <col min="15353" max="15602" width="9" style="180"/>
    <col min="15603" max="15603" width="32" style="180" customWidth="1"/>
    <col min="15604" max="15604" width="15.5" style="180" customWidth="1"/>
    <col min="15605" max="15605" width="17.25" style="180" customWidth="1"/>
    <col min="15606" max="15606" width="17.75" style="180" customWidth="1"/>
    <col min="15607" max="15608" width="11.875" style="180" customWidth="1"/>
    <col min="15609" max="15858" width="9" style="180"/>
    <col min="15859" max="15859" width="32" style="180" customWidth="1"/>
    <col min="15860" max="15860" width="15.5" style="180" customWidth="1"/>
    <col min="15861" max="15861" width="17.25" style="180" customWidth="1"/>
    <col min="15862" max="15862" width="17.75" style="180" customWidth="1"/>
    <col min="15863" max="15864" width="11.875" style="180" customWidth="1"/>
    <col min="15865" max="16114" width="9" style="180"/>
    <col min="16115" max="16115" width="32" style="180" customWidth="1"/>
    <col min="16116" max="16116" width="15.5" style="180" customWidth="1"/>
    <col min="16117" max="16117" width="17.25" style="180" customWidth="1"/>
    <col min="16118" max="16118" width="17.75" style="180" customWidth="1"/>
    <col min="16119" max="16120" width="11.875" style="180" customWidth="1"/>
    <col min="16121" max="16384" width="9" style="180"/>
  </cols>
  <sheetData>
    <row r="1" customHeight="1" spans="1:2">
      <c r="A1" s="445" t="s">
        <v>182</v>
      </c>
      <c r="B1" s="446"/>
    </row>
    <row r="2" s="177" customFormat="1" ht="37.5" customHeight="1" spans="1:19">
      <c r="A2" s="447" t="s">
        <v>183</v>
      </c>
      <c r="B2" s="447"/>
      <c r="C2" s="447"/>
      <c r="D2" s="447"/>
      <c r="E2" s="448"/>
      <c r="F2" s="448"/>
      <c r="G2" s="448"/>
      <c r="H2" s="447"/>
      <c r="I2" s="447"/>
      <c r="P2" s="192" t="s">
        <v>48</v>
      </c>
      <c r="Q2" s="193"/>
      <c r="R2" s="194"/>
      <c r="S2" s="467"/>
    </row>
    <row r="3" s="178" customFormat="1" ht="19.5" customHeight="1" spans="1:19">
      <c r="A3" s="186"/>
      <c r="B3" s="187"/>
      <c r="C3" s="186"/>
      <c r="E3" s="189"/>
      <c r="F3" s="189"/>
      <c r="G3" s="189"/>
      <c r="H3" s="190" t="s">
        <v>63</v>
      </c>
      <c r="I3" s="190"/>
      <c r="O3" s="178" t="s">
        <v>184</v>
      </c>
      <c r="P3" s="197" t="s">
        <v>185</v>
      </c>
      <c r="Q3" s="197" t="s">
        <v>186</v>
      </c>
      <c r="R3" s="197" t="s">
        <v>187</v>
      </c>
      <c r="S3" s="460"/>
    </row>
    <row r="4" s="178" customFormat="1" ht="22.5" customHeight="1" spans="1:19">
      <c r="A4" s="191" t="s">
        <v>188</v>
      </c>
      <c r="B4" s="192" t="s">
        <v>48</v>
      </c>
      <c r="C4" s="193"/>
      <c r="D4" s="194"/>
      <c r="E4" s="449" t="s">
        <v>5</v>
      </c>
      <c r="F4" s="449"/>
      <c r="G4" s="449"/>
      <c r="H4" s="450" t="s">
        <v>6</v>
      </c>
      <c r="I4" s="450"/>
      <c r="O4" s="179" t="s">
        <v>189</v>
      </c>
      <c r="P4" s="179">
        <v>30274</v>
      </c>
      <c r="Q4" s="179">
        <v>28846</v>
      </c>
      <c r="R4" s="179">
        <v>1428</v>
      </c>
      <c r="S4" s="179"/>
    </row>
    <row r="5" s="178" customFormat="1" ht="57" customHeight="1" spans="1:20">
      <c r="A5" s="196"/>
      <c r="B5" s="197" t="s">
        <v>185</v>
      </c>
      <c r="C5" s="197" t="s">
        <v>186</v>
      </c>
      <c r="D5" s="197" t="s">
        <v>187</v>
      </c>
      <c r="E5" s="451" t="s">
        <v>185</v>
      </c>
      <c r="F5" s="198" t="s">
        <v>186</v>
      </c>
      <c r="G5" s="198" t="s">
        <v>187</v>
      </c>
      <c r="H5" s="452" t="s">
        <v>64</v>
      </c>
      <c r="I5" s="456" t="s">
        <v>65</v>
      </c>
      <c r="J5" s="457" t="s">
        <v>190</v>
      </c>
      <c r="K5" s="458" t="s">
        <v>186</v>
      </c>
      <c r="L5" s="458" t="s">
        <v>191</v>
      </c>
      <c r="O5" s="178" t="s">
        <v>192</v>
      </c>
      <c r="P5" s="178">
        <v>39033.36</v>
      </c>
      <c r="Q5" s="178">
        <v>15267.36</v>
      </c>
      <c r="R5" s="178">
        <v>23766</v>
      </c>
      <c r="T5" s="178" t="s">
        <v>193</v>
      </c>
    </row>
    <row r="6" s="178" customFormat="1" ht="24" customHeight="1" spans="1:20">
      <c r="A6" s="199" t="s">
        <v>189</v>
      </c>
      <c r="B6" s="453">
        <v>30274</v>
      </c>
      <c r="C6" s="453">
        <v>28846</v>
      </c>
      <c r="D6" s="453">
        <v>1428</v>
      </c>
      <c r="E6" s="453">
        <v>30274</v>
      </c>
      <c r="F6" s="453">
        <v>28846</v>
      </c>
      <c r="G6" s="453">
        <v>1428</v>
      </c>
      <c r="H6" s="453">
        <f>E6-T6</f>
        <v>2371</v>
      </c>
      <c r="I6" s="459">
        <f>H6/T6*100</f>
        <v>8.49729419775651</v>
      </c>
      <c r="J6" s="460"/>
      <c r="K6" s="458"/>
      <c r="L6" s="458"/>
      <c r="T6" s="178">
        <v>27903</v>
      </c>
    </row>
    <row r="7" s="179" customFormat="1" ht="22.5" customHeight="1" spans="1:20">
      <c r="A7" s="199" t="s">
        <v>194</v>
      </c>
      <c r="B7" s="453">
        <f>SUM(B8:B13)</f>
        <v>39033.36</v>
      </c>
      <c r="C7" s="453">
        <f>SUM(C8:C13)</f>
        <v>15267.36</v>
      </c>
      <c r="D7" s="453">
        <f>SUM(D8:D13)</f>
        <v>23766</v>
      </c>
      <c r="E7" s="453">
        <v>39033.36</v>
      </c>
      <c r="F7" s="453">
        <v>15267.36</v>
      </c>
      <c r="G7" s="453">
        <v>23766</v>
      </c>
      <c r="H7" s="453">
        <f t="shared" ref="H7:H18" si="0">E7-T7</f>
        <v>191.360000000001</v>
      </c>
      <c r="I7" s="459">
        <f t="shared" ref="I7:I19" si="1">H7/T7*100</f>
        <v>0.492662581741415</v>
      </c>
      <c r="J7" s="461">
        <f>K7+L7</f>
        <v>36310</v>
      </c>
      <c r="K7" s="462">
        <f>SUM(K8:K13)</f>
        <v>15200</v>
      </c>
      <c r="L7" s="462">
        <f>SUM(L8:L13)</f>
        <v>21110</v>
      </c>
      <c r="M7" s="461">
        <f>E7-J7</f>
        <v>2723.36</v>
      </c>
      <c r="O7" s="178" t="s">
        <v>195</v>
      </c>
      <c r="P7" s="178">
        <v>16811.18</v>
      </c>
      <c r="Q7" s="178">
        <v>3004.18</v>
      </c>
      <c r="R7" s="178">
        <v>13807</v>
      </c>
      <c r="S7" s="178"/>
      <c r="T7" s="179">
        <f>SUM(T8:T13)</f>
        <v>38842</v>
      </c>
    </row>
    <row r="8" s="178" customFormat="1" ht="22.5" customHeight="1" spans="1:22">
      <c r="A8" s="202" t="s">
        <v>196</v>
      </c>
      <c r="B8" s="454">
        <v>16811.18</v>
      </c>
      <c r="C8" s="454">
        <v>3004.18</v>
      </c>
      <c r="D8" s="454">
        <v>13807</v>
      </c>
      <c r="E8" s="454">
        <v>16811.18</v>
      </c>
      <c r="F8" s="454">
        <v>3004.18</v>
      </c>
      <c r="G8" s="454">
        <v>13807</v>
      </c>
      <c r="H8" s="454">
        <f t="shared" si="0"/>
        <v>494.18</v>
      </c>
      <c r="I8" s="463">
        <f t="shared" si="1"/>
        <v>3.02862045719189</v>
      </c>
      <c r="J8" s="461">
        <f t="shared" ref="J8:J17" si="2">K8+L8</f>
        <v>16674</v>
      </c>
      <c r="K8" s="464">
        <v>2851</v>
      </c>
      <c r="L8" s="464">
        <v>13823</v>
      </c>
      <c r="M8" s="461">
        <f t="shared" ref="M8:M18" si="3">E8-J8</f>
        <v>137.18</v>
      </c>
      <c r="O8" s="178" t="s">
        <v>197</v>
      </c>
      <c r="P8" s="178">
        <v>147.18</v>
      </c>
      <c r="Q8" s="178">
        <v>115.18</v>
      </c>
      <c r="R8" s="178">
        <v>32</v>
      </c>
      <c r="T8" s="178">
        <f>U8+V8</f>
        <v>16317</v>
      </c>
      <c r="U8" s="178">
        <v>2903</v>
      </c>
      <c r="V8" s="178">
        <v>13414</v>
      </c>
    </row>
    <row r="9" s="178" customFormat="1" ht="22.5" customHeight="1" spans="1:22">
      <c r="A9" s="202" t="s">
        <v>198</v>
      </c>
      <c r="B9" s="454">
        <v>147.18</v>
      </c>
      <c r="C9" s="454">
        <v>115.18</v>
      </c>
      <c r="D9" s="454">
        <v>32</v>
      </c>
      <c r="E9" s="454">
        <v>147.18</v>
      </c>
      <c r="F9" s="454">
        <v>115.18</v>
      </c>
      <c r="G9" s="454">
        <v>32</v>
      </c>
      <c r="H9" s="454">
        <f t="shared" si="0"/>
        <v>-1067.82</v>
      </c>
      <c r="I9" s="463">
        <f t="shared" si="1"/>
        <v>-87.8864197530864</v>
      </c>
      <c r="J9" s="461">
        <f t="shared" si="2"/>
        <v>1083</v>
      </c>
      <c r="K9" s="464">
        <v>1063</v>
      </c>
      <c r="L9" s="464">
        <v>20</v>
      </c>
      <c r="M9" s="461">
        <f t="shared" si="3"/>
        <v>-935.82</v>
      </c>
      <c r="O9" s="178" t="s">
        <v>199</v>
      </c>
      <c r="P9" s="178">
        <v>21413.44</v>
      </c>
      <c r="Q9" s="178">
        <v>11901.44</v>
      </c>
      <c r="R9" s="178">
        <v>9512</v>
      </c>
      <c r="T9" s="178">
        <f t="shared" ref="T9:T18" si="4">U9+V9</f>
        <v>1215</v>
      </c>
      <c r="U9" s="178">
        <v>1177</v>
      </c>
      <c r="V9" s="178">
        <v>38</v>
      </c>
    </row>
    <row r="10" s="178" customFormat="1" ht="22.5" customHeight="1" spans="1:22">
      <c r="A10" s="206" t="s">
        <v>200</v>
      </c>
      <c r="B10" s="454">
        <v>21413.44</v>
      </c>
      <c r="C10" s="454">
        <v>11901.44</v>
      </c>
      <c r="D10" s="454">
        <v>9512</v>
      </c>
      <c r="E10" s="454">
        <v>21413.44</v>
      </c>
      <c r="F10" s="454">
        <v>11901.44</v>
      </c>
      <c r="G10" s="454">
        <v>9512</v>
      </c>
      <c r="H10" s="454">
        <f t="shared" si="0"/>
        <v>1020.44</v>
      </c>
      <c r="I10" s="463">
        <f t="shared" si="1"/>
        <v>5.00387387829156</v>
      </c>
      <c r="J10" s="461">
        <f t="shared" si="2"/>
        <v>18393</v>
      </c>
      <c r="K10" s="464">
        <v>11270</v>
      </c>
      <c r="L10" s="464">
        <v>7123</v>
      </c>
      <c r="M10" s="461">
        <f t="shared" si="3"/>
        <v>3020.44</v>
      </c>
      <c r="O10" s="178" t="s">
        <v>201</v>
      </c>
      <c r="P10" s="178">
        <v>211.56</v>
      </c>
      <c r="Q10" s="178">
        <v>211.56</v>
      </c>
      <c r="R10" s="178">
        <v>0</v>
      </c>
      <c r="T10" s="178">
        <f t="shared" si="4"/>
        <v>20393</v>
      </c>
      <c r="U10" s="178">
        <v>11675</v>
      </c>
      <c r="V10" s="178">
        <v>8718</v>
      </c>
    </row>
    <row r="11" s="178" customFormat="1" ht="22.5" customHeight="1" spans="1:20">
      <c r="A11" s="206" t="s">
        <v>202</v>
      </c>
      <c r="B11" s="454">
        <v>211.56</v>
      </c>
      <c r="C11" s="454">
        <v>211.56</v>
      </c>
      <c r="D11" s="454">
        <v>0</v>
      </c>
      <c r="E11" s="454">
        <v>211.56</v>
      </c>
      <c r="F11" s="454">
        <v>211.56</v>
      </c>
      <c r="G11" s="454">
        <v>0</v>
      </c>
      <c r="H11" s="454">
        <f t="shared" si="0"/>
        <v>211.56</v>
      </c>
      <c r="I11" s="463"/>
      <c r="J11" s="461">
        <f t="shared" si="2"/>
        <v>0</v>
      </c>
      <c r="K11" s="465"/>
      <c r="L11" s="465"/>
      <c r="M11" s="461">
        <f t="shared" si="3"/>
        <v>211.56</v>
      </c>
      <c r="O11" s="179" t="s">
        <v>203</v>
      </c>
      <c r="P11" s="179">
        <v>24</v>
      </c>
      <c r="Q11" s="179">
        <v>24</v>
      </c>
      <c r="R11" s="179">
        <v>0</v>
      </c>
      <c r="S11" s="179"/>
      <c r="T11" s="178">
        <f t="shared" si="4"/>
        <v>0</v>
      </c>
    </row>
    <row r="12" s="178" customFormat="1" ht="22.5" customHeight="1" spans="1:21">
      <c r="A12" s="206" t="s">
        <v>204</v>
      </c>
      <c r="B12" s="454">
        <v>24</v>
      </c>
      <c r="C12" s="454">
        <v>24</v>
      </c>
      <c r="D12" s="454">
        <v>0</v>
      </c>
      <c r="E12" s="454">
        <v>24</v>
      </c>
      <c r="F12" s="454">
        <v>24</v>
      </c>
      <c r="G12" s="454">
        <v>0</v>
      </c>
      <c r="H12" s="454">
        <f t="shared" si="0"/>
        <v>-567</v>
      </c>
      <c r="I12" s="463">
        <f t="shared" si="1"/>
        <v>-95.9390862944162</v>
      </c>
      <c r="J12" s="461">
        <f t="shared" si="2"/>
        <v>16</v>
      </c>
      <c r="K12" s="464">
        <v>16</v>
      </c>
      <c r="L12" s="464"/>
      <c r="M12" s="461">
        <f t="shared" si="3"/>
        <v>8</v>
      </c>
      <c r="O12" s="178" t="s">
        <v>205</v>
      </c>
      <c r="P12" s="178">
        <v>426</v>
      </c>
      <c r="Q12" s="178">
        <v>11</v>
      </c>
      <c r="R12" s="178">
        <v>415</v>
      </c>
      <c r="T12" s="178">
        <f t="shared" si="4"/>
        <v>591</v>
      </c>
      <c r="U12" s="178">
        <v>591</v>
      </c>
    </row>
    <row r="13" s="178" customFormat="1" ht="22.5" customHeight="1" spans="1:22">
      <c r="A13" s="206" t="s">
        <v>206</v>
      </c>
      <c r="B13" s="454">
        <v>426</v>
      </c>
      <c r="C13" s="454">
        <v>11</v>
      </c>
      <c r="D13" s="454">
        <v>415</v>
      </c>
      <c r="E13" s="454">
        <v>426</v>
      </c>
      <c r="F13" s="454">
        <v>11</v>
      </c>
      <c r="G13" s="454">
        <v>415</v>
      </c>
      <c r="H13" s="454">
        <f t="shared" si="0"/>
        <v>100</v>
      </c>
      <c r="I13" s="463">
        <f t="shared" si="1"/>
        <v>30.6748466257669</v>
      </c>
      <c r="J13" s="461">
        <f t="shared" si="2"/>
        <v>144</v>
      </c>
      <c r="K13" s="464"/>
      <c r="L13" s="464">
        <v>144</v>
      </c>
      <c r="M13" s="461">
        <f t="shared" si="3"/>
        <v>282</v>
      </c>
      <c r="O13" s="178" t="s">
        <v>207</v>
      </c>
      <c r="P13" s="178">
        <v>35187.03</v>
      </c>
      <c r="Q13" s="178">
        <v>11688.03</v>
      </c>
      <c r="R13" s="178">
        <v>23499</v>
      </c>
      <c r="T13" s="178">
        <f t="shared" si="4"/>
        <v>326</v>
      </c>
      <c r="V13" s="178">
        <v>326</v>
      </c>
    </row>
    <row r="14" s="179" customFormat="1" ht="22.5" customHeight="1" spans="1:22">
      <c r="A14" s="199" t="s">
        <v>208</v>
      </c>
      <c r="B14" s="453">
        <f>SUM(B15:B17)</f>
        <v>35187.03</v>
      </c>
      <c r="C14" s="453">
        <f>SUM(C15:C17)</f>
        <v>11688.03</v>
      </c>
      <c r="D14" s="453">
        <f>SUM(D15:D17)</f>
        <v>23499</v>
      </c>
      <c r="E14" s="453">
        <v>35187.03</v>
      </c>
      <c r="F14" s="453">
        <v>11688.03</v>
      </c>
      <c r="G14" s="453">
        <v>23499</v>
      </c>
      <c r="H14" s="453">
        <f t="shared" si="0"/>
        <v>1906.03</v>
      </c>
      <c r="I14" s="459">
        <f t="shared" si="1"/>
        <v>5.72708151798323</v>
      </c>
      <c r="J14" s="461">
        <f>J15+J16+J17</f>
        <v>31785</v>
      </c>
      <c r="K14" s="466">
        <f>K15+K16+K17</f>
        <v>10996</v>
      </c>
      <c r="L14" s="466">
        <f>L15+L16+L17</f>
        <v>20789</v>
      </c>
      <c r="M14" s="461">
        <f t="shared" si="3"/>
        <v>3402.03</v>
      </c>
      <c r="O14" s="178" t="s">
        <v>209</v>
      </c>
      <c r="P14" s="178">
        <v>34875.03</v>
      </c>
      <c r="Q14" s="178">
        <v>11681.03</v>
      </c>
      <c r="R14" s="178">
        <v>23194</v>
      </c>
      <c r="S14" s="178"/>
      <c r="T14" s="179">
        <f>SUM(T15:T17)</f>
        <v>33281</v>
      </c>
      <c r="U14" s="178"/>
      <c r="V14" s="178"/>
    </row>
    <row r="15" s="178" customFormat="1" ht="22.5" customHeight="1" spans="1:22">
      <c r="A15" s="202" t="s">
        <v>210</v>
      </c>
      <c r="B15" s="454">
        <v>34875.03</v>
      </c>
      <c r="C15" s="454">
        <v>11681.03</v>
      </c>
      <c r="D15" s="454">
        <v>23194</v>
      </c>
      <c r="E15" s="454">
        <v>34875.03</v>
      </c>
      <c r="F15" s="454">
        <v>11681.03</v>
      </c>
      <c r="G15" s="454">
        <v>23194</v>
      </c>
      <c r="H15" s="454">
        <f t="shared" si="0"/>
        <v>1631.03</v>
      </c>
      <c r="I15" s="463">
        <f t="shared" si="1"/>
        <v>4.90623871976898</v>
      </c>
      <c r="J15" s="461">
        <f t="shared" si="2"/>
        <v>30930</v>
      </c>
      <c r="K15" s="464">
        <v>10170</v>
      </c>
      <c r="L15" s="464">
        <v>20760</v>
      </c>
      <c r="M15" s="461">
        <f t="shared" si="3"/>
        <v>3945.03</v>
      </c>
      <c r="O15" s="179" t="s">
        <v>211</v>
      </c>
      <c r="P15" s="179">
        <v>6</v>
      </c>
      <c r="Q15" s="179">
        <v>1</v>
      </c>
      <c r="R15" s="179">
        <v>5</v>
      </c>
      <c r="S15" s="179"/>
      <c r="T15" s="178">
        <f t="shared" si="4"/>
        <v>33244</v>
      </c>
      <c r="U15" s="178">
        <v>11300</v>
      </c>
      <c r="V15" s="178">
        <v>21944</v>
      </c>
    </row>
    <row r="16" s="178" customFormat="1" ht="22.5" customHeight="1" spans="1:22">
      <c r="A16" s="202" t="s">
        <v>212</v>
      </c>
      <c r="B16" s="454">
        <v>6</v>
      </c>
      <c r="C16" s="454">
        <v>1</v>
      </c>
      <c r="D16" s="454">
        <v>5</v>
      </c>
      <c r="E16" s="454">
        <v>6</v>
      </c>
      <c r="F16" s="454">
        <v>1</v>
      </c>
      <c r="G16" s="454">
        <v>5</v>
      </c>
      <c r="H16" s="454">
        <f t="shared" si="0"/>
        <v>-25</v>
      </c>
      <c r="I16" s="463">
        <f t="shared" si="1"/>
        <v>-80.6451612903226</v>
      </c>
      <c r="J16" s="461">
        <f t="shared" si="2"/>
        <v>850</v>
      </c>
      <c r="K16" s="464">
        <v>821</v>
      </c>
      <c r="L16" s="464">
        <v>29</v>
      </c>
      <c r="M16" s="461">
        <f t="shared" si="3"/>
        <v>-844</v>
      </c>
      <c r="O16" s="178" t="s">
        <v>213</v>
      </c>
      <c r="P16" s="178">
        <v>306</v>
      </c>
      <c r="Q16" s="178">
        <v>6</v>
      </c>
      <c r="R16" s="178">
        <v>300</v>
      </c>
      <c r="T16" s="178">
        <f t="shared" si="4"/>
        <v>31</v>
      </c>
      <c r="V16" s="178">
        <v>31</v>
      </c>
    </row>
    <row r="17" s="178" customFormat="1" ht="22.5" customHeight="1" spans="1:21">
      <c r="A17" s="206" t="s">
        <v>214</v>
      </c>
      <c r="B17" s="454">
        <v>306</v>
      </c>
      <c r="C17" s="454">
        <v>6</v>
      </c>
      <c r="D17" s="454">
        <v>300</v>
      </c>
      <c r="E17" s="454">
        <v>306</v>
      </c>
      <c r="F17" s="454">
        <v>6</v>
      </c>
      <c r="G17" s="454">
        <v>300</v>
      </c>
      <c r="H17" s="454">
        <f t="shared" si="0"/>
        <v>300</v>
      </c>
      <c r="I17" s="463">
        <f t="shared" si="1"/>
        <v>5000</v>
      </c>
      <c r="J17" s="461">
        <f t="shared" si="2"/>
        <v>5</v>
      </c>
      <c r="K17" s="464">
        <v>5</v>
      </c>
      <c r="L17" s="464"/>
      <c r="M17" s="461">
        <f t="shared" si="3"/>
        <v>301</v>
      </c>
      <c r="O17" s="180" t="s">
        <v>215</v>
      </c>
      <c r="P17" s="180">
        <v>3846.33</v>
      </c>
      <c r="Q17" s="180">
        <v>3579.33</v>
      </c>
      <c r="R17" s="180">
        <v>267</v>
      </c>
      <c r="S17" s="180"/>
      <c r="T17" s="178">
        <f t="shared" si="4"/>
        <v>6</v>
      </c>
      <c r="U17" s="178">
        <v>6</v>
      </c>
    </row>
    <row r="18" s="179" customFormat="1" ht="22.5" customHeight="1" spans="1:20">
      <c r="A18" s="199" t="s">
        <v>216</v>
      </c>
      <c r="B18" s="453">
        <f>B7-B14</f>
        <v>3846.33</v>
      </c>
      <c r="C18" s="453">
        <f t="shared" ref="C18:H18" si="5">C7-C14</f>
        <v>3579.33</v>
      </c>
      <c r="D18" s="453">
        <f t="shared" si="5"/>
        <v>267</v>
      </c>
      <c r="E18" s="453">
        <f t="shared" si="5"/>
        <v>3846.33</v>
      </c>
      <c r="F18" s="453">
        <f t="shared" si="5"/>
        <v>3579.33</v>
      </c>
      <c r="G18" s="453">
        <f t="shared" si="5"/>
        <v>267</v>
      </c>
      <c r="H18" s="453">
        <f t="shared" si="5"/>
        <v>-1714.67</v>
      </c>
      <c r="I18" s="459">
        <f t="shared" si="1"/>
        <v>-30.8338428340226</v>
      </c>
      <c r="J18" s="461">
        <f>J7-J14</f>
        <v>4525</v>
      </c>
      <c r="K18" s="466"/>
      <c r="L18" s="466"/>
      <c r="M18" s="461">
        <f t="shared" si="3"/>
        <v>-678.669999999998</v>
      </c>
      <c r="O18" s="180" t="s">
        <v>217</v>
      </c>
      <c r="P18" s="180">
        <v>34120.33</v>
      </c>
      <c r="Q18" s="180">
        <v>32425.33</v>
      </c>
      <c r="R18" s="180">
        <v>1695</v>
      </c>
      <c r="S18" s="180"/>
      <c r="T18" s="178">
        <f>T7-T14</f>
        <v>5561</v>
      </c>
    </row>
    <row r="19" s="179" customFormat="1" ht="22.5" customHeight="1" spans="1:20">
      <c r="A19" s="199" t="s">
        <v>218</v>
      </c>
      <c r="B19" s="453">
        <f>B6+B18</f>
        <v>34120.33</v>
      </c>
      <c r="C19" s="453">
        <f t="shared" ref="C19:H19" si="6">C6+C18</f>
        <v>32425.33</v>
      </c>
      <c r="D19" s="453">
        <f t="shared" si="6"/>
        <v>1695</v>
      </c>
      <c r="E19" s="453">
        <f t="shared" si="6"/>
        <v>34120.33</v>
      </c>
      <c r="F19" s="453">
        <f t="shared" si="6"/>
        <v>32425.33</v>
      </c>
      <c r="G19" s="453">
        <f t="shared" si="6"/>
        <v>1695</v>
      </c>
      <c r="H19" s="453">
        <f t="shared" si="6"/>
        <v>656.330000000002</v>
      </c>
      <c r="I19" s="459">
        <f t="shared" si="1"/>
        <v>1.96130169734641</v>
      </c>
      <c r="J19" s="461"/>
      <c r="K19" s="466"/>
      <c r="L19" s="466"/>
      <c r="M19" s="461"/>
      <c r="O19" s="180"/>
      <c r="P19" s="180"/>
      <c r="Q19" s="180"/>
      <c r="R19" s="180"/>
      <c r="S19" s="180"/>
      <c r="T19" s="178">
        <f>T18+T6</f>
        <v>33464</v>
      </c>
    </row>
    <row r="20" s="178" customFormat="1" ht="40.5" customHeight="1" spans="1:12">
      <c r="A20" s="209" t="s">
        <v>219</v>
      </c>
      <c r="B20" s="209"/>
      <c r="C20" s="209"/>
      <c r="D20" s="209"/>
      <c r="E20" s="455"/>
      <c r="F20" s="455"/>
      <c r="G20" s="455"/>
      <c r="H20" s="209"/>
      <c r="I20" s="209"/>
      <c r="J20" s="461"/>
      <c r="K20" s="464"/>
      <c r="L20" s="464"/>
    </row>
    <row r="21" customHeight="1" spans="2:12">
      <c r="B21" s="182"/>
      <c r="C21" s="182"/>
      <c r="D21" s="182"/>
      <c r="I21" s="182"/>
      <c r="J21" s="461"/>
      <c r="K21" s="464"/>
      <c r="L21" s="464"/>
    </row>
    <row r="22" customHeight="1" spans="10:12">
      <c r="J22" s="461"/>
      <c r="K22" s="464"/>
      <c r="L22" s="464"/>
    </row>
    <row r="23" customHeight="1" spans="11:12">
      <c r="K23" s="464"/>
      <c r="L23" s="464"/>
    </row>
  </sheetData>
  <mergeCells count="8">
    <mergeCell ref="A2:I2"/>
    <mergeCell ref="P2:R2"/>
    <mergeCell ref="H3:I3"/>
    <mergeCell ref="B4:D4"/>
    <mergeCell ref="E4:G4"/>
    <mergeCell ref="H4:I4"/>
    <mergeCell ref="A20:I20"/>
    <mergeCell ref="A4:A5"/>
  </mergeCells>
  <printOptions horizontalCentered="1"/>
  <pageMargins left="0.707638888888889" right="0.707638888888889" top="0.55" bottom="0.511805555555556" header="0.313888888888889" footer="0.313888888888889"/>
  <pageSetup paperSize="9" orientation="landscape" verticalDpi="12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J42"/>
  <sheetViews>
    <sheetView workbookViewId="0">
      <pane xSplit="1" ySplit="5" topLeftCell="B19" activePane="bottomRight" state="frozen"/>
      <selection/>
      <selection pane="topRight"/>
      <selection pane="bottomLeft"/>
      <selection pane="bottomRight" activeCell="G31" sqref="G31"/>
    </sheetView>
  </sheetViews>
  <sheetFormatPr defaultColWidth="8.75" defaultRowHeight="20.1" customHeight="1"/>
  <cols>
    <col min="1" max="1" width="33.625" style="358" customWidth="1"/>
    <col min="2" max="3" width="11.625" style="358" customWidth="1"/>
    <col min="4" max="4" width="11.625" style="365" customWidth="1"/>
    <col min="5" max="5" width="11.625" style="366" customWidth="1"/>
    <col min="6" max="7" width="12.875" style="358"/>
    <col min="8" max="8" width="10.375" style="358"/>
    <col min="9" max="236" width="8.75" style="358"/>
    <col min="237" max="237" width="38.25" style="358" customWidth="1"/>
    <col min="238" max="239" width="13.25" style="358" customWidth="1"/>
    <col min="240" max="240" width="10" style="358" customWidth="1"/>
    <col min="241" max="241" width="12.625" style="358" customWidth="1"/>
    <col min="242" max="242" width="8.75" style="358" hidden="1" customWidth="1"/>
    <col min="243" max="243" width="18.625" style="358" customWidth="1"/>
    <col min="244" max="244" width="10.625" style="358" customWidth="1"/>
    <col min="245" max="492" width="8.75" style="358"/>
    <col min="493" max="493" width="38.25" style="358" customWidth="1"/>
    <col min="494" max="495" width="13.25" style="358" customWidth="1"/>
    <col min="496" max="496" width="10" style="358" customWidth="1"/>
    <col min="497" max="497" width="12.625" style="358" customWidth="1"/>
    <col min="498" max="498" width="8.75" style="358" hidden="1" customWidth="1"/>
    <col min="499" max="499" width="18.625" style="358" customWidth="1"/>
    <col min="500" max="500" width="10.625" style="358" customWidth="1"/>
    <col min="501" max="748" width="8.75" style="358"/>
    <col min="749" max="749" width="38.25" style="358" customWidth="1"/>
    <col min="750" max="751" width="13.25" style="358" customWidth="1"/>
    <col min="752" max="752" width="10" style="358" customWidth="1"/>
    <col min="753" max="753" width="12.625" style="358" customWidth="1"/>
    <col min="754" max="754" width="8.75" style="358" hidden="1" customWidth="1"/>
    <col min="755" max="755" width="18.625" style="358" customWidth="1"/>
    <col min="756" max="756" width="10.625" style="358" customWidth="1"/>
    <col min="757" max="1004" width="8.75" style="358"/>
    <col min="1005" max="1005" width="38.25" style="358" customWidth="1"/>
    <col min="1006" max="1007" width="13.25" style="358" customWidth="1"/>
    <col min="1008" max="1008" width="10" style="358" customWidth="1"/>
    <col min="1009" max="1009" width="12.625" style="358" customWidth="1"/>
    <col min="1010" max="1010" width="8.75" style="358" hidden="1" customWidth="1"/>
    <col min="1011" max="1011" width="18.625" style="358" customWidth="1"/>
    <col min="1012" max="1012" width="10.625" style="358" customWidth="1"/>
    <col min="1013" max="1260" width="8.75" style="358"/>
    <col min="1261" max="1261" width="38.25" style="358" customWidth="1"/>
    <col min="1262" max="1263" width="13.25" style="358" customWidth="1"/>
    <col min="1264" max="1264" width="10" style="358" customWidth="1"/>
    <col min="1265" max="1265" width="12.625" style="358" customWidth="1"/>
    <col min="1266" max="1266" width="8.75" style="358" hidden="1" customWidth="1"/>
    <col min="1267" max="1267" width="18.625" style="358" customWidth="1"/>
    <col min="1268" max="1268" width="10.625" style="358" customWidth="1"/>
    <col min="1269" max="1516" width="8.75" style="358"/>
    <col min="1517" max="1517" width="38.25" style="358" customWidth="1"/>
    <col min="1518" max="1519" width="13.25" style="358" customWidth="1"/>
    <col min="1520" max="1520" width="10" style="358" customWidth="1"/>
    <col min="1521" max="1521" width="12.625" style="358" customWidth="1"/>
    <col min="1522" max="1522" width="8.75" style="358" hidden="1" customWidth="1"/>
    <col min="1523" max="1523" width="18.625" style="358" customWidth="1"/>
    <col min="1524" max="1524" width="10.625" style="358" customWidth="1"/>
    <col min="1525" max="1772" width="8.75" style="358"/>
    <col min="1773" max="1773" width="38.25" style="358" customWidth="1"/>
    <col min="1774" max="1775" width="13.25" style="358" customWidth="1"/>
    <col min="1776" max="1776" width="10" style="358" customWidth="1"/>
    <col min="1777" max="1777" width="12.625" style="358" customWidth="1"/>
    <col min="1778" max="1778" width="8.75" style="358" hidden="1" customWidth="1"/>
    <col min="1779" max="1779" width="18.625" style="358" customWidth="1"/>
    <col min="1780" max="1780" width="10.625" style="358" customWidth="1"/>
    <col min="1781" max="2028" width="8.75" style="358"/>
    <col min="2029" max="2029" width="38.25" style="358" customWidth="1"/>
    <col min="2030" max="2031" width="13.25" style="358" customWidth="1"/>
    <col min="2032" max="2032" width="10" style="358" customWidth="1"/>
    <col min="2033" max="2033" width="12.625" style="358" customWidth="1"/>
    <col min="2034" max="2034" width="8.75" style="358" hidden="1" customWidth="1"/>
    <col min="2035" max="2035" width="18.625" style="358" customWidth="1"/>
    <col min="2036" max="2036" width="10.625" style="358" customWidth="1"/>
    <col min="2037" max="2284" width="8.75" style="358"/>
    <col min="2285" max="2285" width="38.25" style="358" customWidth="1"/>
    <col min="2286" max="2287" width="13.25" style="358" customWidth="1"/>
    <col min="2288" max="2288" width="10" style="358" customWidth="1"/>
    <col min="2289" max="2289" width="12.625" style="358" customWidth="1"/>
    <col min="2290" max="2290" width="8.75" style="358" hidden="1" customWidth="1"/>
    <col min="2291" max="2291" width="18.625" style="358" customWidth="1"/>
    <col min="2292" max="2292" width="10.625" style="358" customWidth="1"/>
    <col min="2293" max="2540" width="8.75" style="358"/>
    <col min="2541" max="2541" width="38.25" style="358" customWidth="1"/>
    <col min="2542" max="2543" width="13.25" style="358" customWidth="1"/>
    <col min="2544" max="2544" width="10" style="358" customWidth="1"/>
    <col min="2545" max="2545" width="12.625" style="358" customWidth="1"/>
    <col min="2546" max="2546" width="8.75" style="358" hidden="1" customWidth="1"/>
    <col min="2547" max="2547" width="18.625" style="358" customWidth="1"/>
    <col min="2548" max="2548" width="10.625" style="358" customWidth="1"/>
    <col min="2549" max="2796" width="8.75" style="358"/>
    <col min="2797" max="2797" width="38.25" style="358" customWidth="1"/>
    <col min="2798" max="2799" width="13.25" style="358" customWidth="1"/>
    <col min="2800" max="2800" width="10" style="358" customWidth="1"/>
    <col min="2801" max="2801" width="12.625" style="358" customWidth="1"/>
    <col min="2802" max="2802" width="8.75" style="358" hidden="1" customWidth="1"/>
    <col min="2803" max="2803" width="18.625" style="358" customWidth="1"/>
    <col min="2804" max="2804" width="10.625" style="358" customWidth="1"/>
    <col min="2805" max="3052" width="8.75" style="358"/>
    <col min="3053" max="3053" width="38.25" style="358" customWidth="1"/>
    <col min="3054" max="3055" width="13.25" style="358" customWidth="1"/>
    <col min="3056" max="3056" width="10" style="358" customWidth="1"/>
    <col min="3057" max="3057" width="12.625" style="358" customWidth="1"/>
    <col min="3058" max="3058" width="8.75" style="358" hidden="1" customWidth="1"/>
    <col min="3059" max="3059" width="18.625" style="358" customWidth="1"/>
    <col min="3060" max="3060" width="10.625" style="358" customWidth="1"/>
    <col min="3061" max="3308" width="8.75" style="358"/>
    <col min="3309" max="3309" width="38.25" style="358" customWidth="1"/>
    <col min="3310" max="3311" width="13.25" style="358" customWidth="1"/>
    <col min="3312" max="3312" width="10" style="358" customWidth="1"/>
    <col min="3313" max="3313" width="12.625" style="358" customWidth="1"/>
    <col min="3314" max="3314" width="8.75" style="358" hidden="1" customWidth="1"/>
    <col min="3315" max="3315" width="18.625" style="358" customWidth="1"/>
    <col min="3316" max="3316" width="10.625" style="358" customWidth="1"/>
    <col min="3317" max="3564" width="8.75" style="358"/>
    <col min="3565" max="3565" width="38.25" style="358" customWidth="1"/>
    <col min="3566" max="3567" width="13.25" style="358" customWidth="1"/>
    <col min="3568" max="3568" width="10" style="358" customWidth="1"/>
    <col min="3569" max="3569" width="12.625" style="358" customWidth="1"/>
    <col min="3570" max="3570" width="8.75" style="358" hidden="1" customWidth="1"/>
    <col min="3571" max="3571" width="18.625" style="358" customWidth="1"/>
    <col min="3572" max="3572" width="10.625" style="358" customWidth="1"/>
    <col min="3573" max="3820" width="8.75" style="358"/>
    <col min="3821" max="3821" width="38.25" style="358" customWidth="1"/>
    <col min="3822" max="3823" width="13.25" style="358" customWidth="1"/>
    <col min="3824" max="3824" width="10" style="358" customWidth="1"/>
    <col min="3825" max="3825" width="12.625" style="358" customWidth="1"/>
    <col min="3826" max="3826" width="8.75" style="358" hidden="1" customWidth="1"/>
    <col min="3827" max="3827" width="18.625" style="358" customWidth="1"/>
    <col min="3828" max="3828" width="10.625" style="358" customWidth="1"/>
    <col min="3829" max="4076" width="8.75" style="358"/>
    <col min="4077" max="4077" width="38.25" style="358" customWidth="1"/>
    <col min="4078" max="4079" width="13.25" style="358" customWidth="1"/>
    <col min="4080" max="4080" width="10" style="358" customWidth="1"/>
    <col min="4081" max="4081" width="12.625" style="358" customWidth="1"/>
    <col min="4082" max="4082" width="8.75" style="358" hidden="1" customWidth="1"/>
    <col min="4083" max="4083" width="18.625" style="358" customWidth="1"/>
    <col min="4084" max="4084" width="10.625" style="358" customWidth="1"/>
    <col min="4085" max="4332" width="8.75" style="358"/>
    <col min="4333" max="4333" width="38.25" style="358" customWidth="1"/>
    <col min="4334" max="4335" width="13.25" style="358" customWidth="1"/>
    <col min="4336" max="4336" width="10" style="358" customWidth="1"/>
    <col min="4337" max="4337" width="12.625" style="358" customWidth="1"/>
    <col min="4338" max="4338" width="8.75" style="358" hidden="1" customWidth="1"/>
    <col min="4339" max="4339" width="18.625" style="358" customWidth="1"/>
    <col min="4340" max="4340" width="10.625" style="358" customWidth="1"/>
    <col min="4341" max="4588" width="8.75" style="358"/>
    <col min="4589" max="4589" width="38.25" style="358" customWidth="1"/>
    <col min="4590" max="4591" width="13.25" style="358" customWidth="1"/>
    <col min="4592" max="4592" width="10" style="358" customWidth="1"/>
    <col min="4593" max="4593" width="12.625" style="358" customWidth="1"/>
    <col min="4594" max="4594" width="8.75" style="358" hidden="1" customWidth="1"/>
    <col min="4595" max="4595" width="18.625" style="358" customWidth="1"/>
    <col min="4596" max="4596" width="10.625" style="358" customWidth="1"/>
    <col min="4597" max="4844" width="8.75" style="358"/>
    <col min="4845" max="4845" width="38.25" style="358" customWidth="1"/>
    <col min="4846" max="4847" width="13.25" style="358" customWidth="1"/>
    <col min="4848" max="4848" width="10" style="358" customWidth="1"/>
    <col min="4849" max="4849" width="12.625" style="358" customWidth="1"/>
    <col min="4850" max="4850" width="8.75" style="358" hidden="1" customWidth="1"/>
    <col min="4851" max="4851" width="18.625" style="358" customWidth="1"/>
    <col min="4852" max="4852" width="10.625" style="358" customWidth="1"/>
    <col min="4853" max="5100" width="8.75" style="358"/>
    <col min="5101" max="5101" width="38.25" style="358" customWidth="1"/>
    <col min="5102" max="5103" width="13.25" style="358" customWidth="1"/>
    <col min="5104" max="5104" width="10" style="358" customWidth="1"/>
    <col min="5105" max="5105" width="12.625" style="358" customWidth="1"/>
    <col min="5106" max="5106" width="8.75" style="358" hidden="1" customWidth="1"/>
    <col min="5107" max="5107" width="18.625" style="358" customWidth="1"/>
    <col min="5108" max="5108" width="10.625" style="358" customWidth="1"/>
    <col min="5109" max="5356" width="8.75" style="358"/>
    <col min="5357" max="5357" width="38.25" style="358" customWidth="1"/>
    <col min="5358" max="5359" width="13.25" style="358" customWidth="1"/>
    <col min="5360" max="5360" width="10" style="358" customWidth="1"/>
    <col min="5361" max="5361" width="12.625" style="358" customWidth="1"/>
    <col min="5362" max="5362" width="8.75" style="358" hidden="1" customWidth="1"/>
    <col min="5363" max="5363" width="18.625" style="358" customWidth="1"/>
    <col min="5364" max="5364" width="10.625" style="358" customWidth="1"/>
    <col min="5365" max="5612" width="8.75" style="358"/>
    <col min="5613" max="5613" width="38.25" style="358" customWidth="1"/>
    <col min="5614" max="5615" width="13.25" style="358" customWidth="1"/>
    <col min="5616" max="5616" width="10" style="358" customWidth="1"/>
    <col min="5617" max="5617" width="12.625" style="358" customWidth="1"/>
    <col min="5618" max="5618" width="8.75" style="358" hidden="1" customWidth="1"/>
    <col min="5619" max="5619" width="18.625" style="358" customWidth="1"/>
    <col min="5620" max="5620" width="10.625" style="358" customWidth="1"/>
    <col min="5621" max="5868" width="8.75" style="358"/>
    <col min="5869" max="5869" width="38.25" style="358" customWidth="1"/>
    <col min="5870" max="5871" width="13.25" style="358" customWidth="1"/>
    <col min="5872" max="5872" width="10" style="358" customWidth="1"/>
    <col min="5873" max="5873" width="12.625" style="358" customWidth="1"/>
    <col min="5874" max="5874" width="8.75" style="358" hidden="1" customWidth="1"/>
    <col min="5875" max="5875" width="18.625" style="358" customWidth="1"/>
    <col min="5876" max="5876" width="10.625" style="358" customWidth="1"/>
    <col min="5877" max="6124" width="8.75" style="358"/>
    <col min="6125" max="6125" width="38.25" style="358" customWidth="1"/>
    <col min="6126" max="6127" width="13.25" style="358" customWidth="1"/>
    <col min="6128" max="6128" width="10" style="358" customWidth="1"/>
    <col min="6129" max="6129" width="12.625" style="358" customWidth="1"/>
    <col min="6130" max="6130" width="8.75" style="358" hidden="1" customWidth="1"/>
    <col min="6131" max="6131" width="18.625" style="358" customWidth="1"/>
    <col min="6132" max="6132" width="10.625" style="358" customWidth="1"/>
    <col min="6133" max="6380" width="8.75" style="358"/>
    <col min="6381" max="6381" width="38.25" style="358" customWidth="1"/>
    <col min="6382" max="6383" width="13.25" style="358" customWidth="1"/>
    <col min="6384" max="6384" width="10" style="358" customWidth="1"/>
    <col min="6385" max="6385" width="12.625" style="358" customWidth="1"/>
    <col min="6386" max="6386" width="8.75" style="358" hidden="1" customWidth="1"/>
    <col min="6387" max="6387" width="18.625" style="358" customWidth="1"/>
    <col min="6388" max="6388" width="10.625" style="358" customWidth="1"/>
    <col min="6389" max="6636" width="8.75" style="358"/>
    <col min="6637" max="6637" width="38.25" style="358" customWidth="1"/>
    <col min="6638" max="6639" width="13.25" style="358" customWidth="1"/>
    <col min="6640" max="6640" width="10" style="358" customWidth="1"/>
    <col min="6641" max="6641" width="12.625" style="358" customWidth="1"/>
    <col min="6642" max="6642" width="8.75" style="358" hidden="1" customWidth="1"/>
    <col min="6643" max="6643" width="18.625" style="358" customWidth="1"/>
    <col min="6644" max="6644" width="10.625" style="358" customWidth="1"/>
    <col min="6645" max="6892" width="8.75" style="358"/>
    <col min="6893" max="6893" width="38.25" style="358" customWidth="1"/>
    <col min="6894" max="6895" width="13.25" style="358" customWidth="1"/>
    <col min="6896" max="6896" width="10" style="358" customWidth="1"/>
    <col min="6897" max="6897" width="12.625" style="358" customWidth="1"/>
    <col min="6898" max="6898" width="8.75" style="358" hidden="1" customWidth="1"/>
    <col min="6899" max="6899" width="18.625" style="358" customWidth="1"/>
    <col min="6900" max="6900" width="10.625" style="358" customWidth="1"/>
    <col min="6901" max="7148" width="8.75" style="358"/>
    <col min="7149" max="7149" width="38.25" style="358" customWidth="1"/>
    <col min="7150" max="7151" width="13.25" style="358" customWidth="1"/>
    <col min="7152" max="7152" width="10" style="358" customWidth="1"/>
    <col min="7153" max="7153" width="12.625" style="358" customWidth="1"/>
    <col min="7154" max="7154" width="8.75" style="358" hidden="1" customWidth="1"/>
    <col min="7155" max="7155" width="18.625" style="358" customWidth="1"/>
    <col min="7156" max="7156" width="10.625" style="358" customWidth="1"/>
    <col min="7157" max="7404" width="8.75" style="358"/>
    <col min="7405" max="7405" width="38.25" style="358" customWidth="1"/>
    <col min="7406" max="7407" width="13.25" style="358" customWidth="1"/>
    <col min="7408" max="7408" width="10" style="358" customWidth="1"/>
    <col min="7409" max="7409" width="12.625" style="358" customWidth="1"/>
    <col min="7410" max="7410" width="8.75" style="358" hidden="1" customWidth="1"/>
    <col min="7411" max="7411" width="18.625" style="358" customWidth="1"/>
    <col min="7412" max="7412" width="10.625" style="358" customWidth="1"/>
    <col min="7413" max="7660" width="8.75" style="358"/>
    <col min="7661" max="7661" width="38.25" style="358" customWidth="1"/>
    <col min="7662" max="7663" width="13.25" style="358" customWidth="1"/>
    <col min="7664" max="7664" width="10" style="358" customWidth="1"/>
    <col min="7665" max="7665" width="12.625" style="358" customWidth="1"/>
    <col min="7666" max="7666" width="8.75" style="358" hidden="1" customWidth="1"/>
    <col min="7667" max="7667" width="18.625" style="358" customWidth="1"/>
    <col min="7668" max="7668" width="10.625" style="358" customWidth="1"/>
    <col min="7669" max="7916" width="8.75" style="358"/>
    <col min="7917" max="7917" width="38.25" style="358" customWidth="1"/>
    <col min="7918" max="7919" width="13.25" style="358" customWidth="1"/>
    <col min="7920" max="7920" width="10" style="358" customWidth="1"/>
    <col min="7921" max="7921" width="12.625" style="358" customWidth="1"/>
    <col min="7922" max="7922" width="8.75" style="358" hidden="1" customWidth="1"/>
    <col min="7923" max="7923" width="18.625" style="358" customWidth="1"/>
    <col min="7924" max="7924" width="10.625" style="358" customWidth="1"/>
    <col min="7925" max="8172" width="8.75" style="358"/>
    <col min="8173" max="8173" width="38.25" style="358" customWidth="1"/>
    <col min="8174" max="8175" width="13.25" style="358" customWidth="1"/>
    <col min="8176" max="8176" width="10" style="358" customWidth="1"/>
    <col min="8177" max="8177" width="12.625" style="358" customWidth="1"/>
    <col min="8178" max="8178" width="8.75" style="358" hidden="1" customWidth="1"/>
    <col min="8179" max="8179" width="18.625" style="358" customWidth="1"/>
    <col min="8180" max="8180" width="10.625" style="358" customWidth="1"/>
    <col min="8181" max="8428" width="8.75" style="358"/>
    <col min="8429" max="8429" width="38.25" style="358" customWidth="1"/>
    <col min="8430" max="8431" width="13.25" style="358" customWidth="1"/>
    <col min="8432" max="8432" width="10" style="358" customWidth="1"/>
    <col min="8433" max="8433" width="12.625" style="358" customWidth="1"/>
    <col min="8434" max="8434" width="8.75" style="358" hidden="1" customWidth="1"/>
    <col min="8435" max="8435" width="18.625" style="358" customWidth="1"/>
    <col min="8436" max="8436" width="10.625" style="358" customWidth="1"/>
    <col min="8437" max="8684" width="8.75" style="358"/>
    <col min="8685" max="8685" width="38.25" style="358" customWidth="1"/>
    <col min="8686" max="8687" width="13.25" style="358" customWidth="1"/>
    <col min="8688" max="8688" width="10" style="358" customWidth="1"/>
    <col min="8689" max="8689" width="12.625" style="358" customWidth="1"/>
    <col min="8690" max="8690" width="8.75" style="358" hidden="1" customWidth="1"/>
    <col min="8691" max="8691" width="18.625" style="358" customWidth="1"/>
    <col min="8692" max="8692" width="10.625" style="358" customWidth="1"/>
    <col min="8693" max="8940" width="8.75" style="358"/>
    <col min="8941" max="8941" width="38.25" style="358" customWidth="1"/>
    <col min="8942" max="8943" width="13.25" style="358" customWidth="1"/>
    <col min="8944" max="8944" width="10" style="358" customWidth="1"/>
    <col min="8945" max="8945" width="12.625" style="358" customWidth="1"/>
    <col min="8946" max="8946" width="8.75" style="358" hidden="1" customWidth="1"/>
    <col min="8947" max="8947" width="18.625" style="358" customWidth="1"/>
    <col min="8948" max="8948" width="10.625" style="358" customWidth="1"/>
    <col min="8949" max="9196" width="8.75" style="358"/>
    <col min="9197" max="9197" width="38.25" style="358" customWidth="1"/>
    <col min="9198" max="9199" width="13.25" style="358" customWidth="1"/>
    <col min="9200" max="9200" width="10" style="358" customWidth="1"/>
    <col min="9201" max="9201" width="12.625" style="358" customWidth="1"/>
    <col min="9202" max="9202" width="8.75" style="358" hidden="1" customWidth="1"/>
    <col min="9203" max="9203" width="18.625" style="358" customWidth="1"/>
    <col min="9204" max="9204" width="10.625" style="358" customWidth="1"/>
    <col min="9205" max="9452" width="8.75" style="358"/>
    <col min="9453" max="9453" width="38.25" style="358" customWidth="1"/>
    <col min="9454" max="9455" width="13.25" style="358" customWidth="1"/>
    <col min="9456" max="9456" width="10" style="358" customWidth="1"/>
    <col min="9457" max="9457" width="12.625" style="358" customWidth="1"/>
    <col min="9458" max="9458" width="8.75" style="358" hidden="1" customWidth="1"/>
    <col min="9459" max="9459" width="18.625" style="358" customWidth="1"/>
    <col min="9460" max="9460" width="10.625" style="358" customWidth="1"/>
    <col min="9461" max="9708" width="8.75" style="358"/>
    <col min="9709" max="9709" width="38.25" style="358" customWidth="1"/>
    <col min="9710" max="9711" width="13.25" style="358" customWidth="1"/>
    <col min="9712" max="9712" width="10" style="358" customWidth="1"/>
    <col min="9713" max="9713" width="12.625" style="358" customWidth="1"/>
    <col min="9714" max="9714" width="8.75" style="358" hidden="1" customWidth="1"/>
    <col min="9715" max="9715" width="18.625" style="358" customWidth="1"/>
    <col min="9716" max="9716" width="10.625" style="358" customWidth="1"/>
    <col min="9717" max="9964" width="8.75" style="358"/>
    <col min="9965" max="9965" width="38.25" style="358" customWidth="1"/>
    <col min="9966" max="9967" width="13.25" style="358" customWidth="1"/>
    <col min="9968" max="9968" width="10" style="358" customWidth="1"/>
    <col min="9969" max="9969" width="12.625" style="358" customWidth="1"/>
    <col min="9970" max="9970" width="8.75" style="358" hidden="1" customWidth="1"/>
    <col min="9971" max="9971" width="18.625" style="358" customWidth="1"/>
    <col min="9972" max="9972" width="10.625" style="358" customWidth="1"/>
    <col min="9973" max="10220" width="8.75" style="358"/>
    <col min="10221" max="10221" width="38.25" style="358" customWidth="1"/>
    <col min="10222" max="10223" width="13.25" style="358" customWidth="1"/>
    <col min="10224" max="10224" width="10" style="358" customWidth="1"/>
    <col min="10225" max="10225" width="12.625" style="358" customWidth="1"/>
    <col min="10226" max="10226" width="8.75" style="358" hidden="1" customWidth="1"/>
    <col min="10227" max="10227" width="18.625" style="358" customWidth="1"/>
    <col min="10228" max="10228" width="10.625" style="358" customWidth="1"/>
    <col min="10229" max="10476" width="8.75" style="358"/>
    <col min="10477" max="10477" width="38.25" style="358" customWidth="1"/>
    <col min="10478" max="10479" width="13.25" style="358" customWidth="1"/>
    <col min="10480" max="10480" width="10" style="358" customWidth="1"/>
    <col min="10481" max="10481" width="12.625" style="358" customWidth="1"/>
    <col min="10482" max="10482" width="8.75" style="358" hidden="1" customWidth="1"/>
    <col min="10483" max="10483" width="18.625" style="358" customWidth="1"/>
    <col min="10484" max="10484" width="10.625" style="358" customWidth="1"/>
    <col min="10485" max="10732" width="8.75" style="358"/>
    <col min="10733" max="10733" width="38.25" style="358" customWidth="1"/>
    <col min="10734" max="10735" width="13.25" style="358" customWidth="1"/>
    <col min="10736" max="10736" width="10" style="358" customWidth="1"/>
    <col min="10737" max="10737" width="12.625" style="358" customWidth="1"/>
    <col min="10738" max="10738" width="8.75" style="358" hidden="1" customWidth="1"/>
    <col min="10739" max="10739" width="18.625" style="358" customWidth="1"/>
    <col min="10740" max="10740" width="10.625" style="358" customWidth="1"/>
    <col min="10741" max="10988" width="8.75" style="358"/>
    <col min="10989" max="10989" width="38.25" style="358" customWidth="1"/>
    <col min="10990" max="10991" width="13.25" style="358" customWidth="1"/>
    <col min="10992" max="10992" width="10" style="358" customWidth="1"/>
    <col min="10993" max="10993" width="12.625" style="358" customWidth="1"/>
    <col min="10994" max="10994" width="8.75" style="358" hidden="1" customWidth="1"/>
    <col min="10995" max="10995" width="18.625" style="358" customWidth="1"/>
    <col min="10996" max="10996" width="10.625" style="358" customWidth="1"/>
    <col min="10997" max="11244" width="8.75" style="358"/>
    <col min="11245" max="11245" width="38.25" style="358" customWidth="1"/>
    <col min="11246" max="11247" width="13.25" style="358" customWidth="1"/>
    <col min="11248" max="11248" width="10" style="358" customWidth="1"/>
    <col min="11249" max="11249" width="12.625" style="358" customWidth="1"/>
    <col min="11250" max="11250" width="8.75" style="358" hidden="1" customWidth="1"/>
    <col min="11251" max="11251" width="18.625" style="358" customWidth="1"/>
    <col min="11252" max="11252" width="10.625" style="358" customWidth="1"/>
    <col min="11253" max="11500" width="8.75" style="358"/>
    <col min="11501" max="11501" width="38.25" style="358" customWidth="1"/>
    <col min="11502" max="11503" width="13.25" style="358" customWidth="1"/>
    <col min="11504" max="11504" width="10" style="358" customWidth="1"/>
    <col min="11505" max="11505" width="12.625" style="358" customWidth="1"/>
    <col min="11506" max="11506" width="8.75" style="358" hidden="1" customWidth="1"/>
    <col min="11507" max="11507" width="18.625" style="358" customWidth="1"/>
    <col min="11508" max="11508" width="10.625" style="358" customWidth="1"/>
    <col min="11509" max="11756" width="8.75" style="358"/>
    <col min="11757" max="11757" width="38.25" style="358" customWidth="1"/>
    <col min="11758" max="11759" width="13.25" style="358" customWidth="1"/>
    <col min="11760" max="11760" width="10" style="358" customWidth="1"/>
    <col min="11761" max="11761" width="12.625" style="358" customWidth="1"/>
    <col min="11762" max="11762" width="8.75" style="358" hidden="1" customWidth="1"/>
    <col min="11763" max="11763" width="18.625" style="358" customWidth="1"/>
    <col min="11764" max="11764" width="10.625" style="358" customWidth="1"/>
    <col min="11765" max="12012" width="8.75" style="358"/>
    <col min="12013" max="12013" width="38.25" style="358" customWidth="1"/>
    <col min="12014" max="12015" width="13.25" style="358" customWidth="1"/>
    <col min="12016" max="12016" width="10" style="358" customWidth="1"/>
    <col min="12017" max="12017" width="12.625" style="358" customWidth="1"/>
    <col min="12018" max="12018" width="8.75" style="358" hidden="1" customWidth="1"/>
    <col min="12019" max="12019" width="18.625" style="358" customWidth="1"/>
    <col min="12020" max="12020" width="10.625" style="358" customWidth="1"/>
    <col min="12021" max="12268" width="8.75" style="358"/>
    <col min="12269" max="12269" width="38.25" style="358" customWidth="1"/>
    <col min="12270" max="12271" width="13.25" style="358" customWidth="1"/>
    <col min="12272" max="12272" width="10" style="358" customWidth="1"/>
    <col min="12273" max="12273" width="12.625" style="358" customWidth="1"/>
    <col min="12274" max="12274" width="8.75" style="358" hidden="1" customWidth="1"/>
    <col min="12275" max="12275" width="18.625" style="358" customWidth="1"/>
    <col min="12276" max="12276" width="10.625" style="358" customWidth="1"/>
    <col min="12277" max="12524" width="8.75" style="358"/>
    <col min="12525" max="12525" width="38.25" style="358" customWidth="1"/>
    <col min="12526" max="12527" width="13.25" style="358" customWidth="1"/>
    <col min="12528" max="12528" width="10" style="358" customWidth="1"/>
    <col min="12529" max="12529" width="12.625" style="358" customWidth="1"/>
    <col min="12530" max="12530" width="8.75" style="358" hidden="1" customWidth="1"/>
    <col min="12531" max="12531" width="18.625" style="358" customWidth="1"/>
    <col min="12532" max="12532" width="10.625" style="358" customWidth="1"/>
    <col min="12533" max="12780" width="8.75" style="358"/>
    <col min="12781" max="12781" width="38.25" style="358" customWidth="1"/>
    <col min="12782" max="12783" width="13.25" style="358" customWidth="1"/>
    <col min="12784" max="12784" width="10" style="358" customWidth="1"/>
    <col min="12785" max="12785" width="12.625" style="358" customWidth="1"/>
    <col min="12786" max="12786" width="8.75" style="358" hidden="1" customWidth="1"/>
    <col min="12787" max="12787" width="18.625" style="358" customWidth="1"/>
    <col min="12788" max="12788" width="10.625" style="358" customWidth="1"/>
    <col min="12789" max="13036" width="8.75" style="358"/>
    <col min="13037" max="13037" width="38.25" style="358" customWidth="1"/>
    <col min="13038" max="13039" width="13.25" style="358" customWidth="1"/>
    <col min="13040" max="13040" width="10" style="358" customWidth="1"/>
    <col min="13041" max="13041" width="12.625" style="358" customWidth="1"/>
    <col min="13042" max="13042" width="8.75" style="358" hidden="1" customWidth="1"/>
    <col min="13043" max="13043" width="18.625" style="358" customWidth="1"/>
    <col min="13044" max="13044" width="10.625" style="358" customWidth="1"/>
    <col min="13045" max="13292" width="8.75" style="358"/>
    <col min="13293" max="13293" width="38.25" style="358" customWidth="1"/>
    <col min="13294" max="13295" width="13.25" style="358" customWidth="1"/>
    <col min="13296" max="13296" width="10" style="358" customWidth="1"/>
    <col min="13297" max="13297" width="12.625" style="358" customWidth="1"/>
    <col min="13298" max="13298" width="8.75" style="358" hidden="1" customWidth="1"/>
    <col min="13299" max="13299" width="18.625" style="358" customWidth="1"/>
    <col min="13300" max="13300" width="10.625" style="358" customWidth="1"/>
    <col min="13301" max="13548" width="8.75" style="358"/>
    <col min="13549" max="13549" width="38.25" style="358" customWidth="1"/>
    <col min="13550" max="13551" width="13.25" style="358" customWidth="1"/>
    <col min="13552" max="13552" width="10" style="358" customWidth="1"/>
    <col min="13553" max="13553" width="12.625" style="358" customWidth="1"/>
    <col min="13554" max="13554" width="8.75" style="358" hidden="1" customWidth="1"/>
    <col min="13555" max="13555" width="18.625" style="358" customWidth="1"/>
    <col min="13556" max="13556" width="10.625" style="358" customWidth="1"/>
    <col min="13557" max="13804" width="8.75" style="358"/>
    <col min="13805" max="13805" width="38.25" style="358" customWidth="1"/>
    <col min="13806" max="13807" width="13.25" style="358" customWidth="1"/>
    <col min="13808" max="13808" width="10" style="358" customWidth="1"/>
    <col min="13809" max="13809" width="12.625" style="358" customWidth="1"/>
    <col min="13810" max="13810" width="8.75" style="358" hidden="1" customWidth="1"/>
    <col min="13811" max="13811" width="18.625" style="358" customWidth="1"/>
    <col min="13812" max="13812" width="10.625" style="358" customWidth="1"/>
    <col min="13813" max="14060" width="8.75" style="358"/>
    <col min="14061" max="14061" width="38.25" style="358" customWidth="1"/>
    <col min="14062" max="14063" width="13.25" style="358" customWidth="1"/>
    <col min="14064" max="14064" width="10" style="358" customWidth="1"/>
    <col min="14065" max="14065" width="12.625" style="358" customWidth="1"/>
    <col min="14066" max="14066" width="8.75" style="358" hidden="1" customWidth="1"/>
    <col min="14067" max="14067" width="18.625" style="358" customWidth="1"/>
    <col min="14068" max="14068" width="10.625" style="358" customWidth="1"/>
    <col min="14069" max="14316" width="8.75" style="358"/>
    <col min="14317" max="14317" width="38.25" style="358" customWidth="1"/>
    <col min="14318" max="14319" width="13.25" style="358" customWidth="1"/>
    <col min="14320" max="14320" width="10" style="358" customWidth="1"/>
    <col min="14321" max="14321" width="12.625" style="358" customWidth="1"/>
    <col min="14322" max="14322" width="8.75" style="358" hidden="1" customWidth="1"/>
    <col min="14323" max="14323" width="18.625" style="358" customWidth="1"/>
    <col min="14324" max="14324" width="10.625" style="358" customWidth="1"/>
    <col min="14325" max="14572" width="8.75" style="358"/>
    <col min="14573" max="14573" width="38.25" style="358" customWidth="1"/>
    <col min="14574" max="14575" width="13.25" style="358" customWidth="1"/>
    <col min="14576" max="14576" width="10" style="358" customWidth="1"/>
    <col min="14577" max="14577" width="12.625" style="358" customWidth="1"/>
    <col min="14578" max="14578" width="8.75" style="358" hidden="1" customWidth="1"/>
    <col min="14579" max="14579" width="18.625" style="358" customWidth="1"/>
    <col min="14580" max="14580" width="10.625" style="358" customWidth="1"/>
    <col min="14581" max="14828" width="8.75" style="358"/>
    <col min="14829" max="14829" width="38.25" style="358" customWidth="1"/>
    <col min="14830" max="14831" width="13.25" style="358" customWidth="1"/>
    <col min="14832" max="14832" width="10" style="358" customWidth="1"/>
    <col min="14833" max="14833" width="12.625" style="358" customWidth="1"/>
    <col min="14834" max="14834" width="8.75" style="358" hidden="1" customWidth="1"/>
    <col min="14835" max="14835" width="18.625" style="358" customWidth="1"/>
    <col min="14836" max="14836" width="10.625" style="358" customWidth="1"/>
    <col min="14837" max="15084" width="8.75" style="358"/>
    <col min="15085" max="15085" width="38.25" style="358" customWidth="1"/>
    <col min="15086" max="15087" width="13.25" style="358" customWidth="1"/>
    <col min="15088" max="15088" width="10" style="358" customWidth="1"/>
    <col min="15089" max="15089" width="12.625" style="358" customWidth="1"/>
    <col min="15090" max="15090" width="8.75" style="358" hidden="1" customWidth="1"/>
    <col min="15091" max="15091" width="18.625" style="358" customWidth="1"/>
    <col min="15092" max="15092" width="10.625" style="358" customWidth="1"/>
    <col min="15093" max="15340" width="8.75" style="358"/>
    <col min="15341" max="15341" width="38.25" style="358" customWidth="1"/>
    <col min="15342" max="15343" width="13.25" style="358" customWidth="1"/>
    <col min="15344" max="15344" width="10" style="358" customWidth="1"/>
    <col min="15345" max="15345" width="12.625" style="358" customWidth="1"/>
    <col min="15346" max="15346" width="8.75" style="358" hidden="1" customWidth="1"/>
    <col min="15347" max="15347" width="18.625" style="358" customWidth="1"/>
    <col min="15348" max="15348" width="10.625" style="358" customWidth="1"/>
    <col min="15349" max="15596" width="8.75" style="358"/>
    <col min="15597" max="15597" width="38.25" style="358" customWidth="1"/>
    <col min="15598" max="15599" width="13.25" style="358" customWidth="1"/>
    <col min="15600" max="15600" width="10" style="358" customWidth="1"/>
    <col min="15601" max="15601" width="12.625" style="358" customWidth="1"/>
    <col min="15602" max="15602" width="8.75" style="358" hidden="1" customWidth="1"/>
    <col min="15603" max="15603" width="18.625" style="358" customWidth="1"/>
    <col min="15604" max="15604" width="10.625" style="358" customWidth="1"/>
    <col min="15605" max="15852" width="8.75" style="358"/>
    <col min="15853" max="15853" width="38.25" style="358" customWidth="1"/>
    <col min="15854" max="15855" width="13.25" style="358" customWidth="1"/>
    <col min="15856" max="15856" width="10" style="358" customWidth="1"/>
    <col min="15857" max="15857" width="12.625" style="358" customWidth="1"/>
    <col min="15858" max="15858" width="8.75" style="358" hidden="1" customWidth="1"/>
    <col min="15859" max="15859" width="18.625" style="358" customWidth="1"/>
    <col min="15860" max="15860" width="10.625" style="358" customWidth="1"/>
    <col min="15861" max="16108" width="8.75" style="358"/>
    <col min="16109" max="16109" width="38.25" style="358" customWidth="1"/>
    <col min="16110" max="16111" width="13.25" style="358" customWidth="1"/>
    <col min="16112" max="16112" width="10" style="358" customWidth="1"/>
    <col min="16113" max="16113" width="12.625" style="358" customWidth="1"/>
    <col min="16114" max="16114" width="8.75" style="358" hidden="1" customWidth="1"/>
    <col min="16115" max="16115" width="18.625" style="358" customWidth="1"/>
    <col min="16116" max="16116" width="10.625" style="358" customWidth="1"/>
    <col min="16117" max="16364" width="8.75" style="358"/>
    <col min="16365" max="16384" width="8.75" style="410"/>
  </cols>
  <sheetData>
    <row r="1" s="358" customFormat="1" customHeight="1" spans="1:5">
      <c r="A1" s="358" t="s">
        <v>220</v>
      </c>
      <c r="D1" s="365"/>
      <c r="E1" s="366"/>
    </row>
    <row r="2" ht="24.75" customHeight="1" spans="1:5">
      <c r="A2" s="411" t="s">
        <v>221</v>
      </c>
      <c r="B2" s="411"/>
      <c r="C2" s="411"/>
      <c r="D2" s="412"/>
      <c r="E2" s="413"/>
    </row>
    <row r="3" s="359" customFormat="1" customHeight="1" spans="1:5">
      <c r="A3" s="370"/>
      <c r="B3" s="370"/>
      <c r="C3" s="370"/>
      <c r="E3" s="414" t="s">
        <v>2</v>
      </c>
    </row>
    <row r="4" s="359" customFormat="1" customHeight="1" spans="1:5">
      <c r="A4" s="415" t="s">
        <v>3</v>
      </c>
      <c r="B4" s="416" t="s">
        <v>222</v>
      </c>
      <c r="C4" s="416" t="s">
        <v>5</v>
      </c>
      <c r="D4" s="375" t="s">
        <v>223</v>
      </c>
      <c r="E4" s="379"/>
    </row>
    <row r="5" ht="24" customHeight="1" spans="1:5">
      <c r="A5" s="415"/>
      <c r="B5" s="416"/>
      <c r="C5" s="416"/>
      <c r="D5" s="375" t="s">
        <v>7</v>
      </c>
      <c r="E5" s="379" t="s">
        <v>8</v>
      </c>
    </row>
    <row r="6" s="405" customFormat="1" ht="18" customHeight="1" spans="1:16364">
      <c r="A6" s="417" t="s">
        <v>10</v>
      </c>
      <c r="B6" s="418">
        <f>B7+B23</f>
        <v>117880</v>
      </c>
      <c r="C6" s="419">
        <f>C7+C23</f>
        <v>111212</v>
      </c>
      <c r="D6" s="420">
        <f>D7+D23</f>
        <v>6668</v>
      </c>
      <c r="E6" s="421">
        <f>D6/C6*100</f>
        <v>5.99575585368485</v>
      </c>
      <c r="F6" s="422"/>
      <c r="G6" s="422"/>
      <c r="H6" s="422"/>
      <c r="I6" s="422"/>
      <c r="J6" s="422"/>
      <c r="K6" s="422"/>
      <c r="L6" s="422"/>
      <c r="M6" s="422"/>
      <c r="N6" s="422"/>
      <c r="O6" s="422"/>
      <c r="P6" s="422"/>
      <c r="Q6" s="422"/>
      <c r="R6" s="422"/>
      <c r="S6" s="422"/>
      <c r="T6" s="422"/>
      <c r="U6" s="422"/>
      <c r="V6" s="422"/>
      <c r="W6" s="422"/>
      <c r="X6" s="422"/>
      <c r="Y6" s="422"/>
      <c r="Z6" s="422"/>
      <c r="AA6" s="422"/>
      <c r="AB6" s="422"/>
      <c r="AC6" s="422"/>
      <c r="AD6" s="422"/>
      <c r="AE6" s="422"/>
      <c r="AF6" s="422"/>
      <c r="AG6" s="422"/>
      <c r="AH6" s="422"/>
      <c r="AI6" s="422"/>
      <c r="AJ6" s="422"/>
      <c r="AK6" s="422"/>
      <c r="AL6" s="422"/>
      <c r="AM6" s="422"/>
      <c r="AN6" s="422"/>
      <c r="AO6" s="422"/>
      <c r="AP6" s="422"/>
      <c r="AQ6" s="422"/>
      <c r="AR6" s="422"/>
      <c r="AS6" s="422"/>
      <c r="AT6" s="422"/>
      <c r="AU6" s="422"/>
      <c r="AV6" s="422"/>
      <c r="AW6" s="422"/>
      <c r="AX6" s="422"/>
      <c r="AY6" s="422"/>
      <c r="AZ6" s="422"/>
      <c r="BA6" s="422"/>
      <c r="BB6" s="422"/>
      <c r="BC6" s="422"/>
      <c r="BD6" s="422"/>
      <c r="BE6" s="422"/>
      <c r="BF6" s="422"/>
      <c r="BG6" s="422"/>
      <c r="BH6" s="422"/>
      <c r="BI6" s="422"/>
      <c r="BJ6" s="422"/>
      <c r="BK6" s="422"/>
      <c r="BL6" s="422"/>
      <c r="BM6" s="422"/>
      <c r="BN6" s="422"/>
      <c r="BO6" s="422"/>
      <c r="BP6" s="422"/>
      <c r="BQ6" s="422"/>
      <c r="BR6" s="422"/>
      <c r="BS6" s="422"/>
      <c r="BT6" s="422"/>
      <c r="BU6" s="422"/>
      <c r="BV6" s="422"/>
      <c r="BW6" s="422"/>
      <c r="BX6" s="422"/>
      <c r="BY6" s="422"/>
      <c r="BZ6" s="422"/>
      <c r="CA6" s="422"/>
      <c r="CB6" s="422"/>
      <c r="CC6" s="422"/>
      <c r="CD6" s="422"/>
      <c r="CE6" s="422"/>
      <c r="CF6" s="422"/>
      <c r="CG6" s="422"/>
      <c r="CH6" s="422"/>
      <c r="CI6" s="422"/>
      <c r="CJ6" s="422"/>
      <c r="CK6" s="422"/>
      <c r="CL6" s="422"/>
      <c r="CM6" s="422"/>
      <c r="CN6" s="422"/>
      <c r="CO6" s="422"/>
      <c r="CP6" s="422"/>
      <c r="CQ6" s="422"/>
      <c r="CR6" s="422"/>
      <c r="CS6" s="422"/>
      <c r="CT6" s="422"/>
      <c r="CU6" s="422"/>
      <c r="CV6" s="422"/>
      <c r="CW6" s="422"/>
      <c r="CX6" s="422"/>
      <c r="CY6" s="422"/>
      <c r="CZ6" s="422"/>
      <c r="DA6" s="422"/>
      <c r="DB6" s="422"/>
      <c r="DC6" s="422"/>
      <c r="DD6" s="422"/>
      <c r="DE6" s="422"/>
      <c r="DF6" s="422"/>
      <c r="DG6" s="422"/>
      <c r="DH6" s="422"/>
      <c r="DI6" s="422"/>
      <c r="DJ6" s="422"/>
      <c r="DK6" s="422"/>
      <c r="DL6" s="422"/>
      <c r="DM6" s="422"/>
      <c r="DN6" s="422"/>
      <c r="DO6" s="422"/>
      <c r="DP6" s="422"/>
      <c r="DQ6" s="422"/>
      <c r="DR6" s="422"/>
      <c r="DS6" s="422"/>
      <c r="DT6" s="422"/>
      <c r="DU6" s="422"/>
      <c r="DV6" s="422"/>
      <c r="DW6" s="422"/>
      <c r="DX6" s="422"/>
      <c r="DY6" s="422"/>
      <c r="DZ6" s="422"/>
      <c r="EA6" s="422"/>
      <c r="EB6" s="422"/>
      <c r="EC6" s="422"/>
      <c r="ED6" s="422"/>
      <c r="EE6" s="422"/>
      <c r="EF6" s="422"/>
      <c r="EG6" s="422"/>
      <c r="EH6" s="422"/>
      <c r="EI6" s="422"/>
      <c r="EJ6" s="422"/>
      <c r="EK6" s="422"/>
      <c r="EL6" s="422"/>
      <c r="EM6" s="422"/>
      <c r="EN6" s="422"/>
      <c r="EO6" s="422"/>
      <c r="EP6" s="422"/>
      <c r="EQ6" s="422"/>
      <c r="ER6" s="422"/>
      <c r="ES6" s="422"/>
      <c r="ET6" s="422"/>
      <c r="EU6" s="422"/>
      <c r="EV6" s="422"/>
      <c r="EW6" s="422"/>
      <c r="EX6" s="422"/>
      <c r="EY6" s="422"/>
      <c r="EZ6" s="422"/>
      <c r="FA6" s="422"/>
      <c r="FB6" s="422"/>
      <c r="FC6" s="422"/>
      <c r="FD6" s="422"/>
      <c r="FE6" s="422"/>
      <c r="FF6" s="422"/>
      <c r="FG6" s="422"/>
      <c r="FH6" s="422"/>
      <c r="FI6" s="422"/>
      <c r="FJ6" s="422"/>
      <c r="FK6" s="422"/>
      <c r="FL6" s="422"/>
      <c r="FM6" s="422"/>
      <c r="FN6" s="422"/>
      <c r="FO6" s="422"/>
      <c r="FP6" s="422"/>
      <c r="FQ6" s="422"/>
      <c r="FR6" s="422"/>
      <c r="FS6" s="422"/>
      <c r="FT6" s="422"/>
      <c r="FU6" s="422"/>
      <c r="FV6" s="422"/>
      <c r="FW6" s="422"/>
      <c r="FX6" s="422"/>
      <c r="FY6" s="422"/>
      <c r="FZ6" s="422"/>
      <c r="GA6" s="422"/>
      <c r="GB6" s="422"/>
      <c r="GC6" s="422"/>
      <c r="GD6" s="422"/>
      <c r="GE6" s="422"/>
      <c r="GF6" s="422"/>
      <c r="GG6" s="422"/>
      <c r="GH6" s="422"/>
      <c r="GI6" s="422"/>
      <c r="GJ6" s="422"/>
      <c r="GK6" s="422"/>
      <c r="GL6" s="422"/>
      <c r="GM6" s="422"/>
      <c r="GN6" s="422"/>
      <c r="GO6" s="422"/>
      <c r="GP6" s="422"/>
      <c r="GQ6" s="422"/>
      <c r="GR6" s="422"/>
      <c r="GS6" s="422"/>
      <c r="GT6" s="422"/>
      <c r="GU6" s="422"/>
      <c r="GV6" s="422"/>
      <c r="GW6" s="422"/>
      <c r="GX6" s="422"/>
      <c r="GY6" s="422"/>
      <c r="GZ6" s="422"/>
      <c r="HA6" s="422"/>
      <c r="HB6" s="422"/>
      <c r="HC6" s="422"/>
      <c r="HD6" s="422"/>
      <c r="HE6" s="422"/>
      <c r="HF6" s="422"/>
      <c r="HG6" s="422"/>
      <c r="HH6" s="422"/>
      <c r="HI6" s="422"/>
      <c r="HJ6" s="422"/>
      <c r="HK6" s="422"/>
      <c r="HL6" s="422"/>
      <c r="HM6" s="422"/>
      <c r="HN6" s="422"/>
      <c r="HO6" s="422"/>
      <c r="HP6" s="422"/>
      <c r="HQ6" s="422"/>
      <c r="HR6" s="422"/>
      <c r="HS6" s="422"/>
      <c r="HT6" s="422"/>
      <c r="HU6" s="422"/>
      <c r="HV6" s="422"/>
      <c r="HW6" s="422"/>
      <c r="HX6" s="422"/>
      <c r="HY6" s="422"/>
      <c r="HZ6" s="422"/>
      <c r="IA6" s="422"/>
      <c r="IB6" s="422"/>
      <c r="IC6" s="422"/>
      <c r="ID6" s="422"/>
      <c r="IE6" s="422"/>
      <c r="IF6" s="422"/>
      <c r="IG6" s="422"/>
      <c r="IH6" s="422"/>
      <c r="II6" s="422"/>
      <c r="IJ6" s="422"/>
      <c r="IK6" s="422"/>
      <c r="IL6" s="422"/>
      <c r="IM6" s="422"/>
      <c r="IN6" s="422"/>
      <c r="IO6" s="422"/>
      <c r="IP6" s="422"/>
      <c r="IQ6" s="422"/>
      <c r="IR6" s="422"/>
      <c r="IS6" s="422"/>
      <c r="IT6" s="422"/>
      <c r="IU6" s="422"/>
      <c r="IV6" s="422"/>
      <c r="IW6" s="422"/>
      <c r="IX6" s="422"/>
      <c r="IY6" s="422"/>
      <c r="IZ6" s="422"/>
      <c r="JA6" s="422"/>
      <c r="JB6" s="422"/>
      <c r="JC6" s="422"/>
      <c r="JD6" s="422"/>
      <c r="JE6" s="422"/>
      <c r="JF6" s="422"/>
      <c r="JG6" s="422"/>
      <c r="JH6" s="422"/>
      <c r="JI6" s="422"/>
      <c r="JJ6" s="422"/>
      <c r="JK6" s="422"/>
      <c r="JL6" s="422"/>
      <c r="JM6" s="422"/>
      <c r="JN6" s="422"/>
      <c r="JO6" s="422"/>
      <c r="JP6" s="422"/>
      <c r="JQ6" s="422"/>
      <c r="JR6" s="422"/>
      <c r="JS6" s="422"/>
      <c r="JT6" s="422"/>
      <c r="JU6" s="422"/>
      <c r="JV6" s="422"/>
      <c r="JW6" s="422"/>
      <c r="JX6" s="422"/>
      <c r="JY6" s="422"/>
      <c r="JZ6" s="422"/>
      <c r="KA6" s="422"/>
      <c r="KB6" s="422"/>
      <c r="KC6" s="422"/>
      <c r="KD6" s="422"/>
      <c r="KE6" s="422"/>
      <c r="KF6" s="422"/>
      <c r="KG6" s="422"/>
      <c r="KH6" s="422"/>
      <c r="KI6" s="422"/>
      <c r="KJ6" s="422"/>
      <c r="KK6" s="422"/>
      <c r="KL6" s="422"/>
      <c r="KM6" s="422"/>
      <c r="KN6" s="422"/>
      <c r="KO6" s="422"/>
      <c r="KP6" s="422"/>
      <c r="KQ6" s="422"/>
      <c r="KR6" s="422"/>
      <c r="KS6" s="422"/>
      <c r="KT6" s="422"/>
      <c r="KU6" s="422"/>
      <c r="KV6" s="422"/>
      <c r="KW6" s="422"/>
      <c r="KX6" s="422"/>
      <c r="KY6" s="422"/>
      <c r="KZ6" s="422"/>
      <c r="LA6" s="422"/>
      <c r="LB6" s="422"/>
      <c r="LC6" s="422"/>
      <c r="LD6" s="422"/>
      <c r="LE6" s="422"/>
      <c r="LF6" s="422"/>
      <c r="LG6" s="422"/>
      <c r="LH6" s="422"/>
      <c r="LI6" s="422"/>
      <c r="LJ6" s="422"/>
      <c r="LK6" s="422"/>
      <c r="LL6" s="422"/>
      <c r="LM6" s="422"/>
      <c r="LN6" s="422"/>
      <c r="LO6" s="422"/>
      <c r="LP6" s="422"/>
      <c r="LQ6" s="422"/>
      <c r="LR6" s="422"/>
      <c r="LS6" s="422"/>
      <c r="LT6" s="422"/>
      <c r="LU6" s="422"/>
      <c r="LV6" s="422"/>
      <c r="LW6" s="422"/>
      <c r="LX6" s="422"/>
      <c r="LY6" s="422"/>
      <c r="LZ6" s="422"/>
      <c r="MA6" s="422"/>
      <c r="MB6" s="422"/>
      <c r="MC6" s="422"/>
      <c r="MD6" s="422"/>
      <c r="ME6" s="422"/>
      <c r="MF6" s="422"/>
      <c r="MG6" s="422"/>
      <c r="MH6" s="422"/>
      <c r="MI6" s="422"/>
      <c r="MJ6" s="422"/>
      <c r="MK6" s="422"/>
      <c r="ML6" s="422"/>
      <c r="MM6" s="422"/>
      <c r="MN6" s="422"/>
      <c r="MO6" s="422"/>
      <c r="MP6" s="422"/>
      <c r="MQ6" s="422"/>
      <c r="MR6" s="422"/>
      <c r="MS6" s="422"/>
      <c r="MT6" s="422"/>
      <c r="MU6" s="422"/>
      <c r="MV6" s="422"/>
      <c r="MW6" s="422"/>
      <c r="MX6" s="422"/>
      <c r="MY6" s="422"/>
      <c r="MZ6" s="422"/>
      <c r="NA6" s="422"/>
      <c r="NB6" s="422"/>
      <c r="NC6" s="422"/>
      <c r="ND6" s="422"/>
      <c r="NE6" s="422"/>
      <c r="NF6" s="422"/>
      <c r="NG6" s="422"/>
      <c r="NH6" s="422"/>
      <c r="NI6" s="422"/>
      <c r="NJ6" s="422"/>
      <c r="NK6" s="422"/>
      <c r="NL6" s="422"/>
      <c r="NM6" s="422"/>
      <c r="NN6" s="422"/>
      <c r="NO6" s="422"/>
      <c r="NP6" s="422"/>
      <c r="NQ6" s="422"/>
      <c r="NR6" s="422"/>
      <c r="NS6" s="422"/>
      <c r="NT6" s="422"/>
      <c r="NU6" s="422"/>
      <c r="NV6" s="422"/>
      <c r="NW6" s="422"/>
      <c r="NX6" s="422"/>
      <c r="NY6" s="422"/>
      <c r="NZ6" s="422"/>
      <c r="OA6" s="422"/>
      <c r="OB6" s="422"/>
      <c r="OC6" s="422"/>
      <c r="OD6" s="422"/>
      <c r="OE6" s="422"/>
      <c r="OF6" s="422"/>
      <c r="OG6" s="422"/>
      <c r="OH6" s="422"/>
      <c r="OI6" s="422"/>
      <c r="OJ6" s="422"/>
      <c r="OK6" s="422"/>
      <c r="OL6" s="422"/>
      <c r="OM6" s="422"/>
      <c r="ON6" s="422"/>
      <c r="OO6" s="422"/>
      <c r="OP6" s="422"/>
      <c r="OQ6" s="422"/>
      <c r="OR6" s="422"/>
      <c r="OS6" s="422"/>
      <c r="OT6" s="422"/>
      <c r="OU6" s="422"/>
      <c r="OV6" s="422"/>
      <c r="OW6" s="422"/>
      <c r="OX6" s="422"/>
      <c r="OY6" s="422"/>
      <c r="OZ6" s="422"/>
      <c r="PA6" s="422"/>
      <c r="PB6" s="422"/>
      <c r="PC6" s="422"/>
      <c r="PD6" s="422"/>
      <c r="PE6" s="422"/>
      <c r="PF6" s="422"/>
      <c r="PG6" s="422"/>
      <c r="PH6" s="422"/>
      <c r="PI6" s="422"/>
      <c r="PJ6" s="422"/>
      <c r="PK6" s="422"/>
      <c r="PL6" s="422"/>
      <c r="PM6" s="422"/>
      <c r="PN6" s="422"/>
      <c r="PO6" s="422"/>
      <c r="PP6" s="422"/>
      <c r="PQ6" s="422"/>
      <c r="PR6" s="422"/>
      <c r="PS6" s="422"/>
      <c r="PT6" s="422"/>
      <c r="PU6" s="422"/>
      <c r="PV6" s="422"/>
      <c r="PW6" s="422"/>
      <c r="PX6" s="422"/>
      <c r="PY6" s="422"/>
      <c r="PZ6" s="422"/>
      <c r="QA6" s="422"/>
      <c r="QB6" s="422"/>
      <c r="QC6" s="422"/>
      <c r="QD6" s="422"/>
      <c r="QE6" s="422"/>
      <c r="QF6" s="422"/>
      <c r="QG6" s="422"/>
      <c r="QH6" s="422"/>
      <c r="QI6" s="422"/>
      <c r="QJ6" s="422"/>
      <c r="QK6" s="422"/>
      <c r="QL6" s="422"/>
      <c r="QM6" s="422"/>
      <c r="QN6" s="422"/>
      <c r="QO6" s="422"/>
      <c r="QP6" s="422"/>
      <c r="QQ6" s="422"/>
      <c r="QR6" s="422"/>
      <c r="QS6" s="422"/>
      <c r="QT6" s="422"/>
      <c r="QU6" s="422"/>
      <c r="QV6" s="422"/>
      <c r="QW6" s="422"/>
      <c r="QX6" s="422"/>
      <c r="QY6" s="422"/>
      <c r="QZ6" s="422"/>
      <c r="RA6" s="422"/>
      <c r="RB6" s="422"/>
      <c r="RC6" s="422"/>
      <c r="RD6" s="422"/>
      <c r="RE6" s="422"/>
      <c r="RF6" s="422"/>
      <c r="RG6" s="422"/>
      <c r="RH6" s="422"/>
      <c r="RI6" s="422"/>
      <c r="RJ6" s="422"/>
      <c r="RK6" s="422"/>
      <c r="RL6" s="422"/>
      <c r="RM6" s="422"/>
      <c r="RN6" s="422"/>
      <c r="RO6" s="422"/>
      <c r="RP6" s="422"/>
      <c r="RQ6" s="422"/>
      <c r="RR6" s="422"/>
      <c r="RS6" s="422"/>
      <c r="RT6" s="422"/>
      <c r="RU6" s="422"/>
      <c r="RV6" s="422"/>
      <c r="RW6" s="422"/>
      <c r="RX6" s="422"/>
      <c r="RY6" s="422"/>
      <c r="RZ6" s="422"/>
      <c r="SA6" s="422"/>
      <c r="SB6" s="422"/>
      <c r="SC6" s="422"/>
      <c r="SD6" s="422"/>
      <c r="SE6" s="422"/>
      <c r="SF6" s="422"/>
      <c r="SG6" s="422"/>
      <c r="SH6" s="422"/>
      <c r="SI6" s="422"/>
      <c r="SJ6" s="422"/>
      <c r="SK6" s="422"/>
      <c r="SL6" s="422"/>
      <c r="SM6" s="422"/>
      <c r="SN6" s="422"/>
      <c r="SO6" s="422"/>
      <c r="SP6" s="422"/>
      <c r="SQ6" s="422"/>
      <c r="SR6" s="422"/>
      <c r="SS6" s="422"/>
      <c r="ST6" s="422"/>
      <c r="SU6" s="422"/>
      <c r="SV6" s="422"/>
      <c r="SW6" s="422"/>
      <c r="SX6" s="422"/>
      <c r="SY6" s="422"/>
      <c r="SZ6" s="422"/>
      <c r="TA6" s="422"/>
      <c r="TB6" s="422"/>
      <c r="TC6" s="422"/>
      <c r="TD6" s="422"/>
      <c r="TE6" s="422"/>
      <c r="TF6" s="422"/>
      <c r="TG6" s="422"/>
      <c r="TH6" s="422"/>
      <c r="TI6" s="422"/>
      <c r="TJ6" s="422"/>
      <c r="TK6" s="422"/>
      <c r="TL6" s="422"/>
      <c r="TM6" s="422"/>
      <c r="TN6" s="422"/>
      <c r="TO6" s="422"/>
      <c r="TP6" s="422"/>
      <c r="TQ6" s="422"/>
      <c r="TR6" s="422"/>
      <c r="TS6" s="422"/>
      <c r="TT6" s="422"/>
      <c r="TU6" s="422"/>
      <c r="TV6" s="422"/>
      <c r="TW6" s="422"/>
      <c r="TX6" s="422"/>
      <c r="TY6" s="422"/>
      <c r="TZ6" s="422"/>
      <c r="UA6" s="422"/>
      <c r="UB6" s="422"/>
      <c r="UC6" s="422"/>
      <c r="UD6" s="422"/>
      <c r="UE6" s="422"/>
      <c r="UF6" s="422"/>
      <c r="UG6" s="422"/>
      <c r="UH6" s="422"/>
      <c r="UI6" s="422"/>
      <c r="UJ6" s="422"/>
      <c r="UK6" s="422"/>
      <c r="UL6" s="422"/>
      <c r="UM6" s="422"/>
      <c r="UN6" s="422"/>
      <c r="UO6" s="422"/>
      <c r="UP6" s="422"/>
      <c r="UQ6" s="422"/>
      <c r="UR6" s="422"/>
      <c r="US6" s="422"/>
      <c r="UT6" s="422"/>
      <c r="UU6" s="422"/>
      <c r="UV6" s="422"/>
      <c r="UW6" s="422"/>
      <c r="UX6" s="422"/>
      <c r="UY6" s="422"/>
      <c r="UZ6" s="422"/>
      <c r="VA6" s="422"/>
      <c r="VB6" s="422"/>
      <c r="VC6" s="422"/>
      <c r="VD6" s="422"/>
      <c r="VE6" s="422"/>
      <c r="VF6" s="422"/>
      <c r="VG6" s="422"/>
      <c r="VH6" s="422"/>
      <c r="VI6" s="422"/>
      <c r="VJ6" s="422"/>
      <c r="VK6" s="422"/>
      <c r="VL6" s="422"/>
      <c r="VM6" s="422"/>
      <c r="VN6" s="422"/>
      <c r="VO6" s="422"/>
      <c r="VP6" s="422"/>
      <c r="VQ6" s="422"/>
      <c r="VR6" s="422"/>
      <c r="VS6" s="422"/>
      <c r="VT6" s="422"/>
      <c r="VU6" s="422"/>
      <c r="VV6" s="422"/>
      <c r="VW6" s="422"/>
      <c r="VX6" s="422"/>
      <c r="VY6" s="422"/>
      <c r="VZ6" s="422"/>
      <c r="WA6" s="422"/>
      <c r="WB6" s="422"/>
      <c r="WC6" s="422"/>
      <c r="WD6" s="422"/>
      <c r="WE6" s="422"/>
      <c r="WF6" s="422"/>
      <c r="WG6" s="422"/>
      <c r="WH6" s="422"/>
      <c r="WI6" s="422"/>
      <c r="WJ6" s="422"/>
      <c r="WK6" s="422"/>
      <c r="WL6" s="422"/>
      <c r="WM6" s="422"/>
      <c r="WN6" s="422"/>
      <c r="WO6" s="422"/>
      <c r="WP6" s="422"/>
      <c r="WQ6" s="422"/>
      <c r="WR6" s="422"/>
      <c r="WS6" s="422"/>
      <c r="WT6" s="422"/>
      <c r="WU6" s="422"/>
      <c r="WV6" s="422"/>
      <c r="WW6" s="422"/>
      <c r="WX6" s="422"/>
      <c r="WY6" s="422"/>
      <c r="WZ6" s="422"/>
      <c r="XA6" s="422"/>
      <c r="XB6" s="422"/>
      <c r="XC6" s="422"/>
      <c r="XD6" s="422"/>
      <c r="XE6" s="422"/>
      <c r="XF6" s="422"/>
      <c r="XG6" s="422"/>
      <c r="XH6" s="422"/>
      <c r="XI6" s="422"/>
      <c r="XJ6" s="422"/>
      <c r="XK6" s="422"/>
      <c r="XL6" s="422"/>
      <c r="XM6" s="422"/>
      <c r="XN6" s="422"/>
      <c r="XO6" s="422"/>
      <c r="XP6" s="422"/>
      <c r="XQ6" s="422"/>
      <c r="XR6" s="422"/>
      <c r="XS6" s="422"/>
      <c r="XT6" s="422"/>
      <c r="XU6" s="422"/>
      <c r="XV6" s="422"/>
      <c r="XW6" s="422"/>
      <c r="XX6" s="422"/>
      <c r="XY6" s="422"/>
      <c r="XZ6" s="422"/>
      <c r="YA6" s="422"/>
      <c r="YB6" s="422"/>
      <c r="YC6" s="422"/>
      <c r="YD6" s="422"/>
      <c r="YE6" s="422"/>
      <c r="YF6" s="422"/>
      <c r="YG6" s="422"/>
      <c r="YH6" s="422"/>
      <c r="YI6" s="422"/>
      <c r="YJ6" s="422"/>
      <c r="YK6" s="422"/>
      <c r="YL6" s="422"/>
      <c r="YM6" s="422"/>
      <c r="YN6" s="422"/>
      <c r="YO6" s="422"/>
      <c r="YP6" s="422"/>
      <c r="YQ6" s="422"/>
      <c r="YR6" s="422"/>
      <c r="YS6" s="422"/>
      <c r="YT6" s="422"/>
      <c r="YU6" s="422"/>
      <c r="YV6" s="422"/>
      <c r="YW6" s="422"/>
      <c r="YX6" s="422"/>
      <c r="YY6" s="422"/>
      <c r="YZ6" s="422"/>
      <c r="ZA6" s="422"/>
      <c r="ZB6" s="422"/>
      <c r="ZC6" s="422"/>
      <c r="ZD6" s="422"/>
      <c r="ZE6" s="422"/>
      <c r="ZF6" s="422"/>
      <c r="ZG6" s="422"/>
      <c r="ZH6" s="422"/>
      <c r="ZI6" s="422"/>
      <c r="ZJ6" s="422"/>
      <c r="ZK6" s="422"/>
      <c r="ZL6" s="422"/>
      <c r="ZM6" s="422"/>
      <c r="ZN6" s="422"/>
      <c r="ZO6" s="422"/>
      <c r="ZP6" s="422"/>
      <c r="ZQ6" s="422"/>
      <c r="ZR6" s="422"/>
      <c r="ZS6" s="422"/>
      <c r="ZT6" s="422"/>
      <c r="ZU6" s="422"/>
      <c r="ZV6" s="422"/>
      <c r="ZW6" s="422"/>
      <c r="ZX6" s="422"/>
      <c r="ZY6" s="422"/>
      <c r="ZZ6" s="422"/>
      <c r="AAA6" s="422"/>
      <c r="AAB6" s="422"/>
      <c r="AAC6" s="422"/>
      <c r="AAD6" s="422"/>
      <c r="AAE6" s="422"/>
      <c r="AAF6" s="422"/>
      <c r="AAG6" s="422"/>
      <c r="AAH6" s="422"/>
      <c r="AAI6" s="422"/>
      <c r="AAJ6" s="422"/>
      <c r="AAK6" s="422"/>
      <c r="AAL6" s="422"/>
      <c r="AAM6" s="422"/>
      <c r="AAN6" s="422"/>
      <c r="AAO6" s="422"/>
      <c r="AAP6" s="422"/>
      <c r="AAQ6" s="422"/>
      <c r="AAR6" s="422"/>
      <c r="AAS6" s="422"/>
      <c r="AAT6" s="422"/>
      <c r="AAU6" s="422"/>
      <c r="AAV6" s="422"/>
      <c r="AAW6" s="422"/>
      <c r="AAX6" s="422"/>
      <c r="AAY6" s="422"/>
      <c r="AAZ6" s="422"/>
      <c r="ABA6" s="422"/>
      <c r="ABB6" s="422"/>
      <c r="ABC6" s="422"/>
      <c r="ABD6" s="422"/>
      <c r="ABE6" s="422"/>
      <c r="ABF6" s="422"/>
      <c r="ABG6" s="422"/>
      <c r="ABH6" s="422"/>
      <c r="ABI6" s="422"/>
      <c r="ABJ6" s="422"/>
      <c r="ABK6" s="422"/>
      <c r="ABL6" s="422"/>
      <c r="ABM6" s="422"/>
      <c r="ABN6" s="422"/>
      <c r="ABO6" s="422"/>
      <c r="ABP6" s="422"/>
      <c r="ABQ6" s="422"/>
      <c r="ABR6" s="422"/>
      <c r="ABS6" s="422"/>
      <c r="ABT6" s="422"/>
      <c r="ABU6" s="422"/>
      <c r="ABV6" s="422"/>
      <c r="ABW6" s="422"/>
      <c r="ABX6" s="422"/>
      <c r="ABY6" s="422"/>
      <c r="ABZ6" s="422"/>
      <c r="ACA6" s="422"/>
      <c r="ACB6" s="422"/>
      <c r="ACC6" s="422"/>
      <c r="ACD6" s="422"/>
      <c r="ACE6" s="422"/>
      <c r="ACF6" s="422"/>
      <c r="ACG6" s="422"/>
      <c r="ACH6" s="422"/>
      <c r="ACI6" s="422"/>
      <c r="ACJ6" s="422"/>
      <c r="ACK6" s="422"/>
      <c r="ACL6" s="422"/>
      <c r="ACM6" s="422"/>
      <c r="ACN6" s="422"/>
      <c r="ACO6" s="422"/>
      <c r="ACP6" s="422"/>
      <c r="ACQ6" s="422"/>
      <c r="ACR6" s="422"/>
      <c r="ACS6" s="422"/>
      <c r="ACT6" s="422"/>
      <c r="ACU6" s="422"/>
      <c r="ACV6" s="422"/>
      <c r="ACW6" s="422"/>
      <c r="ACX6" s="422"/>
      <c r="ACY6" s="422"/>
      <c r="ACZ6" s="422"/>
      <c r="ADA6" s="422"/>
      <c r="ADB6" s="422"/>
      <c r="ADC6" s="422"/>
      <c r="ADD6" s="422"/>
      <c r="ADE6" s="422"/>
      <c r="ADF6" s="422"/>
      <c r="ADG6" s="422"/>
      <c r="ADH6" s="422"/>
      <c r="ADI6" s="422"/>
      <c r="ADJ6" s="422"/>
      <c r="ADK6" s="422"/>
      <c r="ADL6" s="422"/>
      <c r="ADM6" s="422"/>
      <c r="ADN6" s="422"/>
      <c r="ADO6" s="422"/>
      <c r="ADP6" s="422"/>
      <c r="ADQ6" s="422"/>
      <c r="ADR6" s="422"/>
      <c r="ADS6" s="422"/>
      <c r="ADT6" s="422"/>
      <c r="ADU6" s="422"/>
      <c r="ADV6" s="422"/>
      <c r="ADW6" s="422"/>
      <c r="ADX6" s="422"/>
      <c r="ADY6" s="422"/>
      <c r="ADZ6" s="422"/>
      <c r="AEA6" s="422"/>
      <c r="AEB6" s="422"/>
      <c r="AEC6" s="422"/>
      <c r="AED6" s="422"/>
      <c r="AEE6" s="422"/>
      <c r="AEF6" s="422"/>
      <c r="AEG6" s="422"/>
      <c r="AEH6" s="422"/>
      <c r="AEI6" s="422"/>
      <c r="AEJ6" s="422"/>
      <c r="AEK6" s="422"/>
      <c r="AEL6" s="422"/>
      <c r="AEM6" s="422"/>
      <c r="AEN6" s="422"/>
      <c r="AEO6" s="422"/>
      <c r="AEP6" s="422"/>
      <c r="AEQ6" s="422"/>
      <c r="AER6" s="422"/>
      <c r="AES6" s="422"/>
      <c r="AET6" s="422"/>
      <c r="AEU6" s="422"/>
      <c r="AEV6" s="422"/>
      <c r="AEW6" s="422"/>
      <c r="AEX6" s="422"/>
      <c r="AEY6" s="422"/>
      <c r="AEZ6" s="422"/>
      <c r="AFA6" s="422"/>
      <c r="AFB6" s="422"/>
      <c r="AFC6" s="422"/>
      <c r="AFD6" s="422"/>
      <c r="AFE6" s="422"/>
      <c r="AFF6" s="422"/>
      <c r="AFG6" s="422"/>
      <c r="AFH6" s="422"/>
      <c r="AFI6" s="422"/>
      <c r="AFJ6" s="422"/>
      <c r="AFK6" s="422"/>
      <c r="AFL6" s="422"/>
      <c r="AFM6" s="422"/>
      <c r="AFN6" s="422"/>
      <c r="AFO6" s="422"/>
      <c r="AFP6" s="422"/>
      <c r="AFQ6" s="422"/>
      <c r="AFR6" s="422"/>
      <c r="AFS6" s="422"/>
      <c r="AFT6" s="422"/>
      <c r="AFU6" s="422"/>
      <c r="AFV6" s="422"/>
      <c r="AFW6" s="422"/>
      <c r="AFX6" s="422"/>
      <c r="AFY6" s="422"/>
      <c r="AFZ6" s="422"/>
      <c r="AGA6" s="422"/>
      <c r="AGB6" s="422"/>
      <c r="AGC6" s="422"/>
      <c r="AGD6" s="422"/>
      <c r="AGE6" s="422"/>
      <c r="AGF6" s="422"/>
      <c r="AGG6" s="422"/>
      <c r="AGH6" s="422"/>
      <c r="AGI6" s="422"/>
      <c r="AGJ6" s="422"/>
      <c r="AGK6" s="422"/>
      <c r="AGL6" s="422"/>
      <c r="AGM6" s="422"/>
      <c r="AGN6" s="422"/>
      <c r="AGO6" s="422"/>
      <c r="AGP6" s="422"/>
      <c r="AGQ6" s="422"/>
      <c r="AGR6" s="422"/>
      <c r="AGS6" s="422"/>
      <c r="AGT6" s="422"/>
      <c r="AGU6" s="422"/>
      <c r="AGV6" s="422"/>
      <c r="AGW6" s="422"/>
      <c r="AGX6" s="422"/>
      <c r="AGY6" s="422"/>
      <c r="AGZ6" s="422"/>
      <c r="AHA6" s="422"/>
      <c r="AHB6" s="422"/>
      <c r="AHC6" s="422"/>
      <c r="AHD6" s="422"/>
      <c r="AHE6" s="422"/>
      <c r="AHF6" s="422"/>
      <c r="AHG6" s="422"/>
      <c r="AHH6" s="422"/>
      <c r="AHI6" s="422"/>
      <c r="AHJ6" s="422"/>
      <c r="AHK6" s="422"/>
      <c r="AHL6" s="422"/>
      <c r="AHM6" s="422"/>
      <c r="AHN6" s="422"/>
      <c r="AHO6" s="422"/>
      <c r="AHP6" s="422"/>
      <c r="AHQ6" s="422"/>
      <c r="AHR6" s="422"/>
      <c r="AHS6" s="422"/>
      <c r="AHT6" s="422"/>
      <c r="AHU6" s="422"/>
      <c r="AHV6" s="422"/>
      <c r="AHW6" s="422"/>
      <c r="AHX6" s="422"/>
      <c r="AHY6" s="422"/>
      <c r="AHZ6" s="422"/>
      <c r="AIA6" s="422"/>
      <c r="AIB6" s="422"/>
      <c r="AIC6" s="422"/>
      <c r="AID6" s="422"/>
      <c r="AIE6" s="422"/>
      <c r="AIF6" s="422"/>
      <c r="AIG6" s="422"/>
      <c r="AIH6" s="422"/>
      <c r="AII6" s="422"/>
      <c r="AIJ6" s="422"/>
      <c r="AIK6" s="422"/>
      <c r="AIL6" s="422"/>
      <c r="AIM6" s="422"/>
      <c r="AIN6" s="422"/>
      <c r="AIO6" s="422"/>
      <c r="AIP6" s="422"/>
      <c r="AIQ6" s="422"/>
      <c r="AIR6" s="422"/>
      <c r="AIS6" s="422"/>
      <c r="AIT6" s="422"/>
      <c r="AIU6" s="422"/>
      <c r="AIV6" s="422"/>
      <c r="AIW6" s="422"/>
      <c r="AIX6" s="422"/>
      <c r="AIY6" s="422"/>
      <c r="AIZ6" s="422"/>
      <c r="AJA6" s="422"/>
      <c r="AJB6" s="422"/>
      <c r="AJC6" s="422"/>
      <c r="AJD6" s="422"/>
      <c r="AJE6" s="422"/>
      <c r="AJF6" s="422"/>
      <c r="AJG6" s="422"/>
      <c r="AJH6" s="422"/>
      <c r="AJI6" s="422"/>
      <c r="AJJ6" s="422"/>
      <c r="AJK6" s="422"/>
      <c r="AJL6" s="422"/>
      <c r="AJM6" s="422"/>
      <c r="AJN6" s="422"/>
      <c r="AJO6" s="422"/>
      <c r="AJP6" s="422"/>
      <c r="AJQ6" s="422"/>
      <c r="AJR6" s="422"/>
      <c r="AJS6" s="422"/>
      <c r="AJT6" s="422"/>
      <c r="AJU6" s="422"/>
      <c r="AJV6" s="422"/>
      <c r="AJW6" s="422"/>
      <c r="AJX6" s="422"/>
      <c r="AJY6" s="422"/>
      <c r="AJZ6" s="422"/>
      <c r="AKA6" s="422"/>
      <c r="AKB6" s="422"/>
      <c r="AKC6" s="422"/>
      <c r="AKD6" s="422"/>
      <c r="AKE6" s="422"/>
      <c r="AKF6" s="422"/>
      <c r="AKG6" s="422"/>
      <c r="AKH6" s="422"/>
      <c r="AKI6" s="422"/>
      <c r="AKJ6" s="422"/>
      <c r="AKK6" s="422"/>
      <c r="AKL6" s="422"/>
      <c r="AKM6" s="422"/>
      <c r="AKN6" s="422"/>
      <c r="AKO6" s="422"/>
      <c r="AKP6" s="422"/>
      <c r="AKQ6" s="422"/>
      <c r="AKR6" s="422"/>
      <c r="AKS6" s="422"/>
      <c r="AKT6" s="422"/>
      <c r="AKU6" s="422"/>
      <c r="AKV6" s="422"/>
      <c r="AKW6" s="422"/>
      <c r="AKX6" s="422"/>
      <c r="AKY6" s="422"/>
      <c r="AKZ6" s="422"/>
      <c r="ALA6" s="422"/>
      <c r="ALB6" s="422"/>
      <c r="ALC6" s="422"/>
      <c r="ALD6" s="422"/>
      <c r="ALE6" s="422"/>
      <c r="ALF6" s="422"/>
      <c r="ALG6" s="422"/>
      <c r="ALH6" s="422"/>
      <c r="ALI6" s="422"/>
      <c r="ALJ6" s="422"/>
      <c r="ALK6" s="422"/>
      <c r="ALL6" s="422"/>
      <c r="ALM6" s="422"/>
      <c r="ALN6" s="422"/>
      <c r="ALO6" s="422"/>
      <c r="ALP6" s="422"/>
      <c r="ALQ6" s="422"/>
      <c r="ALR6" s="422"/>
      <c r="ALS6" s="422"/>
      <c r="ALT6" s="422"/>
      <c r="ALU6" s="422"/>
      <c r="ALV6" s="422"/>
      <c r="ALW6" s="422"/>
      <c r="ALX6" s="422"/>
      <c r="ALY6" s="422"/>
      <c r="ALZ6" s="422"/>
      <c r="AMA6" s="422"/>
      <c r="AMB6" s="422"/>
      <c r="AMC6" s="422"/>
      <c r="AMD6" s="422"/>
      <c r="AME6" s="422"/>
      <c r="AMF6" s="422"/>
      <c r="AMG6" s="422"/>
      <c r="AMH6" s="422"/>
      <c r="AMI6" s="422"/>
      <c r="AMJ6" s="422"/>
      <c r="AMK6" s="422"/>
      <c r="AML6" s="422"/>
      <c r="AMM6" s="422"/>
      <c r="AMN6" s="422"/>
      <c r="AMO6" s="422"/>
      <c r="AMP6" s="422"/>
      <c r="AMQ6" s="422"/>
      <c r="AMR6" s="422"/>
      <c r="AMS6" s="422"/>
      <c r="AMT6" s="422"/>
      <c r="AMU6" s="422"/>
      <c r="AMV6" s="422"/>
      <c r="AMW6" s="422"/>
      <c r="AMX6" s="422"/>
      <c r="AMY6" s="422"/>
      <c r="AMZ6" s="422"/>
      <c r="ANA6" s="422"/>
      <c r="ANB6" s="422"/>
      <c r="ANC6" s="422"/>
      <c r="AND6" s="422"/>
      <c r="ANE6" s="422"/>
      <c r="ANF6" s="422"/>
      <c r="ANG6" s="422"/>
      <c r="ANH6" s="422"/>
      <c r="ANI6" s="422"/>
      <c r="ANJ6" s="422"/>
      <c r="ANK6" s="422"/>
      <c r="ANL6" s="422"/>
      <c r="ANM6" s="422"/>
      <c r="ANN6" s="422"/>
      <c r="ANO6" s="422"/>
      <c r="ANP6" s="422"/>
      <c r="ANQ6" s="422"/>
      <c r="ANR6" s="422"/>
      <c r="ANS6" s="422"/>
      <c r="ANT6" s="422"/>
      <c r="ANU6" s="422"/>
      <c r="ANV6" s="422"/>
      <c r="ANW6" s="422"/>
      <c r="ANX6" s="422"/>
      <c r="ANY6" s="422"/>
      <c r="ANZ6" s="422"/>
      <c r="AOA6" s="422"/>
      <c r="AOB6" s="422"/>
      <c r="AOC6" s="422"/>
      <c r="AOD6" s="422"/>
      <c r="AOE6" s="422"/>
      <c r="AOF6" s="422"/>
      <c r="AOG6" s="422"/>
      <c r="AOH6" s="422"/>
      <c r="AOI6" s="422"/>
      <c r="AOJ6" s="422"/>
      <c r="AOK6" s="422"/>
      <c r="AOL6" s="422"/>
      <c r="AOM6" s="422"/>
      <c r="AON6" s="422"/>
      <c r="AOO6" s="422"/>
      <c r="AOP6" s="422"/>
      <c r="AOQ6" s="422"/>
      <c r="AOR6" s="422"/>
      <c r="AOS6" s="422"/>
      <c r="AOT6" s="422"/>
      <c r="AOU6" s="422"/>
      <c r="AOV6" s="422"/>
      <c r="AOW6" s="422"/>
      <c r="AOX6" s="422"/>
      <c r="AOY6" s="422"/>
      <c r="AOZ6" s="422"/>
      <c r="APA6" s="422"/>
      <c r="APB6" s="422"/>
      <c r="APC6" s="422"/>
      <c r="APD6" s="422"/>
      <c r="APE6" s="422"/>
      <c r="APF6" s="422"/>
      <c r="APG6" s="422"/>
      <c r="APH6" s="422"/>
      <c r="API6" s="422"/>
      <c r="APJ6" s="422"/>
      <c r="APK6" s="422"/>
      <c r="APL6" s="422"/>
      <c r="APM6" s="422"/>
      <c r="APN6" s="422"/>
      <c r="APO6" s="422"/>
      <c r="APP6" s="422"/>
      <c r="APQ6" s="422"/>
      <c r="APR6" s="422"/>
      <c r="APS6" s="422"/>
      <c r="APT6" s="422"/>
      <c r="APU6" s="422"/>
      <c r="APV6" s="422"/>
      <c r="APW6" s="422"/>
      <c r="APX6" s="422"/>
      <c r="APY6" s="422"/>
      <c r="APZ6" s="422"/>
      <c r="AQA6" s="422"/>
      <c r="AQB6" s="422"/>
      <c r="AQC6" s="422"/>
      <c r="AQD6" s="422"/>
      <c r="AQE6" s="422"/>
      <c r="AQF6" s="422"/>
      <c r="AQG6" s="422"/>
      <c r="AQH6" s="422"/>
      <c r="AQI6" s="422"/>
      <c r="AQJ6" s="422"/>
      <c r="AQK6" s="422"/>
      <c r="AQL6" s="422"/>
      <c r="AQM6" s="422"/>
      <c r="AQN6" s="422"/>
      <c r="AQO6" s="422"/>
      <c r="AQP6" s="422"/>
      <c r="AQQ6" s="422"/>
      <c r="AQR6" s="422"/>
      <c r="AQS6" s="422"/>
      <c r="AQT6" s="422"/>
      <c r="AQU6" s="422"/>
      <c r="AQV6" s="422"/>
      <c r="AQW6" s="422"/>
      <c r="AQX6" s="422"/>
      <c r="AQY6" s="422"/>
      <c r="AQZ6" s="422"/>
      <c r="ARA6" s="422"/>
      <c r="ARB6" s="422"/>
      <c r="ARC6" s="422"/>
      <c r="ARD6" s="422"/>
      <c r="ARE6" s="422"/>
      <c r="ARF6" s="422"/>
      <c r="ARG6" s="422"/>
      <c r="ARH6" s="422"/>
      <c r="ARI6" s="422"/>
      <c r="ARJ6" s="422"/>
      <c r="ARK6" s="422"/>
      <c r="ARL6" s="422"/>
      <c r="ARM6" s="422"/>
      <c r="ARN6" s="422"/>
      <c r="ARO6" s="422"/>
      <c r="ARP6" s="422"/>
      <c r="ARQ6" s="422"/>
      <c r="ARR6" s="422"/>
      <c r="ARS6" s="422"/>
      <c r="ART6" s="422"/>
      <c r="ARU6" s="422"/>
      <c r="ARV6" s="422"/>
      <c r="ARW6" s="422"/>
      <c r="ARX6" s="422"/>
      <c r="ARY6" s="422"/>
      <c r="ARZ6" s="422"/>
      <c r="ASA6" s="422"/>
      <c r="ASB6" s="422"/>
      <c r="ASC6" s="422"/>
      <c r="ASD6" s="422"/>
      <c r="ASE6" s="422"/>
      <c r="ASF6" s="422"/>
      <c r="ASG6" s="422"/>
      <c r="ASH6" s="422"/>
      <c r="ASI6" s="422"/>
      <c r="ASJ6" s="422"/>
      <c r="ASK6" s="422"/>
      <c r="ASL6" s="422"/>
      <c r="ASM6" s="422"/>
      <c r="ASN6" s="422"/>
      <c r="ASO6" s="422"/>
      <c r="ASP6" s="422"/>
      <c r="ASQ6" s="422"/>
      <c r="ASR6" s="422"/>
      <c r="ASS6" s="422"/>
      <c r="AST6" s="422"/>
      <c r="ASU6" s="422"/>
      <c r="ASV6" s="422"/>
      <c r="ASW6" s="422"/>
      <c r="ASX6" s="422"/>
      <c r="ASY6" s="422"/>
      <c r="ASZ6" s="422"/>
      <c r="ATA6" s="422"/>
      <c r="ATB6" s="422"/>
      <c r="ATC6" s="422"/>
      <c r="ATD6" s="422"/>
      <c r="ATE6" s="422"/>
      <c r="ATF6" s="422"/>
      <c r="ATG6" s="422"/>
      <c r="ATH6" s="422"/>
      <c r="ATI6" s="422"/>
      <c r="ATJ6" s="422"/>
      <c r="ATK6" s="422"/>
      <c r="ATL6" s="422"/>
      <c r="ATM6" s="422"/>
      <c r="ATN6" s="422"/>
      <c r="ATO6" s="422"/>
      <c r="ATP6" s="422"/>
      <c r="ATQ6" s="422"/>
      <c r="ATR6" s="422"/>
      <c r="ATS6" s="422"/>
      <c r="ATT6" s="422"/>
      <c r="ATU6" s="422"/>
      <c r="ATV6" s="422"/>
      <c r="ATW6" s="422"/>
      <c r="ATX6" s="422"/>
      <c r="ATY6" s="422"/>
      <c r="ATZ6" s="422"/>
      <c r="AUA6" s="422"/>
      <c r="AUB6" s="422"/>
      <c r="AUC6" s="422"/>
      <c r="AUD6" s="422"/>
      <c r="AUE6" s="422"/>
      <c r="AUF6" s="422"/>
      <c r="AUG6" s="422"/>
      <c r="AUH6" s="422"/>
      <c r="AUI6" s="422"/>
      <c r="AUJ6" s="422"/>
      <c r="AUK6" s="422"/>
      <c r="AUL6" s="422"/>
      <c r="AUM6" s="422"/>
      <c r="AUN6" s="422"/>
      <c r="AUO6" s="422"/>
      <c r="AUP6" s="422"/>
      <c r="AUQ6" s="422"/>
      <c r="AUR6" s="422"/>
      <c r="AUS6" s="422"/>
      <c r="AUT6" s="422"/>
      <c r="AUU6" s="422"/>
      <c r="AUV6" s="422"/>
      <c r="AUW6" s="422"/>
      <c r="AUX6" s="422"/>
      <c r="AUY6" s="422"/>
      <c r="AUZ6" s="422"/>
      <c r="AVA6" s="422"/>
      <c r="AVB6" s="422"/>
      <c r="AVC6" s="422"/>
      <c r="AVD6" s="422"/>
      <c r="AVE6" s="422"/>
      <c r="AVF6" s="422"/>
      <c r="AVG6" s="422"/>
      <c r="AVH6" s="422"/>
      <c r="AVI6" s="422"/>
      <c r="AVJ6" s="422"/>
      <c r="AVK6" s="422"/>
      <c r="AVL6" s="422"/>
      <c r="AVM6" s="422"/>
      <c r="AVN6" s="422"/>
      <c r="AVO6" s="422"/>
      <c r="AVP6" s="422"/>
      <c r="AVQ6" s="422"/>
      <c r="AVR6" s="422"/>
      <c r="AVS6" s="422"/>
      <c r="AVT6" s="422"/>
      <c r="AVU6" s="422"/>
      <c r="AVV6" s="422"/>
      <c r="AVW6" s="422"/>
      <c r="AVX6" s="422"/>
      <c r="AVY6" s="422"/>
      <c r="AVZ6" s="422"/>
      <c r="AWA6" s="422"/>
      <c r="AWB6" s="422"/>
      <c r="AWC6" s="422"/>
      <c r="AWD6" s="422"/>
      <c r="AWE6" s="422"/>
      <c r="AWF6" s="422"/>
      <c r="AWG6" s="422"/>
      <c r="AWH6" s="422"/>
      <c r="AWI6" s="422"/>
      <c r="AWJ6" s="422"/>
      <c r="AWK6" s="422"/>
      <c r="AWL6" s="422"/>
      <c r="AWM6" s="422"/>
      <c r="AWN6" s="422"/>
      <c r="AWO6" s="422"/>
      <c r="AWP6" s="422"/>
      <c r="AWQ6" s="422"/>
      <c r="AWR6" s="422"/>
      <c r="AWS6" s="422"/>
      <c r="AWT6" s="422"/>
      <c r="AWU6" s="422"/>
      <c r="AWV6" s="422"/>
      <c r="AWW6" s="422"/>
      <c r="AWX6" s="422"/>
      <c r="AWY6" s="422"/>
      <c r="AWZ6" s="422"/>
      <c r="AXA6" s="422"/>
      <c r="AXB6" s="422"/>
      <c r="AXC6" s="422"/>
      <c r="AXD6" s="422"/>
      <c r="AXE6" s="422"/>
      <c r="AXF6" s="422"/>
      <c r="AXG6" s="422"/>
      <c r="AXH6" s="422"/>
      <c r="AXI6" s="422"/>
      <c r="AXJ6" s="422"/>
      <c r="AXK6" s="422"/>
      <c r="AXL6" s="422"/>
      <c r="AXM6" s="422"/>
      <c r="AXN6" s="422"/>
      <c r="AXO6" s="422"/>
      <c r="AXP6" s="422"/>
      <c r="AXQ6" s="422"/>
      <c r="AXR6" s="422"/>
      <c r="AXS6" s="422"/>
      <c r="AXT6" s="422"/>
      <c r="AXU6" s="422"/>
      <c r="AXV6" s="422"/>
      <c r="AXW6" s="422"/>
      <c r="AXX6" s="422"/>
      <c r="AXY6" s="422"/>
      <c r="AXZ6" s="422"/>
      <c r="AYA6" s="422"/>
      <c r="AYB6" s="422"/>
      <c r="AYC6" s="422"/>
      <c r="AYD6" s="422"/>
      <c r="AYE6" s="422"/>
      <c r="AYF6" s="422"/>
      <c r="AYG6" s="422"/>
      <c r="AYH6" s="422"/>
      <c r="AYI6" s="422"/>
      <c r="AYJ6" s="422"/>
      <c r="AYK6" s="422"/>
      <c r="AYL6" s="422"/>
      <c r="AYM6" s="422"/>
      <c r="AYN6" s="422"/>
      <c r="AYO6" s="422"/>
      <c r="AYP6" s="422"/>
      <c r="AYQ6" s="422"/>
      <c r="AYR6" s="422"/>
      <c r="AYS6" s="422"/>
      <c r="AYT6" s="422"/>
      <c r="AYU6" s="422"/>
      <c r="AYV6" s="422"/>
      <c r="AYW6" s="422"/>
      <c r="AYX6" s="422"/>
      <c r="AYY6" s="422"/>
      <c r="AYZ6" s="422"/>
      <c r="AZA6" s="422"/>
      <c r="AZB6" s="422"/>
      <c r="AZC6" s="422"/>
      <c r="AZD6" s="422"/>
      <c r="AZE6" s="422"/>
      <c r="AZF6" s="422"/>
      <c r="AZG6" s="422"/>
      <c r="AZH6" s="422"/>
      <c r="AZI6" s="422"/>
      <c r="AZJ6" s="422"/>
      <c r="AZK6" s="422"/>
      <c r="AZL6" s="422"/>
      <c r="AZM6" s="422"/>
      <c r="AZN6" s="422"/>
      <c r="AZO6" s="422"/>
      <c r="AZP6" s="422"/>
      <c r="AZQ6" s="422"/>
      <c r="AZR6" s="422"/>
      <c r="AZS6" s="422"/>
      <c r="AZT6" s="422"/>
      <c r="AZU6" s="422"/>
      <c r="AZV6" s="422"/>
      <c r="AZW6" s="422"/>
      <c r="AZX6" s="422"/>
      <c r="AZY6" s="422"/>
      <c r="AZZ6" s="422"/>
      <c r="BAA6" s="422"/>
      <c r="BAB6" s="422"/>
      <c r="BAC6" s="422"/>
      <c r="BAD6" s="422"/>
      <c r="BAE6" s="422"/>
      <c r="BAF6" s="422"/>
      <c r="BAG6" s="422"/>
      <c r="BAH6" s="422"/>
      <c r="BAI6" s="422"/>
      <c r="BAJ6" s="422"/>
      <c r="BAK6" s="422"/>
      <c r="BAL6" s="422"/>
      <c r="BAM6" s="422"/>
      <c r="BAN6" s="422"/>
      <c r="BAO6" s="422"/>
      <c r="BAP6" s="422"/>
      <c r="BAQ6" s="422"/>
      <c r="BAR6" s="422"/>
      <c r="BAS6" s="422"/>
      <c r="BAT6" s="422"/>
      <c r="BAU6" s="422"/>
      <c r="BAV6" s="422"/>
      <c r="BAW6" s="422"/>
      <c r="BAX6" s="422"/>
      <c r="BAY6" s="422"/>
      <c r="BAZ6" s="422"/>
      <c r="BBA6" s="422"/>
      <c r="BBB6" s="422"/>
      <c r="BBC6" s="422"/>
      <c r="BBD6" s="422"/>
      <c r="BBE6" s="422"/>
      <c r="BBF6" s="422"/>
      <c r="BBG6" s="422"/>
      <c r="BBH6" s="422"/>
      <c r="BBI6" s="422"/>
      <c r="BBJ6" s="422"/>
      <c r="BBK6" s="422"/>
      <c r="BBL6" s="422"/>
      <c r="BBM6" s="422"/>
      <c r="BBN6" s="422"/>
      <c r="BBO6" s="422"/>
      <c r="BBP6" s="422"/>
      <c r="BBQ6" s="422"/>
      <c r="BBR6" s="422"/>
      <c r="BBS6" s="422"/>
      <c r="BBT6" s="422"/>
      <c r="BBU6" s="422"/>
      <c r="BBV6" s="422"/>
      <c r="BBW6" s="422"/>
      <c r="BBX6" s="422"/>
      <c r="BBY6" s="422"/>
      <c r="BBZ6" s="422"/>
      <c r="BCA6" s="422"/>
      <c r="BCB6" s="422"/>
      <c r="BCC6" s="422"/>
      <c r="BCD6" s="422"/>
      <c r="BCE6" s="422"/>
      <c r="BCF6" s="422"/>
      <c r="BCG6" s="422"/>
      <c r="BCH6" s="422"/>
      <c r="BCI6" s="422"/>
      <c r="BCJ6" s="422"/>
      <c r="BCK6" s="422"/>
      <c r="BCL6" s="422"/>
      <c r="BCM6" s="422"/>
      <c r="BCN6" s="422"/>
      <c r="BCO6" s="422"/>
      <c r="BCP6" s="422"/>
      <c r="BCQ6" s="422"/>
      <c r="BCR6" s="422"/>
      <c r="BCS6" s="422"/>
      <c r="BCT6" s="422"/>
      <c r="BCU6" s="422"/>
      <c r="BCV6" s="422"/>
      <c r="BCW6" s="422"/>
      <c r="BCX6" s="422"/>
      <c r="BCY6" s="422"/>
      <c r="BCZ6" s="422"/>
      <c r="BDA6" s="422"/>
      <c r="BDB6" s="422"/>
      <c r="BDC6" s="422"/>
      <c r="BDD6" s="422"/>
      <c r="BDE6" s="422"/>
      <c r="BDF6" s="422"/>
      <c r="BDG6" s="422"/>
      <c r="BDH6" s="422"/>
      <c r="BDI6" s="422"/>
      <c r="BDJ6" s="422"/>
      <c r="BDK6" s="422"/>
      <c r="BDL6" s="422"/>
      <c r="BDM6" s="422"/>
      <c r="BDN6" s="422"/>
      <c r="BDO6" s="422"/>
      <c r="BDP6" s="422"/>
      <c r="BDQ6" s="422"/>
      <c r="BDR6" s="422"/>
      <c r="BDS6" s="422"/>
      <c r="BDT6" s="422"/>
      <c r="BDU6" s="422"/>
      <c r="BDV6" s="422"/>
      <c r="BDW6" s="422"/>
      <c r="BDX6" s="422"/>
      <c r="BDY6" s="422"/>
      <c r="BDZ6" s="422"/>
      <c r="BEA6" s="422"/>
      <c r="BEB6" s="422"/>
      <c r="BEC6" s="422"/>
      <c r="BED6" s="422"/>
      <c r="BEE6" s="422"/>
      <c r="BEF6" s="422"/>
      <c r="BEG6" s="422"/>
      <c r="BEH6" s="422"/>
      <c r="BEI6" s="422"/>
      <c r="BEJ6" s="422"/>
      <c r="BEK6" s="422"/>
      <c r="BEL6" s="422"/>
      <c r="BEM6" s="422"/>
      <c r="BEN6" s="422"/>
      <c r="BEO6" s="422"/>
      <c r="BEP6" s="422"/>
      <c r="BEQ6" s="422"/>
      <c r="BER6" s="422"/>
      <c r="BES6" s="422"/>
      <c r="BET6" s="422"/>
      <c r="BEU6" s="422"/>
      <c r="BEV6" s="422"/>
      <c r="BEW6" s="422"/>
      <c r="BEX6" s="422"/>
      <c r="BEY6" s="422"/>
      <c r="BEZ6" s="422"/>
      <c r="BFA6" s="422"/>
      <c r="BFB6" s="422"/>
      <c r="BFC6" s="422"/>
      <c r="BFD6" s="422"/>
      <c r="BFE6" s="422"/>
      <c r="BFF6" s="422"/>
      <c r="BFG6" s="422"/>
      <c r="BFH6" s="422"/>
      <c r="BFI6" s="422"/>
      <c r="BFJ6" s="422"/>
      <c r="BFK6" s="422"/>
      <c r="BFL6" s="422"/>
      <c r="BFM6" s="422"/>
      <c r="BFN6" s="422"/>
      <c r="BFO6" s="422"/>
      <c r="BFP6" s="422"/>
      <c r="BFQ6" s="422"/>
      <c r="BFR6" s="422"/>
      <c r="BFS6" s="422"/>
      <c r="BFT6" s="422"/>
      <c r="BFU6" s="422"/>
      <c r="BFV6" s="422"/>
      <c r="BFW6" s="422"/>
      <c r="BFX6" s="422"/>
      <c r="BFY6" s="422"/>
      <c r="BFZ6" s="422"/>
      <c r="BGA6" s="422"/>
      <c r="BGB6" s="422"/>
      <c r="BGC6" s="422"/>
      <c r="BGD6" s="422"/>
      <c r="BGE6" s="422"/>
      <c r="BGF6" s="422"/>
      <c r="BGG6" s="422"/>
      <c r="BGH6" s="422"/>
      <c r="BGI6" s="422"/>
      <c r="BGJ6" s="422"/>
      <c r="BGK6" s="422"/>
      <c r="BGL6" s="422"/>
      <c r="BGM6" s="422"/>
      <c r="BGN6" s="422"/>
      <c r="BGO6" s="422"/>
      <c r="BGP6" s="422"/>
      <c r="BGQ6" s="422"/>
      <c r="BGR6" s="422"/>
      <c r="BGS6" s="422"/>
      <c r="BGT6" s="422"/>
      <c r="BGU6" s="422"/>
      <c r="BGV6" s="422"/>
      <c r="BGW6" s="422"/>
      <c r="BGX6" s="422"/>
      <c r="BGY6" s="422"/>
      <c r="BGZ6" s="422"/>
      <c r="BHA6" s="422"/>
      <c r="BHB6" s="422"/>
      <c r="BHC6" s="422"/>
      <c r="BHD6" s="422"/>
      <c r="BHE6" s="422"/>
      <c r="BHF6" s="422"/>
      <c r="BHG6" s="422"/>
      <c r="BHH6" s="422"/>
      <c r="BHI6" s="422"/>
      <c r="BHJ6" s="422"/>
      <c r="BHK6" s="422"/>
      <c r="BHL6" s="422"/>
      <c r="BHM6" s="422"/>
      <c r="BHN6" s="422"/>
      <c r="BHO6" s="422"/>
      <c r="BHP6" s="422"/>
      <c r="BHQ6" s="422"/>
      <c r="BHR6" s="422"/>
      <c r="BHS6" s="422"/>
      <c r="BHT6" s="422"/>
      <c r="BHU6" s="422"/>
      <c r="BHV6" s="422"/>
      <c r="BHW6" s="422"/>
      <c r="BHX6" s="422"/>
      <c r="BHY6" s="422"/>
      <c r="BHZ6" s="422"/>
      <c r="BIA6" s="422"/>
      <c r="BIB6" s="422"/>
      <c r="BIC6" s="422"/>
      <c r="BID6" s="422"/>
      <c r="BIE6" s="422"/>
      <c r="BIF6" s="422"/>
      <c r="BIG6" s="422"/>
      <c r="BIH6" s="422"/>
      <c r="BII6" s="422"/>
      <c r="BIJ6" s="422"/>
      <c r="BIK6" s="422"/>
      <c r="BIL6" s="422"/>
      <c r="BIM6" s="422"/>
      <c r="BIN6" s="422"/>
      <c r="BIO6" s="422"/>
      <c r="BIP6" s="422"/>
      <c r="BIQ6" s="422"/>
      <c r="BIR6" s="422"/>
      <c r="BIS6" s="422"/>
      <c r="BIT6" s="422"/>
      <c r="BIU6" s="422"/>
      <c r="BIV6" s="422"/>
      <c r="BIW6" s="422"/>
      <c r="BIX6" s="422"/>
      <c r="BIY6" s="422"/>
      <c r="BIZ6" s="422"/>
      <c r="BJA6" s="422"/>
      <c r="BJB6" s="422"/>
      <c r="BJC6" s="422"/>
      <c r="BJD6" s="422"/>
      <c r="BJE6" s="422"/>
      <c r="BJF6" s="422"/>
      <c r="BJG6" s="422"/>
      <c r="BJH6" s="422"/>
      <c r="BJI6" s="422"/>
      <c r="BJJ6" s="422"/>
      <c r="BJK6" s="422"/>
      <c r="BJL6" s="422"/>
      <c r="BJM6" s="422"/>
      <c r="BJN6" s="422"/>
      <c r="BJO6" s="422"/>
      <c r="BJP6" s="422"/>
      <c r="BJQ6" s="422"/>
      <c r="BJR6" s="422"/>
      <c r="BJS6" s="422"/>
      <c r="BJT6" s="422"/>
      <c r="BJU6" s="422"/>
      <c r="BJV6" s="422"/>
      <c r="BJW6" s="422"/>
      <c r="BJX6" s="422"/>
      <c r="BJY6" s="422"/>
      <c r="BJZ6" s="422"/>
      <c r="BKA6" s="422"/>
      <c r="BKB6" s="422"/>
      <c r="BKC6" s="422"/>
      <c r="BKD6" s="422"/>
      <c r="BKE6" s="422"/>
      <c r="BKF6" s="422"/>
      <c r="BKG6" s="422"/>
      <c r="BKH6" s="422"/>
      <c r="BKI6" s="422"/>
      <c r="BKJ6" s="422"/>
      <c r="BKK6" s="422"/>
      <c r="BKL6" s="422"/>
      <c r="BKM6" s="422"/>
      <c r="BKN6" s="422"/>
      <c r="BKO6" s="422"/>
      <c r="BKP6" s="422"/>
      <c r="BKQ6" s="422"/>
      <c r="BKR6" s="422"/>
      <c r="BKS6" s="422"/>
      <c r="BKT6" s="422"/>
      <c r="BKU6" s="422"/>
      <c r="BKV6" s="422"/>
      <c r="BKW6" s="422"/>
      <c r="BKX6" s="422"/>
      <c r="BKY6" s="422"/>
      <c r="BKZ6" s="422"/>
      <c r="BLA6" s="422"/>
      <c r="BLB6" s="422"/>
      <c r="BLC6" s="422"/>
      <c r="BLD6" s="422"/>
      <c r="BLE6" s="422"/>
      <c r="BLF6" s="422"/>
      <c r="BLG6" s="422"/>
      <c r="BLH6" s="422"/>
      <c r="BLI6" s="422"/>
      <c r="BLJ6" s="422"/>
      <c r="BLK6" s="422"/>
      <c r="BLL6" s="422"/>
      <c r="BLM6" s="422"/>
      <c r="BLN6" s="422"/>
      <c r="BLO6" s="422"/>
      <c r="BLP6" s="422"/>
      <c r="BLQ6" s="422"/>
      <c r="BLR6" s="422"/>
      <c r="BLS6" s="422"/>
      <c r="BLT6" s="422"/>
      <c r="BLU6" s="422"/>
      <c r="BLV6" s="422"/>
      <c r="BLW6" s="422"/>
      <c r="BLX6" s="422"/>
      <c r="BLY6" s="422"/>
      <c r="BLZ6" s="422"/>
      <c r="BMA6" s="422"/>
      <c r="BMB6" s="422"/>
      <c r="BMC6" s="422"/>
      <c r="BMD6" s="422"/>
      <c r="BME6" s="422"/>
      <c r="BMF6" s="422"/>
      <c r="BMG6" s="422"/>
      <c r="BMH6" s="422"/>
      <c r="BMI6" s="422"/>
      <c r="BMJ6" s="422"/>
      <c r="BMK6" s="422"/>
      <c r="BML6" s="422"/>
      <c r="BMM6" s="422"/>
      <c r="BMN6" s="422"/>
      <c r="BMO6" s="422"/>
      <c r="BMP6" s="422"/>
      <c r="BMQ6" s="422"/>
      <c r="BMR6" s="422"/>
      <c r="BMS6" s="422"/>
      <c r="BMT6" s="422"/>
      <c r="BMU6" s="422"/>
      <c r="BMV6" s="422"/>
      <c r="BMW6" s="422"/>
      <c r="BMX6" s="422"/>
      <c r="BMY6" s="422"/>
      <c r="BMZ6" s="422"/>
      <c r="BNA6" s="422"/>
      <c r="BNB6" s="422"/>
      <c r="BNC6" s="422"/>
      <c r="BND6" s="422"/>
      <c r="BNE6" s="422"/>
      <c r="BNF6" s="422"/>
      <c r="BNG6" s="422"/>
      <c r="BNH6" s="422"/>
      <c r="BNI6" s="422"/>
      <c r="BNJ6" s="422"/>
      <c r="BNK6" s="422"/>
      <c r="BNL6" s="422"/>
      <c r="BNM6" s="422"/>
      <c r="BNN6" s="422"/>
      <c r="BNO6" s="422"/>
      <c r="BNP6" s="422"/>
      <c r="BNQ6" s="422"/>
      <c r="BNR6" s="422"/>
      <c r="BNS6" s="422"/>
      <c r="BNT6" s="422"/>
      <c r="BNU6" s="422"/>
      <c r="BNV6" s="422"/>
      <c r="BNW6" s="422"/>
      <c r="BNX6" s="422"/>
      <c r="BNY6" s="422"/>
      <c r="BNZ6" s="422"/>
      <c r="BOA6" s="422"/>
      <c r="BOB6" s="422"/>
      <c r="BOC6" s="422"/>
      <c r="BOD6" s="422"/>
      <c r="BOE6" s="422"/>
      <c r="BOF6" s="422"/>
      <c r="BOG6" s="422"/>
      <c r="BOH6" s="422"/>
      <c r="BOI6" s="422"/>
      <c r="BOJ6" s="422"/>
      <c r="BOK6" s="422"/>
      <c r="BOL6" s="422"/>
      <c r="BOM6" s="422"/>
      <c r="BON6" s="422"/>
      <c r="BOO6" s="422"/>
      <c r="BOP6" s="422"/>
      <c r="BOQ6" s="422"/>
      <c r="BOR6" s="422"/>
      <c r="BOS6" s="422"/>
      <c r="BOT6" s="422"/>
      <c r="BOU6" s="422"/>
      <c r="BOV6" s="422"/>
      <c r="BOW6" s="422"/>
      <c r="BOX6" s="422"/>
      <c r="BOY6" s="422"/>
      <c r="BOZ6" s="422"/>
      <c r="BPA6" s="422"/>
      <c r="BPB6" s="422"/>
      <c r="BPC6" s="422"/>
      <c r="BPD6" s="422"/>
      <c r="BPE6" s="422"/>
      <c r="BPF6" s="422"/>
      <c r="BPG6" s="422"/>
      <c r="BPH6" s="422"/>
      <c r="BPI6" s="422"/>
      <c r="BPJ6" s="422"/>
      <c r="BPK6" s="422"/>
      <c r="BPL6" s="422"/>
      <c r="BPM6" s="422"/>
      <c r="BPN6" s="422"/>
      <c r="BPO6" s="422"/>
      <c r="BPP6" s="422"/>
      <c r="BPQ6" s="422"/>
      <c r="BPR6" s="422"/>
      <c r="BPS6" s="422"/>
      <c r="BPT6" s="422"/>
      <c r="BPU6" s="422"/>
      <c r="BPV6" s="422"/>
      <c r="BPW6" s="422"/>
      <c r="BPX6" s="422"/>
      <c r="BPY6" s="422"/>
      <c r="BPZ6" s="422"/>
      <c r="BQA6" s="422"/>
      <c r="BQB6" s="422"/>
      <c r="BQC6" s="422"/>
      <c r="BQD6" s="422"/>
      <c r="BQE6" s="422"/>
      <c r="BQF6" s="422"/>
      <c r="BQG6" s="422"/>
      <c r="BQH6" s="422"/>
      <c r="BQI6" s="422"/>
      <c r="BQJ6" s="422"/>
      <c r="BQK6" s="422"/>
      <c r="BQL6" s="422"/>
      <c r="BQM6" s="422"/>
      <c r="BQN6" s="422"/>
      <c r="BQO6" s="422"/>
      <c r="BQP6" s="422"/>
      <c r="BQQ6" s="422"/>
      <c r="BQR6" s="422"/>
      <c r="BQS6" s="422"/>
      <c r="BQT6" s="422"/>
      <c r="BQU6" s="422"/>
      <c r="BQV6" s="422"/>
      <c r="BQW6" s="422"/>
      <c r="BQX6" s="422"/>
      <c r="BQY6" s="422"/>
      <c r="BQZ6" s="422"/>
      <c r="BRA6" s="422"/>
      <c r="BRB6" s="422"/>
      <c r="BRC6" s="422"/>
      <c r="BRD6" s="422"/>
      <c r="BRE6" s="422"/>
      <c r="BRF6" s="422"/>
      <c r="BRG6" s="422"/>
      <c r="BRH6" s="422"/>
      <c r="BRI6" s="422"/>
      <c r="BRJ6" s="422"/>
      <c r="BRK6" s="422"/>
      <c r="BRL6" s="422"/>
      <c r="BRM6" s="422"/>
      <c r="BRN6" s="422"/>
      <c r="BRO6" s="422"/>
      <c r="BRP6" s="422"/>
      <c r="BRQ6" s="422"/>
      <c r="BRR6" s="422"/>
      <c r="BRS6" s="422"/>
      <c r="BRT6" s="422"/>
      <c r="BRU6" s="422"/>
      <c r="BRV6" s="422"/>
      <c r="BRW6" s="422"/>
      <c r="BRX6" s="422"/>
      <c r="BRY6" s="422"/>
      <c r="BRZ6" s="422"/>
      <c r="BSA6" s="422"/>
      <c r="BSB6" s="422"/>
      <c r="BSC6" s="422"/>
      <c r="BSD6" s="422"/>
      <c r="BSE6" s="422"/>
      <c r="BSF6" s="422"/>
      <c r="BSG6" s="422"/>
      <c r="BSH6" s="422"/>
      <c r="BSI6" s="422"/>
      <c r="BSJ6" s="422"/>
      <c r="BSK6" s="422"/>
      <c r="BSL6" s="422"/>
      <c r="BSM6" s="422"/>
      <c r="BSN6" s="422"/>
      <c r="BSO6" s="422"/>
      <c r="BSP6" s="422"/>
      <c r="BSQ6" s="422"/>
      <c r="BSR6" s="422"/>
      <c r="BSS6" s="422"/>
      <c r="BST6" s="422"/>
      <c r="BSU6" s="422"/>
      <c r="BSV6" s="422"/>
      <c r="BSW6" s="422"/>
      <c r="BSX6" s="422"/>
      <c r="BSY6" s="422"/>
      <c r="BSZ6" s="422"/>
      <c r="BTA6" s="422"/>
      <c r="BTB6" s="422"/>
      <c r="BTC6" s="422"/>
      <c r="BTD6" s="422"/>
      <c r="BTE6" s="422"/>
      <c r="BTF6" s="422"/>
      <c r="BTG6" s="422"/>
      <c r="BTH6" s="422"/>
      <c r="BTI6" s="422"/>
      <c r="BTJ6" s="422"/>
      <c r="BTK6" s="422"/>
      <c r="BTL6" s="422"/>
      <c r="BTM6" s="422"/>
      <c r="BTN6" s="422"/>
      <c r="BTO6" s="422"/>
      <c r="BTP6" s="422"/>
      <c r="BTQ6" s="422"/>
      <c r="BTR6" s="422"/>
      <c r="BTS6" s="422"/>
      <c r="BTT6" s="422"/>
      <c r="BTU6" s="422"/>
      <c r="BTV6" s="422"/>
      <c r="BTW6" s="422"/>
      <c r="BTX6" s="422"/>
      <c r="BTY6" s="422"/>
      <c r="BTZ6" s="422"/>
      <c r="BUA6" s="422"/>
      <c r="BUB6" s="422"/>
      <c r="BUC6" s="422"/>
      <c r="BUD6" s="422"/>
      <c r="BUE6" s="422"/>
      <c r="BUF6" s="422"/>
      <c r="BUG6" s="422"/>
      <c r="BUH6" s="422"/>
      <c r="BUI6" s="422"/>
      <c r="BUJ6" s="422"/>
      <c r="BUK6" s="422"/>
      <c r="BUL6" s="422"/>
      <c r="BUM6" s="422"/>
      <c r="BUN6" s="422"/>
      <c r="BUO6" s="422"/>
      <c r="BUP6" s="422"/>
      <c r="BUQ6" s="422"/>
      <c r="BUR6" s="422"/>
      <c r="BUS6" s="422"/>
      <c r="BUT6" s="422"/>
      <c r="BUU6" s="422"/>
      <c r="BUV6" s="422"/>
      <c r="BUW6" s="422"/>
      <c r="BUX6" s="422"/>
      <c r="BUY6" s="422"/>
      <c r="BUZ6" s="422"/>
      <c r="BVA6" s="422"/>
      <c r="BVB6" s="422"/>
      <c r="BVC6" s="422"/>
      <c r="BVD6" s="422"/>
      <c r="BVE6" s="422"/>
      <c r="BVF6" s="422"/>
      <c r="BVG6" s="422"/>
      <c r="BVH6" s="422"/>
      <c r="BVI6" s="422"/>
      <c r="BVJ6" s="422"/>
      <c r="BVK6" s="422"/>
      <c r="BVL6" s="422"/>
      <c r="BVM6" s="422"/>
      <c r="BVN6" s="422"/>
      <c r="BVO6" s="422"/>
      <c r="BVP6" s="422"/>
      <c r="BVQ6" s="422"/>
      <c r="BVR6" s="422"/>
      <c r="BVS6" s="422"/>
      <c r="BVT6" s="422"/>
      <c r="BVU6" s="422"/>
      <c r="BVV6" s="422"/>
      <c r="BVW6" s="422"/>
      <c r="BVX6" s="422"/>
      <c r="BVY6" s="422"/>
      <c r="BVZ6" s="422"/>
      <c r="BWA6" s="422"/>
      <c r="BWB6" s="422"/>
      <c r="BWC6" s="422"/>
      <c r="BWD6" s="422"/>
      <c r="BWE6" s="422"/>
      <c r="BWF6" s="422"/>
      <c r="BWG6" s="422"/>
      <c r="BWH6" s="422"/>
      <c r="BWI6" s="422"/>
      <c r="BWJ6" s="422"/>
      <c r="BWK6" s="422"/>
      <c r="BWL6" s="422"/>
      <c r="BWM6" s="422"/>
      <c r="BWN6" s="422"/>
      <c r="BWO6" s="422"/>
      <c r="BWP6" s="422"/>
      <c r="BWQ6" s="422"/>
      <c r="BWR6" s="422"/>
      <c r="BWS6" s="422"/>
      <c r="BWT6" s="422"/>
      <c r="BWU6" s="422"/>
      <c r="BWV6" s="422"/>
      <c r="BWW6" s="422"/>
      <c r="BWX6" s="422"/>
      <c r="BWY6" s="422"/>
      <c r="BWZ6" s="422"/>
      <c r="BXA6" s="422"/>
      <c r="BXB6" s="422"/>
      <c r="BXC6" s="422"/>
      <c r="BXD6" s="422"/>
      <c r="BXE6" s="422"/>
      <c r="BXF6" s="422"/>
      <c r="BXG6" s="422"/>
      <c r="BXH6" s="422"/>
      <c r="BXI6" s="422"/>
      <c r="BXJ6" s="422"/>
      <c r="BXK6" s="422"/>
      <c r="BXL6" s="422"/>
      <c r="BXM6" s="422"/>
      <c r="BXN6" s="422"/>
      <c r="BXO6" s="422"/>
      <c r="BXP6" s="422"/>
      <c r="BXQ6" s="422"/>
      <c r="BXR6" s="422"/>
      <c r="BXS6" s="422"/>
      <c r="BXT6" s="422"/>
      <c r="BXU6" s="422"/>
      <c r="BXV6" s="422"/>
      <c r="BXW6" s="422"/>
      <c r="BXX6" s="422"/>
      <c r="BXY6" s="422"/>
      <c r="BXZ6" s="422"/>
      <c r="BYA6" s="422"/>
      <c r="BYB6" s="422"/>
      <c r="BYC6" s="422"/>
      <c r="BYD6" s="422"/>
      <c r="BYE6" s="422"/>
      <c r="BYF6" s="422"/>
      <c r="BYG6" s="422"/>
      <c r="BYH6" s="422"/>
      <c r="BYI6" s="422"/>
      <c r="BYJ6" s="422"/>
      <c r="BYK6" s="422"/>
      <c r="BYL6" s="422"/>
      <c r="BYM6" s="422"/>
      <c r="BYN6" s="422"/>
      <c r="BYO6" s="422"/>
      <c r="BYP6" s="422"/>
      <c r="BYQ6" s="422"/>
      <c r="BYR6" s="422"/>
      <c r="BYS6" s="422"/>
      <c r="BYT6" s="422"/>
      <c r="BYU6" s="422"/>
      <c r="BYV6" s="422"/>
      <c r="BYW6" s="422"/>
      <c r="BYX6" s="422"/>
      <c r="BYY6" s="422"/>
      <c r="BYZ6" s="422"/>
      <c r="BZA6" s="422"/>
      <c r="BZB6" s="422"/>
      <c r="BZC6" s="422"/>
      <c r="BZD6" s="422"/>
      <c r="BZE6" s="422"/>
      <c r="BZF6" s="422"/>
      <c r="BZG6" s="422"/>
      <c r="BZH6" s="422"/>
      <c r="BZI6" s="422"/>
      <c r="BZJ6" s="422"/>
      <c r="BZK6" s="422"/>
      <c r="BZL6" s="422"/>
      <c r="BZM6" s="422"/>
      <c r="BZN6" s="422"/>
      <c r="BZO6" s="422"/>
      <c r="BZP6" s="422"/>
      <c r="BZQ6" s="422"/>
      <c r="BZR6" s="422"/>
      <c r="BZS6" s="422"/>
      <c r="BZT6" s="422"/>
      <c r="BZU6" s="422"/>
      <c r="BZV6" s="422"/>
      <c r="BZW6" s="422"/>
      <c r="BZX6" s="422"/>
      <c r="BZY6" s="422"/>
      <c r="BZZ6" s="422"/>
      <c r="CAA6" s="422"/>
      <c r="CAB6" s="422"/>
      <c r="CAC6" s="422"/>
      <c r="CAD6" s="422"/>
      <c r="CAE6" s="422"/>
      <c r="CAF6" s="422"/>
      <c r="CAG6" s="422"/>
      <c r="CAH6" s="422"/>
      <c r="CAI6" s="422"/>
      <c r="CAJ6" s="422"/>
      <c r="CAK6" s="422"/>
      <c r="CAL6" s="422"/>
      <c r="CAM6" s="422"/>
      <c r="CAN6" s="422"/>
      <c r="CAO6" s="422"/>
      <c r="CAP6" s="422"/>
      <c r="CAQ6" s="422"/>
      <c r="CAR6" s="422"/>
      <c r="CAS6" s="422"/>
      <c r="CAT6" s="422"/>
      <c r="CAU6" s="422"/>
      <c r="CAV6" s="422"/>
      <c r="CAW6" s="422"/>
      <c r="CAX6" s="422"/>
      <c r="CAY6" s="422"/>
      <c r="CAZ6" s="422"/>
      <c r="CBA6" s="422"/>
      <c r="CBB6" s="422"/>
      <c r="CBC6" s="422"/>
      <c r="CBD6" s="422"/>
      <c r="CBE6" s="422"/>
      <c r="CBF6" s="422"/>
      <c r="CBG6" s="422"/>
      <c r="CBH6" s="422"/>
      <c r="CBI6" s="422"/>
      <c r="CBJ6" s="422"/>
      <c r="CBK6" s="422"/>
      <c r="CBL6" s="422"/>
      <c r="CBM6" s="422"/>
      <c r="CBN6" s="422"/>
      <c r="CBO6" s="422"/>
      <c r="CBP6" s="422"/>
      <c r="CBQ6" s="422"/>
      <c r="CBR6" s="422"/>
      <c r="CBS6" s="422"/>
      <c r="CBT6" s="422"/>
      <c r="CBU6" s="422"/>
      <c r="CBV6" s="422"/>
      <c r="CBW6" s="422"/>
      <c r="CBX6" s="422"/>
      <c r="CBY6" s="422"/>
      <c r="CBZ6" s="422"/>
      <c r="CCA6" s="422"/>
      <c r="CCB6" s="422"/>
      <c r="CCC6" s="422"/>
      <c r="CCD6" s="422"/>
      <c r="CCE6" s="422"/>
      <c r="CCF6" s="422"/>
      <c r="CCG6" s="422"/>
      <c r="CCH6" s="422"/>
      <c r="CCI6" s="422"/>
      <c r="CCJ6" s="422"/>
      <c r="CCK6" s="422"/>
      <c r="CCL6" s="422"/>
      <c r="CCM6" s="422"/>
      <c r="CCN6" s="422"/>
      <c r="CCO6" s="422"/>
      <c r="CCP6" s="422"/>
      <c r="CCQ6" s="422"/>
      <c r="CCR6" s="422"/>
      <c r="CCS6" s="422"/>
      <c r="CCT6" s="422"/>
      <c r="CCU6" s="422"/>
      <c r="CCV6" s="422"/>
      <c r="CCW6" s="422"/>
      <c r="CCX6" s="422"/>
      <c r="CCY6" s="422"/>
      <c r="CCZ6" s="422"/>
      <c r="CDA6" s="422"/>
      <c r="CDB6" s="422"/>
      <c r="CDC6" s="422"/>
      <c r="CDD6" s="422"/>
      <c r="CDE6" s="422"/>
      <c r="CDF6" s="422"/>
      <c r="CDG6" s="422"/>
      <c r="CDH6" s="422"/>
      <c r="CDI6" s="422"/>
      <c r="CDJ6" s="422"/>
      <c r="CDK6" s="422"/>
      <c r="CDL6" s="422"/>
      <c r="CDM6" s="422"/>
      <c r="CDN6" s="422"/>
      <c r="CDO6" s="422"/>
      <c r="CDP6" s="422"/>
      <c r="CDQ6" s="422"/>
      <c r="CDR6" s="422"/>
      <c r="CDS6" s="422"/>
      <c r="CDT6" s="422"/>
      <c r="CDU6" s="422"/>
      <c r="CDV6" s="422"/>
      <c r="CDW6" s="422"/>
      <c r="CDX6" s="422"/>
      <c r="CDY6" s="422"/>
      <c r="CDZ6" s="422"/>
      <c r="CEA6" s="422"/>
      <c r="CEB6" s="422"/>
      <c r="CEC6" s="422"/>
      <c r="CED6" s="422"/>
      <c r="CEE6" s="422"/>
      <c r="CEF6" s="422"/>
      <c r="CEG6" s="422"/>
      <c r="CEH6" s="422"/>
      <c r="CEI6" s="422"/>
      <c r="CEJ6" s="422"/>
      <c r="CEK6" s="422"/>
      <c r="CEL6" s="422"/>
      <c r="CEM6" s="422"/>
      <c r="CEN6" s="422"/>
      <c r="CEO6" s="422"/>
      <c r="CEP6" s="422"/>
      <c r="CEQ6" s="422"/>
      <c r="CER6" s="422"/>
      <c r="CES6" s="422"/>
      <c r="CET6" s="422"/>
      <c r="CEU6" s="422"/>
      <c r="CEV6" s="422"/>
      <c r="CEW6" s="422"/>
      <c r="CEX6" s="422"/>
      <c r="CEY6" s="422"/>
      <c r="CEZ6" s="422"/>
      <c r="CFA6" s="422"/>
      <c r="CFB6" s="422"/>
      <c r="CFC6" s="422"/>
      <c r="CFD6" s="422"/>
      <c r="CFE6" s="422"/>
      <c r="CFF6" s="422"/>
      <c r="CFG6" s="422"/>
      <c r="CFH6" s="422"/>
      <c r="CFI6" s="422"/>
      <c r="CFJ6" s="422"/>
      <c r="CFK6" s="422"/>
      <c r="CFL6" s="422"/>
      <c r="CFM6" s="422"/>
      <c r="CFN6" s="422"/>
      <c r="CFO6" s="422"/>
      <c r="CFP6" s="422"/>
      <c r="CFQ6" s="422"/>
      <c r="CFR6" s="422"/>
      <c r="CFS6" s="422"/>
      <c r="CFT6" s="422"/>
      <c r="CFU6" s="422"/>
      <c r="CFV6" s="422"/>
      <c r="CFW6" s="422"/>
      <c r="CFX6" s="422"/>
      <c r="CFY6" s="422"/>
      <c r="CFZ6" s="422"/>
      <c r="CGA6" s="422"/>
      <c r="CGB6" s="422"/>
      <c r="CGC6" s="422"/>
      <c r="CGD6" s="422"/>
      <c r="CGE6" s="422"/>
      <c r="CGF6" s="422"/>
      <c r="CGG6" s="422"/>
      <c r="CGH6" s="422"/>
      <c r="CGI6" s="422"/>
      <c r="CGJ6" s="422"/>
      <c r="CGK6" s="422"/>
      <c r="CGL6" s="422"/>
      <c r="CGM6" s="422"/>
      <c r="CGN6" s="422"/>
      <c r="CGO6" s="422"/>
      <c r="CGP6" s="422"/>
      <c r="CGQ6" s="422"/>
      <c r="CGR6" s="422"/>
      <c r="CGS6" s="422"/>
      <c r="CGT6" s="422"/>
      <c r="CGU6" s="422"/>
      <c r="CGV6" s="422"/>
      <c r="CGW6" s="422"/>
      <c r="CGX6" s="422"/>
      <c r="CGY6" s="422"/>
      <c r="CGZ6" s="422"/>
      <c r="CHA6" s="422"/>
      <c r="CHB6" s="422"/>
      <c r="CHC6" s="422"/>
      <c r="CHD6" s="422"/>
      <c r="CHE6" s="422"/>
      <c r="CHF6" s="422"/>
      <c r="CHG6" s="422"/>
      <c r="CHH6" s="422"/>
      <c r="CHI6" s="422"/>
      <c r="CHJ6" s="422"/>
      <c r="CHK6" s="422"/>
      <c r="CHL6" s="422"/>
      <c r="CHM6" s="422"/>
      <c r="CHN6" s="422"/>
      <c r="CHO6" s="422"/>
      <c r="CHP6" s="422"/>
      <c r="CHQ6" s="422"/>
      <c r="CHR6" s="422"/>
      <c r="CHS6" s="422"/>
      <c r="CHT6" s="422"/>
      <c r="CHU6" s="422"/>
      <c r="CHV6" s="422"/>
      <c r="CHW6" s="422"/>
      <c r="CHX6" s="422"/>
      <c r="CHY6" s="422"/>
      <c r="CHZ6" s="422"/>
      <c r="CIA6" s="422"/>
      <c r="CIB6" s="422"/>
      <c r="CIC6" s="422"/>
      <c r="CID6" s="422"/>
      <c r="CIE6" s="422"/>
      <c r="CIF6" s="422"/>
      <c r="CIG6" s="422"/>
      <c r="CIH6" s="422"/>
      <c r="CII6" s="422"/>
      <c r="CIJ6" s="422"/>
      <c r="CIK6" s="422"/>
      <c r="CIL6" s="422"/>
      <c r="CIM6" s="422"/>
      <c r="CIN6" s="422"/>
      <c r="CIO6" s="422"/>
      <c r="CIP6" s="422"/>
      <c r="CIQ6" s="422"/>
      <c r="CIR6" s="422"/>
      <c r="CIS6" s="422"/>
      <c r="CIT6" s="422"/>
      <c r="CIU6" s="422"/>
      <c r="CIV6" s="422"/>
      <c r="CIW6" s="422"/>
      <c r="CIX6" s="422"/>
      <c r="CIY6" s="422"/>
      <c r="CIZ6" s="422"/>
      <c r="CJA6" s="422"/>
      <c r="CJB6" s="422"/>
      <c r="CJC6" s="422"/>
      <c r="CJD6" s="422"/>
      <c r="CJE6" s="422"/>
      <c r="CJF6" s="422"/>
      <c r="CJG6" s="422"/>
      <c r="CJH6" s="422"/>
      <c r="CJI6" s="422"/>
      <c r="CJJ6" s="422"/>
      <c r="CJK6" s="422"/>
      <c r="CJL6" s="422"/>
      <c r="CJM6" s="422"/>
      <c r="CJN6" s="422"/>
      <c r="CJO6" s="422"/>
      <c r="CJP6" s="422"/>
      <c r="CJQ6" s="422"/>
      <c r="CJR6" s="422"/>
      <c r="CJS6" s="422"/>
      <c r="CJT6" s="422"/>
      <c r="CJU6" s="422"/>
      <c r="CJV6" s="422"/>
      <c r="CJW6" s="422"/>
      <c r="CJX6" s="422"/>
      <c r="CJY6" s="422"/>
      <c r="CJZ6" s="422"/>
      <c r="CKA6" s="422"/>
      <c r="CKB6" s="422"/>
      <c r="CKC6" s="422"/>
      <c r="CKD6" s="422"/>
      <c r="CKE6" s="422"/>
      <c r="CKF6" s="422"/>
      <c r="CKG6" s="422"/>
      <c r="CKH6" s="422"/>
      <c r="CKI6" s="422"/>
      <c r="CKJ6" s="422"/>
      <c r="CKK6" s="422"/>
      <c r="CKL6" s="422"/>
      <c r="CKM6" s="422"/>
      <c r="CKN6" s="422"/>
      <c r="CKO6" s="422"/>
      <c r="CKP6" s="422"/>
      <c r="CKQ6" s="422"/>
      <c r="CKR6" s="422"/>
      <c r="CKS6" s="422"/>
      <c r="CKT6" s="422"/>
      <c r="CKU6" s="422"/>
      <c r="CKV6" s="422"/>
      <c r="CKW6" s="422"/>
      <c r="CKX6" s="422"/>
      <c r="CKY6" s="422"/>
      <c r="CKZ6" s="422"/>
      <c r="CLA6" s="422"/>
      <c r="CLB6" s="422"/>
      <c r="CLC6" s="422"/>
      <c r="CLD6" s="422"/>
      <c r="CLE6" s="422"/>
      <c r="CLF6" s="422"/>
      <c r="CLG6" s="422"/>
      <c r="CLH6" s="422"/>
      <c r="CLI6" s="422"/>
      <c r="CLJ6" s="422"/>
      <c r="CLK6" s="422"/>
      <c r="CLL6" s="422"/>
      <c r="CLM6" s="422"/>
      <c r="CLN6" s="422"/>
      <c r="CLO6" s="422"/>
      <c r="CLP6" s="422"/>
      <c r="CLQ6" s="422"/>
      <c r="CLR6" s="422"/>
      <c r="CLS6" s="422"/>
      <c r="CLT6" s="422"/>
      <c r="CLU6" s="422"/>
      <c r="CLV6" s="422"/>
      <c r="CLW6" s="422"/>
      <c r="CLX6" s="422"/>
      <c r="CLY6" s="422"/>
      <c r="CLZ6" s="422"/>
      <c r="CMA6" s="422"/>
      <c r="CMB6" s="422"/>
      <c r="CMC6" s="422"/>
      <c r="CMD6" s="422"/>
      <c r="CME6" s="422"/>
      <c r="CMF6" s="422"/>
      <c r="CMG6" s="422"/>
      <c r="CMH6" s="422"/>
      <c r="CMI6" s="422"/>
      <c r="CMJ6" s="422"/>
      <c r="CMK6" s="422"/>
      <c r="CML6" s="422"/>
      <c r="CMM6" s="422"/>
      <c r="CMN6" s="422"/>
      <c r="CMO6" s="422"/>
      <c r="CMP6" s="422"/>
      <c r="CMQ6" s="422"/>
      <c r="CMR6" s="422"/>
      <c r="CMS6" s="422"/>
      <c r="CMT6" s="422"/>
      <c r="CMU6" s="422"/>
      <c r="CMV6" s="422"/>
      <c r="CMW6" s="422"/>
      <c r="CMX6" s="422"/>
      <c r="CMY6" s="422"/>
      <c r="CMZ6" s="422"/>
      <c r="CNA6" s="422"/>
      <c r="CNB6" s="422"/>
      <c r="CNC6" s="422"/>
      <c r="CND6" s="422"/>
      <c r="CNE6" s="422"/>
      <c r="CNF6" s="422"/>
      <c r="CNG6" s="422"/>
      <c r="CNH6" s="422"/>
      <c r="CNI6" s="422"/>
      <c r="CNJ6" s="422"/>
      <c r="CNK6" s="422"/>
      <c r="CNL6" s="422"/>
      <c r="CNM6" s="422"/>
      <c r="CNN6" s="422"/>
      <c r="CNO6" s="422"/>
      <c r="CNP6" s="422"/>
      <c r="CNQ6" s="422"/>
      <c r="CNR6" s="422"/>
      <c r="CNS6" s="422"/>
      <c r="CNT6" s="422"/>
      <c r="CNU6" s="422"/>
      <c r="CNV6" s="422"/>
      <c r="CNW6" s="422"/>
      <c r="CNX6" s="422"/>
      <c r="CNY6" s="422"/>
      <c r="CNZ6" s="422"/>
      <c r="COA6" s="422"/>
      <c r="COB6" s="422"/>
      <c r="COC6" s="422"/>
      <c r="COD6" s="422"/>
      <c r="COE6" s="422"/>
      <c r="COF6" s="422"/>
      <c r="COG6" s="422"/>
      <c r="COH6" s="422"/>
      <c r="COI6" s="422"/>
      <c r="COJ6" s="422"/>
      <c r="COK6" s="422"/>
      <c r="COL6" s="422"/>
      <c r="COM6" s="422"/>
      <c r="CON6" s="422"/>
      <c r="COO6" s="422"/>
      <c r="COP6" s="422"/>
      <c r="COQ6" s="422"/>
      <c r="COR6" s="422"/>
      <c r="COS6" s="422"/>
      <c r="COT6" s="422"/>
      <c r="COU6" s="422"/>
      <c r="COV6" s="422"/>
      <c r="COW6" s="422"/>
      <c r="COX6" s="422"/>
      <c r="COY6" s="422"/>
      <c r="COZ6" s="422"/>
      <c r="CPA6" s="422"/>
      <c r="CPB6" s="422"/>
      <c r="CPC6" s="422"/>
      <c r="CPD6" s="422"/>
      <c r="CPE6" s="422"/>
      <c r="CPF6" s="422"/>
      <c r="CPG6" s="422"/>
      <c r="CPH6" s="422"/>
      <c r="CPI6" s="422"/>
      <c r="CPJ6" s="422"/>
      <c r="CPK6" s="422"/>
      <c r="CPL6" s="422"/>
      <c r="CPM6" s="422"/>
      <c r="CPN6" s="422"/>
      <c r="CPO6" s="422"/>
      <c r="CPP6" s="422"/>
      <c r="CPQ6" s="422"/>
      <c r="CPR6" s="422"/>
      <c r="CPS6" s="422"/>
      <c r="CPT6" s="422"/>
      <c r="CPU6" s="422"/>
      <c r="CPV6" s="422"/>
      <c r="CPW6" s="422"/>
      <c r="CPX6" s="422"/>
      <c r="CPY6" s="422"/>
      <c r="CPZ6" s="422"/>
      <c r="CQA6" s="422"/>
      <c r="CQB6" s="422"/>
      <c r="CQC6" s="422"/>
      <c r="CQD6" s="422"/>
      <c r="CQE6" s="422"/>
      <c r="CQF6" s="422"/>
      <c r="CQG6" s="422"/>
      <c r="CQH6" s="422"/>
      <c r="CQI6" s="422"/>
      <c r="CQJ6" s="422"/>
      <c r="CQK6" s="422"/>
      <c r="CQL6" s="422"/>
      <c r="CQM6" s="422"/>
      <c r="CQN6" s="422"/>
      <c r="CQO6" s="422"/>
      <c r="CQP6" s="422"/>
      <c r="CQQ6" s="422"/>
      <c r="CQR6" s="422"/>
      <c r="CQS6" s="422"/>
      <c r="CQT6" s="422"/>
      <c r="CQU6" s="422"/>
      <c r="CQV6" s="422"/>
      <c r="CQW6" s="422"/>
      <c r="CQX6" s="422"/>
      <c r="CQY6" s="422"/>
      <c r="CQZ6" s="422"/>
      <c r="CRA6" s="422"/>
      <c r="CRB6" s="422"/>
      <c r="CRC6" s="422"/>
      <c r="CRD6" s="422"/>
      <c r="CRE6" s="422"/>
      <c r="CRF6" s="422"/>
      <c r="CRG6" s="422"/>
      <c r="CRH6" s="422"/>
      <c r="CRI6" s="422"/>
      <c r="CRJ6" s="422"/>
      <c r="CRK6" s="422"/>
      <c r="CRL6" s="422"/>
      <c r="CRM6" s="422"/>
      <c r="CRN6" s="422"/>
      <c r="CRO6" s="422"/>
      <c r="CRP6" s="422"/>
      <c r="CRQ6" s="422"/>
      <c r="CRR6" s="422"/>
      <c r="CRS6" s="422"/>
      <c r="CRT6" s="422"/>
      <c r="CRU6" s="422"/>
      <c r="CRV6" s="422"/>
      <c r="CRW6" s="422"/>
      <c r="CRX6" s="422"/>
      <c r="CRY6" s="422"/>
      <c r="CRZ6" s="422"/>
      <c r="CSA6" s="422"/>
      <c r="CSB6" s="422"/>
      <c r="CSC6" s="422"/>
      <c r="CSD6" s="422"/>
      <c r="CSE6" s="422"/>
      <c r="CSF6" s="422"/>
      <c r="CSG6" s="422"/>
      <c r="CSH6" s="422"/>
      <c r="CSI6" s="422"/>
      <c r="CSJ6" s="422"/>
      <c r="CSK6" s="422"/>
      <c r="CSL6" s="422"/>
      <c r="CSM6" s="422"/>
      <c r="CSN6" s="422"/>
      <c r="CSO6" s="422"/>
      <c r="CSP6" s="422"/>
      <c r="CSQ6" s="422"/>
      <c r="CSR6" s="422"/>
      <c r="CSS6" s="422"/>
      <c r="CST6" s="422"/>
      <c r="CSU6" s="422"/>
      <c r="CSV6" s="422"/>
      <c r="CSW6" s="422"/>
      <c r="CSX6" s="422"/>
      <c r="CSY6" s="422"/>
      <c r="CSZ6" s="422"/>
      <c r="CTA6" s="422"/>
      <c r="CTB6" s="422"/>
      <c r="CTC6" s="422"/>
      <c r="CTD6" s="422"/>
      <c r="CTE6" s="422"/>
      <c r="CTF6" s="422"/>
      <c r="CTG6" s="422"/>
      <c r="CTH6" s="422"/>
      <c r="CTI6" s="422"/>
      <c r="CTJ6" s="422"/>
      <c r="CTK6" s="422"/>
      <c r="CTL6" s="422"/>
      <c r="CTM6" s="422"/>
      <c r="CTN6" s="422"/>
      <c r="CTO6" s="422"/>
      <c r="CTP6" s="422"/>
      <c r="CTQ6" s="422"/>
      <c r="CTR6" s="422"/>
      <c r="CTS6" s="422"/>
      <c r="CTT6" s="422"/>
      <c r="CTU6" s="422"/>
      <c r="CTV6" s="422"/>
      <c r="CTW6" s="422"/>
      <c r="CTX6" s="422"/>
      <c r="CTY6" s="422"/>
      <c r="CTZ6" s="422"/>
      <c r="CUA6" s="422"/>
      <c r="CUB6" s="422"/>
      <c r="CUC6" s="422"/>
      <c r="CUD6" s="422"/>
      <c r="CUE6" s="422"/>
      <c r="CUF6" s="422"/>
      <c r="CUG6" s="422"/>
      <c r="CUH6" s="422"/>
      <c r="CUI6" s="422"/>
      <c r="CUJ6" s="422"/>
      <c r="CUK6" s="422"/>
      <c r="CUL6" s="422"/>
      <c r="CUM6" s="422"/>
      <c r="CUN6" s="422"/>
      <c r="CUO6" s="422"/>
      <c r="CUP6" s="422"/>
      <c r="CUQ6" s="422"/>
      <c r="CUR6" s="422"/>
      <c r="CUS6" s="422"/>
      <c r="CUT6" s="422"/>
      <c r="CUU6" s="422"/>
      <c r="CUV6" s="422"/>
      <c r="CUW6" s="422"/>
      <c r="CUX6" s="422"/>
      <c r="CUY6" s="422"/>
      <c r="CUZ6" s="422"/>
      <c r="CVA6" s="422"/>
      <c r="CVB6" s="422"/>
      <c r="CVC6" s="422"/>
      <c r="CVD6" s="422"/>
      <c r="CVE6" s="422"/>
      <c r="CVF6" s="422"/>
      <c r="CVG6" s="422"/>
      <c r="CVH6" s="422"/>
      <c r="CVI6" s="422"/>
      <c r="CVJ6" s="422"/>
      <c r="CVK6" s="422"/>
      <c r="CVL6" s="422"/>
      <c r="CVM6" s="422"/>
      <c r="CVN6" s="422"/>
      <c r="CVO6" s="422"/>
      <c r="CVP6" s="422"/>
      <c r="CVQ6" s="422"/>
      <c r="CVR6" s="422"/>
      <c r="CVS6" s="422"/>
      <c r="CVT6" s="422"/>
      <c r="CVU6" s="422"/>
      <c r="CVV6" s="422"/>
      <c r="CVW6" s="422"/>
      <c r="CVX6" s="422"/>
      <c r="CVY6" s="422"/>
      <c r="CVZ6" s="422"/>
      <c r="CWA6" s="422"/>
      <c r="CWB6" s="422"/>
      <c r="CWC6" s="422"/>
      <c r="CWD6" s="422"/>
      <c r="CWE6" s="422"/>
      <c r="CWF6" s="422"/>
      <c r="CWG6" s="422"/>
      <c r="CWH6" s="422"/>
      <c r="CWI6" s="422"/>
      <c r="CWJ6" s="422"/>
      <c r="CWK6" s="422"/>
      <c r="CWL6" s="422"/>
      <c r="CWM6" s="422"/>
      <c r="CWN6" s="422"/>
      <c r="CWO6" s="422"/>
      <c r="CWP6" s="422"/>
      <c r="CWQ6" s="422"/>
      <c r="CWR6" s="422"/>
      <c r="CWS6" s="422"/>
      <c r="CWT6" s="422"/>
      <c r="CWU6" s="422"/>
      <c r="CWV6" s="422"/>
      <c r="CWW6" s="422"/>
      <c r="CWX6" s="422"/>
      <c r="CWY6" s="422"/>
      <c r="CWZ6" s="422"/>
      <c r="CXA6" s="422"/>
      <c r="CXB6" s="422"/>
      <c r="CXC6" s="422"/>
      <c r="CXD6" s="422"/>
      <c r="CXE6" s="422"/>
      <c r="CXF6" s="422"/>
      <c r="CXG6" s="422"/>
      <c r="CXH6" s="422"/>
      <c r="CXI6" s="422"/>
      <c r="CXJ6" s="422"/>
      <c r="CXK6" s="422"/>
      <c r="CXL6" s="422"/>
      <c r="CXM6" s="422"/>
      <c r="CXN6" s="422"/>
      <c r="CXO6" s="422"/>
      <c r="CXP6" s="422"/>
      <c r="CXQ6" s="422"/>
      <c r="CXR6" s="422"/>
      <c r="CXS6" s="422"/>
      <c r="CXT6" s="422"/>
      <c r="CXU6" s="422"/>
      <c r="CXV6" s="422"/>
      <c r="CXW6" s="422"/>
      <c r="CXX6" s="422"/>
      <c r="CXY6" s="422"/>
      <c r="CXZ6" s="422"/>
      <c r="CYA6" s="422"/>
      <c r="CYB6" s="422"/>
      <c r="CYC6" s="422"/>
      <c r="CYD6" s="422"/>
      <c r="CYE6" s="422"/>
      <c r="CYF6" s="422"/>
      <c r="CYG6" s="422"/>
      <c r="CYH6" s="422"/>
      <c r="CYI6" s="422"/>
      <c r="CYJ6" s="422"/>
      <c r="CYK6" s="422"/>
      <c r="CYL6" s="422"/>
      <c r="CYM6" s="422"/>
      <c r="CYN6" s="422"/>
      <c r="CYO6" s="422"/>
      <c r="CYP6" s="422"/>
      <c r="CYQ6" s="422"/>
      <c r="CYR6" s="422"/>
      <c r="CYS6" s="422"/>
      <c r="CYT6" s="422"/>
      <c r="CYU6" s="422"/>
      <c r="CYV6" s="422"/>
      <c r="CYW6" s="422"/>
      <c r="CYX6" s="422"/>
      <c r="CYY6" s="422"/>
      <c r="CYZ6" s="422"/>
      <c r="CZA6" s="422"/>
      <c r="CZB6" s="422"/>
      <c r="CZC6" s="422"/>
      <c r="CZD6" s="422"/>
      <c r="CZE6" s="422"/>
      <c r="CZF6" s="422"/>
      <c r="CZG6" s="422"/>
      <c r="CZH6" s="422"/>
      <c r="CZI6" s="422"/>
      <c r="CZJ6" s="422"/>
      <c r="CZK6" s="422"/>
      <c r="CZL6" s="422"/>
      <c r="CZM6" s="422"/>
      <c r="CZN6" s="422"/>
      <c r="CZO6" s="422"/>
      <c r="CZP6" s="422"/>
      <c r="CZQ6" s="422"/>
      <c r="CZR6" s="422"/>
      <c r="CZS6" s="422"/>
      <c r="CZT6" s="422"/>
      <c r="CZU6" s="422"/>
      <c r="CZV6" s="422"/>
      <c r="CZW6" s="422"/>
      <c r="CZX6" s="422"/>
      <c r="CZY6" s="422"/>
      <c r="CZZ6" s="422"/>
      <c r="DAA6" s="422"/>
      <c r="DAB6" s="422"/>
      <c r="DAC6" s="422"/>
      <c r="DAD6" s="422"/>
      <c r="DAE6" s="422"/>
      <c r="DAF6" s="422"/>
      <c r="DAG6" s="422"/>
      <c r="DAH6" s="422"/>
      <c r="DAI6" s="422"/>
      <c r="DAJ6" s="422"/>
      <c r="DAK6" s="422"/>
      <c r="DAL6" s="422"/>
      <c r="DAM6" s="422"/>
      <c r="DAN6" s="422"/>
      <c r="DAO6" s="422"/>
      <c r="DAP6" s="422"/>
      <c r="DAQ6" s="422"/>
      <c r="DAR6" s="422"/>
      <c r="DAS6" s="422"/>
      <c r="DAT6" s="422"/>
      <c r="DAU6" s="422"/>
      <c r="DAV6" s="422"/>
      <c r="DAW6" s="422"/>
      <c r="DAX6" s="422"/>
      <c r="DAY6" s="422"/>
      <c r="DAZ6" s="422"/>
      <c r="DBA6" s="422"/>
      <c r="DBB6" s="422"/>
      <c r="DBC6" s="422"/>
      <c r="DBD6" s="422"/>
      <c r="DBE6" s="422"/>
      <c r="DBF6" s="422"/>
      <c r="DBG6" s="422"/>
      <c r="DBH6" s="422"/>
      <c r="DBI6" s="422"/>
      <c r="DBJ6" s="422"/>
      <c r="DBK6" s="422"/>
      <c r="DBL6" s="422"/>
      <c r="DBM6" s="422"/>
      <c r="DBN6" s="422"/>
      <c r="DBO6" s="422"/>
      <c r="DBP6" s="422"/>
      <c r="DBQ6" s="422"/>
      <c r="DBR6" s="422"/>
      <c r="DBS6" s="422"/>
      <c r="DBT6" s="422"/>
      <c r="DBU6" s="422"/>
      <c r="DBV6" s="422"/>
      <c r="DBW6" s="422"/>
      <c r="DBX6" s="422"/>
      <c r="DBY6" s="422"/>
      <c r="DBZ6" s="422"/>
      <c r="DCA6" s="422"/>
      <c r="DCB6" s="422"/>
      <c r="DCC6" s="422"/>
      <c r="DCD6" s="422"/>
      <c r="DCE6" s="422"/>
      <c r="DCF6" s="422"/>
      <c r="DCG6" s="422"/>
      <c r="DCH6" s="422"/>
      <c r="DCI6" s="422"/>
      <c r="DCJ6" s="422"/>
      <c r="DCK6" s="422"/>
      <c r="DCL6" s="422"/>
      <c r="DCM6" s="422"/>
      <c r="DCN6" s="422"/>
      <c r="DCO6" s="422"/>
      <c r="DCP6" s="422"/>
      <c r="DCQ6" s="422"/>
      <c r="DCR6" s="422"/>
      <c r="DCS6" s="422"/>
      <c r="DCT6" s="422"/>
      <c r="DCU6" s="422"/>
      <c r="DCV6" s="422"/>
      <c r="DCW6" s="422"/>
      <c r="DCX6" s="422"/>
      <c r="DCY6" s="422"/>
      <c r="DCZ6" s="422"/>
      <c r="DDA6" s="422"/>
      <c r="DDB6" s="422"/>
      <c r="DDC6" s="422"/>
      <c r="DDD6" s="422"/>
      <c r="DDE6" s="422"/>
      <c r="DDF6" s="422"/>
      <c r="DDG6" s="422"/>
      <c r="DDH6" s="422"/>
      <c r="DDI6" s="422"/>
      <c r="DDJ6" s="422"/>
      <c r="DDK6" s="422"/>
      <c r="DDL6" s="422"/>
      <c r="DDM6" s="422"/>
      <c r="DDN6" s="422"/>
      <c r="DDO6" s="422"/>
      <c r="DDP6" s="422"/>
      <c r="DDQ6" s="422"/>
      <c r="DDR6" s="422"/>
      <c r="DDS6" s="422"/>
      <c r="DDT6" s="422"/>
      <c r="DDU6" s="422"/>
      <c r="DDV6" s="422"/>
      <c r="DDW6" s="422"/>
      <c r="DDX6" s="422"/>
      <c r="DDY6" s="422"/>
      <c r="DDZ6" s="422"/>
      <c r="DEA6" s="422"/>
      <c r="DEB6" s="422"/>
      <c r="DEC6" s="422"/>
      <c r="DED6" s="422"/>
      <c r="DEE6" s="422"/>
      <c r="DEF6" s="422"/>
      <c r="DEG6" s="422"/>
      <c r="DEH6" s="422"/>
      <c r="DEI6" s="422"/>
      <c r="DEJ6" s="422"/>
      <c r="DEK6" s="422"/>
      <c r="DEL6" s="422"/>
      <c r="DEM6" s="422"/>
      <c r="DEN6" s="422"/>
      <c r="DEO6" s="422"/>
      <c r="DEP6" s="422"/>
      <c r="DEQ6" s="422"/>
      <c r="DER6" s="422"/>
      <c r="DES6" s="422"/>
      <c r="DET6" s="422"/>
      <c r="DEU6" s="422"/>
      <c r="DEV6" s="422"/>
      <c r="DEW6" s="422"/>
      <c r="DEX6" s="422"/>
      <c r="DEY6" s="422"/>
      <c r="DEZ6" s="422"/>
      <c r="DFA6" s="422"/>
      <c r="DFB6" s="422"/>
      <c r="DFC6" s="422"/>
      <c r="DFD6" s="422"/>
      <c r="DFE6" s="422"/>
      <c r="DFF6" s="422"/>
      <c r="DFG6" s="422"/>
      <c r="DFH6" s="422"/>
      <c r="DFI6" s="422"/>
      <c r="DFJ6" s="422"/>
      <c r="DFK6" s="422"/>
      <c r="DFL6" s="422"/>
      <c r="DFM6" s="422"/>
      <c r="DFN6" s="422"/>
      <c r="DFO6" s="422"/>
      <c r="DFP6" s="422"/>
      <c r="DFQ6" s="422"/>
      <c r="DFR6" s="422"/>
      <c r="DFS6" s="422"/>
      <c r="DFT6" s="422"/>
      <c r="DFU6" s="422"/>
      <c r="DFV6" s="422"/>
      <c r="DFW6" s="422"/>
      <c r="DFX6" s="422"/>
      <c r="DFY6" s="422"/>
      <c r="DFZ6" s="422"/>
      <c r="DGA6" s="422"/>
      <c r="DGB6" s="422"/>
      <c r="DGC6" s="422"/>
      <c r="DGD6" s="422"/>
      <c r="DGE6" s="422"/>
      <c r="DGF6" s="422"/>
      <c r="DGG6" s="422"/>
      <c r="DGH6" s="422"/>
      <c r="DGI6" s="422"/>
      <c r="DGJ6" s="422"/>
      <c r="DGK6" s="422"/>
      <c r="DGL6" s="422"/>
      <c r="DGM6" s="422"/>
      <c r="DGN6" s="422"/>
      <c r="DGO6" s="422"/>
      <c r="DGP6" s="422"/>
      <c r="DGQ6" s="422"/>
      <c r="DGR6" s="422"/>
      <c r="DGS6" s="422"/>
      <c r="DGT6" s="422"/>
      <c r="DGU6" s="422"/>
      <c r="DGV6" s="422"/>
      <c r="DGW6" s="422"/>
      <c r="DGX6" s="422"/>
      <c r="DGY6" s="422"/>
      <c r="DGZ6" s="422"/>
      <c r="DHA6" s="422"/>
      <c r="DHB6" s="422"/>
      <c r="DHC6" s="422"/>
      <c r="DHD6" s="422"/>
      <c r="DHE6" s="422"/>
      <c r="DHF6" s="422"/>
      <c r="DHG6" s="422"/>
      <c r="DHH6" s="422"/>
      <c r="DHI6" s="422"/>
      <c r="DHJ6" s="422"/>
      <c r="DHK6" s="422"/>
      <c r="DHL6" s="422"/>
      <c r="DHM6" s="422"/>
      <c r="DHN6" s="422"/>
      <c r="DHO6" s="422"/>
      <c r="DHP6" s="422"/>
      <c r="DHQ6" s="422"/>
      <c r="DHR6" s="422"/>
      <c r="DHS6" s="422"/>
      <c r="DHT6" s="422"/>
      <c r="DHU6" s="422"/>
      <c r="DHV6" s="422"/>
      <c r="DHW6" s="422"/>
      <c r="DHX6" s="422"/>
      <c r="DHY6" s="422"/>
      <c r="DHZ6" s="422"/>
      <c r="DIA6" s="422"/>
      <c r="DIB6" s="422"/>
      <c r="DIC6" s="422"/>
      <c r="DID6" s="422"/>
      <c r="DIE6" s="422"/>
      <c r="DIF6" s="422"/>
      <c r="DIG6" s="422"/>
      <c r="DIH6" s="422"/>
      <c r="DII6" s="422"/>
      <c r="DIJ6" s="422"/>
      <c r="DIK6" s="422"/>
      <c r="DIL6" s="422"/>
      <c r="DIM6" s="422"/>
      <c r="DIN6" s="422"/>
      <c r="DIO6" s="422"/>
      <c r="DIP6" s="422"/>
      <c r="DIQ6" s="422"/>
      <c r="DIR6" s="422"/>
      <c r="DIS6" s="422"/>
      <c r="DIT6" s="422"/>
      <c r="DIU6" s="422"/>
      <c r="DIV6" s="422"/>
      <c r="DIW6" s="422"/>
      <c r="DIX6" s="422"/>
      <c r="DIY6" s="422"/>
      <c r="DIZ6" s="422"/>
      <c r="DJA6" s="422"/>
      <c r="DJB6" s="422"/>
      <c r="DJC6" s="422"/>
      <c r="DJD6" s="422"/>
      <c r="DJE6" s="422"/>
      <c r="DJF6" s="422"/>
      <c r="DJG6" s="422"/>
      <c r="DJH6" s="422"/>
      <c r="DJI6" s="422"/>
      <c r="DJJ6" s="422"/>
      <c r="DJK6" s="422"/>
      <c r="DJL6" s="422"/>
      <c r="DJM6" s="422"/>
      <c r="DJN6" s="422"/>
      <c r="DJO6" s="422"/>
      <c r="DJP6" s="422"/>
      <c r="DJQ6" s="422"/>
      <c r="DJR6" s="422"/>
      <c r="DJS6" s="422"/>
      <c r="DJT6" s="422"/>
      <c r="DJU6" s="422"/>
      <c r="DJV6" s="422"/>
      <c r="DJW6" s="422"/>
      <c r="DJX6" s="422"/>
      <c r="DJY6" s="422"/>
      <c r="DJZ6" s="422"/>
      <c r="DKA6" s="422"/>
      <c r="DKB6" s="422"/>
      <c r="DKC6" s="422"/>
      <c r="DKD6" s="422"/>
      <c r="DKE6" s="422"/>
      <c r="DKF6" s="422"/>
      <c r="DKG6" s="422"/>
      <c r="DKH6" s="422"/>
      <c r="DKI6" s="422"/>
      <c r="DKJ6" s="422"/>
      <c r="DKK6" s="422"/>
      <c r="DKL6" s="422"/>
      <c r="DKM6" s="422"/>
      <c r="DKN6" s="422"/>
      <c r="DKO6" s="422"/>
      <c r="DKP6" s="422"/>
      <c r="DKQ6" s="422"/>
      <c r="DKR6" s="422"/>
      <c r="DKS6" s="422"/>
      <c r="DKT6" s="422"/>
      <c r="DKU6" s="422"/>
      <c r="DKV6" s="422"/>
      <c r="DKW6" s="422"/>
      <c r="DKX6" s="422"/>
      <c r="DKY6" s="422"/>
      <c r="DKZ6" s="422"/>
      <c r="DLA6" s="422"/>
      <c r="DLB6" s="422"/>
      <c r="DLC6" s="422"/>
      <c r="DLD6" s="422"/>
      <c r="DLE6" s="422"/>
      <c r="DLF6" s="422"/>
      <c r="DLG6" s="422"/>
      <c r="DLH6" s="422"/>
      <c r="DLI6" s="422"/>
      <c r="DLJ6" s="422"/>
      <c r="DLK6" s="422"/>
      <c r="DLL6" s="422"/>
      <c r="DLM6" s="422"/>
      <c r="DLN6" s="422"/>
      <c r="DLO6" s="422"/>
      <c r="DLP6" s="422"/>
      <c r="DLQ6" s="422"/>
      <c r="DLR6" s="422"/>
      <c r="DLS6" s="422"/>
      <c r="DLT6" s="422"/>
      <c r="DLU6" s="422"/>
      <c r="DLV6" s="422"/>
      <c r="DLW6" s="422"/>
      <c r="DLX6" s="422"/>
      <c r="DLY6" s="422"/>
      <c r="DLZ6" s="422"/>
      <c r="DMA6" s="422"/>
      <c r="DMB6" s="422"/>
      <c r="DMC6" s="422"/>
      <c r="DMD6" s="422"/>
      <c r="DME6" s="422"/>
      <c r="DMF6" s="422"/>
      <c r="DMG6" s="422"/>
      <c r="DMH6" s="422"/>
      <c r="DMI6" s="422"/>
      <c r="DMJ6" s="422"/>
      <c r="DMK6" s="422"/>
      <c r="DML6" s="422"/>
      <c r="DMM6" s="422"/>
      <c r="DMN6" s="422"/>
      <c r="DMO6" s="422"/>
      <c r="DMP6" s="422"/>
      <c r="DMQ6" s="422"/>
      <c r="DMR6" s="422"/>
      <c r="DMS6" s="422"/>
      <c r="DMT6" s="422"/>
      <c r="DMU6" s="422"/>
      <c r="DMV6" s="422"/>
      <c r="DMW6" s="422"/>
      <c r="DMX6" s="422"/>
      <c r="DMY6" s="422"/>
      <c r="DMZ6" s="422"/>
      <c r="DNA6" s="422"/>
      <c r="DNB6" s="422"/>
      <c r="DNC6" s="422"/>
      <c r="DND6" s="422"/>
      <c r="DNE6" s="422"/>
      <c r="DNF6" s="422"/>
      <c r="DNG6" s="422"/>
      <c r="DNH6" s="422"/>
      <c r="DNI6" s="422"/>
      <c r="DNJ6" s="422"/>
      <c r="DNK6" s="422"/>
      <c r="DNL6" s="422"/>
      <c r="DNM6" s="422"/>
      <c r="DNN6" s="422"/>
      <c r="DNO6" s="422"/>
      <c r="DNP6" s="422"/>
      <c r="DNQ6" s="422"/>
      <c r="DNR6" s="422"/>
      <c r="DNS6" s="422"/>
      <c r="DNT6" s="422"/>
      <c r="DNU6" s="422"/>
      <c r="DNV6" s="422"/>
      <c r="DNW6" s="422"/>
      <c r="DNX6" s="422"/>
      <c r="DNY6" s="422"/>
      <c r="DNZ6" s="422"/>
      <c r="DOA6" s="422"/>
      <c r="DOB6" s="422"/>
      <c r="DOC6" s="422"/>
      <c r="DOD6" s="422"/>
      <c r="DOE6" s="422"/>
      <c r="DOF6" s="422"/>
      <c r="DOG6" s="422"/>
      <c r="DOH6" s="422"/>
      <c r="DOI6" s="422"/>
      <c r="DOJ6" s="422"/>
      <c r="DOK6" s="422"/>
      <c r="DOL6" s="422"/>
      <c r="DOM6" s="422"/>
      <c r="DON6" s="422"/>
      <c r="DOO6" s="422"/>
      <c r="DOP6" s="422"/>
      <c r="DOQ6" s="422"/>
      <c r="DOR6" s="422"/>
      <c r="DOS6" s="422"/>
      <c r="DOT6" s="422"/>
      <c r="DOU6" s="422"/>
      <c r="DOV6" s="422"/>
      <c r="DOW6" s="422"/>
      <c r="DOX6" s="422"/>
      <c r="DOY6" s="422"/>
      <c r="DOZ6" s="422"/>
      <c r="DPA6" s="422"/>
      <c r="DPB6" s="422"/>
      <c r="DPC6" s="422"/>
      <c r="DPD6" s="422"/>
      <c r="DPE6" s="422"/>
      <c r="DPF6" s="422"/>
      <c r="DPG6" s="422"/>
      <c r="DPH6" s="422"/>
      <c r="DPI6" s="422"/>
      <c r="DPJ6" s="422"/>
      <c r="DPK6" s="422"/>
      <c r="DPL6" s="422"/>
      <c r="DPM6" s="422"/>
      <c r="DPN6" s="422"/>
      <c r="DPO6" s="422"/>
      <c r="DPP6" s="422"/>
      <c r="DPQ6" s="422"/>
      <c r="DPR6" s="422"/>
      <c r="DPS6" s="422"/>
      <c r="DPT6" s="422"/>
      <c r="DPU6" s="422"/>
      <c r="DPV6" s="422"/>
      <c r="DPW6" s="422"/>
      <c r="DPX6" s="422"/>
      <c r="DPY6" s="422"/>
      <c r="DPZ6" s="422"/>
      <c r="DQA6" s="422"/>
      <c r="DQB6" s="422"/>
      <c r="DQC6" s="422"/>
      <c r="DQD6" s="422"/>
      <c r="DQE6" s="422"/>
      <c r="DQF6" s="422"/>
      <c r="DQG6" s="422"/>
      <c r="DQH6" s="422"/>
      <c r="DQI6" s="422"/>
      <c r="DQJ6" s="422"/>
      <c r="DQK6" s="422"/>
      <c r="DQL6" s="422"/>
      <c r="DQM6" s="422"/>
      <c r="DQN6" s="422"/>
      <c r="DQO6" s="422"/>
      <c r="DQP6" s="422"/>
      <c r="DQQ6" s="422"/>
      <c r="DQR6" s="422"/>
      <c r="DQS6" s="422"/>
      <c r="DQT6" s="422"/>
      <c r="DQU6" s="422"/>
      <c r="DQV6" s="422"/>
      <c r="DQW6" s="422"/>
      <c r="DQX6" s="422"/>
      <c r="DQY6" s="422"/>
      <c r="DQZ6" s="422"/>
      <c r="DRA6" s="422"/>
      <c r="DRB6" s="422"/>
      <c r="DRC6" s="422"/>
      <c r="DRD6" s="422"/>
      <c r="DRE6" s="422"/>
      <c r="DRF6" s="422"/>
      <c r="DRG6" s="422"/>
      <c r="DRH6" s="422"/>
      <c r="DRI6" s="422"/>
      <c r="DRJ6" s="422"/>
      <c r="DRK6" s="422"/>
      <c r="DRL6" s="422"/>
      <c r="DRM6" s="422"/>
      <c r="DRN6" s="422"/>
      <c r="DRO6" s="422"/>
      <c r="DRP6" s="422"/>
      <c r="DRQ6" s="422"/>
      <c r="DRR6" s="422"/>
      <c r="DRS6" s="422"/>
      <c r="DRT6" s="422"/>
      <c r="DRU6" s="422"/>
      <c r="DRV6" s="422"/>
      <c r="DRW6" s="422"/>
      <c r="DRX6" s="422"/>
      <c r="DRY6" s="422"/>
      <c r="DRZ6" s="422"/>
      <c r="DSA6" s="422"/>
      <c r="DSB6" s="422"/>
      <c r="DSC6" s="422"/>
      <c r="DSD6" s="422"/>
      <c r="DSE6" s="422"/>
      <c r="DSF6" s="422"/>
      <c r="DSG6" s="422"/>
      <c r="DSH6" s="422"/>
      <c r="DSI6" s="422"/>
      <c r="DSJ6" s="422"/>
      <c r="DSK6" s="422"/>
      <c r="DSL6" s="422"/>
      <c r="DSM6" s="422"/>
      <c r="DSN6" s="422"/>
      <c r="DSO6" s="422"/>
      <c r="DSP6" s="422"/>
      <c r="DSQ6" s="422"/>
      <c r="DSR6" s="422"/>
      <c r="DSS6" s="422"/>
      <c r="DST6" s="422"/>
      <c r="DSU6" s="422"/>
      <c r="DSV6" s="422"/>
      <c r="DSW6" s="422"/>
      <c r="DSX6" s="422"/>
      <c r="DSY6" s="422"/>
      <c r="DSZ6" s="422"/>
      <c r="DTA6" s="422"/>
      <c r="DTB6" s="422"/>
      <c r="DTC6" s="422"/>
      <c r="DTD6" s="422"/>
      <c r="DTE6" s="422"/>
      <c r="DTF6" s="422"/>
      <c r="DTG6" s="422"/>
      <c r="DTH6" s="422"/>
      <c r="DTI6" s="422"/>
      <c r="DTJ6" s="422"/>
      <c r="DTK6" s="422"/>
      <c r="DTL6" s="422"/>
      <c r="DTM6" s="422"/>
      <c r="DTN6" s="422"/>
      <c r="DTO6" s="422"/>
      <c r="DTP6" s="422"/>
      <c r="DTQ6" s="422"/>
      <c r="DTR6" s="422"/>
      <c r="DTS6" s="422"/>
      <c r="DTT6" s="422"/>
      <c r="DTU6" s="422"/>
      <c r="DTV6" s="422"/>
      <c r="DTW6" s="422"/>
      <c r="DTX6" s="422"/>
      <c r="DTY6" s="422"/>
      <c r="DTZ6" s="422"/>
      <c r="DUA6" s="422"/>
      <c r="DUB6" s="422"/>
      <c r="DUC6" s="422"/>
      <c r="DUD6" s="422"/>
      <c r="DUE6" s="422"/>
      <c r="DUF6" s="422"/>
      <c r="DUG6" s="422"/>
      <c r="DUH6" s="422"/>
      <c r="DUI6" s="422"/>
      <c r="DUJ6" s="422"/>
      <c r="DUK6" s="422"/>
      <c r="DUL6" s="422"/>
      <c r="DUM6" s="422"/>
      <c r="DUN6" s="422"/>
      <c r="DUO6" s="422"/>
      <c r="DUP6" s="422"/>
      <c r="DUQ6" s="422"/>
      <c r="DUR6" s="422"/>
      <c r="DUS6" s="422"/>
      <c r="DUT6" s="422"/>
      <c r="DUU6" s="422"/>
      <c r="DUV6" s="422"/>
      <c r="DUW6" s="422"/>
      <c r="DUX6" s="422"/>
      <c r="DUY6" s="422"/>
      <c r="DUZ6" s="422"/>
      <c r="DVA6" s="422"/>
      <c r="DVB6" s="422"/>
      <c r="DVC6" s="422"/>
      <c r="DVD6" s="422"/>
      <c r="DVE6" s="422"/>
      <c r="DVF6" s="422"/>
      <c r="DVG6" s="422"/>
      <c r="DVH6" s="422"/>
      <c r="DVI6" s="422"/>
      <c r="DVJ6" s="422"/>
      <c r="DVK6" s="422"/>
      <c r="DVL6" s="422"/>
      <c r="DVM6" s="422"/>
      <c r="DVN6" s="422"/>
      <c r="DVO6" s="422"/>
      <c r="DVP6" s="422"/>
      <c r="DVQ6" s="422"/>
      <c r="DVR6" s="422"/>
      <c r="DVS6" s="422"/>
      <c r="DVT6" s="422"/>
      <c r="DVU6" s="422"/>
      <c r="DVV6" s="422"/>
      <c r="DVW6" s="422"/>
      <c r="DVX6" s="422"/>
      <c r="DVY6" s="422"/>
      <c r="DVZ6" s="422"/>
      <c r="DWA6" s="422"/>
      <c r="DWB6" s="422"/>
      <c r="DWC6" s="422"/>
      <c r="DWD6" s="422"/>
      <c r="DWE6" s="422"/>
      <c r="DWF6" s="422"/>
      <c r="DWG6" s="422"/>
      <c r="DWH6" s="422"/>
      <c r="DWI6" s="422"/>
      <c r="DWJ6" s="422"/>
      <c r="DWK6" s="422"/>
      <c r="DWL6" s="422"/>
      <c r="DWM6" s="422"/>
      <c r="DWN6" s="422"/>
      <c r="DWO6" s="422"/>
      <c r="DWP6" s="422"/>
      <c r="DWQ6" s="422"/>
      <c r="DWR6" s="422"/>
      <c r="DWS6" s="422"/>
      <c r="DWT6" s="422"/>
      <c r="DWU6" s="422"/>
      <c r="DWV6" s="422"/>
      <c r="DWW6" s="422"/>
      <c r="DWX6" s="422"/>
      <c r="DWY6" s="422"/>
      <c r="DWZ6" s="422"/>
      <c r="DXA6" s="422"/>
      <c r="DXB6" s="422"/>
      <c r="DXC6" s="422"/>
      <c r="DXD6" s="422"/>
      <c r="DXE6" s="422"/>
      <c r="DXF6" s="422"/>
      <c r="DXG6" s="422"/>
      <c r="DXH6" s="422"/>
      <c r="DXI6" s="422"/>
      <c r="DXJ6" s="422"/>
      <c r="DXK6" s="422"/>
      <c r="DXL6" s="422"/>
      <c r="DXM6" s="422"/>
      <c r="DXN6" s="422"/>
      <c r="DXO6" s="422"/>
      <c r="DXP6" s="422"/>
      <c r="DXQ6" s="422"/>
      <c r="DXR6" s="422"/>
      <c r="DXS6" s="422"/>
      <c r="DXT6" s="422"/>
      <c r="DXU6" s="422"/>
      <c r="DXV6" s="422"/>
      <c r="DXW6" s="422"/>
      <c r="DXX6" s="422"/>
      <c r="DXY6" s="422"/>
      <c r="DXZ6" s="422"/>
      <c r="DYA6" s="422"/>
      <c r="DYB6" s="422"/>
      <c r="DYC6" s="422"/>
      <c r="DYD6" s="422"/>
      <c r="DYE6" s="422"/>
      <c r="DYF6" s="422"/>
      <c r="DYG6" s="422"/>
      <c r="DYH6" s="422"/>
      <c r="DYI6" s="422"/>
      <c r="DYJ6" s="422"/>
      <c r="DYK6" s="422"/>
      <c r="DYL6" s="422"/>
      <c r="DYM6" s="422"/>
      <c r="DYN6" s="422"/>
      <c r="DYO6" s="422"/>
      <c r="DYP6" s="422"/>
      <c r="DYQ6" s="422"/>
      <c r="DYR6" s="422"/>
      <c r="DYS6" s="422"/>
      <c r="DYT6" s="422"/>
      <c r="DYU6" s="422"/>
      <c r="DYV6" s="422"/>
      <c r="DYW6" s="422"/>
      <c r="DYX6" s="422"/>
      <c r="DYY6" s="422"/>
      <c r="DYZ6" s="422"/>
      <c r="DZA6" s="422"/>
      <c r="DZB6" s="422"/>
      <c r="DZC6" s="422"/>
      <c r="DZD6" s="422"/>
      <c r="DZE6" s="422"/>
      <c r="DZF6" s="422"/>
      <c r="DZG6" s="422"/>
      <c r="DZH6" s="422"/>
      <c r="DZI6" s="422"/>
      <c r="DZJ6" s="422"/>
      <c r="DZK6" s="422"/>
      <c r="DZL6" s="422"/>
      <c r="DZM6" s="422"/>
      <c r="DZN6" s="422"/>
      <c r="DZO6" s="422"/>
      <c r="DZP6" s="422"/>
      <c r="DZQ6" s="422"/>
      <c r="DZR6" s="422"/>
      <c r="DZS6" s="422"/>
      <c r="DZT6" s="422"/>
      <c r="DZU6" s="422"/>
      <c r="DZV6" s="422"/>
      <c r="DZW6" s="422"/>
      <c r="DZX6" s="422"/>
      <c r="DZY6" s="422"/>
      <c r="DZZ6" s="422"/>
      <c r="EAA6" s="422"/>
      <c r="EAB6" s="422"/>
      <c r="EAC6" s="422"/>
      <c r="EAD6" s="422"/>
      <c r="EAE6" s="422"/>
      <c r="EAF6" s="422"/>
      <c r="EAG6" s="422"/>
      <c r="EAH6" s="422"/>
      <c r="EAI6" s="422"/>
      <c r="EAJ6" s="422"/>
      <c r="EAK6" s="422"/>
      <c r="EAL6" s="422"/>
      <c r="EAM6" s="422"/>
      <c r="EAN6" s="422"/>
      <c r="EAO6" s="422"/>
      <c r="EAP6" s="422"/>
      <c r="EAQ6" s="422"/>
      <c r="EAR6" s="422"/>
      <c r="EAS6" s="422"/>
      <c r="EAT6" s="422"/>
      <c r="EAU6" s="422"/>
      <c r="EAV6" s="422"/>
      <c r="EAW6" s="422"/>
      <c r="EAX6" s="422"/>
      <c r="EAY6" s="422"/>
      <c r="EAZ6" s="422"/>
      <c r="EBA6" s="422"/>
      <c r="EBB6" s="422"/>
      <c r="EBC6" s="422"/>
      <c r="EBD6" s="422"/>
      <c r="EBE6" s="422"/>
      <c r="EBF6" s="422"/>
      <c r="EBG6" s="422"/>
      <c r="EBH6" s="422"/>
      <c r="EBI6" s="422"/>
      <c r="EBJ6" s="422"/>
      <c r="EBK6" s="422"/>
      <c r="EBL6" s="422"/>
      <c r="EBM6" s="422"/>
      <c r="EBN6" s="422"/>
      <c r="EBO6" s="422"/>
      <c r="EBP6" s="422"/>
      <c r="EBQ6" s="422"/>
      <c r="EBR6" s="422"/>
      <c r="EBS6" s="422"/>
      <c r="EBT6" s="422"/>
      <c r="EBU6" s="422"/>
      <c r="EBV6" s="422"/>
      <c r="EBW6" s="422"/>
      <c r="EBX6" s="422"/>
      <c r="EBY6" s="422"/>
      <c r="EBZ6" s="422"/>
      <c r="ECA6" s="422"/>
      <c r="ECB6" s="422"/>
      <c r="ECC6" s="422"/>
      <c r="ECD6" s="422"/>
      <c r="ECE6" s="422"/>
      <c r="ECF6" s="422"/>
      <c r="ECG6" s="422"/>
      <c r="ECH6" s="422"/>
      <c r="ECI6" s="422"/>
      <c r="ECJ6" s="422"/>
      <c r="ECK6" s="422"/>
      <c r="ECL6" s="422"/>
      <c r="ECM6" s="422"/>
      <c r="ECN6" s="422"/>
      <c r="ECO6" s="422"/>
      <c r="ECP6" s="422"/>
      <c r="ECQ6" s="422"/>
      <c r="ECR6" s="422"/>
      <c r="ECS6" s="422"/>
      <c r="ECT6" s="422"/>
      <c r="ECU6" s="422"/>
      <c r="ECV6" s="422"/>
      <c r="ECW6" s="422"/>
      <c r="ECX6" s="422"/>
      <c r="ECY6" s="422"/>
      <c r="ECZ6" s="422"/>
      <c r="EDA6" s="422"/>
      <c r="EDB6" s="422"/>
      <c r="EDC6" s="422"/>
      <c r="EDD6" s="422"/>
      <c r="EDE6" s="422"/>
      <c r="EDF6" s="422"/>
      <c r="EDG6" s="422"/>
      <c r="EDH6" s="422"/>
      <c r="EDI6" s="422"/>
      <c r="EDJ6" s="422"/>
      <c r="EDK6" s="422"/>
      <c r="EDL6" s="422"/>
      <c r="EDM6" s="422"/>
      <c r="EDN6" s="422"/>
      <c r="EDO6" s="422"/>
      <c r="EDP6" s="422"/>
      <c r="EDQ6" s="422"/>
      <c r="EDR6" s="422"/>
      <c r="EDS6" s="422"/>
      <c r="EDT6" s="422"/>
      <c r="EDU6" s="422"/>
      <c r="EDV6" s="422"/>
      <c r="EDW6" s="422"/>
      <c r="EDX6" s="422"/>
      <c r="EDY6" s="422"/>
      <c r="EDZ6" s="422"/>
      <c r="EEA6" s="422"/>
      <c r="EEB6" s="422"/>
      <c r="EEC6" s="422"/>
      <c r="EED6" s="422"/>
      <c r="EEE6" s="422"/>
      <c r="EEF6" s="422"/>
      <c r="EEG6" s="422"/>
      <c r="EEH6" s="422"/>
      <c r="EEI6" s="422"/>
      <c r="EEJ6" s="422"/>
      <c r="EEK6" s="422"/>
      <c r="EEL6" s="422"/>
      <c r="EEM6" s="422"/>
      <c r="EEN6" s="422"/>
      <c r="EEO6" s="422"/>
      <c r="EEP6" s="422"/>
      <c r="EEQ6" s="422"/>
      <c r="EER6" s="422"/>
      <c r="EES6" s="422"/>
      <c r="EET6" s="422"/>
      <c r="EEU6" s="422"/>
      <c r="EEV6" s="422"/>
      <c r="EEW6" s="422"/>
      <c r="EEX6" s="422"/>
      <c r="EEY6" s="422"/>
      <c r="EEZ6" s="422"/>
      <c r="EFA6" s="422"/>
      <c r="EFB6" s="422"/>
      <c r="EFC6" s="422"/>
      <c r="EFD6" s="422"/>
      <c r="EFE6" s="422"/>
      <c r="EFF6" s="422"/>
      <c r="EFG6" s="422"/>
      <c r="EFH6" s="422"/>
      <c r="EFI6" s="422"/>
      <c r="EFJ6" s="422"/>
      <c r="EFK6" s="422"/>
      <c r="EFL6" s="422"/>
      <c r="EFM6" s="422"/>
      <c r="EFN6" s="422"/>
      <c r="EFO6" s="422"/>
      <c r="EFP6" s="422"/>
      <c r="EFQ6" s="422"/>
      <c r="EFR6" s="422"/>
      <c r="EFS6" s="422"/>
      <c r="EFT6" s="422"/>
      <c r="EFU6" s="422"/>
      <c r="EFV6" s="422"/>
      <c r="EFW6" s="422"/>
      <c r="EFX6" s="422"/>
      <c r="EFY6" s="422"/>
      <c r="EFZ6" s="422"/>
      <c r="EGA6" s="422"/>
      <c r="EGB6" s="422"/>
      <c r="EGC6" s="422"/>
      <c r="EGD6" s="422"/>
      <c r="EGE6" s="422"/>
      <c r="EGF6" s="422"/>
      <c r="EGG6" s="422"/>
      <c r="EGH6" s="422"/>
      <c r="EGI6" s="422"/>
      <c r="EGJ6" s="422"/>
      <c r="EGK6" s="422"/>
      <c r="EGL6" s="422"/>
      <c r="EGM6" s="422"/>
      <c r="EGN6" s="422"/>
      <c r="EGO6" s="422"/>
      <c r="EGP6" s="422"/>
      <c r="EGQ6" s="422"/>
      <c r="EGR6" s="422"/>
      <c r="EGS6" s="422"/>
      <c r="EGT6" s="422"/>
      <c r="EGU6" s="422"/>
      <c r="EGV6" s="422"/>
      <c r="EGW6" s="422"/>
      <c r="EGX6" s="422"/>
      <c r="EGY6" s="422"/>
      <c r="EGZ6" s="422"/>
      <c r="EHA6" s="422"/>
      <c r="EHB6" s="422"/>
      <c r="EHC6" s="422"/>
      <c r="EHD6" s="422"/>
      <c r="EHE6" s="422"/>
      <c r="EHF6" s="422"/>
      <c r="EHG6" s="422"/>
      <c r="EHH6" s="422"/>
      <c r="EHI6" s="422"/>
      <c r="EHJ6" s="422"/>
      <c r="EHK6" s="422"/>
      <c r="EHL6" s="422"/>
      <c r="EHM6" s="422"/>
      <c r="EHN6" s="422"/>
      <c r="EHO6" s="422"/>
      <c r="EHP6" s="422"/>
      <c r="EHQ6" s="422"/>
      <c r="EHR6" s="422"/>
      <c r="EHS6" s="422"/>
      <c r="EHT6" s="422"/>
      <c r="EHU6" s="422"/>
      <c r="EHV6" s="422"/>
      <c r="EHW6" s="422"/>
      <c r="EHX6" s="422"/>
      <c r="EHY6" s="422"/>
      <c r="EHZ6" s="422"/>
      <c r="EIA6" s="422"/>
      <c r="EIB6" s="422"/>
      <c r="EIC6" s="422"/>
      <c r="EID6" s="422"/>
      <c r="EIE6" s="422"/>
      <c r="EIF6" s="422"/>
      <c r="EIG6" s="422"/>
      <c r="EIH6" s="422"/>
      <c r="EII6" s="422"/>
      <c r="EIJ6" s="422"/>
      <c r="EIK6" s="422"/>
      <c r="EIL6" s="422"/>
      <c r="EIM6" s="422"/>
      <c r="EIN6" s="422"/>
      <c r="EIO6" s="422"/>
      <c r="EIP6" s="422"/>
      <c r="EIQ6" s="422"/>
      <c r="EIR6" s="422"/>
      <c r="EIS6" s="422"/>
      <c r="EIT6" s="422"/>
      <c r="EIU6" s="422"/>
      <c r="EIV6" s="422"/>
      <c r="EIW6" s="422"/>
      <c r="EIX6" s="422"/>
      <c r="EIY6" s="422"/>
      <c r="EIZ6" s="422"/>
      <c r="EJA6" s="422"/>
      <c r="EJB6" s="422"/>
      <c r="EJC6" s="422"/>
      <c r="EJD6" s="422"/>
      <c r="EJE6" s="422"/>
      <c r="EJF6" s="422"/>
      <c r="EJG6" s="422"/>
      <c r="EJH6" s="422"/>
      <c r="EJI6" s="422"/>
      <c r="EJJ6" s="422"/>
      <c r="EJK6" s="422"/>
      <c r="EJL6" s="422"/>
      <c r="EJM6" s="422"/>
      <c r="EJN6" s="422"/>
      <c r="EJO6" s="422"/>
      <c r="EJP6" s="422"/>
      <c r="EJQ6" s="422"/>
      <c r="EJR6" s="422"/>
      <c r="EJS6" s="422"/>
      <c r="EJT6" s="422"/>
      <c r="EJU6" s="422"/>
      <c r="EJV6" s="422"/>
      <c r="EJW6" s="422"/>
      <c r="EJX6" s="422"/>
      <c r="EJY6" s="422"/>
      <c r="EJZ6" s="422"/>
      <c r="EKA6" s="422"/>
      <c r="EKB6" s="422"/>
      <c r="EKC6" s="422"/>
      <c r="EKD6" s="422"/>
      <c r="EKE6" s="422"/>
      <c r="EKF6" s="422"/>
      <c r="EKG6" s="422"/>
      <c r="EKH6" s="422"/>
      <c r="EKI6" s="422"/>
      <c r="EKJ6" s="422"/>
      <c r="EKK6" s="422"/>
      <c r="EKL6" s="422"/>
      <c r="EKM6" s="422"/>
      <c r="EKN6" s="422"/>
      <c r="EKO6" s="422"/>
      <c r="EKP6" s="422"/>
      <c r="EKQ6" s="422"/>
      <c r="EKR6" s="422"/>
      <c r="EKS6" s="422"/>
      <c r="EKT6" s="422"/>
      <c r="EKU6" s="422"/>
      <c r="EKV6" s="422"/>
      <c r="EKW6" s="422"/>
      <c r="EKX6" s="422"/>
      <c r="EKY6" s="422"/>
      <c r="EKZ6" s="422"/>
      <c r="ELA6" s="422"/>
      <c r="ELB6" s="422"/>
      <c r="ELC6" s="422"/>
      <c r="ELD6" s="422"/>
      <c r="ELE6" s="422"/>
      <c r="ELF6" s="422"/>
      <c r="ELG6" s="422"/>
      <c r="ELH6" s="422"/>
      <c r="ELI6" s="422"/>
      <c r="ELJ6" s="422"/>
      <c r="ELK6" s="422"/>
      <c r="ELL6" s="422"/>
      <c r="ELM6" s="422"/>
      <c r="ELN6" s="422"/>
      <c r="ELO6" s="422"/>
      <c r="ELP6" s="422"/>
      <c r="ELQ6" s="422"/>
      <c r="ELR6" s="422"/>
      <c r="ELS6" s="422"/>
      <c r="ELT6" s="422"/>
      <c r="ELU6" s="422"/>
      <c r="ELV6" s="422"/>
      <c r="ELW6" s="422"/>
      <c r="ELX6" s="422"/>
      <c r="ELY6" s="422"/>
      <c r="ELZ6" s="422"/>
      <c r="EMA6" s="422"/>
      <c r="EMB6" s="422"/>
      <c r="EMC6" s="422"/>
      <c r="EMD6" s="422"/>
      <c r="EME6" s="422"/>
      <c r="EMF6" s="422"/>
      <c r="EMG6" s="422"/>
      <c r="EMH6" s="422"/>
      <c r="EMI6" s="422"/>
      <c r="EMJ6" s="422"/>
      <c r="EMK6" s="422"/>
      <c r="EML6" s="422"/>
      <c r="EMM6" s="422"/>
      <c r="EMN6" s="422"/>
      <c r="EMO6" s="422"/>
      <c r="EMP6" s="422"/>
      <c r="EMQ6" s="422"/>
      <c r="EMR6" s="422"/>
      <c r="EMS6" s="422"/>
      <c r="EMT6" s="422"/>
      <c r="EMU6" s="422"/>
      <c r="EMV6" s="422"/>
      <c r="EMW6" s="422"/>
      <c r="EMX6" s="422"/>
      <c r="EMY6" s="422"/>
      <c r="EMZ6" s="422"/>
      <c r="ENA6" s="422"/>
      <c r="ENB6" s="422"/>
      <c r="ENC6" s="422"/>
      <c r="END6" s="422"/>
      <c r="ENE6" s="422"/>
      <c r="ENF6" s="422"/>
      <c r="ENG6" s="422"/>
      <c r="ENH6" s="422"/>
      <c r="ENI6" s="422"/>
      <c r="ENJ6" s="422"/>
      <c r="ENK6" s="422"/>
      <c r="ENL6" s="422"/>
      <c r="ENM6" s="422"/>
      <c r="ENN6" s="422"/>
      <c r="ENO6" s="422"/>
      <c r="ENP6" s="422"/>
      <c r="ENQ6" s="422"/>
      <c r="ENR6" s="422"/>
      <c r="ENS6" s="422"/>
      <c r="ENT6" s="422"/>
      <c r="ENU6" s="422"/>
      <c r="ENV6" s="422"/>
      <c r="ENW6" s="422"/>
      <c r="ENX6" s="422"/>
      <c r="ENY6" s="422"/>
      <c r="ENZ6" s="422"/>
      <c r="EOA6" s="422"/>
      <c r="EOB6" s="422"/>
      <c r="EOC6" s="422"/>
      <c r="EOD6" s="422"/>
      <c r="EOE6" s="422"/>
      <c r="EOF6" s="422"/>
      <c r="EOG6" s="422"/>
      <c r="EOH6" s="422"/>
      <c r="EOI6" s="422"/>
      <c r="EOJ6" s="422"/>
      <c r="EOK6" s="422"/>
      <c r="EOL6" s="422"/>
      <c r="EOM6" s="422"/>
      <c r="EON6" s="422"/>
      <c r="EOO6" s="422"/>
      <c r="EOP6" s="422"/>
      <c r="EOQ6" s="422"/>
      <c r="EOR6" s="422"/>
      <c r="EOS6" s="422"/>
      <c r="EOT6" s="422"/>
      <c r="EOU6" s="422"/>
      <c r="EOV6" s="422"/>
      <c r="EOW6" s="422"/>
      <c r="EOX6" s="422"/>
      <c r="EOY6" s="422"/>
      <c r="EOZ6" s="422"/>
      <c r="EPA6" s="422"/>
      <c r="EPB6" s="422"/>
      <c r="EPC6" s="422"/>
      <c r="EPD6" s="422"/>
      <c r="EPE6" s="422"/>
      <c r="EPF6" s="422"/>
      <c r="EPG6" s="422"/>
      <c r="EPH6" s="422"/>
      <c r="EPI6" s="422"/>
      <c r="EPJ6" s="422"/>
      <c r="EPK6" s="422"/>
      <c r="EPL6" s="422"/>
      <c r="EPM6" s="422"/>
      <c r="EPN6" s="422"/>
      <c r="EPO6" s="422"/>
      <c r="EPP6" s="422"/>
      <c r="EPQ6" s="422"/>
      <c r="EPR6" s="422"/>
      <c r="EPS6" s="422"/>
      <c r="EPT6" s="422"/>
      <c r="EPU6" s="422"/>
      <c r="EPV6" s="422"/>
      <c r="EPW6" s="422"/>
      <c r="EPX6" s="422"/>
      <c r="EPY6" s="422"/>
      <c r="EPZ6" s="422"/>
      <c r="EQA6" s="422"/>
      <c r="EQB6" s="422"/>
      <c r="EQC6" s="422"/>
      <c r="EQD6" s="422"/>
      <c r="EQE6" s="422"/>
      <c r="EQF6" s="422"/>
      <c r="EQG6" s="422"/>
      <c r="EQH6" s="422"/>
      <c r="EQI6" s="422"/>
      <c r="EQJ6" s="422"/>
      <c r="EQK6" s="422"/>
      <c r="EQL6" s="422"/>
      <c r="EQM6" s="422"/>
      <c r="EQN6" s="422"/>
      <c r="EQO6" s="422"/>
      <c r="EQP6" s="422"/>
      <c r="EQQ6" s="422"/>
      <c r="EQR6" s="422"/>
      <c r="EQS6" s="422"/>
      <c r="EQT6" s="422"/>
      <c r="EQU6" s="422"/>
      <c r="EQV6" s="422"/>
      <c r="EQW6" s="422"/>
      <c r="EQX6" s="422"/>
      <c r="EQY6" s="422"/>
      <c r="EQZ6" s="422"/>
      <c r="ERA6" s="422"/>
      <c r="ERB6" s="422"/>
      <c r="ERC6" s="422"/>
      <c r="ERD6" s="422"/>
      <c r="ERE6" s="422"/>
      <c r="ERF6" s="422"/>
      <c r="ERG6" s="422"/>
      <c r="ERH6" s="422"/>
      <c r="ERI6" s="422"/>
      <c r="ERJ6" s="422"/>
      <c r="ERK6" s="422"/>
      <c r="ERL6" s="422"/>
      <c r="ERM6" s="422"/>
      <c r="ERN6" s="422"/>
      <c r="ERO6" s="422"/>
      <c r="ERP6" s="422"/>
      <c r="ERQ6" s="422"/>
      <c r="ERR6" s="422"/>
      <c r="ERS6" s="422"/>
      <c r="ERT6" s="422"/>
      <c r="ERU6" s="422"/>
      <c r="ERV6" s="422"/>
      <c r="ERW6" s="422"/>
      <c r="ERX6" s="422"/>
      <c r="ERY6" s="422"/>
      <c r="ERZ6" s="422"/>
      <c r="ESA6" s="422"/>
      <c r="ESB6" s="422"/>
      <c r="ESC6" s="422"/>
      <c r="ESD6" s="422"/>
      <c r="ESE6" s="422"/>
      <c r="ESF6" s="422"/>
      <c r="ESG6" s="422"/>
      <c r="ESH6" s="422"/>
      <c r="ESI6" s="422"/>
      <c r="ESJ6" s="422"/>
      <c r="ESK6" s="422"/>
      <c r="ESL6" s="422"/>
      <c r="ESM6" s="422"/>
      <c r="ESN6" s="422"/>
      <c r="ESO6" s="422"/>
      <c r="ESP6" s="422"/>
      <c r="ESQ6" s="422"/>
      <c r="ESR6" s="422"/>
      <c r="ESS6" s="422"/>
      <c r="EST6" s="422"/>
      <c r="ESU6" s="422"/>
      <c r="ESV6" s="422"/>
      <c r="ESW6" s="422"/>
      <c r="ESX6" s="422"/>
      <c r="ESY6" s="422"/>
      <c r="ESZ6" s="422"/>
      <c r="ETA6" s="422"/>
      <c r="ETB6" s="422"/>
      <c r="ETC6" s="422"/>
      <c r="ETD6" s="422"/>
      <c r="ETE6" s="422"/>
      <c r="ETF6" s="422"/>
      <c r="ETG6" s="422"/>
      <c r="ETH6" s="422"/>
      <c r="ETI6" s="422"/>
      <c r="ETJ6" s="422"/>
      <c r="ETK6" s="422"/>
      <c r="ETL6" s="422"/>
      <c r="ETM6" s="422"/>
      <c r="ETN6" s="422"/>
      <c r="ETO6" s="422"/>
      <c r="ETP6" s="422"/>
      <c r="ETQ6" s="422"/>
      <c r="ETR6" s="422"/>
      <c r="ETS6" s="422"/>
      <c r="ETT6" s="422"/>
      <c r="ETU6" s="422"/>
      <c r="ETV6" s="422"/>
      <c r="ETW6" s="422"/>
      <c r="ETX6" s="422"/>
      <c r="ETY6" s="422"/>
      <c r="ETZ6" s="422"/>
      <c r="EUA6" s="422"/>
      <c r="EUB6" s="422"/>
      <c r="EUC6" s="422"/>
      <c r="EUD6" s="422"/>
      <c r="EUE6" s="422"/>
      <c r="EUF6" s="422"/>
      <c r="EUG6" s="422"/>
      <c r="EUH6" s="422"/>
      <c r="EUI6" s="422"/>
      <c r="EUJ6" s="422"/>
      <c r="EUK6" s="422"/>
      <c r="EUL6" s="422"/>
      <c r="EUM6" s="422"/>
      <c r="EUN6" s="422"/>
      <c r="EUO6" s="422"/>
      <c r="EUP6" s="422"/>
      <c r="EUQ6" s="422"/>
      <c r="EUR6" s="422"/>
      <c r="EUS6" s="422"/>
      <c r="EUT6" s="422"/>
      <c r="EUU6" s="422"/>
      <c r="EUV6" s="422"/>
      <c r="EUW6" s="422"/>
      <c r="EUX6" s="422"/>
      <c r="EUY6" s="422"/>
      <c r="EUZ6" s="422"/>
      <c r="EVA6" s="422"/>
      <c r="EVB6" s="422"/>
      <c r="EVC6" s="422"/>
      <c r="EVD6" s="422"/>
      <c r="EVE6" s="422"/>
      <c r="EVF6" s="422"/>
      <c r="EVG6" s="422"/>
      <c r="EVH6" s="422"/>
      <c r="EVI6" s="422"/>
      <c r="EVJ6" s="422"/>
      <c r="EVK6" s="422"/>
      <c r="EVL6" s="422"/>
      <c r="EVM6" s="422"/>
      <c r="EVN6" s="422"/>
      <c r="EVO6" s="422"/>
      <c r="EVP6" s="422"/>
      <c r="EVQ6" s="422"/>
      <c r="EVR6" s="422"/>
      <c r="EVS6" s="422"/>
      <c r="EVT6" s="422"/>
      <c r="EVU6" s="422"/>
      <c r="EVV6" s="422"/>
      <c r="EVW6" s="422"/>
      <c r="EVX6" s="422"/>
      <c r="EVY6" s="422"/>
      <c r="EVZ6" s="422"/>
      <c r="EWA6" s="422"/>
      <c r="EWB6" s="422"/>
      <c r="EWC6" s="422"/>
      <c r="EWD6" s="422"/>
      <c r="EWE6" s="422"/>
      <c r="EWF6" s="422"/>
      <c r="EWG6" s="422"/>
      <c r="EWH6" s="422"/>
      <c r="EWI6" s="422"/>
      <c r="EWJ6" s="422"/>
      <c r="EWK6" s="422"/>
      <c r="EWL6" s="422"/>
      <c r="EWM6" s="422"/>
      <c r="EWN6" s="422"/>
      <c r="EWO6" s="422"/>
      <c r="EWP6" s="422"/>
      <c r="EWQ6" s="422"/>
      <c r="EWR6" s="422"/>
      <c r="EWS6" s="422"/>
      <c r="EWT6" s="422"/>
      <c r="EWU6" s="422"/>
      <c r="EWV6" s="422"/>
      <c r="EWW6" s="422"/>
      <c r="EWX6" s="422"/>
      <c r="EWY6" s="422"/>
      <c r="EWZ6" s="422"/>
      <c r="EXA6" s="422"/>
      <c r="EXB6" s="422"/>
      <c r="EXC6" s="422"/>
      <c r="EXD6" s="422"/>
      <c r="EXE6" s="422"/>
      <c r="EXF6" s="422"/>
      <c r="EXG6" s="422"/>
      <c r="EXH6" s="422"/>
      <c r="EXI6" s="422"/>
      <c r="EXJ6" s="422"/>
      <c r="EXK6" s="422"/>
      <c r="EXL6" s="422"/>
      <c r="EXM6" s="422"/>
      <c r="EXN6" s="422"/>
      <c r="EXO6" s="422"/>
      <c r="EXP6" s="422"/>
      <c r="EXQ6" s="422"/>
      <c r="EXR6" s="422"/>
      <c r="EXS6" s="422"/>
      <c r="EXT6" s="422"/>
      <c r="EXU6" s="422"/>
      <c r="EXV6" s="422"/>
      <c r="EXW6" s="422"/>
      <c r="EXX6" s="422"/>
      <c r="EXY6" s="422"/>
      <c r="EXZ6" s="422"/>
      <c r="EYA6" s="422"/>
      <c r="EYB6" s="422"/>
      <c r="EYC6" s="422"/>
      <c r="EYD6" s="422"/>
      <c r="EYE6" s="422"/>
      <c r="EYF6" s="422"/>
      <c r="EYG6" s="422"/>
      <c r="EYH6" s="422"/>
      <c r="EYI6" s="422"/>
      <c r="EYJ6" s="422"/>
      <c r="EYK6" s="422"/>
      <c r="EYL6" s="422"/>
      <c r="EYM6" s="422"/>
      <c r="EYN6" s="422"/>
      <c r="EYO6" s="422"/>
      <c r="EYP6" s="422"/>
      <c r="EYQ6" s="422"/>
      <c r="EYR6" s="422"/>
      <c r="EYS6" s="422"/>
      <c r="EYT6" s="422"/>
      <c r="EYU6" s="422"/>
      <c r="EYV6" s="422"/>
      <c r="EYW6" s="422"/>
      <c r="EYX6" s="422"/>
      <c r="EYY6" s="422"/>
      <c r="EYZ6" s="422"/>
      <c r="EZA6" s="422"/>
      <c r="EZB6" s="422"/>
      <c r="EZC6" s="422"/>
      <c r="EZD6" s="422"/>
      <c r="EZE6" s="422"/>
      <c r="EZF6" s="422"/>
      <c r="EZG6" s="422"/>
      <c r="EZH6" s="422"/>
      <c r="EZI6" s="422"/>
      <c r="EZJ6" s="422"/>
      <c r="EZK6" s="422"/>
      <c r="EZL6" s="422"/>
      <c r="EZM6" s="422"/>
      <c r="EZN6" s="422"/>
      <c r="EZO6" s="422"/>
      <c r="EZP6" s="422"/>
      <c r="EZQ6" s="422"/>
      <c r="EZR6" s="422"/>
      <c r="EZS6" s="422"/>
      <c r="EZT6" s="422"/>
      <c r="EZU6" s="422"/>
      <c r="EZV6" s="422"/>
      <c r="EZW6" s="422"/>
      <c r="EZX6" s="422"/>
      <c r="EZY6" s="422"/>
      <c r="EZZ6" s="422"/>
      <c r="FAA6" s="422"/>
      <c r="FAB6" s="422"/>
      <c r="FAC6" s="422"/>
      <c r="FAD6" s="422"/>
      <c r="FAE6" s="422"/>
      <c r="FAF6" s="422"/>
      <c r="FAG6" s="422"/>
      <c r="FAH6" s="422"/>
      <c r="FAI6" s="422"/>
      <c r="FAJ6" s="422"/>
      <c r="FAK6" s="422"/>
      <c r="FAL6" s="422"/>
      <c r="FAM6" s="422"/>
      <c r="FAN6" s="422"/>
      <c r="FAO6" s="422"/>
      <c r="FAP6" s="422"/>
      <c r="FAQ6" s="422"/>
      <c r="FAR6" s="422"/>
      <c r="FAS6" s="422"/>
      <c r="FAT6" s="422"/>
      <c r="FAU6" s="422"/>
      <c r="FAV6" s="422"/>
      <c r="FAW6" s="422"/>
      <c r="FAX6" s="422"/>
      <c r="FAY6" s="422"/>
      <c r="FAZ6" s="422"/>
      <c r="FBA6" s="422"/>
      <c r="FBB6" s="422"/>
      <c r="FBC6" s="422"/>
      <c r="FBD6" s="422"/>
      <c r="FBE6" s="422"/>
      <c r="FBF6" s="422"/>
      <c r="FBG6" s="422"/>
      <c r="FBH6" s="422"/>
      <c r="FBI6" s="422"/>
      <c r="FBJ6" s="422"/>
      <c r="FBK6" s="422"/>
      <c r="FBL6" s="422"/>
      <c r="FBM6" s="422"/>
      <c r="FBN6" s="422"/>
      <c r="FBO6" s="422"/>
      <c r="FBP6" s="422"/>
      <c r="FBQ6" s="422"/>
      <c r="FBR6" s="422"/>
      <c r="FBS6" s="422"/>
      <c r="FBT6" s="422"/>
      <c r="FBU6" s="422"/>
      <c r="FBV6" s="422"/>
      <c r="FBW6" s="422"/>
      <c r="FBX6" s="422"/>
      <c r="FBY6" s="422"/>
      <c r="FBZ6" s="422"/>
      <c r="FCA6" s="422"/>
      <c r="FCB6" s="422"/>
      <c r="FCC6" s="422"/>
      <c r="FCD6" s="422"/>
      <c r="FCE6" s="422"/>
      <c r="FCF6" s="422"/>
      <c r="FCG6" s="422"/>
      <c r="FCH6" s="422"/>
      <c r="FCI6" s="422"/>
      <c r="FCJ6" s="422"/>
      <c r="FCK6" s="422"/>
      <c r="FCL6" s="422"/>
      <c r="FCM6" s="422"/>
      <c r="FCN6" s="422"/>
      <c r="FCO6" s="422"/>
      <c r="FCP6" s="422"/>
      <c r="FCQ6" s="422"/>
      <c r="FCR6" s="422"/>
      <c r="FCS6" s="422"/>
      <c r="FCT6" s="422"/>
      <c r="FCU6" s="422"/>
      <c r="FCV6" s="422"/>
      <c r="FCW6" s="422"/>
      <c r="FCX6" s="422"/>
      <c r="FCY6" s="422"/>
      <c r="FCZ6" s="422"/>
      <c r="FDA6" s="422"/>
      <c r="FDB6" s="422"/>
      <c r="FDC6" s="422"/>
      <c r="FDD6" s="422"/>
      <c r="FDE6" s="422"/>
      <c r="FDF6" s="422"/>
      <c r="FDG6" s="422"/>
      <c r="FDH6" s="422"/>
      <c r="FDI6" s="422"/>
      <c r="FDJ6" s="422"/>
      <c r="FDK6" s="422"/>
      <c r="FDL6" s="422"/>
      <c r="FDM6" s="422"/>
      <c r="FDN6" s="422"/>
      <c r="FDO6" s="422"/>
      <c r="FDP6" s="422"/>
      <c r="FDQ6" s="422"/>
      <c r="FDR6" s="422"/>
      <c r="FDS6" s="422"/>
      <c r="FDT6" s="422"/>
      <c r="FDU6" s="422"/>
      <c r="FDV6" s="422"/>
      <c r="FDW6" s="422"/>
      <c r="FDX6" s="422"/>
      <c r="FDY6" s="422"/>
      <c r="FDZ6" s="422"/>
      <c r="FEA6" s="422"/>
      <c r="FEB6" s="422"/>
      <c r="FEC6" s="422"/>
      <c r="FED6" s="422"/>
      <c r="FEE6" s="422"/>
      <c r="FEF6" s="422"/>
      <c r="FEG6" s="422"/>
      <c r="FEH6" s="422"/>
      <c r="FEI6" s="422"/>
      <c r="FEJ6" s="422"/>
      <c r="FEK6" s="422"/>
      <c r="FEL6" s="422"/>
      <c r="FEM6" s="422"/>
      <c r="FEN6" s="422"/>
      <c r="FEO6" s="422"/>
      <c r="FEP6" s="422"/>
      <c r="FEQ6" s="422"/>
      <c r="FER6" s="422"/>
      <c r="FES6" s="422"/>
      <c r="FET6" s="422"/>
      <c r="FEU6" s="422"/>
      <c r="FEV6" s="422"/>
      <c r="FEW6" s="422"/>
      <c r="FEX6" s="422"/>
      <c r="FEY6" s="422"/>
      <c r="FEZ6" s="422"/>
      <c r="FFA6" s="422"/>
      <c r="FFB6" s="422"/>
      <c r="FFC6" s="422"/>
      <c r="FFD6" s="422"/>
      <c r="FFE6" s="422"/>
      <c r="FFF6" s="422"/>
      <c r="FFG6" s="422"/>
      <c r="FFH6" s="422"/>
      <c r="FFI6" s="422"/>
      <c r="FFJ6" s="422"/>
      <c r="FFK6" s="422"/>
      <c r="FFL6" s="422"/>
      <c r="FFM6" s="422"/>
      <c r="FFN6" s="422"/>
      <c r="FFO6" s="422"/>
      <c r="FFP6" s="422"/>
      <c r="FFQ6" s="422"/>
      <c r="FFR6" s="422"/>
      <c r="FFS6" s="422"/>
      <c r="FFT6" s="422"/>
      <c r="FFU6" s="422"/>
      <c r="FFV6" s="422"/>
      <c r="FFW6" s="422"/>
      <c r="FFX6" s="422"/>
      <c r="FFY6" s="422"/>
      <c r="FFZ6" s="422"/>
      <c r="FGA6" s="422"/>
      <c r="FGB6" s="422"/>
      <c r="FGC6" s="422"/>
      <c r="FGD6" s="422"/>
      <c r="FGE6" s="422"/>
      <c r="FGF6" s="422"/>
      <c r="FGG6" s="422"/>
      <c r="FGH6" s="422"/>
      <c r="FGI6" s="422"/>
      <c r="FGJ6" s="422"/>
      <c r="FGK6" s="422"/>
      <c r="FGL6" s="422"/>
      <c r="FGM6" s="422"/>
      <c r="FGN6" s="422"/>
      <c r="FGO6" s="422"/>
      <c r="FGP6" s="422"/>
      <c r="FGQ6" s="422"/>
      <c r="FGR6" s="422"/>
      <c r="FGS6" s="422"/>
      <c r="FGT6" s="422"/>
      <c r="FGU6" s="422"/>
      <c r="FGV6" s="422"/>
      <c r="FGW6" s="422"/>
      <c r="FGX6" s="422"/>
      <c r="FGY6" s="422"/>
      <c r="FGZ6" s="422"/>
      <c r="FHA6" s="422"/>
      <c r="FHB6" s="422"/>
      <c r="FHC6" s="422"/>
      <c r="FHD6" s="422"/>
      <c r="FHE6" s="422"/>
      <c r="FHF6" s="422"/>
      <c r="FHG6" s="422"/>
      <c r="FHH6" s="422"/>
      <c r="FHI6" s="422"/>
      <c r="FHJ6" s="422"/>
      <c r="FHK6" s="422"/>
      <c r="FHL6" s="422"/>
      <c r="FHM6" s="422"/>
      <c r="FHN6" s="422"/>
      <c r="FHO6" s="422"/>
      <c r="FHP6" s="422"/>
      <c r="FHQ6" s="422"/>
      <c r="FHR6" s="422"/>
      <c r="FHS6" s="422"/>
      <c r="FHT6" s="422"/>
      <c r="FHU6" s="422"/>
      <c r="FHV6" s="422"/>
      <c r="FHW6" s="422"/>
      <c r="FHX6" s="422"/>
      <c r="FHY6" s="422"/>
      <c r="FHZ6" s="422"/>
      <c r="FIA6" s="422"/>
      <c r="FIB6" s="422"/>
      <c r="FIC6" s="422"/>
      <c r="FID6" s="422"/>
      <c r="FIE6" s="422"/>
      <c r="FIF6" s="422"/>
      <c r="FIG6" s="422"/>
      <c r="FIH6" s="422"/>
      <c r="FII6" s="422"/>
      <c r="FIJ6" s="422"/>
      <c r="FIK6" s="422"/>
      <c r="FIL6" s="422"/>
      <c r="FIM6" s="422"/>
      <c r="FIN6" s="422"/>
      <c r="FIO6" s="422"/>
      <c r="FIP6" s="422"/>
      <c r="FIQ6" s="422"/>
      <c r="FIR6" s="422"/>
      <c r="FIS6" s="422"/>
      <c r="FIT6" s="422"/>
      <c r="FIU6" s="422"/>
      <c r="FIV6" s="422"/>
      <c r="FIW6" s="422"/>
      <c r="FIX6" s="422"/>
      <c r="FIY6" s="422"/>
      <c r="FIZ6" s="422"/>
      <c r="FJA6" s="422"/>
      <c r="FJB6" s="422"/>
      <c r="FJC6" s="422"/>
      <c r="FJD6" s="422"/>
      <c r="FJE6" s="422"/>
      <c r="FJF6" s="422"/>
      <c r="FJG6" s="422"/>
      <c r="FJH6" s="422"/>
      <c r="FJI6" s="422"/>
      <c r="FJJ6" s="422"/>
      <c r="FJK6" s="422"/>
      <c r="FJL6" s="422"/>
      <c r="FJM6" s="422"/>
      <c r="FJN6" s="422"/>
      <c r="FJO6" s="422"/>
      <c r="FJP6" s="422"/>
      <c r="FJQ6" s="422"/>
      <c r="FJR6" s="422"/>
      <c r="FJS6" s="422"/>
      <c r="FJT6" s="422"/>
      <c r="FJU6" s="422"/>
      <c r="FJV6" s="422"/>
      <c r="FJW6" s="422"/>
      <c r="FJX6" s="422"/>
      <c r="FJY6" s="422"/>
      <c r="FJZ6" s="422"/>
      <c r="FKA6" s="422"/>
      <c r="FKB6" s="422"/>
      <c r="FKC6" s="422"/>
      <c r="FKD6" s="422"/>
      <c r="FKE6" s="422"/>
      <c r="FKF6" s="422"/>
      <c r="FKG6" s="422"/>
      <c r="FKH6" s="422"/>
      <c r="FKI6" s="422"/>
      <c r="FKJ6" s="422"/>
      <c r="FKK6" s="422"/>
      <c r="FKL6" s="422"/>
      <c r="FKM6" s="422"/>
      <c r="FKN6" s="422"/>
      <c r="FKO6" s="422"/>
      <c r="FKP6" s="422"/>
      <c r="FKQ6" s="422"/>
      <c r="FKR6" s="422"/>
      <c r="FKS6" s="422"/>
      <c r="FKT6" s="422"/>
      <c r="FKU6" s="422"/>
      <c r="FKV6" s="422"/>
      <c r="FKW6" s="422"/>
      <c r="FKX6" s="422"/>
      <c r="FKY6" s="422"/>
      <c r="FKZ6" s="422"/>
      <c r="FLA6" s="422"/>
      <c r="FLB6" s="422"/>
      <c r="FLC6" s="422"/>
      <c r="FLD6" s="422"/>
      <c r="FLE6" s="422"/>
      <c r="FLF6" s="422"/>
      <c r="FLG6" s="422"/>
      <c r="FLH6" s="422"/>
      <c r="FLI6" s="422"/>
      <c r="FLJ6" s="422"/>
      <c r="FLK6" s="422"/>
      <c r="FLL6" s="422"/>
      <c r="FLM6" s="422"/>
      <c r="FLN6" s="422"/>
      <c r="FLO6" s="422"/>
      <c r="FLP6" s="422"/>
      <c r="FLQ6" s="422"/>
      <c r="FLR6" s="422"/>
      <c r="FLS6" s="422"/>
      <c r="FLT6" s="422"/>
      <c r="FLU6" s="422"/>
      <c r="FLV6" s="422"/>
      <c r="FLW6" s="422"/>
      <c r="FLX6" s="422"/>
      <c r="FLY6" s="422"/>
      <c r="FLZ6" s="422"/>
      <c r="FMA6" s="422"/>
      <c r="FMB6" s="422"/>
      <c r="FMC6" s="422"/>
      <c r="FMD6" s="422"/>
      <c r="FME6" s="422"/>
      <c r="FMF6" s="422"/>
      <c r="FMG6" s="422"/>
      <c r="FMH6" s="422"/>
      <c r="FMI6" s="422"/>
      <c r="FMJ6" s="422"/>
      <c r="FMK6" s="422"/>
      <c r="FML6" s="422"/>
      <c r="FMM6" s="422"/>
      <c r="FMN6" s="422"/>
      <c r="FMO6" s="422"/>
      <c r="FMP6" s="422"/>
      <c r="FMQ6" s="422"/>
      <c r="FMR6" s="422"/>
      <c r="FMS6" s="422"/>
      <c r="FMT6" s="422"/>
      <c r="FMU6" s="422"/>
      <c r="FMV6" s="422"/>
      <c r="FMW6" s="422"/>
      <c r="FMX6" s="422"/>
      <c r="FMY6" s="422"/>
      <c r="FMZ6" s="422"/>
      <c r="FNA6" s="422"/>
      <c r="FNB6" s="422"/>
      <c r="FNC6" s="422"/>
      <c r="FND6" s="422"/>
      <c r="FNE6" s="422"/>
      <c r="FNF6" s="422"/>
      <c r="FNG6" s="422"/>
      <c r="FNH6" s="422"/>
      <c r="FNI6" s="422"/>
      <c r="FNJ6" s="422"/>
      <c r="FNK6" s="422"/>
      <c r="FNL6" s="422"/>
      <c r="FNM6" s="422"/>
      <c r="FNN6" s="422"/>
      <c r="FNO6" s="422"/>
      <c r="FNP6" s="422"/>
      <c r="FNQ6" s="422"/>
      <c r="FNR6" s="422"/>
      <c r="FNS6" s="422"/>
      <c r="FNT6" s="422"/>
      <c r="FNU6" s="422"/>
      <c r="FNV6" s="422"/>
      <c r="FNW6" s="422"/>
      <c r="FNX6" s="422"/>
      <c r="FNY6" s="422"/>
      <c r="FNZ6" s="422"/>
      <c r="FOA6" s="422"/>
      <c r="FOB6" s="422"/>
      <c r="FOC6" s="422"/>
      <c r="FOD6" s="422"/>
      <c r="FOE6" s="422"/>
      <c r="FOF6" s="422"/>
      <c r="FOG6" s="422"/>
      <c r="FOH6" s="422"/>
      <c r="FOI6" s="422"/>
      <c r="FOJ6" s="422"/>
      <c r="FOK6" s="422"/>
      <c r="FOL6" s="422"/>
      <c r="FOM6" s="422"/>
      <c r="FON6" s="422"/>
      <c r="FOO6" s="422"/>
      <c r="FOP6" s="422"/>
      <c r="FOQ6" s="422"/>
      <c r="FOR6" s="422"/>
      <c r="FOS6" s="422"/>
      <c r="FOT6" s="422"/>
      <c r="FOU6" s="422"/>
      <c r="FOV6" s="422"/>
      <c r="FOW6" s="422"/>
      <c r="FOX6" s="422"/>
      <c r="FOY6" s="422"/>
      <c r="FOZ6" s="422"/>
      <c r="FPA6" s="422"/>
      <c r="FPB6" s="422"/>
      <c r="FPC6" s="422"/>
      <c r="FPD6" s="422"/>
      <c r="FPE6" s="422"/>
      <c r="FPF6" s="422"/>
      <c r="FPG6" s="422"/>
      <c r="FPH6" s="422"/>
      <c r="FPI6" s="422"/>
      <c r="FPJ6" s="422"/>
      <c r="FPK6" s="422"/>
      <c r="FPL6" s="422"/>
      <c r="FPM6" s="422"/>
      <c r="FPN6" s="422"/>
      <c r="FPO6" s="422"/>
      <c r="FPP6" s="422"/>
      <c r="FPQ6" s="422"/>
      <c r="FPR6" s="422"/>
      <c r="FPS6" s="422"/>
      <c r="FPT6" s="422"/>
      <c r="FPU6" s="422"/>
      <c r="FPV6" s="422"/>
      <c r="FPW6" s="422"/>
      <c r="FPX6" s="422"/>
      <c r="FPY6" s="422"/>
      <c r="FPZ6" s="422"/>
      <c r="FQA6" s="422"/>
      <c r="FQB6" s="422"/>
      <c r="FQC6" s="422"/>
      <c r="FQD6" s="422"/>
      <c r="FQE6" s="422"/>
      <c r="FQF6" s="422"/>
      <c r="FQG6" s="422"/>
      <c r="FQH6" s="422"/>
      <c r="FQI6" s="422"/>
      <c r="FQJ6" s="422"/>
      <c r="FQK6" s="422"/>
      <c r="FQL6" s="422"/>
      <c r="FQM6" s="422"/>
      <c r="FQN6" s="422"/>
      <c r="FQO6" s="422"/>
      <c r="FQP6" s="422"/>
      <c r="FQQ6" s="422"/>
      <c r="FQR6" s="422"/>
      <c r="FQS6" s="422"/>
      <c r="FQT6" s="422"/>
      <c r="FQU6" s="422"/>
      <c r="FQV6" s="422"/>
      <c r="FQW6" s="422"/>
      <c r="FQX6" s="422"/>
      <c r="FQY6" s="422"/>
      <c r="FQZ6" s="422"/>
      <c r="FRA6" s="422"/>
      <c r="FRB6" s="422"/>
      <c r="FRC6" s="422"/>
      <c r="FRD6" s="422"/>
      <c r="FRE6" s="422"/>
      <c r="FRF6" s="422"/>
      <c r="FRG6" s="422"/>
      <c r="FRH6" s="422"/>
      <c r="FRI6" s="422"/>
      <c r="FRJ6" s="422"/>
      <c r="FRK6" s="422"/>
      <c r="FRL6" s="422"/>
      <c r="FRM6" s="422"/>
      <c r="FRN6" s="422"/>
      <c r="FRO6" s="422"/>
      <c r="FRP6" s="422"/>
      <c r="FRQ6" s="422"/>
      <c r="FRR6" s="422"/>
      <c r="FRS6" s="422"/>
      <c r="FRT6" s="422"/>
      <c r="FRU6" s="422"/>
      <c r="FRV6" s="422"/>
      <c r="FRW6" s="422"/>
      <c r="FRX6" s="422"/>
      <c r="FRY6" s="422"/>
      <c r="FRZ6" s="422"/>
      <c r="FSA6" s="422"/>
      <c r="FSB6" s="422"/>
      <c r="FSC6" s="422"/>
      <c r="FSD6" s="422"/>
      <c r="FSE6" s="422"/>
      <c r="FSF6" s="422"/>
      <c r="FSG6" s="422"/>
      <c r="FSH6" s="422"/>
      <c r="FSI6" s="422"/>
      <c r="FSJ6" s="422"/>
      <c r="FSK6" s="422"/>
      <c r="FSL6" s="422"/>
      <c r="FSM6" s="422"/>
      <c r="FSN6" s="422"/>
      <c r="FSO6" s="422"/>
      <c r="FSP6" s="422"/>
      <c r="FSQ6" s="422"/>
      <c r="FSR6" s="422"/>
      <c r="FSS6" s="422"/>
      <c r="FST6" s="422"/>
      <c r="FSU6" s="422"/>
      <c r="FSV6" s="422"/>
      <c r="FSW6" s="422"/>
      <c r="FSX6" s="422"/>
      <c r="FSY6" s="422"/>
      <c r="FSZ6" s="422"/>
      <c r="FTA6" s="422"/>
      <c r="FTB6" s="422"/>
      <c r="FTC6" s="422"/>
      <c r="FTD6" s="422"/>
      <c r="FTE6" s="422"/>
      <c r="FTF6" s="422"/>
      <c r="FTG6" s="422"/>
      <c r="FTH6" s="422"/>
      <c r="FTI6" s="422"/>
      <c r="FTJ6" s="422"/>
      <c r="FTK6" s="422"/>
      <c r="FTL6" s="422"/>
      <c r="FTM6" s="422"/>
      <c r="FTN6" s="422"/>
      <c r="FTO6" s="422"/>
      <c r="FTP6" s="422"/>
      <c r="FTQ6" s="422"/>
      <c r="FTR6" s="422"/>
      <c r="FTS6" s="422"/>
      <c r="FTT6" s="422"/>
      <c r="FTU6" s="422"/>
      <c r="FTV6" s="422"/>
      <c r="FTW6" s="422"/>
      <c r="FTX6" s="422"/>
      <c r="FTY6" s="422"/>
      <c r="FTZ6" s="422"/>
      <c r="FUA6" s="422"/>
      <c r="FUB6" s="422"/>
      <c r="FUC6" s="422"/>
      <c r="FUD6" s="422"/>
      <c r="FUE6" s="422"/>
      <c r="FUF6" s="422"/>
      <c r="FUG6" s="422"/>
      <c r="FUH6" s="422"/>
      <c r="FUI6" s="422"/>
      <c r="FUJ6" s="422"/>
      <c r="FUK6" s="422"/>
      <c r="FUL6" s="422"/>
      <c r="FUM6" s="422"/>
      <c r="FUN6" s="422"/>
      <c r="FUO6" s="422"/>
      <c r="FUP6" s="422"/>
      <c r="FUQ6" s="422"/>
      <c r="FUR6" s="422"/>
      <c r="FUS6" s="422"/>
      <c r="FUT6" s="422"/>
      <c r="FUU6" s="422"/>
      <c r="FUV6" s="422"/>
      <c r="FUW6" s="422"/>
      <c r="FUX6" s="422"/>
      <c r="FUY6" s="422"/>
      <c r="FUZ6" s="422"/>
      <c r="FVA6" s="422"/>
      <c r="FVB6" s="422"/>
      <c r="FVC6" s="422"/>
      <c r="FVD6" s="422"/>
      <c r="FVE6" s="422"/>
      <c r="FVF6" s="422"/>
      <c r="FVG6" s="422"/>
      <c r="FVH6" s="422"/>
      <c r="FVI6" s="422"/>
      <c r="FVJ6" s="422"/>
      <c r="FVK6" s="422"/>
      <c r="FVL6" s="422"/>
      <c r="FVM6" s="422"/>
      <c r="FVN6" s="422"/>
      <c r="FVO6" s="422"/>
      <c r="FVP6" s="422"/>
      <c r="FVQ6" s="422"/>
      <c r="FVR6" s="422"/>
      <c r="FVS6" s="422"/>
      <c r="FVT6" s="422"/>
      <c r="FVU6" s="422"/>
      <c r="FVV6" s="422"/>
      <c r="FVW6" s="422"/>
      <c r="FVX6" s="422"/>
      <c r="FVY6" s="422"/>
      <c r="FVZ6" s="422"/>
      <c r="FWA6" s="422"/>
      <c r="FWB6" s="422"/>
      <c r="FWC6" s="422"/>
      <c r="FWD6" s="422"/>
      <c r="FWE6" s="422"/>
      <c r="FWF6" s="422"/>
      <c r="FWG6" s="422"/>
      <c r="FWH6" s="422"/>
      <c r="FWI6" s="422"/>
      <c r="FWJ6" s="422"/>
      <c r="FWK6" s="422"/>
      <c r="FWL6" s="422"/>
      <c r="FWM6" s="422"/>
      <c r="FWN6" s="422"/>
      <c r="FWO6" s="422"/>
      <c r="FWP6" s="422"/>
      <c r="FWQ6" s="422"/>
      <c r="FWR6" s="422"/>
      <c r="FWS6" s="422"/>
      <c r="FWT6" s="422"/>
      <c r="FWU6" s="422"/>
      <c r="FWV6" s="422"/>
      <c r="FWW6" s="422"/>
      <c r="FWX6" s="422"/>
      <c r="FWY6" s="422"/>
      <c r="FWZ6" s="422"/>
      <c r="FXA6" s="422"/>
      <c r="FXB6" s="422"/>
      <c r="FXC6" s="422"/>
      <c r="FXD6" s="422"/>
      <c r="FXE6" s="422"/>
      <c r="FXF6" s="422"/>
      <c r="FXG6" s="422"/>
      <c r="FXH6" s="422"/>
      <c r="FXI6" s="422"/>
      <c r="FXJ6" s="422"/>
      <c r="FXK6" s="422"/>
      <c r="FXL6" s="422"/>
      <c r="FXM6" s="422"/>
      <c r="FXN6" s="422"/>
      <c r="FXO6" s="422"/>
      <c r="FXP6" s="422"/>
      <c r="FXQ6" s="422"/>
      <c r="FXR6" s="422"/>
      <c r="FXS6" s="422"/>
      <c r="FXT6" s="422"/>
      <c r="FXU6" s="422"/>
      <c r="FXV6" s="422"/>
      <c r="FXW6" s="422"/>
      <c r="FXX6" s="422"/>
      <c r="FXY6" s="422"/>
      <c r="FXZ6" s="422"/>
      <c r="FYA6" s="422"/>
      <c r="FYB6" s="422"/>
      <c r="FYC6" s="422"/>
      <c r="FYD6" s="422"/>
      <c r="FYE6" s="422"/>
      <c r="FYF6" s="422"/>
      <c r="FYG6" s="422"/>
      <c r="FYH6" s="422"/>
      <c r="FYI6" s="422"/>
      <c r="FYJ6" s="422"/>
      <c r="FYK6" s="422"/>
      <c r="FYL6" s="422"/>
      <c r="FYM6" s="422"/>
      <c r="FYN6" s="422"/>
      <c r="FYO6" s="422"/>
      <c r="FYP6" s="422"/>
      <c r="FYQ6" s="422"/>
      <c r="FYR6" s="422"/>
      <c r="FYS6" s="422"/>
      <c r="FYT6" s="422"/>
      <c r="FYU6" s="422"/>
      <c r="FYV6" s="422"/>
      <c r="FYW6" s="422"/>
      <c r="FYX6" s="422"/>
      <c r="FYY6" s="422"/>
      <c r="FYZ6" s="422"/>
      <c r="FZA6" s="422"/>
      <c r="FZB6" s="422"/>
      <c r="FZC6" s="422"/>
      <c r="FZD6" s="422"/>
      <c r="FZE6" s="422"/>
      <c r="FZF6" s="422"/>
      <c r="FZG6" s="422"/>
      <c r="FZH6" s="422"/>
      <c r="FZI6" s="422"/>
      <c r="FZJ6" s="422"/>
      <c r="FZK6" s="422"/>
      <c r="FZL6" s="422"/>
      <c r="FZM6" s="422"/>
      <c r="FZN6" s="422"/>
      <c r="FZO6" s="422"/>
      <c r="FZP6" s="422"/>
      <c r="FZQ6" s="422"/>
      <c r="FZR6" s="422"/>
      <c r="FZS6" s="422"/>
      <c r="FZT6" s="422"/>
      <c r="FZU6" s="422"/>
      <c r="FZV6" s="422"/>
      <c r="FZW6" s="422"/>
      <c r="FZX6" s="422"/>
      <c r="FZY6" s="422"/>
      <c r="FZZ6" s="422"/>
      <c r="GAA6" s="422"/>
      <c r="GAB6" s="422"/>
      <c r="GAC6" s="422"/>
      <c r="GAD6" s="422"/>
      <c r="GAE6" s="422"/>
      <c r="GAF6" s="422"/>
      <c r="GAG6" s="422"/>
      <c r="GAH6" s="422"/>
      <c r="GAI6" s="422"/>
      <c r="GAJ6" s="422"/>
      <c r="GAK6" s="422"/>
      <c r="GAL6" s="422"/>
      <c r="GAM6" s="422"/>
      <c r="GAN6" s="422"/>
      <c r="GAO6" s="422"/>
      <c r="GAP6" s="422"/>
      <c r="GAQ6" s="422"/>
      <c r="GAR6" s="422"/>
      <c r="GAS6" s="422"/>
      <c r="GAT6" s="422"/>
      <c r="GAU6" s="422"/>
      <c r="GAV6" s="422"/>
      <c r="GAW6" s="422"/>
      <c r="GAX6" s="422"/>
      <c r="GAY6" s="422"/>
      <c r="GAZ6" s="422"/>
      <c r="GBA6" s="422"/>
      <c r="GBB6" s="422"/>
      <c r="GBC6" s="422"/>
      <c r="GBD6" s="422"/>
      <c r="GBE6" s="422"/>
      <c r="GBF6" s="422"/>
      <c r="GBG6" s="422"/>
      <c r="GBH6" s="422"/>
      <c r="GBI6" s="422"/>
      <c r="GBJ6" s="422"/>
      <c r="GBK6" s="422"/>
      <c r="GBL6" s="422"/>
      <c r="GBM6" s="422"/>
      <c r="GBN6" s="422"/>
      <c r="GBO6" s="422"/>
      <c r="GBP6" s="422"/>
      <c r="GBQ6" s="422"/>
      <c r="GBR6" s="422"/>
      <c r="GBS6" s="422"/>
      <c r="GBT6" s="422"/>
      <c r="GBU6" s="422"/>
      <c r="GBV6" s="422"/>
      <c r="GBW6" s="422"/>
      <c r="GBX6" s="422"/>
      <c r="GBY6" s="422"/>
      <c r="GBZ6" s="422"/>
      <c r="GCA6" s="422"/>
      <c r="GCB6" s="422"/>
      <c r="GCC6" s="422"/>
      <c r="GCD6" s="422"/>
      <c r="GCE6" s="422"/>
      <c r="GCF6" s="422"/>
      <c r="GCG6" s="422"/>
      <c r="GCH6" s="422"/>
      <c r="GCI6" s="422"/>
      <c r="GCJ6" s="422"/>
      <c r="GCK6" s="422"/>
      <c r="GCL6" s="422"/>
      <c r="GCM6" s="422"/>
      <c r="GCN6" s="422"/>
      <c r="GCO6" s="422"/>
      <c r="GCP6" s="422"/>
      <c r="GCQ6" s="422"/>
      <c r="GCR6" s="422"/>
      <c r="GCS6" s="422"/>
      <c r="GCT6" s="422"/>
      <c r="GCU6" s="422"/>
      <c r="GCV6" s="422"/>
      <c r="GCW6" s="422"/>
      <c r="GCX6" s="422"/>
      <c r="GCY6" s="422"/>
      <c r="GCZ6" s="422"/>
      <c r="GDA6" s="422"/>
      <c r="GDB6" s="422"/>
      <c r="GDC6" s="422"/>
      <c r="GDD6" s="422"/>
      <c r="GDE6" s="422"/>
      <c r="GDF6" s="422"/>
      <c r="GDG6" s="422"/>
      <c r="GDH6" s="422"/>
      <c r="GDI6" s="422"/>
      <c r="GDJ6" s="422"/>
      <c r="GDK6" s="422"/>
      <c r="GDL6" s="422"/>
      <c r="GDM6" s="422"/>
      <c r="GDN6" s="422"/>
      <c r="GDO6" s="422"/>
      <c r="GDP6" s="422"/>
      <c r="GDQ6" s="422"/>
      <c r="GDR6" s="422"/>
      <c r="GDS6" s="422"/>
      <c r="GDT6" s="422"/>
      <c r="GDU6" s="422"/>
      <c r="GDV6" s="422"/>
      <c r="GDW6" s="422"/>
      <c r="GDX6" s="422"/>
      <c r="GDY6" s="422"/>
      <c r="GDZ6" s="422"/>
      <c r="GEA6" s="422"/>
      <c r="GEB6" s="422"/>
      <c r="GEC6" s="422"/>
      <c r="GED6" s="422"/>
      <c r="GEE6" s="422"/>
      <c r="GEF6" s="422"/>
      <c r="GEG6" s="422"/>
      <c r="GEH6" s="422"/>
      <c r="GEI6" s="422"/>
      <c r="GEJ6" s="422"/>
      <c r="GEK6" s="422"/>
      <c r="GEL6" s="422"/>
      <c r="GEM6" s="422"/>
      <c r="GEN6" s="422"/>
      <c r="GEO6" s="422"/>
      <c r="GEP6" s="422"/>
      <c r="GEQ6" s="422"/>
      <c r="GER6" s="422"/>
      <c r="GES6" s="422"/>
      <c r="GET6" s="422"/>
      <c r="GEU6" s="422"/>
      <c r="GEV6" s="422"/>
      <c r="GEW6" s="422"/>
      <c r="GEX6" s="422"/>
      <c r="GEY6" s="422"/>
      <c r="GEZ6" s="422"/>
      <c r="GFA6" s="422"/>
      <c r="GFB6" s="422"/>
      <c r="GFC6" s="422"/>
      <c r="GFD6" s="422"/>
      <c r="GFE6" s="422"/>
      <c r="GFF6" s="422"/>
      <c r="GFG6" s="422"/>
      <c r="GFH6" s="422"/>
      <c r="GFI6" s="422"/>
      <c r="GFJ6" s="422"/>
      <c r="GFK6" s="422"/>
      <c r="GFL6" s="422"/>
      <c r="GFM6" s="422"/>
      <c r="GFN6" s="422"/>
      <c r="GFO6" s="422"/>
      <c r="GFP6" s="422"/>
      <c r="GFQ6" s="422"/>
      <c r="GFR6" s="422"/>
      <c r="GFS6" s="422"/>
      <c r="GFT6" s="422"/>
      <c r="GFU6" s="422"/>
      <c r="GFV6" s="422"/>
      <c r="GFW6" s="422"/>
      <c r="GFX6" s="422"/>
      <c r="GFY6" s="422"/>
      <c r="GFZ6" s="422"/>
      <c r="GGA6" s="422"/>
      <c r="GGB6" s="422"/>
      <c r="GGC6" s="422"/>
      <c r="GGD6" s="422"/>
      <c r="GGE6" s="422"/>
      <c r="GGF6" s="422"/>
      <c r="GGG6" s="422"/>
      <c r="GGH6" s="422"/>
      <c r="GGI6" s="422"/>
      <c r="GGJ6" s="422"/>
      <c r="GGK6" s="422"/>
      <c r="GGL6" s="422"/>
      <c r="GGM6" s="422"/>
      <c r="GGN6" s="422"/>
      <c r="GGO6" s="422"/>
      <c r="GGP6" s="422"/>
      <c r="GGQ6" s="422"/>
      <c r="GGR6" s="422"/>
      <c r="GGS6" s="422"/>
      <c r="GGT6" s="422"/>
      <c r="GGU6" s="422"/>
      <c r="GGV6" s="422"/>
      <c r="GGW6" s="422"/>
      <c r="GGX6" s="422"/>
      <c r="GGY6" s="422"/>
      <c r="GGZ6" s="422"/>
      <c r="GHA6" s="422"/>
      <c r="GHB6" s="422"/>
      <c r="GHC6" s="422"/>
      <c r="GHD6" s="422"/>
      <c r="GHE6" s="422"/>
      <c r="GHF6" s="422"/>
      <c r="GHG6" s="422"/>
      <c r="GHH6" s="422"/>
      <c r="GHI6" s="422"/>
      <c r="GHJ6" s="422"/>
      <c r="GHK6" s="422"/>
      <c r="GHL6" s="422"/>
      <c r="GHM6" s="422"/>
      <c r="GHN6" s="422"/>
      <c r="GHO6" s="422"/>
      <c r="GHP6" s="422"/>
      <c r="GHQ6" s="422"/>
      <c r="GHR6" s="422"/>
      <c r="GHS6" s="422"/>
      <c r="GHT6" s="422"/>
      <c r="GHU6" s="422"/>
      <c r="GHV6" s="422"/>
      <c r="GHW6" s="422"/>
      <c r="GHX6" s="422"/>
      <c r="GHY6" s="422"/>
      <c r="GHZ6" s="422"/>
      <c r="GIA6" s="422"/>
      <c r="GIB6" s="422"/>
      <c r="GIC6" s="422"/>
      <c r="GID6" s="422"/>
      <c r="GIE6" s="422"/>
      <c r="GIF6" s="422"/>
      <c r="GIG6" s="422"/>
      <c r="GIH6" s="422"/>
      <c r="GII6" s="422"/>
      <c r="GIJ6" s="422"/>
      <c r="GIK6" s="422"/>
      <c r="GIL6" s="422"/>
      <c r="GIM6" s="422"/>
      <c r="GIN6" s="422"/>
      <c r="GIO6" s="422"/>
      <c r="GIP6" s="422"/>
      <c r="GIQ6" s="422"/>
      <c r="GIR6" s="422"/>
      <c r="GIS6" s="422"/>
      <c r="GIT6" s="422"/>
      <c r="GIU6" s="422"/>
      <c r="GIV6" s="422"/>
      <c r="GIW6" s="422"/>
      <c r="GIX6" s="422"/>
      <c r="GIY6" s="422"/>
      <c r="GIZ6" s="422"/>
      <c r="GJA6" s="422"/>
      <c r="GJB6" s="422"/>
      <c r="GJC6" s="422"/>
      <c r="GJD6" s="422"/>
      <c r="GJE6" s="422"/>
      <c r="GJF6" s="422"/>
      <c r="GJG6" s="422"/>
      <c r="GJH6" s="422"/>
      <c r="GJI6" s="422"/>
      <c r="GJJ6" s="422"/>
      <c r="GJK6" s="422"/>
      <c r="GJL6" s="422"/>
      <c r="GJM6" s="422"/>
      <c r="GJN6" s="422"/>
      <c r="GJO6" s="422"/>
      <c r="GJP6" s="422"/>
      <c r="GJQ6" s="422"/>
      <c r="GJR6" s="422"/>
      <c r="GJS6" s="422"/>
      <c r="GJT6" s="422"/>
      <c r="GJU6" s="422"/>
      <c r="GJV6" s="422"/>
      <c r="GJW6" s="422"/>
      <c r="GJX6" s="422"/>
      <c r="GJY6" s="422"/>
      <c r="GJZ6" s="422"/>
      <c r="GKA6" s="422"/>
      <c r="GKB6" s="422"/>
      <c r="GKC6" s="422"/>
      <c r="GKD6" s="422"/>
      <c r="GKE6" s="422"/>
      <c r="GKF6" s="422"/>
      <c r="GKG6" s="422"/>
      <c r="GKH6" s="422"/>
      <c r="GKI6" s="422"/>
      <c r="GKJ6" s="422"/>
      <c r="GKK6" s="422"/>
      <c r="GKL6" s="422"/>
      <c r="GKM6" s="422"/>
      <c r="GKN6" s="422"/>
      <c r="GKO6" s="422"/>
      <c r="GKP6" s="422"/>
      <c r="GKQ6" s="422"/>
      <c r="GKR6" s="422"/>
      <c r="GKS6" s="422"/>
      <c r="GKT6" s="422"/>
      <c r="GKU6" s="422"/>
      <c r="GKV6" s="422"/>
      <c r="GKW6" s="422"/>
      <c r="GKX6" s="422"/>
      <c r="GKY6" s="422"/>
      <c r="GKZ6" s="422"/>
      <c r="GLA6" s="422"/>
      <c r="GLB6" s="422"/>
      <c r="GLC6" s="422"/>
      <c r="GLD6" s="422"/>
      <c r="GLE6" s="422"/>
      <c r="GLF6" s="422"/>
      <c r="GLG6" s="422"/>
      <c r="GLH6" s="422"/>
      <c r="GLI6" s="422"/>
      <c r="GLJ6" s="422"/>
      <c r="GLK6" s="422"/>
      <c r="GLL6" s="422"/>
      <c r="GLM6" s="422"/>
      <c r="GLN6" s="422"/>
      <c r="GLO6" s="422"/>
      <c r="GLP6" s="422"/>
      <c r="GLQ6" s="422"/>
      <c r="GLR6" s="422"/>
      <c r="GLS6" s="422"/>
      <c r="GLT6" s="422"/>
      <c r="GLU6" s="422"/>
      <c r="GLV6" s="422"/>
      <c r="GLW6" s="422"/>
      <c r="GLX6" s="422"/>
      <c r="GLY6" s="422"/>
      <c r="GLZ6" s="422"/>
      <c r="GMA6" s="422"/>
      <c r="GMB6" s="422"/>
      <c r="GMC6" s="422"/>
      <c r="GMD6" s="422"/>
      <c r="GME6" s="422"/>
      <c r="GMF6" s="422"/>
      <c r="GMG6" s="422"/>
      <c r="GMH6" s="422"/>
      <c r="GMI6" s="422"/>
      <c r="GMJ6" s="422"/>
      <c r="GMK6" s="422"/>
      <c r="GML6" s="422"/>
      <c r="GMM6" s="422"/>
      <c r="GMN6" s="422"/>
      <c r="GMO6" s="422"/>
      <c r="GMP6" s="422"/>
      <c r="GMQ6" s="422"/>
      <c r="GMR6" s="422"/>
      <c r="GMS6" s="422"/>
      <c r="GMT6" s="422"/>
      <c r="GMU6" s="422"/>
      <c r="GMV6" s="422"/>
      <c r="GMW6" s="422"/>
      <c r="GMX6" s="422"/>
      <c r="GMY6" s="422"/>
      <c r="GMZ6" s="422"/>
      <c r="GNA6" s="422"/>
      <c r="GNB6" s="422"/>
      <c r="GNC6" s="422"/>
      <c r="GND6" s="422"/>
      <c r="GNE6" s="422"/>
      <c r="GNF6" s="422"/>
      <c r="GNG6" s="422"/>
      <c r="GNH6" s="422"/>
      <c r="GNI6" s="422"/>
      <c r="GNJ6" s="422"/>
      <c r="GNK6" s="422"/>
      <c r="GNL6" s="422"/>
      <c r="GNM6" s="422"/>
      <c r="GNN6" s="422"/>
      <c r="GNO6" s="422"/>
      <c r="GNP6" s="422"/>
      <c r="GNQ6" s="422"/>
      <c r="GNR6" s="422"/>
      <c r="GNS6" s="422"/>
      <c r="GNT6" s="422"/>
      <c r="GNU6" s="422"/>
      <c r="GNV6" s="422"/>
      <c r="GNW6" s="422"/>
      <c r="GNX6" s="422"/>
      <c r="GNY6" s="422"/>
      <c r="GNZ6" s="422"/>
      <c r="GOA6" s="422"/>
      <c r="GOB6" s="422"/>
      <c r="GOC6" s="422"/>
      <c r="GOD6" s="422"/>
      <c r="GOE6" s="422"/>
      <c r="GOF6" s="422"/>
      <c r="GOG6" s="422"/>
      <c r="GOH6" s="422"/>
      <c r="GOI6" s="422"/>
      <c r="GOJ6" s="422"/>
      <c r="GOK6" s="422"/>
      <c r="GOL6" s="422"/>
      <c r="GOM6" s="422"/>
      <c r="GON6" s="422"/>
      <c r="GOO6" s="422"/>
      <c r="GOP6" s="422"/>
      <c r="GOQ6" s="422"/>
      <c r="GOR6" s="422"/>
      <c r="GOS6" s="422"/>
      <c r="GOT6" s="422"/>
      <c r="GOU6" s="422"/>
      <c r="GOV6" s="422"/>
      <c r="GOW6" s="422"/>
      <c r="GOX6" s="422"/>
      <c r="GOY6" s="422"/>
      <c r="GOZ6" s="422"/>
      <c r="GPA6" s="422"/>
      <c r="GPB6" s="422"/>
      <c r="GPC6" s="422"/>
      <c r="GPD6" s="422"/>
      <c r="GPE6" s="422"/>
      <c r="GPF6" s="422"/>
      <c r="GPG6" s="422"/>
      <c r="GPH6" s="422"/>
      <c r="GPI6" s="422"/>
      <c r="GPJ6" s="422"/>
      <c r="GPK6" s="422"/>
      <c r="GPL6" s="422"/>
      <c r="GPM6" s="422"/>
      <c r="GPN6" s="422"/>
      <c r="GPO6" s="422"/>
      <c r="GPP6" s="422"/>
      <c r="GPQ6" s="422"/>
      <c r="GPR6" s="422"/>
      <c r="GPS6" s="422"/>
      <c r="GPT6" s="422"/>
      <c r="GPU6" s="422"/>
      <c r="GPV6" s="422"/>
      <c r="GPW6" s="422"/>
      <c r="GPX6" s="422"/>
      <c r="GPY6" s="422"/>
      <c r="GPZ6" s="422"/>
      <c r="GQA6" s="422"/>
      <c r="GQB6" s="422"/>
      <c r="GQC6" s="422"/>
      <c r="GQD6" s="422"/>
      <c r="GQE6" s="422"/>
      <c r="GQF6" s="422"/>
      <c r="GQG6" s="422"/>
      <c r="GQH6" s="422"/>
      <c r="GQI6" s="422"/>
      <c r="GQJ6" s="422"/>
      <c r="GQK6" s="422"/>
      <c r="GQL6" s="422"/>
      <c r="GQM6" s="422"/>
      <c r="GQN6" s="422"/>
      <c r="GQO6" s="422"/>
      <c r="GQP6" s="422"/>
      <c r="GQQ6" s="422"/>
      <c r="GQR6" s="422"/>
      <c r="GQS6" s="422"/>
      <c r="GQT6" s="422"/>
      <c r="GQU6" s="422"/>
      <c r="GQV6" s="422"/>
      <c r="GQW6" s="422"/>
      <c r="GQX6" s="422"/>
      <c r="GQY6" s="422"/>
      <c r="GQZ6" s="422"/>
      <c r="GRA6" s="422"/>
      <c r="GRB6" s="422"/>
      <c r="GRC6" s="422"/>
      <c r="GRD6" s="422"/>
      <c r="GRE6" s="422"/>
      <c r="GRF6" s="422"/>
      <c r="GRG6" s="422"/>
      <c r="GRH6" s="422"/>
      <c r="GRI6" s="422"/>
      <c r="GRJ6" s="422"/>
      <c r="GRK6" s="422"/>
      <c r="GRL6" s="422"/>
      <c r="GRM6" s="422"/>
      <c r="GRN6" s="422"/>
      <c r="GRO6" s="422"/>
      <c r="GRP6" s="422"/>
      <c r="GRQ6" s="422"/>
      <c r="GRR6" s="422"/>
      <c r="GRS6" s="422"/>
      <c r="GRT6" s="422"/>
      <c r="GRU6" s="422"/>
      <c r="GRV6" s="422"/>
      <c r="GRW6" s="422"/>
      <c r="GRX6" s="422"/>
      <c r="GRY6" s="422"/>
      <c r="GRZ6" s="422"/>
      <c r="GSA6" s="422"/>
      <c r="GSB6" s="422"/>
      <c r="GSC6" s="422"/>
      <c r="GSD6" s="422"/>
      <c r="GSE6" s="422"/>
      <c r="GSF6" s="422"/>
      <c r="GSG6" s="422"/>
      <c r="GSH6" s="422"/>
      <c r="GSI6" s="422"/>
      <c r="GSJ6" s="422"/>
      <c r="GSK6" s="422"/>
      <c r="GSL6" s="422"/>
      <c r="GSM6" s="422"/>
      <c r="GSN6" s="422"/>
      <c r="GSO6" s="422"/>
      <c r="GSP6" s="422"/>
      <c r="GSQ6" s="422"/>
      <c r="GSR6" s="422"/>
      <c r="GSS6" s="422"/>
      <c r="GST6" s="422"/>
      <c r="GSU6" s="422"/>
      <c r="GSV6" s="422"/>
      <c r="GSW6" s="422"/>
      <c r="GSX6" s="422"/>
      <c r="GSY6" s="422"/>
      <c r="GSZ6" s="422"/>
      <c r="GTA6" s="422"/>
      <c r="GTB6" s="422"/>
      <c r="GTC6" s="422"/>
      <c r="GTD6" s="422"/>
      <c r="GTE6" s="422"/>
      <c r="GTF6" s="422"/>
      <c r="GTG6" s="422"/>
      <c r="GTH6" s="422"/>
      <c r="GTI6" s="422"/>
      <c r="GTJ6" s="422"/>
      <c r="GTK6" s="422"/>
      <c r="GTL6" s="422"/>
      <c r="GTM6" s="422"/>
      <c r="GTN6" s="422"/>
      <c r="GTO6" s="422"/>
      <c r="GTP6" s="422"/>
      <c r="GTQ6" s="422"/>
      <c r="GTR6" s="422"/>
      <c r="GTS6" s="422"/>
      <c r="GTT6" s="422"/>
      <c r="GTU6" s="422"/>
      <c r="GTV6" s="422"/>
      <c r="GTW6" s="422"/>
      <c r="GTX6" s="422"/>
      <c r="GTY6" s="422"/>
      <c r="GTZ6" s="422"/>
      <c r="GUA6" s="422"/>
      <c r="GUB6" s="422"/>
      <c r="GUC6" s="422"/>
      <c r="GUD6" s="422"/>
      <c r="GUE6" s="422"/>
      <c r="GUF6" s="422"/>
      <c r="GUG6" s="422"/>
      <c r="GUH6" s="422"/>
      <c r="GUI6" s="422"/>
      <c r="GUJ6" s="422"/>
      <c r="GUK6" s="422"/>
      <c r="GUL6" s="422"/>
      <c r="GUM6" s="422"/>
      <c r="GUN6" s="422"/>
      <c r="GUO6" s="422"/>
      <c r="GUP6" s="422"/>
      <c r="GUQ6" s="422"/>
      <c r="GUR6" s="422"/>
      <c r="GUS6" s="422"/>
      <c r="GUT6" s="422"/>
      <c r="GUU6" s="422"/>
      <c r="GUV6" s="422"/>
      <c r="GUW6" s="422"/>
      <c r="GUX6" s="422"/>
      <c r="GUY6" s="422"/>
      <c r="GUZ6" s="422"/>
      <c r="GVA6" s="422"/>
      <c r="GVB6" s="422"/>
      <c r="GVC6" s="422"/>
      <c r="GVD6" s="422"/>
      <c r="GVE6" s="422"/>
      <c r="GVF6" s="422"/>
      <c r="GVG6" s="422"/>
      <c r="GVH6" s="422"/>
      <c r="GVI6" s="422"/>
      <c r="GVJ6" s="422"/>
      <c r="GVK6" s="422"/>
      <c r="GVL6" s="422"/>
      <c r="GVM6" s="422"/>
      <c r="GVN6" s="422"/>
      <c r="GVO6" s="422"/>
      <c r="GVP6" s="422"/>
      <c r="GVQ6" s="422"/>
      <c r="GVR6" s="422"/>
      <c r="GVS6" s="422"/>
      <c r="GVT6" s="422"/>
      <c r="GVU6" s="422"/>
      <c r="GVV6" s="422"/>
      <c r="GVW6" s="422"/>
      <c r="GVX6" s="422"/>
      <c r="GVY6" s="422"/>
      <c r="GVZ6" s="422"/>
      <c r="GWA6" s="422"/>
      <c r="GWB6" s="422"/>
      <c r="GWC6" s="422"/>
      <c r="GWD6" s="422"/>
      <c r="GWE6" s="422"/>
      <c r="GWF6" s="422"/>
      <c r="GWG6" s="422"/>
      <c r="GWH6" s="422"/>
      <c r="GWI6" s="422"/>
      <c r="GWJ6" s="422"/>
      <c r="GWK6" s="422"/>
      <c r="GWL6" s="422"/>
      <c r="GWM6" s="422"/>
      <c r="GWN6" s="422"/>
      <c r="GWO6" s="422"/>
      <c r="GWP6" s="422"/>
      <c r="GWQ6" s="422"/>
      <c r="GWR6" s="422"/>
      <c r="GWS6" s="422"/>
      <c r="GWT6" s="422"/>
      <c r="GWU6" s="422"/>
      <c r="GWV6" s="422"/>
      <c r="GWW6" s="422"/>
      <c r="GWX6" s="422"/>
      <c r="GWY6" s="422"/>
      <c r="GWZ6" s="422"/>
      <c r="GXA6" s="422"/>
      <c r="GXB6" s="422"/>
      <c r="GXC6" s="422"/>
      <c r="GXD6" s="422"/>
      <c r="GXE6" s="422"/>
      <c r="GXF6" s="422"/>
      <c r="GXG6" s="422"/>
      <c r="GXH6" s="422"/>
      <c r="GXI6" s="422"/>
      <c r="GXJ6" s="422"/>
      <c r="GXK6" s="422"/>
      <c r="GXL6" s="422"/>
      <c r="GXM6" s="422"/>
      <c r="GXN6" s="422"/>
      <c r="GXO6" s="422"/>
      <c r="GXP6" s="422"/>
      <c r="GXQ6" s="422"/>
      <c r="GXR6" s="422"/>
      <c r="GXS6" s="422"/>
      <c r="GXT6" s="422"/>
      <c r="GXU6" s="422"/>
      <c r="GXV6" s="422"/>
      <c r="GXW6" s="422"/>
      <c r="GXX6" s="422"/>
      <c r="GXY6" s="422"/>
      <c r="GXZ6" s="422"/>
      <c r="GYA6" s="422"/>
      <c r="GYB6" s="422"/>
      <c r="GYC6" s="422"/>
      <c r="GYD6" s="422"/>
      <c r="GYE6" s="422"/>
      <c r="GYF6" s="422"/>
      <c r="GYG6" s="422"/>
      <c r="GYH6" s="422"/>
      <c r="GYI6" s="422"/>
      <c r="GYJ6" s="422"/>
      <c r="GYK6" s="422"/>
      <c r="GYL6" s="422"/>
      <c r="GYM6" s="422"/>
      <c r="GYN6" s="422"/>
      <c r="GYO6" s="422"/>
      <c r="GYP6" s="422"/>
      <c r="GYQ6" s="422"/>
      <c r="GYR6" s="422"/>
      <c r="GYS6" s="422"/>
      <c r="GYT6" s="422"/>
      <c r="GYU6" s="422"/>
      <c r="GYV6" s="422"/>
      <c r="GYW6" s="422"/>
      <c r="GYX6" s="422"/>
      <c r="GYY6" s="422"/>
      <c r="GYZ6" s="422"/>
      <c r="GZA6" s="422"/>
      <c r="GZB6" s="422"/>
      <c r="GZC6" s="422"/>
      <c r="GZD6" s="422"/>
      <c r="GZE6" s="422"/>
      <c r="GZF6" s="422"/>
      <c r="GZG6" s="422"/>
      <c r="GZH6" s="422"/>
      <c r="GZI6" s="422"/>
      <c r="GZJ6" s="422"/>
      <c r="GZK6" s="422"/>
      <c r="GZL6" s="422"/>
      <c r="GZM6" s="422"/>
      <c r="GZN6" s="422"/>
      <c r="GZO6" s="422"/>
      <c r="GZP6" s="422"/>
      <c r="GZQ6" s="422"/>
      <c r="GZR6" s="422"/>
      <c r="GZS6" s="422"/>
      <c r="GZT6" s="422"/>
      <c r="GZU6" s="422"/>
      <c r="GZV6" s="422"/>
      <c r="GZW6" s="422"/>
      <c r="GZX6" s="422"/>
      <c r="GZY6" s="422"/>
      <c r="GZZ6" s="422"/>
      <c r="HAA6" s="422"/>
      <c r="HAB6" s="422"/>
      <c r="HAC6" s="422"/>
      <c r="HAD6" s="422"/>
      <c r="HAE6" s="422"/>
      <c r="HAF6" s="422"/>
      <c r="HAG6" s="422"/>
      <c r="HAH6" s="422"/>
      <c r="HAI6" s="422"/>
      <c r="HAJ6" s="422"/>
      <c r="HAK6" s="422"/>
      <c r="HAL6" s="422"/>
      <c r="HAM6" s="422"/>
      <c r="HAN6" s="422"/>
      <c r="HAO6" s="422"/>
      <c r="HAP6" s="422"/>
      <c r="HAQ6" s="422"/>
      <c r="HAR6" s="422"/>
      <c r="HAS6" s="422"/>
      <c r="HAT6" s="422"/>
      <c r="HAU6" s="422"/>
      <c r="HAV6" s="422"/>
      <c r="HAW6" s="422"/>
      <c r="HAX6" s="422"/>
      <c r="HAY6" s="422"/>
      <c r="HAZ6" s="422"/>
      <c r="HBA6" s="422"/>
      <c r="HBB6" s="422"/>
      <c r="HBC6" s="422"/>
      <c r="HBD6" s="422"/>
      <c r="HBE6" s="422"/>
      <c r="HBF6" s="422"/>
      <c r="HBG6" s="422"/>
      <c r="HBH6" s="422"/>
      <c r="HBI6" s="422"/>
      <c r="HBJ6" s="422"/>
      <c r="HBK6" s="422"/>
      <c r="HBL6" s="422"/>
      <c r="HBM6" s="422"/>
      <c r="HBN6" s="422"/>
      <c r="HBO6" s="422"/>
      <c r="HBP6" s="422"/>
      <c r="HBQ6" s="422"/>
      <c r="HBR6" s="422"/>
      <c r="HBS6" s="422"/>
      <c r="HBT6" s="422"/>
      <c r="HBU6" s="422"/>
      <c r="HBV6" s="422"/>
      <c r="HBW6" s="422"/>
      <c r="HBX6" s="422"/>
      <c r="HBY6" s="422"/>
      <c r="HBZ6" s="422"/>
      <c r="HCA6" s="422"/>
      <c r="HCB6" s="422"/>
      <c r="HCC6" s="422"/>
      <c r="HCD6" s="422"/>
      <c r="HCE6" s="422"/>
      <c r="HCF6" s="422"/>
      <c r="HCG6" s="422"/>
      <c r="HCH6" s="422"/>
      <c r="HCI6" s="422"/>
      <c r="HCJ6" s="422"/>
      <c r="HCK6" s="422"/>
      <c r="HCL6" s="422"/>
      <c r="HCM6" s="422"/>
      <c r="HCN6" s="422"/>
      <c r="HCO6" s="422"/>
      <c r="HCP6" s="422"/>
      <c r="HCQ6" s="422"/>
      <c r="HCR6" s="422"/>
      <c r="HCS6" s="422"/>
      <c r="HCT6" s="422"/>
      <c r="HCU6" s="422"/>
      <c r="HCV6" s="422"/>
      <c r="HCW6" s="422"/>
      <c r="HCX6" s="422"/>
      <c r="HCY6" s="422"/>
      <c r="HCZ6" s="422"/>
      <c r="HDA6" s="422"/>
      <c r="HDB6" s="422"/>
      <c r="HDC6" s="422"/>
      <c r="HDD6" s="422"/>
      <c r="HDE6" s="422"/>
      <c r="HDF6" s="422"/>
      <c r="HDG6" s="422"/>
      <c r="HDH6" s="422"/>
      <c r="HDI6" s="422"/>
      <c r="HDJ6" s="422"/>
      <c r="HDK6" s="422"/>
      <c r="HDL6" s="422"/>
      <c r="HDM6" s="422"/>
      <c r="HDN6" s="422"/>
      <c r="HDO6" s="422"/>
      <c r="HDP6" s="422"/>
      <c r="HDQ6" s="422"/>
      <c r="HDR6" s="422"/>
      <c r="HDS6" s="422"/>
      <c r="HDT6" s="422"/>
      <c r="HDU6" s="422"/>
      <c r="HDV6" s="422"/>
      <c r="HDW6" s="422"/>
      <c r="HDX6" s="422"/>
      <c r="HDY6" s="422"/>
      <c r="HDZ6" s="422"/>
      <c r="HEA6" s="422"/>
      <c r="HEB6" s="422"/>
      <c r="HEC6" s="422"/>
      <c r="HED6" s="422"/>
      <c r="HEE6" s="422"/>
      <c r="HEF6" s="422"/>
      <c r="HEG6" s="422"/>
      <c r="HEH6" s="422"/>
      <c r="HEI6" s="422"/>
      <c r="HEJ6" s="422"/>
      <c r="HEK6" s="422"/>
      <c r="HEL6" s="422"/>
      <c r="HEM6" s="422"/>
      <c r="HEN6" s="422"/>
      <c r="HEO6" s="422"/>
      <c r="HEP6" s="422"/>
      <c r="HEQ6" s="422"/>
      <c r="HER6" s="422"/>
      <c r="HES6" s="422"/>
      <c r="HET6" s="422"/>
      <c r="HEU6" s="422"/>
      <c r="HEV6" s="422"/>
      <c r="HEW6" s="422"/>
      <c r="HEX6" s="422"/>
      <c r="HEY6" s="422"/>
      <c r="HEZ6" s="422"/>
      <c r="HFA6" s="422"/>
      <c r="HFB6" s="422"/>
      <c r="HFC6" s="422"/>
      <c r="HFD6" s="422"/>
      <c r="HFE6" s="422"/>
      <c r="HFF6" s="422"/>
      <c r="HFG6" s="422"/>
      <c r="HFH6" s="422"/>
      <c r="HFI6" s="422"/>
      <c r="HFJ6" s="422"/>
      <c r="HFK6" s="422"/>
      <c r="HFL6" s="422"/>
      <c r="HFM6" s="422"/>
      <c r="HFN6" s="422"/>
      <c r="HFO6" s="422"/>
      <c r="HFP6" s="422"/>
      <c r="HFQ6" s="422"/>
      <c r="HFR6" s="422"/>
      <c r="HFS6" s="422"/>
      <c r="HFT6" s="422"/>
      <c r="HFU6" s="422"/>
      <c r="HFV6" s="422"/>
      <c r="HFW6" s="422"/>
      <c r="HFX6" s="422"/>
      <c r="HFY6" s="422"/>
      <c r="HFZ6" s="422"/>
      <c r="HGA6" s="422"/>
      <c r="HGB6" s="422"/>
      <c r="HGC6" s="422"/>
      <c r="HGD6" s="422"/>
      <c r="HGE6" s="422"/>
      <c r="HGF6" s="422"/>
      <c r="HGG6" s="422"/>
      <c r="HGH6" s="422"/>
      <c r="HGI6" s="422"/>
      <c r="HGJ6" s="422"/>
      <c r="HGK6" s="422"/>
      <c r="HGL6" s="422"/>
      <c r="HGM6" s="422"/>
      <c r="HGN6" s="422"/>
      <c r="HGO6" s="422"/>
      <c r="HGP6" s="422"/>
      <c r="HGQ6" s="422"/>
      <c r="HGR6" s="422"/>
      <c r="HGS6" s="422"/>
      <c r="HGT6" s="422"/>
      <c r="HGU6" s="422"/>
      <c r="HGV6" s="422"/>
      <c r="HGW6" s="422"/>
      <c r="HGX6" s="422"/>
      <c r="HGY6" s="422"/>
      <c r="HGZ6" s="422"/>
      <c r="HHA6" s="422"/>
      <c r="HHB6" s="422"/>
      <c r="HHC6" s="422"/>
      <c r="HHD6" s="422"/>
      <c r="HHE6" s="422"/>
      <c r="HHF6" s="422"/>
      <c r="HHG6" s="422"/>
      <c r="HHH6" s="422"/>
      <c r="HHI6" s="422"/>
      <c r="HHJ6" s="422"/>
      <c r="HHK6" s="422"/>
      <c r="HHL6" s="422"/>
      <c r="HHM6" s="422"/>
      <c r="HHN6" s="422"/>
      <c r="HHO6" s="422"/>
      <c r="HHP6" s="422"/>
      <c r="HHQ6" s="422"/>
      <c r="HHR6" s="422"/>
      <c r="HHS6" s="422"/>
      <c r="HHT6" s="422"/>
      <c r="HHU6" s="422"/>
      <c r="HHV6" s="422"/>
      <c r="HHW6" s="422"/>
      <c r="HHX6" s="422"/>
      <c r="HHY6" s="422"/>
      <c r="HHZ6" s="422"/>
      <c r="HIA6" s="422"/>
      <c r="HIB6" s="422"/>
      <c r="HIC6" s="422"/>
      <c r="HID6" s="422"/>
      <c r="HIE6" s="422"/>
      <c r="HIF6" s="422"/>
      <c r="HIG6" s="422"/>
      <c r="HIH6" s="422"/>
      <c r="HII6" s="422"/>
      <c r="HIJ6" s="422"/>
      <c r="HIK6" s="422"/>
      <c r="HIL6" s="422"/>
      <c r="HIM6" s="422"/>
      <c r="HIN6" s="422"/>
      <c r="HIO6" s="422"/>
      <c r="HIP6" s="422"/>
      <c r="HIQ6" s="422"/>
      <c r="HIR6" s="422"/>
      <c r="HIS6" s="422"/>
      <c r="HIT6" s="422"/>
      <c r="HIU6" s="422"/>
      <c r="HIV6" s="422"/>
      <c r="HIW6" s="422"/>
      <c r="HIX6" s="422"/>
      <c r="HIY6" s="422"/>
      <c r="HIZ6" s="422"/>
      <c r="HJA6" s="422"/>
      <c r="HJB6" s="422"/>
      <c r="HJC6" s="422"/>
      <c r="HJD6" s="422"/>
      <c r="HJE6" s="422"/>
      <c r="HJF6" s="422"/>
      <c r="HJG6" s="422"/>
      <c r="HJH6" s="422"/>
      <c r="HJI6" s="422"/>
      <c r="HJJ6" s="422"/>
      <c r="HJK6" s="422"/>
      <c r="HJL6" s="422"/>
      <c r="HJM6" s="422"/>
      <c r="HJN6" s="422"/>
      <c r="HJO6" s="422"/>
      <c r="HJP6" s="422"/>
      <c r="HJQ6" s="422"/>
      <c r="HJR6" s="422"/>
      <c r="HJS6" s="422"/>
      <c r="HJT6" s="422"/>
      <c r="HJU6" s="422"/>
      <c r="HJV6" s="422"/>
      <c r="HJW6" s="422"/>
      <c r="HJX6" s="422"/>
      <c r="HJY6" s="422"/>
      <c r="HJZ6" s="422"/>
      <c r="HKA6" s="422"/>
      <c r="HKB6" s="422"/>
      <c r="HKC6" s="422"/>
      <c r="HKD6" s="422"/>
      <c r="HKE6" s="422"/>
      <c r="HKF6" s="422"/>
      <c r="HKG6" s="422"/>
      <c r="HKH6" s="422"/>
      <c r="HKI6" s="422"/>
      <c r="HKJ6" s="422"/>
      <c r="HKK6" s="422"/>
      <c r="HKL6" s="422"/>
      <c r="HKM6" s="422"/>
      <c r="HKN6" s="422"/>
      <c r="HKO6" s="422"/>
      <c r="HKP6" s="422"/>
      <c r="HKQ6" s="422"/>
      <c r="HKR6" s="422"/>
      <c r="HKS6" s="422"/>
      <c r="HKT6" s="422"/>
      <c r="HKU6" s="422"/>
      <c r="HKV6" s="422"/>
      <c r="HKW6" s="422"/>
      <c r="HKX6" s="422"/>
      <c r="HKY6" s="422"/>
      <c r="HKZ6" s="422"/>
      <c r="HLA6" s="422"/>
      <c r="HLB6" s="422"/>
      <c r="HLC6" s="422"/>
      <c r="HLD6" s="422"/>
      <c r="HLE6" s="422"/>
      <c r="HLF6" s="422"/>
      <c r="HLG6" s="422"/>
      <c r="HLH6" s="422"/>
      <c r="HLI6" s="422"/>
      <c r="HLJ6" s="422"/>
      <c r="HLK6" s="422"/>
      <c r="HLL6" s="422"/>
      <c r="HLM6" s="422"/>
      <c r="HLN6" s="422"/>
      <c r="HLO6" s="422"/>
      <c r="HLP6" s="422"/>
      <c r="HLQ6" s="422"/>
      <c r="HLR6" s="422"/>
      <c r="HLS6" s="422"/>
      <c r="HLT6" s="422"/>
      <c r="HLU6" s="422"/>
      <c r="HLV6" s="422"/>
      <c r="HLW6" s="422"/>
      <c r="HLX6" s="422"/>
      <c r="HLY6" s="422"/>
      <c r="HLZ6" s="422"/>
      <c r="HMA6" s="422"/>
      <c r="HMB6" s="422"/>
      <c r="HMC6" s="422"/>
      <c r="HMD6" s="422"/>
      <c r="HME6" s="422"/>
      <c r="HMF6" s="422"/>
      <c r="HMG6" s="422"/>
      <c r="HMH6" s="422"/>
      <c r="HMI6" s="422"/>
      <c r="HMJ6" s="422"/>
      <c r="HMK6" s="422"/>
      <c r="HML6" s="422"/>
      <c r="HMM6" s="422"/>
      <c r="HMN6" s="422"/>
      <c r="HMO6" s="422"/>
      <c r="HMP6" s="422"/>
      <c r="HMQ6" s="422"/>
      <c r="HMR6" s="422"/>
      <c r="HMS6" s="422"/>
      <c r="HMT6" s="422"/>
      <c r="HMU6" s="422"/>
      <c r="HMV6" s="422"/>
      <c r="HMW6" s="422"/>
      <c r="HMX6" s="422"/>
      <c r="HMY6" s="422"/>
      <c r="HMZ6" s="422"/>
      <c r="HNA6" s="422"/>
      <c r="HNB6" s="422"/>
      <c r="HNC6" s="422"/>
      <c r="HND6" s="422"/>
      <c r="HNE6" s="422"/>
      <c r="HNF6" s="422"/>
      <c r="HNG6" s="422"/>
      <c r="HNH6" s="422"/>
      <c r="HNI6" s="422"/>
      <c r="HNJ6" s="422"/>
      <c r="HNK6" s="422"/>
      <c r="HNL6" s="422"/>
      <c r="HNM6" s="422"/>
      <c r="HNN6" s="422"/>
      <c r="HNO6" s="422"/>
      <c r="HNP6" s="422"/>
      <c r="HNQ6" s="422"/>
      <c r="HNR6" s="422"/>
      <c r="HNS6" s="422"/>
      <c r="HNT6" s="422"/>
      <c r="HNU6" s="422"/>
      <c r="HNV6" s="422"/>
      <c r="HNW6" s="422"/>
      <c r="HNX6" s="422"/>
      <c r="HNY6" s="422"/>
      <c r="HNZ6" s="422"/>
      <c r="HOA6" s="422"/>
      <c r="HOB6" s="422"/>
      <c r="HOC6" s="422"/>
      <c r="HOD6" s="422"/>
      <c r="HOE6" s="422"/>
      <c r="HOF6" s="422"/>
      <c r="HOG6" s="422"/>
      <c r="HOH6" s="422"/>
      <c r="HOI6" s="422"/>
      <c r="HOJ6" s="422"/>
      <c r="HOK6" s="422"/>
      <c r="HOL6" s="422"/>
      <c r="HOM6" s="422"/>
      <c r="HON6" s="422"/>
      <c r="HOO6" s="422"/>
      <c r="HOP6" s="422"/>
      <c r="HOQ6" s="422"/>
      <c r="HOR6" s="422"/>
      <c r="HOS6" s="422"/>
      <c r="HOT6" s="422"/>
      <c r="HOU6" s="422"/>
      <c r="HOV6" s="422"/>
      <c r="HOW6" s="422"/>
      <c r="HOX6" s="422"/>
      <c r="HOY6" s="422"/>
      <c r="HOZ6" s="422"/>
      <c r="HPA6" s="422"/>
      <c r="HPB6" s="422"/>
      <c r="HPC6" s="422"/>
      <c r="HPD6" s="422"/>
      <c r="HPE6" s="422"/>
      <c r="HPF6" s="422"/>
      <c r="HPG6" s="422"/>
      <c r="HPH6" s="422"/>
      <c r="HPI6" s="422"/>
      <c r="HPJ6" s="422"/>
      <c r="HPK6" s="422"/>
      <c r="HPL6" s="422"/>
      <c r="HPM6" s="422"/>
      <c r="HPN6" s="422"/>
      <c r="HPO6" s="422"/>
      <c r="HPP6" s="422"/>
      <c r="HPQ6" s="422"/>
      <c r="HPR6" s="422"/>
      <c r="HPS6" s="422"/>
      <c r="HPT6" s="422"/>
      <c r="HPU6" s="422"/>
      <c r="HPV6" s="422"/>
      <c r="HPW6" s="422"/>
      <c r="HPX6" s="422"/>
      <c r="HPY6" s="422"/>
      <c r="HPZ6" s="422"/>
      <c r="HQA6" s="422"/>
      <c r="HQB6" s="422"/>
      <c r="HQC6" s="422"/>
      <c r="HQD6" s="422"/>
      <c r="HQE6" s="422"/>
      <c r="HQF6" s="422"/>
      <c r="HQG6" s="422"/>
      <c r="HQH6" s="422"/>
      <c r="HQI6" s="422"/>
      <c r="HQJ6" s="422"/>
      <c r="HQK6" s="422"/>
      <c r="HQL6" s="422"/>
      <c r="HQM6" s="422"/>
      <c r="HQN6" s="422"/>
      <c r="HQO6" s="422"/>
      <c r="HQP6" s="422"/>
      <c r="HQQ6" s="422"/>
      <c r="HQR6" s="422"/>
      <c r="HQS6" s="422"/>
      <c r="HQT6" s="422"/>
      <c r="HQU6" s="422"/>
      <c r="HQV6" s="422"/>
      <c r="HQW6" s="422"/>
      <c r="HQX6" s="422"/>
      <c r="HQY6" s="422"/>
      <c r="HQZ6" s="422"/>
      <c r="HRA6" s="422"/>
      <c r="HRB6" s="422"/>
      <c r="HRC6" s="422"/>
      <c r="HRD6" s="422"/>
      <c r="HRE6" s="422"/>
      <c r="HRF6" s="422"/>
      <c r="HRG6" s="422"/>
      <c r="HRH6" s="422"/>
      <c r="HRI6" s="422"/>
      <c r="HRJ6" s="422"/>
      <c r="HRK6" s="422"/>
      <c r="HRL6" s="422"/>
      <c r="HRM6" s="422"/>
      <c r="HRN6" s="422"/>
      <c r="HRO6" s="422"/>
      <c r="HRP6" s="422"/>
      <c r="HRQ6" s="422"/>
      <c r="HRR6" s="422"/>
      <c r="HRS6" s="422"/>
      <c r="HRT6" s="422"/>
      <c r="HRU6" s="422"/>
      <c r="HRV6" s="422"/>
      <c r="HRW6" s="422"/>
      <c r="HRX6" s="422"/>
      <c r="HRY6" s="422"/>
      <c r="HRZ6" s="422"/>
      <c r="HSA6" s="422"/>
      <c r="HSB6" s="422"/>
      <c r="HSC6" s="422"/>
      <c r="HSD6" s="422"/>
      <c r="HSE6" s="422"/>
      <c r="HSF6" s="422"/>
      <c r="HSG6" s="422"/>
      <c r="HSH6" s="422"/>
      <c r="HSI6" s="422"/>
      <c r="HSJ6" s="422"/>
      <c r="HSK6" s="422"/>
      <c r="HSL6" s="422"/>
      <c r="HSM6" s="422"/>
      <c r="HSN6" s="422"/>
      <c r="HSO6" s="422"/>
      <c r="HSP6" s="422"/>
      <c r="HSQ6" s="422"/>
      <c r="HSR6" s="422"/>
      <c r="HSS6" s="422"/>
      <c r="HST6" s="422"/>
      <c r="HSU6" s="422"/>
      <c r="HSV6" s="422"/>
      <c r="HSW6" s="422"/>
      <c r="HSX6" s="422"/>
      <c r="HSY6" s="422"/>
      <c r="HSZ6" s="422"/>
      <c r="HTA6" s="422"/>
      <c r="HTB6" s="422"/>
      <c r="HTC6" s="422"/>
      <c r="HTD6" s="422"/>
      <c r="HTE6" s="422"/>
      <c r="HTF6" s="422"/>
      <c r="HTG6" s="422"/>
      <c r="HTH6" s="422"/>
      <c r="HTI6" s="422"/>
      <c r="HTJ6" s="422"/>
      <c r="HTK6" s="422"/>
      <c r="HTL6" s="422"/>
      <c r="HTM6" s="422"/>
      <c r="HTN6" s="422"/>
      <c r="HTO6" s="422"/>
      <c r="HTP6" s="422"/>
      <c r="HTQ6" s="422"/>
      <c r="HTR6" s="422"/>
      <c r="HTS6" s="422"/>
      <c r="HTT6" s="422"/>
      <c r="HTU6" s="422"/>
      <c r="HTV6" s="422"/>
      <c r="HTW6" s="422"/>
      <c r="HTX6" s="422"/>
      <c r="HTY6" s="422"/>
      <c r="HTZ6" s="422"/>
      <c r="HUA6" s="422"/>
      <c r="HUB6" s="422"/>
      <c r="HUC6" s="422"/>
      <c r="HUD6" s="422"/>
      <c r="HUE6" s="422"/>
      <c r="HUF6" s="422"/>
      <c r="HUG6" s="422"/>
      <c r="HUH6" s="422"/>
      <c r="HUI6" s="422"/>
      <c r="HUJ6" s="422"/>
      <c r="HUK6" s="422"/>
      <c r="HUL6" s="422"/>
      <c r="HUM6" s="422"/>
      <c r="HUN6" s="422"/>
      <c r="HUO6" s="422"/>
      <c r="HUP6" s="422"/>
      <c r="HUQ6" s="422"/>
      <c r="HUR6" s="422"/>
      <c r="HUS6" s="422"/>
      <c r="HUT6" s="422"/>
      <c r="HUU6" s="422"/>
      <c r="HUV6" s="422"/>
      <c r="HUW6" s="422"/>
      <c r="HUX6" s="422"/>
      <c r="HUY6" s="422"/>
      <c r="HUZ6" s="422"/>
      <c r="HVA6" s="422"/>
      <c r="HVB6" s="422"/>
      <c r="HVC6" s="422"/>
      <c r="HVD6" s="422"/>
      <c r="HVE6" s="422"/>
      <c r="HVF6" s="422"/>
      <c r="HVG6" s="422"/>
      <c r="HVH6" s="422"/>
      <c r="HVI6" s="422"/>
      <c r="HVJ6" s="422"/>
      <c r="HVK6" s="422"/>
      <c r="HVL6" s="422"/>
      <c r="HVM6" s="422"/>
      <c r="HVN6" s="422"/>
      <c r="HVO6" s="422"/>
      <c r="HVP6" s="422"/>
      <c r="HVQ6" s="422"/>
      <c r="HVR6" s="422"/>
      <c r="HVS6" s="422"/>
      <c r="HVT6" s="422"/>
      <c r="HVU6" s="422"/>
      <c r="HVV6" s="422"/>
      <c r="HVW6" s="422"/>
      <c r="HVX6" s="422"/>
      <c r="HVY6" s="422"/>
      <c r="HVZ6" s="422"/>
      <c r="HWA6" s="422"/>
      <c r="HWB6" s="422"/>
      <c r="HWC6" s="422"/>
      <c r="HWD6" s="422"/>
      <c r="HWE6" s="422"/>
      <c r="HWF6" s="422"/>
      <c r="HWG6" s="422"/>
      <c r="HWH6" s="422"/>
      <c r="HWI6" s="422"/>
      <c r="HWJ6" s="422"/>
      <c r="HWK6" s="422"/>
      <c r="HWL6" s="422"/>
      <c r="HWM6" s="422"/>
      <c r="HWN6" s="422"/>
      <c r="HWO6" s="422"/>
      <c r="HWP6" s="422"/>
      <c r="HWQ6" s="422"/>
      <c r="HWR6" s="422"/>
      <c r="HWS6" s="422"/>
      <c r="HWT6" s="422"/>
      <c r="HWU6" s="422"/>
      <c r="HWV6" s="422"/>
      <c r="HWW6" s="422"/>
      <c r="HWX6" s="422"/>
      <c r="HWY6" s="422"/>
      <c r="HWZ6" s="422"/>
      <c r="HXA6" s="422"/>
      <c r="HXB6" s="422"/>
      <c r="HXC6" s="422"/>
      <c r="HXD6" s="422"/>
      <c r="HXE6" s="422"/>
      <c r="HXF6" s="422"/>
      <c r="HXG6" s="422"/>
      <c r="HXH6" s="422"/>
      <c r="HXI6" s="422"/>
      <c r="HXJ6" s="422"/>
      <c r="HXK6" s="422"/>
      <c r="HXL6" s="422"/>
      <c r="HXM6" s="422"/>
      <c r="HXN6" s="422"/>
      <c r="HXO6" s="422"/>
      <c r="HXP6" s="422"/>
      <c r="HXQ6" s="422"/>
      <c r="HXR6" s="422"/>
      <c r="HXS6" s="422"/>
      <c r="HXT6" s="422"/>
      <c r="HXU6" s="422"/>
      <c r="HXV6" s="422"/>
      <c r="HXW6" s="422"/>
      <c r="HXX6" s="422"/>
      <c r="HXY6" s="422"/>
      <c r="HXZ6" s="422"/>
      <c r="HYA6" s="422"/>
      <c r="HYB6" s="422"/>
      <c r="HYC6" s="422"/>
      <c r="HYD6" s="422"/>
      <c r="HYE6" s="422"/>
      <c r="HYF6" s="422"/>
      <c r="HYG6" s="422"/>
      <c r="HYH6" s="422"/>
      <c r="HYI6" s="422"/>
      <c r="HYJ6" s="422"/>
      <c r="HYK6" s="422"/>
      <c r="HYL6" s="422"/>
      <c r="HYM6" s="422"/>
      <c r="HYN6" s="422"/>
      <c r="HYO6" s="422"/>
      <c r="HYP6" s="422"/>
      <c r="HYQ6" s="422"/>
      <c r="HYR6" s="422"/>
      <c r="HYS6" s="422"/>
      <c r="HYT6" s="422"/>
      <c r="HYU6" s="422"/>
      <c r="HYV6" s="422"/>
      <c r="HYW6" s="422"/>
      <c r="HYX6" s="422"/>
      <c r="HYY6" s="422"/>
      <c r="HYZ6" s="422"/>
      <c r="HZA6" s="422"/>
      <c r="HZB6" s="422"/>
      <c r="HZC6" s="422"/>
      <c r="HZD6" s="422"/>
      <c r="HZE6" s="422"/>
      <c r="HZF6" s="422"/>
      <c r="HZG6" s="422"/>
      <c r="HZH6" s="422"/>
      <c r="HZI6" s="422"/>
      <c r="HZJ6" s="422"/>
      <c r="HZK6" s="422"/>
      <c r="HZL6" s="422"/>
      <c r="HZM6" s="422"/>
      <c r="HZN6" s="422"/>
      <c r="HZO6" s="422"/>
      <c r="HZP6" s="422"/>
      <c r="HZQ6" s="422"/>
      <c r="HZR6" s="422"/>
      <c r="HZS6" s="422"/>
      <c r="HZT6" s="422"/>
      <c r="HZU6" s="422"/>
      <c r="HZV6" s="422"/>
      <c r="HZW6" s="422"/>
      <c r="HZX6" s="422"/>
      <c r="HZY6" s="422"/>
      <c r="HZZ6" s="422"/>
      <c r="IAA6" s="422"/>
      <c r="IAB6" s="422"/>
      <c r="IAC6" s="422"/>
      <c r="IAD6" s="422"/>
      <c r="IAE6" s="422"/>
      <c r="IAF6" s="422"/>
      <c r="IAG6" s="422"/>
      <c r="IAH6" s="422"/>
      <c r="IAI6" s="422"/>
      <c r="IAJ6" s="422"/>
      <c r="IAK6" s="422"/>
      <c r="IAL6" s="422"/>
      <c r="IAM6" s="422"/>
      <c r="IAN6" s="422"/>
      <c r="IAO6" s="422"/>
      <c r="IAP6" s="422"/>
      <c r="IAQ6" s="422"/>
      <c r="IAR6" s="422"/>
      <c r="IAS6" s="422"/>
      <c r="IAT6" s="422"/>
      <c r="IAU6" s="422"/>
      <c r="IAV6" s="422"/>
      <c r="IAW6" s="422"/>
      <c r="IAX6" s="422"/>
      <c r="IAY6" s="422"/>
      <c r="IAZ6" s="422"/>
      <c r="IBA6" s="422"/>
      <c r="IBB6" s="422"/>
      <c r="IBC6" s="422"/>
      <c r="IBD6" s="422"/>
      <c r="IBE6" s="422"/>
      <c r="IBF6" s="422"/>
      <c r="IBG6" s="422"/>
      <c r="IBH6" s="422"/>
      <c r="IBI6" s="422"/>
      <c r="IBJ6" s="422"/>
      <c r="IBK6" s="422"/>
      <c r="IBL6" s="422"/>
      <c r="IBM6" s="422"/>
      <c r="IBN6" s="422"/>
      <c r="IBO6" s="422"/>
      <c r="IBP6" s="422"/>
      <c r="IBQ6" s="422"/>
      <c r="IBR6" s="422"/>
      <c r="IBS6" s="422"/>
      <c r="IBT6" s="422"/>
      <c r="IBU6" s="422"/>
      <c r="IBV6" s="422"/>
      <c r="IBW6" s="422"/>
      <c r="IBX6" s="422"/>
      <c r="IBY6" s="422"/>
      <c r="IBZ6" s="422"/>
      <c r="ICA6" s="422"/>
      <c r="ICB6" s="422"/>
      <c r="ICC6" s="422"/>
      <c r="ICD6" s="422"/>
      <c r="ICE6" s="422"/>
      <c r="ICF6" s="422"/>
      <c r="ICG6" s="422"/>
      <c r="ICH6" s="422"/>
      <c r="ICI6" s="422"/>
      <c r="ICJ6" s="422"/>
      <c r="ICK6" s="422"/>
      <c r="ICL6" s="422"/>
      <c r="ICM6" s="422"/>
      <c r="ICN6" s="422"/>
      <c r="ICO6" s="422"/>
      <c r="ICP6" s="422"/>
      <c r="ICQ6" s="422"/>
      <c r="ICR6" s="422"/>
      <c r="ICS6" s="422"/>
      <c r="ICT6" s="422"/>
      <c r="ICU6" s="422"/>
      <c r="ICV6" s="422"/>
      <c r="ICW6" s="422"/>
      <c r="ICX6" s="422"/>
      <c r="ICY6" s="422"/>
      <c r="ICZ6" s="422"/>
      <c r="IDA6" s="422"/>
      <c r="IDB6" s="422"/>
      <c r="IDC6" s="422"/>
      <c r="IDD6" s="422"/>
      <c r="IDE6" s="422"/>
      <c r="IDF6" s="422"/>
      <c r="IDG6" s="422"/>
      <c r="IDH6" s="422"/>
      <c r="IDI6" s="422"/>
      <c r="IDJ6" s="422"/>
      <c r="IDK6" s="422"/>
      <c r="IDL6" s="422"/>
      <c r="IDM6" s="422"/>
      <c r="IDN6" s="422"/>
      <c r="IDO6" s="422"/>
      <c r="IDP6" s="422"/>
      <c r="IDQ6" s="422"/>
      <c r="IDR6" s="422"/>
      <c r="IDS6" s="422"/>
      <c r="IDT6" s="422"/>
      <c r="IDU6" s="422"/>
      <c r="IDV6" s="422"/>
      <c r="IDW6" s="422"/>
      <c r="IDX6" s="422"/>
      <c r="IDY6" s="422"/>
      <c r="IDZ6" s="422"/>
      <c r="IEA6" s="422"/>
      <c r="IEB6" s="422"/>
      <c r="IEC6" s="422"/>
      <c r="IED6" s="422"/>
      <c r="IEE6" s="422"/>
      <c r="IEF6" s="422"/>
      <c r="IEG6" s="422"/>
      <c r="IEH6" s="422"/>
      <c r="IEI6" s="422"/>
      <c r="IEJ6" s="422"/>
      <c r="IEK6" s="422"/>
      <c r="IEL6" s="422"/>
      <c r="IEM6" s="422"/>
      <c r="IEN6" s="422"/>
      <c r="IEO6" s="422"/>
      <c r="IEP6" s="422"/>
      <c r="IEQ6" s="422"/>
      <c r="IER6" s="422"/>
      <c r="IES6" s="422"/>
      <c r="IET6" s="422"/>
      <c r="IEU6" s="422"/>
      <c r="IEV6" s="422"/>
      <c r="IEW6" s="422"/>
      <c r="IEX6" s="422"/>
      <c r="IEY6" s="422"/>
      <c r="IEZ6" s="422"/>
      <c r="IFA6" s="422"/>
      <c r="IFB6" s="422"/>
      <c r="IFC6" s="422"/>
      <c r="IFD6" s="422"/>
      <c r="IFE6" s="422"/>
      <c r="IFF6" s="422"/>
      <c r="IFG6" s="422"/>
      <c r="IFH6" s="422"/>
      <c r="IFI6" s="422"/>
      <c r="IFJ6" s="422"/>
      <c r="IFK6" s="422"/>
      <c r="IFL6" s="422"/>
      <c r="IFM6" s="422"/>
      <c r="IFN6" s="422"/>
      <c r="IFO6" s="422"/>
      <c r="IFP6" s="422"/>
      <c r="IFQ6" s="422"/>
      <c r="IFR6" s="422"/>
      <c r="IFS6" s="422"/>
      <c r="IFT6" s="422"/>
      <c r="IFU6" s="422"/>
      <c r="IFV6" s="422"/>
      <c r="IFW6" s="422"/>
      <c r="IFX6" s="422"/>
      <c r="IFY6" s="422"/>
      <c r="IFZ6" s="422"/>
      <c r="IGA6" s="422"/>
      <c r="IGB6" s="422"/>
      <c r="IGC6" s="422"/>
      <c r="IGD6" s="422"/>
      <c r="IGE6" s="422"/>
      <c r="IGF6" s="422"/>
      <c r="IGG6" s="422"/>
      <c r="IGH6" s="422"/>
      <c r="IGI6" s="422"/>
      <c r="IGJ6" s="422"/>
      <c r="IGK6" s="422"/>
      <c r="IGL6" s="422"/>
      <c r="IGM6" s="422"/>
      <c r="IGN6" s="422"/>
      <c r="IGO6" s="422"/>
      <c r="IGP6" s="422"/>
      <c r="IGQ6" s="422"/>
      <c r="IGR6" s="422"/>
      <c r="IGS6" s="422"/>
      <c r="IGT6" s="422"/>
      <c r="IGU6" s="422"/>
      <c r="IGV6" s="422"/>
      <c r="IGW6" s="422"/>
      <c r="IGX6" s="422"/>
      <c r="IGY6" s="422"/>
      <c r="IGZ6" s="422"/>
      <c r="IHA6" s="422"/>
      <c r="IHB6" s="422"/>
      <c r="IHC6" s="422"/>
      <c r="IHD6" s="422"/>
      <c r="IHE6" s="422"/>
      <c r="IHF6" s="422"/>
      <c r="IHG6" s="422"/>
      <c r="IHH6" s="422"/>
      <c r="IHI6" s="422"/>
      <c r="IHJ6" s="422"/>
      <c r="IHK6" s="422"/>
      <c r="IHL6" s="422"/>
      <c r="IHM6" s="422"/>
      <c r="IHN6" s="422"/>
      <c r="IHO6" s="422"/>
      <c r="IHP6" s="422"/>
      <c r="IHQ6" s="422"/>
      <c r="IHR6" s="422"/>
      <c r="IHS6" s="422"/>
      <c r="IHT6" s="422"/>
      <c r="IHU6" s="422"/>
      <c r="IHV6" s="422"/>
      <c r="IHW6" s="422"/>
      <c r="IHX6" s="422"/>
      <c r="IHY6" s="422"/>
      <c r="IHZ6" s="422"/>
      <c r="IIA6" s="422"/>
      <c r="IIB6" s="422"/>
      <c r="IIC6" s="422"/>
      <c r="IID6" s="422"/>
      <c r="IIE6" s="422"/>
      <c r="IIF6" s="422"/>
      <c r="IIG6" s="422"/>
      <c r="IIH6" s="422"/>
      <c r="III6" s="422"/>
      <c r="IIJ6" s="422"/>
      <c r="IIK6" s="422"/>
      <c r="IIL6" s="422"/>
      <c r="IIM6" s="422"/>
      <c r="IIN6" s="422"/>
      <c r="IIO6" s="422"/>
      <c r="IIP6" s="422"/>
      <c r="IIQ6" s="422"/>
      <c r="IIR6" s="422"/>
      <c r="IIS6" s="422"/>
      <c r="IIT6" s="422"/>
      <c r="IIU6" s="422"/>
      <c r="IIV6" s="422"/>
      <c r="IIW6" s="422"/>
      <c r="IIX6" s="422"/>
      <c r="IIY6" s="422"/>
      <c r="IIZ6" s="422"/>
      <c r="IJA6" s="422"/>
      <c r="IJB6" s="422"/>
      <c r="IJC6" s="422"/>
      <c r="IJD6" s="422"/>
      <c r="IJE6" s="422"/>
      <c r="IJF6" s="422"/>
      <c r="IJG6" s="422"/>
      <c r="IJH6" s="422"/>
      <c r="IJI6" s="422"/>
      <c r="IJJ6" s="422"/>
      <c r="IJK6" s="422"/>
      <c r="IJL6" s="422"/>
      <c r="IJM6" s="422"/>
      <c r="IJN6" s="422"/>
      <c r="IJO6" s="422"/>
      <c r="IJP6" s="422"/>
      <c r="IJQ6" s="422"/>
      <c r="IJR6" s="422"/>
      <c r="IJS6" s="422"/>
      <c r="IJT6" s="422"/>
      <c r="IJU6" s="422"/>
      <c r="IJV6" s="422"/>
      <c r="IJW6" s="422"/>
      <c r="IJX6" s="422"/>
      <c r="IJY6" s="422"/>
      <c r="IJZ6" s="422"/>
      <c r="IKA6" s="422"/>
      <c r="IKB6" s="422"/>
      <c r="IKC6" s="422"/>
      <c r="IKD6" s="422"/>
      <c r="IKE6" s="422"/>
      <c r="IKF6" s="422"/>
      <c r="IKG6" s="422"/>
      <c r="IKH6" s="422"/>
      <c r="IKI6" s="422"/>
      <c r="IKJ6" s="422"/>
      <c r="IKK6" s="422"/>
      <c r="IKL6" s="422"/>
      <c r="IKM6" s="422"/>
      <c r="IKN6" s="422"/>
      <c r="IKO6" s="422"/>
      <c r="IKP6" s="422"/>
      <c r="IKQ6" s="422"/>
      <c r="IKR6" s="422"/>
      <c r="IKS6" s="422"/>
      <c r="IKT6" s="422"/>
      <c r="IKU6" s="422"/>
      <c r="IKV6" s="422"/>
      <c r="IKW6" s="422"/>
      <c r="IKX6" s="422"/>
      <c r="IKY6" s="422"/>
      <c r="IKZ6" s="422"/>
      <c r="ILA6" s="422"/>
      <c r="ILB6" s="422"/>
      <c r="ILC6" s="422"/>
      <c r="ILD6" s="422"/>
      <c r="ILE6" s="422"/>
      <c r="ILF6" s="422"/>
      <c r="ILG6" s="422"/>
      <c r="ILH6" s="422"/>
      <c r="ILI6" s="422"/>
      <c r="ILJ6" s="422"/>
      <c r="ILK6" s="422"/>
      <c r="ILL6" s="422"/>
      <c r="ILM6" s="422"/>
      <c r="ILN6" s="422"/>
      <c r="ILO6" s="422"/>
      <c r="ILP6" s="422"/>
      <c r="ILQ6" s="422"/>
      <c r="ILR6" s="422"/>
      <c r="ILS6" s="422"/>
      <c r="ILT6" s="422"/>
      <c r="ILU6" s="422"/>
      <c r="ILV6" s="422"/>
      <c r="ILW6" s="422"/>
      <c r="ILX6" s="422"/>
      <c r="ILY6" s="422"/>
      <c r="ILZ6" s="422"/>
      <c r="IMA6" s="422"/>
      <c r="IMB6" s="422"/>
      <c r="IMC6" s="422"/>
      <c r="IMD6" s="422"/>
      <c r="IME6" s="422"/>
      <c r="IMF6" s="422"/>
      <c r="IMG6" s="422"/>
      <c r="IMH6" s="422"/>
      <c r="IMI6" s="422"/>
      <c r="IMJ6" s="422"/>
      <c r="IMK6" s="422"/>
      <c r="IML6" s="422"/>
      <c r="IMM6" s="422"/>
      <c r="IMN6" s="422"/>
      <c r="IMO6" s="422"/>
      <c r="IMP6" s="422"/>
      <c r="IMQ6" s="422"/>
      <c r="IMR6" s="422"/>
      <c r="IMS6" s="422"/>
      <c r="IMT6" s="422"/>
      <c r="IMU6" s="422"/>
      <c r="IMV6" s="422"/>
      <c r="IMW6" s="422"/>
      <c r="IMX6" s="422"/>
      <c r="IMY6" s="422"/>
      <c r="IMZ6" s="422"/>
      <c r="INA6" s="422"/>
      <c r="INB6" s="422"/>
      <c r="INC6" s="422"/>
      <c r="IND6" s="422"/>
      <c r="INE6" s="422"/>
      <c r="INF6" s="422"/>
      <c r="ING6" s="422"/>
      <c r="INH6" s="422"/>
      <c r="INI6" s="422"/>
      <c r="INJ6" s="422"/>
      <c r="INK6" s="422"/>
      <c r="INL6" s="422"/>
      <c r="INM6" s="422"/>
      <c r="INN6" s="422"/>
      <c r="INO6" s="422"/>
      <c r="INP6" s="422"/>
      <c r="INQ6" s="422"/>
      <c r="INR6" s="422"/>
      <c r="INS6" s="422"/>
      <c r="INT6" s="422"/>
      <c r="INU6" s="422"/>
      <c r="INV6" s="422"/>
      <c r="INW6" s="422"/>
      <c r="INX6" s="422"/>
      <c r="INY6" s="422"/>
      <c r="INZ6" s="422"/>
      <c r="IOA6" s="422"/>
      <c r="IOB6" s="422"/>
      <c r="IOC6" s="422"/>
      <c r="IOD6" s="422"/>
      <c r="IOE6" s="422"/>
      <c r="IOF6" s="422"/>
      <c r="IOG6" s="422"/>
      <c r="IOH6" s="422"/>
      <c r="IOI6" s="422"/>
      <c r="IOJ6" s="422"/>
      <c r="IOK6" s="422"/>
      <c r="IOL6" s="422"/>
      <c r="IOM6" s="422"/>
      <c r="ION6" s="422"/>
      <c r="IOO6" s="422"/>
      <c r="IOP6" s="422"/>
      <c r="IOQ6" s="422"/>
      <c r="IOR6" s="422"/>
      <c r="IOS6" s="422"/>
      <c r="IOT6" s="422"/>
      <c r="IOU6" s="422"/>
      <c r="IOV6" s="422"/>
      <c r="IOW6" s="422"/>
      <c r="IOX6" s="422"/>
      <c r="IOY6" s="422"/>
      <c r="IOZ6" s="422"/>
      <c r="IPA6" s="422"/>
      <c r="IPB6" s="422"/>
      <c r="IPC6" s="422"/>
      <c r="IPD6" s="422"/>
      <c r="IPE6" s="422"/>
      <c r="IPF6" s="422"/>
      <c r="IPG6" s="422"/>
      <c r="IPH6" s="422"/>
      <c r="IPI6" s="422"/>
      <c r="IPJ6" s="422"/>
      <c r="IPK6" s="422"/>
      <c r="IPL6" s="422"/>
      <c r="IPM6" s="422"/>
      <c r="IPN6" s="422"/>
      <c r="IPO6" s="422"/>
      <c r="IPP6" s="422"/>
      <c r="IPQ6" s="422"/>
      <c r="IPR6" s="422"/>
      <c r="IPS6" s="422"/>
      <c r="IPT6" s="422"/>
      <c r="IPU6" s="422"/>
      <c r="IPV6" s="422"/>
      <c r="IPW6" s="422"/>
      <c r="IPX6" s="422"/>
      <c r="IPY6" s="422"/>
      <c r="IPZ6" s="422"/>
      <c r="IQA6" s="422"/>
      <c r="IQB6" s="422"/>
      <c r="IQC6" s="422"/>
      <c r="IQD6" s="422"/>
      <c r="IQE6" s="422"/>
      <c r="IQF6" s="422"/>
      <c r="IQG6" s="422"/>
      <c r="IQH6" s="422"/>
      <c r="IQI6" s="422"/>
      <c r="IQJ6" s="422"/>
      <c r="IQK6" s="422"/>
      <c r="IQL6" s="422"/>
      <c r="IQM6" s="422"/>
      <c r="IQN6" s="422"/>
      <c r="IQO6" s="422"/>
      <c r="IQP6" s="422"/>
      <c r="IQQ6" s="422"/>
      <c r="IQR6" s="422"/>
      <c r="IQS6" s="422"/>
      <c r="IQT6" s="422"/>
      <c r="IQU6" s="422"/>
      <c r="IQV6" s="422"/>
      <c r="IQW6" s="422"/>
      <c r="IQX6" s="422"/>
      <c r="IQY6" s="422"/>
      <c r="IQZ6" s="422"/>
      <c r="IRA6" s="422"/>
      <c r="IRB6" s="422"/>
      <c r="IRC6" s="422"/>
      <c r="IRD6" s="422"/>
      <c r="IRE6" s="422"/>
      <c r="IRF6" s="422"/>
      <c r="IRG6" s="422"/>
      <c r="IRH6" s="422"/>
      <c r="IRI6" s="422"/>
      <c r="IRJ6" s="422"/>
      <c r="IRK6" s="422"/>
      <c r="IRL6" s="422"/>
      <c r="IRM6" s="422"/>
      <c r="IRN6" s="422"/>
      <c r="IRO6" s="422"/>
      <c r="IRP6" s="422"/>
      <c r="IRQ6" s="422"/>
      <c r="IRR6" s="422"/>
      <c r="IRS6" s="422"/>
      <c r="IRT6" s="422"/>
      <c r="IRU6" s="422"/>
      <c r="IRV6" s="422"/>
      <c r="IRW6" s="422"/>
      <c r="IRX6" s="422"/>
      <c r="IRY6" s="422"/>
      <c r="IRZ6" s="422"/>
      <c r="ISA6" s="422"/>
      <c r="ISB6" s="422"/>
      <c r="ISC6" s="422"/>
      <c r="ISD6" s="422"/>
      <c r="ISE6" s="422"/>
      <c r="ISF6" s="422"/>
      <c r="ISG6" s="422"/>
      <c r="ISH6" s="422"/>
      <c r="ISI6" s="422"/>
      <c r="ISJ6" s="422"/>
      <c r="ISK6" s="422"/>
      <c r="ISL6" s="422"/>
      <c r="ISM6" s="422"/>
      <c r="ISN6" s="422"/>
      <c r="ISO6" s="422"/>
      <c r="ISP6" s="422"/>
      <c r="ISQ6" s="422"/>
      <c r="ISR6" s="422"/>
      <c r="ISS6" s="422"/>
      <c r="IST6" s="422"/>
      <c r="ISU6" s="422"/>
      <c r="ISV6" s="422"/>
      <c r="ISW6" s="422"/>
      <c r="ISX6" s="422"/>
      <c r="ISY6" s="422"/>
      <c r="ISZ6" s="422"/>
      <c r="ITA6" s="422"/>
      <c r="ITB6" s="422"/>
      <c r="ITC6" s="422"/>
      <c r="ITD6" s="422"/>
      <c r="ITE6" s="422"/>
      <c r="ITF6" s="422"/>
      <c r="ITG6" s="422"/>
      <c r="ITH6" s="422"/>
      <c r="ITI6" s="422"/>
      <c r="ITJ6" s="422"/>
      <c r="ITK6" s="422"/>
      <c r="ITL6" s="422"/>
      <c r="ITM6" s="422"/>
      <c r="ITN6" s="422"/>
      <c r="ITO6" s="422"/>
      <c r="ITP6" s="422"/>
      <c r="ITQ6" s="422"/>
      <c r="ITR6" s="422"/>
      <c r="ITS6" s="422"/>
      <c r="ITT6" s="422"/>
      <c r="ITU6" s="422"/>
      <c r="ITV6" s="422"/>
      <c r="ITW6" s="422"/>
      <c r="ITX6" s="422"/>
      <c r="ITY6" s="422"/>
      <c r="ITZ6" s="422"/>
      <c r="IUA6" s="422"/>
      <c r="IUB6" s="422"/>
      <c r="IUC6" s="422"/>
      <c r="IUD6" s="422"/>
      <c r="IUE6" s="422"/>
      <c r="IUF6" s="422"/>
      <c r="IUG6" s="422"/>
      <c r="IUH6" s="422"/>
      <c r="IUI6" s="422"/>
      <c r="IUJ6" s="422"/>
      <c r="IUK6" s="422"/>
      <c r="IUL6" s="422"/>
      <c r="IUM6" s="422"/>
      <c r="IUN6" s="422"/>
      <c r="IUO6" s="422"/>
      <c r="IUP6" s="422"/>
      <c r="IUQ6" s="422"/>
      <c r="IUR6" s="422"/>
      <c r="IUS6" s="422"/>
      <c r="IUT6" s="422"/>
      <c r="IUU6" s="422"/>
      <c r="IUV6" s="422"/>
      <c r="IUW6" s="422"/>
      <c r="IUX6" s="422"/>
      <c r="IUY6" s="422"/>
      <c r="IUZ6" s="422"/>
      <c r="IVA6" s="422"/>
      <c r="IVB6" s="422"/>
      <c r="IVC6" s="422"/>
      <c r="IVD6" s="422"/>
      <c r="IVE6" s="422"/>
      <c r="IVF6" s="422"/>
      <c r="IVG6" s="422"/>
      <c r="IVH6" s="422"/>
      <c r="IVI6" s="422"/>
      <c r="IVJ6" s="422"/>
      <c r="IVK6" s="422"/>
      <c r="IVL6" s="422"/>
      <c r="IVM6" s="422"/>
      <c r="IVN6" s="422"/>
      <c r="IVO6" s="422"/>
      <c r="IVP6" s="422"/>
      <c r="IVQ6" s="422"/>
      <c r="IVR6" s="422"/>
      <c r="IVS6" s="422"/>
      <c r="IVT6" s="422"/>
      <c r="IVU6" s="422"/>
      <c r="IVV6" s="422"/>
      <c r="IVW6" s="422"/>
      <c r="IVX6" s="422"/>
      <c r="IVY6" s="422"/>
      <c r="IVZ6" s="422"/>
      <c r="IWA6" s="422"/>
      <c r="IWB6" s="422"/>
      <c r="IWC6" s="422"/>
      <c r="IWD6" s="422"/>
      <c r="IWE6" s="422"/>
      <c r="IWF6" s="422"/>
      <c r="IWG6" s="422"/>
      <c r="IWH6" s="422"/>
      <c r="IWI6" s="422"/>
      <c r="IWJ6" s="422"/>
      <c r="IWK6" s="422"/>
      <c r="IWL6" s="422"/>
      <c r="IWM6" s="422"/>
      <c r="IWN6" s="422"/>
      <c r="IWO6" s="422"/>
      <c r="IWP6" s="422"/>
      <c r="IWQ6" s="422"/>
      <c r="IWR6" s="422"/>
      <c r="IWS6" s="422"/>
      <c r="IWT6" s="422"/>
      <c r="IWU6" s="422"/>
      <c r="IWV6" s="422"/>
      <c r="IWW6" s="422"/>
      <c r="IWX6" s="422"/>
      <c r="IWY6" s="422"/>
      <c r="IWZ6" s="422"/>
      <c r="IXA6" s="422"/>
      <c r="IXB6" s="422"/>
      <c r="IXC6" s="422"/>
      <c r="IXD6" s="422"/>
      <c r="IXE6" s="422"/>
      <c r="IXF6" s="422"/>
      <c r="IXG6" s="422"/>
      <c r="IXH6" s="422"/>
      <c r="IXI6" s="422"/>
      <c r="IXJ6" s="422"/>
      <c r="IXK6" s="422"/>
      <c r="IXL6" s="422"/>
      <c r="IXM6" s="422"/>
      <c r="IXN6" s="422"/>
      <c r="IXO6" s="422"/>
      <c r="IXP6" s="422"/>
      <c r="IXQ6" s="422"/>
      <c r="IXR6" s="422"/>
      <c r="IXS6" s="422"/>
      <c r="IXT6" s="422"/>
      <c r="IXU6" s="422"/>
      <c r="IXV6" s="422"/>
      <c r="IXW6" s="422"/>
      <c r="IXX6" s="422"/>
      <c r="IXY6" s="422"/>
      <c r="IXZ6" s="422"/>
      <c r="IYA6" s="422"/>
      <c r="IYB6" s="422"/>
      <c r="IYC6" s="422"/>
      <c r="IYD6" s="422"/>
      <c r="IYE6" s="422"/>
      <c r="IYF6" s="422"/>
      <c r="IYG6" s="422"/>
      <c r="IYH6" s="422"/>
      <c r="IYI6" s="422"/>
      <c r="IYJ6" s="422"/>
      <c r="IYK6" s="422"/>
      <c r="IYL6" s="422"/>
      <c r="IYM6" s="422"/>
      <c r="IYN6" s="422"/>
      <c r="IYO6" s="422"/>
      <c r="IYP6" s="422"/>
      <c r="IYQ6" s="422"/>
      <c r="IYR6" s="422"/>
      <c r="IYS6" s="422"/>
      <c r="IYT6" s="422"/>
      <c r="IYU6" s="422"/>
      <c r="IYV6" s="422"/>
      <c r="IYW6" s="422"/>
      <c r="IYX6" s="422"/>
      <c r="IYY6" s="422"/>
      <c r="IYZ6" s="422"/>
      <c r="IZA6" s="422"/>
      <c r="IZB6" s="422"/>
      <c r="IZC6" s="422"/>
      <c r="IZD6" s="422"/>
      <c r="IZE6" s="422"/>
      <c r="IZF6" s="422"/>
      <c r="IZG6" s="422"/>
      <c r="IZH6" s="422"/>
      <c r="IZI6" s="422"/>
      <c r="IZJ6" s="422"/>
      <c r="IZK6" s="422"/>
      <c r="IZL6" s="422"/>
      <c r="IZM6" s="422"/>
      <c r="IZN6" s="422"/>
      <c r="IZO6" s="422"/>
      <c r="IZP6" s="422"/>
      <c r="IZQ6" s="422"/>
      <c r="IZR6" s="422"/>
      <c r="IZS6" s="422"/>
      <c r="IZT6" s="422"/>
      <c r="IZU6" s="422"/>
      <c r="IZV6" s="422"/>
      <c r="IZW6" s="422"/>
      <c r="IZX6" s="422"/>
      <c r="IZY6" s="422"/>
      <c r="IZZ6" s="422"/>
      <c r="JAA6" s="422"/>
      <c r="JAB6" s="422"/>
      <c r="JAC6" s="422"/>
      <c r="JAD6" s="422"/>
      <c r="JAE6" s="422"/>
      <c r="JAF6" s="422"/>
      <c r="JAG6" s="422"/>
      <c r="JAH6" s="422"/>
      <c r="JAI6" s="422"/>
      <c r="JAJ6" s="422"/>
      <c r="JAK6" s="422"/>
      <c r="JAL6" s="422"/>
      <c r="JAM6" s="422"/>
      <c r="JAN6" s="422"/>
      <c r="JAO6" s="422"/>
      <c r="JAP6" s="422"/>
      <c r="JAQ6" s="422"/>
      <c r="JAR6" s="422"/>
      <c r="JAS6" s="422"/>
      <c r="JAT6" s="422"/>
      <c r="JAU6" s="422"/>
      <c r="JAV6" s="422"/>
      <c r="JAW6" s="422"/>
      <c r="JAX6" s="422"/>
      <c r="JAY6" s="422"/>
      <c r="JAZ6" s="422"/>
      <c r="JBA6" s="422"/>
      <c r="JBB6" s="422"/>
      <c r="JBC6" s="422"/>
      <c r="JBD6" s="422"/>
      <c r="JBE6" s="422"/>
      <c r="JBF6" s="422"/>
      <c r="JBG6" s="422"/>
      <c r="JBH6" s="422"/>
      <c r="JBI6" s="422"/>
      <c r="JBJ6" s="422"/>
      <c r="JBK6" s="422"/>
      <c r="JBL6" s="422"/>
      <c r="JBM6" s="422"/>
      <c r="JBN6" s="422"/>
      <c r="JBO6" s="422"/>
      <c r="JBP6" s="422"/>
      <c r="JBQ6" s="422"/>
      <c r="JBR6" s="422"/>
      <c r="JBS6" s="422"/>
      <c r="JBT6" s="422"/>
      <c r="JBU6" s="422"/>
      <c r="JBV6" s="422"/>
      <c r="JBW6" s="422"/>
      <c r="JBX6" s="422"/>
      <c r="JBY6" s="422"/>
      <c r="JBZ6" s="422"/>
      <c r="JCA6" s="422"/>
      <c r="JCB6" s="422"/>
      <c r="JCC6" s="422"/>
      <c r="JCD6" s="422"/>
      <c r="JCE6" s="422"/>
      <c r="JCF6" s="422"/>
      <c r="JCG6" s="422"/>
      <c r="JCH6" s="422"/>
      <c r="JCI6" s="422"/>
      <c r="JCJ6" s="422"/>
      <c r="JCK6" s="422"/>
      <c r="JCL6" s="422"/>
      <c r="JCM6" s="422"/>
      <c r="JCN6" s="422"/>
      <c r="JCO6" s="422"/>
      <c r="JCP6" s="422"/>
      <c r="JCQ6" s="422"/>
      <c r="JCR6" s="422"/>
      <c r="JCS6" s="422"/>
      <c r="JCT6" s="422"/>
      <c r="JCU6" s="422"/>
      <c r="JCV6" s="422"/>
      <c r="JCW6" s="422"/>
      <c r="JCX6" s="422"/>
      <c r="JCY6" s="422"/>
      <c r="JCZ6" s="422"/>
      <c r="JDA6" s="422"/>
      <c r="JDB6" s="422"/>
      <c r="JDC6" s="422"/>
      <c r="JDD6" s="422"/>
      <c r="JDE6" s="422"/>
      <c r="JDF6" s="422"/>
      <c r="JDG6" s="422"/>
      <c r="JDH6" s="422"/>
      <c r="JDI6" s="422"/>
      <c r="JDJ6" s="422"/>
      <c r="JDK6" s="422"/>
      <c r="JDL6" s="422"/>
      <c r="JDM6" s="422"/>
      <c r="JDN6" s="422"/>
      <c r="JDO6" s="422"/>
      <c r="JDP6" s="422"/>
      <c r="JDQ6" s="422"/>
      <c r="JDR6" s="422"/>
      <c r="JDS6" s="422"/>
      <c r="JDT6" s="422"/>
      <c r="JDU6" s="422"/>
      <c r="JDV6" s="422"/>
      <c r="JDW6" s="422"/>
      <c r="JDX6" s="422"/>
      <c r="JDY6" s="422"/>
      <c r="JDZ6" s="422"/>
      <c r="JEA6" s="422"/>
      <c r="JEB6" s="422"/>
      <c r="JEC6" s="422"/>
      <c r="JED6" s="422"/>
      <c r="JEE6" s="422"/>
      <c r="JEF6" s="422"/>
      <c r="JEG6" s="422"/>
      <c r="JEH6" s="422"/>
      <c r="JEI6" s="422"/>
      <c r="JEJ6" s="422"/>
      <c r="JEK6" s="422"/>
      <c r="JEL6" s="422"/>
      <c r="JEM6" s="422"/>
      <c r="JEN6" s="422"/>
      <c r="JEO6" s="422"/>
      <c r="JEP6" s="422"/>
      <c r="JEQ6" s="422"/>
      <c r="JER6" s="422"/>
      <c r="JES6" s="422"/>
      <c r="JET6" s="422"/>
      <c r="JEU6" s="422"/>
      <c r="JEV6" s="422"/>
      <c r="JEW6" s="422"/>
      <c r="JEX6" s="422"/>
      <c r="JEY6" s="422"/>
      <c r="JEZ6" s="422"/>
      <c r="JFA6" s="422"/>
      <c r="JFB6" s="422"/>
      <c r="JFC6" s="422"/>
      <c r="JFD6" s="422"/>
      <c r="JFE6" s="422"/>
      <c r="JFF6" s="422"/>
      <c r="JFG6" s="422"/>
      <c r="JFH6" s="422"/>
      <c r="JFI6" s="422"/>
      <c r="JFJ6" s="422"/>
      <c r="JFK6" s="422"/>
      <c r="JFL6" s="422"/>
      <c r="JFM6" s="422"/>
      <c r="JFN6" s="422"/>
      <c r="JFO6" s="422"/>
      <c r="JFP6" s="422"/>
      <c r="JFQ6" s="422"/>
      <c r="JFR6" s="422"/>
      <c r="JFS6" s="422"/>
      <c r="JFT6" s="422"/>
      <c r="JFU6" s="422"/>
      <c r="JFV6" s="422"/>
      <c r="JFW6" s="422"/>
      <c r="JFX6" s="422"/>
      <c r="JFY6" s="422"/>
      <c r="JFZ6" s="422"/>
      <c r="JGA6" s="422"/>
      <c r="JGB6" s="422"/>
      <c r="JGC6" s="422"/>
      <c r="JGD6" s="422"/>
      <c r="JGE6" s="422"/>
      <c r="JGF6" s="422"/>
      <c r="JGG6" s="422"/>
      <c r="JGH6" s="422"/>
      <c r="JGI6" s="422"/>
      <c r="JGJ6" s="422"/>
      <c r="JGK6" s="422"/>
      <c r="JGL6" s="422"/>
      <c r="JGM6" s="422"/>
      <c r="JGN6" s="422"/>
      <c r="JGO6" s="422"/>
      <c r="JGP6" s="422"/>
      <c r="JGQ6" s="422"/>
      <c r="JGR6" s="422"/>
      <c r="JGS6" s="422"/>
      <c r="JGT6" s="422"/>
      <c r="JGU6" s="422"/>
      <c r="JGV6" s="422"/>
      <c r="JGW6" s="422"/>
      <c r="JGX6" s="422"/>
      <c r="JGY6" s="422"/>
      <c r="JGZ6" s="422"/>
      <c r="JHA6" s="422"/>
      <c r="JHB6" s="422"/>
      <c r="JHC6" s="422"/>
      <c r="JHD6" s="422"/>
      <c r="JHE6" s="422"/>
      <c r="JHF6" s="422"/>
      <c r="JHG6" s="422"/>
      <c r="JHH6" s="422"/>
      <c r="JHI6" s="422"/>
      <c r="JHJ6" s="422"/>
      <c r="JHK6" s="422"/>
      <c r="JHL6" s="422"/>
      <c r="JHM6" s="422"/>
      <c r="JHN6" s="422"/>
      <c r="JHO6" s="422"/>
      <c r="JHP6" s="422"/>
      <c r="JHQ6" s="422"/>
      <c r="JHR6" s="422"/>
      <c r="JHS6" s="422"/>
      <c r="JHT6" s="422"/>
      <c r="JHU6" s="422"/>
      <c r="JHV6" s="422"/>
      <c r="JHW6" s="422"/>
      <c r="JHX6" s="422"/>
      <c r="JHY6" s="422"/>
      <c r="JHZ6" s="422"/>
      <c r="JIA6" s="422"/>
      <c r="JIB6" s="422"/>
      <c r="JIC6" s="422"/>
      <c r="JID6" s="422"/>
      <c r="JIE6" s="422"/>
      <c r="JIF6" s="422"/>
      <c r="JIG6" s="422"/>
      <c r="JIH6" s="422"/>
      <c r="JII6" s="422"/>
      <c r="JIJ6" s="422"/>
      <c r="JIK6" s="422"/>
      <c r="JIL6" s="422"/>
      <c r="JIM6" s="422"/>
      <c r="JIN6" s="422"/>
      <c r="JIO6" s="422"/>
      <c r="JIP6" s="422"/>
      <c r="JIQ6" s="422"/>
      <c r="JIR6" s="422"/>
      <c r="JIS6" s="422"/>
      <c r="JIT6" s="422"/>
      <c r="JIU6" s="422"/>
      <c r="JIV6" s="422"/>
      <c r="JIW6" s="422"/>
      <c r="JIX6" s="422"/>
      <c r="JIY6" s="422"/>
      <c r="JIZ6" s="422"/>
      <c r="JJA6" s="422"/>
      <c r="JJB6" s="422"/>
      <c r="JJC6" s="422"/>
      <c r="JJD6" s="422"/>
      <c r="JJE6" s="422"/>
      <c r="JJF6" s="422"/>
      <c r="JJG6" s="422"/>
      <c r="JJH6" s="422"/>
      <c r="JJI6" s="422"/>
      <c r="JJJ6" s="422"/>
      <c r="JJK6" s="422"/>
      <c r="JJL6" s="422"/>
      <c r="JJM6" s="422"/>
      <c r="JJN6" s="422"/>
      <c r="JJO6" s="422"/>
      <c r="JJP6" s="422"/>
      <c r="JJQ6" s="422"/>
      <c r="JJR6" s="422"/>
      <c r="JJS6" s="422"/>
      <c r="JJT6" s="422"/>
      <c r="JJU6" s="422"/>
      <c r="JJV6" s="422"/>
      <c r="JJW6" s="422"/>
      <c r="JJX6" s="422"/>
      <c r="JJY6" s="422"/>
      <c r="JJZ6" s="422"/>
      <c r="JKA6" s="422"/>
      <c r="JKB6" s="422"/>
      <c r="JKC6" s="422"/>
      <c r="JKD6" s="422"/>
      <c r="JKE6" s="422"/>
      <c r="JKF6" s="422"/>
      <c r="JKG6" s="422"/>
      <c r="JKH6" s="422"/>
      <c r="JKI6" s="422"/>
      <c r="JKJ6" s="422"/>
      <c r="JKK6" s="422"/>
      <c r="JKL6" s="422"/>
      <c r="JKM6" s="422"/>
      <c r="JKN6" s="422"/>
      <c r="JKO6" s="422"/>
      <c r="JKP6" s="422"/>
      <c r="JKQ6" s="422"/>
      <c r="JKR6" s="422"/>
      <c r="JKS6" s="422"/>
      <c r="JKT6" s="422"/>
      <c r="JKU6" s="422"/>
      <c r="JKV6" s="422"/>
      <c r="JKW6" s="422"/>
      <c r="JKX6" s="422"/>
      <c r="JKY6" s="422"/>
      <c r="JKZ6" s="422"/>
      <c r="JLA6" s="422"/>
      <c r="JLB6" s="422"/>
      <c r="JLC6" s="422"/>
      <c r="JLD6" s="422"/>
      <c r="JLE6" s="422"/>
      <c r="JLF6" s="422"/>
      <c r="JLG6" s="422"/>
      <c r="JLH6" s="422"/>
      <c r="JLI6" s="422"/>
      <c r="JLJ6" s="422"/>
      <c r="JLK6" s="422"/>
      <c r="JLL6" s="422"/>
      <c r="JLM6" s="422"/>
      <c r="JLN6" s="422"/>
      <c r="JLO6" s="422"/>
      <c r="JLP6" s="422"/>
      <c r="JLQ6" s="422"/>
      <c r="JLR6" s="422"/>
      <c r="JLS6" s="422"/>
      <c r="JLT6" s="422"/>
      <c r="JLU6" s="422"/>
      <c r="JLV6" s="422"/>
      <c r="JLW6" s="422"/>
      <c r="JLX6" s="422"/>
      <c r="JLY6" s="422"/>
      <c r="JLZ6" s="422"/>
      <c r="JMA6" s="422"/>
      <c r="JMB6" s="422"/>
      <c r="JMC6" s="422"/>
      <c r="JMD6" s="422"/>
      <c r="JME6" s="422"/>
      <c r="JMF6" s="422"/>
      <c r="JMG6" s="422"/>
      <c r="JMH6" s="422"/>
      <c r="JMI6" s="422"/>
      <c r="JMJ6" s="422"/>
      <c r="JMK6" s="422"/>
      <c r="JML6" s="422"/>
      <c r="JMM6" s="422"/>
      <c r="JMN6" s="422"/>
      <c r="JMO6" s="422"/>
      <c r="JMP6" s="422"/>
      <c r="JMQ6" s="422"/>
      <c r="JMR6" s="422"/>
      <c r="JMS6" s="422"/>
      <c r="JMT6" s="422"/>
      <c r="JMU6" s="422"/>
      <c r="JMV6" s="422"/>
      <c r="JMW6" s="422"/>
      <c r="JMX6" s="422"/>
      <c r="JMY6" s="422"/>
      <c r="JMZ6" s="422"/>
      <c r="JNA6" s="422"/>
      <c r="JNB6" s="422"/>
      <c r="JNC6" s="422"/>
      <c r="JND6" s="422"/>
      <c r="JNE6" s="422"/>
      <c r="JNF6" s="422"/>
      <c r="JNG6" s="422"/>
      <c r="JNH6" s="422"/>
      <c r="JNI6" s="422"/>
      <c r="JNJ6" s="422"/>
      <c r="JNK6" s="422"/>
      <c r="JNL6" s="422"/>
      <c r="JNM6" s="422"/>
      <c r="JNN6" s="422"/>
      <c r="JNO6" s="422"/>
      <c r="JNP6" s="422"/>
      <c r="JNQ6" s="422"/>
      <c r="JNR6" s="422"/>
      <c r="JNS6" s="422"/>
      <c r="JNT6" s="422"/>
      <c r="JNU6" s="422"/>
      <c r="JNV6" s="422"/>
      <c r="JNW6" s="422"/>
      <c r="JNX6" s="422"/>
      <c r="JNY6" s="422"/>
      <c r="JNZ6" s="422"/>
      <c r="JOA6" s="422"/>
      <c r="JOB6" s="422"/>
      <c r="JOC6" s="422"/>
      <c r="JOD6" s="422"/>
      <c r="JOE6" s="422"/>
      <c r="JOF6" s="422"/>
      <c r="JOG6" s="422"/>
      <c r="JOH6" s="422"/>
      <c r="JOI6" s="422"/>
      <c r="JOJ6" s="422"/>
      <c r="JOK6" s="422"/>
      <c r="JOL6" s="422"/>
      <c r="JOM6" s="422"/>
      <c r="JON6" s="422"/>
      <c r="JOO6" s="422"/>
      <c r="JOP6" s="422"/>
      <c r="JOQ6" s="422"/>
      <c r="JOR6" s="422"/>
      <c r="JOS6" s="422"/>
      <c r="JOT6" s="422"/>
      <c r="JOU6" s="422"/>
      <c r="JOV6" s="422"/>
      <c r="JOW6" s="422"/>
      <c r="JOX6" s="422"/>
      <c r="JOY6" s="422"/>
      <c r="JOZ6" s="422"/>
      <c r="JPA6" s="422"/>
      <c r="JPB6" s="422"/>
      <c r="JPC6" s="422"/>
      <c r="JPD6" s="422"/>
      <c r="JPE6" s="422"/>
      <c r="JPF6" s="422"/>
      <c r="JPG6" s="422"/>
      <c r="JPH6" s="422"/>
      <c r="JPI6" s="422"/>
      <c r="JPJ6" s="422"/>
      <c r="JPK6" s="422"/>
      <c r="JPL6" s="422"/>
      <c r="JPM6" s="422"/>
      <c r="JPN6" s="422"/>
      <c r="JPO6" s="422"/>
      <c r="JPP6" s="422"/>
      <c r="JPQ6" s="422"/>
      <c r="JPR6" s="422"/>
      <c r="JPS6" s="422"/>
      <c r="JPT6" s="422"/>
      <c r="JPU6" s="422"/>
      <c r="JPV6" s="422"/>
      <c r="JPW6" s="422"/>
      <c r="JPX6" s="422"/>
      <c r="JPY6" s="422"/>
      <c r="JPZ6" s="422"/>
      <c r="JQA6" s="422"/>
      <c r="JQB6" s="422"/>
      <c r="JQC6" s="422"/>
      <c r="JQD6" s="422"/>
      <c r="JQE6" s="422"/>
      <c r="JQF6" s="422"/>
      <c r="JQG6" s="422"/>
      <c r="JQH6" s="422"/>
      <c r="JQI6" s="422"/>
      <c r="JQJ6" s="422"/>
      <c r="JQK6" s="422"/>
      <c r="JQL6" s="422"/>
      <c r="JQM6" s="422"/>
      <c r="JQN6" s="422"/>
      <c r="JQO6" s="422"/>
      <c r="JQP6" s="422"/>
      <c r="JQQ6" s="422"/>
      <c r="JQR6" s="422"/>
      <c r="JQS6" s="422"/>
      <c r="JQT6" s="422"/>
      <c r="JQU6" s="422"/>
      <c r="JQV6" s="422"/>
      <c r="JQW6" s="422"/>
      <c r="JQX6" s="422"/>
      <c r="JQY6" s="422"/>
      <c r="JQZ6" s="422"/>
      <c r="JRA6" s="422"/>
      <c r="JRB6" s="422"/>
      <c r="JRC6" s="422"/>
      <c r="JRD6" s="422"/>
      <c r="JRE6" s="422"/>
      <c r="JRF6" s="422"/>
      <c r="JRG6" s="422"/>
      <c r="JRH6" s="422"/>
      <c r="JRI6" s="422"/>
      <c r="JRJ6" s="422"/>
      <c r="JRK6" s="422"/>
      <c r="JRL6" s="422"/>
      <c r="JRM6" s="422"/>
      <c r="JRN6" s="422"/>
      <c r="JRO6" s="422"/>
      <c r="JRP6" s="422"/>
      <c r="JRQ6" s="422"/>
      <c r="JRR6" s="422"/>
      <c r="JRS6" s="422"/>
      <c r="JRT6" s="422"/>
      <c r="JRU6" s="422"/>
      <c r="JRV6" s="422"/>
      <c r="JRW6" s="422"/>
      <c r="JRX6" s="422"/>
      <c r="JRY6" s="422"/>
      <c r="JRZ6" s="422"/>
      <c r="JSA6" s="422"/>
      <c r="JSB6" s="422"/>
      <c r="JSC6" s="422"/>
      <c r="JSD6" s="422"/>
      <c r="JSE6" s="422"/>
      <c r="JSF6" s="422"/>
      <c r="JSG6" s="422"/>
      <c r="JSH6" s="422"/>
      <c r="JSI6" s="422"/>
      <c r="JSJ6" s="422"/>
      <c r="JSK6" s="422"/>
      <c r="JSL6" s="422"/>
      <c r="JSM6" s="422"/>
      <c r="JSN6" s="422"/>
      <c r="JSO6" s="422"/>
      <c r="JSP6" s="422"/>
      <c r="JSQ6" s="422"/>
      <c r="JSR6" s="422"/>
      <c r="JSS6" s="422"/>
      <c r="JST6" s="422"/>
      <c r="JSU6" s="422"/>
      <c r="JSV6" s="422"/>
      <c r="JSW6" s="422"/>
      <c r="JSX6" s="422"/>
      <c r="JSY6" s="422"/>
      <c r="JSZ6" s="422"/>
      <c r="JTA6" s="422"/>
      <c r="JTB6" s="422"/>
      <c r="JTC6" s="422"/>
      <c r="JTD6" s="422"/>
      <c r="JTE6" s="422"/>
      <c r="JTF6" s="422"/>
      <c r="JTG6" s="422"/>
      <c r="JTH6" s="422"/>
      <c r="JTI6" s="422"/>
      <c r="JTJ6" s="422"/>
      <c r="JTK6" s="422"/>
      <c r="JTL6" s="422"/>
      <c r="JTM6" s="422"/>
      <c r="JTN6" s="422"/>
      <c r="JTO6" s="422"/>
      <c r="JTP6" s="422"/>
      <c r="JTQ6" s="422"/>
      <c r="JTR6" s="422"/>
      <c r="JTS6" s="422"/>
      <c r="JTT6" s="422"/>
      <c r="JTU6" s="422"/>
      <c r="JTV6" s="422"/>
      <c r="JTW6" s="422"/>
      <c r="JTX6" s="422"/>
      <c r="JTY6" s="422"/>
      <c r="JTZ6" s="422"/>
      <c r="JUA6" s="422"/>
      <c r="JUB6" s="422"/>
      <c r="JUC6" s="422"/>
      <c r="JUD6" s="422"/>
      <c r="JUE6" s="422"/>
      <c r="JUF6" s="422"/>
      <c r="JUG6" s="422"/>
      <c r="JUH6" s="422"/>
      <c r="JUI6" s="422"/>
      <c r="JUJ6" s="422"/>
      <c r="JUK6" s="422"/>
      <c r="JUL6" s="422"/>
      <c r="JUM6" s="422"/>
      <c r="JUN6" s="422"/>
      <c r="JUO6" s="422"/>
      <c r="JUP6" s="422"/>
      <c r="JUQ6" s="422"/>
      <c r="JUR6" s="422"/>
      <c r="JUS6" s="422"/>
      <c r="JUT6" s="422"/>
      <c r="JUU6" s="422"/>
      <c r="JUV6" s="422"/>
      <c r="JUW6" s="422"/>
      <c r="JUX6" s="422"/>
      <c r="JUY6" s="422"/>
      <c r="JUZ6" s="422"/>
      <c r="JVA6" s="422"/>
      <c r="JVB6" s="422"/>
      <c r="JVC6" s="422"/>
      <c r="JVD6" s="422"/>
      <c r="JVE6" s="422"/>
      <c r="JVF6" s="422"/>
      <c r="JVG6" s="422"/>
      <c r="JVH6" s="422"/>
      <c r="JVI6" s="422"/>
      <c r="JVJ6" s="422"/>
      <c r="JVK6" s="422"/>
      <c r="JVL6" s="422"/>
      <c r="JVM6" s="422"/>
      <c r="JVN6" s="422"/>
      <c r="JVO6" s="422"/>
      <c r="JVP6" s="422"/>
      <c r="JVQ6" s="422"/>
      <c r="JVR6" s="422"/>
      <c r="JVS6" s="422"/>
      <c r="JVT6" s="422"/>
      <c r="JVU6" s="422"/>
      <c r="JVV6" s="422"/>
      <c r="JVW6" s="422"/>
      <c r="JVX6" s="422"/>
      <c r="JVY6" s="422"/>
      <c r="JVZ6" s="422"/>
      <c r="JWA6" s="422"/>
      <c r="JWB6" s="422"/>
      <c r="JWC6" s="422"/>
      <c r="JWD6" s="422"/>
      <c r="JWE6" s="422"/>
      <c r="JWF6" s="422"/>
      <c r="JWG6" s="422"/>
      <c r="JWH6" s="422"/>
      <c r="JWI6" s="422"/>
      <c r="JWJ6" s="422"/>
      <c r="JWK6" s="422"/>
      <c r="JWL6" s="422"/>
      <c r="JWM6" s="422"/>
      <c r="JWN6" s="422"/>
      <c r="JWO6" s="422"/>
      <c r="JWP6" s="422"/>
      <c r="JWQ6" s="422"/>
      <c r="JWR6" s="422"/>
      <c r="JWS6" s="422"/>
      <c r="JWT6" s="422"/>
      <c r="JWU6" s="422"/>
      <c r="JWV6" s="422"/>
      <c r="JWW6" s="422"/>
      <c r="JWX6" s="422"/>
      <c r="JWY6" s="422"/>
      <c r="JWZ6" s="422"/>
      <c r="JXA6" s="422"/>
      <c r="JXB6" s="422"/>
      <c r="JXC6" s="422"/>
      <c r="JXD6" s="422"/>
      <c r="JXE6" s="422"/>
      <c r="JXF6" s="422"/>
      <c r="JXG6" s="422"/>
      <c r="JXH6" s="422"/>
      <c r="JXI6" s="422"/>
      <c r="JXJ6" s="422"/>
      <c r="JXK6" s="422"/>
      <c r="JXL6" s="422"/>
      <c r="JXM6" s="422"/>
      <c r="JXN6" s="422"/>
      <c r="JXO6" s="422"/>
      <c r="JXP6" s="422"/>
      <c r="JXQ6" s="422"/>
      <c r="JXR6" s="422"/>
      <c r="JXS6" s="422"/>
      <c r="JXT6" s="422"/>
      <c r="JXU6" s="422"/>
      <c r="JXV6" s="422"/>
      <c r="JXW6" s="422"/>
      <c r="JXX6" s="422"/>
      <c r="JXY6" s="422"/>
      <c r="JXZ6" s="422"/>
      <c r="JYA6" s="422"/>
      <c r="JYB6" s="422"/>
      <c r="JYC6" s="422"/>
      <c r="JYD6" s="422"/>
      <c r="JYE6" s="422"/>
      <c r="JYF6" s="422"/>
      <c r="JYG6" s="422"/>
      <c r="JYH6" s="422"/>
      <c r="JYI6" s="422"/>
      <c r="JYJ6" s="422"/>
      <c r="JYK6" s="422"/>
      <c r="JYL6" s="422"/>
      <c r="JYM6" s="422"/>
      <c r="JYN6" s="422"/>
      <c r="JYO6" s="422"/>
      <c r="JYP6" s="422"/>
      <c r="JYQ6" s="422"/>
      <c r="JYR6" s="422"/>
      <c r="JYS6" s="422"/>
      <c r="JYT6" s="422"/>
      <c r="JYU6" s="422"/>
      <c r="JYV6" s="422"/>
      <c r="JYW6" s="422"/>
      <c r="JYX6" s="422"/>
      <c r="JYY6" s="422"/>
      <c r="JYZ6" s="422"/>
      <c r="JZA6" s="422"/>
      <c r="JZB6" s="422"/>
      <c r="JZC6" s="422"/>
      <c r="JZD6" s="422"/>
      <c r="JZE6" s="422"/>
      <c r="JZF6" s="422"/>
      <c r="JZG6" s="422"/>
      <c r="JZH6" s="422"/>
      <c r="JZI6" s="422"/>
      <c r="JZJ6" s="422"/>
      <c r="JZK6" s="422"/>
      <c r="JZL6" s="422"/>
      <c r="JZM6" s="422"/>
      <c r="JZN6" s="422"/>
      <c r="JZO6" s="422"/>
      <c r="JZP6" s="422"/>
      <c r="JZQ6" s="422"/>
      <c r="JZR6" s="422"/>
      <c r="JZS6" s="422"/>
      <c r="JZT6" s="422"/>
      <c r="JZU6" s="422"/>
      <c r="JZV6" s="422"/>
      <c r="JZW6" s="422"/>
      <c r="JZX6" s="422"/>
      <c r="JZY6" s="422"/>
      <c r="JZZ6" s="422"/>
      <c r="KAA6" s="422"/>
      <c r="KAB6" s="422"/>
      <c r="KAC6" s="422"/>
      <c r="KAD6" s="422"/>
      <c r="KAE6" s="422"/>
      <c r="KAF6" s="422"/>
      <c r="KAG6" s="422"/>
      <c r="KAH6" s="422"/>
      <c r="KAI6" s="422"/>
      <c r="KAJ6" s="422"/>
      <c r="KAK6" s="422"/>
      <c r="KAL6" s="422"/>
      <c r="KAM6" s="422"/>
      <c r="KAN6" s="422"/>
      <c r="KAO6" s="422"/>
      <c r="KAP6" s="422"/>
      <c r="KAQ6" s="422"/>
      <c r="KAR6" s="422"/>
      <c r="KAS6" s="422"/>
      <c r="KAT6" s="422"/>
      <c r="KAU6" s="422"/>
      <c r="KAV6" s="422"/>
      <c r="KAW6" s="422"/>
      <c r="KAX6" s="422"/>
      <c r="KAY6" s="422"/>
      <c r="KAZ6" s="422"/>
      <c r="KBA6" s="422"/>
      <c r="KBB6" s="422"/>
      <c r="KBC6" s="422"/>
      <c r="KBD6" s="422"/>
      <c r="KBE6" s="422"/>
      <c r="KBF6" s="422"/>
      <c r="KBG6" s="422"/>
      <c r="KBH6" s="422"/>
      <c r="KBI6" s="422"/>
      <c r="KBJ6" s="422"/>
      <c r="KBK6" s="422"/>
      <c r="KBL6" s="422"/>
      <c r="KBM6" s="422"/>
      <c r="KBN6" s="422"/>
      <c r="KBO6" s="422"/>
      <c r="KBP6" s="422"/>
      <c r="KBQ6" s="422"/>
      <c r="KBR6" s="422"/>
      <c r="KBS6" s="422"/>
      <c r="KBT6" s="422"/>
      <c r="KBU6" s="422"/>
      <c r="KBV6" s="422"/>
      <c r="KBW6" s="422"/>
      <c r="KBX6" s="422"/>
      <c r="KBY6" s="422"/>
      <c r="KBZ6" s="422"/>
      <c r="KCA6" s="422"/>
      <c r="KCB6" s="422"/>
      <c r="KCC6" s="422"/>
      <c r="KCD6" s="422"/>
      <c r="KCE6" s="422"/>
      <c r="KCF6" s="422"/>
      <c r="KCG6" s="422"/>
      <c r="KCH6" s="422"/>
      <c r="KCI6" s="422"/>
      <c r="KCJ6" s="422"/>
      <c r="KCK6" s="422"/>
      <c r="KCL6" s="422"/>
      <c r="KCM6" s="422"/>
      <c r="KCN6" s="422"/>
      <c r="KCO6" s="422"/>
      <c r="KCP6" s="422"/>
      <c r="KCQ6" s="422"/>
      <c r="KCR6" s="422"/>
      <c r="KCS6" s="422"/>
      <c r="KCT6" s="422"/>
      <c r="KCU6" s="422"/>
      <c r="KCV6" s="422"/>
      <c r="KCW6" s="422"/>
      <c r="KCX6" s="422"/>
      <c r="KCY6" s="422"/>
      <c r="KCZ6" s="422"/>
      <c r="KDA6" s="422"/>
      <c r="KDB6" s="422"/>
      <c r="KDC6" s="422"/>
      <c r="KDD6" s="422"/>
      <c r="KDE6" s="422"/>
      <c r="KDF6" s="422"/>
      <c r="KDG6" s="422"/>
      <c r="KDH6" s="422"/>
      <c r="KDI6" s="422"/>
      <c r="KDJ6" s="422"/>
      <c r="KDK6" s="422"/>
      <c r="KDL6" s="422"/>
      <c r="KDM6" s="422"/>
      <c r="KDN6" s="422"/>
      <c r="KDO6" s="422"/>
      <c r="KDP6" s="422"/>
      <c r="KDQ6" s="422"/>
      <c r="KDR6" s="422"/>
      <c r="KDS6" s="422"/>
      <c r="KDT6" s="422"/>
      <c r="KDU6" s="422"/>
      <c r="KDV6" s="422"/>
      <c r="KDW6" s="422"/>
      <c r="KDX6" s="422"/>
      <c r="KDY6" s="422"/>
      <c r="KDZ6" s="422"/>
      <c r="KEA6" s="422"/>
      <c r="KEB6" s="422"/>
      <c r="KEC6" s="422"/>
      <c r="KED6" s="422"/>
      <c r="KEE6" s="422"/>
      <c r="KEF6" s="422"/>
      <c r="KEG6" s="422"/>
      <c r="KEH6" s="422"/>
      <c r="KEI6" s="422"/>
      <c r="KEJ6" s="422"/>
      <c r="KEK6" s="422"/>
      <c r="KEL6" s="422"/>
      <c r="KEM6" s="422"/>
      <c r="KEN6" s="422"/>
      <c r="KEO6" s="422"/>
      <c r="KEP6" s="422"/>
      <c r="KEQ6" s="422"/>
      <c r="KER6" s="422"/>
      <c r="KES6" s="422"/>
      <c r="KET6" s="422"/>
      <c r="KEU6" s="422"/>
      <c r="KEV6" s="422"/>
      <c r="KEW6" s="422"/>
      <c r="KEX6" s="422"/>
      <c r="KEY6" s="422"/>
      <c r="KEZ6" s="422"/>
      <c r="KFA6" s="422"/>
      <c r="KFB6" s="422"/>
      <c r="KFC6" s="422"/>
      <c r="KFD6" s="422"/>
      <c r="KFE6" s="422"/>
      <c r="KFF6" s="422"/>
      <c r="KFG6" s="422"/>
      <c r="KFH6" s="422"/>
      <c r="KFI6" s="422"/>
      <c r="KFJ6" s="422"/>
      <c r="KFK6" s="422"/>
      <c r="KFL6" s="422"/>
      <c r="KFM6" s="422"/>
      <c r="KFN6" s="422"/>
      <c r="KFO6" s="422"/>
      <c r="KFP6" s="422"/>
      <c r="KFQ6" s="422"/>
      <c r="KFR6" s="422"/>
      <c r="KFS6" s="422"/>
      <c r="KFT6" s="422"/>
      <c r="KFU6" s="422"/>
      <c r="KFV6" s="422"/>
      <c r="KFW6" s="422"/>
      <c r="KFX6" s="422"/>
      <c r="KFY6" s="422"/>
      <c r="KFZ6" s="422"/>
      <c r="KGA6" s="422"/>
      <c r="KGB6" s="422"/>
      <c r="KGC6" s="422"/>
      <c r="KGD6" s="422"/>
      <c r="KGE6" s="422"/>
      <c r="KGF6" s="422"/>
      <c r="KGG6" s="422"/>
      <c r="KGH6" s="422"/>
      <c r="KGI6" s="422"/>
      <c r="KGJ6" s="422"/>
      <c r="KGK6" s="422"/>
      <c r="KGL6" s="422"/>
      <c r="KGM6" s="422"/>
      <c r="KGN6" s="422"/>
      <c r="KGO6" s="422"/>
      <c r="KGP6" s="422"/>
      <c r="KGQ6" s="422"/>
      <c r="KGR6" s="422"/>
      <c r="KGS6" s="422"/>
      <c r="KGT6" s="422"/>
      <c r="KGU6" s="422"/>
      <c r="KGV6" s="422"/>
      <c r="KGW6" s="422"/>
      <c r="KGX6" s="422"/>
      <c r="KGY6" s="422"/>
      <c r="KGZ6" s="422"/>
      <c r="KHA6" s="422"/>
      <c r="KHB6" s="422"/>
      <c r="KHC6" s="422"/>
      <c r="KHD6" s="422"/>
      <c r="KHE6" s="422"/>
      <c r="KHF6" s="422"/>
      <c r="KHG6" s="422"/>
      <c r="KHH6" s="422"/>
      <c r="KHI6" s="422"/>
      <c r="KHJ6" s="422"/>
      <c r="KHK6" s="422"/>
      <c r="KHL6" s="422"/>
      <c r="KHM6" s="422"/>
      <c r="KHN6" s="422"/>
      <c r="KHO6" s="422"/>
      <c r="KHP6" s="422"/>
      <c r="KHQ6" s="422"/>
      <c r="KHR6" s="422"/>
      <c r="KHS6" s="422"/>
      <c r="KHT6" s="422"/>
      <c r="KHU6" s="422"/>
      <c r="KHV6" s="422"/>
      <c r="KHW6" s="422"/>
      <c r="KHX6" s="422"/>
      <c r="KHY6" s="422"/>
      <c r="KHZ6" s="422"/>
      <c r="KIA6" s="422"/>
      <c r="KIB6" s="422"/>
      <c r="KIC6" s="422"/>
      <c r="KID6" s="422"/>
      <c r="KIE6" s="422"/>
      <c r="KIF6" s="422"/>
      <c r="KIG6" s="422"/>
      <c r="KIH6" s="422"/>
      <c r="KII6" s="422"/>
      <c r="KIJ6" s="422"/>
      <c r="KIK6" s="422"/>
      <c r="KIL6" s="422"/>
      <c r="KIM6" s="422"/>
      <c r="KIN6" s="422"/>
      <c r="KIO6" s="422"/>
      <c r="KIP6" s="422"/>
      <c r="KIQ6" s="422"/>
      <c r="KIR6" s="422"/>
      <c r="KIS6" s="422"/>
      <c r="KIT6" s="422"/>
      <c r="KIU6" s="422"/>
      <c r="KIV6" s="422"/>
      <c r="KIW6" s="422"/>
      <c r="KIX6" s="422"/>
      <c r="KIY6" s="422"/>
      <c r="KIZ6" s="422"/>
      <c r="KJA6" s="422"/>
      <c r="KJB6" s="422"/>
      <c r="KJC6" s="422"/>
      <c r="KJD6" s="422"/>
      <c r="KJE6" s="422"/>
      <c r="KJF6" s="422"/>
      <c r="KJG6" s="422"/>
      <c r="KJH6" s="422"/>
      <c r="KJI6" s="422"/>
      <c r="KJJ6" s="422"/>
      <c r="KJK6" s="422"/>
      <c r="KJL6" s="422"/>
      <c r="KJM6" s="422"/>
      <c r="KJN6" s="422"/>
      <c r="KJO6" s="422"/>
      <c r="KJP6" s="422"/>
      <c r="KJQ6" s="422"/>
      <c r="KJR6" s="422"/>
      <c r="KJS6" s="422"/>
      <c r="KJT6" s="422"/>
      <c r="KJU6" s="422"/>
      <c r="KJV6" s="422"/>
      <c r="KJW6" s="422"/>
      <c r="KJX6" s="422"/>
      <c r="KJY6" s="422"/>
      <c r="KJZ6" s="422"/>
      <c r="KKA6" s="422"/>
      <c r="KKB6" s="422"/>
      <c r="KKC6" s="422"/>
      <c r="KKD6" s="422"/>
      <c r="KKE6" s="422"/>
      <c r="KKF6" s="422"/>
      <c r="KKG6" s="422"/>
      <c r="KKH6" s="422"/>
      <c r="KKI6" s="422"/>
      <c r="KKJ6" s="422"/>
      <c r="KKK6" s="422"/>
      <c r="KKL6" s="422"/>
      <c r="KKM6" s="422"/>
      <c r="KKN6" s="422"/>
      <c r="KKO6" s="422"/>
      <c r="KKP6" s="422"/>
      <c r="KKQ6" s="422"/>
      <c r="KKR6" s="422"/>
      <c r="KKS6" s="422"/>
      <c r="KKT6" s="422"/>
      <c r="KKU6" s="422"/>
      <c r="KKV6" s="422"/>
      <c r="KKW6" s="422"/>
      <c r="KKX6" s="422"/>
      <c r="KKY6" s="422"/>
      <c r="KKZ6" s="422"/>
      <c r="KLA6" s="422"/>
      <c r="KLB6" s="422"/>
      <c r="KLC6" s="422"/>
      <c r="KLD6" s="422"/>
      <c r="KLE6" s="422"/>
      <c r="KLF6" s="422"/>
      <c r="KLG6" s="422"/>
      <c r="KLH6" s="422"/>
      <c r="KLI6" s="422"/>
      <c r="KLJ6" s="422"/>
      <c r="KLK6" s="422"/>
      <c r="KLL6" s="422"/>
      <c r="KLM6" s="422"/>
      <c r="KLN6" s="422"/>
      <c r="KLO6" s="422"/>
      <c r="KLP6" s="422"/>
      <c r="KLQ6" s="422"/>
      <c r="KLR6" s="422"/>
      <c r="KLS6" s="422"/>
      <c r="KLT6" s="422"/>
      <c r="KLU6" s="422"/>
      <c r="KLV6" s="422"/>
      <c r="KLW6" s="422"/>
      <c r="KLX6" s="422"/>
      <c r="KLY6" s="422"/>
      <c r="KLZ6" s="422"/>
      <c r="KMA6" s="422"/>
      <c r="KMB6" s="422"/>
      <c r="KMC6" s="422"/>
      <c r="KMD6" s="422"/>
      <c r="KME6" s="422"/>
      <c r="KMF6" s="422"/>
      <c r="KMG6" s="422"/>
      <c r="KMH6" s="422"/>
      <c r="KMI6" s="422"/>
      <c r="KMJ6" s="422"/>
      <c r="KMK6" s="422"/>
      <c r="KML6" s="422"/>
      <c r="KMM6" s="422"/>
      <c r="KMN6" s="422"/>
      <c r="KMO6" s="422"/>
      <c r="KMP6" s="422"/>
      <c r="KMQ6" s="422"/>
      <c r="KMR6" s="422"/>
      <c r="KMS6" s="422"/>
      <c r="KMT6" s="422"/>
      <c r="KMU6" s="422"/>
      <c r="KMV6" s="422"/>
      <c r="KMW6" s="422"/>
      <c r="KMX6" s="422"/>
      <c r="KMY6" s="422"/>
      <c r="KMZ6" s="422"/>
      <c r="KNA6" s="422"/>
      <c r="KNB6" s="422"/>
      <c r="KNC6" s="422"/>
      <c r="KND6" s="422"/>
      <c r="KNE6" s="422"/>
      <c r="KNF6" s="422"/>
      <c r="KNG6" s="422"/>
      <c r="KNH6" s="422"/>
      <c r="KNI6" s="422"/>
      <c r="KNJ6" s="422"/>
      <c r="KNK6" s="422"/>
      <c r="KNL6" s="422"/>
      <c r="KNM6" s="422"/>
      <c r="KNN6" s="422"/>
      <c r="KNO6" s="422"/>
      <c r="KNP6" s="422"/>
      <c r="KNQ6" s="422"/>
      <c r="KNR6" s="422"/>
      <c r="KNS6" s="422"/>
      <c r="KNT6" s="422"/>
      <c r="KNU6" s="422"/>
      <c r="KNV6" s="422"/>
      <c r="KNW6" s="422"/>
      <c r="KNX6" s="422"/>
      <c r="KNY6" s="422"/>
      <c r="KNZ6" s="422"/>
      <c r="KOA6" s="422"/>
      <c r="KOB6" s="422"/>
      <c r="KOC6" s="422"/>
      <c r="KOD6" s="422"/>
      <c r="KOE6" s="422"/>
      <c r="KOF6" s="422"/>
      <c r="KOG6" s="422"/>
      <c r="KOH6" s="422"/>
      <c r="KOI6" s="422"/>
      <c r="KOJ6" s="422"/>
      <c r="KOK6" s="422"/>
      <c r="KOL6" s="422"/>
      <c r="KOM6" s="422"/>
      <c r="KON6" s="422"/>
      <c r="KOO6" s="422"/>
      <c r="KOP6" s="422"/>
      <c r="KOQ6" s="422"/>
      <c r="KOR6" s="422"/>
      <c r="KOS6" s="422"/>
      <c r="KOT6" s="422"/>
      <c r="KOU6" s="422"/>
      <c r="KOV6" s="422"/>
      <c r="KOW6" s="422"/>
      <c r="KOX6" s="422"/>
      <c r="KOY6" s="422"/>
      <c r="KOZ6" s="422"/>
      <c r="KPA6" s="422"/>
      <c r="KPB6" s="422"/>
      <c r="KPC6" s="422"/>
      <c r="KPD6" s="422"/>
      <c r="KPE6" s="422"/>
      <c r="KPF6" s="422"/>
      <c r="KPG6" s="422"/>
      <c r="KPH6" s="422"/>
      <c r="KPI6" s="422"/>
      <c r="KPJ6" s="422"/>
      <c r="KPK6" s="422"/>
      <c r="KPL6" s="422"/>
      <c r="KPM6" s="422"/>
      <c r="KPN6" s="422"/>
      <c r="KPO6" s="422"/>
      <c r="KPP6" s="422"/>
      <c r="KPQ6" s="422"/>
      <c r="KPR6" s="422"/>
      <c r="KPS6" s="422"/>
      <c r="KPT6" s="422"/>
      <c r="KPU6" s="422"/>
      <c r="KPV6" s="422"/>
      <c r="KPW6" s="422"/>
      <c r="KPX6" s="422"/>
      <c r="KPY6" s="422"/>
      <c r="KPZ6" s="422"/>
      <c r="KQA6" s="422"/>
      <c r="KQB6" s="422"/>
      <c r="KQC6" s="422"/>
      <c r="KQD6" s="422"/>
      <c r="KQE6" s="422"/>
      <c r="KQF6" s="422"/>
      <c r="KQG6" s="422"/>
      <c r="KQH6" s="422"/>
      <c r="KQI6" s="422"/>
      <c r="KQJ6" s="422"/>
      <c r="KQK6" s="422"/>
      <c r="KQL6" s="422"/>
      <c r="KQM6" s="422"/>
      <c r="KQN6" s="422"/>
      <c r="KQO6" s="422"/>
      <c r="KQP6" s="422"/>
      <c r="KQQ6" s="422"/>
      <c r="KQR6" s="422"/>
      <c r="KQS6" s="422"/>
      <c r="KQT6" s="422"/>
      <c r="KQU6" s="422"/>
      <c r="KQV6" s="422"/>
      <c r="KQW6" s="422"/>
      <c r="KQX6" s="422"/>
      <c r="KQY6" s="422"/>
      <c r="KQZ6" s="422"/>
      <c r="KRA6" s="422"/>
      <c r="KRB6" s="422"/>
      <c r="KRC6" s="422"/>
      <c r="KRD6" s="422"/>
      <c r="KRE6" s="422"/>
      <c r="KRF6" s="422"/>
      <c r="KRG6" s="422"/>
      <c r="KRH6" s="422"/>
      <c r="KRI6" s="422"/>
      <c r="KRJ6" s="422"/>
      <c r="KRK6" s="422"/>
      <c r="KRL6" s="422"/>
      <c r="KRM6" s="422"/>
      <c r="KRN6" s="422"/>
      <c r="KRO6" s="422"/>
      <c r="KRP6" s="422"/>
      <c r="KRQ6" s="422"/>
      <c r="KRR6" s="422"/>
      <c r="KRS6" s="422"/>
      <c r="KRT6" s="422"/>
      <c r="KRU6" s="422"/>
      <c r="KRV6" s="422"/>
      <c r="KRW6" s="422"/>
      <c r="KRX6" s="422"/>
      <c r="KRY6" s="422"/>
      <c r="KRZ6" s="422"/>
      <c r="KSA6" s="422"/>
      <c r="KSB6" s="422"/>
      <c r="KSC6" s="422"/>
      <c r="KSD6" s="422"/>
      <c r="KSE6" s="422"/>
      <c r="KSF6" s="422"/>
      <c r="KSG6" s="422"/>
      <c r="KSH6" s="422"/>
      <c r="KSI6" s="422"/>
      <c r="KSJ6" s="422"/>
      <c r="KSK6" s="422"/>
      <c r="KSL6" s="422"/>
      <c r="KSM6" s="422"/>
      <c r="KSN6" s="422"/>
      <c r="KSO6" s="422"/>
      <c r="KSP6" s="422"/>
      <c r="KSQ6" s="422"/>
      <c r="KSR6" s="422"/>
      <c r="KSS6" s="422"/>
      <c r="KST6" s="422"/>
      <c r="KSU6" s="422"/>
      <c r="KSV6" s="422"/>
      <c r="KSW6" s="422"/>
      <c r="KSX6" s="422"/>
      <c r="KSY6" s="422"/>
      <c r="KSZ6" s="422"/>
      <c r="KTA6" s="422"/>
      <c r="KTB6" s="422"/>
      <c r="KTC6" s="422"/>
      <c r="KTD6" s="422"/>
      <c r="KTE6" s="422"/>
      <c r="KTF6" s="422"/>
      <c r="KTG6" s="422"/>
      <c r="KTH6" s="422"/>
      <c r="KTI6" s="422"/>
      <c r="KTJ6" s="422"/>
      <c r="KTK6" s="422"/>
      <c r="KTL6" s="422"/>
      <c r="KTM6" s="422"/>
      <c r="KTN6" s="422"/>
      <c r="KTO6" s="422"/>
      <c r="KTP6" s="422"/>
      <c r="KTQ6" s="422"/>
      <c r="KTR6" s="422"/>
      <c r="KTS6" s="422"/>
      <c r="KTT6" s="422"/>
      <c r="KTU6" s="422"/>
      <c r="KTV6" s="422"/>
      <c r="KTW6" s="422"/>
      <c r="KTX6" s="422"/>
      <c r="KTY6" s="422"/>
      <c r="KTZ6" s="422"/>
      <c r="KUA6" s="422"/>
      <c r="KUB6" s="422"/>
      <c r="KUC6" s="422"/>
      <c r="KUD6" s="422"/>
      <c r="KUE6" s="422"/>
      <c r="KUF6" s="422"/>
      <c r="KUG6" s="422"/>
      <c r="KUH6" s="422"/>
      <c r="KUI6" s="422"/>
      <c r="KUJ6" s="422"/>
      <c r="KUK6" s="422"/>
      <c r="KUL6" s="422"/>
      <c r="KUM6" s="422"/>
      <c r="KUN6" s="422"/>
      <c r="KUO6" s="422"/>
      <c r="KUP6" s="422"/>
      <c r="KUQ6" s="422"/>
      <c r="KUR6" s="422"/>
      <c r="KUS6" s="422"/>
      <c r="KUT6" s="422"/>
      <c r="KUU6" s="422"/>
      <c r="KUV6" s="422"/>
      <c r="KUW6" s="422"/>
      <c r="KUX6" s="422"/>
      <c r="KUY6" s="422"/>
      <c r="KUZ6" s="422"/>
      <c r="KVA6" s="422"/>
      <c r="KVB6" s="422"/>
      <c r="KVC6" s="422"/>
      <c r="KVD6" s="422"/>
      <c r="KVE6" s="422"/>
      <c r="KVF6" s="422"/>
      <c r="KVG6" s="422"/>
      <c r="KVH6" s="422"/>
      <c r="KVI6" s="422"/>
      <c r="KVJ6" s="422"/>
      <c r="KVK6" s="422"/>
      <c r="KVL6" s="422"/>
      <c r="KVM6" s="422"/>
      <c r="KVN6" s="422"/>
      <c r="KVO6" s="422"/>
      <c r="KVP6" s="422"/>
      <c r="KVQ6" s="422"/>
      <c r="KVR6" s="422"/>
      <c r="KVS6" s="422"/>
      <c r="KVT6" s="422"/>
      <c r="KVU6" s="422"/>
      <c r="KVV6" s="422"/>
      <c r="KVW6" s="422"/>
      <c r="KVX6" s="422"/>
      <c r="KVY6" s="422"/>
      <c r="KVZ6" s="422"/>
      <c r="KWA6" s="422"/>
      <c r="KWB6" s="422"/>
      <c r="KWC6" s="422"/>
      <c r="KWD6" s="422"/>
      <c r="KWE6" s="422"/>
      <c r="KWF6" s="422"/>
      <c r="KWG6" s="422"/>
      <c r="KWH6" s="422"/>
      <c r="KWI6" s="422"/>
      <c r="KWJ6" s="422"/>
      <c r="KWK6" s="422"/>
      <c r="KWL6" s="422"/>
      <c r="KWM6" s="422"/>
      <c r="KWN6" s="422"/>
      <c r="KWO6" s="422"/>
      <c r="KWP6" s="422"/>
      <c r="KWQ6" s="422"/>
      <c r="KWR6" s="422"/>
      <c r="KWS6" s="422"/>
      <c r="KWT6" s="422"/>
      <c r="KWU6" s="422"/>
      <c r="KWV6" s="422"/>
      <c r="KWW6" s="422"/>
      <c r="KWX6" s="422"/>
      <c r="KWY6" s="422"/>
      <c r="KWZ6" s="422"/>
      <c r="KXA6" s="422"/>
      <c r="KXB6" s="422"/>
      <c r="KXC6" s="422"/>
      <c r="KXD6" s="422"/>
      <c r="KXE6" s="422"/>
      <c r="KXF6" s="422"/>
      <c r="KXG6" s="422"/>
      <c r="KXH6" s="422"/>
      <c r="KXI6" s="422"/>
      <c r="KXJ6" s="422"/>
      <c r="KXK6" s="422"/>
      <c r="KXL6" s="422"/>
      <c r="KXM6" s="422"/>
      <c r="KXN6" s="422"/>
      <c r="KXO6" s="422"/>
      <c r="KXP6" s="422"/>
      <c r="KXQ6" s="422"/>
      <c r="KXR6" s="422"/>
      <c r="KXS6" s="422"/>
      <c r="KXT6" s="422"/>
      <c r="KXU6" s="422"/>
      <c r="KXV6" s="422"/>
      <c r="KXW6" s="422"/>
      <c r="KXX6" s="422"/>
      <c r="KXY6" s="422"/>
      <c r="KXZ6" s="422"/>
      <c r="KYA6" s="422"/>
      <c r="KYB6" s="422"/>
      <c r="KYC6" s="422"/>
      <c r="KYD6" s="422"/>
      <c r="KYE6" s="422"/>
      <c r="KYF6" s="422"/>
      <c r="KYG6" s="422"/>
      <c r="KYH6" s="422"/>
      <c r="KYI6" s="422"/>
      <c r="KYJ6" s="422"/>
      <c r="KYK6" s="422"/>
      <c r="KYL6" s="422"/>
      <c r="KYM6" s="422"/>
      <c r="KYN6" s="422"/>
      <c r="KYO6" s="422"/>
      <c r="KYP6" s="422"/>
      <c r="KYQ6" s="422"/>
      <c r="KYR6" s="422"/>
      <c r="KYS6" s="422"/>
      <c r="KYT6" s="422"/>
      <c r="KYU6" s="422"/>
      <c r="KYV6" s="422"/>
      <c r="KYW6" s="422"/>
      <c r="KYX6" s="422"/>
      <c r="KYY6" s="422"/>
      <c r="KYZ6" s="422"/>
      <c r="KZA6" s="422"/>
      <c r="KZB6" s="422"/>
      <c r="KZC6" s="422"/>
      <c r="KZD6" s="422"/>
      <c r="KZE6" s="422"/>
      <c r="KZF6" s="422"/>
      <c r="KZG6" s="422"/>
      <c r="KZH6" s="422"/>
      <c r="KZI6" s="422"/>
      <c r="KZJ6" s="422"/>
      <c r="KZK6" s="422"/>
      <c r="KZL6" s="422"/>
      <c r="KZM6" s="422"/>
      <c r="KZN6" s="422"/>
      <c r="KZO6" s="422"/>
      <c r="KZP6" s="422"/>
      <c r="KZQ6" s="422"/>
      <c r="KZR6" s="422"/>
      <c r="KZS6" s="422"/>
      <c r="KZT6" s="422"/>
      <c r="KZU6" s="422"/>
      <c r="KZV6" s="422"/>
      <c r="KZW6" s="422"/>
      <c r="KZX6" s="422"/>
      <c r="KZY6" s="422"/>
      <c r="KZZ6" s="422"/>
      <c r="LAA6" s="422"/>
      <c r="LAB6" s="422"/>
      <c r="LAC6" s="422"/>
      <c r="LAD6" s="422"/>
      <c r="LAE6" s="422"/>
      <c r="LAF6" s="422"/>
      <c r="LAG6" s="422"/>
      <c r="LAH6" s="422"/>
      <c r="LAI6" s="422"/>
      <c r="LAJ6" s="422"/>
      <c r="LAK6" s="422"/>
      <c r="LAL6" s="422"/>
      <c r="LAM6" s="422"/>
      <c r="LAN6" s="422"/>
      <c r="LAO6" s="422"/>
      <c r="LAP6" s="422"/>
      <c r="LAQ6" s="422"/>
      <c r="LAR6" s="422"/>
      <c r="LAS6" s="422"/>
      <c r="LAT6" s="422"/>
      <c r="LAU6" s="422"/>
      <c r="LAV6" s="422"/>
      <c r="LAW6" s="422"/>
      <c r="LAX6" s="422"/>
      <c r="LAY6" s="422"/>
      <c r="LAZ6" s="422"/>
      <c r="LBA6" s="422"/>
      <c r="LBB6" s="422"/>
      <c r="LBC6" s="422"/>
      <c r="LBD6" s="422"/>
      <c r="LBE6" s="422"/>
      <c r="LBF6" s="422"/>
      <c r="LBG6" s="422"/>
      <c r="LBH6" s="422"/>
      <c r="LBI6" s="422"/>
      <c r="LBJ6" s="422"/>
      <c r="LBK6" s="422"/>
      <c r="LBL6" s="422"/>
      <c r="LBM6" s="422"/>
      <c r="LBN6" s="422"/>
      <c r="LBO6" s="422"/>
      <c r="LBP6" s="422"/>
      <c r="LBQ6" s="422"/>
      <c r="LBR6" s="422"/>
      <c r="LBS6" s="422"/>
      <c r="LBT6" s="422"/>
      <c r="LBU6" s="422"/>
      <c r="LBV6" s="422"/>
      <c r="LBW6" s="422"/>
      <c r="LBX6" s="422"/>
      <c r="LBY6" s="422"/>
      <c r="LBZ6" s="422"/>
      <c r="LCA6" s="422"/>
      <c r="LCB6" s="422"/>
      <c r="LCC6" s="422"/>
      <c r="LCD6" s="422"/>
      <c r="LCE6" s="422"/>
      <c r="LCF6" s="422"/>
      <c r="LCG6" s="422"/>
      <c r="LCH6" s="422"/>
      <c r="LCI6" s="422"/>
      <c r="LCJ6" s="422"/>
      <c r="LCK6" s="422"/>
      <c r="LCL6" s="422"/>
      <c r="LCM6" s="422"/>
      <c r="LCN6" s="422"/>
      <c r="LCO6" s="422"/>
      <c r="LCP6" s="422"/>
      <c r="LCQ6" s="422"/>
      <c r="LCR6" s="422"/>
      <c r="LCS6" s="422"/>
      <c r="LCT6" s="422"/>
      <c r="LCU6" s="422"/>
      <c r="LCV6" s="422"/>
      <c r="LCW6" s="422"/>
      <c r="LCX6" s="422"/>
      <c r="LCY6" s="422"/>
      <c r="LCZ6" s="422"/>
      <c r="LDA6" s="422"/>
      <c r="LDB6" s="422"/>
      <c r="LDC6" s="422"/>
      <c r="LDD6" s="422"/>
      <c r="LDE6" s="422"/>
      <c r="LDF6" s="422"/>
      <c r="LDG6" s="422"/>
      <c r="LDH6" s="422"/>
      <c r="LDI6" s="422"/>
      <c r="LDJ6" s="422"/>
      <c r="LDK6" s="422"/>
      <c r="LDL6" s="422"/>
      <c r="LDM6" s="422"/>
      <c r="LDN6" s="422"/>
      <c r="LDO6" s="422"/>
      <c r="LDP6" s="422"/>
      <c r="LDQ6" s="422"/>
      <c r="LDR6" s="422"/>
      <c r="LDS6" s="422"/>
      <c r="LDT6" s="422"/>
      <c r="LDU6" s="422"/>
      <c r="LDV6" s="422"/>
      <c r="LDW6" s="422"/>
      <c r="LDX6" s="422"/>
      <c r="LDY6" s="422"/>
      <c r="LDZ6" s="422"/>
      <c r="LEA6" s="422"/>
      <c r="LEB6" s="422"/>
      <c r="LEC6" s="422"/>
      <c r="LED6" s="422"/>
      <c r="LEE6" s="422"/>
      <c r="LEF6" s="422"/>
      <c r="LEG6" s="422"/>
      <c r="LEH6" s="422"/>
      <c r="LEI6" s="422"/>
      <c r="LEJ6" s="422"/>
      <c r="LEK6" s="422"/>
      <c r="LEL6" s="422"/>
      <c r="LEM6" s="422"/>
      <c r="LEN6" s="422"/>
      <c r="LEO6" s="422"/>
      <c r="LEP6" s="422"/>
      <c r="LEQ6" s="422"/>
      <c r="LER6" s="422"/>
      <c r="LES6" s="422"/>
      <c r="LET6" s="422"/>
      <c r="LEU6" s="422"/>
      <c r="LEV6" s="422"/>
      <c r="LEW6" s="422"/>
      <c r="LEX6" s="422"/>
      <c r="LEY6" s="422"/>
      <c r="LEZ6" s="422"/>
      <c r="LFA6" s="422"/>
      <c r="LFB6" s="422"/>
      <c r="LFC6" s="422"/>
      <c r="LFD6" s="422"/>
      <c r="LFE6" s="422"/>
      <c r="LFF6" s="422"/>
      <c r="LFG6" s="422"/>
      <c r="LFH6" s="422"/>
      <c r="LFI6" s="422"/>
      <c r="LFJ6" s="422"/>
      <c r="LFK6" s="422"/>
      <c r="LFL6" s="422"/>
      <c r="LFM6" s="422"/>
      <c r="LFN6" s="422"/>
      <c r="LFO6" s="422"/>
      <c r="LFP6" s="422"/>
      <c r="LFQ6" s="422"/>
      <c r="LFR6" s="422"/>
      <c r="LFS6" s="422"/>
      <c r="LFT6" s="422"/>
      <c r="LFU6" s="422"/>
      <c r="LFV6" s="422"/>
      <c r="LFW6" s="422"/>
      <c r="LFX6" s="422"/>
      <c r="LFY6" s="422"/>
      <c r="LFZ6" s="422"/>
      <c r="LGA6" s="422"/>
      <c r="LGB6" s="422"/>
      <c r="LGC6" s="422"/>
      <c r="LGD6" s="422"/>
      <c r="LGE6" s="422"/>
      <c r="LGF6" s="422"/>
      <c r="LGG6" s="422"/>
      <c r="LGH6" s="422"/>
      <c r="LGI6" s="422"/>
      <c r="LGJ6" s="422"/>
      <c r="LGK6" s="422"/>
      <c r="LGL6" s="422"/>
      <c r="LGM6" s="422"/>
      <c r="LGN6" s="422"/>
      <c r="LGO6" s="422"/>
      <c r="LGP6" s="422"/>
      <c r="LGQ6" s="422"/>
      <c r="LGR6" s="422"/>
      <c r="LGS6" s="422"/>
      <c r="LGT6" s="422"/>
      <c r="LGU6" s="422"/>
      <c r="LGV6" s="422"/>
      <c r="LGW6" s="422"/>
      <c r="LGX6" s="422"/>
      <c r="LGY6" s="422"/>
      <c r="LGZ6" s="422"/>
      <c r="LHA6" s="422"/>
      <c r="LHB6" s="422"/>
      <c r="LHC6" s="422"/>
      <c r="LHD6" s="422"/>
      <c r="LHE6" s="422"/>
      <c r="LHF6" s="422"/>
      <c r="LHG6" s="422"/>
      <c r="LHH6" s="422"/>
      <c r="LHI6" s="422"/>
      <c r="LHJ6" s="422"/>
      <c r="LHK6" s="422"/>
      <c r="LHL6" s="422"/>
      <c r="LHM6" s="422"/>
      <c r="LHN6" s="422"/>
      <c r="LHO6" s="422"/>
      <c r="LHP6" s="422"/>
      <c r="LHQ6" s="422"/>
      <c r="LHR6" s="422"/>
      <c r="LHS6" s="422"/>
      <c r="LHT6" s="422"/>
      <c r="LHU6" s="422"/>
      <c r="LHV6" s="422"/>
      <c r="LHW6" s="422"/>
      <c r="LHX6" s="422"/>
      <c r="LHY6" s="422"/>
      <c r="LHZ6" s="422"/>
      <c r="LIA6" s="422"/>
      <c r="LIB6" s="422"/>
      <c r="LIC6" s="422"/>
      <c r="LID6" s="422"/>
      <c r="LIE6" s="422"/>
      <c r="LIF6" s="422"/>
      <c r="LIG6" s="422"/>
      <c r="LIH6" s="422"/>
      <c r="LII6" s="422"/>
      <c r="LIJ6" s="422"/>
      <c r="LIK6" s="422"/>
      <c r="LIL6" s="422"/>
      <c r="LIM6" s="422"/>
      <c r="LIN6" s="422"/>
      <c r="LIO6" s="422"/>
      <c r="LIP6" s="422"/>
      <c r="LIQ6" s="422"/>
      <c r="LIR6" s="422"/>
      <c r="LIS6" s="422"/>
      <c r="LIT6" s="422"/>
      <c r="LIU6" s="422"/>
      <c r="LIV6" s="422"/>
      <c r="LIW6" s="422"/>
      <c r="LIX6" s="422"/>
      <c r="LIY6" s="422"/>
      <c r="LIZ6" s="422"/>
      <c r="LJA6" s="422"/>
      <c r="LJB6" s="422"/>
      <c r="LJC6" s="422"/>
      <c r="LJD6" s="422"/>
      <c r="LJE6" s="422"/>
      <c r="LJF6" s="422"/>
      <c r="LJG6" s="422"/>
      <c r="LJH6" s="422"/>
      <c r="LJI6" s="422"/>
      <c r="LJJ6" s="422"/>
      <c r="LJK6" s="422"/>
      <c r="LJL6" s="422"/>
      <c r="LJM6" s="422"/>
      <c r="LJN6" s="422"/>
      <c r="LJO6" s="422"/>
      <c r="LJP6" s="422"/>
      <c r="LJQ6" s="422"/>
      <c r="LJR6" s="422"/>
      <c r="LJS6" s="422"/>
      <c r="LJT6" s="422"/>
      <c r="LJU6" s="422"/>
      <c r="LJV6" s="422"/>
      <c r="LJW6" s="422"/>
      <c r="LJX6" s="422"/>
      <c r="LJY6" s="422"/>
      <c r="LJZ6" s="422"/>
      <c r="LKA6" s="422"/>
      <c r="LKB6" s="422"/>
      <c r="LKC6" s="422"/>
      <c r="LKD6" s="422"/>
      <c r="LKE6" s="422"/>
      <c r="LKF6" s="422"/>
      <c r="LKG6" s="422"/>
      <c r="LKH6" s="422"/>
      <c r="LKI6" s="422"/>
      <c r="LKJ6" s="422"/>
      <c r="LKK6" s="422"/>
      <c r="LKL6" s="422"/>
      <c r="LKM6" s="422"/>
      <c r="LKN6" s="422"/>
      <c r="LKO6" s="422"/>
      <c r="LKP6" s="422"/>
      <c r="LKQ6" s="422"/>
      <c r="LKR6" s="422"/>
      <c r="LKS6" s="422"/>
      <c r="LKT6" s="422"/>
      <c r="LKU6" s="422"/>
      <c r="LKV6" s="422"/>
      <c r="LKW6" s="422"/>
      <c r="LKX6" s="422"/>
      <c r="LKY6" s="422"/>
      <c r="LKZ6" s="422"/>
      <c r="LLA6" s="422"/>
      <c r="LLB6" s="422"/>
      <c r="LLC6" s="422"/>
      <c r="LLD6" s="422"/>
      <c r="LLE6" s="422"/>
      <c r="LLF6" s="422"/>
      <c r="LLG6" s="422"/>
      <c r="LLH6" s="422"/>
      <c r="LLI6" s="422"/>
      <c r="LLJ6" s="422"/>
      <c r="LLK6" s="422"/>
      <c r="LLL6" s="422"/>
      <c r="LLM6" s="422"/>
      <c r="LLN6" s="422"/>
      <c r="LLO6" s="422"/>
      <c r="LLP6" s="422"/>
      <c r="LLQ6" s="422"/>
      <c r="LLR6" s="422"/>
      <c r="LLS6" s="422"/>
      <c r="LLT6" s="422"/>
      <c r="LLU6" s="422"/>
      <c r="LLV6" s="422"/>
      <c r="LLW6" s="422"/>
      <c r="LLX6" s="422"/>
      <c r="LLY6" s="422"/>
      <c r="LLZ6" s="422"/>
      <c r="LMA6" s="422"/>
      <c r="LMB6" s="422"/>
      <c r="LMC6" s="422"/>
      <c r="LMD6" s="422"/>
      <c r="LME6" s="422"/>
      <c r="LMF6" s="422"/>
      <c r="LMG6" s="422"/>
      <c r="LMH6" s="422"/>
      <c r="LMI6" s="422"/>
      <c r="LMJ6" s="422"/>
      <c r="LMK6" s="422"/>
      <c r="LML6" s="422"/>
      <c r="LMM6" s="422"/>
      <c r="LMN6" s="422"/>
      <c r="LMO6" s="422"/>
      <c r="LMP6" s="422"/>
      <c r="LMQ6" s="422"/>
      <c r="LMR6" s="422"/>
      <c r="LMS6" s="422"/>
      <c r="LMT6" s="422"/>
      <c r="LMU6" s="422"/>
      <c r="LMV6" s="422"/>
      <c r="LMW6" s="422"/>
      <c r="LMX6" s="422"/>
      <c r="LMY6" s="422"/>
      <c r="LMZ6" s="422"/>
      <c r="LNA6" s="422"/>
      <c r="LNB6" s="422"/>
      <c r="LNC6" s="422"/>
      <c r="LND6" s="422"/>
      <c r="LNE6" s="422"/>
      <c r="LNF6" s="422"/>
      <c r="LNG6" s="422"/>
      <c r="LNH6" s="422"/>
      <c r="LNI6" s="422"/>
      <c r="LNJ6" s="422"/>
      <c r="LNK6" s="422"/>
      <c r="LNL6" s="422"/>
      <c r="LNM6" s="422"/>
      <c r="LNN6" s="422"/>
      <c r="LNO6" s="422"/>
      <c r="LNP6" s="422"/>
      <c r="LNQ6" s="422"/>
      <c r="LNR6" s="422"/>
      <c r="LNS6" s="422"/>
      <c r="LNT6" s="422"/>
      <c r="LNU6" s="422"/>
      <c r="LNV6" s="422"/>
      <c r="LNW6" s="422"/>
      <c r="LNX6" s="422"/>
      <c r="LNY6" s="422"/>
      <c r="LNZ6" s="422"/>
      <c r="LOA6" s="422"/>
      <c r="LOB6" s="422"/>
      <c r="LOC6" s="422"/>
      <c r="LOD6" s="422"/>
      <c r="LOE6" s="422"/>
      <c r="LOF6" s="422"/>
      <c r="LOG6" s="422"/>
      <c r="LOH6" s="422"/>
      <c r="LOI6" s="422"/>
      <c r="LOJ6" s="422"/>
      <c r="LOK6" s="422"/>
      <c r="LOL6" s="422"/>
      <c r="LOM6" s="422"/>
      <c r="LON6" s="422"/>
      <c r="LOO6" s="422"/>
      <c r="LOP6" s="422"/>
      <c r="LOQ6" s="422"/>
      <c r="LOR6" s="422"/>
      <c r="LOS6" s="422"/>
      <c r="LOT6" s="422"/>
      <c r="LOU6" s="422"/>
      <c r="LOV6" s="422"/>
      <c r="LOW6" s="422"/>
      <c r="LOX6" s="422"/>
      <c r="LOY6" s="422"/>
      <c r="LOZ6" s="422"/>
      <c r="LPA6" s="422"/>
      <c r="LPB6" s="422"/>
      <c r="LPC6" s="422"/>
      <c r="LPD6" s="422"/>
      <c r="LPE6" s="422"/>
      <c r="LPF6" s="422"/>
      <c r="LPG6" s="422"/>
      <c r="LPH6" s="422"/>
      <c r="LPI6" s="422"/>
      <c r="LPJ6" s="422"/>
      <c r="LPK6" s="422"/>
      <c r="LPL6" s="422"/>
      <c r="LPM6" s="422"/>
      <c r="LPN6" s="422"/>
      <c r="LPO6" s="422"/>
      <c r="LPP6" s="422"/>
      <c r="LPQ6" s="422"/>
      <c r="LPR6" s="422"/>
      <c r="LPS6" s="422"/>
      <c r="LPT6" s="422"/>
      <c r="LPU6" s="422"/>
      <c r="LPV6" s="422"/>
      <c r="LPW6" s="422"/>
      <c r="LPX6" s="422"/>
      <c r="LPY6" s="422"/>
      <c r="LPZ6" s="422"/>
      <c r="LQA6" s="422"/>
      <c r="LQB6" s="422"/>
      <c r="LQC6" s="422"/>
      <c r="LQD6" s="422"/>
      <c r="LQE6" s="422"/>
      <c r="LQF6" s="422"/>
      <c r="LQG6" s="422"/>
      <c r="LQH6" s="422"/>
      <c r="LQI6" s="422"/>
      <c r="LQJ6" s="422"/>
      <c r="LQK6" s="422"/>
      <c r="LQL6" s="422"/>
      <c r="LQM6" s="422"/>
      <c r="LQN6" s="422"/>
      <c r="LQO6" s="422"/>
      <c r="LQP6" s="422"/>
      <c r="LQQ6" s="422"/>
      <c r="LQR6" s="422"/>
      <c r="LQS6" s="422"/>
      <c r="LQT6" s="422"/>
      <c r="LQU6" s="422"/>
      <c r="LQV6" s="422"/>
      <c r="LQW6" s="422"/>
      <c r="LQX6" s="422"/>
      <c r="LQY6" s="422"/>
      <c r="LQZ6" s="422"/>
      <c r="LRA6" s="422"/>
      <c r="LRB6" s="422"/>
      <c r="LRC6" s="422"/>
      <c r="LRD6" s="422"/>
      <c r="LRE6" s="422"/>
      <c r="LRF6" s="422"/>
      <c r="LRG6" s="422"/>
      <c r="LRH6" s="422"/>
      <c r="LRI6" s="422"/>
      <c r="LRJ6" s="422"/>
      <c r="LRK6" s="422"/>
      <c r="LRL6" s="422"/>
      <c r="LRM6" s="422"/>
      <c r="LRN6" s="422"/>
      <c r="LRO6" s="422"/>
      <c r="LRP6" s="422"/>
      <c r="LRQ6" s="422"/>
      <c r="LRR6" s="422"/>
      <c r="LRS6" s="422"/>
      <c r="LRT6" s="422"/>
      <c r="LRU6" s="422"/>
      <c r="LRV6" s="422"/>
      <c r="LRW6" s="422"/>
      <c r="LRX6" s="422"/>
      <c r="LRY6" s="422"/>
      <c r="LRZ6" s="422"/>
      <c r="LSA6" s="422"/>
      <c r="LSB6" s="422"/>
      <c r="LSC6" s="422"/>
      <c r="LSD6" s="422"/>
      <c r="LSE6" s="422"/>
      <c r="LSF6" s="422"/>
      <c r="LSG6" s="422"/>
      <c r="LSH6" s="422"/>
      <c r="LSI6" s="422"/>
      <c r="LSJ6" s="422"/>
      <c r="LSK6" s="422"/>
      <c r="LSL6" s="422"/>
      <c r="LSM6" s="422"/>
      <c r="LSN6" s="422"/>
      <c r="LSO6" s="422"/>
      <c r="LSP6" s="422"/>
      <c r="LSQ6" s="422"/>
      <c r="LSR6" s="422"/>
      <c r="LSS6" s="422"/>
      <c r="LST6" s="422"/>
      <c r="LSU6" s="422"/>
      <c r="LSV6" s="422"/>
      <c r="LSW6" s="422"/>
      <c r="LSX6" s="422"/>
      <c r="LSY6" s="422"/>
      <c r="LSZ6" s="422"/>
      <c r="LTA6" s="422"/>
      <c r="LTB6" s="422"/>
      <c r="LTC6" s="422"/>
      <c r="LTD6" s="422"/>
      <c r="LTE6" s="422"/>
      <c r="LTF6" s="422"/>
      <c r="LTG6" s="422"/>
      <c r="LTH6" s="422"/>
      <c r="LTI6" s="422"/>
      <c r="LTJ6" s="422"/>
      <c r="LTK6" s="422"/>
      <c r="LTL6" s="422"/>
      <c r="LTM6" s="422"/>
      <c r="LTN6" s="422"/>
      <c r="LTO6" s="422"/>
      <c r="LTP6" s="422"/>
      <c r="LTQ6" s="422"/>
      <c r="LTR6" s="422"/>
      <c r="LTS6" s="422"/>
      <c r="LTT6" s="422"/>
      <c r="LTU6" s="422"/>
      <c r="LTV6" s="422"/>
      <c r="LTW6" s="422"/>
      <c r="LTX6" s="422"/>
      <c r="LTY6" s="422"/>
      <c r="LTZ6" s="422"/>
      <c r="LUA6" s="422"/>
      <c r="LUB6" s="422"/>
      <c r="LUC6" s="422"/>
      <c r="LUD6" s="422"/>
      <c r="LUE6" s="422"/>
      <c r="LUF6" s="422"/>
      <c r="LUG6" s="422"/>
      <c r="LUH6" s="422"/>
      <c r="LUI6" s="422"/>
      <c r="LUJ6" s="422"/>
      <c r="LUK6" s="422"/>
      <c r="LUL6" s="422"/>
      <c r="LUM6" s="422"/>
      <c r="LUN6" s="422"/>
      <c r="LUO6" s="422"/>
      <c r="LUP6" s="422"/>
      <c r="LUQ6" s="422"/>
      <c r="LUR6" s="422"/>
      <c r="LUS6" s="422"/>
      <c r="LUT6" s="422"/>
      <c r="LUU6" s="422"/>
      <c r="LUV6" s="422"/>
      <c r="LUW6" s="422"/>
      <c r="LUX6" s="422"/>
      <c r="LUY6" s="422"/>
      <c r="LUZ6" s="422"/>
      <c r="LVA6" s="422"/>
      <c r="LVB6" s="422"/>
      <c r="LVC6" s="422"/>
      <c r="LVD6" s="422"/>
      <c r="LVE6" s="422"/>
      <c r="LVF6" s="422"/>
      <c r="LVG6" s="422"/>
      <c r="LVH6" s="422"/>
      <c r="LVI6" s="422"/>
      <c r="LVJ6" s="422"/>
      <c r="LVK6" s="422"/>
      <c r="LVL6" s="422"/>
      <c r="LVM6" s="422"/>
      <c r="LVN6" s="422"/>
      <c r="LVO6" s="422"/>
      <c r="LVP6" s="422"/>
      <c r="LVQ6" s="422"/>
      <c r="LVR6" s="422"/>
      <c r="LVS6" s="422"/>
      <c r="LVT6" s="422"/>
      <c r="LVU6" s="422"/>
      <c r="LVV6" s="422"/>
      <c r="LVW6" s="422"/>
      <c r="LVX6" s="422"/>
      <c r="LVY6" s="422"/>
      <c r="LVZ6" s="422"/>
      <c r="LWA6" s="422"/>
      <c r="LWB6" s="422"/>
      <c r="LWC6" s="422"/>
      <c r="LWD6" s="422"/>
      <c r="LWE6" s="422"/>
      <c r="LWF6" s="422"/>
      <c r="LWG6" s="422"/>
      <c r="LWH6" s="422"/>
      <c r="LWI6" s="422"/>
      <c r="LWJ6" s="422"/>
      <c r="LWK6" s="422"/>
      <c r="LWL6" s="422"/>
      <c r="LWM6" s="422"/>
      <c r="LWN6" s="422"/>
      <c r="LWO6" s="422"/>
      <c r="LWP6" s="422"/>
      <c r="LWQ6" s="422"/>
      <c r="LWR6" s="422"/>
      <c r="LWS6" s="422"/>
      <c r="LWT6" s="422"/>
      <c r="LWU6" s="422"/>
      <c r="LWV6" s="422"/>
      <c r="LWW6" s="422"/>
      <c r="LWX6" s="422"/>
      <c r="LWY6" s="422"/>
      <c r="LWZ6" s="422"/>
      <c r="LXA6" s="422"/>
      <c r="LXB6" s="422"/>
      <c r="LXC6" s="422"/>
      <c r="LXD6" s="422"/>
      <c r="LXE6" s="422"/>
      <c r="LXF6" s="422"/>
      <c r="LXG6" s="422"/>
      <c r="LXH6" s="422"/>
      <c r="LXI6" s="422"/>
      <c r="LXJ6" s="422"/>
      <c r="LXK6" s="422"/>
      <c r="LXL6" s="422"/>
      <c r="LXM6" s="422"/>
      <c r="LXN6" s="422"/>
      <c r="LXO6" s="422"/>
      <c r="LXP6" s="422"/>
      <c r="LXQ6" s="422"/>
      <c r="LXR6" s="422"/>
      <c r="LXS6" s="422"/>
      <c r="LXT6" s="422"/>
      <c r="LXU6" s="422"/>
      <c r="LXV6" s="422"/>
      <c r="LXW6" s="422"/>
      <c r="LXX6" s="422"/>
      <c r="LXY6" s="422"/>
      <c r="LXZ6" s="422"/>
      <c r="LYA6" s="422"/>
      <c r="LYB6" s="422"/>
      <c r="LYC6" s="422"/>
      <c r="LYD6" s="422"/>
      <c r="LYE6" s="422"/>
      <c r="LYF6" s="422"/>
      <c r="LYG6" s="422"/>
      <c r="LYH6" s="422"/>
      <c r="LYI6" s="422"/>
      <c r="LYJ6" s="422"/>
      <c r="LYK6" s="422"/>
      <c r="LYL6" s="422"/>
      <c r="LYM6" s="422"/>
      <c r="LYN6" s="422"/>
      <c r="LYO6" s="422"/>
      <c r="LYP6" s="422"/>
      <c r="LYQ6" s="422"/>
      <c r="LYR6" s="422"/>
      <c r="LYS6" s="422"/>
      <c r="LYT6" s="422"/>
      <c r="LYU6" s="422"/>
      <c r="LYV6" s="422"/>
      <c r="LYW6" s="422"/>
      <c r="LYX6" s="422"/>
      <c r="LYY6" s="422"/>
      <c r="LYZ6" s="422"/>
      <c r="LZA6" s="422"/>
      <c r="LZB6" s="422"/>
      <c r="LZC6" s="422"/>
      <c r="LZD6" s="422"/>
      <c r="LZE6" s="422"/>
      <c r="LZF6" s="422"/>
      <c r="LZG6" s="422"/>
      <c r="LZH6" s="422"/>
      <c r="LZI6" s="422"/>
      <c r="LZJ6" s="422"/>
      <c r="LZK6" s="422"/>
      <c r="LZL6" s="422"/>
      <c r="LZM6" s="422"/>
      <c r="LZN6" s="422"/>
      <c r="LZO6" s="422"/>
      <c r="LZP6" s="422"/>
      <c r="LZQ6" s="422"/>
      <c r="LZR6" s="422"/>
      <c r="LZS6" s="422"/>
      <c r="LZT6" s="422"/>
      <c r="LZU6" s="422"/>
      <c r="LZV6" s="422"/>
      <c r="LZW6" s="422"/>
      <c r="LZX6" s="422"/>
      <c r="LZY6" s="422"/>
      <c r="LZZ6" s="422"/>
      <c r="MAA6" s="422"/>
      <c r="MAB6" s="422"/>
      <c r="MAC6" s="422"/>
      <c r="MAD6" s="422"/>
      <c r="MAE6" s="422"/>
      <c r="MAF6" s="422"/>
      <c r="MAG6" s="422"/>
      <c r="MAH6" s="422"/>
      <c r="MAI6" s="422"/>
      <c r="MAJ6" s="422"/>
      <c r="MAK6" s="422"/>
      <c r="MAL6" s="422"/>
      <c r="MAM6" s="422"/>
      <c r="MAN6" s="422"/>
      <c r="MAO6" s="422"/>
      <c r="MAP6" s="422"/>
      <c r="MAQ6" s="422"/>
      <c r="MAR6" s="422"/>
      <c r="MAS6" s="422"/>
      <c r="MAT6" s="422"/>
      <c r="MAU6" s="422"/>
      <c r="MAV6" s="422"/>
      <c r="MAW6" s="422"/>
      <c r="MAX6" s="422"/>
      <c r="MAY6" s="422"/>
      <c r="MAZ6" s="422"/>
      <c r="MBA6" s="422"/>
      <c r="MBB6" s="422"/>
      <c r="MBC6" s="422"/>
      <c r="MBD6" s="422"/>
      <c r="MBE6" s="422"/>
      <c r="MBF6" s="422"/>
      <c r="MBG6" s="422"/>
      <c r="MBH6" s="422"/>
      <c r="MBI6" s="422"/>
      <c r="MBJ6" s="422"/>
      <c r="MBK6" s="422"/>
      <c r="MBL6" s="422"/>
      <c r="MBM6" s="422"/>
      <c r="MBN6" s="422"/>
      <c r="MBO6" s="422"/>
      <c r="MBP6" s="422"/>
      <c r="MBQ6" s="422"/>
      <c r="MBR6" s="422"/>
      <c r="MBS6" s="422"/>
      <c r="MBT6" s="422"/>
      <c r="MBU6" s="422"/>
      <c r="MBV6" s="422"/>
      <c r="MBW6" s="422"/>
      <c r="MBX6" s="422"/>
      <c r="MBY6" s="422"/>
      <c r="MBZ6" s="422"/>
      <c r="MCA6" s="422"/>
      <c r="MCB6" s="422"/>
      <c r="MCC6" s="422"/>
      <c r="MCD6" s="422"/>
      <c r="MCE6" s="422"/>
      <c r="MCF6" s="422"/>
      <c r="MCG6" s="422"/>
      <c r="MCH6" s="422"/>
      <c r="MCI6" s="422"/>
      <c r="MCJ6" s="422"/>
      <c r="MCK6" s="422"/>
      <c r="MCL6" s="422"/>
      <c r="MCM6" s="422"/>
      <c r="MCN6" s="422"/>
      <c r="MCO6" s="422"/>
      <c r="MCP6" s="422"/>
      <c r="MCQ6" s="422"/>
      <c r="MCR6" s="422"/>
      <c r="MCS6" s="422"/>
      <c r="MCT6" s="422"/>
      <c r="MCU6" s="422"/>
      <c r="MCV6" s="422"/>
      <c r="MCW6" s="422"/>
      <c r="MCX6" s="422"/>
      <c r="MCY6" s="422"/>
      <c r="MCZ6" s="422"/>
      <c r="MDA6" s="422"/>
      <c r="MDB6" s="422"/>
      <c r="MDC6" s="422"/>
      <c r="MDD6" s="422"/>
      <c r="MDE6" s="422"/>
      <c r="MDF6" s="422"/>
      <c r="MDG6" s="422"/>
      <c r="MDH6" s="422"/>
      <c r="MDI6" s="422"/>
      <c r="MDJ6" s="422"/>
      <c r="MDK6" s="422"/>
      <c r="MDL6" s="422"/>
      <c r="MDM6" s="422"/>
      <c r="MDN6" s="422"/>
      <c r="MDO6" s="422"/>
      <c r="MDP6" s="422"/>
      <c r="MDQ6" s="422"/>
      <c r="MDR6" s="422"/>
      <c r="MDS6" s="422"/>
      <c r="MDT6" s="422"/>
      <c r="MDU6" s="422"/>
      <c r="MDV6" s="422"/>
      <c r="MDW6" s="422"/>
      <c r="MDX6" s="422"/>
      <c r="MDY6" s="422"/>
      <c r="MDZ6" s="422"/>
      <c r="MEA6" s="422"/>
      <c r="MEB6" s="422"/>
      <c r="MEC6" s="422"/>
      <c r="MED6" s="422"/>
      <c r="MEE6" s="422"/>
      <c r="MEF6" s="422"/>
      <c r="MEG6" s="422"/>
      <c r="MEH6" s="422"/>
      <c r="MEI6" s="422"/>
      <c r="MEJ6" s="422"/>
      <c r="MEK6" s="422"/>
      <c r="MEL6" s="422"/>
      <c r="MEM6" s="422"/>
      <c r="MEN6" s="422"/>
      <c r="MEO6" s="422"/>
      <c r="MEP6" s="422"/>
      <c r="MEQ6" s="422"/>
      <c r="MER6" s="422"/>
      <c r="MES6" s="422"/>
      <c r="MET6" s="422"/>
      <c r="MEU6" s="422"/>
      <c r="MEV6" s="422"/>
      <c r="MEW6" s="422"/>
      <c r="MEX6" s="422"/>
      <c r="MEY6" s="422"/>
      <c r="MEZ6" s="422"/>
      <c r="MFA6" s="422"/>
      <c r="MFB6" s="422"/>
      <c r="MFC6" s="422"/>
      <c r="MFD6" s="422"/>
      <c r="MFE6" s="422"/>
      <c r="MFF6" s="422"/>
      <c r="MFG6" s="422"/>
      <c r="MFH6" s="422"/>
      <c r="MFI6" s="422"/>
      <c r="MFJ6" s="422"/>
      <c r="MFK6" s="422"/>
      <c r="MFL6" s="422"/>
      <c r="MFM6" s="422"/>
      <c r="MFN6" s="422"/>
      <c r="MFO6" s="422"/>
      <c r="MFP6" s="422"/>
      <c r="MFQ6" s="422"/>
      <c r="MFR6" s="422"/>
      <c r="MFS6" s="422"/>
      <c r="MFT6" s="422"/>
      <c r="MFU6" s="422"/>
      <c r="MFV6" s="422"/>
      <c r="MFW6" s="422"/>
      <c r="MFX6" s="422"/>
      <c r="MFY6" s="422"/>
      <c r="MFZ6" s="422"/>
      <c r="MGA6" s="422"/>
      <c r="MGB6" s="422"/>
      <c r="MGC6" s="422"/>
      <c r="MGD6" s="422"/>
      <c r="MGE6" s="422"/>
      <c r="MGF6" s="422"/>
      <c r="MGG6" s="422"/>
      <c r="MGH6" s="422"/>
      <c r="MGI6" s="422"/>
      <c r="MGJ6" s="422"/>
      <c r="MGK6" s="422"/>
      <c r="MGL6" s="422"/>
      <c r="MGM6" s="422"/>
      <c r="MGN6" s="422"/>
      <c r="MGO6" s="422"/>
      <c r="MGP6" s="422"/>
      <c r="MGQ6" s="422"/>
      <c r="MGR6" s="422"/>
      <c r="MGS6" s="422"/>
      <c r="MGT6" s="422"/>
      <c r="MGU6" s="422"/>
      <c r="MGV6" s="422"/>
      <c r="MGW6" s="422"/>
      <c r="MGX6" s="422"/>
      <c r="MGY6" s="422"/>
      <c r="MGZ6" s="422"/>
      <c r="MHA6" s="422"/>
      <c r="MHB6" s="422"/>
      <c r="MHC6" s="422"/>
      <c r="MHD6" s="422"/>
      <c r="MHE6" s="422"/>
      <c r="MHF6" s="422"/>
      <c r="MHG6" s="422"/>
      <c r="MHH6" s="422"/>
      <c r="MHI6" s="422"/>
      <c r="MHJ6" s="422"/>
      <c r="MHK6" s="422"/>
      <c r="MHL6" s="422"/>
      <c r="MHM6" s="422"/>
      <c r="MHN6" s="422"/>
      <c r="MHO6" s="422"/>
      <c r="MHP6" s="422"/>
      <c r="MHQ6" s="422"/>
      <c r="MHR6" s="422"/>
      <c r="MHS6" s="422"/>
      <c r="MHT6" s="422"/>
      <c r="MHU6" s="422"/>
      <c r="MHV6" s="422"/>
      <c r="MHW6" s="422"/>
      <c r="MHX6" s="422"/>
      <c r="MHY6" s="422"/>
      <c r="MHZ6" s="422"/>
      <c r="MIA6" s="422"/>
      <c r="MIB6" s="422"/>
      <c r="MIC6" s="422"/>
      <c r="MID6" s="422"/>
      <c r="MIE6" s="422"/>
      <c r="MIF6" s="422"/>
      <c r="MIG6" s="422"/>
      <c r="MIH6" s="422"/>
      <c r="MII6" s="422"/>
      <c r="MIJ6" s="422"/>
      <c r="MIK6" s="422"/>
      <c r="MIL6" s="422"/>
      <c r="MIM6" s="422"/>
      <c r="MIN6" s="422"/>
      <c r="MIO6" s="422"/>
      <c r="MIP6" s="422"/>
      <c r="MIQ6" s="422"/>
      <c r="MIR6" s="422"/>
      <c r="MIS6" s="422"/>
      <c r="MIT6" s="422"/>
      <c r="MIU6" s="422"/>
      <c r="MIV6" s="422"/>
      <c r="MIW6" s="422"/>
      <c r="MIX6" s="422"/>
      <c r="MIY6" s="422"/>
      <c r="MIZ6" s="422"/>
      <c r="MJA6" s="422"/>
      <c r="MJB6" s="422"/>
      <c r="MJC6" s="422"/>
      <c r="MJD6" s="422"/>
      <c r="MJE6" s="422"/>
      <c r="MJF6" s="422"/>
      <c r="MJG6" s="422"/>
      <c r="MJH6" s="422"/>
      <c r="MJI6" s="422"/>
      <c r="MJJ6" s="422"/>
      <c r="MJK6" s="422"/>
      <c r="MJL6" s="422"/>
      <c r="MJM6" s="422"/>
      <c r="MJN6" s="422"/>
      <c r="MJO6" s="422"/>
      <c r="MJP6" s="422"/>
      <c r="MJQ6" s="422"/>
      <c r="MJR6" s="422"/>
      <c r="MJS6" s="422"/>
      <c r="MJT6" s="422"/>
      <c r="MJU6" s="422"/>
      <c r="MJV6" s="422"/>
      <c r="MJW6" s="422"/>
      <c r="MJX6" s="422"/>
      <c r="MJY6" s="422"/>
      <c r="MJZ6" s="422"/>
      <c r="MKA6" s="422"/>
      <c r="MKB6" s="422"/>
      <c r="MKC6" s="422"/>
      <c r="MKD6" s="422"/>
      <c r="MKE6" s="422"/>
      <c r="MKF6" s="422"/>
      <c r="MKG6" s="422"/>
      <c r="MKH6" s="422"/>
      <c r="MKI6" s="422"/>
      <c r="MKJ6" s="422"/>
      <c r="MKK6" s="422"/>
      <c r="MKL6" s="422"/>
      <c r="MKM6" s="422"/>
      <c r="MKN6" s="422"/>
      <c r="MKO6" s="422"/>
      <c r="MKP6" s="422"/>
      <c r="MKQ6" s="422"/>
      <c r="MKR6" s="422"/>
      <c r="MKS6" s="422"/>
      <c r="MKT6" s="422"/>
      <c r="MKU6" s="422"/>
      <c r="MKV6" s="422"/>
      <c r="MKW6" s="422"/>
      <c r="MKX6" s="422"/>
      <c r="MKY6" s="422"/>
      <c r="MKZ6" s="422"/>
      <c r="MLA6" s="422"/>
      <c r="MLB6" s="422"/>
      <c r="MLC6" s="422"/>
      <c r="MLD6" s="422"/>
      <c r="MLE6" s="422"/>
      <c r="MLF6" s="422"/>
      <c r="MLG6" s="422"/>
      <c r="MLH6" s="422"/>
      <c r="MLI6" s="422"/>
      <c r="MLJ6" s="422"/>
      <c r="MLK6" s="422"/>
      <c r="MLL6" s="422"/>
      <c r="MLM6" s="422"/>
      <c r="MLN6" s="422"/>
      <c r="MLO6" s="422"/>
      <c r="MLP6" s="422"/>
      <c r="MLQ6" s="422"/>
      <c r="MLR6" s="422"/>
      <c r="MLS6" s="422"/>
      <c r="MLT6" s="422"/>
      <c r="MLU6" s="422"/>
      <c r="MLV6" s="422"/>
      <c r="MLW6" s="422"/>
      <c r="MLX6" s="422"/>
      <c r="MLY6" s="422"/>
      <c r="MLZ6" s="422"/>
      <c r="MMA6" s="422"/>
      <c r="MMB6" s="422"/>
      <c r="MMC6" s="422"/>
      <c r="MMD6" s="422"/>
      <c r="MME6" s="422"/>
      <c r="MMF6" s="422"/>
      <c r="MMG6" s="422"/>
      <c r="MMH6" s="422"/>
      <c r="MMI6" s="422"/>
      <c r="MMJ6" s="422"/>
      <c r="MMK6" s="422"/>
      <c r="MML6" s="422"/>
      <c r="MMM6" s="422"/>
      <c r="MMN6" s="422"/>
      <c r="MMO6" s="422"/>
      <c r="MMP6" s="422"/>
      <c r="MMQ6" s="422"/>
      <c r="MMR6" s="422"/>
      <c r="MMS6" s="422"/>
      <c r="MMT6" s="422"/>
      <c r="MMU6" s="422"/>
      <c r="MMV6" s="422"/>
      <c r="MMW6" s="422"/>
      <c r="MMX6" s="422"/>
      <c r="MMY6" s="422"/>
      <c r="MMZ6" s="422"/>
      <c r="MNA6" s="422"/>
      <c r="MNB6" s="422"/>
      <c r="MNC6" s="422"/>
      <c r="MND6" s="422"/>
      <c r="MNE6" s="422"/>
      <c r="MNF6" s="422"/>
      <c r="MNG6" s="422"/>
      <c r="MNH6" s="422"/>
      <c r="MNI6" s="422"/>
      <c r="MNJ6" s="422"/>
      <c r="MNK6" s="422"/>
      <c r="MNL6" s="422"/>
      <c r="MNM6" s="422"/>
      <c r="MNN6" s="422"/>
      <c r="MNO6" s="422"/>
      <c r="MNP6" s="422"/>
      <c r="MNQ6" s="422"/>
      <c r="MNR6" s="422"/>
      <c r="MNS6" s="422"/>
      <c r="MNT6" s="422"/>
      <c r="MNU6" s="422"/>
      <c r="MNV6" s="422"/>
      <c r="MNW6" s="422"/>
      <c r="MNX6" s="422"/>
      <c r="MNY6" s="422"/>
      <c r="MNZ6" s="422"/>
      <c r="MOA6" s="422"/>
      <c r="MOB6" s="422"/>
      <c r="MOC6" s="422"/>
      <c r="MOD6" s="422"/>
      <c r="MOE6" s="422"/>
      <c r="MOF6" s="422"/>
      <c r="MOG6" s="422"/>
      <c r="MOH6" s="422"/>
      <c r="MOI6" s="422"/>
      <c r="MOJ6" s="422"/>
      <c r="MOK6" s="422"/>
      <c r="MOL6" s="422"/>
      <c r="MOM6" s="422"/>
      <c r="MON6" s="422"/>
      <c r="MOO6" s="422"/>
      <c r="MOP6" s="422"/>
      <c r="MOQ6" s="422"/>
      <c r="MOR6" s="422"/>
      <c r="MOS6" s="422"/>
      <c r="MOT6" s="422"/>
      <c r="MOU6" s="422"/>
      <c r="MOV6" s="422"/>
      <c r="MOW6" s="422"/>
      <c r="MOX6" s="422"/>
      <c r="MOY6" s="422"/>
      <c r="MOZ6" s="422"/>
      <c r="MPA6" s="422"/>
      <c r="MPB6" s="422"/>
      <c r="MPC6" s="422"/>
      <c r="MPD6" s="422"/>
      <c r="MPE6" s="422"/>
      <c r="MPF6" s="422"/>
      <c r="MPG6" s="422"/>
      <c r="MPH6" s="422"/>
      <c r="MPI6" s="422"/>
      <c r="MPJ6" s="422"/>
      <c r="MPK6" s="422"/>
      <c r="MPL6" s="422"/>
      <c r="MPM6" s="422"/>
      <c r="MPN6" s="422"/>
      <c r="MPO6" s="422"/>
      <c r="MPP6" s="422"/>
      <c r="MPQ6" s="422"/>
      <c r="MPR6" s="422"/>
      <c r="MPS6" s="422"/>
      <c r="MPT6" s="422"/>
      <c r="MPU6" s="422"/>
      <c r="MPV6" s="422"/>
      <c r="MPW6" s="422"/>
      <c r="MPX6" s="422"/>
      <c r="MPY6" s="422"/>
      <c r="MPZ6" s="422"/>
      <c r="MQA6" s="422"/>
      <c r="MQB6" s="422"/>
      <c r="MQC6" s="422"/>
      <c r="MQD6" s="422"/>
      <c r="MQE6" s="422"/>
      <c r="MQF6" s="422"/>
      <c r="MQG6" s="422"/>
      <c r="MQH6" s="422"/>
      <c r="MQI6" s="422"/>
      <c r="MQJ6" s="422"/>
      <c r="MQK6" s="422"/>
      <c r="MQL6" s="422"/>
      <c r="MQM6" s="422"/>
      <c r="MQN6" s="422"/>
      <c r="MQO6" s="422"/>
      <c r="MQP6" s="422"/>
      <c r="MQQ6" s="422"/>
      <c r="MQR6" s="422"/>
      <c r="MQS6" s="422"/>
      <c r="MQT6" s="422"/>
      <c r="MQU6" s="422"/>
      <c r="MQV6" s="422"/>
      <c r="MQW6" s="422"/>
      <c r="MQX6" s="422"/>
      <c r="MQY6" s="422"/>
      <c r="MQZ6" s="422"/>
      <c r="MRA6" s="422"/>
      <c r="MRB6" s="422"/>
      <c r="MRC6" s="422"/>
      <c r="MRD6" s="422"/>
      <c r="MRE6" s="422"/>
      <c r="MRF6" s="422"/>
      <c r="MRG6" s="422"/>
      <c r="MRH6" s="422"/>
      <c r="MRI6" s="422"/>
      <c r="MRJ6" s="422"/>
      <c r="MRK6" s="422"/>
      <c r="MRL6" s="422"/>
      <c r="MRM6" s="422"/>
      <c r="MRN6" s="422"/>
      <c r="MRO6" s="422"/>
      <c r="MRP6" s="422"/>
      <c r="MRQ6" s="422"/>
      <c r="MRR6" s="422"/>
      <c r="MRS6" s="422"/>
      <c r="MRT6" s="422"/>
      <c r="MRU6" s="422"/>
      <c r="MRV6" s="422"/>
      <c r="MRW6" s="422"/>
      <c r="MRX6" s="422"/>
      <c r="MRY6" s="422"/>
      <c r="MRZ6" s="422"/>
      <c r="MSA6" s="422"/>
      <c r="MSB6" s="422"/>
      <c r="MSC6" s="422"/>
      <c r="MSD6" s="422"/>
      <c r="MSE6" s="422"/>
      <c r="MSF6" s="422"/>
      <c r="MSG6" s="422"/>
      <c r="MSH6" s="422"/>
      <c r="MSI6" s="422"/>
      <c r="MSJ6" s="422"/>
      <c r="MSK6" s="422"/>
      <c r="MSL6" s="422"/>
      <c r="MSM6" s="422"/>
      <c r="MSN6" s="422"/>
      <c r="MSO6" s="422"/>
      <c r="MSP6" s="422"/>
      <c r="MSQ6" s="422"/>
      <c r="MSR6" s="422"/>
      <c r="MSS6" s="422"/>
      <c r="MST6" s="422"/>
      <c r="MSU6" s="422"/>
      <c r="MSV6" s="422"/>
      <c r="MSW6" s="422"/>
      <c r="MSX6" s="422"/>
      <c r="MSY6" s="422"/>
      <c r="MSZ6" s="422"/>
      <c r="MTA6" s="422"/>
      <c r="MTB6" s="422"/>
      <c r="MTC6" s="422"/>
      <c r="MTD6" s="422"/>
      <c r="MTE6" s="422"/>
      <c r="MTF6" s="422"/>
      <c r="MTG6" s="422"/>
      <c r="MTH6" s="422"/>
      <c r="MTI6" s="422"/>
      <c r="MTJ6" s="422"/>
      <c r="MTK6" s="422"/>
      <c r="MTL6" s="422"/>
      <c r="MTM6" s="422"/>
      <c r="MTN6" s="422"/>
      <c r="MTO6" s="422"/>
      <c r="MTP6" s="422"/>
      <c r="MTQ6" s="422"/>
      <c r="MTR6" s="422"/>
      <c r="MTS6" s="422"/>
      <c r="MTT6" s="422"/>
      <c r="MTU6" s="422"/>
      <c r="MTV6" s="422"/>
      <c r="MTW6" s="422"/>
      <c r="MTX6" s="422"/>
      <c r="MTY6" s="422"/>
      <c r="MTZ6" s="422"/>
      <c r="MUA6" s="422"/>
      <c r="MUB6" s="422"/>
      <c r="MUC6" s="422"/>
      <c r="MUD6" s="422"/>
      <c r="MUE6" s="422"/>
      <c r="MUF6" s="422"/>
      <c r="MUG6" s="422"/>
      <c r="MUH6" s="422"/>
      <c r="MUI6" s="422"/>
      <c r="MUJ6" s="422"/>
      <c r="MUK6" s="422"/>
      <c r="MUL6" s="422"/>
      <c r="MUM6" s="422"/>
      <c r="MUN6" s="422"/>
      <c r="MUO6" s="422"/>
      <c r="MUP6" s="422"/>
      <c r="MUQ6" s="422"/>
      <c r="MUR6" s="422"/>
      <c r="MUS6" s="422"/>
      <c r="MUT6" s="422"/>
      <c r="MUU6" s="422"/>
      <c r="MUV6" s="422"/>
      <c r="MUW6" s="422"/>
      <c r="MUX6" s="422"/>
      <c r="MUY6" s="422"/>
      <c r="MUZ6" s="422"/>
      <c r="MVA6" s="422"/>
      <c r="MVB6" s="422"/>
      <c r="MVC6" s="422"/>
      <c r="MVD6" s="422"/>
      <c r="MVE6" s="422"/>
      <c r="MVF6" s="422"/>
      <c r="MVG6" s="422"/>
      <c r="MVH6" s="422"/>
      <c r="MVI6" s="422"/>
      <c r="MVJ6" s="422"/>
      <c r="MVK6" s="422"/>
      <c r="MVL6" s="422"/>
      <c r="MVM6" s="422"/>
      <c r="MVN6" s="422"/>
      <c r="MVO6" s="422"/>
      <c r="MVP6" s="422"/>
      <c r="MVQ6" s="422"/>
      <c r="MVR6" s="422"/>
      <c r="MVS6" s="422"/>
      <c r="MVT6" s="422"/>
      <c r="MVU6" s="422"/>
      <c r="MVV6" s="422"/>
      <c r="MVW6" s="422"/>
      <c r="MVX6" s="422"/>
      <c r="MVY6" s="422"/>
      <c r="MVZ6" s="422"/>
      <c r="MWA6" s="422"/>
      <c r="MWB6" s="422"/>
      <c r="MWC6" s="422"/>
      <c r="MWD6" s="422"/>
      <c r="MWE6" s="422"/>
      <c r="MWF6" s="422"/>
      <c r="MWG6" s="422"/>
      <c r="MWH6" s="422"/>
      <c r="MWI6" s="422"/>
      <c r="MWJ6" s="422"/>
      <c r="MWK6" s="422"/>
      <c r="MWL6" s="422"/>
      <c r="MWM6" s="422"/>
      <c r="MWN6" s="422"/>
      <c r="MWO6" s="422"/>
      <c r="MWP6" s="422"/>
      <c r="MWQ6" s="422"/>
      <c r="MWR6" s="422"/>
      <c r="MWS6" s="422"/>
      <c r="MWT6" s="422"/>
      <c r="MWU6" s="422"/>
      <c r="MWV6" s="422"/>
      <c r="MWW6" s="422"/>
      <c r="MWX6" s="422"/>
      <c r="MWY6" s="422"/>
      <c r="MWZ6" s="422"/>
      <c r="MXA6" s="422"/>
      <c r="MXB6" s="422"/>
      <c r="MXC6" s="422"/>
      <c r="MXD6" s="422"/>
      <c r="MXE6" s="422"/>
      <c r="MXF6" s="422"/>
      <c r="MXG6" s="422"/>
      <c r="MXH6" s="422"/>
      <c r="MXI6" s="422"/>
      <c r="MXJ6" s="422"/>
      <c r="MXK6" s="422"/>
      <c r="MXL6" s="422"/>
      <c r="MXM6" s="422"/>
      <c r="MXN6" s="422"/>
      <c r="MXO6" s="422"/>
      <c r="MXP6" s="422"/>
      <c r="MXQ6" s="422"/>
      <c r="MXR6" s="422"/>
      <c r="MXS6" s="422"/>
      <c r="MXT6" s="422"/>
      <c r="MXU6" s="422"/>
      <c r="MXV6" s="422"/>
      <c r="MXW6" s="422"/>
      <c r="MXX6" s="422"/>
      <c r="MXY6" s="422"/>
      <c r="MXZ6" s="422"/>
      <c r="MYA6" s="422"/>
      <c r="MYB6" s="422"/>
      <c r="MYC6" s="422"/>
      <c r="MYD6" s="422"/>
      <c r="MYE6" s="422"/>
      <c r="MYF6" s="422"/>
      <c r="MYG6" s="422"/>
      <c r="MYH6" s="422"/>
      <c r="MYI6" s="422"/>
      <c r="MYJ6" s="422"/>
      <c r="MYK6" s="422"/>
      <c r="MYL6" s="422"/>
      <c r="MYM6" s="422"/>
      <c r="MYN6" s="422"/>
      <c r="MYO6" s="422"/>
      <c r="MYP6" s="422"/>
      <c r="MYQ6" s="422"/>
      <c r="MYR6" s="422"/>
      <c r="MYS6" s="422"/>
      <c r="MYT6" s="422"/>
      <c r="MYU6" s="422"/>
      <c r="MYV6" s="422"/>
      <c r="MYW6" s="422"/>
      <c r="MYX6" s="422"/>
      <c r="MYY6" s="422"/>
      <c r="MYZ6" s="422"/>
      <c r="MZA6" s="422"/>
      <c r="MZB6" s="422"/>
      <c r="MZC6" s="422"/>
      <c r="MZD6" s="422"/>
      <c r="MZE6" s="422"/>
      <c r="MZF6" s="422"/>
      <c r="MZG6" s="422"/>
      <c r="MZH6" s="422"/>
      <c r="MZI6" s="422"/>
      <c r="MZJ6" s="422"/>
      <c r="MZK6" s="422"/>
      <c r="MZL6" s="422"/>
      <c r="MZM6" s="422"/>
      <c r="MZN6" s="422"/>
      <c r="MZO6" s="422"/>
      <c r="MZP6" s="422"/>
      <c r="MZQ6" s="422"/>
      <c r="MZR6" s="422"/>
      <c r="MZS6" s="422"/>
      <c r="MZT6" s="422"/>
      <c r="MZU6" s="422"/>
      <c r="MZV6" s="422"/>
      <c r="MZW6" s="422"/>
      <c r="MZX6" s="422"/>
      <c r="MZY6" s="422"/>
      <c r="MZZ6" s="422"/>
      <c r="NAA6" s="422"/>
      <c r="NAB6" s="422"/>
      <c r="NAC6" s="422"/>
      <c r="NAD6" s="422"/>
      <c r="NAE6" s="422"/>
      <c r="NAF6" s="422"/>
      <c r="NAG6" s="422"/>
      <c r="NAH6" s="422"/>
      <c r="NAI6" s="422"/>
      <c r="NAJ6" s="422"/>
      <c r="NAK6" s="422"/>
      <c r="NAL6" s="422"/>
      <c r="NAM6" s="422"/>
      <c r="NAN6" s="422"/>
      <c r="NAO6" s="422"/>
      <c r="NAP6" s="422"/>
      <c r="NAQ6" s="422"/>
      <c r="NAR6" s="422"/>
      <c r="NAS6" s="422"/>
      <c r="NAT6" s="422"/>
      <c r="NAU6" s="422"/>
      <c r="NAV6" s="422"/>
      <c r="NAW6" s="422"/>
      <c r="NAX6" s="422"/>
      <c r="NAY6" s="422"/>
      <c r="NAZ6" s="422"/>
      <c r="NBA6" s="422"/>
      <c r="NBB6" s="422"/>
      <c r="NBC6" s="422"/>
      <c r="NBD6" s="422"/>
      <c r="NBE6" s="422"/>
      <c r="NBF6" s="422"/>
      <c r="NBG6" s="422"/>
      <c r="NBH6" s="422"/>
      <c r="NBI6" s="422"/>
      <c r="NBJ6" s="422"/>
      <c r="NBK6" s="422"/>
      <c r="NBL6" s="422"/>
      <c r="NBM6" s="422"/>
      <c r="NBN6" s="422"/>
      <c r="NBO6" s="422"/>
      <c r="NBP6" s="422"/>
      <c r="NBQ6" s="422"/>
      <c r="NBR6" s="422"/>
      <c r="NBS6" s="422"/>
      <c r="NBT6" s="422"/>
      <c r="NBU6" s="422"/>
      <c r="NBV6" s="422"/>
      <c r="NBW6" s="422"/>
      <c r="NBX6" s="422"/>
      <c r="NBY6" s="422"/>
      <c r="NBZ6" s="422"/>
      <c r="NCA6" s="422"/>
      <c r="NCB6" s="422"/>
      <c r="NCC6" s="422"/>
      <c r="NCD6" s="422"/>
      <c r="NCE6" s="422"/>
      <c r="NCF6" s="422"/>
      <c r="NCG6" s="422"/>
      <c r="NCH6" s="422"/>
      <c r="NCI6" s="422"/>
      <c r="NCJ6" s="422"/>
      <c r="NCK6" s="422"/>
      <c r="NCL6" s="422"/>
      <c r="NCM6" s="422"/>
      <c r="NCN6" s="422"/>
      <c r="NCO6" s="422"/>
      <c r="NCP6" s="422"/>
      <c r="NCQ6" s="422"/>
      <c r="NCR6" s="422"/>
      <c r="NCS6" s="422"/>
      <c r="NCT6" s="422"/>
      <c r="NCU6" s="422"/>
      <c r="NCV6" s="422"/>
      <c r="NCW6" s="422"/>
      <c r="NCX6" s="422"/>
      <c r="NCY6" s="422"/>
      <c r="NCZ6" s="422"/>
      <c r="NDA6" s="422"/>
      <c r="NDB6" s="422"/>
      <c r="NDC6" s="422"/>
      <c r="NDD6" s="422"/>
      <c r="NDE6" s="422"/>
      <c r="NDF6" s="422"/>
      <c r="NDG6" s="422"/>
      <c r="NDH6" s="422"/>
      <c r="NDI6" s="422"/>
      <c r="NDJ6" s="422"/>
      <c r="NDK6" s="422"/>
      <c r="NDL6" s="422"/>
      <c r="NDM6" s="422"/>
      <c r="NDN6" s="422"/>
      <c r="NDO6" s="422"/>
      <c r="NDP6" s="422"/>
      <c r="NDQ6" s="422"/>
      <c r="NDR6" s="422"/>
      <c r="NDS6" s="422"/>
      <c r="NDT6" s="422"/>
      <c r="NDU6" s="422"/>
      <c r="NDV6" s="422"/>
      <c r="NDW6" s="422"/>
      <c r="NDX6" s="422"/>
      <c r="NDY6" s="422"/>
      <c r="NDZ6" s="422"/>
      <c r="NEA6" s="422"/>
      <c r="NEB6" s="422"/>
      <c r="NEC6" s="422"/>
      <c r="NED6" s="422"/>
      <c r="NEE6" s="422"/>
      <c r="NEF6" s="422"/>
      <c r="NEG6" s="422"/>
      <c r="NEH6" s="422"/>
      <c r="NEI6" s="422"/>
      <c r="NEJ6" s="422"/>
      <c r="NEK6" s="422"/>
      <c r="NEL6" s="422"/>
      <c r="NEM6" s="422"/>
      <c r="NEN6" s="422"/>
      <c r="NEO6" s="422"/>
      <c r="NEP6" s="422"/>
      <c r="NEQ6" s="422"/>
      <c r="NER6" s="422"/>
      <c r="NES6" s="422"/>
      <c r="NET6" s="422"/>
      <c r="NEU6" s="422"/>
      <c r="NEV6" s="422"/>
      <c r="NEW6" s="422"/>
      <c r="NEX6" s="422"/>
      <c r="NEY6" s="422"/>
      <c r="NEZ6" s="422"/>
      <c r="NFA6" s="422"/>
      <c r="NFB6" s="422"/>
      <c r="NFC6" s="422"/>
      <c r="NFD6" s="422"/>
      <c r="NFE6" s="422"/>
      <c r="NFF6" s="422"/>
      <c r="NFG6" s="422"/>
      <c r="NFH6" s="422"/>
      <c r="NFI6" s="422"/>
      <c r="NFJ6" s="422"/>
      <c r="NFK6" s="422"/>
      <c r="NFL6" s="422"/>
      <c r="NFM6" s="422"/>
      <c r="NFN6" s="422"/>
      <c r="NFO6" s="422"/>
      <c r="NFP6" s="422"/>
      <c r="NFQ6" s="422"/>
      <c r="NFR6" s="422"/>
      <c r="NFS6" s="422"/>
      <c r="NFT6" s="422"/>
      <c r="NFU6" s="422"/>
      <c r="NFV6" s="422"/>
      <c r="NFW6" s="422"/>
      <c r="NFX6" s="422"/>
      <c r="NFY6" s="422"/>
      <c r="NFZ6" s="422"/>
      <c r="NGA6" s="422"/>
      <c r="NGB6" s="422"/>
      <c r="NGC6" s="422"/>
      <c r="NGD6" s="422"/>
      <c r="NGE6" s="422"/>
      <c r="NGF6" s="422"/>
      <c r="NGG6" s="422"/>
      <c r="NGH6" s="422"/>
      <c r="NGI6" s="422"/>
      <c r="NGJ6" s="422"/>
      <c r="NGK6" s="422"/>
      <c r="NGL6" s="422"/>
      <c r="NGM6" s="422"/>
      <c r="NGN6" s="422"/>
      <c r="NGO6" s="422"/>
      <c r="NGP6" s="422"/>
      <c r="NGQ6" s="422"/>
      <c r="NGR6" s="422"/>
      <c r="NGS6" s="422"/>
      <c r="NGT6" s="422"/>
      <c r="NGU6" s="422"/>
      <c r="NGV6" s="422"/>
      <c r="NGW6" s="422"/>
      <c r="NGX6" s="422"/>
      <c r="NGY6" s="422"/>
      <c r="NGZ6" s="422"/>
      <c r="NHA6" s="422"/>
      <c r="NHB6" s="422"/>
      <c r="NHC6" s="422"/>
      <c r="NHD6" s="422"/>
      <c r="NHE6" s="422"/>
      <c r="NHF6" s="422"/>
      <c r="NHG6" s="422"/>
      <c r="NHH6" s="422"/>
      <c r="NHI6" s="422"/>
      <c r="NHJ6" s="422"/>
      <c r="NHK6" s="422"/>
      <c r="NHL6" s="422"/>
      <c r="NHM6" s="422"/>
      <c r="NHN6" s="422"/>
      <c r="NHO6" s="422"/>
      <c r="NHP6" s="422"/>
      <c r="NHQ6" s="422"/>
      <c r="NHR6" s="422"/>
      <c r="NHS6" s="422"/>
      <c r="NHT6" s="422"/>
      <c r="NHU6" s="422"/>
      <c r="NHV6" s="422"/>
      <c r="NHW6" s="422"/>
      <c r="NHX6" s="422"/>
      <c r="NHY6" s="422"/>
      <c r="NHZ6" s="422"/>
      <c r="NIA6" s="422"/>
      <c r="NIB6" s="422"/>
      <c r="NIC6" s="422"/>
      <c r="NID6" s="422"/>
      <c r="NIE6" s="422"/>
      <c r="NIF6" s="422"/>
      <c r="NIG6" s="422"/>
      <c r="NIH6" s="422"/>
      <c r="NII6" s="422"/>
      <c r="NIJ6" s="422"/>
      <c r="NIK6" s="422"/>
      <c r="NIL6" s="422"/>
      <c r="NIM6" s="422"/>
      <c r="NIN6" s="422"/>
      <c r="NIO6" s="422"/>
      <c r="NIP6" s="422"/>
      <c r="NIQ6" s="422"/>
      <c r="NIR6" s="422"/>
      <c r="NIS6" s="422"/>
      <c r="NIT6" s="422"/>
      <c r="NIU6" s="422"/>
      <c r="NIV6" s="422"/>
      <c r="NIW6" s="422"/>
      <c r="NIX6" s="422"/>
      <c r="NIY6" s="422"/>
      <c r="NIZ6" s="422"/>
      <c r="NJA6" s="422"/>
      <c r="NJB6" s="422"/>
      <c r="NJC6" s="422"/>
      <c r="NJD6" s="422"/>
      <c r="NJE6" s="422"/>
      <c r="NJF6" s="422"/>
      <c r="NJG6" s="422"/>
      <c r="NJH6" s="422"/>
      <c r="NJI6" s="422"/>
      <c r="NJJ6" s="422"/>
      <c r="NJK6" s="422"/>
      <c r="NJL6" s="422"/>
      <c r="NJM6" s="422"/>
      <c r="NJN6" s="422"/>
      <c r="NJO6" s="422"/>
      <c r="NJP6" s="422"/>
      <c r="NJQ6" s="422"/>
      <c r="NJR6" s="422"/>
      <c r="NJS6" s="422"/>
      <c r="NJT6" s="422"/>
      <c r="NJU6" s="422"/>
      <c r="NJV6" s="422"/>
      <c r="NJW6" s="422"/>
      <c r="NJX6" s="422"/>
      <c r="NJY6" s="422"/>
      <c r="NJZ6" s="422"/>
      <c r="NKA6" s="422"/>
      <c r="NKB6" s="422"/>
      <c r="NKC6" s="422"/>
      <c r="NKD6" s="422"/>
      <c r="NKE6" s="422"/>
      <c r="NKF6" s="422"/>
      <c r="NKG6" s="422"/>
      <c r="NKH6" s="422"/>
      <c r="NKI6" s="422"/>
      <c r="NKJ6" s="422"/>
      <c r="NKK6" s="422"/>
      <c r="NKL6" s="422"/>
      <c r="NKM6" s="422"/>
      <c r="NKN6" s="422"/>
      <c r="NKO6" s="422"/>
      <c r="NKP6" s="422"/>
      <c r="NKQ6" s="422"/>
      <c r="NKR6" s="422"/>
      <c r="NKS6" s="422"/>
      <c r="NKT6" s="422"/>
      <c r="NKU6" s="422"/>
      <c r="NKV6" s="422"/>
      <c r="NKW6" s="422"/>
      <c r="NKX6" s="422"/>
      <c r="NKY6" s="422"/>
      <c r="NKZ6" s="422"/>
      <c r="NLA6" s="422"/>
      <c r="NLB6" s="422"/>
      <c r="NLC6" s="422"/>
      <c r="NLD6" s="422"/>
      <c r="NLE6" s="422"/>
      <c r="NLF6" s="422"/>
      <c r="NLG6" s="422"/>
      <c r="NLH6" s="422"/>
      <c r="NLI6" s="422"/>
      <c r="NLJ6" s="422"/>
      <c r="NLK6" s="422"/>
      <c r="NLL6" s="422"/>
      <c r="NLM6" s="422"/>
      <c r="NLN6" s="422"/>
      <c r="NLO6" s="422"/>
      <c r="NLP6" s="422"/>
      <c r="NLQ6" s="422"/>
      <c r="NLR6" s="422"/>
      <c r="NLS6" s="422"/>
      <c r="NLT6" s="422"/>
      <c r="NLU6" s="422"/>
      <c r="NLV6" s="422"/>
      <c r="NLW6" s="422"/>
      <c r="NLX6" s="422"/>
      <c r="NLY6" s="422"/>
      <c r="NLZ6" s="422"/>
      <c r="NMA6" s="422"/>
      <c r="NMB6" s="422"/>
      <c r="NMC6" s="422"/>
      <c r="NMD6" s="422"/>
      <c r="NME6" s="422"/>
      <c r="NMF6" s="422"/>
      <c r="NMG6" s="422"/>
      <c r="NMH6" s="422"/>
      <c r="NMI6" s="422"/>
      <c r="NMJ6" s="422"/>
      <c r="NMK6" s="422"/>
      <c r="NML6" s="422"/>
      <c r="NMM6" s="422"/>
      <c r="NMN6" s="422"/>
      <c r="NMO6" s="422"/>
      <c r="NMP6" s="422"/>
      <c r="NMQ6" s="422"/>
      <c r="NMR6" s="422"/>
      <c r="NMS6" s="422"/>
      <c r="NMT6" s="422"/>
      <c r="NMU6" s="422"/>
      <c r="NMV6" s="422"/>
      <c r="NMW6" s="422"/>
      <c r="NMX6" s="422"/>
      <c r="NMY6" s="422"/>
      <c r="NMZ6" s="422"/>
      <c r="NNA6" s="422"/>
      <c r="NNB6" s="422"/>
      <c r="NNC6" s="422"/>
      <c r="NND6" s="422"/>
      <c r="NNE6" s="422"/>
      <c r="NNF6" s="422"/>
      <c r="NNG6" s="422"/>
      <c r="NNH6" s="422"/>
      <c r="NNI6" s="422"/>
      <c r="NNJ6" s="422"/>
      <c r="NNK6" s="422"/>
      <c r="NNL6" s="422"/>
      <c r="NNM6" s="422"/>
      <c r="NNN6" s="422"/>
      <c r="NNO6" s="422"/>
      <c r="NNP6" s="422"/>
      <c r="NNQ6" s="422"/>
      <c r="NNR6" s="422"/>
      <c r="NNS6" s="422"/>
      <c r="NNT6" s="422"/>
      <c r="NNU6" s="422"/>
      <c r="NNV6" s="422"/>
      <c r="NNW6" s="422"/>
      <c r="NNX6" s="422"/>
      <c r="NNY6" s="422"/>
      <c r="NNZ6" s="422"/>
      <c r="NOA6" s="422"/>
      <c r="NOB6" s="422"/>
      <c r="NOC6" s="422"/>
      <c r="NOD6" s="422"/>
      <c r="NOE6" s="422"/>
      <c r="NOF6" s="422"/>
      <c r="NOG6" s="422"/>
      <c r="NOH6" s="422"/>
      <c r="NOI6" s="422"/>
      <c r="NOJ6" s="422"/>
      <c r="NOK6" s="422"/>
      <c r="NOL6" s="422"/>
      <c r="NOM6" s="422"/>
      <c r="NON6" s="422"/>
      <c r="NOO6" s="422"/>
      <c r="NOP6" s="422"/>
      <c r="NOQ6" s="422"/>
      <c r="NOR6" s="422"/>
      <c r="NOS6" s="422"/>
      <c r="NOT6" s="422"/>
      <c r="NOU6" s="422"/>
      <c r="NOV6" s="422"/>
      <c r="NOW6" s="422"/>
      <c r="NOX6" s="422"/>
      <c r="NOY6" s="422"/>
      <c r="NOZ6" s="422"/>
      <c r="NPA6" s="422"/>
      <c r="NPB6" s="422"/>
      <c r="NPC6" s="422"/>
      <c r="NPD6" s="422"/>
      <c r="NPE6" s="422"/>
      <c r="NPF6" s="422"/>
      <c r="NPG6" s="422"/>
      <c r="NPH6" s="422"/>
      <c r="NPI6" s="422"/>
      <c r="NPJ6" s="422"/>
      <c r="NPK6" s="422"/>
      <c r="NPL6" s="422"/>
      <c r="NPM6" s="422"/>
      <c r="NPN6" s="422"/>
      <c r="NPO6" s="422"/>
      <c r="NPP6" s="422"/>
      <c r="NPQ6" s="422"/>
      <c r="NPR6" s="422"/>
      <c r="NPS6" s="422"/>
      <c r="NPT6" s="422"/>
      <c r="NPU6" s="422"/>
      <c r="NPV6" s="422"/>
      <c r="NPW6" s="422"/>
      <c r="NPX6" s="422"/>
      <c r="NPY6" s="422"/>
      <c r="NPZ6" s="422"/>
      <c r="NQA6" s="422"/>
      <c r="NQB6" s="422"/>
      <c r="NQC6" s="422"/>
      <c r="NQD6" s="422"/>
      <c r="NQE6" s="422"/>
      <c r="NQF6" s="422"/>
      <c r="NQG6" s="422"/>
      <c r="NQH6" s="422"/>
      <c r="NQI6" s="422"/>
      <c r="NQJ6" s="422"/>
      <c r="NQK6" s="422"/>
      <c r="NQL6" s="422"/>
      <c r="NQM6" s="422"/>
      <c r="NQN6" s="422"/>
      <c r="NQO6" s="422"/>
      <c r="NQP6" s="422"/>
      <c r="NQQ6" s="422"/>
      <c r="NQR6" s="422"/>
      <c r="NQS6" s="422"/>
      <c r="NQT6" s="422"/>
      <c r="NQU6" s="422"/>
      <c r="NQV6" s="422"/>
      <c r="NQW6" s="422"/>
      <c r="NQX6" s="422"/>
      <c r="NQY6" s="422"/>
      <c r="NQZ6" s="422"/>
      <c r="NRA6" s="422"/>
      <c r="NRB6" s="422"/>
      <c r="NRC6" s="422"/>
      <c r="NRD6" s="422"/>
      <c r="NRE6" s="422"/>
      <c r="NRF6" s="422"/>
      <c r="NRG6" s="422"/>
      <c r="NRH6" s="422"/>
      <c r="NRI6" s="422"/>
      <c r="NRJ6" s="422"/>
      <c r="NRK6" s="422"/>
      <c r="NRL6" s="422"/>
      <c r="NRM6" s="422"/>
      <c r="NRN6" s="422"/>
      <c r="NRO6" s="422"/>
      <c r="NRP6" s="422"/>
      <c r="NRQ6" s="422"/>
      <c r="NRR6" s="422"/>
      <c r="NRS6" s="422"/>
      <c r="NRT6" s="422"/>
      <c r="NRU6" s="422"/>
      <c r="NRV6" s="422"/>
      <c r="NRW6" s="422"/>
      <c r="NRX6" s="422"/>
      <c r="NRY6" s="422"/>
      <c r="NRZ6" s="422"/>
      <c r="NSA6" s="422"/>
      <c r="NSB6" s="422"/>
      <c r="NSC6" s="422"/>
      <c r="NSD6" s="422"/>
      <c r="NSE6" s="422"/>
      <c r="NSF6" s="422"/>
      <c r="NSG6" s="422"/>
      <c r="NSH6" s="422"/>
      <c r="NSI6" s="422"/>
      <c r="NSJ6" s="422"/>
      <c r="NSK6" s="422"/>
      <c r="NSL6" s="422"/>
      <c r="NSM6" s="422"/>
      <c r="NSN6" s="422"/>
      <c r="NSO6" s="422"/>
      <c r="NSP6" s="422"/>
      <c r="NSQ6" s="422"/>
      <c r="NSR6" s="422"/>
      <c r="NSS6" s="422"/>
      <c r="NST6" s="422"/>
      <c r="NSU6" s="422"/>
      <c r="NSV6" s="422"/>
      <c r="NSW6" s="422"/>
      <c r="NSX6" s="422"/>
      <c r="NSY6" s="422"/>
      <c r="NSZ6" s="422"/>
      <c r="NTA6" s="422"/>
      <c r="NTB6" s="422"/>
      <c r="NTC6" s="422"/>
      <c r="NTD6" s="422"/>
      <c r="NTE6" s="422"/>
      <c r="NTF6" s="422"/>
      <c r="NTG6" s="422"/>
      <c r="NTH6" s="422"/>
      <c r="NTI6" s="422"/>
      <c r="NTJ6" s="422"/>
      <c r="NTK6" s="422"/>
      <c r="NTL6" s="422"/>
      <c r="NTM6" s="422"/>
      <c r="NTN6" s="422"/>
      <c r="NTO6" s="422"/>
      <c r="NTP6" s="422"/>
      <c r="NTQ6" s="422"/>
      <c r="NTR6" s="422"/>
      <c r="NTS6" s="422"/>
      <c r="NTT6" s="422"/>
      <c r="NTU6" s="422"/>
      <c r="NTV6" s="422"/>
      <c r="NTW6" s="422"/>
      <c r="NTX6" s="422"/>
      <c r="NTY6" s="422"/>
      <c r="NTZ6" s="422"/>
      <c r="NUA6" s="422"/>
      <c r="NUB6" s="422"/>
      <c r="NUC6" s="422"/>
      <c r="NUD6" s="422"/>
      <c r="NUE6" s="422"/>
      <c r="NUF6" s="422"/>
      <c r="NUG6" s="422"/>
      <c r="NUH6" s="422"/>
      <c r="NUI6" s="422"/>
      <c r="NUJ6" s="422"/>
      <c r="NUK6" s="422"/>
      <c r="NUL6" s="422"/>
      <c r="NUM6" s="422"/>
      <c r="NUN6" s="422"/>
      <c r="NUO6" s="422"/>
      <c r="NUP6" s="422"/>
      <c r="NUQ6" s="422"/>
      <c r="NUR6" s="422"/>
      <c r="NUS6" s="422"/>
      <c r="NUT6" s="422"/>
      <c r="NUU6" s="422"/>
      <c r="NUV6" s="422"/>
      <c r="NUW6" s="422"/>
      <c r="NUX6" s="422"/>
      <c r="NUY6" s="422"/>
      <c r="NUZ6" s="422"/>
      <c r="NVA6" s="422"/>
      <c r="NVB6" s="422"/>
      <c r="NVC6" s="422"/>
      <c r="NVD6" s="422"/>
      <c r="NVE6" s="422"/>
      <c r="NVF6" s="422"/>
      <c r="NVG6" s="422"/>
      <c r="NVH6" s="422"/>
      <c r="NVI6" s="422"/>
      <c r="NVJ6" s="422"/>
      <c r="NVK6" s="422"/>
      <c r="NVL6" s="422"/>
      <c r="NVM6" s="422"/>
      <c r="NVN6" s="422"/>
      <c r="NVO6" s="422"/>
      <c r="NVP6" s="422"/>
      <c r="NVQ6" s="422"/>
      <c r="NVR6" s="422"/>
      <c r="NVS6" s="422"/>
      <c r="NVT6" s="422"/>
      <c r="NVU6" s="422"/>
      <c r="NVV6" s="422"/>
      <c r="NVW6" s="422"/>
      <c r="NVX6" s="422"/>
      <c r="NVY6" s="422"/>
      <c r="NVZ6" s="422"/>
      <c r="NWA6" s="422"/>
      <c r="NWB6" s="422"/>
      <c r="NWC6" s="422"/>
      <c r="NWD6" s="422"/>
      <c r="NWE6" s="422"/>
      <c r="NWF6" s="422"/>
      <c r="NWG6" s="422"/>
      <c r="NWH6" s="422"/>
      <c r="NWI6" s="422"/>
      <c r="NWJ6" s="422"/>
      <c r="NWK6" s="422"/>
      <c r="NWL6" s="422"/>
      <c r="NWM6" s="422"/>
      <c r="NWN6" s="422"/>
      <c r="NWO6" s="422"/>
      <c r="NWP6" s="422"/>
      <c r="NWQ6" s="422"/>
      <c r="NWR6" s="422"/>
      <c r="NWS6" s="422"/>
      <c r="NWT6" s="422"/>
      <c r="NWU6" s="422"/>
      <c r="NWV6" s="422"/>
      <c r="NWW6" s="422"/>
      <c r="NWX6" s="422"/>
      <c r="NWY6" s="422"/>
      <c r="NWZ6" s="422"/>
      <c r="NXA6" s="422"/>
      <c r="NXB6" s="422"/>
      <c r="NXC6" s="422"/>
      <c r="NXD6" s="422"/>
      <c r="NXE6" s="422"/>
      <c r="NXF6" s="422"/>
      <c r="NXG6" s="422"/>
      <c r="NXH6" s="422"/>
      <c r="NXI6" s="422"/>
      <c r="NXJ6" s="422"/>
      <c r="NXK6" s="422"/>
      <c r="NXL6" s="422"/>
      <c r="NXM6" s="422"/>
      <c r="NXN6" s="422"/>
      <c r="NXO6" s="422"/>
      <c r="NXP6" s="422"/>
      <c r="NXQ6" s="422"/>
      <c r="NXR6" s="422"/>
      <c r="NXS6" s="422"/>
      <c r="NXT6" s="422"/>
      <c r="NXU6" s="422"/>
      <c r="NXV6" s="422"/>
      <c r="NXW6" s="422"/>
      <c r="NXX6" s="422"/>
      <c r="NXY6" s="422"/>
      <c r="NXZ6" s="422"/>
      <c r="NYA6" s="422"/>
      <c r="NYB6" s="422"/>
      <c r="NYC6" s="422"/>
      <c r="NYD6" s="422"/>
      <c r="NYE6" s="422"/>
      <c r="NYF6" s="422"/>
      <c r="NYG6" s="422"/>
      <c r="NYH6" s="422"/>
      <c r="NYI6" s="422"/>
      <c r="NYJ6" s="422"/>
      <c r="NYK6" s="422"/>
      <c r="NYL6" s="422"/>
      <c r="NYM6" s="422"/>
      <c r="NYN6" s="422"/>
      <c r="NYO6" s="422"/>
      <c r="NYP6" s="422"/>
      <c r="NYQ6" s="422"/>
      <c r="NYR6" s="422"/>
      <c r="NYS6" s="422"/>
      <c r="NYT6" s="422"/>
      <c r="NYU6" s="422"/>
      <c r="NYV6" s="422"/>
      <c r="NYW6" s="422"/>
      <c r="NYX6" s="422"/>
      <c r="NYY6" s="422"/>
      <c r="NYZ6" s="422"/>
      <c r="NZA6" s="422"/>
      <c r="NZB6" s="422"/>
      <c r="NZC6" s="422"/>
      <c r="NZD6" s="422"/>
      <c r="NZE6" s="422"/>
      <c r="NZF6" s="422"/>
      <c r="NZG6" s="422"/>
      <c r="NZH6" s="422"/>
      <c r="NZI6" s="422"/>
      <c r="NZJ6" s="422"/>
      <c r="NZK6" s="422"/>
      <c r="NZL6" s="422"/>
      <c r="NZM6" s="422"/>
      <c r="NZN6" s="422"/>
      <c r="NZO6" s="422"/>
      <c r="NZP6" s="422"/>
      <c r="NZQ6" s="422"/>
      <c r="NZR6" s="422"/>
      <c r="NZS6" s="422"/>
      <c r="NZT6" s="422"/>
      <c r="NZU6" s="422"/>
      <c r="NZV6" s="422"/>
      <c r="NZW6" s="422"/>
      <c r="NZX6" s="422"/>
      <c r="NZY6" s="422"/>
      <c r="NZZ6" s="422"/>
      <c r="OAA6" s="422"/>
      <c r="OAB6" s="422"/>
      <c r="OAC6" s="422"/>
      <c r="OAD6" s="422"/>
      <c r="OAE6" s="422"/>
      <c r="OAF6" s="422"/>
      <c r="OAG6" s="422"/>
      <c r="OAH6" s="422"/>
      <c r="OAI6" s="422"/>
      <c r="OAJ6" s="422"/>
      <c r="OAK6" s="422"/>
      <c r="OAL6" s="422"/>
      <c r="OAM6" s="422"/>
      <c r="OAN6" s="422"/>
      <c r="OAO6" s="422"/>
      <c r="OAP6" s="422"/>
      <c r="OAQ6" s="422"/>
      <c r="OAR6" s="422"/>
      <c r="OAS6" s="422"/>
      <c r="OAT6" s="422"/>
      <c r="OAU6" s="422"/>
      <c r="OAV6" s="422"/>
      <c r="OAW6" s="422"/>
      <c r="OAX6" s="422"/>
      <c r="OAY6" s="422"/>
      <c r="OAZ6" s="422"/>
      <c r="OBA6" s="422"/>
      <c r="OBB6" s="422"/>
      <c r="OBC6" s="422"/>
      <c r="OBD6" s="422"/>
      <c r="OBE6" s="422"/>
      <c r="OBF6" s="422"/>
      <c r="OBG6" s="422"/>
      <c r="OBH6" s="422"/>
      <c r="OBI6" s="422"/>
      <c r="OBJ6" s="422"/>
      <c r="OBK6" s="422"/>
      <c r="OBL6" s="422"/>
      <c r="OBM6" s="422"/>
      <c r="OBN6" s="422"/>
      <c r="OBO6" s="422"/>
      <c r="OBP6" s="422"/>
      <c r="OBQ6" s="422"/>
      <c r="OBR6" s="422"/>
      <c r="OBS6" s="422"/>
      <c r="OBT6" s="422"/>
      <c r="OBU6" s="422"/>
      <c r="OBV6" s="422"/>
      <c r="OBW6" s="422"/>
      <c r="OBX6" s="422"/>
      <c r="OBY6" s="422"/>
      <c r="OBZ6" s="422"/>
      <c r="OCA6" s="422"/>
      <c r="OCB6" s="422"/>
      <c r="OCC6" s="422"/>
      <c r="OCD6" s="422"/>
      <c r="OCE6" s="422"/>
      <c r="OCF6" s="422"/>
      <c r="OCG6" s="422"/>
      <c r="OCH6" s="422"/>
      <c r="OCI6" s="422"/>
      <c r="OCJ6" s="422"/>
      <c r="OCK6" s="422"/>
      <c r="OCL6" s="422"/>
      <c r="OCM6" s="422"/>
      <c r="OCN6" s="422"/>
      <c r="OCO6" s="422"/>
      <c r="OCP6" s="422"/>
      <c r="OCQ6" s="422"/>
      <c r="OCR6" s="422"/>
      <c r="OCS6" s="422"/>
      <c r="OCT6" s="422"/>
      <c r="OCU6" s="422"/>
      <c r="OCV6" s="422"/>
      <c r="OCW6" s="422"/>
      <c r="OCX6" s="422"/>
      <c r="OCY6" s="422"/>
      <c r="OCZ6" s="422"/>
      <c r="ODA6" s="422"/>
      <c r="ODB6" s="422"/>
      <c r="ODC6" s="422"/>
      <c r="ODD6" s="422"/>
      <c r="ODE6" s="422"/>
      <c r="ODF6" s="422"/>
      <c r="ODG6" s="422"/>
      <c r="ODH6" s="422"/>
      <c r="ODI6" s="422"/>
      <c r="ODJ6" s="422"/>
      <c r="ODK6" s="422"/>
      <c r="ODL6" s="422"/>
      <c r="ODM6" s="422"/>
      <c r="ODN6" s="422"/>
      <c r="ODO6" s="422"/>
      <c r="ODP6" s="422"/>
      <c r="ODQ6" s="422"/>
      <c r="ODR6" s="422"/>
      <c r="ODS6" s="422"/>
      <c r="ODT6" s="422"/>
      <c r="ODU6" s="422"/>
      <c r="ODV6" s="422"/>
      <c r="ODW6" s="422"/>
      <c r="ODX6" s="422"/>
      <c r="ODY6" s="422"/>
      <c r="ODZ6" s="422"/>
      <c r="OEA6" s="422"/>
      <c r="OEB6" s="422"/>
      <c r="OEC6" s="422"/>
      <c r="OED6" s="422"/>
      <c r="OEE6" s="422"/>
      <c r="OEF6" s="422"/>
      <c r="OEG6" s="422"/>
      <c r="OEH6" s="422"/>
      <c r="OEI6" s="422"/>
      <c r="OEJ6" s="422"/>
      <c r="OEK6" s="422"/>
      <c r="OEL6" s="422"/>
      <c r="OEM6" s="422"/>
      <c r="OEN6" s="422"/>
      <c r="OEO6" s="422"/>
      <c r="OEP6" s="422"/>
      <c r="OEQ6" s="422"/>
      <c r="OER6" s="422"/>
      <c r="OES6" s="422"/>
      <c r="OET6" s="422"/>
      <c r="OEU6" s="422"/>
      <c r="OEV6" s="422"/>
      <c r="OEW6" s="422"/>
      <c r="OEX6" s="422"/>
      <c r="OEY6" s="422"/>
      <c r="OEZ6" s="422"/>
      <c r="OFA6" s="422"/>
      <c r="OFB6" s="422"/>
      <c r="OFC6" s="422"/>
      <c r="OFD6" s="422"/>
      <c r="OFE6" s="422"/>
      <c r="OFF6" s="422"/>
      <c r="OFG6" s="422"/>
      <c r="OFH6" s="422"/>
      <c r="OFI6" s="422"/>
      <c r="OFJ6" s="422"/>
      <c r="OFK6" s="422"/>
      <c r="OFL6" s="422"/>
      <c r="OFM6" s="422"/>
      <c r="OFN6" s="422"/>
      <c r="OFO6" s="422"/>
      <c r="OFP6" s="422"/>
      <c r="OFQ6" s="422"/>
      <c r="OFR6" s="422"/>
      <c r="OFS6" s="422"/>
      <c r="OFT6" s="422"/>
      <c r="OFU6" s="422"/>
      <c r="OFV6" s="422"/>
      <c r="OFW6" s="422"/>
      <c r="OFX6" s="422"/>
      <c r="OFY6" s="422"/>
      <c r="OFZ6" s="422"/>
      <c r="OGA6" s="422"/>
      <c r="OGB6" s="422"/>
      <c r="OGC6" s="422"/>
      <c r="OGD6" s="422"/>
      <c r="OGE6" s="422"/>
      <c r="OGF6" s="422"/>
      <c r="OGG6" s="422"/>
      <c r="OGH6" s="422"/>
      <c r="OGI6" s="422"/>
      <c r="OGJ6" s="422"/>
      <c r="OGK6" s="422"/>
      <c r="OGL6" s="422"/>
      <c r="OGM6" s="422"/>
      <c r="OGN6" s="422"/>
      <c r="OGO6" s="422"/>
      <c r="OGP6" s="422"/>
      <c r="OGQ6" s="422"/>
      <c r="OGR6" s="422"/>
      <c r="OGS6" s="422"/>
      <c r="OGT6" s="422"/>
      <c r="OGU6" s="422"/>
      <c r="OGV6" s="422"/>
      <c r="OGW6" s="422"/>
      <c r="OGX6" s="422"/>
      <c r="OGY6" s="422"/>
      <c r="OGZ6" s="422"/>
      <c r="OHA6" s="422"/>
      <c r="OHB6" s="422"/>
      <c r="OHC6" s="422"/>
      <c r="OHD6" s="422"/>
      <c r="OHE6" s="422"/>
      <c r="OHF6" s="422"/>
      <c r="OHG6" s="422"/>
      <c r="OHH6" s="422"/>
      <c r="OHI6" s="422"/>
      <c r="OHJ6" s="422"/>
      <c r="OHK6" s="422"/>
      <c r="OHL6" s="422"/>
      <c r="OHM6" s="422"/>
      <c r="OHN6" s="422"/>
      <c r="OHO6" s="422"/>
      <c r="OHP6" s="422"/>
      <c r="OHQ6" s="422"/>
      <c r="OHR6" s="422"/>
      <c r="OHS6" s="422"/>
      <c r="OHT6" s="422"/>
      <c r="OHU6" s="422"/>
      <c r="OHV6" s="422"/>
      <c r="OHW6" s="422"/>
      <c r="OHX6" s="422"/>
      <c r="OHY6" s="422"/>
      <c r="OHZ6" s="422"/>
      <c r="OIA6" s="422"/>
      <c r="OIB6" s="422"/>
      <c r="OIC6" s="422"/>
      <c r="OID6" s="422"/>
      <c r="OIE6" s="422"/>
      <c r="OIF6" s="422"/>
      <c r="OIG6" s="422"/>
      <c r="OIH6" s="422"/>
      <c r="OII6" s="422"/>
      <c r="OIJ6" s="422"/>
      <c r="OIK6" s="422"/>
      <c r="OIL6" s="422"/>
      <c r="OIM6" s="422"/>
      <c r="OIN6" s="422"/>
      <c r="OIO6" s="422"/>
      <c r="OIP6" s="422"/>
      <c r="OIQ6" s="422"/>
      <c r="OIR6" s="422"/>
      <c r="OIS6" s="422"/>
      <c r="OIT6" s="422"/>
      <c r="OIU6" s="422"/>
      <c r="OIV6" s="422"/>
      <c r="OIW6" s="422"/>
      <c r="OIX6" s="422"/>
      <c r="OIY6" s="422"/>
      <c r="OIZ6" s="422"/>
      <c r="OJA6" s="422"/>
      <c r="OJB6" s="422"/>
      <c r="OJC6" s="422"/>
      <c r="OJD6" s="422"/>
      <c r="OJE6" s="422"/>
      <c r="OJF6" s="422"/>
      <c r="OJG6" s="422"/>
      <c r="OJH6" s="422"/>
      <c r="OJI6" s="422"/>
      <c r="OJJ6" s="422"/>
      <c r="OJK6" s="422"/>
      <c r="OJL6" s="422"/>
      <c r="OJM6" s="422"/>
      <c r="OJN6" s="422"/>
      <c r="OJO6" s="422"/>
      <c r="OJP6" s="422"/>
      <c r="OJQ6" s="422"/>
      <c r="OJR6" s="422"/>
      <c r="OJS6" s="422"/>
      <c r="OJT6" s="422"/>
      <c r="OJU6" s="422"/>
      <c r="OJV6" s="422"/>
      <c r="OJW6" s="422"/>
      <c r="OJX6" s="422"/>
      <c r="OJY6" s="422"/>
      <c r="OJZ6" s="422"/>
      <c r="OKA6" s="422"/>
      <c r="OKB6" s="422"/>
      <c r="OKC6" s="422"/>
      <c r="OKD6" s="422"/>
      <c r="OKE6" s="422"/>
      <c r="OKF6" s="422"/>
      <c r="OKG6" s="422"/>
      <c r="OKH6" s="422"/>
      <c r="OKI6" s="422"/>
      <c r="OKJ6" s="422"/>
      <c r="OKK6" s="422"/>
      <c r="OKL6" s="422"/>
      <c r="OKM6" s="422"/>
      <c r="OKN6" s="422"/>
      <c r="OKO6" s="422"/>
      <c r="OKP6" s="422"/>
      <c r="OKQ6" s="422"/>
      <c r="OKR6" s="422"/>
      <c r="OKS6" s="422"/>
      <c r="OKT6" s="422"/>
      <c r="OKU6" s="422"/>
      <c r="OKV6" s="422"/>
      <c r="OKW6" s="422"/>
      <c r="OKX6" s="422"/>
      <c r="OKY6" s="422"/>
      <c r="OKZ6" s="422"/>
      <c r="OLA6" s="422"/>
      <c r="OLB6" s="422"/>
      <c r="OLC6" s="422"/>
      <c r="OLD6" s="422"/>
      <c r="OLE6" s="422"/>
      <c r="OLF6" s="422"/>
      <c r="OLG6" s="422"/>
      <c r="OLH6" s="422"/>
      <c r="OLI6" s="422"/>
      <c r="OLJ6" s="422"/>
      <c r="OLK6" s="422"/>
      <c r="OLL6" s="422"/>
      <c r="OLM6" s="422"/>
      <c r="OLN6" s="422"/>
      <c r="OLO6" s="422"/>
      <c r="OLP6" s="422"/>
      <c r="OLQ6" s="422"/>
      <c r="OLR6" s="422"/>
      <c r="OLS6" s="422"/>
      <c r="OLT6" s="422"/>
      <c r="OLU6" s="422"/>
      <c r="OLV6" s="422"/>
      <c r="OLW6" s="422"/>
      <c r="OLX6" s="422"/>
      <c r="OLY6" s="422"/>
      <c r="OLZ6" s="422"/>
      <c r="OMA6" s="422"/>
      <c r="OMB6" s="422"/>
      <c r="OMC6" s="422"/>
      <c r="OMD6" s="422"/>
      <c r="OME6" s="422"/>
      <c r="OMF6" s="422"/>
      <c r="OMG6" s="422"/>
      <c r="OMH6" s="422"/>
      <c r="OMI6" s="422"/>
      <c r="OMJ6" s="422"/>
      <c r="OMK6" s="422"/>
      <c r="OML6" s="422"/>
      <c r="OMM6" s="422"/>
      <c r="OMN6" s="422"/>
      <c r="OMO6" s="422"/>
      <c r="OMP6" s="422"/>
      <c r="OMQ6" s="422"/>
      <c r="OMR6" s="422"/>
      <c r="OMS6" s="422"/>
      <c r="OMT6" s="422"/>
      <c r="OMU6" s="422"/>
      <c r="OMV6" s="422"/>
      <c r="OMW6" s="422"/>
      <c r="OMX6" s="422"/>
      <c r="OMY6" s="422"/>
      <c r="OMZ6" s="422"/>
      <c r="ONA6" s="422"/>
      <c r="ONB6" s="422"/>
      <c r="ONC6" s="422"/>
      <c r="OND6" s="422"/>
      <c r="ONE6" s="422"/>
      <c r="ONF6" s="422"/>
      <c r="ONG6" s="422"/>
      <c r="ONH6" s="422"/>
      <c r="ONI6" s="422"/>
      <c r="ONJ6" s="422"/>
      <c r="ONK6" s="422"/>
      <c r="ONL6" s="422"/>
      <c r="ONM6" s="422"/>
      <c r="ONN6" s="422"/>
      <c r="ONO6" s="422"/>
      <c r="ONP6" s="422"/>
      <c r="ONQ6" s="422"/>
      <c r="ONR6" s="422"/>
      <c r="ONS6" s="422"/>
      <c r="ONT6" s="422"/>
      <c r="ONU6" s="422"/>
      <c r="ONV6" s="422"/>
      <c r="ONW6" s="422"/>
      <c r="ONX6" s="422"/>
      <c r="ONY6" s="422"/>
      <c r="ONZ6" s="422"/>
      <c r="OOA6" s="422"/>
      <c r="OOB6" s="422"/>
      <c r="OOC6" s="422"/>
      <c r="OOD6" s="422"/>
      <c r="OOE6" s="422"/>
      <c r="OOF6" s="422"/>
      <c r="OOG6" s="422"/>
      <c r="OOH6" s="422"/>
      <c r="OOI6" s="422"/>
      <c r="OOJ6" s="422"/>
      <c r="OOK6" s="422"/>
      <c r="OOL6" s="422"/>
      <c r="OOM6" s="422"/>
      <c r="OON6" s="422"/>
      <c r="OOO6" s="422"/>
      <c r="OOP6" s="422"/>
      <c r="OOQ6" s="422"/>
      <c r="OOR6" s="422"/>
      <c r="OOS6" s="422"/>
      <c r="OOT6" s="422"/>
      <c r="OOU6" s="422"/>
      <c r="OOV6" s="422"/>
      <c r="OOW6" s="422"/>
      <c r="OOX6" s="422"/>
      <c r="OOY6" s="422"/>
      <c r="OOZ6" s="422"/>
      <c r="OPA6" s="422"/>
      <c r="OPB6" s="422"/>
      <c r="OPC6" s="422"/>
      <c r="OPD6" s="422"/>
      <c r="OPE6" s="422"/>
      <c r="OPF6" s="422"/>
      <c r="OPG6" s="422"/>
      <c r="OPH6" s="422"/>
      <c r="OPI6" s="422"/>
      <c r="OPJ6" s="422"/>
      <c r="OPK6" s="422"/>
      <c r="OPL6" s="422"/>
      <c r="OPM6" s="422"/>
      <c r="OPN6" s="422"/>
      <c r="OPO6" s="422"/>
      <c r="OPP6" s="422"/>
      <c r="OPQ6" s="422"/>
      <c r="OPR6" s="422"/>
      <c r="OPS6" s="422"/>
      <c r="OPT6" s="422"/>
      <c r="OPU6" s="422"/>
      <c r="OPV6" s="422"/>
      <c r="OPW6" s="422"/>
      <c r="OPX6" s="422"/>
      <c r="OPY6" s="422"/>
      <c r="OPZ6" s="422"/>
      <c r="OQA6" s="422"/>
      <c r="OQB6" s="422"/>
      <c r="OQC6" s="422"/>
      <c r="OQD6" s="422"/>
      <c r="OQE6" s="422"/>
      <c r="OQF6" s="422"/>
      <c r="OQG6" s="422"/>
      <c r="OQH6" s="422"/>
      <c r="OQI6" s="422"/>
      <c r="OQJ6" s="422"/>
      <c r="OQK6" s="422"/>
      <c r="OQL6" s="422"/>
      <c r="OQM6" s="422"/>
      <c r="OQN6" s="422"/>
      <c r="OQO6" s="422"/>
      <c r="OQP6" s="422"/>
      <c r="OQQ6" s="422"/>
      <c r="OQR6" s="422"/>
      <c r="OQS6" s="422"/>
      <c r="OQT6" s="422"/>
      <c r="OQU6" s="422"/>
      <c r="OQV6" s="422"/>
      <c r="OQW6" s="422"/>
      <c r="OQX6" s="422"/>
      <c r="OQY6" s="422"/>
      <c r="OQZ6" s="422"/>
      <c r="ORA6" s="422"/>
      <c r="ORB6" s="422"/>
      <c r="ORC6" s="422"/>
      <c r="ORD6" s="422"/>
      <c r="ORE6" s="422"/>
      <c r="ORF6" s="422"/>
      <c r="ORG6" s="422"/>
      <c r="ORH6" s="422"/>
      <c r="ORI6" s="422"/>
      <c r="ORJ6" s="422"/>
      <c r="ORK6" s="422"/>
      <c r="ORL6" s="422"/>
      <c r="ORM6" s="422"/>
      <c r="ORN6" s="422"/>
      <c r="ORO6" s="422"/>
      <c r="ORP6" s="422"/>
      <c r="ORQ6" s="422"/>
      <c r="ORR6" s="422"/>
      <c r="ORS6" s="422"/>
      <c r="ORT6" s="422"/>
      <c r="ORU6" s="422"/>
      <c r="ORV6" s="422"/>
      <c r="ORW6" s="422"/>
      <c r="ORX6" s="422"/>
      <c r="ORY6" s="422"/>
      <c r="ORZ6" s="422"/>
      <c r="OSA6" s="422"/>
      <c r="OSB6" s="422"/>
      <c r="OSC6" s="422"/>
      <c r="OSD6" s="422"/>
      <c r="OSE6" s="422"/>
      <c r="OSF6" s="422"/>
      <c r="OSG6" s="422"/>
      <c r="OSH6" s="422"/>
      <c r="OSI6" s="422"/>
      <c r="OSJ6" s="422"/>
      <c r="OSK6" s="422"/>
      <c r="OSL6" s="422"/>
      <c r="OSM6" s="422"/>
      <c r="OSN6" s="422"/>
      <c r="OSO6" s="422"/>
      <c r="OSP6" s="422"/>
      <c r="OSQ6" s="422"/>
      <c r="OSR6" s="422"/>
      <c r="OSS6" s="422"/>
      <c r="OST6" s="422"/>
      <c r="OSU6" s="422"/>
      <c r="OSV6" s="422"/>
      <c r="OSW6" s="422"/>
      <c r="OSX6" s="422"/>
      <c r="OSY6" s="422"/>
      <c r="OSZ6" s="422"/>
      <c r="OTA6" s="422"/>
      <c r="OTB6" s="422"/>
      <c r="OTC6" s="422"/>
      <c r="OTD6" s="422"/>
      <c r="OTE6" s="422"/>
      <c r="OTF6" s="422"/>
      <c r="OTG6" s="422"/>
      <c r="OTH6" s="422"/>
      <c r="OTI6" s="422"/>
      <c r="OTJ6" s="422"/>
      <c r="OTK6" s="422"/>
      <c r="OTL6" s="422"/>
      <c r="OTM6" s="422"/>
      <c r="OTN6" s="422"/>
      <c r="OTO6" s="422"/>
      <c r="OTP6" s="422"/>
      <c r="OTQ6" s="422"/>
      <c r="OTR6" s="422"/>
      <c r="OTS6" s="422"/>
      <c r="OTT6" s="422"/>
      <c r="OTU6" s="422"/>
      <c r="OTV6" s="422"/>
      <c r="OTW6" s="422"/>
      <c r="OTX6" s="422"/>
      <c r="OTY6" s="422"/>
      <c r="OTZ6" s="422"/>
      <c r="OUA6" s="422"/>
      <c r="OUB6" s="422"/>
      <c r="OUC6" s="422"/>
      <c r="OUD6" s="422"/>
      <c r="OUE6" s="422"/>
      <c r="OUF6" s="422"/>
      <c r="OUG6" s="422"/>
      <c r="OUH6" s="422"/>
      <c r="OUI6" s="422"/>
      <c r="OUJ6" s="422"/>
      <c r="OUK6" s="422"/>
      <c r="OUL6" s="422"/>
      <c r="OUM6" s="422"/>
      <c r="OUN6" s="422"/>
      <c r="OUO6" s="422"/>
      <c r="OUP6" s="422"/>
      <c r="OUQ6" s="422"/>
      <c r="OUR6" s="422"/>
      <c r="OUS6" s="422"/>
      <c r="OUT6" s="422"/>
      <c r="OUU6" s="422"/>
      <c r="OUV6" s="422"/>
      <c r="OUW6" s="422"/>
      <c r="OUX6" s="422"/>
      <c r="OUY6" s="422"/>
      <c r="OUZ6" s="422"/>
      <c r="OVA6" s="422"/>
      <c r="OVB6" s="422"/>
      <c r="OVC6" s="422"/>
      <c r="OVD6" s="422"/>
      <c r="OVE6" s="422"/>
      <c r="OVF6" s="422"/>
      <c r="OVG6" s="422"/>
      <c r="OVH6" s="422"/>
      <c r="OVI6" s="422"/>
      <c r="OVJ6" s="422"/>
      <c r="OVK6" s="422"/>
      <c r="OVL6" s="422"/>
      <c r="OVM6" s="422"/>
      <c r="OVN6" s="422"/>
      <c r="OVO6" s="422"/>
      <c r="OVP6" s="422"/>
      <c r="OVQ6" s="422"/>
      <c r="OVR6" s="422"/>
      <c r="OVS6" s="422"/>
      <c r="OVT6" s="422"/>
      <c r="OVU6" s="422"/>
      <c r="OVV6" s="422"/>
      <c r="OVW6" s="422"/>
      <c r="OVX6" s="422"/>
      <c r="OVY6" s="422"/>
      <c r="OVZ6" s="422"/>
      <c r="OWA6" s="422"/>
      <c r="OWB6" s="422"/>
      <c r="OWC6" s="422"/>
      <c r="OWD6" s="422"/>
      <c r="OWE6" s="422"/>
      <c r="OWF6" s="422"/>
      <c r="OWG6" s="422"/>
      <c r="OWH6" s="422"/>
      <c r="OWI6" s="422"/>
      <c r="OWJ6" s="422"/>
      <c r="OWK6" s="422"/>
      <c r="OWL6" s="422"/>
      <c r="OWM6" s="422"/>
      <c r="OWN6" s="422"/>
      <c r="OWO6" s="422"/>
      <c r="OWP6" s="422"/>
      <c r="OWQ6" s="422"/>
      <c r="OWR6" s="422"/>
      <c r="OWS6" s="422"/>
      <c r="OWT6" s="422"/>
      <c r="OWU6" s="422"/>
      <c r="OWV6" s="422"/>
      <c r="OWW6" s="422"/>
      <c r="OWX6" s="422"/>
      <c r="OWY6" s="422"/>
      <c r="OWZ6" s="422"/>
      <c r="OXA6" s="422"/>
      <c r="OXB6" s="422"/>
      <c r="OXC6" s="422"/>
      <c r="OXD6" s="422"/>
      <c r="OXE6" s="422"/>
      <c r="OXF6" s="422"/>
      <c r="OXG6" s="422"/>
      <c r="OXH6" s="422"/>
      <c r="OXI6" s="422"/>
      <c r="OXJ6" s="422"/>
      <c r="OXK6" s="422"/>
      <c r="OXL6" s="422"/>
      <c r="OXM6" s="422"/>
      <c r="OXN6" s="422"/>
      <c r="OXO6" s="422"/>
      <c r="OXP6" s="422"/>
      <c r="OXQ6" s="422"/>
      <c r="OXR6" s="422"/>
      <c r="OXS6" s="422"/>
      <c r="OXT6" s="422"/>
      <c r="OXU6" s="422"/>
      <c r="OXV6" s="422"/>
      <c r="OXW6" s="422"/>
      <c r="OXX6" s="422"/>
      <c r="OXY6" s="422"/>
      <c r="OXZ6" s="422"/>
      <c r="OYA6" s="422"/>
      <c r="OYB6" s="422"/>
      <c r="OYC6" s="422"/>
      <c r="OYD6" s="422"/>
      <c r="OYE6" s="422"/>
      <c r="OYF6" s="422"/>
      <c r="OYG6" s="422"/>
      <c r="OYH6" s="422"/>
      <c r="OYI6" s="422"/>
      <c r="OYJ6" s="422"/>
      <c r="OYK6" s="422"/>
      <c r="OYL6" s="422"/>
      <c r="OYM6" s="422"/>
      <c r="OYN6" s="422"/>
      <c r="OYO6" s="422"/>
      <c r="OYP6" s="422"/>
      <c r="OYQ6" s="422"/>
      <c r="OYR6" s="422"/>
      <c r="OYS6" s="422"/>
      <c r="OYT6" s="422"/>
      <c r="OYU6" s="422"/>
      <c r="OYV6" s="422"/>
      <c r="OYW6" s="422"/>
      <c r="OYX6" s="422"/>
      <c r="OYY6" s="422"/>
      <c r="OYZ6" s="422"/>
      <c r="OZA6" s="422"/>
      <c r="OZB6" s="422"/>
      <c r="OZC6" s="422"/>
      <c r="OZD6" s="422"/>
      <c r="OZE6" s="422"/>
      <c r="OZF6" s="422"/>
      <c r="OZG6" s="422"/>
      <c r="OZH6" s="422"/>
      <c r="OZI6" s="422"/>
      <c r="OZJ6" s="422"/>
      <c r="OZK6" s="422"/>
      <c r="OZL6" s="422"/>
      <c r="OZM6" s="422"/>
      <c r="OZN6" s="422"/>
      <c r="OZO6" s="422"/>
      <c r="OZP6" s="422"/>
      <c r="OZQ6" s="422"/>
      <c r="OZR6" s="422"/>
      <c r="OZS6" s="422"/>
      <c r="OZT6" s="422"/>
      <c r="OZU6" s="422"/>
      <c r="OZV6" s="422"/>
      <c r="OZW6" s="422"/>
      <c r="OZX6" s="422"/>
      <c r="OZY6" s="422"/>
      <c r="OZZ6" s="422"/>
      <c r="PAA6" s="422"/>
      <c r="PAB6" s="422"/>
      <c r="PAC6" s="422"/>
      <c r="PAD6" s="422"/>
      <c r="PAE6" s="422"/>
      <c r="PAF6" s="422"/>
      <c r="PAG6" s="422"/>
      <c r="PAH6" s="422"/>
      <c r="PAI6" s="422"/>
      <c r="PAJ6" s="422"/>
      <c r="PAK6" s="422"/>
      <c r="PAL6" s="422"/>
      <c r="PAM6" s="422"/>
      <c r="PAN6" s="422"/>
      <c r="PAO6" s="422"/>
      <c r="PAP6" s="422"/>
      <c r="PAQ6" s="422"/>
      <c r="PAR6" s="422"/>
      <c r="PAS6" s="422"/>
      <c r="PAT6" s="422"/>
      <c r="PAU6" s="422"/>
      <c r="PAV6" s="422"/>
      <c r="PAW6" s="422"/>
      <c r="PAX6" s="422"/>
      <c r="PAY6" s="422"/>
      <c r="PAZ6" s="422"/>
      <c r="PBA6" s="422"/>
      <c r="PBB6" s="422"/>
      <c r="PBC6" s="422"/>
      <c r="PBD6" s="422"/>
      <c r="PBE6" s="422"/>
      <c r="PBF6" s="422"/>
      <c r="PBG6" s="422"/>
      <c r="PBH6" s="422"/>
      <c r="PBI6" s="422"/>
      <c r="PBJ6" s="422"/>
      <c r="PBK6" s="422"/>
      <c r="PBL6" s="422"/>
      <c r="PBM6" s="422"/>
      <c r="PBN6" s="422"/>
      <c r="PBO6" s="422"/>
      <c r="PBP6" s="422"/>
      <c r="PBQ6" s="422"/>
      <c r="PBR6" s="422"/>
      <c r="PBS6" s="422"/>
      <c r="PBT6" s="422"/>
      <c r="PBU6" s="422"/>
      <c r="PBV6" s="422"/>
      <c r="PBW6" s="422"/>
      <c r="PBX6" s="422"/>
      <c r="PBY6" s="422"/>
      <c r="PBZ6" s="422"/>
      <c r="PCA6" s="422"/>
      <c r="PCB6" s="422"/>
      <c r="PCC6" s="422"/>
      <c r="PCD6" s="422"/>
      <c r="PCE6" s="422"/>
      <c r="PCF6" s="422"/>
      <c r="PCG6" s="422"/>
      <c r="PCH6" s="422"/>
      <c r="PCI6" s="422"/>
      <c r="PCJ6" s="422"/>
      <c r="PCK6" s="422"/>
      <c r="PCL6" s="422"/>
      <c r="PCM6" s="422"/>
      <c r="PCN6" s="422"/>
      <c r="PCO6" s="422"/>
      <c r="PCP6" s="422"/>
      <c r="PCQ6" s="422"/>
      <c r="PCR6" s="422"/>
      <c r="PCS6" s="422"/>
      <c r="PCT6" s="422"/>
      <c r="PCU6" s="422"/>
      <c r="PCV6" s="422"/>
      <c r="PCW6" s="422"/>
      <c r="PCX6" s="422"/>
      <c r="PCY6" s="422"/>
      <c r="PCZ6" s="422"/>
      <c r="PDA6" s="422"/>
      <c r="PDB6" s="422"/>
      <c r="PDC6" s="422"/>
      <c r="PDD6" s="422"/>
      <c r="PDE6" s="422"/>
      <c r="PDF6" s="422"/>
      <c r="PDG6" s="422"/>
      <c r="PDH6" s="422"/>
      <c r="PDI6" s="422"/>
      <c r="PDJ6" s="422"/>
      <c r="PDK6" s="422"/>
      <c r="PDL6" s="422"/>
      <c r="PDM6" s="422"/>
      <c r="PDN6" s="422"/>
      <c r="PDO6" s="422"/>
      <c r="PDP6" s="422"/>
      <c r="PDQ6" s="422"/>
      <c r="PDR6" s="422"/>
      <c r="PDS6" s="422"/>
      <c r="PDT6" s="422"/>
      <c r="PDU6" s="422"/>
      <c r="PDV6" s="422"/>
      <c r="PDW6" s="422"/>
      <c r="PDX6" s="422"/>
      <c r="PDY6" s="422"/>
      <c r="PDZ6" s="422"/>
      <c r="PEA6" s="422"/>
      <c r="PEB6" s="422"/>
      <c r="PEC6" s="422"/>
      <c r="PED6" s="422"/>
      <c r="PEE6" s="422"/>
      <c r="PEF6" s="422"/>
      <c r="PEG6" s="422"/>
      <c r="PEH6" s="422"/>
      <c r="PEI6" s="422"/>
      <c r="PEJ6" s="422"/>
      <c r="PEK6" s="422"/>
      <c r="PEL6" s="422"/>
      <c r="PEM6" s="422"/>
      <c r="PEN6" s="422"/>
      <c r="PEO6" s="422"/>
      <c r="PEP6" s="422"/>
      <c r="PEQ6" s="422"/>
      <c r="PER6" s="422"/>
      <c r="PES6" s="422"/>
      <c r="PET6" s="422"/>
      <c r="PEU6" s="422"/>
      <c r="PEV6" s="422"/>
      <c r="PEW6" s="422"/>
      <c r="PEX6" s="422"/>
      <c r="PEY6" s="422"/>
      <c r="PEZ6" s="422"/>
      <c r="PFA6" s="422"/>
      <c r="PFB6" s="422"/>
      <c r="PFC6" s="422"/>
      <c r="PFD6" s="422"/>
      <c r="PFE6" s="422"/>
      <c r="PFF6" s="422"/>
      <c r="PFG6" s="422"/>
      <c r="PFH6" s="422"/>
      <c r="PFI6" s="422"/>
      <c r="PFJ6" s="422"/>
      <c r="PFK6" s="422"/>
      <c r="PFL6" s="422"/>
      <c r="PFM6" s="422"/>
      <c r="PFN6" s="422"/>
      <c r="PFO6" s="422"/>
      <c r="PFP6" s="422"/>
      <c r="PFQ6" s="422"/>
      <c r="PFR6" s="422"/>
      <c r="PFS6" s="422"/>
      <c r="PFT6" s="422"/>
      <c r="PFU6" s="422"/>
      <c r="PFV6" s="422"/>
      <c r="PFW6" s="422"/>
      <c r="PFX6" s="422"/>
      <c r="PFY6" s="422"/>
      <c r="PFZ6" s="422"/>
      <c r="PGA6" s="422"/>
      <c r="PGB6" s="422"/>
      <c r="PGC6" s="422"/>
      <c r="PGD6" s="422"/>
      <c r="PGE6" s="422"/>
      <c r="PGF6" s="422"/>
      <c r="PGG6" s="422"/>
      <c r="PGH6" s="422"/>
      <c r="PGI6" s="422"/>
      <c r="PGJ6" s="422"/>
      <c r="PGK6" s="422"/>
      <c r="PGL6" s="422"/>
      <c r="PGM6" s="422"/>
      <c r="PGN6" s="422"/>
      <c r="PGO6" s="422"/>
      <c r="PGP6" s="422"/>
      <c r="PGQ6" s="422"/>
      <c r="PGR6" s="422"/>
      <c r="PGS6" s="422"/>
      <c r="PGT6" s="422"/>
      <c r="PGU6" s="422"/>
      <c r="PGV6" s="422"/>
      <c r="PGW6" s="422"/>
      <c r="PGX6" s="422"/>
      <c r="PGY6" s="422"/>
      <c r="PGZ6" s="422"/>
      <c r="PHA6" s="422"/>
      <c r="PHB6" s="422"/>
      <c r="PHC6" s="422"/>
      <c r="PHD6" s="422"/>
      <c r="PHE6" s="422"/>
      <c r="PHF6" s="422"/>
      <c r="PHG6" s="422"/>
      <c r="PHH6" s="422"/>
      <c r="PHI6" s="422"/>
      <c r="PHJ6" s="422"/>
      <c r="PHK6" s="422"/>
      <c r="PHL6" s="422"/>
      <c r="PHM6" s="422"/>
      <c r="PHN6" s="422"/>
      <c r="PHO6" s="422"/>
      <c r="PHP6" s="422"/>
      <c r="PHQ6" s="422"/>
      <c r="PHR6" s="422"/>
      <c r="PHS6" s="422"/>
      <c r="PHT6" s="422"/>
      <c r="PHU6" s="422"/>
      <c r="PHV6" s="422"/>
      <c r="PHW6" s="422"/>
      <c r="PHX6" s="422"/>
      <c r="PHY6" s="422"/>
      <c r="PHZ6" s="422"/>
      <c r="PIA6" s="422"/>
      <c r="PIB6" s="422"/>
      <c r="PIC6" s="422"/>
      <c r="PID6" s="422"/>
      <c r="PIE6" s="422"/>
      <c r="PIF6" s="422"/>
      <c r="PIG6" s="422"/>
      <c r="PIH6" s="422"/>
      <c r="PII6" s="422"/>
      <c r="PIJ6" s="422"/>
      <c r="PIK6" s="422"/>
      <c r="PIL6" s="422"/>
      <c r="PIM6" s="422"/>
      <c r="PIN6" s="422"/>
      <c r="PIO6" s="422"/>
      <c r="PIP6" s="422"/>
      <c r="PIQ6" s="422"/>
      <c r="PIR6" s="422"/>
      <c r="PIS6" s="422"/>
      <c r="PIT6" s="422"/>
      <c r="PIU6" s="422"/>
      <c r="PIV6" s="422"/>
      <c r="PIW6" s="422"/>
      <c r="PIX6" s="422"/>
      <c r="PIY6" s="422"/>
      <c r="PIZ6" s="422"/>
      <c r="PJA6" s="422"/>
      <c r="PJB6" s="422"/>
      <c r="PJC6" s="422"/>
      <c r="PJD6" s="422"/>
      <c r="PJE6" s="422"/>
      <c r="PJF6" s="422"/>
      <c r="PJG6" s="422"/>
      <c r="PJH6" s="422"/>
      <c r="PJI6" s="422"/>
      <c r="PJJ6" s="422"/>
      <c r="PJK6" s="422"/>
      <c r="PJL6" s="422"/>
      <c r="PJM6" s="422"/>
      <c r="PJN6" s="422"/>
      <c r="PJO6" s="422"/>
      <c r="PJP6" s="422"/>
      <c r="PJQ6" s="422"/>
      <c r="PJR6" s="422"/>
      <c r="PJS6" s="422"/>
      <c r="PJT6" s="422"/>
      <c r="PJU6" s="422"/>
      <c r="PJV6" s="422"/>
      <c r="PJW6" s="422"/>
      <c r="PJX6" s="422"/>
      <c r="PJY6" s="422"/>
      <c r="PJZ6" s="422"/>
      <c r="PKA6" s="422"/>
      <c r="PKB6" s="422"/>
      <c r="PKC6" s="422"/>
      <c r="PKD6" s="422"/>
      <c r="PKE6" s="422"/>
      <c r="PKF6" s="422"/>
      <c r="PKG6" s="422"/>
      <c r="PKH6" s="422"/>
      <c r="PKI6" s="422"/>
      <c r="PKJ6" s="422"/>
      <c r="PKK6" s="422"/>
      <c r="PKL6" s="422"/>
      <c r="PKM6" s="422"/>
      <c r="PKN6" s="422"/>
      <c r="PKO6" s="422"/>
      <c r="PKP6" s="422"/>
      <c r="PKQ6" s="422"/>
      <c r="PKR6" s="422"/>
      <c r="PKS6" s="422"/>
      <c r="PKT6" s="422"/>
      <c r="PKU6" s="422"/>
      <c r="PKV6" s="422"/>
      <c r="PKW6" s="422"/>
      <c r="PKX6" s="422"/>
      <c r="PKY6" s="422"/>
      <c r="PKZ6" s="422"/>
      <c r="PLA6" s="422"/>
      <c r="PLB6" s="422"/>
      <c r="PLC6" s="422"/>
      <c r="PLD6" s="422"/>
      <c r="PLE6" s="422"/>
      <c r="PLF6" s="422"/>
      <c r="PLG6" s="422"/>
      <c r="PLH6" s="422"/>
      <c r="PLI6" s="422"/>
      <c r="PLJ6" s="422"/>
      <c r="PLK6" s="422"/>
      <c r="PLL6" s="422"/>
      <c r="PLM6" s="422"/>
      <c r="PLN6" s="422"/>
      <c r="PLO6" s="422"/>
      <c r="PLP6" s="422"/>
      <c r="PLQ6" s="422"/>
      <c r="PLR6" s="422"/>
      <c r="PLS6" s="422"/>
      <c r="PLT6" s="422"/>
      <c r="PLU6" s="422"/>
      <c r="PLV6" s="422"/>
      <c r="PLW6" s="422"/>
      <c r="PLX6" s="422"/>
      <c r="PLY6" s="422"/>
      <c r="PLZ6" s="422"/>
      <c r="PMA6" s="422"/>
      <c r="PMB6" s="422"/>
      <c r="PMC6" s="422"/>
      <c r="PMD6" s="422"/>
      <c r="PME6" s="422"/>
      <c r="PMF6" s="422"/>
      <c r="PMG6" s="422"/>
      <c r="PMH6" s="422"/>
      <c r="PMI6" s="422"/>
      <c r="PMJ6" s="422"/>
      <c r="PMK6" s="422"/>
      <c r="PML6" s="422"/>
      <c r="PMM6" s="422"/>
      <c r="PMN6" s="422"/>
      <c r="PMO6" s="422"/>
      <c r="PMP6" s="422"/>
      <c r="PMQ6" s="422"/>
      <c r="PMR6" s="422"/>
      <c r="PMS6" s="422"/>
      <c r="PMT6" s="422"/>
      <c r="PMU6" s="422"/>
      <c r="PMV6" s="422"/>
      <c r="PMW6" s="422"/>
      <c r="PMX6" s="422"/>
      <c r="PMY6" s="422"/>
      <c r="PMZ6" s="422"/>
      <c r="PNA6" s="422"/>
      <c r="PNB6" s="422"/>
      <c r="PNC6" s="422"/>
      <c r="PND6" s="422"/>
      <c r="PNE6" s="422"/>
      <c r="PNF6" s="422"/>
      <c r="PNG6" s="422"/>
      <c r="PNH6" s="422"/>
      <c r="PNI6" s="422"/>
      <c r="PNJ6" s="422"/>
      <c r="PNK6" s="422"/>
      <c r="PNL6" s="422"/>
      <c r="PNM6" s="422"/>
      <c r="PNN6" s="422"/>
      <c r="PNO6" s="422"/>
      <c r="PNP6" s="422"/>
      <c r="PNQ6" s="422"/>
      <c r="PNR6" s="422"/>
      <c r="PNS6" s="422"/>
      <c r="PNT6" s="422"/>
      <c r="PNU6" s="422"/>
      <c r="PNV6" s="422"/>
      <c r="PNW6" s="422"/>
      <c r="PNX6" s="422"/>
      <c r="PNY6" s="422"/>
      <c r="PNZ6" s="422"/>
      <c r="POA6" s="422"/>
      <c r="POB6" s="422"/>
      <c r="POC6" s="422"/>
      <c r="POD6" s="422"/>
      <c r="POE6" s="422"/>
      <c r="POF6" s="422"/>
      <c r="POG6" s="422"/>
      <c r="POH6" s="422"/>
      <c r="POI6" s="422"/>
      <c r="POJ6" s="422"/>
      <c r="POK6" s="422"/>
      <c r="POL6" s="422"/>
      <c r="POM6" s="422"/>
      <c r="PON6" s="422"/>
      <c r="POO6" s="422"/>
      <c r="POP6" s="422"/>
      <c r="POQ6" s="422"/>
      <c r="POR6" s="422"/>
      <c r="POS6" s="422"/>
      <c r="POT6" s="422"/>
      <c r="POU6" s="422"/>
      <c r="POV6" s="422"/>
      <c r="POW6" s="422"/>
      <c r="POX6" s="422"/>
      <c r="POY6" s="422"/>
      <c r="POZ6" s="422"/>
      <c r="PPA6" s="422"/>
      <c r="PPB6" s="422"/>
      <c r="PPC6" s="422"/>
      <c r="PPD6" s="422"/>
      <c r="PPE6" s="422"/>
      <c r="PPF6" s="422"/>
      <c r="PPG6" s="422"/>
      <c r="PPH6" s="422"/>
      <c r="PPI6" s="422"/>
      <c r="PPJ6" s="422"/>
      <c r="PPK6" s="422"/>
      <c r="PPL6" s="422"/>
      <c r="PPM6" s="422"/>
      <c r="PPN6" s="422"/>
      <c r="PPO6" s="422"/>
      <c r="PPP6" s="422"/>
      <c r="PPQ6" s="422"/>
      <c r="PPR6" s="422"/>
      <c r="PPS6" s="422"/>
      <c r="PPT6" s="422"/>
      <c r="PPU6" s="422"/>
      <c r="PPV6" s="422"/>
      <c r="PPW6" s="422"/>
      <c r="PPX6" s="422"/>
      <c r="PPY6" s="422"/>
      <c r="PPZ6" s="422"/>
      <c r="PQA6" s="422"/>
      <c r="PQB6" s="422"/>
      <c r="PQC6" s="422"/>
      <c r="PQD6" s="422"/>
      <c r="PQE6" s="422"/>
      <c r="PQF6" s="422"/>
      <c r="PQG6" s="422"/>
      <c r="PQH6" s="422"/>
      <c r="PQI6" s="422"/>
      <c r="PQJ6" s="422"/>
      <c r="PQK6" s="422"/>
      <c r="PQL6" s="422"/>
      <c r="PQM6" s="422"/>
      <c r="PQN6" s="422"/>
      <c r="PQO6" s="422"/>
      <c r="PQP6" s="422"/>
      <c r="PQQ6" s="422"/>
      <c r="PQR6" s="422"/>
      <c r="PQS6" s="422"/>
      <c r="PQT6" s="422"/>
      <c r="PQU6" s="422"/>
      <c r="PQV6" s="422"/>
      <c r="PQW6" s="422"/>
      <c r="PQX6" s="422"/>
      <c r="PQY6" s="422"/>
      <c r="PQZ6" s="422"/>
      <c r="PRA6" s="422"/>
      <c r="PRB6" s="422"/>
      <c r="PRC6" s="422"/>
      <c r="PRD6" s="422"/>
      <c r="PRE6" s="422"/>
      <c r="PRF6" s="422"/>
      <c r="PRG6" s="422"/>
      <c r="PRH6" s="422"/>
      <c r="PRI6" s="422"/>
      <c r="PRJ6" s="422"/>
      <c r="PRK6" s="422"/>
      <c r="PRL6" s="422"/>
      <c r="PRM6" s="422"/>
      <c r="PRN6" s="422"/>
      <c r="PRO6" s="422"/>
      <c r="PRP6" s="422"/>
      <c r="PRQ6" s="422"/>
      <c r="PRR6" s="422"/>
      <c r="PRS6" s="422"/>
      <c r="PRT6" s="422"/>
      <c r="PRU6" s="422"/>
      <c r="PRV6" s="422"/>
      <c r="PRW6" s="422"/>
      <c r="PRX6" s="422"/>
      <c r="PRY6" s="422"/>
      <c r="PRZ6" s="422"/>
      <c r="PSA6" s="422"/>
      <c r="PSB6" s="422"/>
      <c r="PSC6" s="422"/>
      <c r="PSD6" s="422"/>
      <c r="PSE6" s="422"/>
      <c r="PSF6" s="422"/>
      <c r="PSG6" s="422"/>
      <c r="PSH6" s="422"/>
      <c r="PSI6" s="422"/>
      <c r="PSJ6" s="422"/>
      <c r="PSK6" s="422"/>
      <c r="PSL6" s="422"/>
      <c r="PSM6" s="422"/>
      <c r="PSN6" s="422"/>
      <c r="PSO6" s="422"/>
      <c r="PSP6" s="422"/>
      <c r="PSQ6" s="422"/>
      <c r="PSR6" s="422"/>
      <c r="PSS6" s="422"/>
      <c r="PST6" s="422"/>
      <c r="PSU6" s="422"/>
      <c r="PSV6" s="422"/>
      <c r="PSW6" s="422"/>
      <c r="PSX6" s="422"/>
      <c r="PSY6" s="422"/>
      <c r="PSZ6" s="422"/>
      <c r="PTA6" s="422"/>
      <c r="PTB6" s="422"/>
      <c r="PTC6" s="422"/>
      <c r="PTD6" s="422"/>
      <c r="PTE6" s="422"/>
      <c r="PTF6" s="422"/>
      <c r="PTG6" s="422"/>
      <c r="PTH6" s="422"/>
      <c r="PTI6" s="422"/>
      <c r="PTJ6" s="422"/>
      <c r="PTK6" s="422"/>
      <c r="PTL6" s="422"/>
      <c r="PTM6" s="422"/>
      <c r="PTN6" s="422"/>
      <c r="PTO6" s="422"/>
      <c r="PTP6" s="422"/>
      <c r="PTQ6" s="422"/>
      <c r="PTR6" s="422"/>
      <c r="PTS6" s="422"/>
      <c r="PTT6" s="422"/>
      <c r="PTU6" s="422"/>
      <c r="PTV6" s="422"/>
      <c r="PTW6" s="422"/>
      <c r="PTX6" s="422"/>
      <c r="PTY6" s="422"/>
      <c r="PTZ6" s="422"/>
      <c r="PUA6" s="422"/>
      <c r="PUB6" s="422"/>
      <c r="PUC6" s="422"/>
      <c r="PUD6" s="422"/>
      <c r="PUE6" s="422"/>
      <c r="PUF6" s="422"/>
      <c r="PUG6" s="422"/>
      <c r="PUH6" s="422"/>
      <c r="PUI6" s="422"/>
      <c r="PUJ6" s="422"/>
      <c r="PUK6" s="422"/>
      <c r="PUL6" s="422"/>
      <c r="PUM6" s="422"/>
      <c r="PUN6" s="422"/>
      <c r="PUO6" s="422"/>
      <c r="PUP6" s="422"/>
      <c r="PUQ6" s="422"/>
      <c r="PUR6" s="422"/>
      <c r="PUS6" s="422"/>
      <c r="PUT6" s="422"/>
      <c r="PUU6" s="422"/>
      <c r="PUV6" s="422"/>
      <c r="PUW6" s="422"/>
      <c r="PUX6" s="422"/>
      <c r="PUY6" s="422"/>
      <c r="PUZ6" s="422"/>
      <c r="PVA6" s="422"/>
      <c r="PVB6" s="422"/>
      <c r="PVC6" s="422"/>
      <c r="PVD6" s="422"/>
      <c r="PVE6" s="422"/>
      <c r="PVF6" s="422"/>
      <c r="PVG6" s="422"/>
      <c r="PVH6" s="422"/>
      <c r="PVI6" s="422"/>
      <c r="PVJ6" s="422"/>
      <c r="PVK6" s="422"/>
      <c r="PVL6" s="422"/>
      <c r="PVM6" s="422"/>
      <c r="PVN6" s="422"/>
      <c r="PVO6" s="422"/>
      <c r="PVP6" s="422"/>
      <c r="PVQ6" s="422"/>
      <c r="PVR6" s="422"/>
      <c r="PVS6" s="422"/>
      <c r="PVT6" s="422"/>
      <c r="PVU6" s="422"/>
      <c r="PVV6" s="422"/>
      <c r="PVW6" s="422"/>
      <c r="PVX6" s="422"/>
      <c r="PVY6" s="422"/>
      <c r="PVZ6" s="422"/>
      <c r="PWA6" s="422"/>
      <c r="PWB6" s="422"/>
      <c r="PWC6" s="422"/>
      <c r="PWD6" s="422"/>
      <c r="PWE6" s="422"/>
      <c r="PWF6" s="422"/>
      <c r="PWG6" s="422"/>
      <c r="PWH6" s="422"/>
      <c r="PWI6" s="422"/>
      <c r="PWJ6" s="422"/>
      <c r="PWK6" s="422"/>
      <c r="PWL6" s="422"/>
      <c r="PWM6" s="422"/>
      <c r="PWN6" s="422"/>
      <c r="PWO6" s="422"/>
      <c r="PWP6" s="422"/>
      <c r="PWQ6" s="422"/>
      <c r="PWR6" s="422"/>
      <c r="PWS6" s="422"/>
      <c r="PWT6" s="422"/>
      <c r="PWU6" s="422"/>
      <c r="PWV6" s="422"/>
      <c r="PWW6" s="422"/>
      <c r="PWX6" s="422"/>
      <c r="PWY6" s="422"/>
      <c r="PWZ6" s="422"/>
      <c r="PXA6" s="422"/>
      <c r="PXB6" s="422"/>
      <c r="PXC6" s="422"/>
      <c r="PXD6" s="422"/>
      <c r="PXE6" s="422"/>
      <c r="PXF6" s="422"/>
      <c r="PXG6" s="422"/>
      <c r="PXH6" s="422"/>
      <c r="PXI6" s="422"/>
      <c r="PXJ6" s="422"/>
      <c r="PXK6" s="422"/>
      <c r="PXL6" s="422"/>
      <c r="PXM6" s="422"/>
      <c r="PXN6" s="422"/>
      <c r="PXO6" s="422"/>
      <c r="PXP6" s="422"/>
      <c r="PXQ6" s="422"/>
      <c r="PXR6" s="422"/>
      <c r="PXS6" s="422"/>
      <c r="PXT6" s="422"/>
      <c r="PXU6" s="422"/>
      <c r="PXV6" s="422"/>
      <c r="PXW6" s="422"/>
      <c r="PXX6" s="422"/>
      <c r="PXY6" s="422"/>
      <c r="PXZ6" s="422"/>
      <c r="PYA6" s="422"/>
      <c r="PYB6" s="422"/>
      <c r="PYC6" s="422"/>
      <c r="PYD6" s="422"/>
      <c r="PYE6" s="422"/>
      <c r="PYF6" s="422"/>
      <c r="PYG6" s="422"/>
      <c r="PYH6" s="422"/>
      <c r="PYI6" s="422"/>
      <c r="PYJ6" s="422"/>
      <c r="PYK6" s="422"/>
      <c r="PYL6" s="422"/>
      <c r="PYM6" s="422"/>
      <c r="PYN6" s="422"/>
      <c r="PYO6" s="422"/>
      <c r="PYP6" s="422"/>
      <c r="PYQ6" s="422"/>
      <c r="PYR6" s="422"/>
      <c r="PYS6" s="422"/>
      <c r="PYT6" s="422"/>
      <c r="PYU6" s="422"/>
      <c r="PYV6" s="422"/>
      <c r="PYW6" s="422"/>
      <c r="PYX6" s="422"/>
      <c r="PYY6" s="422"/>
      <c r="PYZ6" s="422"/>
      <c r="PZA6" s="422"/>
      <c r="PZB6" s="422"/>
      <c r="PZC6" s="422"/>
      <c r="PZD6" s="422"/>
      <c r="PZE6" s="422"/>
      <c r="PZF6" s="422"/>
      <c r="PZG6" s="422"/>
      <c r="PZH6" s="422"/>
      <c r="PZI6" s="422"/>
      <c r="PZJ6" s="422"/>
      <c r="PZK6" s="422"/>
      <c r="PZL6" s="422"/>
      <c r="PZM6" s="422"/>
      <c r="PZN6" s="422"/>
      <c r="PZO6" s="422"/>
      <c r="PZP6" s="422"/>
      <c r="PZQ6" s="422"/>
      <c r="PZR6" s="422"/>
      <c r="PZS6" s="422"/>
      <c r="PZT6" s="422"/>
      <c r="PZU6" s="422"/>
      <c r="PZV6" s="422"/>
      <c r="PZW6" s="422"/>
      <c r="PZX6" s="422"/>
      <c r="PZY6" s="422"/>
      <c r="PZZ6" s="422"/>
      <c r="QAA6" s="422"/>
      <c r="QAB6" s="422"/>
      <c r="QAC6" s="422"/>
      <c r="QAD6" s="422"/>
      <c r="QAE6" s="422"/>
      <c r="QAF6" s="422"/>
      <c r="QAG6" s="422"/>
      <c r="QAH6" s="422"/>
      <c r="QAI6" s="422"/>
      <c r="QAJ6" s="422"/>
      <c r="QAK6" s="422"/>
      <c r="QAL6" s="422"/>
      <c r="QAM6" s="422"/>
      <c r="QAN6" s="422"/>
      <c r="QAO6" s="422"/>
      <c r="QAP6" s="422"/>
      <c r="QAQ6" s="422"/>
      <c r="QAR6" s="422"/>
      <c r="QAS6" s="422"/>
      <c r="QAT6" s="422"/>
      <c r="QAU6" s="422"/>
      <c r="QAV6" s="422"/>
      <c r="QAW6" s="422"/>
      <c r="QAX6" s="422"/>
      <c r="QAY6" s="422"/>
      <c r="QAZ6" s="422"/>
      <c r="QBA6" s="422"/>
      <c r="QBB6" s="422"/>
      <c r="QBC6" s="422"/>
      <c r="QBD6" s="422"/>
      <c r="QBE6" s="422"/>
      <c r="QBF6" s="422"/>
      <c r="QBG6" s="422"/>
      <c r="QBH6" s="422"/>
      <c r="QBI6" s="422"/>
      <c r="QBJ6" s="422"/>
      <c r="QBK6" s="422"/>
      <c r="QBL6" s="422"/>
      <c r="QBM6" s="422"/>
      <c r="QBN6" s="422"/>
      <c r="QBO6" s="422"/>
      <c r="QBP6" s="422"/>
      <c r="QBQ6" s="422"/>
      <c r="QBR6" s="422"/>
      <c r="QBS6" s="422"/>
      <c r="QBT6" s="422"/>
      <c r="QBU6" s="422"/>
      <c r="QBV6" s="422"/>
      <c r="QBW6" s="422"/>
      <c r="QBX6" s="422"/>
      <c r="QBY6" s="422"/>
      <c r="QBZ6" s="422"/>
      <c r="QCA6" s="422"/>
      <c r="QCB6" s="422"/>
      <c r="QCC6" s="422"/>
      <c r="QCD6" s="422"/>
      <c r="QCE6" s="422"/>
      <c r="QCF6" s="422"/>
      <c r="QCG6" s="422"/>
      <c r="QCH6" s="422"/>
      <c r="QCI6" s="422"/>
      <c r="QCJ6" s="422"/>
      <c r="QCK6" s="422"/>
      <c r="QCL6" s="422"/>
      <c r="QCM6" s="422"/>
      <c r="QCN6" s="422"/>
      <c r="QCO6" s="422"/>
      <c r="QCP6" s="422"/>
      <c r="QCQ6" s="422"/>
      <c r="QCR6" s="422"/>
      <c r="QCS6" s="422"/>
      <c r="QCT6" s="422"/>
      <c r="QCU6" s="422"/>
      <c r="QCV6" s="422"/>
      <c r="QCW6" s="422"/>
      <c r="QCX6" s="422"/>
      <c r="QCY6" s="422"/>
      <c r="QCZ6" s="422"/>
      <c r="QDA6" s="422"/>
      <c r="QDB6" s="422"/>
      <c r="QDC6" s="422"/>
      <c r="QDD6" s="422"/>
      <c r="QDE6" s="422"/>
      <c r="QDF6" s="422"/>
      <c r="QDG6" s="422"/>
      <c r="QDH6" s="422"/>
      <c r="QDI6" s="422"/>
      <c r="QDJ6" s="422"/>
      <c r="QDK6" s="422"/>
      <c r="QDL6" s="422"/>
      <c r="QDM6" s="422"/>
      <c r="QDN6" s="422"/>
      <c r="QDO6" s="422"/>
      <c r="QDP6" s="422"/>
      <c r="QDQ6" s="422"/>
      <c r="QDR6" s="422"/>
      <c r="QDS6" s="422"/>
      <c r="QDT6" s="422"/>
      <c r="QDU6" s="422"/>
      <c r="QDV6" s="422"/>
      <c r="QDW6" s="422"/>
      <c r="QDX6" s="422"/>
      <c r="QDY6" s="422"/>
      <c r="QDZ6" s="422"/>
      <c r="QEA6" s="422"/>
      <c r="QEB6" s="422"/>
      <c r="QEC6" s="422"/>
      <c r="QED6" s="422"/>
      <c r="QEE6" s="422"/>
      <c r="QEF6" s="422"/>
      <c r="QEG6" s="422"/>
      <c r="QEH6" s="422"/>
      <c r="QEI6" s="422"/>
      <c r="QEJ6" s="422"/>
      <c r="QEK6" s="422"/>
      <c r="QEL6" s="422"/>
      <c r="QEM6" s="422"/>
      <c r="QEN6" s="422"/>
      <c r="QEO6" s="422"/>
      <c r="QEP6" s="422"/>
      <c r="QEQ6" s="422"/>
      <c r="QER6" s="422"/>
      <c r="QES6" s="422"/>
      <c r="QET6" s="422"/>
      <c r="QEU6" s="422"/>
      <c r="QEV6" s="422"/>
      <c r="QEW6" s="422"/>
      <c r="QEX6" s="422"/>
      <c r="QEY6" s="422"/>
      <c r="QEZ6" s="422"/>
      <c r="QFA6" s="422"/>
      <c r="QFB6" s="422"/>
      <c r="QFC6" s="422"/>
      <c r="QFD6" s="422"/>
      <c r="QFE6" s="422"/>
      <c r="QFF6" s="422"/>
      <c r="QFG6" s="422"/>
      <c r="QFH6" s="422"/>
      <c r="QFI6" s="422"/>
      <c r="QFJ6" s="422"/>
      <c r="QFK6" s="422"/>
      <c r="QFL6" s="422"/>
      <c r="QFM6" s="422"/>
      <c r="QFN6" s="422"/>
      <c r="QFO6" s="422"/>
      <c r="QFP6" s="422"/>
      <c r="QFQ6" s="422"/>
      <c r="QFR6" s="422"/>
      <c r="QFS6" s="422"/>
      <c r="QFT6" s="422"/>
      <c r="QFU6" s="422"/>
      <c r="QFV6" s="422"/>
      <c r="QFW6" s="422"/>
      <c r="QFX6" s="422"/>
      <c r="QFY6" s="422"/>
      <c r="QFZ6" s="422"/>
      <c r="QGA6" s="422"/>
      <c r="QGB6" s="422"/>
      <c r="QGC6" s="422"/>
      <c r="QGD6" s="422"/>
      <c r="QGE6" s="422"/>
      <c r="QGF6" s="422"/>
      <c r="QGG6" s="422"/>
      <c r="QGH6" s="422"/>
      <c r="QGI6" s="422"/>
      <c r="QGJ6" s="422"/>
      <c r="QGK6" s="422"/>
      <c r="QGL6" s="422"/>
      <c r="QGM6" s="422"/>
      <c r="QGN6" s="422"/>
      <c r="QGO6" s="422"/>
      <c r="QGP6" s="422"/>
      <c r="QGQ6" s="422"/>
      <c r="QGR6" s="422"/>
      <c r="QGS6" s="422"/>
      <c r="QGT6" s="422"/>
      <c r="QGU6" s="422"/>
      <c r="QGV6" s="422"/>
      <c r="QGW6" s="422"/>
      <c r="QGX6" s="422"/>
      <c r="QGY6" s="422"/>
      <c r="QGZ6" s="422"/>
      <c r="QHA6" s="422"/>
      <c r="QHB6" s="422"/>
      <c r="QHC6" s="422"/>
      <c r="QHD6" s="422"/>
      <c r="QHE6" s="422"/>
      <c r="QHF6" s="422"/>
      <c r="QHG6" s="422"/>
      <c r="QHH6" s="422"/>
      <c r="QHI6" s="422"/>
      <c r="QHJ6" s="422"/>
      <c r="QHK6" s="422"/>
      <c r="QHL6" s="422"/>
      <c r="QHM6" s="422"/>
      <c r="QHN6" s="422"/>
      <c r="QHO6" s="422"/>
      <c r="QHP6" s="422"/>
      <c r="QHQ6" s="422"/>
      <c r="QHR6" s="422"/>
      <c r="QHS6" s="422"/>
      <c r="QHT6" s="422"/>
      <c r="QHU6" s="422"/>
      <c r="QHV6" s="422"/>
      <c r="QHW6" s="422"/>
      <c r="QHX6" s="422"/>
      <c r="QHY6" s="422"/>
      <c r="QHZ6" s="422"/>
      <c r="QIA6" s="422"/>
      <c r="QIB6" s="422"/>
      <c r="QIC6" s="422"/>
      <c r="QID6" s="422"/>
      <c r="QIE6" s="422"/>
      <c r="QIF6" s="422"/>
      <c r="QIG6" s="422"/>
      <c r="QIH6" s="422"/>
      <c r="QII6" s="422"/>
      <c r="QIJ6" s="422"/>
      <c r="QIK6" s="422"/>
      <c r="QIL6" s="422"/>
      <c r="QIM6" s="422"/>
      <c r="QIN6" s="422"/>
      <c r="QIO6" s="422"/>
      <c r="QIP6" s="422"/>
      <c r="QIQ6" s="422"/>
      <c r="QIR6" s="422"/>
      <c r="QIS6" s="422"/>
      <c r="QIT6" s="422"/>
      <c r="QIU6" s="422"/>
      <c r="QIV6" s="422"/>
      <c r="QIW6" s="422"/>
      <c r="QIX6" s="422"/>
      <c r="QIY6" s="422"/>
      <c r="QIZ6" s="422"/>
      <c r="QJA6" s="422"/>
      <c r="QJB6" s="422"/>
      <c r="QJC6" s="422"/>
      <c r="QJD6" s="422"/>
      <c r="QJE6" s="422"/>
      <c r="QJF6" s="422"/>
      <c r="QJG6" s="422"/>
      <c r="QJH6" s="422"/>
      <c r="QJI6" s="422"/>
      <c r="QJJ6" s="422"/>
      <c r="QJK6" s="422"/>
      <c r="QJL6" s="422"/>
      <c r="QJM6" s="422"/>
      <c r="QJN6" s="422"/>
      <c r="QJO6" s="422"/>
      <c r="QJP6" s="422"/>
      <c r="QJQ6" s="422"/>
      <c r="QJR6" s="422"/>
      <c r="QJS6" s="422"/>
      <c r="QJT6" s="422"/>
      <c r="QJU6" s="422"/>
      <c r="QJV6" s="422"/>
      <c r="QJW6" s="422"/>
      <c r="QJX6" s="422"/>
      <c r="QJY6" s="422"/>
      <c r="QJZ6" s="422"/>
      <c r="QKA6" s="422"/>
      <c r="QKB6" s="422"/>
      <c r="QKC6" s="422"/>
      <c r="QKD6" s="422"/>
      <c r="QKE6" s="422"/>
      <c r="QKF6" s="422"/>
      <c r="QKG6" s="422"/>
      <c r="QKH6" s="422"/>
      <c r="QKI6" s="422"/>
      <c r="QKJ6" s="422"/>
      <c r="QKK6" s="422"/>
      <c r="QKL6" s="422"/>
      <c r="QKM6" s="422"/>
      <c r="QKN6" s="422"/>
      <c r="QKO6" s="422"/>
      <c r="QKP6" s="422"/>
      <c r="QKQ6" s="422"/>
      <c r="QKR6" s="422"/>
      <c r="QKS6" s="422"/>
      <c r="QKT6" s="422"/>
      <c r="QKU6" s="422"/>
      <c r="QKV6" s="422"/>
      <c r="QKW6" s="422"/>
      <c r="QKX6" s="422"/>
      <c r="QKY6" s="422"/>
      <c r="QKZ6" s="422"/>
      <c r="QLA6" s="422"/>
      <c r="QLB6" s="422"/>
      <c r="QLC6" s="422"/>
      <c r="QLD6" s="422"/>
      <c r="QLE6" s="422"/>
      <c r="QLF6" s="422"/>
      <c r="QLG6" s="422"/>
      <c r="QLH6" s="422"/>
      <c r="QLI6" s="422"/>
      <c r="QLJ6" s="422"/>
      <c r="QLK6" s="422"/>
      <c r="QLL6" s="422"/>
      <c r="QLM6" s="422"/>
      <c r="QLN6" s="422"/>
      <c r="QLO6" s="422"/>
      <c r="QLP6" s="422"/>
      <c r="QLQ6" s="422"/>
      <c r="QLR6" s="422"/>
      <c r="QLS6" s="422"/>
      <c r="QLT6" s="422"/>
      <c r="QLU6" s="422"/>
      <c r="QLV6" s="422"/>
      <c r="QLW6" s="422"/>
      <c r="QLX6" s="422"/>
      <c r="QLY6" s="422"/>
      <c r="QLZ6" s="422"/>
      <c r="QMA6" s="422"/>
      <c r="QMB6" s="422"/>
      <c r="QMC6" s="422"/>
      <c r="QMD6" s="422"/>
      <c r="QME6" s="422"/>
      <c r="QMF6" s="422"/>
      <c r="QMG6" s="422"/>
      <c r="QMH6" s="422"/>
      <c r="QMI6" s="422"/>
      <c r="QMJ6" s="422"/>
      <c r="QMK6" s="422"/>
      <c r="QML6" s="422"/>
      <c r="QMM6" s="422"/>
      <c r="QMN6" s="422"/>
      <c r="QMO6" s="422"/>
      <c r="QMP6" s="422"/>
      <c r="QMQ6" s="422"/>
      <c r="QMR6" s="422"/>
      <c r="QMS6" s="422"/>
      <c r="QMT6" s="422"/>
      <c r="QMU6" s="422"/>
      <c r="QMV6" s="422"/>
      <c r="QMW6" s="422"/>
      <c r="QMX6" s="422"/>
      <c r="QMY6" s="422"/>
      <c r="QMZ6" s="422"/>
      <c r="QNA6" s="422"/>
      <c r="QNB6" s="422"/>
      <c r="QNC6" s="422"/>
      <c r="QND6" s="422"/>
      <c r="QNE6" s="422"/>
      <c r="QNF6" s="422"/>
      <c r="QNG6" s="422"/>
      <c r="QNH6" s="422"/>
      <c r="QNI6" s="422"/>
      <c r="QNJ6" s="422"/>
      <c r="QNK6" s="422"/>
      <c r="QNL6" s="422"/>
      <c r="QNM6" s="422"/>
      <c r="QNN6" s="422"/>
      <c r="QNO6" s="422"/>
      <c r="QNP6" s="422"/>
      <c r="QNQ6" s="422"/>
      <c r="QNR6" s="422"/>
      <c r="QNS6" s="422"/>
      <c r="QNT6" s="422"/>
      <c r="QNU6" s="422"/>
      <c r="QNV6" s="422"/>
      <c r="QNW6" s="422"/>
      <c r="QNX6" s="422"/>
      <c r="QNY6" s="422"/>
      <c r="QNZ6" s="422"/>
      <c r="QOA6" s="422"/>
      <c r="QOB6" s="422"/>
      <c r="QOC6" s="422"/>
      <c r="QOD6" s="422"/>
      <c r="QOE6" s="422"/>
      <c r="QOF6" s="422"/>
      <c r="QOG6" s="422"/>
      <c r="QOH6" s="422"/>
      <c r="QOI6" s="422"/>
      <c r="QOJ6" s="422"/>
      <c r="QOK6" s="422"/>
      <c r="QOL6" s="422"/>
      <c r="QOM6" s="422"/>
      <c r="QON6" s="422"/>
      <c r="QOO6" s="422"/>
      <c r="QOP6" s="422"/>
      <c r="QOQ6" s="422"/>
      <c r="QOR6" s="422"/>
      <c r="QOS6" s="422"/>
      <c r="QOT6" s="422"/>
      <c r="QOU6" s="422"/>
      <c r="QOV6" s="422"/>
      <c r="QOW6" s="422"/>
      <c r="QOX6" s="422"/>
      <c r="QOY6" s="422"/>
      <c r="QOZ6" s="422"/>
      <c r="QPA6" s="422"/>
      <c r="QPB6" s="422"/>
      <c r="QPC6" s="422"/>
      <c r="QPD6" s="422"/>
      <c r="QPE6" s="422"/>
      <c r="QPF6" s="422"/>
      <c r="QPG6" s="422"/>
      <c r="QPH6" s="422"/>
      <c r="QPI6" s="422"/>
      <c r="QPJ6" s="422"/>
      <c r="QPK6" s="422"/>
      <c r="QPL6" s="422"/>
      <c r="QPM6" s="422"/>
      <c r="QPN6" s="422"/>
      <c r="QPO6" s="422"/>
      <c r="QPP6" s="422"/>
      <c r="QPQ6" s="422"/>
      <c r="QPR6" s="422"/>
      <c r="QPS6" s="422"/>
      <c r="QPT6" s="422"/>
      <c r="QPU6" s="422"/>
      <c r="QPV6" s="422"/>
      <c r="QPW6" s="422"/>
      <c r="QPX6" s="422"/>
      <c r="QPY6" s="422"/>
      <c r="QPZ6" s="422"/>
      <c r="QQA6" s="422"/>
      <c r="QQB6" s="422"/>
      <c r="QQC6" s="422"/>
      <c r="QQD6" s="422"/>
      <c r="QQE6" s="422"/>
      <c r="QQF6" s="422"/>
      <c r="QQG6" s="422"/>
      <c r="QQH6" s="422"/>
      <c r="QQI6" s="422"/>
      <c r="QQJ6" s="422"/>
      <c r="QQK6" s="422"/>
      <c r="QQL6" s="422"/>
      <c r="QQM6" s="422"/>
      <c r="QQN6" s="422"/>
      <c r="QQO6" s="422"/>
      <c r="QQP6" s="422"/>
      <c r="QQQ6" s="422"/>
      <c r="QQR6" s="422"/>
      <c r="QQS6" s="422"/>
      <c r="QQT6" s="422"/>
      <c r="QQU6" s="422"/>
      <c r="QQV6" s="422"/>
      <c r="QQW6" s="422"/>
      <c r="QQX6" s="422"/>
      <c r="QQY6" s="422"/>
      <c r="QQZ6" s="422"/>
      <c r="QRA6" s="422"/>
      <c r="QRB6" s="422"/>
      <c r="QRC6" s="422"/>
      <c r="QRD6" s="422"/>
      <c r="QRE6" s="422"/>
      <c r="QRF6" s="422"/>
      <c r="QRG6" s="422"/>
      <c r="QRH6" s="422"/>
      <c r="QRI6" s="422"/>
      <c r="QRJ6" s="422"/>
      <c r="QRK6" s="422"/>
      <c r="QRL6" s="422"/>
      <c r="QRM6" s="422"/>
      <c r="QRN6" s="422"/>
      <c r="QRO6" s="422"/>
      <c r="QRP6" s="422"/>
      <c r="QRQ6" s="422"/>
      <c r="QRR6" s="422"/>
      <c r="QRS6" s="422"/>
      <c r="QRT6" s="422"/>
      <c r="QRU6" s="422"/>
      <c r="QRV6" s="422"/>
      <c r="QRW6" s="422"/>
      <c r="QRX6" s="422"/>
      <c r="QRY6" s="422"/>
      <c r="QRZ6" s="422"/>
      <c r="QSA6" s="422"/>
      <c r="QSB6" s="422"/>
      <c r="QSC6" s="422"/>
      <c r="QSD6" s="422"/>
      <c r="QSE6" s="422"/>
      <c r="QSF6" s="422"/>
      <c r="QSG6" s="422"/>
      <c r="QSH6" s="422"/>
      <c r="QSI6" s="422"/>
      <c r="QSJ6" s="422"/>
      <c r="QSK6" s="422"/>
      <c r="QSL6" s="422"/>
      <c r="QSM6" s="422"/>
      <c r="QSN6" s="422"/>
      <c r="QSO6" s="422"/>
      <c r="QSP6" s="422"/>
      <c r="QSQ6" s="422"/>
      <c r="QSR6" s="422"/>
      <c r="QSS6" s="422"/>
      <c r="QST6" s="422"/>
      <c r="QSU6" s="422"/>
      <c r="QSV6" s="422"/>
      <c r="QSW6" s="422"/>
      <c r="QSX6" s="422"/>
      <c r="QSY6" s="422"/>
      <c r="QSZ6" s="422"/>
      <c r="QTA6" s="422"/>
      <c r="QTB6" s="422"/>
      <c r="QTC6" s="422"/>
      <c r="QTD6" s="422"/>
      <c r="QTE6" s="422"/>
      <c r="QTF6" s="422"/>
      <c r="QTG6" s="422"/>
      <c r="QTH6" s="422"/>
      <c r="QTI6" s="422"/>
      <c r="QTJ6" s="422"/>
      <c r="QTK6" s="422"/>
      <c r="QTL6" s="422"/>
      <c r="QTM6" s="422"/>
      <c r="QTN6" s="422"/>
      <c r="QTO6" s="422"/>
      <c r="QTP6" s="422"/>
      <c r="QTQ6" s="422"/>
      <c r="QTR6" s="422"/>
      <c r="QTS6" s="422"/>
      <c r="QTT6" s="422"/>
      <c r="QTU6" s="422"/>
      <c r="QTV6" s="422"/>
      <c r="QTW6" s="422"/>
      <c r="QTX6" s="422"/>
      <c r="QTY6" s="422"/>
      <c r="QTZ6" s="422"/>
      <c r="QUA6" s="422"/>
      <c r="QUB6" s="422"/>
      <c r="QUC6" s="422"/>
      <c r="QUD6" s="422"/>
      <c r="QUE6" s="422"/>
      <c r="QUF6" s="422"/>
      <c r="QUG6" s="422"/>
      <c r="QUH6" s="422"/>
      <c r="QUI6" s="422"/>
      <c r="QUJ6" s="422"/>
      <c r="QUK6" s="422"/>
      <c r="QUL6" s="422"/>
      <c r="QUM6" s="422"/>
      <c r="QUN6" s="422"/>
      <c r="QUO6" s="422"/>
      <c r="QUP6" s="422"/>
      <c r="QUQ6" s="422"/>
      <c r="QUR6" s="422"/>
      <c r="QUS6" s="422"/>
      <c r="QUT6" s="422"/>
      <c r="QUU6" s="422"/>
      <c r="QUV6" s="422"/>
      <c r="QUW6" s="422"/>
      <c r="QUX6" s="422"/>
      <c r="QUY6" s="422"/>
      <c r="QUZ6" s="422"/>
      <c r="QVA6" s="422"/>
      <c r="QVB6" s="422"/>
      <c r="QVC6" s="422"/>
      <c r="QVD6" s="422"/>
      <c r="QVE6" s="422"/>
      <c r="QVF6" s="422"/>
      <c r="QVG6" s="422"/>
      <c r="QVH6" s="422"/>
      <c r="QVI6" s="422"/>
      <c r="QVJ6" s="422"/>
      <c r="QVK6" s="422"/>
      <c r="QVL6" s="422"/>
      <c r="QVM6" s="422"/>
      <c r="QVN6" s="422"/>
      <c r="QVO6" s="422"/>
      <c r="QVP6" s="422"/>
      <c r="QVQ6" s="422"/>
      <c r="QVR6" s="422"/>
      <c r="QVS6" s="422"/>
      <c r="QVT6" s="422"/>
      <c r="QVU6" s="422"/>
      <c r="QVV6" s="422"/>
      <c r="QVW6" s="422"/>
      <c r="QVX6" s="422"/>
      <c r="QVY6" s="422"/>
      <c r="QVZ6" s="422"/>
      <c r="QWA6" s="422"/>
      <c r="QWB6" s="422"/>
      <c r="QWC6" s="422"/>
      <c r="QWD6" s="422"/>
      <c r="QWE6" s="422"/>
      <c r="QWF6" s="422"/>
      <c r="QWG6" s="422"/>
      <c r="QWH6" s="422"/>
      <c r="QWI6" s="422"/>
      <c r="QWJ6" s="422"/>
      <c r="QWK6" s="422"/>
      <c r="QWL6" s="422"/>
      <c r="QWM6" s="422"/>
      <c r="QWN6" s="422"/>
      <c r="QWO6" s="422"/>
      <c r="QWP6" s="422"/>
      <c r="QWQ6" s="422"/>
      <c r="QWR6" s="422"/>
      <c r="QWS6" s="422"/>
      <c r="QWT6" s="422"/>
      <c r="QWU6" s="422"/>
      <c r="QWV6" s="422"/>
      <c r="QWW6" s="422"/>
      <c r="QWX6" s="422"/>
      <c r="QWY6" s="422"/>
      <c r="QWZ6" s="422"/>
      <c r="QXA6" s="422"/>
      <c r="QXB6" s="422"/>
      <c r="QXC6" s="422"/>
      <c r="QXD6" s="422"/>
      <c r="QXE6" s="422"/>
      <c r="QXF6" s="422"/>
      <c r="QXG6" s="422"/>
      <c r="QXH6" s="422"/>
      <c r="QXI6" s="422"/>
      <c r="QXJ6" s="422"/>
      <c r="QXK6" s="422"/>
      <c r="QXL6" s="422"/>
      <c r="QXM6" s="422"/>
      <c r="QXN6" s="422"/>
      <c r="QXO6" s="422"/>
      <c r="QXP6" s="422"/>
      <c r="QXQ6" s="422"/>
      <c r="QXR6" s="422"/>
      <c r="QXS6" s="422"/>
      <c r="QXT6" s="422"/>
      <c r="QXU6" s="422"/>
      <c r="QXV6" s="422"/>
      <c r="QXW6" s="422"/>
      <c r="QXX6" s="422"/>
      <c r="QXY6" s="422"/>
      <c r="QXZ6" s="422"/>
      <c r="QYA6" s="422"/>
      <c r="QYB6" s="422"/>
      <c r="QYC6" s="422"/>
      <c r="QYD6" s="422"/>
      <c r="QYE6" s="422"/>
      <c r="QYF6" s="422"/>
      <c r="QYG6" s="422"/>
      <c r="QYH6" s="422"/>
      <c r="QYI6" s="422"/>
      <c r="QYJ6" s="422"/>
      <c r="QYK6" s="422"/>
      <c r="QYL6" s="422"/>
      <c r="QYM6" s="422"/>
      <c r="QYN6" s="422"/>
      <c r="QYO6" s="422"/>
      <c r="QYP6" s="422"/>
      <c r="QYQ6" s="422"/>
      <c r="QYR6" s="422"/>
      <c r="QYS6" s="422"/>
      <c r="QYT6" s="422"/>
      <c r="QYU6" s="422"/>
      <c r="QYV6" s="422"/>
      <c r="QYW6" s="422"/>
      <c r="QYX6" s="422"/>
      <c r="QYY6" s="422"/>
      <c r="QYZ6" s="422"/>
      <c r="QZA6" s="422"/>
      <c r="QZB6" s="422"/>
      <c r="QZC6" s="422"/>
      <c r="QZD6" s="422"/>
      <c r="QZE6" s="422"/>
      <c r="QZF6" s="422"/>
      <c r="QZG6" s="422"/>
      <c r="QZH6" s="422"/>
      <c r="QZI6" s="422"/>
      <c r="QZJ6" s="422"/>
      <c r="QZK6" s="422"/>
      <c r="QZL6" s="422"/>
      <c r="QZM6" s="422"/>
      <c r="QZN6" s="422"/>
      <c r="QZO6" s="422"/>
      <c r="QZP6" s="422"/>
      <c r="QZQ6" s="422"/>
      <c r="QZR6" s="422"/>
      <c r="QZS6" s="422"/>
      <c r="QZT6" s="422"/>
      <c r="QZU6" s="422"/>
      <c r="QZV6" s="422"/>
      <c r="QZW6" s="422"/>
      <c r="QZX6" s="422"/>
      <c r="QZY6" s="422"/>
      <c r="QZZ6" s="422"/>
      <c r="RAA6" s="422"/>
      <c r="RAB6" s="422"/>
      <c r="RAC6" s="422"/>
      <c r="RAD6" s="422"/>
      <c r="RAE6" s="422"/>
      <c r="RAF6" s="422"/>
      <c r="RAG6" s="422"/>
      <c r="RAH6" s="422"/>
      <c r="RAI6" s="422"/>
      <c r="RAJ6" s="422"/>
      <c r="RAK6" s="422"/>
      <c r="RAL6" s="422"/>
      <c r="RAM6" s="422"/>
      <c r="RAN6" s="422"/>
      <c r="RAO6" s="422"/>
      <c r="RAP6" s="422"/>
      <c r="RAQ6" s="422"/>
      <c r="RAR6" s="422"/>
      <c r="RAS6" s="422"/>
      <c r="RAT6" s="422"/>
      <c r="RAU6" s="422"/>
      <c r="RAV6" s="422"/>
      <c r="RAW6" s="422"/>
      <c r="RAX6" s="422"/>
      <c r="RAY6" s="422"/>
      <c r="RAZ6" s="422"/>
      <c r="RBA6" s="422"/>
      <c r="RBB6" s="422"/>
      <c r="RBC6" s="422"/>
      <c r="RBD6" s="422"/>
      <c r="RBE6" s="422"/>
      <c r="RBF6" s="422"/>
      <c r="RBG6" s="422"/>
      <c r="RBH6" s="422"/>
      <c r="RBI6" s="422"/>
      <c r="RBJ6" s="422"/>
      <c r="RBK6" s="422"/>
      <c r="RBL6" s="422"/>
      <c r="RBM6" s="422"/>
      <c r="RBN6" s="422"/>
      <c r="RBO6" s="422"/>
      <c r="RBP6" s="422"/>
      <c r="RBQ6" s="422"/>
      <c r="RBR6" s="422"/>
      <c r="RBS6" s="422"/>
      <c r="RBT6" s="422"/>
      <c r="RBU6" s="422"/>
      <c r="RBV6" s="422"/>
      <c r="RBW6" s="422"/>
      <c r="RBX6" s="422"/>
      <c r="RBY6" s="422"/>
      <c r="RBZ6" s="422"/>
      <c r="RCA6" s="422"/>
      <c r="RCB6" s="422"/>
      <c r="RCC6" s="422"/>
      <c r="RCD6" s="422"/>
      <c r="RCE6" s="422"/>
      <c r="RCF6" s="422"/>
      <c r="RCG6" s="422"/>
      <c r="RCH6" s="422"/>
      <c r="RCI6" s="422"/>
      <c r="RCJ6" s="422"/>
      <c r="RCK6" s="422"/>
      <c r="RCL6" s="422"/>
      <c r="RCM6" s="422"/>
      <c r="RCN6" s="422"/>
      <c r="RCO6" s="422"/>
      <c r="RCP6" s="422"/>
      <c r="RCQ6" s="422"/>
      <c r="RCR6" s="422"/>
      <c r="RCS6" s="422"/>
      <c r="RCT6" s="422"/>
      <c r="RCU6" s="422"/>
      <c r="RCV6" s="422"/>
      <c r="RCW6" s="422"/>
      <c r="RCX6" s="422"/>
      <c r="RCY6" s="422"/>
      <c r="RCZ6" s="422"/>
      <c r="RDA6" s="422"/>
      <c r="RDB6" s="422"/>
      <c r="RDC6" s="422"/>
      <c r="RDD6" s="422"/>
      <c r="RDE6" s="422"/>
      <c r="RDF6" s="422"/>
      <c r="RDG6" s="422"/>
      <c r="RDH6" s="422"/>
      <c r="RDI6" s="422"/>
      <c r="RDJ6" s="422"/>
      <c r="RDK6" s="422"/>
      <c r="RDL6" s="422"/>
      <c r="RDM6" s="422"/>
      <c r="RDN6" s="422"/>
      <c r="RDO6" s="422"/>
      <c r="RDP6" s="422"/>
      <c r="RDQ6" s="422"/>
      <c r="RDR6" s="422"/>
      <c r="RDS6" s="422"/>
      <c r="RDT6" s="422"/>
      <c r="RDU6" s="422"/>
      <c r="RDV6" s="422"/>
      <c r="RDW6" s="422"/>
      <c r="RDX6" s="422"/>
      <c r="RDY6" s="422"/>
      <c r="RDZ6" s="422"/>
      <c r="REA6" s="422"/>
      <c r="REB6" s="422"/>
      <c r="REC6" s="422"/>
      <c r="RED6" s="422"/>
      <c r="REE6" s="422"/>
      <c r="REF6" s="422"/>
      <c r="REG6" s="422"/>
      <c r="REH6" s="422"/>
      <c r="REI6" s="422"/>
      <c r="REJ6" s="422"/>
      <c r="REK6" s="422"/>
      <c r="REL6" s="422"/>
      <c r="REM6" s="422"/>
      <c r="REN6" s="422"/>
      <c r="REO6" s="422"/>
      <c r="REP6" s="422"/>
      <c r="REQ6" s="422"/>
      <c r="RER6" s="422"/>
      <c r="RES6" s="422"/>
      <c r="RET6" s="422"/>
      <c r="REU6" s="422"/>
      <c r="REV6" s="422"/>
      <c r="REW6" s="422"/>
      <c r="REX6" s="422"/>
      <c r="REY6" s="422"/>
      <c r="REZ6" s="422"/>
      <c r="RFA6" s="422"/>
      <c r="RFB6" s="422"/>
      <c r="RFC6" s="422"/>
      <c r="RFD6" s="422"/>
      <c r="RFE6" s="422"/>
      <c r="RFF6" s="422"/>
      <c r="RFG6" s="422"/>
      <c r="RFH6" s="422"/>
      <c r="RFI6" s="422"/>
      <c r="RFJ6" s="422"/>
      <c r="RFK6" s="422"/>
      <c r="RFL6" s="422"/>
      <c r="RFM6" s="422"/>
      <c r="RFN6" s="422"/>
      <c r="RFO6" s="422"/>
      <c r="RFP6" s="422"/>
      <c r="RFQ6" s="422"/>
      <c r="RFR6" s="422"/>
      <c r="RFS6" s="422"/>
      <c r="RFT6" s="422"/>
      <c r="RFU6" s="422"/>
      <c r="RFV6" s="422"/>
      <c r="RFW6" s="422"/>
      <c r="RFX6" s="422"/>
      <c r="RFY6" s="422"/>
      <c r="RFZ6" s="422"/>
      <c r="RGA6" s="422"/>
      <c r="RGB6" s="422"/>
      <c r="RGC6" s="422"/>
      <c r="RGD6" s="422"/>
      <c r="RGE6" s="422"/>
      <c r="RGF6" s="422"/>
      <c r="RGG6" s="422"/>
      <c r="RGH6" s="422"/>
      <c r="RGI6" s="422"/>
      <c r="RGJ6" s="422"/>
      <c r="RGK6" s="422"/>
      <c r="RGL6" s="422"/>
      <c r="RGM6" s="422"/>
      <c r="RGN6" s="422"/>
      <c r="RGO6" s="422"/>
      <c r="RGP6" s="422"/>
      <c r="RGQ6" s="422"/>
      <c r="RGR6" s="422"/>
      <c r="RGS6" s="422"/>
      <c r="RGT6" s="422"/>
      <c r="RGU6" s="422"/>
      <c r="RGV6" s="422"/>
      <c r="RGW6" s="422"/>
      <c r="RGX6" s="422"/>
      <c r="RGY6" s="422"/>
      <c r="RGZ6" s="422"/>
      <c r="RHA6" s="422"/>
      <c r="RHB6" s="422"/>
      <c r="RHC6" s="422"/>
      <c r="RHD6" s="422"/>
      <c r="RHE6" s="422"/>
      <c r="RHF6" s="422"/>
      <c r="RHG6" s="422"/>
      <c r="RHH6" s="422"/>
      <c r="RHI6" s="422"/>
      <c r="RHJ6" s="422"/>
      <c r="RHK6" s="422"/>
      <c r="RHL6" s="422"/>
      <c r="RHM6" s="422"/>
      <c r="RHN6" s="422"/>
      <c r="RHO6" s="422"/>
      <c r="RHP6" s="422"/>
      <c r="RHQ6" s="422"/>
      <c r="RHR6" s="422"/>
      <c r="RHS6" s="422"/>
      <c r="RHT6" s="422"/>
      <c r="RHU6" s="422"/>
      <c r="RHV6" s="422"/>
      <c r="RHW6" s="422"/>
      <c r="RHX6" s="422"/>
      <c r="RHY6" s="422"/>
      <c r="RHZ6" s="422"/>
      <c r="RIA6" s="422"/>
      <c r="RIB6" s="422"/>
      <c r="RIC6" s="422"/>
      <c r="RID6" s="422"/>
      <c r="RIE6" s="422"/>
      <c r="RIF6" s="422"/>
      <c r="RIG6" s="422"/>
      <c r="RIH6" s="422"/>
      <c r="RII6" s="422"/>
      <c r="RIJ6" s="422"/>
      <c r="RIK6" s="422"/>
      <c r="RIL6" s="422"/>
      <c r="RIM6" s="422"/>
      <c r="RIN6" s="422"/>
      <c r="RIO6" s="422"/>
      <c r="RIP6" s="422"/>
      <c r="RIQ6" s="422"/>
      <c r="RIR6" s="422"/>
      <c r="RIS6" s="422"/>
      <c r="RIT6" s="422"/>
      <c r="RIU6" s="422"/>
      <c r="RIV6" s="422"/>
      <c r="RIW6" s="422"/>
      <c r="RIX6" s="422"/>
      <c r="RIY6" s="422"/>
      <c r="RIZ6" s="422"/>
      <c r="RJA6" s="422"/>
      <c r="RJB6" s="422"/>
      <c r="RJC6" s="422"/>
      <c r="RJD6" s="422"/>
      <c r="RJE6" s="422"/>
      <c r="RJF6" s="422"/>
      <c r="RJG6" s="422"/>
      <c r="RJH6" s="422"/>
      <c r="RJI6" s="422"/>
      <c r="RJJ6" s="422"/>
      <c r="RJK6" s="422"/>
      <c r="RJL6" s="422"/>
      <c r="RJM6" s="422"/>
      <c r="RJN6" s="422"/>
      <c r="RJO6" s="422"/>
      <c r="RJP6" s="422"/>
      <c r="RJQ6" s="422"/>
      <c r="RJR6" s="422"/>
      <c r="RJS6" s="422"/>
      <c r="RJT6" s="422"/>
      <c r="RJU6" s="422"/>
      <c r="RJV6" s="422"/>
      <c r="RJW6" s="422"/>
      <c r="RJX6" s="422"/>
      <c r="RJY6" s="422"/>
      <c r="RJZ6" s="422"/>
      <c r="RKA6" s="422"/>
      <c r="RKB6" s="422"/>
      <c r="RKC6" s="422"/>
      <c r="RKD6" s="422"/>
      <c r="RKE6" s="422"/>
      <c r="RKF6" s="422"/>
      <c r="RKG6" s="422"/>
      <c r="RKH6" s="422"/>
      <c r="RKI6" s="422"/>
      <c r="RKJ6" s="422"/>
      <c r="RKK6" s="422"/>
      <c r="RKL6" s="422"/>
      <c r="RKM6" s="422"/>
      <c r="RKN6" s="422"/>
      <c r="RKO6" s="422"/>
      <c r="RKP6" s="422"/>
      <c r="RKQ6" s="422"/>
      <c r="RKR6" s="422"/>
      <c r="RKS6" s="422"/>
      <c r="RKT6" s="422"/>
      <c r="RKU6" s="422"/>
      <c r="RKV6" s="422"/>
      <c r="RKW6" s="422"/>
      <c r="RKX6" s="422"/>
      <c r="RKY6" s="422"/>
      <c r="RKZ6" s="422"/>
      <c r="RLA6" s="422"/>
      <c r="RLB6" s="422"/>
      <c r="RLC6" s="422"/>
      <c r="RLD6" s="422"/>
      <c r="RLE6" s="422"/>
      <c r="RLF6" s="422"/>
      <c r="RLG6" s="422"/>
      <c r="RLH6" s="422"/>
      <c r="RLI6" s="422"/>
      <c r="RLJ6" s="422"/>
      <c r="RLK6" s="422"/>
      <c r="RLL6" s="422"/>
      <c r="RLM6" s="422"/>
      <c r="RLN6" s="422"/>
      <c r="RLO6" s="422"/>
      <c r="RLP6" s="422"/>
      <c r="RLQ6" s="422"/>
      <c r="RLR6" s="422"/>
      <c r="RLS6" s="422"/>
      <c r="RLT6" s="422"/>
      <c r="RLU6" s="422"/>
      <c r="RLV6" s="422"/>
      <c r="RLW6" s="422"/>
      <c r="RLX6" s="422"/>
      <c r="RLY6" s="422"/>
      <c r="RLZ6" s="422"/>
      <c r="RMA6" s="422"/>
      <c r="RMB6" s="422"/>
      <c r="RMC6" s="422"/>
      <c r="RMD6" s="422"/>
      <c r="RME6" s="422"/>
      <c r="RMF6" s="422"/>
      <c r="RMG6" s="422"/>
      <c r="RMH6" s="422"/>
      <c r="RMI6" s="422"/>
      <c r="RMJ6" s="422"/>
      <c r="RMK6" s="422"/>
      <c r="RML6" s="422"/>
      <c r="RMM6" s="422"/>
      <c r="RMN6" s="422"/>
      <c r="RMO6" s="422"/>
      <c r="RMP6" s="422"/>
      <c r="RMQ6" s="422"/>
      <c r="RMR6" s="422"/>
      <c r="RMS6" s="422"/>
      <c r="RMT6" s="422"/>
      <c r="RMU6" s="422"/>
      <c r="RMV6" s="422"/>
      <c r="RMW6" s="422"/>
      <c r="RMX6" s="422"/>
      <c r="RMY6" s="422"/>
      <c r="RMZ6" s="422"/>
      <c r="RNA6" s="422"/>
      <c r="RNB6" s="422"/>
      <c r="RNC6" s="422"/>
      <c r="RND6" s="422"/>
      <c r="RNE6" s="422"/>
      <c r="RNF6" s="422"/>
      <c r="RNG6" s="422"/>
      <c r="RNH6" s="422"/>
      <c r="RNI6" s="422"/>
      <c r="RNJ6" s="422"/>
      <c r="RNK6" s="422"/>
      <c r="RNL6" s="422"/>
      <c r="RNM6" s="422"/>
      <c r="RNN6" s="422"/>
      <c r="RNO6" s="422"/>
      <c r="RNP6" s="422"/>
      <c r="RNQ6" s="422"/>
      <c r="RNR6" s="422"/>
      <c r="RNS6" s="422"/>
      <c r="RNT6" s="422"/>
      <c r="RNU6" s="422"/>
      <c r="RNV6" s="422"/>
      <c r="RNW6" s="422"/>
      <c r="RNX6" s="422"/>
      <c r="RNY6" s="422"/>
      <c r="RNZ6" s="422"/>
      <c r="ROA6" s="422"/>
      <c r="ROB6" s="422"/>
      <c r="ROC6" s="422"/>
      <c r="ROD6" s="422"/>
      <c r="ROE6" s="422"/>
      <c r="ROF6" s="422"/>
      <c r="ROG6" s="422"/>
      <c r="ROH6" s="422"/>
      <c r="ROI6" s="422"/>
      <c r="ROJ6" s="422"/>
      <c r="ROK6" s="422"/>
      <c r="ROL6" s="422"/>
      <c r="ROM6" s="422"/>
      <c r="RON6" s="422"/>
      <c r="ROO6" s="422"/>
      <c r="ROP6" s="422"/>
      <c r="ROQ6" s="422"/>
      <c r="ROR6" s="422"/>
      <c r="ROS6" s="422"/>
      <c r="ROT6" s="422"/>
      <c r="ROU6" s="422"/>
      <c r="ROV6" s="422"/>
      <c r="ROW6" s="422"/>
      <c r="ROX6" s="422"/>
      <c r="ROY6" s="422"/>
      <c r="ROZ6" s="422"/>
      <c r="RPA6" s="422"/>
      <c r="RPB6" s="422"/>
      <c r="RPC6" s="422"/>
      <c r="RPD6" s="422"/>
      <c r="RPE6" s="422"/>
      <c r="RPF6" s="422"/>
      <c r="RPG6" s="422"/>
      <c r="RPH6" s="422"/>
      <c r="RPI6" s="422"/>
      <c r="RPJ6" s="422"/>
      <c r="RPK6" s="422"/>
      <c r="RPL6" s="422"/>
      <c r="RPM6" s="422"/>
      <c r="RPN6" s="422"/>
      <c r="RPO6" s="422"/>
      <c r="RPP6" s="422"/>
      <c r="RPQ6" s="422"/>
      <c r="RPR6" s="422"/>
      <c r="RPS6" s="422"/>
      <c r="RPT6" s="422"/>
      <c r="RPU6" s="422"/>
      <c r="RPV6" s="422"/>
      <c r="RPW6" s="422"/>
      <c r="RPX6" s="422"/>
      <c r="RPY6" s="422"/>
      <c r="RPZ6" s="422"/>
      <c r="RQA6" s="422"/>
      <c r="RQB6" s="422"/>
      <c r="RQC6" s="422"/>
      <c r="RQD6" s="422"/>
      <c r="RQE6" s="422"/>
      <c r="RQF6" s="422"/>
      <c r="RQG6" s="422"/>
      <c r="RQH6" s="422"/>
      <c r="RQI6" s="422"/>
      <c r="RQJ6" s="422"/>
      <c r="RQK6" s="422"/>
      <c r="RQL6" s="422"/>
      <c r="RQM6" s="422"/>
      <c r="RQN6" s="422"/>
      <c r="RQO6" s="422"/>
      <c r="RQP6" s="422"/>
      <c r="RQQ6" s="422"/>
      <c r="RQR6" s="422"/>
      <c r="RQS6" s="422"/>
      <c r="RQT6" s="422"/>
      <c r="RQU6" s="422"/>
      <c r="RQV6" s="422"/>
      <c r="RQW6" s="422"/>
      <c r="RQX6" s="422"/>
      <c r="RQY6" s="422"/>
      <c r="RQZ6" s="422"/>
      <c r="RRA6" s="422"/>
      <c r="RRB6" s="422"/>
      <c r="RRC6" s="422"/>
      <c r="RRD6" s="422"/>
      <c r="RRE6" s="422"/>
      <c r="RRF6" s="422"/>
      <c r="RRG6" s="422"/>
      <c r="RRH6" s="422"/>
      <c r="RRI6" s="422"/>
      <c r="RRJ6" s="422"/>
      <c r="RRK6" s="422"/>
      <c r="RRL6" s="422"/>
      <c r="RRM6" s="422"/>
      <c r="RRN6" s="422"/>
      <c r="RRO6" s="422"/>
      <c r="RRP6" s="422"/>
      <c r="RRQ6" s="422"/>
      <c r="RRR6" s="422"/>
      <c r="RRS6" s="422"/>
      <c r="RRT6" s="422"/>
      <c r="RRU6" s="422"/>
      <c r="RRV6" s="422"/>
      <c r="RRW6" s="422"/>
      <c r="RRX6" s="422"/>
      <c r="RRY6" s="422"/>
      <c r="RRZ6" s="422"/>
      <c r="RSA6" s="422"/>
      <c r="RSB6" s="422"/>
      <c r="RSC6" s="422"/>
      <c r="RSD6" s="422"/>
      <c r="RSE6" s="422"/>
      <c r="RSF6" s="422"/>
      <c r="RSG6" s="422"/>
      <c r="RSH6" s="422"/>
      <c r="RSI6" s="422"/>
      <c r="RSJ6" s="422"/>
      <c r="RSK6" s="422"/>
      <c r="RSL6" s="422"/>
      <c r="RSM6" s="422"/>
      <c r="RSN6" s="422"/>
      <c r="RSO6" s="422"/>
      <c r="RSP6" s="422"/>
      <c r="RSQ6" s="422"/>
      <c r="RSR6" s="422"/>
      <c r="RSS6" s="422"/>
      <c r="RST6" s="422"/>
      <c r="RSU6" s="422"/>
      <c r="RSV6" s="422"/>
      <c r="RSW6" s="422"/>
      <c r="RSX6" s="422"/>
      <c r="RSY6" s="422"/>
      <c r="RSZ6" s="422"/>
      <c r="RTA6" s="422"/>
      <c r="RTB6" s="422"/>
      <c r="RTC6" s="422"/>
      <c r="RTD6" s="422"/>
      <c r="RTE6" s="422"/>
      <c r="RTF6" s="422"/>
      <c r="RTG6" s="422"/>
      <c r="RTH6" s="422"/>
      <c r="RTI6" s="422"/>
      <c r="RTJ6" s="422"/>
      <c r="RTK6" s="422"/>
      <c r="RTL6" s="422"/>
      <c r="RTM6" s="422"/>
      <c r="RTN6" s="422"/>
      <c r="RTO6" s="422"/>
      <c r="RTP6" s="422"/>
      <c r="RTQ6" s="422"/>
      <c r="RTR6" s="422"/>
      <c r="RTS6" s="422"/>
      <c r="RTT6" s="422"/>
      <c r="RTU6" s="422"/>
      <c r="RTV6" s="422"/>
      <c r="RTW6" s="422"/>
      <c r="RTX6" s="422"/>
      <c r="RTY6" s="422"/>
      <c r="RTZ6" s="422"/>
      <c r="RUA6" s="422"/>
      <c r="RUB6" s="422"/>
      <c r="RUC6" s="422"/>
      <c r="RUD6" s="422"/>
      <c r="RUE6" s="422"/>
      <c r="RUF6" s="422"/>
      <c r="RUG6" s="422"/>
      <c r="RUH6" s="422"/>
      <c r="RUI6" s="422"/>
      <c r="RUJ6" s="422"/>
      <c r="RUK6" s="422"/>
      <c r="RUL6" s="422"/>
      <c r="RUM6" s="422"/>
      <c r="RUN6" s="422"/>
      <c r="RUO6" s="422"/>
      <c r="RUP6" s="422"/>
      <c r="RUQ6" s="422"/>
      <c r="RUR6" s="422"/>
      <c r="RUS6" s="422"/>
      <c r="RUT6" s="422"/>
      <c r="RUU6" s="422"/>
      <c r="RUV6" s="422"/>
      <c r="RUW6" s="422"/>
      <c r="RUX6" s="422"/>
      <c r="RUY6" s="422"/>
      <c r="RUZ6" s="422"/>
      <c r="RVA6" s="422"/>
      <c r="RVB6" s="422"/>
      <c r="RVC6" s="422"/>
      <c r="RVD6" s="422"/>
      <c r="RVE6" s="422"/>
      <c r="RVF6" s="422"/>
      <c r="RVG6" s="422"/>
      <c r="RVH6" s="422"/>
      <c r="RVI6" s="422"/>
      <c r="RVJ6" s="422"/>
      <c r="RVK6" s="422"/>
      <c r="RVL6" s="422"/>
      <c r="RVM6" s="422"/>
      <c r="RVN6" s="422"/>
      <c r="RVO6" s="422"/>
      <c r="RVP6" s="422"/>
      <c r="RVQ6" s="422"/>
      <c r="RVR6" s="422"/>
      <c r="RVS6" s="422"/>
      <c r="RVT6" s="422"/>
      <c r="RVU6" s="422"/>
      <c r="RVV6" s="422"/>
      <c r="RVW6" s="422"/>
      <c r="RVX6" s="422"/>
      <c r="RVY6" s="422"/>
      <c r="RVZ6" s="422"/>
      <c r="RWA6" s="422"/>
      <c r="RWB6" s="422"/>
      <c r="RWC6" s="422"/>
      <c r="RWD6" s="422"/>
      <c r="RWE6" s="422"/>
      <c r="RWF6" s="422"/>
      <c r="RWG6" s="422"/>
      <c r="RWH6" s="422"/>
      <c r="RWI6" s="422"/>
      <c r="RWJ6" s="422"/>
      <c r="RWK6" s="422"/>
      <c r="RWL6" s="422"/>
      <c r="RWM6" s="422"/>
      <c r="RWN6" s="422"/>
      <c r="RWO6" s="422"/>
      <c r="RWP6" s="422"/>
      <c r="RWQ6" s="422"/>
      <c r="RWR6" s="422"/>
      <c r="RWS6" s="422"/>
      <c r="RWT6" s="422"/>
      <c r="RWU6" s="422"/>
      <c r="RWV6" s="422"/>
      <c r="RWW6" s="422"/>
      <c r="RWX6" s="422"/>
      <c r="RWY6" s="422"/>
      <c r="RWZ6" s="422"/>
      <c r="RXA6" s="422"/>
      <c r="RXB6" s="422"/>
      <c r="RXC6" s="422"/>
      <c r="RXD6" s="422"/>
      <c r="RXE6" s="422"/>
      <c r="RXF6" s="422"/>
      <c r="RXG6" s="422"/>
      <c r="RXH6" s="422"/>
      <c r="RXI6" s="422"/>
      <c r="RXJ6" s="422"/>
      <c r="RXK6" s="422"/>
      <c r="RXL6" s="422"/>
      <c r="RXM6" s="422"/>
      <c r="RXN6" s="422"/>
      <c r="RXO6" s="422"/>
      <c r="RXP6" s="422"/>
      <c r="RXQ6" s="422"/>
      <c r="RXR6" s="422"/>
      <c r="RXS6" s="422"/>
      <c r="RXT6" s="422"/>
      <c r="RXU6" s="422"/>
      <c r="RXV6" s="422"/>
      <c r="RXW6" s="422"/>
      <c r="RXX6" s="422"/>
      <c r="RXY6" s="422"/>
      <c r="RXZ6" s="422"/>
      <c r="RYA6" s="422"/>
      <c r="RYB6" s="422"/>
      <c r="RYC6" s="422"/>
      <c r="RYD6" s="422"/>
      <c r="RYE6" s="422"/>
      <c r="RYF6" s="422"/>
      <c r="RYG6" s="422"/>
      <c r="RYH6" s="422"/>
      <c r="RYI6" s="422"/>
      <c r="RYJ6" s="422"/>
      <c r="RYK6" s="422"/>
      <c r="RYL6" s="422"/>
      <c r="RYM6" s="422"/>
      <c r="RYN6" s="422"/>
      <c r="RYO6" s="422"/>
      <c r="RYP6" s="422"/>
      <c r="RYQ6" s="422"/>
      <c r="RYR6" s="422"/>
      <c r="RYS6" s="422"/>
      <c r="RYT6" s="422"/>
      <c r="RYU6" s="422"/>
      <c r="RYV6" s="422"/>
      <c r="RYW6" s="422"/>
      <c r="RYX6" s="422"/>
      <c r="RYY6" s="422"/>
      <c r="RYZ6" s="422"/>
      <c r="RZA6" s="422"/>
      <c r="RZB6" s="422"/>
      <c r="RZC6" s="422"/>
      <c r="RZD6" s="422"/>
      <c r="RZE6" s="422"/>
      <c r="RZF6" s="422"/>
      <c r="RZG6" s="422"/>
      <c r="RZH6" s="422"/>
      <c r="RZI6" s="422"/>
      <c r="RZJ6" s="422"/>
      <c r="RZK6" s="422"/>
      <c r="RZL6" s="422"/>
      <c r="RZM6" s="422"/>
      <c r="RZN6" s="422"/>
      <c r="RZO6" s="422"/>
      <c r="RZP6" s="422"/>
      <c r="RZQ6" s="422"/>
      <c r="RZR6" s="422"/>
      <c r="RZS6" s="422"/>
      <c r="RZT6" s="422"/>
      <c r="RZU6" s="422"/>
      <c r="RZV6" s="422"/>
      <c r="RZW6" s="422"/>
      <c r="RZX6" s="422"/>
      <c r="RZY6" s="422"/>
      <c r="RZZ6" s="422"/>
      <c r="SAA6" s="422"/>
      <c r="SAB6" s="422"/>
      <c r="SAC6" s="422"/>
      <c r="SAD6" s="422"/>
      <c r="SAE6" s="422"/>
      <c r="SAF6" s="422"/>
      <c r="SAG6" s="422"/>
      <c r="SAH6" s="422"/>
      <c r="SAI6" s="422"/>
      <c r="SAJ6" s="422"/>
      <c r="SAK6" s="422"/>
      <c r="SAL6" s="422"/>
      <c r="SAM6" s="422"/>
      <c r="SAN6" s="422"/>
      <c r="SAO6" s="422"/>
      <c r="SAP6" s="422"/>
      <c r="SAQ6" s="422"/>
      <c r="SAR6" s="422"/>
      <c r="SAS6" s="422"/>
      <c r="SAT6" s="422"/>
      <c r="SAU6" s="422"/>
      <c r="SAV6" s="422"/>
      <c r="SAW6" s="422"/>
      <c r="SAX6" s="422"/>
      <c r="SAY6" s="422"/>
      <c r="SAZ6" s="422"/>
      <c r="SBA6" s="422"/>
      <c r="SBB6" s="422"/>
      <c r="SBC6" s="422"/>
      <c r="SBD6" s="422"/>
      <c r="SBE6" s="422"/>
      <c r="SBF6" s="422"/>
      <c r="SBG6" s="422"/>
      <c r="SBH6" s="422"/>
      <c r="SBI6" s="422"/>
      <c r="SBJ6" s="422"/>
      <c r="SBK6" s="422"/>
      <c r="SBL6" s="422"/>
      <c r="SBM6" s="422"/>
      <c r="SBN6" s="422"/>
      <c r="SBO6" s="422"/>
      <c r="SBP6" s="422"/>
      <c r="SBQ6" s="422"/>
      <c r="SBR6" s="422"/>
      <c r="SBS6" s="422"/>
      <c r="SBT6" s="422"/>
      <c r="SBU6" s="422"/>
      <c r="SBV6" s="422"/>
      <c r="SBW6" s="422"/>
      <c r="SBX6" s="422"/>
      <c r="SBY6" s="422"/>
      <c r="SBZ6" s="422"/>
      <c r="SCA6" s="422"/>
      <c r="SCB6" s="422"/>
      <c r="SCC6" s="422"/>
      <c r="SCD6" s="422"/>
      <c r="SCE6" s="422"/>
      <c r="SCF6" s="422"/>
      <c r="SCG6" s="422"/>
      <c r="SCH6" s="422"/>
      <c r="SCI6" s="422"/>
      <c r="SCJ6" s="422"/>
      <c r="SCK6" s="422"/>
      <c r="SCL6" s="422"/>
      <c r="SCM6" s="422"/>
      <c r="SCN6" s="422"/>
      <c r="SCO6" s="422"/>
      <c r="SCP6" s="422"/>
      <c r="SCQ6" s="422"/>
      <c r="SCR6" s="422"/>
      <c r="SCS6" s="422"/>
      <c r="SCT6" s="422"/>
      <c r="SCU6" s="422"/>
      <c r="SCV6" s="422"/>
      <c r="SCW6" s="422"/>
      <c r="SCX6" s="422"/>
      <c r="SCY6" s="422"/>
      <c r="SCZ6" s="422"/>
      <c r="SDA6" s="422"/>
      <c r="SDB6" s="422"/>
      <c r="SDC6" s="422"/>
      <c r="SDD6" s="422"/>
      <c r="SDE6" s="422"/>
      <c r="SDF6" s="422"/>
      <c r="SDG6" s="422"/>
      <c r="SDH6" s="422"/>
      <c r="SDI6" s="422"/>
      <c r="SDJ6" s="422"/>
      <c r="SDK6" s="422"/>
      <c r="SDL6" s="422"/>
      <c r="SDM6" s="422"/>
      <c r="SDN6" s="422"/>
      <c r="SDO6" s="422"/>
      <c r="SDP6" s="422"/>
      <c r="SDQ6" s="422"/>
      <c r="SDR6" s="422"/>
      <c r="SDS6" s="422"/>
      <c r="SDT6" s="422"/>
      <c r="SDU6" s="422"/>
      <c r="SDV6" s="422"/>
      <c r="SDW6" s="422"/>
      <c r="SDX6" s="422"/>
      <c r="SDY6" s="422"/>
      <c r="SDZ6" s="422"/>
      <c r="SEA6" s="422"/>
      <c r="SEB6" s="422"/>
      <c r="SEC6" s="422"/>
      <c r="SED6" s="422"/>
      <c r="SEE6" s="422"/>
      <c r="SEF6" s="422"/>
      <c r="SEG6" s="422"/>
      <c r="SEH6" s="422"/>
      <c r="SEI6" s="422"/>
      <c r="SEJ6" s="422"/>
      <c r="SEK6" s="422"/>
      <c r="SEL6" s="422"/>
      <c r="SEM6" s="422"/>
      <c r="SEN6" s="422"/>
      <c r="SEO6" s="422"/>
      <c r="SEP6" s="422"/>
      <c r="SEQ6" s="422"/>
      <c r="SER6" s="422"/>
      <c r="SES6" s="422"/>
      <c r="SET6" s="422"/>
      <c r="SEU6" s="422"/>
      <c r="SEV6" s="422"/>
      <c r="SEW6" s="422"/>
      <c r="SEX6" s="422"/>
      <c r="SEY6" s="422"/>
      <c r="SEZ6" s="422"/>
      <c r="SFA6" s="422"/>
      <c r="SFB6" s="422"/>
      <c r="SFC6" s="422"/>
      <c r="SFD6" s="422"/>
      <c r="SFE6" s="422"/>
      <c r="SFF6" s="422"/>
      <c r="SFG6" s="422"/>
      <c r="SFH6" s="422"/>
      <c r="SFI6" s="422"/>
      <c r="SFJ6" s="422"/>
      <c r="SFK6" s="422"/>
      <c r="SFL6" s="422"/>
      <c r="SFM6" s="422"/>
      <c r="SFN6" s="422"/>
      <c r="SFO6" s="422"/>
      <c r="SFP6" s="422"/>
      <c r="SFQ6" s="422"/>
      <c r="SFR6" s="422"/>
      <c r="SFS6" s="422"/>
      <c r="SFT6" s="422"/>
      <c r="SFU6" s="422"/>
      <c r="SFV6" s="422"/>
      <c r="SFW6" s="422"/>
      <c r="SFX6" s="422"/>
      <c r="SFY6" s="422"/>
      <c r="SFZ6" s="422"/>
      <c r="SGA6" s="422"/>
      <c r="SGB6" s="422"/>
      <c r="SGC6" s="422"/>
      <c r="SGD6" s="422"/>
      <c r="SGE6" s="422"/>
      <c r="SGF6" s="422"/>
      <c r="SGG6" s="422"/>
      <c r="SGH6" s="422"/>
      <c r="SGI6" s="422"/>
      <c r="SGJ6" s="422"/>
      <c r="SGK6" s="422"/>
      <c r="SGL6" s="422"/>
      <c r="SGM6" s="422"/>
      <c r="SGN6" s="422"/>
      <c r="SGO6" s="422"/>
      <c r="SGP6" s="422"/>
      <c r="SGQ6" s="422"/>
      <c r="SGR6" s="422"/>
      <c r="SGS6" s="422"/>
      <c r="SGT6" s="422"/>
      <c r="SGU6" s="422"/>
      <c r="SGV6" s="422"/>
      <c r="SGW6" s="422"/>
      <c r="SGX6" s="422"/>
      <c r="SGY6" s="422"/>
      <c r="SGZ6" s="422"/>
      <c r="SHA6" s="422"/>
      <c r="SHB6" s="422"/>
      <c r="SHC6" s="422"/>
      <c r="SHD6" s="422"/>
      <c r="SHE6" s="422"/>
      <c r="SHF6" s="422"/>
      <c r="SHG6" s="422"/>
      <c r="SHH6" s="422"/>
      <c r="SHI6" s="422"/>
      <c r="SHJ6" s="422"/>
      <c r="SHK6" s="422"/>
      <c r="SHL6" s="422"/>
      <c r="SHM6" s="422"/>
      <c r="SHN6" s="422"/>
      <c r="SHO6" s="422"/>
      <c r="SHP6" s="422"/>
      <c r="SHQ6" s="422"/>
      <c r="SHR6" s="422"/>
      <c r="SHS6" s="422"/>
      <c r="SHT6" s="422"/>
      <c r="SHU6" s="422"/>
      <c r="SHV6" s="422"/>
      <c r="SHW6" s="422"/>
      <c r="SHX6" s="422"/>
      <c r="SHY6" s="422"/>
      <c r="SHZ6" s="422"/>
      <c r="SIA6" s="422"/>
      <c r="SIB6" s="422"/>
      <c r="SIC6" s="422"/>
      <c r="SID6" s="422"/>
      <c r="SIE6" s="422"/>
      <c r="SIF6" s="422"/>
      <c r="SIG6" s="422"/>
      <c r="SIH6" s="422"/>
      <c r="SII6" s="422"/>
      <c r="SIJ6" s="422"/>
      <c r="SIK6" s="422"/>
      <c r="SIL6" s="422"/>
      <c r="SIM6" s="422"/>
      <c r="SIN6" s="422"/>
      <c r="SIO6" s="422"/>
      <c r="SIP6" s="422"/>
      <c r="SIQ6" s="422"/>
      <c r="SIR6" s="422"/>
      <c r="SIS6" s="422"/>
      <c r="SIT6" s="422"/>
      <c r="SIU6" s="422"/>
      <c r="SIV6" s="422"/>
      <c r="SIW6" s="422"/>
      <c r="SIX6" s="422"/>
      <c r="SIY6" s="422"/>
      <c r="SIZ6" s="422"/>
      <c r="SJA6" s="422"/>
      <c r="SJB6" s="422"/>
      <c r="SJC6" s="422"/>
      <c r="SJD6" s="422"/>
      <c r="SJE6" s="422"/>
      <c r="SJF6" s="422"/>
      <c r="SJG6" s="422"/>
      <c r="SJH6" s="422"/>
      <c r="SJI6" s="422"/>
      <c r="SJJ6" s="422"/>
      <c r="SJK6" s="422"/>
      <c r="SJL6" s="422"/>
      <c r="SJM6" s="422"/>
      <c r="SJN6" s="422"/>
      <c r="SJO6" s="422"/>
      <c r="SJP6" s="422"/>
      <c r="SJQ6" s="422"/>
      <c r="SJR6" s="422"/>
      <c r="SJS6" s="422"/>
      <c r="SJT6" s="422"/>
      <c r="SJU6" s="422"/>
      <c r="SJV6" s="422"/>
      <c r="SJW6" s="422"/>
      <c r="SJX6" s="422"/>
      <c r="SJY6" s="422"/>
      <c r="SJZ6" s="422"/>
      <c r="SKA6" s="422"/>
      <c r="SKB6" s="422"/>
      <c r="SKC6" s="422"/>
      <c r="SKD6" s="422"/>
      <c r="SKE6" s="422"/>
      <c r="SKF6" s="422"/>
      <c r="SKG6" s="422"/>
      <c r="SKH6" s="422"/>
      <c r="SKI6" s="422"/>
      <c r="SKJ6" s="422"/>
      <c r="SKK6" s="422"/>
      <c r="SKL6" s="422"/>
      <c r="SKM6" s="422"/>
      <c r="SKN6" s="422"/>
      <c r="SKO6" s="422"/>
      <c r="SKP6" s="422"/>
      <c r="SKQ6" s="422"/>
      <c r="SKR6" s="422"/>
      <c r="SKS6" s="422"/>
      <c r="SKT6" s="422"/>
      <c r="SKU6" s="422"/>
      <c r="SKV6" s="422"/>
      <c r="SKW6" s="422"/>
      <c r="SKX6" s="422"/>
      <c r="SKY6" s="422"/>
      <c r="SKZ6" s="422"/>
      <c r="SLA6" s="422"/>
      <c r="SLB6" s="422"/>
      <c r="SLC6" s="422"/>
      <c r="SLD6" s="422"/>
      <c r="SLE6" s="422"/>
      <c r="SLF6" s="422"/>
      <c r="SLG6" s="422"/>
      <c r="SLH6" s="422"/>
      <c r="SLI6" s="422"/>
      <c r="SLJ6" s="422"/>
      <c r="SLK6" s="422"/>
      <c r="SLL6" s="422"/>
      <c r="SLM6" s="422"/>
      <c r="SLN6" s="422"/>
      <c r="SLO6" s="422"/>
      <c r="SLP6" s="422"/>
      <c r="SLQ6" s="422"/>
      <c r="SLR6" s="422"/>
      <c r="SLS6" s="422"/>
      <c r="SLT6" s="422"/>
      <c r="SLU6" s="422"/>
      <c r="SLV6" s="422"/>
      <c r="SLW6" s="422"/>
      <c r="SLX6" s="422"/>
      <c r="SLY6" s="422"/>
      <c r="SLZ6" s="422"/>
      <c r="SMA6" s="422"/>
      <c r="SMB6" s="422"/>
      <c r="SMC6" s="422"/>
      <c r="SMD6" s="422"/>
      <c r="SME6" s="422"/>
      <c r="SMF6" s="422"/>
      <c r="SMG6" s="422"/>
      <c r="SMH6" s="422"/>
      <c r="SMI6" s="422"/>
      <c r="SMJ6" s="422"/>
      <c r="SMK6" s="422"/>
      <c r="SML6" s="422"/>
      <c r="SMM6" s="422"/>
      <c r="SMN6" s="422"/>
      <c r="SMO6" s="422"/>
      <c r="SMP6" s="422"/>
      <c r="SMQ6" s="422"/>
      <c r="SMR6" s="422"/>
      <c r="SMS6" s="422"/>
      <c r="SMT6" s="422"/>
      <c r="SMU6" s="422"/>
      <c r="SMV6" s="422"/>
      <c r="SMW6" s="422"/>
      <c r="SMX6" s="422"/>
      <c r="SMY6" s="422"/>
      <c r="SMZ6" s="422"/>
      <c r="SNA6" s="422"/>
      <c r="SNB6" s="422"/>
      <c r="SNC6" s="422"/>
      <c r="SND6" s="422"/>
      <c r="SNE6" s="422"/>
      <c r="SNF6" s="422"/>
      <c r="SNG6" s="422"/>
      <c r="SNH6" s="422"/>
      <c r="SNI6" s="422"/>
      <c r="SNJ6" s="422"/>
      <c r="SNK6" s="422"/>
      <c r="SNL6" s="422"/>
      <c r="SNM6" s="422"/>
      <c r="SNN6" s="422"/>
      <c r="SNO6" s="422"/>
      <c r="SNP6" s="422"/>
      <c r="SNQ6" s="422"/>
      <c r="SNR6" s="422"/>
      <c r="SNS6" s="422"/>
      <c r="SNT6" s="422"/>
      <c r="SNU6" s="422"/>
      <c r="SNV6" s="422"/>
      <c r="SNW6" s="422"/>
      <c r="SNX6" s="422"/>
      <c r="SNY6" s="422"/>
      <c r="SNZ6" s="422"/>
      <c r="SOA6" s="422"/>
      <c r="SOB6" s="422"/>
      <c r="SOC6" s="422"/>
      <c r="SOD6" s="422"/>
      <c r="SOE6" s="422"/>
      <c r="SOF6" s="422"/>
      <c r="SOG6" s="422"/>
      <c r="SOH6" s="422"/>
      <c r="SOI6" s="422"/>
      <c r="SOJ6" s="422"/>
      <c r="SOK6" s="422"/>
      <c r="SOL6" s="422"/>
      <c r="SOM6" s="422"/>
      <c r="SON6" s="422"/>
      <c r="SOO6" s="422"/>
      <c r="SOP6" s="422"/>
      <c r="SOQ6" s="422"/>
      <c r="SOR6" s="422"/>
      <c r="SOS6" s="422"/>
      <c r="SOT6" s="422"/>
      <c r="SOU6" s="422"/>
      <c r="SOV6" s="422"/>
      <c r="SOW6" s="422"/>
      <c r="SOX6" s="422"/>
      <c r="SOY6" s="422"/>
      <c r="SOZ6" s="422"/>
      <c r="SPA6" s="422"/>
      <c r="SPB6" s="422"/>
      <c r="SPC6" s="422"/>
      <c r="SPD6" s="422"/>
      <c r="SPE6" s="422"/>
      <c r="SPF6" s="422"/>
      <c r="SPG6" s="422"/>
      <c r="SPH6" s="422"/>
      <c r="SPI6" s="422"/>
      <c r="SPJ6" s="422"/>
      <c r="SPK6" s="422"/>
      <c r="SPL6" s="422"/>
      <c r="SPM6" s="422"/>
      <c r="SPN6" s="422"/>
      <c r="SPO6" s="422"/>
      <c r="SPP6" s="422"/>
      <c r="SPQ6" s="422"/>
      <c r="SPR6" s="422"/>
      <c r="SPS6" s="422"/>
      <c r="SPT6" s="422"/>
      <c r="SPU6" s="422"/>
      <c r="SPV6" s="422"/>
      <c r="SPW6" s="422"/>
      <c r="SPX6" s="422"/>
      <c r="SPY6" s="422"/>
      <c r="SPZ6" s="422"/>
      <c r="SQA6" s="422"/>
      <c r="SQB6" s="422"/>
      <c r="SQC6" s="422"/>
      <c r="SQD6" s="422"/>
      <c r="SQE6" s="422"/>
      <c r="SQF6" s="422"/>
      <c r="SQG6" s="422"/>
      <c r="SQH6" s="422"/>
      <c r="SQI6" s="422"/>
      <c r="SQJ6" s="422"/>
      <c r="SQK6" s="422"/>
      <c r="SQL6" s="422"/>
      <c r="SQM6" s="422"/>
      <c r="SQN6" s="422"/>
      <c r="SQO6" s="422"/>
      <c r="SQP6" s="422"/>
      <c r="SQQ6" s="422"/>
      <c r="SQR6" s="422"/>
      <c r="SQS6" s="422"/>
      <c r="SQT6" s="422"/>
      <c r="SQU6" s="422"/>
      <c r="SQV6" s="422"/>
      <c r="SQW6" s="422"/>
      <c r="SQX6" s="422"/>
      <c r="SQY6" s="422"/>
      <c r="SQZ6" s="422"/>
      <c r="SRA6" s="422"/>
      <c r="SRB6" s="422"/>
      <c r="SRC6" s="422"/>
      <c r="SRD6" s="422"/>
      <c r="SRE6" s="422"/>
      <c r="SRF6" s="422"/>
      <c r="SRG6" s="422"/>
      <c r="SRH6" s="422"/>
      <c r="SRI6" s="422"/>
      <c r="SRJ6" s="422"/>
      <c r="SRK6" s="422"/>
      <c r="SRL6" s="422"/>
      <c r="SRM6" s="422"/>
      <c r="SRN6" s="422"/>
      <c r="SRO6" s="422"/>
      <c r="SRP6" s="422"/>
      <c r="SRQ6" s="422"/>
      <c r="SRR6" s="422"/>
      <c r="SRS6" s="422"/>
      <c r="SRT6" s="422"/>
      <c r="SRU6" s="422"/>
      <c r="SRV6" s="422"/>
      <c r="SRW6" s="422"/>
      <c r="SRX6" s="422"/>
      <c r="SRY6" s="422"/>
      <c r="SRZ6" s="422"/>
      <c r="SSA6" s="422"/>
      <c r="SSB6" s="422"/>
      <c r="SSC6" s="422"/>
      <c r="SSD6" s="422"/>
      <c r="SSE6" s="422"/>
      <c r="SSF6" s="422"/>
      <c r="SSG6" s="422"/>
      <c r="SSH6" s="422"/>
      <c r="SSI6" s="422"/>
      <c r="SSJ6" s="422"/>
      <c r="SSK6" s="422"/>
      <c r="SSL6" s="422"/>
      <c r="SSM6" s="422"/>
      <c r="SSN6" s="422"/>
      <c r="SSO6" s="422"/>
      <c r="SSP6" s="422"/>
      <c r="SSQ6" s="422"/>
      <c r="SSR6" s="422"/>
      <c r="SSS6" s="422"/>
      <c r="SST6" s="422"/>
      <c r="SSU6" s="422"/>
      <c r="SSV6" s="422"/>
      <c r="SSW6" s="422"/>
      <c r="SSX6" s="422"/>
      <c r="SSY6" s="422"/>
      <c r="SSZ6" s="422"/>
      <c r="STA6" s="422"/>
      <c r="STB6" s="422"/>
      <c r="STC6" s="422"/>
      <c r="STD6" s="422"/>
      <c r="STE6" s="422"/>
      <c r="STF6" s="422"/>
      <c r="STG6" s="422"/>
      <c r="STH6" s="422"/>
      <c r="STI6" s="422"/>
      <c r="STJ6" s="422"/>
      <c r="STK6" s="422"/>
      <c r="STL6" s="422"/>
      <c r="STM6" s="422"/>
      <c r="STN6" s="422"/>
      <c r="STO6" s="422"/>
      <c r="STP6" s="422"/>
      <c r="STQ6" s="422"/>
      <c r="STR6" s="422"/>
      <c r="STS6" s="422"/>
      <c r="STT6" s="422"/>
      <c r="STU6" s="422"/>
      <c r="STV6" s="422"/>
      <c r="STW6" s="422"/>
      <c r="STX6" s="422"/>
      <c r="STY6" s="422"/>
      <c r="STZ6" s="422"/>
      <c r="SUA6" s="422"/>
      <c r="SUB6" s="422"/>
      <c r="SUC6" s="422"/>
      <c r="SUD6" s="422"/>
      <c r="SUE6" s="422"/>
      <c r="SUF6" s="422"/>
      <c r="SUG6" s="422"/>
      <c r="SUH6" s="422"/>
      <c r="SUI6" s="422"/>
      <c r="SUJ6" s="422"/>
      <c r="SUK6" s="422"/>
      <c r="SUL6" s="422"/>
      <c r="SUM6" s="422"/>
      <c r="SUN6" s="422"/>
      <c r="SUO6" s="422"/>
      <c r="SUP6" s="422"/>
      <c r="SUQ6" s="422"/>
      <c r="SUR6" s="422"/>
      <c r="SUS6" s="422"/>
      <c r="SUT6" s="422"/>
      <c r="SUU6" s="422"/>
      <c r="SUV6" s="422"/>
      <c r="SUW6" s="422"/>
      <c r="SUX6" s="422"/>
      <c r="SUY6" s="422"/>
      <c r="SUZ6" s="422"/>
      <c r="SVA6" s="422"/>
      <c r="SVB6" s="422"/>
      <c r="SVC6" s="422"/>
      <c r="SVD6" s="422"/>
      <c r="SVE6" s="422"/>
      <c r="SVF6" s="422"/>
      <c r="SVG6" s="422"/>
      <c r="SVH6" s="422"/>
      <c r="SVI6" s="422"/>
      <c r="SVJ6" s="422"/>
      <c r="SVK6" s="422"/>
      <c r="SVL6" s="422"/>
      <c r="SVM6" s="422"/>
      <c r="SVN6" s="422"/>
      <c r="SVO6" s="422"/>
      <c r="SVP6" s="422"/>
      <c r="SVQ6" s="422"/>
      <c r="SVR6" s="422"/>
      <c r="SVS6" s="422"/>
      <c r="SVT6" s="422"/>
      <c r="SVU6" s="422"/>
      <c r="SVV6" s="422"/>
      <c r="SVW6" s="422"/>
      <c r="SVX6" s="422"/>
      <c r="SVY6" s="422"/>
      <c r="SVZ6" s="422"/>
      <c r="SWA6" s="422"/>
      <c r="SWB6" s="422"/>
      <c r="SWC6" s="422"/>
      <c r="SWD6" s="422"/>
      <c r="SWE6" s="422"/>
      <c r="SWF6" s="422"/>
      <c r="SWG6" s="422"/>
      <c r="SWH6" s="422"/>
      <c r="SWI6" s="422"/>
      <c r="SWJ6" s="422"/>
      <c r="SWK6" s="422"/>
      <c r="SWL6" s="422"/>
      <c r="SWM6" s="422"/>
      <c r="SWN6" s="422"/>
      <c r="SWO6" s="422"/>
      <c r="SWP6" s="422"/>
      <c r="SWQ6" s="422"/>
      <c r="SWR6" s="422"/>
      <c r="SWS6" s="422"/>
      <c r="SWT6" s="422"/>
      <c r="SWU6" s="422"/>
      <c r="SWV6" s="422"/>
      <c r="SWW6" s="422"/>
      <c r="SWX6" s="422"/>
      <c r="SWY6" s="422"/>
      <c r="SWZ6" s="422"/>
      <c r="SXA6" s="422"/>
      <c r="SXB6" s="422"/>
      <c r="SXC6" s="422"/>
      <c r="SXD6" s="422"/>
      <c r="SXE6" s="422"/>
      <c r="SXF6" s="422"/>
      <c r="SXG6" s="422"/>
      <c r="SXH6" s="422"/>
      <c r="SXI6" s="422"/>
      <c r="SXJ6" s="422"/>
      <c r="SXK6" s="422"/>
      <c r="SXL6" s="422"/>
      <c r="SXM6" s="422"/>
      <c r="SXN6" s="422"/>
      <c r="SXO6" s="422"/>
      <c r="SXP6" s="422"/>
      <c r="SXQ6" s="422"/>
      <c r="SXR6" s="422"/>
      <c r="SXS6" s="422"/>
      <c r="SXT6" s="422"/>
      <c r="SXU6" s="422"/>
      <c r="SXV6" s="422"/>
      <c r="SXW6" s="422"/>
      <c r="SXX6" s="422"/>
      <c r="SXY6" s="422"/>
      <c r="SXZ6" s="422"/>
      <c r="SYA6" s="422"/>
      <c r="SYB6" s="422"/>
      <c r="SYC6" s="422"/>
      <c r="SYD6" s="422"/>
      <c r="SYE6" s="422"/>
      <c r="SYF6" s="422"/>
      <c r="SYG6" s="422"/>
      <c r="SYH6" s="422"/>
      <c r="SYI6" s="422"/>
      <c r="SYJ6" s="422"/>
      <c r="SYK6" s="422"/>
      <c r="SYL6" s="422"/>
      <c r="SYM6" s="422"/>
      <c r="SYN6" s="422"/>
      <c r="SYO6" s="422"/>
      <c r="SYP6" s="422"/>
      <c r="SYQ6" s="422"/>
      <c r="SYR6" s="422"/>
      <c r="SYS6" s="422"/>
      <c r="SYT6" s="422"/>
      <c r="SYU6" s="422"/>
      <c r="SYV6" s="422"/>
      <c r="SYW6" s="422"/>
      <c r="SYX6" s="422"/>
      <c r="SYY6" s="422"/>
      <c r="SYZ6" s="422"/>
      <c r="SZA6" s="422"/>
      <c r="SZB6" s="422"/>
      <c r="SZC6" s="422"/>
      <c r="SZD6" s="422"/>
      <c r="SZE6" s="422"/>
      <c r="SZF6" s="422"/>
      <c r="SZG6" s="422"/>
      <c r="SZH6" s="422"/>
      <c r="SZI6" s="422"/>
      <c r="SZJ6" s="422"/>
      <c r="SZK6" s="422"/>
      <c r="SZL6" s="422"/>
      <c r="SZM6" s="422"/>
      <c r="SZN6" s="422"/>
      <c r="SZO6" s="422"/>
      <c r="SZP6" s="422"/>
      <c r="SZQ6" s="422"/>
      <c r="SZR6" s="422"/>
      <c r="SZS6" s="422"/>
      <c r="SZT6" s="422"/>
      <c r="SZU6" s="422"/>
      <c r="SZV6" s="422"/>
      <c r="SZW6" s="422"/>
      <c r="SZX6" s="422"/>
      <c r="SZY6" s="422"/>
      <c r="SZZ6" s="422"/>
      <c r="TAA6" s="422"/>
      <c r="TAB6" s="422"/>
      <c r="TAC6" s="422"/>
      <c r="TAD6" s="422"/>
      <c r="TAE6" s="422"/>
      <c r="TAF6" s="422"/>
      <c r="TAG6" s="422"/>
      <c r="TAH6" s="422"/>
      <c r="TAI6" s="422"/>
      <c r="TAJ6" s="422"/>
      <c r="TAK6" s="422"/>
      <c r="TAL6" s="422"/>
      <c r="TAM6" s="422"/>
      <c r="TAN6" s="422"/>
      <c r="TAO6" s="422"/>
      <c r="TAP6" s="422"/>
      <c r="TAQ6" s="422"/>
      <c r="TAR6" s="422"/>
      <c r="TAS6" s="422"/>
      <c r="TAT6" s="422"/>
      <c r="TAU6" s="422"/>
      <c r="TAV6" s="422"/>
      <c r="TAW6" s="422"/>
      <c r="TAX6" s="422"/>
      <c r="TAY6" s="422"/>
      <c r="TAZ6" s="422"/>
      <c r="TBA6" s="422"/>
      <c r="TBB6" s="422"/>
      <c r="TBC6" s="422"/>
      <c r="TBD6" s="422"/>
      <c r="TBE6" s="422"/>
      <c r="TBF6" s="422"/>
      <c r="TBG6" s="422"/>
      <c r="TBH6" s="422"/>
      <c r="TBI6" s="422"/>
      <c r="TBJ6" s="422"/>
      <c r="TBK6" s="422"/>
      <c r="TBL6" s="422"/>
      <c r="TBM6" s="422"/>
      <c r="TBN6" s="422"/>
      <c r="TBO6" s="422"/>
      <c r="TBP6" s="422"/>
      <c r="TBQ6" s="422"/>
      <c r="TBR6" s="422"/>
      <c r="TBS6" s="422"/>
      <c r="TBT6" s="422"/>
      <c r="TBU6" s="422"/>
      <c r="TBV6" s="422"/>
      <c r="TBW6" s="422"/>
      <c r="TBX6" s="422"/>
      <c r="TBY6" s="422"/>
      <c r="TBZ6" s="422"/>
      <c r="TCA6" s="422"/>
      <c r="TCB6" s="422"/>
      <c r="TCC6" s="422"/>
      <c r="TCD6" s="422"/>
      <c r="TCE6" s="422"/>
      <c r="TCF6" s="422"/>
      <c r="TCG6" s="422"/>
      <c r="TCH6" s="422"/>
      <c r="TCI6" s="422"/>
      <c r="TCJ6" s="422"/>
      <c r="TCK6" s="422"/>
      <c r="TCL6" s="422"/>
      <c r="TCM6" s="422"/>
      <c r="TCN6" s="422"/>
      <c r="TCO6" s="422"/>
      <c r="TCP6" s="422"/>
      <c r="TCQ6" s="422"/>
      <c r="TCR6" s="422"/>
      <c r="TCS6" s="422"/>
      <c r="TCT6" s="422"/>
      <c r="TCU6" s="422"/>
      <c r="TCV6" s="422"/>
      <c r="TCW6" s="422"/>
      <c r="TCX6" s="422"/>
      <c r="TCY6" s="422"/>
      <c r="TCZ6" s="422"/>
      <c r="TDA6" s="422"/>
      <c r="TDB6" s="422"/>
      <c r="TDC6" s="422"/>
      <c r="TDD6" s="422"/>
      <c r="TDE6" s="422"/>
      <c r="TDF6" s="422"/>
      <c r="TDG6" s="422"/>
      <c r="TDH6" s="422"/>
      <c r="TDI6" s="422"/>
      <c r="TDJ6" s="422"/>
      <c r="TDK6" s="422"/>
      <c r="TDL6" s="422"/>
      <c r="TDM6" s="422"/>
      <c r="TDN6" s="422"/>
      <c r="TDO6" s="422"/>
      <c r="TDP6" s="422"/>
      <c r="TDQ6" s="422"/>
      <c r="TDR6" s="422"/>
      <c r="TDS6" s="422"/>
      <c r="TDT6" s="422"/>
      <c r="TDU6" s="422"/>
      <c r="TDV6" s="422"/>
      <c r="TDW6" s="422"/>
      <c r="TDX6" s="422"/>
      <c r="TDY6" s="422"/>
      <c r="TDZ6" s="422"/>
      <c r="TEA6" s="422"/>
      <c r="TEB6" s="422"/>
      <c r="TEC6" s="422"/>
      <c r="TED6" s="422"/>
      <c r="TEE6" s="422"/>
      <c r="TEF6" s="422"/>
      <c r="TEG6" s="422"/>
      <c r="TEH6" s="422"/>
      <c r="TEI6" s="422"/>
      <c r="TEJ6" s="422"/>
      <c r="TEK6" s="422"/>
      <c r="TEL6" s="422"/>
      <c r="TEM6" s="422"/>
      <c r="TEN6" s="422"/>
      <c r="TEO6" s="422"/>
      <c r="TEP6" s="422"/>
      <c r="TEQ6" s="422"/>
      <c r="TER6" s="422"/>
      <c r="TES6" s="422"/>
      <c r="TET6" s="422"/>
      <c r="TEU6" s="422"/>
      <c r="TEV6" s="422"/>
      <c r="TEW6" s="422"/>
      <c r="TEX6" s="422"/>
      <c r="TEY6" s="422"/>
      <c r="TEZ6" s="422"/>
      <c r="TFA6" s="422"/>
      <c r="TFB6" s="422"/>
      <c r="TFC6" s="422"/>
      <c r="TFD6" s="422"/>
      <c r="TFE6" s="422"/>
      <c r="TFF6" s="422"/>
      <c r="TFG6" s="422"/>
      <c r="TFH6" s="422"/>
      <c r="TFI6" s="422"/>
      <c r="TFJ6" s="422"/>
      <c r="TFK6" s="422"/>
      <c r="TFL6" s="422"/>
      <c r="TFM6" s="422"/>
      <c r="TFN6" s="422"/>
      <c r="TFO6" s="422"/>
      <c r="TFP6" s="422"/>
      <c r="TFQ6" s="422"/>
      <c r="TFR6" s="422"/>
      <c r="TFS6" s="422"/>
      <c r="TFT6" s="422"/>
      <c r="TFU6" s="422"/>
      <c r="TFV6" s="422"/>
      <c r="TFW6" s="422"/>
      <c r="TFX6" s="422"/>
      <c r="TFY6" s="422"/>
      <c r="TFZ6" s="422"/>
      <c r="TGA6" s="422"/>
      <c r="TGB6" s="422"/>
      <c r="TGC6" s="422"/>
      <c r="TGD6" s="422"/>
      <c r="TGE6" s="422"/>
      <c r="TGF6" s="422"/>
      <c r="TGG6" s="422"/>
      <c r="TGH6" s="422"/>
      <c r="TGI6" s="422"/>
      <c r="TGJ6" s="422"/>
      <c r="TGK6" s="422"/>
      <c r="TGL6" s="422"/>
      <c r="TGM6" s="422"/>
      <c r="TGN6" s="422"/>
      <c r="TGO6" s="422"/>
      <c r="TGP6" s="422"/>
      <c r="TGQ6" s="422"/>
      <c r="TGR6" s="422"/>
      <c r="TGS6" s="422"/>
      <c r="TGT6" s="422"/>
      <c r="TGU6" s="422"/>
      <c r="TGV6" s="422"/>
      <c r="TGW6" s="422"/>
      <c r="TGX6" s="422"/>
      <c r="TGY6" s="422"/>
      <c r="TGZ6" s="422"/>
      <c r="THA6" s="422"/>
      <c r="THB6" s="422"/>
      <c r="THC6" s="422"/>
      <c r="THD6" s="422"/>
      <c r="THE6" s="422"/>
      <c r="THF6" s="422"/>
      <c r="THG6" s="422"/>
      <c r="THH6" s="422"/>
      <c r="THI6" s="422"/>
      <c r="THJ6" s="422"/>
      <c r="THK6" s="422"/>
      <c r="THL6" s="422"/>
      <c r="THM6" s="422"/>
      <c r="THN6" s="422"/>
      <c r="THO6" s="422"/>
      <c r="THP6" s="422"/>
      <c r="THQ6" s="422"/>
      <c r="THR6" s="422"/>
      <c r="THS6" s="422"/>
      <c r="THT6" s="422"/>
      <c r="THU6" s="422"/>
      <c r="THV6" s="422"/>
      <c r="THW6" s="422"/>
      <c r="THX6" s="422"/>
      <c r="THY6" s="422"/>
      <c r="THZ6" s="422"/>
      <c r="TIA6" s="422"/>
      <c r="TIB6" s="422"/>
      <c r="TIC6" s="422"/>
      <c r="TID6" s="422"/>
      <c r="TIE6" s="422"/>
      <c r="TIF6" s="422"/>
      <c r="TIG6" s="422"/>
      <c r="TIH6" s="422"/>
      <c r="TII6" s="422"/>
      <c r="TIJ6" s="422"/>
      <c r="TIK6" s="422"/>
      <c r="TIL6" s="422"/>
      <c r="TIM6" s="422"/>
      <c r="TIN6" s="422"/>
      <c r="TIO6" s="422"/>
      <c r="TIP6" s="422"/>
      <c r="TIQ6" s="422"/>
      <c r="TIR6" s="422"/>
      <c r="TIS6" s="422"/>
      <c r="TIT6" s="422"/>
      <c r="TIU6" s="422"/>
      <c r="TIV6" s="422"/>
      <c r="TIW6" s="422"/>
      <c r="TIX6" s="422"/>
      <c r="TIY6" s="422"/>
      <c r="TIZ6" s="422"/>
      <c r="TJA6" s="422"/>
      <c r="TJB6" s="422"/>
      <c r="TJC6" s="422"/>
      <c r="TJD6" s="422"/>
      <c r="TJE6" s="422"/>
      <c r="TJF6" s="422"/>
      <c r="TJG6" s="422"/>
      <c r="TJH6" s="422"/>
      <c r="TJI6" s="422"/>
      <c r="TJJ6" s="422"/>
      <c r="TJK6" s="422"/>
      <c r="TJL6" s="422"/>
      <c r="TJM6" s="422"/>
      <c r="TJN6" s="422"/>
      <c r="TJO6" s="422"/>
      <c r="TJP6" s="422"/>
      <c r="TJQ6" s="422"/>
      <c r="TJR6" s="422"/>
      <c r="TJS6" s="422"/>
      <c r="TJT6" s="422"/>
      <c r="TJU6" s="422"/>
      <c r="TJV6" s="422"/>
      <c r="TJW6" s="422"/>
      <c r="TJX6" s="422"/>
      <c r="TJY6" s="422"/>
      <c r="TJZ6" s="422"/>
      <c r="TKA6" s="422"/>
      <c r="TKB6" s="422"/>
      <c r="TKC6" s="422"/>
      <c r="TKD6" s="422"/>
      <c r="TKE6" s="422"/>
      <c r="TKF6" s="422"/>
      <c r="TKG6" s="422"/>
      <c r="TKH6" s="422"/>
      <c r="TKI6" s="422"/>
      <c r="TKJ6" s="422"/>
      <c r="TKK6" s="422"/>
      <c r="TKL6" s="422"/>
      <c r="TKM6" s="422"/>
      <c r="TKN6" s="422"/>
      <c r="TKO6" s="422"/>
      <c r="TKP6" s="422"/>
      <c r="TKQ6" s="422"/>
      <c r="TKR6" s="422"/>
      <c r="TKS6" s="422"/>
      <c r="TKT6" s="422"/>
      <c r="TKU6" s="422"/>
      <c r="TKV6" s="422"/>
      <c r="TKW6" s="422"/>
      <c r="TKX6" s="422"/>
      <c r="TKY6" s="422"/>
      <c r="TKZ6" s="422"/>
      <c r="TLA6" s="422"/>
      <c r="TLB6" s="422"/>
      <c r="TLC6" s="422"/>
      <c r="TLD6" s="422"/>
      <c r="TLE6" s="422"/>
      <c r="TLF6" s="422"/>
      <c r="TLG6" s="422"/>
      <c r="TLH6" s="422"/>
      <c r="TLI6" s="422"/>
      <c r="TLJ6" s="422"/>
      <c r="TLK6" s="422"/>
      <c r="TLL6" s="422"/>
      <c r="TLM6" s="422"/>
      <c r="TLN6" s="422"/>
      <c r="TLO6" s="422"/>
      <c r="TLP6" s="422"/>
      <c r="TLQ6" s="422"/>
      <c r="TLR6" s="422"/>
      <c r="TLS6" s="422"/>
      <c r="TLT6" s="422"/>
      <c r="TLU6" s="422"/>
      <c r="TLV6" s="422"/>
      <c r="TLW6" s="422"/>
      <c r="TLX6" s="422"/>
      <c r="TLY6" s="422"/>
      <c r="TLZ6" s="422"/>
      <c r="TMA6" s="422"/>
      <c r="TMB6" s="422"/>
      <c r="TMC6" s="422"/>
      <c r="TMD6" s="422"/>
      <c r="TME6" s="422"/>
      <c r="TMF6" s="422"/>
      <c r="TMG6" s="422"/>
      <c r="TMH6" s="422"/>
      <c r="TMI6" s="422"/>
      <c r="TMJ6" s="422"/>
      <c r="TMK6" s="422"/>
      <c r="TML6" s="422"/>
      <c r="TMM6" s="422"/>
      <c r="TMN6" s="422"/>
      <c r="TMO6" s="422"/>
      <c r="TMP6" s="422"/>
      <c r="TMQ6" s="422"/>
      <c r="TMR6" s="422"/>
      <c r="TMS6" s="422"/>
      <c r="TMT6" s="422"/>
      <c r="TMU6" s="422"/>
      <c r="TMV6" s="422"/>
      <c r="TMW6" s="422"/>
      <c r="TMX6" s="422"/>
      <c r="TMY6" s="422"/>
      <c r="TMZ6" s="422"/>
      <c r="TNA6" s="422"/>
      <c r="TNB6" s="422"/>
      <c r="TNC6" s="422"/>
      <c r="TND6" s="422"/>
      <c r="TNE6" s="422"/>
      <c r="TNF6" s="422"/>
      <c r="TNG6" s="422"/>
      <c r="TNH6" s="422"/>
      <c r="TNI6" s="422"/>
      <c r="TNJ6" s="422"/>
      <c r="TNK6" s="422"/>
      <c r="TNL6" s="422"/>
      <c r="TNM6" s="422"/>
      <c r="TNN6" s="422"/>
      <c r="TNO6" s="422"/>
      <c r="TNP6" s="422"/>
      <c r="TNQ6" s="422"/>
      <c r="TNR6" s="422"/>
      <c r="TNS6" s="422"/>
      <c r="TNT6" s="422"/>
      <c r="TNU6" s="422"/>
      <c r="TNV6" s="422"/>
      <c r="TNW6" s="422"/>
      <c r="TNX6" s="422"/>
      <c r="TNY6" s="422"/>
      <c r="TNZ6" s="422"/>
      <c r="TOA6" s="422"/>
      <c r="TOB6" s="422"/>
      <c r="TOC6" s="422"/>
      <c r="TOD6" s="422"/>
      <c r="TOE6" s="422"/>
      <c r="TOF6" s="422"/>
      <c r="TOG6" s="422"/>
      <c r="TOH6" s="422"/>
      <c r="TOI6" s="422"/>
      <c r="TOJ6" s="422"/>
      <c r="TOK6" s="422"/>
      <c r="TOL6" s="422"/>
      <c r="TOM6" s="422"/>
      <c r="TON6" s="422"/>
      <c r="TOO6" s="422"/>
      <c r="TOP6" s="422"/>
      <c r="TOQ6" s="422"/>
      <c r="TOR6" s="422"/>
      <c r="TOS6" s="422"/>
      <c r="TOT6" s="422"/>
      <c r="TOU6" s="422"/>
      <c r="TOV6" s="422"/>
      <c r="TOW6" s="422"/>
      <c r="TOX6" s="422"/>
      <c r="TOY6" s="422"/>
      <c r="TOZ6" s="422"/>
      <c r="TPA6" s="422"/>
      <c r="TPB6" s="422"/>
      <c r="TPC6" s="422"/>
      <c r="TPD6" s="422"/>
      <c r="TPE6" s="422"/>
      <c r="TPF6" s="422"/>
      <c r="TPG6" s="422"/>
      <c r="TPH6" s="422"/>
      <c r="TPI6" s="422"/>
      <c r="TPJ6" s="422"/>
      <c r="TPK6" s="422"/>
      <c r="TPL6" s="422"/>
      <c r="TPM6" s="422"/>
      <c r="TPN6" s="422"/>
      <c r="TPO6" s="422"/>
      <c r="TPP6" s="422"/>
      <c r="TPQ6" s="422"/>
      <c r="TPR6" s="422"/>
      <c r="TPS6" s="422"/>
      <c r="TPT6" s="422"/>
      <c r="TPU6" s="422"/>
      <c r="TPV6" s="422"/>
      <c r="TPW6" s="422"/>
      <c r="TPX6" s="422"/>
      <c r="TPY6" s="422"/>
      <c r="TPZ6" s="422"/>
      <c r="TQA6" s="422"/>
      <c r="TQB6" s="422"/>
      <c r="TQC6" s="422"/>
      <c r="TQD6" s="422"/>
      <c r="TQE6" s="422"/>
      <c r="TQF6" s="422"/>
      <c r="TQG6" s="422"/>
      <c r="TQH6" s="422"/>
      <c r="TQI6" s="422"/>
      <c r="TQJ6" s="422"/>
      <c r="TQK6" s="422"/>
      <c r="TQL6" s="422"/>
      <c r="TQM6" s="422"/>
      <c r="TQN6" s="422"/>
      <c r="TQO6" s="422"/>
      <c r="TQP6" s="422"/>
      <c r="TQQ6" s="422"/>
      <c r="TQR6" s="422"/>
      <c r="TQS6" s="422"/>
      <c r="TQT6" s="422"/>
      <c r="TQU6" s="422"/>
      <c r="TQV6" s="422"/>
      <c r="TQW6" s="422"/>
      <c r="TQX6" s="422"/>
      <c r="TQY6" s="422"/>
      <c r="TQZ6" s="422"/>
      <c r="TRA6" s="422"/>
      <c r="TRB6" s="422"/>
      <c r="TRC6" s="422"/>
      <c r="TRD6" s="422"/>
      <c r="TRE6" s="422"/>
      <c r="TRF6" s="422"/>
      <c r="TRG6" s="422"/>
      <c r="TRH6" s="422"/>
      <c r="TRI6" s="422"/>
      <c r="TRJ6" s="422"/>
      <c r="TRK6" s="422"/>
      <c r="TRL6" s="422"/>
      <c r="TRM6" s="422"/>
      <c r="TRN6" s="422"/>
      <c r="TRO6" s="422"/>
      <c r="TRP6" s="422"/>
      <c r="TRQ6" s="422"/>
      <c r="TRR6" s="422"/>
      <c r="TRS6" s="422"/>
      <c r="TRT6" s="422"/>
      <c r="TRU6" s="422"/>
      <c r="TRV6" s="422"/>
      <c r="TRW6" s="422"/>
      <c r="TRX6" s="422"/>
      <c r="TRY6" s="422"/>
      <c r="TRZ6" s="422"/>
      <c r="TSA6" s="422"/>
      <c r="TSB6" s="422"/>
      <c r="TSC6" s="422"/>
      <c r="TSD6" s="422"/>
      <c r="TSE6" s="422"/>
      <c r="TSF6" s="422"/>
      <c r="TSG6" s="422"/>
      <c r="TSH6" s="422"/>
      <c r="TSI6" s="422"/>
      <c r="TSJ6" s="422"/>
      <c r="TSK6" s="422"/>
      <c r="TSL6" s="422"/>
      <c r="TSM6" s="422"/>
      <c r="TSN6" s="422"/>
      <c r="TSO6" s="422"/>
      <c r="TSP6" s="422"/>
      <c r="TSQ6" s="422"/>
      <c r="TSR6" s="422"/>
      <c r="TSS6" s="422"/>
      <c r="TST6" s="422"/>
      <c r="TSU6" s="422"/>
      <c r="TSV6" s="422"/>
      <c r="TSW6" s="422"/>
      <c r="TSX6" s="422"/>
      <c r="TSY6" s="422"/>
      <c r="TSZ6" s="422"/>
      <c r="TTA6" s="422"/>
      <c r="TTB6" s="422"/>
      <c r="TTC6" s="422"/>
      <c r="TTD6" s="422"/>
      <c r="TTE6" s="422"/>
      <c r="TTF6" s="422"/>
      <c r="TTG6" s="422"/>
      <c r="TTH6" s="422"/>
      <c r="TTI6" s="422"/>
      <c r="TTJ6" s="422"/>
      <c r="TTK6" s="422"/>
      <c r="TTL6" s="422"/>
      <c r="TTM6" s="422"/>
      <c r="TTN6" s="422"/>
      <c r="TTO6" s="422"/>
      <c r="TTP6" s="422"/>
      <c r="TTQ6" s="422"/>
      <c r="TTR6" s="422"/>
      <c r="TTS6" s="422"/>
      <c r="TTT6" s="422"/>
      <c r="TTU6" s="422"/>
      <c r="TTV6" s="422"/>
      <c r="TTW6" s="422"/>
      <c r="TTX6" s="422"/>
      <c r="TTY6" s="422"/>
      <c r="TTZ6" s="422"/>
      <c r="TUA6" s="422"/>
      <c r="TUB6" s="422"/>
      <c r="TUC6" s="422"/>
      <c r="TUD6" s="422"/>
      <c r="TUE6" s="422"/>
      <c r="TUF6" s="422"/>
      <c r="TUG6" s="422"/>
      <c r="TUH6" s="422"/>
      <c r="TUI6" s="422"/>
      <c r="TUJ6" s="422"/>
      <c r="TUK6" s="422"/>
      <c r="TUL6" s="422"/>
      <c r="TUM6" s="422"/>
      <c r="TUN6" s="422"/>
      <c r="TUO6" s="422"/>
      <c r="TUP6" s="422"/>
      <c r="TUQ6" s="422"/>
      <c r="TUR6" s="422"/>
      <c r="TUS6" s="422"/>
      <c r="TUT6" s="422"/>
      <c r="TUU6" s="422"/>
      <c r="TUV6" s="422"/>
      <c r="TUW6" s="422"/>
      <c r="TUX6" s="422"/>
      <c r="TUY6" s="422"/>
      <c r="TUZ6" s="422"/>
      <c r="TVA6" s="422"/>
      <c r="TVB6" s="422"/>
      <c r="TVC6" s="422"/>
      <c r="TVD6" s="422"/>
      <c r="TVE6" s="422"/>
      <c r="TVF6" s="422"/>
      <c r="TVG6" s="422"/>
      <c r="TVH6" s="422"/>
      <c r="TVI6" s="422"/>
      <c r="TVJ6" s="422"/>
      <c r="TVK6" s="422"/>
      <c r="TVL6" s="422"/>
      <c r="TVM6" s="422"/>
      <c r="TVN6" s="422"/>
      <c r="TVO6" s="422"/>
      <c r="TVP6" s="422"/>
      <c r="TVQ6" s="422"/>
      <c r="TVR6" s="422"/>
      <c r="TVS6" s="422"/>
      <c r="TVT6" s="422"/>
      <c r="TVU6" s="422"/>
      <c r="TVV6" s="422"/>
      <c r="TVW6" s="422"/>
      <c r="TVX6" s="422"/>
      <c r="TVY6" s="422"/>
      <c r="TVZ6" s="422"/>
      <c r="TWA6" s="422"/>
      <c r="TWB6" s="422"/>
      <c r="TWC6" s="422"/>
      <c r="TWD6" s="422"/>
      <c r="TWE6" s="422"/>
      <c r="TWF6" s="422"/>
      <c r="TWG6" s="422"/>
      <c r="TWH6" s="422"/>
      <c r="TWI6" s="422"/>
      <c r="TWJ6" s="422"/>
      <c r="TWK6" s="422"/>
      <c r="TWL6" s="422"/>
      <c r="TWM6" s="422"/>
      <c r="TWN6" s="422"/>
      <c r="TWO6" s="422"/>
      <c r="TWP6" s="422"/>
      <c r="TWQ6" s="422"/>
      <c r="TWR6" s="422"/>
      <c r="TWS6" s="422"/>
      <c r="TWT6" s="422"/>
      <c r="TWU6" s="422"/>
      <c r="TWV6" s="422"/>
      <c r="TWW6" s="422"/>
      <c r="TWX6" s="422"/>
      <c r="TWY6" s="422"/>
      <c r="TWZ6" s="422"/>
      <c r="TXA6" s="422"/>
      <c r="TXB6" s="422"/>
      <c r="TXC6" s="422"/>
      <c r="TXD6" s="422"/>
      <c r="TXE6" s="422"/>
      <c r="TXF6" s="422"/>
      <c r="TXG6" s="422"/>
      <c r="TXH6" s="422"/>
      <c r="TXI6" s="422"/>
      <c r="TXJ6" s="422"/>
      <c r="TXK6" s="422"/>
      <c r="TXL6" s="422"/>
      <c r="TXM6" s="422"/>
      <c r="TXN6" s="422"/>
      <c r="TXO6" s="422"/>
      <c r="TXP6" s="422"/>
      <c r="TXQ6" s="422"/>
      <c r="TXR6" s="422"/>
      <c r="TXS6" s="422"/>
      <c r="TXT6" s="422"/>
      <c r="TXU6" s="422"/>
      <c r="TXV6" s="422"/>
      <c r="TXW6" s="422"/>
      <c r="TXX6" s="422"/>
      <c r="TXY6" s="422"/>
      <c r="TXZ6" s="422"/>
      <c r="TYA6" s="422"/>
      <c r="TYB6" s="422"/>
      <c r="TYC6" s="422"/>
      <c r="TYD6" s="422"/>
      <c r="TYE6" s="422"/>
      <c r="TYF6" s="422"/>
      <c r="TYG6" s="422"/>
      <c r="TYH6" s="422"/>
      <c r="TYI6" s="422"/>
      <c r="TYJ6" s="422"/>
      <c r="TYK6" s="422"/>
      <c r="TYL6" s="422"/>
      <c r="TYM6" s="422"/>
      <c r="TYN6" s="422"/>
      <c r="TYO6" s="422"/>
      <c r="TYP6" s="422"/>
      <c r="TYQ6" s="422"/>
      <c r="TYR6" s="422"/>
      <c r="TYS6" s="422"/>
      <c r="TYT6" s="422"/>
      <c r="TYU6" s="422"/>
      <c r="TYV6" s="422"/>
      <c r="TYW6" s="422"/>
      <c r="TYX6" s="422"/>
      <c r="TYY6" s="422"/>
      <c r="TYZ6" s="422"/>
      <c r="TZA6" s="422"/>
      <c r="TZB6" s="422"/>
      <c r="TZC6" s="422"/>
      <c r="TZD6" s="422"/>
      <c r="TZE6" s="422"/>
      <c r="TZF6" s="422"/>
      <c r="TZG6" s="422"/>
      <c r="TZH6" s="422"/>
      <c r="TZI6" s="422"/>
      <c r="TZJ6" s="422"/>
      <c r="TZK6" s="422"/>
      <c r="TZL6" s="422"/>
      <c r="TZM6" s="422"/>
      <c r="TZN6" s="422"/>
      <c r="TZO6" s="422"/>
      <c r="TZP6" s="422"/>
      <c r="TZQ6" s="422"/>
      <c r="TZR6" s="422"/>
      <c r="TZS6" s="422"/>
      <c r="TZT6" s="422"/>
      <c r="TZU6" s="422"/>
      <c r="TZV6" s="422"/>
      <c r="TZW6" s="422"/>
      <c r="TZX6" s="422"/>
      <c r="TZY6" s="422"/>
      <c r="TZZ6" s="422"/>
      <c r="UAA6" s="422"/>
      <c r="UAB6" s="422"/>
      <c r="UAC6" s="422"/>
      <c r="UAD6" s="422"/>
      <c r="UAE6" s="422"/>
      <c r="UAF6" s="422"/>
      <c r="UAG6" s="422"/>
      <c r="UAH6" s="422"/>
      <c r="UAI6" s="422"/>
      <c r="UAJ6" s="422"/>
      <c r="UAK6" s="422"/>
      <c r="UAL6" s="422"/>
      <c r="UAM6" s="422"/>
      <c r="UAN6" s="422"/>
      <c r="UAO6" s="422"/>
      <c r="UAP6" s="422"/>
      <c r="UAQ6" s="422"/>
      <c r="UAR6" s="422"/>
      <c r="UAS6" s="422"/>
      <c r="UAT6" s="422"/>
      <c r="UAU6" s="422"/>
      <c r="UAV6" s="422"/>
      <c r="UAW6" s="422"/>
      <c r="UAX6" s="422"/>
      <c r="UAY6" s="422"/>
      <c r="UAZ6" s="422"/>
      <c r="UBA6" s="422"/>
      <c r="UBB6" s="422"/>
      <c r="UBC6" s="422"/>
      <c r="UBD6" s="422"/>
      <c r="UBE6" s="422"/>
      <c r="UBF6" s="422"/>
      <c r="UBG6" s="422"/>
      <c r="UBH6" s="422"/>
      <c r="UBI6" s="422"/>
      <c r="UBJ6" s="422"/>
      <c r="UBK6" s="422"/>
      <c r="UBL6" s="422"/>
      <c r="UBM6" s="422"/>
      <c r="UBN6" s="422"/>
      <c r="UBO6" s="422"/>
      <c r="UBP6" s="422"/>
      <c r="UBQ6" s="422"/>
      <c r="UBR6" s="422"/>
      <c r="UBS6" s="422"/>
      <c r="UBT6" s="422"/>
      <c r="UBU6" s="422"/>
      <c r="UBV6" s="422"/>
      <c r="UBW6" s="422"/>
      <c r="UBX6" s="422"/>
      <c r="UBY6" s="422"/>
      <c r="UBZ6" s="422"/>
      <c r="UCA6" s="422"/>
      <c r="UCB6" s="422"/>
      <c r="UCC6" s="422"/>
      <c r="UCD6" s="422"/>
      <c r="UCE6" s="422"/>
      <c r="UCF6" s="422"/>
      <c r="UCG6" s="422"/>
      <c r="UCH6" s="422"/>
      <c r="UCI6" s="422"/>
      <c r="UCJ6" s="422"/>
      <c r="UCK6" s="422"/>
      <c r="UCL6" s="422"/>
      <c r="UCM6" s="422"/>
      <c r="UCN6" s="422"/>
      <c r="UCO6" s="422"/>
      <c r="UCP6" s="422"/>
      <c r="UCQ6" s="422"/>
      <c r="UCR6" s="422"/>
      <c r="UCS6" s="422"/>
      <c r="UCT6" s="422"/>
      <c r="UCU6" s="422"/>
      <c r="UCV6" s="422"/>
      <c r="UCW6" s="422"/>
      <c r="UCX6" s="422"/>
      <c r="UCY6" s="422"/>
      <c r="UCZ6" s="422"/>
      <c r="UDA6" s="422"/>
      <c r="UDB6" s="422"/>
      <c r="UDC6" s="422"/>
      <c r="UDD6" s="422"/>
      <c r="UDE6" s="422"/>
      <c r="UDF6" s="422"/>
      <c r="UDG6" s="422"/>
      <c r="UDH6" s="422"/>
      <c r="UDI6" s="422"/>
      <c r="UDJ6" s="422"/>
      <c r="UDK6" s="422"/>
      <c r="UDL6" s="422"/>
      <c r="UDM6" s="422"/>
      <c r="UDN6" s="422"/>
      <c r="UDO6" s="422"/>
      <c r="UDP6" s="422"/>
      <c r="UDQ6" s="422"/>
      <c r="UDR6" s="422"/>
      <c r="UDS6" s="422"/>
      <c r="UDT6" s="422"/>
      <c r="UDU6" s="422"/>
      <c r="UDV6" s="422"/>
      <c r="UDW6" s="422"/>
      <c r="UDX6" s="422"/>
      <c r="UDY6" s="422"/>
      <c r="UDZ6" s="422"/>
      <c r="UEA6" s="422"/>
      <c r="UEB6" s="422"/>
      <c r="UEC6" s="422"/>
      <c r="UED6" s="422"/>
      <c r="UEE6" s="422"/>
      <c r="UEF6" s="422"/>
      <c r="UEG6" s="422"/>
      <c r="UEH6" s="422"/>
      <c r="UEI6" s="422"/>
      <c r="UEJ6" s="422"/>
      <c r="UEK6" s="422"/>
      <c r="UEL6" s="422"/>
      <c r="UEM6" s="422"/>
      <c r="UEN6" s="422"/>
      <c r="UEO6" s="422"/>
      <c r="UEP6" s="422"/>
      <c r="UEQ6" s="422"/>
      <c r="UER6" s="422"/>
      <c r="UES6" s="422"/>
      <c r="UET6" s="422"/>
      <c r="UEU6" s="422"/>
      <c r="UEV6" s="422"/>
      <c r="UEW6" s="422"/>
      <c r="UEX6" s="422"/>
      <c r="UEY6" s="422"/>
      <c r="UEZ6" s="422"/>
      <c r="UFA6" s="422"/>
      <c r="UFB6" s="422"/>
      <c r="UFC6" s="422"/>
      <c r="UFD6" s="422"/>
      <c r="UFE6" s="422"/>
      <c r="UFF6" s="422"/>
      <c r="UFG6" s="422"/>
      <c r="UFH6" s="422"/>
      <c r="UFI6" s="422"/>
      <c r="UFJ6" s="422"/>
      <c r="UFK6" s="422"/>
      <c r="UFL6" s="422"/>
      <c r="UFM6" s="422"/>
      <c r="UFN6" s="422"/>
      <c r="UFO6" s="422"/>
      <c r="UFP6" s="422"/>
      <c r="UFQ6" s="422"/>
      <c r="UFR6" s="422"/>
      <c r="UFS6" s="422"/>
      <c r="UFT6" s="422"/>
      <c r="UFU6" s="422"/>
      <c r="UFV6" s="422"/>
      <c r="UFW6" s="422"/>
      <c r="UFX6" s="422"/>
      <c r="UFY6" s="422"/>
      <c r="UFZ6" s="422"/>
      <c r="UGA6" s="422"/>
      <c r="UGB6" s="422"/>
      <c r="UGC6" s="422"/>
      <c r="UGD6" s="422"/>
      <c r="UGE6" s="422"/>
      <c r="UGF6" s="422"/>
      <c r="UGG6" s="422"/>
      <c r="UGH6" s="422"/>
      <c r="UGI6" s="422"/>
      <c r="UGJ6" s="422"/>
      <c r="UGK6" s="422"/>
      <c r="UGL6" s="422"/>
      <c r="UGM6" s="422"/>
      <c r="UGN6" s="422"/>
      <c r="UGO6" s="422"/>
      <c r="UGP6" s="422"/>
      <c r="UGQ6" s="422"/>
      <c r="UGR6" s="422"/>
      <c r="UGS6" s="422"/>
      <c r="UGT6" s="422"/>
      <c r="UGU6" s="422"/>
      <c r="UGV6" s="422"/>
      <c r="UGW6" s="422"/>
      <c r="UGX6" s="422"/>
      <c r="UGY6" s="422"/>
      <c r="UGZ6" s="422"/>
      <c r="UHA6" s="422"/>
      <c r="UHB6" s="422"/>
      <c r="UHC6" s="422"/>
      <c r="UHD6" s="422"/>
      <c r="UHE6" s="422"/>
      <c r="UHF6" s="422"/>
      <c r="UHG6" s="422"/>
      <c r="UHH6" s="422"/>
      <c r="UHI6" s="422"/>
      <c r="UHJ6" s="422"/>
      <c r="UHK6" s="422"/>
      <c r="UHL6" s="422"/>
      <c r="UHM6" s="422"/>
      <c r="UHN6" s="422"/>
      <c r="UHO6" s="422"/>
      <c r="UHP6" s="422"/>
      <c r="UHQ6" s="422"/>
      <c r="UHR6" s="422"/>
      <c r="UHS6" s="422"/>
      <c r="UHT6" s="422"/>
      <c r="UHU6" s="422"/>
      <c r="UHV6" s="422"/>
      <c r="UHW6" s="422"/>
      <c r="UHX6" s="422"/>
      <c r="UHY6" s="422"/>
      <c r="UHZ6" s="422"/>
      <c r="UIA6" s="422"/>
      <c r="UIB6" s="422"/>
      <c r="UIC6" s="422"/>
      <c r="UID6" s="422"/>
      <c r="UIE6" s="422"/>
      <c r="UIF6" s="422"/>
      <c r="UIG6" s="422"/>
      <c r="UIH6" s="422"/>
      <c r="UII6" s="422"/>
      <c r="UIJ6" s="422"/>
      <c r="UIK6" s="422"/>
      <c r="UIL6" s="422"/>
      <c r="UIM6" s="422"/>
      <c r="UIN6" s="422"/>
      <c r="UIO6" s="422"/>
      <c r="UIP6" s="422"/>
      <c r="UIQ6" s="422"/>
      <c r="UIR6" s="422"/>
      <c r="UIS6" s="422"/>
      <c r="UIT6" s="422"/>
      <c r="UIU6" s="422"/>
      <c r="UIV6" s="422"/>
      <c r="UIW6" s="422"/>
      <c r="UIX6" s="422"/>
      <c r="UIY6" s="422"/>
      <c r="UIZ6" s="422"/>
      <c r="UJA6" s="422"/>
      <c r="UJB6" s="422"/>
      <c r="UJC6" s="422"/>
      <c r="UJD6" s="422"/>
      <c r="UJE6" s="422"/>
      <c r="UJF6" s="422"/>
      <c r="UJG6" s="422"/>
      <c r="UJH6" s="422"/>
      <c r="UJI6" s="422"/>
      <c r="UJJ6" s="422"/>
      <c r="UJK6" s="422"/>
      <c r="UJL6" s="422"/>
      <c r="UJM6" s="422"/>
      <c r="UJN6" s="422"/>
      <c r="UJO6" s="422"/>
      <c r="UJP6" s="422"/>
      <c r="UJQ6" s="422"/>
      <c r="UJR6" s="422"/>
      <c r="UJS6" s="422"/>
      <c r="UJT6" s="422"/>
      <c r="UJU6" s="422"/>
      <c r="UJV6" s="422"/>
      <c r="UJW6" s="422"/>
      <c r="UJX6" s="422"/>
      <c r="UJY6" s="422"/>
      <c r="UJZ6" s="422"/>
      <c r="UKA6" s="422"/>
      <c r="UKB6" s="422"/>
      <c r="UKC6" s="422"/>
      <c r="UKD6" s="422"/>
      <c r="UKE6" s="422"/>
      <c r="UKF6" s="422"/>
      <c r="UKG6" s="422"/>
      <c r="UKH6" s="422"/>
      <c r="UKI6" s="422"/>
      <c r="UKJ6" s="422"/>
      <c r="UKK6" s="422"/>
      <c r="UKL6" s="422"/>
      <c r="UKM6" s="422"/>
      <c r="UKN6" s="422"/>
      <c r="UKO6" s="422"/>
      <c r="UKP6" s="422"/>
      <c r="UKQ6" s="422"/>
      <c r="UKR6" s="422"/>
      <c r="UKS6" s="422"/>
      <c r="UKT6" s="422"/>
      <c r="UKU6" s="422"/>
      <c r="UKV6" s="422"/>
      <c r="UKW6" s="422"/>
      <c r="UKX6" s="422"/>
      <c r="UKY6" s="422"/>
      <c r="UKZ6" s="422"/>
      <c r="ULA6" s="422"/>
      <c r="ULB6" s="422"/>
      <c r="ULC6" s="422"/>
      <c r="ULD6" s="422"/>
      <c r="ULE6" s="422"/>
      <c r="ULF6" s="422"/>
      <c r="ULG6" s="422"/>
      <c r="ULH6" s="422"/>
      <c r="ULI6" s="422"/>
      <c r="ULJ6" s="422"/>
      <c r="ULK6" s="422"/>
      <c r="ULL6" s="422"/>
      <c r="ULM6" s="422"/>
      <c r="ULN6" s="422"/>
      <c r="ULO6" s="422"/>
      <c r="ULP6" s="422"/>
      <c r="ULQ6" s="422"/>
      <c r="ULR6" s="422"/>
      <c r="ULS6" s="422"/>
      <c r="ULT6" s="422"/>
      <c r="ULU6" s="422"/>
      <c r="ULV6" s="422"/>
      <c r="ULW6" s="422"/>
      <c r="ULX6" s="422"/>
      <c r="ULY6" s="422"/>
      <c r="ULZ6" s="422"/>
      <c r="UMA6" s="422"/>
      <c r="UMB6" s="422"/>
      <c r="UMC6" s="422"/>
      <c r="UMD6" s="422"/>
      <c r="UME6" s="422"/>
      <c r="UMF6" s="422"/>
      <c r="UMG6" s="422"/>
      <c r="UMH6" s="422"/>
      <c r="UMI6" s="422"/>
      <c r="UMJ6" s="422"/>
      <c r="UMK6" s="422"/>
      <c r="UML6" s="422"/>
      <c r="UMM6" s="422"/>
      <c r="UMN6" s="422"/>
      <c r="UMO6" s="422"/>
      <c r="UMP6" s="422"/>
      <c r="UMQ6" s="422"/>
      <c r="UMR6" s="422"/>
      <c r="UMS6" s="422"/>
      <c r="UMT6" s="422"/>
      <c r="UMU6" s="422"/>
      <c r="UMV6" s="422"/>
      <c r="UMW6" s="422"/>
      <c r="UMX6" s="422"/>
      <c r="UMY6" s="422"/>
      <c r="UMZ6" s="422"/>
      <c r="UNA6" s="422"/>
      <c r="UNB6" s="422"/>
      <c r="UNC6" s="422"/>
      <c r="UND6" s="422"/>
      <c r="UNE6" s="422"/>
      <c r="UNF6" s="422"/>
      <c r="UNG6" s="422"/>
      <c r="UNH6" s="422"/>
      <c r="UNI6" s="422"/>
      <c r="UNJ6" s="422"/>
      <c r="UNK6" s="422"/>
      <c r="UNL6" s="422"/>
      <c r="UNM6" s="422"/>
      <c r="UNN6" s="422"/>
      <c r="UNO6" s="422"/>
      <c r="UNP6" s="422"/>
      <c r="UNQ6" s="422"/>
      <c r="UNR6" s="422"/>
      <c r="UNS6" s="422"/>
      <c r="UNT6" s="422"/>
      <c r="UNU6" s="422"/>
      <c r="UNV6" s="422"/>
      <c r="UNW6" s="422"/>
      <c r="UNX6" s="422"/>
      <c r="UNY6" s="422"/>
      <c r="UNZ6" s="422"/>
      <c r="UOA6" s="422"/>
      <c r="UOB6" s="422"/>
      <c r="UOC6" s="422"/>
      <c r="UOD6" s="422"/>
      <c r="UOE6" s="422"/>
      <c r="UOF6" s="422"/>
      <c r="UOG6" s="422"/>
      <c r="UOH6" s="422"/>
      <c r="UOI6" s="422"/>
      <c r="UOJ6" s="422"/>
      <c r="UOK6" s="422"/>
      <c r="UOL6" s="422"/>
      <c r="UOM6" s="422"/>
      <c r="UON6" s="422"/>
      <c r="UOO6" s="422"/>
      <c r="UOP6" s="422"/>
      <c r="UOQ6" s="422"/>
      <c r="UOR6" s="422"/>
      <c r="UOS6" s="422"/>
      <c r="UOT6" s="422"/>
      <c r="UOU6" s="422"/>
      <c r="UOV6" s="422"/>
      <c r="UOW6" s="422"/>
      <c r="UOX6" s="422"/>
      <c r="UOY6" s="422"/>
      <c r="UOZ6" s="422"/>
      <c r="UPA6" s="422"/>
      <c r="UPB6" s="422"/>
      <c r="UPC6" s="422"/>
      <c r="UPD6" s="422"/>
      <c r="UPE6" s="422"/>
      <c r="UPF6" s="422"/>
      <c r="UPG6" s="422"/>
      <c r="UPH6" s="422"/>
      <c r="UPI6" s="422"/>
      <c r="UPJ6" s="422"/>
      <c r="UPK6" s="422"/>
      <c r="UPL6" s="422"/>
      <c r="UPM6" s="422"/>
      <c r="UPN6" s="422"/>
      <c r="UPO6" s="422"/>
      <c r="UPP6" s="422"/>
      <c r="UPQ6" s="422"/>
      <c r="UPR6" s="422"/>
      <c r="UPS6" s="422"/>
      <c r="UPT6" s="422"/>
      <c r="UPU6" s="422"/>
      <c r="UPV6" s="422"/>
      <c r="UPW6" s="422"/>
      <c r="UPX6" s="422"/>
      <c r="UPY6" s="422"/>
      <c r="UPZ6" s="422"/>
      <c r="UQA6" s="422"/>
      <c r="UQB6" s="422"/>
      <c r="UQC6" s="422"/>
      <c r="UQD6" s="422"/>
      <c r="UQE6" s="422"/>
      <c r="UQF6" s="422"/>
      <c r="UQG6" s="422"/>
      <c r="UQH6" s="422"/>
      <c r="UQI6" s="422"/>
      <c r="UQJ6" s="422"/>
      <c r="UQK6" s="422"/>
      <c r="UQL6" s="422"/>
      <c r="UQM6" s="422"/>
      <c r="UQN6" s="422"/>
      <c r="UQO6" s="422"/>
      <c r="UQP6" s="422"/>
      <c r="UQQ6" s="422"/>
      <c r="UQR6" s="422"/>
      <c r="UQS6" s="422"/>
      <c r="UQT6" s="422"/>
      <c r="UQU6" s="422"/>
      <c r="UQV6" s="422"/>
      <c r="UQW6" s="422"/>
      <c r="UQX6" s="422"/>
      <c r="UQY6" s="422"/>
      <c r="UQZ6" s="422"/>
      <c r="URA6" s="422"/>
      <c r="URB6" s="422"/>
      <c r="URC6" s="422"/>
      <c r="URD6" s="422"/>
      <c r="URE6" s="422"/>
      <c r="URF6" s="422"/>
      <c r="URG6" s="422"/>
      <c r="URH6" s="422"/>
      <c r="URI6" s="422"/>
      <c r="URJ6" s="422"/>
      <c r="URK6" s="422"/>
      <c r="URL6" s="422"/>
      <c r="URM6" s="422"/>
      <c r="URN6" s="422"/>
      <c r="URO6" s="422"/>
      <c r="URP6" s="422"/>
      <c r="URQ6" s="422"/>
      <c r="URR6" s="422"/>
      <c r="URS6" s="422"/>
      <c r="URT6" s="422"/>
      <c r="URU6" s="422"/>
      <c r="URV6" s="422"/>
      <c r="URW6" s="422"/>
      <c r="URX6" s="422"/>
      <c r="URY6" s="422"/>
      <c r="URZ6" s="422"/>
      <c r="USA6" s="422"/>
      <c r="USB6" s="422"/>
      <c r="USC6" s="422"/>
      <c r="USD6" s="422"/>
      <c r="USE6" s="422"/>
      <c r="USF6" s="422"/>
      <c r="USG6" s="422"/>
      <c r="USH6" s="422"/>
      <c r="USI6" s="422"/>
      <c r="USJ6" s="422"/>
      <c r="USK6" s="422"/>
      <c r="USL6" s="422"/>
      <c r="USM6" s="422"/>
      <c r="USN6" s="422"/>
      <c r="USO6" s="422"/>
      <c r="USP6" s="422"/>
      <c r="USQ6" s="422"/>
      <c r="USR6" s="422"/>
      <c r="USS6" s="422"/>
      <c r="UST6" s="422"/>
      <c r="USU6" s="422"/>
      <c r="USV6" s="422"/>
      <c r="USW6" s="422"/>
      <c r="USX6" s="422"/>
      <c r="USY6" s="422"/>
      <c r="USZ6" s="422"/>
      <c r="UTA6" s="422"/>
      <c r="UTB6" s="422"/>
      <c r="UTC6" s="422"/>
      <c r="UTD6" s="422"/>
      <c r="UTE6" s="422"/>
      <c r="UTF6" s="422"/>
      <c r="UTG6" s="422"/>
      <c r="UTH6" s="422"/>
      <c r="UTI6" s="422"/>
      <c r="UTJ6" s="422"/>
      <c r="UTK6" s="422"/>
      <c r="UTL6" s="422"/>
      <c r="UTM6" s="422"/>
      <c r="UTN6" s="422"/>
      <c r="UTO6" s="422"/>
      <c r="UTP6" s="422"/>
      <c r="UTQ6" s="422"/>
      <c r="UTR6" s="422"/>
      <c r="UTS6" s="422"/>
      <c r="UTT6" s="422"/>
      <c r="UTU6" s="422"/>
      <c r="UTV6" s="422"/>
      <c r="UTW6" s="422"/>
      <c r="UTX6" s="422"/>
      <c r="UTY6" s="422"/>
      <c r="UTZ6" s="422"/>
      <c r="UUA6" s="422"/>
      <c r="UUB6" s="422"/>
      <c r="UUC6" s="422"/>
      <c r="UUD6" s="422"/>
      <c r="UUE6" s="422"/>
      <c r="UUF6" s="422"/>
      <c r="UUG6" s="422"/>
      <c r="UUH6" s="422"/>
      <c r="UUI6" s="422"/>
      <c r="UUJ6" s="422"/>
      <c r="UUK6" s="422"/>
      <c r="UUL6" s="422"/>
      <c r="UUM6" s="422"/>
      <c r="UUN6" s="422"/>
      <c r="UUO6" s="422"/>
      <c r="UUP6" s="422"/>
      <c r="UUQ6" s="422"/>
      <c r="UUR6" s="422"/>
      <c r="UUS6" s="422"/>
      <c r="UUT6" s="422"/>
      <c r="UUU6" s="422"/>
      <c r="UUV6" s="422"/>
      <c r="UUW6" s="422"/>
      <c r="UUX6" s="422"/>
      <c r="UUY6" s="422"/>
      <c r="UUZ6" s="422"/>
      <c r="UVA6" s="422"/>
      <c r="UVB6" s="422"/>
      <c r="UVC6" s="422"/>
      <c r="UVD6" s="422"/>
      <c r="UVE6" s="422"/>
      <c r="UVF6" s="422"/>
      <c r="UVG6" s="422"/>
      <c r="UVH6" s="422"/>
      <c r="UVI6" s="422"/>
      <c r="UVJ6" s="422"/>
      <c r="UVK6" s="422"/>
      <c r="UVL6" s="422"/>
      <c r="UVM6" s="422"/>
      <c r="UVN6" s="422"/>
      <c r="UVO6" s="422"/>
      <c r="UVP6" s="422"/>
      <c r="UVQ6" s="422"/>
      <c r="UVR6" s="422"/>
      <c r="UVS6" s="422"/>
      <c r="UVT6" s="422"/>
      <c r="UVU6" s="422"/>
      <c r="UVV6" s="422"/>
      <c r="UVW6" s="422"/>
      <c r="UVX6" s="422"/>
      <c r="UVY6" s="422"/>
      <c r="UVZ6" s="422"/>
      <c r="UWA6" s="422"/>
      <c r="UWB6" s="422"/>
      <c r="UWC6" s="422"/>
      <c r="UWD6" s="422"/>
      <c r="UWE6" s="422"/>
      <c r="UWF6" s="422"/>
      <c r="UWG6" s="422"/>
      <c r="UWH6" s="422"/>
      <c r="UWI6" s="422"/>
      <c r="UWJ6" s="422"/>
      <c r="UWK6" s="422"/>
      <c r="UWL6" s="422"/>
      <c r="UWM6" s="422"/>
      <c r="UWN6" s="422"/>
      <c r="UWO6" s="422"/>
      <c r="UWP6" s="422"/>
      <c r="UWQ6" s="422"/>
      <c r="UWR6" s="422"/>
      <c r="UWS6" s="422"/>
      <c r="UWT6" s="422"/>
      <c r="UWU6" s="422"/>
      <c r="UWV6" s="422"/>
      <c r="UWW6" s="422"/>
      <c r="UWX6" s="422"/>
      <c r="UWY6" s="422"/>
      <c r="UWZ6" s="422"/>
      <c r="UXA6" s="422"/>
      <c r="UXB6" s="422"/>
      <c r="UXC6" s="422"/>
      <c r="UXD6" s="422"/>
      <c r="UXE6" s="422"/>
      <c r="UXF6" s="422"/>
      <c r="UXG6" s="422"/>
      <c r="UXH6" s="422"/>
      <c r="UXI6" s="422"/>
      <c r="UXJ6" s="422"/>
      <c r="UXK6" s="422"/>
      <c r="UXL6" s="422"/>
      <c r="UXM6" s="422"/>
      <c r="UXN6" s="422"/>
      <c r="UXO6" s="422"/>
      <c r="UXP6" s="422"/>
      <c r="UXQ6" s="422"/>
      <c r="UXR6" s="422"/>
      <c r="UXS6" s="422"/>
      <c r="UXT6" s="422"/>
      <c r="UXU6" s="422"/>
      <c r="UXV6" s="422"/>
      <c r="UXW6" s="422"/>
      <c r="UXX6" s="422"/>
      <c r="UXY6" s="422"/>
      <c r="UXZ6" s="422"/>
      <c r="UYA6" s="422"/>
      <c r="UYB6" s="422"/>
      <c r="UYC6" s="422"/>
      <c r="UYD6" s="422"/>
      <c r="UYE6" s="422"/>
      <c r="UYF6" s="422"/>
      <c r="UYG6" s="422"/>
      <c r="UYH6" s="422"/>
      <c r="UYI6" s="422"/>
      <c r="UYJ6" s="422"/>
      <c r="UYK6" s="422"/>
      <c r="UYL6" s="422"/>
      <c r="UYM6" s="422"/>
      <c r="UYN6" s="422"/>
      <c r="UYO6" s="422"/>
      <c r="UYP6" s="422"/>
      <c r="UYQ6" s="422"/>
      <c r="UYR6" s="422"/>
      <c r="UYS6" s="422"/>
      <c r="UYT6" s="422"/>
      <c r="UYU6" s="422"/>
      <c r="UYV6" s="422"/>
      <c r="UYW6" s="422"/>
      <c r="UYX6" s="422"/>
      <c r="UYY6" s="422"/>
      <c r="UYZ6" s="422"/>
      <c r="UZA6" s="422"/>
      <c r="UZB6" s="422"/>
      <c r="UZC6" s="422"/>
      <c r="UZD6" s="422"/>
      <c r="UZE6" s="422"/>
      <c r="UZF6" s="422"/>
      <c r="UZG6" s="422"/>
      <c r="UZH6" s="422"/>
      <c r="UZI6" s="422"/>
      <c r="UZJ6" s="422"/>
      <c r="UZK6" s="422"/>
      <c r="UZL6" s="422"/>
      <c r="UZM6" s="422"/>
      <c r="UZN6" s="422"/>
      <c r="UZO6" s="422"/>
      <c r="UZP6" s="422"/>
      <c r="UZQ6" s="422"/>
      <c r="UZR6" s="422"/>
      <c r="UZS6" s="422"/>
      <c r="UZT6" s="422"/>
      <c r="UZU6" s="422"/>
      <c r="UZV6" s="422"/>
      <c r="UZW6" s="422"/>
      <c r="UZX6" s="422"/>
      <c r="UZY6" s="422"/>
      <c r="UZZ6" s="422"/>
      <c r="VAA6" s="422"/>
      <c r="VAB6" s="422"/>
      <c r="VAC6" s="422"/>
      <c r="VAD6" s="422"/>
      <c r="VAE6" s="422"/>
      <c r="VAF6" s="422"/>
      <c r="VAG6" s="422"/>
      <c r="VAH6" s="422"/>
      <c r="VAI6" s="422"/>
      <c r="VAJ6" s="422"/>
      <c r="VAK6" s="422"/>
      <c r="VAL6" s="422"/>
      <c r="VAM6" s="422"/>
      <c r="VAN6" s="422"/>
      <c r="VAO6" s="422"/>
      <c r="VAP6" s="422"/>
      <c r="VAQ6" s="422"/>
      <c r="VAR6" s="422"/>
      <c r="VAS6" s="422"/>
      <c r="VAT6" s="422"/>
      <c r="VAU6" s="422"/>
      <c r="VAV6" s="422"/>
      <c r="VAW6" s="422"/>
      <c r="VAX6" s="422"/>
      <c r="VAY6" s="422"/>
      <c r="VAZ6" s="422"/>
      <c r="VBA6" s="422"/>
      <c r="VBB6" s="422"/>
      <c r="VBC6" s="422"/>
      <c r="VBD6" s="422"/>
      <c r="VBE6" s="422"/>
      <c r="VBF6" s="422"/>
      <c r="VBG6" s="422"/>
      <c r="VBH6" s="422"/>
      <c r="VBI6" s="422"/>
      <c r="VBJ6" s="422"/>
      <c r="VBK6" s="422"/>
      <c r="VBL6" s="422"/>
      <c r="VBM6" s="422"/>
      <c r="VBN6" s="422"/>
      <c r="VBO6" s="422"/>
      <c r="VBP6" s="422"/>
      <c r="VBQ6" s="422"/>
      <c r="VBR6" s="422"/>
      <c r="VBS6" s="422"/>
      <c r="VBT6" s="422"/>
      <c r="VBU6" s="422"/>
      <c r="VBV6" s="422"/>
      <c r="VBW6" s="422"/>
      <c r="VBX6" s="422"/>
      <c r="VBY6" s="422"/>
      <c r="VBZ6" s="422"/>
      <c r="VCA6" s="422"/>
      <c r="VCB6" s="422"/>
      <c r="VCC6" s="422"/>
      <c r="VCD6" s="422"/>
      <c r="VCE6" s="422"/>
      <c r="VCF6" s="422"/>
      <c r="VCG6" s="422"/>
      <c r="VCH6" s="422"/>
      <c r="VCI6" s="422"/>
      <c r="VCJ6" s="422"/>
      <c r="VCK6" s="422"/>
      <c r="VCL6" s="422"/>
      <c r="VCM6" s="422"/>
      <c r="VCN6" s="422"/>
      <c r="VCO6" s="422"/>
      <c r="VCP6" s="422"/>
      <c r="VCQ6" s="422"/>
      <c r="VCR6" s="422"/>
      <c r="VCS6" s="422"/>
      <c r="VCT6" s="422"/>
      <c r="VCU6" s="422"/>
      <c r="VCV6" s="422"/>
      <c r="VCW6" s="422"/>
      <c r="VCX6" s="422"/>
      <c r="VCY6" s="422"/>
      <c r="VCZ6" s="422"/>
      <c r="VDA6" s="422"/>
      <c r="VDB6" s="422"/>
      <c r="VDC6" s="422"/>
      <c r="VDD6" s="422"/>
      <c r="VDE6" s="422"/>
      <c r="VDF6" s="422"/>
      <c r="VDG6" s="422"/>
      <c r="VDH6" s="422"/>
      <c r="VDI6" s="422"/>
      <c r="VDJ6" s="422"/>
      <c r="VDK6" s="422"/>
      <c r="VDL6" s="422"/>
      <c r="VDM6" s="422"/>
      <c r="VDN6" s="422"/>
      <c r="VDO6" s="422"/>
      <c r="VDP6" s="422"/>
      <c r="VDQ6" s="422"/>
      <c r="VDR6" s="422"/>
      <c r="VDS6" s="422"/>
      <c r="VDT6" s="422"/>
      <c r="VDU6" s="422"/>
      <c r="VDV6" s="422"/>
      <c r="VDW6" s="422"/>
      <c r="VDX6" s="422"/>
      <c r="VDY6" s="422"/>
      <c r="VDZ6" s="422"/>
      <c r="VEA6" s="422"/>
      <c r="VEB6" s="422"/>
      <c r="VEC6" s="422"/>
      <c r="VED6" s="422"/>
      <c r="VEE6" s="422"/>
      <c r="VEF6" s="422"/>
      <c r="VEG6" s="422"/>
      <c r="VEH6" s="422"/>
      <c r="VEI6" s="422"/>
      <c r="VEJ6" s="422"/>
      <c r="VEK6" s="422"/>
      <c r="VEL6" s="422"/>
      <c r="VEM6" s="422"/>
      <c r="VEN6" s="422"/>
      <c r="VEO6" s="422"/>
      <c r="VEP6" s="422"/>
      <c r="VEQ6" s="422"/>
      <c r="VER6" s="422"/>
      <c r="VES6" s="422"/>
      <c r="VET6" s="422"/>
      <c r="VEU6" s="422"/>
      <c r="VEV6" s="422"/>
      <c r="VEW6" s="422"/>
      <c r="VEX6" s="422"/>
      <c r="VEY6" s="422"/>
      <c r="VEZ6" s="422"/>
      <c r="VFA6" s="422"/>
      <c r="VFB6" s="422"/>
      <c r="VFC6" s="422"/>
      <c r="VFD6" s="422"/>
      <c r="VFE6" s="422"/>
      <c r="VFF6" s="422"/>
      <c r="VFG6" s="422"/>
      <c r="VFH6" s="422"/>
      <c r="VFI6" s="422"/>
      <c r="VFJ6" s="422"/>
      <c r="VFK6" s="422"/>
      <c r="VFL6" s="422"/>
      <c r="VFM6" s="422"/>
      <c r="VFN6" s="422"/>
      <c r="VFO6" s="422"/>
      <c r="VFP6" s="422"/>
      <c r="VFQ6" s="422"/>
      <c r="VFR6" s="422"/>
      <c r="VFS6" s="422"/>
      <c r="VFT6" s="422"/>
      <c r="VFU6" s="422"/>
      <c r="VFV6" s="422"/>
      <c r="VFW6" s="422"/>
      <c r="VFX6" s="422"/>
      <c r="VFY6" s="422"/>
      <c r="VFZ6" s="422"/>
      <c r="VGA6" s="422"/>
      <c r="VGB6" s="422"/>
      <c r="VGC6" s="422"/>
      <c r="VGD6" s="422"/>
      <c r="VGE6" s="422"/>
      <c r="VGF6" s="422"/>
      <c r="VGG6" s="422"/>
      <c r="VGH6" s="422"/>
      <c r="VGI6" s="422"/>
      <c r="VGJ6" s="422"/>
      <c r="VGK6" s="422"/>
      <c r="VGL6" s="422"/>
      <c r="VGM6" s="422"/>
      <c r="VGN6" s="422"/>
      <c r="VGO6" s="422"/>
      <c r="VGP6" s="422"/>
      <c r="VGQ6" s="422"/>
      <c r="VGR6" s="422"/>
      <c r="VGS6" s="422"/>
      <c r="VGT6" s="422"/>
      <c r="VGU6" s="422"/>
      <c r="VGV6" s="422"/>
      <c r="VGW6" s="422"/>
      <c r="VGX6" s="422"/>
      <c r="VGY6" s="422"/>
      <c r="VGZ6" s="422"/>
      <c r="VHA6" s="422"/>
      <c r="VHB6" s="422"/>
      <c r="VHC6" s="422"/>
      <c r="VHD6" s="422"/>
      <c r="VHE6" s="422"/>
      <c r="VHF6" s="422"/>
      <c r="VHG6" s="422"/>
      <c r="VHH6" s="422"/>
      <c r="VHI6" s="422"/>
      <c r="VHJ6" s="422"/>
      <c r="VHK6" s="422"/>
      <c r="VHL6" s="422"/>
      <c r="VHM6" s="422"/>
      <c r="VHN6" s="422"/>
      <c r="VHO6" s="422"/>
      <c r="VHP6" s="422"/>
      <c r="VHQ6" s="422"/>
      <c r="VHR6" s="422"/>
      <c r="VHS6" s="422"/>
      <c r="VHT6" s="422"/>
      <c r="VHU6" s="422"/>
      <c r="VHV6" s="422"/>
      <c r="VHW6" s="422"/>
      <c r="VHX6" s="422"/>
      <c r="VHY6" s="422"/>
      <c r="VHZ6" s="422"/>
      <c r="VIA6" s="422"/>
      <c r="VIB6" s="422"/>
      <c r="VIC6" s="422"/>
      <c r="VID6" s="422"/>
      <c r="VIE6" s="422"/>
      <c r="VIF6" s="422"/>
      <c r="VIG6" s="422"/>
      <c r="VIH6" s="422"/>
      <c r="VII6" s="422"/>
      <c r="VIJ6" s="422"/>
      <c r="VIK6" s="422"/>
      <c r="VIL6" s="422"/>
      <c r="VIM6" s="422"/>
      <c r="VIN6" s="422"/>
      <c r="VIO6" s="422"/>
      <c r="VIP6" s="422"/>
      <c r="VIQ6" s="422"/>
      <c r="VIR6" s="422"/>
      <c r="VIS6" s="422"/>
      <c r="VIT6" s="422"/>
      <c r="VIU6" s="422"/>
      <c r="VIV6" s="422"/>
      <c r="VIW6" s="422"/>
      <c r="VIX6" s="422"/>
      <c r="VIY6" s="422"/>
      <c r="VIZ6" s="422"/>
      <c r="VJA6" s="422"/>
      <c r="VJB6" s="422"/>
      <c r="VJC6" s="422"/>
      <c r="VJD6" s="422"/>
      <c r="VJE6" s="422"/>
      <c r="VJF6" s="422"/>
      <c r="VJG6" s="422"/>
      <c r="VJH6" s="422"/>
      <c r="VJI6" s="422"/>
      <c r="VJJ6" s="422"/>
      <c r="VJK6" s="422"/>
      <c r="VJL6" s="422"/>
      <c r="VJM6" s="422"/>
      <c r="VJN6" s="422"/>
      <c r="VJO6" s="422"/>
      <c r="VJP6" s="422"/>
      <c r="VJQ6" s="422"/>
      <c r="VJR6" s="422"/>
      <c r="VJS6" s="422"/>
      <c r="VJT6" s="422"/>
      <c r="VJU6" s="422"/>
      <c r="VJV6" s="422"/>
      <c r="VJW6" s="422"/>
      <c r="VJX6" s="422"/>
      <c r="VJY6" s="422"/>
      <c r="VJZ6" s="422"/>
      <c r="VKA6" s="422"/>
      <c r="VKB6" s="422"/>
      <c r="VKC6" s="422"/>
      <c r="VKD6" s="422"/>
      <c r="VKE6" s="422"/>
      <c r="VKF6" s="422"/>
      <c r="VKG6" s="422"/>
      <c r="VKH6" s="422"/>
      <c r="VKI6" s="422"/>
      <c r="VKJ6" s="422"/>
      <c r="VKK6" s="422"/>
      <c r="VKL6" s="422"/>
      <c r="VKM6" s="422"/>
      <c r="VKN6" s="422"/>
      <c r="VKO6" s="422"/>
      <c r="VKP6" s="422"/>
      <c r="VKQ6" s="422"/>
      <c r="VKR6" s="422"/>
      <c r="VKS6" s="422"/>
      <c r="VKT6" s="422"/>
      <c r="VKU6" s="422"/>
      <c r="VKV6" s="422"/>
      <c r="VKW6" s="422"/>
      <c r="VKX6" s="422"/>
      <c r="VKY6" s="422"/>
      <c r="VKZ6" s="422"/>
      <c r="VLA6" s="422"/>
      <c r="VLB6" s="422"/>
      <c r="VLC6" s="422"/>
      <c r="VLD6" s="422"/>
      <c r="VLE6" s="422"/>
      <c r="VLF6" s="422"/>
      <c r="VLG6" s="422"/>
      <c r="VLH6" s="422"/>
      <c r="VLI6" s="422"/>
      <c r="VLJ6" s="422"/>
      <c r="VLK6" s="422"/>
      <c r="VLL6" s="422"/>
      <c r="VLM6" s="422"/>
      <c r="VLN6" s="422"/>
      <c r="VLO6" s="422"/>
      <c r="VLP6" s="422"/>
      <c r="VLQ6" s="422"/>
      <c r="VLR6" s="422"/>
      <c r="VLS6" s="422"/>
      <c r="VLT6" s="422"/>
      <c r="VLU6" s="422"/>
      <c r="VLV6" s="422"/>
      <c r="VLW6" s="422"/>
      <c r="VLX6" s="422"/>
      <c r="VLY6" s="422"/>
      <c r="VLZ6" s="422"/>
      <c r="VMA6" s="422"/>
      <c r="VMB6" s="422"/>
      <c r="VMC6" s="422"/>
      <c r="VMD6" s="422"/>
      <c r="VME6" s="422"/>
      <c r="VMF6" s="422"/>
      <c r="VMG6" s="422"/>
      <c r="VMH6" s="422"/>
      <c r="VMI6" s="422"/>
      <c r="VMJ6" s="422"/>
      <c r="VMK6" s="422"/>
      <c r="VML6" s="422"/>
      <c r="VMM6" s="422"/>
      <c r="VMN6" s="422"/>
      <c r="VMO6" s="422"/>
      <c r="VMP6" s="422"/>
      <c r="VMQ6" s="422"/>
      <c r="VMR6" s="422"/>
      <c r="VMS6" s="422"/>
      <c r="VMT6" s="422"/>
      <c r="VMU6" s="422"/>
      <c r="VMV6" s="422"/>
      <c r="VMW6" s="422"/>
      <c r="VMX6" s="422"/>
      <c r="VMY6" s="422"/>
      <c r="VMZ6" s="422"/>
      <c r="VNA6" s="422"/>
      <c r="VNB6" s="422"/>
      <c r="VNC6" s="422"/>
      <c r="VND6" s="422"/>
      <c r="VNE6" s="422"/>
      <c r="VNF6" s="422"/>
      <c r="VNG6" s="422"/>
      <c r="VNH6" s="422"/>
      <c r="VNI6" s="422"/>
      <c r="VNJ6" s="422"/>
      <c r="VNK6" s="422"/>
      <c r="VNL6" s="422"/>
      <c r="VNM6" s="422"/>
      <c r="VNN6" s="422"/>
      <c r="VNO6" s="422"/>
      <c r="VNP6" s="422"/>
      <c r="VNQ6" s="422"/>
      <c r="VNR6" s="422"/>
      <c r="VNS6" s="422"/>
      <c r="VNT6" s="422"/>
      <c r="VNU6" s="422"/>
      <c r="VNV6" s="422"/>
      <c r="VNW6" s="422"/>
      <c r="VNX6" s="422"/>
      <c r="VNY6" s="422"/>
      <c r="VNZ6" s="422"/>
      <c r="VOA6" s="422"/>
      <c r="VOB6" s="422"/>
      <c r="VOC6" s="422"/>
      <c r="VOD6" s="422"/>
      <c r="VOE6" s="422"/>
      <c r="VOF6" s="422"/>
      <c r="VOG6" s="422"/>
      <c r="VOH6" s="422"/>
      <c r="VOI6" s="422"/>
      <c r="VOJ6" s="422"/>
      <c r="VOK6" s="422"/>
      <c r="VOL6" s="422"/>
      <c r="VOM6" s="422"/>
      <c r="VON6" s="422"/>
      <c r="VOO6" s="422"/>
      <c r="VOP6" s="422"/>
      <c r="VOQ6" s="422"/>
      <c r="VOR6" s="422"/>
      <c r="VOS6" s="422"/>
      <c r="VOT6" s="422"/>
      <c r="VOU6" s="422"/>
      <c r="VOV6" s="422"/>
      <c r="VOW6" s="422"/>
      <c r="VOX6" s="422"/>
      <c r="VOY6" s="422"/>
      <c r="VOZ6" s="422"/>
      <c r="VPA6" s="422"/>
      <c r="VPB6" s="422"/>
      <c r="VPC6" s="422"/>
      <c r="VPD6" s="422"/>
      <c r="VPE6" s="422"/>
      <c r="VPF6" s="422"/>
      <c r="VPG6" s="422"/>
      <c r="VPH6" s="422"/>
      <c r="VPI6" s="422"/>
      <c r="VPJ6" s="422"/>
      <c r="VPK6" s="422"/>
      <c r="VPL6" s="422"/>
      <c r="VPM6" s="422"/>
      <c r="VPN6" s="422"/>
      <c r="VPO6" s="422"/>
      <c r="VPP6" s="422"/>
      <c r="VPQ6" s="422"/>
      <c r="VPR6" s="422"/>
      <c r="VPS6" s="422"/>
      <c r="VPT6" s="422"/>
      <c r="VPU6" s="422"/>
      <c r="VPV6" s="422"/>
      <c r="VPW6" s="422"/>
      <c r="VPX6" s="422"/>
      <c r="VPY6" s="422"/>
      <c r="VPZ6" s="422"/>
      <c r="VQA6" s="422"/>
      <c r="VQB6" s="422"/>
      <c r="VQC6" s="422"/>
      <c r="VQD6" s="422"/>
      <c r="VQE6" s="422"/>
      <c r="VQF6" s="422"/>
      <c r="VQG6" s="422"/>
      <c r="VQH6" s="422"/>
      <c r="VQI6" s="422"/>
      <c r="VQJ6" s="422"/>
      <c r="VQK6" s="422"/>
      <c r="VQL6" s="422"/>
      <c r="VQM6" s="422"/>
      <c r="VQN6" s="422"/>
      <c r="VQO6" s="422"/>
      <c r="VQP6" s="422"/>
      <c r="VQQ6" s="422"/>
      <c r="VQR6" s="422"/>
      <c r="VQS6" s="422"/>
      <c r="VQT6" s="422"/>
      <c r="VQU6" s="422"/>
      <c r="VQV6" s="422"/>
      <c r="VQW6" s="422"/>
      <c r="VQX6" s="422"/>
      <c r="VQY6" s="422"/>
      <c r="VQZ6" s="422"/>
      <c r="VRA6" s="422"/>
      <c r="VRB6" s="422"/>
      <c r="VRC6" s="422"/>
      <c r="VRD6" s="422"/>
      <c r="VRE6" s="422"/>
      <c r="VRF6" s="422"/>
      <c r="VRG6" s="422"/>
      <c r="VRH6" s="422"/>
      <c r="VRI6" s="422"/>
      <c r="VRJ6" s="422"/>
      <c r="VRK6" s="422"/>
      <c r="VRL6" s="422"/>
      <c r="VRM6" s="422"/>
      <c r="VRN6" s="422"/>
      <c r="VRO6" s="422"/>
      <c r="VRP6" s="422"/>
      <c r="VRQ6" s="422"/>
      <c r="VRR6" s="422"/>
      <c r="VRS6" s="422"/>
      <c r="VRT6" s="422"/>
      <c r="VRU6" s="422"/>
      <c r="VRV6" s="422"/>
      <c r="VRW6" s="422"/>
      <c r="VRX6" s="422"/>
      <c r="VRY6" s="422"/>
      <c r="VRZ6" s="422"/>
      <c r="VSA6" s="422"/>
      <c r="VSB6" s="422"/>
      <c r="VSC6" s="422"/>
      <c r="VSD6" s="422"/>
      <c r="VSE6" s="422"/>
      <c r="VSF6" s="422"/>
      <c r="VSG6" s="422"/>
      <c r="VSH6" s="422"/>
      <c r="VSI6" s="422"/>
      <c r="VSJ6" s="422"/>
      <c r="VSK6" s="422"/>
      <c r="VSL6" s="422"/>
      <c r="VSM6" s="422"/>
      <c r="VSN6" s="422"/>
      <c r="VSO6" s="422"/>
      <c r="VSP6" s="422"/>
      <c r="VSQ6" s="422"/>
      <c r="VSR6" s="422"/>
      <c r="VSS6" s="422"/>
      <c r="VST6" s="422"/>
      <c r="VSU6" s="422"/>
      <c r="VSV6" s="422"/>
      <c r="VSW6" s="422"/>
      <c r="VSX6" s="422"/>
      <c r="VSY6" s="422"/>
      <c r="VSZ6" s="422"/>
      <c r="VTA6" s="422"/>
      <c r="VTB6" s="422"/>
      <c r="VTC6" s="422"/>
      <c r="VTD6" s="422"/>
      <c r="VTE6" s="422"/>
      <c r="VTF6" s="422"/>
      <c r="VTG6" s="422"/>
      <c r="VTH6" s="422"/>
      <c r="VTI6" s="422"/>
      <c r="VTJ6" s="422"/>
      <c r="VTK6" s="422"/>
      <c r="VTL6" s="422"/>
      <c r="VTM6" s="422"/>
      <c r="VTN6" s="422"/>
      <c r="VTO6" s="422"/>
      <c r="VTP6" s="422"/>
      <c r="VTQ6" s="422"/>
      <c r="VTR6" s="422"/>
      <c r="VTS6" s="422"/>
      <c r="VTT6" s="422"/>
      <c r="VTU6" s="422"/>
      <c r="VTV6" s="422"/>
      <c r="VTW6" s="422"/>
      <c r="VTX6" s="422"/>
      <c r="VTY6" s="422"/>
      <c r="VTZ6" s="422"/>
      <c r="VUA6" s="422"/>
      <c r="VUB6" s="422"/>
      <c r="VUC6" s="422"/>
      <c r="VUD6" s="422"/>
      <c r="VUE6" s="422"/>
      <c r="VUF6" s="422"/>
      <c r="VUG6" s="422"/>
      <c r="VUH6" s="422"/>
      <c r="VUI6" s="422"/>
      <c r="VUJ6" s="422"/>
      <c r="VUK6" s="422"/>
      <c r="VUL6" s="422"/>
      <c r="VUM6" s="422"/>
      <c r="VUN6" s="422"/>
      <c r="VUO6" s="422"/>
      <c r="VUP6" s="422"/>
      <c r="VUQ6" s="422"/>
      <c r="VUR6" s="422"/>
      <c r="VUS6" s="422"/>
      <c r="VUT6" s="422"/>
      <c r="VUU6" s="422"/>
      <c r="VUV6" s="422"/>
      <c r="VUW6" s="422"/>
      <c r="VUX6" s="422"/>
      <c r="VUY6" s="422"/>
      <c r="VUZ6" s="422"/>
      <c r="VVA6" s="422"/>
      <c r="VVB6" s="422"/>
      <c r="VVC6" s="422"/>
      <c r="VVD6" s="422"/>
      <c r="VVE6" s="422"/>
      <c r="VVF6" s="422"/>
      <c r="VVG6" s="422"/>
      <c r="VVH6" s="422"/>
      <c r="VVI6" s="422"/>
      <c r="VVJ6" s="422"/>
      <c r="VVK6" s="422"/>
      <c r="VVL6" s="422"/>
      <c r="VVM6" s="422"/>
      <c r="VVN6" s="422"/>
      <c r="VVO6" s="422"/>
      <c r="VVP6" s="422"/>
      <c r="VVQ6" s="422"/>
      <c r="VVR6" s="422"/>
      <c r="VVS6" s="422"/>
      <c r="VVT6" s="422"/>
      <c r="VVU6" s="422"/>
      <c r="VVV6" s="422"/>
      <c r="VVW6" s="422"/>
      <c r="VVX6" s="422"/>
      <c r="VVY6" s="422"/>
      <c r="VVZ6" s="422"/>
      <c r="VWA6" s="422"/>
      <c r="VWB6" s="422"/>
      <c r="VWC6" s="422"/>
      <c r="VWD6" s="422"/>
      <c r="VWE6" s="422"/>
      <c r="VWF6" s="422"/>
      <c r="VWG6" s="422"/>
      <c r="VWH6" s="422"/>
      <c r="VWI6" s="422"/>
      <c r="VWJ6" s="422"/>
      <c r="VWK6" s="422"/>
      <c r="VWL6" s="422"/>
      <c r="VWM6" s="422"/>
      <c r="VWN6" s="422"/>
      <c r="VWO6" s="422"/>
      <c r="VWP6" s="422"/>
      <c r="VWQ6" s="422"/>
      <c r="VWR6" s="422"/>
      <c r="VWS6" s="422"/>
      <c r="VWT6" s="422"/>
      <c r="VWU6" s="422"/>
      <c r="VWV6" s="422"/>
      <c r="VWW6" s="422"/>
      <c r="VWX6" s="422"/>
      <c r="VWY6" s="422"/>
      <c r="VWZ6" s="422"/>
      <c r="VXA6" s="422"/>
      <c r="VXB6" s="422"/>
      <c r="VXC6" s="422"/>
      <c r="VXD6" s="422"/>
      <c r="VXE6" s="422"/>
      <c r="VXF6" s="422"/>
      <c r="VXG6" s="422"/>
      <c r="VXH6" s="422"/>
      <c r="VXI6" s="422"/>
      <c r="VXJ6" s="422"/>
      <c r="VXK6" s="422"/>
      <c r="VXL6" s="422"/>
      <c r="VXM6" s="422"/>
      <c r="VXN6" s="422"/>
      <c r="VXO6" s="422"/>
      <c r="VXP6" s="422"/>
      <c r="VXQ6" s="422"/>
      <c r="VXR6" s="422"/>
      <c r="VXS6" s="422"/>
      <c r="VXT6" s="422"/>
      <c r="VXU6" s="422"/>
      <c r="VXV6" s="422"/>
      <c r="VXW6" s="422"/>
      <c r="VXX6" s="422"/>
      <c r="VXY6" s="422"/>
      <c r="VXZ6" s="422"/>
      <c r="VYA6" s="422"/>
      <c r="VYB6" s="422"/>
      <c r="VYC6" s="422"/>
      <c r="VYD6" s="422"/>
      <c r="VYE6" s="422"/>
      <c r="VYF6" s="422"/>
      <c r="VYG6" s="422"/>
      <c r="VYH6" s="422"/>
      <c r="VYI6" s="422"/>
      <c r="VYJ6" s="422"/>
      <c r="VYK6" s="422"/>
      <c r="VYL6" s="422"/>
      <c r="VYM6" s="422"/>
      <c r="VYN6" s="422"/>
      <c r="VYO6" s="422"/>
      <c r="VYP6" s="422"/>
      <c r="VYQ6" s="422"/>
      <c r="VYR6" s="422"/>
      <c r="VYS6" s="422"/>
      <c r="VYT6" s="422"/>
      <c r="VYU6" s="422"/>
      <c r="VYV6" s="422"/>
      <c r="VYW6" s="422"/>
      <c r="VYX6" s="422"/>
      <c r="VYY6" s="422"/>
      <c r="VYZ6" s="422"/>
      <c r="VZA6" s="422"/>
      <c r="VZB6" s="422"/>
      <c r="VZC6" s="422"/>
      <c r="VZD6" s="422"/>
      <c r="VZE6" s="422"/>
      <c r="VZF6" s="422"/>
      <c r="VZG6" s="422"/>
      <c r="VZH6" s="422"/>
      <c r="VZI6" s="422"/>
      <c r="VZJ6" s="422"/>
      <c r="VZK6" s="422"/>
      <c r="VZL6" s="422"/>
      <c r="VZM6" s="422"/>
      <c r="VZN6" s="422"/>
      <c r="VZO6" s="422"/>
      <c r="VZP6" s="422"/>
      <c r="VZQ6" s="422"/>
      <c r="VZR6" s="422"/>
      <c r="VZS6" s="422"/>
      <c r="VZT6" s="422"/>
      <c r="VZU6" s="422"/>
      <c r="VZV6" s="422"/>
      <c r="VZW6" s="422"/>
      <c r="VZX6" s="422"/>
      <c r="VZY6" s="422"/>
      <c r="VZZ6" s="422"/>
      <c r="WAA6" s="422"/>
      <c r="WAB6" s="422"/>
      <c r="WAC6" s="422"/>
      <c r="WAD6" s="422"/>
      <c r="WAE6" s="422"/>
      <c r="WAF6" s="422"/>
      <c r="WAG6" s="422"/>
      <c r="WAH6" s="422"/>
      <c r="WAI6" s="422"/>
      <c r="WAJ6" s="422"/>
      <c r="WAK6" s="422"/>
      <c r="WAL6" s="422"/>
      <c r="WAM6" s="422"/>
      <c r="WAN6" s="422"/>
      <c r="WAO6" s="422"/>
      <c r="WAP6" s="422"/>
      <c r="WAQ6" s="422"/>
      <c r="WAR6" s="422"/>
      <c r="WAS6" s="422"/>
      <c r="WAT6" s="422"/>
      <c r="WAU6" s="422"/>
      <c r="WAV6" s="422"/>
      <c r="WAW6" s="422"/>
      <c r="WAX6" s="422"/>
      <c r="WAY6" s="422"/>
      <c r="WAZ6" s="422"/>
      <c r="WBA6" s="422"/>
      <c r="WBB6" s="422"/>
      <c r="WBC6" s="422"/>
      <c r="WBD6" s="422"/>
      <c r="WBE6" s="422"/>
      <c r="WBF6" s="422"/>
      <c r="WBG6" s="422"/>
      <c r="WBH6" s="422"/>
      <c r="WBI6" s="422"/>
      <c r="WBJ6" s="422"/>
      <c r="WBK6" s="422"/>
      <c r="WBL6" s="422"/>
      <c r="WBM6" s="422"/>
      <c r="WBN6" s="422"/>
      <c r="WBO6" s="422"/>
      <c r="WBP6" s="422"/>
      <c r="WBQ6" s="422"/>
      <c r="WBR6" s="422"/>
      <c r="WBS6" s="422"/>
      <c r="WBT6" s="422"/>
      <c r="WBU6" s="422"/>
      <c r="WBV6" s="422"/>
      <c r="WBW6" s="422"/>
      <c r="WBX6" s="422"/>
      <c r="WBY6" s="422"/>
      <c r="WBZ6" s="422"/>
      <c r="WCA6" s="422"/>
      <c r="WCB6" s="422"/>
      <c r="WCC6" s="422"/>
      <c r="WCD6" s="422"/>
      <c r="WCE6" s="422"/>
      <c r="WCF6" s="422"/>
      <c r="WCG6" s="422"/>
      <c r="WCH6" s="422"/>
      <c r="WCI6" s="422"/>
      <c r="WCJ6" s="422"/>
      <c r="WCK6" s="422"/>
      <c r="WCL6" s="422"/>
      <c r="WCM6" s="422"/>
      <c r="WCN6" s="422"/>
      <c r="WCO6" s="422"/>
      <c r="WCP6" s="422"/>
      <c r="WCQ6" s="422"/>
      <c r="WCR6" s="422"/>
      <c r="WCS6" s="422"/>
      <c r="WCT6" s="422"/>
      <c r="WCU6" s="422"/>
      <c r="WCV6" s="422"/>
      <c r="WCW6" s="422"/>
      <c r="WCX6" s="422"/>
      <c r="WCY6" s="422"/>
      <c r="WCZ6" s="422"/>
      <c r="WDA6" s="422"/>
      <c r="WDB6" s="422"/>
      <c r="WDC6" s="422"/>
      <c r="WDD6" s="422"/>
      <c r="WDE6" s="422"/>
      <c r="WDF6" s="422"/>
      <c r="WDG6" s="422"/>
      <c r="WDH6" s="422"/>
      <c r="WDI6" s="422"/>
      <c r="WDJ6" s="422"/>
      <c r="WDK6" s="422"/>
      <c r="WDL6" s="422"/>
      <c r="WDM6" s="422"/>
      <c r="WDN6" s="422"/>
      <c r="WDO6" s="422"/>
      <c r="WDP6" s="422"/>
      <c r="WDQ6" s="422"/>
      <c r="WDR6" s="422"/>
      <c r="WDS6" s="422"/>
      <c r="WDT6" s="422"/>
      <c r="WDU6" s="422"/>
      <c r="WDV6" s="422"/>
      <c r="WDW6" s="422"/>
      <c r="WDX6" s="422"/>
      <c r="WDY6" s="422"/>
      <c r="WDZ6" s="422"/>
      <c r="WEA6" s="422"/>
      <c r="WEB6" s="422"/>
      <c r="WEC6" s="422"/>
      <c r="WED6" s="422"/>
      <c r="WEE6" s="422"/>
      <c r="WEF6" s="422"/>
      <c r="WEG6" s="422"/>
      <c r="WEH6" s="422"/>
      <c r="WEI6" s="422"/>
      <c r="WEJ6" s="422"/>
      <c r="WEK6" s="422"/>
      <c r="WEL6" s="422"/>
      <c r="WEM6" s="422"/>
      <c r="WEN6" s="422"/>
      <c r="WEO6" s="422"/>
      <c r="WEP6" s="422"/>
      <c r="WEQ6" s="422"/>
      <c r="WER6" s="422"/>
      <c r="WES6" s="422"/>
      <c r="WET6" s="422"/>
      <c r="WEU6" s="422"/>
      <c r="WEV6" s="422"/>
      <c r="WEW6" s="422"/>
      <c r="WEX6" s="422"/>
      <c r="WEY6" s="422"/>
      <c r="WEZ6" s="422"/>
      <c r="WFA6" s="422"/>
      <c r="WFB6" s="422"/>
      <c r="WFC6" s="422"/>
      <c r="WFD6" s="422"/>
      <c r="WFE6" s="422"/>
      <c r="WFF6" s="422"/>
      <c r="WFG6" s="422"/>
      <c r="WFH6" s="422"/>
      <c r="WFI6" s="422"/>
      <c r="WFJ6" s="422"/>
      <c r="WFK6" s="422"/>
      <c r="WFL6" s="422"/>
      <c r="WFM6" s="422"/>
      <c r="WFN6" s="422"/>
      <c r="WFO6" s="422"/>
      <c r="WFP6" s="422"/>
      <c r="WFQ6" s="422"/>
      <c r="WFR6" s="422"/>
      <c r="WFS6" s="422"/>
      <c r="WFT6" s="422"/>
      <c r="WFU6" s="422"/>
      <c r="WFV6" s="422"/>
      <c r="WFW6" s="422"/>
      <c r="WFX6" s="422"/>
      <c r="WFY6" s="422"/>
      <c r="WFZ6" s="422"/>
      <c r="WGA6" s="422"/>
      <c r="WGB6" s="422"/>
      <c r="WGC6" s="422"/>
      <c r="WGD6" s="422"/>
      <c r="WGE6" s="422"/>
      <c r="WGF6" s="422"/>
      <c r="WGG6" s="422"/>
      <c r="WGH6" s="422"/>
      <c r="WGI6" s="422"/>
      <c r="WGJ6" s="422"/>
      <c r="WGK6" s="422"/>
      <c r="WGL6" s="422"/>
      <c r="WGM6" s="422"/>
      <c r="WGN6" s="422"/>
      <c r="WGO6" s="422"/>
      <c r="WGP6" s="422"/>
      <c r="WGQ6" s="422"/>
      <c r="WGR6" s="422"/>
      <c r="WGS6" s="422"/>
      <c r="WGT6" s="422"/>
      <c r="WGU6" s="422"/>
      <c r="WGV6" s="422"/>
      <c r="WGW6" s="422"/>
      <c r="WGX6" s="422"/>
      <c r="WGY6" s="422"/>
      <c r="WGZ6" s="422"/>
      <c r="WHA6" s="422"/>
      <c r="WHB6" s="422"/>
      <c r="WHC6" s="422"/>
      <c r="WHD6" s="422"/>
      <c r="WHE6" s="422"/>
      <c r="WHF6" s="422"/>
      <c r="WHG6" s="422"/>
      <c r="WHH6" s="422"/>
      <c r="WHI6" s="422"/>
      <c r="WHJ6" s="422"/>
      <c r="WHK6" s="422"/>
      <c r="WHL6" s="422"/>
      <c r="WHM6" s="422"/>
      <c r="WHN6" s="422"/>
      <c r="WHO6" s="422"/>
      <c r="WHP6" s="422"/>
      <c r="WHQ6" s="422"/>
      <c r="WHR6" s="422"/>
      <c r="WHS6" s="422"/>
      <c r="WHT6" s="422"/>
      <c r="WHU6" s="422"/>
      <c r="WHV6" s="422"/>
      <c r="WHW6" s="422"/>
      <c r="WHX6" s="422"/>
      <c r="WHY6" s="422"/>
      <c r="WHZ6" s="422"/>
      <c r="WIA6" s="422"/>
      <c r="WIB6" s="422"/>
      <c r="WIC6" s="422"/>
      <c r="WID6" s="422"/>
      <c r="WIE6" s="422"/>
      <c r="WIF6" s="422"/>
      <c r="WIG6" s="422"/>
      <c r="WIH6" s="422"/>
      <c r="WII6" s="422"/>
      <c r="WIJ6" s="422"/>
      <c r="WIK6" s="422"/>
      <c r="WIL6" s="422"/>
      <c r="WIM6" s="422"/>
      <c r="WIN6" s="422"/>
      <c r="WIO6" s="422"/>
      <c r="WIP6" s="422"/>
      <c r="WIQ6" s="422"/>
      <c r="WIR6" s="422"/>
      <c r="WIS6" s="422"/>
      <c r="WIT6" s="422"/>
      <c r="WIU6" s="422"/>
      <c r="WIV6" s="422"/>
      <c r="WIW6" s="422"/>
      <c r="WIX6" s="422"/>
      <c r="WIY6" s="422"/>
      <c r="WIZ6" s="422"/>
      <c r="WJA6" s="422"/>
      <c r="WJB6" s="422"/>
      <c r="WJC6" s="422"/>
      <c r="WJD6" s="422"/>
      <c r="WJE6" s="422"/>
      <c r="WJF6" s="422"/>
      <c r="WJG6" s="422"/>
      <c r="WJH6" s="422"/>
      <c r="WJI6" s="422"/>
      <c r="WJJ6" s="422"/>
      <c r="WJK6" s="422"/>
      <c r="WJL6" s="422"/>
      <c r="WJM6" s="422"/>
      <c r="WJN6" s="422"/>
      <c r="WJO6" s="422"/>
      <c r="WJP6" s="422"/>
      <c r="WJQ6" s="422"/>
      <c r="WJR6" s="422"/>
      <c r="WJS6" s="422"/>
      <c r="WJT6" s="422"/>
      <c r="WJU6" s="422"/>
      <c r="WJV6" s="422"/>
      <c r="WJW6" s="422"/>
      <c r="WJX6" s="422"/>
      <c r="WJY6" s="422"/>
      <c r="WJZ6" s="422"/>
      <c r="WKA6" s="422"/>
      <c r="WKB6" s="422"/>
      <c r="WKC6" s="422"/>
      <c r="WKD6" s="422"/>
      <c r="WKE6" s="422"/>
      <c r="WKF6" s="422"/>
      <c r="WKG6" s="422"/>
      <c r="WKH6" s="422"/>
      <c r="WKI6" s="422"/>
      <c r="WKJ6" s="422"/>
      <c r="WKK6" s="422"/>
      <c r="WKL6" s="422"/>
      <c r="WKM6" s="422"/>
      <c r="WKN6" s="422"/>
      <c r="WKO6" s="422"/>
      <c r="WKP6" s="422"/>
      <c r="WKQ6" s="422"/>
      <c r="WKR6" s="422"/>
      <c r="WKS6" s="422"/>
      <c r="WKT6" s="422"/>
      <c r="WKU6" s="422"/>
      <c r="WKV6" s="422"/>
      <c r="WKW6" s="422"/>
      <c r="WKX6" s="422"/>
      <c r="WKY6" s="422"/>
      <c r="WKZ6" s="422"/>
      <c r="WLA6" s="422"/>
      <c r="WLB6" s="422"/>
      <c r="WLC6" s="422"/>
      <c r="WLD6" s="422"/>
      <c r="WLE6" s="422"/>
      <c r="WLF6" s="422"/>
      <c r="WLG6" s="422"/>
      <c r="WLH6" s="422"/>
      <c r="WLI6" s="422"/>
      <c r="WLJ6" s="422"/>
      <c r="WLK6" s="422"/>
      <c r="WLL6" s="422"/>
      <c r="WLM6" s="422"/>
      <c r="WLN6" s="422"/>
      <c r="WLO6" s="422"/>
      <c r="WLP6" s="422"/>
      <c r="WLQ6" s="422"/>
      <c r="WLR6" s="422"/>
      <c r="WLS6" s="422"/>
      <c r="WLT6" s="422"/>
      <c r="WLU6" s="422"/>
      <c r="WLV6" s="422"/>
      <c r="WLW6" s="422"/>
      <c r="WLX6" s="422"/>
      <c r="WLY6" s="422"/>
      <c r="WLZ6" s="422"/>
      <c r="WMA6" s="422"/>
      <c r="WMB6" s="422"/>
      <c r="WMC6" s="422"/>
      <c r="WMD6" s="422"/>
      <c r="WME6" s="422"/>
      <c r="WMF6" s="422"/>
      <c r="WMG6" s="422"/>
      <c r="WMH6" s="422"/>
      <c r="WMI6" s="422"/>
      <c r="WMJ6" s="422"/>
      <c r="WMK6" s="422"/>
      <c r="WML6" s="422"/>
      <c r="WMM6" s="422"/>
      <c r="WMN6" s="422"/>
      <c r="WMO6" s="422"/>
      <c r="WMP6" s="422"/>
      <c r="WMQ6" s="422"/>
      <c r="WMR6" s="422"/>
      <c r="WMS6" s="422"/>
      <c r="WMT6" s="422"/>
      <c r="WMU6" s="422"/>
      <c r="WMV6" s="422"/>
      <c r="WMW6" s="422"/>
      <c r="WMX6" s="422"/>
      <c r="WMY6" s="422"/>
      <c r="WMZ6" s="422"/>
      <c r="WNA6" s="422"/>
      <c r="WNB6" s="422"/>
      <c r="WNC6" s="422"/>
      <c r="WND6" s="422"/>
      <c r="WNE6" s="422"/>
      <c r="WNF6" s="422"/>
      <c r="WNG6" s="422"/>
      <c r="WNH6" s="422"/>
      <c r="WNI6" s="422"/>
      <c r="WNJ6" s="422"/>
      <c r="WNK6" s="422"/>
      <c r="WNL6" s="422"/>
      <c r="WNM6" s="422"/>
      <c r="WNN6" s="422"/>
      <c r="WNO6" s="422"/>
      <c r="WNP6" s="422"/>
      <c r="WNQ6" s="422"/>
      <c r="WNR6" s="422"/>
      <c r="WNS6" s="422"/>
      <c r="WNT6" s="422"/>
      <c r="WNU6" s="422"/>
      <c r="WNV6" s="422"/>
      <c r="WNW6" s="422"/>
      <c r="WNX6" s="422"/>
      <c r="WNY6" s="422"/>
      <c r="WNZ6" s="422"/>
      <c r="WOA6" s="422"/>
      <c r="WOB6" s="422"/>
      <c r="WOC6" s="422"/>
      <c r="WOD6" s="422"/>
      <c r="WOE6" s="422"/>
      <c r="WOF6" s="422"/>
      <c r="WOG6" s="422"/>
      <c r="WOH6" s="422"/>
      <c r="WOI6" s="422"/>
      <c r="WOJ6" s="422"/>
      <c r="WOK6" s="422"/>
      <c r="WOL6" s="422"/>
      <c r="WOM6" s="422"/>
      <c r="WON6" s="422"/>
      <c r="WOO6" s="422"/>
      <c r="WOP6" s="422"/>
      <c r="WOQ6" s="422"/>
      <c r="WOR6" s="422"/>
      <c r="WOS6" s="422"/>
      <c r="WOT6" s="422"/>
      <c r="WOU6" s="422"/>
      <c r="WOV6" s="422"/>
      <c r="WOW6" s="422"/>
      <c r="WOX6" s="422"/>
      <c r="WOY6" s="422"/>
      <c r="WOZ6" s="422"/>
      <c r="WPA6" s="422"/>
      <c r="WPB6" s="422"/>
      <c r="WPC6" s="422"/>
      <c r="WPD6" s="422"/>
      <c r="WPE6" s="422"/>
      <c r="WPF6" s="422"/>
      <c r="WPG6" s="422"/>
      <c r="WPH6" s="422"/>
      <c r="WPI6" s="422"/>
      <c r="WPJ6" s="422"/>
      <c r="WPK6" s="422"/>
      <c r="WPL6" s="422"/>
      <c r="WPM6" s="422"/>
      <c r="WPN6" s="422"/>
      <c r="WPO6" s="422"/>
      <c r="WPP6" s="422"/>
      <c r="WPQ6" s="422"/>
      <c r="WPR6" s="422"/>
      <c r="WPS6" s="422"/>
      <c r="WPT6" s="422"/>
      <c r="WPU6" s="422"/>
      <c r="WPV6" s="422"/>
      <c r="WPW6" s="422"/>
      <c r="WPX6" s="422"/>
      <c r="WPY6" s="422"/>
      <c r="WPZ6" s="422"/>
      <c r="WQA6" s="422"/>
      <c r="WQB6" s="422"/>
      <c r="WQC6" s="422"/>
      <c r="WQD6" s="422"/>
      <c r="WQE6" s="422"/>
      <c r="WQF6" s="422"/>
      <c r="WQG6" s="422"/>
      <c r="WQH6" s="422"/>
      <c r="WQI6" s="422"/>
      <c r="WQJ6" s="422"/>
      <c r="WQK6" s="422"/>
      <c r="WQL6" s="422"/>
      <c r="WQM6" s="422"/>
      <c r="WQN6" s="422"/>
      <c r="WQO6" s="422"/>
      <c r="WQP6" s="422"/>
      <c r="WQQ6" s="422"/>
      <c r="WQR6" s="422"/>
      <c r="WQS6" s="422"/>
      <c r="WQT6" s="422"/>
      <c r="WQU6" s="422"/>
      <c r="WQV6" s="422"/>
      <c r="WQW6" s="422"/>
      <c r="WQX6" s="422"/>
      <c r="WQY6" s="422"/>
      <c r="WQZ6" s="422"/>
      <c r="WRA6" s="422"/>
      <c r="WRB6" s="422"/>
      <c r="WRC6" s="422"/>
      <c r="WRD6" s="422"/>
      <c r="WRE6" s="422"/>
      <c r="WRF6" s="422"/>
      <c r="WRG6" s="422"/>
      <c r="WRH6" s="422"/>
      <c r="WRI6" s="422"/>
      <c r="WRJ6" s="422"/>
      <c r="WRK6" s="422"/>
      <c r="WRL6" s="422"/>
      <c r="WRM6" s="422"/>
      <c r="WRN6" s="422"/>
      <c r="WRO6" s="422"/>
      <c r="WRP6" s="422"/>
      <c r="WRQ6" s="422"/>
      <c r="WRR6" s="422"/>
      <c r="WRS6" s="422"/>
      <c r="WRT6" s="422"/>
      <c r="WRU6" s="422"/>
      <c r="WRV6" s="422"/>
      <c r="WRW6" s="422"/>
      <c r="WRX6" s="422"/>
      <c r="WRY6" s="422"/>
      <c r="WRZ6" s="422"/>
      <c r="WSA6" s="422"/>
      <c r="WSB6" s="422"/>
      <c r="WSC6" s="422"/>
      <c r="WSD6" s="422"/>
      <c r="WSE6" s="422"/>
      <c r="WSF6" s="422"/>
      <c r="WSG6" s="422"/>
      <c r="WSH6" s="422"/>
      <c r="WSI6" s="422"/>
      <c r="WSJ6" s="422"/>
      <c r="WSK6" s="422"/>
      <c r="WSL6" s="422"/>
      <c r="WSM6" s="422"/>
      <c r="WSN6" s="422"/>
      <c r="WSO6" s="422"/>
      <c r="WSP6" s="422"/>
      <c r="WSQ6" s="422"/>
      <c r="WSR6" s="422"/>
      <c r="WSS6" s="422"/>
      <c r="WST6" s="422"/>
      <c r="WSU6" s="422"/>
      <c r="WSV6" s="422"/>
      <c r="WSW6" s="422"/>
      <c r="WSX6" s="422"/>
      <c r="WSY6" s="422"/>
      <c r="WSZ6" s="422"/>
      <c r="WTA6" s="422"/>
      <c r="WTB6" s="422"/>
      <c r="WTC6" s="422"/>
      <c r="WTD6" s="422"/>
      <c r="WTE6" s="422"/>
      <c r="WTF6" s="422"/>
      <c r="WTG6" s="422"/>
      <c r="WTH6" s="422"/>
      <c r="WTI6" s="422"/>
      <c r="WTJ6" s="422"/>
      <c r="WTK6" s="422"/>
      <c r="WTL6" s="422"/>
      <c r="WTM6" s="422"/>
      <c r="WTN6" s="422"/>
      <c r="WTO6" s="422"/>
      <c r="WTP6" s="422"/>
      <c r="WTQ6" s="422"/>
      <c r="WTR6" s="422"/>
      <c r="WTS6" s="422"/>
      <c r="WTT6" s="422"/>
      <c r="WTU6" s="422"/>
      <c r="WTV6" s="422"/>
      <c r="WTW6" s="422"/>
      <c r="WTX6" s="422"/>
      <c r="WTY6" s="422"/>
      <c r="WTZ6" s="422"/>
      <c r="WUA6" s="422"/>
      <c r="WUB6" s="422"/>
      <c r="WUC6" s="422"/>
      <c r="WUD6" s="422"/>
      <c r="WUE6" s="422"/>
      <c r="WUF6" s="422"/>
      <c r="WUG6" s="422"/>
      <c r="WUH6" s="422"/>
      <c r="WUI6" s="422"/>
      <c r="WUJ6" s="422"/>
      <c r="WUK6" s="422"/>
      <c r="WUL6" s="422"/>
      <c r="WUM6" s="422"/>
      <c r="WUN6" s="422"/>
      <c r="WUO6" s="422"/>
      <c r="WUP6" s="422"/>
      <c r="WUQ6" s="422"/>
      <c r="WUR6" s="422"/>
      <c r="WUS6" s="422"/>
      <c r="WUT6" s="422"/>
      <c r="WUU6" s="422"/>
      <c r="WUV6" s="422"/>
      <c r="WUW6" s="422"/>
      <c r="WUX6" s="422"/>
      <c r="WUY6" s="422"/>
      <c r="WUZ6" s="422"/>
      <c r="WVA6" s="422"/>
      <c r="WVB6" s="422"/>
      <c r="WVC6" s="422"/>
      <c r="WVD6" s="422"/>
      <c r="WVE6" s="422"/>
      <c r="WVF6" s="422"/>
      <c r="WVG6" s="422"/>
      <c r="WVH6" s="422"/>
      <c r="WVI6" s="422"/>
      <c r="WVJ6" s="422"/>
      <c r="WVK6" s="422"/>
      <c r="WVL6" s="422"/>
      <c r="WVM6" s="422"/>
      <c r="WVN6" s="422"/>
      <c r="WVO6" s="422"/>
      <c r="WVP6" s="422"/>
      <c r="WVQ6" s="422"/>
      <c r="WVR6" s="422"/>
      <c r="WVS6" s="422"/>
      <c r="WVT6" s="422"/>
      <c r="WVU6" s="422"/>
      <c r="WVV6" s="422"/>
      <c r="WVW6" s="422"/>
      <c r="WVX6" s="422"/>
      <c r="WVY6" s="422"/>
      <c r="WVZ6" s="422"/>
      <c r="WWA6" s="422"/>
      <c r="WWB6" s="422"/>
      <c r="WWC6" s="422"/>
      <c r="WWD6" s="422"/>
      <c r="WWE6" s="422"/>
      <c r="WWF6" s="422"/>
      <c r="WWG6" s="422"/>
      <c r="WWH6" s="422"/>
      <c r="WWI6" s="422"/>
      <c r="WWJ6" s="422"/>
      <c r="WWK6" s="422"/>
      <c r="WWL6" s="422"/>
      <c r="WWM6" s="422"/>
      <c r="WWN6" s="422"/>
      <c r="WWO6" s="422"/>
      <c r="WWP6" s="422"/>
      <c r="WWQ6" s="422"/>
      <c r="WWR6" s="422"/>
      <c r="WWS6" s="422"/>
      <c r="WWT6" s="422"/>
      <c r="WWU6" s="422"/>
      <c r="WWV6" s="422"/>
      <c r="WWW6" s="422"/>
      <c r="WWX6" s="422"/>
      <c r="WWY6" s="422"/>
      <c r="WWZ6" s="422"/>
      <c r="WXA6" s="422"/>
      <c r="WXB6" s="422"/>
      <c r="WXC6" s="422"/>
      <c r="WXD6" s="422"/>
      <c r="WXE6" s="422"/>
      <c r="WXF6" s="422"/>
      <c r="WXG6" s="422"/>
      <c r="WXH6" s="422"/>
      <c r="WXI6" s="422"/>
      <c r="WXJ6" s="422"/>
      <c r="WXK6" s="422"/>
      <c r="WXL6" s="422"/>
      <c r="WXM6" s="422"/>
      <c r="WXN6" s="422"/>
      <c r="WXO6" s="422"/>
      <c r="WXP6" s="422"/>
      <c r="WXQ6" s="422"/>
      <c r="WXR6" s="422"/>
      <c r="WXS6" s="422"/>
      <c r="WXT6" s="422"/>
      <c r="WXU6" s="422"/>
      <c r="WXV6" s="422"/>
      <c r="WXW6" s="422"/>
      <c r="WXX6" s="422"/>
      <c r="WXY6" s="422"/>
      <c r="WXZ6" s="422"/>
      <c r="WYA6" s="422"/>
      <c r="WYB6" s="422"/>
      <c r="WYC6" s="422"/>
      <c r="WYD6" s="422"/>
      <c r="WYE6" s="422"/>
      <c r="WYF6" s="422"/>
      <c r="WYG6" s="422"/>
      <c r="WYH6" s="422"/>
      <c r="WYI6" s="422"/>
      <c r="WYJ6" s="422"/>
      <c r="WYK6" s="422"/>
      <c r="WYL6" s="422"/>
      <c r="WYM6" s="422"/>
      <c r="WYN6" s="422"/>
      <c r="WYO6" s="422"/>
      <c r="WYP6" s="422"/>
      <c r="WYQ6" s="422"/>
      <c r="WYR6" s="422"/>
      <c r="WYS6" s="422"/>
      <c r="WYT6" s="422"/>
      <c r="WYU6" s="422"/>
      <c r="WYV6" s="422"/>
      <c r="WYW6" s="422"/>
      <c r="WYX6" s="422"/>
      <c r="WYY6" s="422"/>
      <c r="WYZ6" s="422"/>
      <c r="WZA6" s="422"/>
      <c r="WZB6" s="422"/>
      <c r="WZC6" s="422"/>
      <c r="WZD6" s="422"/>
      <c r="WZE6" s="422"/>
      <c r="WZF6" s="422"/>
      <c r="WZG6" s="422"/>
      <c r="WZH6" s="422"/>
      <c r="WZI6" s="422"/>
      <c r="WZJ6" s="422"/>
      <c r="WZK6" s="422"/>
      <c r="WZL6" s="422"/>
      <c r="WZM6" s="422"/>
      <c r="WZN6" s="422"/>
      <c r="WZO6" s="422"/>
      <c r="WZP6" s="422"/>
      <c r="WZQ6" s="422"/>
      <c r="WZR6" s="422"/>
      <c r="WZS6" s="422"/>
      <c r="WZT6" s="422"/>
      <c r="WZU6" s="422"/>
      <c r="WZV6" s="422"/>
      <c r="WZW6" s="422"/>
      <c r="WZX6" s="422"/>
      <c r="WZY6" s="422"/>
      <c r="WZZ6" s="422"/>
      <c r="XAA6" s="422"/>
      <c r="XAB6" s="422"/>
      <c r="XAC6" s="422"/>
      <c r="XAD6" s="422"/>
      <c r="XAE6" s="422"/>
      <c r="XAF6" s="422"/>
      <c r="XAG6" s="422"/>
      <c r="XAH6" s="422"/>
      <c r="XAI6" s="422"/>
      <c r="XAJ6" s="422"/>
      <c r="XAK6" s="422"/>
      <c r="XAL6" s="422"/>
      <c r="XAM6" s="422"/>
      <c r="XAN6" s="422"/>
      <c r="XAO6" s="422"/>
      <c r="XAP6" s="422"/>
      <c r="XAQ6" s="422"/>
      <c r="XAR6" s="422"/>
      <c r="XAS6" s="422"/>
      <c r="XAT6" s="422"/>
      <c r="XAU6" s="422"/>
      <c r="XAV6" s="422"/>
      <c r="XAW6" s="422"/>
      <c r="XAX6" s="422"/>
      <c r="XAY6" s="422"/>
      <c r="XAZ6" s="422"/>
      <c r="XBA6" s="422"/>
      <c r="XBB6" s="422"/>
      <c r="XBC6" s="422"/>
      <c r="XBD6" s="422"/>
      <c r="XBE6" s="422"/>
      <c r="XBF6" s="422"/>
      <c r="XBG6" s="422"/>
      <c r="XBH6" s="422"/>
      <c r="XBI6" s="422"/>
      <c r="XBJ6" s="422"/>
      <c r="XBK6" s="422"/>
      <c r="XBL6" s="422"/>
      <c r="XBM6" s="422"/>
      <c r="XBN6" s="422"/>
      <c r="XBO6" s="422"/>
      <c r="XBP6" s="422"/>
      <c r="XBQ6" s="422"/>
      <c r="XBR6" s="422"/>
      <c r="XBS6" s="422"/>
      <c r="XBT6" s="422"/>
      <c r="XBU6" s="422"/>
      <c r="XBV6" s="422"/>
      <c r="XBW6" s="422"/>
      <c r="XBX6" s="422"/>
      <c r="XBY6" s="422"/>
      <c r="XBZ6" s="422"/>
      <c r="XCA6" s="422"/>
      <c r="XCB6" s="422"/>
      <c r="XCC6" s="422"/>
      <c r="XCD6" s="422"/>
      <c r="XCE6" s="422"/>
      <c r="XCF6" s="422"/>
      <c r="XCG6" s="422"/>
      <c r="XCH6" s="422"/>
      <c r="XCI6" s="422"/>
      <c r="XCJ6" s="422"/>
      <c r="XCK6" s="422"/>
      <c r="XCL6" s="422"/>
      <c r="XCM6" s="422"/>
      <c r="XCN6" s="422"/>
      <c r="XCO6" s="422"/>
      <c r="XCP6" s="422"/>
      <c r="XCQ6" s="422"/>
      <c r="XCR6" s="422"/>
      <c r="XCS6" s="422"/>
      <c r="XCT6" s="422"/>
      <c r="XCU6" s="422"/>
      <c r="XCV6" s="422"/>
      <c r="XCW6" s="422"/>
      <c r="XCX6" s="422"/>
      <c r="XCY6" s="422"/>
      <c r="XCZ6" s="422"/>
      <c r="XDA6" s="422"/>
      <c r="XDB6" s="422"/>
      <c r="XDC6" s="422"/>
      <c r="XDD6" s="422"/>
      <c r="XDE6" s="422"/>
      <c r="XDF6" s="422"/>
      <c r="XDG6" s="422"/>
      <c r="XDH6" s="422"/>
      <c r="XDI6" s="422"/>
      <c r="XDJ6" s="422"/>
      <c r="XDK6" s="422"/>
      <c r="XDL6" s="422"/>
      <c r="XDM6" s="422"/>
      <c r="XDN6" s="422"/>
      <c r="XDO6" s="422"/>
      <c r="XDP6" s="422"/>
      <c r="XDQ6" s="422"/>
      <c r="XDR6" s="422"/>
      <c r="XDS6" s="422"/>
      <c r="XDT6" s="422"/>
      <c r="XDU6" s="422"/>
      <c r="XDV6" s="422"/>
      <c r="XDW6" s="422"/>
      <c r="XDX6" s="422"/>
      <c r="XDY6" s="422"/>
      <c r="XDZ6" s="422"/>
      <c r="XEA6" s="422"/>
      <c r="XEB6" s="422"/>
      <c r="XEC6" s="422"/>
      <c r="XED6" s="422"/>
      <c r="XEE6" s="422"/>
      <c r="XEF6" s="422"/>
      <c r="XEG6" s="422"/>
      <c r="XEH6" s="422"/>
      <c r="XEI6" s="422"/>
      <c r="XEJ6" s="422"/>
    </row>
    <row r="7" s="406" customFormat="1" ht="18" customHeight="1" spans="1:16364">
      <c r="A7" s="423" t="s">
        <v>11</v>
      </c>
      <c r="B7" s="424">
        <f>SUM(B8:B22)</f>
        <v>75550</v>
      </c>
      <c r="C7" s="425">
        <f>SUM(C8:C22)</f>
        <v>66877</v>
      </c>
      <c r="D7" s="420">
        <f>B7-C7</f>
        <v>8673</v>
      </c>
      <c r="E7" s="426">
        <f>D7/C7*100</f>
        <v>12.9685841171105</v>
      </c>
      <c r="F7" s="385"/>
      <c r="G7" s="385"/>
      <c r="H7" s="385"/>
      <c r="I7" s="385"/>
      <c r="J7" s="385"/>
      <c r="K7" s="385"/>
      <c r="L7" s="385"/>
      <c r="M7" s="385"/>
      <c r="N7" s="385"/>
      <c r="O7" s="385"/>
      <c r="P7" s="385"/>
      <c r="Q7" s="385"/>
      <c r="R7" s="385"/>
      <c r="S7" s="385"/>
      <c r="T7" s="385"/>
      <c r="U7" s="385"/>
      <c r="V7" s="385"/>
      <c r="W7" s="385"/>
      <c r="X7" s="385"/>
      <c r="Y7" s="385"/>
      <c r="Z7" s="385"/>
      <c r="AA7" s="385"/>
      <c r="AB7" s="385"/>
      <c r="AC7" s="385"/>
      <c r="AD7" s="385"/>
      <c r="AE7" s="385"/>
      <c r="AF7" s="385"/>
      <c r="AG7" s="385"/>
      <c r="AH7" s="385"/>
      <c r="AI7" s="385"/>
      <c r="AJ7" s="385"/>
      <c r="AK7" s="385"/>
      <c r="AL7" s="385"/>
      <c r="AM7" s="385"/>
      <c r="AN7" s="385"/>
      <c r="AO7" s="385"/>
      <c r="AP7" s="385"/>
      <c r="AQ7" s="385"/>
      <c r="AR7" s="385"/>
      <c r="AS7" s="385"/>
      <c r="AT7" s="385"/>
      <c r="AU7" s="385"/>
      <c r="AV7" s="385"/>
      <c r="AW7" s="385"/>
      <c r="AX7" s="385"/>
      <c r="AY7" s="385"/>
      <c r="AZ7" s="385"/>
      <c r="BA7" s="385"/>
      <c r="BB7" s="385"/>
      <c r="BC7" s="385"/>
      <c r="BD7" s="385"/>
      <c r="BE7" s="385"/>
      <c r="BF7" s="385"/>
      <c r="BG7" s="385"/>
      <c r="BH7" s="385"/>
      <c r="BI7" s="385"/>
      <c r="BJ7" s="385"/>
      <c r="BK7" s="385"/>
      <c r="BL7" s="385"/>
      <c r="BM7" s="385"/>
      <c r="BN7" s="385"/>
      <c r="BO7" s="385"/>
      <c r="BP7" s="385"/>
      <c r="BQ7" s="385"/>
      <c r="BR7" s="385"/>
      <c r="BS7" s="385"/>
      <c r="BT7" s="385"/>
      <c r="BU7" s="385"/>
      <c r="BV7" s="385"/>
      <c r="BW7" s="385"/>
      <c r="BX7" s="385"/>
      <c r="BY7" s="385"/>
      <c r="BZ7" s="385"/>
      <c r="CA7" s="385"/>
      <c r="CB7" s="385"/>
      <c r="CC7" s="385"/>
      <c r="CD7" s="385"/>
      <c r="CE7" s="385"/>
      <c r="CF7" s="385"/>
      <c r="CG7" s="385"/>
      <c r="CH7" s="385"/>
      <c r="CI7" s="385"/>
      <c r="CJ7" s="385"/>
      <c r="CK7" s="385"/>
      <c r="CL7" s="385"/>
      <c r="CM7" s="385"/>
      <c r="CN7" s="385"/>
      <c r="CO7" s="385"/>
      <c r="CP7" s="385"/>
      <c r="CQ7" s="385"/>
      <c r="CR7" s="385"/>
      <c r="CS7" s="385"/>
      <c r="CT7" s="385"/>
      <c r="CU7" s="385"/>
      <c r="CV7" s="385"/>
      <c r="CW7" s="385"/>
      <c r="CX7" s="385"/>
      <c r="CY7" s="385"/>
      <c r="CZ7" s="385"/>
      <c r="DA7" s="385"/>
      <c r="DB7" s="385"/>
      <c r="DC7" s="385"/>
      <c r="DD7" s="385"/>
      <c r="DE7" s="385"/>
      <c r="DF7" s="385"/>
      <c r="DG7" s="385"/>
      <c r="DH7" s="385"/>
      <c r="DI7" s="385"/>
      <c r="DJ7" s="385"/>
      <c r="DK7" s="385"/>
      <c r="DL7" s="385"/>
      <c r="DM7" s="385"/>
      <c r="DN7" s="385"/>
      <c r="DO7" s="385"/>
      <c r="DP7" s="385"/>
      <c r="DQ7" s="385"/>
      <c r="DR7" s="385"/>
      <c r="DS7" s="385"/>
      <c r="DT7" s="385"/>
      <c r="DU7" s="385"/>
      <c r="DV7" s="385"/>
      <c r="DW7" s="385"/>
      <c r="DX7" s="385"/>
      <c r="DY7" s="385"/>
      <c r="DZ7" s="385"/>
      <c r="EA7" s="385"/>
      <c r="EB7" s="385"/>
      <c r="EC7" s="385"/>
      <c r="ED7" s="385"/>
      <c r="EE7" s="385"/>
      <c r="EF7" s="385"/>
      <c r="EG7" s="385"/>
      <c r="EH7" s="385"/>
      <c r="EI7" s="385"/>
      <c r="EJ7" s="385"/>
      <c r="EK7" s="385"/>
      <c r="EL7" s="385"/>
      <c r="EM7" s="385"/>
      <c r="EN7" s="385"/>
      <c r="EO7" s="385"/>
      <c r="EP7" s="385"/>
      <c r="EQ7" s="385"/>
      <c r="ER7" s="385"/>
      <c r="ES7" s="385"/>
      <c r="ET7" s="385"/>
      <c r="EU7" s="385"/>
      <c r="EV7" s="385"/>
      <c r="EW7" s="385"/>
      <c r="EX7" s="385"/>
      <c r="EY7" s="385"/>
      <c r="EZ7" s="385"/>
      <c r="FA7" s="385"/>
      <c r="FB7" s="385"/>
      <c r="FC7" s="385"/>
      <c r="FD7" s="385"/>
      <c r="FE7" s="385"/>
      <c r="FF7" s="385"/>
      <c r="FG7" s="385"/>
      <c r="FH7" s="385"/>
      <c r="FI7" s="385"/>
      <c r="FJ7" s="385"/>
      <c r="FK7" s="385"/>
      <c r="FL7" s="385"/>
      <c r="FM7" s="385"/>
      <c r="FN7" s="385"/>
      <c r="FO7" s="385"/>
      <c r="FP7" s="385"/>
      <c r="FQ7" s="385"/>
      <c r="FR7" s="385"/>
      <c r="FS7" s="385"/>
      <c r="FT7" s="385"/>
      <c r="FU7" s="385"/>
      <c r="FV7" s="385"/>
      <c r="FW7" s="385"/>
      <c r="FX7" s="385"/>
      <c r="FY7" s="385"/>
      <c r="FZ7" s="385"/>
      <c r="GA7" s="385"/>
      <c r="GB7" s="385"/>
      <c r="GC7" s="385"/>
      <c r="GD7" s="385"/>
      <c r="GE7" s="385"/>
      <c r="GF7" s="385"/>
      <c r="GG7" s="385"/>
      <c r="GH7" s="385"/>
      <c r="GI7" s="385"/>
      <c r="GJ7" s="385"/>
      <c r="GK7" s="385"/>
      <c r="GL7" s="385"/>
      <c r="GM7" s="385"/>
      <c r="GN7" s="385"/>
      <c r="GO7" s="385"/>
      <c r="GP7" s="385"/>
      <c r="GQ7" s="385"/>
      <c r="GR7" s="385"/>
      <c r="GS7" s="385"/>
      <c r="GT7" s="385"/>
      <c r="GU7" s="385"/>
      <c r="GV7" s="385"/>
      <c r="GW7" s="385"/>
      <c r="GX7" s="385"/>
      <c r="GY7" s="385"/>
      <c r="GZ7" s="385"/>
      <c r="HA7" s="385"/>
      <c r="HB7" s="385"/>
      <c r="HC7" s="385"/>
      <c r="HD7" s="385"/>
      <c r="HE7" s="385"/>
      <c r="HF7" s="385"/>
      <c r="HG7" s="385"/>
      <c r="HH7" s="385"/>
      <c r="HI7" s="385"/>
      <c r="HJ7" s="385"/>
      <c r="HK7" s="385"/>
      <c r="HL7" s="385"/>
      <c r="HM7" s="385"/>
      <c r="HN7" s="385"/>
      <c r="HO7" s="385"/>
      <c r="HP7" s="385"/>
      <c r="HQ7" s="385"/>
      <c r="HR7" s="385"/>
      <c r="HS7" s="385"/>
      <c r="HT7" s="385"/>
      <c r="HU7" s="385"/>
      <c r="HV7" s="385"/>
      <c r="HW7" s="385"/>
      <c r="HX7" s="385"/>
      <c r="HY7" s="385"/>
      <c r="HZ7" s="385"/>
      <c r="IA7" s="385"/>
      <c r="IB7" s="385"/>
      <c r="IC7" s="385"/>
      <c r="ID7" s="385"/>
      <c r="IE7" s="385"/>
      <c r="IF7" s="385"/>
      <c r="IG7" s="385"/>
      <c r="IH7" s="385"/>
      <c r="II7" s="385"/>
      <c r="IJ7" s="385"/>
      <c r="IK7" s="385"/>
      <c r="IL7" s="385"/>
      <c r="IM7" s="385"/>
      <c r="IN7" s="385"/>
      <c r="IO7" s="385"/>
      <c r="IP7" s="385"/>
      <c r="IQ7" s="385"/>
      <c r="IR7" s="385"/>
      <c r="IS7" s="385"/>
      <c r="IT7" s="385"/>
      <c r="IU7" s="385"/>
      <c r="IV7" s="385"/>
      <c r="IW7" s="385"/>
      <c r="IX7" s="385"/>
      <c r="IY7" s="385"/>
      <c r="IZ7" s="385"/>
      <c r="JA7" s="385"/>
      <c r="JB7" s="385"/>
      <c r="JC7" s="385"/>
      <c r="JD7" s="385"/>
      <c r="JE7" s="385"/>
      <c r="JF7" s="385"/>
      <c r="JG7" s="385"/>
      <c r="JH7" s="385"/>
      <c r="JI7" s="385"/>
      <c r="JJ7" s="385"/>
      <c r="JK7" s="385"/>
      <c r="JL7" s="385"/>
      <c r="JM7" s="385"/>
      <c r="JN7" s="385"/>
      <c r="JO7" s="385"/>
      <c r="JP7" s="385"/>
      <c r="JQ7" s="385"/>
      <c r="JR7" s="385"/>
      <c r="JS7" s="385"/>
      <c r="JT7" s="385"/>
      <c r="JU7" s="385"/>
      <c r="JV7" s="385"/>
      <c r="JW7" s="385"/>
      <c r="JX7" s="385"/>
      <c r="JY7" s="385"/>
      <c r="JZ7" s="385"/>
      <c r="KA7" s="385"/>
      <c r="KB7" s="385"/>
      <c r="KC7" s="385"/>
      <c r="KD7" s="385"/>
      <c r="KE7" s="385"/>
      <c r="KF7" s="385"/>
      <c r="KG7" s="385"/>
      <c r="KH7" s="385"/>
      <c r="KI7" s="385"/>
      <c r="KJ7" s="385"/>
      <c r="KK7" s="385"/>
      <c r="KL7" s="385"/>
      <c r="KM7" s="385"/>
      <c r="KN7" s="385"/>
      <c r="KO7" s="385"/>
      <c r="KP7" s="385"/>
      <c r="KQ7" s="385"/>
      <c r="KR7" s="385"/>
      <c r="KS7" s="385"/>
      <c r="KT7" s="385"/>
      <c r="KU7" s="385"/>
      <c r="KV7" s="385"/>
      <c r="KW7" s="385"/>
      <c r="KX7" s="385"/>
      <c r="KY7" s="385"/>
      <c r="KZ7" s="385"/>
      <c r="LA7" s="385"/>
      <c r="LB7" s="385"/>
      <c r="LC7" s="385"/>
      <c r="LD7" s="385"/>
      <c r="LE7" s="385"/>
      <c r="LF7" s="385"/>
      <c r="LG7" s="385"/>
      <c r="LH7" s="385"/>
      <c r="LI7" s="385"/>
      <c r="LJ7" s="385"/>
      <c r="LK7" s="385"/>
      <c r="LL7" s="385"/>
      <c r="LM7" s="385"/>
      <c r="LN7" s="385"/>
      <c r="LO7" s="385"/>
      <c r="LP7" s="385"/>
      <c r="LQ7" s="385"/>
      <c r="LR7" s="385"/>
      <c r="LS7" s="385"/>
      <c r="LT7" s="385"/>
      <c r="LU7" s="385"/>
      <c r="LV7" s="385"/>
      <c r="LW7" s="385"/>
      <c r="LX7" s="385"/>
      <c r="LY7" s="385"/>
      <c r="LZ7" s="385"/>
      <c r="MA7" s="385"/>
      <c r="MB7" s="385"/>
      <c r="MC7" s="385"/>
      <c r="MD7" s="385"/>
      <c r="ME7" s="385"/>
      <c r="MF7" s="385"/>
      <c r="MG7" s="385"/>
      <c r="MH7" s="385"/>
      <c r="MI7" s="385"/>
      <c r="MJ7" s="385"/>
      <c r="MK7" s="385"/>
      <c r="ML7" s="385"/>
      <c r="MM7" s="385"/>
      <c r="MN7" s="385"/>
      <c r="MO7" s="385"/>
      <c r="MP7" s="385"/>
      <c r="MQ7" s="385"/>
      <c r="MR7" s="385"/>
      <c r="MS7" s="385"/>
      <c r="MT7" s="385"/>
      <c r="MU7" s="385"/>
      <c r="MV7" s="385"/>
      <c r="MW7" s="385"/>
      <c r="MX7" s="385"/>
      <c r="MY7" s="385"/>
      <c r="MZ7" s="385"/>
      <c r="NA7" s="385"/>
      <c r="NB7" s="385"/>
      <c r="NC7" s="385"/>
      <c r="ND7" s="385"/>
      <c r="NE7" s="385"/>
      <c r="NF7" s="385"/>
      <c r="NG7" s="385"/>
      <c r="NH7" s="385"/>
      <c r="NI7" s="385"/>
      <c r="NJ7" s="385"/>
      <c r="NK7" s="385"/>
      <c r="NL7" s="385"/>
      <c r="NM7" s="385"/>
      <c r="NN7" s="385"/>
      <c r="NO7" s="385"/>
      <c r="NP7" s="385"/>
      <c r="NQ7" s="385"/>
      <c r="NR7" s="385"/>
      <c r="NS7" s="385"/>
      <c r="NT7" s="385"/>
      <c r="NU7" s="385"/>
      <c r="NV7" s="385"/>
      <c r="NW7" s="385"/>
      <c r="NX7" s="385"/>
      <c r="NY7" s="385"/>
      <c r="NZ7" s="385"/>
      <c r="OA7" s="385"/>
      <c r="OB7" s="385"/>
      <c r="OC7" s="385"/>
      <c r="OD7" s="385"/>
      <c r="OE7" s="385"/>
      <c r="OF7" s="385"/>
      <c r="OG7" s="385"/>
      <c r="OH7" s="385"/>
      <c r="OI7" s="385"/>
      <c r="OJ7" s="385"/>
      <c r="OK7" s="385"/>
      <c r="OL7" s="385"/>
      <c r="OM7" s="385"/>
      <c r="ON7" s="385"/>
      <c r="OO7" s="385"/>
      <c r="OP7" s="385"/>
      <c r="OQ7" s="385"/>
      <c r="OR7" s="385"/>
      <c r="OS7" s="385"/>
      <c r="OT7" s="385"/>
      <c r="OU7" s="385"/>
      <c r="OV7" s="385"/>
      <c r="OW7" s="385"/>
      <c r="OX7" s="385"/>
      <c r="OY7" s="385"/>
      <c r="OZ7" s="385"/>
      <c r="PA7" s="385"/>
      <c r="PB7" s="385"/>
      <c r="PC7" s="385"/>
      <c r="PD7" s="385"/>
      <c r="PE7" s="385"/>
      <c r="PF7" s="385"/>
      <c r="PG7" s="385"/>
      <c r="PH7" s="385"/>
      <c r="PI7" s="385"/>
      <c r="PJ7" s="385"/>
      <c r="PK7" s="385"/>
      <c r="PL7" s="385"/>
      <c r="PM7" s="385"/>
      <c r="PN7" s="385"/>
      <c r="PO7" s="385"/>
      <c r="PP7" s="385"/>
      <c r="PQ7" s="385"/>
      <c r="PR7" s="385"/>
      <c r="PS7" s="385"/>
      <c r="PT7" s="385"/>
      <c r="PU7" s="385"/>
      <c r="PV7" s="385"/>
      <c r="PW7" s="385"/>
      <c r="PX7" s="385"/>
      <c r="PY7" s="385"/>
      <c r="PZ7" s="385"/>
      <c r="QA7" s="385"/>
      <c r="QB7" s="385"/>
      <c r="QC7" s="385"/>
      <c r="QD7" s="385"/>
      <c r="QE7" s="385"/>
      <c r="QF7" s="385"/>
      <c r="QG7" s="385"/>
      <c r="QH7" s="385"/>
      <c r="QI7" s="385"/>
      <c r="QJ7" s="385"/>
      <c r="QK7" s="385"/>
      <c r="QL7" s="385"/>
      <c r="QM7" s="385"/>
      <c r="QN7" s="385"/>
      <c r="QO7" s="385"/>
      <c r="QP7" s="385"/>
      <c r="QQ7" s="385"/>
      <c r="QR7" s="385"/>
      <c r="QS7" s="385"/>
      <c r="QT7" s="385"/>
      <c r="QU7" s="385"/>
      <c r="QV7" s="385"/>
      <c r="QW7" s="385"/>
      <c r="QX7" s="385"/>
      <c r="QY7" s="385"/>
      <c r="QZ7" s="385"/>
      <c r="RA7" s="385"/>
      <c r="RB7" s="385"/>
      <c r="RC7" s="385"/>
      <c r="RD7" s="385"/>
      <c r="RE7" s="385"/>
      <c r="RF7" s="385"/>
      <c r="RG7" s="385"/>
      <c r="RH7" s="385"/>
      <c r="RI7" s="385"/>
      <c r="RJ7" s="385"/>
      <c r="RK7" s="385"/>
      <c r="RL7" s="385"/>
      <c r="RM7" s="385"/>
      <c r="RN7" s="385"/>
      <c r="RO7" s="385"/>
      <c r="RP7" s="385"/>
      <c r="RQ7" s="385"/>
      <c r="RR7" s="385"/>
      <c r="RS7" s="385"/>
      <c r="RT7" s="385"/>
      <c r="RU7" s="385"/>
      <c r="RV7" s="385"/>
      <c r="RW7" s="385"/>
      <c r="RX7" s="385"/>
      <c r="RY7" s="385"/>
      <c r="RZ7" s="385"/>
      <c r="SA7" s="385"/>
      <c r="SB7" s="385"/>
      <c r="SC7" s="385"/>
      <c r="SD7" s="385"/>
      <c r="SE7" s="385"/>
      <c r="SF7" s="385"/>
      <c r="SG7" s="385"/>
      <c r="SH7" s="385"/>
      <c r="SI7" s="385"/>
      <c r="SJ7" s="385"/>
      <c r="SK7" s="385"/>
      <c r="SL7" s="385"/>
      <c r="SM7" s="385"/>
      <c r="SN7" s="385"/>
      <c r="SO7" s="385"/>
      <c r="SP7" s="385"/>
      <c r="SQ7" s="385"/>
      <c r="SR7" s="385"/>
      <c r="SS7" s="385"/>
      <c r="ST7" s="385"/>
      <c r="SU7" s="385"/>
      <c r="SV7" s="385"/>
      <c r="SW7" s="385"/>
      <c r="SX7" s="385"/>
      <c r="SY7" s="385"/>
      <c r="SZ7" s="385"/>
      <c r="TA7" s="385"/>
      <c r="TB7" s="385"/>
      <c r="TC7" s="385"/>
      <c r="TD7" s="385"/>
      <c r="TE7" s="385"/>
      <c r="TF7" s="385"/>
      <c r="TG7" s="385"/>
      <c r="TH7" s="385"/>
      <c r="TI7" s="385"/>
      <c r="TJ7" s="385"/>
      <c r="TK7" s="385"/>
      <c r="TL7" s="385"/>
      <c r="TM7" s="385"/>
      <c r="TN7" s="385"/>
      <c r="TO7" s="385"/>
      <c r="TP7" s="385"/>
      <c r="TQ7" s="385"/>
      <c r="TR7" s="385"/>
      <c r="TS7" s="385"/>
      <c r="TT7" s="385"/>
      <c r="TU7" s="385"/>
      <c r="TV7" s="385"/>
      <c r="TW7" s="385"/>
      <c r="TX7" s="385"/>
      <c r="TY7" s="385"/>
      <c r="TZ7" s="385"/>
      <c r="UA7" s="385"/>
      <c r="UB7" s="385"/>
      <c r="UC7" s="385"/>
      <c r="UD7" s="385"/>
      <c r="UE7" s="385"/>
      <c r="UF7" s="385"/>
      <c r="UG7" s="385"/>
      <c r="UH7" s="385"/>
      <c r="UI7" s="385"/>
      <c r="UJ7" s="385"/>
      <c r="UK7" s="385"/>
      <c r="UL7" s="385"/>
      <c r="UM7" s="385"/>
      <c r="UN7" s="385"/>
      <c r="UO7" s="385"/>
      <c r="UP7" s="385"/>
      <c r="UQ7" s="385"/>
      <c r="UR7" s="385"/>
      <c r="US7" s="385"/>
      <c r="UT7" s="385"/>
      <c r="UU7" s="385"/>
      <c r="UV7" s="385"/>
      <c r="UW7" s="385"/>
      <c r="UX7" s="385"/>
      <c r="UY7" s="385"/>
      <c r="UZ7" s="385"/>
      <c r="VA7" s="385"/>
      <c r="VB7" s="385"/>
      <c r="VC7" s="385"/>
      <c r="VD7" s="385"/>
      <c r="VE7" s="385"/>
      <c r="VF7" s="385"/>
      <c r="VG7" s="385"/>
      <c r="VH7" s="385"/>
      <c r="VI7" s="385"/>
      <c r="VJ7" s="385"/>
      <c r="VK7" s="385"/>
      <c r="VL7" s="385"/>
      <c r="VM7" s="385"/>
      <c r="VN7" s="385"/>
      <c r="VO7" s="385"/>
      <c r="VP7" s="385"/>
      <c r="VQ7" s="385"/>
      <c r="VR7" s="385"/>
      <c r="VS7" s="385"/>
      <c r="VT7" s="385"/>
      <c r="VU7" s="385"/>
      <c r="VV7" s="385"/>
      <c r="VW7" s="385"/>
      <c r="VX7" s="385"/>
      <c r="VY7" s="385"/>
      <c r="VZ7" s="385"/>
      <c r="WA7" s="385"/>
      <c r="WB7" s="385"/>
      <c r="WC7" s="385"/>
      <c r="WD7" s="385"/>
      <c r="WE7" s="385"/>
      <c r="WF7" s="385"/>
      <c r="WG7" s="385"/>
      <c r="WH7" s="385"/>
      <c r="WI7" s="385"/>
      <c r="WJ7" s="385"/>
      <c r="WK7" s="385"/>
      <c r="WL7" s="385"/>
      <c r="WM7" s="385"/>
      <c r="WN7" s="385"/>
      <c r="WO7" s="385"/>
      <c r="WP7" s="385"/>
      <c r="WQ7" s="385"/>
      <c r="WR7" s="385"/>
      <c r="WS7" s="385"/>
      <c r="WT7" s="385"/>
      <c r="WU7" s="385"/>
      <c r="WV7" s="385"/>
      <c r="WW7" s="385"/>
      <c r="WX7" s="385"/>
      <c r="WY7" s="385"/>
      <c r="WZ7" s="385"/>
      <c r="XA7" s="385"/>
      <c r="XB7" s="385"/>
      <c r="XC7" s="385"/>
      <c r="XD7" s="385"/>
      <c r="XE7" s="385"/>
      <c r="XF7" s="385"/>
      <c r="XG7" s="385"/>
      <c r="XH7" s="385"/>
      <c r="XI7" s="385"/>
      <c r="XJ7" s="385"/>
      <c r="XK7" s="385"/>
      <c r="XL7" s="385"/>
      <c r="XM7" s="385"/>
      <c r="XN7" s="385"/>
      <c r="XO7" s="385"/>
      <c r="XP7" s="385"/>
      <c r="XQ7" s="385"/>
      <c r="XR7" s="385"/>
      <c r="XS7" s="385"/>
      <c r="XT7" s="385"/>
      <c r="XU7" s="385"/>
      <c r="XV7" s="385"/>
      <c r="XW7" s="385"/>
      <c r="XX7" s="385"/>
      <c r="XY7" s="385"/>
      <c r="XZ7" s="385"/>
      <c r="YA7" s="385"/>
      <c r="YB7" s="385"/>
      <c r="YC7" s="385"/>
      <c r="YD7" s="385"/>
      <c r="YE7" s="385"/>
      <c r="YF7" s="385"/>
      <c r="YG7" s="385"/>
      <c r="YH7" s="385"/>
      <c r="YI7" s="385"/>
      <c r="YJ7" s="385"/>
      <c r="YK7" s="385"/>
      <c r="YL7" s="385"/>
      <c r="YM7" s="385"/>
      <c r="YN7" s="385"/>
      <c r="YO7" s="385"/>
      <c r="YP7" s="385"/>
      <c r="YQ7" s="385"/>
      <c r="YR7" s="385"/>
      <c r="YS7" s="385"/>
      <c r="YT7" s="385"/>
      <c r="YU7" s="385"/>
      <c r="YV7" s="385"/>
      <c r="YW7" s="385"/>
      <c r="YX7" s="385"/>
      <c r="YY7" s="385"/>
      <c r="YZ7" s="385"/>
      <c r="ZA7" s="385"/>
      <c r="ZB7" s="385"/>
      <c r="ZC7" s="385"/>
      <c r="ZD7" s="385"/>
      <c r="ZE7" s="385"/>
      <c r="ZF7" s="385"/>
      <c r="ZG7" s="385"/>
      <c r="ZH7" s="385"/>
      <c r="ZI7" s="385"/>
      <c r="ZJ7" s="385"/>
      <c r="ZK7" s="385"/>
      <c r="ZL7" s="385"/>
      <c r="ZM7" s="385"/>
      <c r="ZN7" s="385"/>
      <c r="ZO7" s="385"/>
      <c r="ZP7" s="385"/>
      <c r="ZQ7" s="385"/>
      <c r="ZR7" s="385"/>
      <c r="ZS7" s="385"/>
      <c r="ZT7" s="385"/>
      <c r="ZU7" s="385"/>
      <c r="ZV7" s="385"/>
      <c r="ZW7" s="385"/>
      <c r="ZX7" s="385"/>
      <c r="ZY7" s="385"/>
      <c r="ZZ7" s="385"/>
      <c r="AAA7" s="385"/>
      <c r="AAB7" s="385"/>
      <c r="AAC7" s="385"/>
      <c r="AAD7" s="385"/>
      <c r="AAE7" s="385"/>
      <c r="AAF7" s="385"/>
      <c r="AAG7" s="385"/>
      <c r="AAH7" s="385"/>
      <c r="AAI7" s="385"/>
      <c r="AAJ7" s="385"/>
      <c r="AAK7" s="385"/>
      <c r="AAL7" s="385"/>
      <c r="AAM7" s="385"/>
      <c r="AAN7" s="385"/>
      <c r="AAO7" s="385"/>
      <c r="AAP7" s="385"/>
      <c r="AAQ7" s="385"/>
      <c r="AAR7" s="385"/>
      <c r="AAS7" s="385"/>
      <c r="AAT7" s="385"/>
      <c r="AAU7" s="385"/>
      <c r="AAV7" s="385"/>
      <c r="AAW7" s="385"/>
      <c r="AAX7" s="385"/>
      <c r="AAY7" s="385"/>
      <c r="AAZ7" s="385"/>
      <c r="ABA7" s="385"/>
      <c r="ABB7" s="385"/>
      <c r="ABC7" s="385"/>
      <c r="ABD7" s="385"/>
      <c r="ABE7" s="385"/>
      <c r="ABF7" s="385"/>
      <c r="ABG7" s="385"/>
      <c r="ABH7" s="385"/>
      <c r="ABI7" s="385"/>
      <c r="ABJ7" s="385"/>
      <c r="ABK7" s="385"/>
      <c r="ABL7" s="385"/>
      <c r="ABM7" s="385"/>
      <c r="ABN7" s="385"/>
      <c r="ABO7" s="385"/>
      <c r="ABP7" s="385"/>
      <c r="ABQ7" s="385"/>
      <c r="ABR7" s="385"/>
      <c r="ABS7" s="385"/>
      <c r="ABT7" s="385"/>
      <c r="ABU7" s="385"/>
      <c r="ABV7" s="385"/>
      <c r="ABW7" s="385"/>
      <c r="ABX7" s="385"/>
      <c r="ABY7" s="385"/>
      <c r="ABZ7" s="385"/>
      <c r="ACA7" s="385"/>
      <c r="ACB7" s="385"/>
      <c r="ACC7" s="385"/>
      <c r="ACD7" s="385"/>
      <c r="ACE7" s="385"/>
      <c r="ACF7" s="385"/>
      <c r="ACG7" s="385"/>
      <c r="ACH7" s="385"/>
      <c r="ACI7" s="385"/>
      <c r="ACJ7" s="385"/>
      <c r="ACK7" s="385"/>
      <c r="ACL7" s="385"/>
      <c r="ACM7" s="385"/>
      <c r="ACN7" s="385"/>
      <c r="ACO7" s="385"/>
      <c r="ACP7" s="385"/>
      <c r="ACQ7" s="385"/>
      <c r="ACR7" s="385"/>
      <c r="ACS7" s="385"/>
      <c r="ACT7" s="385"/>
      <c r="ACU7" s="385"/>
      <c r="ACV7" s="385"/>
      <c r="ACW7" s="385"/>
      <c r="ACX7" s="385"/>
      <c r="ACY7" s="385"/>
      <c r="ACZ7" s="385"/>
      <c r="ADA7" s="385"/>
      <c r="ADB7" s="385"/>
      <c r="ADC7" s="385"/>
      <c r="ADD7" s="385"/>
      <c r="ADE7" s="385"/>
      <c r="ADF7" s="385"/>
      <c r="ADG7" s="385"/>
      <c r="ADH7" s="385"/>
      <c r="ADI7" s="385"/>
      <c r="ADJ7" s="385"/>
      <c r="ADK7" s="385"/>
      <c r="ADL7" s="385"/>
      <c r="ADM7" s="385"/>
      <c r="ADN7" s="385"/>
      <c r="ADO7" s="385"/>
      <c r="ADP7" s="385"/>
      <c r="ADQ7" s="385"/>
      <c r="ADR7" s="385"/>
      <c r="ADS7" s="385"/>
      <c r="ADT7" s="385"/>
      <c r="ADU7" s="385"/>
      <c r="ADV7" s="385"/>
      <c r="ADW7" s="385"/>
      <c r="ADX7" s="385"/>
      <c r="ADY7" s="385"/>
      <c r="ADZ7" s="385"/>
      <c r="AEA7" s="385"/>
      <c r="AEB7" s="385"/>
      <c r="AEC7" s="385"/>
      <c r="AED7" s="385"/>
      <c r="AEE7" s="385"/>
      <c r="AEF7" s="385"/>
      <c r="AEG7" s="385"/>
      <c r="AEH7" s="385"/>
      <c r="AEI7" s="385"/>
      <c r="AEJ7" s="385"/>
      <c r="AEK7" s="385"/>
      <c r="AEL7" s="385"/>
      <c r="AEM7" s="385"/>
      <c r="AEN7" s="385"/>
      <c r="AEO7" s="385"/>
      <c r="AEP7" s="385"/>
      <c r="AEQ7" s="385"/>
      <c r="AER7" s="385"/>
      <c r="AES7" s="385"/>
      <c r="AET7" s="385"/>
      <c r="AEU7" s="385"/>
      <c r="AEV7" s="385"/>
      <c r="AEW7" s="385"/>
      <c r="AEX7" s="385"/>
      <c r="AEY7" s="385"/>
      <c r="AEZ7" s="385"/>
      <c r="AFA7" s="385"/>
      <c r="AFB7" s="385"/>
      <c r="AFC7" s="385"/>
      <c r="AFD7" s="385"/>
      <c r="AFE7" s="385"/>
      <c r="AFF7" s="385"/>
      <c r="AFG7" s="385"/>
      <c r="AFH7" s="385"/>
      <c r="AFI7" s="385"/>
      <c r="AFJ7" s="385"/>
      <c r="AFK7" s="385"/>
      <c r="AFL7" s="385"/>
      <c r="AFM7" s="385"/>
      <c r="AFN7" s="385"/>
      <c r="AFO7" s="385"/>
      <c r="AFP7" s="385"/>
      <c r="AFQ7" s="385"/>
      <c r="AFR7" s="385"/>
      <c r="AFS7" s="385"/>
      <c r="AFT7" s="385"/>
      <c r="AFU7" s="385"/>
      <c r="AFV7" s="385"/>
      <c r="AFW7" s="385"/>
      <c r="AFX7" s="385"/>
      <c r="AFY7" s="385"/>
      <c r="AFZ7" s="385"/>
      <c r="AGA7" s="385"/>
      <c r="AGB7" s="385"/>
      <c r="AGC7" s="385"/>
      <c r="AGD7" s="385"/>
      <c r="AGE7" s="385"/>
      <c r="AGF7" s="385"/>
      <c r="AGG7" s="385"/>
      <c r="AGH7" s="385"/>
      <c r="AGI7" s="385"/>
      <c r="AGJ7" s="385"/>
      <c r="AGK7" s="385"/>
      <c r="AGL7" s="385"/>
      <c r="AGM7" s="385"/>
      <c r="AGN7" s="385"/>
      <c r="AGO7" s="385"/>
      <c r="AGP7" s="385"/>
      <c r="AGQ7" s="385"/>
      <c r="AGR7" s="385"/>
      <c r="AGS7" s="385"/>
      <c r="AGT7" s="385"/>
      <c r="AGU7" s="385"/>
      <c r="AGV7" s="385"/>
      <c r="AGW7" s="385"/>
      <c r="AGX7" s="385"/>
      <c r="AGY7" s="385"/>
      <c r="AGZ7" s="385"/>
      <c r="AHA7" s="385"/>
      <c r="AHB7" s="385"/>
      <c r="AHC7" s="385"/>
      <c r="AHD7" s="385"/>
      <c r="AHE7" s="385"/>
      <c r="AHF7" s="385"/>
      <c r="AHG7" s="385"/>
      <c r="AHH7" s="385"/>
      <c r="AHI7" s="385"/>
      <c r="AHJ7" s="385"/>
      <c r="AHK7" s="385"/>
      <c r="AHL7" s="385"/>
      <c r="AHM7" s="385"/>
      <c r="AHN7" s="385"/>
      <c r="AHO7" s="385"/>
      <c r="AHP7" s="385"/>
      <c r="AHQ7" s="385"/>
      <c r="AHR7" s="385"/>
      <c r="AHS7" s="385"/>
      <c r="AHT7" s="385"/>
      <c r="AHU7" s="385"/>
      <c r="AHV7" s="385"/>
      <c r="AHW7" s="385"/>
      <c r="AHX7" s="385"/>
      <c r="AHY7" s="385"/>
      <c r="AHZ7" s="385"/>
      <c r="AIA7" s="385"/>
      <c r="AIB7" s="385"/>
      <c r="AIC7" s="385"/>
      <c r="AID7" s="385"/>
      <c r="AIE7" s="385"/>
      <c r="AIF7" s="385"/>
      <c r="AIG7" s="385"/>
      <c r="AIH7" s="385"/>
      <c r="AII7" s="385"/>
      <c r="AIJ7" s="385"/>
      <c r="AIK7" s="385"/>
      <c r="AIL7" s="385"/>
      <c r="AIM7" s="385"/>
      <c r="AIN7" s="385"/>
      <c r="AIO7" s="385"/>
      <c r="AIP7" s="385"/>
      <c r="AIQ7" s="385"/>
      <c r="AIR7" s="385"/>
      <c r="AIS7" s="385"/>
      <c r="AIT7" s="385"/>
      <c r="AIU7" s="385"/>
      <c r="AIV7" s="385"/>
      <c r="AIW7" s="385"/>
      <c r="AIX7" s="385"/>
      <c r="AIY7" s="385"/>
      <c r="AIZ7" s="385"/>
      <c r="AJA7" s="385"/>
      <c r="AJB7" s="385"/>
      <c r="AJC7" s="385"/>
      <c r="AJD7" s="385"/>
      <c r="AJE7" s="385"/>
      <c r="AJF7" s="385"/>
      <c r="AJG7" s="385"/>
      <c r="AJH7" s="385"/>
      <c r="AJI7" s="385"/>
      <c r="AJJ7" s="385"/>
      <c r="AJK7" s="385"/>
      <c r="AJL7" s="385"/>
      <c r="AJM7" s="385"/>
      <c r="AJN7" s="385"/>
      <c r="AJO7" s="385"/>
      <c r="AJP7" s="385"/>
      <c r="AJQ7" s="385"/>
      <c r="AJR7" s="385"/>
      <c r="AJS7" s="385"/>
      <c r="AJT7" s="385"/>
      <c r="AJU7" s="385"/>
      <c r="AJV7" s="385"/>
      <c r="AJW7" s="385"/>
      <c r="AJX7" s="385"/>
      <c r="AJY7" s="385"/>
      <c r="AJZ7" s="385"/>
      <c r="AKA7" s="385"/>
      <c r="AKB7" s="385"/>
      <c r="AKC7" s="385"/>
      <c r="AKD7" s="385"/>
      <c r="AKE7" s="385"/>
      <c r="AKF7" s="385"/>
      <c r="AKG7" s="385"/>
      <c r="AKH7" s="385"/>
      <c r="AKI7" s="385"/>
      <c r="AKJ7" s="385"/>
      <c r="AKK7" s="385"/>
      <c r="AKL7" s="385"/>
      <c r="AKM7" s="385"/>
      <c r="AKN7" s="385"/>
      <c r="AKO7" s="385"/>
      <c r="AKP7" s="385"/>
      <c r="AKQ7" s="385"/>
      <c r="AKR7" s="385"/>
      <c r="AKS7" s="385"/>
      <c r="AKT7" s="385"/>
      <c r="AKU7" s="385"/>
      <c r="AKV7" s="385"/>
      <c r="AKW7" s="385"/>
      <c r="AKX7" s="385"/>
      <c r="AKY7" s="385"/>
      <c r="AKZ7" s="385"/>
      <c r="ALA7" s="385"/>
      <c r="ALB7" s="385"/>
      <c r="ALC7" s="385"/>
      <c r="ALD7" s="385"/>
      <c r="ALE7" s="385"/>
      <c r="ALF7" s="385"/>
      <c r="ALG7" s="385"/>
      <c r="ALH7" s="385"/>
      <c r="ALI7" s="385"/>
      <c r="ALJ7" s="385"/>
      <c r="ALK7" s="385"/>
      <c r="ALL7" s="385"/>
      <c r="ALM7" s="385"/>
      <c r="ALN7" s="385"/>
      <c r="ALO7" s="385"/>
      <c r="ALP7" s="385"/>
      <c r="ALQ7" s="385"/>
      <c r="ALR7" s="385"/>
      <c r="ALS7" s="385"/>
      <c r="ALT7" s="385"/>
      <c r="ALU7" s="385"/>
      <c r="ALV7" s="385"/>
      <c r="ALW7" s="385"/>
      <c r="ALX7" s="385"/>
      <c r="ALY7" s="385"/>
      <c r="ALZ7" s="385"/>
      <c r="AMA7" s="385"/>
      <c r="AMB7" s="385"/>
      <c r="AMC7" s="385"/>
      <c r="AMD7" s="385"/>
      <c r="AME7" s="385"/>
      <c r="AMF7" s="385"/>
      <c r="AMG7" s="385"/>
      <c r="AMH7" s="385"/>
      <c r="AMI7" s="385"/>
      <c r="AMJ7" s="385"/>
      <c r="AMK7" s="385"/>
      <c r="AML7" s="385"/>
      <c r="AMM7" s="385"/>
      <c r="AMN7" s="385"/>
      <c r="AMO7" s="385"/>
      <c r="AMP7" s="385"/>
      <c r="AMQ7" s="385"/>
      <c r="AMR7" s="385"/>
      <c r="AMS7" s="385"/>
      <c r="AMT7" s="385"/>
      <c r="AMU7" s="385"/>
      <c r="AMV7" s="385"/>
      <c r="AMW7" s="385"/>
      <c r="AMX7" s="385"/>
      <c r="AMY7" s="385"/>
      <c r="AMZ7" s="385"/>
      <c r="ANA7" s="385"/>
      <c r="ANB7" s="385"/>
      <c r="ANC7" s="385"/>
      <c r="AND7" s="385"/>
      <c r="ANE7" s="385"/>
      <c r="ANF7" s="385"/>
      <c r="ANG7" s="385"/>
      <c r="ANH7" s="385"/>
      <c r="ANI7" s="385"/>
      <c r="ANJ7" s="385"/>
      <c r="ANK7" s="385"/>
      <c r="ANL7" s="385"/>
      <c r="ANM7" s="385"/>
      <c r="ANN7" s="385"/>
      <c r="ANO7" s="385"/>
      <c r="ANP7" s="385"/>
      <c r="ANQ7" s="385"/>
      <c r="ANR7" s="385"/>
      <c r="ANS7" s="385"/>
      <c r="ANT7" s="385"/>
      <c r="ANU7" s="385"/>
      <c r="ANV7" s="385"/>
      <c r="ANW7" s="385"/>
      <c r="ANX7" s="385"/>
      <c r="ANY7" s="385"/>
      <c r="ANZ7" s="385"/>
      <c r="AOA7" s="385"/>
      <c r="AOB7" s="385"/>
      <c r="AOC7" s="385"/>
      <c r="AOD7" s="385"/>
      <c r="AOE7" s="385"/>
      <c r="AOF7" s="385"/>
      <c r="AOG7" s="385"/>
      <c r="AOH7" s="385"/>
      <c r="AOI7" s="385"/>
      <c r="AOJ7" s="385"/>
      <c r="AOK7" s="385"/>
      <c r="AOL7" s="385"/>
      <c r="AOM7" s="385"/>
      <c r="AON7" s="385"/>
      <c r="AOO7" s="385"/>
      <c r="AOP7" s="385"/>
      <c r="AOQ7" s="385"/>
      <c r="AOR7" s="385"/>
      <c r="AOS7" s="385"/>
      <c r="AOT7" s="385"/>
      <c r="AOU7" s="385"/>
      <c r="AOV7" s="385"/>
      <c r="AOW7" s="385"/>
      <c r="AOX7" s="385"/>
      <c r="AOY7" s="385"/>
      <c r="AOZ7" s="385"/>
      <c r="APA7" s="385"/>
      <c r="APB7" s="385"/>
      <c r="APC7" s="385"/>
      <c r="APD7" s="385"/>
      <c r="APE7" s="385"/>
      <c r="APF7" s="385"/>
      <c r="APG7" s="385"/>
      <c r="APH7" s="385"/>
      <c r="API7" s="385"/>
      <c r="APJ7" s="385"/>
      <c r="APK7" s="385"/>
      <c r="APL7" s="385"/>
      <c r="APM7" s="385"/>
      <c r="APN7" s="385"/>
      <c r="APO7" s="385"/>
      <c r="APP7" s="385"/>
      <c r="APQ7" s="385"/>
      <c r="APR7" s="385"/>
      <c r="APS7" s="385"/>
      <c r="APT7" s="385"/>
      <c r="APU7" s="385"/>
      <c r="APV7" s="385"/>
      <c r="APW7" s="385"/>
      <c r="APX7" s="385"/>
      <c r="APY7" s="385"/>
      <c r="APZ7" s="385"/>
      <c r="AQA7" s="385"/>
      <c r="AQB7" s="385"/>
      <c r="AQC7" s="385"/>
      <c r="AQD7" s="385"/>
      <c r="AQE7" s="385"/>
      <c r="AQF7" s="385"/>
      <c r="AQG7" s="385"/>
      <c r="AQH7" s="385"/>
      <c r="AQI7" s="385"/>
      <c r="AQJ7" s="385"/>
      <c r="AQK7" s="385"/>
      <c r="AQL7" s="385"/>
      <c r="AQM7" s="385"/>
      <c r="AQN7" s="385"/>
      <c r="AQO7" s="385"/>
      <c r="AQP7" s="385"/>
      <c r="AQQ7" s="385"/>
      <c r="AQR7" s="385"/>
      <c r="AQS7" s="385"/>
      <c r="AQT7" s="385"/>
      <c r="AQU7" s="385"/>
      <c r="AQV7" s="385"/>
      <c r="AQW7" s="385"/>
      <c r="AQX7" s="385"/>
      <c r="AQY7" s="385"/>
      <c r="AQZ7" s="385"/>
      <c r="ARA7" s="385"/>
      <c r="ARB7" s="385"/>
      <c r="ARC7" s="385"/>
      <c r="ARD7" s="385"/>
      <c r="ARE7" s="385"/>
      <c r="ARF7" s="385"/>
      <c r="ARG7" s="385"/>
      <c r="ARH7" s="385"/>
      <c r="ARI7" s="385"/>
      <c r="ARJ7" s="385"/>
      <c r="ARK7" s="385"/>
      <c r="ARL7" s="385"/>
      <c r="ARM7" s="385"/>
      <c r="ARN7" s="385"/>
      <c r="ARO7" s="385"/>
      <c r="ARP7" s="385"/>
      <c r="ARQ7" s="385"/>
      <c r="ARR7" s="385"/>
      <c r="ARS7" s="385"/>
      <c r="ART7" s="385"/>
      <c r="ARU7" s="385"/>
      <c r="ARV7" s="385"/>
      <c r="ARW7" s="385"/>
      <c r="ARX7" s="385"/>
      <c r="ARY7" s="385"/>
      <c r="ARZ7" s="385"/>
      <c r="ASA7" s="385"/>
      <c r="ASB7" s="385"/>
      <c r="ASC7" s="385"/>
      <c r="ASD7" s="385"/>
      <c r="ASE7" s="385"/>
      <c r="ASF7" s="385"/>
      <c r="ASG7" s="385"/>
      <c r="ASH7" s="385"/>
      <c r="ASI7" s="385"/>
      <c r="ASJ7" s="385"/>
      <c r="ASK7" s="385"/>
      <c r="ASL7" s="385"/>
      <c r="ASM7" s="385"/>
      <c r="ASN7" s="385"/>
      <c r="ASO7" s="385"/>
      <c r="ASP7" s="385"/>
      <c r="ASQ7" s="385"/>
      <c r="ASR7" s="385"/>
      <c r="ASS7" s="385"/>
      <c r="AST7" s="385"/>
      <c r="ASU7" s="385"/>
      <c r="ASV7" s="385"/>
      <c r="ASW7" s="385"/>
      <c r="ASX7" s="385"/>
      <c r="ASY7" s="385"/>
      <c r="ASZ7" s="385"/>
      <c r="ATA7" s="385"/>
      <c r="ATB7" s="385"/>
      <c r="ATC7" s="385"/>
      <c r="ATD7" s="385"/>
      <c r="ATE7" s="385"/>
      <c r="ATF7" s="385"/>
      <c r="ATG7" s="385"/>
      <c r="ATH7" s="385"/>
      <c r="ATI7" s="385"/>
      <c r="ATJ7" s="385"/>
      <c r="ATK7" s="385"/>
      <c r="ATL7" s="385"/>
      <c r="ATM7" s="385"/>
      <c r="ATN7" s="385"/>
      <c r="ATO7" s="385"/>
      <c r="ATP7" s="385"/>
      <c r="ATQ7" s="385"/>
      <c r="ATR7" s="385"/>
      <c r="ATS7" s="385"/>
      <c r="ATT7" s="385"/>
      <c r="ATU7" s="385"/>
      <c r="ATV7" s="385"/>
      <c r="ATW7" s="385"/>
      <c r="ATX7" s="385"/>
      <c r="ATY7" s="385"/>
      <c r="ATZ7" s="385"/>
      <c r="AUA7" s="385"/>
      <c r="AUB7" s="385"/>
      <c r="AUC7" s="385"/>
      <c r="AUD7" s="385"/>
      <c r="AUE7" s="385"/>
      <c r="AUF7" s="385"/>
      <c r="AUG7" s="385"/>
      <c r="AUH7" s="385"/>
      <c r="AUI7" s="385"/>
      <c r="AUJ7" s="385"/>
      <c r="AUK7" s="385"/>
      <c r="AUL7" s="385"/>
      <c r="AUM7" s="385"/>
      <c r="AUN7" s="385"/>
      <c r="AUO7" s="385"/>
      <c r="AUP7" s="385"/>
      <c r="AUQ7" s="385"/>
      <c r="AUR7" s="385"/>
      <c r="AUS7" s="385"/>
      <c r="AUT7" s="385"/>
      <c r="AUU7" s="385"/>
      <c r="AUV7" s="385"/>
      <c r="AUW7" s="385"/>
      <c r="AUX7" s="385"/>
      <c r="AUY7" s="385"/>
      <c r="AUZ7" s="385"/>
      <c r="AVA7" s="385"/>
      <c r="AVB7" s="385"/>
      <c r="AVC7" s="385"/>
      <c r="AVD7" s="385"/>
      <c r="AVE7" s="385"/>
      <c r="AVF7" s="385"/>
      <c r="AVG7" s="385"/>
      <c r="AVH7" s="385"/>
      <c r="AVI7" s="385"/>
      <c r="AVJ7" s="385"/>
      <c r="AVK7" s="385"/>
      <c r="AVL7" s="385"/>
      <c r="AVM7" s="385"/>
      <c r="AVN7" s="385"/>
      <c r="AVO7" s="385"/>
      <c r="AVP7" s="385"/>
      <c r="AVQ7" s="385"/>
      <c r="AVR7" s="385"/>
      <c r="AVS7" s="385"/>
      <c r="AVT7" s="385"/>
      <c r="AVU7" s="385"/>
      <c r="AVV7" s="385"/>
      <c r="AVW7" s="385"/>
      <c r="AVX7" s="385"/>
      <c r="AVY7" s="385"/>
      <c r="AVZ7" s="385"/>
      <c r="AWA7" s="385"/>
      <c r="AWB7" s="385"/>
      <c r="AWC7" s="385"/>
      <c r="AWD7" s="385"/>
      <c r="AWE7" s="385"/>
      <c r="AWF7" s="385"/>
      <c r="AWG7" s="385"/>
      <c r="AWH7" s="385"/>
      <c r="AWI7" s="385"/>
      <c r="AWJ7" s="385"/>
      <c r="AWK7" s="385"/>
      <c r="AWL7" s="385"/>
      <c r="AWM7" s="385"/>
      <c r="AWN7" s="385"/>
      <c r="AWO7" s="385"/>
      <c r="AWP7" s="385"/>
      <c r="AWQ7" s="385"/>
      <c r="AWR7" s="385"/>
      <c r="AWS7" s="385"/>
      <c r="AWT7" s="385"/>
      <c r="AWU7" s="385"/>
      <c r="AWV7" s="385"/>
      <c r="AWW7" s="385"/>
      <c r="AWX7" s="385"/>
      <c r="AWY7" s="385"/>
      <c r="AWZ7" s="385"/>
      <c r="AXA7" s="385"/>
      <c r="AXB7" s="385"/>
      <c r="AXC7" s="385"/>
      <c r="AXD7" s="385"/>
      <c r="AXE7" s="385"/>
      <c r="AXF7" s="385"/>
      <c r="AXG7" s="385"/>
      <c r="AXH7" s="385"/>
      <c r="AXI7" s="385"/>
      <c r="AXJ7" s="385"/>
      <c r="AXK7" s="385"/>
      <c r="AXL7" s="385"/>
      <c r="AXM7" s="385"/>
      <c r="AXN7" s="385"/>
      <c r="AXO7" s="385"/>
      <c r="AXP7" s="385"/>
      <c r="AXQ7" s="385"/>
      <c r="AXR7" s="385"/>
      <c r="AXS7" s="385"/>
      <c r="AXT7" s="385"/>
      <c r="AXU7" s="385"/>
      <c r="AXV7" s="385"/>
      <c r="AXW7" s="385"/>
      <c r="AXX7" s="385"/>
      <c r="AXY7" s="385"/>
      <c r="AXZ7" s="385"/>
      <c r="AYA7" s="385"/>
      <c r="AYB7" s="385"/>
      <c r="AYC7" s="385"/>
      <c r="AYD7" s="385"/>
      <c r="AYE7" s="385"/>
      <c r="AYF7" s="385"/>
      <c r="AYG7" s="385"/>
      <c r="AYH7" s="385"/>
      <c r="AYI7" s="385"/>
      <c r="AYJ7" s="385"/>
      <c r="AYK7" s="385"/>
      <c r="AYL7" s="385"/>
      <c r="AYM7" s="385"/>
      <c r="AYN7" s="385"/>
      <c r="AYO7" s="385"/>
      <c r="AYP7" s="385"/>
      <c r="AYQ7" s="385"/>
      <c r="AYR7" s="385"/>
      <c r="AYS7" s="385"/>
      <c r="AYT7" s="385"/>
      <c r="AYU7" s="385"/>
      <c r="AYV7" s="385"/>
      <c r="AYW7" s="385"/>
      <c r="AYX7" s="385"/>
      <c r="AYY7" s="385"/>
      <c r="AYZ7" s="385"/>
      <c r="AZA7" s="385"/>
      <c r="AZB7" s="385"/>
      <c r="AZC7" s="385"/>
      <c r="AZD7" s="385"/>
      <c r="AZE7" s="385"/>
      <c r="AZF7" s="385"/>
      <c r="AZG7" s="385"/>
      <c r="AZH7" s="385"/>
      <c r="AZI7" s="385"/>
      <c r="AZJ7" s="385"/>
      <c r="AZK7" s="385"/>
      <c r="AZL7" s="385"/>
      <c r="AZM7" s="385"/>
      <c r="AZN7" s="385"/>
      <c r="AZO7" s="385"/>
      <c r="AZP7" s="385"/>
      <c r="AZQ7" s="385"/>
      <c r="AZR7" s="385"/>
      <c r="AZS7" s="385"/>
      <c r="AZT7" s="385"/>
      <c r="AZU7" s="385"/>
      <c r="AZV7" s="385"/>
      <c r="AZW7" s="385"/>
      <c r="AZX7" s="385"/>
      <c r="AZY7" s="385"/>
      <c r="AZZ7" s="385"/>
      <c r="BAA7" s="385"/>
      <c r="BAB7" s="385"/>
      <c r="BAC7" s="385"/>
      <c r="BAD7" s="385"/>
      <c r="BAE7" s="385"/>
      <c r="BAF7" s="385"/>
      <c r="BAG7" s="385"/>
      <c r="BAH7" s="385"/>
      <c r="BAI7" s="385"/>
      <c r="BAJ7" s="385"/>
      <c r="BAK7" s="385"/>
      <c r="BAL7" s="385"/>
      <c r="BAM7" s="385"/>
      <c r="BAN7" s="385"/>
      <c r="BAO7" s="385"/>
      <c r="BAP7" s="385"/>
      <c r="BAQ7" s="385"/>
      <c r="BAR7" s="385"/>
      <c r="BAS7" s="385"/>
      <c r="BAT7" s="385"/>
      <c r="BAU7" s="385"/>
      <c r="BAV7" s="385"/>
      <c r="BAW7" s="385"/>
      <c r="BAX7" s="385"/>
      <c r="BAY7" s="385"/>
      <c r="BAZ7" s="385"/>
      <c r="BBA7" s="385"/>
      <c r="BBB7" s="385"/>
      <c r="BBC7" s="385"/>
      <c r="BBD7" s="385"/>
      <c r="BBE7" s="385"/>
      <c r="BBF7" s="385"/>
      <c r="BBG7" s="385"/>
      <c r="BBH7" s="385"/>
      <c r="BBI7" s="385"/>
      <c r="BBJ7" s="385"/>
      <c r="BBK7" s="385"/>
      <c r="BBL7" s="385"/>
      <c r="BBM7" s="385"/>
      <c r="BBN7" s="385"/>
      <c r="BBO7" s="385"/>
      <c r="BBP7" s="385"/>
      <c r="BBQ7" s="385"/>
      <c r="BBR7" s="385"/>
      <c r="BBS7" s="385"/>
      <c r="BBT7" s="385"/>
      <c r="BBU7" s="385"/>
      <c r="BBV7" s="385"/>
      <c r="BBW7" s="385"/>
      <c r="BBX7" s="385"/>
      <c r="BBY7" s="385"/>
      <c r="BBZ7" s="385"/>
      <c r="BCA7" s="385"/>
      <c r="BCB7" s="385"/>
      <c r="BCC7" s="385"/>
      <c r="BCD7" s="385"/>
      <c r="BCE7" s="385"/>
      <c r="BCF7" s="385"/>
      <c r="BCG7" s="385"/>
      <c r="BCH7" s="385"/>
      <c r="BCI7" s="385"/>
      <c r="BCJ7" s="385"/>
      <c r="BCK7" s="385"/>
      <c r="BCL7" s="385"/>
      <c r="BCM7" s="385"/>
      <c r="BCN7" s="385"/>
      <c r="BCO7" s="385"/>
      <c r="BCP7" s="385"/>
      <c r="BCQ7" s="385"/>
      <c r="BCR7" s="385"/>
      <c r="BCS7" s="385"/>
      <c r="BCT7" s="385"/>
      <c r="BCU7" s="385"/>
      <c r="BCV7" s="385"/>
      <c r="BCW7" s="385"/>
      <c r="BCX7" s="385"/>
      <c r="BCY7" s="385"/>
      <c r="BCZ7" s="385"/>
      <c r="BDA7" s="385"/>
      <c r="BDB7" s="385"/>
      <c r="BDC7" s="385"/>
      <c r="BDD7" s="385"/>
      <c r="BDE7" s="385"/>
      <c r="BDF7" s="385"/>
      <c r="BDG7" s="385"/>
      <c r="BDH7" s="385"/>
      <c r="BDI7" s="385"/>
      <c r="BDJ7" s="385"/>
      <c r="BDK7" s="385"/>
      <c r="BDL7" s="385"/>
      <c r="BDM7" s="385"/>
      <c r="BDN7" s="385"/>
      <c r="BDO7" s="385"/>
      <c r="BDP7" s="385"/>
      <c r="BDQ7" s="385"/>
      <c r="BDR7" s="385"/>
      <c r="BDS7" s="385"/>
      <c r="BDT7" s="385"/>
      <c r="BDU7" s="385"/>
      <c r="BDV7" s="385"/>
      <c r="BDW7" s="385"/>
      <c r="BDX7" s="385"/>
      <c r="BDY7" s="385"/>
      <c r="BDZ7" s="385"/>
      <c r="BEA7" s="385"/>
      <c r="BEB7" s="385"/>
      <c r="BEC7" s="385"/>
      <c r="BED7" s="385"/>
      <c r="BEE7" s="385"/>
      <c r="BEF7" s="385"/>
      <c r="BEG7" s="385"/>
      <c r="BEH7" s="385"/>
      <c r="BEI7" s="385"/>
      <c r="BEJ7" s="385"/>
      <c r="BEK7" s="385"/>
      <c r="BEL7" s="385"/>
      <c r="BEM7" s="385"/>
      <c r="BEN7" s="385"/>
      <c r="BEO7" s="385"/>
      <c r="BEP7" s="385"/>
      <c r="BEQ7" s="385"/>
      <c r="BER7" s="385"/>
      <c r="BES7" s="385"/>
      <c r="BET7" s="385"/>
      <c r="BEU7" s="385"/>
      <c r="BEV7" s="385"/>
      <c r="BEW7" s="385"/>
      <c r="BEX7" s="385"/>
      <c r="BEY7" s="385"/>
      <c r="BEZ7" s="385"/>
      <c r="BFA7" s="385"/>
      <c r="BFB7" s="385"/>
      <c r="BFC7" s="385"/>
      <c r="BFD7" s="385"/>
      <c r="BFE7" s="385"/>
      <c r="BFF7" s="385"/>
      <c r="BFG7" s="385"/>
      <c r="BFH7" s="385"/>
      <c r="BFI7" s="385"/>
      <c r="BFJ7" s="385"/>
      <c r="BFK7" s="385"/>
      <c r="BFL7" s="385"/>
      <c r="BFM7" s="385"/>
      <c r="BFN7" s="385"/>
      <c r="BFO7" s="385"/>
      <c r="BFP7" s="385"/>
      <c r="BFQ7" s="385"/>
      <c r="BFR7" s="385"/>
      <c r="BFS7" s="385"/>
      <c r="BFT7" s="385"/>
      <c r="BFU7" s="385"/>
      <c r="BFV7" s="385"/>
      <c r="BFW7" s="385"/>
      <c r="BFX7" s="385"/>
      <c r="BFY7" s="385"/>
      <c r="BFZ7" s="385"/>
      <c r="BGA7" s="385"/>
      <c r="BGB7" s="385"/>
      <c r="BGC7" s="385"/>
      <c r="BGD7" s="385"/>
      <c r="BGE7" s="385"/>
      <c r="BGF7" s="385"/>
      <c r="BGG7" s="385"/>
      <c r="BGH7" s="385"/>
      <c r="BGI7" s="385"/>
      <c r="BGJ7" s="385"/>
      <c r="BGK7" s="385"/>
      <c r="BGL7" s="385"/>
      <c r="BGM7" s="385"/>
      <c r="BGN7" s="385"/>
      <c r="BGO7" s="385"/>
      <c r="BGP7" s="385"/>
      <c r="BGQ7" s="385"/>
      <c r="BGR7" s="385"/>
      <c r="BGS7" s="385"/>
      <c r="BGT7" s="385"/>
      <c r="BGU7" s="385"/>
      <c r="BGV7" s="385"/>
      <c r="BGW7" s="385"/>
      <c r="BGX7" s="385"/>
      <c r="BGY7" s="385"/>
      <c r="BGZ7" s="385"/>
      <c r="BHA7" s="385"/>
      <c r="BHB7" s="385"/>
      <c r="BHC7" s="385"/>
      <c r="BHD7" s="385"/>
      <c r="BHE7" s="385"/>
      <c r="BHF7" s="385"/>
      <c r="BHG7" s="385"/>
      <c r="BHH7" s="385"/>
      <c r="BHI7" s="385"/>
      <c r="BHJ7" s="385"/>
      <c r="BHK7" s="385"/>
      <c r="BHL7" s="385"/>
      <c r="BHM7" s="385"/>
      <c r="BHN7" s="385"/>
      <c r="BHO7" s="385"/>
      <c r="BHP7" s="385"/>
      <c r="BHQ7" s="385"/>
      <c r="BHR7" s="385"/>
      <c r="BHS7" s="385"/>
      <c r="BHT7" s="385"/>
      <c r="BHU7" s="385"/>
      <c r="BHV7" s="385"/>
      <c r="BHW7" s="385"/>
      <c r="BHX7" s="385"/>
      <c r="BHY7" s="385"/>
      <c r="BHZ7" s="385"/>
      <c r="BIA7" s="385"/>
      <c r="BIB7" s="385"/>
      <c r="BIC7" s="385"/>
      <c r="BID7" s="385"/>
      <c r="BIE7" s="385"/>
      <c r="BIF7" s="385"/>
      <c r="BIG7" s="385"/>
      <c r="BIH7" s="385"/>
      <c r="BII7" s="385"/>
      <c r="BIJ7" s="385"/>
      <c r="BIK7" s="385"/>
      <c r="BIL7" s="385"/>
      <c r="BIM7" s="385"/>
      <c r="BIN7" s="385"/>
      <c r="BIO7" s="385"/>
      <c r="BIP7" s="385"/>
      <c r="BIQ7" s="385"/>
      <c r="BIR7" s="385"/>
      <c r="BIS7" s="385"/>
      <c r="BIT7" s="385"/>
      <c r="BIU7" s="385"/>
      <c r="BIV7" s="385"/>
      <c r="BIW7" s="385"/>
      <c r="BIX7" s="385"/>
      <c r="BIY7" s="385"/>
      <c r="BIZ7" s="385"/>
      <c r="BJA7" s="385"/>
      <c r="BJB7" s="385"/>
      <c r="BJC7" s="385"/>
      <c r="BJD7" s="385"/>
      <c r="BJE7" s="385"/>
      <c r="BJF7" s="385"/>
      <c r="BJG7" s="385"/>
      <c r="BJH7" s="385"/>
      <c r="BJI7" s="385"/>
      <c r="BJJ7" s="385"/>
      <c r="BJK7" s="385"/>
      <c r="BJL7" s="385"/>
      <c r="BJM7" s="385"/>
      <c r="BJN7" s="385"/>
      <c r="BJO7" s="385"/>
      <c r="BJP7" s="385"/>
      <c r="BJQ7" s="385"/>
      <c r="BJR7" s="385"/>
      <c r="BJS7" s="385"/>
      <c r="BJT7" s="385"/>
      <c r="BJU7" s="385"/>
      <c r="BJV7" s="385"/>
      <c r="BJW7" s="385"/>
      <c r="BJX7" s="385"/>
      <c r="BJY7" s="385"/>
      <c r="BJZ7" s="385"/>
      <c r="BKA7" s="385"/>
      <c r="BKB7" s="385"/>
      <c r="BKC7" s="385"/>
      <c r="BKD7" s="385"/>
      <c r="BKE7" s="385"/>
      <c r="BKF7" s="385"/>
      <c r="BKG7" s="385"/>
      <c r="BKH7" s="385"/>
      <c r="BKI7" s="385"/>
      <c r="BKJ7" s="385"/>
      <c r="BKK7" s="385"/>
      <c r="BKL7" s="385"/>
      <c r="BKM7" s="385"/>
      <c r="BKN7" s="385"/>
      <c r="BKO7" s="385"/>
      <c r="BKP7" s="385"/>
      <c r="BKQ7" s="385"/>
      <c r="BKR7" s="385"/>
      <c r="BKS7" s="385"/>
      <c r="BKT7" s="385"/>
      <c r="BKU7" s="385"/>
      <c r="BKV7" s="385"/>
      <c r="BKW7" s="385"/>
      <c r="BKX7" s="385"/>
      <c r="BKY7" s="385"/>
      <c r="BKZ7" s="385"/>
      <c r="BLA7" s="385"/>
      <c r="BLB7" s="385"/>
      <c r="BLC7" s="385"/>
      <c r="BLD7" s="385"/>
      <c r="BLE7" s="385"/>
      <c r="BLF7" s="385"/>
      <c r="BLG7" s="385"/>
      <c r="BLH7" s="385"/>
      <c r="BLI7" s="385"/>
      <c r="BLJ7" s="385"/>
      <c r="BLK7" s="385"/>
      <c r="BLL7" s="385"/>
      <c r="BLM7" s="385"/>
      <c r="BLN7" s="385"/>
      <c r="BLO7" s="385"/>
      <c r="BLP7" s="385"/>
      <c r="BLQ7" s="385"/>
      <c r="BLR7" s="385"/>
      <c r="BLS7" s="385"/>
      <c r="BLT7" s="385"/>
      <c r="BLU7" s="385"/>
      <c r="BLV7" s="385"/>
      <c r="BLW7" s="385"/>
      <c r="BLX7" s="385"/>
      <c r="BLY7" s="385"/>
      <c r="BLZ7" s="385"/>
      <c r="BMA7" s="385"/>
      <c r="BMB7" s="385"/>
      <c r="BMC7" s="385"/>
      <c r="BMD7" s="385"/>
      <c r="BME7" s="385"/>
      <c r="BMF7" s="385"/>
      <c r="BMG7" s="385"/>
      <c r="BMH7" s="385"/>
      <c r="BMI7" s="385"/>
      <c r="BMJ7" s="385"/>
      <c r="BMK7" s="385"/>
      <c r="BML7" s="385"/>
      <c r="BMM7" s="385"/>
      <c r="BMN7" s="385"/>
      <c r="BMO7" s="385"/>
      <c r="BMP7" s="385"/>
      <c r="BMQ7" s="385"/>
      <c r="BMR7" s="385"/>
      <c r="BMS7" s="385"/>
      <c r="BMT7" s="385"/>
      <c r="BMU7" s="385"/>
      <c r="BMV7" s="385"/>
      <c r="BMW7" s="385"/>
      <c r="BMX7" s="385"/>
      <c r="BMY7" s="385"/>
      <c r="BMZ7" s="385"/>
      <c r="BNA7" s="385"/>
      <c r="BNB7" s="385"/>
      <c r="BNC7" s="385"/>
      <c r="BND7" s="385"/>
      <c r="BNE7" s="385"/>
      <c r="BNF7" s="385"/>
      <c r="BNG7" s="385"/>
      <c r="BNH7" s="385"/>
      <c r="BNI7" s="385"/>
      <c r="BNJ7" s="385"/>
      <c r="BNK7" s="385"/>
      <c r="BNL7" s="385"/>
      <c r="BNM7" s="385"/>
      <c r="BNN7" s="385"/>
      <c r="BNO7" s="385"/>
      <c r="BNP7" s="385"/>
      <c r="BNQ7" s="385"/>
      <c r="BNR7" s="385"/>
      <c r="BNS7" s="385"/>
      <c r="BNT7" s="385"/>
      <c r="BNU7" s="385"/>
      <c r="BNV7" s="385"/>
      <c r="BNW7" s="385"/>
      <c r="BNX7" s="385"/>
      <c r="BNY7" s="385"/>
      <c r="BNZ7" s="385"/>
      <c r="BOA7" s="385"/>
      <c r="BOB7" s="385"/>
      <c r="BOC7" s="385"/>
      <c r="BOD7" s="385"/>
      <c r="BOE7" s="385"/>
      <c r="BOF7" s="385"/>
      <c r="BOG7" s="385"/>
      <c r="BOH7" s="385"/>
      <c r="BOI7" s="385"/>
      <c r="BOJ7" s="385"/>
      <c r="BOK7" s="385"/>
      <c r="BOL7" s="385"/>
      <c r="BOM7" s="385"/>
      <c r="BON7" s="385"/>
      <c r="BOO7" s="385"/>
      <c r="BOP7" s="385"/>
      <c r="BOQ7" s="385"/>
      <c r="BOR7" s="385"/>
      <c r="BOS7" s="385"/>
      <c r="BOT7" s="385"/>
      <c r="BOU7" s="385"/>
      <c r="BOV7" s="385"/>
      <c r="BOW7" s="385"/>
      <c r="BOX7" s="385"/>
      <c r="BOY7" s="385"/>
      <c r="BOZ7" s="385"/>
      <c r="BPA7" s="385"/>
      <c r="BPB7" s="385"/>
      <c r="BPC7" s="385"/>
      <c r="BPD7" s="385"/>
      <c r="BPE7" s="385"/>
      <c r="BPF7" s="385"/>
      <c r="BPG7" s="385"/>
      <c r="BPH7" s="385"/>
      <c r="BPI7" s="385"/>
      <c r="BPJ7" s="385"/>
      <c r="BPK7" s="385"/>
      <c r="BPL7" s="385"/>
      <c r="BPM7" s="385"/>
      <c r="BPN7" s="385"/>
      <c r="BPO7" s="385"/>
      <c r="BPP7" s="385"/>
      <c r="BPQ7" s="385"/>
      <c r="BPR7" s="385"/>
      <c r="BPS7" s="385"/>
      <c r="BPT7" s="385"/>
      <c r="BPU7" s="385"/>
      <c r="BPV7" s="385"/>
      <c r="BPW7" s="385"/>
      <c r="BPX7" s="385"/>
      <c r="BPY7" s="385"/>
      <c r="BPZ7" s="385"/>
      <c r="BQA7" s="385"/>
      <c r="BQB7" s="385"/>
      <c r="BQC7" s="385"/>
      <c r="BQD7" s="385"/>
      <c r="BQE7" s="385"/>
      <c r="BQF7" s="385"/>
      <c r="BQG7" s="385"/>
      <c r="BQH7" s="385"/>
      <c r="BQI7" s="385"/>
      <c r="BQJ7" s="385"/>
      <c r="BQK7" s="385"/>
      <c r="BQL7" s="385"/>
      <c r="BQM7" s="385"/>
      <c r="BQN7" s="385"/>
      <c r="BQO7" s="385"/>
      <c r="BQP7" s="385"/>
      <c r="BQQ7" s="385"/>
      <c r="BQR7" s="385"/>
      <c r="BQS7" s="385"/>
      <c r="BQT7" s="385"/>
      <c r="BQU7" s="385"/>
      <c r="BQV7" s="385"/>
      <c r="BQW7" s="385"/>
      <c r="BQX7" s="385"/>
      <c r="BQY7" s="385"/>
      <c r="BQZ7" s="385"/>
      <c r="BRA7" s="385"/>
      <c r="BRB7" s="385"/>
      <c r="BRC7" s="385"/>
      <c r="BRD7" s="385"/>
      <c r="BRE7" s="385"/>
      <c r="BRF7" s="385"/>
      <c r="BRG7" s="385"/>
      <c r="BRH7" s="385"/>
      <c r="BRI7" s="385"/>
      <c r="BRJ7" s="385"/>
      <c r="BRK7" s="385"/>
      <c r="BRL7" s="385"/>
      <c r="BRM7" s="385"/>
      <c r="BRN7" s="385"/>
      <c r="BRO7" s="385"/>
      <c r="BRP7" s="385"/>
      <c r="BRQ7" s="385"/>
      <c r="BRR7" s="385"/>
      <c r="BRS7" s="385"/>
      <c r="BRT7" s="385"/>
      <c r="BRU7" s="385"/>
      <c r="BRV7" s="385"/>
      <c r="BRW7" s="385"/>
      <c r="BRX7" s="385"/>
      <c r="BRY7" s="385"/>
      <c r="BRZ7" s="385"/>
      <c r="BSA7" s="385"/>
      <c r="BSB7" s="385"/>
      <c r="BSC7" s="385"/>
      <c r="BSD7" s="385"/>
      <c r="BSE7" s="385"/>
      <c r="BSF7" s="385"/>
      <c r="BSG7" s="385"/>
      <c r="BSH7" s="385"/>
      <c r="BSI7" s="385"/>
      <c r="BSJ7" s="385"/>
      <c r="BSK7" s="385"/>
      <c r="BSL7" s="385"/>
      <c r="BSM7" s="385"/>
      <c r="BSN7" s="385"/>
      <c r="BSO7" s="385"/>
      <c r="BSP7" s="385"/>
      <c r="BSQ7" s="385"/>
      <c r="BSR7" s="385"/>
      <c r="BSS7" s="385"/>
      <c r="BST7" s="385"/>
      <c r="BSU7" s="385"/>
      <c r="BSV7" s="385"/>
      <c r="BSW7" s="385"/>
      <c r="BSX7" s="385"/>
      <c r="BSY7" s="385"/>
      <c r="BSZ7" s="385"/>
      <c r="BTA7" s="385"/>
      <c r="BTB7" s="385"/>
      <c r="BTC7" s="385"/>
      <c r="BTD7" s="385"/>
      <c r="BTE7" s="385"/>
      <c r="BTF7" s="385"/>
      <c r="BTG7" s="385"/>
      <c r="BTH7" s="385"/>
      <c r="BTI7" s="385"/>
      <c r="BTJ7" s="385"/>
      <c r="BTK7" s="385"/>
      <c r="BTL7" s="385"/>
      <c r="BTM7" s="385"/>
      <c r="BTN7" s="385"/>
      <c r="BTO7" s="385"/>
      <c r="BTP7" s="385"/>
      <c r="BTQ7" s="385"/>
      <c r="BTR7" s="385"/>
      <c r="BTS7" s="385"/>
      <c r="BTT7" s="385"/>
      <c r="BTU7" s="385"/>
      <c r="BTV7" s="385"/>
      <c r="BTW7" s="385"/>
      <c r="BTX7" s="385"/>
      <c r="BTY7" s="385"/>
      <c r="BTZ7" s="385"/>
      <c r="BUA7" s="385"/>
      <c r="BUB7" s="385"/>
      <c r="BUC7" s="385"/>
      <c r="BUD7" s="385"/>
      <c r="BUE7" s="385"/>
      <c r="BUF7" s="385"/>
      <c r="BUG7" s="385"/>
      <c r="BUH7" s="385"/>
      <c r="BUI7" s="385"/>
      <c r="BUJ7" s="385"/>
      <c r="BUK7" s="385"/>
      <c r="BUL7" s="385"/>
      <c r="BUM7" s="385"/>
      <c r="BUN7" s="385"/>
      <c r="BUO7" s="385"/>
      <c r="BUP7" s="385"/>
      <c r="BUQ7" s="385"/>
      <c r="BUR7" s="385"/>
      <c r="BUS7" s="385"/>
      <c r="BUT7" s="385"/>
      <c r="BUU7" s="385"/>
      <c r="BUV7" s="385"/>
      <c r="BUW7" s="385"/>
      <c r="BUX7" s="385"/>
      <c r="BUY7" s="385"/>
      <c r="BUZ7" s="385"/>
      <c r="BVA7" s="385"/>
      <c r="BVB7" s="385"/>
      <c r="BVC7" s="385"/>
      <c r="BVD7" s="385"/>
      <c r="BVE7" s="385"/>
      <c r="BVF7" s="385"/>
      <c r="BVG7" s="385"/>
      <c r="BVH7" s="385"/>
      <c r="BVI7" s="385"/>
      <c r="BVJ7" s="385"/>
      <c r="BVK7" s="385"/>
      <c r="BVL7" s="385"/>
      <c r="BVM7" s="385"/>
      <c r="BVN7" s="385"/>
      <c r="BVO7" s="385"/>
      <c r="BVP7" s="385"/>
      <c r="BVQ7" s="385"/>
      <c r="BVR7" s="385"/>
      <c r="BVS7" s="385"/>
      <c r="BVT7" s="385"/>
      <c r="BVU7" s="385"/>
      <c r="BVV7" s="385"/>
      <c r="BVW7" s="385"/>
      <c r="BVX7" s="385"/>
      <c r="BVY7" s="385"/>
      <c r="BVZ7" s="385"/>
      <c r="BWA7" s="385"/>
      <c r="BWB7" s="385"/>
      <c r="BWC7" s="385"/>
      <c r="BWD7" s="385"/>
      <c r="BWE7" s="385"/>
      <c r="BWF7" s="385"/>
      <c r="BWG7" s="385"/>
      <c r="BWH7" s="385"/>
      <c r="BWI7" s="385"/>
      <c r="BWJ7" s="385"/>
      <c r="BWK7" s="385"/>
      <c r="BWL7" s="385"/>
      <c r="BWM7" s="385"/>
      <c r="BWN7" s="385"/>
      <c r="BWO7" s="385"/>
      <c r="BWP7" s="385"/>
      <c r="BWQ7" s="385"/>
      <c r="BWR7" s="385"/>
      <c r="BWS7" s="385"/>
      <c r="BWT7" s="385"/>
      <c r="BWU7" s="385"/>
      <c r="BWV7" s="385"/>
      <c r="BWW7" s="385"/>
      <c r="BWX7" s="385"/>
      <c r="BWY7" s="385"/>
      <c r="BWZ7" s="385"/>
      <c r="BXA7" s="385"/>
      <c r="BXB7" s="385"/>
      <c r="BXC7" s="385"/>
      <c r="BXD7" s="385"/>
      <c r="BXE7" s="385"/>
      <c r="BXF7" s="385"/>
      <c r="BXG7" s="385"/>
      <c r="BXH7" s="385"/>
      <c r="BXI7" s="385"/>
      <c r="BXJ7" s="385"/>
      <c r="BXK7" s="385"/>
      <c r="BXL7" s="385"/>
      <c r="BXM7" s="385"/>
      <c r="BXN7" s="385"/>
      <c r="BXO7" s="385"/>
      <c r="BXP7" s="385"/>
      <c r="BXQ7" s="385"/>
      <c r="BXR7" s="385"/>
      <c r="BXS7" s="385"/>
      <c r="BXT7" s="385"/>
      <c r="BXU7" s="385"/>
      <c r="BXV7" s="385"/>
      <c r="BXW7" s="385"/>
      <c r="BXX7" s="385"/>
      <c r="BXY7" s="385"/>
      <c r="BXZ7" s="385"/>
      <c r="BYA7" s="385"/>
      <c r="BYB7" s="385"/>
      <c r="BYC7" s="385"/>
      <c r="BYD7" s="385"/>
      <c r="BYE7" s="385"/>
      <c r="BYF7" s="385"/>
      <c r="BYG7" s="385"/>
      <c r="BYH7" s="385"/>
      <c r="BYI7" s="385"/>
      <c r="BYJ7" s="385"/>
      <c r="BYK7" s="385"/>
      <c r="BYL7" s="385"/>
      <c r="BYM7" s="385"/>
      <c r="BYN7" s="385"/>
      <c r="BYO7" s="385"/>
      <c r="BYP7" s="385"/>
      <c r="BYQ7" s="385"/>
      <c r="BYR7" s="385"/>
      <c r="BYS7" s="385"/>
      <c r="BYT7" s="385"/>
      <c r="BYU7" s="385"/>
      <c r="BYV7" s="385"/>
      <c r="BYW7" s="385"/>
      <c r="BYX7" s="385"/>
      <c r="BYY7" s="385"/>
      <c r="BYZ7" s="385"/>
      <c r="BZA7" s="385"/>
      <c r="BZB7" s="385"/>
      <c r="BZC7" s="385"/>
      <c r="BZD7" s="385"/>
      <c r="BZE7" s="385"/>
      <c r="BZF7" s="385"/>
      <c r="BZG7" s="385"/>
      <c r="BZH7" s="385"/>
      <c r="BZI7" s="385"/>
      <c r="BZJ7" s="385"/>
      <c r="BZK7" s="385"/>
      <c r="BZL7" s="385"/>
      <c r="BZM7" s="385"/>
      <c r="BZN7" s="385"/>
      <c r="BZO7" s="385"/>
      <c r="BZP7" s="385"/>
      <c r="BZQ7" s="385"/>
      <c r="BZR7" s="385"/>
      <c r="BZS7" s="385"/>
      <c r="BZT7" s="385"/>
      <c r="BZU7" s="385"/>
      <c r="BZV7" s="385"/>
      <c r="BZW7" s="385"/>
      <c r="BZX7" s="385"/>
      <c r="BZY7" s="385"/>
      <c r="BZZ7" s="385"/>
      <c r="CAA7" s="385"/>
      <c r="CAB7" s="385"/>
      <c r="CAC7" s="385"/>
      <c r="CAD7" s="385"/>
      <c r="CAE7" s="385"/>
      <c r="CAF7" s="385"/>
      <c r="CAG7" s="385"/>
      <c r="CAH7" s="385"/>
      <c r="CAI7" s="385"/>
      <c r="CAJ7" s="385"/>
      <c r="CAK7" s="385"/>
      <c r="CAL7" s="385"/>
      <c r="CAM7" s="385"/>
      <c r="CAN7" s="385"/>
      <c r="CAO7" s="385"/>
      <c r="CAP7" s="385"/>
      <c r="CAQ7" s="385"/>
      <c r="CAR7" s="385"/>
      <c r="CAS7" s="385"/>
      <c r="CAT7" s="385"/>
      <c r="CAU7" s="385"/>
      <c r="CAV7" s="385"/>
      <c r="CAW7" s="385"/>
      <c r="CAX7" s="385"/>
      <c r="CAY7" s="385"/>
      <c r="CAZ7" s="385"/>
      <c r="CBA7" s="385"/>
      <c r="CBB7" s="385"/>
      <c r="CBC7" s="385"/>
      <c r="CBD7" s="385"/>
      <c r="CBE7" s="385"/>
      <c r="CBF7" s="385"/>
      <c r="CBG7" s="385"/>
      <c r="CBH7" s="385"/>
      <c r="CBI7" s="385"/>
      <c r="CBJ7" s="385"/>
      <c r="CBK7" s="385"/>
      <c r="CBL7" s="385"/>
      <c r="CBM7" s="385"/>
      <c r="CBN7" s="385"/>
      <c r="CBO7" s="385"/>
      <c r="CBP7" s="385"/>
      <c r="CBQ7" s="385"/>
      <c r="CBR7" s="385"/>
      <c r="CBS7" s="385"/>
      <c r="CBT7" s="385"/>
      <c r="CBU7" s="385"/>
      <c r="CBV7" s="385"/>
      <c r="CBW7" s="385"/>
      <c r="CBX7" s="385"/>
      <c r="CBY7" s="385"/>
      <c r="CBZ7" s="385"/>
      <c r="CCA7" s="385"/>
      <c r="CCB7" s="385"/>
      <c r="CCC7" s="385"/>
      <c r="CCD7" s="385"/>
      <c r="CCE7" s="385"/>
      <c r="CCF7" s="385"/>
      <c r="CCG7" s="385"/>
      <c r="CCH7" s="385"/>
      <c r="CCI7" s="385"/>
      <c r="CCJ7" s="385"/>
      <c r="CCK7" s="385"/>
      <c r="CCL7" s="385"/>
      <c r="CCM7" s="385"/>
      <c r="CCN7" s="385"/>
      <c r="CCO7" s="385"/>
      <c r="CCP7" s="385"/>
      <c r="CCQ7" s="385"/>
      <c r="CCR7" s="385"/>
      <c r="CCS7" s="385"/>
      <c r="CCT7" s="385"/>
      <c r="CCU7" s="385"/>
      <c r="CCV7" s="385"/>
      <c r="CCW7" s="385"/>
      <c r="CCX7" s="385"/>
      <c r="CCY7" s="385"/>
      <c r="CCZ7" s="385"/>
      <c r="CDA7" s="385"/>
      <c r="CDB7" s="385"/>
      <c r="CDC7" s="385"/>
      <c r="CDD7" s="385"/>
      <c r="CDE7" s="385"/>
      <c r="CDF7" s="385"/>
      <c r="CDG7" s="385"/>
      <c r="CDH7" s="385"/>
      <c r="CDI7" s="385"/>
      <c r="CDJ7" s="385"/>
      <c r="CDK7" s="385"/>
      <c r="CDL7" s="385"/>
      <c r="CDM7" s="385"/>
      <c r="CDN7" s="385"/>
      <c r="CDO7" s="385"/>
      <c r="CDP7" s="385"/>
      <c r="CDQ7" s="385"/>
      <c r="CDR7" s="385"/>
      <c r="CDS7" s="385"/>
      <c r="CDT7" s="385"/>
      <c r="CDU7" s="385"/>
      <c r="CDV7" s="385"/>
      <c r="CDW7" s="385"/>
      <c r="CDX7" s="385"/>
      <c r="CDY7" s="385"/>
      <c r="CDZ7" s="385"/>
      <c r="CEA7" s="385"/>
      <c r="CEB7" s="385"/>
      <c r="CEC7" s="385"/>
      <c r="CED7" s="385"/>
      <c r="CEE7" s="385"/>
      <c r="CEF7" s="385"/>
      <c r="CEG7" s="385"/>
      <c r="CEH7" s="385"/>
      <c r="CEI7" s="385"/>
      <c r="CEJ7" s="385"/>
      <c r="CEK7" s="385"/>
      <c r="CEL7" s="385"/>
      <c r="CEM7" s="385"/>
      <c r="CEN7" s="385"/>
      <c r="CEO7" s="385"/>
      <c r="CEP7" s="385"/>
      <c r="CEQ7" s="385"/>
      <c r="CER7" s="385"/>
      <c r="CES7" s="385"/>
      <c r="CET7" s="385"/>
      <c r="CEU7" s="385"/>
      <c r="CEV7" s="385"/>
      <c r="CEW7" s="385"/>
      <c r="CEX7" s="385"/>
      <c r="CEY7" s="385"/>
      <c r="CEZ7" s="385"/>
      <c r="CFA7" s="385"/>
      <c r="CFB7" s="385"/>
      <c r="CFC7" s="385"/>
      <c r="CFD7" s="385"/>
      <c r="CFE7" s="385"/>
      <c r="CFF7" s="385"/>
      <c r="CFG7" s="385"/>
      <c r="CFH7" s="385"/>
      <c r="CFI7" s="385"/>
      <c r="CFJ7" s="385"/>
      <c r="CFK7" s="385"/>
      <c r="CFL7" s="385"/>
      <c r="CFM7" s="385"/>
      <c r="CFN7" s="385"/>
      <c r="CFO7" s="385"/>
      <c r="CFP7" s="385"/>
      <c r="CFQ7" s="385"/>
      <c r="CFR7" s="385"/>
      <c r="CFS7" s="385"/>
      <c r="CFT7" s="385"/>
      <c r="CFU7" s="385"/>
      <c r="CFV7" s="385"/>
      <c r="CFW7" s="385"/>
      <c r="CFX7" s="385"/>
      <c r="CFY7" s="385"/>
      <c r="CFZ7" s="385"/>
      <c r="CGA7" s="385"/>
      <c r="CGB7" s="385"/>
      <c r="CGC7" s="385"/>
      <c r="CGD7" s="385"/>
      <c r="CGE7" s="385"/>
      <c r="CGF7" s="385"/>
      <c r="CGG7" s="385"/>
      <c r="CGH7" s="385"/>
      <c r="CGI7" s="385"/>
      <c r="CGJ7" s="385"/>
      <c r="CGK7" s="385"/>
      <c r="CGL7" s="385"/>
      <c r="CGM7" s="385"/>
      <c r="CGN7" s="385"/>
      <c r="CGO7" s="385"/>
      <c r="CGP7" s="385"/>
      <c r="CGQ7" s="385"/>
      <c r="CGR7" s="385"/>
      <c r="CGS7" s="385"/>
      <c r="CGT7" s="385"/>
      <c r="CGU7" s="385"/>
      <c r="CGV7" s="385"/>
      <c r="CGW7" s="385"/>
      <c r="CGX7" s="385"/>
      <c r="CGY7" s="385"/>
      <c r="CGZ7" s="385"/>
      <c r="CHA7" s="385"/>
      <c r="CHB7" s="385"/>
      <c r="CHC7" s="385"/>
      <c r="CHD7" s="385"/>
      <c r="CHE7" s="385"/>
      <c r="CHF7" s="385"/>
      <c r="CHG7" s="385"/>
      <c r="CHH7" s="385"/>
      <c r="CHI7" s="385"/>
      <c r="CHJ7" s="385"/>
      <c r="CHK7" s="385"/>
      <c r="CHL7" s="385"/>
      <c r="CHM7" s="385"/>
      <c r="CHN7" s="385"/>
      <c r="CHO7" s="385"/>
      <c r="CHP7" s="385"/>
      <c r="CHQ7" s="385"/>
      <c r="CHR7" s="385"/>
      <c r="CHS7" s="385"/>
      <c r="CHT7" s="385"/>
      <c r="CHU7" s="385"/>
      <c r="CHV7" s="385"/>
      <c r="CHW7" s="385"/>
      <c r="CHX7" s="385"/>
      <c r="CHY7" s="385"/>
      <c r="CHZ7" s="385"/>
      <c r="CIA7" s="385"/>
      <c r="CIB7" s="385"/>
      <c r="CIC7" s="385"/>
      <c r="CID7" s="385"/>
      <c r="CIE7" s="385"/>
      <c r="CIF7" s="385"/>
      <c r="CIG7" s="385"/>
      <c r="CIH7" s="385"/>
      <c r="CII7" s="385"/>
      <c r="CIJ7" s="385"/>
      <c r="CIK7" s="385"/>
      <c r="CIL7" s="385"/>
      <c r="CIM7" s="385"/>
      <c r="CIN7" s="385"/>
      <c r="CIO7" s="385"/>
      <c r="CIP7" s="385"/>
      <c r="CIQ7" s="385"/>
      <c r="CIR7" s="385"/>
      <c r="CIS7" s="385"/>
      <c r="CIT7" s="385"/>
      <c r="CIU7" s="385"/>
      <c r="CIV7" s="385"/>
      <c r="CIW7" s="385"/>
      <c r="CIX7" s="385"/>
      <c r="CIY7" s="385"/>
      <c r="CIZ7" s="385"/>
      <c r="CJA7" s="385"/>
      <c r="CJB7" s="385"/>
      <c r="CJC7" s="385"/>
      <c r="CJD7" s="385"/>
      <c r="CJE7" s="385"/>
      <c r="CJF7" s="385"/>
      <c r="CJG7" s="385"/>
      <c r="CJH7" s="385"/>
      <c r="CJI7" s="385"/>
      <c r="CJJ7" s="385"/>
      <c r="CJK7" s="385"/>
      <c r="CJL7" s="385"/>
      <c r="CJM7" s="385"/>
      <c r="CJN7" s="385"/>
      <c r="CJO7" s="385"/>
      <c r="CJP7" s="385"/>
      <c r="CJQ7" s="385"/>
      <c r="CJR7" s="385"/>
      <c r="CJS7" s="385"/>
      <c r="CJT7" s="385"/>
      <c r="CJU7" s="385"/>
      <c r="CJV7" s="385"/>
      <c r="CJW7" s="385"/>
      <c r="CJX7" s="385"/>
      <c r="CJY7" s="385"/>
      <c r="CJZ7" s="385"/>
      <c r="CKA7" s="385"/>
      <c r="CKB7" s="385"/>
      <c r="CKC7" s="385"/>
      <c r="CKD7" s="385"/>
      <c r="CKE7" s="385"/>
      <c r="CKF7" s="385"/>
      <c r="CKG7" s="385"/>
      <c r="CKH7" s="385"/>
      <c r="CKI7" s="385"/>
      <c r="CKJ7" s="385"/>
      <c r="CKK7" s="385"/>
      <c r="CKL7" s="385"/>
      <c r="CKM7" s="385"/>
      <c r="CKN7" s="385"/>
      <c r="CKO7" s="385"/>
      <c r="CKP7" s="385"/>
      <c r="CKQ7" s="385"/>
      <c r="CKR7" s="385"/>
      <c r="CKS7" s="385"/>
      <c r="CKT7" s="385"/>
      <c r="CKU7" s="385"/>
      <c r="CKV7" s="385"/>
      <c r="CKW7" s="385"/>
      <c r="CKX7" s="385"/>
      <c r="CKY7" s="385"/>
      <c r="CKZ7" s="385"/>
      <c r="CLA7" s="385"/>
      <c r="CLB7" s="385"/>
      <c r="CLC7" s="385"/>
      <c r="CLD7" s="385"/>
      <c r="CLE7" s="385"/>
      <c r="CLF7" s="385"/>
      <c r="CLG7" s="385"/>
      <c r="CLH7" s="385"/>
      <c r="CLI7" s="385"/>
      <c r="CLJ7" s="385"/>
      <c r="CLK7" s="385"/>
      <c r="CLL7" s="385"/>
      <c r="CLM7" s="385"/>
      <c r="CLN7" s="385"/>
      <c r="CLO7" s="385"/>
      <c r="CLP7" s="385"/>
      <c r="CLQ7" s="385"/>
      <c r="CLR7" s="385"/>
      <c r="CLS7" s="385"/>
      <c r="CLT7" s="385"/>
      <c r="CLU7" s="385"/>
      <c r="CLV7" s="385"/>
      <c r="CLW7" s="385"/>
      <c r="CLX7" s="385"/>
      <c r="CLY7" s="385"/>
      <c r="CLZ7" s="385"/>
      <c r="CMA7" s="385"/>
      <c r="CMB7" s="385"/>
      <c r="CMC7" s="385"/>
      <c r="CMD7" s="385"/>
      <c r="CME7" s="385"/>
      <c r="CMF7" s="385"/>
      <c r="CMG7" s="385"/>
      <c r="CMH7" s="385"/>
      <c r="CMI7" s="385"/>
      <c r="CMJ7" s="385"/>
      <c r="CMK7" s="385"/>
      <c r="CML7" s="385"/>
      <c r="CMM7" s="385"/>
      <c r="CMN7" s="385"/>
      <c r="CMO7" s="385"/>
      <c r="CMP7" s="385"/>
      <c r="CMQ7" s="385"/>
      <c r="CMR7" s="385"/>
      <c r="CMS7" s="385"/>
      <c r="CMT7" s="385"/>
      <c r="CMU7" s="385"/>
      <c r="CMV7" s="385"/>
      <c r="CMW7" s="385"/>
      <c r="CMX7" s="385"/>
      <c r="CMY7" s="385"/>
      <c r="CMZ7" s="385"/>
      <c r="CNA7" s="385"/>
      <c r="CNB7" s="385"/>
      <c r="CNC7" s="385"/>
      <c r="CND7" s="385"/>
      <c r="CNE7" s="385"/>
      <c r="CNF7" s="385"/>
      <c r="CNG7" s="385"/>
      <c r="CNH7" s="385"/>
      <c r="CNI7" s="385"/>
      <c r="CNJ7" s="385"/>
      <c r="CNK7" s="385"/>
      <c r="CNL7" s="385"/>
      <c r="CNM7" s="385"/>
      <c r="CNN7" s="385"/>
      <c r="CNO7" s="385"/>
      <c r="CNP7" s="385"/>
      <c r="CNQ7" s="385"/>
      <c r="CNR7" s="385"/>
      <c r="CNS7" s="385"/>
      <c r="CNT7" s="385"/>
      <c r="CNU7" s="385"/>
      <c r="CNV7" s="385"/>
      <c r="CNW7" s="385"/>
      <c r="CNX7" s="385"/>
      <c r="CNY7" s="385"/>
      <c r="CNZ7" s="385"/>
      <c r="COA7" s="385"/>
      <c r="COB7" s="385"/>
      <c r="COC7" s="385"/>
      <c r="COD7" s="385"/>
      <c r="COE7" s="385"/>
      <c r="COF7" s="385"/>
      <c r="COG7" s="385"/>
      <c r="COH7" s="385"/>
      <c r="COI7" s="385"/>
      <c r="COJ7" s="385"/>
      <c r="COK7" s="385"/>
      <c r="COL7" s="385"/>
      <c r="COM7" s="385"/>
      <c r="CON7" s="385"/>
      <c r="COO7" s="385"/>
      <c r="COP7" s="385"/>
      <c r="COQ7" s="385"/>
      <c r="COR7" s="385"/>
      <c r="COS7" s="385"/>
      <c r="COT7" s="385"/>
      <c r="COU7" s="385"/>
      <c r="COV7" s="385"/>
      <c r="COW7" s="385"/>
      <c r="COX7" s="385"/>
      <c r="COY7" s="385"/>
      <c r="COZ7" s="385"/>
      <c r="CPA7" s="385"/>
      <c r="CPB7" s="385"/>
      <c r="CPC7" s="385"/>
      <c r="CPD7" s="385"/>
      <c r="CPE7" s="385"/>
      <c r="CPF7" s="385"/>
      <c r="CPG7" s="385"/>
      <c r="CPH7" s="385"/>
      <c r="CPI7" s="385"/>
      <c r="CPJ7" s="385"/>
      <c r="CPK7" s="385"/>
      <c r="CPL7" s="385"/>
      <c r="CPM7" s="385"/>
      <c r="CPN7" s="385"/>
      <c r="CPO7" s="385"/>
      <c r="CPP7" s="385"/>
      <c r="CPQ7" s="385"/>
      <c r="CPR7" s="385"/>
      <c r="CPS7" s="385"/>
      <c r="CPT7" s="385"/>
      <c r="CPU7" s="385"/>
      <c r="CPV7" s="385"/>
      <c r="CPW7" s="385"/>
      <c r="CPX7" s="385"/>
      <c r="CPY7" s="385"/>
      <c r="CPZ7" s="385"/>
      <c r="CQA7" s="385"/>
      <c r="CQB7" s="385"/>
      <c r="CQC7" s="385"/>
      <c r="CQD7" s="385"/>
      <c r="CQE7" s="385"/>
      <c r="CQF7" s="385"/>
      <c r="CQG7" s="385"/>
      <c r="CQH7" s="385"/>
      <c r="CQI7" s="385"/>
      <c r="CQJ7" s="385"/>
      <c r="CQK7" s="385"/>
      <c r="CQL7" s="385"/>
      <c r="CQM7" s="385"/>
      <c r="CQN7" s="385"/>
      <c r="CQO7" s="385"/>
      <c r="CQP7" s="385"/>
      <c r="CQQ7" s="385"/>
      <c r="CQR7" s="385"/>
      <c r="CQS7" s="385"/>
      <c r="CQT7" s="385"/>
      <c r="CQU7" s="385"/>
      <c r="CQV7" s="385"/>
      <c r="CQW7" s="385"/>
      <c r="CQX7" s="385"/>
      <c r="CQY7" s="385"/>
      <c r="CQZ7" s="385"/>
      <c r="CRA7" s="385"/>
      <c r="CRB7" s="385"/>
      <c r="CRC7" s="385"/>
      <c r="CRD7" s="385"/>
      <c r="CRE7" s="385"/>
      <c r="CRF7" s="385"/>
      <c r="CRG7" s="385"/>
      <c r="CRH7" s="385"/>
      <c r="CRI7" s="385"/>
      <c r="CRJ7" s="385"/>
      <c r="CRK7" s="385"/>
      <c r="CRL7" s="385"/>
      <c r="CRM7" s="385"/>
      <c r="CRN7" s="385"/>
      <c r="CRO7" s="385"/>
      <c r="CRP7" s="385"/>
      <c r="CRQ7" s="385"/>
      <c r="CRR7" s="385"/>
      <c r="CRS7" s="385"/>
      <c r="CRT7" s="385"/>
      <c r="CRU7" s="385"/>
      <c r="CRV7" s="385"/>
      <c r="CRW7" s="385"/>
      <c r="CRX7" s="385"/>
      <c r="CRY7" s="385"/>
      <c r="CRZ7" s="385"/>
      <c r="CSA7" s="385"/>
      <c r="CSB7" s="385"/>
      <c r="CSC7" s="385"/>
      <c r="CSD7" s="385"/>
      <c r="CSE7" s="385"/>
      <c r="CSF7" s="385"/>
      <c r="CSG7" s="385"/>
      <c r="CSH7" s="385"/>
      <c r="CSI7" s="385"/>
      <c r="CSJ7" s="385"/>
      <c r="CSK7" s="385"/>
      <c r="CSL7" s="385"/>
      <c r="CSM7" s="385"/>
      <c r="CSN7" s="385"/>
      <c r="CSO7" s="385"/>
      <c r="CSP7" s="385"/>
      <c r="CSQ7" s="385"/>
      <c r="CSR7" s="385"/>
      <c r="CSS7" s="385"/>
      <c r="CST7" s="385"/>
      <c r="CSU7" s="385"/>
      <c r="CSV7" s="385"/>
      <c r="CSW7" s="385"/>
      <c r="CSX7" s="385"/>
      <c r="CSY7" s="385"/>
      <c r="CSZ7" s="385"/>
      <c r="CTA7" s="385"/>
      <c r="CTB7" s="385"/>
      <c r="CTC7" s="385"/>
      <c r="CTD7" s="385"/>
      <c r="CTE7" s="385"/>
      <c r="CTF7" s="385"/>
      <c r="CTG7" s="385"/>
      <c r="CTH7" s="385"/>
      <c r="CTI7" s="385"/>
      <c r="CTJ7" s="385"/>
      <c r="CTK7" s="385"/>
      <c r="CTL7" s="385"/>
      <c r="CTM7" s="385"/>
      <c r="CTN7" s="385"/>
      <c r="CTO7" s="385"/>
      <c r="CTP7" s="385"/>
      <c r="CTQ7" s="385"/>
      <c r="CTR7" s="385"/>
      <c r="CTS7" s="385"/>
      <c r="CTT7" s="385"/>
      <c r="CTU7" s="385"/>
      <c r="CTV7" s="385"/>
      <c r="CTW7" s="385"/>
      <c r="CTX7" s="385"/>
      <c r="CTY7" s="385"/>
      <c r="CTZ7" s="385"/>
      <c r="CUA7" s="385"/>
      <c r="CUB7" s="385"/>
      <c r="CUC7" s="385"/>
      <c r="CUD7" s="385"/>
      <c r="CUE7" s="385"/>
      <c r="CUF7" s="385"/>
      <c r="CUG7" s="385"/>
      <c r="CUH7" s="385"/>
      <c r="CUI7" s="385"/>
      <c r="CUJ7" s="385"/>
      <c r="CUK7" s="385"/>
      <c r="CUL7" s="385"/>
      <c r="CUM7" s="385"/>
      <c r="CUN7" s="385"/>
      <c r="CUO7" s="385"/>
      <c r="CUP7" s="385"/>
      <c r="CUQ7" s="385"/>
      <c r="CUR7" s="385"/>
      <c r="CUS7" s="385"/>
      <c r="CUT7" s="385"/>
      <c r="CUU7" s="385"/>
      <c r="CUV7" s="385"/>
      <c r="CUW7" s="385"/>
      <c r="CUX7" s="385"/>
      <c r="CUY7" s="385"/>
      <c r="CUZ7" s="385"/>
      <c r="CVA7" s="385"/>
      <c r="CVB7" s="385"/>
      <c r="CVC7" s="385"/>
      <c r="CVD7" s="385"/>
      <c r="CVE7" s="385"/>
      <c r="CVF7" s="385"/>
      <c r="CVG7" s="385"/>
      <c r="CVH7" s="385"/>
      <c r="CVI7" s="385"/>
      <c r="CVJ7" s="385"/>
      <c r="CVK7" s="385"/>
      <c r="CVL7" s="385"/>
      <c r="CVM7" s="385"/>
      <c r="CVN7" s="385"/>
      <c r="CVO7" s="385"/>
      <c r="CVP7" s="385"/>
      <c r="CVQ7" s="385"/>
      <c r="CVR7" s="385"/>
      <c r="CVS7" s="385"/>
      <c r="CVT7" s="385"/>
      <c r="CVU7" s="385"/>
      <c r="CVV7" s="385"/>
      <c r="CVW7" s="385"/>
      <c r="CVX7" s="385"/>
      <c r="CVY7" s="385"/>
      <c r="CVZ7" s="385"/>
      <c r="CWA7" s="385"/>
      <c r="CWB7" s="385"/>
      <c r="CWC7" s="385"/>
      <c r="CWD7" s="385"/>
      <c r="CWE7" s="385"/>
      <c r="CWF7" s="385"/>
      <c r="CWG7" s="385"/>
      <c r="CWH7" s="385"/>
      <c r="CWI7" s="385"/>
      <c r="CWJ7" s="385"/>
      <c r="CWK7" s="385"/>
      <c r="CWL7" s="385"/>
      <c r="CWM7" s="385"/>
      <c r="CWN7" s="385"/>
      <c r="CWO7" s="385"/>
      <c r="CWP7" s="385"/>
      <c r="CWQ7" s="385"/>
      <c r="CWR7" s="385"/>
      <c r="CWS7" s="385"/>
      <c r="CWT7" s="385"/>
      <c r="CWU7" s="385"/>
      <c r="CWV7" s="385"/>
      <c r="CWW7" s="385"/>
      <c r="CWX7" s="385"/>
      <c r="CWY7" s="385"/>
      <c r="CWZ7" s="385"/>
      <c r="CXA7" s="385"/>
      <c r="CXB7" s="385"/>
      <c r="CXC7" s="385"/>
      <c r="CXD7" s="385"/>
      <c r="CXE7" s="385"/>
      <c r="CXF7" s="385"/>
      <c r="CXG7" s="385"/>
      <c r="CXH7" s="385"/>
      <c r="CXI7" s="385"/>
      <c r="CXJ7" s="385"/>
      <c r="CXK7" s="385"/>
      <c r="CXL7" s="385"/>
      <c r="CXM7" s="385"/>
      <c r="CXN7" s="385"/>
      <c r="CXO7" s="385"/>
      <c r="CXP7" s="385"/>
      <c r="CXQ7" s="385"/>
      <c r="CXR7" s="385"/>
      <c r="CXS7" s="385"/>
      <c r="CXT7" s="385"/>
      <c r="CXU7" s="385"/>
      <c r="CXV7" s="385"/>
      <c r="CXW7" s="385"/>
      <c r="CXX7" s="385"/>
      <c r="CXY7" s="385"/>
      <c r="CXZ7" s="385"/>
      <c r="CYA7" s="385"/>
      <c r="CYB7" s="385"/>
      <c r="CYC7" s="385"/>
      <c r="CYD7" s="385"/>
      <c r="CYE7" s="385"/>
      <c r="CYF7" s="385"/>
      <c r="CYG7" s="385"/>
      <c r="CYH7" s="385"/>
      <c r="CYI7" s="385"/>
      <c r="CYJ7" s="385"/>
      <c r="CYK7" s="385"/>
      <c r="CYL7" s="385"/>
      <c r="CYM7" s="385"/>
      <c r="CYN7" s="385"/>
      <c r="CYO7" s="385"/>
      <c r="CYP7" s="385"/>
      <c r="CYQ7" s="385"/>
      <c r="CYR7" s="385"/>
      <c r="CYS7" s="385"/>
      <c r="CYT7" s="385"/>
      <c r="CYU7" s="385"/>
      <c r="CYV7" s="385"/>
      <c r="CYW7" s="385"/>
      <c r="CYX7" s="385"/>
      <c r="CYY7" s="385"/>
      <c r="CYZ7" s="385"/>
      <c r="CZA7" s="385"/>
      <c r="CZB7" s="385"/>
      <c r="CZC7" s="385"/>
      <c r="CZD7" s="385"/>
      <c r="CZE7" s="385"/>
      <c r="CZF7" s="385"/>
      <c r="CZG7" s="385"/>
      <c r="CZH7" s="385"/>
      <c r="CZI7" s="385"/>
      <c r="CZJ7" s="385"/>
      <c r="CZK7" s="385"/>
      <c r="CZL7" s="385"/>
      <c r="CZM7" s="385"/>
      <c r="CZN7" s="385"/>
      <c r="CZO7" s="385"/>
      <c r="CZP7" s="385"/>
      <c r="CZQ7" s="385"/>
      <c r="CZR7" s="385"/>
      <c r="CZS7" s="385"/>
      <c r="CZT7" s="385"/>
      <c r="CZU7" s="385"/>
      <c r="CZV7" s="385"/>
      <c r="CZW7" s="385"/>
      <c r="CZX7" s="385"/>
      <c r="CZY7" s="385"/>
      <c r="CZZ7" s="385"/>
      <c r="DAA7" s="385"/>
      <c r="DAB7" s="385"/>
      <c r="DAC7" s="385"/>
      <c r="DAD7" s="385"/>
      <c r="DAE7" s="385"/>
      <c r="DAF7" s="385"/>
      <c r="DAG7" s="385"/>
      <c r="DAH7" s="385"/>
      <c r="DAI7" s="385"/>
      <c r="DAJ7" s="385"/>
      <c r="DAK7" s="385"/>
      <c r="DAL7" s="385"/>
      <c r="DAM7" s="385"/>
      <c r="DAN7" s="385"/>
      <c r="DAO7" s="385"/>
      <c r="DAP7" s="385"/>
      <c r="DAQ7" s="385"/>
      <c r="DAR7" s="385"/>
      <c r="DAS7" s="385"/>
      <c r="DAT7" s="385"/>
      <c r="DAU7" s="385"/>
      <c r="DAV7" s="385"/>
      <c r="DAW7" s="385"/>
      <c r="DAX7" s="385"/>
      <c r="DAY7" s="385"/>
      <c r="DAZ7" s="385"/>
      <c r="DBA7" s="385"/>
      <c r="DBB7" s="385"/>
      <c r="DBC7" s="385"/>
      <c r="DBD7" s="385"/>
      <c r="DBE7" s="385"/>
      <c r="DBF7" s="385"/>
      <c r="DBG7" s="385"/>
      <c r="DBH7" s="385"/>
      <c r="DBI7" s="385"/>
      <c r="DBJ7" s="385"/>
      <c r="DBK7" s="385"/>
      <c r="DBL7" s="385"/>
      <c r="DBM7" s="385"/>
      <c r="DBN7" s="385"/>
      <c r="DBO7" s="385"/>
      <c r="DBP7" s="385"/>
      <c r="DBQ7" s="385"/>
      <c r="DBR7" s="385"/>
      <c r="DBS7" s="385"/>
      <c r="DBT7" s="385"/>
      <c r="DBU7" s="385"/>
      <c r="DBV7" s="385"/>
      <c r="DBW7" s="385"/>
      <c r="DBX7" s="385"/>
      <c r="DBY7" s="385"/>
      <c r="DBZ7" s="385"/>
      <c r="DCA7" s="385"/>
      <c r="DCB7" s="385"/>
      <c r="DCC7" s="385"/>
      <c r="DCD7" s="385"/>
      <c r="DCE7" s="385"/>
      <c r="DCF7" s="385"/>
      <c r="DCG7" s="385"/>
      <c r="DCH7" s="385"/>
      <c r="DCI7" s="385"/>
      <c r="DCJ7" s="385"/>
      <c r="DCK7" s="385"/>
      <c r="DCL7" s="385"/>
      <c r="DCM7" s="385"/>
      <c r="DCN7" s="385"/>
      <c r="DCO7" s="385"/>
      <c r="DCP7" s="385"/>
      <c r="DCQ7" s="385"/>
      <c r="DCR7" s="385"/>
      <c r="DCS7" s="385"/>
      <c r="DCT7" s="385"/>
      <c r="DCU7" s="385"/>
      <c r="DCV7" s="385"/>
      <c r="DCW7" s="385"/>
      <c r="DCX7" s="385"/>
      <c r="DCY7" s="385"/>
      <c r="DCZ7" s="385"/>
      <c r="DDA7" s="385"/>
      <c r="DDB7" s="385"/>
      <c r="DDC7" s="385"/>
      <c r="DDD7" s="385"/>
      <c r="DDE7" s="385"/>
      <c r="DDF7" s="385"/>
      <c r="DDG7" s="385"/>
      <c r="DDH7" s="385"/>
      <c r="DDI7" s="385"/>
      <c r="DDJ7" s="385"/>
      <c r="DDK7" s="385"/>
      <c r="DDL7" s="385"/>
      <c r="DDM7" s="385"/>
      <c r="DDN7" s="385"/>
      <c r="DDO7" s="385"/>
      <c r="DDP7" s="385"/>
      <c r="DDQ7" s="385"/>
      <c r="DDR7" s="385"/>
      <c r="DDS7" s="385"/>
      <c r="DDT7" s="385"/>
      <c r="DDU7" s="385"/>
      <c r="DDV7" s="385"/>
      <c r="DDW7" s="385"/>
      <c r="DDX7" s="385"/>
      <c r="DDY7" s="385"/>
      <c r="DDZ7" s="385"/>
      <c r="DEA7" s="385"/>
      <c r="DEB7" s="385"/>
      <c r="DEC7" s="385"/>
      <c r="DED7" s="385"/>
      <c r="DEE7" s="385"/>
      <c r="DEF7" s="385"/>
      <c r="DEG7" s="385"/>
      <c r="DEH7" s="385"/>
      <c r="DEI7" s="385"/>
      <c r="DEJ7" s="385"/>
      <c r="DEK7" s="385"/>
      <c r="DEL7" s="385"/>
      <c r="DEM7" s="385"/>
      <c r="DEN7" s="385"/>
      <c r="DEO7" s="385"/>
      <c r="DEP7" s="385"/>
      <c r="DEQ7" s="385"/>
      <c r="DER7" s="385"/>
      <c r="DES7" s="385"/>
      <c r="DET7" s="385"/>
      <c r="DEU7" s="385"/>
      <c r="DEV7" s="385"/>
      <c r="DEW7" s="385"/>
      <c r="DEX7" s="385"/>
      <c r="DEY7" s="385"/>
      <c r="DEZ7" s="385"/>
      <c r="DFA7" s="385"/>
      <c r="DFB7" s="385"/>
      <c r="DFC7" s="385"/>
      <c r="DFD7" s="385"/>
      <c r="DFE7" s="385"/>
      <c r="DFF7" s="385"/>
      <c r="DFG7" s="385"/>
      <c r="DFH7" s="385"/>
      <c r="DFI7" s="385"/>
      <c r="DFJ7" s="385"/>
      <c r="DFK7" s="385"/>
      <c r="DFL7" s="385"/>
      <c r="DFM7" s="385"/>
      <c r="DFN7" s="385"/>
      <c r="DFO7" s="385"/>
      <c r="DFP7" s="385"/>
      <c r="DFQ7" s="385"/>
      <c r="DFR7" s="385"/>
      <c r="DFS7" s="385"/>
      <c r="DFT7" s="385"/>
      <c r="DFU7" s="385"/>
      <c r="DFV7" s="385"/>
      <c r="DFW7" s="385"/>
      <c r="DFX7" s="385"/>
      <c r="DFY7" s="385"/>
      <c r="DFZ7" s="385"/>
      <c r="DGA7" s="385"/>
      <c r="DGB7" s="385"/>
      <c r="DGC7" s="385"/>
      <c r="DGD7" s="385"/>
      <c r="DGE7" s="385"/>
      <c r="DGF7" s="385"/>
      <c r="DGG7" s="385"/>
      <c r="DGH7" s="385"/>
      <c r="DGI7" s="385"/>
      <c r="DGJ7" s="385"/>
      <c r="DGK7" s="385"/>
      <c r="DGL7" s="385"/>
      <c r="DGM7" s="385"/>
      <c r="DGN7" s="385"/>
      <c r="DGO7" s="385"/>
      <c r="DGP7" s="385"/>
      <c r="DGQ7" s="385"/>
      <c r="DGR7" s="385"/>
      <c r="DGS7" s="385"/>
      <c r="DGT7" s="385"/>
      <c r="DGU7" s="385"/>
      <c r="DGV7" s="385"/>
      <c r="DGW7" s="385"/>
      <c r="DGX7" s="385"/>
      <c r="DGY7" s="385"/>
      <c r="DGZ7" s="385"/>
      <c r="DHA7" s="385"/>
      <c r="DHB7" s="385"/>
      <c r="DHC7" s="385"/>
      <c r="DHD7" s="385"/>
      <c r="DHE7" s="385"/>
      <c r="DHF7" s="385"/>
      <c r="DHG7" s="385"/>
      <c r="DHH7" s="385"/>
      <c r="DHI7" s="385"/>
      <c r="DHJ7" s="385"/>
      <c r="DHK7" s="385"/>
      <c r="DHL7" s="385"/>
      <c r="DHM7" s="385"/>
      <c r="DHN7" s="385"/>
      <c r="DHO7" s="385"/>
      <c r="DHP7" s="385"/>
      <c r="DHQ7" s="385"/>
      <c r="DHR7" s="385"/>
      <c r="DHS7" s="385"/>
      <c r="DHT7" s="385"/>
      <c r="DHU7" s="385"/>
      <c r="DHV7" s="385"/>
      <c r="DHW7" s="385"/>
      <c r="DHX7" s="385"/>
      <c r="DHY7" s="385"/>
      <c r="DHZ7" s="385"/>
      <c r="DIA7" s="385"/>
      <c r="DIB7" s="385"/>
      <c r="DIC7" s="385"/>
      <c r="DID7" s="385"/>
      <c r="DIE7" s="385"/>
      <c r="DIF7" s="385"/>
      <c r="DIG7" s="385"/>
      <c r="DIH7" s="385"/>
      <c r="DII7" s="385"/>
      <c r="DIJ7" s="385"/>
      <c r="DIK7" s="385"/>
      <c r="DIL7" s="385"/>
      <c r="DIM7" s="385"/>
      <c r="DIN7" s="385"/>
      <c r="DIO7" s="385"/>
      <c r="DIP7" s="385"/>
      <c r="DIQ7" s="385"/>
      <c r="DIR7" s="385"/>
      <c r="DIS7" s="385"/>
      <c r="DIT7" s="385"/>
      <c r="DIU7" s="385"/>
      <c r="DIV7" s="385"/>
      <c r="DIW7" s="385"/>
      <c r="DIX7" s="385"/>
      <c r="DIY7" s="385"/>
      <c r="DIZ7" s="385"/>
      <c r="DJA7" s="385"/>
      <c r="DJB7" s="385"/>
      <c r="DJC7" s="385"/>
      <c r="DJD7" s="385"/>
      <c r="DJE7" s="385"/>
      <c r="DJF7" s="385"/>
      <c r="DJG7" s="385"/>
      <c r="DJH7" s="385"/>
      <c r="DJI7" s="385"/>
      <c r="DJJ7" s="385"/>
      <c r="DJK7" s="385"/>
      <c r="DJL7" s="385"/>
      <c r="DJM7" s="385"/>
      <c r="DJN7" s="385"/>
      <c r="DJO7" s="385"/>
      <c r="DJP7" s="385"/>
      <c r="DJQ7" s="385"/>
      <c r="DJR7" s="385"/>
      <c r="DJS7" s="385"/>
      <c r="DJT7" s="385"/>
      <c r="DJU7" s="385"/>
      <c r="DJV7" s="385"/>
      <c r="DJW7" s="385"/>
      <c r="DJX7" s="385"/>
      <c r="DJY7" s="385"/>
      <c r="DJZ7" s="385"/>
      <c r="DKA7" s="385"/>
      <c r="DKB7" s="385"/>
      <c r="DKC7" s="385"/>
      <c r="DKD7" s="385"/>
      <c r="DKE7" s="385"/>
      <c r="DKF7" s="385"/>
      <c r="DKG7" s="385"/>
      <c r="DKH7" s="385"/>
      <c r="DKI7" s="385"/>
      <c r="DKJ7" s="385"/>
      <c r="DKK7" s="385"/>
      <c r="DKL7" s="385"/>
      <c r="DKM7" s="385"/>
      <c r="DKN7" s="385"/>
      <c r="DKO7" s="385"/>
      <c r="DKP7" s="385"/>
      <c r="DKQ7" s="385"/>
      <c r="DKR7" s="385"/>
      <c r="DKS7" s="385"/>
      <c r="DKT7" s="385"/>
      <c r="DKU7" s="385"/>
      <c r="DKV7" s="385"/>
      <c r="DKW7" s="385"/>
      <c r="DKX7" s="385"/>
      <c r="DKY7" s="385"/>
      <c r="DKZ7" s="385"/>
      <c r="DLA7" s="385"/>
      <c r="DLB7" s="385"/>
      <c r="DLC7" s="385"/>
      <c r="DLD7" s="385"/>
      <c r="DLE7" s="385"/>
      <c r="DLF7" s="385"/>
      <c r="DLG7" s="385"/>
      <c r="DLH7" s="385"/>
      <c r="DLI7" s="385"/>
      <c r="DLJ7" s="385"/>
      <c r="DLK7" s="385"/>
      <c r="DLL7" s="385"/>
      <c r="DLM7" s="385"/>
      <c r="DLN7" s="385"/>
      <c r="DLO7" s="385"/>
      <c r="DLP7" s="385"/>
      <c r="DLQ7" s="385"/>
      <c r="DLR7" s="385"/>
      <c r="DLS7" s="385"/>
      <c r="DLT7" s="385"/>
      <c r="DLU7" s="385"/>
      <c r="DLV7" s="385"/>
      <c r="DLW7" s="385"/>
      <c r="DLX7" s="385"/>
      <c r="DLY7" s="385"/>
      <c r="DLZ7" s="385"/>
      <c r="DMA7" s="385"/>
      <c r="DMB7" s="385"/>
      <c r="DMC7" s="385"/>
      <c r="DMD7" s="385"/>
      <c r="DME7" s="385"/>
      <c r="DMF7" s="385"/>
      <c r="DMG7" s="385"/>
      <c r="DMH7" s="385"/>
      <c r="DMI7" s="385"/>
      <c r="DMJ7" s="385"/>
      <c r="DMK7" s="385"/>
      <c r="DML7" s="385"/>
      <c r="DMM7" s="385"/>
      <c r="DMN7" s="385"/>
      <c r="DMO7" s="385"/>
      <c r="DMP7" s="385"/>
      <c r="DMQ7" s="385"/>
      <c r="DMR7" s="385"/>
      <c r="DMS7" s="385"/>
      <c r="DMT7" s="385"/>
      <c r="DMU7" s="385"/>
      <c r="DMV7" s="385"/>
      <c r="DMW7" s="385"/>
      <c r="DMX7" s="385"/>
      <c r="DMY7" s="385"/>
      <c r="DMZ7" s="385"/>
      <c r="DNA7" s="385"/>
      <c r="DNB7" s="385"/>
      <c r="DNC7" s="385"/>
      <c r="DND7" s="385"/>
      <c r="DNE7" s="385"/>
      <c r="DNF7" s="385"/>
      <c r="DNG7" s="385"/>
      <c r="DNH7" s="385"/>
      <c r="DNI7" s="385"/>
      <c r="DNJ7" s="385"/>
      <c r="DNK7" s="385"/>
      <c r="DNL7" s="385"/>
      <c r="DNM7" s="385"/>
      <c r="DNN7" s="385"/>
      <c r="DNO7" s="385"/>
      <c r="DNP7" s="385"/>
      <c r="DNQ7" s="385"/>
      <c r="DNR7" s="385"/>
      <c r="DNS7" s="385"/>
      <c r="DNT7" s="385"/>
      <c r="DNU7" s="385"/>
      <c r="DNV7" s="385"/>
      <c r="DNW7" s="385"/>
      <c r="DNX7" s="385"/>
      <c r="DNY7" s="385"/>
      <c r="DNZ7" s="385"/>
      <c r="DOA7" s="385"/>
      <c r="DOB7" s="385"/>
      <c r="DOC7" s="385"/>
      <c r="DOD7" s="385"/>
      <c r="DOE7" s="385"/>
      <c r="DOF7" s="385"/>
      <c r="DOG7" s="385"/>
      <c r="DOH7" s="385"/>
      <c r="DOI7" s="385"/>
      <c r="DOJ7" s="385"/>
      <c r="DOK7" s="385"/>
      <c r="DOL7" s="385"/>
      <c r="DOM7" s="385"/>
      <c r="DON7" s="385"/>
      <c r="DOO7" s="385"/>
      <c r="DOP7" s="385"/>
      <c r="DOQ7" s="385"/>
      <c r="DOR7" s="385"/>
      <c r="DOS7" s="385"/>
      <c r="DOT7" s="385"/>
      <c r="DOU7" s="385"/>
      <c r="DOV7" s="385"/>
      <c r="DOW7" s="385"/>
      <c r="DOX7" s="385"/>
      <c r="DOY7" s="385"/>
      <c r="DOZ7" s="385"/>
      <c r="DPA7" s="385"/>
      <c r="DPB7" s="385"/>
      <c r="DPC7" s="385"/>
      <c r="DPD7" s="385"/>
      <c r="DPE7" s="385"/>
      <c r="DPF7" s="385"/>
      <c r="DPG7" s="385"/>
      <c r="DPH7" s="385"/>
      <c r="DPI7" s="385"/>
      <c r="DPJ7" s="385"/>
      <c r="DPK7" s="385"/>
      <c r="DPL7" s="385"/>
      <c r="DPM7" s="385"/>
      <c r="DPN7" s="385"/>
      <c r="DPO7" s="385"/>
      <c r="DPP7" s="385"/>
      <c r="DPQ7" s="385"/>
      <c r="DPR7" s="385"/>
      <c r="DPS7" s="385"/>
      <c r="DPT7" s="385"/>
      <c r="DPU7" s="385"/>
      <c r="DPV7" s="385"/>
      <c r="DPW7" s="385"/>
      <c r="DPX7" s="385"/>
      <c r="DPY7" s="385"/>
      <c r="DPZ7" s="385"/>
      <c r="DQA7" s="385"/>
      <c r="DQB7" s="385"/>
      <c r="DQC7" s="385"/>
      <c r="DQD7" s="385"/>
      <c r="DQE7" s="385"/>
      <c r="DQF7" s="385"/>
      <c r="DQG7" s="385"/>
      <c r="DQH7" s="385"/>
      <c r="DQI7" s="385"/>
      <c r="DQJ7" s="385"/>
      <c r="DQK7" s="385"/>
      <c r="DQL7" s="385"/>
      <c r="DQM7" s="385"/>
      <c r="DQN7" s="385"/>
      <c r="DQO7" s="385"/>
      <c r="DQP7" s="385"/>
      <c r="DQQ7" s="385"/>
      <c r="DQR7" s="385"/>
      <c r="DQS7" s="385"/>
      <c r="DQT7" s="385"/>
      <c r="DQU7" s="385"/>
      <c r="DQV7" s="385"/>
      <c r="DQW7" s="385"/>
      <c r="DQX7" s="385"/>
      <c r="DQY7" s="385"/>
      <c r="DQZ7" s="385"/>
      <c r="DRA7" s="385"/>
      <c r="DRB7" s="385"/>
      <c r="DRC7" s="385"/>
      <c r="DRD7" s="385"/>
      <c r="DRE7" s="385"/>
      <c r="DRF7" s="385"/>
      <c r="DRG7" s="385"/>
      <c r="DRH7" s="385"/>
      <c r="DRI7" s="385"/>
      <c r="DRJ7" s="385"/>
      <c r="DRK7" s="385"/>
      <c r="DRL7" s="385"/>
      <c r="DRM7" s="385"/>
      <c r="DRN7" s="385"/>
      <c r="DRO7" s="385"/>
      <c r="DRP7" s="385"/>
      <c r="DRQ7" s="385"/>
      <c r="DRR7" s="385"/>
      <c r="DRS7" s="385"/>
      <c r="DRT7" s="385"/>
      <c r="DRU7" s="385"/>
      <c r="DRV7" s="385"/>
      <c r="DRW7" s="385"/>
      <c r="DRX7" s="385"/>
      <c r="DRY7" s="385"/>
      <c r="DRZ7" s="385"/>
      <c r="DSA7" s="385"/>
      <c r="DSB7" s="385"/>
      <c r="DSC7" s="385"/>
      <c r="DSD7" s="385"/>
      <c r="DSE7" s="385"/>
      <c r="DSF7" s="385"/>
      <c r="DSG7" s="385"/>
      <c r="DSH7" s="385"/>
      <c r="DSI7" s="385"/>
      <c r="DSJ7" s="385"/>
      <c r="DSK7" s="385"/>
      <c r="DSL7" s="385"/>
      <c r="DSM7" s="385"/>
      <c r="DSN7" s="385"/>
      <c r="DSO7" s="385"/>
      <c r="DSP7" s="385"/>
      <c r="DSQ7" s="385"/>
      <c r="DSR7" s="385"/>
      <c r="DSS7" s="385"/>
      <c r="DST7" s="385"/>
      <c r="DSU7" s="385"/>
      <c r="DSV7" s="385"/>
      <c r="DSW7" s="385"/>
      <c r="DSX7" s="385"/>
      <c r="DSY7" s="385"/>
      <c r="DSZ7" s="385"/>
      <c r="DTA7" s="385"/>
      <c r="DTB7" s="385"/>
      <c r="DTC7" s="385"/>
      <c r="DTD7" s="385"/>
      <c r="DTE7" s="385"/>
      <c r="DTF7" s="385"/>
      <c r="DTG7" s="385"/>
      <c r="DTH7" s="385"/>
      <c r="DTI7" s="385"/>
      <c r="DTJ7" s="385"/>
      <c r="DTK7" s="385"/>
      <c r="DTL7" s="385"/>
      <c r="DTM7" s="385"/>
      <c r="DTN7" s="385"/>
      <c r="DTO7" s="385"/>
      <c r="DTP7" s="385"/>
      <c r="DTQ7" s="385"/>
      <c r="DTR7" s="385"/>
      <c r="DTS7" s="385"/>
      <c r="DTT7" s="385"/>
      <c r="DTU7" s="385"/>
      <c r="DTV7" s="385"/>
      <c r="DTW7" s="385"/>
      <c r="DTX7" s="385"/>
      <c r="DTY7" s="385"/>
      <c r="DTZ7" s="385"/>
      <c r="DUA7" s="385"/>
      <c r="DUB7" s="385"/>
      <c r="DUC7" s="385"/>
      <c r="DUD7" s="385"/>
      <c r="DUE7" s="385"/>
      <c r="DUF7" s="385"/>
      <c r="DUG7" s="385"/>
      <c r="DUH7" s="385"/>
      <c r="DUI7" s="385"/>
      <c r="DUJ7" s="385"/>
      <c r="DUK7" s="385"/>
      <c r="DUL7" s="385"/>
      <c r="DUM7" s="385"/>
      <c r="DUN7" s="385"/>
      <c r="DUO7" s="385"/>
      <c r="DUP7" s="385"/>
      <c r="DUQ7" s="385"/>
      <c r="DUR7" s="385"/>
      <c r="DUS7" s="385"/>
      <c r="DUT7" s="385"/>
      <c r="DUU7" s="385"/>
      <c r="DUV7" s="385"/>
      <c r="DUW7" s="385"/>
      <c r="DUX7" s="385"/>
      <c r="DUY7" s="385"/>
      <c r="DUZ7" s="385"/>
      <c r="DVA7" s="385"/>
      <c r="DVB7" s="385"/>
      <c r="DVC7" s="385"/>
      <c r="DVD7" s="385"/>
      <c r="DVE7" s="385"/>
      <c r="DVF7" s="385"/>
      <c r="DVG7" s="385"/>
      <c r="DVH7" s="385"/>
      <c r="DVI7" s="385"/>
      <c r="DVJ7" s="385"/>
      <c r="DVK7" s="385"/>
      <c r="DVL7" s="385"/>
      <c r="DVM7" s="385"/>
      <c r="DVN7" s="385"/>
      <c r="DVO7" s="385"/>
      <c r="DVP7" s="385"/>
      <c r="DVQ7" s="385"/>
      <c r="DVR7" s="385"/>
      <c r="DVS7" s="385"/>
      <c r="DVT7" s="385"/>
      <c r="DVU7" s="385"/>
      <c r="DVV7" s="385"/>
      <c r="DVW7" s="385"/>
      <c r="DVX7" s="385"/>
      <c r="DVY7" s="385"/>
      <c r="DVZ7" s="385"/>
      <c r="DWA7" s="385"/>
      <c r="DWB7" s="385"/>
      <c r="DWC7" s="385"/>
      <c r="DWD7" s="385"/>
      <c r="DWE7" s="385"/>
      <c r="DWF7" s="385"/>
      <c r="DWG7" s="385"/>
      <c r="DWH7" s="385"/>
      <c r="DWI7" s="385"/>
      <c r="DWJ7" s="385"/>
      <c r="DWK7" s="385"/>
      <c r="DWL7" s="385"/>
      <c r="DWM7" s="385"/>
      <c r="DWN7" s="385"/>
      <c r="DWO7" s="385"/>
      <c r="DWP7" s="385"/>
      <c r="DWQ7" s="385"/>
      <c r="DWR7" s="385"/>
      <c r="DWS7" s="385"/>
      <c r="DWT7" s="385"/>
      <c r="DWU7" s="385"/>
      <c r="DWV7" s="385"/>
      <c r="DWW7" s="385"/>
      <c r="DWX7" s="385"/>
      <c r="DWY7" s="385"/>
      <c r="DWZ7" s="385"/>
      <c r="DXA7" s="385"/>
      <c r="DXB7" s="385"/>
      <c r="DXC7" s="385"/>
      <c r="DXD7" s="385"/>
      <c r="DXE7" s="385"/>
      <c r="DXF7" s="385"/>
      <c r="DXG7" s="385"/>
      <c r="DXH7" s="385"/>
      <c r="DXI7" s="385"/>
      <c r="DXJ7" s="385"/>
      <c r="DXK7" s="385"/>
      <c r="DXL7" s="385"/>
      <c r="DXM7" s="385"/>
      <c r="DXN7" s="385"/>
      <c r="DXO7" s="385"/>
      <c r="DXP7" s="385"/>
      <c r="DXQ7" s="385"/>
      <c r="DXR7" s="385"/>
      <c r="DXS7" s="385"/>
      <c r="DXT7" s="385"/>
      <c r="DXU7" s="385"/>
      <c r="DXV7" s="385"/>
      <c r="DXW7" s="385"/>
      <c r="DXX7" s="385"/>
      <c r="DXY7" s="385"/>
      <c r="DXZ7" s="385"/>
      <c r="DYA7" s="385"/>
      <c r="DYB7" s="385"/>
      <c r="DYC7" s="385"/>
      <c r="DYD7" s="385"/>
      <c r="DYE7" s="385"/>
      <c r="DYF7" s="385"/>
      <c r="DYG7" s="385"/>
      <c r="DYH7" s="385"/>
      <c r="DYI7" s="385"/>
      <c r="DYJ7" s="385"/>
      <c r="DYK7" s="385"/>
      <c r="DYL7" s="385"/>
      <c r="DYM7" s="385"/>
      <c r="DYN7" s="385"/>
      <c r="DYO7" s="385"/>
      <c r="DYP7" s="385"/>
      <c r="DYQ7" s="385"/>
      <c r="DYR7" s="385"/>
      <c r="DYS7" s="385"/>
      <c r="DYT7" s="385"/>
      <c r="DYU7" s="385"/>
      <c r="DYV7" s="385"/>
      <c r="DYW7" s="385"/>
      <c r="DYX7" s="385"/>
      <c r="DYY7" s="385"/>
      <c r="DYZ7" s="385"/>
      <c r="DZA7" s="385"/>
      <c r="DZB7" s="385"/>
      <c r="DZC7" s="385"/>
      <c r="DZD7" s="385"/>
      <c r="DZE7" s="385"/>
      <c r="DZF7" s="385"/>
      <c r="DZG7" s="385"/>
      <c r="DZH7" s="385"/>
      <c r="DZI7" s="385"/>
      <c r="DZJ7" s="385"/>
      <c r="DZK7" s="385"/>
      <c r="DZL7" s="385"/>
      <c r="DZM7" s="385"/>
      <c r="DZN7" s="385"/>
      <c r="DZO7" s="385"/>
      <c r="DZP7" s="385"/>
      <c r="DZQ7" s="385"/>
      <c r="DZR7" s="385"/>
      <c r="DZS7" s="385"/>
      <c r="DZT7" s="385"/>
      <c r="DZU7" s="385"/>
      <c r="DZV7" s="385"/>
      <c r="DZW7" s="385"/>
      <c r="DZX7" s="385"/>
      <c r="DZY7" s="385"/>
      <c r="DZZ7" s="385"/>
      <c r="EAA7" s="385"/>
      <c r="EAB7" s="385"/>
      <c r="EAC7" s="385"/>
      <c r="EAD7" s="385"/>
      <c r="EAE7" s="385"/>
      <c r="EAF7" s="385"/>
      <c r="EAG7" s="385"/>
      <c r="EAH7" s="385"/>
      <c r="EAI7" s="385"/>
      <c r="EAJ7" s="385"/>
      <c r="EAK7" s="385"/>
      <c r="EAL7" s="385"/>
      <c r="EAM7" s="385"/>
      <c r="EAN7" s="385"/>
      <c r="EAO7" s="385"/>
      <c r="EAP7" s="385"/>
      <c r="EAQ7" s="385"/>
      <c r="EAR7" s="385"/>
      <c r="EAS7" s="385"/>
      <c r="EAT7" s="385"/>
      <c r="EAU7" s="385"/>
      <c r="EAV7" s="385"/>
      <c r="EAW7" s="385"/>
      <c r="EAX7" s="385"/>
      <c r="EAY7" s="385"/>
      <c r="EAZ7" s="385"/>
      <c r="EBA7" s="385"/>
      <c r="EBB7" s="385"/>
      <c r="EBC7" s="385"/>
      <c r="EBD7" s="385"/>
      <c r="EBE7" s="385"/>
      <c r="EBF7" s="385"/>
      <c r="EBG7" s="385"/>
      <c r="EBH7" s="385"/>
      <c r="EBI7" s="385"/>
      <c r="EBJ7" s="385"/>
      <c r="EBK7" s="385"/>
      <c r="EBL7" s="385"/>
      <c r="EBM7" s="385"/>
      <c r="EBN7" s="385"/>
      <c r="EBO7" s="385"/>
      <c r="EBP7" s="385"/>
      <c r="EBQ7" s="385"/>
      <c r="EBR7" s="385"/>
      <c r="EBS7" s="385"/>
      <c r="EBT7" s="385"/>
      <c r="EBU7" s="385"/>
      <c r="EBV7" s="385"/>
      <c r="EBW7" s="385"/>
      <c r="EBX7" s="385"/>
      <c r="EBY7" s="385"/>
      <c r="EBZ7" s="385"/>
      <c r="ECA7" s="385"/>
      <c r="ECB7" s="385"/>
      <c r="ECC7" s="385"/>
      <c r="ECD7" s="385"/>
      <c r="ECE7" s="385"/>
      <c r="ECF7" s="385"/>
      <c r="ECG7" s="385"/>
      <c r="ECH7" s="385"/>
      <c r="ECI7" s="385"/>
      <c r="ECJ7" s="385"/>
      <c r="ECK7" s="385"/>
      <c r="ECL7" s="385"/>
      <c r="ECM7" s="385"/>
      <c r="ECN7" s="385"/>
      <c r="ECO7" s="385"/>
      <c r="ECP7" s="385"/>
      <c r="ECQ7" s="385"/>
      <c r="ECR7" s="385"/>
      <c r="ECS7" s="385"/>
      <c r="ECT7" s="385"/>
      <c r="ECU7" s="385"/>
      <c r="ECV7" s="385"/>
      <c r="ECW7" s="385"/>
      <c r="ECX7" s="385"/>
      <c r="ECY7" s="385"/>
      <c r="ECZ7" s="385"/>
      <c r="EDA7" s="385"/>
      <c r="EDB7" s="385"/>
      <c r="EDC7" s="385"/>
      <c r="EDD7" s="385"/>
      <c r="EDE7" s="385"/>
      <c r="EDF7" s="385"/>
      <c r="EDG7" s="385"/>
      <c r="EDH7" s="385"/>
      <c r="EDI7" s="385"/>
      <c r="EDJ7" s="385"/>
      <c r="EDK7" s="385"/>
      <c r="EDL7" s="385"/>
      <c r="EDM7" s="385"/>
      <c r="EDN7" s="385"/>
      <c r="EDO7" s="385"/>
      <c r="EDP7" s="385"/>
      <c r="EDQ7" s="385"/>
      <c r="EDR7" s="385"/>
      <c r="EDS7" s="385"/>
      <c r="EDT7" s="385"/>
      <c r="EDU7" s="385"/>
      <c r="EDV7" s="385"/>
      <c r="EDW7" s="385"/>
      <c r="EDX7" s="385"/>
      <c r="EDY7" s="385"/>
      <c r="EDZ7" s="385"/>
      <c r="EEA7" s="385"/>
      <c r="EEB7" s="385"/>
      <c r="EEC7" s="385"/>
      <c r="EED7" s="385"/>
      <c r="EEE7" s="385"/>
      <c r="EEF7" s="385"/>
      <c r="EEG7" s="385"/>
      <c r="EEH7" s="385"/>
      <c r="EEI7" s="385"/>
      <c r="EEJ7" s="385"/>
      <c r="EEK7" s="385"/>
      <c r="EEL7" s="385"/>
      <c r="EEM7" s="385"/>
      <c r="EEN7" s="385"/>
      <c r="EEO7" s="385"/>
      <c r="EEP7" s="385"/>
      <c r="EEQ7" s="385"/>
      <c r="EER7" s="385"/>
      <c r="EES7" s="385"/>
      <c r="EET7" s="385"/>
      <c r="EEU7" s="385"/>
      <c r="EEV7" s="385"/>
      <c r="EEW7" s="385"/>
      <c r="EEX7" s="385"/>
      <c r="EEY7" s="385"/>
      <c r="EEZ7" s="385"/>
      <c r="EFA7" s="385"/>
      <c r="EFB7" s="385"/>
      <c r="EFC7" s="385"/>
      <c r="EFD7" s="385"/>
      <c r="EFE7" s="385"/>
      <c r="EFF7" s="385"/>
      <c r="EFG7" s="385"/>
      <c r="EFH7" s="385"/>
      <c r="EFI7" s="385"/>
      <c r="EFJ7" s="385"/>
      <c r="EFK7" s="385"/>
      <c r="EFL7" s="385"/>
      <c r="EFM7" s="385"/>
      <c r="EFN7" s="385"/>
      <c r="EFO7" s="385"/>
      <c r="EFP7" s="385"/>
      <c r="EFQ7" s="385"/>
      <c r="EFR7" s="385"/>
      <c r="EFS7" s="385"/>
      <c r="EFT7" s="385"/>
      <c r="EFU7" s="385"/>
      <c r="EFV7" s="385"/>
      <c r="EFW7" s="385"/>
      <c r="EFX7" s="385"/>
      <c r="EFY7" s="385"/>
      <c r="EFZ7" s="385"/>
      <c r="EGA7" s="385"/>
      <c r="EGB7" s="385"/>
      <c r="EGC7" s="385"/>
      <c r="EGD7" s="385"/>
      <c r="EGE7" s="385"/>
      <c r="EGF7" s="385"/>
      <c r="EGG7" s="385"/>
      <c r="EGH7" s="385"/>
      <c r="EGI7" s="385"/>
      <c r="EGJ7" s="385"/>
      <c r="EGK7" s="385"/>
      <c r="EGL7" s="385"/>
      <c r="EGM7" s="385"/>
      <c r="EGN7" s="385"/>
      <c r="EGO7" s="385"/>
      <c r="EGP7" s="385"/>
      <c r="EGQ7" s="385"/>
      <c r="EGR7" s="385"/>
      <c r="EGS7" s="385"/>
      <c r="EGT7" s="385"/>
      <c r="EGU7" s="385"/>
      <c r="EGV7" s="385"/>
      <c r="EGW7" s="385"/>
      <c r="EGX7" s="385"/>
      <c r="EGY7" s="385"/>
      <c r="EGZ7" s="385"/>
      <c r="EHA7" s="385"/>
      <c r="EHB7" s="385"/>
      <c r="EHC7" s="385"/>
      <c r="EHD7" s="385"/>
      <c r="EHE7" s="385"/>
      <c r="EHF7" s="385"/>
      <c r="EHG7" s="385"/>
      <c r="EHH7" s="385"/>
      <c r="EHI7" s="385"/>
      <c r="EHJ7" s="385"/>
      <c r="EHK7" s="385"/>
      <c r="EHL7" s="385"/>
      <c r="EHM7" s="385"/>
      <c r="EHN7" s="385"/>
      <c r="EHO7" s="385"/>
      <c r="EHP7" s="385"/>
      <c r="EHQ7" s="385"/>
      <c r="EHR7" s="385"/>
      <c r="EHS7" s="385"/>
      <c r="EHT7" s="385"/>
      <c r="EHU7" s="385"/>
      <c r="EHV7" s="385"/>
      <c r="EHW7" s="385"/>
      <c r="EHX7" s="385"/>
      <c r="EHY7" s="385"/>
      <c r="EHZ7" s="385"/>
      <c r="EIA7" s="385"/>
      <c r="EIB7" s="385"/>
      <c r="EIC7" s="385"/>
      <c r="EID7" s="385"/>
      <c r="EIE7" s="385"/>
      <c r="EIF7" s="385"/>
      <c r="EIG7" s="385"/>
      <c r="EIH7" s="385"/>
      <c r="EII7" s="385"/>
      <c r="EIJ7" s="385"/>
      <c r="EIK7" s="385"/>
      <c r="EIL7" s="385"/>
      <c r="EIM7" s="385"/>
      <c r="EIN7" s="385"/>
      <c r="EIO7" s="385"/>
      <c r="EIP7" s="385"/>
      <c r="EIQ7" s="385"/>
      <c r="EIR7" s="385"/>
      <c r="EIS7" s="385"/>
      <c r="EIT7" s="385"/>
      <c r="EIU7" s="385"/>
      <c r="EIV7" s="385"/>
      <c r="EIW7" s="385"/>
      <c r="EIX7" s="385"/>
      <c r="EIY7" s="385"/>
      <c r="EIZ7" s="385"/>
      <c r="EJA7" s="385"/>
      <c r="EJB7" s="385"/>
      <c r="EJC7" s="385"/>
      <c r="EJD7" s="385"/>
      <c r="EJE7" s="385"/>
      <c r="EJF7" s="385"/>
      <c r="EJG7" s="385"/>
      <c r="EJH7" s="385"/>
      <c r="EJI7" s="385"/>
      <c r="EJJ7" s="385"/>
      <c r="EJK7" s="385"/>
      <c r="EJL7" s="385"/>
      <c r="EJM7" s="385"/>
      <c r="EJN7" s="385"/>
      <c r="EJO7" s="385"/>
      <c r="EJP7" s="385"/>
      <c r="EJQ7" s="385"/>
      <c r="EJR7" s="385"/>
      <c r="EJS7" s="385"/>
      <c r="EJT7" s="385"/>
      <c r="EJU7" s="385"/>
      <c r="EJV7" s="385"/>
      <c r="EJW7" s="385"/>
      <c r="EJX7" s="385"/>
      <c r="EJY7" s="385"/>
      <c r="EJZ7" s="385"/>
      <c r="EKA7" s="385"/>
      <c r="EKB7" s="385"/>
      <c r="EKC7" s="385"/>
      <c r="EKD7" s="385"/>
      <c r="EKE7" s="385"/>
      <c r="EKF7" s="385"/>
      <c r="EKG7" s="385"/>
      <c r="EKH7" s="385"/>
      <c r="EKI7" s="385"/>
      <c r="EKJ7" s="385"/>
      <c r="EKK7" s="385"/>
      <c r="EKL7" s="385"/>
      <c r="EKM7" s="385"/>
      <c r="EKN7" s="385"/>
      <c r="EKO7" s="385"/>
      <c r="EKP7" s="385"/>
      <c r="EKQ7" s="385"/>
      <c r="EKR7" s="385"/>
      <c r="EKS7" s="385"/>
      <c r="EKT7" s="385"/>
      <c r="EKU7" s="385"/>
      <c r="EKV7" s="385"/>
      <c r="EKW7" s="385"/>
      <c r="EKX7" s="385"/>
      <c r="EKY7" s="385"/>
      <c r="EKZ7" s="385"/>
      <c r="ELA7" s="385"/>
      <c r="ELB7" s="385"/>
      <c r="ELC7" s="385"/>
      <c r="ELD7" s="385"/>
      <c r="ELE7" s="385"/>
      <c r="ELF7" s="385"/>
      <c r="ELG7" s="385"/>
      <c r="ELH7" s="385"/>
      <c r="ELI7" s="385"/>
      <c r="ELJ7" s="385"/>
      <c r="ELK7" s="385"/>
      <c r="ELL7" s="385"/>
      <c r="ELM7" s="385"/>
      <c r="ELN7" s="385"/>
      <c r="ELO7" s="385"/>
      <c r="ELP7" s="385"/>
      <c r="ELQ7" s="385"/>
      <c r="ELR7" s="385"/>
      <c r="ELS7" s="385"/>
      <c r="ELT7" s="385"/>
      <c r="ELU7" s="385"/>
      <c r="ELV7" s="385"/>
      <c r="ELW7" s="385"/>
      <c r="ELX7" s="385"/>
      <c r="ELY7" s="385"/>
      <c r="ELZ7" s="385"/>
      <c r="EMA7" s="385"/>
      <c r="EMB7" s="385"/>
      <c r="EMC7" s="385"/>
      <c r="EMD7" s="385"/>
      <c r="EME7" s="385"/>
      <c r="EMF7" s="385"/>
      <c r="EMG7" s="385"/>
      <c r="EMH7" s="385"/>
      <c r="EMI7" s="385"/>
      <c r="EMJ7" s="385"/>
      <c r="EMK7" s="385"/>
      <c r="EML7" s="385"/>
      <c r="EMM7" s="385"/>
      <c r="EMN7" s="385"/>
      <c r="EMO7" s="385"/>
      <c r="EMP7" s="385"/>
      <c r="EMQ7" s="385"/>
      <c r="EMR7" s="385"/>
      <c r="EMS7" s="385"/>
      <c r="EMT7" s="385"/>
      <c r="EMU7" s="385"/>
      <c r="EMV7" s="385"/>
      <c r="EMW7" s="385"/>
      <c r="EMX7" s="385"/>
      <c r="EMY7" s="385"/>
      <c r="EMZ7" s="385"/>
      <c r="ENA7" s="385"/>
      <c r="ENB7" s="385"/>
      <c r="ENC7" s="385"/>
      <c r="END7" s="385"/>
      <c r="ENE7" s="385"/>
      <c r="ENF7" s="385"/>
      <c r="ENG7" s="385"/>
      <c r="ENH7" s="385"/>
      <c r="ENI7" s="385"/>
      <c r="ENJ7" s="385"/>
      <c r="ENK7" s="385"/>
      <c r="ENL7" s="385"/>
      <c r="ENM7" s="385"/>
      <c r="ENN7" s="385"/>
      <c r="ENO7" s="385"/>
      <c r="ENP7" s="385"/>
      <c r="ENQ7" s="385"/>
      <c r="ENR7" s="385"/>
      <c r="ENS7" s="385"/>
      <c r="ENT7" s="385"/>
      <c r="ENU7" s="385"/>
      <c r="ENV7" s="385"/>
      <c r="ENW7" s="385"/>
      <c r="ENX7" s="385"/>
      <c r="ENY7" s="385"/>
      <c r="ENZ7" s="385"/>
      <c r="EOA7" s="385"/>
      <c r="EOB7" s="385"/>
      <c r="EOC7" s="385"/>
      <c r="EOD7" s="385"/>
      <c r="EOE7" s="385"/>
      <c r="EOF7" s="385"/>
      <c r="EOG7" s="385"/>
      <c r="EOH7" s="385"/>
      <c r="EOI7" s="385"/>
      <c r="EOJ7" s="385"/>
      <c r="EOK7" s="385"/>
      <c r="EOL7" s="385"/>
      <c r="EOM7" s="385"/>
      <c r="EON7" s="385"/>
      <c r="EOO7" s="385"/>
      <c r="EOP7" s="385"/>
      <c r="EOQ7" s="385"/>
      <c r="EOR7" s="385"/>
      <c r="EOS7" s="385"/>
      <c r="EOT7" s="385"/>
      <c r="EOU7" s="385"/>
      <c r="EOV7" s="385"/>
      <c r="EOW7" s="385"/>
      <c r="EOX7" s="385"/>
      <c r="EOY7" s="385"/>
      <c r="EOZ7" s="385"/>
      <c r="EPA7" s="385"/>
      <c r="EPB7" s="385"/>
      <c r="EPC7" s="385"/>
      <c r="EPD7" s="385"/>
      <c r="EPE7" s="385"/>
      <c r="EPF7" s="385"/>
      <c r="EPG7" s="385"/>
      <c r="EPH7" s="385"/>
      <c r="EPI7" s="385"/>
      <c r="EPJ7" s="385"/>
      <c r="EPK7" s="385"/>
      <c r="EPL7" s="385"/>
      <c r="EPM7" s="385"/>
      <c r="EPN7" s="385"/>
      <c r="EPO7" s="385"/>
      <c r="EPP7" s="385"/>
      <c r="EPQ7" s="385"/>
      <c r="EPR7" s="385"/>
      <c r="EPS7" s="385"/>
      <c r="EPT7" s="385"/>
      <c r="EPU7" s="385"/>
      <c r="EPV7" s="385"/>
      <c r="EPW7" s="385"/>
      <c r="EPX7" s="385"/>
      <c r="EPY7" s="385"/>
      <c r="EPZ7" s="385"/>
      <c r="EQA7" s="385"/>
      <c r="EQB7" s="385"/>
      <c r="EQC7" s="385"/>
      <c r="EQD7" s="385"/>
      <c r="EQE7" s="385"/>
      <c r="EQF7" s="385"/>
      <c r="EQG7" s="385"/>
      <c r="EQH7" s="385"/>
      <c r="EQI7" s="385"/>
      <c r="EQJ7" s="385"/>
      <c r="EQK7" s="385"/>
      <c r="EQL7" s="385"/>
      <c r="EQM7" s="385"/>
      <c r="EQN7" s="385"/>
      <c r="EQO7" s="385"/>
      <c r="EQP7" s="385"/>
      <c r="EQQ7" s="385"/>
      <c r="EQR7" s="385"/>
      <c r="EQS7" s="385"/>
      <c r="EQT7" s="385"/>
      <c r="EQU7" s="385"/>
      <c r="EQV7" s="385"/>
      <c r="EQW7" s="385"/>
      <c r="EQX7" s="385"/>
      <c r="EQY7" s="385"/>
      <c r="EQZ7" s="385"/>
      <c r="ERA7" s="385"/>
      <c r="ERB7" s="385"/>
      <c r="ERC7" s="385"/>
      <c r="ERD7" s="385"/>
      <c r="ERE7" s="385"/>
      <c r="ERF7" s="385"/>
      <c r="ERG7" s="385"/>
      <c r="ERH7" s="385"/>
      <c r="ERI7" s="385"/>
      <c r="ERJ7" s="385"/>
      <c r="ERK7" s="385"/>
      <c r="ERL7" s="385"/>
      <c r="ERM7" s="385"/>
      <c r="ERN7" s="385"/>
      <c r="ERO7" s="385"/>
      <c r="ERP7" s="385"/>
      <c r="ERQ7" s="385"/>
      <c r="ERR7" s="385"/>
      <c r="ERS7" s="385"/>
      <c r="ERT7" s="385"/>
      <c r="ERU7" s="385"/>
      <c r="ERV7" s="385"/>
      <c r="ERW7" s="385"/>
      <c r="ERX7" s="385"/>
      <c r="ERY7" s="385"/>
      <c r="ERZ7" s="385"/>
      <c r="ESA7" s="385"/>
      <c r="ESB7" s="385"/>
      <c r="ESC7" s="385"/>
      <c r="ESD7" s="385"/>
      <c r="ESE7" s="385"/>
      <c r="ESF7" s="385"/>
      <c r="ESG7" s="385"/>
      <c r="ESH7" s="385"/>
      <c r="ESI7" s="385"/>
      <c r="ESJ7" s="385"/>
      <c r="ESK7" s="385"/>
      <c r="ESL7" s="385"/>
      <c r="ESM7" s="385"/>
      <c r="ESN7" s="385"/>
      <c r="ESO7" s="385"/>
      <c r="ESP7" s="385"/>
      <c r="ESQ7" s="385"/>
      <c r="ESR7" s="385"/>
      <c r="ESS7" s="385"/>
      <c r="EST7" s="385"/>
      <c r="ESU7" s="385"/>
      <c r="ESV7" s="385"/>
      <c r="ESW7" s="385"/>
      <c r="ESX7" s="385"/>
      <c r="ESY7" s="385"/>
      <c r="ESZ7" s="385"/>
      <c r="ETA7" s="385"/>
      <c r="ETB7" s="385"/>
      <c r="ETC7" s="385"/>
      <c r="ETD7" s="385"/>
      <c r="ETE7" s="385"/>
      <c r="ETF7" s="385"/>
      <c r="ETG7" s="385"/>
      <c r="ETH7" s="385"/>
      <c r="ETI7" s="385"/>
      <c r="ETJ7" s="385"/>
      <c r="ETK7" s="385"/>
      <c r="ETL7" s="385"/>
      <c r="ETM7" s="385"/>
      <c r="ETN7" s="385"/>
      <c r="ETO7" s="385"/>
      <c r="ETP7" s="385"/>
      <c r="ETQ7" s="385"/>
      <c r="ETR7" s="385"/>
      <c r="ETS7" s="385"/>
      <c r="ETT7" s="385"/>
      <c r="ETU7" s="385"/>
      <c r="ETV7" s="385"/>
      <c r="ETW7" s="385"/>
      <c r="ETX7" s="385"/>
      <c r="ETY7" s="385"/>
      <c r="ETZ7" s="385"/>
      <c r="EUA7" s="385"/>
      <c r="EUB7" s="385"/>
      <c r="EUC7" s="385"/>
      <c r="EUD7" s="385"/>
      <c r="EUE7" s="385"/>
      <c r="EUF7" s="385"/>
      <c r="EUG7" s="385"/>
      <c r="EUH7" s="385"/>
      <c r="EUI7" s="385"/>
      <c r="EUJ7" s="385"/>
      <c r="EUK7" s="385"/>
      <c r="EUL7" s="385"/>
      <c r="EUM7" s="385"/>
      <c r="EUN7" s="385"/>
      <c r="EUO7" s="385"/>
      <c r="EUP7" s="385"/>
      <c r="EUQ7" s="385"/>
      <c r="EUR7" s="385"/>
      <c r="EUS7" s="385"/>
      <c r="EUT7" s="385"/>
      <c r="EUU7" s="385"/>
      <c r="EUV7" s="385"/>
      <c r="EUW7" s="385"/>
      <c r="EUX7" s="385"/>
      <c r="EUY7" s="385"/>
      <c r="EUZ7" s="385"/>
      <c r="EVA7" s="385"/>
      <c r="EVB7" s="385"/>
      <c r="EVC7" s="385"/>
      <c r="EVD7" s="385"/>
      <c r="EVE7" s="385"/>
      <c r="EVF7" s="385"/>
      <c r="EVG7" s="385"/>
      <c r="EVH7" s="385"/>
      <c r="EVI7" s="385"/>
      <c r="EVJ7" s="385"/>
      <c r="EVK7" s="385"/>
      <c r="EVL7" s="385"/>
      <c r="EVM7" s="385"/>
      <c r="EVN7" s="385"/>
      <c r="EVO7" s="385"/>
      <c r="EVP7" s="385"/>
      <c r="EVQ7" s="385"/>
      <c r="EVR7" s="385"/>
      <c r="EVS7" s="385"/>
      <c r="EVT7" s="385"/>
      <c r="EVU7" s="385"/>
      <c r="EVV7" s="385"/>
      <c r="EVW7" s="385"/>
      <c r="EVX7" s="385"/>
      <c r="EVY7" s="385"/>
      <c r="EVZ7" s="385"/>
      <c r="EWA7" s="385"/>
      <c r="EWB7" s="385"/>
      <c r="EWC7" s="385"/>
      <c r="EWD7" s="385"/>
      <c r="EWE7" s="385"/>
      <c r="EWF7" s="385"/>
      <c r="EWG7" s="385"/>
      <c r="EWH7" s="385"/>
      <c r="EWI7" s="385"/>
      <c r="EWJ7" s="385"/>
      <c r="EWK7" s="385"/>
      <c r="EWL7" s="385"/>
      <c r="EWM7" s="385"/>
      <c r="EWN7" s="385"/>
      <c r="EWO7" s="385"/>
      <c r="EWP7" s="385"/>
      <c r="EWQ7" s="385"/>
      <c r="EWR7" s="385"/>
      <c r="EWS7" s="385"/>
      <c r="EWT7" s="385"/>
      <c r="EWU7" s="385"/>
      <c r="EWV7" s="385"/>
      <c r="EWW7" s="385"/>
      <c r="EWX7" s="385"/>
      <c r="EWY7" s="385"/>
      <c r="EWZ7" s="385"/>
      <c r="EXA7" s="385"/>
      <c r="EXB7" s="385"/>
      <c r="EXC7" s="385"/>
      <c r="EXD7" s="385"/>
      <c r="EXE7" s="385"/>
      <c r="EXF7" s="385"/>
      <c r="EXG7" s="385"/>
      <c r="EXH7" s="385"/>
      <c r="EXI7" s="385"/>
      <c r="EXJ7" s="385"/>
      <c r="EXK7" s="385"/>
      <c r="EXL7" s="385"/>
      <c r="EXM7" s="385"/>
      <c r="EXN7" s="385"/>
      <c r="EXO7" s="385"/>
      <c r="EXP7" s="385"/>
      <c r="EXQ7" s="385"/>
      <c r="EXR7" s="385"/>
      <c r="EXS7" s="385"/>
      <c r="EXT7" s="385"/>
      <c r="EXU7" s="385"/>
      <c r="EXV7" s="385"/>
      <c r="EXW7" s="385"/>
      <c r="EXX7" s="385"/>
      <c r="EXY7" s="385"/>
      <c r="EXZ7" s="385"/>
      <c r="EYA7" s="385"/>
      <c r="EYB7" s="385"/>
      <c r="EYC7" s="385"/>
      <c r="EYD7" s="385"/>
      <c r="EYE7" s="385"/>
      <c r="EYF7" s="385"/>
      <c r="EYG7" s="385"/>
      <c r="EYH7" s="385"/>
      <c r="EYI7" s="385"/>
      <c r="EYJ7" s="385"/>
      <c r="EYK7" s="385"/>
      <c r="EYL7" s="385"/>
      <c r="EYM7" s="385"/>
      <c r="EYN7" s="385"/>
      <c r="EYO7" s="385"/>
      <c r="EYP7" s="385"/>
      <c r="EYQ7" s="385"/>
      <c r="EYR7" s="385"/>
      <c r="EYS7" s="385"/>
      <c r="EYT7" s="385"/>
      <c r="EYU7" s="385"/>
      <c r="EYV7" s="385"/>
      <c r="EYW7" s="385"/>
      <c r="EYX7" s="385"/>
      <c r="EYY7" s="385"/>
      <c r="EYZ7" s="385"/>
      <c r="EZA7" s="385"/>
      <c r="EZB7" s="385"/>
      <c r="EZC7" s="385"/>
      <c r="EZD7" s="385"/>
      <c r="EZE7" s="385"/>
      <c r="EZF7" s="385"/>
      <c r="EZG7" s="385"/>
      <c r="EZH7" s="385"/>
      <c r="EZI7" s="385"/>
      <c r="EZJ7" s="385"/>
      <c r="EZK7" s="385"/>
      <c r="EZL7" s="385"/>
      <c r="EZM7" s="385"/>
      <c r="EZN7" s="385"/>
      <c r="EZO7" s="385"/>
      <c r="EZP7" s="385"/>
      <c r="EZQ7" s="385"/>
      <c r="EZR7" s="385"/>
      <c r="EZS7" s="385"/>
      <c r="EZT7" s="385"/>
      <c r="EZU7" s="385"/>
      <c r="EZV7" s="385"/>
      <c r="EZW7" s="385"/>
      <c r="EZX7" s="385"/>
      <c r="EZY7" s="385"/>
      <c r="EZZ7" s="385"/>
      <c r="FAA7" s="385"/>
      <c r="FAB7" s="385"/>
      <c r="FAC7" s="385"/>
      <c r="FAD7" s="385"/>
      <c r="FAE7" s="385"/>
      <c r="FAF7" s="385"/>
      <c r="FAG7" s="385"/>
      <c r="FAH7" s="385"/>
      <c r="FAI7" s="385"/>
      <c r="FAJ7" s="385"/>
      <c r="FAK7" s="385"/>
      <c r="FAL7" s="385"/>
      <c r="FAM7" s="385"/>
      <c r="FAN7" s="385"/>
      <c r="FAO7" s="385"/>
      <c r="FAP7" s="385"/>
      <c r="FAQ7" s="385"/>
      <c r="FAR7" s="385"/>
      <c r="FAS7" s="385"/>
      <c r="FAT7" s="385"/>
      <c r="FAU7" s="385"/>
      <c r="FAV7" s="385"/>
      <c r="FAW7" s="385"/>
      <c r="FAX7" s="385"/>
      <c r="FAY7" s="385"/>
      <c r="FAZ7" s="385"/>
      <c r="FBA7" s="385"/>
      <c r="FBB7" s="385"/>
      <c r="FBC7" s="385"/>
      <c r="FBD7" s="385"/>
      <c r="FBE7" s="385"/>
      <c r="FBF7" s="385"/>
      <c r="FBG7" s="385"/>
      <c r="FBH7" s="385"/>
      <c r="FBI7" s="385"/>
      <c r="FBJ7" s="385"/>
      <c r="FBK7" s="385"/>
      <c r="FBL7" s="385"/>
      <c r="FBM7" s="385"/>
      <c r="FBN7" s="385"/>
      <c r="FBO7" s="385"/>
      <c r="FBP7" s="385"/>
      <c r="FBQ7" s="385"/>
      <c r="FBR7" s="385"/>
      <c r="FBS7" s="385"/>
      <c r="FBT7" s="385"/>
      <c r="FBU7" s="385"/>
      <c r="FBV7" s="385"/>
      <c r="FBW7" s="385"/>
      <c r="FBX7" s="385"/>
      <c r="FBY7" s="385"/>
      <c r="FBZ7" s="385"/>
      <c r="FCA7" s="385"/>
      <c r="FCB7" s="385"/>
      <c r="FCC7" s="385"/>
      <c r="FCD7" s="385"/>
      <c r="FCE7" s="385"/>
      <c r="FCF7" s="385"/>
      <c r="FCG7" s="385"/>
      <c r="FCH7" s="385"/>
      <c r="FCI7" s="385"/>
      <c r="FCJ7" s="385"/>
      <c r="FCK7" s="385"/>
      <c r="FCL7" s="385"/>
      <c r="FCM7" s="385"/>
      <c r="FCN7" s="385"/>
      <c r="FCO7" s="385"/>
      <c r="FCP7" s="385"/>
      <c r="FCQ7" s="385"/>
      <c r="FCR7" s="385"/>
      <c r="FCS7" s="385"/>
      <c r="FCT7" s="385"/>
      <c r="FCU7" s="385"/>
      <c r="FCV7" s="385"/>
      <c r="FCW7" s="385"/>
      <c r="FCX7" s="385"/>
      <c r="FCY7" s="385"/>
      <c r="FCZ7" s="385"/>
      <c r="FDA7" s="385"/>
      <c r="FDB7" s="385"/>
      <c r="FDC7" s="385"/>
      <c r="FDD7" s="385"/>
      <c r="FDE7" s="385"/>
      <c r="FDF7" s="385"/>
      <c r="FDG7" s="385"/>
      <c r="FDH7" s="385"/>
      <c r="FDI7" s="385"/>
      <c r="FDJ7" s="385"/>
      <c r="FDK7" s="385"/>
      <c r="FDL7" s="385"/>
      <c r="FDM7" s="385"/>
      <c r="FDN7" s="385"/>
      <c r="FDO7" s="385"/>
      <c r="FDP7" s="385"/>
      <c r="FDQ7" s="385"/>
      <c r="FDR7" s="385"/>
      <c r="FDS7" s="385"/>
      <c r="FDT7" s="385"/>
      <c r="FDU7" s="385"/>
      <c r="FDV7" s="385"/>
      <c r="FDW7" s="385"/>
      <c r="FDX7" s="385"/>
      <c r="FDY7" s="385"/>
      <c r="FDZ7" s="385"/>
      <c r="FEA7" s="385"/>
      <c r="FEB7" s="385"/>
      <c r="FEC7" s="385"/>
      <c r="FED7" s="385"/>
      <c r="FEE7" s="385"/>
      <c r="FEF7" s="385"/>
      <c r="FEG7" s="385"/>
      <c r="FEH7" s="385"/>
      <c r="FEI7" s="385"/>
      <c r="FEJ7" s="385"/>
      <c r="FEK7" s="385"/>
      <c r="FEL7" s="385"/>
      <c r="FEM7" s="385"/>
      <c r="FEN7" s="385"/>
      <c r="FEO7" s="385"/>
      <c r="FEP7" s="385"/>
      <c r="FEQ7" s="385"/>
      <c r="FER7" s="385"/>
      <c r="FES7" s="385"/>
      <c r="FET7" s="385"/>
      <c r="FEU7" s="385"/>
      <c r="FEV7" s="385"/>
      <c r="FEW7" s="385"/>
      <c r="FEX7" s="385"/>
      <c r="FEY7" s="385"/>
      <c r="FEZ7" s="385"/>
      <c r="FFA7" s="385"/>
      <c r="FFB7" s="385"/>
      <c r="FFC7" s="385"/>
      <c r="FFD7" s="385"/>
      <c r="FFE7" s="385"/>
      <c r="FFF7" s="385"/>
      <c r="FFG7" s="385"/>
      <c r="FFH7" s="385"/>
      <c r="FFI7" s="385"/>
      <c r="FFJ7" s="385"/>
      <c r="FFK7" s="385"/>
      <c r="FFL7" s="385"/>
      <c r="FFM7" s="385"/>
      <c r="FFN7" s="385"/>
      <c r="FFO7" s="385"/>
      <c r="FFP7" s="385"/>
      <c r="FFQ7" s="385"/>
      <c r="FFR7" s="385"/>
      <c r="FFS7" s="385"/>
      <c r="FFT7" s="385"/>
      <c r="FFU7" s="385"/>
      <c r="FFV7" s="385"/>
      <c r="FFW7" s="385"/>
      <c r="FFX7" s="385"/>
      <c r="FFY7" s="385"/>
      <c r="FFZ7" s="385"/>
      <c r="FGA7" s="385"/>
      <c r="FGB7" s="385"/>
      <c r="FGC7" s="385"/>
      <c r="FGD7" s="385"/>
      <c r="FGE7" s="385"/>
      <c r="FGF7" s="385"/>
      <c r="FGG7" s="385"/>
      <c r="FGH7" s="385"/>
      <c r="FGI7" s="385"/>
      <c r="FGJ7" s="385"/>
      <c r="FGK7" s="385"/>
      <c r="FGL7" s="385"/>
      <c r="FGM7" s="385"/>
      <c r="FGN7" s="385"/>
      <c r="FGO7" s="385"/>
      <c r="FGP7" s="385"/>
      <c r="FGQ7" s="385"/>
      <c r="FGR7" s="385"/>
      <c r="FGS7" s="385"/>
      <c r="FGT7" s="385"/>
      <c r="FGU7" s="385"/>
      <c r="FGV7" s="385"/>
      <c r="FGW7" s="385"/>
      <c r="FGX7" s="385"/>
      <c r="FGY7" s="385"/>
      <c r="FGZ7" s="385"/>
      <c r="FHA7" s="385"/>
      <c r="FHB7" s="385"/>
      <c r="FHC7" s="385"/>
      <c r="FHD7" s="385"/>
      <c r="FHE7" s="385"/>
      <c r="FHF7" s="385"/>
      <c r="FHG7" s="385"/>
      <c r="FHH7" s="385"/>
      <c r="FHI7" s="385"/>
      <c r="FHJ7" s="385"/>
      <c r="FHK7" s="385"/>
      <c r="FHL7" s="385"/>
      <c r="FHM7" s="385"/>
      <c r="FHN7" s="385"/>
      <c r="FHO7" s="385"/>
      <c r="FHP7" s="385"/>
      <c r="FHQ7" s="385"/>
      <c r="FHR7" s="385"/>
      <c r="FHS7" s="385"/>
      <c r="FHT7" s="385"/>
      <c r="FHU7" s="385"/>
      <c r="FHV7" s="385"/>
      <c r="FHW7" s="385"/>
      <c r="FHX7" s="385"/>
      <c r="FHY7" s="385"/>
      <c r="FHZ7" s="385"/>
      <c r="FIA7" s="385"/>
      <c r="FIB7" s="385"/>
      <c r="FIC7" s="385"/>
      <c r="FID7" s="385"/>
      <c r="FIE7" s="385"/>
      <c r="FIF7" s="385"/>
      <c r="FIG7" s="385"/>
      <c r="FIH7" s="385"/>
      <c r="FII7" s="385"/>
      <c r="FIJ7" s="385"/>
      <c r="FIK7" s="385"/>
      <c r="FIL7" s="385"/>
      <c r="FIM7" s="385"/>
      <c r="FIN7" s="385"/>
      <c r="FIO7" s="385"/>
      <c r="FIP7" s="385"/>
      <c r="FIQ7" s="385"/>
      <c r="FIR7" s="385"/>
      <c r="FIS7" s="385"/>
      <c r="FIT7" s="385"/>
      <c r="FIU7" s="385"/>
      <c r="FIV7" s="385"/>
      <c r="FIW7" s="385"/>
      <c r="FIX7" s="385"/>
      <c r="FIY7" s="385"/>
      <c r="FIZ7" s="385"/>
      <c r="FJA7" s="385"/>
      <c r="FJB7" s="385"/>
      <c r="FJC7" s="385"/>
      <c r="FJD7" s="385"/>
      <c r="FJE7" s="385"/>
      <c r="FJF7" s="385"/>
      <c r="FJG7" s="385"/>
      <c r="FJH7" s="385"/>
      <c r="FJI7" s="385"/>
      <c r="FJJ7" s="385"/>
      <c r="FJK7" s="385"/>
      <c r="FJL7" s="385"/>
      <c r="FJM7" s="385"/>
      <c r="FJN7" s="385"/>
      <c r="FJO7" s="385"/>
      <c r="FJP7" s="385"/>
      <c r="FJQ7" s="385"/>
      <c r="FJR7" s="385"/>
      <c r="FJS7" s="385"/>
      <c r="FJT7" s="385"/>
      <c r="FJU7" s="385"/>
      <c r="FJV7" s="385"/>
      <c r="FJW7" s="385"/>
      <c r="FJX7" s="385"/>
      <c r="FJY7" s="385"/>
      <c r="FJZ7" s="385"/>
      <c r="FKA7" s="385"/>
      <c r="FKB7" s="385"/>
      <c r="FKC7" s="385"/>
      <c r="FKD7" s="385"/>
      <c r="FKE7" s="385"/>
      <c r="FKF7" s="385"/>
      <c r="FKG7" s="385"/>
      <c r="FKH7" s="385"/>
      <c r="FKI7" s="385"/>
      <c r="FKJ7" s="385"/>
      <c r="FKK7" s="385"/>
      <c r="FKL7" s="385"/>
      <c r="FKM7" s="385"/>
      <c r="FKN7" s="385"/>
      <c r="FKO7" s="385"/>
      <c r="FKP7" s="385"/>
      <c r="FKQ7" s="385"/>
      <c r="FKR7" s="385"/>
      <c r="FKS7" s="385"/>
      <c r="FKT7" s="385"/>
      <c r="FKU7" s="385"/>
      <c r="FKV7" s="385"/>
      <c r="FKW7" s="385"/>
      <c r="FKX7" s="385"/>
      <c r="FKY7" s="385"/>
      <c r="FKZ7" s="385"/>
      <c r="FLA7" s="385"/>
      <c r="FLB7" s="385"/>
      <c r="FLC7" s="385"/>
      <c r="FLD7" s="385"/>
      <c r="FLE7" s="385"/>
      <c r="FLF7" s="385"/>
      <c r="FLG7" s="385"/>
      <c r="FLH7" s="385"/>
      <c r="FLI7" s="385"/>
      <c r="FLJ7" s="385"/>
      <c r="FLK7" s="385"/>
      <c r="FLL7" s="385"/>
      <c r="FLM7" s="385"/>
      <c r="FLN7" s="385"/>
      <c r="FLO7" s="385"/>
      <c r="FLP7" s="385"/>
      <c r="FLQ7" s="385"/>
      <c r="FLR7" s="385"/>
      <c r="FLS7" s="385"/>
      <c r="FLT7" s="385"/>
      <c r="FLU7" s="385"/>
      <c r="FLV7" s="385"/>
      <c r="FLW7" s="385"/>
      <c r="FLX7" s="385"/>
      <c r="FLY7" s="385"/>
      <c r="FLZ7" s="385"/>
      <c r="FMA7" s="385"/>
      <c r="FMB7" s="385"/>
      <c r="FMC7" s="385"/>
      <c r="FMD7" s="385"/>
      <c r="FME7" s="385"/>
      <c r="FMF7" s="385"/>
      <c r="FMG7" s="385"/>
      <c r="FMH7" s="385"/>
      <c r="FMI7" s="385"/>
      <c r="FMJ7" s="385"/>
      <c r="FMK7" s="385"/>
      <c r="FML7" s="385"/>
      <c r="FMM7" s="385"/>
      <c r="FMN7" s="385"/>
      <c r="FMO7" s="385"/>
      <c r="FMP7" s="385"/>
      <c r="FMQ7" s="385"/>
      <c r="FMR7" s="385"/>
      <c r="FMS7" s="385"/>
      <c r="FMT7" s="385"/>
      <c r="FMU7" s="385"/>
      <c r="FMV7" s="385"/>
      <c r="FMW7" s="385"/>
      <c r="FMX7" s="385"/>
      <c r="FMY7" s="385"/>
      <c r="FMZ7" s="385"/>
      <c r="FNA7" s="385"/>
      <c r="FNB7" s="385"/>
      <c r="FNC7" s="385"/>
      <c r="FND7" s="385"/>
      <c r="FNE7" s="385"/>
      <c r="FNF7" s="385"/>
      <c r="FNG7" s="385"/>
      <c r="FNH7" s="385"/>
      <c r="FNI7" s="385"/>
      <c r="FNJ7" s="385"/>
      <c r="FNK7" s="385"/>
      <c r="FNL7" s="385"/>
      <c r="FNM7" s="385"/>
      <c r="FNN7" s="385"/>
      <c r="FNO7" s="385"/>
      <c r="FNP7" s="385"/>
      <c r="FNQ7" s="385"/>
      <c r="FNR7" s="385"/>
      <c r="FNS7" s="385"/>
      <c r="FNT7" s="385"/>
      <c r="FNU7" s="385"/>
      <c r="FNV7" s="385"/>
      <c r="FNW7" s="385"/>
      <c r="FNX7" s="385"/>
      <c r="FNY7" s="385"/>
      <c r="FNZ7" s="385"/>
      <c r="FOA7" s="385"/>
      <c r="FOB7" s="385"/>
      <c r="FOC7" s="385"/>
      <c r="FOD7" s="385"/>
      <c r="FOE7" s="385"/>
      <c r="FOF7" s="385"/>
      <c r="FOG7" s="385"/>
      <c r="FOH7" s="385"/>
      <c r="FOI7" s="385"/>
      <c r="FOJ7" s="385"/>
      <c r="FOK7" s="385"/>
      <c r="FOL7" s="385"/>
      <c r="FOM7" s="385"/>
      <c r="FON7" s="385"/>
      <c r="FOO7" s="385"/>
      <c r="FOP7" s="385"/>
      <c r="FOQ7" s="385"/>
      <c r="FOR7" s="385"/>
      <c r="FOS7" s="385"/>
      <c r="FOT7" s="385"/>
      <c r="FOU7" s="385"/>
      <c r="FOV7" s="385"/>
      <c r="FOW7" s="385"/>
      <c r="FOX7" s="385"/>
      <c r="FOY7" s="385"/>
      <c r="FOZ7" s="385"/>
      <c r="FPA7" s="385"/>
      <c r="FPB7" s="385"/>
      <c r="FPC7" s="385"/>
      <c r="FPD7" s="385"/>
      <c r="FPE7" s="385"/>
      <c r="FPF7" s="385"/>
      <c r="FPG7" s="385"/>
      <c r="FPH7" s="385"/>
      <c r="FPI7" s="385"/>
      <c r="FPJ7" s="385"/>
      <c r="FPK7" s="385"/>
      <c r="FPL7" s="385"/>
      <c r="FPM7" s="385"/>
      <c r="FPN7" s="385"/>
      <c r="FPO7" s="385"/>
      <c r="FPP7" s="385"/>
      <c r="FPQ7" s="385"/>
      <c r="FPR7" s="385"/>
      <c r="FPS7" s="385"/>
      <c r="FPT7" s="385"/>
      <c r="FPU7" s="385"/>
      <c r="FPV7" s="385"/>
      <c r="FPW7" s="385"/>
      <c r="FPX7" s="385"/>
      <c r="FPY7" s="385"/>
      <c r="FPZ7" s="385"/>
      <c r="FQA7" s="385"/>
      <c r="FQB7" s="385"/>
      <c r="FQC7" s="385"/>
      <c r="FQD7" s="385"/>
      <c r="FQE7" s="385"/>
      <c r="FQF7" s="385"/>
      <c r="FQG7" s="385"/>
      <c r="FQH7" s="385"/>
      <c r="FQI7" s="385"/>
      <c r="FQJ7" s="385"/>
      <c r="FQK7" s="385"/>
      <c r="FQL7" s="385"/>
      <c r="FQM7" s="385"/>
      <c r="FQN7" s="385"/>
      <c r="FQO7" s="385"/>
      <c r="FQP7" s="385"/>
      <c r="FQQ7" s="385"/>
      <c r="FQR7" s="385"/>
      <c r="FQS7" s="385"/>
      <c r="FQT7" s="385"/>
      <c r="FQU7" s="385"/>
      <c r="FQV7" s="385"/>
      <c r="FQW7" s="385"/>
      <c r="FQX7" s="385"/>
      <c r="FQY7" s="385"/>
      <c r="FQZ7" s="385"/>
      <c r="FRA7" s="385"/>
      <c r="FRB7" s="385"/>
      <c r="FRC7" s="385"/>
      <c r="FRD7" s="385"/>
      <c r="FRE7" s="385"/>
      <c r="FRF7" s="385"/>
      <c r="FRG7" s="385"/>
      <c r="FRH7" s="385"/>
      <c r="FRI7" s="385"/>
      <c r="FRJ7" s="385"/>
      <c r="FRK7" s="385"/>
      <c r="FRL7" s="385"/>
      <c r="FRM7" s="385"/>
      <c r="FRN7" s="385"/>
      <c r="FRO7" s="385"/>
      <c r="FRP7" s="385"/>
      <c r="FRQ7" s="385"/>
      <c r="FRR7" s="385"/>
      <c r="FRS7" s="385"/>
      <c r="FRT7" s="385"/>
      <c r="FRU7" s="385"/>
      <c r="FRV7" s="385"/>
      <c r="FRW7" s="385"/>
      <c r="FRX7" s="385"/>
      <c r="FRY7" s="385"/>
      <c r="FRZ7" s="385"/>
      <c r="FSA7" s="385"/>
      <c r="FSB7" s="385"/>
      <c r="FSC7" s="385"/>
      <c r="FSD7" s="385"/>
      <c r="FSE7" s="385"/>
      <c r="FSF7" s="385"/>
      <c r="FSG7" s="385"/>
      <c r="FSH7" s="385"/>
      <c r="FSI7" s="385"/>
      <c r="FSJ7" s="385"/>
      <c r="FSK7" s="385"/>
      <c r="FSL7" s="385"/>
      <c r="FSM7" s="385"/>
      <c r="FSN7" s="385"/>
      <c r="FSO7" s="385"/>
      <c r="FSP7" s="385"/>
      <c r="FSQ7" s="385"/>
      <c r="FSR7" s="385"/>
      <c r="FSS7" s="385"/>
      <c r="FST7" s="385"/>
      <c r="FSU7" s="385"/>
      <c r="FSV7" s="385"/>
      <c r="FSW7" s="385"/>
      <c r="FSX7" s="385"/>
      <c r="FSY7" s="385"/>
      <c r="FSZ7" s="385"/>
      <c r="FTA7" s="385"/>
      <c r="FTB7" s="385"/>
      <c r="FTC7" s="385"/>
      <c r="FTD7" s="385"/>
      <c r="FTE7" s="385"/>
      <c r="FTF7" s="385"/>
      <c r="FTG7" s="385"/>
      <c r="FTH7" s="385"/>
      <c r="FTI7" s="385"/>
      <c r="FTJ7" s="385"/>
      <c r="FTK7" s="385"/>
      <c r="FTL7" s="385"/>
      <c r="FTM7" s="385"/>
      <c r="FTN7" s="385"/>
      <c r="FTO7" s="385"/>
      <c r="FTP7" s="385"/>
      <c r="FTQ7" s="385"/>
      <c r="FTR7" s="385"/>
      <c r="FTS7" s="385"/>
      <c r="FTT7" s="385"/>
      <c r="FTU7" s="385"/>
      <c r="FTV7" s="385"/>
      <c r="FTW7" s="385"/>
      <c r="FTX7" s="385"/>
      <c r="FTY7" s="385"/>
      <c r="FTZ7" s="385"/>
      <c r="FUA7" s="385"/>
      <c r="FUB7" s="385"/>
      <c r="FUC7" s="385"/>
      <c r="FUD7" s="385"/>
      <c r="FUE7" s="385"/>
      <c r="FUF7" s="385"/>
      <c r="FUG7" s="385"/>
      <c r="FUH7" s="385"/>
      <c r="FUI7" s="385"/>
      <c r="FUJ7" s="385"/>
      <c r="FUK7" s="385"/>
      <c r="FUL7" s="385"/>
      <c r="FUM7" s="385"/>
      <c r="FUN7" s="385"/>
      <c r="FUO7" s="385"/>
      <c r="FUP7" s="385"/>
      <c r="FUQ7" s="385"/>
      <c r="FUR7" s="385"/>
      <c r="FUS7" s="385"/>
      <c r="FUT7" s="385"/>
      <c r="FUU7" s="385"/>
      <c r="FUV7" s="385"/>
      <c r="FUW7" s="385"/>
      <c r="FUX7" s="385"/>
      <c r="FUY7" s="385"/>
      <c r="FUZ7" s="385"/>
      <c r="FVA7" s="385"/>
      <c r="FVB7" s="385"/>
      <c r="FVC7" s="385"/>
      <c r="FVD7" s="385"/>
      <c r="FVE7" s="385"/>
      <c r="FVF7" s="385"/>
      <c r="FVG7" s="385"/>
      <c r="FVH7" s="385"/>
      <c r="FVI7" s="385"/>
      <c r="FVJ7" s="385"/>
      <c r="FVK7" s="385"/>
      <c r="FVL7" s="385"/>
      <c r="FVM7" s="385"/>
      <c r="FVN7" s="385"/>
      <c r="FVO7" s="385"/>
      <c r="FVP7" s="385"/>
      <c r="FVQ7" s="385"/>
      <c r="FVR7" s="385"/>
      <c r="FVS7" s="385"/>
      <c r="FVT7" s="385"/>
      <c r="FVU7" s="385"/>
      <c r="FVV7" s="385"/>
      <c r="FVW7" s="385"/>
      <c r="FVX7" s="385"/>
      <c r="FVY7" s="385"/>
      <c r="FVZ7" s="385"/>
      <c r="FWA7" s="385"/>
      <c r="FWB7" s="385"/>
      <c r="FWC7" s="385"/>
      <c r="FWD7" s="385"/>
      <c r="FWE7" s="385"/>
      <c r="FWF7" s="385"/>
      <c r="FWG7" s="385"/>
      <c r="FWH7" s="385"/>
      <c r="FWI7" s="385"/>
      <c r="FWJ7" s="385"/>
      <c r="FWK7" s="385"/>
      <c r="FWL7" s="385"/>
      <c r="FWM7" s="385"/>
      <c r="FWN7" s="385"/>
      <c r="FWO7" s="385"/>
      <c r="FWP7" s="385"/>
      <c r="FWQ7" s="385"/>
      <c r="FWR7" s="385"/>
      <c r="FWS7" s="385"/>
      <c r="FWT7" s="385"/>
      <c r="FWU7" s="385"/>
      <c r="FWV7" s="385"/>
      <c r="FWW7" s="385"/>
      <c r="FWX7" s="385"/>
      <c r="FWY7" s="385"/>
      <c r="FWZ7" s="385"/>
      <c r="FXA7" s="385"/>
      <c r="FXB7" s="385"/>
      <c r="FXC7" s="385"/>
      <c r="FXD7" s="385"/>
      <c r="FXE7" s="385"/>
      <c r="FXF7" s="385"/>
      <c r="FXG7" s="385"/>
      <c r="FXH7" s="385"/>
      <c r="FXI7" s="385"/>
      <c r="FXJ7" s="385"/>
      <c r="FXK7" s="385"/>
      <c r="FXL7" s="385"/>
      <c r="FXM7" s="385"/>
      <c r="FXN7" s="385"/>
      <c r="FXO7" s="385"/>
      <c r="FXP7" s="385"/>
      <c r="FXQ7" s="385"/>
      <c r="FXR7" s="385"/>
      <c r="FXS7" s="385"/>
      <c r="FXT7" s="385"/>
      <c r="FXU7" s="385"/>
      <c r="FXV7" s="385"/>
      <c r="FXW7" s="385"/>
      <c r="FXX7" s="385"/>
      <c r="FXY7" s="385"/>
      <c r="FXZ7" s="385"/>
      <c r="FYA7" s="385"/>
      <c r="FYB7" s="385"/>
      <c r="FYC7" s="385"/>
      <c r="FYD7" s="385"/>
      <c r="FYE7" s="385"/>
      <c r="FYF7" s="385"/>
      <c r="FYG7" s="385"/>
      <c r="FYH7" s="385"/>
      <c r="FYI7" s="385"/>
      <c r="FYJ7" s="385"/>
      <c r="FYK7" s="385"/>
      <c r="FYL7" s="385"/>
      <c r="FYM7" s="385"/>
      <c r="FYN7" s="385"/>
      <c r="FYO7" s="385"/>
      <c r="FYP7" s="385"/>
      <c r="FYQ7" s="385"/>
      <c r="FYR7" s="385"/>
      <c r="FYS7" s="385"/>
      <c r="FYT7" s="385"/>
      <c r="FYU7" s="385"/>
      <c r="FYV7" s="385"/>
      <c r="FYW7" s="385"/>
      <c r="FYX7" s="385"/>
      <c r="FYY7" s="385"/>
      <c r="FYZ7" s="385"/>
      <c r="FZA7" s="385"/>
      <c r="FZB7" s="385"/>
      <c r="FZC7" s="385"/>
      <c r="FZD7" s="385"/>
      <c r="FZE7" s="385"/>
      <c r="FZF7" s="385"/>
      <c r="FZG7" s="385"/>
      <c r="FZH7" s="385"/>
      <c r="FZI7" s="385"/>
      <c r="FZJ7" s="385"/>
      <c r="FZK7" s="385"/>
      <c r="FZL7" s="385"/>
      <c r="FZM7" s="385"/>
      <c r="FZN7" s="385"/>
      <c r="FZO7" s="385"/>
      <c r="FZP7" s="385"/>
      <c r="FZQ7" s="385"/>
      <c r="FZR7" s="385"/>
      <c r="FZS7" s="385"/>
      <c r="FZT7" s="385"/>
      <c r="FZU7" s="385"/>
      <c r="FZV7" s="385"/>
      <c r="FZW7" s="385"/>
      <c r="FZX7" s="385"/>
      <c r="FZY7" s="385"/>
      <c r="FZZ7" s="385"/>
      <c r="GAA7" s="385"/>
      <c r="GAB7" s="385"/>
      <c r="GAC7" s="385"/>
      <c r="GAD7" s="385"/>
      <c r="GAE7" s="385"/>
      <c r="GAF7" s="385"/>
      <c r="GAG7" s="385"/>
      <c r="GAH7" s="385"/>
      <c r="GAI7" s="385"/>
      <c r="GAJ7" s="385"/>
      <c r="GAK7" s="385"/>
      <c r="GAL7" s="385"/>
      <c r="GAM7" s="385"/>
      <c r="GAN7" s="385"/>
      <c r="GAO7" s="385"/>
      <c r="GAP7" s="385"/>
      <c r="GAQ7" s="385"/>
      <c r="GAR7" s="385"/>
      <c r="GAS7" s="385"/>
      <c r="GAT7" s="385"/>
      <c r="GAU7" s="385"/>
      <c r="GAV7" s="385"/>
      <c r="GAW7" s="385"/>
      <c r="GAX7" s="385"/>
      <c r="GAY7" s="385"/>
      <c r="GAZ7" s="385"/>
      <c r="GBA7" s="385"/>
      <c r="GBB7" s="385"/>
      <c r="GBC7" s="385"/>
      <c r="GBD7" s="385"/>
      <c r="GBE7" s="385"/>
      <c r="GBF7" s="385"/>
      <c r="GBG7" s="385"/>
      <c r="GBH7" s="385"/>
      <c r="GBI7" s="385"/>
      <c r="GBJ7" s="385"/>
      <c r="GBK7" s="385"/>
      <c r="GBL7" s="385"/>
      <c r="GBM7" s="385"/>
      <c r="GBN7" s="385"/>
      <c r="GBO7" s="385"/>
      <c r="GBP7" s="385"/>
      <c r="GBQ7" s="385"/>
      <c r="GBR7" s="385"/>
      <c r="GBS7" s="385"/>
      <c r="GBT7" s="385"/>
      <c r="GBU7" s="385"/>
      <c r="GBV7" s="385"/>
      <c r="GBW7" s="385"/>
      <c r="GBX7" s="385"/>
      <c r="GBY7" s="385"/>
      <c r="GBZ7" s="385"/>
      <c r="GCA7" s="385"/>
      <c r="GCB7" s="385"/>
      <c r="GCC7" s="385"/>
      <c r="GCD7" s="385"/>
      <c r="GCE7" s="385"/>
      <c r="GCF7" s="385"/>
      <c r="GCG7" s="385"/>
      <c r="GCH7" s="385"/>
      <c r="GCI7" s="385"/>
      <c r="GCJ7" s="385"/>
      <c r="GCK7" s="385"/>
      <c r="GCL7" s="385"/>
      <c r="GCM7" s="385"/>
      <c r="GCN7" s="385"/>
      <c r="GCO7" s="385"/>
      <c r="GCP7" s="385"/>
      <c r="GCQ7" s="385"/>
      <c r="GCR7" s="385"/>
      <c r="GCS7" s="385"/>
      <c r="GCT7" s="385"/>
      <c r="GCU7" s="385"/>
      <c r="GCV7" s="385"/>
      <c r="GCW7" s="385"/>
      <c r="GCX7" s="385"/>
      <c r="GCY7" s="385"/>
      <c r="GCZ7" s="385"/>
      <c r="GDA7" s="385"/>
      <c r="GDB7" s="385"/>
      <c r="GDC7" s="385"/>
      <c r="GDD7" s="385"/>
      <c r="GDE7" s="385"/>
      <c r="GDF7" s="385"/>
      <c r="GDG7" s="385"/>
      <c r="GDH7" s="385"/>
      <c r="GDI7" s="385"/>
      <c r="GDJ7" s="385"/>
      <c r="GDK7" s="385"/>
      <c r="GDL7" s="385"/>
      <c r="GDM7" s="385"/>
      <c r="GDN7" s="385"/>
      <c r="GDO7" s="385"/>
      <c r="GDP7" s="385"/>
      <c r="GDQ7" s="385"/>
      <c r="GDR7" s="385"/>
      <c r="GDS7" s="385"/>
      <c r="GDT7" s="385"/>
      <c r="GDU7" s="385"/>
      <c r="GDV7" s="385"/>
      <c r="GDW7" s="385"/>
      <c r="GDX7" s="385"/>
      <c r="GDY7" s="385"/>
      <c r="GDZ7" s="385"/>
      <c r="GEA7" s="385"/>
      <c r="GEB7" s="385"/>
      <c r="GEC7" s="385"/>
      <c r="GED7" s="385"/>
      <c r="GEE7" s="385"/>
      <c r="GEF7" s="385"/>
      <c r="GEG7" s="385"/>
      <c r="GEH7" s="385"/>
      <c r="GEI7" s="385"/>
      <c r="GEJ7" s="385"/>
      <c r="GEK7" s="385"/>
      <c r="GEL7" s="385"/>
      <c r="GEM7" s="385"/>
      <c r="GEN7" s="385"/>
      <c r="GEO7" s="385"/>
      <c r="GEP7" s="385"/>
      <c r="GEQ7" s="385"/>
      <c r="GER7" s="385"/>
      <c r="GES7" s="385"/>
      <c r="GET7" s="385"/>
      <c r="GEU7" s="385"/>
      <c r="GEV7" s="385"/>
      <c r="GEW7" s="385"/>
      <c r="GEX7" s="385"/>
      <c r="GEY7" s="385"/>
      <c r="GEZ7" s="385"/>
      <c r="GFA7" s="385"/>
      <c r="GFB7" s="385"/>
      <c r="GFC7" s="385"/>
      <c r="GFD7" s="385"/>
      <c r="GFE7" s="385"/>
      <c r="GFF7" s="385"/>
      <c r="GFG7" s="385"/>
      <c r="GFH7" s="385"/>
      <c r="GFI7" s="385"/>
      <c r="GFJ7" s="385"/>
      <c r="GFK7" s="385"/>
      <c r="GFL7" s="385"/>
      <c r="GFM7" s="385"/>
      <c r="GFN7" s="385"/>
      <c r="GFO7" s="385"/>
      <c r="GFP7" s="385"/>
      <c r="GFQ7" s="385"/>
      <c r="GFR7" s="385"/>
      <c r="GFS7" s="385"/>
      <c r="GFT7" s="385"/>
      <c r="GFU7" s="385"/>
      <c r="GFV7" s="385"/>
      <c r="GFW7" s="385"/>
      <c r="GFX7" s="385"/>
      <c r="GFY7" s="385"/>
      <c r="GFZ7" s="385"/>
      <c r="GGA7" s="385"/>
      <c r="GGB7" s="385"/>
      <c r="GGC7" s="385"/>
      <c r="GGD7" s="385"/>
      <c r="GGE7" s="385"/>
      <c r="GGF7" s="385"/>
      <c r="GGG7" s="385"/>
      <c r="GGH7" s="385"/>
      <c r="GGI7" s="385"/>
      <c r="GGJ7" s="385"/>
      <c r="GGK7" s="385"/>
      <c r="GGL7" s="385"/>
      <c r="GGM7" s="385"/>
      <c r="GGN7" s="385"/>
      <c r="GGO7" s="385"/>
      <c r="GGP7" s="385"/>
      <c r="GGQ7" s="385"/>
      <c r="GGR7" s="385"/>
      <c r="GGS7" s="385"/>
      <c r="GGT7" s="385"/>
      <c r="GGU7" s="385"/>
      <c r="GGV7" s="385"/>
      <c r="GGW7" s="385"/>
      <c r="GGX7" s="385"/>
      <c r="GGY7" s="385"/>
      <c r="GGZ7" s="385"/>
      <c r="GHA7" s="385"/>
      <c r="GHB7" s="385"/>
      <c r="GHC7" s="385"/>
      <c r="GHD7" s="385"/>
      <c r="GHE7" s="385"/>
      <c r="GHF7" s="385"/>
      <c r="GHG7" s="385"/>
      <c r="GHH7" s="385"/>
      <c r="GHI7" s="385"/>
      <c r="GHJ7" s="385"/>
      <c r="GHK7" s="385"/>
      <c r="GHL7" s="385"/>
      <c r="GHM7" s="385"/>
      <c r="GHN7" s="385"/>
      <c r="GHO7" s="385"/>
      <c r="GHP7" s="385"/>
      <c r="GHQ7" s="385"/>
      <c r="GHR7" s="385"/>
      <c r="GHS7" s="385"/>
      <c r="GHT7" s="385"/>
      <c r="GHU7" s="385"/>
      <c r="GHV7" s="385"/>
      <c r="GHW7" s="385"/>
      <c r="GHX7" s="385"/>
      <c r="GHY7" s="385"/>
      <c r="GHZ7" s="385"/>
      <c r="GIA7" s="385"/>
      <c r="GIB7" s="385"/>
      <c r="GIC7" s="385"/>
      <c r="GID7" s="385"/>
      <c r="GIE7" s="385"/>
      <c r="GIF7" s="385"/>
      <c r="GIG7" s="385"/>
      <c r="GIH7" s="385"/>
      <c r="GII7" s="385"/>
      <c r="GIJ7" s="385"/>
      <c r="GIK7" s="385"/>
      <c r="GIL7" s="385"/>
      <c r="GIM7" s="385"/>
      <c r="GIN7" s="385"/>
      <c r="GIO7" s="385"/>
      <c r="GIP7" s="385"/>
      <c r="GIQ7" s="385"/>
      <c r="GIR7" s="385"/>
      <c r="GIS7" s="385"/>
      <c r="GIT7" s="385"/>
      <c r="GIU7" s="385"/>
      <c r="GIV7" s="385"/>
      <c r="GIW7" s="385"/>
      <c r="GIX7" s="385"/>
      <c r="GIY7" s="385"/>
      <c r="GIZ7" s="385"/>
      <c r="GJA7" s="385"/>
      <c r="GJB7" s="385"/>
      <c r="GJC7" s="385"/>
      <c r="GJD7" s="385"/>
      <c r="GJE7" s="385"/>
      <c r="GJF7" s="385"/>
      <c r="GJG7" s="385"/>
      <c r="GJH7" s="385"/>
      <c r="GJI7" s="385"/>
      <c r="GJJ7" s="385"/>
      <c r="GJK7" s="385"/>
      <c r="GJL7" s="385"/>
      <c r="GJM7" s="385"/>
      <c r="GJN7" s="385"/>
      <c r="GJO7" s="385"/>
      <c r="GJP7" s="385"/>
      <c r="GJQ7" s="385"/>
      <c r="GJR7" s="385"/>
      <c r="GJS7" s="385"/>
      <c r="GJT7" s="385"/>
      <c r="GJU7" s="385"/>
      <c r="GJV7" s="385"/>
      <c r="GJW7" s="385"/>
      <c r="GJX7" s="385"/>
      <c r="GJY7" s="385"/>
      <c r="GJZ7" s="385"/>
      <c r="GKA7" s="385"/>
      <c r="GKB7" s="385"/>
      <c r="GKC7" s="385"/>
      <c r="GKD7" s="385"/>
      <c r="GKE7" s="385"/>
      <c r="GKF7" s="385"/>
      <c r="GKG7" s="385"/>
      <c r="GKH7" s="385"/>
      <c r="GKI7" s="385"/>
      <c r="GKJ7" s="385"/>
      <c r="GKK7" s="385"/>
      <c r="GKL7" s="385"/>
      <c r="GKM7" s="385"/>
      <c r="GKN7" s="385"/>
      <c r="GKO7" s="385"/>
      <c r="GKP7" s="385"/>
      <c r="GKQ7" s="385"/>
      <c r="GKR7" s="385"/>
      <c r="GKS7" s="385"/>
      <c r="GKT7" s="385"/>
      <c r="GKU7" s="385"/>
      <c r="GKV7" s="385"/>
      <c r="GKW7" s="385"/>
      <c r="GKX7" s="385"/>
      <c r="GKY7" s="385"/>
      <c r="GKZ7" s="385"/>
      <c r="GLA7" s="385"/>
      <c r="GLB7" s="385"/>
      <c r="GLC7" s="385"/>
      <c r="GLD7" s="385"/>
      <c r="GLE7" s="385"/>
      <c r="GLF7" s="385"/>
      <c r="GLG7" s="385"/>
      <c r="GLH7" s="385"/>
      <c r="GLI7" s="385"/>
      <c r="GLJ7" s="385"/>
      <c r="GLK7" s="385"/>
      <c r="GLL7" s="385"/>
      <c r="GLM7" s="385"/>
      <c r="GLN7" s="385"/>
      <c r="GLO7" s="385"/>
      <c r="GLP7" s="385"/>
      <c r="GLQ7" s="385"/>
      <c r="GLR7" s="385"/>
      <c r="GLS7" s="385"/>
      <c r="GLT7" s="385"/>
      <c r="GLU7" s="385"/>
      <c r="GLV7" s="385"/>
      <c r="GLW7" s="385"/>
      <c r="GLX7" s="385"/>
      <c r="GLY7" s="385"/>
      <c r="GLZ7" s="385"/>
      <c r="GMA7" s="385"/>
      <c r="GMB7" s="385"/>
      <c r="GMC7" s="385"/>
      <c r="GMD7" s="385"/>
      <c r="GME7" s="385"/>
      <c r="GMF7" s="385"/>
      <c r="GMG7" s="385"/>
      <c r="GMH7" s="385"/>
      <c r="GMI7" s="385"/>
      <c r="GMJ7" s="385"/>
      <c r="GMK7" s="385"/>
      <c r="GML7" s="385"/>
      <c r="GMM7" s="385"/>
      <c r="GMN7" s="385"/>
      <c r="GMO7" s="385"/>
      <c r="GMP7" s="385"/>
      <c r="GMQ7" s="385"/>
      <c r="GMR7" s="385"/>
      <c r="GMS7" s="385"/>
      <c r="GMT7" s="385"/>
      <c r="GMU7" s="385"/>
      <c r="GMV7" s="385"/>
      <c r="GMW7" s="385"/>
      <c r="GMX7" s="385"/>
      <c r="GMY7" s="385"/>
      <c r="GMZ7" s="385"/>
      <c r="GNA7" s="385"/>
      <c r="GNB7" s="385"/>
      <c r="GNC7" s="385"/>
      <c r="GND7" s="385"/>
      <c r="GNE7" s="385"/>
      <c r="GNF7" s="385"/>
      <c r="GNG7" s="385"/>
      <c r="GNH7" s="385"/>
      <c r="GNI7" s="385"/>
      <c r="GNJ7" s="385"/>
      <c r="GNK7" s="385"/>
      <c r="GNL7" s="385"/>
      <c r="GNM7" s="385"/>
      <c r="GNN7" s="385"/>
      <c r="GNO7" s="385"/>
      <c r="GNP7" s="385"/>
      <c r="GNQ7" s="385"/>
      <c r="GNR7" s="385"/>
      <c r="GNS7" s="385"/>
      <c r="GNT7" s="385"/>
      <c r="GNU7" s="385"/>
      <c r="GNV7" s="385"/>
      <c r="GNW7" s="385"/>
      <c r="GNX7" s="385"/>
      <c r="GNY7" s="385"/>
      <c r="GNZ7" s="385"/>
      <c r="GOA7" s="385"/>
      <c r="GOB7" s="385"/>
      <c r="GOC7" s="385"/>
      <c r="GOD7" s="385"/>
      <c r="GOE7" s="385"/>
      <c r="GOF7" s="385"/>
      <c r="GOG7" s="385"/>
      <c r="GOH7" s="385"/>
      <c r="GOI7" s="385"/>
      <c r="GOJ7" s="385"/>
      <c r="GOK7" s="385"/>
      <c r="GOL7" s="385"/>
      <c r="GOM7" s="385"/>
      <c r="GON7" s="385"/>
      <c r="GOO7" s="385"/>
      <c r="GOP7" s="385"/>
      <c r="GOQ7" s="385"/>
      <c r="GOR7" s="385"/>
      <c r="GOS7" s="385"/>
      <c r="GOT7" s="385"/>
      <c r="GOU7" s="385"/>
      <c r="GOV7" s="385"/>
      <c r="GOW7" s="385"/>
      <c r="GOX7" s="385"/>
      <c r="GOY7" s="385"/>
      <c r="GOZ7" s="385"/>
      <c r="GPA7" s="385"/>
      <c r="GPB7" s="385"/>
      <c r="GPC7" s="385"/>
      <c r="GPD7" s="385"/>
      <c r="GPE7" s="385"/>
      <c r="GPF7" s="385"/>
      <c r="GPG7" s="385"/>
      <c r="GPH7" s="385"/>
      <c r="GPI7" s="385"/>
      <c r="GPJ7" s="385"/>
      <c r="GPK7" s="385"/>
      <c r="GPL7" s="385"/>
      <c r="GPM7" s="385"/>
      <c r="GPN7" s="385"/>
      <c r="GPO7" s="385"/>
      <c r="GPP7" s="385"/>
      <c r="GPQ7" s="385"/>
      <c r="GPR7" s="385"/>
      <c r="GPS7" s="385"/>
      <c r="GPT7" s="385"/>
      <c r="GPU7" s="385"/>
      <c r="GPV7" s="385"/>
      <c r="GPW7" s="385"/>
      <c r="GPX7" s="385"/>
      <c r="GPY7" s="385"/>
      <c r="GPZ7" s="385"/>
      <c r="GQA7" s="385"/>
      <c r="GQB7" s="385"/>
      <c r="GQC7" s="385"/>
      <c r="GQD7" s="385"/>
      <c r="GQE7" s="385"/>
      <c r="GQF7" s="385"/>
      <c r="GQG7" s="385"/>
      <c r="GQH7" s="385"/>
      <c r="GQI7" s="385"/>
      <c r="GQJ7" s="385"/>
      <c r="GQK7" s="385"/>
      <c r="GQL7" s="385"/>
      <c r="GQM7" s="385"/>
      <c r="GQN7" s="385"/>
      <c r="GQO7" s="385"/>
      <c r="GQP7" s="385"/>
      <c r="GQQ7" s="385"/>
      <c r="GQR7" s="385"/>
      <c r="GQS7" s="385"/>
      <c r="GQT7" s="385"/>
      <c r="GQU7" s="385"/>
      <c r="GQV7" s="385"/>
      <c r="GQW7" s="385"/>
      <c r="GQX7" s="385"/>
      <c r="GQY7" s="385"/>
      <c r="GQZ7" s="385"/>
      <c r="GRA7" s="385"/>
      <c r="GRB7" s="385"/>
      <c r="GRC7" s="385"/>
      <c r="GRD7" s="385"/>
      <c r="GRE7" s="385"/>
      <c r="GRF7" s="385"/>
      <c r="GRG7" s="385"/>
      <c r="GRH7" s="385"/>
      <c r="GRI7" s="385"/>
      <c r="GRJ7" s="385"/>
      <c r="GRK7" s="385"/>
      <c r="GRL7" s="385"/>
      <c r="GRM7" s="385"/>
      <c r="GRN7" s="385"/>
      <c r="GRO7" s="385"/>
      <c r="GRP7" s="385"/>
      <c r="GRQ7" s="385"/>
      <c r="GRR7" s="385"/>
      <c r="GRS7" s="385"/>
      <c r="GRT7" s="385"/>
      <c r="GRU7" s="385"/>
      <c r="GRV7" s="385"/>
      <c r="GRW7" s="385"/>
      <c r="GRX7" s="385"/>
      <c r="GRY7" s="385"/>
      <c r="GRZ7" s="385"/>
      <c r="GSA7" s="385"/>
      <c r="GSB7" s="385"/>
      <c r="GSC7" s="385"/>
      <c r="GSD7" s="385"/>
      <c r="GSE7" s="385"/>
      <c r="GSF7" s="385"/>
      <c r="GSG7" s="385"/>
      <c r="GSH7" s="385"/>
      <c r="GSI7" s="385"/>
      <c r="GSJ7" s="385"/>
      <c r="GSK7" s="385"/>
      <c r="GSL7" s="385"/>
      <c r="GSM7" s="385"/>
      <c r="GSN7" s="385"/>
      <c r="GSO7" s="385"/>
      <c r="GSP7" s="385"/>
      <c r="GSQ7" s="385"/>
      <c r="GSR7" s="385"/>
      <c r="GSS7" s="385"/>
      <c r="GST7" s="385"/>
      <c r="GSU7" s="385"/>
      <c r="GSV7" s="385"/>
      <c r="GSW7" s="385"/>
      <c r="GSX7" s="385"/>
      <c r="GSY7" s="385"/>
      <c r="GSZ7" s="385"/>
      <c r="GTA7" s="385"/>
      <c r="GTB7" s="385"/>
      <c r="GTC7" s="385"/>
      <c r="GTD7" s="385"/>
      <c r="GTE7" s="385"/>
      <c r="GTF7" s="385"/>
      <c r="GTG7" s="385"/>
      <c r="GTH7" s="385"/>
      <c r="GTI7" s="385"/>
      <c r="GTJ7" s="385"/>
      <c r="GTK7" s="385"/>
      <c r="GTL7" s="385"/>
      <c r="GTM7" s="385"/>
      <c r="GTN7" s="385"/>
      <c r="GTO7" s="385"/>
      <c r="GTP7" s="385"/>
      <c r="GTQ7" s="385"/>
      <c r="GTR7" s="385"/>
      <c r="GTS7" s="385"/>
      <c r="GTT7" s="385"/>
      <c r="GTU7" s="385"/>
      <c r="GTV7" s="385"/>
      <c r="GTW7" s="385"/>
      <c r="GTX7" s="385"/>
      <c r="GTY7" s="385"/>
      <c r="GTZ7" s="385"/>
      <c r="GUA7" s="385"/>
      <c r="GUB7" s="385"/>
      <c r="GUC7" s="385"/>
      <c r="GUD7" s="385"/>
      <c r="GUE7" s="385"/>
      <c r="GUF7" s="385"/>
      <c r="GUG7" s="385"/>
      <c r="GUH7" s="385"/>
      <c r="GUI7" s="385"/>
      <c r="GUJ7" s="385"/>
      <c r="GUK7" s="385"/>
      <c r="GUL7" s="385"/>
      <c r="GUM7" s="385"/>
      <c r="GUN7" s="385"/>
      <c r="GUO7" s="385"/>
      <c r="GUP7" s="385"/>
      <c r="GUQ7" s="385"/>
      <c r="GUR7" s="385"/>
      <c r="GUS7" s="385"/>
      <c r="GUT7" s="385"/>
      <c r="GUU7" s="385"/>
      <c r="GUV7" s="385"/>
      <c r="GUW7" s="385"/>
      <c r="GUX7" s="385"/>
      <c r="GUY7" s="385"/>
      <c r="GUZ7" s="385"/>
      <c r="GVA7" s="385"/>
      <c r="GVB7" s="385"/>
      <c r="GVC7" s="385"/>
      <c r="GVD7" s="385"/>
      <c r="GVE7" s="385"/>
      <c r="GVF7" s="385"/>
      <c r="GVG7" s="385"/>
      <c r="GVH7" s="385"/>
      <c r="GVI7" s="385"/>
      <c r="GVJ7" s="385"/>
      <c r="GVK7" s="385"/>
      <c r="GVL7" s="385"/>
      <c r="GVM7" s="385"/>
      <c r="GVN7" s="385"/>
      <c r="GVO7" s="385"/>
      <c r="GVP7" s="385"/>
      <c r="GVQ7" s="385"/>
      <c r="GVR7" s="385"/>
      <c r="GVS7" s="385"/>
      <c r="GVT7" s="385"/>
      <c r="GVU7" s="385"/>
      <c r="GVV7" s="385"/>
      <c r="GVW7" s="385"/>
      <c r="GVX7" s="385"/>
      <c r="GVY7" s="385"/>
      <c r="GVZ7" s="385"/>
      <c r="GWA7" s="385"/>
      <c r="GWB7" s="385"/>
      <c r="GWC7" s="385"/>
      <c r="GWD7" s="385"/>
      <c r="GWE7" s="385"/>
      <c r="GWF7" s="385"/>
      <c r="GWG7" s="385"/>
      <c r="GWH7" s="385"/>
      <c r="GWI7" s="385"/>
      <c r="GWJ7" s="385"/>
      <c r="GWK7" s="385"/>
      <c r="GWL7" s="385"/>
      <c r="GWM7" s="385"/>
      <c r="GWN7" s="385"/>
      <c r="GWO7" s="385"/>
      <c r="GWP7" s="385"/>
      <c r="GWQ7" s="385"/>
      <c r="GWR7" s="385"/>
      <c r="GWS7" s="385"/>
      <c r="GWT7" s="385"/>
      <c r="GWU7" s="385"/>
      <c r="GWV7" s="385"/>
      <c r="GWW7" s="385"/>
      <c r="GWX7" s="385"/>
      <c r="GWY7" s="385"/>
      <c r="GWZ7" s="385"/>
      <c r="GXA7" s="385"/>
      <c r="GXB7" s="385"/>
      <c r="GXC7" s="385"/>
      <c r="GXD7" s="385"/>
      <c r="GXE7" s="385"/>
      <c r="GXF7" s="385"/>
      <c r="GXG7" s="385"/>
      <c r="GXH7" s="385"/>
      <c r="GXI7" s="385"/>
      <c r="GXJ7" s="385"/>
      <c r="GXK7" s="385"/>
      <c r="GXL7" s="385"/>
      <c r="GXM7" s="385"/>
      <c r="GXN7" s="385"/>
      <c r="GXO7" s="385"/>
      <c r="GXP7" s="385"/>
      <c r="GXQ7" s="385"/>
      <c r="GXR7" s="385"/>
      <c r="GXS7" s="385"/>
      <c r="GXT7" s="385"/>
      <c r="GXU7" s="385"/>
      <c r="GXV7" s="385"/>
      <c r="GXW7" s="385"/>
      <c r="GXX7" s="385"/>
      <c r="GXY7" s="385"/>
      <c r="GXZ7" s="385"/>
      <c r="GYA7" s="385"/>
      <c r="GYB7" s="385"/>
      <c r="GYC7" s="385"/>
      <c r="GYD7" s="385"/>
      <c r="GYE7" s="385"/>
      <c r="GYF7" s="385"/>
      <c r="GYG7" s="385"/>
      <c r="GYH7" s="385"/>
      <c r="GYI7" s="385"/>
      <c r="GYJ7" s="385"/>
      <c r="GYK7" s="385"/>
      <c r="GYL7" s="385"/>
      <c r="GYM7" s="385"/>
      <c r="GYN7" s="385"/>
      <c r="GYO7" s="385"/>
      <c r="GYP7" s="385"/>
      <c r="GYQ7" s="385"/>
      <c r="GYR7" s="385"/>
      <c r="GYS7" s="385"/>
      <c r="GYT7" s="385"/>
      <c r="GYU7" s="385"/>
      <c r="GYV7" s="385"/>
      <c r="GYW7" s="385"/>
      <c r="GYX7" s="385"/>
      <c r="GYY7" s="385"/>
      <c r="GYZ7" s="385"/>
      <c r="GZA7" s="385"/>
      <c r="GZB7" s="385"/>
      <c r="GZC7" s="385"/>
      <c r="GZD7" s="385"/>
      <c r="GZE7" s="385"/>
      <c r="GZF7" s="385"/>
      <c r="GZG7" s="385"/>
      <c r="GZH7" s="385"/>
      <c r="GZI7" s="385"/>
      <c r="GZJ7" s="385"/>
      <c r="GZK7" s="385"/>
      <c r="GZL7" s="385"/>
      <c r="GZM7" s="385"/>
      <c r="GZN7" s="385"/>
      <c r="GZO7" s="385"/>
      <c r="GZP7" s="385"/>
      <c r="GZQ7" s="385"/>
      <c r="GZR7" s="385"/>
      <c r="GZS7" s="385"/>
      <c r="GZT7" s="385"/>
      <c r="GZU7" s="385"/>
      <c r="GZV7" s="385"/>
      <c r="GZW7" s="385"/>
      <c r="GZX7" s="385"/>
      <c r="GZY7" s="385"/>
      <c r="GZZ7" s="385"/>
      <c r="HAA7" s="385"/>
      <c r="HAB7" s="385"/>
      <c r="HAC7" s="385"/>
      <c r="HAD7" s="385"/>
      <c r="HAE7" s="385"/>
      <c r="HAF7" s="385"/>
      <c r="HAG7" s="385"/>
      <c r="HAH7" s="385"/>
      <c r="HAI7" s="385"/>
      <c r="HAJ7" s="385"/>
      <c r="HAK7" s="385"/>
      <c r="HAL7" s="385"/>
      <c r="HAM7" s="385"/>
      <c r="HAN7" s="385"/>
      <c r="HAO7" s="385"/>
      <c r="HAP7" s="385"/>
      <c r="HAQ7" s="385"/>
      <c r="HAR7" s="385"/>
      <c r="HAS7" s="385"/>
      <c r="HAT7" s="385"/>
      <c r="HAU7" s="385"/>
      <c r="HAV7" s="385"/>
      <c r="HAW7" s="385"/>
      <c r="HAX7" s="385"/>
      <c r="HAY7" s="385"/>
      <c r="HAZ7" s="385"/>
      <c r="HBA7" s="385"/>
      <c r="HBB7" s="385"/>
      <c r="HBC7" s="385"/>
      <c r="HBD7" s="385"/>
      <c r="HBE7" s="385"/>
      <c r="HBF7" s="385"/>
      <c r="HBG7" s="385"/>
      <c r="HBH7" s="385"/>
      <c r="HBI7" s="385"/>
      <c r="HBJ7" s="385"/>
      <c r="HBK7" s="385"/>
      <c r="HBL7" s="385"/>
      <c r="HBM7" s="385"/>
      <c r="HBN7" s="385"/>
      <c r="HBO7" s="385"/>
      <c r="HBP7" s="385"/>
      <c r="HBQ7" s="385"/>
      <c r="HBR7" s="385"/>
      <c r="HBS7" s="385"/>
      <c r="HBT7" s="385"/>
      <c r="HBU7" s="385"/>
      <c r="HBV7" s="385"/>
      <c r="HBW7" s="385"/>
      <c r="HBX7" s="385"/>
      <c r="HBY7" s="385"/>
      <c r="HBZ7" s="385"/>
      <c r="HCA7" s="385"/>
      <c r="HCB7" s="385"/>
      <c r="HCC7" s="385"/>
      <c r="HCD7" s="385"/>
      <c r="HCE7" s="385"/>
      <c r="HCF7" s="385"/>
      <c r="HCG7" s="385"/>
      <c r="HCH7" s="385"/>
      <c r="HCI7" s="385"/>
      <c r="HCJ7" s="385"/>
      <c r="HCK7" s="385"/>
      <c r="HCL7" s="385"/>
      <c r="HCM7" s="385"/>
      <c r="HCN7" s="385"/>
      <c r="HCO7" s="385"/>
      <c r="HCP7" s="385"/>
      <c r="HCQ7" s="385"/>
      <c r="HCR7" s="385"/>
      <c r="HCS7" s="385"/>
      <c r="HCT7" s="385"/>
      <c r="HCU7" s="385"/>
      <c r="HCV7" s="385"/>
      <c r="HCW7" s="385"/>
      <c r="HCX7" s="385"/>
      <c r="HCY7" s="385"/>
      <c r="HCZ7" s="385"/>
      <c r="HDA7" s="385"/>
      <c r="HDB7" s="385"/>
      <c r="HDC7" s="385"/>
      <c r="HDD7" s="385"/>
      <c r="HDE7" s="385"/>
      <c r="HDF7" s="385"/>
      <c r="HDG7" s="385"/>
      <c r="HDH7" s="385"/>
      <c r="HDI7" s="385"/>
      <c r="HDJ7" s="385"/>
      <c r="HDK7" s="385"/>
      <c r="HDL7" s="385"/>
      <c r="HDM7" s="385"/>
      <c r="HDN7" s="385"/>
      <c r="HDO7" s="385"/>
      <c r="HDP7" s="385"/>
      <c r="HDQ7" s="385"/>
      <c r="HDR7" s="385"/>
      <c r="HDS7" s="385"/>
      <c r="HDT7" s="385"/>
      <c r="HDU7" s="385"/>
      <c r="HDV7" s="385"/>
      <c r="HDW7" s="385"/>
      <c r="HDX7" s="385"/>
      <c r="HDY7" s="385"/>
      <c r="HDZ7" s="385"/>
      <c r="HEA7" s="385"/>
      <c r="HEB7" s="385"/>
      <c r="HEC7" s="385"/>
      <c r="HED7" s="385"/>
      <c r="HEE7" s="385"/>
      <c r="HEF7" s="385"/>
      <c r="HEG7" s="385"/>
      <c r="HEH7" s="385"/>
      <c r="HEI7" s="385"/>
      <c r="HEJ7" s="385"/>
      <c r="HEK7" s="385"/>
      <c r="HEL7" s="385"/>
      <c r="HEM7" s="385"/>
      <c r="HEN7" s="385"/>
      <c r="HEO7" s="385"/>
      <c r="HEP7" s="385"/>
      <c r="HEQ7" s="385"/>
      <c r="HER7" s="385"/>
      <c r="HES7" s="385"/>
      <c r="HET7" s="385"/>
      <c r="HEU7" s="385"/>
      <c r="HEV7" s="385"/>
      <c r="HEW7" s="385"/>
      <c r="HEX7" s="385"/>
      <c r="HEY7" s="385"/>
      <c r="HEZ7" s="385"/>
      <c r="HFA7" s="385"/>
      <c r="HFB7" s="385"/>
      <c r="HFC7" s="385"/>
      <c r="HFD7" s="385"/>
      <c r="HFE7" s="385"/>
      <c r="HFF7" s="385"/>
      <c r="HFG7" s="385"/>
      <c r="HFH7" s="385"/>
      <c r="HFI7" s="385"/>
      <c r="HFJ7" s="385"/>
      <c r="HFK7" s="385"/>
      <c r="HFL7" s="385"/>
      <c r="HFM7" s="385"/>
      <c r="HFN7" s="385"/>
      <c r="HFO7" s="385"/>
      <c r="HFP7" s="385"/>
      <c r="HFQ7" s="385"/>
      <c r="HFR7" s="385"/>
      <c r="HFS7" s="385"/>
      <c r="HFT7" s="385"/>
      <c r="HFU7" s="385"/>
      <c r="HFV7" s="385"/>
      <c r="HFW7" s="385"/>
      <c r="HFX7" s="385"/>
      <c r="HFY7" s="385"/>
      <c r="HFZ7" s="385"/>
      <c r="HGA7" s="385"/>
      <c r="HGB7" s="385"/>
      <c r="HGC7" s="385"/>
      <c r="HGD7" s="385"/>
      <c r="HGE7" s="385"/>
      <c r="HGF7" s="385"/>
      <c r="HGG7" s="385"/>
      <c r="HGH7" s="385"/>
      <c r="HGI7" s="385"/>
      <c r="HGJ7" s="385"/>
      <c r="HGK7" s="385"/>
      <c r="HGL7" s="385"/>
      <c r="HGM7" s="385"/>
      <c r="HGN7" s="385"/>
      <c r="HGO7" s="385"/>
      <c r="HGP7" s="385"/>
      <c r="HGQ7" s="385"/>
      <c r="HGR7" s="385"/>
      <c r="HGS7" s="385"/>
      <c r="HGT7" s="385"/>
      <c r="HGU7" s="385"/>
      <c r="HGV7" s="385"/>
      <c r="HGW7" s="385"/>
      <c r="HGX7" s="385"/>
      <c r="HGY7" s="385"/>
      <c r="HGZ7" s="385"/>
      <c r="HHA7" s="385"/>
      <c r="HHB7" s="385"/>
      <c r="HHC7" s="385"/>
      <c r="HHD7" s="385"/>
      <c r="HHE7" s="385"/>
      <c r="HHF7" s="385"/>
      <c r="HHG7" s="385"/>
      <c r="HHH7" s="385"/>
      <c r="HHI7" s="385"/>
      <c r="HHJ7" s="385"/>
      <c r="HHK7" s="385"/>
      <c r="HHL7" s="385"/>
      <c r="HHM7" s="385"/>
      <c r="HHN7" s="385"/>
      <c r="HHO7" s="385"/>
      <c r="HHP7" s="385"/>
      <c r="HHQ7" s="385"/>
      <c r="HHR7" s="385"/>
      <c r="HHS7" s="385"/>
      <c r="HHT7" s="385"/>
      <c r="HHU7" s="385"/>
      <c r="HHV7" s="385"/>
      <c r="HHW7" s="385"/>
      <c r="HHX7" s="385"/>
      <c r="HHY7" s="385"/>
      <c r="HHZ7" s="385"/>
      <c r="HIA7" s="385"/>
      <c r="HIB7" s="385"/>
      <c r="HIC7" s="385"/>
      <c r="HID7" s="385"/>
      <c r="HIE7" s="385"/>
      <c r="HIF7" s="385"/>
      <c r="HIG7" s="385"/>
      <c r="HIH7" s="385"/>
      <c r="HII7" s="385"/>
      <c r="HIJ7" s="385"/>
      <c r="HIK7" s="385"/>
      <c r="HIL7" s="385"/>
      <c r="HIM7" s="385"/>
      <c r="HIN7" s="385"/>
      <c r="HIO7" s="385"/>
      <c r="HIP7" s="385"/>
      <c r="HIQ7" s="385"/>
      <c r="HIR7" s="385"/>
      <c r="HIS7" s="385"/>
      <c r="HIT7" s="385"/>
      <c r="HIU7" s="385"/>
      <c r="HIV7" s="385"/>
      <c r="HIW7" s="385"/>
      <c r="HIX7" s="385"/>
      <c r="HIY7" s="385"/>
      <c r="HIZ7" s="385"/>
      <c r="HJA7" s="385"/>
      <c r="HJB7" s="385"/>
      <c r="HJC7" s="385"/>
      <c r="HJD7" s="385"/>
      <c r="HJE7" s="385"/>
      <c r="HJF7" s="385"/>
      <c r="HJG7" s="385"/>
      <c r="HJH7" s="385"/>
      <c r="HJI7" s="385"/>
      <c r="HJJ7" s="385"/>
      <c r="HJK7" s="385"/>
      <c r="HJL7" s="385"/>
      <c r="HJM7" s="385"/>
      <c r="HJN7" s="385"/>
      <c r="HJO7" s="385"/>
      <c r="HJP7" s="385"/>
      <c r="HJQ7" s="385"/>
      <c r="HJR7" s="385"/>
      <c r="HJS7" s="385"/>
      <c r="HJT7" s="385"/>
      <c r="HJU7" s="385"/>
      <c r="HJV7" s="385"/>
      <c r="HJW7" s="385"/>
      <c r="HJX7" s="385"/>
      <c r="HJY7" s="385"/>
      <c r="HJZ7" s="385"/>
      <c r="HKA7" s="385"/>
      <c r="HKB7" s="385"/>
      <c r="HKC7" s="385"/>
      <c r="HKD7" s="385"/>
      <c r="HKE7" s="385"/>
      <c r="HKF7" s="385"/>
      <c r="HKG7" s="385"/>
      <c r="HKH7" s="385"/>
      <c r="HKI7" s="385"/>
      <c r="HKJ7" s="385"/>
      <c r="HKK7" s="385"/>
      <c r="HKL7" s="385"/>
      <c r="HKM7" s="385"/>
      <c r="HKN7" s="385"/>
      <c r="HKO7" s="385"/>
      <c r="HKP7" s="385"/>
      <c r="HKQ7" s="385"/>
      <c r="HKR7" s="385"/>
      <c r="HKS7" s="385"/>
      <c r="HKT7" s="385"/>
      <c r="HKU7" s="385"/>
      <c r="HKV7" s="385"/>
      <c r="HKW7" s="385"/>
      <c r="HKX7" s="385"/>
      <c r="HKY7" s="385"/>
      <c r="HKZ7" s="385"/>
      <c r="HLA7" s="385"/>
      <c r="HLB7" s="385"/>
      <c r="HLC7" s="385"/>
      <c r="HLD7" s="385"/>
      <c r="HLE7" s="385"/>
      <c r="HLF7" s="385"/>
      <c r="HLG7" s="385"/>
      <c r="HLH7" s="385"/>
      <c r="HLI7" s="385"/>
      <c r="HLJ7" s="385"/>
      <c r="HLK7" s="385"/>
      <c r="HLL7" s="385"/>
      <c r="HLM7" s="385"/>
      <c r="HLN7" s="385"/>
      <c r="HLO7" s="385"/>
      <c r="HLP7" s="385"/>
      <c r="HLQ7" s="385"/>
      <c r="HLR7" s="385"/>
      <c r="HLS7" s="385"/>
      <c r="HLT7" s="385"/>
      <c r="HLU7" s="385"/>
      <c r="HLV7" s="385"/>
      <c r="HLW7" s="385"/>
      <c r="HLX7" s="385"/>
      <c r="HLY7" s="385"/>
      <c r="HLZ7" s="385"/>
      <c r="HMA7" s="385"/>
      <c r="HMB7" s="385"/>
      <c r="HMC7" s="385"/>
      <c r="HMD7" s="385"/>
      <c r="HME7" s="385"/>
      <c r="HMF7" s="385"/>
      <c r="HMG7" s="385"/>
      <c r="HMH7" s="385"/>
      <c r="HMI7" s="385"/>
      <c r="HMJ7" s="385"/>
      <c r="HMK7" s="385"/>
      <c r="HML7" s="385"/>
      <c r="HMM7" s="385"/>
      <c r="HMN7" s="385"/>
      <c r="HMO7" s="385"/>
      <c r="HMP7" s="385"/>
      <c r="HMQ7" s="385"/>
      <c r="HMR7" s="385"/>
      <c r="HMS7" s="385"/>
      <c r="HMT7" s="385"/>
      <c r="HMU7" s="385"/>
      <c r="HMV7" s="385"/>
      <c r="HMW7" s="385"/>
      <c r="HMX7" s="385"/>
      <c r="HMY7" s="385"/>
      <c r="HMZ7" s="385"/>
      <c r="HNA7" s="385"/>
      <c r="HNB7" s="385"/>
      <c r="HNC7" s="385"/>
      <c r="HND7" s="385"/>
      <c r="HNE7" s="385"/>
      <c r="HNF7" s="385"/>
      <c r="HNG7" s="385"/>
      <c r="HNH7" s="385"/>
      <c r="HNI7" s="385"/>
      <c r="HNJ7" s="385"/>
      <c r="HNK7" s="385"/>
      <c r="HNL7" s="385"/>
      <c r="HNM7" s="385"/>
      <c r="HNN7" s="385"/>
      <c r="HNO7" s="385"/>
      <c r="HNP7" s="385"/>
      <c r="HNQ7" s="385"/>
      <c r="HNR7" s="385"/>
      <c r="HNS7" s="385"/>
      <c r="HNT7" s="385"/>
      <c r="HNU7" s="385"/>
      <c r="HNV7" s="385"/>
      <c r="HNW7" s="385"/>
      <c r="HNX7" s="385"/>
      <c r="HNY7" s="385"/>
      <c r="HNZ7" s="385"/>
      <c r="HOA7" s="385"/>
      <c r="HOB7" s="385"/>
      <c r="HOC7" s="385"/>
      <c r="HOD7" s="385"/>
      <c r="HOE7" s="385"/>
      <c r="HOF7" s="385"/>
      <c r="HOG7" s="385"/>
      <c r="HOH7" s="385"/>
      <c r="HOI7" s="385"/>
      <c r="HOJ7" s="385"/>
      <c r="HOK7" s="385"/>
      <c r="HOL7" s="385"/>
      <c r="HOM7" s="385"/>
      <c r="HON7" s="385"/>
      <c r="HOO7" s="385"/>
      <c r="HOP7" s="385"/>
      <c r="HOQ7" s="385"/>
      <c r="HOR7" s="385"/>
      <c r="HOS7" s="385"/>
      <c r="HOT7" s="385"/>
      <c r="HOU7" s="385"/>
      <c r="HOV7" s="385"/>
      <c r="HOW7" s="385"/>
      <c r="HOX7" s="385"/>
      <c r="HOY7" s="385"/>
      <c r="HOZ7" s="385"/>
      <c r="HPA7" s="385"/>
      <c r="HPB7" s="385"/>
      <c r="HPC7" s="385"/>
      <c r="HPD7" s="385"/>
      <c r="HPE7" s="385"/>
      <c r="HPF7" s="385"/>
      <c r="HPG7" s="385"/>
      <c r="HPH7" s="385"/>
      <c r="HPI7" s="385"/>
      <c r="HPJ7" s="385"/>
      <c r="HPK7" s="385"/>
      <c r="HPL7" s="385"/>
      <c r="HPM7" s="385"/>
      <c r="HPN7" s="385"/>
      <c r="HPO7" s="385"/>
      <c r="HPP7" s="385"/>
      <c r="HPQ7" s="385"/>
      <c r="HPR7" s="385"/>
      <c r="HPS7" s="385"/>
      <c r="HPT7" s="385"/>
      <c r="HPU7" s="385"/>
      <c r="HPV7" s="385"/>
      <c r="HPW7" s="385"/>
      <c r="HPX7" s="385"/>
      <c r="HPY7" s="385"/>
      <c r="HPZ7" s="385"/>
      <c r="HQA7" s="385"/>
      <c r="HQB7" s="385"/>
      <c r="HQC7" s="385"/>
      <c r="HQD7" s="385"/>
      <c r="HQE7" s="385"/>
      <c r="HQF7" s="385"/>
      <c r="HQG7" s="385"/>
      <c r="HQH7" s="385"/>
      <c r="HQI7" s="385"/>
      <c r="HQJ7" s="385"/>
      <c r="HQK7" s="385"/>
      <c r="HQL7" s="385"/>
      <c r="HQM7" s="385"/>
      <c r="HQN7" s="385"/>
      <c r="HQO7" s="385"/>
      <c r="HQP7" s="385"/>
      <c r="HQQ7" s="385"/>
      <c r="HQR7" s="385"/>
      <c r="HQS7" s="385"/>
      <c r="HQT7" s="385"/>
      <c r="HQU7" s="385"/>
      <c r="HQV7" s="385"/>
      <c r="HQW7" s="385"/>
      <c r="HQX7" s="385"/>
      <c r="HQY7" s="385"/>
      <c r="HQZ7" s="385"/>
      <c r="HRA7" s="385"/>
      <c r="HRB7" s="385"/>
      <c r="HRC7" s="385"/>
      <c r="HRD7" s="385"/>
      <c r="HRE7" s="385"/>
      <c r="HRF7" s="385"/>
      <c r="HRG7" s="385"/>
      <c r="HRH7" s="385"/>
      <c r="HRI7" s="385"/>
      <c r="HRJ7" s="385"/>
      <c r="HRK7" s="385"/>
      <c r="HRL7" s="385"/>
      <c r="HRM7" s="385"/>
      <c r="HRN7" s="385"/>
      <c r="HRO7" s="385"/>
      <c r="HRP7" s="385"/>
      <c r="HRQ7" s="385"/>
      <c r="HRR7" s="385"/>
      <c r="HRS7" s="385"/>
      <c r="HRT7" s="385"/>
      <c r="HRU7" s="385"/>
      <c r="HRV7" s="385"/>
      <c r="HRW7" s="385"/>
      <c r="HRX7" s="385"/>
      <c r="HRY7" s="385"/>
      <c r="HRZ7" s="385"/>
      <c r="HSA7" s="385"/>
      <c r="HSB7" s="385"/>
      <c r="HSC7" s="385"/>
      <c r="HSD7" s="385"/>
      <c r="HSE7" s="385"/>
      <c r="HSF7" s="385"/>
      <c r="HSG7" s="385"/>
      <c r="HSH7" s="385"/>
      <c r="HSI7" s="385"/>
      <c r="HSJ7" s="385"/>
      <c r="HSK7" s="385"/>
      <c r="HSL7" s="385"/>
      <c r="HSM7" s="385"/>
      <c r="HSN7" s="385"/>
      <c r="HSO7" s="385"/>
      <c r="HSP7" s="385"/>
      <c r="HSQ7" s="385"/>
      <c r="HSR7" s="385"/>
      <c r="HSS7" s="385"/>
      <c r="HST7" s="385"/>
      <c r="HSU7" s="385"/>
      <c r="HSV7" s="385"/>
      <c r="HSW7" s="385"/>
      <c r="HSX7" s="385"/>
      <c r="HSY7" s="385"/>
      <c r="HSZ7" s="385"/>
      <c r="HTA7" s="385"/>
      <c r="HTB7" s="385"/>
      <c r="HTC7" s="385"/>
      <c r="HTD7" s="385"/>
      <c r="HTE7" s="385"/>
      <c r="HTF7" s="385"/>
      <c r="HTG7" s="385"/>
      <c r="HTH7" s="385"/>
      <c r="HTI7" s="385"/>
      <c r="HTJ7" s="385"/>
      <c r="HTK7" s="385"/>
      <c r="HTL7" s="385"/>
      <c r="HTM7" s="385"/>
      <c r="HTN7" s="385"/>
      <c r="HTO7" s="385"/>
      <c r="HTP7" s="385"/>
      <c r="HTQ7" s="385"/>
      <c r="HTR7" s="385"/>
      <c r="HTS7" s="385"/>
      <c r="HTT7" s="385"/>
      <c r="HTU7" s="385"/>
      <c r="HTV7" s="385"/>
      <c r="HTW7" s="385"/>
      <c r="HTX7" s="385"/>
      <c r="HTY7" s="385"/>
      <c r="HTZ7" s="385"/>
      <c r="HUA7" s="385"/>
      <c r="HUB7" s="385"/>
      <c r="HUC7" s="385"/>
      <c r="HUD7" s="385"/>
      <c r="HUE7" s="385"/>
      <c r="HUF7" s="385"/>
      <c r="HUG7" s="385"/>
      <c r="HUH7" s="385"/>
      <c r="HUI7" s="385"/>
      <c r="HUJ7" s="385"/>
      <c r="HUK7" s="385"/>
      <c r="HUL7" s="385"/>
      <c r="HUM7" s="385"/>
      <c r="HUN7" s="385"/>
      <c r="HUO7" s="385"/>
      <c r="HUP7" s="385"/>
      <c r="HUQ7" s="385"/>
      <c r="HUR7" s="385"/>
      <c r="HUS7" s="385"/>
      <c r="HUT7" s="385"/>
      <c r="HUU7" s="385"/>
      <c r="HUV7" s="385"/>
      <c r="HUW7" s="385"/>
      <c r="HUX7" s="385"/>
      <c r="HUY7" s="385"/>
      <c r="HUZ7" s="385"/>
      <c r="HVA7" s="385"/>
      <c r="HVB7" s="385"/>
      <c r="HVC7" s="385"/>
      <c r="HVD7" s="385"/>
      <c r="HVE7" s="385"/>
      <c r="HVF7" s="385"/>
      <c r="HVG7" s="385"/>
      <c r="HVH7" s="385"/>
      <c r="HVI7" s="385"/>
      <c r="HVJ7" s="385"/>
      <c r="HVK7" s="385"/>
      <c r="HVL7" s="385"/>
      <c r="HVM7" s="385"/>
      <c r="HVN7" s="385"/>
      <c r="HVO7" s="385"/>
      <c r="HVP7" s="385"/>
      <c r="HVQ7" s="385"/>
      <c r="HVR7" s="385"/>
      <c r="HVS7" s="385"/>
      <c r="HVT7" s="385"/>
      <c r="HVU7" s="385"/>
      <c r="HVV7" s="385"/>
      <c r="HVW7" s="385"/>
      <c r="HVX7" s="385"/>
      <c r="HVY7" s="385"/>
      <c r="HVZ7" s="385"/>
      <c r="HWA7" s="385"/>
      <c r="HWB7" s="385"/>
      <c r="HWC7" s="385"/>
      <c r="HWD7" s="385"/>
      <c r="HWE7" s="385"/>
      <c r="HWF7" s="385"/>
      <c r="HWG7" s="385"/>
      <c r="HWH7" s="385"/>
      <c r="HWI7" s="385"/>
      <c r="HWJ7" s="385"/>
      <c r="HWK7" s="385"/>
      <c r="HWL7" s="385"/>
      <c r="HWM7" s="385"/>
      <c r="HWN7" s="385"/>
      <c r="HWO7" s="385"/>
      <c r="HWP7" s="385"/>
      <c r="HWQ7" s="385"/>
      <c r="HWR7" s="385"/>
      <c r="HWS7" s="385"/>
      <c r="HWT7" s="385"/>
      <c r="HWU7" s="385"/>
      <c r="HWV7" s="385"/>
      <c r="HWW7" s="385"/>
      <c r="HWX7" s="385"/>
      <c r="HWY7" s="385"/>
      <c r="HWZ7" s="385"/>
      <c r="HXA7" s="385"/>
      <c r="HXB7" s="385"/>
      <c r="HXC7" s="385"/>
      <c r="HXD7" s="385"/>
      <c r="HXE7" s="385"/>
      <c r="HXF7" s="385"/>
      <c r="HXG7" s="385"/>
      <c r="HXH7" s="385"/>
      <c r="HXI7" s="385"/>
      <c r="HXJ7" s="385"/>
      <c r="HXK7" s="385"/>
      <c r="HXL7" s="385"/>
      <c r="HXM7" s="385"/>
      <c r="HXN7" s="385"/>
      <c r="HXO7" s="385"/>
      <c r="HXP7" s="385"/>
      <c r="HXQ7" s="385"/>
      <c r="HXR7" s="385"/>
      <c r="HXS7" s="385"/>
      <c r="HXT7" s="385"/>
      <c r="HXU7" s="385"/>
      <c r="HXV7" s="385"/>
      <c r="HXW7" s="385"/>
      <c r="HXX7" s="385"/>
      <c r="HXY7" s="385"/>
      <c r="HXZ7" s="385"/>
      <c r="HYA7" s="385"/>
      <c r="HYB7" s="385"/>
      <c r="HYC7" s="385"/>
      <c r="HYD7" s="385"/>
      <c r="HYE7" s="385"/>
      <c r="HYF7" s="385"/>
      <c r="HYG7" s="385"/>
      <c r="HYH7" s="385"/>
      <c r="HYI7" s="385"/>
      <c r="HYJ7" s="385"/>
      <c r="HYK7" s="385"/>
      <c r="HYL7" s="385"/>
      <c r="HYM7" s="385"/>
      <c r="HYN7" s="385"/>
      <c r="HYO7" s="385"/>
      <c r="HYP7" s="385"/>
      <c r="HYQ7" s="385"/>
      <c r="HYR7" s="385"/>
      <c r="HYS7" s="385"/>
      <c r="HYT7" s="385"/>
      <c r="HYU7" s="385"/>
      <c r="HYV7" s="385"/>
      <c r="HYW7" s="385"/>
      <c r="HYX7" s="385"/>
      <c r="HYY7" s="385"/>
      <c r="HYZ7" s="385"/>
      <c r="HZA7" s="385"/>
      <c r="HZB7" s="385"/>
      <c r="HZC7" s="385"/>
      <c r="HZD7" s="385"/>
      <c r="HZE7" s="385"/>
      <c r="HZF7" s="385"/>
      <c r="HZG7" s="385"/>
      <c r="HZH7" s="385"/>
      <c r="HZI7" s="385"/>
      <c r="HZJ7" s="385"/>
      <c r="HZK7" s="385"/>
      <c r="HZL7" s="385"/>
      <c r="HZM7" s="385"/>
      <c r="HZN7" s="385"/>
      <c r="HZO7" s="385"/>
      <c r="HZP7" s="385"/>
      <c r="HZQ7" s="385"/>
      <c r="HZR7" s="385"/>
      <c r="HZS7" s="385"/>
      <c r="HZT7" s="385"/>
      <c r="HZU7" s="385"/>
      <c r="HZV7" s="385"/>
      <c r="HZW7" s="385"/>
      <c r="HZX7" s="385"/>
      <c r="HZY7" s="385"/>
      <c r="HZZ7" s="385"/>
      <c r="IAA7" s="385"/>
      <c r="IAB7" s="385"/>
      <c r="IAC7" s="385"/>
      <c r="IAD7" s="385"/>
      <c r="IAE7" s="385"/>
      <c r="IAF7" s="385"/>
      <c r="IAG7" s="385"/>
      <c r="IAH7" s="385"/>
      <c r="IAI7" s="385"/>
      <c r="IAJ7" s="385"/>
      <c r="IAK7" s="385"/>
      <c r="IAL7" s="385"/>
      <c r="IAM7" s="385"/>
      <c r="IAN7" s="385"/>
      <c r="IAO7" s="385"/>
      <c r="IAP7" s="385"/>
      <c r="IAQ7" s="385"/>
      <c r="IAR7" s="385"/>
      <c r="IAS7" s="385"/>
      <c r="IAT7" s="385"/>
      <c r="IAU7" s="385"/>
      <c r="IAV7" s="385"/>
      <c r="IAW7" s="385"/>
      <c r="IAX7" s="385"/>
      <c r="IAY7" s="385"/>
      <c r="IAZ7" s="385"/>
      <c r="IBA7" s="385"/>
      <c r="IBB7" s="385"/>
      <c r="IBC7" s="385"/>
      <c r="IBD7" s="385"/>
      <c r="IBE7" s="385"/>
      <c r="IBF7" s="385"/>
      <c r="IBG7" s="385"/>
      <c r="IBH7" s="385"/>
      <c r="IBI7" s="385"/>
      <c r="IBJ7" s="385"/>
      <c r="IBK7" s="385"/>
      <c r="IBL7" s="385"/>
      <c r="IBM7" s="385"/>
      <c r="IBN7" s="385"/>
      <c r="IBO7" s="385"/>
      <c r="IBP7" s="385"/>
      <c r="IBQ7" s="385"/>
      <c r="IBR7" s="385"/>
      <c r="IBS7" s="385"/>
      <c r="IBT7" s="385"/>
      <c r="IBU7" s="385"/>
      <c r="IBV7" s="385"/>
      <c r="IBW7" s="385"/>
      <c r="IBX7" s="385"/>
      <c r="IBY7" s="385"/>
      <c r="IBZ7" s="385"/>
      <c r="ICA7" s="385"/>
      <c r="ICB7" s="385"/>
      <c r="ICC7" s="385"/>
      <c r="ICD7" s="385"/>
      <c r="ICE7" s="385"/>
      <c r="ICF7" s="385"/>
      <c r="ICG7" s="385"/>
      <c r="ICH7" s="385"/>
      <c r="ICI7" s="385"/>
      <c r="ICJ7" s="385"/>
      <c r="ICK7" s="385"/>
      <c r="ICL7" s="385"/>
      <c r="ICM7" s="385"/>
      <c r="ICN7" s="385"/>
      <c r="ICO7" s="385"/>
      <c r="ICP7" s="385"/>
      <c r="ICQ7" s="385"/>
      <c r="ICR7" s="385"/>
      <c r="ICS7" s="385"/>
      <c r="ICT7" s="385"/>
      <c r="ICU7" s="385"/>
      <c r="ICV7" s="385"/>
      <c r="ICW7" s="385"/>
      <c r="ICX7" s="385"/>
      <c r="ICY7" s="385"/>
      <c r="ICZ7" s="385"/>
      <c r="IDA7" s="385"/>
      <c r="IDB7" s="385"/>
      <c r="IDC7" s="385"/>
      <c r="IDD7" s="385"/>
      <c r="IDE7" s="385"/>
      <c r="IDF7" s="385"/>
      <c r="IDG7" s="385"/>
      <c r="IDH7" s="385"/>
      <c r="IDI7" s="385"/>
      <c r="IDJ7" s="385"/>
      <c r="IDK7" s="385"/>
      <c r="IDL7" s="385"/>
      <c r="IDM7" s="385"/>
      <c r="IDN7" s="385"/>
      <c r="IDO7" s="385"/>
      <c r="IDP7" s="385"/>
      <c r="IDQ7" s="385"/>
      <c r="IDR7" s="385"/>
      <c r="IDS7" s="385"/>
      <c r="IDT7" s="385"/>
      <c r="IDU7" s="385"/>
      <c r="IDV7" s="385"/>
      <c r="IDW7" s="385"/>
      <c r="IDX7" s="385"/>
      <c r="IDY7" s="385"/>
      <c r="IDZ7" s="385"/>
      <c r="IEA7" s="385"/>
      <c r="IEB7" s="385"/>
      <c r="IEC7" s="385"/>
      <c r="IED7" s="385"/>
      <c r="IEE7" s="385"/>
      <c r="IEF7" s="385"/>
      <c r="IEG7" s="385"/>
      <c r="IEH7" s="385"/>
      <c r="IEI7" s="385"/>
      <c r="IEJ7" s="385"/>
      <c r="IEK7" s="385"/>
      <c r="IEL7" s="385"/>
      <c r="IEM7" s="385"/>
      <c r="IEN7" s="385"/>
      <c r="IEO7" s="385"/>
      <c r="IEP7" s="385"/>
      <c r="IEQ7" s="385"/>
      <c r="IER7" s="385"/>
      <c r="IES7" s="385"/>
      <c r="IET7" s="385"/>
      <c r="IEU7" s="385"/>
      <c r="IEV7" s="385"/>
      <c r="IEW7" s="385"/>
      <c r="IEX7" s="385"/>
      <c r="IEY7" s="385"/>
      <c r="IEZ7" s="385"/>
      <c r="IFA7" s="385"/>
      <c r="IFB7" s="385"/>
      <c r="IFC7" s="385"/>
      <c r="IFD7" s="385"/>
      <c r="IFE7" s="385"/>
      <c r="IFF7" s="385"/>
      <c r="IFG7" s="385"/>
      <c r="IFH7" s="385"/>
      <c r="IFI7" s="385"/>
      <c r="IFJ7" s="385"/>
      <c r="IFK7" s="385"/>
      <c r="IFL7" s="385"/>
      <c r="IFM7" s="385"/>
      <c r="IFN7" s="385"/>
      <c r="IFO7" s="385"/>
      <c r="IFP7" s="385"/>
      <c r="IFQ7" s="385"/>
      <c r="IFR7" s="385"/>
      <c r="IFS7" s="385"/>
      <c r="IFT7" s="385"/>
      <c r="IFU7" s="385"/>
      <c r="IFV7" s="385"/>
      <c r="IFW7" s="385"/>
      <c r="IFX7" s="385"/>
      <c r="IFY7" s="385"/>
      <c r="IFZ7" s="385"/>
      <c r="IGA7" s="385"/>
      <c r="IGB7" s="385"/>
      <c r="IGC7" s="385"/>
      <c r="IGD7" s="385"/>
      <c r="IGE7" s="385"/>
      <c r="IGF7" s="385"/>
      <c r="IGG7" s="385"/>
      <c r="IGH7" s="385"/>
      <c r="IGI7" s="385"/>
      <c r="IGJ7" s="385"/>
      <c r="IGK7" s="385"/>
      <c r="IGL7" s="385"/>
      <c r="IGM7" s="385"/>
      <c r="IGN7" s="385"/>
      <c r="IGO7" s="385"/>
      <c r="IGP7" s="385"/>
      <c r="IGQ7" s="385"/>
      <c r="IGR7" s="385"/>
      <c r="IGS7" s="385"/>
      <c r="IGT7" s="385"/>
      <c r="IGU7" s="385"/>
      <c r="IGV7" s="385"/>
      <c r="IGW7" s="385"/>
      <c r="IGX7" s="385"/>
      <c r="IGY7" s="385"/>
      <c r="IGZ7" s="385"/>
      <c r="IHA7" s="385"/>
      <c r="IHB7" s="385"/>
      <c r="IHC7" s="385"/>
      <c r="IHD7" s="385"/>
      <c r="IHE7" s="385"/>
      <c r="IHF7" s="385"/>
      <c r="IHG7" s="385"/>
      <c r="IHH7" s="385"/>
      <c r="IHI7" s="385"/>
      <c r="IHJ7" s="385"/>
      <c r="IHK7" s="385"/>
      <c r="IHL7" s="385"/>
      <c r="IHM7" s="385"/>
      <c r="IHN7" s="385"/>
      <c r="IHO7" s="385"/>
      <c r="IHP7" s="385"/>
      <c r="IHQ7" s="385"/>
      <c r="IHR7" s="385"/>
      <c r="IHS7" s="385"/>
      <c r="IHT7" s="385"/>
      <c r="IHU7" s="385"/>
      <c r="IHV7" s="385"/>
      <c r="IHW7" s="385"/>
      <c r="IHX7" s="385"/>
      <c r="IHY7" s="385"/>
      <c r="IHZ7" s="385"/>
      <c r="IIA7" s="385"/>
      <c r="IIB7" s="385"/>
      <c r="IIC7" s="385"/>
      <c r="IID7" s="385"/>
      <c r="IIE7" s="385"/>
      <c r="IIF7" s="385"/>
      <c r="IIG7" s="385"/>
      <c r="IIH7" s="385"/>
      <c r="III7" s="385"/>
      <c r="IIJ7" s="385"/>
      <c r="IIK7" s="385"/>
      <c r="IIL7" s="385"/>
      <c r="IIM7" s="385"/>
      <c r="IIN7" s="385"/>
      <c r="IIO7" s="385"/>
      <c r="IIP7" s="385"/>
      <c r="IIQ7" s="385"/>
      <c r="IIR7" s="385"/>
      <c r="IIS7" s="385"/>
      <c r="IIT7" s="385"/>
      <c r="IIU7" s="385"/>
      <c r="IIV7" s="385"/>
      <c r="IIW7" s="385"/>
      <c r="IIX7" s="385"/>
      <c r="IIY7" s="385"/>
      <c r="IIZ7" s="385"/>
      <c r="IJA7" s="385"/>
      <c r="IJB7" s="385"/>
      <c r="IJC7" s="385"/>
      <c r="IJD7" s="385"/>
      <c r="IJE7" s="385"/>
      <c r="IJF7" s="385"/>
      <c r="IJG7" s="385"/>
      <c r="IJH7" s="385"/>
      <c r="IJI7" s="385"/>
      <c r="IJJ7" s="385"/>
      <c r="IJK7" s="385"/>
      <c r="IJL7" s="385"/>
      <c r="IJM7" s="385"/>
      <c r="IJN7" s="385"/>
      <c r="IJO7" s="385"/>
      <c r="IJP7" s="385"/>
      <c r="IJQ7" s="385"/>
      <c r="IJR7" s="385"/>
      <c r="IJS7" s="385"/>
      <c r="IJT7" s="385"/>
      <c r="IJU7" s="385"/>
      <c r="IJV7" s="385"/>
      <c r="IJW7" s="385"/>
      <c r="IJX7" s="385"/>
      <c r="IJY7" s="385"/>
      <c r="IJZ7" s="385"/>
      <c r="IKA7" s="385"/>
      <c r="IKB7" s="385"/>
      <c r="IKC7" s="385"/>
      <c r="IKD7" s="385"/>
      <c r="IKE7" s="385"/>
      <c r="IKF7" s="385"/>
      <c r="IKG7" s="385"/>
      <c r="IKH7" s="385"/>
      <c r="IKI7" s="385"/>
      <c r="IKJ7" s="385"/>
      <c r="IKK7" s="385"/>
      <c r="IKL7" s="385"/>
      <c r="IKM7" s="385"/>
      <c r="IKN7" s="385"/>
      <c r="IKO7" s="385"/>
      <c r="IKP7" s="385"/>
      <c r="IKQ7" s="385"/>
      <c r="IKR7" s="385"/>
      <c r="IKS7" s="385"/>
      <c r="IKT7" s="385"/>
      <c r="IKU7" s="385"/>
      <c r="IKV7" s="385"/>
      <c r="IKW7" s="385"/>
      <c r="IKX7" s="385"/>
      <c r="IKY7" s="385"/>
      <c r="IKZ7" s="385"/>
      <c r="ILA7" s="385"/>
      <c r="ILB7" s="385"/>
      <c r="ILC7" s="385"/>
      <c r="ILD7" s="385"/>
      <c r="ILE7" s="385"/>
      <c r="ILF7" s="385"/>
      <c r="ILG7" s="385"/>
      <c r="ILH7" s="385"/>
      <c r="ILI7" s="385"/>
      <c r="ILJ7" s="385"/>
      <c r="ILK7" s="385"/>
      <c r="ILL7" s="385"/>
      <c r="ILM7" s="385"/>
      <c r="ILN7" s="385"/>
      <c r="ILO7" s="385"/>
      <c r="ILP7" s="385"/>
      <c r="ILQ7" s="385"/>
      <c r="ILR7" s="385"/>
      <c r="ILS7" s="385"/>
      <c r="ILT7" s="385"/>
      <c r="ILU7" s="385"/>
      <c r="ILV7" s="385"/>
      <c r="ILW7" s="385"/>
      <c r="ILX7" s="385"/>
      <c r="ILY7" s="385"/>
      <c r="ILZ7" s="385"/>
      <c r="IMA7" s="385"/>
      <c r="IMB7" s="385"/>
      <c r="IMC7" s="385"/>
      <c r="IMD7" s="385"/>
      <c r="IME7" s="385"/>
      <c r="IMF7" s="385"/>
      <c r="IMG7" s="385"/>
      <c r="IMH7" s="385"/>
      <c r="IMI7" s="385"/>
      <c r="IMJ7" s="385"/>
      <c r="IMK7" s="385"/>
      <c r="IML7" s="385"/>
      <c r="IMM7" s="385"/>
      <c r="IMN7" s="385"/>
      <c r="IMO7" s="385"/>
      <c r="IMP7" s="385"/>
      <c r="IMQ7" s="385"/>
      <c r="IMR7" s="385"/>
      <c r="IMS7" s="385"/>
      <c r="IMT7" s="385"/>
      <c r="IMU7" s="385"/>
      <c r="IMV7" s="385"/>
      <c r="IMW7" s="385"/>
      <c r="IMX7" s="385"/>
      <c r="IMY7" s="385"/>
      <c r="IMZ7" s="385"/>
      <c r="INA7" s="385"/>
      <c r="INB7" s="385"/>
      <c r="INC7" s="385"/>
      <c r="IND7" s="385"/>
      <c r="INE7" s="385"/>
      <c r="INF7" s="385"/>
      <c r="ING7" s="385"/>
      <c r="INH7" s="385"/>
      <c r="INI7" s="385"/>
      <c r="INJ7" s="385"/>
      <c r="INK7" s="385"/>
      <c r="INL7" s="385"/>
      <c r="INM7" s="385"/>
      <c r="INN7" s="385"/>
      <c r="INO7" s="385"/>
      <c r="INP7" s="385"/>
      <c r="INQ7" s="385"/>
      <c r="INR7" s="385"/>
      <c r="INS7" s="385"/>
      <c r="INT7" s="385"/>
      <c r="INU7" s="385"/>
      <c r="INV7" s="385"/>
      <c r="INW7" s="385"/>
      <c r="INX7" s="385"/>
      <c r="INY7" s="385"/>
      <c r="INZ7" s="385"/>
      <c r="IOA7" s="385"/>
      <c r="IOB7" s="385"/>
      <c r="IOC7" s="385"/>
      <c r="IOD7" s="385"/>
      <c r="IOE7" s="385"/>
      <c r="IOF7" s="385"/>
      <c r="IOG7" s="385"/>
      <c r="IOH7" s="385"/>
      <c r="IOI7" s="385"/>
      <c r="IOJ7" s="385"/>
      <c r="IOK7" s="385"/>
      <c r="IOL7" s="385"/>
      <c r="IOM7" s="385"/>
      <c r="ION7" s="385"/>
      <c r="IOO7" s="385"/>
      <c r="IOP7" s="385"/>
      <c r="IOQ7" s="385"/>
      <c r="IOR7" s="385"/>
      <c r="IOS7" s="385"/>
      <c r="IOT7" s="385"/>
      <c r="IOU7" s="385"/>
      <c r="IOV7" s="385"/>
      <c r="IOW7" s="385"/>
      <c r="IOX7" s="385"/>
      <c r="IOY7" s="385"/>
      <c r="IOZ7" s="385"/>
      <c r="IPA7" s="385"/>
      <c r="IPB7" s="385"/>
      <c r="IPC7" s="385"/>
      <c r="IPD7" s="385"/>
      <c r="IPE7" s="385"/>
      <c r="IPF7" s="385"/>
      <c r="IPG7" s="385"/>
      <c r="IPH7" s="385"/>
      <c r="IPI7" s="385"/>
      <c r="IPJ7" s="385"/>
      <c r="IPK7" s="385"/>
      <c r="IPL7" s="385"/>
      <c r="IPM7" s="385"/>
      <c r="IPN7" s="385"/>
      <c r="IPO7" s="385"/>
      <c r="IPP7" s="385"/>
      <c r="IPQ7" s="385"/>
      <c r="IPR7" s="385"/>
      <c r="IPS7" s="385"/>
      <c r="IPT7" s="385"/>
      <c r="IPU7" s="385"/>
      <c r="IPV7" s="385"/>
      <c r="IPW7" s="385"/>
      <c r="IPX7" s="385"/>
      <c r="IPY7" s="385"/>
      <c r="IPZ7" s="385"/>
      <c r="IQA7" s="385"/>
      <c r="IQB7" s="385"/>
      <c r="IQC7" s="385"/>
      <c r="IQD7" s="385"/>
      <c r="IQE7" s="385"/>
      <c r="IQF7" s="385"/>
      <c r="IQG7" s="385"/>
      <c r="IQH7" s="385"/>
      <c r="IQI7" s="385"/>
      <c r="IQJ7" s="385"/>
      <c r="IQK7" s="385"/>
      <c r="IQL7" s="385"/>
      <c r="IQM7" s="385"/>
      <c r="IQN7" s="385"/>
      <c r="IQO7" s="385"/>
      <c r="IQP7" s="385"/>
      <c r="IQQ7" s="385"/>
      <c r="IQR7" s="385"/>
      <c r="IQS7" s="385"/>
      <c r="IQT7" s="385"/>
      <c r="IQU7" s="385"/>
      <c r="IQV7" s="385"/>
      <c r="IQW7" s="385"/>
      <c r="IQX7" s="385"/>
      <c r="IQY7" s="385"/>
      <c r="IQZ7" s="385"/>
      <c r="IRA7" s="385"/>
      <c r="IRB7" s="385"/>
      <c r="IRC7" s="385"/>
      <c r="IRD7" s="385"/>
      <c r="IRE7" s="385"/>
      <c r="IRF7" s="385"/>
      <c r="IRG7" s="385"/>
      <c r="IRH7" s="385"/>
      <c r="IRI7" s="385"/>
      <c r="IRJ7" s="385"/>
      <c r="IRK7" s="385"/>
      <c r="IRL7" s="385"/>
      <c r="IRM7" s="385"/>
      <c r="IRN7" s="385"/>
      <c r="IRO7" s="385"/>
      <c r="IRP7" s="385"/>
      <c r="IRQ7" s="385"/>
      <c r="IRR7" s="385"/>
      <c r="IRS7" s="385"/>
      <c r="IRT7" s="385"/>
      <c r="IRU7" s="385"/>
      <c r="IRV7" s="385"/>
      <c r="IRW7" s="385"/>
      <c r="IRX7" s="385"/>
      <c r="IRY7" s="385"/>
      <c r="IRZ7" s="385"/>
      <c r="ISA7" s="385"/>
      <c r="ISB7" s="385"/>
      <c r="ISC7" s="385"/>
      <c r="ISD7" s="385"/>
      <c r="ISE7" s="385"/>
      <c r="ISF7" s="385"/>
      <c r="ISG7" s="385"/>
      <c r="ISH7" s="385"/>
      <c r="ISI7" s="385"/>
      <c r="ISJ7" s="385"/>
      <c r="ISK7" s="385"/>
      <c r="ISL7" s="385"/>
      <c r="ISM7" s="385"/>
      <c r="ISN7" s="385"/>
      <c r="ISO7" s="385"/>
      <c r="ISP7" s="385"/>
      <c r="ISQ7" s="385"/>
      <c r="ISR7" s="385"/>
      <c r="ISS7" s="385"/>
      <c r="IST7" s="385"/>
      <c r="ISU7" s="385"/>
      <c r="ISV7" s="385"/>
      <c r="ISW7" s="385"/>
      <c r="ISX7" s="385"/>
      <c r="ISY7" s="385"/>
      <c r="ISZ7" s="385"/>
      <c r="ITA7" s="385"/>
      <c r="ITB7" s="385"/>
      <c r="ITC7" s="385"/>
      <c r="ITD7" s="385"/>
      <c r="ITE7" s="385"/>
      <c r="ITF7" s="385"/>
      <c r="ITG7" s="385"/>
      <c r="ITH7" s="385"/>
      <c r="ITI7" s="385"/>
      <c r="ITJ7" s="385"/>
      <c r="ITK7" s="385"/>
      <c r="ITL7" s="385"/>
      <c r="ITM7" s="385"/>
      <c r="ITN7" s="385"/>
      <c r="ITO7" s="385"/>
      <c r="ITP7" s="385"/>
      <c r="ITQ7" s="385"/>
      <c r="ITR7" s="385"/>
      <c r="ITS7" s="385"/>
      <c r="ITT7" s="385"/>
      <c r="ITU7" s="385"/>
      <c r="ITV7" s="385"/>
      <c r="ITW7" s="385"/>
      <c r="ITX7" s="385"/>
      <c r="ITY7" s="385"/>
      <c r="ITZ7" s="385"/>
      <c r="IUA7" s="385"/>
      <c r="IUB7" s="385"/>
      <c r="IUC7" s="385"/>
      <c r="IUD7" s="385"/>
      <c r="IUE7" s="385"/>
      <c r="IUF7" s="385"/>
      <c r="IUG7" s="385"/>
      <c r="IUH7" s="385"/>
      <c r="IUI7" s="385"/>
      <c r="IUJ7" s="385"/>
      <c r="IUK7" s="385"/>
      <c r="IUL7" s="385"/>
      <c r="IUM7" s="385"/>
      <c r="IUN7" s="385"/>
      <c r="IUO7" s="385"/>
      <c r="IUP7" s="385"/>
      <c r="IUQ7" s="385"/>
      <c r="IUR7" s="385"/>
      <c r="IUS7" s="385"/>
      <c r="IUT7" s="385"/>
      <c r="IUU7" s="385"/>
      <c r="IUV7" s="385"/>
      <c r="IUW7" s="385"/>
      <c r="IUX7" s="385"/>
      <c r="IUY7" s="385"/>
      <c r="IUZ7" s="385"/>
      <c r="IVA7" s="385"/>
      <c r="IVB7" s="385"/>
      <c r="IVC7" s="385"/>
      <c r="IVD7" s="385"/>
      <c r="IVE7" s="385"/>
      <c r="IVF7" s="385"/>
      <c r="IVG7" s="385"/>
      <c r="IVH7" s="385"/>
      <c r="IVI7" s="385"/>
      <c r="IVJ7" s="385"/>
      <c r="IVK7" s="385"/>
      <c r="IVL7" s="385"/>
      <c r="IVM7" s="385"/>
      <c r="IVN7" s="385"/>
      <c r="IVO7" s="385"/>
      <c r="IVP7" s="385"/>
      <c r="IVQ7" s="385"/>
      <c r="IVR7" s="385"/>
      <c r="IVS7" s="385"/>
      <c r="IVT7" s="385"/>
      <c r="IVU7" s="385"/>
      <c r="IVV7" s="385"/>
      <c r="IVW7" s="385"/>
      <c r="IVX7" s="385"/>
      <c r="IVY7" s="385"/>
      <c r="IVZ7" s="385"/>
      <c r="IWA7" s="385"/>
      <c r="IWB7" s="385"/>
      <c r="IWC7" s="385"/>
      <c r="IWD7" s="385"/>
      <c r="IWE7" s="385"/>
      <c r="IWF7" s="385"/>
      <c r="IWG7" s="385"/>
      <c r="IWH7" s="385"/>
      <c r="IWI7" s="385"/>
      <c r="IWJ7" s="385"/>
      <c r="IWK7" s="385"/>
      <c r="IWL7" s="385"/>
      <c r="IWM7" s="385"/>
      <c r="IWN7" s="385"/>
      <c r="IWO7" s="385"/>
      <c r="IWP7" s="385"/>
      <c r="IWQ7" s="385"/>
      <c r="IWR7" s="385"/>
      <c r="IWS7" s="385"/>
      <c r="IWT7" s="385"/>
      <c r="IWU7" s="385"/>
      <c r="IWV7" s="385"/>
      <c r="IWW7" s="385"/>
      <c r="IWX7" s="385"/>
      <c r="IWY7" s="385"/>
      <c r="IWZ7" s="385"/>
      <c r="IXA7" s="385"/>
      <c r="IXB7" s="385"/>
      <c r="IXC7" s="385"/>
      <c r="IXD7" s="385"/>
      <c r="IXE7" s="385"/>
      <c r="IXF7" s="385"/>
      <c r="IXG7" s="385"/>
      <c r="IXH7" s="385"/>
      <c r="IXI7" s="385"/>
      <c r="IXJ7" s="385"/>
      <c r="IXK7" s="385"/>
      <c r="IXL7" s="385"/>
      <c r="IXM7" s="385"/>
      <c r="IXN7" s="385"/>
      <c r="IXO7" s="385"/>
      <c r="IXP7" s="385"/>
      <c r="IXQ7" s="385"/>
      <c r="IXR7" s="385"/>
      <c r="IXS7" s="385"/>
      <c r="IXT7" s="385"/>
      <c r="IXU7" s="385"/>
      <c r="IXV7" s="385"/>
      <c r="IXW7" s="385"/>
      <c r="IXX7" s="385"/>
      <c r="IXY7" s="385"/>
      <c r="IXZ7" s="385"/>
      <c r="IYA7" s="385"/>
      <c r="IYB7" s="385"/>
      <c r="IYC7" s="385"/>
      <c r="IYD7" s="385"/>
      <c r="IYE7" s="385"/>
      <c r="IYF7" s="385"/>
      <c r="IYG7" s="385"/>
      <c r="IYH7" s="385"/>
      <c r="IYI7" s="385"/>
      <c r="IYJ7" s="385"/>
      <c r="IYK7" s="385"/>
      <c r="IYL7" s="385"/>
      <c r="IYM7" s="385"/>
      <c r="IYN7" s="385"/>
      <c r="IYO7" s="385"/>
      <c r="IYP7" s="385"/>
      <c r="IYQ7" s="385"/>
      <c r="IYR7" s="385"/>
      <c r="IYS7" s="385"/>
      <c r="IYT7" s="385"/>
      <c r="IYU7" s="385"/>
      <c r="IYV7" s="385"/>
      <c r="IYW7" s="385"/>
      <c r="IYX7" s="385"/>
      <c r="IYY7" s="385"/>
      <c r="IYZ7" s="385"/>
      <c r="IZA7" s="385"/>
      <c r="IZB7" s="385"/>
      <c r="IZC7" s="385"/>
      <c r="IZD7" s="385"/>
      <c r="IZE7" s="385"/>
      <c r="IZF7" s="385"/>
      <c r="IZG7" s="385"/>
      <c r="IZH7" s="385"/>
      <c r="IZI7" s="385"/>
      <c r="IZJ7" s="385"/>
      <c r="IZK7" s="385"/>
      <c r="IZL7" s="385"/>
      <c r="IZM7" s="385"/>
      <c r="IZN7" s="385"/>
      <c r="IZO7" s="385"/>
      <c r="IZP7" s="385"/>
      <c r="IZQ7" s="385"/>
      <c r="IZR7" s="385"/>
      <c r="IZS7" s="385"/>
      <c r="IZT7" s="385"/>
      <c r="IZU7" s="385"/>
      <c r="IZV7" s="385"/>
      <c r="IZW7" s="385"/>
      <c r="IZX7" s="385"/>
      <c r="IZY7" s="385"/>
      <c r="IZZ7" s="385"/>
      <c r="JAA7" s="385"/>
      <c r="JAB7" s="385"/>
      <c r="JAC7" s="385"/>
      <c r="JAD7" s="385"/>
      <c r="JAE7" s="385"/>
      <c r="JAF7" s="385"/>
      <c r="JAG7" s="385"/>
      <c r="JAH7" s="385"/>
      <c r="JAI7" s="385"/>
      <c r="JAJ7" s="385"/>
      <c r="JAK7" s="385"/>
      <c r="JAL7" s="385"/>
      <c r="JAM7" s="385"/>
      <c r="JAN7" s="385"/>
      <c r="JAO7" s="385"/>
      <c r="JAP7" s="385"/>
      <c r="JAQ7" s="385"/>
      <c r="JAR7" s="385"/>
      <c r="JAS7" s="385"/>
      <c r="JAT7" s="385"/>
      <c r="JAU7" s="385"/>
      <c r="JAV7" s="385"/>
      <c r="JAW7" s="385"/>
      <c r="JAX7" s="385"/>
      <c r="JAY7" s="385"/>
      <c r="JAZ7" s="385"/>
      <c r="JBA7" s="385"/>
      <c r="JBB7" s="385"/>
      <c r="JBC7" s="385"/>
      <c r="JBD7" s="385"/>
      <c r="JBE7" s="385"/>
      <c r="JBF7" s="385"/>
      <c r="JBG7" s="385"/>
      <c r="JBH7" s="385"/>
      <c r="JBI7" s="385"/>
      <c r="JBJ7" s="385"/>
      <c r="JBK7" s="385"/>
      <c r="JBL7" s="385"/>
      <c r="JBM7" s="385"/>
      <c r="JBN7" s="385"/>
      <c r="JBO7" s="385"/>
      <c r="JBP7" s="385"/>
      <c r="JBQ7" s="385"/>
      <c r="JBR7" s="385"/>
      <c r="JBS7" s="385"/>
      <c r="JBT7" s="385"/>
      <c r="JBU7" s="385"/>
      <c r="JBV7" s="385"/>
      <c r="JBW7" s="385"/>
      <c r="JBX7" s="385"/>
      <c r="JBY7" s="385"/>
      <c r="JBZ7" s="385"/>
      <c r="JCA7" s="385"/>
      <c r="JCB7" s="385"/>
      <c r="JCC7" s="385"/>
      <c r="JCD7" s="385"/>
      <c r="JCE7" s="385"/>
      <c r="JCF7" s="385"/>
      <c r="JCG7" s="385"/>
      <c r="JCH7" s="385"/>
      <c r="JCI7" s="385"/>
      <c r="JCJ7" s="385"/>
      <c r="JCK7" s="385"/>
      <c r="JCL7" s="385"/>
      <c r="JCM7" s="385"/>
      <c r="JCN7" s="385"/>
      <c r="JCO7" s="385"/>
      <c r="JCP7" s="385"/>
      <c r="JCQ7" s="385"/>
      <c r="JCR7" s="385"/>
      <c r="JCS7" s="385"/>
      <c r="JCT7" s="385"/>
      <c r="JCU7" s="385"/>
      <c r="JCV7" s="385"/>
      <c r="JCW7" s="385"/>
      <c r="JCX7" s="385"/>
      <c r="JCY7" s="385"/>
      <c r="JCZ7" s="385"/>
      <c r="JDA7" s="385"/>
      <c r="JDB7" s="385"/>
      <c r="JDC7" s="385"/>
      <c r="JDD7" s="385"/>
      <c r="JDE7" s="385"/>
      <c r="JDF7" s="385"/>
      <c r="JDG7" s="385"/>
      <c r="JDH7" s="385"/>
      <c r="JDI7" s="385"/>
      <c r="JDJ7" s="385"/>
      <c r="JDK7" s="385"/>
      <c r="JDL7" s="385"/>
      <c r="JDM7" s="385"/>
      <c r="JDN7" s="385"/>
      <c r="JDO7" s="385"/>
      <c r="JDP7" s="385"/>
      <c r="JDQ7" s="385"/>
      <c r="JDR7" s="385"/>
      <c r="JDS7" s="385"/>
      <c r="JDT7" s="385"/>
      <c r="JDU7" s="385"/>
      <c r="JDV7" s="385"/>
      <c r="JDW7" s="385"/>
      <c r="JDX7" s="385"/>
      <c r="JDY7" s="385"/>
      <c r="JDZ7" s="385"/>
      <c r="JEA7" s="385"/>
      <c r="JEB7" s="385"/>
      <c r="JEC7" s="385"/>
      <c r="JED7" s="385"/>
      <c r="JEE7" s="385"/>
      <c r="JEF7" s="385"/>
      <c r="JEG7" s="385"/>
      <c r="JEH7" s="385"/>
      <c r="JEI7" s="385"/>
      <c r="JEJ7" s="385"/>
      <c r="JEK7" s="385"/>
      <c r="JEL7" s="385"/>
      <c r="JEM7" s="385"/>
      <c r="JEN7" s="385"/>
      <c r="JEO7" s="385"/>
      <c r="JEP7" s="385"/>
      <c r="JEQ7" s="385"/>
      <c r="JER7" s="385"/>
      <c r="JES7" s="385"/>
      <c r="JET7" s="385"/>
      <c r="JEU7" s="385"/>
      <c r="JEV7" s="385"/>
      <c r="JEW7" s="385"/>
      <c r="JEX7" s="385"/>
      <c r="JEY7" s="385"/>
      <c r="JEZ7" s="385"/>
      <c r="JFA7" s="385"/>
      <c r="JFB7" s="385"/>
      <c r="JFC7" s="385"/>
      <c r="JFD7" s="385"/>
      <c r="JFE7" s="385"/>
      <c r="JFF7" s="385"/>
      <c r="JFG7" s="385"/>
      <c r="JFH7" s="385"/>
      <c r="JFI7" s="385"/>
      <c r="JFJ7" s="385"/>
      <c r="JFK7" s="385"/>
      <c r="JFL7" s="385"/>
      <c r="JFM7" s="385"/>
      <c r="JFN7" s="385"/>
      <c r="JFO7" s="385"/>
      <c r="JFP7" s="385"/>
      <c r="JFQ7" s="385"/>
      <c r="JFR7" s="385"/>
      <c r="JFS7" s="385"/>
      <c r="JFT7" s="385"/>
      <c r="JFU7" s="385"/>
      <c r="JFV7" s="385"/>
      <c r="JFW7" s="385"/>
      <c r="JFX7" s="385"/>
      <c r="JFY7" s="385"/>
      <c r="JFZ7" s="385"/>
      <c r="JGA7" s="385"/>
      <c r="JGB7" s="385"/>
      <c r="JGC7" s="385"/>
      <c r="JGD7" s="385"/>
      <c r="JGE7" s="385"/>
      <c r="JGF7" s="385"/>
      <c r="JGG7" s="385"/>
      <c r="JGH7" s="385"/>
      <c r="JGI7" s="385"/>
      <c r="JGJ7" s="385"/>
      <c r="JGK7" s="385"/>
      <c r="JGL7" s="385"/>
      <c r="JGM7" s="385"/>
      <c r="JGN7" s="385"/>
      <c r="JGO7" s="385"/>
      <c r="JGP7" s="385"/>
      <c r="JGQ7" s="385"/>
      <c r="JGR7" s="385"/>
      <c r="JGS7" s="385"/>
      <c r="JGT7" s="385"/>
      <c r="JGU7" s="385"/>
      <c r="JGV7" s="385"/>
      <c r="JGW7" s="385"/>
      <c r="JGX7" s="385"/>
      <c r="JGY7" s="385"/>
      <c r="JGZ7" s="385"/>
      <c r="JHA7" s="385"/>
      <c r="JHB7" s="385"/>
      <c r="JHC7" s="385"/>
      <c r="JHD7" s="385"/>
      <c r="JHE7" s="385"/>
      <c r="JHF7" s="385"/>
      <c r="JHG7" s="385"/>
      <c r="JHH7" s="385"/>
      <c r="JHI7" s="385"/>
      <c r="JHJ7" s="385"/>
      <c r="JHK7" s="385"/>
      <c r="JHL7" s="385"/>
      <c r="JHM7" s="385"/>
      <c r="JHN7" s="385"/>
      <c r="JHO7" s="385"/>
      <c r="JHP7" s="385"/>
      <c r="JHQ7" s="385"/>
      <c r="JHR7" s="385"/>
      <c r="JHS7" s="385"/>
      <c r="JHT7" s="385"/>
      <c r="JHU7" s="385"/>
      <c r="JHV7" s="385"/>
      <c r="JHW7" s="385"/>
      <c r="JHX7" s="385"/>
      <c r="JHY7" s="385"/>
      <c r="JHZ7" s="385"/>
      <c r="JIA7" s="385"/>
      <c r="JIB7" s="385"/>
      <c r="JIC7" s="385"/>
      <c r="JID7" s="385"/>
      <c r="JIE7" s="385"/>
      <c r="JIF7" s="385"/>
      <c r="JIG7" s="385"/>
      <c r="JIH7" s="385"/>
      <c r="JII7" s="385"/>
      <c r="JIJ7" s="385"/>
      <c r="JIK7" s="385"/>
      <c r="JIL7" s="385"/>
      <c r="JIM7" s="385"/>
      <c r="JIN7" s="385"/>
      <c r="JIO7" s="385"/>
      <c r="JIP7" s="385"/>
      <c r="JIQ7" s="385"/>
      <c r="JIR7" s="385"/>
      <c r="JIS7" s="385"/>
      <c r="JIT7" s="385"/>
      <c r="JIU7" s="385"/>
      <c r="JIV7" s="385"/>
      <c r="JIW7" s="385"/>
      <c r="JIX7" s="385"/>
      <c r="JIY7" s="385"/>
      <c r="JIZ7" s="385"/>
      <c r="JJA7" s="385"/>
      <c r="JJB7" s="385"/>
      <c r="JJC7" s="385"/>
      <c r="JJD7" s="385"/>
      <c r="JJE7" s="385"/>
      <c r="JJF7" s="385"/>
      <c r="JJG7" s="385"/>
      <c r="JJH7" s="385"/>
      <c r="JJI7" s="385"/>
      <c r="JJJ7" s="385"/>
      <c r="JJK7" s="385"/>
      <c r="JJL7" s="385"/>
      <c r="JJM7" s="385"/>
      <c r="JJN7" s="385"/>
      <c r="JJO7" s="385"/>
      <c r="JJP7" s="385"/>
      <c r="JJQ7" s="385"/>
      <c r="JJR7" s="385"/>
      <c r="JJS7" s="385"/>
      <c r="JJT7" s="385"/>
      <c r="JJU7" s="385"/>
      <c r="JJV7" s="385"/>
      <c r="JJW7" s="385"/>
      <c r="JJX7" s="385"/>
      <c r="JJY7" s="385"/>
      <c r="JJZ7" s="385"/>
      <c r="JKA7" s="385"/>
      <c r="JKB7" s="385"/>
      <c r="JKC7" s="385"/>
      <c r="JKD7" s="385"/>
      <c r="JKE7" s="385"/>
      <c r="JKF7" s="385"/>
      <c r="JKG7" s="385"/>
      <c r="JKH7" s="385"/>
      <c r="JKI7" s="385"/>
      <c r="JKJ7" s="385"/>
      <c r="JKK7" s="385"/>
      <c r="JKL7" s="385"/>
      <c r="JKM7" s="385"/>
      <c r="JKN7" s="385"/>
      <c r="JKO7" s="385"/>
      <c r="JKP7" s="385"/>
      <c r="JKQ7" s="385"/>
      <c r="JKR7" s="385"/>
      <c r="JKS7" s="385"/>
      <c r="JKT7" s="385"/>
      <c r="JKU7" s="385"/>
      <c r="JKV7" s="385"/>
      <c r="JKW7" s="385"/>
      <c r="JKX7" s="385"/>
      <c r="JKY7" s="385"/>
      <c r="JKZ7" s="385"/>
      <c r="JLA7" s="385"/>
      <c r="JLB7" s="385"/>
      <c r="JLC7" s="385"/>
      <c r="JLD7" s="385"/>
      <c r="JLE7" s="385"/>
      <c r="JLF7" s="385"/>
      <c r="JLG7" s="385"/>
      <c r="JLH7" s="385"/>
      <c r="JLI7" s="385"/>
      <c r="JLJ7" s="385"/>
      <c r="JLK7" s="385"/>
      <c r="JLL7" s="385"/>
      <c r="JLM7" s="385"/>
      <c r="JLN7" s="385"/>
      <c r="JLO7" s="385"/>
      <c r="JLP7" s="385"/>
      <c r="JLQ7" s="385"/>
      <c r="JLR7" s="385"/>
      <c r="JLS7" s="385"/>
      <c r="JLT7" s="385"/>
      <c r="JLU7" s="385"/>
      <c r="JLV7" s="385"/>
      <c r="JLW7" s="385"/>
      <c r="JLX7" s="385"/>
      <c r="JLY7" s="385"/>
      <c r="JLZ7" s="385"/>
      <c r="JMA7" s="385"/>
      <c r="JMB7" s="385"/>
      <c r="JMC7" s="385"/>
      <c r="JMD7" s="385"/>
      <c r="JME7" s="385"/>
      <c r="JMF7" s="385"/>
      <c r="JMG7" s="385"/>
      <c r="JMH7" s="385"/>
      <c r="JMI7" s="385"/>
      <c r="JMJ7" s="385"/>
      <c r="JMK7" s="385"/>
      <c r="JML7" s="385"/>
      <c r="JMM7" s="385"/>
      <c r="JMN7" s="385"/>
      <c r="JMO7" s="385"/>
      <c r="JMP7" s="385"/>
      <c r="JMQ7" s="385"/>
      <c r="JMR7" s="385"/>
      <c r="JMS7" s="385"/>
      <c r="JMT7" s="385"/>
      <c r="JMU7" s="385"/>
      <c r="JMV7" s="385"/>
      <c r="JMW7" s="385"/>
      <c r="JMX7" s="385"/>
      <c r="JMY7" s="385"/>
      <c r="JMZ7" s="385"/>
      <c r="JNA7" s="385"/>
      <c r="JNB7" s="385"/>
      <c r="JNC7" s="385"/>
      <c r="JND7" s="385"/>
      <c r="JNE7" s="385"/>
      <c r="JNF7" s="385"/>
      <c r="JNG7" s="385"/>
      <c r="JNH7" s="385"/>
      <c r="JNI7" s="385"/>
      <c r="JNJ7" s="385"/>
      <c r="JNK7" s="385"/>
      <c r="JNL7" s="385"/>
      <c r="JNM7" s="385"/>
      <c r="JNN7" s="385"/>
      <c r="JNO7" s="385"/>
      <c r="JNP7" s="385"/>
      <c r="JNQ7" s="385"/>
      <c r="JNR7" s="385"/>
      <c r="JNS7" s="385"/>
      <c r="JNT7" s="385"/>
      <c r="JNU7" s="385"/>
      <c r="JNV7" s="385"/>
      <c r="JNW7" s="385"/>
      <c r="JNX7" s="385"/>
      <c r="JNY7" s="385"/>
      <c r="JNZ7" s="385"/>
      <c r="JOA7" s="385"/>
      <c r="JOB7" s="385"/>
      <c r="JOC7" s="385"/>
      <c r="JOD7" s="385"/>
      <c r="JOE7" s="385"/>
      <c r="JOF7" s="385"/>
      <c r="JOG7" s="385"/>
      <c r="JOH7" s="385"/>
      <c r="JOI7" s="385"/>
      <c r="JOJ7" s="385"/>
      <c r="JOK7" s="385"/>
      <c r="JOL7" s="385"/>
      <c r="JOM7" s="385"/>
      <c r="JON7" s="385"/>
      <c r="JOO7" s="385"/>
      <c r="JOP7" s="385"/>
      <c r="JOQ7" s="385"/>
      <c r="JOR7" s="385"/>
      <c r="JOS7" s="385"/>
      <c r="JOT7" s="385"/>
      <c r="JOU7" s="385"/>
      <c r="JOV7" s="385"/>
      <c r="JOW7" s="385"/>
      <c r="JOX7" s="385"/>
      <c r="JOY7" s="385"/>
      <c r="JOZ7" s="385"/>
      <c r="JPA7" s="385"/>
      <c r="JPB7" s="385"/>
      <c r="JPC7" s="385"/>
      <c r="JPD7" s="385"/>
      <c r="JPE7" s="385"/>
      <c r="JPF7" s="385"/>
      <c r="JPG7" s="385"/>
      <c r="JPH7" s="385"/>
      <c r="JPI7" s="385"/>
      <c r="JPJ7" s="385"/>
      <c r="JPK7" s="385"/>
      <c r="JPL7" s="385"/>
      <c r="JPM7" s="385"/>
      <c r="JPN7" s="385"/>
      <c r="JPO7" s="385"/>
      <c r="JPP7" s="385"/>
      <c r="JPQ7" s="385"/>
      <c r="JPR7" s="385"/>
      <c r="JPS7" s="385"/>
      <c r="JPT7" s="385"/>
      <c r="JPU7" s="385"/>
      <c r="JPV7" s="385"/>
      <c r="JPW7" s="385"/>
      <c r="JPX7" s="385"/>
      <c r="JPY7" s="385"/>
      <c r="JPZ7" s="385"/>
      <c r="JQA7" s="385"/>
      <c r="JQB7" s="385"/>
      <c r="JQC7" s="385"/>
      <c r="JQD7" s="385"/>
      <c r="JQE7" s="385"/>
      <c r="JQF7" s="385"/>
      <c r="JQG7" s="385"/>
      <c r="JQH7" s="385"/>
      <c r="JQI7" s="385"/>
      <c r="JQJ7" s="385"/>
      <c r="JQK7" s="385"/>
      <c r="JQL7" s="385"/>
      <c r="JQM7" s="385"/>
      <c r="JQN7" s="385"/>
      <c r="JQO7" s="385"/>
      <c r="JQP7" s="385"/>
      <c r="JQQ7" s="385"/>
      <c r="JQR7" s="385"/>
      <c r="JQS7" s="385"/>
      <c r="JQT7" s="385"/>
      <c r="JQU7" s="385"/>
      <c r="JQV7" s="385"/>
      <c r="JQW7" s="385"/>
      <c r="JQX7" s="385"/>
      <c r="JQY7" s="385"/>
      <c r="JQZ7" s="385"/>
      <c r="JRA7" s="385"/>
      <c r="JRB7" s="385"/>
      <c r="JRC7" s="385"/>
      <c r="JRD7" s="385"/>
      <c r="JRE7" s="385"/>
      <c r="JRF7" s="385"/>
      <c r="JRG7" s="385"/>
      <c r="JRH7" s="385"/>
      <c r="JRI7" s="385"/>
      <c r="JRJ7" s="385"/>
      <c r="JRK7" s="385"/>
      <c r="JRL7" s="385"/>
      <c r="JRM7" s="385"/>
      <c r="JRN7" s="385"/>
      <c r="JRO7" s="385"/>
      <c r="JRP7" s="385"/>
      <c r="JRQ7" s="385"/>
      <c r="JRR7" s="385"/>
      <c r="JRS7" s="385"/>
      <c r="JRT7" s="385"/>
      <c r="JRU7" s="385"/>
      <c r="JRV7" s="385"/>
      <c r="JRW7" s="385"/>
      <c r="JRX7" s="385"/>
      <c r="JRY7" s="385"/>
      <c r="JRZ7" s="385"/>
      <c r="JSA7" s="385"/>
      <c r="JSB7" s="385"/>
      <c r="JSC7" s="385"/>
      <c r="JSD7" s="385"/>
      <c r="JSE7" s="385"/>
      <c r="JSF7" s="385"/>
      <c r="JSG7" s="385"/>
      <c r="JSH7" s="385"/>
      <c r="JSI7" s="385"/>
      <c r="JSJ7" s="385"/>
      <c r="JSK7" s="385"/>
      <c r="JSL7" s="385"/>
      <c r="JSM7" s="385"/>
      <c r="JSN7" s="385"/>
      <c r="JSO7" s="385"/>
      <c r="JSP7" s="385"/>
      <c r="JSQ7" s="385"/>
      <c r="JSR7" s="385"/>
      <c r="JSS7" s="385"/>
      <c r="JST7" s="385"/>
      <c r="JSU7" s="385"/>
      <c r="JSV7" s="385"/>
      <c r="JSW7" s="385"/>
      <c r="JSX7" s="385"/>
      <c r="JSY7" s="385"/>
      <c r="JSZ7" s="385"/>
      <c r="JTA7" s="385"/>
      <c r="JTB7" s="385"/>
      <c r="JTC7" s="385"/>
      <c r="JTD7" s="385"/>
      <c r="JTE7" s="385"/>
      <c r="JTF7" s="385"/>
      <c r="JTG7" s="385"/>
      <c r="JTH7" s="385"/>
      <c r="JTI7" s="385"/>
      <c r="JTJ7" s="385"/>
      <c r="JTK7" s="385"/>
      <c r="JTL7" s="385"/>
      <c r="JTM7" s="385"/>
      <c r="JTN7" s="385"/>
      <c r="JTO7" s="385"/>
      <c r="JTP7" s="385"/>
      <c r="JTQ7" s="385"/>
      <c r="JTR7" s="385"/>
      <c r="JTS7" s="385"/>
      <c r="JTT7" s="385"/>
      <c r="JTU7" s="385"/>
      <c r="JTV7" s="385"/>
      <c r="JTW7" s="385"/>
      <c r="JTX7" s="385"/>
      <c r="JTY7" s="385"/>
      <c r="JTZ7" s="385"/>
      <c r="JUA7" s="385"/>
      <c r="JUB7" s="385"/>
      <c r="JUC7" s="385"/>
      <c r="JUD7" s="385"/>
      <c r="JUE7" s="385"/>
      <c r="JUF7" s="385"/>
      <c r="JUG7" s="385"/>
      <c r="JUH7" s="385"/>
      <c r="JUI7" s="385"/>
      <c r="JUJ7" s="385"/>
      <c r="JUK7" s="385"/>
      <c r="JUL7" s="385"/>
      <c r="JUM7" s="385"/>
      <c r="JUN7" s="385"/>
      <c r="JUO7" s="385"/>
      <c r="JUP7" s="385"/>
      <c r="JUQ7" s="385"/>
      <c r="JUR7" s="385"/>
      <c r="JUS7" s="385"/>
      <c r="JUT7" s="385"/>
      <c r="JUU7" s="385"/>
      <c r="JUV7" s="385"/>
      <c r="JUW7" s="385"/>
      <c r="JUX7" s="385"/>
      <c r="JUY7" s="385"/>
      <c r="JUZ7" s="385"/>
      <c r="JVA7" s="385"/>
      <c r="JVB7" s="385"/>
      <c r="JVC7" s="385"/>
      <c r="JVD7" s="385"/>
      <c r="JVE7" s="385"/>
      <c r="JVF7" s="385"/>
      <c r="JVG7" s="385"/>
      <c r="JVH7" s="385"/>
      <c r="JVI7" s="385"/>
      <c r="JVJ7" s="385"/>
      <c r="JVK7" s="385"/>
      <c r="JVL7" s="385"/>
      <c r="JVM7" s="385"/>
      <c r="JVN7" s="385"/>
      <c r="JVO7" s="385"/>
      <c r="JVP7" s="385"/>
      <c r="JVQ7" s="385"/>
      <c r="JVR7" s="385"/>
      <c r="JVS7" s="385"/>
      <c r="JVT7" s="385"/>
      <c r="JVU7" s="385"/>
      <c r="JVV7" s="385"/>
      <c r="JVW7" s="385"/>
      <c r="JVX7" s="385"/>
      <c r="JVY7" s="385"/>
      <c r="JVZ7" s="385"/>
      <c r="JWA7" s="385"/>
      <c r="JWB7" s="385"/>
      <c r="JWC7" s="385"/>
      <c r="JWD7" s="385"/>
      <c r="JWE7" s="385"/>
      <c r="JWF7" s="385"/>
      <c r="JWG7" s="385"/>
      <c r="JWH7" s="385"/>
      <c r="JWI7" s="385"/>
      <c r="JWJ7" s="385"/>
      <c r="JWK7" s="385"/>
      <c r="JWL7" s="385"/>
      <c r="JWM7" s="385"/>
      <c r="JWN7" s="385"/>
      <c r="JWO7" s="385"/>
      <c r="JWP7" s="385"/>
      <c r="JWQ7" s="385"/>
      <c r="JWR7" s="385"/>
      <c r="JWS7" s="385"/>
      <c r="JWT7" s="385"/>
      <c r="JWU7" s="385"/>
      <c r="JWV7" s="385"/>
      <c r="JWW7" s="385"/>
      <c r="JWX7" s="385"/>
      <c r="JWY7" s="385"/>
      <c r="JWZ7" s="385"/>
      <c r="JXA7" s="385"/>
      <c r="JXB7" s="385"/>
      <c r="JXC7" s="385"/>
      <c r="JXD7" s="385"/>
      <c r="JXE7" s="385"/>
      <c r="JXF7" s="385"/>
      <c r="JXG7" s="385"/>
      <c r="JXH7" s="385"/>
      <c r="JXI7" s="385"/>
      <c r="JXJ7" s="385"/>
      <c r="JXK7" s="385"/>
      <c r="JXL7" s="385"/>
      <c r="JXM7" s="385"/>
      <c r="JXN7" s="385"/>
      <c r="JXO7" s="385"/>
      <c r="JXP7" s="385"/>
      <c r="JXQ7" s="385"/>
      <c r="JXR7" s="385"/>
      <c r="JXS7" s="385"/>
      <c r="JXT7" s="385"/>
      <c r="JXU7" s="385"/>
      <c r="JXV7" s="385"/>
      <c r="JXW7" s="385"/>
      <c r="JXX7" s="385"/>
      <c r="JXY7" s="385"/>
      <c r="JXZ7" s="385"/>
      <c r="JYA7" s="385"/>
      <c r="JYB7" s="385"/>
      <c r="JYC7" s="385"/>
      <c r="JYD7" s="385"/>
      <c r="JYE7" s="385"/>
      <c r="JYF7" s="385"/>
      <c r="JYG7" s="385"/>
      <c r="JYH7" s="385"/>
      <c r="JYI7" s="385"/>
      <c r="JYJ7" s="385"/>
      <c r="JYK7" s="385"/>
      <c r="JYL7" s="385"/>
      <c r="JYM7" s="385"/>
      <c r="JYN7" s="385"/>
      <c r="JYO7" s="385"/>
      <c r="JYP7" s="385"/>
      <c r="JYQ7" s="385"/>
      <c r="JYR7" s="385"/>
      <c r="JYS7" s="385"/>
      <c r="JYT7" s="385"/>
      <c r="JYU7" s="385"/>
      <c r="JYV7" s="385"/>
      <c r="JYW7" s="385"/>
      <c r="JYX7" s="385"/>
      <c r="JYY7" s="385"/>
      <c r="JYZ7" s="385"/>
      <c r="JZA7" s="385"/>
      <c r="JZB7" s="385"/>
      <c r="JZC7" s="385"/>
      <c r="JZD7" s="385"/>
      <c r="JZE7" s="385"/>
      <c r="JZF7" s="385"/>
      <c r="JZG7" s="385"/>
      <c r="JZH7" s="385"/>
      <c r="JZI7" s="385"/>
      <c r="JZJ7" s="385"/>
      <c r="JZK7" s="385"/>
      <c r="JZL7" s="385"/>
      <c r="JZM7" s="385"/>
      <c r="JZN7" s="385"/>
      <c r="JZO7" s="385"/>
      <c r="JZP7" s="385"/>
      <c r="JZQ7" s="385"/>
      <c r="JZR7" s="385"/>
      <c r="JZS7" s="385"/>
      <c r="JZT7" s="385"/>
      <c r="JZU7" s="385"/>
      <c r="JZV7" s="385"/>
      <c r="JZW7" s="385"/>
      <c r="JZX7" s="385"/>
      <c r="JZY7" s="385"/>
      <c r="JZZ7" s="385"/>
      <c r="KAA7" s="385"/>
      <c r="KAB7" s="385"/>
      <c r="KAC7" s="385"/>
      <c r="KAD7" s="385"/>
      <c r="KAE7" s="385"/>
      <c r="KAF7" s="385"/>
      <c r="KAG7" s="385"/>
      <c r="KAH7" s="385"/>
      <c r="KAI7" s="385"/>
      <c r="KAJ7" s="385"/>
      <c r="KAK7" s="385"/>
      <c r="KAL7" s="385"/>
      <c r="KAM7" s="385"/>
      <c r="KAN7" s="385"/>
      <c r="KAO7" s="385"/>
      <c r="KAP7" s="385"/>
      <c r="KAQ7" s="385"/>
      <c r="KAR7" s="385"/>
      <c r="KAS7" s="385"/>
      <c r="KAT7" s="385"/>
      <c r="KAU7" s="385"/>
      <c r="KAV7" s="385"/>
      <c r="KAW7" s="385"/>
      <c r="KAX7" s="385"/>
      <c r="KAY7" s="385"/>
      <c r="KAZ7" s="385"/>
      <c r="KBA7" s="385"/>
      <c r="KBB7" s="385"/>
      <c r="KBC7" s="385"/>
      <c r="KBD7" s="385"/>
      <c r="KBE7" s="385"/>
      <c r="KBF7" s="385"/>
      <c r="KBG7" s="385"/>
      <c r="KBH7" s="385"/>
      <c r="KBI7" s="385"/>
      <c r="KBJ7" s="385"/>
      <c r="KBK7" s="385"/>
      <c r="KBL7" s="385"/>
      <c r="KBM7" s="385"/>
      <c r="KBN7" s="385"/>
      <c r="KBO7" s="385"/>
      <c r="KBP7" s="385"/>
      <c r="KBQ7" s="385"/>
      <c r="KBR7" s="385"/>
      <c r="KBS7" s="385"/>
      <c r="KBT7" s="385"/>
      <c r="KBU7" s="385"/>
      <c r="KBV7" s="385"/>
      <c r="KBW7" s="385"/>
      <c r="KBX7" s="385"/>
      <c r="KBY7" s="385"/>
      <c r="KBZ7" s="385"/>
      <c r="KCA7" s="385"/>
      <c r="KCB7" s="385"/>
      <c r="KCC7" s="385"/>
      <c r="KCD7" s="385"/>
      <c r="KCE7" s="385"/>
      <c r="KCF7" s="385"/>
      <c r="KCG7" s="385"/>
      <c r="KCH7" s="385"/>
      <c r="KCI7" s="385"/>
      <c r="KCJ7" s="385"/>
      <c r="KCK7" s="385"/>
      <c r="KCL7" s="385"/>
      <c r="KCM7" s="385"/>
      <c r="KCN7" s="385"/>
      <c r="KCO7" s="385"/>
      <c r="KCP7" s="385"/>
      <c r="KCQ7" s="385"/>
      <c r="KCR7" s="385"/>
      <c r="KCS7" s="385"/>
      <c r="KCT7" s="385"/>
      <c r="KCU7" s="385"/>
      <c r="KCV7" s="385"/>
      <c r="KCW7" s="385"/>
      <c r="KCX7" s="385"/>
      <c r="KCY7" s="385"/>
      <c r="KCZ7" s="385"/>
      <c r="KDA7" s="385"/>
      <c r="KDB7" s="385"/>
      <c r="KDC7" s="385"/>
      <c r="KDD7" s="385"/>
      <c r="KDE7" s="385"/>
      <c r="KDF7" s="385"/>
      <c r="KDG7" s="385"/>
      <c r="KDH7" s="385"/>
      <c r="KDI7" s="385"/>
      <c r="KDJ7" s="385"/>
      <c r="KDK7" s="385"/>
      <c r="KDL7" s="385"/>
      <c r="KDM7" s="385"/>
      <c r="KDN7" s="385"/>
      <c r="KDO7" s="385"/>
      <c r="KDP7" s="385"/>
      <c r="KDQ7" s="385"/>
      <c r="KDR7" s="385"/>
      <c r="KDS7" s="385"/>
      <c r="KDT7" s="385"/>
      <c r="KDU7" s="385"/>
      <c r="KDV7" s="385"/>
      <c r="KDW7" s="385"/>
      <c r="KDX7" s="385"/>
      <c r="KDY7" s="385"/>
      <c r="KDZ7" s="385"/>
      <c r="KEA7" s="385"/>
      <c r="KEB7" s="385"/>
      <c r="KEC7" s="385"/>
      <c r="KED7" s="385"/>
      <c r="KEE7" s="385"/>
      <c r="KEF7" s="385"/>
      <c r="KEG7" s="385"/>
      <c r="KEH7" s="385"/>
      <c r="KEI7" s="385"/>
      <c r="KEJ7" s="385"/>
      <c r="KEK7" s="385"/>
      <c r="KEL7" s="385"/>
      <c r="KEM7" s="385"/>
      <c r="KEN7" s="385"/>
      <c r="KEO7" s="385"/>
      <c r="KEP7" s="385"/>
      <c r="KEQ7" s="385"/>
      <c r="KER7" s="385"/>
      <c r="KES7" s="385"/>
      <c r="KET7" s="385"/>
      <c r="KEU7" s="385"/>
      <c r="KEV7" s="385"/>
      <c r="KEW7" s="385"/>
      <c r="KEX7" s="385"/>
      <c r="KEY7" s="385"/>
      <c r="KEZ7" s="385"/>
      <c r="KFA7" s="385"/>
      <c r="KFB7" s="385"/>
      <c r="KFC7" s="385"/>
      <c r="KFD7" s="385"/>
      <c r="KFE7" s="385"/>
      <c r="KFF7" s="385"/>
      <c r="KFG7" s="385"/>
      <c r="KFH7" s="385"/>
      <c r="KFI7" s="385"/>
      <c r="KFJ7" s="385"/>
      <c r="KFK7" s="385"/>
      <c r="KFL7" s="385"/>
      <c r="KFM7" s="385"/>
      <c r="KFN7" s="385"/>
      <c r="KFO7" s="385"/>
      <c r="KFP7" s="385"/>
      <c r="KFQ7" s="385"/>
      <c r="KFR7" s="385"/>
      <c r="KFS7" s="385"/>
      <c r="KFT7" s="385"/>
      <c r="KFU7" s="385"/>
      <c r="KFV7" s="385"/>
      <c r="KFW7" s="385"/>
      <c r="KFX7" s="385"/>
      <c r="KFY7" s="385"/>
      <c r="KFZ7" s="385"/>
      <c r="KGA7" s="385"/>
      <c r="KGB7" s="385"/>
      <c r="KGC7" s="385"/>
      <c r="KGD7" s="385"/>
      <c r="KGE7" s="385"/>
      <c r="KGF7" s="385"/>
      <c r="KGG7" s="385"/>
      <c r="KGH7" s="385"/>
      <c r="KGI7" s="385"/>
      <c r="KGJ7" s="385"/>
      <c r="KGK7" s="385"/>
      <c r="KGL7" s="385"/>
      <c r="KGM7" s="385"/>
      <c r="KGN7" s="385"/>
      <c r="KGO7" s="385"/>
      <c r="KGP7" s="385"/>
      <c r="KGQ7" s="385"/>
      <c r="KGR7" s="385"/>
      <c r="KGS7" s="385"/>
      <c r="KGT7" s="385"/>
      <c r="KGU7" s="385"/>
      <c r="KGV7" s="385"/>
      <c r="KGW7" s="385"/>
      <c r="KGX7" s="385"/>
      <c r="KGY7" s="385"/>
      <c r="KGZ7" s="385"/>
      <c r="KHA7" s="385"/>
      <c r="KHB7" s="385"/>
      <c r="KHC7" s="385"/>
      <c r="KHD7" s="385"/>
      <c r="KHE7" s="385"/>
      <c r="KHF7" s="385"/>
      <c r="KHG7" s="385"/>
      <c r="KHH7" s="385"/>
      <c r="KHI7" s="385"/>
      <c r="KHJ7" s="385"/>
      <c r="KHK7" s="385"/>
      <c r="KHL7" s="385"/>
      <c r="KHM7" s="385"/>
      <c r="KHN7" s="385"/>
      <c r="KHO7" s="385"/>
      <c r="KHP7" s="385"/>
      <c r="KHQ7" s="385"/>
      <c r="KHR7" s="385"/>
      <c r="KHS7" s="385"/>
      <c r="KHT7" s="385"/>
      <c r="KHU7" s="385"/>
      <c r="KHV7" s="385"/>
      <c r="KHW7" s="385"/>
      <c r="KHX7" s="385"/>
      <c r="KHY7" s="385"/>
      <c r="KHZ7" s="385"/>
      <c r="KIA7" s="385"/>
      <c r="KIB7" s="385"/>
      <c r="KIC7" s="385"/>
      <c r="KID7" s="385"/>
      <c r="KIE7" s="385"/>
      <c r="KIF7" s="385"/>
      <c r="KIG7" s="385"/>
      <c r="KIH7" s="385"/>
      <c r="KII7" s="385"/>
      <c r="KIJ7" s="385"/>
      <c r="KIK7" s="385"/>
      <c r="KIL7" s="385"/>
      <c r="KIM7" s="385"/>
      <c r="KIN7" s="385"/>
      <c r="KIO7" s="385"/>
      <c r="KIP7" s="385"/>
      <c r="KIQ7" s="385"/>
      <c r="KIR7" s="385"/>
      <c r="KIS7" s="385"/>
      <c r="KIT7" s="385"/>
      <c r="KIU7" s="385"/>
      <c r="KIV7" s="385"/>
      <c r="KIW7" s="385"/>
      <c r="KIX7" s="385"/>
      <c r="KIY7" s="385"/>
      <c r="KIZ7" s="385"/>
      <c r="KJA7" s="385"/>
      <c r="KJB7" s="385"/>
      <c r="KJC7" s="385"/>
      <c r="KJD7" s="385"/>
      <c r="KJE7" s="385"/>
      <c r="KJF7" s="385"/>
      <c r="KJG7" s="385"/>
      <c r="KJH7" s="385"/>
      <c r="KJI7" s="385"/>
      <c r="KJJ7" s="385"/>
      <c r="KJK7" s="385"/>
      <c r="KJL7" s="385"/>
      <c r="KJM7" s="385"/>
      <c r="KJN7" s="385"/>
      <c r="KJO7" s="385"/>
      <c r="KJP7" s="385"/>
      <c r="KJQ7" s="385"/>
      <c r="KJR7" s="385"/>
      <c r="KJS7" s="385"/>
      <c r="KJT7" s="385"/>
      <c r="KJU7" s="385"/>
      <c r="KJV7" s="385"/>
      <c r="KJW7" s="385"/>
      <c r="KJX7" s="385"/>
      <c r="KJY7" s="385"/>
      <c r="KJZ7" s="385"/>
      <c r="KKA7" s="385"/>
      <c r="KKB7" s="385"/>
      <c r="KKC7" s="385"/>
      <c r="KKD7" s="385"/>
      <c r="KKE7" s="385"/>
      <c r="KKF7" s="385"/>
      <c r="KKG7" s="385"/>
      <c r="KKH7" s="385"/>
      <c r="KKI7" s="385"/>
      <c r="KKJ7" s="385"/>
      <c r="KKK7" s="385"/>
      <c r="KKL7" s="385"/>
      <c r="KKM7" s="385"/>
      <c r="KKN7" s="385"/>
      <c r="KKO7" s="385"/>
      <c r="KKP7" s="385"/>
      <c r="KKQ7" s="385"/>
      <c r="KKR7" s="385"/>
      <c r="KKS7" s="385"/>
      <c r="KKT7" s="385"/>
      <c r="KKU7" s="385"/>
      <c r="KKV7" s="385"/>
      <c r="KKW7" s="385"/>
      <c r="KKX7" s="385"/>
      <c r="KKY7" s="385"/>
      <c r="KKZ7" s="385"/>
      <c r="KLA7" s="385"/>
      <c r="KLB7" s="385"/>
      <c r="KLC7" s="385"/>
      <c r="KLD7" s="385"/>
      <c r="KLE7" s="385"/>
      <c r="KLF7" s="385"/>
      <c r="KLG7" s="385"/>
      <c r="KLH7" s="385"/>
      <c r="KLI7" s="385"/>
      <c r="KLJ7" s="385"/>
      <c r="KLK7" s="385"/>
      <c r="KLL7" s="385"/>
      <c r="KLM7" s="385"/>
      <c r="KLN7" s="385"/>
      <c r="KLO7" s="385"/>
      <c r="KLP7" s="385"/>
      <c r="KLQ7" s="385"/>
      <c r="KLR7" s="385"/>
      <c r="KLS7" s="385"/>
      <c r="KLT7" s="385"/>
      <c r="KLU7" s="385"/>
      <c r="KLV7" s="385"/>
      <c r="KLW7" s="385"/>
      <c r="KLX7" s="385"/>
      <c r="KLY7" s="385"/>
      <c r="KLZ7" s="385"/>
      <c r="KMA7" s="385"/>
      <c r="KMB7" s="385"/>
      <c r="KMC7" s="385"/>
      <c r="KMD7" s="385"/>
      <c r="KME7" s="385"/>
      <c r="KMF7" s="385"/>
      <c r="KMG7" s="385"/>
      <c r="KMH7" s="385"/>
      <c r="KMI7" s="385"/>
      <c r="KMJ7" s="385"/>
      <c r="KMK7" s="385"/>
      <c r="KML7" s="385"/>
      <c r="KMM7" s="385"/>
      <c r="KMN7" s="385"/>
      <c r="KMO7" s="385"/>
      <c r="KMP7" s="385"/>
      <c r="KMQ7" s="385"/>
      <c r="KMR7" s="385"/>
      <c r="KMS7" s="385"/>
      <c r="KMT7" s="385"/>
      <c r="KMU7" s="385"/>
      <c r="KMV7" s="385"/>
      <c r="KMW7" s="385"/>
      <c r="KMX7" s="385"/>
      <c r="KMY7" s="385"/>
      <c r="KMZ7" s="385"/>
      <c r="KNA7" s="385"/>
      <c r="KNB7" s="385"/>
      <c r="KNC7" s="385"/>
      <c r="KND7" s="385"/>
      <c r="KNE7" s="385"/>
      <c r="KNF7" s="385"/>
      <c r="KNG7" s="385"/>
      <c r="KNH7" s="385"/>
      <c r="KNI7" s="385"/>
      <c r="KNJ7" s="385"/>
      <c r="KNK7" s="385"/>
      <c r="KNL7" s="385"/>
      <c r="KNM7" s="385"/>
      <c r="KNN7" s="385"/>
      <c r="KNO7" s="385"/>
      <c r="KNP7" s="385"/>
      <c r="KNQ7" s="385"/>
      <c r="KNR7" s="385"/>
      <c r="KNS7" s="385"/>
      <c r="KNT7" s="385"/>
      <c r="KNU7" s="385"/>
      <c r="KNV7" s="385"/>
      <c r="KNW7" s="385"/>
      <c r="KNX7" s="385"/>
      <c r="KNY7" s="385"/>
      <c r="KNZ7" s="385"/>
      <c r="KOA7" s="385"/>
      <c r="KOB7" s="385"/>
      <c r="KOC7" s="385"/>
      <c r="KOD7" s="385"/>
      <c r="KOE7" s="385"/>
      <c r="KOF7" s="385"/>
      <c r="KOG7" s="385"/>
      <c r="KOH7" s="385"/>
      <c r="KOI7" s="385"/>
      <c r="KOJ7" s="385"/>
      <c r="KOK7" s="385"/>
      <c r="KOL7" s="385"/>
      <c r="KOM7" s="385"/>
      <c r="KON7" s="385"/>
      <c r="KOO7" s="385"/>
      <c r="KOP7" s="385"/>
      <c r="KOQ7" s="385"/>
      <c r="KOR7" s="385"/>
      <c r="KOS7" s="385"/>
      <c r="KOT7" s="385"/>
      <c r="KOU7" s="385"/>
      <c r="KOV7" s="385"/>
      <c r="KOW7" s="385"/>
      <c r="KOX7" s="385"/>
      <c r="KOY7" s="385"/>
      <c r="KOZ7" s="385"/>
      <c r="KPA7" s="385"/>
      <c r="KPB7" s="385"/>
      <c r="KPC7" s="385"/>
      <c r="KPD7" s="385"/>
      <c r="KPE7" s="385"/>
      <c r="KPF7" s="385"/>
      <c r="KPG7" s="385"/>
      <c r="KPH7" s="385"/>
      <c r="KPI7" s="385"/>
      <c r="KPJ7" s="385"/>
      <c r="KPK7" s="385"/>
      <c r="KPL7" s="385"/>
      <c r="KPM7" s="385"/>
      <c r="KPN7" s="385"/>
      <c r="KPO7" s="385"/>
      <c r="KPP7" s="385"/>
      <c r="KPQ7" s="385"/>
      <c r="KPR7" s="385"/>
      <c r="KPS7" s="385"/>
      <c r="KPT7" s="385"/>
      <c r="KPU7" s="385"/>
      <c r="KPV7" s="385"/>
      <c r="KPW7" s="385"/>
      <c r="KPX7" s="385"/>
      <c r="KPY7" s="385"/>
      <c r="KPZ7" s="385"/>
      <c r="KQA7" s="385"/>
      <c r="KQB7" s="385"/>
      <c r="KQC7" s="385"/>
      <c r="KQD7" s="385"/>
      <c r="KQE7" s="385"/>
      <c r="KQF7" s="385"/>
      <c r="KQG7" s="385"/>
      <c r="KQH7" s="385"/>
      <c r="KQI7" s="385"/>
      <c r="KQJ7" s="385"/>
      <c r="KQK7" s="385"/>
      <c r="KQL7" s="385"/>
      <c r="KQM7" s="385"/>
      <c r="KQN7" s="385"/>
      <c r="KQO7" s="385"/>
      <c r="KQP7" s="385"/>
      <c r="KQQ7" s="385"/>
      <c r="KQR7" s="385"/>
      <c r="KQS7" s="385"/>
      <c r="KQT7" s="385"/>
      <c r="KQU7" s="385"/>
      <c r="KQV7" s="385"/>
      <c r="KQW7" s="385"/>
      <c r="KQX7" s="385"/>
      <c r="KQY7" s="385"/>
      <c r="KQZ7" s="385"/>
      <c r="KRA7" s="385"/>
      <c r="KRB7" s="385"/>
      <c r="KRC7" s="385"/>
      <c r="KRD7" s="385"/>
      <c r="KRE7" s="385"/>
      <c r="KRF7" s="385"/>
      <c r="KRG7" s="385"/>
      <c r="KRH7" s="385"/>
      <c r="KRI7" s="385"/>
      <c r="KRJ7" s="385"/>
      <c r="KRK7" s="385"/>
      <c r="KRL7" s="385"/>
      <c r="KRM7" s="385"/>
      <c r="KRN7" s="385"/>
      <c r="KRO7" s="385"/>
      <c r="KRP7" s="385"/>
      <c r="KRQ7" s="385"/>
      <c r="KRR7" s="385"/>
      <c r="KRS7" s="385"/>
      <c r="KRT7" s="385"/>
      <c r="KRU7" s="385"/>
      <c r="KRV7" s="385"/>
      <c r="KRW7" s="385"/>
      <c r="KRX7" s="385"/>
      <c r="KRY7" s="385"/>
      <c r="KRZ7" s="385"/>
      <c r="KSA7" s="385"/>
      <c r="KSB7" s="385"/>
      <c r="KSC7" s="385"/>
      <c r="KSD7" s="385"/>
      <c r="KSE7" s="385"/>
      <c r="KSF7" s="385"/>
      <c r="KSG7" s="385"/>
      <c r="KSH7" s="385"/>
      <c r="KSI7" s="385"/>
      <c r="KSJ7" s="385"/>
      <c r="KSK7" s="385"/>
      <c r="KSL7" s="385"/>
      <c r="KSM7" s="385"/>
      <c r="KSN7" s="385"/>
      <c r="KSO7" s="385"/>
      <c r="KSP7" s="385"/>
      <c r="KSQ7" s="385"/>
      <c r="KSR7" s="385"/>
      <c r="KSS7" s="385"/>
      <c r="KST7" s="385"/>
      <c r="KSU7" s="385"/>
      <c r="KSV7" s="385"/>
      <c r="KSW7" s="385"/>
      <c r="KSX7" s="385"/>
      <c r="KSY7" s="385"/>
      <c r="KSZ7" s="385"/>
      <c r="KTA7" s="385"/>
      <c r="KTB7" s="385"/>
      <c r="KTC7" s="385"/>
      <c r="KTD7" s="385"/>
      <c r="KTE7" s="385"/>
      <c r="KTF7" s="385"/>
      <c r="KTG7" s="385"/>
      <c r="KTH7" s="385"/>
      <c r="KTI7" s="385"/>
      <c r="KTJ7" s="385"/>
      <c r="KTK7" s="385"/>
      <c r="KTL7" s="385"/>
      <c r="KTM7" s="385"/>
      <c r="KTN7" s="385"/>
      <c r="KTO7" s="385"/>
      <c r="KTP7" s="385"/>
      <c r="KTQ7" s="385"/>
      <c r="KTR7" s="385"/>
      <c r="KTS7" s="385"/>
      <c r="KTT7" s="385"/>
      <c r="KTU7" s="385"/>
      <c r="KTV7" s="385"/>
      <c r="KTW7" s="385"/>
      <c r="KTX7" s="385"/>
      <c r="KTY7" s="385"/>
      <c r="KTZ7" s="385"/>
      <c r="KUA7" s="385"/>
      <c r="KUB7" s="385"/>
      <c r="KUC7" s="385"/>
      <c r="KUD7" s="385"/>
      <c r="KUE7" s="385"/>
      <c r="KUF7" s="385"/>
      <c r="KUG7" s="385"/>
      <c r="KUH7" s="385"/>
      <c r="KUI7" s="385"/>
      <c r="KUJ7" s="385"/>
      <c r="KUK7" s="385"/>
      <c r="KUL7" s="385"/>
      <c r="KUM7" s="385"/>
      <c r="KUN7" s="385"/>
      <c r="KUO7" s="385"/>
      <c r="KUP7" s="385"/>
      <c r="KUQ7" s="385"/>
      <c r="KUR7" s="385"/>
      <c r="KUS7" s="385"/>
      <c r="KUT7" s="385"/>
      <c r="KUU7" s="385"/>
      <c r="KUV7" s="385"/>
      <c r="KUW7" s="385"/>
      <c r="KUX7" s="385"/>
      <c r="KUY7" s="385"/>
      <c r="KUZ7" s="385"/>
      <c r="KVA7" s="385"/>
      <c r="KVB7" s="385"/>
      <c r="KVC7" s="385"/>
      <c r="KVD7" s="385"/>
      <c r="KVE7" s="385"/>
      <c r="KVF7" s="385"/>
      <c r="KVG7" s="385"/>
      <c r="KVH7" s="385"/>
      <c r="KVI7" s="385"/>
      <c r="KVJ7" s="385"/>
      <c r="KVK7" s="385"/>
      <c r="KVL7" s="385"/>
      <c r="KVM7" s="385"/>
      <c r="KVN7" s="385"/>
      <c r="KVO7" s="385"/>
      <c r="KVP7" s="385"/>
      <c r="KVQ7" s="385"/>
      <c r="KVR7" s="385"/>
      <c r="KVS7" s="385"/>
      <c r="KVT7" s="385"/>
      <c r="KVU7" s="385"/>
      <c r="KVV7" s="385"/>
      <c r="KVW7" s="385"/>
      <c r="KVX7" s="385"/>
      <c r="KVY7" s="385"/>
      <c r="KVZ7" s="385"/>
      <c r="KWA7" s="385"/>
      <c r="KWB7" s="385"/>
      <c r="KWC7" s="385"/>
      <c r="KWD7" s="385"/>
      <c r="KWE7" s="385"/>
      <c r="KWF7" s="385"/>
      <c r="KWG7" s="385"/>
      <c r="KWH7" s="385"/>
      <c r="KWI7" s="385"/>
      <c r="KWJ7" s="385"/>
      <c r="KWK7" s="385"/>
      <c r="KWL7" s="385"/>
      <c r="KWM7" s="385"/>
      <c r="KWN7" s="385"/>
      <c r="KWO7" s="385"/>
      <c r="KWP7" s="385"/>
      <c r="KWQ7" s="385"/>
      <c r="KWR7" s="385"/>
      <c r="KWS7" s="385"/>
      <c r="KWT7" s="385"/>
      <c r="KWU7" s="385"/>
      <c r="KWV7" s="385"/>
      <c r="KWW7" s="385"/>
      <c r="KWX7" s="385"/>
      <c r="KWY7" s="385"/>
      <c r="KWZ7" s="385"/>
      <c r="KXA7" s="385"/>
      <c r="KXB7" s="385"/>
      <c r="KXC7" s="385"/>
      <c r="KXD7" s="385"/>
      <c r="KXE7" s="385"/>
      <c r="KXF7" s="385"/>
      <c r="KXG7" s="385"/>
      <c r="KXH7" s="385"/>
      <c r="KXI7" s="385"/>
      <c r="KXJ7" s="385"/>
      <c r="KXK7" s="385"/>
      <c r="KXL7" s="385"/>
      <c r="KXM7" s="385"/>
      <c r="KXN7" s="385"/>
      <c r="KXO7" s="385"/>
      <c r="KXP7" s="385"/>
      <c r="KXQ7" s="385"/>
      <c r="KXR7" s="385"/>
      <c r="KXS7" s="385"/>
      <c r="KXT7" s="385"/>
      <c r="KXU7" s="385"/>
      <c r="KXV7" s="385"/>
      <c r="KXW7" s="385"/>
      <c r="KXX7" s="385"/>
      <c r="KXY7" s="385"/>
      <c r="KXZ7" s="385"/>
      <c r="KYA7" s="385"/>
      <c r="KYB7" s="385"/>
      <c r="KYC7" s="385"/>
      <c r="KYD7" s="385"/>
      <c r="KYE7" s="385"/>
      <c r="KYF7" s="385"/>
      <c r="KYG7" s="385"/>
      <c r="KYH7" s="385"/>
      <c r="KYI7" s="385"/>
      <c r="KYJ7" s="385"/>
      <c r="KYK7" s="385"/>
      <c r="KYL7" s="385"/>
      <c r="KYM7" s="385"/>
      <c r="KYN7" s="385"/>
      <c r="KYO7" s="385"/>
      <c r="KYP7" s="385"/>
      <c r="KYQ7" s="385"/>
      <c r="KYR7" s="385"/>
      <c r="KYS7" s="385"/>
      <c r="KYT7" s="385"/>
      <c r="KYU7" s="385"/>
      <c r="KYV7" s="385"/>
      <c r="KYW7" s="385"/>
      <c r="KYX7" s="385"/>
      <c r="KYY7" s="385"/>
      <c r="KYZ7" s="385"/>
      <c r="KZA7" s="385"/>
      <c r="KZB7" s="385"/>
      <c r="KZC7" s="385"/>
      <c r="KZD7" s="385"/>
      <c r="KZE7" s="385"/>
      <c r="KZF7" s="385"/>
      <c r="KZG7" s="385"/>
      <c r="KZH7" s="385"/>
      <c r="KZI7" s="385"/>
      <c r="KZJ7" s="385"/>
      <c r="KZK7" s="385"/>
      <c r="KZL7" s="385"/>
      <c r="KZM7" s="385"/>
      <c r="KZN7" s="385"/>
      <c r="KZO7" s="385"/>
      <c r="KZP7" s="385"/>
      <c r="KZQ7" s="385"/>
      <c r="KZR7" s="385"/>
      <c r="KZS7" s="385"/>
      <c r="KZT7" s="385"/>
      <c r="KZU7" s="385"/>
      <c r="KZV7" s="385"/>
      <c r="KZW7" s="385"/>
      <c r="KZX7" s="385"/>
      <c r="KZY7" s="385"/>
      <c r="KZZ7" s="385"/>
      <c r="LAA7" s="385"/>
      <c r="LAB7" s="385"/>
      <c r="LAC7" s="385"/>
      <c r="LAD7" s="385"/>
      <c r="LAE7" s="385"/>
      <c r="LAF7" s="385"/>
      <c r="LAG7" s="385"/>
      <c r="LAH7" s="385"/>
      <c r="LAI7" s="385"/>
      <c r="LAJ7" s="385"/>
      <c r="LAK7" s="385"/>
      <c r="LAL7" s="385"/>
      <c r="LAM7" s="385"/>
      <c r="LAN7" s="385"/>
      <c r="LAO7" s="385"/>
      <c r="LAP7" s="385"/>
      <c r="LAQ7" s="385"/>
      <c r="LAR7" s="385"/>
      <c r="LAS7" s="385"/>
      <c r="LAT7" s="385"/>
      <c r="LAU7" s="385"/>
      <c r="LAV7" s="385"/>
      <c r="LAW7" s="385"/>
      <c r="LAX7" s="385"/>
      <c r="LAY7" s="385"/>
      <c r="LAZ7" s="385"/>
      <c r="LBA7" s="385"/>
      <c r="LBB7" s="385"/>
      <c r="LBC7" s="385"/>
      <c r="LBD7" s="385"/>
      <c r="LBE7" s="385"/>
      <c r="LBF7" s="385"/>
      <c r="LBG7" s="385"/>
      <c r="LBH7" s="385"/>
      <c r="LBI7" s="385"/>
      <c r="LBJ7" s="385"/>
      <c r="LBK7" s="385"/>
      <c r="LBL7" s="385"/>
      <c r="LBM7" s="385"/>
      <c r="LBN7" s="385"/>
      <c r="LBO7" s="385"/>
      <c r="LBP7" s="385"/>
      <c r="LBQ7" s="385"/>
      <c r="LBR7" s="385"/>
      <c r="LBS7" s="385"/>
      <c r="LBT7" s="385"/>
      <c r="LBU7" s="385"/>
      <c r="LBV7" s="385"/>
      <c r="LBW7" s="385"/>
      <c r="LBX7" s="385"/>
      <c r="LBY7" s="385"/>
      <c r="LBZ7" s="385"/>
      <c r="LCA7" s="385"/>
      <c r="LCB7" s="385"/>
      <c r="LCC7" s="385"/>
      <c r="LCD7" s="385"/>
      <c r="LCE7" s="385"/>
      <c r="LCF7" s="385"/>
      <c r="LCG7" s="385"/>
      <c r="LCH7" s="385"/>
      <c r="LCI7" s="385"/>
      <c r="LCJ7" s="385"/>
      <c r="LCK7" s="385"/>
      <c r="LCL7" s="385"/>
      <c r="LCM7" s="385"/>
      <c r="LCN7" s="385"/>
      <c r="LCO7" s="385"/>
      <c r="LCP7" s="385"/>
      <c r="LCQ7" s="385"/>
      <c r="LCR7" s="385"/>
      <c r="LCS7" s="385"/>
      <c r="LCT7" s="385"/>
      <c r="LCU7" s="385"/>
      <c r="LCV7" s="385"/>
      <c r="LCW7" s="385"/>
      <c r="LCX7" s="385"/>
      <c r="LCY7" s="385"/>
      <c r="LCZ7" s="385"/>
      <c r="LDA7" s="385"/>
      <c r="LDB7" s="385"/>
      <c r="LDC7" s="385"/>
      <c r="LDD7" s="385"/>
      <c r="LDE7" s="385"/>
      <c r="LDF7" s="385"/>
      <c r="LDG7" s="385"/>
      <c r="LDH7" s="385"/>
      <c r="LDI7" s="385"/>
      <c r="LDJ7" s="385"/>
      <c r="LDK7" s="385"/>
      <c r="LDL7" s="385"/>
      <c r="LDM7" s="385"/>
      <c r="LDN7" s="385"/>
      <c r="LDO7" s="385"/>
      <c r="LDP7" s="385"/>
      <c r="LDQ7" s="385"/>
      <c r="LDR7" s="385"/>
      <c r="LDS7" s="385"/>
      <c r="LDT7" s="385"/>
      <c r="LDU7" s="385"/>
      <c r="LDV7" s="385"/>
      <c r="LDW7" s="385"/>
      <c r="LDX7" s="385"/>
      <c r="LDY7" s="385"/>
      <c r="LDZ7" s="385"/>
      <c r="LEA7" s="385"/>
      <c r="LEB7" s="385"/>
      <c r="LEC7" s="385"/>
      <c r="LED7" s="385"/>
      <c r="LEE7" s="385"/>
      <c r="LEF7" s="385"/>
      <c r="LEG7" s="385"/>
      <c r="LEH7" s="385"/>
      <c r="LEI7" s="385"/>
      <c r="LEJ7" s="385"/>
      <c r="LEK7" s="385"/>
      <c r="LEL7" s="385"/>
      <c r="LEM7" s="385"/>
      <c r="LEN7" s="385"/>
      <c r="LEO7" s="385"/>
      <c r="LEP7" s="385"/>
      <c r="LEQ7" s="385"/>
      <c r="LER7" s="385"/>
      <c r="LES7" s="385"/>
      <c r="LET7" s="385"/>
      <c r="LEU7" s="385"/>
      <c r="LEV7" s="385"/>
      <c r="LEW7" s="385"/>
      <c r="LEX7" s="385"/>
      <c r="LEY7" s="385"/>
      <c r="LEZ7" s="385"/>
      <c r="LFA7" s="385"/>
      <c r="LFB7" s="385"/>
      <c r="LFC7" s="385"/>
      <c r="LFD7" s="385"/>
      <c r="LFE7" s="385"/>
      <c r="LFF7" s="385"/>
      <c r="LFG7" s="385"/>
      <c r="LFH7" s="385"/>
      <c r="LFI7" s="385"/>
      <c r="LFJ7" s="385"/>
      <c r="LFK7" s="385"/>
      <c r="LFL7" s="385"/>
      <c r="LFM7" s="385"/>
      <c r="LFN7" s="385"/>
      <c r="LFO7" s="385"/>
      <c r="LFP7" s="385"/>
      <c r="LFQ7" s="385"/>
      <c r="LFR7" s="385"/>
      <c r="LFS7" s="385"/>
      <c r="LFT7" s="385"/>
      <c r="LFU7" s="385"/>
      <c r="LFV7" s="385"/>
      <c r="LFW7" s="385"/>
      <c r="LFX7" s="385"/>
      <c r="LFY7" s="385"/>
      <c r="LFZ7" s="385"/>
      <c r="LGA7" s="385"/>
      <c r="LGB7" s="385"/>
      <c r="LGC7" s="385"/>
      <c r="LGD7" s="385"/>
      <c r="LGE7" s="385"/>
      <c r="LGF7" s="385"/>
      <c r="LGG7" s="385"/>
      <c r="LGH7" s="385"/>
      <c r="LGI7" s="385"/>
      <c r="LGJ7" s="385"/>
      <c r="LGK7" s="385"/>
      <c r="LGL7" s="385"/>
      <c r="LGM7" s="385"/>
      <c r="LGN7" s="385"/>
      <c r="LGO7" s="385"/>
      <c r="LGP7" s="385"/>
      <c r="LGQ7" s="385"/>
      <c r="LGR7" s="385"/>
      <c r="LGS7" s="385"/>
      <c r="LGT7" s="385"/>
      <c r="LGU7" s="385"/>
      <c r="LGV7" s="385"/>
      <c r="LGW7" s="385"/>
      <c r="LGX7" s="385"/>
      <c r="LGY7" s="385"/>
      <c r="LGZ7" s="385"/>
      <c r="LHA7" s="385"/>
      <c r="LHB7" s="385"/>
      <c r="LHC7" s="385"/>
      <c r="LHD7" s="385"/>
      <c r="LHE7" s="385"/>
      <c r="LHF7" s="385"/>
      <c r="LHG7" s="385"/>
      <c r="LHH7" s="385"/>
      <c r="LHI7" s="385"/>
      <c r="LHJ7" s="385"/>
      <c r="LHK7" s="385"/>
      <c r="LHL7" s="385"/>
      <c r="LHM7" s="385"/>
      <c r="LHN7" s="385"/>
      <c r="LHO7" s="385"/>
      <c r="LHP7" s="385"/>
      <c r="LHQ7" s="385"/>
      <c r="LHR7" s="385"/>
      <c r="LHS7" s="385"/>
      <c r="LHT7" s="385"/>
      <c r="LHU7" s="385"/>
      <c r="LHV7" s="385"/>
      <c r="LHW7" s="385"/>
      <c r="LHX7" s="385"/>
      <c r="LHY7" s="385"/>
      <c r="LHZ7" s="385"/>
      <c r="LIA7" s="385"/>
      <c r="LIB7" s="385"/>
      <c r="LIC7" s="385"/>
      <c r="LID7" s="385"/>
      <c r="LIE7" s="385"/>
      <c r="LIF7" s="385"/>
      <c r="LIG7" s="385"/>
      <c r="LIH7" s="385"/>
      <c r="LII7" s="385"/>
      <c r="LIJ7" s="385"/>
      <c r="LIK7" s="385"/>
      <c r="LIL7" s="385"/>
      <c r="LIM7" s="385"/>
      <c r="LIN7" s="385"/>
      <c r="LIO7" s="385"/>
      <c r="LIP7" s="385"/>
      <c r="LIQ7" s="385"/>
      <c r="LIR7" s="385"/>
      <c r="LIS7" s="385"/>
      <c r="LIT7" s="385"/>
      <c r="LIU7" s="385"/>
      <c r="LIV7" s="385"/>
      <c r="LIW7" s="385"/>
      <c r="LIX7" s="385"/>
      <c r="LIY7" s="385"/>
      <c r="LIZ7" s="385"/>
      <c r="LJA7" s="385"/>
      <c r="LJB7" s="385"/>
      <c r="LJC7" s="385"/>
      <c r="LJD7" s="385"/>
      <c r="LJE7" s="385"/>
      <c r="LJF7" s="385"/>
      <c r="LJG7" s="385"/>
      <c r="LJH7" s="385"/>
      <c r="LJI7" s="385"/>
      <c r="LJJ7" s="385"/>
      <c r="LJK7" s="385"/>
      <c r="LJL7" s="385"/>
      <c r="LJM7" s="385"/>
      <c r="LJN7" s="385"/>
      <c r="LJO7" s="385"/>
      <c r="LJP7" s="385"/>
      <c r="LJQ7" s="385"/>
      <c r="LJR7" s="385"/>
      <c r="LJS7" s="385"/>
      <c r="LJT7" s="385"/>
      <c r="LJU7" s="385"/>
      <c r="LJV7" s="385"/>
      <c r="LJW7" s="385"/>
      <c r="LJX7" s="385"/>
      <c r="LJY7" s="385"/>
      <c r="LJZ7" s="385"/>
      <c r="LKA7" s="385"/>
      <c r="LKB7" s="385"/>
      <c r="LKC7" s="385"/>
      <c r="LKD7" s="385"/>
      <c r="LKE7" s="385"/>
      <c r="LKF7" s="385"/>
      <c r="LKG7" s="385"/>
      <c r="LKH7" s="385"/>
      <c r="LKI7" s="385"/>
      <c r="LKJ7" s="385"/>
      <c r="LKK7" s="385"/>
      <c r="LKL7" s="385"/>
      <c r="LKM7" s="385"/>
      <c r="LKN7" s="385"/>
      <c r="LKO7" s="385"/>
      <c r="LKP7" s="385"/>
      <c r="LKQ7" s="385"/>
      <c r="LKR7" s="385"/>
      <c r="LKS7" s="385"/>
      <c r="LKT7" s="385"/>
      <c r="LKU7" s="385"/>
      <c r="LKV7" s="385"/>
      <c r="LKW7" s="385"/>
      <c r="LKX7" s="385"/>
      <c r="LKY7" s="385"/>
      <c r="LKZ7" s="385"/>
      <c r="LLA7" s="385"/>
      <c r="LLB7" s="385"/>
      <c r="LLC7" s="385"/>
      <c r="LLD7" s="385"/>
      <c r="LLE7" s="385"/>
      <c r="LLF7" s="385"/>
      <c r="LLG7" s="385"/>
      <c r="LLH7" s="385"/>
      <c r="LLI7" s="385"/>
      <c r="LLJ7" s="385"/>
      <c r="LLK7" s="385"/>
      <c r="LLL7" s="385"/>
      <c r="LLM7" s="385"/>
      <c r="LLN7" s="385"/>
      <c r="LLO7" s="385"/>
      <c r="LLP7" s="385"/>
      <c r="LLQ7" s="385"/>
      <c r="LLR7" s="385"/>
      <c r="LLS7" s="385"/>
      <c r="LLT7" s="385"/>
      <c r="LLU7" s="385"/>
      <c r="LLV7" s="385"/>
      <c r="LLW7" s="385"/>
      <c r="LLX7" s="385"/>
      <c r="LLY7" s="385"/>
      <c r="LLZ7" s="385"/>
      <c r="LMA7" s="385"/>
      <c r="LMB7" s="385"/>
      <c r="LMC7" s="385"/>
      <c r="LMD7" s="385"/>
      <c r="LME7" s="385"/>
      <c r="LMF7" s="385"/>
      <c r="LMG7" s="385"/>
      <c r="LMH7" s="385"/>
      <c r="LMI7" s="385"/>
      <c r="LMJ7" s="385"/>
      <c r="LMK7" s="385"/>
      <c r="LML7" s="385"/>
      <c r="LMM7" s="385"/>
      <c r="LMN7" s="385"/>
      <c r="LMO7" s="385"/>
      <c r="LMP7" s="385"/>
      <c r="LMQ7" s="385"/>
      <c r="LMR7" s="385"/>
      <c r="LMS7" s="385"/>
      <c r="LMT7" s="385"/>
      <c r="LMU7" s="385"/>
      <c r="LMV7" s="385"/>
      <c r="LMW7" s="385"/>
      <c r="LMX7" s="385"/>
      <c r="LMY7" s="385"/>
      <c r="LMZ7" s="385"/>
      <c r="LNA7" s="385"/>
      <c r="LNB7" s="385"/>
      <c r="LNC7" s="385"/>
      <c r="LND7" s="385"/>
      <c r="LNE7" s="385"/>
      <c r="LNF7" s="385"/>
      <c r="LNG7" s="385"/>
      <c r="LNH7" s="385"/>
      <c r="LNI7" s="385"/>
      <c r="LNJ7" s="385"/>
      <c r="LNK7" s="385"/>
      <c r="LNL7" s="385"/>
      <c r="LNM7" s="385"/>
      <c r="LNN7" s="385"/>
      <c r="LNO7" s="385"/>
      <c r="LNP7" s="385"/>
      <c r="LNQ7" s="385"/>
      <c r="LNR7" s="385"/>
      <c r="LNS7" s="385"/>
      <c r="LNT7" s="385"/>
      <c r="LNU7" s="385"/>
      <c r="LNV7" s="385"/>
      <c r="LNW7" s="385"/>
      <c r="LNX7" s="385"/>
      <c r="LNY7" s="385"/>
      <c r="LNZ7" s="385"/>
      <c r="LOA7" s="385"/>
      <c r="LOB7" s="385"/>
      <c r="LOC7" s="385"/>
      <c r="LOD7" s="385"/>
      <c r="LOE7" s="385"/>
      <c r="LOF7" s="385"/>
      <c r="LOG7" s="385"/>
      <c r="LOH7" s="385"/>
      <c r="LOI7" s="385"/>
      <c r="LOJ7" s="385"/>
      <c r="LOK7" s="385"/>
      <c r="LOL7" s="385"/>
      <c r="LOM7" s="385"/>
      <c r="LON7" s="385"/>
      <c r="LOO7" s="385"/>
      <c r="LOP7" s="385"/>
      <c r="LOQ7" s="385"/>
      <c r="LOR7" s="385"/>
      <c r="LOS7" s="385"/>
      <c r="LOT7" s="385"/>
      <c r="LOU7" s="385"/>
      <c r="LOV7" s="385"/>
      <c r="LOW7" s="385"/>
      <c r="LOX7" s="385"/>
      <c r="LOY7" s="385"/>
      <c r="LOZ7" s="385"/>
      <c r="LPA7" s="385"/>
      <c r="LPB7" s="385"/>
      <c r="LPC7" s="385"/>
      <c r="LPD7" s="385"/>
      <c r="LPE7" s="385"/>
      <c r="LPF7" s="385"/>
      <c r="LPG7" s="385"/>
      <c r="LPH7" s="385"/>
      <c r="LPI7" s="385"/>
      <c r="LPJ7" s="385"/>
      <c r="LPK7" s="385"/>
      <c r="LPL7" s="385"/>
      <c r="LPM7" s="385"/>
      <c r="LPN7" s="385"/>
      <c r="LPO7" s="385"/>
      <c r="LPP7" s="385"/>
      <c r="LPQ7" s="385"/>
      <c r="LPR7" s="385"/>
      <c r="LPS7" s="385"/>
      <c r="LPT7" s="385"/>
      <c r="LPU7" s="385"/>
      <c r="LPV7" s="385"/>
      <c r="LPW7" s="385"/>
      <c r="LPX7" s="385"/>
      <c r="LPY7" s="385"/>
      <c r="LPZ7" s="385"/>
      <c r="LQA7" s="385"/>
      <c r="LQB7" s="385"/>
      <c r="LQC7" s="385"/>
      <c r="LQD7" s="385"/>
      <c r="LQE7" s="385"/>
      <c r="LQF7" s="385"/>
      <c r="LQG7" s="385"/>
      <c r="LQH7" s="385"/>
      <c r="LQI7" s="385"/>
      <c r="LQJ7" s="385"/>
      <c r="LQK7" s="385"/>
      <c r="LQL7" s="385"/>
      <c r="LQM7" s="385"/>
      <c r="LQN7" s="385"/>
      <c r="LQO7" s="385"/>
      <c r="LQP7" s="385"/>
      <c r="LQQ7" s="385"/>
      <c r="LQR7" s="385"/>
      <c r="LQS7" s="385"/>
      <c r="LQT7" s="385"/>
      <c r="LQU7" s="385"/>
      <c r="LQV7" s="385"/>
      <c r="LQW7" s="385"/>
      <c r="LQX7" s="385"/>
      <c r="LQY7" s="385"/>
      <c r="LQZ7" s="385"/>
      <c r="LRA7" s="385"/>
      <c r="LRB7" s="385"/>
      <c r="LRC7" s="385"/>
      <c r="LRD7" s="385"/>
      <c r="LRE7" s="385"/>
      <c r="LRF7" s="385"/>
      <c r="LRG7" s="385"/>
      <c r="LRH7" s="385"/>
      <c r="LRI7" s="385"/>
      <c r="LRJ7" s="385"/>
      <c r="LRK7" s="385"/>
      <c r="LRL7" s="385"/>
      <c r="LRM7" s="385"/>
      <c r="LRN7" s="385"/>
      <c r="LRO7" s="385"/>
      <c r="LRP7" s="385"/>
      <c r="LRQ7" s="385"/>
      <c r="LRR7" s="385"/>
      <c r="LRS7" s="385"/>
      <c r="LRT7" s="385"/>
      <c r="LRU7" s="385"/>
      <c r="LRV7" s="385"/>
      <c r="LRW7" s="385"/>
      <c r="LRX7" s="385"/>
      <c r="LRY7" s="385"/>
      <c r="LRZ7" s="385"/>
      <c r="LSA7" s="385"/>
      <c r="LSB7" s="385"/>
      <c r="LSC7" s="385"/>
      <c r="LSD7" s="385"/>
      <c r="LSE7" s="385"/>
      <c r="LSF7" s="385"/>
      <c r="LSG7" s="385"/>
      <c r="LSH7" s="385"/>
      <c r="LSI7" s="385"/>
      <c r="LSJ7" s="385"/>
      <c r="LSK7" s="385"/>
      <c r="LSL7" s="385"/>
      <c r="LSM7" s="385"/>
      <c r="LSN7" s="385"/>
      <c r="LSO7" s="385"/>
      <c r="LSP7" s="385"/>
      <c r="LSQ7" s="385"/>
      <c r="LSR7" s="385"/>
      <c r="LSS7" s="385"/>
      <c r="LST7" s="385"/>
      <c r="LSU7" s="385"/>
      <c r="LSV7" s="385"/>
      <c r="LSW7" s="385"/>
      <c r="LSX7" s="385"/>
      <c r="LSY7" s="385"/>
      <c r="LSZ7" s="385"/>
      <c r="LTA7" s="385"/>
      <c r="LTB7" s="385"/>
      <c r="LTC7" s="385"/>
      <c r="LTD7" s="385"/>
      <c r="LTE7" s="385"/>
      <c r="LTF7" s="385"/>
      <c r="LTG7" s="385"/>
      <c r="LTH7" s="385"/>
      <c r="LTI7" s="385"/>
      <c r="LTJ7" s="385"/>
      <c r="LTK7" s="385"/>
      <c r="LTL7" s="385"/>
      <c r="LTM7" s="385"/>
      <c r="LTN7" s="385"/>
      <c r="LTO7" s="385"/>
      <c r="LTP7" s="385"/>
      <c r="LTQ7" s="385"/>
      <c r="LTR7" s="385"/>
      <c r="LTS7" s="385"/>
      <c r="LTT7" s="385"/>
      <c r="LTU7" s="385"/>
      <c r="LTV7" s="385"/>
      <c r="LTW7" s="385"/>
      <c r="LTX7" s="385"/>
      <c r="LTY7" s="385"/>
      <c r="LTZ7" s="385"/>
      <c r="LUA7" s="385"/>
      <c r="LUB7" s="385"/>
      <c r="LUC7" s="385"/>
      <c r="LUD7" s="385"/>
      <c r="LUE7" s="385"/>
      <c r="LUF7" s="385"/>
      <c r="LUG7" s="385"/>
      <c r="LUH7" s="385"/>
      <c r="LUI7" s="385"/>
      <c r="LUJ7" s="385"/>
      <c r="LUK7" s="385"/>
      <c r="LUL7" s="385"/>
      <c r="LUM7" s="385"/>
      <c r="LUN7" s="385"/>
      <c r="LUO7" s="385"/>
      <c r="LUP7" s="385"/>
      <c r="LUQ7" s="385"/>
      <c r="LUR7" s="385"/>
      <c r="LUS7" s="385"/>
      <c r="LUT7" s="385"/>
      <c r="LUU7" s="385"/>
      <c r="LUV7" s="385"/>
      <c r="LUW7" s="385"/>
      <c r="LUX7" s="385"/>
      <c r="LUY7" s="385"/>
      <c r="LUZ7" s="385"/>
      <c r="LVA7" s="385"/>
      <c r="LVB7" s="385"/>
      <c r="LVC7" s="385"/>
      <c r="LVD7" s="385"/>
      <c r="LVE7" s="385"/>
      <c r="LVF7" s="385"/>
      <c r="LVG7" s="385"/>
      <c r="LVH7" s="385"/>
      <c r="LVI7" s="385"/>
      <c r="LVJ7" s="385"/>
      <c r="LVK7" s="385"/>
      <c r="LVL7" s="385"/>
      <c r="LVM7" s="385"/>
      <c r="LVN7" s="385"/>
      <c r="LVO7" s="385"/>
      <c r="LVP7" s="385"/>
      <c r="LVQ7" s="385"/>
      <c r="LVR7" s="385"/>
      <c r="LVS7" s="385"/>
      <c r="LVT7" s="385"/>
      <c r="LVU7" s="385"/>
      <c r="LVV7" s="385"/>
      <c r="LVW7" s="385"/>
      <c r="LVX7" s="385"/>
      <c r="LVY7" s="385"/>
      <c r="LVZ7" s="385"/>
      <c r="LWA7" s="385"/>
      <c r="LWB7" s="385"/>
      <c r="LWC7" s="385"/>
      <c r="LWD7" s="385"/>
      <c r="LWE7" s="385"/>
      <c r="LWF7" s="385"/>
      <c r="LWG7" s="385"/>
      <c r="LWH7" s="385"/>
      <c r="LWI7" s="385"/>
      <c r="LWJ7" s="385"/>
      <c r="LWK7" s="385"/>
      <c r="LWL7" s="385"/>
      <c r="LWM7" s="385"/>
      <c r="LWN7" s="385"/>
      <c r="LWO7" s="385"/>
      <c r="LWP7" s="385"/>
      <c r="LWQ7" s="385"/>
      <c r="LWR7" s="385"/>
      <c r="LWS7" s="385"/>
      <c r="LWT7" s="385"/>
      <c r="LWU7" s="385"/>
      <c r="LWV7" s="385"/>
      <c r="LWW7" s="385"/>
      <c r="LWX7" s="385"/>
      <c r="LWY7" s="385"/>
      <c r="LWZ7" s="385"/>
      <c r="LXA7" s="385"/>
      <c r="LXB7" s="385"/>
      <c r="LXC7" s="385"/>
      <c r="LXD7" s="385"/>
      <c r="LXE7" s="385"/>
      <c r="LXF7" s="385"/>
      <c r="LXG7" s="385"/>
      <c r="LXH7" s="385"/>
      <c r="LXI7" s="385"/>
      <c r="LXJ7" s="385"/>
      <c r="LXK7" s="385"/>
      <c r="LXL7" s="385"/>
      <c r="LXM7" s="385"/>
      <c r="LXN7" s="385"/>
      <c r="LXO7" s="385"/>
      <c r="LXP7" s="385"/>
      <c r="LXQ7" s="385"/>
      <c r="LXR7" s="385"/>
      <c r="LXS7" s="385"/>
      <c r="LXT7" s="385"/>
      <c r="LXU7" s="385"/>
      <c r="LXV7" s="385"/>
      <c r="LXW7" s="385"/>
      <c r="LXX7" s="385"/>
      <c r="LXY7" s="385"/>
      <c r="LXZ7" s="385"/>
      <c r="LYA7" s="385"/>
      <c r="LYB7" s="385"/>
      <c r="LYC7" s="385"/>
      <c r="LYD7" s="385"/>
      <c r="LYE7" s="385"/>
      <c r="LYF7" s="385"/>
      <c r="LYG7" s="385"/>
      <c r="LYH7" s="385"/>
      <c r="LYI7" s="385"/>
      <c r="LYJ7" s="385"/>
      <c r="LYK7" s="385"/>
      <c r="LYL7" s="385"/>
      <c r="LYM7" s="385"/>
      <c r="LYN7" s="385"/>
      <c r="LYO7" s="385"/>
      <c r="LYP7" s="385"/>
      <c r="LYQ7" s="385"/>
      <c r="LYR7" s="385"/>
      <c r="LYS7" s="385"/>
      <c r="LYT7" s="385"/>
      <c r="LYU7" s="385"/>
      <c r="LYV7" s="385"/>
      <c r="LYW7" s="385"/>
      <c r="LYX7" s="385"/>
      <c r="LYY7" s="385"/>
      <c r="LYZ7" s="385"/>
      <c r="LZA7" s="385"/>
      <c r="LZB7" s="385"/>
      <c r="LZC7" s="385"/>
      <c r="LZD7" s="385"/>
      <c r="LZE7" s="385"/>
      <c r="LZF7" s="385"/>
      <c r="LZG7" s="385"/>
      <c r="LZH7" s="385"/>
      <c r="LZI7" s="385"/>
      <c r="LZJ7" s="385"/>
      <c r="LZK7" s="385"/>
      <c r="LZL7" s="385"/>
      <c r="LZM7" s="385"/>
      <c r="LZN7" s="385"/>
      <c r="LZO7" s="385"/>
      <c r="LZP7" s="385"/>
      <c r="LZQ7" s="385"/>
      <c r="LZR7" s="385"/>
      <c r="LZS7" s="385"/>
      <c r="LZT7" s="385"/>
      <c r="LZU7" s="385"/>
      <c r="LZV7" s="385"/>
      <c r="LZW7" s="385"/>
      <c r="LZX7" s="385"/>
      <c r="LZY7" s="385"/>
      <c r="LZZ7" s="385"/>
      <c r="MAA7" s="385"/>
      <c r="MAB7" s="385"/>
      <c r="MAC7" s="385"/>
      <c r="MAD7" s="385"/>
      <c r="MAE7" s="385"/>
      <c r="MAF7" s="385"/>
      <c r="MAG7" s="385"/>
      <c r="MAH7" s="385"/>
      <c r="MAI7" s="385"/>
      <c r="MAJ7" s="385"/>
      <c r="MAK7" s="385"/>
      <c r="MAL7" s="385"/>
      <c r="MAM7" s="385"/>
      <c r="MAN7" s="385"/>
      <c r="MAO7" s="385"/>
      <c r="MAP7" s="385"/>
      <c r="MAQ7" s="385"/>
      <c r="MAR7" s="385"/>
      <c r="MAS7" s="385"/>
      <c r="MAT7" s="385"/>
      <c r="MAU7" s="385"/>
      <c r="MAV7" s="385"/>
      <c r="MAW7" s="385"/>
      <c r="MAX7" s="385"/>
      <c r="MAY7" s="385"/>
      <c r="MAZ7" s="385"/>
      <c r="MBA7" s="385"/>
      <c r="MBB7" s="385"/>
      <c r="MBC7" s="385"/>
      <c r="MBD7" s="385"/>
      <c r="MBE7" s="385"/>
      <c r="MBF7" s="385"/>
      <c r="MBG7" s="385"/>
      <c r="MBH7" s="385"/>
      <c r="MBI7" s="385"/>
      <c r="MBJ7" s="385"/>
      <c r="MBK7" s="385"/>
      <c r="MBL7" s="385"/>
      <c r="MBM7" s="385"/>
      <c r="MBN7" s="385"/>
      <c r="MBO7" s="385"/>
      <c r="MBP7" s="385"/>
      <c r="MBQ7" s="385"/>
      <c r="MBR7" s="385"/>
      <c r="MBS7" s="385"/>
      <c r="MBT7" s="385"/>
      <c r="MBU7" s="385"/>
      <c r="MBV7" s="385"/>
      <c r="MBW7" s="385"/>
      <c r="MBX7" s="385"/>
      <c r="MBY7" s="385"/>
      <c r="MBZ7" s="385"/>
      <c r="MCA7" s="385"/>
      <c r="MCB7" s="385"/>
      <c r="MCC7" s="385"/>
      <c r="MCD7" s="385"/>
      <c r="MCE7" s="385"/>
      <c r="MCF7" s="385"/>
      <c r="MCG7" s="385"/>
      <c r="MCH7" s="385"/>
      <c r="MCI7" s="385"/>
      <c r="MCJ7" s="385"/>
      <c r="MCK7" s="385"/>
      <c r="MCL7" s="385"/>
      <c r="MCM7" s="385"/>
      <c r="MCN7" s="385"/>
      <c r="MCO7" s="385"/>
      <c r="MCP7" s="385"/>
      <c r="MCQ7" s="385"/>
      <c r="MCR7" s="385"/>
      <c r="MCS7" s="385"/>
      <c r="MCT7" s="385"/>
      <c r="MCU7" s="385"/>
      <c r="MCV7" s="385"/>
      <c r="MCW7" s="385"/>
      <c r="MCX7" s="385"/>
      <c r="MCY7" s="385"/>
      <c r="MCZ7" s="385"/>
      <c r="MDA7" s="385"/>
      <c r="MDB7" s="385"/>
      <c r="MDC7" s="385"/>
      <c r="MDD7" s="385"/>
      <c r="MDE7" s="385"/>
      <c r="MDF7" s="385"/>
      <c r="MDG7" s="385"/>
      <c r="MDH7" s="385"/>
      <c r="MDI7" s="385"/>
      <c r="MDJ7" s="385"/>
      <c r="MDK7" s="385"/>
      <c r="MDL7" s="385"/>
      <c r="MDM7" s="385"/>
      <c r="MDN7" s="385"/>
      <c r="MDO7" s="385"/>
      <c r="MDP7" s="385"/>
      <c r="MDQ7" s="385"/>
      <c r="MDR7" s="385"/>
      <c r="MDS7" s="385"/>
      <c r="MDT7" s="385"/>
      <c r="MDU7" s="385"/>
      <c r="MDV7" s="385"/>
      <c r="MDW7" s="385"/>
      <c r="MDX7" s="385"/>
      <c r="MDY7" s="385"/>
      <c r="MDZ7" s="385"/>
      <c r="MEA7" s="385"/>
      <c r="MEB7" s="385"/>
      <c r="MEC7" s="385"/>
      <c r="MED7" s="385"/>
      <c r="MEE7" s="385"/>
      <c r="MEF7" s="385"/>
      <c r="MEG7" s="385"/>
      <c r="MEH7" s="385"/>
      <c r="MEI7" s="385"/>
      <c r="MEJ7" s="385"/>
      <c r="MEK7" s="385"/>
      <c r="MEL7" s="385"/>
      <c r="MEM7" s="385"/>
      <c r="MEN7" s="385"/>
      <c r="MEO7" s="385"/>
      <c r="MEP7" s="385"/>
      <c r="MEQ7" s="385"/>
      <c r="MER7" s="385"/>
      <c r="MES7" s="385"/>
      <c r="MET7" s="385"/>
      <c r="MEU7" s="385"/>
      <c r="MEV7" s="385"/>
      <c r="MEW7" s="385"/>
      <c r="MEX7" s="385"/>
      <c r="MEY7" s="385"/>
      <c r="MEZ7" s="385"/>
      <c r="MFA7" s="385"/>
      <c r="MFB7" s="385"/>
      <c r="MFC7" s="385"/>
      <c r="MFD7" s="385"/>
      <c r="MFE7" s="385"/>
      <c r="MFF7" s="385"/>
      <c r="MFG7" s="385"/>
      <c r="MFH7" s="385"/>
      <c r="MFI7" s="385"/>
      <c r="MFJ7" s="385"/>
      <c r="MFK7" s="385"/>
      <c r="MFL7" s="385"/>
      <c r="MFM7" s="385"/>
      <c r="MFN7" s="385"/>
      <c r="MFO7" s="385"/>
      <c r="MFP7" s="385"/>
      <c r="MFQ7" s="385"/>
      <c r="MFR7" s="385"/>
      <c r="MFS7" s="385"/>
      <c r="MFT7" s="385"/>
      <c r="MFU7" s="385"/>
      <c r="MFV7" s="385"/>
      <c r="MFW7" s="385"/>
      <c r="MFX7" s="385"/>
      <c r="MFY7" s="385"/>
      <c r="MFZ7" s="385"/>
      <c r="MGA7" s="385"/>
      <c r="MGB7" s="385"/>
      <c r="MGC7" s="385"/>
      <c r="MGD7" s="385"/>
      <c r="MGE7" s="385"/>
      <c r="MGF7" s="385"/>
      <c r="MGG7" s="385"/>
      <c r="MGH7" s="385"/>
      <c r="MGI7" s="385"/>
      <c r="MGJ7" s="385"/>
      <c r="MGK7" s="385"/>
      <c r="MGL7" s="385"/>
      <c r="MGM7" s="385"/>
      <c r="MGN7" s="385"/>
      <c r="MGO7" s="385"/>
      <c r="MGP7" s="385"/>
      <c r="MGQ7" s="385"/>
      <c r="MGR7" s="385"/>
      <c r="MGS7" s="385"/>
      <c r="MGT7" s="385"/>
      <c r="MGU7" s="385"/>
      <c r="MGV7" s="385"/>
      <c r="MGW7" s="385"/>
      <c r="MGX7" s="385"/>
      <c r="MGY7" s="385"/>
      <c r="MGZ7" s="385"/>
      <c r="MHA7" s="385"/>
      <c r="MHB7" s="385"/>
      <c r="MHC7" s="385"/>
      <c r="MHD7" s="385"/>
      <c r="MHE7" s="385"/>
      <c r="MHF7" s="385"/>
      <c r="MHG7" s="385"/>
      <c r="MHH7" s="385"/>
      <c r="MHI7" s="385"/>
      <c r="MHJ7" s="385"/>
      <c r="MHK7" s="385"/>
      <c r="MHL7" s="385"/>
      <c r="MHM7" s="385"/>
      <c r="MHN7" s="385"/>
      <c r="MHO7" s="385"/>
      <c r="MHP7" s="385"/>
      <c r="MHQ7" s="385"/>
      <c r="MHR7" s="385"/>
      <c r="MHS7" s="385"/>
      <c r="MHT7" s="385"/>
      <c r="MHU7" s="385"/>
      <c r="MHV7" s="385"/>
      <c r="MHW7" s="385"/>
      <c r="MHX7" s="385"/>
      <c r="MHY7" s="385"/>
      <c r="MHZ7" s="385"/>
      <c r="MIA7" s="385"/>
      <c r="MIB7" s="385"/>
      <c r="MIC7" s="385"/>
      <c r="MID7" s="385"/>
      <c r="MIE7" s="385"/>
      <c r="MIF7" s="385"/>
      <c r="MIG7" s="385"/>
      <c r="MIH7" s="385"/>
      <c r="MII7" s="385"/>
      <c r="MIJ7" s="385"/>
      <c r="MIK7" s="385"/>
      <c r="MIL7" s="385"/>
      <c r="MIM7" s="385"/>
      <c r="MIN7" s="385"/>
      <c r="MIO7" s="385"/>
      <c r="MIP7" s="385"/>
      <c r="MIQ7" s="385"/>
      <c r="MIR7" s="385"/>
      <c r="MIS7" s="385"/>
      <c r="MIT7" s="385"/>
      <c r="MIU7" s="385"/>
      <c r="MIV7" s="385"/>
      <c r="MIW7" s="385"/>
      <c r="MIX7" s="385"/>
      <c r="MIY7" s="385"/>
      <c r="MIZ7" s="385"/>
      <c r="MJA7" s="385"/>
      <c r="MJB7" s="385"/>
      <c r="MJC7" s="385"/>
      <c r="MJD7" s="385"/>
      <c r="MJE7" s="385"/>
      <c r="MJF7" s="385"/>
      <c r="MJG7" s="385"/>
      <c r="MJH7" s="385"/>
      <c r="MJI7" s="385"/>
      <c r="MJJ7" s="385"/>
      <c r="MJK7" s="385"/>
      <c r="MJL7" s="385"/>
      <c r="MJM7" s="385"/>
      <c r="MJN7" s="385"/>
      <c r="MJO7" s="385"/>
      <c r="MJP7" s="385"/>
      <c r="MJQ7" s="385"/>
      <c r="MJR7" s="385"/>
      <c r="MJS7" s="385"/>
      <c r="MJT7" s="385"/>
      <c r="MJU7" s="385"/>
      <c r="MJV7" s="385"/>
      <c r="MJW7" s="385"/>
      <c r="MJX7" s="385"/>
      <c r="MJY7" s="385"/>
      <c r="MJZ7" s="385"/>
      <c r="MKA7" s="385"/>
      <c r="MKB7" s="385"/>
      <c r="MKC7" s="385"/>
      <c r="MKD7" s="385"/>
      <c r="MKE7" s="385"/>
      <c r="MKF7" s="385"/>
      <c r="MKG7" s="385"/>
      <c r="MKH7" s="385"/>
      <c r="MKI7" s="385"/>
      <c r="MKJ7" s="385"/>
      <c r="MKK7" s="385"/>
      <c r="MKL7" s="385"/>
      <c r="MKM7" s="385"/>
      <c r="MKN7" s="385"/>
      <c r="MKO7" s="385"/>
      <c r="MKP7" s="385"/>
      <c r="MKQ7" s="385"/>
      <c r="MKR7" s="385"/>
      <c r="MKS7" s="385"/>
      <c r="MKT7" s="385"/>
      <c r="MKU7" s="385"/>
      <c r="MKV7" s="385"/>
      <c r="MKW7" s="385"/>
      <c r="MKX7" s="385"/>
      <c r="MKY7" s="385"/>
      <c r="MKZ7" s="385"/>
      <c r="MLA7" s="385"/>
      <c r="MLB7" s="385"/>
      <c r="MLC7" s="385"/>
      <c r="MLD7" s="385"/>
      <c r="MLE7" s="385"/>
      <c r="MLF7" s="385"/>
      <c r="MLG7" s="385"/>
      <c r="MLH7" s="385"/>
      <c r="MLI7" s="385"/>
      <c r="MLJ7" s="385"/>
      <c r="MLK7" s="385"/>
      <c r="MLL7" s="385"/>
      <c r="MLM7" s="385"/>
      <c r="MLN7" s="385"/>
      <c r="MLO7" s="385"/>
      <c r="MLP7" s="385"/>
      <c r="MLQ7" s="385"/>
      <c r="MLR7" s="385"/>
      <c r="MLS7" s="385"/>
      <c r="MLT7" s="385"/>
      <c r="MLU7" s="385"/>
      <c r="MLV7" s="385"/>
      <c r="MLW7" s="385"/>
      <c r="MLX7" s="385"/>
      <c r="MLY7" s="385"/>
      <c r="MLZ7" s="385"/>
      <c r="MMA7" s="385"/>
      <c r="MMB7" s="385"/>
      <c r="MMC7" s="385"/>
      <c r="MMD7" s="385"/>
      <c r="MME7" s="385"/>
      <c r="MMF7" s="385"/>
      <c r="MMG7" s="385"/>
      <c r="MMH7" s="385"/>
      <c r="MMI7" s="385"/>
      <c r="MMJ7" s="385"/>
      <c r="MMK7" s="385"/>
      <c r="MML7" s="385"/>
      <c r="MMM7" s="385"/>
      <c r="MMN7" s="385"/>
      <c r="MMO7" s="385"/>
      <c r="MMP7" s="385"/>
      <c r="MMQ7" s="385"/>
      <c r="MMR7" s="385"/>
      <c r="MMS7" s="385"/>
      <c r="MMT7" s="385"/>
      <c r="MMU7" s="385"/>
      <c r="MMV7" s="385"/>
      <c r="MMW7" s="385"/>
      <c r="MMX7" s="385"/>
      <c r="MMY7" s="385"/>
      <c r="MMZ7" s="385"/>
      <c r="MNA7" s="385"/>
      <c r="MNB7" s="385"/>
      <c r="MNC7" s="385"/>
      <c r="MND7" s="385"/>
      <c r="MNE7" s="385"/>
      <c r="MNF7" s="385"/>
      <c r="MNG7" s="385"/>
      <c r="MNH7" s="385"/>
      <c r="MNI7" s="385"/>
      <c r="MNJ7" s="385"/>
      <c r="MNK7" s="385"/>
      <c r="MNL7" s="385"/>
      <c r="MNM7" s="385"/>
      <c r="MNN7" s="385"/>
      <c r="MNO7" s="385"/>
      <c r="MNP7" s="385"/>
      <c r="MNQ7" s="385"/>
      <c r="MNR7" s="385"/>
      <c r="MNS7" s="385"/>
      <c r="MNT7" s="385"/>
      <c r="MNU7" s="385"/>
      <c r="MNV7" s="385"/>
      <c r="MNW7" s="385"/>
      <c r="MNX7" s="385"/>
      <c r="MNY7" s="385"/>
      <c r="MNZ7" s="385"/>
      <c r="MOA7" s="385"/>
      <c r="MOB7" s="385"/>
      <c r="MOC7" s="385"/>
      <c r="MOD7" s="385"/>
      <c r="MOE7" s="385"/>
      <c r="MOF7" s="385"/>
      <c r="MOG7" s="385"/>
      <c r="MOH7" s="385"/>
      <c r="MOI7" s="385"/>
      <c r="MOJ7" s="385"/>
      <c r="MOK7" s="385"/>
      <c r="MOL7" s="385"/>
      <c r="MOM7" s="385"/>
      <c r="MON7" s="385"/>
      <c r="MOO7" s="385"/>
      <c r="MOP7" s="385"/>
      <c r="MOQ7" s="385"/>
      <c r="MOR7" s="385"/>
      <c r="MOS7" s="385"/>
      <c r="MOT7" s="385"/>
      <c r="MOU7" s="385"/>
      <c r="MOV7" s="385"/>
      <c r="MOW7" s="385"/>
      <c r="MOX7" s="385"/>
      <c r="MOY7" s="385"/>
      <c r="MOZ7" s="385"/>
      <c r="MPA7" s="385"/>
      <c r="MPB7" s="385"/>
      <c r="MPC7" s="385"/>
      <c r="MPD7" s="385"/>
      <c r="MPE7" s="385"/>
      <c r="MPF7" s="385"/>
      <c r="MPG7" s="385"/>
      <c r="MPH7" s="385"/>
      <c r="MPI7" s="385"/>
      <c r="MPJ7" s="385"/>
      <c r="MPK7" s="385"/>
      <c r="MPL7" s="385"/>
      <c r="MPM7" s="385"/>
      <c r="MPN7" s="385"/>
      <c r="MPO7" s="385"/>
      <c r="MPP7" s="385"/>
      <c r="MPQ7" s="385"/>
      <c r="MPR7" s="385"/>
      <c r="MPS7" s="385"/>
      <c r="MPT7" s="385"/>
      <c r="MPU7" s="385"/>
      <c r="MPV7" s="385"/>
      <c r="MPW7" s="385"/>
      <c r="MPX7" s="385"/>
      <c r="MPY7" s="385"/>
      <c r="MPZ7" s="385"/>
      <c r="MQA7" s="385"/>
      <c r="MQB7" s="385"/>
      <c r="MQC7" s="385"/>
      <c r="MQD7" s="385"/>
      <c r="MQE7" s="385"/>
      <c r="MQF7" s="385"/>
      <c r="MQG7" s="385"/>
      <c r="MQH7" s="385"/>
      <c r="MQI7" s="385"/>
      <c r="MQJ7" s="385"/>
      <c r="MQK7" s="385"/>
      <c r="MQL7" s="385"/>
      <c r="MQM7" s="385"/>
      <c r="MQN7" s="385"/>
      <c r="MQO7" s="385"/>
      <c r="MQP7" s="385"/>
      <c r="MQQ7" s="385"/>
      <c r="MQR7" s="385"/>
      <c r="MQS7" s="385"/>
      <c r="MQT7" s="385"/>
      <c r="MQU7" s="385"/>
      <c r="MQV7" s="385"/>
      <c r="MQW7" s="385"/>
      <c r="MQX7" s="385"/>
      <c r="MQY7" s="385"/>
      <c r="MQZ7" s="385"/>
      <c r="MRA7" s="385"/>
      <c r="MRB7" s="385"/>
      <c r="MRC7" s="385"/>
      <c r="MRD7" s="385"/>
      <c r="MRE7" s="385"/>
      <c r="MRF7" s="385"/>
      <c r="MRG7" s="385"/>
      <c r="MRH7" s="385"/>
      <c r="MRI7" s="385"/>
      <c r="MRJ7" s="385"/>
      <c r="MRK7" s="385"/>
      <c r="MRL7" s="385"/>
      <c r="MRM7" s="385"/>
      <c r="MRN7" s="385"/>
      <c r="MRO7" s="385"/>
      <c r="MRP7" s="385"/>
      <c r="MRQ7" s="385"/>
      <c r="MRR7" s="385"/>
      <c r="MRS7" s="385"/>
      <c r="MRT7" s="385"/>
      <c r="MRU7" s="385"/>
      <c r="MRV7" s="385"/>
      <c r="MRW7" s="385"/>
      <c r="MRX7" s="385"/>
      <c r="MRY7" s="385"/>
      <c r="MRZ7" s="385"/>
      <c r="MSA7" s="385"/>
      <c r="MSB7" s="385"/>
      <c r="MSC7" s="385"/>
      <c r="MSD7" s="385"/>
      <c r="MSE7" s="385"/>
      <c r="MSF7" s="385"/>
      <c r="MSG7" s="385"/>
      <c r="MSH7" s="385"/>
      <c r="MSI7" s="385"/>
      <c r="MSJ7" s="385"/>
      <c r="MSK7" s="385"/>
      <c r="MSL7" s="385"/>
      <c r="MSM7" s="385"/>
      <c r="MSN7" s="385"/>
      <c r="MSO7" s="385"/>
      <c r="MSP7" s="385"/>
      <c r="MSQ7" s="385"/>
      <c r="MSR7" s="385"/>
      <c r="MSS7" s="385"/>
      <c r="MST7" s="385"/>
      <c r="MSU7" s="385"/>
      <c r="MSV7" s="385"/>
      <c r="MSW7" s="385"/>
      <c r="MSX7" s="385"/>
      <c r="MSY7" s="385"/>
      <c r="MSZ7" s="385"/>
      <c r="MTA7" s="385"/>
      <c r="MTB7" s="385"/>
      <c r="MTC7" s="385"/>
      <c r="MTD7" s="385"/>
      <c r="MTE7" s="385"/>
      <c r="MTF7" s="385"/>
      <c r="MTG7" s="385"/>
      <c r="MTH7" s="385"/>
      <c r="MTI7" s="385"/>
      <c r="MTJ7" s="385"/>
      <c r="MTK7" s="385"/>
      <c r="MTL7" s="385"/>
      <c r="MTM7" s="385"/>
      <c r="MTN7" s="385"/>
      <c r="MTO7" s="385"/>
      <c r="MTP7" s="385"/>
      <c r="MTQ7" s="385"/>
      <c r="MTR7" s="385"/>
      <c r="MTS7" s="385"/>
      <c r="MTT7" s="385"/>
      <c r="MTU7" s="385"/>
      <c r="MTV7" s="385"/>
      <c r="MTW7" s="385"/>
      <c r="MTX7" s="385"/>
      <c r="MTY7" s="385"/>
      <c r="MTZ7" s="385"/>
      <c r="MUA7" s="385"/>
      <c r="MUB7" s="385"/>
      <c r="MUC7" s="385"/>
      <c r="MUD7" s="385"/>
      <c r="MUE7" s="385"/>
      <c r="MUF7" s="385"/>
      <c r="MUG7" s="385"/>
      <c r="MUH7" s="385"/>
      <c r="MUI7" s="385"/>
      <c r="MUJ7" s="385"/>
      <c r="MUK7" s="385"/>
      <c r="MUL7" s="385"/>
      <c r="MUM7" s="385"/>
      <c r="MUN7" s="385"/>
      <c r="MUO7" s="385"/>
      <c r="MUP7" s="385"/>
      <c r="MUQ7" s="385"/>
      <c r="MUR7" s="385"/>
      <c r="MUS7" s="385"/>
      <c r="MUT7" s="385"/>
      <c r="MUU7" s="385"/>
      <c r="MUV7" s="385"/>
      <c r="MUW7" s="385"/>
      <c r="MUX7" s="385"/>
      <c r="MUY7" s="385"/>
      <c r="MUZ7" s="385"/>
      <c r="MVA7" s="385"/>
      <c r="MVB7" s="385"/>
      <c r="MVC7" s="385"/>
      <c r="MVD7" s="385"/>
      <c r="MVE7" s="385"/>
      <c r="MVF7" s="385"/>
      <c r="MVG7" s="385"/>
      <c r="MVH7" s="385"/>
      <c r="MVI7" s="385"/>
      <c r="MVJ7" s="385"/>
      <c r="MVK7" s="385"/>
      <c r="MVL7" s="385"/>
      <c r="MVM7" s="385"/>
      <c r="MVN7" s="385"/>
      <c r="MVO7" s="385"/>
      <c r="MVP7" s="385"/>
      <c r="MVQ7" s="385"/>
      <c r="MVR7" s="385"/>
      <c r="MVS7" s="385"/>
      <c r="MVT7" s="385"/>
      <c r="MVU7" s="385"/>
      <c r="MVV7" s="385"/>
      <c r="MVW7" s="385"/>
      <c r="MVX7" s="385"/>
      <c r="MVY7" s="385"/>
      <c r="MVZ7" s="385"/>
      <c r="MWA7" s="385"/>
      <c r="MWB7" s="385"/>
      <c r="MWC7" s="385"/>
      <c r="MWD7" s="385"/>
      <c r="MWE7" s="385"/>
      <c r="MWF7" s="385"/>
      <c r="MWG7" s="385"/>
      <c r="MWH7" s="385"/>
      <c r="MWI7" s="385"/>
      <c r="MWJ7" s="385"/>
      <c r="MWK7" s="385"/>
      <c r="MWL7" s="385"/>
      <c r="MWM7" s="385"/>
      <c r="MWN7" s="385"/>
      <c r="MWO7" s="385"/>
      <c r="MWP7" s="385"/>
      <c r="MWQ7" s="385"/>
      <c r="MWR7" s="385"/>
      <c r="MWS7" s="385"/>
      <c r="MWT7" s="385"/>
      <c r="MWU7" s="385"/>
      <c r="MWV7" s="385"/>
      <c r="MWW7" s="385"/>
      <c r="MWX7" s="385"/>
      <c r="MWY7" s="385"/>
      <c r="MWZ7" s="385"/>
      <c r="MXA7" s="385"/>
      <c r="MXB7" s="385"/>
      <c r="MXC7" s="385"/>
      <c r="MXD7" s="385"/>
      <c r="MXE7" s="385"/>
      <c r="MXF7" s="385"/>
      <c r="MXG7" s="385"/>
      <c r="MXH7" s="385"/>
      <c r="MXI7" s="385"/>
      <c r="MXJ7" s="385"/>
      <c r="MXK7" s="385"/>
      <c r="MXL7" s="385"/>
      <c r="MXM7" s="385"/>
      <c r="MXN7" s="385"/>
      <c r="MXO7" s="385"/>
      <c r="MXP7" s="385"/>
      <c r="MXQ7" s="385"/>
      <c r="MXR7" s="385"/>
      <c r="MXS7" s="385"/>
      <c r="MXT7" s="385"/>
      <c r="MXU7" s="385"/>
      <c r="MXV7" s="385"/>
      <c r="MXW7" s="385"/>
      <c r="MXX7" s="385"/>
      <c r="MXY7" s="385"/>
      <c r="MXZ7" s="385"/>
      <c r="MYA7" s="385"/>
      <c r="MYB7" s="385"/>
      <c r="MYC7" s="385"/>
      <c r="MYD7" s="385"/>
      <c r="MYE7" s="385"/>
      <c r="MYF7" s="385"/>
      <c r="MYG7" s="385"/>
      <c r="MYH7" s="385"/>
      <c r="MYI7" s="385"/>
      <c r="MYJ7" s="385"/>
      <c r="MYK7" s="385"/>
      <c r="MYL7" s="385"/>
      <c r="MYM7" s="385"/>
      <c r="MYN7" s="385"/>
      <c r="MYO7" s="385"/>
      <c r="MYP7" s="385"/>
      <c r="MYQ7" s="385"/>
      <c r="MYR7" s="385"/>
      <c r="MYS7" s="385"/>
      <c r="MYT7" s="385"/>
      <c r="MYU7" s="385"/>
      <c r="MYV7" s="385"/>
      <c r="MYW7" s="385"/>
      <c r="MYX7" s="385"/>
      <c r="MYY7" s="385"/>
      <c r="MYZ7" s="385"/>
      <c r="MZA7" s="385"/>
      <c r="MZB7" s="385"/>
      <c r="MZC7" s="385"/>
      <c r="MZD7" s="385"/>
      <c r="MZE7" s="385"/>
      <c r="MZF7" s="385"/>
      <c r="MZG7" s="385"/>
      <c r="MZH7" s="385"/>
      <c r="MZI7" s="385"/>
      <c r="MZJ7" s="385"/>
      <c r="MZK7" s="385"/>
      <c r="MZL7" s="385"/>
      <c r="MZM7" s="385"/>
      <c r="MZN7" s="385"/>
      <c r="MZO7" s="385"/>
      <c r="MZP7" s="385"/>
      <c r="MZQ7" s="385"/>
      <c r="MZR7" s="385"/>
      <c r="MZS7" s="385"/>
      <c r="MZT7" s="385"/>
      <c r="MZU7" s="385"/>
      <c r="MZV7" s="385"/>
      <c r="MZW7" s="385"/>
      <c r="MZX7" s="385"/>
      <c r="MZY7" s="385"/>
      <c r="MZZ7" s="385"/>
      <c r="NAA7" s="385"/>
      <c r="NAB7" s="385"/>
      <c r="NAC7" s="385"/>
      <c r="NAD7" s="385"/>
      <c r="NAE7" s="385"/>
      <c r="NAF7" s="385"/>
      <c r="NAG7" s="385"/>
      <c r="NAH7" s="385"/>
      <c r="NAI7" s="385"/>
      <c r="NAJ7" s="385"/>
      <c r="NAK7" s="385"/>
      <c r="NAL7" s="385"/>
      <c r="NAM7" s="385"/>
      <c r="NAN7" s="385"/>
      <c r="NAO7" s="385"/>
      <c r="NAP7" s="385"/>
      <c r="NAQ7" s="385"/>
      <c r="NAR7" s="385"/>
      <c r="NAS7" s="385"/>
      <c r="NAT7" s="385"/>
      <c r="NAU7" s="385"/>
      <c r="NAV7" s="385"/>
      <c r="NAW7" s="385"/>
      <c r="NAX7" s="385"/>
      <c r="NAY7" s="385"/>
      <c r="NAZ7" s="385"/>
      <c r="NBA7" s="385"/>
      <c r="NBB7" s="385"/>
      <c r="NBC7" s="385"/>
      <c r="NBD7" s="385"/>
      <c r="NBE7" s="385"/>
      <c r="NBF7" s="385"/>
      <c r="NBG7" s="385"/>
      <c r="NBH7" s="385"/>
      <c r="NBI7" s="385"/>
      <c r="NBJ7" s="385"/>
      <c r="NBK7" s="385"/>
      <c r="NBL7" s="385"/>
      <c r="NBM7" s="385"/>
      <c r="NBN7" s="385"/>
      <c r="NBO7" s="385"/>
      <c r="NBP7" s="385"/>
      <c r="NBQ7" s="385"/>
      <c r="NBR7" s="385"/>
      <c r="NBS7" s="385"/>
      <c r="NBT7" s="385"/>
      <c r="NBU7" s="385"/>
      <c r="NBV7" s="385"/>
      <c r="NBW7" s="385"/>
      <c r="NBX7" s="385"/>
      <c r="NBY7" s="385"/>
      <c r="NBZ7" s="385"/>
      <c r="NCA7" s="385"/>
      <c r="NCB7" s="385"/>
      <c r="NCC7" s="385"/>
      <c r="NCD7" s="385"/>
      <c r="NCE7" s="385"/>
      <c r="NCF7" s="385"/>
      <c r="NCG7" s="385"/>
      <c r="NCH7" s="385"/>
      <c r="NCI7" s="385"/>
      <c r="NCJ7" s="385"/>
      <c r="NCK7" s="385"/>
      <c r="NCL7" s="385"/>
      <c r="NCM7" s="385"/>
      <c r="NCN7" s="385"/>
      <c r="NCO7" s="385"/>
      <c r="NCP7" s="385"/>
      <c r="NCQ7" s="385"/>
      <c r="NCR7" s="385"/>
      <c r="NCS7" s="385"/>
      <c r="NCT7" s="385"/>
      <c r="NCU7" s="385"/>
      <c r="NCV7" s="385"/>
      <c r="NCW7" s="385"/>
      <c r="NCX7" s="385"/>
      <c r="NCY7" s="385"/>
      <c r="NCZ7" s="385"/>
      <c r="NDA7" s="385"/>
      <c r="NDB7" s="385"/>
      <c r="NDC7" s="385"/>
      <c r="NDD7" s="385"/>
      <c r="NDE7" s="385"/>
      <c r="NDF7" s="385"/>
      <c r="NDG7" s="385"/>
      <c r="NDH7" s="385"/>
      <c r="NDI7" s="385"/>
      <c r="NDJ7" s="385"/>
      <c r="NDK7" s="385"/>
      <c r="NDL7" s="385"/>
      <c r="NDM7" s="385"/>
      <c r="NDN7" s="385"/>
      <c r="NDO7" s="385"/>
      <c r="NDP7" s="385"/>
      <c r="NDQ7" s="385"/>
      <c r="NDR7" s="385"/>
      <c r="NDS7" s="385"/>
      <c r="NDT7" s="385"/>
      <c r="NDU7" s="385"/>
      <c r="NDV7" s="385"/>
      <c r="NDW7" s="385"/>
      <c r="NDX7" s="385"/>
      <c r="NDY7" s="385"/>
      <c r="NDZ7" s="385"/>
      <c r="NEA7" s="385"/>
      <c r="NEB7" s="385"/>
      <c r="NEC7" s="385"/>
      <c r="NED7" s="385"/>
      <c r="NEE7" s="385"/>
      <c r="NEF7" s="385"/>
      <c r="NEG7" s="385"/>
      <c r="NEH7" s="385"/>
      <c r="NEI7" s="385"/>
      <c r="NEJ7" s="385"/>
      <c r="NEK7" s="385"/>
      <c r="NEL7" s="385"/>
      <c r="NEM7" s="385"/>
      <c r="NEN7" s="385"/>
      <c r="NEO7" s="385"/>
      <c r="NEP7" s="385"/>
      <c r="NEQ7" s="385"/>
      <c r="NER7" s="385"/>
      <c r="NES7" s="385"/>
      <c r="NET7" s="385"/>
      <c r="NEU7" s="385"/>
      <c r="NEV7" s="385"/>
      <c r="NEW7" s="385"/>
      <c r="NEX7" s="385"/>
      <c r="NEY7" s="385"/>
      <c r="NEZ7" s="385"/>
      <c r="NFA7" s="385"/>
      <c r="NFB7" s="385"/>
      <c r="NFC7" s="385"/>
      <c r="NFD7" s="385"/>
      <c r="NFE7" s="385"/>
      <c r="NFF7" s="385"/>
      <c r="NFG7" s="385"/>
      <c r="NFH7" s="385"/>
      <c r="NFI7" s="385"/>
      <c r="NFJ7" s="385"/>
      <c r="NFK7" s="385"/>
      <c r="NFL7" s="385"/>
      <c r="NFM7" s="385"/>
      <c r="NFN7" s="385"/>
      <c r="NFO7" s="385"/>
      <c r="NFP7" s="385"/>
      <c r="NFQ7" s="385"/>
      <c r="NFR7" s="385"/>
      <c r="NFS7" s="385"/>
      <c r="NFT7" s="385"/>
      <c r="NFU7" s="385"/>
      <c r="NFV7" s="385"/>
      <c r="NFW7" s="385"/>
      <c r="NFX7" s="385"/>
      <c r="NFY7" s="385"/>
      <c r="NFZ7" s="385"/>
      <c r="NGA7" s="385"/>
      <c r="NGB7" s="385"/>
      <c r="NGC7" s="385"/>
      <c r="NGD7" s="385"/>
      <c r="NGE7" s="385"/>
      <c r="NGF7" s="385"/>
      <c r="NGG7" s="385"/>
      <c r="NGH7" s="385"/>
      <c r="NGI7" s="385"/>
      <c r="NGJ7" s="385"/>
      <c r="NGK7" s="385"/>
      <c r="NGL7" s="385"/>
      <c r="NGM7" s="385"/>
      <c r="NGN7" s="385"/>
      <c r="NGO7" s="385"/>
      <c r="NGP7" s="385"/>
      <c r="NGQ7" s="385"/>
      <c r="NGR7" s="385"/>
      <c r="NGS7" s="385"/>
      <c r="NGT7" s="385"/>
      <c r="NGU7" s="385"/>
      <c r="NGV7" s="385"/>
      <c r="NGW7" s="385"/>
      <c r="NGX7" s="385"/>
      <c r="NGY7" s="385"/>
      <c r="NGZ7" s="385"/>
      <c r="NHA7" s="385"/>
      <c r="NHB7" s="385"/>
      <c r="NHC7" s="385"/>
      <c r="NHD7" s="385"/>
      <c r="NHE7" s="385"/>
      <c r="NHF7" s="385"/>
      <c r="NHG7" s="385"/>
      <c r="NHH7" s="385"/>
      <c r="NHI7" s="385"/>
      <c r="NHJ7" s="385"/>
      <c r="NHK7" s="385"/>
      <c r="NHL7" s="385"/>
      <c r="NHM7" s="385"/>
      <c r="NHN7" s="385"/>
      <c r="NHO7" s="385"/>
      <c r="NHP7" s="385"/>
      <c r="NHQ7" s="385"/>
      <c r="NHR7" s="385"/>
      <c r="NHS7" s="385"/>
      <c r="NHT7" s="385"/>
      <c r="NHU7" s="385"/>
      <c r="NHV7" s="385"/>
      <c r="NHW7" s="385"/>
      <c r="NHX7" s="385"/>
      <c r="NHY7" s="385"/>
      <c r="NHZ7" s="385"/>
      <c r="NIA7" s="385"/>
      <c r="NIB7" s="385"/>
      <c r="NIC7" s="385"/>
      <c r="NID7" s="385"/>
      <c r="NIE7" s="385"/>
      <c r="NIF7" s="385"/>
      <c r="NIG7" s="385"/>
      <c r="NIH7" s="385"/>
      <c r="NII7" s="385"/>
      <c r="NIJ7" s="385"/>
      <c r="NIK7" s="385"/>
      <c r="NIL7" s="385"/>
      <c r="NIM7" s="385"/>
      <c r="NIN7" s="385"/>
      <c r="NIO7" s="385"/>
      <c r="NIP7" s="385"/>
      <c r="NIQ7" s="385"/>
      <c r="NIR7" s="385"/>
      <c r="NIS7" s="385"/>
      <c r="NIT7" s="385"/>
      <c r="NIU7" s="385"/>
      <c r="NIV7" s="385"/>
      <c r="NIW7" s="385"/>
      <c r="NIX7" s="385"/>
      <c r="NIY7" s="385"/>
      <c r="NIZ7" s="385"/>
      <c r="NJA7" s="385"/>
      <c r="NJB7" s="385"/>
      <c r="NJC7" s="385"/>
      <c r="NJD7" s="385"/>
      <c r="NJE7" s="385"/>
      <c r="NJF7" s="385"/>
      <c r="NJG7" s="385"/>
      <c r="NJH7" s="385"/>
      <c r="NJI7" s="385"/>
      <c r="NJJ7" s="385"/>
      <c r="NJK7" s="385"/>
      <c r="NJL7" s="385"/>
      <c r="NJM7" s="385"/>
      <c r="NJN7" s="385"/>
      <c r="NJO7" s="385"/>
      <c r="NJP7" s="385"/>
      <c r="NJQ7" s="385"/>
      <c r="NJR7" s="385"/>
      <c r="NJS7" s="385"/>
      <c r="NJT7" s="385"/>
      <c r="NJU7" s="385"/>
      <c r="NJV7" s="385"/>
      <c r="NJW7" s="385"/>
      <c r="NJX7" s="385"/>
      <c r="NJY7" s="385"/>
      <c r="NJZ7" s="385"/>
      <c r="NKA7" s="385"/>
      <c r="NKB7" s="385"/>
      <c r="NKC7" s="385"/>
      <c r="NKD7" s="385"/>
      <c r="NKE7" s="385"/>
      <c r="NKF7" s="385"/>
      <c r="NKG7" s="385"/>
      <c r="NKH7" s="385"/>
      <c r="NKI7" s="385"/>
      <c r="NKJ7" s="385"/>
      <c r="NKK7" s="385"/>
      <c r="NKL7" s="385"/>
      <c r="NKM7" s="385"/>
      <c r="NKN7" s="385"/>
      <c r="NKO7" s="385"/>
      <c r="NKP7" s="385"/>
      <c r="NKQ7" s="385"/>
      <c r="NKR7" s="385"/>
      <c r="NKS7" s="385"/>
      <c r="NKT7" s="385"/>
      <c r="NKU7" s="385"/>
      <c r="NKV7" s="385"/>
      <c r="NKW7" s="385"/>
      <c r="NKX7" s="385"/>
      <c r="NKY7" s="385"/>
      <c r="NKZ7" s="385"/>
      <c r="NLA7" s="385"/>
      <c r="NLB7" s="385"/>
      <c r="NLC7" s="385"/>
      <c r="NLD7" s="385"/>
      <c r="NLE7" s="385"/>
      <c r="NLF7" s="385"/>
      <c r="NLG7" s="385"/>
      <c r="NLH7" s="385"/>
      <c r="NLI7" s="385"/>
      <c r="NLJ7" s="385"/>
      <c r="NLK7" s="385"/>
      <c r="NLL7" s="385"/>
      <c r="NLM7" s="385"/>
      <c r="NLN7" s="385"/>
      <c r="NLO7" s="385"/>
      <c r="NLP7" s="385"/>
      <c r="NLQ7" s="385"/>
      <c r="NLR7" s="385"/>
      <c r="NLS7" s="385"/>
      <c r="NLT7" s="385"/>
      <c r="NLU7" s="385"/>
      <c r="NLV7" s="385"/>
      <c r="NLW7" s="385"/>
      <c r="NLX7" s="385"/>
      <c r="NLY7" s="385"/>
      <c r="NLZ7" s="385"/>
      <c r="NMA7" s="385"/>
      <c r="NMB7" s="385"/>
      <c r="NMC7" s="385"/>
      <c r="NMD7" s="385"/>
      <c r="NME7" s="385"/>
      <c r="NMF7" s="385"/>
      <c r="NMG7" s="385"/>
      <c r="NMH7" s="385"/>
      <c r="NMI7" s="385"/>
      <c r="NMJ7" s="385"/>
      <c r="NMK7" s="385"/>
      <c r="NML7" s="385"/>
      <c r="NMM7" s="385"/>
      <c r="NMN7" s="385"/>
      <c r="NMO7" s="385"/>
      <c r="NMP7" s="385"/>
      <c r="NMQ7" s="385"/>
      <c r="NMR7" s="385"/>
      <c r="NMS7" s="385"/>
      <c r="NMT7" s="385"/>
      <c r="NMU7" s="385"/>
      <c r="NMV7" s="385"/>
      <c r="NMW7" s="385"/>
      <c r="NMX7" s="385"/>
      <c r="NMY7" s="385"/>
      <c r="NMZ7" s="385"/>
      <c r="NNA7" s="385"/>
      <c r="NNB7" s="385"/>
      <c r="NNC7" s="385"/>
      <c r="NND7" s="385"/>
      <c r="NNE7" s="385"/>
      <c r="NNF7" s="385"/>
      <c r="NNG7" s="385"/>
      <c r="NNH7" s="385"/>
      <c r="NNI7" s="385"/>
      <c r="NNJ7" s="385"/>
      <c r="NNK7" s="385"/>
      <c r="NNL7" s="385"/>
      <c r="NNM7" s="385"/>
      <c r="NNN7" s="385"/>
      <c r="NNO7" s="385"/>
      <c r="NNP7" s="385"/>
      <c r="NNQ7" s="385"/>
      <c r="NNR7" s="385"/>
      <c r="NNS7" s="385"/>
      <c r="NNT7" s="385"/>
      <c r="NNU7" s="385"/>
      <c r="NNV7" s="385"/>
      <c r="NNW7" s="385"/>
      <c r="NNX7" s="385"/>
      <c r="NNY7" s="385"/>
      <c r="NNZ7" s="385"/>
      <c r="NOA7" s="385"/>
      <c r="NOB7" s="385"/>
      <c r="NOC7" s="385"/>
      <c r="NOD7" s="385"/>
      <c r="NOE7" s="385"/>
      <c r="NOF7" s="385"/>
      <c r="NOG7" s="385"/>
      <c r="NOH7" s="385"/>
      <c r="NOI7" s="385"/>
      <c r="NOJ7" s="385"/>
      <c r="NOK7" s="385"/>
      <c r="NOL7" s="385"/>
      <c r="NOM7" s="385"/>
      <c r="NON7" s="385"/>
      <c r="NOO7" s="385"/>
      <c r="NOP7" s="385"/>
      <c r="NOQ7" s="385"/>
      <c r="NOR7" s="385"/>
      <c r="NOS7" s="385"/>
      <c r="NOT7" s="385"/>
      <c r="NOU7" s="385"/>
      <c r="NOV7" s="385"/>
      <c r="NOW7" s="385"/>
      <c r="NOX7" s="385"/>
      <c r="NOY7" s="385"/>
      <c r="NOZ7" s="385"/>
      <c r="NPA7" s="385"/>
      <c r="NPB7" s="385"/>
      <c r="NPC7" s="385"/>
      <c r="NPD7" s="385"/>
      <c r="NPE7" s="385"/>
      <c r="NPF7" s="385"/>
      <c r="NPG7" s="385"/>
      <c r="NPH7" s="385"/>
      <c r="NPI7" s="385"/>
      <c r="NPJ7" s="385"/>
      <c r="NPK7" s="385"/>
      <c r="NPL7" s="385"/>
      <c r="NPM7" s="385"/>
      <c r="NPN7" s="385"/>
      <c r="NPO7" s="385"/>
      <c r="NPP7" s="385"/>
      <c r="NPQ7" s="385"/>
      <c r="NPR7" s="385"/>
      <c r="NPS7" s="385"/>
      <c r="NPT7" s="385"/>
      <c r="NPU7" s="385"/>
      <c r="NPV7" s="385"/>
      <c r="NPW7" s="385"/>
      <c r="NPX7" s="385"/>
      <c r="NPY7" s="385"/>
      <c r="NPZ7" s="385"/>
      <c r="NQA7" s="385"/>
      <c r="NQB7" s="385"/>
      <c r="NQC7" s="385"/>
      <c r="NQD7" s="385"/>
      <c r="NQE7" s="385"/>
      <c r="NQF7" s="385"/>
      <c r="NQG7" s="385"/>
      <c r="NQH7" s="385"/>
      <c r="NQI7" s="385"/>
      <c r="NQJ7" s="385"/>
      <c r="NQK7" s="385"/>
      <c r="NQL7" s="385"/>
      <c r="NQM7" s="385"/>
      <c r="NQN7" s="385"/>
      <c r="NQO7" s="385"/>
      <c r="NQP7" s="385"/>
      <c r="NQQ7" s="385"/>
      <c r="NQR7" s="385"/>
      <c r="NQS7" s="385"/>
      <c r="NQT7" s="385"/>
      <c r="NQU7" s="385"/>
      <c r="NQV7" s="385"/>
      <c r="NQW7" s="385"/>
      <c r="NQX7" s="385"/>
      <c r="NQY7" s="385"/>
      <c r="NQZ7" s="385"/>
      <c r="NRA7" s="385"/>
      <c r="NRB7" s="385"/>
      <c r="NRC7" s="385"/>
      <c r="NRD7" s="385"/>
      <c r="NRE7" s="385"/>
      <c r="NRF7" s="385"/>
      <c r="NRG7" s="385"/>
      <c r="NRH7" s="385"/>
      <c r="NRI7" s="385"/>
      <c r="NRJ7" s="385"/>
      <c r="NRK7" s="385"/>
      <c r="NRL7" s="385"/>
      <c r="NRM7" s="385"/>
      <c r="NRN7" s="385"/>
      <c r="NRO7" s="385"/>
      <c r="NRP7" s="385"/>
      <c r="NRQ7" s="385"/>
      <c r="NRR7" s="385"/>
      <c r="NRS7" s="385"/>
      <c r="NRT7" s="385"/>
      <c r="NRU7" s="385"/>
      <c r="NRV7" s="385"/>
      <c r="NRW7" s="385"/>
      <c r="NRX7" s="385"/>
      <c r="NRY7" s="385"/>
      <c r="NRZ7" s="385"/>
      <c r="NSA7" s="385"/>
      <c r="NSB7" s="385"/>
      <c r="NSC7" s="385"/>
      <c r="NSD7" s="385"/>
      <c r="NSE7" s="385"/>
      <c r="NSF7" s="385"/>
      <c r="NSG7" s="385"/>
      <c r="NSH7" s="385"/>
      <c r="NSI7" s="385"/>
      <c r="NSJ7" s="385"/>
      <c r="NSK7" s="385"/>
      <c r="NSL7" s="385"/>
      <c r="NSM7" s="385"/>
      <c r="NSN7" s="385"/>
      <c r="NSO7" s="385"/>
      <c r="NSP7" s="385"/>
      <c r="NSQ7" s="385"/>
      <c r="NSR7" s="385"/>
      <c r="NSS7" s="385"/>
      <c r="NST7" s="385"/>
      <c r="NSU7" s="385"/>
      <c r="NSV7" s="385"/>
      <c r="NSW7" s="385"/>
      <c r="NSX7" s="385"/>
      <c r="NSY7" s="385"/>
      <c r="NSZ7" s="385"/>
      <c r="NTA7" s="385"/>
      <c r="NTB7" s="385"/>
      <c r="NTC7" s="385"/>
      <c r="NTD7" s="385"/>
      <c r="NTE7" s="385"/>
      <c r="NTF7" s="385"/>
      <c r="NTG7" s="385"/>
      <c r="NTH7" s="385"/>
      <c r="NTI7" s="385"/>
      <c r="NTJ7" s="385"/>
      <c r="NTK7" s="385"/>
      <c r="NTL7" s="385"/>
      <c r="NTM7" s="385"/>
      <c r="NTN7" s="385"/>
      <c r="NTO7" s="385"/>
      <c r="NTP7" s="385"/>
      <c r="NTQ7" s="385"/>
      <c r="NTR7" s="385"/>
      <c r="NTS7" s="385"/>
      <c r="NTT7" s="385"/>
      <c r="NTU7" s="385"/>
      <c r="NTV7" s="385"/>
      <c r="NTW7" s="385"/>
      <c r="NTX7" s="385"/>
      <c r="NTY7" s="385"/>
      <c r="NTZ7" s="385"/>
      <c r="NUA7" s="385"/>
      <c r="NUB7" s="385"/>
      <c r="NUC7" s="385"/>
      <c r="NUD7" s="385"/>
      <c r="NUE7" s="385"/>
      <c r="NUF7" s="385"/>
      <c r="NUG7" s="385"/>
      <c r="NUH7" s="385"/>
      <c r="NUI7" s="385"/>
      <c r="NUJ7" s="385"/>
      <c r="NUK7" s="385"/>
      <c r="NUL7" s="385"/>
      <c r="NUM7" s="385"/>
      <c r="NUN7" s="385"/>
      <c r="NUO7" s="385"/>
      <c r="NUP7" s="385"/>
      <c r="NUQ7" s="385"/>
      <c r="NUR7" s="385"/>
      <c r="NUS7" s="385"/>
      <c r="NUT7" s="385"/>
      <c r="NUU7" s="385"/>
      <c r="NUV7" s="385"/>
      <c r="NUW7" s="385"/>
      <c r="NUX7" s="385"/>
      <c r="NUY7" s="385"/>
      <c r="NUZ7" s="385"/>
      <c r="NVA7" s="385"/>
      <c r="NVB7" s="385"/>
      <c r="NVC7" s="385"/>
      <c r="NVD7" s="385"/>
      <c r="NVE7" s="385"/>
      <c r="NVF7" s="385"/>
      <c r="NVG7" s="385"/>
      <c r="NVH7" s="385"/>
      <c r="NVI7" s="385"/>
      <c r="NVJ7" s="385"/>
      <c r="NVK7" s="385"/>
      <c r="NVL7" s="385"/>
      <c r="NVM7" s="385"/>
      <c r="NVN7" s="385"/>
      <c r="NVO7" s="385"/>
      <c r="NVP7" s="385"/>
      <c r="NVQ7" s="385"/>
      <c r="NVR7" s="385"/>
      <c r="NVS7" s="385"/>
      <c r="NVT7" s="385"/>
      <c r="NVU7" s="385"/>
      <c r="NVV7" s="385"/>
      <c r="NVW7" s="385"/>
      <c r="NVX7" s="385"/>
      <c r="NVY7" s="385"/>
      <c r="NVZ7" s="385"/>
      <c r="NWA7" s="385"/>
      <c r="NWB7" s="385"/>
      <c r="NWC7" s="385"/>
      <c r="NWD7" s="385"/>
      <c r="NWE7" s="385"/>
      <c r="NWF7" s="385"/>
      <c r="NWG7" s="385"/>
      <c r="NWH7" s="385"/>
      <c r="NWI7" s="385"/>
      <c r="NWJ7" s="385"/>
      <c r="NWK7" s="385"/>
      <c r="NWL7" s="385"/>
      <c r="NWM7" s="385"/>
      <c r="NWN7" s="385"/>
      <c r="NWO7" s="385"/>
      <c r="NWP7" s="385"/>
      <c r="NWQ7" s="385"/>
      <c r="NWR7" s="385"/>
      <c r="NWS7" s="385"/>
      <c r="NWT7" s="385"/>
      <c r="NWU7" s="385"/>
      <c r="NWV7" s="385"/>
      <c r="NWW7" s="385"/>
      <c r="NWX7" s="385"/>
      <c r="NWY7" s="385"/>
      <c r="NWZ7" s="385"/>
      <c r="NXA7" s="385"/>
      <c r="NXB7" s="385"/>
      <c r="NXC7" s="385"/>
      <c r="NXD7" s="385"/>
      <c r="NXE7" s="385"/>
      <c r="NXF7" s="385"/>
      <c r="NXG7" s="385"/>
      <c r="NXH7" s="385"/>
      <c r="NXI7" s="385"/>
      <c r="NXJ7" s="385"/>
      <c r="NXK7" s="385"/>
      <c r="NXL7" s="385"/>
      <c r="NXM7" s="385"/>
      <c r="NXN7" s="385"/>
      <c r="NXO7" s="385"/>
      <c r="NXP7" s="385"/>
      <c r="NXQ7" s="385"/>
      <c r="NXR7" s="385"/>
      <c r="NXS7" s="385"/>
      <c r="NXT7" s="385"/>
      <c r="NXU7" s="385"/>
      <c r="NXV7" s="385"/>
      <c r="NXW7" s="385"/>
      <c r="NXX7" s="385"/>
      <c r="NXY7" s="385"/>
      <c r="NXZ7" s="385"/>
      <c r="NYA7" s="385"/>
      <c r="NYB7" s="385"/>
      <c r="NYC7" s="385"/>
      <c r="NYD7" s="385"/>
      <c r="NYE7" s="385"/>
      <c r="NYF7" s="385"/>
      <c r="NYG7" s="385"/>
      <c r="NYH7" s="385"/>
      <c r="NYI7" s="385"/>
      <c r="NYJ7" s="385"/>
      <c r="NYK7" s="385"/>
      <c r="NYL7" s="385"/>
      <c r="NYM7" s="385"/>
      <c r="NYN7" s="385"/>
      <c r="NYO7" s="385"/>
      <c r="NYP7" s="385"/>
      <c r="NYQ7" s="385"/>
      <c r="NYR7" s="385"/>
      <c r="NYS7" s="385"/>
      <c r="NYT7" s="385"/>
      <c r="NYU7" s="385"/>
      <c r="NYV7" s="385"/>
      <c r="NYW7" s="385"/>
      <c r="NYX7" s="385"/>
      <c r="NYY7" s="385"/>
      <c r="NYZ7" s="385"/>
      <c r="NZA7" s="385"/>
      <c r="NZB7" s="385"/>
      <c r="NZC7" s="385"/>
      <c r="NZD7" s="385"/>
      <c r="NZE7" s="385"/>
      <c r="NZF7" s="385"/>
      <c r="NZG7" s="385"/>
      <c r="NZH7" s="385"/>
      <c r="NZI7" s="385"/>
      <c r="NZJ7" s="385"/>
      <c r="NZK7" s="385"/>
      <c r="NZL7" s="385"/>
      <c r="NZM7" s="385"/>
      <c r="NZN7" s="385"/>
      <c r="NZO7" s="385"/>
      <c r="NZP7" s="385"/>
      <c r="NZQ7" s="385"/>
      <c r="NZR7" s="385"/>
      <c r="NZS7" s="385"/>
      <c r="NZT7" s="385"/>
      <c r="NZU7" s="385"/>
      <c r="NZV7" s="385"/>
      <c r="NZW7" s="385"/>
      <c r="NZX7" s="385"/>
      <c r="NZY7" s="385"/>
      <c r="NZZ7" s="385"/>
      <c r="OAA7" s="385"/>
      <c r="OAB7" s="385"/>
      <c r="OAC7" s="385"/>
      <c r="OAD7" s="385"/>
      <c r="OAE7" s="385"/>
      <c r="OAF7" s="385"/>
      <c r="OAG7" s="385"/>
      <c r="OAH7" s="385"/>
      <c r="OAI7" s="385"/>
      <c r="OAJ7" s="385"/>
      <c r="OAK7" s="385"/>
      <c r="OAL7" s="385"/>
      <c r="OAM7" s="385"/>
      <c r="OAN7" s="385"/>
      <c r="OAO7" s="385"/>
      <c r="OAP7" s="385"/>
      <c r="OAQ7" s="385"/>
      <c r="OAR7" s="385"/>
      <c r="OAS7" s="385"/>
      <c r="OAT7" s="385"/>
      <c r="OAU7" s="385"/>
      <c r="OAV7" s="385"/>
      <c r="OAW7" s="385"/>
      <c r="OAX7" s="385"/>
      <c r="OAY7" s="385"/>
      <c r="OAZ7" s="385"/>
      <c r="OBA7" s="385"/>
      <c r="OBB7" s="385"/>
      <c r="OBC7" s="385"/>
      <c r="OBD7" s="385"/>
      <c r="OBE7" s="385"/>
      <c r="OBF7" s="385"/>
      <c r="OBG7" s="385"/>
      <c r="OBH7" s="385"/>
      <c r="OBI7" s="385"/>
      <c r="OBJ7" s="385"/>
      <c r="OBK7" s="385"/>
      <c r="OBL7" s="385"/>
      <c r="OBM7" s="385"/>
      <c r="OBN7" s="385"/>
      <c r="OBO7" s="385"/>
      <c r="OBP7" s="385"/>
      <c r="OBQ7" s="385"/>
      <c r="OBR7" s="385"/>
      <c r="OBS7" s="385"/>
      <c r="OBT7" s="385"/>
      <c r="OBU7" s="385"/>
      <c r="OBV7" s="385"/>
      <c r="OBW7" s="385"/>
      <c r="OBX7" s="385"/>
      <c r="OBY7" s="385"/>
      <c r="OBZ7" s="385"/>
      <c r="OCA7" s="385"/>
      <c r="OCB7" s="385"/>
      <c r="OCC7" s="385"/>
      <c r="OCD7" s="385"/>
      <c r="OCE7" s="385"/>
      <c r="OCF7" s="385"/>
      <c r="OCG7" s="385"/>
      <c r="OCH7" s="385"/>
      <c r="OCI7" s="385"/>
      <c r="OCJ7" s="385"/>
      <c r="OCK7" s="385"/>
      <c r="OCL7" s="385"/>
      <c r="OCM7" s="385"/>
      <c r="OCN7" s="385"/>
      <c r="OCO7" s="385"/>
      <c r="OCP7" s="385"/>
      <c r="OCQ7" s="385"/>
      <c r="OCR7" s="385"/>
      <c r="OCS7" s="385"/>
      <c r="OCT7" s="385"/>
      <c r="OCU7" s="385"/>
      <c r="OCV7" s="385"/>
      <c r="OCW7" s="385"/>
      <c r="OCX7" s="385"/>
      <c r="OCY7" s="385"/>
      <c r="OCZ7" s="385"/>
      <c r="ODA7" s="385"/>
      <c r="ODB7" s="385"/>
      <c r="ODC7" s="385"/>
      <c r="ODD7" s="385"/>
      <c r="ODE7" s="385"/>
      <c r="ODF7" s="385"/>
      <c r="ODG7" s="385"/>
      <c r="ODH7" s="385"/>
      <c r="ODI7" s="385"/>
      <c r="ODJ7" s="385"/>
      <c r="ODK7" s="385"/>
      <c r="ODL7" s="385"/>
      <c r="ODM7" s="385"/>
      <c r="ODN7" s="385"/>
      <c r="ODO7" s="385"/>
      <c r="ODP7" s="385"/>
      <c r="ODQ7" s="385"/>
      <c r="ODR7" s="385"/>
      <c r="ODS7" s="385"/>
      <c r="ODT7" s="385"/>
      <c r="ODU7" s="385"/>
      <c r="ODV7" s="385"/>
      <c r="ODW7" s="385"/>
      <c r="ODX7" s="385"/>
      <c r="ODY7" s="385"/>
      <c r="ODZ7" s="385"/>
      <c r="OEA7" s="385"/>
      <c r="OEB7" s="385"/>
      <c r="OEC7" s="385"/>
      <c r="OED7" s="385"/>
      <c r="OEE7" s="385"/>
      <c r="OEF7" s="385"/>
      <c r="OEG7" s="385"/>
      <c r="OEH7" s="385"/>
      <c r="OEI7" s="385"/>
      <c r="OEJ7" s="385"/>
      <c r="OEK7" s="385"/>
      <c r="OEL7" s="385"/>
      <c r="OEM7" s="385"/>
      <c r="OEN7" s="385"/>
      <c r="OEO7" s="385"/>
      <c r="OEP7" s="385"/>
      <c r="OEQ7" s="385"/>
      <c r="OER7" s="385"/>
      <c r="OES7" s="385"/>
      <c r="OET7" s="385"/>
      <c r="OEU7" s="385"/>
      <c r="OEV7" s="385"/>
      <c r="OEW7" s="385"/>
      <c r="OEX7" s="385"/>
      <c r="OEY7" s="385"/>
      <c r="OEZ7" s="385"/>
      <c r="OFA7" s="385"/>
      <c r="OFB7" s="385"/>
      <c r="OFC7" s="385"/>
      <c r="OFD7" s="385"/>
      <c r="OFE7" s="385"/>
      <c r="OFF7" s="385"/>
      <c r="OFG7" s="385"/>
      <c r="OFH7" s="385"/>
      <c r="OFI7" s="385"/>
      <c r="OFJ7" s="385"/>
      <c r="OFK7" s="385"/>
      <c r="OFL7" s="385"/>
      <c r="OFM7" s="385"/>
      <c r="OFN7" s="385"/>
      <c r="OFO7" s="385"/>
      <c r="OFP7" s="385"/>
      <c r="OFQ7" s="385"/>
      <c r="OFR7" s="385"/>
      <c r="OFS7" s="385"/>
      <c r="OFT7" s="385"/>
      <c r="OFU7" s="385"/>
      <c r="OFV7" s="385"/>
      <c r="OFW7" s="385"/>
      <c r="OFX7" s="385"/>
      <c r="OFY7" s="385"/>
      <c r="OFZ7" s="385"/>
      <c r="OGA7" s="385"/>
      <c r="OGB7" s="385"/>
      <c r="OGC7" s="385"/>
      <c r="OGD7" s="385"/>
      <c r="OGE7" s="385"/>
      <c r="OGF7" s="385"/>
      <c r="OGG7" s="385"/>
      <c r="OGH7" s="385"/>
      <c r="OGI7" s="385"/>
      <c r="OGJ7" s="385"/>
      <c r="OGK7" s="385"/>
      <c r="OGL7" s="385"/>
      <c r="OGM7" s="385"/>
      <c r="OGN7" s="385"/>
      <c r="OGO7" s="385"/>
      <c r="OGP7" s="385"/>
      <c r="OGQ7" s="385"/>
      <c r="OGR7" s="385"/>
      <c r="OGS7" s="385"/>
      <c r="OGT7" s="385"/>
      <c r="OGU7" s="385"/>
      <c r="OGV7" s="385"/>
      <c r="OGW7" s="385"/>
      <c r="OGX7" s="385"/>
      <c r="OGY7" s="385"/>
      <c r="OGZ7" s="385"/>
      <c r="OHA7" s="385"/>
      <c r="OHB7" s="385"/>
      <c r="OHC7" s="385"/>
      <c r="OHD7" s="385"/>
      <c r="OHE7" s="385"/>
      <c r="OHF7" s="385"/>
      <c r="OHG7" s="385"/>
      <c r="OHH7" s="385"/>
      <c r="OHI7" s="385"/>
      <c r="OHJ7" s="385"/>
      <c r="OHK7" s="385"/>
      <c r="OHL7" s="385"/>
      <c r="OHM7" s="385"/>
      <c r="OHN7" s="385"/>
      <c r="OHO7" s="385"/>
      <c r="OHP7" s="385"/>
      <c r="OHQ7" s="385"/>
      <c r="OHR7" s="385"/>
      <c r="OHS7" s="385"/>
      <c r="OHT7" s="385"/>
      <c r="OHU7" s="385"/>
      <c r="OHV7" s="385"/>
      <c r="OHW7" s="385"/>
      <c r="OHX7" s="385"/>
      <c r="OHY7" s="385"/>
      <c r="OHZ7" s="385"/>
      <c r="OIA7" s="385"/>
      <c r="OIB7" s="385"/>
      <c r="OIC7" s="385"/>
      <c r="OID7" s="385"/>
      <c r="OIE7" s="385"/>
      <c r="OIF7" s="385"/>
      <c r="OIG7" s="385"/>
      <c r="OIH7" s="385"/>
      <c r="OII7" s="385"/>
      <c r="OIJ7" s="385"/>
      <c r="OIK7" s="385"/>
      <c r="OIL7" s="385"/>
      <c r="OIM7" s="385"/>
      <c r="OIN7" s="385"/>
      <c r="OIO7" s="385"/>
      <c r="OIP7" s="385"/>
      <c r="OIQ7" s="385"/>
      <c r="OIR7" s="385"/>
      <c r="OIS7" s="385"/>
      <c r="OIT7" s="385"/>
      <c r="OIU7" s="385"/>
      <c r="OIV7" s="385"/>
      <c r="OIW7" s="385"/>
      <c r="OIX7" s="385"/>
      <c r="OIY7" s="385"/>
      <c r="OIZ7" s="385"/>
      <c r="OJA7" s="385"/>
      <c r="OJB7" s="385"/>
      <c r="OJC7" s="385"/>
      <c r="OJD7" s="385"/>
      <c r="OJE7" s="385"/>
      <c r="OJF7" s="385"/>
      <c r="OJG7" s="385"/>
      <c r="OJH7" s="385"/>
      <c r="OJI7" s="385"/>
      <c r="OJJ7" s="385"/>
      <c r="OJK7" s="385"/>
      <c r="OJL7" s="385"/>
      <c r="OJM7" s="385"/>
      <c r="OJN7" s="385"/>
      <c r="OJO7" s="385"/>
      <c r="OJP7" s="385"/>
      <c r="OJQ7" s="385"/>
      <c r="OJR7" s="385"/>
      <c r="OJS7" s="385"/>
      <c r="OJT7" s="385"/>
      <c r="OJU7" s="385"/>
      <c r="OJV7" s="385"/>
      <c r="OJW7" s="385"/>
      <c r="OJX7" s="385"/>
      <c r="OJY7" s="385"/>
      <c r="OJZ7" s="385"/>
      <c r="OKA7" s="385"/>
      <c r="OKB7" s="385"/>
      <c r="OKC7" s="385"/>
      <c r="OKD7" s="385"/>
      <c r="OKE7" s="385"/>
      <c r="OKF7" s="385"/>
      <c r="OKG7" s="385"/>
      <c r="OKH7" s="385"/>
      <c r="OKI7" s="385"/>
      <c r="OKJ7" s="385"/>
      <c r="OKK7" s="385"/>
      <c r="OKL7" s="385"/>
      <c r="OKM7" s="385"/>
      <c r="OKN7" s="385"/>
      <c r="OKO7" s="385"/>
      <c r="OKP7" s="385"/>
      <c r="OKQ7" s="385"/>
      <c r="OKR7" s="385"/>
      <c r="OKS7" s="385"/>
      <c r="OKT7" s="385"/>
      <c r="OKU7" s="385"/>
      <c r="OKV7" s="385"/>
      <c r="OKW7" s="385"/>
      <c r="OKX7" s="385"/>
      <c r="OKY7" s="385"/>
      <c r="OKZ7" s="385"/>
      <c r="OLA7" s="385"/>
      <c r="OLB7" s="385"/>
      <c r="OLC7" s="385"/>
      <c r="OLD7" s="385"/>
      <c r="OLE7" s="385"/>
      <c r="OLF7" s="385"/>
      <c r="OLG7" s="385"/>
      <c r="OLH7" s="385"/>
      <c r="OLI7" s="385"/>
      <c r="OLJ7" s="385"/>
      <c r="OLK7" s="385"/>
      <c r="OLL7" s="385"/>
      <c r="OLM7" s="385"/>
      <c r="OLN7" s="385"/>
      <c r="OLO7" s="385"/>
      <c r="OLP7" s="385"/>
      <c r="OLQ7" s="385"/>
      <c r="OLR7" s="385"/>
      <c r="OLS7" s="385"/>
      <c r="OLT7" s="385"/>
      <c r="OLU7" s="385"/>
      <c r="OLV7" s="385"/>
      <c r="OLW7" s="385"/>
      <c r="OLX7" s="385"/>
      <c r="OLY7" s="385"/>
      <c r="OLZ7" s="385"/>
      <c r="OMA7" s="385"/>
      <c r="OMB7" s="385"/>
      <c r="OMC7" s="385"/>
      <c r="OMD7" s="385"/>
      <c r="OME7" s="385"/>
      <c r="OMF7" s="385"/>
      <c r="OMG7" s="385"/>
      <c r="OMH7" s="385"/>
      <c r="OMI7" s="385"/>
      <c r="OMJ7" s="385"/>
      <c r="OMK7" s="385"/>
      <c r="OML7" s="385"/>
      <c r="OMM7" s="385"/>
      <c r="OMN7" s="385"/>
      <c r="OMO7" s="385"/>
      <c r="OMP7" s="385"/>
      <c r="OMQ7" s="385"/>
      <c r="OMR7" s="385"/>
      <c r="OMS7" s="385"/>
      <c r="OMT7" s="385"/>
      <c r="OMU7" s="385"/>
      <c r="OMV7" s="385"/>
      <c r="OMW7" s="385"/>
      <c r="OMX7" s="385"/>
      <c r="OMY7" s="385"/>
      <c r="OMZ7" s="385"/>
      <c r="ONA7" s="385"/>
      <c r="ONB7" s="385"/>
      <c r="ONC7" s="385"/>
      <c r="OND7" s="385"/>
      <c r="ONE7" s="385"/>
      <c r="ONF7" s="385"/>
      <c r="ONG7" s="385"/>
      <c r="ONH7" s="385"/>
      <c r="ONI7" s="385"/>
      <c r="ONJ7" s="385"/>
      <c r="ONK7" s="385"/>
      <c r="ONL7" s="385"/>
      <c r="ONM7" s="385"/>
      <c r="ONN7" s="385"/>
      <c r="ONO7" s="385"/>
      <c r="ONP7" s="385"/>
      <c r="ONQ7" s="385"/>
      <c r="ONR7" s="385"/>
      <c r="ONS7" s="385"/>
      <c r="ONT7" s="385"/>
      <c r="ONU7" s="385"/>
      <c r="ONV7" s="385"/>
      <c r="ONW7" s="385"/>
      <c r="ONX7" s="385"/>
      <c r="ONY7" s="385"/>
      <c r="ONZ7" s="385"/>
      <c r="OOA7" s="385"/>
      <c r="OOB7" s="385"/>
      <c r="OOC7" s="385"/>
      <c r="OOD7" s="385"/>
      <c r="OOE7" s="385"/>
      <c r="OOF7" s="385"/>
      <c r="OOG7" s="385"/>
      <c r="OOH7" s="385"/>
      <c r="OOI7" s="385"/>
      <c r="OOJ7" s="385"/>
      <c r="OOK7" s="385"/>
      <c r="OOL7" s="385"/>
      <c r="OOM7" s="385"/>
      <c r="OON7" s="385"/>
      <c r="OOO7" s="385"/>
      <c r="OOP7" s="385"/>
      <c r="OOQ7" s="385"/>
      <c r="OOR7" s="385"/>
      <c r="OOS7" s="385"/>
      <c r="OOT7" s="385"/>
      <c r="OOU7" s="385"/>
      <c r="OOV7" s="385"/>
      <c r="OOW7" s="385"/>
      <c r="OOX7" s="385"/>
      <c r="OOY7" s="385"/>
      <c r="OOZ7" s="385"/>
      <c r="OPA7" s="385"/>
      <c r="OPB7" s="385"/>
      <c r="OPC7" s="385"/>
      <c r="OPD7" s="385"/>
      <c r="OPE7" s="385"/>
      <c r="OPF7" s="385"/>
      <c r="OPG7" s="385"/>
      <c r="OPH7" s="385"/>
      <c r="OPI7" s="385"/>
      <c r="OPJ7" s="385"/>
      <c r="OPK7" s="385"/>
      <c r="OPL7" s="385"/>
      <c r="OPM7" s="385"/>
      <c r="OPN7" s="385"/>
      <c r="OPO7" s="385"/>
      <c r="OPP7" s="385"/>
      <c r="OPQ7" s="385"/>
      <c r="OPR7" s="385"/>
      <c r="OPS7" s="385"/>
      <c r="OPT7" s="385"/>
      <c r="OPU7" s="385"/>
      <c r="OPV7" s="385"/>
      <c r="OPW7" s="385"/>
      <c r="OPX7" s="385"/>
      <c r="OPY7" s="385"/>
      <c r="OPZ7" s="385"/>
      <c r="OQA7" s="385"/>
      <c r="OQB7" s="385"/>
      <c r="OQC7" s="385"/>
      <c r="OQD7" s="385"/>
      <c r="OQE7" s="385"/>
      <c r="OQF7" s="385"/>
      <c r="OQG7" s="385"/>
      <c r="OQH7" s="385"/>
      <c r="OQI7" s="385"/>
      <c r="OQJ7" s="385"/>
      <c r="OQK7" s="385"/>
      <c r="OQL7" s="385"/>
      <c r="OQM7" s="385"/>
      <c r="OQN7" s="385"/>
      <c r="OQO7" s="385"/>
      <c r="OQP7" s="385"/>
      <c r="OQQ7" s="385"/>
      <c r="OQR7" s="385"/>
      <c r="OQS7" s="385"/>
      <c r="OQT7" s="385"/>
      <c r="OQU7" s="385"/>
      <c r="OQV7" s="385"/>
      <c r="OQW7" s="385"/>
      <c r="OQX7" s="385"/>
      <c r="OQY7" s="385"/>
      <c r="OQZ7" s="385"/>
      <c r="ORA7" s="385"/>
      <c r="ORB7" s="385"/>
      <c r="ORC7" s="385"/>
      <c r="ORD7" s="385"/>
      <c r="ORE7" s="385"/>
      <c r="ORF7" s="385"/>
      <c r="ORG7" s="385"/>
      <c r="ORH7" s="385"/>
      <c r="ORI7" s="385"/>
      <c r="ORJ7" s="385"/>
      <c r="ORK7" s="385"/>
      <c r="ORL7" s="385"/>
      <c r="ORM7" s="385"/>
      <c r="ORN7" s="385"/>
      <c r="ORO7" s="385"/>
      <c r="ORP7" s="385"/>
      <c r="ORQ7" s="385"/>
      <c r="ORR7" s="385"/>
      <c r="ORS7" s="385"/>
      <c r="ORT7" s="385"/>
      <c r="ORU7" s="385"/>
      <c r="ORV7" s="385"/>
      <c r="ORW7" s="385"/>
      <c r="ORX7" s="385"/>
      <c r="ORY7" s="385"/>
      <c r="ORZ7" s="385"/>
      <c r="OSA7" s="385"/>
      <c r="OSB7" s="385"/>
      <c r="OSC7" s="385"/>
      <c r="OSD7" s="385"/>
      <c r="OSE7" s="385"/>
      <c r="OSF7" s="385"/>
      <c r="OSG7" s="385"/>
      <c r="OSH7" s="385"/>
      <c r="OSI7" s="385"/>
      <c r="OSJ7" s="385"/>
      <c r="OSK7" s="385"/>
      <c r="OSL7" s="385"/>
      <c r="OSM7" s="385"/>
      <c r="OSN7" s="385"/>
      <c r="OSO7" s="385"/>
      <c r="OSP7" s="385"/>
      <c r="OSQ7" s="385"/>
      <c r="OSR7" s="385"/>
      <c r="OSS7" s="385"/>
      <c r="OST7" s="385"/>
      <c r="OSU7" s="385"/>
      <c r="OSV7" s="385"/>
      <c r="OSW7" s="385"/>
      <c r="OSX7" s="385"/>
      <c r="OSY7" s="385"/>
      <c r="OSZ7" s="385"/>
      <c r="OTA7" s="385"/>
      <c r="OTB7" s="385"/>
      <c r="OTC7" s="385"/>
      <c r="OTD7" s="385"/>
      <c r="OTE7" s="385"/>
      <c r="OTF7" s="385"/>
      <c r="OTG7" s="385"/>
      <c r="OTH7" s="385"/>
      <c r="OTI7" s="385"/>
      <c r="OTJ7" s="385"/>
      <c r="OTK7" s="385"/>
      <c r="OTL7" s="385"/>
      <c r="OTM7" s="385"/>
      <c r="OTN7" s="385"/>
      <c r="OTO7" s="385"/>
      <c r="OTP7" s="385"/>
      <c r="OTQ7" s="385"/>
      <c r="OTR7" s="385"/>
      <c r="OTS7" s="385"/>
      <c r="OTT7" s="385"/>
      <c r="OTU7" s="385"/>
      <c r="OTV7" s="385"/>
      <c r="OTW7" s="385"/>
      <c r="OTX7" s="385"/>
      <c r="OTY7" s="385"/>
      <c r="OTZ7" s="385"/>
      <c r="OUA7" s="385"/>
      <c r="OUB7" s="385"/>
      <c r="OUC7" s="385"/>
      <c r="OUD7" s="385"/>
      <c r="OUE7" s="385"/>
      <c r="OUF7" s="385"/>
      <c r="OUG7" s="385"/>
      <c r="OUH7" s="385"/>
      <c r="OUI7" s="385"/>
      <c r="OUJ7" s="385"/>
      <c r="OUK7" s="385"/>
      <c r="OUL7" s="385"/>
      <c r="OUM7" s="385"/>
      <c r="OUN7" s="385"/>
      <c r="OUO7" s="385"/>
      <c r="OUP7" s="385"/>
      <c r="OUQ7" s="385"/>
      <c r="OUR7" s="385"/>
      <c r="OUS7" s="385"/>
      <c r="OUT7" s="385"/>
      <c r="OUU7" s="385"/>
      <c r="OUV7" s="385"/>
      <c r="OUW7" s="385"/>
      <c r="OUX7" s="385"/>
      <c r="OUY7" s="385"/>
      <c r="OUZ7" s="385"/>
      <c r="OVA7" s="385"/>
      <c r="OVB7" s="385"/>
      <c r="OVC7" s="385"/>
      <c r="OVD7" s="385"/>
      <c r="OVE7" s="385"/>
      <c r="OVF7" s="385"/>
      <c r="OVG7" s="385"/>
      <c r="OVH7" s="385"/>
      <c r="OVI7" s="385"/>
      <c r="OVJ7" s="385"/>
      <c r="OVK7" s="385"/>
      <c r="OVL7" s="385"/>
      <c r="OVM7" s="385"/>
      <c r="OVN7" s="385"/>
      <c r="OVO7" s="385"/>
      <c r="OVP7" s="385"/>
      <c r="OVQ7" s="385"/>
      <c r="OVR7" s="385"/>
      <c r="OVS7" s="385"/>
      <c r="OVT7" s="385"/>
      <c r="OVU7" s="385"/>
      <c r="OVV7" s="385"/>
      <c r="OVW7" s="385"/>
      <c r="OVX7" s="385"/>
      <c r="OVY7" s="385"/>
      <c r="OVZ7" s="385"/>
      <c r="OWA7" s="385"/>
      <c r="OWB7" s="385"/>
      <c r="OWC7" s="385"/>
      <c r="OWD7" s="385"/>
      <c r="OWE7" s="385"/>
      <c r="OWF7" s="385"/>
      <c r="OWG7" s="385"/>
      <c r="OWH7" s="385"/>
      <c r="OWI7" s="385"/>
      <c r="OWJ7" s="385"/>
      <c r="OWK7" s="385"/>
      <c r="OWL7" s="385"/>
      <c r="OWM7" s="385"/>
      <c r="OWN7" s="385"/>
      <c r="OWO7" s="385"/>
      <c r="OWP7" s="385"/>
      <c r="OWQ7" s="385"/>
      <c r="OWR7" s="385"/>
      <c r="OWS7" s="385"/>
      <c r="OWT7" s="385"/>
      <c r="OWU7" s="385"/>
      <c r="OWV7" s="385"/>
      <c r="OWW7" s="385"/>
      <c r="OWX7" s="385"/>
      <c r="OWY7" s="385"/>
      <c r="OWZ7" s="385"/>
      <c r="OXA7" s="385"/>
      <c r="OXB7" s="385"/>
      <c r="OXC7" s="385"/>
      <c r="OXD7" s="385"/>
      <c r="OXE7" s="385"/>
      <c r="OXF7" s="385"/>
      <c r="OXG7" s="385"/>
      <c r="OXH7" s="385"/>
      <c r="OXI7" s="385"/>
      <c r="OXJ7" s="385"/>
      <c r="OXK7" s="385"/>
      <c r="OXL7" s="385"/>
      <c r="OXM7" s="385"/>
      <c r="OXN7" s="385"/>
      <c r="OXO7" s="385"/>
      <c r="OXP7" s="385"/>
      <c r="OXQ7" s="385"/>
      <c r="OXR7" s="385"/>
      <c r="OXS7" s="385"/>
      <c r="OXT7" s="385"/>
      <c r="OXU7" s="385"/>
      <c r="OXV7" s="385"/>
      <c r="OXW7" s="385"/>
      <c r="OXX7" s="385"/>
      <c r="OXY7" s="385"/>
      <c r="OXZ7" s="385"/>
      <c r="OYA7" s="385"/>
      <c r="OYB7" s="385"/>
      <c r="OYC7" s="385"/>
      <c r="OYD7" s="385"/>
      <c r="OYE7" s="385"/>
      <c r="OYF7" s="385"/>
      <c r="OYG7" s="385"/>
      <c r="OYH7" s="385"/>
      <c r="OYI7" s="385"/>
      <c r="OYJ7" s="385"/>
      <c r="OYK7" s="385"/>
      <c r="OYL7" s="385"/>
      <c r="OYM7" s="385"/>
      <c r="OYN7" s="385"/>
      <c r="OYO7" s="385"/>
      <c r="OYP7" s="385"/>
      <c r="OYQ7" s="385"/>
      <c r="OYR7" s="385"/>
      <c r="OYS7" s="385"/>
      <c r="OYT7" s="385"/>
      <c r="OYU7" s="385"/>
      <c r="OYV7" s="385"/>
      <c r="OYW7" s="385"/>
      <c r="OYX7" s="385"/>
      <c r="OYY7" s="385"/>
      <c r="OYZ7" s="385"/>
      <c r="OZA7" s="385"/>
      <c r="OZB7" s="385"/>
      <c r="OZC7" s="385"/>
      <c r="OZD7" s="385"/>
      <c r="OZE7" s="385"/>
      <c r="OZF7" s="385"/>
      <c r="OZG7" s="385"/>
      <c r="OZH7" s="385"/>
      <c r="OZI7" s="385"/>
      <c r="OZJ7" s="385"/>
      <c r="OZK7" s="385"/>
      <c r="OZL7" s="385"/>
      <c r="OZM7" s="385"/>
      <c r="OZN7" s="385"/>
      <c r="OZO7" s="385"/>
      <c r="OZP7" s="385"/>
      <c r="OZQ7" s="385"/>
      <c r="OZR7" s="385"/>
      <c r="OZS7" s="385"/>
      <c r="OZT7" s="385"/>
      <c r="OZU7" s="385"/>
      <c r="OZV7" s="385"/>
      <c r="OZW7" s="385"/>
      <c r="OZX7" s="385"/>
      <c r="OZY7" s="385"/>
      <c r="OZZ7" s="385"/>
      <c r="PAA7" s="385"/>
      <c r="PAB7" s="385"/>
      <c r="PAC7" s="385"/>
      <c r="PAD7" s="385"/>
      <c r="PAE7" s="385"/>
      <c r="PAF7" s="385"/>
      <c r="PAG7" s="385"/>
      <c r="PAH7" s="385"/>
      <c r="PAI7" s="385"/>
      <c r="PAJ7" s="385"/>
      <c r="PAK7" s="385"/>
      <c r="PAL7" s="385"/>
      <c r="PAM7" s="385"/>
      <c r="PAN7" s="385"/>
      <c r="PAO7" s="385"/>
      <c r="PAP7" s="385"/>
      <c r="PAQ7" s="385"/>
      <c r="PAR7" s="385"/>
      <c r="PAS7" s="385"/>
      <c r="PAT7" s="385"/>
      <c r="PAU7" s="385"/>
      <c r="PAV7" s="385"/>
      <c r="PAW7" s="385"/>
      <c r="PAX7" s="385"/>
      <c r="PAY7" s="385"/>
      <c r="PAZ7" s="385"/>
      <c r="PBA7" s="385"/>
      <c r="PBB7" s="385"/>
      <c r="PBC7" s="385"/>
      <c r="PBD7" s="385"/>
      <c r="PBE7" s="385"/>
      <c r="PBF7" s="385"/>
      <c r="PBG7" s="385"/>
      <c r="PBH7" s="385"/>
      <c r="PBI7" s="385"/>
      <c r="PBJ7" s="385"/>
      <c r="PBK7" s="385"/>
      <c r="PBL7" s="385"/>
      <c r="PBM7" s="385"/>
      <c r="PBN7" s="385"/>
      <c r="PBO7" s="385"/>
      <c r="PBP7" s="385"/>
      <c r="PBQ7" s="385"/>
      <c r="PBR7" s="385"/>
      <c r="PBS7" s="385"/>
      <c r="PBT7" s="385"/>
      <c r="PBU7" s="385"/>
      <c r="PBV7" s="385"/>
      <c r="PBW7" s="385"/>
      <c r="PBX7" s="385"/>
      <c r="PBY7" s="385"/>
      <c r="PBZ7" s="385"/>
      <c r="PCA7" s="385"/>
      <c r="PCB7" s="385"/>
      <c r="PCC7" s="385"/>
      <c r="PCD7" s="385"/>
      <c r="PCE7" s="385"/>
      <c r="PCF7" s="385"/>
      <c r="PCG7" s="385"/>
      <c r="PCH7" s="385"/>
      <c r="PCI7" s="385"/>
      <c r="PCJ7" s="385"/>
      <c r="PCK7" s="385"/>
      <c r="PCL7" s="385"/>
      <c r="PCM7" s="385"/>
      <c r="PCN7" s="385"/>
      <c r="PCO7" s="385"/>
      <c r="PCP7" s="385"/>
      <c r="PCQ7" s="385"/>
      <c r="PCR7" s="385"/>
      <c r="PCS7" s="385"/>
      <c r="PCT7" s="385"/>
      <c r="PCU7" s="385"/>
      <c r="PCV7" s="385"/>
      <c r="PCW7" s="385"/>
      <c r="PCX7" s="385"/>
      <c r="PCY7" s="385"/>
      <c r="PCZ7" s="385"/>
      <c r="PDA7" s="385"/>
      <c r="PDB7" s="385"/>
      <c r="PDC7" s="385"/>
      <c r="PDD7" s="385"/>
      <c r="PDE7" s="385"/>
      <c r="PDF7" s="385"/>
      <c r="PDG7" s="385"/>
      <c r="PDH7" s="385"/>
      <c r="PDI7" s="385"/>
      <c r="PDJ7" s="385"/>
      <c r="PDK7" s="385"/>
      <c r="PDL7" s="385"/>
      <c r="PDM7" s="385"/>
      <c r="PDN7" s="385"/>
      <c r="PDO7" s="385"/>
      <c r="PDP7" s="385"/>
      <c r="PDQ7" s="385"/>
      <c r="PDR7" s="385"/>
      <c r="PDS7" s="385"/>
      <c r="PDT7" s="385"/>
      <c r="PDU7" s="385"/>
      <c r="PDV7" s="385"/>
      <c r="PDW7" s="385"/>
      <c r="PDX7" s="385"/>
      <c r="PDY7" s="385"/>
      <c r="PDZ7" s="385"/>
      <c r="PEA7" s="385"/>
      <c r="PEB7" s="385"/>
      <c r="PEC7" s="385"/>
      <c r="PED7" s="385"/>
      <c r="PEE7" s="385"/>
      <c r="PEF7" s="385"/>
      <c r="PEG7" s="385"/>
      <c r="PEH7" s="385"/>
      <c r="PEI7" s="385"/>
      <c r="PEJ7" s="385"/>
      <c r="PEK7" s="385"/>
      <c r="PEL7" s="385"/>
      <c r="PEM7" s="385"/>
      <c r="PEN7" s="385"/>
      <c r="PEO7" s="385"/>
      <c r="PEP7" s="385"/>
      <c r="PEQ7" s="385"/>
      <c r="PER7" s="385"/>
      <c r="PES7" s="385"/>
      <c r="PET7" s="385"/>
      <c r="PEU7" s="385"/>
      <c r="PEV7" s="385"/>
      <c r="PEW7" s="385"/>
      <c r="PEX7" s="385"/>
      <c r="PEY7" s="385"/>
      <c r="PEZ7" s="385"/>
      <c r="PFA7" s="385"/>
      <c r="PFB7" s="385"/>
      <c r="PFC7" s="385"/>
      <c r="PFD7" s="385"/>
      <c r="PFE7" s="385"/>
      <c r="PFF7" s="385"/>
      <c r="PFG7" s="385"/>
      <c r="PFH7" s="385"/>
      <c r="PFI7" s="385"/>
      <c r="PFJ7" s="385"/>
      <c r="PFK7" s="385"/>
      <c r="PFL7" s="385"/>
      <c r="PFM7" s="385"/>
      <c r="PFN7" s="385"/>
      <c r="PFO7" s="385"/>
      <c r="PFP7" s="385"/>
      <c r="PFQ7" s="385"/>
      <c r="PFR7" s="385"/>
      <c r="PFS7" s="385"/>
      <c r="PFT7" s="385"/>
      <c r="PFU7" s="385"/>
      <c r="PFV7" s="385"/>
      <c r="PFW7" s="385"/>
      <c r="PFX7" s="385"/>
      <c r="PFY7" s="385"/>
      <c r="PFZ7" s="385"/>
      <c r="PGA7" s="385"/>
      <c r="PGB7" s="385"/>
      <c r="PGC7" s="385"/>
      <c r="PGD7" s="385"/>
      <c r="PGE7" s="385"/>
      <c r="PGF7" s="385"/>
      <c r="PGG7" s="385"/>
      <c r="PGH7" s="385"/>
      <c r="PGI7" s="385"/>
      <c r="PGJ7" s="385"/>
      <c r="PGK7" s="385"/>
      <c r="PGL7" s="385"/>
      <c r="PGM7" s="385"/>
      <c r="PGN7" s="385"/>
      <c r="PGO7" s="385"/>
      <c r="PGP7" s="385"/>
      <c r="PGQ7" s="385"/>
      <c r="PGR7" s="385"/>
      <c r="PGS7" s="385"/>
      <c r="PGT7" s="385"/>
      <c r="PGU7" s="385"/>
      <c r="PGV7" s="385"/>
      <c r="PGW7" s="385"/>
      <c r="PGX7" s="385"/>
      <c r="PGY7" s="385"/>
      <c r="PGZ7" s="385"/>
      <c r="PHA7" s="385"/>
      <c r="PHB7" s="385"/>
      <c r="PHC7" s="385"/>
      <c r="PHD7" s="385"/>
      <c r="PHE7" s="385"/>
      <c r="PHF7" s="385"/>
      <c r="PHG7" s="385"/>
      <c r="PHH7" s="385"/>
      <c r="PHI7" s="385"/>
      <c r="PHJ7" s="385"/>
      <c r="PHK7" s="385"/>
      <c r="PHL7" s="385"/>
      <c r="PHM7" s="385"/>
      <c r="PHN7" s="385"/>
      <c r="PHO7" s="385"/>
      <c r="PHP7" s="385"/>
      <c r="PHQ7" s="385"/>
      <c r="PHR7" s="385"/>
      <c r="PHS7" s="385"/>
      <c r="PHT7" s="385"/>
      <c r="PHU7" s="385"/>
      <c r="PHV7" s="385"/>
      <c r="PHW7" s="385"/>
      <c r="PHX7" s="385"/>
      <c r="PHY7" s="385"/>
      <c r="PHZ7" s="385"/>
      <c r="PIA7" s="385"/>
      <c r="PIB7" s="385"/>
      <c r="PIC7" s="385"/>
      <c r="PID7" s="385"/>
      <c r="PIE7" s="385"/>
      <c r="PIF7" s="385"/>
      <c r="PIG7" s="385"/>
      <c r="PIH7" s="385"/>
      <c r="PII7" s="385"/>
      <c r="PIJ7" s="385"/>
      <c r="PIK7" s="385"/>
      <c r="PIL7" s="385"/>
      <c r="PIM7" s="385"/>
      <c r="PIN7" s="385"/>
      <c r="PIO7" s="385"/>
      <c r="PIP7" s="385"/>
      <c r="PIQ7" s="385"/>
      <c r="PIR7" s="385"/>
      <c r="PIS7" s="385"/>
      <c r="PIT7" s="385"/>
      <c r="PIU7" s="385"/>
      <c r="PIV7" s="385"/>
      <c r="PIW7" s="385"/>
      <c r="PIX7" s="385"/>
      <c r="PIY7" s="385"/>
      <c r="PIZ7" s="385"/>
      <c r="PJA7" s="385"/>
      <c r="PJB7" s="385"/>
      <c r="PJC7" s="385"/>
      <c r="PJD7" s="385"/>
      <c r="PJE7" s="385"/>
      <c r="PJF7" s="385"/>
      <c r="PJG7" s="385"/>
      <c r="PJH7" s="385"/>
      <c r="PJI7" s="385"/>
      <c r="PJJ7" s="385"/>
      <c r="PJK7" s="385"/>
      <c r="PJL7" s="385"/>
      <c r="PJM7" s="385"/>
      <c r="PJN7" s="385"/>
      <c r="PJO7" s="385"/>
      <c r="PJP7" s="385"/>
      <c r="PJQ7" s="385"/>
      <c r="PJR7" s="385"/>
      <c r="PJS7" s="385"/>
      <c r="PJT7" s="385"/>
      <c r="PJU7" s="385"/>
      <c r="PJV7" s="385"/>
      <c r="PJW7" s="385"/>
      <c r="PJX7" s="385"/>
      <c r="PJY7" s="385"/>
      <c r="PJZ7" s="385"/>
      <c r="PKA7" s="385"/>
      <c r="PKB7" s="385"/>
      <c r="PKC7" s="385"/>
      <c r="PKD7" s="385"/>
      <c r="PKE7" s="385"/>
      <c r="PKF7" s="385"/>
      <c r="PKG7" s="385"/>
      <c r="PKH7" s="385"/>
      <c r="PKI7" s="385"/>
      <c r="PKJ7" s="385"/>
      <c r="PKK7" s="385"/>
      <c r="PKL7" s="385"/>
      <c r="PKM7" s="385"/>
      <c r="PKN7" s="385"/>
      <c r="PKO7" s="385"/>
      <c r="PKP7" s="385"/>
      <c r="PKQ7" s="385"/>
      <c r="PKR7" s="385"/>
      <c r="PKS7" s="385"/>
      <c r="PKT7" s="385"/>
      <c r="PKU7" s="385"/>
      <c r="PKV7" s="385"/>
      <c r="PKW7" s="385"/>
      <c r="PKX7" s="385"/>
      <c r="PKY7" s="385"/>
      <c r="PKZ7" s="385"/>
      <c r="PLA7" s="385"/>
      <c r="PLB7" s="385"/>
      <c r="PLC7" s="385"/>
      <c r="PLD7" s="385"/>
      <c r="PLE7" s="385"/>
      <c r="PLF7" s="385"/>
      <c r="PLG7" s="385"/>
      <c r="PLH7" s="385"/>
      <c r="PLI7" s="385"/>
      <c r="PLJ7" s="385"/>
      <c r="PLK7" s="385"/>
      <c r="PLL7" s="385"/>
      <c r="PLM7" s="385"/>
      <c r="PLN7" s="385"/>
      <c r="PLO7" s="385"/>
      <c r="PLP7" s="385"/>
      <c r="PLQ7" s="385"/>
      <c r="PLR7" s="385"/>
      <c r="PLS7" s="385"/>
      <c r="PLT7" s="385"/>
      <c r="PLU7" s="385"/>
      <c r="PLV7" s="385"/>
      <c r="PLW7" s="385"/>
      <c r="PLX7" s="385"/>
      <c r="PLY7" s="385"/>
      <c r="PLZ7" s="385"/>
      <c r="PMA7" s="385"/>
      <c r="PMB7" s="385"/>
      <c r="PMC7" s="385"/>
      <c r="PMD7" s="385"/>
      <c r="PME7" s="385"/>
      <c r="PMF7" s="385"/>
      <c r="PMG7" s="385"/>
      <c r="PMH7" s="385"/>
      <c r="PMI7" s="385"/>
      <c r="PMJ7" s="385"/>
      <c r="PMK7" s="385"/>
      <c r="PML7" s="385"/>
      <c r="PMM7" s="385"/>
      <c r="PMN7" s="385"/>
      <c r="PMO7" s="385"/>
      <c r="PMP7" s="385"/>
      <c r="PMQ7" s="385"/>
      <c r="PMR7" s="385"/>
      <c r="PMS7" s="385"/>
      <c r="PMT7" s="385"/>
      <c r="PMU7" s="385"/>
      <c r="PMV7" s="385"/>
      <c r="PMW7" s="385"/>
      <c r="PMX7" s="385"/>
      <c r="PMY7" s="385"/>
      <c r="PMZ7" s="385"/>
      <c r="PNA7" s="385"/>
      <c r="PNB7" s="385"/>
      <c r="PNC7" s="385"/>
      <c r="PND7" s="385"/>
      <c r="PNE7" s="385"/>
      <c r="PNF7" s="385"/>
      <c r="PNG7" s="385"/>
      <c r="PNH7" s="385"/>
      <c r="PNI7" s="385"/>
      <c r="PNJ7" s="385"/>
      <c r="PNK7" s="385"/>
      <c r="PNL7" s="385"/>
      <c r="PNM7" s="385"/>
      <c r="PNN7" s="385"/>
      <c r="PNO7" s="385"/>
      <c r="PNP7" s="385"/>
      <c r="PNQ7" s="385"/>
      <c r="PNR7" s="385"/>
      <c r="PNS7" s="385"/>
      <c r="PNT7" s="385"/>
      <c r="PNU7" s="385"/>
      <c r="PNV7" s="385"/>
      <c r="PNW7" s="385"/>
      <c r="PNX7" s="385"/>
      <c r="PNY7" s="385"/>
      <c r="PNZ7" s="385"/>
      <c r="POA7" s="385"/>
      <c r="POB7" s="385"/>
      <c r="POC7" s="385"/>
      <c r="POD7" s="385"/>
      <c r="POE7" s="385"/>
      <c r="POF7" s="385"/>
      <c r="POG7" s="385"/>
      <c r="POH7" s="385"/>
      <c r="POI7" s="385"/>
      <c r="POJ7" s="385"/>
      <c r="POK7" s="385"/>
      <c r="POL7" s="385"/>
      <c r="POM7" s="385"/>
      <c r="PON7" s="385"/>
      <c r="POO7" s="385"/>
      <c r="POP7" s="385"/>
      <c r="POQ7" s="385"/>
      <c r="POR7" s="385"/>
      <c r="POS7" s="385"/>
      <c r="POT7" s="385"/>
      <c r="POU7" s="385"/>
      <c r="POV7" s="385"/>
      <c r="POW7" s="385"/>
      <c r="POX7" s="385"/>
      <c r="POY7" s="385"/>
      <c r="POZ7" s="385"/>
      <c r="PPA7" s="385"/>
      <c r="PPB7" s="385"/>
      <c r="PPC7" s="385"/>
      <c r="PPD7" s="385"/>
      <c r="PPE7" s="385"/>
      <c r="PPF7" s="385"/>
      <c r="PPG7" s="385"/>
      <c r="PPH7" s="385"/>
      <c r="PPI7" s="385"/>
      <c r="PPJ7" s="385"/>
      <c r="PPK7" s="385"/>
      <c r="PPL7" s="385"/>
      <c r="PPM7" s="385"/>
      <c r="PPN7" s="385"/>
      <c r="PPO7" s="385"/>
      <c r="PPP7" s="385"/>
      <c r="PPQ7" s="385"/>
      <c r="PPR7" s="385"/>
      <c r="PPS7" s="385"/>
      <c r="PPT7" s="385"/>
      <c r="PPU7" s="385"/>
      <c r="PPV7" s="385"/>
      <c r="PPW7" s="385"/>
      <c r="PPX7" s="385"/>
      <c r="PPY7" s="385"/>
      <c r="PPZ7" s="385"/>
      <c r="PQA7" s="385"/>
      <c r="PQB7" s="385"/>
      <c r="PQC7" s="385"/>
      <c r="PQD7" s="385"/>
      <c r="PQE7" s="385"/>
      <c r="PQF7" s="385"/>
      <c r="PQG7" s="385"/>
      <c r="PQH7" s="385"/>
      <c r="PQI7" s="385"/>
      <c r="PQJ7" s="385"/>
      <c r="PQK7" s="385"/>
      <c r="PQL7" s="385"/>
      <c r="PQM7" s="385"/>
      <c r="PQN7" s="385"/>
      <c r="PQO7" s="385"/>
      <c r="PQP7" s="385"/>
      <c r="PQQ7" s="385"/>
      <c r="PQR7" s="385"/>
      <c r="PQS7" s="385"/>
      <c r="PQT7" s="385"/>
      <c r="PQU7" s="385"/>
      <c r="PQV7" s="385"/>
      <c r="PQW7" s="385"/>
      <c r="PQX7" s="385"/>
      <c r="PQY7" s="385"/>
      <c r="PQZ7" s="385"/>
      <c r="PRA7" s="385"/>
      <c r="PRB7" s="385"/>
      <c r="PRC7" s="385"/>
      <c r="PRD7" s="385"/>
      <c r="PRE7" s="385"/>
      <c r="PRF7" s="385"/>
      <c r="PRG7" s="385"/>
      <c r="PRH7" s="385"/>
      <c r="PRI7" s="385"/>
      <c r="PRJ7" s="385"/>
      <c r="PRK7" s="385"/>
      <c r="PRL7" s="385"/>
      <c r="PRM7" s="385"/>
      <c r="PRN7" s="385"/>
      <c r="PRO7" s="385"/>
      <c r="PRP7" s="385"/>
      <c r="PRQ7" s="385"/>
      <c r="PRR7" s="385"/>
      <c r="PRS7" s="385"/>
      <c r="PRT7" s="385"/>
      <c r="PRU7" s="385"/>
      <c r="PRV7" s="385"/>
      <c r="PRW7" s="385"/>
      <c r="PRX7" s="385"/>
      <c r="PRY7" s="385"/>
      <c r="PRZ7" s="385"/>
      <c r="PSA7" s="385"/>
      <c r="PSB7" s="385"/>
      <c r="PSC7" s="385"/>
      <c r="PSD7" s="385"/>
      <c r="PSE7" s="385"/>
      <c r="PSF7" s="385"/>
      <c r="PSG7" s="385"/>
      <c r="PSH7" s="385"/>
      <c r="PSI7" s="385"/>
      <c r="PSJ7" s="385"/>
      <c r="PSK7" s="385"/>
      <c r="PSL7" s="385"/>
      <c r="PSM7" s="385"/>
      <c r="PSN7" s="385"/>
      <c r="PSO7" s="385"/>
      <c r="PSP7" s="385"/>
      <c r="PSQ7" s="385"/>
      <c r="PSR7" s="385"/>
      <c r="PSS7" s="385"/>
      <c r="PST7" s="385"/>
      <c r="PSU7" s="385"/>
      <c r="PSV7" s="385"/>
      <c r="PSW7" s="385"/>
      <c r="PSX7" s="385"/>
      <c r="PSY7" s="385"/>
      <c r="PSZ7" s="385"/>
      <c r="PTA7" s="385"/>
      <c r="PTB7" s="385"/>
      <c r="PTC7" s="385"/>
      <c r="PTD7" s="385"/>
      <c r="PTE7" s="385"/>
      <c r="PTF7" s="385"/>
      <c r="PTG7" s="385"/>
      <c r="PTH7" s="385"/>
      <c r="PTI7" s="385"/>
      <c r="PTJ7" s="385"/>
      <c r="PTK7" s="385"/>
      <c r="PTL7" s="385"/>
      <c r="PTM7" s="385"/>
      <c r="PTN7" s="385"/>
      <c r="PTO7" s="385"/>
      <c r="PTP7" s="385"/>
      <c r="PTQ7" s="385"/>
      <c r="PTR7" s="385"/>
      <c r="PTS7" s="385"/>
      <c r="PTT7" s="385"/>
      <c r="PTU7" s="385"/>
      <c r="PTV7" s="385"/>
      <c r="PTW7" s="385"/>
      <c r="PTX7" s="385"/>
      <c r="PTY7" s="385"/>
      <c r="PTZ7" s="385"/>
      <c r="PUA7" s="385"/>
      <c r="PUB7" s="385"/>
      <c r="PUC7" s="385"/>
      <c r="PUD7" s="385"/>
      <c r="PUE7" s="385"/>
      <c r="PUF7" s="385"/>
      <c r="PUG7" s="385"/>
      <c r="PUH7" s="385"/>
      <c r="PUI7" s="385"/>
      <c r="PUJ7" s="385"/>
      <c r="PUK7" s="385"/>
      <c r="PUL7" s="385"/>
      <c r="PUM7" s="385"/>
      <c r="PUN7" s="385"/>
      <c r="PUO7" s="385"/>
      <c r="PUP7" s="385"/>
      <c r="PUQ7" s="385"/>
      <c r="PUR7" s="385"/>
      <c r="PUS7" s="385"/>
      <c r="PUT7" s="385"/>
      <c r="PUU7" s="385"/>
      <c r="PUV7" s="385"/>
      <c r="PUW7" s="385"/>
      <c r="PUX7" s="385"/>
      <c r="PUY7" s="385"/>
      <c r="PUZ7" s="385"/>
      <c r="PVA7" s="385"/>
      <c r="PVB7" s="385"/>
      <c r="PVC7" s="385"/>
      <c r="PVD7" s="385"/>
      <c r="PVE7" s="385"/>
      <c r="PVF7" s="385"/>
      <c r="PVG7" s="385"/>
      <c r="PVH7" s="385"/>
      <c r="PVI7" s="385"/>
      <c r="PVJ7" s="385"/>
      <c r="PVK7" s="385"/>
      <c r="PVL7" s="385"/>
      <c r="PVM7" s="385"/>
      <c r="PVN7" s="385"/>
      <c r="PVO7" s="385"/>
      <c r="PVP7" s="385"/>
      <c r="PVQ7" s="385"/>
      <c r="PVR7" s="385"/>
      <c r="PVS7" s="385"/>
      <c r="PVT7" s="385"/>
      <c r="PVU7" s="385"/>
      <c r="PVV7" s="385"/>
      <c r="PVW7" s="385"/>
      <c r="PVX7" s="385"/>
      <c r="PVY7" s="385"/>
      <c r="PVZ7" s="385"/>
      <c r="PWA7" s="385"/>
      <c r="PWB7" s="385"/>
      <c r="PWC7" s="385"/>
      <c r="PWD7" s="385"/>
      <c r="PWE7" s="385"/>
      <c r="PWF7" s="385"/>
      <c r="PWG7" s="385"/>
      <c r="PWH7" s="385"/>
      <c r="PWI7" s="385"/>
      <c r="PWJ7" s="385"/>
      <c r="PWK7" s="385"/>
      <c r="PWL7" s="385"/>
      <c r="PWM7" s="385"/>
      <c r="PWN7" s="385"/>
      <c r="PWO7" s="385"/>
      <c r="PWP7" s="385"/>
      <c r="PWQ7" s="385"/>
      <c r="PWR7" s="385"/>
      <c r="PWS7" s="385"/>
      <c r="PWT7" s="385"/>
      <c r="PWU7" s="385"/>
      <c r="PWV7" s="385"/>
      <c r="PWW7" s="385"/>
      <c r="PWX7" s="385"/>
      <c r="PWY7" s="385"/>
      <c r="PWZ7" s="385"/>
      <c r="PXA7" s="385"/>
      <c r="PXB7" s="385"/>
      <c r="PXC7" s="385"/>
      <c r="PXD7" s="385"/>
      <c r="PXE7" s="385"/>
      <c r="PXF7" s="385"/>
      <c r="PXG7" s="385"/>
      <c r="PXH7" s="385"/>
      <c r="PXI7" s="385"/>
      <c r="PXJ7" s="385"/>
      <c r="PXK7" s="385"/>
      <c r="PXL7" s="385"/>
      <c r="PXM7" s="385"/>
      <c r="PXN7" s="385"/>
      <c r="PXO7" s="385"/>
      <c r="PXP7" s="385"/>
      <c r="PXQ7" s="385"/>
      <c r="PXR7" s="385"/>
      <c r="PXS7" s="385"/>
      <c r="PXT7" s="385"/>
      <c r="PXU7" s="385"/>
      <c r="PXV7" s="385"/>
      <c r="PXW7" s="385"/>
      <c r="PXX7" s="385"/>
      <c r="PXY7" s="385"/>
      <c r="PXZ7" s="385"/>
      <c r="PYA7" s="385"/>
      <c r="PYB7" s="385"/>
      <c r="PYC7" s="385"/>
      <c r="PYD7" s="385"/>
      <c r="PYE7" s="385"/>
      <c r="PYF7" s="385"/>
      <c r="PYG7" s="385"/>
      <c r="PYH7" s="385"/>
      <c r="PYI7" s="385"/>
      <c r="PYJ7" s="385"/>
      <c r="PYK7" s="385"/>
      <c r="PYL7" s="385"/>
      <c r="PYM7" s="385"/>
      <c r="PYN7" s="385"/>
      <c r="PYO7" s="385"/>
      <c r="PYP7" s="385"/>
      <c r="PYQ7" s="385"/>
      <c r="PYR7" s="385"/>
      <c r="PYS7" s="385"/>
      <c r="PYT7" s="385"/>
      <c r="PYU7" s="385"/>
      <c r="PYV7" s="385"/>
      <c r="PYW7" s="385"/>
      <c r="PYX7" s="385"/>
      <c r="PYY7" s="385"/>
      <c r="PYZ7" s="385"/>
      <c r="PZA7" s="385"/>
      <c r="PZB7" s="385"/>
      <c r="PZC7" s="385"/>
      <c r="PZD7" s="385"/>
      <c r="PZE7" s="385"/>
      <c r="PZF7" s="385"/>
      <c r="PZG7" s="385"/>
      <c r="PZH7" s="385"/>
      <c r="PZI7" s="385"/>
      <c r="PZJ7" s="385"/>
      <c r="PZK7" s="385"/>
      <c r="PZL7" s="385"/>
      <c r="PZM7" s="385"/>
      <c r="PZN7" s="385"/>
      <c r="PZO7" s="385"/>
      <c r="PZP7" s="385"/>
      <c r="PZQ7" s="385"/>
      <c r="PZR7" s="385"/>
      <c r="PZS7" s="385"/>
      <c r="PZT7" s="385"/>
      <c r="PZU7" s="385"/>
      <c r="PZV7" s="385"/>
      <c r="PZW7" s="385"/>
      <c r="PZX7" s="385"/>
      <c r="PZY7" s="385"/>
      <c r="PZZ7" s="385"/>
      <c r="QAA7" s="385"/>
      <c r="QAB7" s="385"/>
      <c r="QAC7" s="385"/>
      <c r="QAD7" s="385"/>
      <c r="QAE7" s="385"/>
      <c r="QAF7" s="385"/>
      <c r="QAG7" s="385"/>
      <c r="QAH7" s="385"/>
      <c r="QAI7" s="385"/>
      <c r="QAJ7" s="385"/>
      <c r="QAK7" s="385"/>
      <c r="QAL7" s="385"/>
      <c r="QAM7" s="385"/>
      <c r="QAN7" s="385"/>
      <c r="QAO7" s="385"/>
      <c r="QAP7" s="385"/>
      <c r="QAQ7" s="385"/>
      <c r="QAR7" s="385"/>
      <c r="QAS7" s="385"/>
      <c r="QAT7" s="385"/>
      <c r="QAU7" s="385"/>
      <c r="QAV7" s="385"/>
      <c r="QAW7" s="385"/>
      <c r="QAX7" s="385"/>
      <c r="QAY7" s="385"/>
      <c r="QAZ7" s="385"/>
      <c r="QBA7" s="385"/>
      <c r="QBB7" s="385"/>
      <c r="QBC7" s="385"/>
      <c r="QBD7" s="385"/>
      <c r="QBE7" s="385"/>
      <c r="QBF7" s="385"/>
      <c r="QBG7" s="385"/>
      <c r="QBH7" s="385"/>
      <c r="QBI7" s="385"/>
      <c r="QBJ7" s="385"/>
      <c r="QBK7" s="385"/>
      <c r="QBL7" s="385"/>
      <c r="QBM7" s="385"/>
      <c r="QBN7" s="385"/>
      <c r="QBO7" s="385"/>
      <c r="QBP7" s="385"/>
      <c r="QBQ7" s="385"/>
      <c r="QBR7" s="385"/>
      <c r="QBS7" s="385"/>
      <c r="QBT7" s="385"/>
      <c r="QBU7" s="385"/>
      <c r="QBV7" s="385"/>
      <c r="QBW7" s="385"/>
      <c r="QBX7" s="385"/>
      <c r="QBY7" s="385"/>
      <c r="QBZ7" s="385"/>
      <c r="QCA7" s="385"/>
      <c r="QCB7" s="385"/>
      <c r="QCC7" s="385"/>
      <c r="QCD7" s="385"/>
      <c r="QCE7" s="385"/>
      <c r="QCF7" s="385"/>
      <c r="QCG7" s="385"/>
      <c r="QCH7" s="385"/>
      <c r="QCI7" s="385"/>
      <c r="QCJ7" s="385"/>
      <c r="QCK7" s="385"/>
      <c r="QCL7" s="385"/>
      <c r="QCM7" s="385"/>
      <c r="QCN7" s="385"/>
      <c r="QCO7" s="385"/>
      <c r="QCP7" s="385"/>
      <c r="QCQ7" s="385"/>
      <c r="QCR7" s="385"/>
      <c r="QCS7" s="385"/>
      <c r="QCT7" s="385"/>
      <c r="QCU7" s="385"/>
      <c r="QCV7" s="385"/>
      <c r="QCW7" s="385"/>
      <c r="QCX7" s="385"/>
      <c r="QCY7" s="385"/>
      <c r="QCZ7" s="385"/>
      <c r="QDA7" s="385"/>
      <c r="QDB7" s="385"/>
      <c r="QDC7" s="385"/>
      <c r="QDD7" s="385"/>
      <c r="QDE7" s="385"/>
      <c r="QDF7" s="385"/>
      <c r="QDG7" s="385"/>
      <c r="QDH7" s="385"/>
      <c r="QDI7" s="385"/>
      <c r="QDJ7" s="385"/>
      <c r="QDK7" s="385"/>
      <c r="QDL7" s="385"/>
      <c r="QDM7" s="385"/>
      <c r="QDN7" s="385"/>
      <c r="QDO7" s="385"/>
      <c r="QDP7" s="385"/>
      <c r="QDQ7" s="385"/>
      <c r="QDR7" s="385"/>
      <c r="QDS7" s="385"/>
      <c r="QDT7" s="385"/>
      <c r="QDU7" s="385"/>
      <c r="QDV7" s="385"/>
      <c r="QDW7" s="385"/>
      <c r="QDX7" s="385"/>
      <c r="QDY7" s="385"/>
      <c r="QDZ7" s="385"/>
      <c r="QEA7" s="385"/>
      <c r="QEB7" s="385"/>
      <c r="QEC7" s="385"/>
      <c r="QED7" s="385"/>
      <c r="QEE7" s="385"/>
      <c r="QEF7" s="385"/>
      <c r="QEG7" s="385"/>
      <c r="QEH7" s="385"/>
      <c r="QEI7" s="385"/>
      <c r="QEJ7" s="385"/>
      <c r="QEK7" s="385"/>
      <c r="QEL7" s="385"/>
      <c r="QEM7" s="385"/>
      <c r="QEN7" s="385"/>
      <c r="QEO7" s="385"/>
      <c r="QEP7" s="385"/>
      <c r="QEQ7" s="385"/>
      <c r="QER7" s="385"/>
      <c r="QES7" s="385"/>
      <c r="QET7" s="385"/>
      <c r="QEU7" s="385"/>
      <c r="QEV7" s="385"/>
      <c r="QEW7" s="385"/>
      <c r="QEX7" s="385"/>
      <c r="QEY7" s="385"/>
      <c r="QEZ7" s="385"/>
      <c r="QFA7" s="385"/>
      <c r="QFB7" s="385"/>
      <c r="QFC7" s="385"/>
      <c r="QFD7" s="385"/>
      <c r="QFE7" s="385"/>
      <c r="QFF7" s="385"/>
      <c r="QFG7" s="385"/>
      <c r="QFH7" s="385"/>
      <c r="QFI7" s="385"/>
      <c r="QFJ7" s="385"/>
      <c r="QFK7" s="385"/>
      <c r="QFL7" s="385"/>
      <c r="QFM7" s="385"/>
      <c r="QFN7" s="385"/>
      <c r="QFO7" s="385"/>
      <c r="QFP7" s="385"/>
      <c r="QFQ7" s="385"/>
      <c r="QFR7" s="385"/>
      <c r="QFS7" s="385"/>
      <c r="QFT7" s="385"/>
      <c r="QFU7" s="385"/>
      <c r="QFV7" s="385"/>
      <c r="QFW7" s="385"/>
      <c r="QFX7" s="385"/>
      <c r="QFY7" s="385"/>
      <c r="QFZ7" s="385"/>
      <c r="QGA7" s="385"/>
      <c r="QGB7" s="385"/>
      <c r="QGC7" s="385"/>
      <c r="QGD7" s="385"/>
      <c r="QGE7" s="385"/>
      <c r="QGF7" s="385"/>
      <c r="QGG7" s="385"/>
      <c r="QGH7" s="385"/>
      <c r="QGI7" s="385"/>
      <c r="QGJ7" s="385"/>
      <c r="QGK7" s="385"/>
      <c r="QGL7" s="385"/>
      <c r="QGM7" s="385"/>
      <c r="QGN7" s="385"/>
      <c r="QGO7" s="385"/>
      <c r="QGP7" s="385"/>
      <c r="QGQ7" s="385"/>
      <c r="QGR7" s="385"/>
      <c r="QGS7" s="385"/>
      <c r="QGT7" s="385"/>
      <c r="QGU7" s="385"/>
      <c r="QGV7" s="385"/>
      <c r="QGW7" s="385"/>
      <c r="QGX7" s="385"/>
      <c r="QGY7" s="385"/>
      <c r="QGZ7" s="385"/>
      <c r="QHA7" s="385"/>
      <c r="QHB7" s="385"/>
      <c r="QHC7" s="385"/>
      <c r="QHD7" s="385"/>
      <c r="QHE7" s="385"/>
      <c r="QHF7" s="385"/>
      <c r="QHG7" s="385"/>
      <c r="QHH7" s="385"/>
      <c r="QHI7" s="385"/>
      <c r="QHJ7" s="385"/>
      <c r="QHK7" s="385"/>
      <c r="QHL7" s="385"/>
      <c r="QHM7" s="385"/>
      <c r="QHN7" s="385"/>
      <c r="QHO7" s="385"/>
      <c r="QHP7" s="385"/>
      <c r="QHQ7" s="385"/>
      <c r="QHR7" s="385"/>
      <c r="QHS7" s="385"/>
      <c r="QHT7" s="385"/>
      <c r="QHU7" s="385"/>
      <c r="QHV7" s="385"/>
      <c r="QHW7" s="385"/>
      <c r="QHX7" s="385"/>
      <c r="QHY7" s="385"/>
      <c r="QHZ7" s="385"/>
      <c r="QIA7" s="385"/>
      <c r="QIB7" s="385"/>
      <c r="QIC7" s="385"/>
      <c r="QID7" s="385"/>
      <c r="QIE7" s="385"/>
      <c r="QIF7" s="385"/>
      <c r="QIG7" s="385"/>
      <c r="QIH7" s="385"/>
      <c r="QII7" s="385"/>
      <c r="QIJ7" s="385"/>
      <c r="QIK7" s="385"/>
      <c r="QIL7" s="385"/>
      <c r="QIM7" s="385"/>
      <c r="QIN7" s="385"/>
      <c r="QIO7" s="385"/>
      <c r="QIP7" s="385"/>
      <c r="QIQ7" s="385"/>
      <c r="QIR7" s="385"/>
      <c r="QIS7" s="385"/>
      <c r="QIT7" s="385"/>
      <c r="QIU7" s="385"/>
      <c r="QIV7" s="385"/>
      <c r="QIW7" s="385"/>
      <c r="QIX7" s="385"/>
      <c r="QIY7" s="385"/>
      <c r="QIZ7" s="385"/>
      <c r="QJA7" s="385"/>
      <c r="QJB7" s="385"/>
      <c r="QJC7" s="385"/>
      <c r="QJD7" s="385"/>
      <c r="QJE7" s="385"/>
      <c r="QJF7" s="385"/>
      <c r="QJG7" s="385"/>
      <c r="QJH7" s="385"/>
      <c r="QJI7" s="385"/>
      <c r="QJJ7" s="385"/>
      <c r="QJK7" s="385"/>
      <c r="QJL7" s="385"/>
      <c r="QJM7" s="385"/>
      <c r="QJN7" s="385"/>
      <c r="QJO7" s="385"/>
      <c r="QJP7" s="385"/>
      <c r="QJQ7" s="385"/>
      <c r="QJR7" s="385"/>
      <c r="QJS7" s="385"/>
      <c r="QJT7" s="385"/>
      <c r="QJU7" s="385"/>
      <c r="QJV7" s="385"/>
      <c r="QJW7" s="385"/>
      <c r="QJX7" s="385"/>
      <c r="QJY7" s="385"/>
      <c r="QJZ7" s="385"/>
      <c r="QKA7" s="385"/>
      <c r="QKB7" s="385"/>
      <c r="QKC7" s="385"/>
      <c r="QKD7" s="385"/>
      <c r="QKE7" s="385"/>
      <c r="QKF7" s="385"/>
      <c r="QKG7" s="385"/>
      <c r="QKH7" s="385"/>
      <c r="QKI7" s="385"/>
      <c r="QKJ7" s="385"/>
      <c r="QKK7" s="385"/>
      <c r="QKL7" s="385"/>
      <c r="QKM7" s="385"/>
      <c r="QKN7" s="385"/>
      <c r="QKO7" s="385"/>
      <c r="QKP7" s="385"/>
      <c r="QKQ7" s="385"/>
      <c r="QKR7" s="385"/>
      <c r="QKS7" s="385"/>
      <c r="QKT7" s="385"/>
      <c r="QKU7" s="385"/>
      <c r="QKV7" s="385"/>
      <c r="QKW7" s="385"/>
      <c r="QKX7" s="385"/>
      <c r="QKY7" s="385"/>
      <c r="QKZ7" s="385"/>
      <c r="QLA7" s="385"/>
      <c r="QLB7" s="385"/>
      <c r="QLC7" s="385"/>
      <c r="QLD7" s="385"/>
      <c r="QLE7" s="385"/>
      <c r="QLF7" s="385"/>
      <c r="QLG7" s="385"/>
      <c r="QLH7" s="385"/>
      <c r="QLI7" s="385"/>
      <c r="QLJ7" s="385"/>
      <c r="QLK7" s="385"/>
      <c r="QLL7" s="385"/>
      <c r="QLM7" s="385"/>
      <c r="QLN7" s="385"/>
      <c r="QLO7" s="385"/>
      <c r="QLP7" s="385"/>
      <c r="QLQ7" s="385"/>
      <c r="QLR7" s="385"/>
      <c r="QLS7" s="385"/>
      <c r="QLT7" s="385"/>
      <c r="QLU7" s="385"/>
      <c r="QLV7" s="385"/>
      <c r="QLW7" s="385"/>
      <c r="QLX7" s="385"/>
      <c r="QLY7" s="385"/>
      <c r="QLZ7" s="385"/>
      <c r="QMA7" s="385"/>
      <c r="QMB7" s="385"/>
      <c r="QMC7" s="385"/>
      <c r="QMD7" s="385"/>
      <c r="QME7" s="385"/>
      <c r="QMF7" s="385"/>
      <c r="QMG7" s="385"/>
      <c r="QMH7" s="385"/>
      <c r="QMI7" s="385"/>
      <c r="QMJ7" s="385"/>
      <c r="QMK7" s="385"/>
      <c r="QML7" s="385"/>
      <c r="QMM7" s="385"/>
      <c r="QMN7" s="385"/>
      <c r="QMO7" s="385"/>
      <c r="QMP7" s="385"/>
      <c r="QMQ7" s="385"/>
      <c r="QMR7" s="385"/>
      <c r="QMS7" s="385"/>
      <c r="QMT7" s="385"/>
      <c r="QMU7" s="385"/>
      <c r="QMV7" s="385"/>
      <c r="QMW7" s="385"/>
      <c r="QMX7" s="385"/>
      <c r="QMY7" s="385"/>
      <c r="QMZ7" s="385"/>
      <c r="QNA7" s="385"/>
      <c r="QNB7" s="385"/>
      <c r="QNC7" s="385"/>
      <c r="QND7" s="385"/>
      <c r="QNE7" s="385"/>
      <c r="QNF7" s="385"/>
      <c r="QNG7" s="385"/>
      <c r="QNH7" s="385"/>
      <c r="QNI7" s="385"/>
      <c r="QNJ7" s="385"/>
      <c r="QNK7" s="385"/>
      <c r="QNL7" s="385"/>
      <c r="QNM7" s="385"/>
      <c r="QNN7" s="385"/>
      <c r="QNO7" s="385"/>
      <c r="QNP7" s="385"/>
      <c r="QNQ7" s="385"/>
      <c r="QNR7" s="385"/>
      <c r="QNS7" s="385"/>
      <c r="QNT7" s="385"/>
      <c r="QNU7" s="385"/>
      <c r="QNV7" s="385"/>
      <c r="QNW7" s="385"/>
      <c r="QNX7" s="385"/>
      <c r="QNY7" s="385"/>
      <c r="QNZ7" s="385"/>
      <c r="QOA7" s="385"/>
      <c r="QOB7" s="385"/>
      <c r="QOC7" s="385"/>
      <c r="QOD7" s="385"/>
      <c r="QOE7" s="385"/>
      <c r="QOF7" s="385"/>
      <c r="QOG7" s="385"/>
      <c r="QOH7" s="385"/>
      <c r="QOI7" s="385"/>
      <c r="QOJ7" s="385"/>
      <c r="QOK7" s="385"/>
      <c r="QOL7" s="385"/>
      <c r="QOM7" s="385"/>
      <c r="QON7" s="385"/>
      <c r="QOO7" s="385"/>
      <c r="QOP7" s="385"/>
      <c r="QOQ7" s="385"/>
      <c r="QOR7" s="385"/>
      <c r="QOS7" s="385"/>
      <c r="QOT7" s="385"/>
      <c r="QOU7" s="385"/>
      <c r="QOV7" s="385"/>
      <c r="QOW7" s="385"/>
      <c r="QOX7" s="385"/>
      <c r="QOY7" s="385"/>
      <c r="QOZ7" s="385"/>
      <c r="QPA7" s="385"/>
      <c r="QPB7" s="385"/>
      <c r="QPC7" s="385"/>
      <c r="QPD7" s="385"/>
      <c r="QPE7" s="385"/>
      <c r="QPF7" s="385"/>
      <c r="QPG7" s="385"/>
      <c r="QPH7" s="385"/>
      <c r="QPI7" s="385"/>
      <c r="QPJ7" s="385"/>
      <c r="QPK7" s="385"/>
      <c r="QPL7" s="385"/>
      <c r="QPM7" s="385"/>
      <c r="QPN7" s="385"/>
      <c r="QPO7" s="385"/>
      <c r="QPP7" s="385"/>
      <c r="QPQ7" s="385"/>
      <c r="QPR7" s="385"/>
      <c r="QPS7" s="385"/>
      <c r="QPT7" s="385"/>
      <c r="QPU7" s="385"/>
      <c r="QPV7" s="385"/>
      <c r="QPW7" s="385"/>
      <c r="QPX7" s="385"/>
      <c r="QPY7" s="385"/>
      <c r="QPZ7" s="385"/>
      <c r="QQA7" s="385"/>
      <c r="QQB7" s="385"/>
      <c r="QQC7" s="385"/>
      <c r="QQD7" s="385"/>
      <c r="QQE7" s="385"/>
      <c r="QQF7" s="385"/>
      <c r="QQG7" s="385"/>
      <c r="QQH7" s="385"/>
      <c r="QQI7" s="385"/>
      <c r="QQJ7" s="385"/>
      <c r="QQK7" s="385"/>
      <c r="QQL7" s="385"/>
      <c r="QQM7" s="385"/>
      <c r="QQN7" s="385"/>
      <c r="QQO7" s="385"/>
      <c r="QQP7" s="385"/>
      <c r="QQQ7" s="385"/>
      <c r="QQR7" s="385"/>
      <c r="QQS7" s="385"/>
      <c r="QQT7" s="385"/>
      <c r="QQU7" s="385"/>
      <c r="QQV7" s="385"/>
      <c r="QQW7" s="385"/>
      <c r="QQX7" s="385"/>
      <c r="QQY7" s="385"/>
      <c r="QQZ7" s="385"/>
      <c r="QRA7" s="385"/>
      <c r="QRB7" s="385"/>
      <c r="QRC7" s="385"/>
      <c r="QRD7" s="385"/>
      <c r="QRE7" s="385"/>
      <c r="QRF7" s="385"/>
      <c r="QRG7" s="385"/>
      <c r="QRH7" s="385"/>
      <c r="QRI7" s="385"/>
      <c r="QRJ7" s="385"/>
      <c r="QRK7" s="385"/>
      <c r="QRL7" s="385"/>
      <c r="QRM7" s="385"/>
      <c r="QRN7" s="385"/>
      <c r="QRO7" s="385"/>
      <c r="QRP7" s="385"/>
      <c r="QRQ7" s="385"/>
      <c r="QRR7" s="385"/>
      <c r="QRS7" s="385"/>
      <c r="QRT7" s="385"/>
      <c r="QRU7" s="385"/>
      <c r="QRV7" s="385"/>
      <c r="QRW7" s="385"/>
      <c r="QRX7" s="385"/>
      <c r="QRY7" s="385"/>
      <c r="QRZ7" s="385"/>
      <c r="QSA7" s="385"/>
      <c r="QSB7" s="385"/>
      <c r="QSC7" s="385"/>
      <c r="QSD7" s="385"/>
      <c r="QSE7" s="385"/>
      <c r="QSF7" s="385"/>
      <c r="QSG7" s="385"/>
      <c r="QSH7" s="385"/>
      <c r="QSI7" s="385"/>
      <c r="QSJ7" s="385"/>
      <c r="QSK7" s="385"/>
      <c r="QSL7" s="385"/>
      <c r="QSM7" s="385"/>
      <c r="QSN7" s="385"/>
      <c r="QSO7" s="385"/>
      <c r="QSP7" s="385"/>
      <c r="QSQ7" s="385"/>
      <c r="QSR7" s="385"/>
      <c r="QSS7" s="385"/>
      <c r="QST7" s="385"/>
      <c r="QSU7" s="385"/>
      <c r="QSV7" s="385"/>
      <c r="QSW7" s="385"/>
      <c r="QSX7" s="385"/>
      <c r="QSY7" s="385"/>
      <c r="QSZ7" s="385"/>
      <c r="QTA7" s="385"/>
      <c r="QTB7" s="385"/>
      <c r="QTC7" s="385"/>
      <c r="QTD7" s="385"/>
      <c r="QTE7" s="385"/>
      <c r="QTF7" s="385"/>
      <c r="QTG7" s="385"/>
      <c r="QTH7" s="385"/>
      <c r="QTI7" s="385"/>
      <c r="QTJ7" s="385"/>
      <c r="QTK7" s="385"/>
      <c r="QTL7" s="385"/>
      <c r="QTM7" s="385"/>
      <c r="QTN7" s="385"/>
      <c r="QTO7" s="385"/>
      <c r="QTP7" s="385"/>
      <c r="QTQ7" s="385"/>
      <c r="QTR7" s="385"/>
      <c r="QTS7" s="385"/>
      <c r="QTT7" s="385"/>
      <c r="QTU7" s="385"/>
      <c r="QTV7" s="385"/>
      <c r="QTW7" s="385"/>
      <c r="QTX7" s="385"/>
      <c r="QTY7" s="385"/>
      <c r="QTZ7" s="385"/>
      <c r="QUA7" s="385"/>
      <c r="QUB7" s="385"/>
      <c r="QUC7" s="385"/>
      <c r="QUD7" s="385"/>
      <c r="QUE7" s="385"/>
      <c r="QUF7" s="385"/>
      <c r="QUG7" s="385"/>
      <c r="QUH7" s="385"/>
      <c r="QUI7" s="385"/>
      <c r="QUJ7" s="385"/>
      <c r="QUK7" s="385"/>
      <c r="QUL7" s="385"/>
      <c r="QUM7" s="385"/>
      <c r="QUN7" s="385"/>
      <c r="QUO7" s="385"/>
      <c r="QUP7" s="385"/>
      <c r="QUQ7" s="385"/>
      <c r="QUR7" s="385"/>
      <c r="QUS7" s="385"/>
      <c r="QUT7" s="385"/>
      <c r="QUU7" s="385"/>
      <c r="QUV7" s="385"/>
      <c r="QUW7" s="385"/>
      <c r="QUX7" s="385"/>
      <c r="QUY7" s="385"/>
      <c r="QUZ7" s="385"/>
      <c r="QVA7" s="385"/>
      <c r="QVB7" s="385"/>
      <c r="QVC7" s="385"/>
      <c r="QVD7" s="385"/>
      <c r="QVE7" s="385"/>
      <c r="QVF7" s="385"/>
      <c r="QVG7" s="385"/>
      <c r="QVH7" s="385"/>
      <c r="QVI7" s="385"/>
      <c r="QVJ7" s="385"/>
      <c r="QVK7" s="385"/>
      <c r="QVL7" s="385"/>
      <c r="QVM7" s="385"/>
      <c r="QVN7" s="385"/>
      <c r="QVO7" s="385"/>
      <c r="QVP7" s="385"/>
      <c r="QVQ7" s="385"/>
      <c r="QVR7" s="385"/>
      <c r="QVS7" s="385"/>
      <c r="QVT7" s="385"/>
      <c r="QVU7" s="385"/>
      <c r="QVV7" s="385"/>
      <c r="QVW7" s="385"/>
      <c r="QVX7" s="385"/>
      <c r="QVY7" s="385"/>
      <c r="QVZ7" s="385"/>
      <c r="QWA7" s="385"/>
      <c r="QWB7" s="385"/>
      <c r="QWC7" s="385"/>
      <c r="QWD7" s="385"/>
      <c r="QWE7" s="385"/>
      <c r="QWF7" s="385"/>
      <c r="QWG7" s="385"/>
      <c r="QWH7" s="385"/>
      <c r="QWI7" s="385"/>
      <c r="QWJ7" s="385"/>
      <c r="QWK7" s="385"/>
      <c r="QWL7" s="385"/>
      <c r="QWM7" s="385"/>
      <c r="QWN7" s="385"/>
      <c r="QWO7" s="385"/>
      <c r="QWP7" s="385"/>
      <c r="QWQ7" s="385"/>
      <c r="QWR7" s="385"/>
      <c r="QWS7" s="385"/>
      <c r="QWT7" s="385"/>
      <c r="QWU7" s="385"/>
      <c r="QWV7" s="385"/>
      <c r="QWW7" s="385"/>
      <c r="QWX7" s="385"/>
      <c r="QWY7" s="385"/>
      <c r="QWZ7" s="385"/>
      <c r="QXA7" s="385"/>
      <c r="QXB7" s="385"/>
      <c r="QXC7" s="385"/>
      <c r="QXD7" s="385"/>
      <c r="QXE7" s="385"/>
      <c r="QXF7" s="385"/>
      <c r="QXG7" s="385"/>
      <c r="QXH7" s="385"/>
      <c r="QXI7" s="385"/>
      <c r="QXJ7" s="385"/>
      <c r="QXK7" s="385"/>
      <c r="QXL7" s="385"/>
      <c r="QXM7" s="385"/>
      <c r="QXN7" s="385"/>
      <c r="QXO7" s="385"/>
      <c r="QXP7" s="385"/>
      <c r="QXQ7" s="385"/>
      <c r="QXR7" s="385"/>
      <c r="QXS7" s="385"/>
      <c r="QXT7" s="385"/>
      <c r="QXU7" s="385"/>
      <c r="QXV7" s="385"/>
      <c r="QXW7" s="385"/>
      <c r="QXX7" s="385"/>
      <c r="QXY7" s="385"/>
      <c r="QXZ7" s="385"/>
      <c r="QYA7" s="385"/>
      <c r="QYB7" s="385"/>
      <c r="QYC7" s="385"/>
      <c r="QYD7" s="385"/>
      <c r="QYE7" s="385"/>
      <c r="QYF7" s="385"/>
      <c r="QYG7" s="385"/>
      <c r="QYH7" s="385"/>
      <c r="QYI7" s="385"/>
      <c r="QYJ7" s="385"/>
      <c r="QYK7" s="385"/>
      <c r="QYL7" s="385"/>
      <c r="QYM7" s="385"/>
      <c r="QYN7" s="385"/>
      <c r="QYO7" s="385"/>
      <c r="QYP7" s="385"/>
      <c r="QYQ7" s="385"/>
      <c r="QYR7" s="385"/>
      <c r="QYS7" s="385"/>
      <c r="QYT7" s="385"/>
      <c r="QYU7" s="385"/>
      <c r="QYV7" s="385"/>
      <c r="QYW7" s="385"/>
      <c r="QYX7" s="385"/>
      <c r="QYY7" s="385"/>
      <c r="QYZ7" s="385"/>
      <c r="QZA7" s="385"/>
      <c r="QZB7" s="385"/>
      <c r="QZC7" s="385"/>
      <c r="QZD7" s="385"/>
      <c r="QZE7" s="385"/>
      <c r="QZF7" s="385"/>
      <c r="QZG7" s="385"/>
      <c r="QZH7" s="385"/>
      <c r="QZI7" s="385"/>
      <c r="QZJ7" s="385"/>
      <c r="QZK7" s="385"/>
      <c r="QZL7" s="385"/>
      <c r="QZM7" s="385"/>
      <c r="QZN7" s="385"/>
      <c r="QZO7" s="385"/>
      <c r="QZP7" s="385"/>
      <c r="QZQ7" s="385"/>
      <c r="QZR7" s="385"/>
      <c r="QZS7" s="385"/>
      <c r="QZT7" s="385"/>
      <c r="QZU7" s="385"/>
      <c r="QZV7" s="385"/>
      <c r="QZW7" s="385"/>
      <c r="QZX7" s="385"/>
      <c r="QZY7" s="385"/>
      <c r="QZZ7" s="385"/>
      <c r="RAA7" s="385"/>
      <c r="RAB7" s="385"/>
      <c r="RAC7" s="385"/>
      <c r="RAD7" s="385"/>
      <c r="RAE7" s="385"/>
      <c r="RAF7" s="385"/>
      <c r="RAG7" s="385"/>
      <c r="RAH7" s="385"/>
      <c r="RAI7" s="385"/>
      <c r="RAJ7" s="385"/>
      <c r="RAK7" s="385"/>
      <c r="RAL7" s="385"/>
      <c r="RAM7" s="385"/>
      <c r="RAN7" s="385"/>
      <c r="RAO7" s="385"/>
      <c r="RAP7" s="385"/>
      <c r="RAQ7" s="385"/>
      <c r="RAR7" s="385"/>
      <c r="RAS7" s="385"/>
      <c r="RAT7" s="385"/>
      <c r="RAU7" s="385"/>
      <c r="RAV7" s="385"/>
      <c r="RAW7" s="385"/>
      <c r="RAX7" s="385"/>
      <c r="RAY7" s="385"/>
      <c r="RAZ7" s="385"/>
      <c r="RBA7" s="385"/>
      <c r="RBB7" s="385"/>
      <c r="RBC7" s="385"/>
      <c r="RBD7" s="385"/>
      <c r="RBE7" s="385"/>
      <c r="RBF7" s="385"/>
      <c r="RBG7" s="385"/>
      <c r="RBH7" s="385"/>
      <c r="RBI7" s="385"/>
      <c r="RBJ7" s="385"/>
      <c r="RBK7" s="385"/>
      <c r="RBL7" s="385"/>
      <c r="RBM7" s="385"/>
      <c r="RBN7" s="385"/>
      <c r="RBO7" s="385"/>
      <c r="RBP7" s="385"/>
      <c r="RBQ7" s="385"/>
      <c r="RBR7" s="385"/>
      <c r="RBS7" s="385"/>
      <c r="RBT7" s="385"/>
      <c r="RBU7" s="385"/>
      <c r="RBV7" s="385"/>
      <c r="RBW7" s="385"/>
      <c r="RBX7" s="385"/>
      <c r="RBY7" s="385"/>
      <c r="RBZ7" s="385"/>
      <c r="RCA7" s="385"/>
      <c r="RCB7" s="385"/>
      <c r="RCC7" s="385"/>
      <c r="RCD7" s="385"/>
      <c r="RCE7" s="385"/>
      <c r="RCF7" s="385"/>
      <c r="RCG7" s="385"/>
      <c r="RCH7" s="385"/>
      <c r="RCI7" s="385"/>
      <c r="RCJ7" s="385"/>
      <c r="RCK7" s="385"/>
      <c r="RCL7" s="385"/>
      <c r="RCM7" s="385"/>
      <c r="RCN7" s="385"/>
      <c r="RCO7" s="385"/>
      <c r="RCP7" s="385"/>
      <c r="RCQ7" s="385"/>
      <c r="RCR7" s="385"/>
      <c r="RCS7" s="385"/>
      <c r="RCT7" s="385"/>
      <c r="RCU7" s="385"/>
      <c r="RCV7" s="385"/>
      <c r="RCW7" s="385"/>
      <c r="RCX7" s="385"/>
      <c r="RCY7" s="385"/>
      <c r="RCZ7" s="385"/>
      <c r="RDA7" s="385"/>
      <c r="RDB7" s="385"/>
      <c r="RDC7" s="385"/>
      <c r="RDD7" s="385"/>
      <c r="RDE7" s="385"/>
      <c r="RDF7" s="385"/>
      <c r="RDG7" s="385"/>
      <c r="RDH7" s="385"/>
      <c r="RDI7" s="385"/>
      <c r="RDJ7" s="385"/>
      <c r="RDK7" s="385"/>
      <c r="RDL7" s="385"/>
      <c r="RDM7" s="385"/>
      <c r="RDN7" s="385"/>
      <c r="RDO7" s="385"/>
      <c r="RDP7" s="385"/>
      <c r="RDQ7" s="385"/>
      <c r="RDR7" s="385"/>
      <c r="RDS7" s="385"/>
      <c r="RDT7" s="385"/>
      <c r="RDU7" s="385"/>
      <c r="RDV7" s="385"/>
      <c r="RDW7" s="385"/>
      <c r="RDX7" s="385"/>
      <c r="RDY7" s="385"/>
      <c r="RDZ7" s="385"/>
      <c r="REA7" s="385"/>
      <c r="REB7" s="385"/>
      <c r="REC7" s="385"/>
      <c r="RED7" s="385"/>
      <c r="REE7" s="385"/>
      <c r="REF7" s="385"/>
      <c r="REG7" s="385"/>
      <c r="REH7" s="385"/>
      <c r="REI7" s="385"/>
      <c r="REJ7" s="385"/>
      <c r="REK7" s="385"/>
      <c r="REL7" s="385"/>
      <c r="REM7" s="385"/>
      <c r="REN7" s="385"/>
      <c r="REO7" s="385"/>
      <c r="REP7" s="385"/>
      <c r="REQ7" s="385"/>
      <c r="RER7" s="385"/>
      <c r="RES7" s="385"/>
      <c r="RET7" s="385"/>
      <c r="REU7" s="385"/>
      <c r="REV7" s="385"/>
      <c r="REW7" s="385"/>
      <c r="REX7" s="385"/>
      <c r="REY7" s="385"/>
      <c r="REZ7" s="385"/>
      <c r="RFA7" s="385"/>
      <c r="RFB7" s="385"/>
      <c r="RFC7" s="385"/>
      <c r="RFD7" s="385"/>
      <c r="RFE7" s="385"/>
      <c r="RFF7" s="385"/>
      <c r="RFG7" s="385"/>
      <c r="RFH7" s="385"/>
      <c r="RFI7" s="385"/>
      <c r="RFJ7" s="385"/>
      <c r="RFK7" s="385"/>
      <c r="RFL7" s="385"/>
      <c r="RFM7" s="385"/>
      <c r="RFN7" s="385"/>
      <c r="RFO7" s="385"/>
      <c r="RFP7" s="385"/>
      <c r="RFQ7" s="385"/>
      <c r="RFR7" s="385"/>
      <c r="RFS7" s="385"/>
      <c r="RFT7" s="385"/>
      <c r="RFU7" s="385"/>
      <c r="RFV7" s="385"/>
      <c r="RFW7" s="385"/>
      <c r="RFX7" s="385"/>
      <c r="RFY7" s="385"/>
      <c r="RFZ7" s="385"/>
      <c r="RGA7" s="385"/>
      <c r="RGB7" s="385"/>
      <c r="RGC7" s="385"/>
      <c r="RGD7" s="385"/>
      <c r="RGE7" s="385"/>
      <c r="RGF7" s="385"/>
      <c r="RGG7" s="385"/>
      <c r="RGH7" s="385"/>
      <c r="RGI7" s="385"/>
      <c r="RGJ7" s="385"/>
      <c r="RGK7" s="385"/>
      <c r="RGL7" s="385"/>
      <c r="RGM7" s="385"/>
      <c r="RGN7" s="385"/>
      <c r="RGO7" s="385"/>
      <c r="RGP7" s="385"/>
      <c r="RGQ7" s="385"/>
      <c r="RGR7" s="385"/>
      <c r="RGS7" s="385"/>
      <c r="RGT7" s="385"/>
      <c r="RGU7" s="385"/>
      <c r="RGV7" s="385"/>
      <c r="RGW7" s="385"/>
      <c r="RGX7" s="385"/>
      <c r="RGY7" s="385"/>
      <c r="RGZ7" s="385"/>
      <c r="RHA7" s="385"/>
      <c r="RHB7" s="385"/>
      <c r="RHC7" s="385"/>
      <c r="RHD7" s="385"/>
      <c r="RHE7" s="385"/>
      <c r="RHF7" s="385"/>
      <c r="RHG7" s="385"/>
      <c r="RHH7" s="385"/>
      <c r="RHI7" s="385"/>
      <c r="RHJ7" s="385"/>
      <c r="RHK7" s="385"/>
      <c r="RHL7" s="385"/>
      <c r="RHM7" s="385"/>
      <c r="RHN7" s="385"/>
      <c r="RHO7" s="385"/>
      <c r="RHP7" s="385"/>
      <c r="RHQ7" s="385"/>
      <c r="RHR7" s="385"/>
      <c r="RHS7" s="385"/>
      <c r="RHT7" s="385"/>
      <c r="RHU7" s="385"/>
      <c r="RHV7" s="385"/>
      <c r="RHW7" s="385"/>
      <c r="RHX7" s="385"/>
      <c r="RHY7" s="385"/>
      <c r="RHZ7" s="385"/>
      <c r="RIA7" s="385"/>
      <c r="RIB7" s="385"/>
      <c r="RIC7" s="385"/>
      <c r="RID7" s="385"/>
      <c r="RIE7" s="385"/>
      <c r="RIF7" s="385"/>
      <c r="RIG7" s="385"/>
      <c r="RIH7" s="385"/>
      <c r="RII7" s="385"/>
      <c r="RIJ7" s="385"/>
      <c r="RIK7" s="385"/>
      <c r="RIL7" s="385"/>
      <c r="RIM7" s="385"/>
      <c r="RIN7" s="385"/>
      <c r="RIO7" s="385"/>
      <c r="RIP7" s="385"/>
      <c r="RIQ7" s="385"/>
      <c r="RIR7" s="385"/>
      <c r="RIS7" s="385"/>
      <c r="RIT7" s="385"/>
      <c r="RIU7" s="385"/>
      <c r="RIV7" s="385"/>
      <c r="RIW7" s="385"/>
      <c r="RIX7" s="385"/>
      <c r="RIY7" s="385"/>
      <c r="RIZ7" s="385"/>
      <c r="RJA7" s="385"/>
      <c r="RJB7" s="385"/>
      <c r="RJC7" s="385"/>
      <c r="RJD7" s="385"/>
      <c r="RJE7" s="385"/>
      <c r="RJF7" s="385"/>
      <c r="RJG7" s="385"/>
      <c r="RJH7" s="385"/>
      <c r="RJI7" s="385"/>
      <c r="RJJ7" s="385"/>
      <c r="RJK7" s="385"/>
      <c r="RJL7" s="385"/>
      <c r="RJM7" s="385"/>
      <c r="RJN7" s="385"/>
      <c r="RJO7" s="385"/>
      <c r="RJP7" s="385"/>
      <c r="RJQ7" s="385"/>
      <c r="RJR7" s="385"/>
      <c r="RJS7" s="385"/>
      <c r="RJT7" s="385"/>
      <c r="RJU7" s="385"/>
      <c r="RJV7" s="385"/>
      <c r="RJW7" s="385"/>
      <c r="RJX7" s="385"/>
      <c r="RJY7" s="385"/>
      <c r="RJZ7" s="385"/>
      <c r="RKA7" s="385"/>
      <c r="RKB7" s="385"/>
      <c r="RKC7" s="385"/>
      <c r="RKD7" s="385"/>
      <c r="RKE7" s="385"/>
      <c r="RKF7" s="385"/>
      <c r="RKG7" s="385"/>
      <c r="RKH7" s="385"/>
      <c r="RKI7" s="385"/>
      <c r="RKJ7" s="385"/>
      <c r="RKK7" s="385"/>
      <c r="RKL7" s="385"/>
      <c r="RKM7" s="385"/>
      <c r="RKN7" s="385"/>
      <c r="RKO7" s="385"/>
      <c r="RKP7" s="385"/>
      <c r="RKQ7" s="385"/>
      <c r="RKR7" s="385"/>
      <c r="RKS7" s="385"/>
      <c r="RKT7" s="385"/>
      <c r="RKU7" s="385"/>
      <c r="RKV7" s="385"/>
      <c r="RKW7" s="385"/>
      <c r="RKX7" s="385"/>
      <c r="RKY7" s="385"/>
      <c r="RKZ7" s="385"/>
      <c r="RLA7" s="385"/>
      <c r="RLB7" s="385"/>
      <c r="RLC7" s="385"/>
      <c r="RLD7" s="385"/>
      <c r="RLE7" s="385"/>
      <c r="RLF7" s="385"/>
      <c r="RLG7" s="385"/>
      <c r="RLH7" s="385"/>
      <c r="RLI7" s="385"/>
      <c r="RLJ7" s="385"/>
      <c r="RLK7" s="385"/>
      <c r="RLL7" s="385"/>
      <c r="RLM7" s="385"/>
      <c r="RLN7" s="385"/>
      <c r="RLO7" s="385"/>
      <c r="RLP7" s="385"/>
      <c r="RLQ7" s="385"/>
      <c r="RLR7" s="385"/>
      <c r="RLS7" s="385"/>
      <c r="RLT7" s="385"/>
      <c r="RLU7" s="385"/>
      <c r="RLV7" s="385"/>
      <c r="RLW7" s="385"/>
      <c r="RLX7" s="385"/>
      <c r="RLY7" s="385"/>
      <c r="RLZ7" s="385"/>
      <c r="RMA7" s="385"/>
      <c r="RMB7" s="385"/>
      <c r="RMC7" s="385"/>
      <c r="RMD7" s="385"/>
      <c r="RME7" s="385"/>
      <c r="RMF7" s="385"/>
      <c r="RMG7" s="385"/>
      <c r="RMH7" s="385"/>
      <c r="RMI7" s="385"/>
      <c r="RMJ7" s="385"/>
      <c r="RMK7" s="385"/>
      <c r="RML7" s="385"/>
      <c r="RMM7" s="385"/>
      <c r="RMN7" s="385"/>
      <c r="RMO7" s="385"/>
      <c r="RMP7" s="385"/>
      <c r="RMQ7" s="385"/>
      <c r="RMR7" s="385"/>
      <c r="RMS7" s="385"/>
      <c r="RMT7" s="385"/>
      <c r="RMU7" s="385"/>
      <c r="RMV7" s="385"/>
      <c r="RMW7" s="385"/>
      <c r="RMX7" s="385"/>
      <c r="RMY7" s="385"/>
      <c r="RMZ7" s="385"/>
      <c r="RNA7" s="385"/>
      <c r="RNB7" s="385"/>
      <c r="RNC7" s="385"/>
      <c r="RND7" s="385"/>
      <c r="RNE7" s="385"/>
      <c r="RNF7" s="385"/>
      <c r="RNG7" s="385"/>
      <c r="RNH7" s="385"/>
      <c r="RNI7" s="385"/>
      <c r="RNJ7" s="385"/>
      <c r="RNK7" s="385"/>
      <c r="RNL7" s="385"/>
      <c r="RNM7" s="385"/>
      <c r="RNN7" s="385"/>
      <c r="RNO7" s="385"/>
      <c r="RNP7" s="385"/>
      <c r="RNQ7" s="385"/>
      <c r="RNR7" s="385"/>
      <c r="RNS7" s="385"/>
      <c r="RNT7" s="385"/>
      <c r="RNU7" s="385"/>
      <c r="RNV7" s="385"/>
      <c r="RNW7" s="385"/>
      <c r="RNX7" s="385"/>
      <c r="RNY7" s="385"/>
      <c r="RNZ7" s="385"/>
      <c r="ROA7" s="385"/>
      <c r="ROB7" s="385"/>
      <c r="ROC7" s="385"/>
      <c r="ROD7" s="385"/>
      <c r="ROE7" s="385"/>
      <c r="ROF7" s="385"/>
      <c r="ROG7" s="385"/>
      <c r="ROH7" s="385"/>
      <c r="ROI7" s="385"/>
      <c r="ROJ7" s="385"/>
      <c r="ROK7" s="385"/>
      <c r="ROL7" s="385"/>
      <c r="ROM7" s="385"/>
      <c r="RON7" s="385"/>
      <c r="ROO7" s="385"/>
      <c r="ROP7" s="385"/>
      <c r="ROQ7" s="385"/>
      <c r="ROR7" s="385"/>
      <c r="ROS7" s="385"/>
      <c r="ROT7" s="385"/>
      <c r="ROU7" s="385"/>
      <c r="ROV7" s="385"/>
      <c r="ROW7" s="385"/>
      <c r="ROX7" s="385"/>
      <c r="ROY7" s="385"/>
      <c r="ROZ7" s="385"/>
      <c r="RPA7" s="385"/>
      <c r="RPB7" s="385"/>
      <c r="RPC7" s="385"/>
      <c r="RPD7" s="385"/>
      <c r="RPE7" s="385"/>
      <c r="RPF7" s="385"/>
      <c r="RPG7" s="385"/>
      <c r="RPH7" s="385"/>
      <c r="RPI7" s="385"/>
      <c r="RPJ7" s="385"/>
      <c r="RPK7" s="385"/>
      <c r="RPL7" s="385"/>
      <c r="RPM7" s="385"/>
      <c r="RPN7" s="385"/>
      <c r="RPO7" s="385"/>
      <c r="RPP7" s="385"/>
      <c r="RPQ7" s="385"/>
      <c r="RPR7" s="385"/>
      <c r="RPS7" s="385"/>
      <c r="RPT7" s="385"/>
      <c r="RPU7" s="385"/>
      <c r="RPV7" s="385"/>
      <c r="RPW7" s="385"/>
      <c r="RPX7" s="385"/>
      <c r="RPY7" s="385"/>
      <c r="RPZ7" s="385"/>
      <c r="RQA7" s="385"/>
      <c r="RQB7" s="385"/>
      <c r="RQC7" s="385"/>
      <c r="RQD7" s="385"/>
      <c r="RQE7" s="385"/>
      <c r="RQF7" s="385"/>
      <c r="RQG7" s="385"/>
      <c r="RQH7" s="385"/>
      <c r="RQI7" s="385"/>
      <c r="RQJ7" s="385"/>
      <c r="RQK7" s="385"/>
      <c r="RQL7" s="385"/>
      <c r="RQM7" s="385"/>
      <c r="RQN7" s="385"/>
      <c r="RQO7" s="385"/>
      <c r="RQP7" s="385"/>
      <c r="RQQ7" s="385"/>
      <c r="RQR7" s="385"/>
      <c r="RQS7" s="385"/>
      <c r="RQT7" s="385"/>
      <c r="RQU7" s="385"/>
      <c r="RQV7" s="385"/>
      <c r="RQW7" s="385"/>
      <c r="RQX7" s="385"/>
      <c r="RQY7" s="385"/>
      <c r="RQZ7" s="385"/>
      <c r="RRA7" s="385"/>
      <c r="RRB7" s="385"/>
      <c r="RRC7" s="385"/>
      <c r="RRD7" s="385"/>
      <c r="RRE7" s="385"/>
      <c r="RRF7" s="385"/>
      <c r="RRG7" s="385"/>
      <c r="RRH7" s="385"/>
      <c r="RRI7" s="385"/>
      <c r="RRJ7" s="385"/>
      <c r="RRK7" s="385"/>
      <c r="RRL7" s="385"/>
      <c r="RRM7" s="385"/>
      <c r="RRN7" s="385"/>
      <c r="RRO7" s="385"/>
      <c r="RRP7" s="385"/>
      <c r="RRQ7" s="385"/>
      <c r="RRR7" s="385"/>
      <c r="RRS7" s="385"/>
      <c r="RRT7" s="385"/>
      <c r="RRU7" s="385"/>
      <c r="RRV7" s="385"/>
      <c r="RRW7" s="385"/>
      <c r="RRX7" s="385"/>
      <c r="RRY7" s="385"/>
      <c r="RRZ7" s="385"/>
      <c r="RSA7" s="385"/>
      <c r="RSB7" s="385"/>
      <c r="RSC7" s="385"/>
      <c r="RSD7" s="385"/>
      <c r="RSE7" s="385"/>
      <c r="RSF7" s="385"/>
      <c r="RSG7" s="385"/>
      <c r="RSH7" s="385"/>
      <c r="RSI7" s="385"/>
      <c r="RSJ7" s="385"/>
      <c r="RSK7" s="385"/>
      <c r="RSL7" s="385"/>
      <c r="RSM7" s="385"/>
      <c r="RSN7" s="385"/>
      <c r="RSO7" s="385"/>
      <c r="RSP7" s="385"/>
      <c r="RSQ7" s="385"/>
      <c r="RSR7" s="385"/>
      <c r="RSS7" s="385"/>
      <c r="RST7" s="385"/>
      <c r="RSU7" s="385"/>
      <c r="RSV7" s="385"/>
      <c r="RSW7" s="385"/>
      <c r="RSX7" s="385"/>
      <c r="RSY7" s="385"/>
      <c r="RSZ7" s="385"/>
      <c r="RTA7" s="385"/>
      <c r="RTB7" s="385"/>
      <c r="RTC7" s="385"/>
      <c r="RTD7" s="385"/>
      <c r="RTE7" s="385"/>
      <c r="RTF7" s="385"/>
      <c r="RTG7" s="385"/>
      <c r="RTH7" s="385"/>
      <c r="RTI7" s="385"/>
      <c r="RTJ7" s="385"/>
      <c r="RTK7" s="385"/>
      <c r="RTL7" s="385"/>
      <c r="RTM7" s="385"/>
      <c r="RTN7" s="385"/>
      <c r="RTO7" s="385"/>
      <c r="RTP7" s="385"/>
      <c r="RTQ7" s="385"/>
      <c r="RTR7" s="385"/>
      <c r="RTS7" s="385"/>
      <c r="RTT7" s="385"/>
      <c r="RTU7" s="385"/>
      <c r="RTV7" s="385"/>
      <c r="RTW7" s="385"/>
      <c r="RTX7" s="385"/>
      <c r="RTY7" s="385"/>
      <c r="RTZ7" s="385"/>
      <c r="RUA7" s="385"/>
      <c r="RUB7" s="385"/>
      <c r="RUC7" s="385"/>
      <c r="RUD7" s="385"/>
      <c r="RUE7" s="385"/>
      <c r="RUF7" s="385"/>
      <c r="RUG7" s="385"/>
      <c r="RUH7" s="385"/>
      <c r="RUI7" s="385"/>
      <c r="RUJ7" s="385"/>
      <c r="RUK7" s="385"/>
      <c r="RUL7" s="385"/>
      <c r="RUM7" s="385"/>
      <c r="RUN7" s="385"/>
      <c r="RUO7" s="385"/>
      <c r="RUP7" s="385"/>
      <c r="RUQ7" s="385"/>
      <c r="RUR7" s="385"/>
      <c r="RUS7" s="385"/>
      <c r="RUT7" s="385"/>
      <c r="RUU7" s="385"/>
      <c r="RUV7" s="385"/>
      <c r="RUW7" s="385"/>
      <c r="RUX7" s="385"/>
      <c r="RUY7" s="385"/>
      <c r="RUZ7" s="385"/>
      <c r="RVA7" s="385"/>
      <c r="RVB7" s="385"/>
      <c r="RVC7" s="385"/>
      <c r="RVD7" s="385"/>
      <c r="RVE7" s="385"/>
      <c r="RVF7" s="385"/>
      <c r="RVG7" s="385"/>
      <c r="RVH7" s="385"/>
      <c r="RVI7" s="385"/>
      <c r="RVJ7" s="385"/>
      <c r="RVK7" s="385"/>
      <c r="RVL7" s="385"/>
      <c r="RVM7" s="385"/>
      <c r="RVN7" s="385"/>
      <c r="RVO7" s="385"/>
      <c r="RVP7" s="385"/>
      <c r="RVQ7" s="385"/>
      <c r="RVR7" s="385"/>
      <c r="RVS7" s="385"/>
      <c r="RVT7" s="385"/>
      <c r="RVU7" s="385"/>
      <c r="RVV7" s="385"/>
      <c r="RVW7" s="385"/>
      <c r="RVX7" s="385"/>
      <c r="RVY7" s="385"/>
      <c r="RVZ7" s="385"/>
      <c r="RWA7" s="385"/>
      <c r="RWB7" s="385"/>
      <c r="RWC7" s="385"/>
      <c r="RWD7" s="385"/>
      <c r="RWE7" s="385"/>
      <c r="RWF7" s="385"/>
      <c r="RWG7" s="385"/>
      <c r="RWH7" s="385"/>
      <c r="RWI7" s="385"/>
      <c r="RWJ7" s="385"/>
      <c r="RWK7" s="385"/>
      <c r="RWL7" s="385"/>
      <c r="RWM7" s="385"/>
      <c r="RWN7" s="385"/>
      <c r="RWO7" s="385"/>
      <c r="RWP7" s="385"/>
      <c r="RWQ7" s="385"/>
      <c r="RWR7" s="385"/>
      <c r="RWS7" s="385"/>
      <c r="RWT7" s="385"/>
      <c r="RWU7" s="385"/>
      <c r="RWV7" s="385"/>
      <c r="RWW7" s="385"/>
      <c r="RWX7" s="385"/>
      <c r="RWY7" s="385"/>
      <c r="RWZ7" s="385"/>
      <c r="RXA7" s="385"/>
      <c r="RXB7" s="385"/>
      <c r="RXC7" s="385"/>
      <c r="RXD7" s="385"/>
      <c r="RXE7" s="385"/>
      <c r="RXF7" s="385"/>
      <c r="RXG7" s="385"/>
      <c r="RXH7" s="385"/>
      <c r="RXI7" s="385"/>
      <c r="RXJ7" s="385"/>
      <c r="RXK7" s="385"/>
      <c r="RXL7" s="385"/>
      <c r="RXM7" s="385"/>
      <c r="RXN7" s="385"/>
      <c r="RXO7" s="385"/>
      <c r="RXP7" s="385"/>
      <c r="RXQ7" s="385"/>
      <c r="RXR7" s="385"/>
      <c r="RXS7" s="385"/>
      <c r="RXT7" s="385"/>
      <c r="RXU7" s="385"/>
      <c r="RXV7" s="385"/>
      <c r="RXW7" s="385"/>
      <c r="RXX7" s="385"/>
      <c r="RXY7" s="385"/>
      <c r="RXZ7" s="385"/>
      <c r="RYA7" s="385"/>
      <c r="RYB7" s="385"/>
      <c r="RYC7" s="385"/>
      <c r="RYD7" s="385"/>
      <c r="RYE7" s="385"/>
      <c r="RYF7" s="385"/>
      <c r="RYG7" s="385"/>
      <c r="RYH7" s="385"/>
      <c r="RYI7" s="385"/>
      <c r="RYJ7" s="385"/>
      <c r="RYK7" s="385"/>
      <c r="RYL7" s="385"/>
      <c r="RYM7" s="385"/>
      <c r="RYN7" s="385"/>
      <c r="RYO7" s="385"/>
      <c r="RYP7" s="385"/>
      <c r="RYQ7" s="385"/>
      <c r="RYR7" s="385"/>
      <c r="RYS7" s="385"/>
      <c r="RYT7" s="385"/>
      <c r="RYU7" s="385"/>
      <c r="RYV7" s="385"/>
      <c r="RYW7" s="385"/>
      <c r="RYX7" s="385"/>
      <c r="RYY7" s="385"/>
      <c r="RYZ7" s="385"/>
      <c r="RZA7" s="385"/>
      <c r="RZB7" s="385"/>
      <c r="RZC7" s="385"/>
      <c r="RZD7" s="385"/>
      <c r="RZE7" s="385"/>
      <c r="RZF7" s="385"/>
      <c r="RZG7" s="385"/>
      <c r="RZH7" s="385"/>
      <c r="RZI7" s="385"/>
      <c r="RZJ7" s="385"/>
      <c r="RZK7" s="385"/>
      <c r="RZL7" s="385"/>
      <c r="RZM7" s="385"/>
      <c r="RZN7" s="385"/>
      <c r="RZO7" s="385"/>
      <c r="RZP7" s="385"/>
      <c r="RZQ7" s="385"/>
      <c r="RZR7" s="385"/>
      <c r="RZS7" s="385"/>
      <c r="RZT7" s="385"/>
      <c r="RZU7" s="385"/>
      <c r="RZV7" s="385"/>
      <c r="RZW7" s="385"/>
      <c r="RZX7" s="385"/>
      <c r="RZY7" s="385"/>
      <c r="RZZ7" s="385"/>
      <c r="SAA7" s="385"/>
      <c r="SAB7" s="385"/>
      <c r="SAC7" s="385"/>
      <c r="SAD7" s="385"/>
      <c r="SAE7" s="385"/>
      <c r="SAF7" s="385"/>
      <c r="SAG7" s="385"/>
      <c r="SAH7" s="385"/>
      <c r="SAI7" s="385"/>
      <c r="SAJ7" s="385"/>
      <c r="SAK7" s="385"/>
      <c r="SAL7" s="385"/>
      <c r="SAM7" s="385"/>
      <c r="SAN7" s="385"/>
      <c r="SAO7" s="385"/>
      <c r="SAP7" s="385"/>
      <c r="SAQ7" s="385"/>
      <c r="SAR7" s="385"/>
      <c r="SAS7" s="385"/>
      <c r="SAT7" s="385"/>
      <c r="SAU7" s="385"/>
      <c r="SAV7" s="385"/>
      <c r="SAW7" s="385"/>
      <c r="SAX7" s="385"/>
      <c r="SAY7" s="385"/>
      <c r="SAZ7" s="385"/>
      <c r="SBA7" s="385"/>
      <c r="SBB7" s="385"/>
      <c r="SBC7" s="385"/>
      <c r="SBD7" s="385"/>
      <c r="SBE7" s="385"/>
      <c r="SBF7" s="385"/>
      <c r="SBG7" s="385"/>
      <c r="SBH7" s="385"/>
      <c r="SBI7" s="385"/>
      <c r="SBJ7" s="385"/>
      <c r="SBK7" s="385"/>
      <c r="SBL7" s="385"/>
      <c r="SBM7" s="385"/>
      <c r="SBN7" s="385"/>
      <c r="SBO7" s="385"/>
      <c r="SBP7" s="385"/>
      <c r="SBQ7" s="385"/>
      <c r="SBR7" s="385"/>
      <c r="SBS7" s="385"/>
      <c r="SBT7" s="385"/>
      <c r="SBU7" s="385"/>
      <c r="SBV7" s="385"/>
      <c r="SBW7" s="385"/>
      <c r="SBX7" s="385"/>
      <c r="SBY7" s="385"/>
      <c r="SBZ7" s="385"/>
      <c r="SCA7" s="385"/>
      <c r="SCB7" s="385"/>
      <c r="SCC7" s="385"/>
      <c r="SCD7" s="385"/>
      <c r="SCE7" s="385"/>
      <c r="SCF7" s="385"/>
      <c r="SCG7" s="385"/>
      <c r="SCH7" s="385"/>
      <c r="SCI7" s="385"/>
      <c r="SCJ7" s="385"/>
      <c r="SCK7" s="385"/>
      <c r="SCL7" s="385"/>
      <c r="SCM7" s="385"/>
      <c r="SCN7" s="385"/>
      <c r="SCO7" s="385"/>
      <c r="SCP7" s="385"/>
      <c r="SCQ7" s="385"/>
      <c r="SCR7" s="385"/>
      <c r="SCS7" s="385"/>
      <c r="SCT7" s="385"/>
      <c r="SCU7" s="385"/>
      <c r="SCV7" s="385"/>
      <c r="SCW7" s="385"/>
      <c r="SCX7" s="385"/>
      <c r="SCY7" s="385"/>
      <c r="SCZ7" s="385"/>
      <c r="SDA7" s="385"/>
      <c r="SDB7" s="385"/>
      <c r="SDC7" s="385"/>
      <c r="SDD7" s="385"/>
      <c r="SDE7" s="385"/>
      <c r="SDF7" s="385"/>
      <c r="SDG7" s="385"/>
      <c r="SDH7" s="385"/>
      <c r="SDI7" s="385"/>
      <c r="SDJ7" s="385"/>
      <c r="SDK7" s="385"/>
      <c r="SDL7" s="385"/>
      <c r="SDM7" s="385"/>
      <c r="SDN7" s="385"/>
      <c r="SDO7" s="385"/>
      <c r="SDP7" s="385"/>
      <c r="SDQ7" s="385"/>
      <c r="SDR7" s="385"/>
      <c r="SDS7" s="385"/>
      <c r="SDT7" s="385"/>
      <c r="SDU7" s="385"/>
      <c r="SDV7" s="385"/>
      <c r="SDW7" s="385"/>
      <c r="SDX7" s="385"/>
      <c r="SDY7" s="385"/>
      <c r="SDZ7" s="385"/>
      <c r="SEA7" s="385"/>
      <c r="SEB7" s="385"/>
      <c r="SEC7" s="385"/>
      <c r="SED7" s="385"/>
      <c r="SEE7" s="385"/>
      <c r="SEF7" s="385"/>
      <c r="SEG7" s="385"/>
      <c r="SEH7" s="385"/>
      <c r="SEI7" s="385"/>
      <c r="SEJ7" s="385"/>
      <c r="SEK7" s="385"/>
      <c r="SEL7" s="385"/>
      <c r="SEM7" s="385"/>
      <c r="SEN7" s="385"/>
      <c r="SEO7" s="385"/>
      <c r="SEP7" s="385"/>
      <c r="SEQ7" s="385"/>
      <c r="SER7" s="385"/>
      <c r="SES7" s="385"/>
      <c r="SET7" s="385"/>
      <c r="SEU7" s="385"/>
      <c r="SEV7" s="385"/>
      <c r="SEW7" s="385"/>
      <c r="SEX7" s="385"/>
      <c r="SEY7" s="385"/>
      <c r="SEZ7" s="385"/>
      <c r="SFA7" s="385"/>
      <c r="SFB7" s="385"/>
      <c r="SFC7" s="385"/>
      <c r="SFD7" s="385"/>
      <c r="SFE7" s="385"/>
      <c r="SFF7" s="385"/>
      <c r="SFG7" s="385"/>
      <c r="SFH7" s="385"/>
      <c r="SFI7" s="385"/>
      <c r="SFJ7" s="385"/>
      <c r="SFK7" s="385"/>
      <c r="SFL7" s="385"/>
      <c r="SFM7" s="385"/>
      <c r="SFN7" s="385"/>
      <c r="SFO7" s="385"/>
      <c r="SFP7" s="385"/>
      <c r="SFQ7" s="385"/>
      <c r="SFR7" s="385"/>
      <c r="SFS7" s="385"/>
      <c r="SFT7" s="385"/>
      <c r="SFU7" s="385"/>
      <c r="SFV7" s="385"/>
      <c r="SFW7" s="385"/>
      <c r="SFX7" s="385"/>
      <c r="SFY7" s="385"/>
      <c r="SFZ7" s="385"/>
      <c r="SGA7" s="385"/>
      <c r="SGB7" s="385"/>
      <c r="SGC7" s="385"/>
      <c r="SGD7" s="385"/>
      <c r="SGE7" s="385"/>
      <c r="SGF7" s="385"/>
      <c r="SGG7" s="385"/>
      <c r="SGH7" s="385"/>
      <c r="SGI7" s="385"/>
      <c r="SGJ7" s="385"/>
      <c r="SGK7" s="385"/>
      <c r="SGL7" s="385"/>
      <c r="SGM7" s="385"/>
      <c r="SGN7" s="385"/>
      <c r="SGO7" s="385"/>
      <c r="SGP7" s="385"/>
      <c r="SGQ7" s="385"/>
      <c r="SGR7" s="385"/>
      <c r="SGS7" s="385"/>
      <c r="SGT7" s="385"/>
      <c r="SGU7" s="385"/>
      <c r="SGV7" s="385"/>
      <c r="SGW7" s="385"/>
      <c r="SGX7" s="385"/>
      <c r="SGY7" s="385"/>
      <c r="SGZ7" s="385"/>
      <c r="SHA7" s="385"/>
      <c r="SHB7" s="385"/>
      <c r="SHC7" s="385"/>
      <c r="SHD7" s="385"/>
      <c r="SHE7" s="385"/>
      <c r="SHF7" s="385"/>
      <c r="SHG7" s="385"/>
      <c r="SHH7" s="385"/>
      <c r="SHI7" s="385"/>
      <c r="SHJ7" s="385"/>
      <c r="SHK7" s="385"/>
      <c r="SHL7" s="385"/>
      <c r="SHM7" s="385"/>
      <c r="SHN7" s="385"/>
      <c r="SHO7" s="385"/>
      <c r="SHP7" s="385"/>
      <c r="SHQ7" s="385"/>
      <c r="SHR7" s="385"/>
      <c r="SHS7" s="385"/>
      <c r="SHT7" s="385"/>
      <c r="SHU7" s="385"/>
      <c r="SHV7" s="385"/>
      <c r="SHW7" s="385"/>
      <c r="SHX7" s="385"/>
      <c r="SHY7" s="385"/>
      <c r="SHZ7" s="385"/>
      <c r="SIA7" s="385"/>
      <c r="SIB7" s="385"/>
      <c r="SIC7" s="385"/>
      <c r="SID7" s="385"/>
      <c r="SIE7" s="385"/>
      <c r="SIF7" s="385"/>
      <c r="SIG7" s="385"/>
      <c r="SIH7" s="385"/>
      <c r="SII7" s="385"/>
      <c r="SIJ7" s="385"/>
      <c r="SIK7" s="385"/>
      <c r="SIL7" s="385"/>
      <c r="SIM7" s="385"/>
      <c r="SIN7" s="385"/>
      <c r="SIO7" s="385"/>
      <c r="SIP7" s="385"/>
      <c r="SIQ7" s="385"/>
      <c r="SIR7" s="385"/>
      <c r="SIS7" s="385"/>
      <c r="SIT7" s="385"/>
      <c r="SIU7" s="385"/>
      <c r="SIV7" s="385"/>
      <c r="SIW7" s="385"/>
      <c r="SIX7" s="385"/>
      <c r="SIY7" s="385"/>
      <c r="SIZ7" s="385"/>
      <c r="SJA7" s="385"/>
      <c r="SJB7" s="385"/>
      <c r="SJC7" s="385"/>
      <c r="SJD7" s="385"/>
      <c r="SJE7" s="385"/>
      <c r="SJF7" s="385"/>
      <c r="SJG7" s="385"/>
      <c r="SJH7" s="385"/>
      <c r="SJI7" s="385"/>
      <c r="SJJ7" s="385"/>
      <c r="SJK7" s="385"/>
      <c r="SJL7" s="385"/>
      <c r="SJM7" s="385"/>
      <c r="SJN7" s="385"/>
      <c r="SJO7" s="385"/>
      <c r="SJP7" s="385"/>
      <c r="SJQ7" s="385"/>
      <c r="SJR7" s="385"/>
      <c r="SJS7" s="385"/>
      <c r="SJT7" s="385"/>
      <c r="SJU7" s="385"/>
      <c r="SJV7" s="385"/>
      <c r="SJW7" s="385"/>
      <c r="SJX7" s="385"/>
      <c r="SJY7" s="385"/>
      <c r="SJZ7" s="385"/>
      <c r="SKA7" s="385"/>
      <c r="SKB7" s="385"/>
      <c r="SKC7" s="385"/>
      <c r="SKD7" s="385"/>
      <c r="SKE7" s="385"/>
      <c r="SKF7" s="385"/>
      <c r="SKG7" s="385"/>
      <c r="SKH7" s="385"/>
      <c r="SKI7" s="385"/>
      <c r="SKJ7" s="385"/>
      <c r="SKK7" s="385"/>
      <c r="SKL7" s="385"/>
      <c r="SKM7" s="385"/>
      <c r="SKN7" s="385"/>
      <c r="SKO7" s="385"/>
      <c r="SKP7" s="385"/>
      <c r="SKQ7" s="385"/>
      <c r="SKR7" s="385"/>
      <c r="SKS7" s="385"/>
      <c r="SKT7" s="385"/>
      <c r="SKU7" s="385"/>
      <c r="SKV7" s="385"/>
      <c r="SKW7" s="385"/>
      <c r="SKX7" s="385"/>
      <c r="SKY7" s="385"/>
      <c r="SKZ7" s="385"/>
      <c r="SLA7" s="385"/>
      <c r="SLB7" s="385"/>
      <c r="SLC7" s="385"/>
      <c r="SLD7" s="385"/>
      <c r="SLE7" s="385"/>
      <c r="SLF7" s="385"/>
      <c r="SLG7" s="385"/>
      <c r="SLH7" s="385"/>
      <c r="SLI7" s="385"/>
      <c r="SLJ7" s="385"/>
      <c r="SLK7" s="385"/>
      <c r="SLL7" s="385"/>
      <c r="SLM7" s="385"/>
      <c r="SLN7" s="385"/>
      <c r="SLO7" s="385"/>
      <c r="SLP7" s="385"/>
      <c r="SLQ7" s="385"/>
      <c r="SLR7" s="385"/>
      <c r="SLS7" s="385"/>
      <c r="SLT7" s="385"/>
      <c r="SLU7" s="385"/>
      <c r="SLV7" s="385"/>
      <c r="SLW7" s="385"/>
      <c r="SLX7" s="385"/>
      <c r="SLY7" s="385"/>
      <c r="SLZ7" s="385"/>
      <c r="SMA7" s="385"/>
      <c r="SMB7" s="385"/>
      <c r="SMC7" s="385"/>
      <c r="SMD7" s="385"/>
      <c r="SME7" s="385"/>
      <c r="SMF7" s="385"/>
      <c r="SMG7" s="385"/>
      <c r="SMH7" s="385"/>
      <c r="SMI7" s="385"/>
      <c r="SMJ7" s="385"/>
      <c r="SMK7" s="385"/>
      <c r="SML7" s="385"/>
      <c r="SMM7" s="385"/>
      <c r="SMN7" s="385"/>
      <c r="SMO7" s="385"/>
      <c r="SMP7" s="385"/>
      <c r="SMQ7" s="385"/>
      <c r="SMR7" s="385"/>
      <c r="SMS7" s="385"/>
      <c r="SMT7" s="385"/>
      <c r="SMU7" s="385"/>
      <c r="SMV7" s="385"/>
      <c r="SMW7" s="385"/>
      <c r="SMX7" s="385"/>
      <c r="SMY7" s="385"/>
      <c r="SMZ7" s="385"/>
      <c r="SNA7" s="385"/>
      <c r="SNB7" s="385"/>
      <c r="SNC7" s="385"/>
      <c r="SND7" s="385"/>
      <c r="SNE7" s="385"/>
      <c r="SNF7" s="385"/>
      <c r="SNG7" s="385"/>
      <c r="SNH7" s="385"/>
      <c r="SNI7" s="385"/>
      <c r="SNJ7" s="385"/>
      <c r="SNK7" s="385"/>
      <c r="SNL7" s="385"/>
      <c r="SNM7" s="385"/>
      <c r="SNN7" s="385"/>
      <c r="SNO7" s="385"/>
      <c r="SNP7" s="385"/>
      <c r="SNQ7" s="385"/>
      <c r="SNR7" s="385"/>
      <c r="SNS7" s="385"/>
      <c r="SNT7" s="385"/>
      <c r="SNU7" s="385"/>
      <c r="SNV7" s="385"/>
      <c r="SNW7" s="385"/>
      <c r="SNX7" s="385"/>
      <c r="SNY7" s="385"/>
      <c r="SNZ7" s="385"/>
      <c r="SOA7" s="385"/>
      <c r="SOB7" s="385"/>
      <c r="SOC7" s="385"/>
      <c r="SOD7" s="385"/>
      <c r="SOE7" s="385"/>
      <c r="SOF7" s="385"/>
      <c r="SOG7" s="385"/>
      <c r="SOH7" s="385"/>
      <c r="SOI7" s="385"/>
      <c r="SOJ7" s="385"/>
      <c r="SOK7" s="385"/>
      <c r="SOL7" s="385"/>
      <c r="SOM7" s="385"/>
      <c r="SON7" s="385"/>
      <c r="SOO7" s="385"/>
      <c r="SOP7" s="385"/>
      <c r="SOQ7" s="385"/>
      <c r="SOR7" s="385"/>
      <c r="SOS7" s="385"/>
      <c r="SOT7" s="385"/>
      <c r="SOU7" s="385"/>
      <c r="SOV7" s="385"/>
      <c r="SOW7" s="385"/>
      <c r="SOX7" s="385"/>
      <c r="SOY7" s="385"/>
      <c r="SOZ7" s="385"/>
      <c r="SPA7" s="385"/>
      <c r="SPB7" s="385"/>
      <c r="SPC7" s="385"/>
      <c r="SPD7" s="385"/>
      <c r="SPE7" s="385"/>
      <c r="SPF7" s="385"/>
      <c r="SPG7" s="385"/>
      <c r="SPH7" s="385"/>
      <c r="SPI7" s="385"/>
      <c r="SPJ7" s="385"/>
      <c r="SPK7" s="385"/>
      <c r="SPL7" s="385"/>
      <c r="SPM7" s="385"/>
      <c r="SPN7" s="385"/>
      <c r="SPO7" s="385"/>
      <c r="SPP7" s="385"/>
      <c r="SPQ7" s="385"/>
      <c r="SPR7" s="385"/>
      <c r="SPS7" s="385"/>
      <c r="SPT7" s="385"/>
      <c r="SPU7" s="385"/>
      <c r="SPV7" s="385"/>
      <c r="SPW7" s="385"/>
      <c r="SPX7" s="385"/>
      <c r="SPY7" s="385"/>
      <c r="SPZ7" s="385"/>
      <c r="SQA7" s="385"/>
      <c r="SQB7" s="385"/>
      <c r="SQC7" s="385"/>
      <c r="SQD7" s="385"/>
      <c r="SQE7" s="385"/>
      <c r="SQF7" s="385"/>
      <c r="SQG7" s="385"/>
      <c r="SQH7" s="385"/>
      <c r="SQI7" s="385"/>
      <c r="SQJ7" s="385"/>
      <c r="SQK7" s="385"/>
      <c r="SQL7" s="385"/>
      <c r="SQM7" s="385"/>
      <c r="SQN7" s="385"/>
      <c r="SQO7" s="385"/>
      <c r="SQP7" s="385"/>
      <c r="SQQ7" s="385"/>
      <c r="SQR7" s="385"/>
      <c r="SQS7" s="385"/>
      <c r="SQT7" s="385"/>
      <c r="SQU7" s="385"/>
      <c r="SQV7" s="385"/>
      <c r="SQW7" s="385"/>
      <c r="SQX7" s="385"/>
      <c r="SQY7" s="385"/>
      <c r="SQZ7" s="385"/>
      <c r="SRA7" s="385"/>
      <c r="SRB7" s="385"/>
      <c r="SRC7" s="385"/>
      <c r="SRD7" s="385"/>
      <c r="SRE7" s="385"/>
      <c r="SRF7" s="385"/>
      <c r="SRG7" s="385"/>
      <c r="SRH7" s="385"/>
      <c r="SRI7" s="385"/>
      <c r="SRJ7" s="385"/>
      <c r="SRK7" s="385"/>
      <c r="SRL7" s="385"/>
      <c r="SRM7" s="385"/>
      <c r="SRN7" s="385"/>
      <c r="SRO7" s="385"/>
      <c r="SRP7" s="385"/>
      <c r="SRQ7" s="385"/>
      <c r="SRR7" s="385"/>
      <c r="SRS7" s="385"/>
      <c r="SRT7" s="385"/>
      <c r="SRU7" s="385"/>
      <c r="SRV7" s="385"/>
      <c r="SRW7" s="385"/>
      <c r="SRX7" s="385"/>
      <c r="SRY7" s="385"/>
      <c r="SRZ7" s="385"/>
      <c r="SSA7" s="385"/>
      <c r="SSB7" s="385"/>
      <c r="SSC7" s="385"/>
      <c r="SSD7" s="385"/>
      <c r="SSE7" s="385"/>
      <c r="SSF7" s="385"/>
      <c r="SSG7" s="385"/>
      <c r="SSH7" s="385"/>
      <c r="SSI7" s="385"/>
      <c r="SSJ7" s="385"/>
      <c r="SSK7" s="385"/>
      <c r="SSL7" s="385"/>
      <c r="SSM7" s="385"/>
      <c r="SSN7" s="385"/>
      <c r="SSO7" s="385"/>
      <c r="SSP7" s="385"/>
      <c r="SSQ7" s="385"/>
      <c r="SSR7" s="385"/>
      <c r="SSS7" s="385"/>
      <c r="SST7" s="385"/>
      <c r="SSU7" s="385"/>
      <c r="SSV7" s="385"/>
      <c r="SSW7" s="385"/>
      <c r="SSX7" s="385"/>
      <c r="SSY7" s="385"/>
      <c r="SSZ7" s="385"/>
      <c r="STA7" s="385"/>
      <c r="STB7" s="385"/>
      <c r="STC7" s="385"/>
      <c r="STD7" s="385"/>
      <c r="STE7" s="385"/>
      <c r="STF7" s="385"/>
      <c r="STG7" s="385"/>
      <c r="STH7" s="385"/>
      <c r="STI7" s="385"/>
      <c r="STJ7" s="385"/>
      <c r="STK7" s="385"/>
      <c r="STL7" s="385"/>
      <c r="STM7" s="385"/>
      <c r="STN7" s="385"/>
      <c r="STO7" s="385"/>
      <c r="STP7" s="385"/>
      <c r="STQ7" s="385"/>
      <c r="STR7" s="385"/>
      <c r="STS7" s="385"/>
      <c r="STT7" s="385"/>
      <c r="STU7" s="385"/>
      <c r="STV7" s="385"/>
      <c r="STW7" s="385"/>
      <c r="STX7" s="385"/>
      <c r="STY7" s="385"/>
      <c r="STZ7" s="385"/>
      <c r="SUA7" s="385"/>
      <c r="SUB7" s="385"/>
      <c r="SUC7" s="385"/>
      <c r="SUD7" s="385"/>
      <c r="SUE7" s="385"/>
      <c r="SUF7" s="385"/>
      <c r="SUG7" s="385"/>
      <c r="SUH7" s="385"/>
      <c r="SUI7" s="385"/>
      <c r="SUJ7" s="385"/>
      <c r="SUK7" s="385"/>
      <c r="SUL7" s="385"/>
      <c r="SUM7" s="385"/>
      <c r="SUN7" s="385"/>
      <c r="SUO7" s="385"/>
      <c r="SUP7" s="385"/>
      <c r="SUQ7" s="385"/>
      <c r="SUR7" s="385"/>
      <c r="SUS7" s="385"/>
      <c r="SUT7" s="385"/>
      <c r="SUU7" s="385"/>
      <c r="SUV7" s="385"/>
      <c r="SUW7" s="385"/>
      <c r="SUX7" s="385"/>
      <c r="SUY7" s="385"/>
      <c r="SUZ7" s="385"/>
      <c r="SVA7" s="385"/>
      <c r="SVB7" s="385"/>
      <c r="SVC7" s="385"/>
      <c r="SVD7" s="385"/>
      <c r="SVE7" s="385"/>
      <c r="SVF7" s="385"/>
      <c r="SVG7" s="385"/>
      <c r="SVH7" s="385"/>
      <c r="SVI7" s="385"/>
      <c r="SVJ7" s="385"/>
      <c r="SVK7" s="385"/>
      <c r="SVL7" s="385"/>
      <c r="SVM7" s="385"/>
      <c r="SVN7" s="385"/>
      <c r="SVO7" s="385"/>
      <c r="SVP7" s="385"/>
      <c r="SVQ7" s="385"/>
      <c r="SVR7" s="385"/>
      <c r="SVS7" s="385"/>
      <c r="SVT7" s="385"/>
      <c r="SVU7" s="385"/>
      <c r="SVV7" s="385"/>
      <c r="SVW7" s="385"/>
      <c r="SVX7" s="385"/>
      <c r="SVY7" s="385"/>
      <c r="SVZ7" s="385"/>
      <c r="SWA7" s="385"/>
      <c r="SWB7" s="385"/>
      <c r="SWC7" s="385"/>
      <c r="SWD7" s="385"/>
      <c r="SWE7" s="385"/>
      <c r="SWF7" s="385"/>
      <c r="SWG7" s="385"/>
      <c r="SWH7" s="385"/>
      <c r="SWI7" s="385"/>
      <c r="SWJ7" s="385"/>
      <c r="SWK7" s="385"/>
      <c r="SWL7" s="385"/>
      <c r="SWM7" s="385"/>
      <c r="SWN7" s="385"/>
      <c r="SWO7" s="385"/>
      <c r="SWP7" s="385"/>
      <c r="SWQ7" s="385"/>
      <c r="SWR7" s="385"/>
      <c r="SWS7" s="385"/>
      <c r="SWT7" s="385"/>
      <c r="SWU7" s="385"/>
      <c r="SWV7" s="385"/>
      <c r="SWW7" s="385"/>
      <c r="SWX7" s="385"/>
      <c r="SWY7" s="385"/>
      <c r="SWZ7" s="385"/>
      <c r="SXA7" s="385"/>
      <c r="SXB7" s="385"/>
      <c r="SXC7" s="385"/>
      <c r="SXD7" s="385"/>
      <c r="SXE7" s="385"/>
      <c r="SXF7" s="385"/>
      <c r="SXG7" s="385"/>
      <c r="SXH7" s="385"/>
      <c r="SXI7" s="385"/>
      <c r="SXJ7" s="385"/>
      <c r="SXK7" s="385"/>
      <c r="SXL7" s="385"/>
      <c r="SXM7" s="385"/>
      <c r="SXN7" s="385"/>
      <c r="SXO7" s="385"/>
      <c r="SXP7" s="385"/>
      <c r="SXQ7" s="385"/>
      <c r="SXR7" s="385"/>
      <c r="SXS7" s="385"/>
      <c r="SXT7" s="385"/>
      <c r="SXU7" s="385"/>
      <c r="SXV7" s="385"/>
      <c r="SXW7" s="385"/>
      <c r="SXX7" s="385"/>
      <c r="SXY7" s="385"/>
      <c r="SXZ7" s="385"/>
      <c r="SYA7" s="385"/>
      <c r="SYB7" s="385"/>
      <c r="SYC7" s="385"/>
      <c r="SYD7" s="385"/>
      <c r="SYE7" s="385"/>
      <c r="SYF7" s="385"/>
      <c r="SYG7" s="385"/>
      <c r="SYH7" s="385"/>
      <c r="SYI7" s="385"/>
      <c r="SYJ7" s="385"/>
      <c r="SYK7" s="385"/>
      <c r="SYL7" s="385"/>
      <c r="SYM7" s="385"/>
      <c r="SYN7" s="385"/>
      <c r="SYO7" s="385"/>
      <c r="SYP7" s="385"/>
      <c r="SYQ7" s="385"/>
      <c r="SYR7" s="385"/>
      <c r="SYS7" s="385"/>
      <c r="SYT7" s="385"/>
      <c r="SYU7" s="385"/>
      <c r="SYV7" s="385"/>
      <c r="SYW7" s="385"/>
      <c r="SYX7" s="385"/>
      <c r="SYY7" s="385"/>
      <c r="SYZ7" s="385"/>
      <c r="SZA7" s="385"/>
      <c r="SZB7" s="385"/>
      <c r="SZC7" s="385"/>
      <c r="SZD7" s="385"/>
      <c r="SZE7" s="385"/>
      <c r="SZF7" s="385"/>
      <c r="SZG7" s="385"/>
      <c r="SZH7" s="385"/>
      <c r="SZI7" s="385"/>
      <c r="SZJ7" s="385"/>
      <c r="SZK7" s="385"/>
      <c r="SZL7" s="385"/>
      <c r="SZM7" s="385"/>
      <c r="SZN7" s="385"/>
      <c r="SZO7" s="385"/>
      <c r="SZP7" s="385"/>
      <c r="SZQ7" s="385"/>
      <c r="SZR7" s="385"/>
      <c r="SZS7" s="385"/>
      <c r="SZT7" s="385"/>
      <c r="SZU7" s="385"/>
      <c r="SZV7" s="385"/>
      <c r="SZW7" s="385"/>
      <c r="SZX7" s="385"/>
      <c r="SZY7" s="385"/>
      <c r="SZZ7" s="385"/>
      <c r="TAA7" s="385"/>
      <c r="TAB7" s="385"/>
      <c r="TAC7" s="385"/>
      <c r="TAD7" s="385"/>
      <c r="TAE7" s="385"/>
      <c r="TAF7" s="385"/>
      <c r="TAG7" s="385"/>
      <c r="TAH7" s="385"/>
      <c r="TAI7" s="385"/>
      <c r="TAJ7" s="385"/>
      <c r="TAK7" s="385"/>
      <c r="TAL7" s="385"/>
      <c r="TAM7" s="385"/>
      <c r="TAN7" s="385"/>
      <c r="TAO7" s="385"/>
      <c r="TAP7" s="385"/>
      <c r="TAQ7" s="385"/>
      <c r="TAR7" s="385"/>
      <c r="TAS7" s="385"/>
      <c r="TAT7" s="385"/>
      <c r="TAU7" s="385"/>
      <c r="TAV7" s="385"/>
      <c r="TAW7" s="385"/>
      <c r="TAX7" s="385"/>
      <c r="TAY7" s="385"/>
      <c r="TAZ7" s="385"/>
      <c r="TBA7" s="385"/>
      <c r="TBB7" s="385"/>
      <c r="TBC7" s="385"/>
      <c r="TBD7" s="385"/>
      <c r="TBE7" s="385"/>
      <c r="TBF7" s="385"/>
      <c r="TBG7" s="385"/>
      <c r="TBH7" s="385"/>
      <c r="TBI7" s="385"/>
      <c r="TBJ7" s="385"/>
      <c r="TBK7" s="385"/>
      <c r="TBL7" s="385"/>
      <c r="TBM7" s="385"/>
      <c r="TBN7" s="385"/>
      <c r="TBO7" s="385"/>
      <c r="TBP7" s="385"/>
      <c r="TBQ7" s="385"/>
      <c r="TBR7" s="385"/>
      <c r="TBS7" s="385"/>
      <c r="TBT7" s="385"/>
      <c r="TBU7" s="385"/>
      <c r="TBV7" s="385"/>
      <c r="TBW7" s="385"/>
      <c r="TBX7" s="385"/>
      <c r="TBY7" s="385"/>
      <c r="TBZ7" s="385"/>
      <c r="TCA7" s="385"/>
      <c r="TCB7" s="385"/>
      <c r="TCC7" s="385"/>
      <c r="TCD7" s="385"/>
      <c r="TCE7" s="385"/>
      <c r="TCF7" s="385"/>
      <c r="TCG7" s="385"/>
      <c r="TCH7" s="385"/>
      <c r="TCI7" s="385"/>
      <c r="TCJ7" s="385"/>
      <c r="TCK7" s="385"/>
      <c r="TCL7" s="385"/>
      <c r="TCM7" s="385"/>
      <c r="TCN7" s="385"/>
      <c r="TCO7" s="385"/>
      <c r="TCP7" s="385"/>
      <c r="TCQ7" s="385"/>
      <c r="TCR7" s="385"/>
      <c r="TCS7" s="385"/>
      <c r="TCT7" s="385"/>
      <c r="TCU7" s="385"/>
      <c r="TCV7" s="385"/>
      <c r="TCW7" s="385"/>
      <c r="TCX7" s="385"/>
      <c r="TCY7" s="385"/>
      <c r="TCZ7" s="385"/>
      <c r="TDA7" s="385"/>
      <c r="TDB7" s="385"/>
      <c r="TDC7" s="385"/>
      <c r="TDD7" s="385"/>
      <c r="TDE7" s="385"/>
      <c r="TDF7" s="385"/>
      <c r="TDG7" s="385"/>
      <c r="TDH7" s="385"/>
      <c r="TDI7" s="385"/>
      <c r="TDJ7" s="385"/>
      <c r="TDK7" s="385"/>
      <c r="TDL7" s="385"/>
      <c r="TDM7" s="385"/>
      <c r="TDN7" s="385"/>
      <c r="TDO7" s="385"/>
      <c r="TDP7" s="385"/>
      <c r="TDQ7" s="385"/>
      <c r="TDR7" s="385"/>
      <c r="TDS7" s="385"/>
      <c r="TDT7" s="385"/>
      <c r="TDU7" s="385"/>
      <c r="TDV7" s="385"/>
      <c r="TDW7" s="385"/>
      <c r="TDX7" s="385"/>
      <c r="TDY7" s="385"/>
      <c r="TDZ7" s="385"/>
      <c r="TEA7" s="385"/>
      <c r="TEB7" s="385"/>
      <c r="TEC7" s="385"/>
      <c r="TED7" s="385"/>
      <c r="TEE7" s="385"/>
      <c r="TEF7" s="385"/>
      <c r="TEG7" s="385"/>
      <c r="TEH7" s="385"/>
      <c r="TEI7" s="385"/>
      <c r="TEJ7" s="385"/>
      <c r="TEK7" s="385"/>
      <c r="TEL7" s="385"/>
      <c r="TEM7" s="385"/>
      <c r="TEN7" s="385"/>
      <c r="TEO7" s="385"/>
      <c r="TEP7" s="385"/>
      <c r="TEQ7" s="385"/>
      <c r="TER7" s="385"/>
      <c r="TES7" s="385"/>
      <c r="TET7" s="385"/>
      <c r="TEU7" s="385"/>
      <c r="TEV7" s="385"/>
      <c r="TEW7" s="385"/>
      <c r="TEX7" s="385"/>
      <c r="TEY7" s="385"/>
      <c r="TEZ7" s="385"/>
      <c r="TFA7" s="385"/>
      <c r="TFB7" s="385"/>
      <c r="TFC7" s="385"/>
      <c r="TFD7" s="385"/>
      <c r="TFE7" s="385"/>
      <c r="TFF7" s="385"/>
      <c r="TFG7" s="385"/>
      <c r="TFH7" s="385"/>
      <c r="TFI7" s="385"/>
      <c r="TFJ7" s="385"/>
      <c r="TFK7" s="385"/>
      <c r="TFL7" s="385"/>
      <c r="TFM7" s="385"/>
      <c r="TFN7" s="385"/>
      <c r="TFO7" s="385"/>
      <c r="TFP7" s="385"/>
      <c r="TFQ7" s="385"/>
      <c r="TFR7" s="385"/>
      <c r="TFS7" s="385"/>
      <c r="TFT7" s="385"/>
      <c r="TFU7" s="385"/>
      <c r="TFV7" s="385"/>
      <c r="TFW7" s="385"/>
      <c r="TFX7" s="385"/>
      <c r="TFY7" s="385"/>
      <c r="TFZ7" s="385"/>
      <c r="TGA7" s="385"/>
      <c r="TGB7" s="385"/>
      <c r="TGC7" s="385"/>
      <c r="TGD7" s="385"/>
      <c r="TGE7" s="385"/>
      <c r="TGF7" s="385"/>
      <c r="TGG7" s="385"/>
      <c r="TGH7" s="385"/>
      <c r="TGI7" s="385"/>
      <c r="TGJ7" s="385"/>
      <c r="TGK7" s="385"/>
      <c r="TGL7" s="385"/>
      <c r="TGM7" s="385"/>
      <c r="TGN7" s="385"/>
      <c r="TGO7" s="385"/>
      <c r="TGP7" s="385"/>
      <c r="TGQ7" s="385"/>
      <c r="TGR7" s="385"/>
      <c r="TGS7" s="385"/>
      <c r="TGT7" s="385"/>
      <c r="TGU7" s="385"/>
      <c r="TGV7" s="385"/>
      <c r="TGW7" s="385"/>
      <c r="TGX7" s="385"/>
      <c r="TGY7" s="385"/>
      <c r="TGZ7" s="385"/>
      <c r="THA7" s="385"/>
      <c r="THB7" s="385"/>
      <c r="THC7" s="385"/>
      <c r="THD7" s="385"/>
      <c r="THE7" s="385"/>
      <c r="THF7" s="385"/>
      <c r="THG7" s="385"/>
      <c r="THH7" s="385"/>
      <c r="THI7" s="385"/>
      <c r="THJ7" s="385"/>
      <c r="THK7" s="385"/>
      <c r="THL7" s="385"/>
      <c r="THM7" s="385"/>
      <c r="THN7" s="385"/>
      <c r="THO7" s="385"/>
      <c r="THP7" s="385"/>
      <c r="THQ7" s="385"/>
      <c r="THR7" s="385"/>
      <c r="THS7" s="385"/>
      <c r="THT7" s="385"/>
      <c r="THU7" s="385"/>
      <c r="THV7" s="385"/>
      <c r="THW7" s="385"/>
      <c r="THX7" s="385"/>
      <c r="THY7" s="385"/>
      <c r="THZ7" s="385"/>
      <c r="TIA7" s="385"/>
      <c r="TIB7" s="385"/>
      <c r="TIC7" s="385"/>
      <c r="TID7" s="385"/>
      <c r="TIE7" s="385"/>
      <c r="TIF7" s="385"/>
      <c r="TIG7" s="385"/>
      <c r="TIH7" s="385"/>
      <c r="TII7" s="385"/>
      <c r="TIJ7" s="385"/>
      <c r="TIK7" s="385"/>
      <c r="TIL7" s="385"/>
      <c r="TIM7" s="385"/>
      <c r="TIN7" s="385"/>
      <c r="TIO7" s="385"/>
      <c r="TIP7" s="385"/>
      <c r="TIQ7" s="385"/>
      <c r="TIR7" s="385"/>
      <c r="TIS7" s="385"/>
      <c r="TIT7" s="385"/>
      <c r="TIU7" s="385"/>
      <c r="TIV7" s="385"/>
      <c r="TIW7" s="385"/>
      <c r="TIX7" s="385"/>
      <c r="TIY7" s="385"/>
      <c r="TIZ7" s="385"/>
      <c r="TJA7" s="385"/>
      <c r="TJB7" s="385"/>
      <c r="TJC7" s="385"/>
      <c r="TJD7" s="385"/>
      <c r="TJE7" s="385"/>
      <c r="TJF7" s="385"/>
      <c r="TJG7" s="385"/>
      <c r="TJH7" s="385"/>
      <c r="TJI7" s="385"/>
      <c r="TJJ7" s="385"/>
      <c r="TJK7" s="385"/>
      <c r="TJL7" s="385"/>
      <c r="TJM7" s="385"/>
      <c r="TJN7" s="385"/>
      <c r="TJO7" s="385"/>
      <c r="TJP7" s="385"/>
      <c r="TJQ7" s="385"/>
      <c r="TJR7" s="385"/>
      <c r="TJS7" s="385"/>
      <c r="TJT7" s="385"/>
      <c r="TJU7" s="385"/>
      <c r="TJV7" s="385"/>
      <c r="TJW7" s="385"/>
      <c r="TJX7" s="385"/>
      <c r="TJY7" s="385"/>
      <c r="TJZ7" s="385"/>
      <c r="TKA7" s="385"/>
      <c r="TKB7" s="385"/>
      <c r="TKC7" s="385"/>
      <c r="TKD7" s="385"/>
      <c r="TKE7" s="385"/>
      <c r="TKF7" s="385"/>
      <c r="TKG7" s="385"/>
      <c r="TKH7" s="385"/>
      <c r="TKI7" s="385"/>
      <c r="TKJ7" s="385"/>
      <c r="TKK7" s="385"/>
      <c r="TKL7" s="385"/>
      <c r="TKM7" s="385"/>
      <c r="TKN7" s="385"/>
      <c r="TKO7" s="385"/>
      <c r="TKP7" s="385"/>
      <c r="TKQ7" s="385"/>
      <c r="TKR7" s="385"/>
      <c r="TKS7" s="385"/>
      <c r="TKT7" s="385"/>
      <c r="TKU7" s="385"/>
      <c r="TKV7" s="385"/>
      <c r="TKW7" s="385"/>
      <c r="TKX7" s="385"/>
      <c r="TKY7" s="385"/>
      <c r="TKZ7" s="385"/>
      <c r="TLA7" s="385"/>
      <c r="TLB7" s="385"/>
      <c r="TLC7" s="385"/>
      <c r="TLD7" s="385"/>
      <c r="TLE7" s="385"/>
      <c r="TLF7" s="385"/>
      <c r="TLG7" s="385"/>
      <c r="TLH7" s="385"/>
      <c r="TLI7" s="385"/>
      <c r="TLJ7" s="385"/>
      <c r="TLK7" s="385"/>
      <c r="TLL7" s="385"/>
      <c r="TLM7" s="385"/>
      <c r="TLN7" s="385"/>
      <c r="TLO7" s="385"/>
      <c r="TLP7" s="385"/>
      <c r="TLQ7" s="385"/>
      <c r="TLR7" s="385"/>
      <c r="TLS7" s="385"/>
      <c r="TLT7" s="385"/>
      <c r="TLU7" s="385"/>
      <c r="TLV7" s="385"/>
      <c r="TLW7" s="385"/>
      <c r="TLX7" s="385"/>
      <c r="TLY7" s="385"/>
      <c r="TLZ7" s="385"/>
      <c r="TMA7" s="385"/>
      <c r="TMB7" s="385"/>
      <c r="TMC7" s="385"/>
      <c r="TMD7" s="385"/>
      <c r="TME7" s="385"/>
      <c r="TMF7" s="385"/>
      <c r="TMG7" s="385"/>
      <c r="TMH7" s="385"/>
      <c r="TMI7" s="385"/>
      <c r="TMJ7" s="385"/>
      <c r="TMK7" s="385"/>
      <c r="TML7" s="385"/>
      <c r="TMM7" s="385"/>
      <c r="TMN7" s="385"/>
      <c r="TMO7" s="385"/>
      <c r="TMP7" s="385"/>
      <c r="TMQ7" s="385"/>
      <c r="TMR7" s="385"/>
      <c r="TMS7" s="385"/>
      <c r="TMT7" s="385"/>
      <c r="TMU7" s="385"/>
      <c r="TMV7" s="385"/>
      <c r="TMW7" s="385"/>
      <c r="TMX7" s="385"/>
      <c r="TMY7" s="385"/>
      <c r="TMZ7" s="385"/>
      <c r="TNA7" s="385"/>
      <c r="TNB7" s="385"/>
      <c r="TNC7" s="385"/>
      <c r="TND7" s="385"/>
      <c r="TNE7" s="385"/>
      <c r="TNF7" s="385"/>
      <c r="TNG7" s="385"/>
      <c r="TNH7" s="385"/>
      <c r="TNI7" s="385"/>
      <c r="TNJ7" s="385"/>
      <c r="TNK7" s="385"/>
      <c r="TNL7" s="385"/>
      <c r="TNM7" s="385"/>
      <c r="TNN7" s="385"/>
      <c r="TNO7" s="385"/>
      <c r="TNP7" s="385"/>
      <c r="TNQ7" s="385"/>
      <c r="TNR7" s="385"/>
      <c r="TNS7" s="385"/>
      <c r="TNT7" s="385"/>
      <c r="TNU7" s="385"/>
      <c r="TNV7" s="385"/>
      <c r="TNW7" s="385"/>
      <c r="TNX7" s="385"/>
      <c r="TNY7" s="385"/>
      <c r="TNZ7" s="385"/>
      <c r="TOA7" s="385"/>
      <c r="TOB7" s="385"/>
      <c r="TOC7" s="385"/>
      <c r="TOD7" s="385"/>
      <c r="TOE7" s="385"/>
      <c r="TOF7" s="385"/>
      <c r="TOG7" s="385"/>
      <c r="TOH7" s="385"/>
      <c r="TOI7" s="385"/>
      <c r="TOJ7" s="385"/>
      <c r="TOK7" s="385"/>
      <c r="TOL7" s="385"/>
      <c r="TOM7" s="385"/>
      <c r="TON7" s="385"/>
      <c r="TOO7" s="385"/>
      <c r="TOP7" s="385"/>
      <c r="TOQ7" s="385"/>
      <c r="TOR7" s="385"/>
      <c r="TOS7" s="385"/>
      <c r="TOT7" s="385"/>
      <c r="TOU7" s="385"/>
      <c r="TOV7" s="385"/>
      <c r="TOW7" s="385"/>
      <c r="TOX7" s="385"/>
      <c r="TOY7" s="385"/>
      <c r="TOZ7" s="385"/>
      <c r="TPA7" s="385"/>
      <c r="TPB7" s="385"/>
      <c r="TPC7" s="385"/>
      <c r="TPD7" s="385"/>
      <c r="TPE7" s="385"/>
      <c r="TPF7" s="385"/>
      <c r="TPG7" s="385"/>
      <c r="TPH7" s="385"/>
      <c r="TPI7" s="385"/>
      <c r="TPJ7" s="385"/>
      <c r="TPK7" s="385"/>
      <c r="TPL7" s="385"/>
      <c r="TPM7" s="385"/>
      <c r="TPN7" s="385"/>
      <c r="TPO7" s="385"/>
      <c r="TPP7" s="385"/>
      <c r="TPQ7" s="385"/>
      <c r="TPR7" s="385"/>
      <c r="TPS7" s="385"/>
      <c r="TPT7" s="385"/>
      <c r="TPU7" s="385"/>
      <c r="TPV7" s="385"/>
      <c r="TPW7" s="385"/>
      <c r="TPX7" s="385"/>
      <c r="TPY7" s="385"/>
      <c r="TPZ7" s="385"/>
      <c r="TQA7" s="385"/>
      <c r="TQB7" s="385"/>
      <c r="TQC7" s="385"/>
      <c r="TQD7" s="385"/>
      <c r="TQE7" s="385"/>
      <c r="TQF7" s="385"/>
      <c r="TQG7" s="385"/>
      <c r="TQH7" s="385"/>
      <c r="TQI7" s="385"/>
      <c r="TQJ7" s="385"/>
      <c r="TQK7" s="385"/>
      <c r="TQL7" s="385"/>
      <c r="TQM7" s="385"/>
      <c r="TQN7" s="385"/>
      <c r="TQO7" s="385"/>
      <c r="TQP7" s="385"/>
      <c r="TQQ7" s="385"/>
      <c r="TQR7" s="385"/>
      <c r="TQS7" s="385"/>
      <c r="TQT7" s="385"/>
      <c r="TQU7" s="385"/>
      <c r="TQV7" s="385"/>
      <c r="TQW7" s="385"/>
      <c r="TQX7" s="385"/>
      <c r="TQY7" s="385"/>
      <c r="TQZ7" s="385"/>
      <c r="TRA7" s="385"/>
      <c r="TRB7" s="385"/>
      <c r="TRC7" s="385"/>
      <c r="TRD7" s="385"/>
      <c r="TRE7" s="385"/>
      <c r="TRF7" s="385"/>
      <c r="TRG7" s="385"/>
      <c r="TRH7" s="385"/>
      <c r="TRI7" s="385"/>
      <c r="TRJ7" s="385"/>
      <c r="TRK7" s="385"/>
      <c r="TRL7" s="385"/>
      <c r="TRM7" s="385"/>
      <c r="TRN7" s="385"/>
      <c r="TRO7" s="385"/>
      <c r="TRP7" s="385"/>
      <c r="TRQ7" s="385"/>
      <c r="TRR7" s="385"/>
      <c r="TRS7" s="385"/>
      <c r="TRT7" s="385"/>
      <c r="TRU7" s="385"/>
      <c r="TRV7" s="385"/>
      <c r="TRW7" s="385"/>
      <c r="TRX7" s="385"/>
      <c r="TRY7" s="385"/>
      <c r="TRZ7" s="385"/>
      <c r="TSA7" s="385"/>
      <c r="TSB7" s="385"/>
      <c r="TSC7" s="385"/>
      <c r="TSD7" s="385"/>
      <c r="TSE7" s="385"/>
      <c r="TSF7" s="385"/>
      <c r="TSG7" s="385"/>
      <c r="TSH7" s="385"/>
      <c r="TSI7" s="385"/>
      <c r="TSJ7" s="385"/>
      <c r="TSK7" s="385"/>
      <c r="TSL7" s="385"/>
      <c r="TSM7" s="385"/>
      <c r="TSN7" s="385"/>
      <c r="TSO7" s="385"/>
      <c r="TSP7" s="385"/>
      <c r="TSQ7" s="385"/>
      <c r="TSR7" s="385"/>
      <c r="TSS7" s="385"/>
      <c r="TST7" s="385"/>
      <c r="TSU7" s="385"/>
      <c r="TSV7" s="385"/>
      <c r="TSW7" s="385"/>
      <c r="TSX7" s="385"/>
      <c r="TSY7" s="385"/>
      <c r="TSZ7" s="385"/>
      <c r="TTA7" s="385"/>
      <c r="TTB7" s="385"/>
      <c r="TTC7" s="385"/>
      <c r="TTD7" s="385"/>
      <c r="TTE7" s="385"/>
      <c r="TTF7" s="385"/>
      <c r="TTG7" s="385"/>
      <c r="TTH7" s="385"/>
      <c r="TTI7" s="385"/>
      <c r="TTJ7" s="385"/>
      <c r="TTK7" s="385"/>
      <c r="TTL7" s="385"/>
      <c r="TTM7" s="385"/>
      <c r="TTN7" s="385"/>
      <c r="TTO7" s="385"/>
      <c r="TTP7" s="385"/>
      <c r="TTQ7" s="385"/>
      <c r="TTR7" s="385"/>
      <c r="TTS7" s="385"/>
      <c r="TTT7" s="385"/>
      <c r="TTU7" s="385"/>
      <c r="TTV7" s="385"/>
      <c r="TTW7" s="385"/>
      <c r="TTX7" s="385"/>
      <c r="TTY7" s="385"/>
      <c r="TTZ7" s="385"/>
      <c r="TUA7" s="385"/>
      <c r="TUB7" s="385"/>
      <c r="TUC7" s="385"/>
      <c r="TUD7" s="385"/>
      <c r="TUE7" s="385"/>
      <c r="TUF7" s="385"/>
      <c r="TUG7" s="385"/>
      <c r="TUH7" s="385"/>
      <c r="TUI7" s="385"/>
      <c r="TUJ7" s="385"/>
      <c r="TUK7" s="385"/>
      <c r="TUL7" s="385"/>
      <c r="TUM7" s="385"/>
      <c r="TUN7" s="385"/>
      <c r="TUO7" s="385"/>
      <c r="TUP7" s="385"/>
      <c r="TUQ7" s="385"/>
      <c r="TUR7" s="385"/>
      <c r="TUS7" s="385"/>
      <c r="TUT7" s="385"/>
      <c r="TUU7" s="385"/>
      <c r="TUV7" s="385"/>
      <c r="TUW7" s="385"/>
      <c r="TUX7" s="385"/>
      <c r="TUY7" s="385"/>
      <c r="TUZ7" s="385"/>
      <c r="TVA7" s="385"/>
      <c r="TVB7" s="385"/>
      <c r="TVC7" s="385"/>
      <c r="TVD7" s="385"/>
      <c r="TVE7" s="385"/>
      <c r="TVF7" s="385"/>
      <c r="TVG7" s="385"/>
      <c r="TVH7" s="385"/>
      <c r="TVI7" s="385"/>
      <c r="TVJ7" s="385"/>
      <c r="TVK7" s="385"/>
      <c r="TVL7" s="385"/>
      <c r="TVM7" s="385"/>
      <c r="TVN7" s="385"/>
      <c r="TVO7" s="385"/>
      <c r="TVP7" s="385"/>
      <c r="TVQ7" s="385"/>
      <c r="TVR7" s="385"/>
      <c r="TVS7" s="385"/>
      <c r="TVT7" s="385"/>
      <c r="TVU7" s="385"/>
      <c r="TVV7" s="385"/>
      <c r="TVW7" s="385"/>
      <c r="TVX7" s="385"/>
      <c r="TVY7" s="385"/>
      <c r="TVZ7" s="385"/>
      <c r="TWA7" s="385"/>
      <c r="TWB7" s="385"/>
      <c r="TWC7" s="385"/>
      <c r="TWD7" s="385"/>
      <c r="TWE7" s="385"/>
      <c r="TWF7" s="385"/>
      <c r="TWG7" s="385"/>
      <c r="TWH7" s="385"/>
      <c r="TWI7" s="385"/>
      <c r="TWJ7" s="385"/>
      <c r="TWK7" s="385"/>
      <c r="TWL7" s="385"/>
      <c r="TWM7" s="385"/>
      <c r="TWN7" s="385"/>
      <c r="TWO7" s="385"/>
      <c r="TWP7" s="385"/>
      <c r="TWQ7" s="385"/>
      <c r="TWR7" s="385"/>
      <c r="TWS7" s="385"/>
      <c r="TWT7" s="385"/>
      <c r="TWU7" s="385"/>
      <c r="TWV7" s="385"/>
      <c r="TWW7" s="385"/>
      <c r="TWX7" s="385"/>
      <c r="TWY7" s="385"/>
      <c r="TWZ7" s="385"/>
      <c r="TXA7" s="385"/>
      <c r="TXB7" s="385"/>
      <c r="TXC7" s="385"/>
      <c r="TXD7" s="385"/>
      <c r="TXE7" s="385"/>
      <c r="TXF7" s="385"/>
      <c r="TXG7" s="385"/>
      <c r="TXH7" s="385"/>
      <c r="TXI7" s="385"/>
      <c r="TXJ7" s="385"/>
      <c r="TXK7" s="385"/>
      <c r="TXL7" s="385"/>
      <c r="TXM7" s="385"/>
      <c r="TXN7" s="385"/>
      <c r="TXO7" s="385"/>
      <c r="TXP7" s="385"/>
      <c r="TXQ7" s="385"/>
      <c r="TXR7" s="385"/>
      <c r="TXS7" s="385"/>
      <c r="TXT7" s="385"/>
      <c r="TXU7" s="385"/>
      <c r="TXV7" s="385"/>
      <c r="TXW7" s="385"/>
      <c r="TXX7" s="385"/>
      <c r="TXY7" s="385"/>
      <c r="TXZ7" s="385"/>
      <c r="TYA7" s="385"/>
      <c r="TYB7" s="385"/>
      <c r="TYC7" s="385"/>
      <c r="TYD7" s="385"/>
      <c r="TYE7" s="385"/>
      <c r="TYF7" s="385"/>
      <c r="TYG7" s="385"/>
      <c r="TYH7" s="385"/>
      <c r="TYI7" s="385"/>
      <c r="TYJ7" s="385"/>
      <c r="TYK7" s="385"/>
      <c r="TYL7" s="385"/>
      <c r="TYM7" s="385"/>
      <c r="TYN7" s="385"/>
      <c r="TYO7" s="385"/>
      <c r="TYP7" s="385"/>
      <c r="TYQ7" s="385"/>
      <c r="TYR7" s="385"/>
      <c r="TYS7" s="385"/>
      <c r="TYT7" s="385"/>
      <c r="TYU7" s="385"/>
      <c r="TYV7" s="385"/>
      <c r="TYW7" s="385"/>
      <c r="TYX7" s="385"/>
      <c r="TYY7" s="385"/>
      <c r="TYZ7" s="385"/>
      <c r="TZA7" s="385"/>
      <c r="TZB7" s="385"/>
      <c r="TZC7" s="385"/>
      <c r="TZD7" s="385"/>
      <c r="TZE7" s="385"/>
      <c r="TZF7" s="385"/>
      <c r="TZG7" s="385"/>
      <c r="TZH7" s="385"/>
      <c r="TZI7" s="385"/>
      <c r="TZJ7" s="385"/>
      <c r="TZK7" s="385"/>
      <c r="TZL7" s="385"/>
      <c r="TZM7" s="385"/>
      <c r="TZN7" s="385"/>
      <c r="TZO7" s="385"/>
      <c r="TZP7" s="385"/>
      <c r="TZQ7" s="385"/>
      <c r="TZR7" s="385"/>
      <c r="TZS7" s="385"/>
      <c r="TZT7" s="385"/>
      <c r="TZU7" s="385"/>
      <c r="TZV7" s="385"/>
      <c r="TZW7" s="385"/>
      <c r="TZX7" s="385"/>
      <c r="TZY7" s="385"/>
      <c r="TZZ7" s="385"/>
      <c r="UAA7" s="385"/>
      <c r="UAB7" s="385"/>
      <c r="UAC7" s="385"/>
      <c r="UAD7" s="385"/>
      <c r="UAE7" s="385"/>
      <c r="UAF7" s="385"/>
      <c r="UAG7" s="385"/>
      <c r="UAH7" s="385"/>
      <c r="UAI7" s="385"/>
      <c r="UAJ7" s="385"/>
      <c r="UAK7" s="385"/>
      <c r="UAL7" s="385"/>
      <c r="UAM7" s="385"/>
      <c r="UAN7" s="385"/>
      <c r="UAO7" s="385"/>
      <c r="UAP7" s="385"/>
      <c r="UAQ7" s="385"/>
      <c r="UAR7" s="385"/>
      <c r="UAS7" s="385"/>
      <c r="UAT7" s="385"/>
      <c r="UAU7" s="385"/>
      <c r="UAV7" s="385"/>
      <c r="UAW7" s="385"/>
      <c r="UAX7" s="385"/>
      <c r="UAY7" s="385"/>
      <c r="UAZ7" s="385"/>
      <c r="UBA7" s="385"/>
      <c r="UBB7" s="385"/>
      <c r="UBC7" s="385"/>
      <c r="UBD7" s="385"/>
      <c r="UBE7" s="385"/>
      <c r="UBF7" s="385"/>
      <c r="UBG7" s="385"/>
      <c r="UBH7" s="385"/>
      <c r="UBI7" s="385"/>
      <c r="UBJ7" s="385"/>
      <c r="UBK7" s="385"/>
      <c r="UBL7" s="385"/>
      <c r="UBM7" s="385"/>
      <c r="UBN7" s="385"/>
      <c r="UBO7" s="385"/>
      <c r="UBP7" s="385"/>
      <c r="UBQ7" s="385"/>
      <c r="UBR7" s="385"/>
      <c r="UBS7" s="385"/>
      <c r="UBT7" s="385"/>
      <c r="UBU7" s="385"/>
      <c r="UBV7" s="385"/>
      <c r="UBW7" s="385"/>
      <c r="UBX7" s="385"/>
      <c r="UBY7" s="385"/>
      <c r="UBZ7" s="385"/>
      <c r="UCA7" s="385"/>
      <c r="UCB7" s="385"/>
      <c r="UCC7" s="385"/>
      <c r="UCD7" s="385"/>
      <c r="UCE7" s="385"/>
      <c r="UCF7" s="385"/>
      <c r="UCG7" s="385"/>
      <c r="UCH7" s="385"/>
      <c r="UCI7" s="385"/>
      <c r="UCJ7" s="385"/>
      <c r="UCK7" s="385"/>
      <c r="UCL7" s="385"/>
      <c r="UCM7" s="385"/>
      <c r="UCN7" s="385"/>
      <c r="UCO7" s="385"/>
      <c r="UCP7" s="385"/>
      <c r="UCQ7" s="385"/>
      <c r="UCR7" s="385"/>
      <c r="UCS7" s="385"/>
      <c r="UCT7" s="385"/>
      <c r="UCU7" s="385"/>
      <c r="UCV7" s="385"/>
      <c r="UCW7" s="385"/>
      <c r="UCX7" s="385"/>
      <c r="UCY7" s="385"/>
      <c r="UCZ7" s="385"/>
      <c r="UDA7" s="385"/>
      <c r="UDB7" s="385"/>
      <c r="UDC7" s="385"/>
      <c r="UDD7" s="385"/>
      <c r="UDE7" s="385"/>
      <c r="UDF7" s="385"/>
      <c r="UDG7" s="385"/>
      <c r="UDH7" s="385"/>
      <c r="UDI7" s="385"/>
      <c r="UDJ7" s="385"/>
      <c r="UDK7" s="385"/>
      <c r="UDL7" s="385"/>
      <c r="UDM7" s="385"/>
      <c r="UDN7" s="385"/>
      <c r="UDO7" s="385"/>
      <c r="UDP7" s="385"/>
      <c r="UDQ7" s="385"/>
      <c r="UDR7" s="385"/>
      <c r="UDS7" s="385"/>
      <c r="UDT7" s="385"/>
      <c r="UDU7" s="385"/>
      <c r="UDV7" s="385"/>
      <c r="UDW7" s="385"/>
      <c r="UDX7" s="385"/>
      <c r="UDY7" s="385"/>
      <c r="UDZ7" s="385"/>
      <c r="UEA7" s="385"/>
      <c r="UEB7" s="385"/>
      <c r="UEC7" s="385"/>
      <c r="UED7" s="385"/>
      <c r="UEE7" s="385"/>
      <c r="UEF7" s="385"/>
      <c r="UEG7" s="385"/>
      <c r="UEH7" s="385"/>
      <c r="UEI7" s="385"/>
      <c r="UEJ7" s="385"/>
      <c r="UEK7" s="385"/>
      <c r="UEL7" s="385"/>
      <c r="UEM7" s="385"/>
      <c r="UEN7" s="385"/>
      <c r="UEO7" s="385"/>
      <c r="UEP7" s="385"/>
      <c r="UEQ7" s="385"/>
      <c r="UER7" s="385"/>
      <c r="UES7" s="385"/>
      <c r="UET7" s="385"/>
      <c r="UEU7" s="385"/>
      <c r="UEV7" s="385"/>
      <c r="UEW7" s="385"/>
      <c r="UEX7" s="385"/>
      <c r="UEY7" s="385"/>
      <c r="UEZ7" s="385"/>
      <c r="UFA7" s="385"/>
      <c r="UFB7" s="385"/>
      <c r="UFC7" s="385"/>
      <c r="UFD7" s="385"/>
      <c r="UFE7" s="385"/>
      <c r="UFF7" s="385"/>
      <c r="UFG7" s="385"/>
      <c r="UFH7" s="385"/>
      <c r="UFI7" s="385"/>
      <c r="UFJ7" s="385"/>
      <c r="UFK7" s="385"/>
      <c r="UFL7" s="385"/>
      <c r="UFM7" s="385"/>
      <c r="UFN7" s="385"/>
      <c r="UFO7" s="385"/>
      <c r="UFP7" s="385"/>
      <c r="UFQ7" s="385"/>
      <c r="UFR7" s="385"/>
      <c r="UFS7" s="385"/>
      <c r="UFT7" s="385"/>
      <c r="UFU7" s="385"/>
      <c r="UFV7" s="385"/>
      <c r="UFW7" s="385"/>
      <c r="UFX7" s="385"/>
      <c r="UFY7" s="385"/>
      <c r="UFZ7" s="385"/>
      <c r="UGA7" s="385"/>
      <c r="UGB7" s="385"/>
      <c r="UGC7" s="385"/>
      <c r="UGD7" s="385"/>
      <c r="UGE7" s="385"/>
      <c r="UGF7" s="385"/>
      <c r="UGG7" s="385"/>
      <c r="UGH7" s="385"/>
      <c r="UGI7" s="385"/>
      <c r="UGJ7" s="385"/>
      <c r="UGK7" s="385"/>
      <c r="UGL7" s="385"/>
      <c r="UGM7" s="385"/>
      <c r="UGN7" s="385"/>
      <c r="UGO7" s="385"/>
      <c r="UGP7" s="385"/>
      <c r="UGQ7" s="385"/>
      <c r="UGR7" s="385"/>
      <c r="UGS7" s="385"/>
      <c r="UGT7" s="385"/>
      <c r="UGU7" s="385"/>
      <c r="UGV7" s="385"/>
      <c r="UGW7" s="385"/>
      <c r="UGX7" s="385"/>
      <c r="UGY7" s="385"/>
      <c r="UGZ7" s="385"/>
      <c r="UHA7" s="385"/>
      <c r="UHB7" s="385"/>
      <c r="UHC7" s="385"/>
      <c r="UHD7" s="385"/>
      <c r="UHE7" s="385"/>
      <c r="UHF7" s="385"/>
      <c r="UHG7" s="385"/>
      <c r="UHH7" s="385"/>
      <c r="UHI7" s="385"/>
      <c r="UHJ7" s="385"/>
      <c r="UHK7" s="385"/>
      <c r="UHL7" s="385"/>
      <c r="UHM7" s="385"/>
      <c r="UHN7" s="385"/>
      <c r="UHO7" s="385"/>
      <c r="UHP7" s="385"/>
      <c r="UHQ7" s="385"/>
      <c r="UHR7" s="385"/>
      <c r="UHS7" s="385"/>
      <c r="UHT7" s="385"/>
      <c r="UHU7" s="385"/>
      <c r="UHV7" s="385"/>
      <c r="UHW7" s="385"/>
      <c r="UHX7" s="385"/>
      <c r="UHY7" s="385"/>
      <c r="UHZ7" s="385"/>
      <c r="UIA7" s="385"/>
      <c r="UIB7" s="385"/>
      <c r="UIC7" s="385"/>
      <c r="UID7" s="385"/>
      <c r="UIE7" s="385"/>
      <c r="UIF7" s="385"/>
      <c r="UIG7" s="385"/>
      <c r="UIH7" s="385"/>
      <c r="UII7" s="385"/>
      <c r="UIJ7" s="385"/>
      <c r="UIK7" s="385"/>
      <c r="UIL7" s="385"/>
      <c r="UIM7" s="385"/>
      <c r="UIN7" s="385"/>
      <c r="UIO7" s="385"/>
      <c r="UIP7" s="385"/>
      <c r="UIQ7" s="385"/>
      <c r="UIR7" s="385"/>
      <c r="UIS7" s="385"/>
      <c r="UIT7" s="385"/>
      <c r="UIU7" s="385"/>
      <c r="UIV7" s="385"/>
      <c r="UIW7" s="385"/>
      <c r="UIX7" s="385"/>
      <c r="UIY7" s="385"/>
      <c r="UIZ7" s="385"/>
      <c r="UJA7" s="385"/>
      <c r="UJB7" s="385"/>
      <c r="UJC7" s="385"/>
      <c r="UJD7" s="385"/>
      <c r="UJE7" s="385"/>
      <c r="UJF7" s="385"/>
      <c r="UJG7" s="385"/>
      <c r="UJH7" s="385"/>
      <c r="UJI7" s="385"/>
      <c r="UJJ7" s="385"/>
      <c r="UJK7" s="385"/>
      <c r="UJL7" s="385"/>
      <c r="UJM7" s="385"/>
      <c r="UJN7" s="385"/>
      <c r="UJO7" s="385"/>
      <c r="UJP7" s="385"/>
      <c r="UJQ7" s="385"/>
      <c r="UJR7" s="385"/>
      <c r="UJS7" s="385"/>
      <c r="UJT7" s="385"/>
      <c r="UJU7" s="385"/>
      <c r="UJV7" s="385"/>
      <c r="UJW7" s="385"/>
      <c r="UJX7" s="385"/>
      <c r="UJY7" s="385"/>
      <c r="UJZ7" s="385"/>
      <c r="UKA7" s="385"/>
      <c r="UKB7" s="385"/>
      <c r="UKC7" s="385"/>
      <c r="UKD7" s="385"/>
      <c r="UKE7" s="385"/>
      <c r="UKF7" s="385"/>
      <c r="UKG7" s="385"/>
      <c r="UKH7" s="385"/>
      <c r="UKI7" s="385"/>
      <c r="UKJ7" s="385"/>
      <c r="UKK7" s="385"/>
      <c r="UKL7" s="385"/>
      <c r="UKM7" s="385"/>
      <c r="UKN7" s="385"/>
      <c r="UKO7" s="385"/>
      <c r="UKP7" s="385"/>
      <c r="UKQ7" s="385"/>
      <c r="UKR7" s="385"/>
      <c r="UKS7" s="385"/>
      <c r="UKT7" s="385"/>
      <c r="UKU7" s="385"/>
      <c r="UKV7" s="385"/>
      <c r="UKW7" s="385"/>
      <c r="UKX7" s="385"/>
      <c r="UKY7" s="385"/>
      <c r="UKZ7" s="385"/>
      <c r="ULA7" s="385"/>
      <c r="ULB7" s="385"/>
      <c r="ULC7" s="385"/>
      <c r="ULD7" s="385"/>
      <c r="ULE7" s="385"/>
      <c r="ULF7" s="385"/>
      <c r="ULG7" s="385"/>
      <c r="ULH7" s="385"/>
      <c r="ULI7" s="385"/>
      <c r="ULJ7" s="385"/>
      <c r="ULK7" s="385"/>
      <c r="ULL7" s="385"/>
      <c r="ULM7" s="385"/>
      <c r="ULN7" s="385"/>
      <c r="ULO7" s="385"/>
      <c r="ULP7" s="385"/>
      <c r="ULQ7" s="385"/>
      <c r="ULR7" s="385"/>
      <c r="ULS7" s="385"/>
      <c r="ULT7" s="385"/>
      <c r="ULU7" s="385"/>
      <c r="ULV7" s="385"/>
      <c r="ULW7" s="385"/>
      <c r="ULX7" s="385"/>
      <c r="ULY7" s="385"/>
      <c r="ULZ7" s="385"/>
      <c r="UMA7" s="385"/>
      <c r="UMB7" s="385"/>
      <c r="UMC7" s="385"/>
      <c r="UMD7" s="385"/>
      <c r="UME7" s="385"/>
      <c r="UMF7" s="385"/>
      <c r="UMG7" s="385"/>
      <c r="UMH7" s="385"/>
      <c r="UMI7" s="385"/>
      <c r="UMJ7" s="385"/>
      <c r="UMK7" s="385"/>
      <c r="UML7" s="385"/>
      <c r="UMM7" s="385"/>
      <c r="UMN7" s="385"/>
      <c r="UMO7" s="385"/>
      <c r="UMP7" s="385"/>
      <c r="UMQ7" s="385"/>
      <c r="UMR7" s="385"/>
      <c r="UMS7" s="385"/>
      <c r="UMT7" s="385"/>
      <c r="UMU7" s="385"/>
      <c r="UMV7" s="385"/>
      <c r="UMW7" s="385"/>
      <c r="UMX7" s="385"/>
      <c r="UMY7" s="385"/>
      <c r="UMZ7" s="385"/>
      <c r="UNA7" s="385"/>
      <c r="UNB7" s="385"/>
      <c r="UNC7" s="385"/>
      <c r="UND7" s="385"/>
      <c r="UNE7" s="385"/>
      <c r="UNF7" s="385"/>
      <c r="UNG7" s="385"/>
      <c r="UNH7" s="385"/>
      <c r="UNI7" s="385"/>
      <c r="UNJ7" s="385"/>
      <c r="UNK7" s="385"/>
      <c r="UNL7" s="385"/>
      <c r="UNM7" s="385"/>
      <c r="UNN7" s="385"/>
      <c r="UNO7" s="385"/>
      <c r="UNP7" s="385"/>
      <c r="UNQ7" s="385"/>
      <c r="UNR7" s="385"/>
      <c r="UNS7" s="385"/>
      <c r="UNT7" s="385"/>
      <c r="UNU7" s="385"/>
      <c r="UNV7" s="385"/>
      <c r="UNW7" s="385"/>
      <c r="UNX7" s="385"/>
      <c r="UNY7" s="385"/>
      <c r="UNZ7" s="385"/>
      <c r="UOA7" s="385"/>
      <c r="UOB7" s="385"/>
      <c r="UOC7" s="385"/>
      <c r="UOD7" s="385"/>
      <c r="UOE7" s="385"/>
      <c r="UOF7" s="385"/>
      <c r="UOG7" s="385"/>
      <c r="UOH7" s="385"/>
      <c r="UOI7" s="385"/>
      <c r="UOJ7" s="385"/>
      <c r="UOK7" s="385"/>
      <c r="UOL7" s="385"/>
      <c r="UOM7" s="385"/>
      <c r="UON7" s="385"/>
      <c r="UOO7" s="385"/>
      <c r="UOP7" s="385"/>
      <c r="UOQ7" s="385"/>
      <c r="UOR7" s="385"/>
      <c r="UOS7" s="385"/>
      <c r="UOT7" s="385"/>
      <c r="UOU7" s="385"/>
      <c r="UOV7" s="385"/>
      <c r="UOW7" s="385"/>
      <c r="UOX7" s="385"/>
      <c r="UOY7" s="385"/>
      <c r="UOZ7" s="385"/>
      <c r="UPA7" s="385"/>
      <c r="UPB7" s="385"/>
      <c r="UPC7" s="385"/>
      <c r="UPD7" s="385"/>
      <c r="UPE7" s="385"/>
      <c r="UPF7" s="385"/>
      <c r="UPG7" s="385"/>
      <c r="UPH7" s="385"/>
      <c r="UPI7" s="385"/>
      <c r="UPJ7" s="385"/>
      <c r="UPK7" s="385"/>
      <c r="UPL7" s="385"/>
      <c r="UPM7" s="385"/>
      <c r="UPN7" s="385"/>
      <c r="UPO7" s="385"/>
      <c r="UPP7" s="385"/>
      <c r="UPQ7" s="385"/>
      <c r="UPR7" s="385"/>
      <c r="UPS7" s="385"/>
      <c r="UPT7" s="385"/>
      <c r="UPU7" s="385"/>
      <c r="UPV7" s="385"/>
      <c r="UPW7" s="385"/>
      <c r="UPX7" s="385"/>
      <c r="UPY7" s="385"/>
      <c r="UPZ7" s="385"/>
      <c r="UQA7" s="385"/>
      <c r="UQB7" s="385"/>
      <c r="UQC7" s="385"/>
      <c r="UQD7" s="385"/>
      <c r="UQE7" s="385"/>
      <c r="UQF7" s="385"/>
      <c r="UQG7" s="385"/>
      <c r="UQH7" s="385"/>
      <c r="UQI7" s="385"/>
      <c r="UQJ7" s="385"/>
      <c r="UQK7" s="385"/>
      <c r="UQL7" s="385"/>
      <c r="UQM7" s="385"/>
      <c r="UQN7" s="385"/>
      <c r="UQO7" s="385"/>
      <c r="UQP7" s="385"/>
      <c r="UQQ7" s="385"/>
      <c r="UQR7" s="385"/>
      <c r="UQS7" s="385"/>
      <c r="UQT7" s="385"/>
      <c r="UQU7" s="385"/>
      <c r="UQV7" s="385"/>
      <c r="UQW7" s="385"/>
      <c r="UQX7" s="385"/>
      <c r="UQY7" s="385"/>
      <c r="UQZ7" s="385"/>
      <c r="URA7" s="385"/>
      <c r="URB7" s="385"/>
      <c r="URC7" s="385"/>
      <c r="URD7" s="385"/>
      <c r="URE7" s="385"/>
      <c r="URF7" s="385"/>
      <c r="URG7" s="385"/>
      <c r="URH7" s="385"/>
      <c r="URI7" s="385"/>
      <c r="URJ7" s="385"/>
      <c r="URK7" s="385"/>
      <c r="URL7" s="385"/>
      <c r="URM7" s="385"/>
      <c r="URN7" s="385"/>
      <c r="URO7" s="385"/>
      <c r="URP7" s="385"/>
      <c r="URQ7" s="385"/>
      <c r="URR7" s="385"/>
      <c r="URS7" s="385"/>
      <c r="URT7" s="385"/>
      <c r="URU7" s="385"/>
      <c r="URV7" s="385"/>
      <c r="URW7" s="385"/>
      <c r="URX7" s="385"/>
      <c r="URY7" s="385"/>
      <c r="URZ7" s="385"/>
      <c r="USA7" s="385"/>
      <c r="USB7" s="385"/>
      <c r="USC7" s="385"/>
      <c r="USD7" s="385"/>
      <c r="USE7" s="385"/>
      <c r="USF7" s="385"/>
      <c r="USG7" s="385"/>
      <c r="USH7" s="385"/>
      <c r="USI7" s="385"/>
      <c r="USJ7" s="385"/>
      <c r="USK7" s="385"/>
      <c r="USL7" s="385"/>
      <c r="USM7" s="385"/>
      <c r="USN7" s="385"/>
      <c r="USO7" s="385"/>
      <c r="USP7" s="385"/>
      <c r="USQ7" s="385"/>
      <c r="USR7" s="385"/>
      <c r="USS7" s="385"/>
      <c r="UST7" s="385"/>
      <c r="USU7" s="385"/>
      <c r="USV7" s="385"/>
      <c r="USW7" s="385"/>
      <c r="USX7" s="385"/>
      <c r="USY7" s="385"/>
      <c r="USZ7" s="385"/>
      <c r="UTA7" s="385"/>
      <c r="UTB7" s="385"/>
      <c r="UTC7" s="385"/>
      <c r="UTD7" s="385"/>
      <c r="UTE7" s="385"/>
      <c r="UTF7" s="385"/>
      <c r="UTG7" s="385"/>
      <c r="UTH7" s="385"/>
      <c r="UTI7" s="385"/>
      <c r="UTJ7" s="385"/>
      <c r="UTK7" s="385"/>
      <c r="UTL7" s="385"/>
      <c r="UTM7" s="385"/>
      <c r="UTN7" s="385"/>
      <c r="UTO7" s="385"/>
      <c r="UTP7" s="385"/>
      <c r="UTQ7" s="385"/>
      <c r="UTR7" s="385"/>
      <c r="UTS7" s="385"/>
      <c r="UTT7" s="385"/>
      <c r="UTU7" s="385"/>
      <c r="UTV7" s="385"/>
      <c r="UTW7" s="385"/>
      <c r="UTX7" s="385"/>
      <c r="UTY7" s="385"/>
      <c r="UTZ7" s="385"/>
      <c r="UUA7" s="385"/>
      <c r="UUB7" s="385"/>
      <c r="UUC7" s="385"/>
      <c r="UUD7" s="385"/>
      <c r="UUE7" s="385"/>
      <c r="UUF7" s="385"/>
      <c r="UUG7" s="385"/>
      <c r="UUH7" s="385"/>
      <c r="UUI7" s="385"/>
      <c r="UUJ7" s="385"/>
      <c r="UUK7" s="385"/>
      <c r="UUL7" s="385"/>
      <c r="UUM7" s="385"/>
      <c r="UUN7" s="385"/>
      <c r="UUO7" s="385"/>
      <c r="UUP7" s="385"/>
      <c r="UUQ7" s="385"/>
      <c r="UUR7" s="385"/>
      <c r="UUS7" s="385"/>
      <c r="UUT7" s="385"/>
      <c r="UUU7" s="385"/>
      <c r="UUV7" s="385"/>
      <c r="UUW7" s="385"/>
      <c r="UUX7" s="385"/>
      <c r="UUY7" s="385"/>
      <c r="UUZ7" s="385"/>
      <c r="UVA7" s="385"/>
      <c r="UVB7" s="385"/>
      <c r="UVC7" s="385"/>
      <c r="UVD7" s="385"/>
      <c r="UVE7" s="385"/>
      <c r="UVF7" s="385"/>
      <c r="UVG7" s="385"/>
      <c r="UVH7" s="385"/>
      <c r="UVI7" s="385"/>
      <c r="UVJ7" s="385"/>
      <c r="UVK7" s="385"/>
      <c r="UVL7" s="385"/>
      <c r="UVM7" s="385"/>
      <c r="UVN7" s="385"/>
      <c r="UVO7" s="385"/>
      <c r="UVP7" s="385"/>
      <c r="UVQ7" s="385"/>
      <c r="UVR7" s="385"/>
      <c r="UVS7" s="385"/>
      <c r="UVT7" s="385"/>
      <c r="UVU7" s="385"/>
      <c r="UVV7" s="385"/>
      <c r="UVW7" s="385"/>
      <c r="UVX7" s="385"/>
      <c r="UVY7" s="385"/>
      <c r="UVZ7" s="385"/>
      <c r="UWA7" s="385"/>
      <c r="UWB7" s="385"/>
      <c r="UWC7" s="385"/>
      <c r="UWD7" s="385"/>
      <c r="UWE7" s="385"/>
      <c r="UWF7" s="385"/>
      <c r="UWG7" s="385"/>
      <c r="UWH7" s="385"/>
      <c r="UWI7" s="385"/>
      <c r="UWJ7" s="385"/>
      <c r="UWK7" s="385"/>
      <c r="UWL7" s="385"/>
      <c r="UWM7" s="385"/>
      <c r="UWN7" s="385"/>
      <c r="UWO7" s="385"/>
      <c r="UWP7" s="385"/>
      <c r="UWQ7" s="385"/>
      <c r="UWR7" s="385"/>
      <c r="UWS7" s="385"/>
      <c r="UWT7" s="385"/>
      <c r="UWU7" s="385"/>
      <c r="UWV7" s="385"/>
      <c r="UWW7" s="385"/>
      <c r="UWX7" s="385"/>
      <c r="UWY7" s="385"/>
      <c r="UWZ7" s="385"/>
      <c r="UXA7" s="385"/>
      <c r="UXB7" s="385"/>
      <c r="UXC7" s="385"/>
      <c r="UXD7" s="385"/>
      <c r="UXE7" s="385"/>
      <c r="UXF7" s="385"/>
      <c r="UXG7" s="385"/>
      <c r="UXH7" s="385"/>
      <c r="UXI7" s="385"/>
      <c r="UXJ7" s="385"/>
      <c r="UXK7" s="385"/>
      <c r="UXL7" s="385"/>
      <c r="UXM7" s="385"/>
      <c r="UXN7" s="385"/>
      <c r="UXO7" s="385"/>
      <c r="UXP7" s="385"/>
      <c r="UXQ7" s="385"/>
      <c r="UXR7" s="385"/>
      <c r="UXS7" s="385"/>
      <c r="UXT7" s="385"/>
      <c r="UXU7" s="385"/>
      <c r="UXV7" s="385"/>
      <c r="UXW7" s="385"/>
      <c r="UXX7" s="385"/>
      <c r="UXY7" s="385"/>
      <c r="UXZ7" s="385"/>
      <c r="UYA7" s="385"/>
      <c r="UYB7" s="385"/>
      <c r="UYC7" s="385"/>
      <c r="UYD7" s="385"/>
      <c r="UYE7" s="385"/>
      <c r="UYF7" s="385"/>
      <c r="UYG7" s="385"/>
      <c r="UYH7" s="385"/>
      <c r="UYI7" s="385"/>
      <c r="UYJ7" s="385"/>
      <c r="UYK7" s="385"/>
      <c r="UYL7" s="385"/>
      <c r="UYM7" s="385"/>
      <c r="UYN7" s="385"/>
      <c r="UYO7" s="385"/>
      <c r="UYP7" s="385"/>
      <c r="UYQ7" s="385"/>
      <c r="UYR7" s="385"/>
      <c r="UYS7" s="385"/>
      <c r="UYT7" s="385"/>
      <c r="UYU7" s="385"/>
      <c r="UYV7" s="385"/>
      <c r="UYW7" s="385"/>
      <c r="UYX7" s="385"/>
      <c r="UYY7" s="385"/>
      <c r="UYZ7" s="385"/>
      <c r="UZA7" s="385"/>
      <c r="UZB7" s="385"/>
      <c r="UZC7" s="385"/>
      <c r="UZD7" s="385"/>
      <c r="UZE7" s="385"/>
      <c r="UZF7" s="385"/>
      <c r="UZG7" s="385"/>
      <c r="UZH7" s="385"/>
      <c r="UZI7" s="385"/>
      <c r="UZJ7" s="385"/>
      <c r="UZK7" s="385"/>
      <c r="UZL7" s="385"/>
      <c r="UZM7" s="385"/>
      <c r="UZN7" s="385"/>
      <c r="UZO7" s="385"/>
      <c r="UZP7" s="385"/>
      <c r="UZQ7" s="385"/>
      <c r="UZR7" s="385"/>
      <c r="UZS7" s="385"/>
      <c r="UZT7" s="385"/>
      <c r="UZU7" s="385"/>
      <c r="UZV7" s="385"/>
      <c r="UZW7" s="385"/>
      <c r="UZX7" s="385"/>
      <c r="UZY7" s="385"/>
      <c r="UZZ7" s="385"/>
      <c r="VAA7" s="385"/>
      <c r="VAB7" s="385"/>
      <c r="VAC7" s="385"/>
      <c r="VAD7" s="385"/>
      <c r="VAE7" s="385"/>
      <c r="VAF7" s="385"/>
      <c r="VAG7" s="385"/>
      <c r="VAH7" s="385"/>
      <c r="VAI7" s="385"/>
      <c r="VAJ7" s="385"/>
      <c r="VAK7" s="385"/>
      <c r="VAL7" s="385"/>
      <c r="VAM7" s="385"/>
      <c r="VAN7" s="385"/>
      <c r="VAO7" s="385"/>
      <c r="VAP7" s="385"/>
      <c r="VAQ7" s="385"/>
      <c r="VAR7" s="385"/>
      <c r="VAS7" s="385"/>
      <c r="VAT7" s="385"/>
      <c r="VAU7" s="385"/>
      <c r="VAV7" s="385"/>
      <c r="VAW7" s="385"/>
      <c r="VAX7" s="385"/>
      <c r="VAY7" s="385"/>
      <c r="VAZ7" s="385"/>
      <c r="VBA7" s="385"/>
      <c r="VBB7" s="385"/>
      <c r="VBC7" s="385"/>
      <c r="VBD7" s="385"/>
      <c r="VBE7" s="385"/>
      <c r="VBF7" s="385"/>
      <c r="VBG7" s="385"/>
      <c r="VBH7" s="385"/>
      <c r="VBI7" s="385"/>
      <c r="VBJ7" s="385"/>
      <c r="VBK7" s="385"/>
      <c r="VBL7" s="385"/>
      <c r="VBM7" s="385"/>
      <c r="VBN7" s="385"/>
      <c r="VBO7" s="385"/>
      <c r="VBP7" s="385"/>
      <c r="VBQ7" s="385"/>
      <c r="VBR7" s="385"/>
      <c r="VBS7" s="385"/>
      <c r="VBT7" s="385"/>
      <c r="VBU7" s="385"/>
      <c r="VBV7" s="385"/>
      <c r="VBW7" s="385"/>
      <c r="VBX7" s="385"/>
      <c r="VBY7" s="385"/>
      <c r="VBZ7" s="385"/>
      <c r="VCA7" s="385"/>
      <c r="VCB7" s="385"/>
      <c r="VCC7" s="385"/>
      <c r="VCD7" s="385"/>
      <c r="VCE7" s="385"/>
      <c r="VCF7" s="385"/>
      <c r="VCG7" s="385"/>
      <c r="VCH7" s="385"/>
      <c r="VCI7" s="385"/>
      <c r="VCJ7" s="385"/>
      <c r="VCK7" s="385"/>
      <c r="VCL7" s="385"/>
      <c r="VCM7" s="385"/>
      <c r="VCN7" s="385"/>
      <c r="VCO7" s="385"/>
      <c r="VCP7" s="385"/>
      <c r="VCQ7" s="385"/>
      <c r="VCR7" s="385"/>
      <c r="VCS7" s="385"/>
      <c r="VCT7" s="385"/>
      <c r="VCU7" s="385"/>
      <c r="VCV7" s="385"/>
      <c r="VCW7" s="385"/>
      <c r="VCX7" s="385"/>
      <c r="VCY7" s="385"/>
      <c r="VCZ7" s="385"/>
      <c r="VDA7" s="385"/>
      <c r="VDB7" s="385"/>
      <c r="VDC7" s="385"/>
      <c r="VDD7" s="385"/>
      <c r="VDE7" s="385"/>
      <c r="VDF7" s="385"/>
      <c r="VDG7" s="385"/>
      <c r="VDH7" s="385"/>
      <c r="VDI7" s="385"/>
      <c r="VDJ7" s="385"/>
      <c r="VDK7" s="385"/>
      <c r="VDL7" s="385"/>
      <c r="VDM7" s="385"/>
      <c r="VDN7" s="385"/>
      <c r="VDO7" s="385"/>
      <c r="VDP7" s="385"/>
      <c r="VDQ7" s="385"/>
      <c r="VDR7" s="385"/>
      <c r="VDS7" s="385"/>
      <c r="VDT7" s="385"/>
      <c r="VDU7" s="385"/>
      <c r="VDV7" s="385"/>
      <c r="VDW7" s="385"/>
      <c r="VDX7" s="385"/>
      <c r="VDY7" s="385"/>
      <c r="VDZ7" s="385"/>
      <c r="VEA7" s="385"/>
      <c r="VEB7" s="385"/>
      <c r="VEC7" s="385"/>
      <c r="VED7" s="385"/>
      <c r="VEE7" s="385"/>
      <c r="VEF7" s="385"/>
      <c r="VEG7" s="385"/>
      <c r="VEH7" s="385"/>
      <c r="VEI7" s="385"/>
      <c r="VEJ7" s="385"/>
      <c r="VEK7" s="385"/>
      <c r="VEL7" s="385"/>
      <c r="VEM7" s="385"/>
      <c r="VEN7" s="385"/>
      <c r="VEO7" s="385"/>
      <c r="VEP7" s="385"/>
      <c r="VEQ7" s="385"/>
      <c r="VER7" s="385"/>
      <c r="VES7" s="385"/>
      <c r="VET7" s="385"/>
      <c r="VEU7" s="385"/>
      <c r="VEV7" s="385"/>
      <c r="VEW7" s="385"/>
      <c r="VEX7" s="385"/>
      <c r="VEY7" s="385"/>
      <c r="VEZ7" s="385"/>
      <c r="VFA7" s="385"/>
      <c r="VFB7" s="385"/>
      <c r="VFC7" s="385"/>
      <c r="VFD7" s="385"/>
      <c r="VFE7" s="385"/>
      <c r="VFF7" s="385"/>
      <c r="VFG7" s="385"/>
      <c r="VFH7" s="385"/>
      <c r="VFI7" s="385"/>
      <c r="VFJ7" s="385"/>
      <c r="VFK7" s="385"/>
      <c r="VFL7" s="385"/>
      <c r="VFM7" s="385"/>
      <c r="VFN7" s="385"/>
      <c r="VFO7" s="385"/>
      <c r="VFP7" s="385"/>
      <c r="VFQ7" s="385"/>
      <c r="VFR7" s="385"/>
      <c r="VFS7" s="385"/>
      <c r="VFT7" s="385"/>
      <c r="VFU7" s="385"/>
      <c r="VFV7" s="385"/>
      <c r="VFW7" s="385"/>
      <c r="VFX7" s="385"/>
      <c r="VFY7" s="385"/>
      <c r="VFZ7" s="385"/>
      <c r="VGA7" s="385"/>
      <c r="VGB7" s="385"/>
      <c r="VGC7" s="385"/>
      <c r="VGD7" s="385"/>
      <c r="VGE7" s="385"/>
      <c r="VGF7" s="385"/>
      <c r="VGG7" s="385"/>
      <c r="VGH7" s="385"/>
      <c r="VGI7" s="385"/>
      <c r="VGJ7" s="385"/>
      <c r="VGK7" s="385"/>
      <c r="VGL7" s="385"/>
      <c r="VGM7" s="385"/>
      <c r="VGN7" s="385"/>
      <c r="VGO7" s="385"/>
      <c r="VGP7" s="385"/>
      <c r="VGQ7" s="385"/>
      <c r="VGR7" s="385"/>
      <c r="VGS7" s="385"/>
      <c r="VGT7" s="385"/>
      <c r="VGU7" s="385"/>
      <c r="VGV7" s="385"/>
      <c r="VGW7" s="385"/>
      <c r="VGX7" s="385"/>
      <c r="VGY7" s="385"/>
      <c r="VGZ7" s="385"/>
      <c r="VHA7" s="385"/>
      <c r="VHB7" s="385"/>
      <c r="VHC7" s="385"/>
      <c r="VHD7" s="385"/>
      <c r="VHE7" s="385"/>
      <c r="VHF7" s="385"/>
      <c r="VHG7" s="385"/>
      <c r="VHH7" s="385"/>
      <c r="VHI7" s="385"/>
      <c r="VHJ7" s="385"/>
      <c r="VHK7" s="385"/>
      <c r="VHL7" s="385"/>
      <c r="VHM7" s="385"/>
      <c r="VHN7" s="385"/>
      <c r="VHO7" s="385"/>
      <c r="VHP7" s="385"/>
      <c r="VHQ7" s="385"/>
      <c r="VHR7" s="385"/>
      <c r="VHS7" s="385"/>
      <c r="VHT7" s="385"/>
      <c r="VHU7" s="385"/>
      <c r="VHV7" s="385"/>
      <c r="VHW7" s="385"/>
      <c r="VHX7" s="385"/>
      <c r="VHY7" s="385"/>
      <c r="VHZ7" s="385"/>
      <c r="VIA7" s="385"/>
      <c r="VIB7" s="385"/>
      <c r="VIC7" s="385"/>
      <c r="VID7" s="385"/>
      <c r="VIE7" s="385"/>
      <c r="VIF7" s="385"/>
      <c r="VIG7" s="385"/>
      <c r="VIH7" s="385"/>
      <c r="VII7" s="385"/>
      <c r="VIJ7" s="385"/>
      <c r="VIK7" s="385"/>
      <c r="VIL7" s="385"/>
      <c r="VIM7" s="385"/>
      <c r="VIN7" s="385"/>
      <c r="VIO7" s="385"/>
      <c r="VIP7" s="385"/>
      <c r="VIQ7" s="385"/>
      <c r="VIR7" s="385"/>
      <c r="VIS7" s="385"/>
      <c r="VIT7" s="385"/>
      <c r="VIU7" s="385"/>
      <c r="VIV7" s="385"/>
      <c r="VIW7" s="385"/>
      <c r="VIX7" s="385"/>
      <c r="VIY7" s="385"/>
      <c r="VIZ7" s="385"/>
      <c r="VJA7" s="385"/>
      <c r="VJB7" s="385"/>
      <c r="VJC7" s="385"/>
      <c r="VJD7" s="385"/>
      <c r="VJE7" s="385"/>
      <c r="VJF7" s="385"/>
      <c r="VJG7" s="385"/>
      <c r="VJH7" s="385"/>
      <c r="VJI7" s="385"/>
      <c r="VJJ7" s="385"/>
      <c r="VJK7" s="385"/>
      <c r="VJL7" s="385"/>
      <c r="VJM7" s="385"/>
      <c r="VJN7" s="385"/>
      <c r="VJO7" s="385"/>
      <c r="VJP7" s="385"/>
      <c r="VJQ7" s="385"/>
      <c r="VJR7" s="385"/>
      <c r="VJS7" s="385"/>
      <c r="VJT7" s="385"/>
      <c r="VJU7" s="385"/>
      <c r="VJV7" s="385"/>
      <c r="VJW7" s="385"/>
      <c r="VJX7" s="385"/>
      <c r="VJY7" s="385"/>
      <c r="VJZ7" s="385"/>
      <c r="VKA7" s="385"/>
      <c r="VKB7" s="385"/>
      <c r="VKC7" s="385"/>
      <c r="VKD7" s="385"/>
      <c r="VKE7" s="385"/>
      <c r="VKF7" s="385"/>
      <c r="VKG7" s="385"/>
      <c r="VKH7" s="385"/>
      <c r="VKI7" s="385"/>
      <c r="VKJ7" s="385"/>
      <c r="VKK7" s="385"/>
      <c r="VKL7" s="385"/>
      <c r="VKM7" s="385"/>
      <c r="VKN7" s="385"/>
      <c r="VKO7" s="385"/>
      <c r="VKP7" s="385"/>
      <c r="VKQ7" s="385"/>
      <c r="VKR7" s="385"/>
      <c r="VKS7" s="385"/>
      <c r="VKT7" s="385"/>
      <c r="VKU7" s="385"/>
      <c r="VKV7" s="385"/>
      <c r="VKW7" s="385"/>
      <c r="VKX7" s="385"/>
      <c r="VKY7" s="385"/>
      <c r="VKZ7" s="385"/>
      <c r="VLA7" s="385"/>
      <c r="VLB7" s="385"/>
      <c r="VLC7" s="385"/>
      <c r="VLD7" s="385"/>
      <c r="VLE7" s="385"/>
      <c r="VLF7" s="385"/>
      <c r="VLG7" s="385"/>
      <c r="VLH7" s="385"/>
      <c r="VLI7" s="385"/>
      <c r="VLJ7" s="385"/>
      <c r="VLK7" s="385"/>
      <c r="VLL7" s="385"/>
      <c r="VLM7" s="385"/>
      <c r="VLN7" s="385"/>
      <c r="VLO7" s="385"/>
      <c r="VLP7" s="385"/>
      <c r="VLQ7" s="385"/>
      <c r="VLR7" s="385"/>
      <c r="VLS7" s="385"/>
      <c r="VLT7" s="385"/>
      <c r="VLU7" s="385"/>
      <c r="VLV7" s="385"/>
      <c r="VLW7" s="385"/>
      <c r="VLX7" s="385"/>
      <c r="VLY7" s="385"/>
      <c r="VLZ7" s="385"/>
      <c r="VMA7" s="385"/>
      <c r="VMB7" s="385"/>
      <c r="VMC7" s="385"/>
      <c r="VMD7" s="385"/>
      <c r="VME7" s="385"/>
      <c r="VMF7" s="385"/>
      <c r="VMG7" s="385"/>
      <c r="VMH7" s="385"/>
      <c r="VMI7" s="385"/>
      <c r="VMJ7" s="385"/>
      <c r="VMK7" s="385"/>
      <c r="VML7" s="385"/>
      <c r="VMM7" s="385"/>
      <c r="VMN7" s="385"/>
      <c r="VMO7" s="385"/>
      <c r="VMP7" s="385"/>
      <c r="VMQ7" s="385"/>
      <c r="VMR7" s="385"/>
      <c r="VMS7" s="385"/>
      <c r="VMT7" s="385"/>
      <c r="VMU7" s="385"/>
      <c r="VMV7" s="385"/>
      <c r="VMW7" s="385"/>
      <c r="VMX7" s="385"/>
      <c r="VMY7" s="385"/>
      <c r="VMZ7" s="385"/>
      <c r="VNA7" s="385"/>
      <c r="VNB7" s="385"/>
      <c r="VNC7" s="385"/>
      <c r="VND7" s="385"/>
      <c r="VNE7" s="385"/>
      <c r="VNF7" s="385"/>
      <c r="VNG7" s="385"/>
      <c r="VNH7" s="385"/>
      <c r="VNI7" s="385"/>
      <c r="VNJ7" s="385"/>
      <c r="VNK7" s="385"/>
      <c r="VNL7" s="385"/>
      <c r="VNM7" s="385"/>
      <c r="VNN7" s="385"/>
      <c r="VNO7" s="385"/>
      <c r="VNP7" s="385"/>
      <c r="VNQ7" s="385"/>
      <c r="VNR7" s="385"/>
      <c r="VNS7" s="385"/>
      <c r="VNT7" s="385"/>
      <c r="VNU7" s="385"/>
      <c r="VNV7" s="385"/>
      <c r="VNW7" s="385"/>
      <c r="VNX7" s="385"/>
      <c r="VNY7" s="385"/>
      <c r="VNZ7" s="385"/>
      <c r="VOA7" s="385"/>
      <c r="VOB7" s="385"/>
      <c r="VOC7" s="385"/>
      <c r="VOD7" s="385"/>
      <c r="VOE7" s="385"/>
      <c r="VOF7" s="385"/>
      <c r="VOG7" s="385"/>
      <c r="VOH7" s="385"/>
      <c r="VOI7" s="385"/>
      <c r="VOJ7" s="385"/>
      <c r="VOK7" s="385"/>
      <c r="VOL7" s="385"/>
      <c r="VOM7" s="385"/>
      <c r="VON7" s="385"/>
      <c r="VOO7" s="385"/>
      <c r="VOP7" s="385"/>
      <c r="VOQ7" s="385"/>
      <c r="VOR7" s="385"/>
      <c r="VOS7" s="385"/>
      <c r="VOT7" s="385"/>
      <c r="VOU7" s="385"/>
      <c r="VOV7" s="385"/>
      <c r="VOW7" s="385"/>
      <c r="VOX7" s="385"/>
      <c r="VOY7" s="385"/>
      <c r="VOZ7" s="385"/>
      <c r="VPA7" s="385"/>
      <c r="VPB7" s="385"/>
      <c r="VPC7" s="385"/>
      <c r="VPD7" s="385"/>
      <c r="VPE7" s="385"/>
      <c r="VPF7" s="385"/>
      <c r="VPG7" s="385"/>
      <c r="VPH7" s="385"/>
      <c r="VPI7" s="385"/>
      <c r="VPJ7" s="385"/>
      <c r="VPK7" s="385"/>
      <c r="VPL7" s="385"/>
      <c r="VPM7" s="385"/>
      <c r="VPN7" s="385"/>
      <c r="VPO7" s="385"/>
      <c r="VPP7" s="385"/>
      <c r="VPQ7" s="385"/>
      <c r="VPR7" s="385"/>
      <c r="VPS7" s="385"/>
      <c r="VPT7" s="385"/>
      <c r="VPU7" s="385"/>
      <c r="VPV7" s="385"/>
      <c r="VPW7" s="385"/>
      <c r="VPX7" s="385"/>
      <c r="VPY7" s="385"/>
      <c r="VPZ7" s="385"/>
      <c r="VQA7" s="385"/>
      <c r="VQB7" s="385"/>
      <c r="VQC7" s="385"/>
      <c r="VQD7" s="385"/>
      <c r="VQE7" s="385"/>
      <c r="VQF7" s="385"/>
      <c r="VQG7" s="385"/>
      <c r="VQH7" s="385"/>
      <c r="VQI7" s="385"/>
      <c r="VQJ7" s="385"/>
      <c r="VQK7" s="385"/>
      <c r="VQL7" s="385"/>
      <c r="VQM7" s="385"/>
      <c r="VQN7" s="385"/>
      <c r="VQO7" s="385"/>
      <c r="VQP7" s="385"/>
      <c r="VQQ7" s="385"/>
      <c r="VQR7" s="385"/>
      <c r="VQS7" s="385"/>
      <c r="VQT7" s="385"/>
      <c r="VQU7" s="385"/>
      <c r="VQV7" s="385"/>
      <c r="VQW7" s="385"/>
      <c r="VQX7" s="385"/>
      <c r="VQY7" s="385"/>
      <c r="VQZ7" s="385"/>
      <c r="VRA7" s="385"/>
      <c r="VRB7" s="385"/>
      <c r="VRC7" s="385"/>
      <c r="VRD7" s="385"/>
      <c r="VRE7" s="385"/>
      <c r="VRF7" s="385"/>
      <c r="VRG7" s="385"/>
      <c r="VRH7" s="385"/>
      <c r="VRI7" s="385"/>
      <c r="VRJ7" s="385"/>
      <c r="VRK7" s="385"/>
      <c r="VRL7" s="385"/>
      <c r="VRM7" s="385"/>
      <c r="VRN7" s="385"/>
      <c r="VRO7" s="385"/>
      <c r="VRP7" s="385"/>
      <c r="VRQ7" s="385"/>
      <c r="VRR7" s="385"/>
      <c r="VRS7" s="385"/>
      <c r="VRT7" s="385"/>
      <c r="VRU7" s="385"/>
      <c r="VRV7" s="385"/>
      <c r="VRW7" s="385"/>
      <c r="VRX7" s="385"/>
      <c r="VRY7" s="385"/>
      <c r="VRZ7" s="385"/>
      <c r="VSA7" s="385"/>
      <c r="VSB7" s="385"/>
      <c r="VSC7" s="385"/>
      <c r="VSD7" s="385"/>
      <c r="VSE7" s="385"/>
      <c r="VSF7" s="385"/>
      <c r="VSG7" s="385"/>
      <c r="VSH7" s="385"/>
      <c r="VSI7" s="385"/>
      <c r="VSJ7" s="385"/>
      <c r="VSK7" s="385"/>
      <c r="VSL7" s="385"/>
      <c r="VSM7" s="385"/>
      <c r="VSN7" s="385"/>
      <c r="VSO7" s="385"/>
      <c r="VSP7" s="385"/>
      <c r="VSQ7" s="385"/>
      <c r="VSR7" s="385"/>
      <c r="VSS7" s="385"/>
      <c r="VST7" s="385"/>
      <c r="VSU7" s="385"/>
      <c r="VSV7" s="385"/>
      <c r="VSW7" s="385"/>
      <c r="VSX7" s="385"/>
      <c r="VSY7" s="385"/>
      <c r="VSZ7" s="385"/>
      <c r="VTA7" s="385"/>
      <c r="VTB7" s="385"/>
      <c r="VTC7" s="385"/>
      <c r="VTD7" s="385"/>
      <c r="VTE7" s="385"/>
      <c r="VTF7" s="385"/>
      <c r="VTG7" s="385"/>
      <c r="VTH7" s="385"/>
      <c r="VTI7" s="385"/>
      <c r="VTJ7" s="385"/>
      <c r="VTK7" s="385"/>
      <c r="VTL7" s="385"/>
      <c r="VTM7" s="385"/>
      <c r="VTN7" s="385"/>
      <c r="VTO7" s="385"/>
      <c r="VTP7" s="385"/>
      <c r="VTQ7" s="385"/>
      <c r="VTR7" s="385"/>
      <c r="VTS7" s="385"/>
      <c r="VTT7" s="385"/>
      <c r="VTU7" s="385"/>
      <c r="VTV7" s="385"/>
      <c r="VTW7" s="385"/>
      <c r="VTX7" s="385"/>
      <c r="VTY7" s="385"/>
      <c r="VTZ7" s="385"/>
      <c r="VUA7" s="385"/>
      <c r="VUB7" s="385"/>
      <c r="VUC7" s="385"/>
      <c r="VUD7" s="385"/>
      <c r="VUE7" s="385"/>
      <c r="VUF7" s="385"/>
      <c r="VUG7" s="385"/>
      <c r="VUH7" s="385"/>
      <c r="VUI7" s="385"/>
      <c r="VUJ7" s="385"/>
      <c r="VUK7" s="385"/>
      <c r="VUL7" s="385"/>
      <c r="VUM7" s="385"/>
      <c r="VUN7" s="385"/>
      <c r="VUO7" s="385"/>
      <c r="VUP7" s="385"/>
      <c r="VUQ7" s="385"/>
      <c r="VUR7" s="385"/>
      <c r="VUS7" s="385"/>
      <c r="VUT7" s="385"/>
      <c r="VUU7" s="385"/>
      <c r="VUV7" s="385"/>
      <c r="VUW7" s="385"/>
      <c r="VUX7" s="385"/>
      <c r="VUY7" s="385"/>
      <c r="VUZ7" s="385"/>
      <c r="VVA7" s="385"/>
      <c r="VVB7" s="385"/>
      <c r="VVC7" s="385"/>
      <c r="VVD7" s="385"/>
      <c r="VVE7" s="385"/>
      <c r="VVF7" s="385"/>
      <c r="VVG7" s="385"/>
      <c r="VVH7" s="385"/>
      <c r="VVI7" s="385"/>
      <c r="VVJ7" s="385"/>
      <c r="VVK7" s="385"/>
      <c r="VVL7" s="385"/>
      <c r="VVM7" s="385"/>
      <c r="VVN7" s="385"/>
      <c r="VVO7" s="385"/>
      <c r="VVP7" s="385"/>
      <c r="VVQ7" s="385"/>
      <c r="VVR7" s="385"/>
      <c r="VVS7" s="385"/>
      <c r="VVT7" s="385"/>
      <c r="VVU7" s="385"/>
      <c r="VVV7" s="385"/>
      <c r="VVW7" s="385"/>
      <c r="VVX7" s="385"/>
      <c r="VVY7" s="385"/>
      <c r="VVZ7" s="385"/>
      <c r="VWA7" s="385"/>
      <c r="VWB7" s="385"/>
      <c r="VWC7" s="385"/>
      <c r="VWD7" s="385"/>
      <c r="VWE7" s="385"/>
      <c r="VWF7" s="385"/>
      <c r="VWG7" s="385"/>
      <c r="VWH7" s="385"/>
      <c r="VWI7" s="385"/>
      <c r="VWJ7" s="385"/>
      <c r="VWK7" s="385"/>
      <c r="VWL7" s="385"/>
      <c r="VWM7" s="385"/>
      <c r="VWN7" s="385"/>
      <c r="VWO7" s="385"/>
      <c r="VWP7" s="385"/>
      <c r="VWQ7" s="385"/>
      <c r="VWR7" s="385"/>
      <c r="VWS7" s="385"/>
      <c r="VWT7" s="385"/>
      <c r="VWU7" s="385"/>
      <c r="VWV7" s="385"/>
      <c r="VWW7" s="385"/>
      <c r="VWX7" s="385"/>
      <c r="VWY7" s="385"/>
      <c r="VWZ7" s="385"/>
      <c r="VXA7" s="385"/>
      <c r="VXB7" s="385"/>
      <c r="VXC7" s="385"/>
      <c r="VXD7" s="385"/>
      <c r="VXE7" s="385"/>
      <c r="VXF7" s="385"/>
      <c r="VXG7" s="385"/>
      <c r="VXH7" s="385"/>
      <c r="VXI7" s="385"/>
      <c r="VXJ7" s="385"/>
      <c r="VXK7" s="385"/>
      <c r="VXL7" s="385"/>
      <c r="VXM7" s="385"/>
      <c r="VXN7" s="385"/>
      <c r="VXO7" s="385"/>
      <c r="VXP7" s="385"/>
      <c r="VXQ7" s="385"/>
      <c r="VXR7" s="385"/>
      <c r="VXS7" s="385"/>
      <c r="VXT7" s="385"/>
      <c r="VXU7" s="385"/>
      <c r="VXV7" s="385"/>
      <c r="VXW7" s="385"/>
      <c r="VXX7" s="385"/>
      <c r="VXY7" s="385"/>
      <c r="VXZ7" s="385"/>
      <c r="VYA7" s="385"/>
      <c r="VYB7" s="385"/>
      <c r="VYC7" s="385"/>
      <c r="VYD7" s="385"/>
      <c r="VYE7" s="385"/>
      <c r="VYF7" s="385"/>
      <c r="VYG7" s="385"/>
      <c r="VYH7" s="385"/>
      <c r="VYI7" s="385"/>
      <c r="VYJ7" s="385"/>
      <c r="VYK7" s="385"/>
      <c r="VYL7" s="385"/>
      <c r="VYM7" s="385"/>
      <c r="VYN7" s="385"/>
      <c r="VYO7" s="385"/>
      <c r="VYP7" s="385"/>
      <c r="VYQ7" s="385"/>
      <c r="VYR7" s="385"/>
      <c r="VYS7" s="385"/>
      <c r="VYT7" s="385"/>
      <c r="VYU7" s="385"/>
      <c r="VYV7" s="385"/>
      <c r="VYW7" s="385"/>
      <c r="VYX7" s="385"/>
      <c r="VYY7" s="385"/>
      <c r="VYZ7" s="385"/>
      <c r="VZA7" s="385"/>
      <c r="VZB7" s="385"/>
      <c r="VZC7" s="385"/>
      <c r="VZD7" s="385"/>
      <c r="VZE7" s="385"/>
      <c r="VZF7" s="385"/>
      <c r="VZG7" s="385"/>
      <c r="VZH7" s="385"/>
      <c r="VZI7" s="385"/>
      <c r="VZJ7" s="385"/>
      <c r="VZK7" s="385"/>
      <c r="VZL7" s="385"/>
      <c r="VZM7" s="385"/>
      <c r="VZN7" s="385"/>
      <c r="VZO7" s="385"/>
      <c r="VZP7" s="385"/>
      <c r="VZQ7" s="385"/>
      <c r="VZR7" s="385"/>
      <c r="VZS7" s="385"/>
      <c r="VZT7" s="385"/>
      <c r="VZU7" s="385"/>
      <c r="VZV7" s="385"/>
      <c r="VZW7" s="385"/>
      <c r="VZX7" s="385"/>
      <c r="VZY7" s="385"/>
      <c r="VZZ7" s="385"/>
      <c r="WAA7" s="385"/>
      <c r="WAB7" s="385"/>
      <c r="WAC7" s="385"/>
      <c r="WAD7" s="385"/>
      <c r="WAE7" s="385"/>
      <c r="WAF7" s="385"/>
      <c r="WAG7" s="385"/>
      <c r="WAH7" s="385"/>
      <c r="WAI7" s="385"/>
      <c r="WAJ7" s="385"/>
      <c r="WAK7" s="385"/>
      <c r="WAL7" s="385"/>
      <c r="WAM7" s="385"/>
      <c r="WAN7" s="385"/>
      <c r="WAO7" s="385"/>
      <c r="WAP7" s="385"/>
      <c r="WAQ7" s="385"/>
      <c r="WAR7" s="385"/>
      <c r="WAS7" s="385"/>
      <c r="WAT7" s="385"/>
      <c r="WAU7" s="385"/>
      <c r="WAV7" s="385"/>
      <c r="WAW7" s="385"/>
      <c r="WAX7" s="385"/>
      <c r="WAY7" s="385"/>
      <c r="WAZ7" s="385"/>
      <c r="WBA7" s="385"/>
      <c r="WBB7" s="385"/>
      <c r="WBC7" s="385"/>
      <c r="WBD7" s="385"/>
      <c r="WBE7" s="385"/>
      <c r="WBF7" s="385"/>
      <c r="WBG7" s="385"/>
      <c r="WBH7" s="385"/>
      <c r="WBI7" s="385"/>
      <c r="WBJ7" s="385"/>
      <c r="WBK7" s="385"/>
      <c r="WBL7" s="385"/>
      <c r="WBM7" s="385"/>
      <c r="WBN7" s="385"/>
      <c r="WBO7" s="385"/>
      <c r="WBP7" s="385"/>
      <c r="WBQ7" s="385"/>
      <c r="WBR7" s="385"/>
      <c r="WBS7" s="385"/>
      <c r="WBT7" s="385"/>
      <c r="WBU7" s="385"/>
      <c r="WBV7" s="385"/>
      <c r="WBW7" s="385"/>
      <c r="WBX7" s="385"/>
      <c r="WBY7" s="385"/>
      <c r="WBZ7" s="385"/>
      <c r="WCA7" s="385"/>
      <c r="WCB7" s="385"/>
      <c r="WCC7" s="385"/>
      <c r="WCD7" s="385"/>
      <c r="WCE7" s="385"/>
      <c r="WCF7" s="385"/>
      <c r="WCG7" s="385"/>
      <c r="WCH7" s="385"/>
      <c r="WCI7" s="385"/>
      <c r="WCJ7" s="385"/>
      <c r="WCK7" s="385"/>
      <c r="WCL7" s="385"/>
      <c r="WCM7" s="385"/>
      <c r="WCN7" s="385"/>
      <c r="WCO7" s="385"/>
      <c r="WCP7" s="385"/>
      <c r="WCQ7" s="385"/>
      <c r="WCR7" s="385"/>
      <c r="WCS7" s="385"/>
      <c r="WCT7" s="385"/>
      <c r="WCU7" s="385"/>
      <c r="WCV7" s="385"/>
      <c r="WCW7" s="385"/>
      <c r="WCX7" s="385"/>
      <c r="WCY7" s="385"/>
      <c r="WCZ7" s="385"/>
      <c r="WDA7" s="385"/>
      <c r="WDB7" s="385"/>
      <c r="WDC7" s="385"/>
      <c r="WDD7" s="385"/>
      <c r="WDE7" s="385"/>
      <c r="WDF7" s="385"/>
      <c r="WDG7" s="385"/>
      <c r="WDH7" s="385"/>
      <c r="WDI7" s="385"/>
      <c r="WDJ7" s="385"/>
      <c r="WDK7" s="385"/>
      <c r="WDL7" s="385"/>
      <c r="WDM7" s="385"/>
      <c r="WDN7" s="385"/>
      <c r="WDO7" s="385"/>
      <c r="WDP7" s="385"/>
      <c r="WDQ7" s="385"/>
      <c r="WDR7" s="385"/>
      <c r="WDS7" s="385"/>
      <c r="WDT7" s="385"/>
      <c r="WDU7" s="385"/>
      <c r="WDV7" s="385"/>
      <c r="WDW7" s="385"/>
      <c r="WDX7" s="385"/>
      <c r="WDY7" s="385"/>
      <c r="WDZ7" s="385"/>
      <c r="WEA7" s="385"/>
      <c r="WEB7" s="385"/>
      <c r="WEC7" s="385"/>
      <c r="WED7" s="385"/>
      <c r="WEE7" s="385"/>
      <c r="WEF7" s="385"/>
      <c r="WEG7" s="385"/>
      <c r="WEH7" s="385"/>
      <c r="WEI7" s="385"/>
      <c r="WEJ7" s="385"/>
      <c r="WEK7" s="385"/>
      <c r="WEL7" s="385"/>
      <c r="WEM7" s="385"/>
      <c r="WEN7" s="385"/>
      <c r="WEO7" s="385"/>
      <c r="WEP7" s="385"/>
      <c r="WEQ7" s="385"/>
      <c r="WER7" s="385"/>
      <c r="WES7" s="385"/>
      <c r="WET7" s="385"/>
      <c r="WEU7" s="385"/>
      <c r="WEV7" s="385"/>
      <c r="WEW7" s="385"/>
      <c r="WEX7" s="385"/>
      <c r="WEY7" s="385"/>
      <c r="WEZ7" s="385"/>
      <c r="WFA7" s="385"/>
      <c r="WFB7" s="385"/>
      <c r="WFC7" s="385"/>
      <c r="WFD7" s="385"/>
      <c r="WFE7" s="385"/>
      <c r="WFF7" s="385"/>
      <c r="WFG7" s="385"/>
      <c r="WFH7" s="385"/>
      <c r="WFI7" s="385"/>
      <c r="WFJ7" s="385"/>
      <c r="WFK7" s="385"/>
      <c r="WFL7" s="385"/>
      <c r="WFM7" s="385"/>
      <c r="WFN7" s="385"/>
      <c r="WFO7" s="385"/>
      <c r="WFP7" s="385"/>
      <c r="WFQ7" s="385"/>
      <c r="WFR7" s="385"/>
      <c r="WFS7" s="385"/>
      <c r="WFT7" s="385"/>
      <c r="WFU7" s="385"/>
      <c r="WFV7" s="385"/>
      <c r="WFW7" s="385"/>
      <c r="WFX7" s="385"/>
      <c r="WFY7" s="385"/>
      <c r="WFZ7" s="385"/>
      <c r="WGA7" s="385"/>
      <c r="WGB7" s="385"/>
      <c r="WGC7" s="385"/>
      <c r="WGD7" s="385"/>
      <c r="WGE7" s="385"/>
      <c r="WGF7" s="385"/>
      <c r="WGG7" s="385"/>
      <c r="WGH7" s="385"/>
      <c r="WGI7" s="385"/>
      <c r="WGJ7" s="385"/>
      <c r="WGK7" s="385"/>
      <c r="WGL7" s="385"/>
      <c r="WGM7" s="385"/>
      <c r="WGN7" s="385"/>
      <c r="WGO7" s="385"/>
      <c r="WGP7" s="385"/>
      <c r="WGQ7" s="385"/>
      <c r="WGR7" s="385"/>
      <c r="WGS7" s="385"/>
      <c r="WGT7" s="385"/>
      <c r="WGU7" s="385"/>
      <c r="WGV7" s="385"/>
      <c r="WGW7" s="385"/>
      <c r="WGX7" s="385"/>
      <c r="WGY7" s="385"/>
      <c r="WGZ7" s="385"/>
      <c r="WHA7" s="385"/>
      <c r="WHB7" s="385"/>
      <c r="WHC7" s="385"/>
      <c r="WHD7" s="385"/>
      <c r="WHE7" s="385"/>
      <c r="WHF7" s="385"/>
      <c r="WHG7" s="385"/>
      <c r="WHH7" s="385"/>
      <c r="WHI7" s="385"/>
      <c r="WHJ7" s="385"/>
      <c r="WHK7" s="385"/>
      <c r="WHL7" s="385"/>
      <c r="WHM7" s="385"/>
      <c r="WHN7" s="385"/>
      <c r="WHO7" s="385"/>
      <c r="WHP7" s="385"/>
      <c r="WHQ7" s="385"/>
      <c r="WHR7" s="385"/>
      <c r="WHS7" s="385"/>
      <c r="WHT7" s="385"/>
      <c r="WHU7" s="385"/>
      <c r="WHV7" s="385"/>
      <c r="WHW7" s="385"/>
      <c r="WHX7" s="385"/>
      <c r="WHY7" s="385"/>
      <c r="WHZ7" s="385"/>
      <c r="WIA7" s="385"/>
      <c r="WIB7" s="385"/>
      <c r="WIC7" s="385"/>
      <c r="WID7" s="385"/>
      <c r="WIE7" s="385"/>
      <c r="WIF7" s="385"/>
      <c r="WIG7" s="385"/>
      <c r="WIH7" s="385"/>
      <c r="WII7" s="385"/>
      <c r="WIJ7" s="385"/>
      <c r="WIK7" s="385"/>
      <c r="WIL7" s="385"/>
      <c r="WIM7" s="385"/>
      <c r="WIN7" s="385"/>
      <c r="WIO7" s="385"/>
      <c r="WIP7" s="385"/>
      <c r="WIQ7" s="385"/>
      <c r="WIR7" s="385"/>
      <c r="WIS7" s="385"/>
      <c r="WIT7" s="385"/>
      <c r="WIU7" s="385"/>
      <c r="WIV7" s="385"/>
      <c r="WIW7" s="385"/>
      <c r="WIX7" s="385"/>
      <c r="WIY7" s="385"/>
      <c r="WIZ7" s="385"/>
      <c r="WJA7" s="385"/>
      <c r="WJB7" s="385"/>
      <c r="WJC7" s="385"/>
      <c r="WJD7" s="385"/>
      <c r="WJE7" s="385"/>
      <c r="WJF7" s="385"/>
      <c r="WJG7" s="385"/>
      <c r="WJH7" s="385"/>
      <c r="WJI7" s="385"/>
      <c r="WJJ7" s="385"/>
      <c r="WJK7" s="385"/>
      <c r="WJL7" s="385"/>
      <c r="WJM7" s="385"/>
      <c r="WJN7" s="385"/>
      <c r="WJO7" s="385"/>
      <c r="WJP7" s="385"/>
      <c r="WJQ7" s="385"/>
      <c r="WJR7" s="385"/>
      <c r="WJS7" s="385"/>
      <c r="WJT7" s="385"/>
      <c r="WJU7" s="385"/>
      <c r="WJV7" s="385"/>
      <c r="WJW7" s="385"/>
      <c r="WJX7" s="385"/>
      <c r="WJY7" s="385"/>
      <c r="WJZ7" s="385"/>
      <c r="WKA7" s="385"/>
      <c r="WKB7" s="385"/>
      <c r="WKC7" s="385"/>
      <c r="WKD7" s="385"/>
      <c r="WKE7" s="385"/>
      <c r="WKF7" s="385"/>
      <c r="WKG7" s="385"/>
      <c r="WKH7" s="385"/>
      <c r="WKI7" s="385"/>
      <c r="WKJ7" s="385"/>
      <c r="WKK7" s="385"/>
      <c r="WKL7" s="385"/>
      <c r="WKM7" s="385"/>
      <c r="WKN7" s="385"/>
      <c r="WKO7" s="385"/>
      <c r="WKP7" s="385"/>
      <c r="WKQ7" s="385"/>
      <c r="WKR7" s="385"/>
      <c r="WKS7" s="385"/>
      <c r="WKT7" s="385"/>
      <c r="WKU7" s="385"/>
      <c r="WKV7" s="385"/>
      <c r="WKW7" s="385"/>
      <c r="WKX7" s="385"/>
      <c r="WKY7" s="385"/>
      <c r="WKZ7" s="385"/>
      <c r="WLA7" s="385"/>
      <c r="WLB7" s="385"/>
      <c r="WLC7" s="385"/>
      <c r="WLD7" s="385"/>
      <c r="WLE7" s="385"/>
      <c r="WLF7" s="385"/>
      <c r="WLG7" s="385"/>
      <c r="WLH7" s="385"/>
      <c r="WLI7" s="385"/>
      <c r="WLJ7" s="385"/>
      <c r="WLK7" s="385"/>
      <c r="WLL7" s="385"/>
      <c r="WLM7" s="385"/>
      <c r="WLN7" s="385"/>
      <c r="WLO7" s="385"/>
      <c r="WLP7" s="385"/>
      <c r="WLQ7" s="385"/>
      <c r="WLR7" s="385"/>
      <c r="WLS7" s="385"/>
      <c r="WLT7" s="385"/>
      <c r="WLU7" s="385"/>
      <c r="WLV7" s="385"/>
      <c r="WLW7" s="385"/>
      <c r="WLX7" s="385"/>
      <c r="WLY7" s="385"/>
      <c r="WLZ7" s="385"/>
      <c r="WMA7" s="385"/>
      <c r="WMB7" s="385"/>
      <c r="WMC7" s="385"/>
      <c r="WMD7" s="385"/>
      <c r="WME7" s="385"/>
      <c r="WMF7" s="385"/>
      <c r="WMG7" s="385"/>
      <c r="WMH7" s="385"/>
      <c r="WMI7" s="385"/>
      <c r="WMJ7" s="385"/>
      <c r="WMK7" s="385"/>
      <c r="WML7" s="385"/>
      <c r="WMM7" s="385"/>
      <c r="WMN7" s="385"/>
      <c r="WMO7" s="385"/>
      <c r="WMP7" s="385"/>
      <c r="WMQ7" s="385"/>
      <c r="WMR7" s="385"/>
      <c r="WMS7" s="385"/>
      <c r="WMT7" s="385"/>
      <c r="WMU7" s="385"/>
      <c r="WMV7" s="385"/>
      <c r="WMW7" s="385"/>
      <c r="WMX7" s="385"/>
      <c r="WMY7" s="385"/>
      <c r="WMZ7" s="385"/>
      <c r="WNA7" s="385"/>
      <c r="WNB7" s="385"/>
      <c r="WNC7" s="385"/>
      <c r="WND7" s="385"/>
      <c r="WNE7" s="385"/>
      <c r="WNF7" s="385"/>
      <c r="WNG7" s="385"/>
      <c r="WNH7" s="385"/>
      <c r="WNI7" s="385"/>
      <c r="WNJ7" s="385"/>
      <c r="WNK7" s="385"/>
      <c r="WNL7" s="385"/>
      <c r="WNM7" s="385"/>
      <c r="WNN7" s="385"/>
      <c r="WNO7" s="385"/>
      <c r="WNP7" s="385"/>
      <c r="WNQ7" s="385"/>
      <c r="WNR7" s="385"/>
      <c r="WNS7" s="385"/>
      <c r="WNT7" s="385"/>
      <c r="WNU7" s="385"/>
      <c r="WNV7" s="385"/>
      <c r="WNW7" s="385"/>
      <c r="WNX7" s="385"/>
      <c r="WNY7" s="385"/>
      <c r="WNZ7" s="385"/>
      <c r="WOA7" s="385"/>
      <c r="WOB7" s="385"/>
      <c r="WOC7" s="385"/>
      <c r="WOD7" s="385"/>
      <c r="WOE7" s="385"/>
      <c r="WOF7" s="385"/>
      <c r="WOG7" s="385"/>
      <c r="WOH7" s="385"/>
      <c r="WOI7" s="385"/>
      <c r="WOJ7" s="385"/>
      <c r="WOK7" s="385"/>
      <c r="WOL7" s="385"/>
      <c r="WOM7" s="385"/>
      <c r="WON7" s="385"/>
      <c r="WOO7" s="385"/>
      <c r="WOP7" s="385"/>
      <c r="WOQ7" s="385"/>
      <c r="WOR7" s="385"/>
      <c r="WOS7" s="385"/>
      <c r="WOT7" s="385"/>
      <c r="WOU7" s="385"/>
      <c r="WOV7" s="385"/>
      <c r="WOW7" s="385"/>
      <c r="WOX7" s="385"/>
      <c r="WOY7" s="385"/>
      <c r="WOZ7" s="385"/>
      <c r="WPA7" s="385"/>
      <c r="WPB7" s="385"/>
      <c r="WPC7" s="385"/>
      <c r="WPD7" s="385"/>
      <c r="WPE7" s="385"/>
      <c r="WPF7" s="385"/>
      <c r="WPG7" s="385"/>
      <c r="WPH7" s="385"/>
      <c r="WPI7" s="385"/>
      <c r="WPJ7" s="385"/>
      <c r="WPK7" s="385"/>
      <c r="WPL7" s="385"/>
      <c r="WPM7" s="385"/>
      <c r="WPN7" s="385"/>
      <c r="WPO7" s="385"/>
      <c r="WPP7" s="385"/>
      <c r="WPQ7" s="385"/>
      <c r="WPR7" s="385"/>
      <c r="WPS7" s="385"/>
      <c r="WPT7" s="385"/>
      <c r="WPU7" s="385"/>
      <c r="WPV7" s="385"/>
      <c r="WPW7" s="385"/>
      <c r="WPX7" s="385"/>
      <c r="WPY7" s="385"/>
      <c r="WPZ7" s="385"/>
      <c r="WQA7" s="385"/>
      <c r="WQB7" s="385"/>
      <c r="WQC7" s="385"/>
      <c r="WQD7" s="385"/>
      <c r="WQE7" s="385"/>
      <c r="WQF7" s="385"/>
      <c r="WQG7" s="385"/>
      <c r="WQH7" s="385"/>
      <c r="WQI7" s="385"/>
      <c r="WQJ7" s="385"/>
      <c r="WQK7" s="385"/>
      <c r="WQL7" s="385"/>
      <c r="WQM7" s="385"/>
      <c r="WQN7" s="385"/>
      <c r="WQO7" s="385"/>
      <c r="WQP7" s="385"/>
      <c r="WQQ7" s="385"/>
      <c r="WQR7" s="385"/>
      <c r="WQS7" s="385"/>
      <c r="WQT7" s="385"/>
      <c r="WQU7" s="385"/>
      <c r="WQV7" s="385"/>
      <c r="WQW7" s="385"/>
      <c r="WQX7" s="385"/>
      <c r="WQY7" s="385"/>
      <c r="WQZ7" s="385"/>
      <c r="WRA7" s="385"/>
      <c r="WRB7" s="385"/>
      <c r="WRC7" s="385"/>
      <c r="WRD7" s="385"/>
      <c r="WRE7" s="385"/>
      <c r="WRF7" s="385"/>
      <c r="WRG7" s="385"/>
      <c r="WRH7" s="385"/>
      <c r="WRI7" s="385"/>
      <c r="WRJ7" s="385"/>
      <c r="WRK7" s="385"/>
      <c r="WRL7" s="385"/>
      <c r="WRM7" s="385"/>
      <c r="WRN7" s="385"/>
      <c r="WRO7" s="385"/>
      <c r="WRP7" s="385"/>
      <c r="WRQ7" s="385"/>
      <c r="WRR7" s="385"/>
      <c r="WRS7" s="385"/>
      <c r="WRT7" s="385"/>
      <c r="WRU7" s="385"/>
      <c r="WRV7" s="385"/>
      <c r="WRW7" s="385"/>
      <c r="WRX7" s="385"/>
      <c r="WRY7" s="385"/>
      <c r="WRZ7" s="385"/>
      <c r="WSA7" s="385"/>
      <c r="WSB7" s="385"/>
      <c r="WSC7" s="385"/>
      <c r="WSD7" s="385"/>
      <c r="WSE7" s="385"/>
      <c r="WSF7" s="385"/>
      <c r="WSG7" s="385"/>
      <c r="WSH7" s="385"/>
      <c r="WSI7" s="385"/>
      <c r="WSJ7" s="385"/>
      <c r="WSK7" s="385"/>
      <c r="WSL7" s="385"/>
      <c r="WSM7" s="385"/>
      <c r="WSN7" s="385"/>
      <c r="WSO7" s="385"/>
      <c r="WSP7" s="385"/>
      <c r="WSQ7" s="385"/>
      <c r="WSR7" s="385"/>
      <c r="WSS7" s="385"/>
      <c r="WST7" s="385"/>
      <c r="WSU7" s="385"/>
      <c r="WSV7" s="385"/>
      <c r="WSW7" s="385"/>
      <c r="WSX7" s="385"/>
      <c r="WSY7" s="385"/>
      <c r="WSZ7" s="385"/>
      <c r="WTA7" s="385"/>
      <c r="WTB7" s="385"/>
      <c r="WTC7" s="385"/>
      <c r="WTD7" s="385"/>
      <c r="WTE7" s="385"/>
      <c r="WTF7" s="385"/>
      <c r="WTG7" s="385"/>
      <c r="WTH7" s="385"/>
      <c r="WTI7" s="385"/>
      <c r="WTJ7" s="385"/>
      <c r="WTK7" s="385"/>
      <c r="WTL7" s="385"/>
      <c r="WTM7" s="385"/>
      <c r="WTN7" s="385"/>
      <c r="WTO7" s="385"/>
      <c r="WTP7" s="385"/>
      <c r="WTQ7" s="385"/>
      <c r="WTR7" s="385"/>
      <c r="WTS7" s="385"/>
      <c r="WTT7" s="385"/>
      <c r="WTU7" s="385"/>
      <c r="WTV7" s="385"/>
      <c r="WTW7" s="385"/>
      <c r="WTX7" s="385"/>
      <c r="WTY7" s="385"/>
      <c r="WTZ7" s="385"/>
      <c r="WUA7" s="385"/>
      <c r="WUB7" s="385"/>
      <c r="WUC7" s="385"/>
      <c r="WUD7" s="385"/>
      <c r="WUE7" s="385"/>
      <c r="WUF7" s="385"/>
      <c r="WUG7" s="385"/>
      <c r="WUH7" s="385"/>
      <c r="WUI7" s="385"/>
      <c r="WUJ7" s="385"/>
      <c r="WUK7" s="385"/>
      <c r="WUL7" s="385"/>
      <c r="WUM7" s="385"/>
      <c r="WUN7" s="385"/>
      <c r="WUO7" s="385"/>
      <c r="WUP7" s="385"/>
      <c r="WUQ7" s="385"/>
      <c r="WUR7" s="385"/>
      <c r="WUS7" s="385"/>
      <c r="WUT7" s="385"/>
      <c r="WUU7" s="385"/>
      <c r="WUV7" s="385"/>
      <c r="WUW7" s="385"/>
      <c r="WUX7" s="385"/>
      <c r="WUY7" s="385"/>
      <c r="WUZ7" s="385"/>
      <c r="WVA7" s="385"/>
      <c r="WVB7" s="385"/>
      <c r="WVC7" s="385"/>
      <c r="WVD7" s="385"/>
      <c r="WVE7" s="385"/>
      <c r="WVF7" s="385"/>
      <c r="WVG7" s="385"/>
      <c r="WVH7" s="385"/>
      <c r="WVI7" s="385"/>
      <c r="WVJ7" s="385"/>
      <c r="WVK7" s="385"/>
      <c r="WVL7" s="385"/>
      <c r="WVM7" s="385"/>
      <c r="WVN7" s="385"/>
      <c r="WVO7" s="385"/>
      <c r="WVP7" s="385"/>
      <c r="WVQ7" s="385"/>
      <c r="WVR7" s="385"/>
      <c r="WVS7" s="385"/>
      <c r="WVT7" s="385"/>
      <c r="WVU7" s="385"/>
      <c r="WVV7" s="385"/>
      <c r="WVW7" s="385"/>
      <c r="WVX7" s="385"/>
      <c r="WVY7" s="385"/>
      <c r="WVZ7" s="385"/>
      <c r="WWA7" s="385"/>
      <c r="WWB7" s="385"/>
      <c r="WWC7" s="385"/>
      <c r="WWD7" s="385"/>
      <c r="WWE7" s="385"/>
      <c r="WWF7" s="385"/>
      <c r="WWG7" s="385"/>
      <c r="WWH7" s="385"/>
      <c r="WWI7" s="385"/>
      <c r="WWJ7" s="385"/>
      <c r="WWK7" s="385"/>
      <c r="WWL7" s="385"/>
      <c r="WWM7" s="385"/>
      <c r="WWN7" s="385"/>
      <c r="WWO7" s="385"/>
      <c r="WWP7" s="385"/>
      <c r="WWQ7" s="385"/>
      <c r="WWR7" s="385"/>
      <c r="WWS7" s="385"/>
      <c r="WWT7" s="385"/>
      <c r="WWU7" s="385"/>
      <c r="WWV7" s="385"/>
      <c r="WWW7" s="385"/>
      <c r="WWX7" s="385"/>
      <c r="WWY7" s="385"/>
      <c r="WWZ7" s="385"/>
      <c r="WXA7" s="385"/>
      <c r="WXB7" s="385"/>
      <c r="WXC7" s="385"/>
      <c r="WXD7" s="385"/>
      <c r="WXE7" s="385"/>
      <c r="WXF7" s="385"/>
      <c r="WXG7" s="385"/>
      <c r="WXH7" s="385"/>
      <c r="WXI7" s="385"/>
      <c r="WXJ7" s="385"/>
      <c r="WXK7" s="385"/>
      <c r="WXL7" s="385"/>
      <c r="WXM7" s="385"/>
      <c r="WXN7" s="385"/>
      <c r="WXO7" s="385"/>
      <c r="WXP7" s="385"/>
      <c r="WXQ7" s="385"/>
      <c r="WXR7" s="385"/>
      <c r="WXS7" s="385"/>
      <c r="WXT7" s="385"/>
      <c r="WXU7" s="385"/>
      <c r="WXV7" s="385"/>
      <c r="WXW7" s="385"/>
      <c r="WXX7" s="385"/>
      <c r="WXY7" s="385"/>
      <c r="WXZ7" s="385"/>
      <c r="WYA7" s="385"/>
      <c r="WYB7" s="385"/>
      <c r="WYC7" s="385"/>
      <c r="WYD7" s="385"/>
      <c r="WYE7" s="385"/>
      <c r="WYF7" s="385"/>
      <c r="WYG7" s="385"/>
      <c r="WYH7" s="385"/>
      <c r="WYI7" s="385"/>
      <c r="WYJ7" s="385"/>
      <c r="WYK7" s="385"/>
      <c r="WYL7" s="385"/>
      <c r="WYM7" s="385"/>
      <c r="WYN7" s="385"/>
      <c r="WYO7" s="385"/>
      <c r="WYP7" s="385"/>
      <c r="WYQ7" s="385"/>
      <c r="WYR7" s="385"/>
      <c r="WYS7" s="385"/>
      <c r="WYT7" s="385"/>
      <c r="WYU7" s="385"/>
      <c r="WYV7" s="385"/>
      <c r="WYW7" s="385"/>
      <c r="WYX7" s="385"/>
      <c r="WYY7" s="385"/>
      <c r="WYZ7" s="385"/>
      <c r="WZA7" s="385"/>
      <c r="WZB7" s="385"/>
      <c r="WZC7" s="385"/>
      <c r="WZD7" s="385"/>
      <c r="WZE7" s="385"/>
      <c r="WZF7" s="385"/>
      <c r="WZG7" s="385"/>
      <c r="WZH7" s="385"/>
      <c r="WZI7" s="385"/>
      <c r="WZJ7" s="385"/>
      <c r="WZK7" s="385"/>
      <c r="WZL7" s="385"/>
      <c r="WZM7" s="385"/>
      <c r="WZN7" s="385"/>
      <c r="WZO7" s="385"/>
      <c r="WZP7" s="385"/>
      <c r="WZQ7" s="385"/>
      <c r="WZR7" s="385"/>
      <c r="WZS7" s="385"/>
      <c r="WZT7" s="385"/>
      <c r="WZU7" s="385"/>
      <c r="WZV7" s="385"/>
      <c r="WZW7" s="385"/>
      <c r="WZX7" s="385"/>
      <c r="WZY7" s="385"/>
      <c r="WZZ7" s="385"/>
      <c r="XAA7" s="385"/>
      <c r="XAB7" s="385"/>
      <c r="XAC7" s="385"/>
      <c r="XAD7" s="385"/>
      <c r="XAE7" s="385"/>
      <c r="XAF7" s="385"/>
      <c r="XAG7" s="385"/>
      <c r="XAH7" s="385"/>
      <c r="XAI7" s="385"/>
      <c r="XAJ7" s="385"/>
      <c r="XAK7" s="385"/>
      <c r="XAL7" s="385"/>
      <c r="XAM7" s="385"/>
      <c r="XAN7" s="385"/>
      <c r="XAO7" s="385"/>
      <c r="XAP7" s="385"/>
      <c r="XAQ7" s="385"/>
      <c r="XAR7" s="385"/>
      <c r="XAS7" s="385"/>
      <c r="XAT7" s="385"/>
      <c r="XAU7" s="385"/>
      <c r="XAV7" s="385"/>
      <c r="XAW7" s="385"/>
      <c r="XAX7" s="385"/>
      <c r="XAY7" s="385"/>
      <c r="XAZ7" s="385"/>
      <c r="XBA7" s="385"/>
      <c r="XBB7" s="385"/>
      <c r="XBC7" s="385"/>
      <c r="XBD7" s="385"/>
      <c r="XBE7" s="385"/>
      <c r="XBF7" s="385"/>
      <c r="XBG7" s="385"/>
      <c r="XBH7" s="385"/>
      <c r="XBI7" s="385"/>
      <c r="XBJ7" s="385"/>
      <c r="XBK7" s="385"/>
      <c r="XBL7" s="385"/>
      <c r="XBM7" s="385"/>
      <c r="XBN7" s="385"/>
      <c r="XBO7" s="385"/>
      <c r="XBP7" s="385"/>
      <c r="XBQ7" s="385"/>
      <c r="XBR7" s="385"/>
      <c r="XBS7" s="385"/>
      <c r="XBT7" s="385"/>
      <c r="XBU7" s="385"/>
      <c r="XBV7" s="385"/>
      <c r="XBW7" s="385"/>
      <c r="XBX7" s="385"/>
      <c r="XBY7" s="385"/>
      <c r="XBZ7" s="385"/>
      <c r="XCA7" s="385"/>
      <c r="XCB7" s="385"/>
      <c r="XCC7" s="385"/>
      <c r="XCD7" s="385"/>
      <c r="XCE7" s="385"/>
      <c r="XCF7" s="385"/>
      <c r="XCG7" s="385"/>
      <c r="XCH7" s="385"/>
      <c r="XCI7" s="385"/>
      <c r="XCJ7" s="385"/>
      <c r="XCK7" s="385"/>
      <c r="XCL7" s="385"/>
      <c r="XCM7" s="385"/>
      <c r="XCN7" s="385"/>
      <c r="XCO7" s="385"/>
      <c r="XCP7" s="385"/>
      <c r="XCQ7" s="385"/>
      <c r="XCR7" s="385"/>
      <c r="XCS7" s="385"/>
      <c r="XCT7" s="385"/>
      <c r="XCU7" s="385"/>
      <c r="XCV7" s="385"/>
      <c r="XCW7" s="385"/>
      <c r="XCX7" s="385"/>
      <c r="XCY7" s="385"/>
      <c r="XCZ7" s="385"/>
      <c r="XDA7" s="385"/>
      <c r="XDB7" s="385"/>
      <c r="XDC7" s="385"/>
      <c r="XDD7" s="385"/>
      <c r="XDE7" s="385"/>
      <c r="XDF7" s="385"/>
      <c r="XDG7" s="385"/>
      <c r="XDH7" s="385"/>
      <c r="XDI7" s="385"/>
      <c r="XDJ7" s="385"/>
      <c r="XDK7" s="385"/>
      <c r="XDL7" s="385"/>
      <c r="XDM7" s="385"/>
      <c r="XDN7" s="385"/>
      <c r="XDO7" s="385"/>
      <c r="XDP7" s="385"/>
      <c r="XDQ7" s="385"/>
      <c r="XDR7" s="385"/>
      <c r="XDS7" s="385"/>
      <c r="XDT7" s="385"/>
      <c r="XDU7" s="385"/>
      <c r="XDV7" s="385"/>
      <c r="XDW7" s="385"/>
      <c r="XDX7" s="385"/>
      <c r="XDY7" s="385"/>
      <c r="XDZ7" s="385"/>
      <c r="XEA7" s="385"/>
      <c r="XEB7" s="385"/>
      <c r="XEC7" s="385"/>
      <c r="XED7" s="385"/>
      <c r="XEE7" s="385"/>
      <c r="XEF7" s="385"/>
      <c r="XEG7" s="385"/>
      <c r="XEH7" s="385"/>
      <c r="XEI7" s="385"/>
      <c r="XEJ7" s="385"/>
    </row>
    <row r="8" ht="18" customHeight="1" spans="1:5">
      <c r="A8" s="427" t="s">
        <v>12</v>
      </c>
      <c r="B8" s="428">
        <v>29972</v>
      </c>
      <c r="C8" s="429">
        <v>28080</v>
      </c>
      <c r="D8" s="430">
        <f>B8-C8</f>
        <v>1892</v>
      </c>
      <c r="E8" s="431">
        <f>D8/C8*100</f>
        <v>6.73789173789174</v>
      </c>
    </row>
    <row r="9" ht="18" customHeight="1" spans="1:5">
      <c r="A9" s="427" t="s">
        <v>13</v>
      </c>
      <c r="B9" s="428">
        <v>11960</v>
      </c>
      <c r="C9" s="429">
        <v>11480</v>
      </c>
      <c r="D9" s="430">
        <f t="shared" ref="D9:D22" si="0">B9-C9</f>
        <v>480</v>
      </c>
      <c r="E9" s="431">
        <f t="shared" ref="E9:E22" si="1">D9/C9*100</f>
        <v>4.18118466898955</v>
      </c>
    </row>
    <row r="10" ht="18" customHeight="1" spans="1:5">
      <c r="A10" s="427" t="s">
        <v>14</v>
      </c>
      <c r="B10" s="428">
        <v>2200</v>
      </c>
      <c r="C10" s="429">
        <v>2000</v>
      </c>
      <c r="D10" s="430">
        <f t="shared" si="0"/>
        <v>200</v>
      </c>
      <c r="E10" s="431">
        <f t="shared" si="1"/>
        <v>10</v>
      </c>
    </row>
    <row r="11" ht="18" customHeight="1" spans="1:5">
      <c r="A11" s="427" t="s">
        <v>15</v>
      </c>
      <c r="B11" s="428">
        <v>3730</v>
      </c>
      <c r="C11" s="429">
        <v>3200</v>
      </c>
      <c r="D11" s="430">
        <f t="shared" si="0"/>
        <v>530</v>
      </c>
      <c r="E11" s="431">
        <f t="shared" si="1"/>
        <v>16.5625</v>
      </c>
    </row>
    <row r="12" ht="18" customHeight="1" spans="1:5">
      <c r="A12" s="427" t="s">
        <v>16</v>
      </c>
      <c r="B12" s="428">
        <v>3000</v>
      </c>
      <c r="C12" s="429">
        <v>2800</v>
      </c>
      <c r="D12" s="430">
        <f t="shared" si="0"/>
        <v>200</v>
      </c>
      <c r="E12" s="431">
        <f t="shared" si="1"/>
        <v>7.14285714285714</v>
      </c>
    </row>
    <row r="13" ht="18" customHeight="1" spans="1:5">
      <c r="A13" s="427" t="s">
        <v>17</v>
      </c>
      <c r="B13" s="428">
        <v>2050</v>
      </c>
      <c r="C13" s="429">
        <v>1950</v>
      </c>
      <c r="D13" s="430">
        <f t="shared" si="0"/>
        <v>100</v>
      </c>
      <c r="E13" s="431">
        <f t="shared" si="1"/>
        <v>5.12820512820513</v>
      </c>
    </row>
    <row r="14" ht="18" customHeight="1" spans="1:5">
      <c r="A14" s="427" t="s">
        <v>18</v>
      </c>
      <c r="B14" s="428">
        <v>850</v>
      </c>
      <c r="C14" s="429">
        <v>850</v>
      </c>
      <c r="D14" s="430">
        <f t="shared" si="0"/>
        <v>0</v>
      </c>
      <c r="E14" s="431">
        <f t="shared" si="1"/>
        <v>0</v>
      </c>
    </row>
    <row r="15" ht="18" customHeight="1" spans="1:5">
      <c r="A15" s="427" t="s">
        <v>19</v>
      </c>
      <c r="B15" s="428">
        <v>1550</v>
      </c>
      <c r="C15" s="429">
        <v>1500</v>
      </c>
      <c r="D15" s="430">
        <f t="shared" si="0"/>
        <v>50</v>
      </c>
      <c r="E15" s="431">
        <f t="shared" si="1"/>
        <v>3.33333333333333</v>
      </c>
    </row>
    <row r="16" ht="18" customHeight="1" spans="1:5">
      <c r="A16" s="427" t="s">
        <v>20</v>
      </c>
      <c r="B16" s="428">
        <v>5800</v>
      </c>
      <c r="C16" s="429">
        <v>5500</v>
      </c>
      <c r="D16" s="430">
        <f t="shared" si="0"/>
        <v>300</v>
      </c>
      <c r="E16" s="431">
        <f t="shared" si="1"/>
        <v>5.45454545454545</v>
      </c>
    </row>
    <row r="17" ht="18" customHeight="1" spans="1:5">
      <c r="A17" s="427" t="s">
        <v>21</v>
      </c>
      <c r="B17" s="428">
        <v>1200</v>
      </c>
      <c r="C17" s="429">
        <v>1000</v>
      </c>
      <c r="D17" s="430">
        <f t="shared" si="0"/>
        <v>200</v>
      </c>
      <c r="E17" s="431">
        <f t="shared" si="1"/>
        <v>20</v>
      </c>
    </row>
    <row r="18" ht="18" customHeight="1" spans="1:5">
      <c r="A18" s="427" t="s">
        <v>22</v>
      </c>
      <c r="B18" s="428">
        <v>3950</v>
      </c>
      <c r="C18" s="429">
        <v>320</v>
      </c>
      <c r="D18" s="430">
        <f t="shared" si="0"/>
        <v>3630</v>
      </c>
      <c r="E18" s="431">
        <f t="shared" si="1"/>
        <v>1134.375</v>
      </c>
    </row>
    <row r="19" ht="18" customHeight="1" spans="1:5">
      <c r="A19" s="427" t="s">
        <v>23</v>
      </c>
      <c r="B19" s="428">
        <v>5300</v>
      </c>
      <c r="C19" s="429">
        <v>4863</v>
      </c>
      <c r="D19" s="430">
        <f t="shared" si="0"/>
        <v>437</v>
      </c>
      <c r="E19" s="431">
        <f t="shared" si="1"/>
        <v>8.9862224964014</v>
      </c>
    </row>
    <row r="20" ht="18" customHeight="1" spans="1:5">
      <c r="A20" s="427" t="s">
        <v>24</v>
      </c>
      <c r="B20" s="428">
        <v>3000</v>
      </c>
      <c r="C20" s="429">
        <v>2474</v>
      </c>
      <c r="D20" s="430">
        <f t="shared" si="0"/>
        <v>526</v>
      </c>
      <c r="E20" s="431">
        <f t="shared" si="1"/>
        <v>21.2611156022635</v>
      </c>
    </row>
    <row r="21" ht="18" customHeight="1" spans="1:5">
      <c r="A21" s="427" t="s">
        <v>25</v>
      </c>
      <c r="B21" s="428">
        <v>900</v>
      </c>
      <c r="C21" s="429">
        <v>860</v>
      </c>
      <c r="D21" s="430">
        <f t="shared" si="0"/>
        <v>40</v>
      </c>
      <c r="E21" s="431">
        <f t="shared" si="1"/>
        <v>4.65116279069767</v>
      </c>
    </row>
    <row r="22" ht="18" customHeight="1" spans="1:5">
      <c r="A22" s="427" t="s">
        <v>26</v>
      </c>
      <c r="B22" s="428">
        <v>88</v>
      </c>
      <c r="C22" s="429">
        <v>0</v>
      </c>
      <c r="D22" s="430">
        <f t="shared" si="0"/>
        <v>88</v>
      </c>
      <c r="E22" s="431"/>
    </row>
    <row r="23" s="406" customFormat="1" ht="18" customHeight="1" spans="1:16364">
      <c r="A23" s="423" t="s">
        <v>27</v>
      </c>
      <c r="B23" s="424">
        <f>SUM(B24:B31)</f>
        <v>42330</v>
      </c>
      <c r="C23" s="432">
        <f>SUM(C24:C31)</f>
        <v>44335</v>
      </c>
      <c r="D23" s="420">
        <f t="shared" ref="D23:D31" si="2">B23-C23</f>
        <v>-2005</v>
      </c>
      <c r="E23" s="426">
        <f t="shared" ref="E23:E31" si="3">D23/C23*100</f>
        <v>-4.52238637645201</v>
      </c>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5"/>
      <c r="AK23" s="385"/>
      <c r="AL23" s="385"/>
      <c r="AM23" s="385"/>
      <c r="AN23" s="385"/>
      <c r="AO23" s="385"/>
      <c r="AP23" s="385"/>
      <c r="AQ23" s="385"/>
      <c r="AR23" s="385"/>
      <c r="AS23" s="385"/>
      <c r="AT23" s="385"/>
      <c r="AU23" s="385"/>
      <c r="AV23" s="385"/>
      <c r="AW23" s="385"/>
      <c r="AX23" s="385"/>
      <c r="AY23" s="385"/>
      <c r="AZ23" s="385"/>
      <c r="BA23" s="385"/>
      <c r="BB23" s="385"/>
      <c r="BC23" s="385"/>
      <c r="BD23" s="385"/>
      <c r="BE23" s="385"/>
      <c r="BF23" s="385"/>
      <c r="BG23" s="385"/>
      <c r="BH23" s="385"/>
      <c r="BI23" s="385"/>
      <c r="BJ23" s="385"/>
      <c r="BK23" s="385"/>
      <c r="BL23" s="385"/>
      <c r="BM23" s="385"/>
      <c r="BN23" s="385"/>
      <c r="BO23" s="385"/>
      <c r="BP23" s="385"/>
      <c r="BQ23" s="385"/>
      <c r="BR23" s="385"/>
      <c r="BS23" s="385"/>
      <c r="BT23" s="385"/>
      <c r="BU23" s="385"/>
      <c r="BV23" s="385"/>
      <c r="BW23" s="385"/>
      <c r="BX23" s="385"/>
      <c r="BY23" s="385"/>
      <c r="BZ23" s="385"/>
      <c r="CA23" s="385"/>
      <c r="CB23" s="385"/>
      <c r="CC23" s="385"/>
      <c r="CD23" s="385"/>
      <c r="CE23" s="385"/>
      <c r="CF23" s="385"/>
      <c r="CG23" s="385"/>
      <c r="CH23" s="385"/>
      <c r="CI23" s="385"/>
      <c r="CJ23" s="385"/>
      <c r="CK23" s="385"/>
      <c r="CL23" s="385"/>
      <c r="CM23" s="385"/>
      <c r="CN23" s="385"/>
      <c r="CO23" s="385"/>
      <c r="CP23" s="385"/>
      <c r="CQ23" s="385"/>
      <c r="CR23" s="385"/>
      <c r="CS23" s="385"/>
      <c r="CT23" s="385"/>
      <c r="CU23" s="385"/>
      <c r="CV23" s="385"/>
      <c r="CW23" s="385"/>
      <c r="CX23" s="385"/>
      <c r="CY23" s="385"/>
      <c r="CZ23" s="385"/>
      <c r="DA23" s="385"/>
      <c r="DB23" s="385"/>
      <c r="DC23" s="385"/>
      <c r="DD23" s="385"/>
      <c r="DE23" s="385"/>
      <c r="DF23" s="385"/>
      <c r="DG23" s="385"/>
      <c r="DH23" s="385"/>
      <c r="DI23" s="385"/>
      <c r="DJ23" s="385"/>
      <c r="DK23" s="385"/>
      <c r="DL23" s="385"/>
      <c r="DM23" s="385"/>
      <c r="DN23" s="385"/>
      <c r="DO23" s="385"/>
      <c r="DP23" s="385"/>
      <c r="DQ23" s="385"/>
      <c r="DR23" s="385"/>
      <c r="DS23" s="385"/>
      <c r="DT23" s="385"/>
      <c r="DU23" s="385"/>
      <c r="DV23" s="385"/>
      <c r="DW23" s="385"/>
      <c r="DX23" s="385"/>
      <c r="DY23" s="385"/>
      <c r="DZ23" s="385"/>
      <c r="EA23" s="385"/>
      <c r="EB23" s="385"/>
      <c r="EC23" s="385"/>
      <c r="ED23" s="385"/>
      <c r="EE23" s="385"/>
      <c r="EF23" s="385"/>
      <c r="EG23" s="385"/>
      <c r="EH23" s="385"/>
      <c r="EI23" s="385"/>
      <c r="EJ23" s="385"/>
      <c r="EK23" s="385"/>
      <c r="EL23" s="385"/>
      <c r="EM23" s="385"/>
      <c r="EN23" s="385"/>
      <c r="EO23" s="385"/>
      <c r="EP23" s="385"/>
      <c r="EQ23" s="385"/>
      <c r="ER23" s="385"/>
      <c r="ES23" s="385"/>
      <c r="ET23" s="385"/>
      <c r="EU23" s="385"/>
      <c r="EV23" s="385"/>
      <c r="EW23" s="385"/>
      <c r="EX23" s="385"/>
      <c r="EY23" s="385"/>
      <c r="EZ23" s="385"/>
      <c r="FA23" s="385"/>
      <c r="FB23" s="385"/>
      <c r="FC23" s="385"/>
      <c r="FD23" s="385"/>
      <c r="FE23" s="385"/>
      <c r="FF23" s="385"/>
      <c r="FG23" s="385"/>
      <c r="FH23" s="385"/>
      <c r="FI23" s="385"/>
      <c r="FJ23" s="385"/>
      <c r="FK23" s="385"/>
      <c r="FL23" s="385"/>
      <c r="FM23" s="385"/>
      <c r="FN23" s="385"/>
      <c r="FO23" s="385"/>
      <c r="FP23" s="385"/>
      <c r="FQ23" s="385"/>
      <c r="FR23" s="385"/>
      <c r="FS23" s="385"/>
      <c r="FT23" s="385"/>
      <c r="FU23" s="385"/>
      <c r="FV23" s="385"/>
      <c r="FW23" s="385"/>
      <c r="FX23" s="385"/>
      <c r="FY23" s="385"/>
      <c r="FZ23" s="385"/>
      <c r="GA23" s="385"/>
      <c r="GB23" s="385"/>
      <c r="GC23" s="385"/>
      <c r="GD23" s="385"/>
      <c r="GE23" s="385"/>
      <c r="GF23" s="385"/>
      <c r="GG23" s="385"/>
      <c r="GH23" s="385"/>
      <c r="GI23" s="385"/>
      <c r="GJ23" s="385"/>
      <c r="GK23" s="385"/>
      <c r="GL23" s="385"/>
      <c r="GM23" s="385"/>
      <c r="GN23" s="385"/>
      <c r="GO23" s="385"/>
      <c r="GP23" s="385"/>
      <c r="GQ23" s="385"/>
      <c r="GR23" s="385"/>
      <c r="GS23" s="385"/>
      <c r="GT23" s="385"/>
      <c r="GU23" s="385"/>
      <c r="GV23" s="385"/>
      <c r="GW23" s="385"/>
      <c r="GX23" s="385"/>
      <c r="GY23" s="385"/>
      <c r="GZ23" s="385"/>
      <c r="HA23" s="385"/>
      <c r="HB23" s="385"/>
      <c r="HC23" s="385"/>
      <c r="HD23" s="385"/>
      <c r="HE23" s="385"/>
      <c r="HF23" s="385"/>
      <c r="HG23" s="385"/>
      <c r="HH23" s="385"/>
      <c r="HI23" s="385"/>
      <c r="HJ23" s="385"/>
      <c r="HK23" s="385"/>
      <c r="HL23" s="385"/>
      <c r="HM23" s="385"/>
      <c r="HN23" s="385"/>
      <c r="HO23" s="385"/>
      <c r="HP23" s="385"/>
      <c r="HQ23" s="385"/>
      <c r="HR23" s="385"/>
      <c r="HS23" s="385"/>
      <c r="HT23" s="385"/>
      <c r="HU23" s="385"/>
      <c r="HV23" s="385"/>
      <c r="HW23" s="385"/>
      <c r="HX23" s="385"/>
      <c r="HY23" s="385"/>
      <c r="HZ23" s="385"/>
      <c r="IA23" s="385"/>
      <c r="IB23" s="385"/>
      <c r="IC23" s="385"/>
      <c r="ID23" s="385"/>
      <c r="IE23" s="385"/>
      <c r="IF23" s="385"/>
      <c r="IG23" s="385"/>
      <c r="IH23" s="385"/>
      <c r="II23" s="385"/>
      <c r="IJ23" s="385"/>
      <c r="IK23" s="385"/>
      <c r="IL23" s="385"/>
      <c r="IM23" s="385"/>
      <c r="IN23" s="385"/>
      <c r="IO23" s="385"/>
      <c r="IP23" s="385"/>
      <c r="IQ23" s="385"/>
      <c r="IR23" s="385"/>
      <c r="IS23" s="385"/>
      <c r="IT23" s="385"/>
      <c r="IU23" s="385"/>
      <c r="IV23" s="385"/>
      <c r="IW23" s="385"/>
      <c r="IX23" s="385"/>
      <c r="IY23" s="385"/>
      <c r="IZ23" s="385"/>
      <c r="JA23" s="385"/>
      <c r="JB23" s="385"/>
      <c r="JC23" s="385"/>
      <c r="JD23" s="385"/>
      <c r="JE23" s="385"/>
      <c r="JF23" s="385"/>
      <c r="JG23" s="385"/>
      <c r="JH23" s="385"/>
      <c r="JI23" s="385"/>
      <c r="JJ23" s="385"/>
      <c r="JK23" s="385"/>
      <c r="JL23" s="385"/>
      <c r="JM23" s="385"/>
      <c r="JN23" s="385"/>
      <c r="JO23" s="385"/>
      <c r="JP23" s="385"/>
      <c r="JQ23" s="385"/>
      <c r="JR23" s="385"/>
      <c r="JS23" s="385"/>
      <c r="JT23" s="385"/>
      <c r="JU23" s="385"/>
      <c r="JV23" s="385"/>
      <c r="JW23" s="385"/>
      <c r="JX23" s="385"/>
      <c r="JY23" s="385"/>
      <c r="JZ23" s="385"/>
      <c r="KA23" s="385"/>
      <c r="KB23" s="385"/>
      <c r="KC23" s="385"/>
      <c r="KD23" s="385"/>
      <c r="KE23" s="385"/>
      <c r="KF23" s="385"/>
      <c r="KG23" s="385"/>
      <c r="KH23" s="385"/>
      <c r="KI23" s="385"/>
      <c r="KJ23" s="385"/>
      <c r="KK23" s="385"/>
      <c r="KL23" s="385"/>
      <c r="KM23" s="385"/>
      <c r="KN23" s="385"/>
      <c r="KO23" s="385"/>
      <c r="KP23" s="385"/>
      <c r="KQ23" s="385"/>
      <c r="KR23" s="385"/>
      <c r="KS23" s="385"/>
      <c r="KT23" s="385"/>
      <c r="KU23" s="385"/>
      <c r="KV23" s="385"/>
      <c r="KW23" s="385"/>
      <c r="KX23" s="385"/>
      <c r="KY23" s="385"/>
      <c r="KZ23" s="385"/>
      <c r="LA23" s="385"/>
      <c r="LB23" s="385"/>
      <c r="LC23" s="385"/>
      <c r="LD23" s="385"/>
      <c r="LE23" s="385"/>
      <c r="LF23" s="385"/>
      <c r="LG23" s="385"/>
      <c r="LH23" s="385"/>
      <c r="LI23" s="385"/>
      <c r="LJ23" s="385"/>
      <c r="LK23" s="385"/>
      <c r="LL23" s="385"/>
      <c r="LM23" s="385"/>
      <c r="LN23" s="385"/>
      <c r="LO23" s="385"/>
      <c r="LP23" s="385"/>
      <c r="LQ23" s="385"/>
      <c r="LR23" s="385"/>
      <c r="LS23" s="385"/>
      <c r="LT23" s="385"/>
      <c r="LU23" s="385"/>
      <c r="LV23" s="385"/>
      <c r="LW23" s="385"/>
      <c r="LX23" s="385"/>
      <c r="LY23" s="385"/>
      <c r="LZ23" s="385"/>
      <c r="MA23" s="385"/>
      <c r="MB23" s="385"/>
      <c r="MC23" s="385"/>
      <c r="MD23" s="385"/>
      <c r="ME23" s="385"/>
      <c r="MF23" s="385"/>
      <c r="MG23" s="385"/>
      <c r="MH23" s="385"/>
      <c r="MI23" s="385"/>
      <c r="MJ23" s="385"/>
      <c r="MK23" s="385"/>
      <c r="ML23" s="385"/>
      <c r="MM23" s="385"/>
      <c r="MN23" s="385"/>
      <c r="MO23" s="385"/>
      <c r="MP23" s="385"/>
      <c r="MQ23" s="385"/>
      <c r="MR23" s="385"/>
      <c r="MS23" s="385"/>
      <c r="MT23" s="385"/>
      <c r="MU23" s="385"/>
      <c r="MV23" s="385"/>
      <c r="MW23" s="385"/>
      <c r="MX23" s="385"/>
      <c r="MY23" s="385"/>
      <c r="MZ23" s="385"/>
      <c r="NA23" s="385"/>
      <c r="NB23" s="385"/>
      <c r="NC23" s="385"/>
      <c r="ND23" s="385"/>
      <c r="NE23" s="385"/>
      <c r="NF23" s="385"/>
      <c r="NG23" s="385"/>
      <c r="NH23" s="385"/>
      <c r="NI23" s="385"/>
      <c r="NJ23" s="385"/>
      <c r="NK23" s="385"/>
      <c r="NL23" s="385"/>
      <c r="NM23" s="385"/>
      <c r="NN23" s="385"/>
      <c r="NO23" s="385"/>
      <c r="NP23" s="385"/>
      <c r="NQ23" s="385"/>
      <c r="NR23" s="385"/>
      <c r="NS23" s="385"/>
      <c r="NT23" s="385"/>
      <c r="NU23" s="385"/>
      <c r="NV23" s="385"/>
      <c r="NW23" s="385"/>
      <c r="NX23" s="385"/>
      <c r="NY23" s="385"/>
      <c r="NZ23" s="385"/>
      <c r="OA23" s="385"/>
      <c r="OB23" s="385"/>
      <c r="OC23" s="385"/>
      <c r="OD23" s="385"/>
      <c r="OE23" s="385"/>
      <c r="OF23" s="385"/>
      <c r="OG23" s="385"/>
      <c r="OH23" s="385"/>
      <c r="OI23" s="385"/>
      <c r="OJ23" s="385"/>
      <c r="OK23" s="385"/>
      <c r="OL23" s="385"/>
      <c r="OM23" s="385"/>
      <c r="ON23" s="385"/>
      <c r="OO23" s="385"/>
      <c r="OP23" s="385"/>
      <c r="OQ23" s="385"/>
      <c r="OR23" s="385"/>
      <c r="OS23" s="385"/>
      <c r="OT23" s="385"/>
      <c r="OU23" s="385"/>
      <c r="OV23" s="385"/>
      <c r="OW23" s="385"/>
      <c r="OX23" s="385"/>
      <c r="OY23" s="385"/>
      <c r="OZ23" s="385"/>
      <c r="PA23" s="385"/>
      <c r="PB23" s="385"/>
      <c r="PC23" s="385"/>
      <c r="PD23" s="385"/>
      <c r="PE23" s="385"/>
      <c r="PF23" s="385"/>
      <c r="PG23" s="385"/>
      <c r="PH23" s="385"/>
      <c r="PI23" s="385"/>
      <c r="PJ23" s="385"/>
      <c r="PK23" s="385"/>
      <c r="PL23" s="385"/>
      <c r="PM23" s="385"/>
      <c r="PN23" s="385"/>
      <c r="PO23" s="385"/>
      <c r="PP23" s="385"/>
      <c r="PQ23" s="385"/>
      <c r="PR23" s="385"/>
      <c r="PS23" s="385"/>
      <c r="PT23" s="385"/>
      <c r="PU23" s="385"/>
      <c r="PV23" s="385"/>
      <c r="PW23" s="385"/>
      <c r="PX23" s="385"/>
      <c r="PY23" s="385"/>
      <c r="PZ23" s="385"/>
      <c r="QA23" s="385"/>
      <c r="QB23" s="385"/>
      <c r="QC23" s="385"/>
      <c r="QD23" s="385"/>
      <c r="QE23" s="385"/>
      <c r="QF23" s="385"/>
      <c r="QG23" s="385"/>
      <c r="QH23" s="385"/>
      <c r="QI23" s="385"/>
      <c r="QJ23" s="385"/>
      <c r="QK23" s="385"/>
      <c r="QL23" s="385"/>
      <c r="QM23" s="385"/>
      <c r="QN23" s="385"/>
      <c r="QO23" s="385"/>
      <c r="QP23" s="385"/>
      <c r="QQ23" s="385"/>
      <c r="QR23" s="385"/>
      <c r="QS23" s="385"/>
      <c r="QT23" s="385"/>
      <c r="QU23" s="385"/>
      <c r="QV23" s="385"/>
      <c r="QW23" s="385"/>
      <c r="QX23" s="385"/>
      <c r="QY23" s="385"/>
      <c r="QZ23" s="385"/>
      <c r="RA23" s="385"/>
      <c r="RB23" s="385"/>
      <c r="RC23" s="385"/>
      <c r="RD23" s="385"/>
      <c r="RE23" s="385"/>
      <c r="RF23" s="385"/>
      <c r="RG23" s="385"/>
      <c r="RH23" s="385"/>
      <c r="RI23" s="385"/>
      <c r="RJ23" s="385"/>
      <c r="RK23" s="385"/>
      <c r="RL23" s="385"/>
      <c r="RM23" s="385"/>
      <c r="RN23" s="385"/>
      <c r="RO23" s="385"/>
      <c r="RP23" s="385"/>
      <c r="RQ23" s="385"/>
      <c r="RR23" s="385"/>
      <c r="RS23" s="385"/>
      <c r="RT23" s="385"/>
      <c r="RU23" s="385"/>
      <c r="RV23" s="385"/>
      <c r="RW23" s="385"/>
      <c r="RX23" s="385"/>
      <c r="RY23" s="385"/>
      <c r="RZ23" s="385"/>
      <c r="SA23" s="385"/>
      <c r="SB23" s="385"/>
      <c r="SC23" s="385"/>
      <c r="SD23" s="385"/>
      <c r="SE23" s="385"/>
      <c r="SF23" s="385"/>
      <c r="SG23" s="385"/>
      <c r="SH23" s="385"/>
      <c r="SI23" s="385"/>
      <c r="SJ23" s="385"/>
      <c r="SK23" s="385"/>
      <c r="SL23" s="385"/>
      <c r="SM23" s="385"/>
      <c r="SN23" s="385"/>
      <c r="SO23" s="385"/>
      <c r="SP23" s="385"/>
      <c r="SQ23" s="385"/>
      <c r="SR23" s="385"/>
      <c r="SS23" s="385"/>
      <c r="ST23" s="385"/>
      <c r="SU23" s="385"/>
      <c r="SV23" s="385"/>
      <c r="SW23" s="385"/>
      <c r="SX23" s="385"/>
      <c r="SY23" s="385"/>
      <c r="SZ23" s="385"/>
      <c r="TA23" s="385"/>
      <c r="TB23" s="385"/>
      <c r="TC23" s="385"/>
      <c r="TD23" s="385"/>
      <c r="TE23" s="385"/>
      <c r="TF23" s="385"/>
      <c r="TG23" s="385"/>
      <c r="TH23" s="385"/>
      <c r="TI23" s="385"/>
      <c r="TJ23" s="385"/>
      <c r="TK23" s="385"/>
      <c r="TL23" s="385"/>
      <c r="TM23" s="385"/>
      <c r="TN23" s="385"/>
      <c r="TO23" s="385"/>
      <c r="TP23" s="385"/>
      <c r="TQ23" s="385"/>
      <c r="TR23" s="385"/>
      <c r="TS23" s="385"/>
      <c r="TT23" s="385"/>
      <c r="TU23" s="385"/>
      <c r="TV23" s="385"/>
      <c r="TW23" s="385"/>
      <c r="TX23" s="385"/>
      <c r="TY23" s="385"/>
      <c r="TZ23" s="385"/>
      <c r="UA23" s="385"/>
      <c r="UB23" s="385"/>
      <c r="UC23" s="385"/>
      <c r="UD23" s="385"/>
      <c r="UE23" s="385"/>
      <c r="UF23" s="385"/>
      <c r="UG23" s="385"/>
      <c r="UH23" s="385"/>
      <c r="UI23" s="385"/>
      <c r="UJ23" s="385"/>
      <c r="UK23" s="385"/>
      <c r="UL23" s="385"/>
      <c r="UM23" s="385"/>
      <c r="UN23" s="385"/>
      <c r="UO23" s="385"/>
      <c r="UP23" s="385"/>
      <c r="UQ23" s="385"/>
      <c r="UR23" s="385"/>
      <c r="US23" s="385"/>
      <c r="UT23" s="385"/>
      <c r="UU23" s="385"/>
      <c r="UV23" s="385"/>
      <c r="UW23" s="385"/>
      <c r="UX23" s="385"/>
      <c r="UY23" s="385"/>
      <c r="UZ23" s="385"/>
      <c r="VA23" s="385"/>
      <c r="VB23" s="385"/>
      <c r="VC23" s="385"/>
      <c r="VD23" s="385"/>
      <c r="VE23" s="385"/>
      <c r="VF23" s="385"/>
      <c r="VG23" s="385"/>
      <c r="VH23" s="385"/>
      <c r="VI23" s="385"/>
      <c r="VJ23" s="385"/>
      <c r="VK23" s="385"/>
      <c r="VL23" s="385"/>
      <c r="VM23" s="385"/>
      <c r="VN23" s="385"/>
      <c r="VO23" s="385"/>
      <c r="VP23" s="385"/>
      <c r="VQ23" s="385"/>
      <c r="VR23" s="385"/>
      <c r="VS23" s="385"/>
      <c r="VT23" s="385"/>
      <c r="VU23" s="385"/>
      <c r="VV23" s="385"/>
      <c r="VW23" s="385"/>
      <c r="VX23" s="385"/>
      <c r="VY23" s="385"/>
      <c r="VZ23" s="385"/>
      <c r="WA23" s="385"/>
      <c r="WB23" s="385"/>
      <c r="WC23" s="385"/>
      <c r="WD23" s="385"/>
      <c r="WE23" s="385"/>
      <c r="WF23" s="385"/>
      <c r="WG23" s="385"/>
      <c r="WH23" s="385"/>
      <c r="WI23" s="385"/>
      <c r="WJ23" s="385"/>
      <c r="WK23" s="385"/>
      <c r="WL23" s="385"/>
      <c r="WM23" s="385"/>
      <c r="WN23" s="385"/>
      <c r="WO23" s="385"/>
      <c r="WP23" s="385"/>
      <c r="WQ23" s="385"/>
      <c r="WR23" s="385"/>
      <c r="WS23" s="385"/>
      <c r="WT23" s="385"/>
      <c r="WU23" s="385"/>
      <c r="WV23" s="385"/>
      <c r="WW23" s="385"/>
      <c r="WX23" s="385"/>
      <c r="WY23" s="385"/>
      <c r="WZ23" s="385"/>
      <c r="XA23" s="385"/>
      <c r="XB23" s="385"/>
      <c r="XC23" s="385"/>
      <c r="XD23" s="385"/>
      <c r="XE23" s="385"/>
      <c r="XF23" s="385"/>
      <c r="XG23" s="385"/>
      <c r="XH23" s="385"/>
      <c r="XI23" s="385"/>
      <c r="XJ23" s="385"/>
      <c r="XK23" s="385"/>
      <c r="XL23" s="385"/>
      <c r="XM23" s="385"/>
      <c r="XN23" s="385"/>
      <c r="XO23" s="385"/>
      <c r="XP23" s="385"/>
      <c r="XQ23" s="385"/>
      <c r="XR23" s="385"/>
      <c r="XS23" s="385"/>
      <c r="XT23" s="385"/>
      <c r="XU23" s="385"/>
      <c r="XV23" s="385"/>
      <c r="XW23" s="385"/>
      <c r="XX23" s="385"/>
      <c r="XY23" s="385"/>
      <c r="XZ23" s="385"/>
      <c r="YA23" s="385"/>
      <c r="YB23" s="385"/>
      <c r="YC23" s="385"/>
      <c r="YD23" s="385"/>
      <c r="YE23" s="385"/>
      <c r="YF23" s="385"/>
      <c r="YG23" s="385"/>
      <c r="YH23" s="385"/>
      <c r="YI23" s="385"/>
      <c r="YJ23" s="385"/>
      <c r="YK23" s="385"/>
      <c r="YL23" s="385"/>
      <c r="YM23" s="385"/>
      <c r="YN23" s="385"/>
      <c r="YO23" s="385"/>
      <c r="YP23" s="385"/>
      <c r="YQ23" s="385"/>
      <c r="YR23" s="385"/>
      <c r="YS23" s="385"/>
      <c r="YT23" s="385"/>
      <c r="YU23" s="385"/>
      <c r="YV23" s="385"/>
      <c r="YW23" s="385"/>
      <c r="YX23" s="385"/>
      <c r="YY23" s="385"/>
      <c r="YZ23" s="385"/>
      <c r="ZA23" s="385"/>
      <c r="ZB23" s="385"/>
      <c r="ZC23" s="385"/>
      <c r="ZD23" s="385"/>
      <c r="ZE23" s="385"/>
      <c r="ZF23" s="385"/>
      <c r="ZG23" s="385"/>
      <c r="ZH23" s="385"/>
      <c r="ZI23" s="385"/>
      <c r="ZJ23" s="385"/>
      <c r="ZK23" s="385"/>
      <c r="ZL23" s="385"/>
      <c r="ZM23" s="385"/>
      <c r="ZN23" s="385"/>
      <c r="ZO23" s="385"/>
      <c r="ZP23" s="385"/>
      <c r="ZQ23" s="385"/>
      <c r="ZR23" s="385"/>
      <c r="ZS23" s="385"/>
      <c r="ZT23" s="385"/>
      <c r="ZU23" s="385"/>
      <c r="ZV23" s="385"/>
      <c r="ZW23" s="385"/>
      <c r="ZX23" s="385"/>
      <c r="ZY23" s="385"/>
      <c r="ZZ23" s="385"/>
      <c r="AAA23" s="385"/>
      <c r="AAB23" s="385"/>
      <c r="AAC23" s="385"/>
      <c r="AAD23" s="385"/>
      <c r="AAE23" s="385"/>
      <c r="AAF23" s="385"/>
      <c r="AAG23" s="385"/>
      <c r="AAH23" s="385"/>
      <c r="AAI23" s="385"/>
      <c r="AAJ23" s="385"/>
      <c r="AAK23" s="385"/>
      <c r="AAL23" s="385"/>
      <c r="AAM23" s="385"/>
      <c r="AAN23" s="385"/>
      <c r="AAO23" s="385"/>
      <c r="AAP23" s="385"/>
      <c r="AAQ23" s="385"/>
      <c r="AAR23" s="385"/>
      <c r="AAS23" s="385"/>
      <c r="AAT23" s="385"/>
      <c r="AAU23" s="385"/>
      <c r="AAV23" s="385"/>
      <c r="AAW23" s="385"/>
      <c r="AAX23" s="385"/>
      <c r="AAY23" s="385"/>
      <c r="AAZ23" s="385"/>
      <c r="ABA23" s="385"/>
      <c r="ABB23" s="385"/>
      <c r="ABC23" s="385"/>
      <c r="ABD23" s="385"/>
      <c r="ABE23" s="385"/>
      <c r="ABF23" s="385"/>
      <c r="ABG23" s="385"/>
      <c r="ABH23" s="385"/>
      <c r="ABI23" s="385"/>
      <c r="ABJ23" s="385"/>
      <c r="ABK23" s="385"/>
      <c r="ABL23" s="385"/>
      <c r="ABM23" s="385"/>
      <c r="ABN23" s="385"/>
      <c r="ABO23" s="385"/>
      <c r="ABP23" s="385"/>
      <c r="ABQ23" s="385"/>
      <c r="ABR23" s="385"/>
      <c r="ABS23" s="385"/>
      <c r="ABT23" s="385"/>
      <c r="ABU23" s="385"/>
      <c r="ABV23" s="385"/>
      <c r="ABW23" s="385"/>
      <c r="ABX23" s="385"/>
      <c r="ABY23" s="385"/>
      <c r="ABZ23" s="385"/>
      <c r="ACA23" s="385"/>
      <c r="ACB23" s="385"/>
      <c r="ACC23" s="385"/>
      <c r="ACD23" s="385"/>
      <c r="ACE23" s="385"/>
      <c r="ACF23" s="385"/>
      <c r="ACG23" s="385"/>
      <c r="ACH23" s="385"/>
      <c r="ACI23" s="385"/>
      <c r="ACJ23" s="385"/>
      <c r="ACK23" s="385"/>
      <c r="ACL23" s="385"/>
      <c r="ACM23" s="385"/>
      <c r="ACN23" s="385"/>
      <c r="ACO23" s="385"/>
      <c r="ACP23" s="385"/>
      <c r="ACQ23" s="385"/>
      <c r="ACR23" s="385"/>
      <c r="ACS23" s="385"/>
      <c r="ACT23" s="385"/>
      <c r="ACU23" s="385"/>
      <c r="ACV23" s="385"/>
      <c r="ACW23" s="385"/>
      <c r="ACX23" s="385"/>
      <c r="ACY23" s="385"/>
      <c r="ACZ23" s="385"/>
      <c r="ADA23" s="385"/>
      <c r="ADB23" s="385"/>
      <c r="ADC23" s="385"/>
      <c r="ADD23" s="385"/>
      <c r="ADE23" s="385"/>
      <c r="ADF23" s="385"/>
      <c r="ADG23" s="385"/>
      <c r="ADH23" s="385"/>
      <c r="ADI23" s="385"/>
      <c r="ADJ23" s="385"/>
      <c r="ADK23" s="385"/>
      <c r="ADL23" s="385"/>
      <c r="ADM23" s="385"/>
      <c r="ADN23" s="385"/>
      <c r="ADO23" s="385"/>
      <c r="ADP23" s="385"/>
      <c r="ADQ23" s="385"/>
      <c r="ADR23" s="385"/>
      <c r="ADS23" s="385"/>
      <c r="ADT23" s="385"/>
      <c r="ADU23" s="385"/>
      <c r="ADV23" s="385"/>
      <c r="ADW23" s="385"/>
      <c r="ADX23" s="385"/>
      <c r="ADY23" s="385"/>
      <c r="ADZ23" s="385"/>
      <c r="AEA23" s="385"/>
      <c r="AEB23" s="385"/>
      <c r="AEC23" s="385"/>
      <c r="AED23" s="385"/>
      <c r="AEE23" s="385"/>
      <c r="AEF23" s="385"/>
      <c r="AEG23" s="385"/>
      <c r="AEH23" s="385"/>
      <c r="AEI23" s="385"/>
      <c r="AEJ23" s="385"/>
      <c r="AEK23" s="385"/>
      <c r="AEL23" s="385"/>
      <c r="AEM23" s="385"/>
      <c r="AEN23" s="385"/>
      <c r="AEO23" s="385"/>
      <c r="AEP23" s="385"/>
      <c r="AEQ23" s="385"/>
      <c r="AER23" s="385"/>
      <c r="AES23" s="385"/>
      <c r="AET23" s="385"/>
      <c r="AEU23" s="385"/>
      <c r="AEV23" s="385"/>
      <c r="AEW23" s="385"/>
      <c r="AEX23" s="385"/>
      <c r="AEY23" s="385"/>
      <c r="AEZ23" s="385"/>
      <c r="AFA23" s="385"/>
      <c r="AFB23" s="385"/>
      <c r="AFC23" s="385"/>
      <c r="AFD23" s="385"/>
      <c r="AFE23" s="385"/>
      <c r="AFF23" s="385"/>
      <c r="AFG23" s="385"/>
      <c r="AFH23" s="385"/>
      <c r="AFI23" s="385"/>
      <c r="AFJ23" s="385"/>
      <c r="AFK23" s="385"/>
      <c r="AFL23" s="385"/>
      <c r="AFM23" s="385"/>
      <c r="AFN23" s="385"/>
      <c r="AFO23" s="385"/>
      <c r="AFP23" s="385"/>
      <c r="AFQ23" s="385"/>
      <c r="AFR23" s="385"/>
      <c r="AFS23" s="385"/>
      <c r="AFT23" s="385"/>
      <c r="AFU23" s="385"/>
      <c r="AFV23" s="385"/>
      <c r="AFW23" s="385"/>
      <c r="AFX23" s="385"/>
      <c r="AFY23" s="385"/>
      <c r="AFZ23" s="385"/>
      <c r="AGA23" s="385"/>
      <c r="AGB23" s="385"/>
      <c r="AGC23" s="385"/>
      <c r="AGD23" s="385"/>
      <c r="AGE23" s="385"/>
      <c r="AGF23" s="385"/>
      <c r="AGG23" s="385"/>
      <c r="AGH23" s="385"/>
      <c r="AGI23" s="385"/>
      <c r="AGJ23" s="385"/>
      <c r="AGK23" s="385"/>
      <c r="AGL23" s="385"/>
      <c r="AGM23" s="385"/>
      <c r="AGN23" s="385"/>
      <c r="AGO23" s="385"/>
      <c r="AGP23" s="385"/>
      <c r="AGQ23" s="385"/>
      <c r="AGR23" s="385"/>
      <c r="AGS23" s="385"/>
      <c r="AGT23" s="385"/>
      <c r="AGU23" s="385"/>
      <c r="AGV23" s="385"/>
      <c r="AGW23" s="385"/>
      <c r="AGX23" s="385"/>
      <c r="AGY23" s="385"/>
      <c r="AGZ23" s="385"/>
      <c r="AHA23" s="385"/>
      <c r="AHB23" s="385"/>
      <c r="AHC23" s="385"/>
      <c r="AHD23" s="385"/>
      <c r="AHE23" s="385"/>
      <c r="AHF23" s="385"/>
      <c r="AHG23" s="385"/>
      <c r="AHH23" s="385"/>
      <c r="AHI23" s="385"/>
      <c r="AHJ23" s="385"/>
      <c r="AHK23" s="385"/>
      <c r="AHL23" s="385"/>
      <c r="AHM23" s="385"/>
      <c r="AHN23" s="385"/>
      <c r="AHO23" s="385"/>
      <c r="AHP23" s="385"/>
      <c r="AHQ23" s="385"/>
      <c r="AHR23" s="385"/>
      <c r="AHS23" s="385"/>
      <c r="AHT23" s="385"/>
      <c r="AHU23" s="385"/>
      <c r="AHV23" s="385"/>
      <c r="AHW23" s="385"/>
      <c r="AHX23" s="385"/>
      <c r="AHY23" s="385"/>
      <c r="AHZ23" s="385"/>
      <c r="AIA23" s="385"/>
      <c r="AIB23" s="385"/>
      <c r="AIC23" s="385"/>
      <c r="AID23" s="385"/>
      <c r="AIE23" s="385"/>
      <c r="AIF23" s="385"/>
      <c r="AIG23" s="385"/>
      <c r="AIH23" s="385"/>
      <c r="AII23" s="385"/>
      <c r="AIJ23" s="385"/>
      <c r="AIK23" s="385"/>
      <c r="AIL23" s="385"/>
      <c r="AIM23" s="385"/>
      <c r="AIN23" s="385"/>
      <c r="AIO23" s="385"/>
      <c r="AIP23" s="385"/>
      <c r="AIQ23" s="385"/>
      <c r="AIR23" s="385"/>
      <c r="AIS23" s="385"/>
      <c r="AIT23" s="385"/>
      <c r="AIU23" s="385"/>
      <c r="AIV23" s="385"/>
      <c r="AIW23" s="385"/>
      <c r="AIX23" s="385"/>
      <c r="AIY23" s="385"/>
      <c r="AIZ23" s="385"/>
      <c r="AJA23" s="385"/>
      <c r="AJB23" s="385"/>
      <c r="AJC23" s="385"/>
      <c r="AJD23" s="385"/>
      <c r="AJE23" s="385"/>
      <c r="AJF23" s="385"/>
      <c r="AJG23" s="385"/>
      <c r="AJH23" s="385"/>
      <c r="AJI23" s="385"/>
      <c r="AJJ23" s="385"/>
      <c r="AJK23" s="385"/>
      <c r="AJL23" s="385"/>
      <c r="AJM23" s="385"/>
      <c r="AJN23" s="385"/>
      <c r="AJO23" s="385"/>
      <c r="AJP23" s="385"/>
      <c r="AJQ23" s="385"/>
      <c r="AJR23" s="385"/>
      <c r="AJS23" s="385"/>
      <c r="AJT23" s="385"/>
      <c r="AJU23" s="385"/>
      <c r="AJV23" s="385"/>
      <c r="AJW23" s="385"/>
      <c r="AJX23" s="385"/>
      <c r="AJY23" s="385"/>
      <c r="AJZ23" s="385"/>
      <c r="AKA23" s="385"/>
      <c r="AKB23" s="385"/>
      <c r="AKC23" s="385"/>
      <c r="AKD23" s="385"/>
      <c r="AKE23" s="385"/>
      <c r="AKF23" s="385"/>
      <c r="AKG23" s="385"/>
      <c r="AKH23" s="385"/>
      <c r="AKI23" s="385"/>
      <c r="AKJ23" s="385"/>
      <c r="AKK23" s="385"/>
      <c r="AKL23" s="385"/>
      <c r="AKM23" s="385"/>
      <c r="AKN23" s="385"/>
      <c r="AKO23" s="385"/>
      <c r="AKP23" s="385"/>
      <c r="AKQ23" s="385"/>
      <c r="AKR23" s="385"/>
      <c r="AKS23" s="385"/>
      <c r="AKT23" s="385"/>
      <c r="AKU23" s="385"/>
      <c r="AKV23" s="385"/>
      <c r="AKW23" s="385"/>
      <c r="AKX23" s="385"/>
      <c r="AKY23" s="385"/>
      <c r="AKZ23" s="385"/>
      <c r="ALA23" s="385"/>
      <c r="ALB23" s="385"/>
      <c r="ALC23" s="385"/>
      <c r="ALD23" s="385"/>
      <c r="ALE23" s="385"/>
      <c r="ALF23" s="385"/>
      <c r="ALG23" s="385"/>
      <c r="ALH23" s="385"/>
      <c r="ALI23" s="385"/>
      <c r="ALJ23" s="385"/>
      <c r="ALK23" s="385"/>
      <c r="ALL23" s="385"/>
      <c r="ALM23" s="385"/>
      <c r="ALN23" s="385"/>
      <c r="ALO23" s="385"/>
      <c r="ALP23" s="385"/>
      <c r="ALQ23" s="385"/>
      <c r="ALR23" s="385"/>
      <c r="ALS23" s="385"/>
      <c r="ALT23" s="385"/>
      <c r="ALU23" s="385"/>
      <c r="ALV23" s="385"/>
      <c r="ALW23" s="385"/>
      <c r="ALX23" s="385"/>
      <c r="ALY23" s="385"/>
      <c r="ALZ23" s="385"/>
      <c r="AMA23" s="385"/>
      <c r="AMB23" s="385"/>
      <c r="AMC23" s="385"/>
      <c r="AMD23" s="385"/>
      <c r="AME23" s="385"/>
      <c r="AMF23" s="385"/>
      <c r="AMG23" s="385"/>
      <c r="AMH23" s="385"/>
      <c r="AMI23" s="385"/>
      <c r="AMJ23" s="385"/>
      <c r="AMK23" s="385"/>
      <c r="AML23" s="385"/>
      <c r="AMM23" s="385"/>
      <c r="AMN23" s="385"/>
      <c r="AMO23" s="385"/>
      <c r="AMP23" s="385"/>
      <c r="AMQ23" s="385"/>
      <c r="AMR23" s="385"/>
      <c r="AMS23" s="385"/>
      <c r="AMT23" s="385"/>
      <c r="AMU23" s="385"/>
      <c r="AMV23" s="385"/>
      <c r="AMW23" s="385"/>
      <c r="AMX23" s="385"/>
      <c r="AMY23" s="385"/>
      <c r="AMZ23" s="385"/>
      <c r="ANA23" s="385"/>
      <c r="ANB23" s="385"/>
      <c r="ANC23" s="385"/>
      <c r="AND23" s="385"/>
      <c r="ANE23" s="385"/>
      <c r="ANF23" s="385"/>
      <c r="ANG23" s="385"/>
      <c r="ANH23" s="385"/>
      <c r="ANI23" s="385"/>
      <c r="ANJ23" s="385"/>
      <c r="ANK23" s="385"/>
      <c r="ANL23" s="385"/>
      <c r="ANM23" s="385"/>
      <c r="ANN23" s="385"/>
      <c r="ANO23" s="385"/>
      <c r="ANP23" s="385"/>
      <c r="ANQ23" s="385"/>
      <c r="ANR23" s="385"/>
      <c r="ANS23" s="385"/>
      <c r="ANT23" s="385"/>
      <c r="ANU23" s="385"/>
      <c r="ANV23" s="385"/>
      <c r="ANW23" s="385"/>
      <c r="ANX23" s="385"/>
      <c r="ANY23" s="385"/>
      <c r="ANZ23" s="385"/>
      <c r="AOA23" s="385"/>
      <c r="AOB23" s="385"/>
      <c r="AOC23" s="385"/>
      <c r="AOD23" s="385"/>
      <c r="AOE23" s="385"/>
      <c r="AOF23" s="385"/>
      <c r="AOG23" s="385"/>
      <c r="AOH23" s="385"/>
      <c r="AOI23" s="385"/>
      <c r="AOJ23" s="385"/>
      <c r="AOK23" s="385"/>
      <c r="AOL23" s="385"/>
      <c r="AOM23" s="385"/>
      <c r="AON23" s="385"/>
      <c r="AOO23" s="385"/>
      <c r="AOP23" s="385"/>
      <c r="AOQ23" s="385"/>
      <c r="AOR23" s="385"/>
      <c r="AOS23" s="385"/>
      <c r="AOT23" s="385"/>
      <c r="AOU23" s="385"/>
      <c r="AOV23" s="385"/>
      <c r="AOW23" s="385"/>
      <c r="AOX23" s="385"/>
      <c r="AOY23" s="385"/>
      <c r="AOZ23" s="385"/>
      <c r="APA23" s="385"/>
      <c r="APB23" s="385"/>
      <c r="APC23" s="385"/>
      <c r="APD23" s="385"/>
      <c r="APE23" s="385"/>
      <c r="APF23" s="385"/>
      <c r="APG23" s="385"/>
      <c r="APH23" s="385"/>
      <c r="API23" s="385"/>
      <c r="APJ23" s="385"/>
      <c r="APK23" s="385"/>
      <c r="APL23" s="385"/>
      <c r="APM23" s="385"/>
      <c r="APN23" s="385"/>
      <c r="APO23" s="385"/>
      <c r="APP23" s="385"/>
      <c r="APQ23" s="385"/>
      <c r="APR23" s="385"/>
      <c r="APS23" s="385"/>
      <c r="APT23" s="385"/>
      <c r="APU23" s="385"/>
      <c r="APV23" s="385"/>
      <c r="APW23" s="385"/>
      <c r="APX23" s="385"/>
      <c r="APY23" s="385"/>
      <c r="APZ23" s="385"/>
      <c r="AQA23" s="385"/>
      <c r="AQB23" s="385"/>
      <c r="AQC23" s="385"/>
      <c r="AQD23" s="385"/>
      <c r="AQE23" s="385"/>
      <c r="AQF23" s="385"/>
      <c r="AQG23" s="385"/>
      <c r="AQH23" s="385"/>
      <c r="AQI23" s="385"/>
      <c r="AQJ23" s="385"/>
      <c r="AQK23" s="385"/>
      <c r="AQL23" s="385"/>
      <c r="AQM23" s="385"/>
      <c r="AQN23" s="385"/>
      <c r="AQO23" s="385"/>
      <c r="AQP23" s="385"/>
      <c r="AQQ23" s="385"/>
      <c r="AQR23" s="385"/>
      <c r="AQS23" s="385"/>
      <c r="AQT23" s="385"/>
      <c r="AQU23" s="385"/>
      <c r="AQV23" s="385"/>
      <c r="AQW23" s="385"/>
      <c r="AQX23" s="385"/>
      <c r="AQY23" s="385"/>
      <c r="AQZ23" s="385"/>
      <c r="ARA23" s="385"/>
      <c r="ARB23" s="385"/>
      <c r="ARC23" s="385"/>
      <c r="ARD23" s="385"/>
      <c r="ARE23" s="385"/>
      <c r="ARF23" s="385"/>
      <c r="ARG23" s="385"/>
      <c r="ARH23" s="385"/>
      <c r="ARI23" s="385"/>
      <c r="ARJ23" s="385"/>
      <c r="ARK23" s="385"/>
      <c r="ARL23" s="385"/>
      <c r="ARM23" s="385"/>
      <c r="ARN23" s="385"/>
      <c r="ARO23" s="385"/>
      <c r="ARP23" s="385"/>
      <c r="ARQ23" s="385"/>
      <c r="ARR23" s="385"/>
      <c r="ARS23" s="385"/>
      <c r="ART23" s="385"/>
      <c r="ARU23" s="385"/>
      <c r="ARV23" s="385"/>
      <c r="ARW23" s="385"/>
      <c r="ARX23" s="385"/>
      <c r="ARY23" s="385"/>
      <c r="ARZ23" s="385"/>
      <c r="ASA23" s="385"/>
      <c r="ASB23" s="385"/>
      <c r="ASC23" s="385"/>
      <c r="ASD23" s="385"/>
      <c r="ASE23" s="385"/>
      <c r="ASF23" s="385"/>
      <c r="ASG23" s="385"/>
      <c r="ASH23" s="385"/>
      <c r="ASI23" s="385"/>
      <c r="ASJ23" s="385"/>
      <c r="ASK23" s="385"/>
      <c r="ASL23" s="385"/>
      <c r="ASM23" s="385"/>
      <c r="ASN23" s="385"/>
      <c r="ASO23" s="385"/>
      <c r="ASP23" s="385"/>
      <c r="ASQ23" s="385"/>
      <c r="ASR23" s="385"/>
      <c r="ASS23" s="385"/>
      <c r="AST23" s="385"/>
      <c r="ASU23" s="385"/>
      <c r="ASV23" s="385"/>
      <c r="ASW23" s="385"/>
      <c r="ASX23" s="385"/>
      <c r="ASY23" s="385"/>
      <c r="ASZ23" s="385"/>
      <c r="ATA23" s="385"/>
      <c r="ATB23" s="385"/>
      <c r="ATC23" s="385"/>
      <c r="ATD23" s="385"/>
      <c r="ATE23" s="385"/>
      <c r="ATF23" s="385"/>
      <c r="ATG23" s="385"/>
      <c r="ATH23" s="385"/>
      <c r="ATI23" s="385"/>
      <c r="ATJ23" s="385"/>
      <c r="ATK23" s="385"/>
      <c r="ATL23" s="385"/>
      <c r="ATM23" s="385"/>
      <c r="ATN23" s="385"/>
      <c r="ATO23" s="385"/>
      <c r="ATP23" s="385"/>
      <c r="ATQ23" s="385"/>
      <c r="ATR23" s="385"/>
      <c r="ATS23" s="385"/>
      <c r="ATT23" s="385"/>
      <c r="ATU23" s="385"/>
      <c r="ATV23" s="385"/>
      <c r="ATW23" s="385"/>
      <c r="ATX23" s="385"/>
      <c r="ATY23" s="385"/>
      <c r="ATZ23" s="385"/>
      <c r="AUA23" s="385"/>
      <c r="AUB23" s="385"/>
      <c r="AUC23" s="385"/>
      <c r="AUD23" s="385"/>
      <c r="AUE23" s="385"/>
      <c r="AUF23" s="385"/>
      <c r="AUG23" s="385"/>
      <c r="AUH23" s="385"/>
      <c r="AUI23" s="385"/>
      <c r="AUJ23" s="385"/>
      <c r="AUK23" s="385"/>
      <c r="AUL23" s="385"/>
      <c r="AUM23" s="385"/>
      <c r="AUN23" s="385"/>
      <c r="AUO23" s="385"/>
      <c r="AUP23" s="385"/>
      <c r="AUQ23" s="385"/>
      <c r="AUR23" s="385"/>
      <c r="AUS23" s="385"/>
      <c r="AUT23" s="385"/>
      <c r="AUU23" s="385"/>
      <c r="AUV23" s="385"/>
      <c r="AUW23" s="385"/>
      <c r="AUX23" s="385"/>
      <c r="AUY23" s="385"/>
      <c r="AUZ23" s="385"/>
      <c r="AVA23" s="385"/>
      <c r="AVB23" s="385"/>
      <c r="AVC23" s="385"/>
      <c r="AVD23" s="385"/>
      <c r="AVE23" s="385"/>
      <c r="AVF23" s="385"/>
      <c r="AVG23" s="385"/>
      <c r="AVH23" s="385"/>
      <c r="AVI23" s="385"/>
      <c r="AVJ23" s="385"/>
      <c r="AVK23" s="385"/>
      <c r="AVL23" s="385"/>
      <c r="AVM23" s="385"/>
      <c r="AVN23" s="385"/>
      <c r="AVO23" s="385"/>
      <c r="AVP23" s="385"/>
      <c r="AVQ23" s="385"/>
      <c r="AVR23" s="385"/>
      <c r="AVS23" s="385"/>
      <c r="AVT23" s="385"/>
      <c r="AVU23" s="385"/>
      <c r="AVV23" s="385"/>
      <c r="AVW23" s="385"/>
      <c r="AVX23" s="385"/>
      <c r="AVY23" s="385"/>
      <c r="AVZ23" s="385"/>
      <c r="AWA23" s="385"/>
      <c r="AWB23" s="385"/>
      <c r="AWC23" s="385"/>
      <c r="AWD23" s="385"/>
      <c r="AWE23" s="385"/>
      <c r="AWF23" s="385"/>
      <c r="AWG23" s="385"/>
      <c r="AWH23" s="385"/>
      <c r="AWI23" s="385"/>
      <c r="AWJ23" s="385"/>
      <c r="AWK23" s="385"/>
      <c r="AWL23" s="385"/>
      <c r="AWM23" s="385"/>
      <c r="AWN23" s="385"/>
      <c r="AWO23" s="385"/>
      <c r="AWP23" s="385"/>
      <c r="AWQ23" s="385"/>
      <c r="AWR23" s="385"/>
      <c r="AWS23" s="385"/>
      <c r="AWT23" s="385"/>
      <c r="AWU23" s="385"/>
      <c r="AWV23" s="385"/>
      <c r="AWW23" s="385"/>
      <c r="AWX23" s="385"/>
      <c r="AWY23" s="385"/>
      <c r="AWZ23" s="385"/>
      <c r="AXA23" s="385"/>
      <c r="AXB23" s="385"/>
      <c r="AXC23" s="385"/>
      <c r="AXD23" s="385"/>
      <c r="AXE23" s="385"/>
      <c r="AXF23" s="385"/>
      <c r="AXG23" s="385"/>
      <c r="AXH23" s="385"/>
      <c r="AXI23" s="385"/>
      <c r="AXJ23" s="385"/>
      <c r="AXK23" s="385"/>
      <c r="AXL23" s="385"/>
      <c r="AXM23" s="385"/>
      <c r="AXN23" s="385"/>
      <c r="AXO23" s="385"/>
      <c r="AXP23" s="385"/>
      <c r="AXQ23" s="385"/>
      <c r="AXR23" s="385"/>
      <c r="AXS23" s="385"/>
      <c r="AXT23" s="385"/>
      <c r="AXU23" s="385"/>
      <c r="AXV23" s="385"/>
      <c r="AXW23" s="385"/>
      <c r="AXX23" s="385"/>
      <c r="AXY23" s="385"/>
      <c r="AXZ23" s="385"/>
      <c r="AYA23" s="385"/>
      <c r="AYB23" s="385"/>
      <c r="AYC23" s="385"/>
      <c r="AYD23" s="385"/>
      <c r="AYE23" s="385"/>
      <c r="AYF23" s="385"/>
      <c r="AYG23" s="385"/>
      <c r="AYH23" s="385"/>
      <c r="AYI23" s="385"/>
      <c r="AYJ23" s="385"/>
      <c r="AYK23" s="385"/>
      <c r="AYL23" s="385"/>
      <c r="AYM23" s="385"/>
      <c r="AYN23" s="385"/>
      <c r="AYO23" s="385"/>
      <c r="AYP23" s="385"/>
      <c r="AYQ23" s="385"/>
      <c r="AYR23" s="385"/>
      <c r="AYS23" s="385"/>
      <c r="AYT23" s="385"/>
      <c r="AYU23" s="385"/>
      <c r="AYV23" s="385"/>
      <c r="AYW23" s="385"/>
      <c r="AYX23" s="385"/>
      <c r="AYY23" s="385"/>
      <c r="AYZ23" s="385"/>
      <c r="AZA23" s="385"/>
      <c r="AZB23" s="385"/>
      <c r="AZC23" s="385"/>
      <c r="AZD23" s="385"/>
      <c r="AZE23" s="385"/>
      <c r="AZF23" s="385"/>
      <c r="AZG23" s="385"/>
      <c r="AZH23" s="385"/>
      <c r="AZI23" s="385"/>
      <c r="AZJ23" s="385"/>
      <c r="AZK23" s="385"/>
      <c r="AZL23" s="385"/>
      <c r="AZM23" s="385"/>
      <c r="AZN23" s="385"/>
      <c r="AZO23" s="385"/>
      <c r="AZP23" s="385"/>
      <c r="AZQ23" s="385"/>
      <c r="AZR23" s="385"/>
      <c r="AZS23" s="385"/>
      <c r="AZT23" s="385"/>
      <c r="AZU23" s="385"/>
      <c r="AZV23" s="385"/>
      <c r="AZW23" s="385"/>
      <c r="AZX23" s="385"/>
      <c r="AZY23" s="385"/>
      <c r="AZZ23" s="385"/>
      <c r="BAA23" s="385"/>
      <c r="BAB23" s="385"/>
      <c r="BAC23" s="385"/>
      <c r="BAD23" s="385"/>
      <c r="BAE23" s="385"/>
      <c r="BAF23" s="385"/>
      <c r="BAG23" s="385"/>
      <c r="BAH23" s="385"/>
      <c r="BAI23" s="385"/>
      <c r="BAJ23" s="385"/>
      <c r="BAK23" s="385"/>
      <c r="BAL23" s="385"/>
      <c r="BAM23" s="385"/>
      <c r="BAN23" s="385"/>
      <c r="BAO23" s="385"/>
      <c r="BAP23" s="385"/>
      <c r="BAQ23" s="385"/>
      <c r="BAR23" s="385"/>
      <c r="BAS23" s="385"/>
      <c r="BAT23" s="385"/>
      <c r="BAU23" s="385"/>
      <c r="BAV23" s="385"/>
      <c r="BAW23" s="385"/>
      <c r="BAX23" s="385"/>
      <c r="BAY23" s="385"/>
      <c r="BAZ23" s="385"/>
      <c r="BBA23" s="385"/>
      <c r="BBB23" s="385"/>
      <c r="BBC23" s="385"/>
      <c r="BBD23" s="385"/>
      <c r="BBE23" s="385"/>
      <c r="BBF23" s="385"/>
      <c r="BBG23" s="385"/>
      <c r="BBH23" s="385"/>
      <c r="BBI23" s="385"/>
      <c r="BBJ23" s="385"/>
      <c r="BBK23" s="385"/>
      <c r="BBL23" s="385"/>
      <c r="BBM23" s="385"/>
      <c r="BBN23" s="385"/>
      <c r="BBO23" s="385"/>
      <c r="BBP23" s="385"/>
      <c r="BBQ23" s="385"/>
      <c r="BBR23" s="385"/>
      <c r="BBS23" s="385"/>
      <c r="BBT23" s="385"/>
      <c r="BBU23" s="385"/>
      <c r="BBV23" s="385"/>
      <c r="BBW23" s="385"/>
      <c r="BBX23" s="385"/>
      <c r="BBY23" s="385"/>
      <c r="BBZ23" s="385"/>
      <c r="BCA23" s="385"/>
      <c r="BCB23" s="385"/>
      <c r="BCC23" s="385"/>
      <c r="BCD23" s="385"/>
      <c r="BCE23" s="385"/>
      <c r="BCF23" s="385"/>
      <c r="BCG23" s="385"/>
      <c r="BCH23" s="385"/>
      <c r="BCI23" s="385"/>
      <c r="BCJ23" s="385"/>
      <c r="BCK23" s="385"/>
      <c r="BCL23" s="385"/>
      <c r="BCM23" s="385"/>
      <c r="BCN23" s="385"/>
      <c r="BCO23" s="385"/>
      <c r="BCP23" s="385"/>
      <c r="BCQ23" s="385"/>
      <c r="BCR23" s="385"/>
      <c r="BCS23" s="385"/>
      <c r="BCT23" s="385"/>
      <c r="BCU23" s="385"/>
      <c r="BCV23" s="385"/>
      <c r="BCW23" s="385"/>
      <c r="BCX23" s="385"/>
      <c r="BCY23" s="385"/>
      <c r="BCZ23" s="385"/>
      <c r="BDA23" s="385"/>
      <c r="BDB23" s="385"/>
      <c r="BDC23" s="385"/>
      <c r="BDD23" s="385"/>
      <c r="BDE23" s="385"/>
      <c r="BDF23" s="385"/>
      <c r="BDG23" s="385"/>
      <c r="BDH23" s="385"/>
      <c r="BDI23" s="385"/>
      <c r="BDJ23" s="385"/>
      <c r="BDK23" s="385"/>
      <c r="BDL23" s="385"/>
      <c r="BDM23" s="385"/>
      <c r="BDN23" s="385"/>
      <c r="BDO23" s="385"/>
      <c r="BDP23" s="385"/>
      <c r="BDQ23" s="385"/>
      <c r="BDR23" s="385"/>
      <c r="BDS23" s="385"/>
      <c r="BDT23" s="385"/>
      <c r="BDU23" s="385"/>
      <c r="BDV23" s="385"/>
      <c r="BDW23" s="385"/>
      <c r="BDX23" s="385"/>
      <c r="BDY23" s="385"/>
      <c r="BDZ23" s="385"/>
      <c r="BEA23" s="385"/>
      <c r="BEB23" s="385"/>
      <c r="BEC23" s="385"/>
      <c r="BED23" s="385"/>
      <c r="BEE23" s="385"/>
      <c r="BEF23" s="385"/>
      <c r="BEG23" s="385"/>
      <c r="BEH23" s="385"/>
      <c r="BEI23" s="385"/>
      <c r="BEJ23" s="385"/>
      <c r="BEK23" s="385"/>
      <c r="BEL23" s="385"/>
      <c r="BEM23" s="385"/>
      <c r="BEN23" s="385"/>
      <c r="BEO23" s="385"/>
      <c r="BEP23" s="385"/>
      <c r="BEQ23" s="385"/>
      <c r="BER23" s="385"/>
      <c r="BES23" s="385"/>
      <c r="BET23" s="385"/>
      <c r="BEU23" s="385"/>
      <c r="BEV23" s="385"/>
      <c r="BEW23" s="385"/>
      <c r="BEX23" s="385"/>
      <c r="BEY23" s="385"/>
      <c r="BEZ23" s="385"/>
      <c r="BFA23" s="385"/>
      <c r="BFB23" s="385"/>
      <c r="BFC23" s="385"/>
      <c r="BFD23" s="385"/>
      <c r="BFE23" s="385"/>
      <c r="BFF23" s="385"/>
      <c r="BFG23" s="385"/>
      <c r="BFH23" s="385"/>
      <c r="BFI23" s="385"/>
      <c r="BFJ23" s="385"/>
      <c r="BFK23" s="385"/>
      <c r="BFL23" s="385"/>
      <c r="BFM23" s="385"/>
      <c r="BFN23" s="385"/>
      <c r="BFO23" s="385"/>
      <c r="BFP23" s="385"/>
      <c r="BFQ23" s="385"/>
      <c r="BFR23" s="385"/>
      <c r="BFS23" s="385"/>
      <c r="BFT23" s="385"/>
      <c r="BFU23" s="385"/>
      <c r="BFV23" s="385"/>
      <c r="BFW23" s="385"/>
      <c r="BFX23" s="385"/>
      <c r="BFY23" s="385"/>
      <c r="BFZ23" s="385"/>
      <c r="BGA23" s="385"/>
      <c r="BGB23" s="385"/>
      <c r="BGC23" s="385"/>
      <c r="BGD23" s="385"/>
      <c r="BGE23" s="385"/>
      <c r="BGF23" s="385"/>
      <c r="BGG23" s="385"/>
      <c r="BGH23" s="385"/>
      <c r="BGI23" s="385"/>
      <c r="BGJ23" s="385"/>
      <c r="BGK23" s="385"/>
      <c r="BGL23" s="385"/>
      <c r="BGM23" s="385"/>
      <c r="BGN23" s="385"/>
      <c r="BGO23" s="385"/>
      <c r="BGP23" s="385"/>
      <c r="BGQ23" s="385"/>
      <c r="BGR23" s="385"/>
      <c r="BGS23" s="385"/>
      <c r="BGT23" s="385"/>
      <c r="BGU23" s="385"/>
      <c r="BGV23" s="385"/>
      <c r="BGW23" s="385"/>
      <c r="BGX23" s="385"/>
      <c r="BGY23" s="385"/>
      <c r="BGZ23" s="385"/>
      <c r="BHA23" s="385"/>
      <c r="BHB23" s="385"/>
      <c r="BHC23" s="385"/>
      <c r="BHD23" s="385"/>
      <c r="BHE23" s="385"/>
      <c r="BHF23" s="385"/>
      <c r="BHG23" s="385"/>
      <c r="BHH23" s="385"/>
      <c r="BHI23" s="385"/>
      <c r="BHJ23" s="385"/>
      <c r="BHK23" s="385"/>
      <c r="BHL23" s="385"/>
      <c r="BHM23" s="385"/>
      <c r="BHN23" s="385"/>
      <c r="BHO23" s="385"/>
      <c r="BHP23" s="385"/>
      <c r="BHQ23" s="385"/>
      <c r="BHR23" s="385"/>
      <c r="BHS23" s="385"/>
      <c r="BHT23" s="385"/>
      <c r="BHU23" s="385"/>
      <c r="BHV23" s="385"/>
      <c r="BHW23" s="385"/>
      <c r="BHX23" s="385"/>
      <c r="BHY23" s="385"/>
      <c r="BHZ23" s="385"/>
      <c r="BIA23" s="385"/>
      <c r="BIB23" s="385"/>
      <c r="BIC23" s="385"/>
      <c r="BID23" s="385"/>
      <c r="BIE23" s="385"/>
      <c r="BIF23" s="385"/>
      <c r="BIG23" s="385"/>
      <c r="BIH23" s="385"/>
      <c r="BII23" s="385"/>
      <c r="BIJ23" s="385"/>
      <c r="BIK23" s="385"/>
      <c r="BIL23" s="385"/>
      <c r="BIM23" s="385"/>
      <c r="BIN23" s="385"/>
      <c r="BIO23" s="385"/>
      <c r="BIP23" s="385"/>
      <c r="BIQ23" s="385"/>
      <c r="BIR23" s="385"/>
      <c r="BIS23" s="385"/>
      <c r="BIT23" s="385"/>
      <c r="BIU23" s="385"/>
      <c r="BIV23" s="385"/>
      <c r="BIW23" s="385"/>
      <c r="BIX23" s="385"/>
      <c r="BIY23" s="385"/>
      <c r="BIZ23" s="385"/>
      <c r="BJA23" s="385"/>
      <c r="BJB23" s="385"/>
      <c r="BJC23" s="385"/>
      <c r="BJD23" s="385"/>
      <c r="BJE23" s="385"/>
      <c r="BJF23" s="385"/>
      <c r="BJG23" s="385"/>
      <c r="BJH23" s="385"/>
      <c r="BJI23" s="385"/>
      <c r="BJJ23" s="385"/>
      <c r="BJK23" s="385"/>
      <c r="BJL23" s="385"/>
      <c r="BJM23" s="385"/>
      <c r="BJN23" s="385"/>
      <c r="BJO23" s="385"/>
      <c r="BJP23" s="385"/>
      <c r="BJQ23" s="385"/>
      <c r="BJR23" s="385"/>
      <c r="BJS23" s="385"/>
      <c r="BJT23" s="385"/>
      <c r="BJU23" s="385"/>
      <c r="BJV23" s="385"/>
      <c r="BJW23" s="385"/>
      <c r="BJX23" s="385"/>
      <c r="BJY23" s="385"/>
      <c r="BJZ23" s="385"/>
      <c r="BKA23" s="385"/>
      <c r="BKB23" s="385"/>
      <c r="BKC23" s="385"/>
      <c r="BKD23" s="385"/>
      <c r="BKE23" s="385"/>
      <c r="BKF23" s="385"/>
      <c r="BKG23" s="385"/>
      <c r="BKH23" s="385"/>
      <c r="BKI23" s="385"/>
      <c r="BKJ23" s="385"/>
      <c r="BKK23" s="385"/>
      <c r="BKL23" s="385"/>
      <c r="BKM23" s="385"/>
      <c r="BKN23" s="385"/>
      <c r="BKO23" s="385"/>
      <c r="BKP23" s="385"/>
      <c r="BKQ23" s="385"/>
      <c r="BKR23" s="385"/>
      <c r="BKS23" s="385"/>
      <c r="BKT23" s="385"/>
      <c r="BKU23" s="385"/>
      <c r="BKV23" s="385"/>
      <c r="BKW23" s="385"/>
      <c r="BKX23" s="385"/>
      <c r="BKY23" s="385"/>
      <c r="BKZ23" s="385"/>
      <c r="BLA23" s="385"/>
      <c r="BLB23" s="385"/>
      <c r="BLC23" s="385"/>
      <c r="BLD23" s="385"/>
      <c r="BLE23" s="385"/>
      <c r="BLF23" s="385"/>
      <c r="BLG23" s="385"/>
      <c r="BLH23" s="385"/>
      <c r="BLI23" s="385"/>
      <c r="BLJ23" s="385"/>
      <c r="BLK23" s="385"/>
      <c r="BLL23" s="385"/>
      <c r="BLM23" s="385"/>
      <c r="BLN23" s="385"/>
      <c r="BLO23" s="385"/>
      <c r="BLP23" s="385"/>
      <c r="BLQ23" s="385"/>
      <c r="BLR23" s="385"/>
      <c r="BLS23" s="385"/>
      <c r="BLT23" s="385"/>
      <c r="BLU23" s="385"/>
      <c r="BLV23" s="385"/>
      <c r="BLW23" s="385"/>
      <c r="BLX23" s="385"/>
      <c r="BLY23" s="385"/>
      <c r="BLZ23" s="385"/>
      <c r="BMA23" s="385"/>
      <c r="BMB23" s="385"/>
      <c r="BMC23" s="385"/>
      <c r="BMD23" s="385"/>
      <c r="BME23" s="385"/>
      <c r="BMF23" s="385"/>
      <c r="BMG23" s="385"/>
      <c r="BMH23" s="385"/>
      <c r="BMI23" s="385"/>
      <c r="BMJ23" s="385"/>
      <c r="BMK23" s="385"/>
      <c r="BML23" s="385"/>
      <c r="BMM23" s="385"/>
      <c r="BMN23" s="385"/>
      <c r="BMO23" s="385"/>
      <c r="BMP23" s="385"/>
      <c r="BMQ23" s="385"/>
      <c r="BMR23" s="385"/>
      <c r="BMS23" s="385"/>
      <c r="BMT23" s="385"/>
      <c r="BMU23" s="385"/>
      <c r="BMV23" s="385"/>
      <c r="BMW23" s="385"/>
      <c r="BMX23" s="385"/>
      <c r="BMY23" s="385"/>
      <c r="BMZ23" s="385"/>
      <c r="BNA23" s="385"/>
      <c r="BNB23" s="385"/>
      <c r="BNC23" s="385"/>
      <c r="BND23" s="385"/>
      <c r="BNE23" s="385"/>
      <c r="BNF23" s="385"/>
      <c r="BNG23" s="385"/>
      <c r="BNH23" s="385"/>
      <c r="BNI23" s="385"/>
      <c r="BNJ23" s="385"/>
      <c r="BNK23" s="385"/>
      <c r="BNL23" s="385"/>
      <c r="BNM23" s="385"/>
      <c r="BNN23" s="385"/>
      <c r="BNO23" s="385"/>
      <c r="BNP23" s="385"/>
      <c r="BNQ23" s="385"/>
      <c r="BNR23" s="385"/>
      <c r="BNS23" s="385"/>
      <c r="BNT23" s="385"/>
      <c r="BNU23" s="385"/>
      <c r="BNV23" s="385"/>
      <c r="BNW23" s="385"/>
      <c r="BNX23" s="385"/>
      <c r="BNY23" s="385"/>
      <c r="BNZ23" s="385"/>
      <c r="BOA23" s="385"/>
      <c r="BOB23" s="385"/>
      <c r="BOC23" s="385"/>
      <c r="BOD23" s="385"/>
      <c r="BOE23" s="385"/>
      <c r="BOF23" s="385"/>
      <c r="BOG23" s="385"/>
      <c r="BOH23" s="385"/>
      <c r="BOI23" s="385"/>
      <c r="BOJ23" s="385"/>
      <c r="BOK23" s="385"/>
      <c r="BOL23" s="385"/>
      <c r="BOM23" s="385"/>
      <c r="BON23" s="385"/>
      <c r="BOO23" s="385"/>
      <c r="BOP23" s="385"/>
      <c r="BOQ23" s="385"/>
      <c r="BOR23" s="385"/>
      <c r="BOS23" s="385"/>
      <c r="BOT23" s="385"/>
      <c r="BOU23" s="385"/>
      <c r="BOV23" s="385"/>
      <c r="BOW23" s="385"/>
      <c r="BOX23" s="385"/>
      <c r="BOY23" s="385"/>
      <c r="BOZ23" s="385"/>
      <c r="BPA23" s="385"/>
      <c r="BPB23" s="385"/>
      <c r="BPC23" s="385"/>
      <c r="BPD23" s="385"/>
      <c r="BPE23" s="385"/>
      <c r="BPF23" s="385"/>
      <c r="BPG23" s="385"/>
      <c r="BPH23" s="385"/>
      <c r="BPI23" s="385"/>
      <c r="BPJ23" s="385"/>
      <c r="BPK23" s="385"/>
      <c r="BPL23" s="385"/>
      <c r="BPM23" s="385"/>
      <c r="BPN23" s="385"/>
      <c r="BPO23" s="385"/>
      <c r="BPP23" s="385"/>
      <c r="BPQ23" s="385"/>
      <c r="BPR23" s="385"/>
      <c r="BPS23" s="385"/>
      <c r="BPT23" s="385"/>
      <c r="BPU23" s="385"/>
      <c r="BPV23" s="385"/>
      <c r="BPW23" s="385"/>
      <c r="BPX23" s="385"/>
      <c r="BPY23" s="385"/>
      <c r="BPZ23" s="385"/>
      <c r="BQA23" s="385"/>
      <c r="BQB23" s="385"/>
      <c r="BQC23" s="385"/>
      <c r="BQD23" s="385"/>
      <c r="BQE23" s="385"/>
      <c r="BQF23" s="385"/>
      <c r="BQG23" s="385"/>
      <c r="BQH23" s="385"/>
      <c r="BQI23" s="385"/>
      <c r="BQJ23" s="385"/>
      <c r="BQK23" s="385"/>
      <c r="BQL23" s="385"/>
      <c r="BQM23" s="385"/>
      <c r="BQN23" s="385"/>
      <c r="BQO23" s="385"/>
      <c r="BQP23" s="385"/>
      <c r="BQQ23" s="385"/>
      <c r="BQR23" s="385"/>
      <c r="BQS23" s="385"/>
      <c r="BQT23" s="385"/>
      <c r="BQU23" s="385"/>
      <c r="BQV23" s="385"/>
      <c r="BQW23" s="385"/>
      <c r="BQX23" s="385"/>
      <c r="BQY23" s="385"/>
      <c r="BQZ23" s="385"/>
      <c r="BRA23" s="385"/>
      <c r="BRB23" s="385"/>
      <c r="BRC23" s="385"/>
      <c r="BRD23" s="385"/>
      <c r="BRE23" s="385"/>
      <c r="BRF23" s="385"/>
      <c r="BRG23" s="385"/>
      <c r="BRH23" s="385"/>
      <c r="BRI23" s="385"/>
      <c r="BRJ23" s="385"/>
      <c r="BRK23" s="385"/>
      <c r="BRL23" s="385"/>
      <c r="BRM23" s="385"/>
      <c r="BRN23" s="385"/>
      <c r="BRO23" s="385"/>
      <c r="BRP23" s="385"/>
      <c r="BRQ23" s="385"/>
      <c r="BRR23" s="385"/>
      <c r="BRS23" s="385"/>
      <c r="BRT23" s="385"/>
      <c r="BRU23" s="385"/>
      <c r="BRV23" s="385"/>
      <c r="BRW23" s="385"/>
      <c r="BRX23" s="385"/>
      <c r="BRY23" s="385"/>
      <c r="BRZ23" s="385"/>
      <c r="BSA23" s="385"/>
      <c r="BSB23" s="385"/>
      <c r="BSC23" s="385"/>
      <c r="BSD23" s="385"/>
      <c r="BSE23" s="385"/>
      <c r="BSF23" s="385"/>
      <c r="BSG23" s="385"/>
      <c r="BSH23" s="385"/>
      <c r="BSI23" s="385"/>
      <c r="BSJ23" s="385"/>
      <c r="BSK23" s="385"/>
      <c r="BSL23" s="385"/>
      <c r="BSM23" s="385"/>
      <c r="BSN23" s="385"/>
      <c r="BSO23" s="385"/>
      <c r="BSP23" s="385"/>
      <c r="BSQ23" s="385"/>
      <c r="BSR23" s="385"/>
      <c r="BSS23" s="385"/>
      <c r="BST23" s="385"/>
      <c r="BSU23" s="385"/>
      <c r="BSV23" s="385"/>
      <c r="BSW23" s="385"/>
      <c r="BSX23" s="385"/>
      <c r="BSY23" s="385"/>
      <c r="BSZ23" s="385"/>
      <c r="BTA23" s="385"/>
      <c r="BTB23" s="385"/>
      <c r="BTC23" s="385"/>
      <c r="BTD23" s="385"/>
      <c r="BTE23" s="385"/>
      <c r="BTF23" s="385"/>
      <c r="BTG23" s="385"/>
      <c r="BTH23" s="385"/>
      <c r="BTI23" s="385"/>
      <c r="BTJ23" s="385"/>
      <c r="BTK23" s="385"/>
      <c r="BTL23" s="385"/>
      <c r="BTM23" s="385"/>
      <c r="BTN23" s="385"/>
      <c r="BTO23" s="385"/>
      <c r="BTP23" s="385"/>
      <c r="BTQ23" s="385"/>
      <c r="BTR23" s="385"/>
      <c r="BTS23" s="385"/>
      <c r="BTT23" s="385"/>
      <c r="BTU23" s="385"/>
      <c r="BTV23" s="385"/>
      <c r="BTW23" s="385"/>
      <c r="BTX23" s="385"/>
      <c r="BTY23" s="385"/>
      <c r="BTZ23" s="385"/>
      <c r="BUA23" s="385"/>
      <c r="BUB23" s="385"/>
      <c r="BUC23" s="385"/>
      <c r="BUD23" s="385"/>
      <c r="BUE23" s="385"/>
      <c r="BUF23" s="385"/>
      <c r="BUG23" s="385"/>
      <c r="BUH23" s="385"/>
      <c r="BUI23" s="385"/>
      <c r="BUJ23" s="385"/>
      <c r="BUK23" s="385"/>
      <c r="BUL23" s="385"/>
      <c r="BUM23" s="385"/>
      <c r="BUN23" s="385"/>
      <c r="BUO23" s="385"/>
      <c r="BUP23" s="385"/>
      <c r="BUQ23" s="385"/>
      <c r="BUR23" s="385"/>
      <c r="BUS23" s="385"/>
      <c r="BUT23" s="385"/>
      <c r="BUU23" s="385"/>
      <c r="BUV23" s="385"/>
      <c r="BUW23" s="385"/>
      <c r="BUX23" s="385"/>
      <c r="BUY23" s="385"/>
      <c r="BUZ23" s="385"/>
      <c r="BVA23" s="385"/>
      <c r="BVB23" s="385"/>
      <c r="BVC23" s="385"/>
      <c r="BVD23" s="385"/>
      <c r="BVE23" s="385"/>
      <c r="BVF23" s="385"/>
      <c r="BVG23" s="385"/>
      <c r="BVH23" s="385"/>
      <c r="BVI23" s="385"/>
      <c r="BVJ23" s="385"/>
      <c r="BVK23" s="385"/>
      <c r="BVL23" s="385"/>
      <c r="BVM23" s="385"/>
      <c r="BVN23" s="385"/>
      <c r="BVO23" s="385"/>
      <c r="BVP23" s="385"/>
      <c r="BVQ23" s="385"/>
      <c r="BVR23" s="385"/>
      <c r="BVS23" s="385"/>
      <c r="BVT23" s="385"/>
      <c r="BVU23" s="385"/>
      <c r="BVV23" s="385"/>
      <c r="BVW23" s="385"/>
      <c r="BVX23" s="385"/>
      <c r="BVY23" s="385"/>
      <c r="BVZ23" s="385"/>
      <c r="BWA23" s="385"/>
      <c r="BWB23" s="385"/>
      <c r="BWC23" s="385"/>
      <c r="BWD23" s="385"/>
      <c r="BWE23" s="385"/>
      <c r="BWF23" s="385"/>
      <c r="BWG23" s="385"/>
      <c r="BWH23" s="385"/>
      <c r="BWI23" s="385"/>
      <c r="BWJ23" s="385"/>
      <c r="BWK23" s="385"/>
      <c r="BWL23" s="385"/>
      <c r="BWM23" s="385"/>
      <c r="BWN23" s="385"/>
      <c r="BWO23" s="385"/>
      <c r="BWP23" s="385"/>
      <c r="BWQ23" s="385"/>
      <c r="BWR23" s="385"/>
      <c r="BWS23" s="385"/>
      <c r="BWT23" s="385"/>
      <c r="BWU23" s="385"/>
      <c r="BWV23" s="385"/>
      <c r="BWW23" s="385"/>
      <c r="BWX23" s="385"/>
      <c r="BWY23" s="385"/>
      <c r="BWZ23" s="385"/>
      <c r="BXA23" s="385"/>
      <c r="BXB23" s="385"/>
      <c r="BXC23" s="385"/>
      <c r="BXD23" s="385"/>
      <c r="BXE23" s="385"/>
      <c r="BXF23" s="385"/>
      <c r="BXG23" s="385"/>
      <c r="BXH23" s="385"/>
      <c r="BXI23" s="385"/>
      <c r="BXJ23" s="385"/>
      <c r="BXK23" s="385"/>
      <c r="BXL23" s="385"/>
      <c r="BXM23" s="385"/>
      <c r="BXN23" s="385"/>
      <c r="BXO23" s="385"/>
      <c r="BXP23" s="385"/>
      <c r="BXQ23" s="385"/>
      <c r="BXR23" s="385"/>
      <c r="BXS23" s="385"/>
      <c r="BXT23" s="385"/>
      <c r="BXU23" s="385"/>
      <c r="BXV23" s="385"/>
      <c r="BXW23" s="385"/>
      <c r="BXX23" s="385"/>
      <c r="BXY23" s="385"/>
      <c r="BXZ23" s="385"/>
      <c r="BYA23" s="385"/>
      <c r="BYB23" s="385"/>
      <c r="BYC23" s="385"/>
      <c r="BYD23" s="385"/>
      <c r="BYE23" s="385"/>
      <c r="BYF23" s="385"/>
      <c r="BYG23" s="385"/>
      <c r="BYH23" s="385"/>
      <c r="BYI23" s="385"/>
      <c r="BYJ23" s="385"/>
      <c r="BYK23" s="385"/>
      <c r="BYL23" s="385"/>
      <c r="BYM23" s="385"/>
      <c r="BYN23" s="385"/>
      <c r="BYO23" s="385"/>
      <c r="BYP23" s="385"/>
      <c r="BYQ23" s="385"/>
      <c r="BYR23" s="385"/>
      <c r="BYS23" s="385"/>
      <c r="BYT23" s="385"/>
      <c r="BYU23" s="385"/>
      <c r="BYV23" s="385"/>
      <c r="BYW23" s="385"/>
      <c r="BYX23" s="385"/>
      <c r="BYY23" s="385"/>
      <c r="BYZ23" s="385"/>
      <c r="BZA23" s="385"/>
      <c r="BZB23" s="385"/>
      <c r="BZC23" s="385"/>
      <c r="BZD23" s="385"/>
      <c r="BZE23" s="385"/>
      <c r="BZF23" s="385"/>
      <c r="BZG23" s="385"/>
      <c r="BZH23" s="385"/>
      <c r="BZI23" s="385"/>
      <c r="BZJ23" s="385"/>
      <c r="BZK23" s="385"/>
      <c r="BZL23" s="385"/>
      <c r="BZM23" s="385"/>
      <c r="BZN23" s="385"/>
      <c r="BZO23" s="385"/>
      <c r="BZP23" s="385"/>
      <c r="BZQ23" s="385"/>
      <c r="BZR23" s="385"/>
      <c r="BZS23" s="385"/>
      <c r="BZT23" s="385"/>
      <c r="BZU23" s="385"/>
      <c r="BZV23" s="385"/>
      <c r="BZW23" s="385"/>
      <c r="BZX23" s="385"/>
      <c r="BZY23" s="385"/>
      <c r="BZZ23" s="385"/>
      <c r="CAA23" s="385"/>
      <c r="CAB23" s="385"/>
      <c r="CAC23" s="385"/>
      <c r="CAD23" s="385"/>
      <c r="CAE23" s="385"/>
      <c r="CAF23" s="385"/>
      <c r="CAG23" s="385"/>
      <c r="CAH23" s="385"/>
      <c r="CAI23" s="385"/>
      <c r="CAJ23" s="385"/>
      <c r="CAK23" s="385"/>
      <c r="CAL23" s="385"/>
      <c r="CAM23" s="385"/>
      <c r="CAN23" s="385"/>
      <c r="CAO23" s="385"/>
      <c r="CAP23" s="385"/>
      <c r="CAQ23" s="385"/>
      <c r="CAR23" s="385"/>
      <c r="CAS23" s="385"/>
      <c r="CAT23" s="385"/>
      <c r="CAU23" s="385"/>
      <c r="CAV23" s="385"/>
      <c r="CAW23" s="385"/>
      <c r="CAX23" s="385"/>
      <c r="CAY23" s="385"/>
      <c r="CAZ23" s="385"/>
      <c r="CBA23" s="385"/>
      <c r="CBB23" s="385"/>
      <c r="CBC23" s="385"/>
      <c r="CBD23" s="385"/>
      <c r="CBE23" s="385"/>
      <c r="CBF23" s="385"/>
      <c r="CBG23" s="385"/>
      <c r="CBH23" s="385"/>
      <c r="CBI23" s="385"/>
      <c r="CBJ23" s="385"/>
      <c r="CBK23" s="385"/>
      <c r="CBL23" s="385"/>
      <c r="CBM23" s="385"/>
      <c r="CBN23" s="385"/>
      <c r="CBO23" s="385"/>
      <c r="CBP23" s="385"/>
      <c r="CBQ23" s="385"/>
      <c r="CBR23" s="385"/>
      <c r="CBS23" s="385"/>
      <c r="CBT23" s="385"/>
      <c r="CBU23" s="385"/>
      <c r="CBV23" s="385"/>
      <c r="CBW23" s="385"/>
      <c r="CBX23" s="385"/>
      <c r="CBY23" s="385"/>
      <c r="CBZ23" s="385"/>
      <c r="CCA23" s="385"/>
      <c r="CCB23" s="385"/>
      <c r="CCC23" s="385"/>
      <c r="CCD23" s="385"/>
      <c r="CCE23" s="385"/>
      <c r="CCF23" s="385"/>
      <c r="CCG23" s="385"/>
      <c r="CCH23" s="385"/>
      <c r="CCI23" s="385"/>
      <c r="CCJ23" s="385"/>
      <c r="CCK23" s="385"/>
      <c r="CCL23" s="385"/>
      <c r="CCM23" s="385"/>
      <c r="CCN23" s="385"/>
      <c r="CCO23" s="385"/>
      <c r="CCP23" s="385"/>
      <c r="CCQ23" s="385"/>
      <c r="CCR23" s="385"/>
      <c r="CCS23" s="385"/>
      <c r="CCT23" s="385"/>
      <c r="CCU23" s="385"/>
      <c r="CCV23" s="385"/>
      <c r="CCW23" s="385"/>
      <c r="CCX23" s="385"/>
      <c r="CCY23" s="385"/>
      <c r="CCZ23" s="385"/>
      <c r="CDA23" s="385"/>
      <c r="CDB23" s="385"/>
      <c r="CDC23" s="385"/>
      <c r="CDD23" s="385"/>
      <c r="CDE23" s="385"/>
      <c r="CDF23" s="385"/>
      <c r="CDG23" s="385"/>
      <c r="CDH23" s="385"/>
      <c r="CDI23" s="385"/>
      <c r="CDJ23" s="385"/>
      <c r="CDK23" s="385"/>
      <c r="CDL23" s="385"/>
      <c r="CDM23" s="385"/>
      <c r="CDN23" s="385"/>
      <c r="CDO23" s="385"/>
      <c r="CDP23" s="385"/>
      <c r="CDQ23" s="385"/>
      <c r="CDR23" s="385"/>
      <c r="CDS23" s="385"/>
      <c r="CDT23" s="385"/>
      <c r="CDU23" s="385"/>
      <c r="CDV23" s="385"/>
      <c r="CDW23" s="385"/>
      <c r="CDX23" s="385"/>
      <c r="CDY23" s="385"/>
      <c r="CDZ23" s="385"/>
      <c r="CEA23" s="385"/>
      <c r="CEB23" s="385"/>
      <c r="CEC23" s="385"/>
      <c r="CED23" s="385"/>
      <c r="CEE23" s="385"/>
      <c r="CEF23" s="385"/>
      <c r="CEG23" s="385"/>
      <c r="CEH23" s="385"/>
      <c r="CEI23" s="385"/>
      <c r="CEJ23" s="385"/>
      <c r="CEK23" s="385"/>
      <c r="CEL23" s="385"/>
      <c r="CEM23" s="385"/>
      <c r="CEN23" s="385"/>
      <c r="CEO23" s="385"/>
      <c r="CEP23" s="385"/>
      <c r="CEQ23" s="385"/>
      <c r="CER23" s="385"/>
      <c r="CES23" s="385"/>
      <c r="CET23" s="385"/>
      <c r="CEU23" s="385"/>
      <c r="CEV23" s="385"/>
      <c r="CEW23" s="385"/>
      <c r="CEX23" s="385"/>
      <c r="CEY23" s="385"/>
      <c r="CEZ23" s="385"/>
      <c r="CFA23" s="385"/>
      <c r="CFB23" s="385"/>
      <c r="CFC23" s="385"/>
      <c r="CFD23" s="385"/>
      <c r="CFE23" s="385"/>
      <c r="CFF23" s="385"/>
      <c r="CFG23" s="385"/>
      <c r="CFH23" s="385"/>
      <c r="CFI23" s="385"/>
      <c r="CFJ23" s="385"/>
      <c r="CFK23" s="385"/>
      <c r="CFL23" s="385"/>
      <c r="CFM23" s="385"/>
      <c r="CFN23" s="385"/>
      <c r="CFO23" s="385"/>
      <c r="CFP23" s="385"/>
      <c r="CFQ23" s="385"/>
      <c r="CFR23" s="385"/>
      <c r="CFS23" s="385"/>
      <c r="CFT23" s="385"/>
      <c r="CFU23" s="385"/>
      <c r="CFV23" s="385"/>
      <c r="CFW23" s="385"/>
      <c r="CFX23" s="385"/>
      <c r="CFY23" s="385"/>
      <c r="CFZ23" s="385"/>
      <c r="CGA23" s="385"/>
      <c r="CGB23" s="385"/>
      <c r="CGC23" s="385"/>
      <c r="CGD23" s="385"/>
      <c r="CGE23" s="385"/>
      <c r="CGF23" s="385"/>
      <c r="CGG23" s="385"/>
      <c r="CGH23" s="385"/>
      <c r="CGI23" s="385"/>
      <c r="CGJ23" s="385"/>
      <c r="CGK23" s="385"/>
      <c r="CGL23" s="385"/>
      <c r="CGM23" s="385"/>
      <c r="CGN23" s="385"/>
      <c r="CGO23" s="385"/>
      <c r="CGP23" s="385"/>
      <c r="CGQ23" s="385"/>
      <c r="CGR23" s="385"/>
      <c r="CGS23" s="385"/>
      <c r="CGT23" s="385"/>
      <c r="CGU23" s="385"/>
      <c r="CGV23" s="385"/>
      <c r="CGW23" s="385"/>
      <c r="CGX23" s="385"/>
      <c r="CGY23" s="385"/>
      <c r="CGZ23" s="385"/>
      <c r="CHA23" s="385"/>
      <c r="CHB23" s="385"/>
      <c r="CHC23" s="385"/>
      <c r="CHD23" s="385"/>
      <c r="CHE23" s="385"/>
      <c r="CHF23" s="385"/>
      <c r="CHG23" s="385"/>
      <c r="CHH23" s="385"/>
      <c r="CHI23" s="385"/>
      <c r="CHJ23" s="385"/>
      <c r="CHK23" s="385"/>
      <c r="CHL23" s="385"/>
      <c r="CHM23" s="385"/>
      <c r="CHN23" s="385"/>
      <c r="CHO23" s="385"/>
      <c r="CHP23" s="385"/>
      <c r="CHQ23" s="385"/>
      <c r="CHR23" s="385"/>
      <c r="CHS23" s="385"/>
      <c r="CHT23" s="385"/>
      <c r="CHU23" s="385"/>
      <c r="CHV23" s="385"/>
      <c r="CHW23" s="385"/>
      <c r="CHX23" s="385"/>
      <c r="CHY23" s="385"/>
      <c r="CHZ23" s="385"/>
      <c r="CIA23" s="385"/>
      <c r="CIB23" s="385"/>
      <c r="CIC23" s="385"/>
      <c r="CID23" s="385"/>
      <c r="CIE23" s="385"/>
      <c r="CIF23" s="385"/>
      <c r="CIG23" s="385"/>
      <c r="CIH23" s="385"/>
      <c r="CII23" s="385"/>
      <c r="CIJ23" s="385"/>
      <c r="CIK23" s="385"/>
      <c r="CIL23" s="385"/>
      <c r="CIM23" s="385"/>
      <c r="CIN23" s="385"/>
      <c r="CIO23" s="385"/>
      <c r="CIP23" s="385"/>
      <c r="CIQ23" s="385"/>
      <c r="CIR23" s="385"/>
      <c r="CIS23" s="385"/>
      <c r="CIT23" s="385"/>
      <c r="CIU23" s="385"/>
      <c r="CIV23" s="385"/>
      <c r="CIW23" s="385"/>
      <c r="CIX23" s="385"/>
      <c r="CIY23" s="385"/>
      <c r="CIZ23" s="385"/>
      <c r="CJA23" s="385"/>
      <c r="CJB23" s="385"/>
      <c r="CJC23" s="385"/>
      <c r="CJD23" s="385"/>
      <c r="CJE23" s="385"/>
      <c r="CJF23" s="385"/>
      <c r="CJG23" s="385"/>
      <c r="CJH23" s="385"/>
      <c r="CJI23" s="385"/>
      <c r="CJJ23" s="385"/>
      <c r="CJK23" s="385"/>
      <c r="CJL23" s="385"/>
      <c r="CJM23" s="385"/>
      <c r="CJN23" s="385"/>
      <c r="CJO23" s="385"/>
      <c r="CJP23" s="385"/>
      <c r="CJQ23" s="385"/>
      <c r="CJR23" s="385"/>
      <c r="CJS23" s="385"/>
      <c r="CJT23" s="385"/>
      <c r="CJU23" s="385"/>
      <c r="CJV23" s="385"/>
      <c r="CJW23" s="385"/>
      <c r="CJX23" s="385"/>
      <c r="CJY23" s="385"/>
      <c r="CJZ23" s="385"/>
      <c r="CKA23" s="385"/>
      <c r="CKB23" s="385"/>
      <c r="CKC23" s="385"/>
      <c r="CKD23" s="385"/>
      <c r="CKE23" s="385"/>
      <c r="CKF23" s="385"/>
      <c r="CKG23" s="385"/>
      <c r="CKH23" s="385"/>
      <c r="CKI23" s="385"/>
      <c r="CKJ23" s="385"/>
      <c r="CKK23" s="385"/>
      <c r="CKL23" s="385"/>
      <c r="CKM23" s="385"/>
      <c r="CKN23" s="385"/>
      <c r="CKO23" s="385"/>
      <c r="CKP23" s="385"/>
      <c r="CKQ23" s="385"/>
      <c r="CKR23" s="385"/>
      <c r="CKS23" s="385"/>
      <c r="CKT23" s="385"/>
      <c r="CKU23" s="385"/>
      <c r="CKV23" s="385"/>
      <c r="CKW23" s="385"/>
      <c r="CKX23" s="385"/>
      <c r="CKY23" s="385"/>
      <c r="CKZ23" s="385"/>
      <c r="CLA23" s="385"/>
      <c r="CLB23" s="385"/>
      <c r="CLC23" s="385"/>
      <c r="CLD23" s="385"/>
      <c r="CLE23" s="385"/>
      <c r="CLF23" s="385"/>
      <c r="CLG23" s="385"/>
      <c r="CLH23" s="385"/>
      <c r="CLI23" s="385"/>
      <c r="CLJ23" s="385"/>
      <c r="CLK23" s="385"/>
      <c r="CLL23" s="385"/>
      <c r="CLM23" s="385"/>
      <c r="CLN23" s="385"/>
      <c r="CLO23" s="385"/>
      <c r="CLP23" s="385"/>
      <c r="CLQ23" s="385"/>
      <c r="CLR23" s="385"/>
      <c r="CLS23" s="385"/>
      <c r="CLT23" s="385"/>
      <c r="CLU23" s="385"/>
      <c r="CLV23" s="385"/>
      <c r="CLW23" s="385"/>
      <c r="CLX23" s="385"/>
      <c r="CLY23" s="385"/>
      <c r="CLZ23" s="385"/>
      <c r="CMA23" s="385"/>
      <c r="CMB23" s="385"/>
      <c r="CMC23" s="385"/>
      <c r="CMD23" s="385"/>
      <c r="CME23" s="385"/>
      <c r="CMF23" s="385"/>
      <c r="CMG23" s="385"/>
      <c r="CMH23" s="385"/>
      <c r="CMI23" s="385"/>
      <c r="CMJ23" s="385"/>
      <c r="CMK23" s="385"/>
      <c r="CML23" s="385"/>
      <c r="CMM23" s="385"/>
      <c r="CMN23" s="385"/>
      <c r="CMO23" s="385"/>
      <c r="CMP23" s="385"/>
      <c r="CMQ23" s="385"/>
      <c r="CMR23" s="385"/>
      <c r="CMS23" s="385"/>
      <c r="CMT23" s="385"/>
      <c r="CMU23" s="385"/>
      <c r="CMV23" s="385"/>
      <c r="CMW23" s="385"/>
      <c r="CMX23" s="385"/>
      <c r="CMY23" s="385"/>
      <c r="CMZ23" s="385"/>
      <c r="CNA23" s="385"/>
      <c r="CNB23" s="385"/>
      <c r="CNC23" s="385"/>
      <c r="CND23" s="385"/>
      <c r="CNE23" s="385"/>
      <c r="CNF23" s="385"/>
      <c r="CNG23" s="385"/>
      <c r="CNH23" s="385"/>
      <c r="CNI23" s="385"/>
      <c r="CNJ23" s="385"/>
      <c r="CNK23" s="385"/>
      <c r="CNL23" s="385"/>
      <c r="CNM23" s="385"/>
      <c r="CNN23" s="385"/>
      <c r="CNO23" s="385"/>
      <c r="CNP23" s="385"/>
      <c r="CNQ23" s="385"/>
      <c r="CNR23" s="385"/>
      <c r="CNS23" s="385"/>
      <c r="CNT23" s="385"/>
      <c r="CNU23" s="385"/>
      <c r="CNV23" s="385"/>
      <c r="CNW23" s="385"/>
      <c r="CNX23" s="385"/>
      <c r="CNY23" s="385"/>
      <c r="CNZ23" s="385"/>
      <c r="COA23" s="385"/>
      <c r="COB23" s="385"/>
      <c r="COC23" s="385"/>
      <c r="COD23" s="385"/>
      <c r="COE23" s="385"/>
      <c r="COF23" s="385"/>
      <c r="COG23" s="385"/>
      <c r="COH23" s="385"/>
      <c r="COI23" s="385"/>
      <c r="COJ23" s="385"/>
      <c r="COK23" s="385"/>
      <c r="COL23" s="385"/>
      <c r="COM23" s="385"/>
      <c r="CON23" s="385"/>
      <c r="COO23" s="385"/>
      <c r="COP23" s="385"/>
      <c r="COQ23" s="385"/>
      <c r="COR23" s="385"/>
      <c r="COS23" s="385"/>
      <c r="COT23" s="385"/>
      <c r="COU23" s="385"/>
      <c r="COV23" s="385"/>
      <c r="COW23" s="385"/>
      <c r="COX23" s="385"/>
      <c r="COY23" s="385"/>
      <c r="COZ23" s="385"/>
      <c r="CPA23" s="385"/>
      <c r="CPB23" s="385"/>
      <c r="CPC23" s="385"/>
      <c r="CPD23" s="385"/>
      <c r="CPE23" s="385"/>
      <c r="CPF23" s="385"/>
      <c r="CPG23" s="385"/>
      <c r="CPH23" s="385"/>
      <c r="CPI23" s="385"/>
      <c r="CPJ23" s="385"/>
      <c r="CPK23" s="385"/>
      <c r="CPL23" s="385"/>
      <c r="CPM23" s="385"/>
      <c r="CPN23" s="385"/>
      <c r="CPO23" s="385"/>
      <c r="CPP23" s="385"/>
      <c r="CPQ23" s="385"/>
      <c r="CPR23" s="385"/>
      <c r="CPS23" s="385"/>
      <c r="CPT23" s="385"/>
      <c r="CPU23" s="385"/>
      <c r="CPV23" s="385"/>
      <c r="CPW23" s="385"/>
      <c r="CPX23" s="385"/>
      <c r="CPY23" s="385"/>
      <c r="CPZ23" s="385"/>
      <c r="CQA23" s="385"/>
      <c r="CQB23" s="385"/>
      <c r="CQC23" s="385"/>
      <c r="CQD23" s="385"/>
      <c r="CQE23" s="385"/>
      <c r="CQF23" s="385"/>
      <c r="CQG23" s="385"/>
      <c r="CQH23" s="385"/>
      <c r="CQI23" s="385"/>
      <c r="CQJ23" s="385"/>
      <c r="CQK23" s="385"/>
      <c r="CQL23" s="385"/>
      <c r="CQM23" s="385"/>
      <c r="CQN23" s="385"/>
      <c r="CQO23" s="385"/>
      <c r="CQP23" s="385"/>
      <c r="CQQ23" s="385"/>
      <c r="CQR23" s="385"/>
      <c r="CQS23" s="385"/>
      <c r="CQT23" s="385"/>
      <c r="CQU23" s="385"/>
      <c r="CQV23" s="385"/>
      <c r="CQW23" s="385"/>
      <c r="CQX23" s="385"/>
      <c r="CQY23" s="385"/>
      <c r="CQZ23" s="385"/>
      <c r="CRA23" s="385"/>
      <c r="CRB23" s="385"/>
      <c r="CRC23" s="385"/>
      <c r="CRD23" s="385"/>
      <c r="CRE23" s="385"/>
      <c r="CRF23" s="385"/>
      <c r="CRG23" s="385"/>
      <c r="CRH23" s="385"/>
      <c r="CRI23" s="385"/>
      <c r="CRJ23" s="385"/>
      <c r="CRK23" s="385"/>
      <c r="CRL23" s="385"/>
      <c r="CRM23" s="385"/>
      <c r="CRN23" s="385"/>
      <c r="CRO23" s="385"/>
      <c r="CRP23" s="385"/>
      <c r="CRQ23" s="385"/>
      <c r="CRR23" s="385"/>
      <c r="CRS23" s="385"/>
      <c r="CRT23" s="385"/>
      <c r="CRU23" s="385"/>
      <c r="CRV23" s="385"/>
      <c r="CRW23" s="385"/>
      <c r="CRX23" s="385"/>
      <c r="CRY23" s="385"/>
      <c r="CRZ23" s="385"/>
      <c r="CSA23" s="385"/>
      <c r="CSB23" s="385"/>
      <c r="CSC23" s="385"/>
      <c r="CSD23" s="385"/>
      <c r="CSE23" s="385"/>
      <c r="CSF23" s="385"/>
      <c r="CSG23" s="385"/>
      <c r="CSH23" s="385"/>
      <c r="CSI23" s="385"/>
      <c r="CSJ23" s="385"/>
      <c r="CSK23" s="385"/>
      <c r="CSL23" s="385"/>
      <c r="CSM23" s="385"/>
      <c r="CSN23" s="385"/>
      <c r="CSO23" s="385"/>
      <c r="CSP23" s="385"/>
      <c r="CSQ23" s="385"/>
      <c r="CSR23" s="385"/>
      <c r="CSS23" s="385"/>
      <c r="CST23" s="385"/>
      <c r="CSU23" s="385"/>
      <c r="CSV23" s="385"/>
      <c r="CSW23" s="385"/>
      <c r="CSX23" s="385"/>
      <c r="CSY23" s="385"/>
      <c r="CSZ23" s="385"/>
      <c r="CTA23" s="385"/>
      <c r="CTB23" s="385"/>
      <c r="CTC23" s="385"/>
      <c r="CTD23" s="385"/>
      <c r="CTE23" s="385"/>
      <c r="CTF23" s="385"/>
      <c r="CTG23" s="385"/>
      <c r="CTH23" s="385"/>
      <c r="CTI23" s="385"/>
      <c r="CTJ23" s="385"/>
      <c r="CTK23" s="385"/>
      <c r="CTL23" s="385"/>
      <c r="CTM23" s="385"/>
      <c r="CTN23" s="385"/>
      <c r="CTO23" s="385"/>
      <c r="CTP23" s="385"/>
      <c r="CTQ23" s="385"/>
      <c r="CTR23" s="385"/>
      <c r="CTS23" s="385"/>
      <c r="CTT23" s="385"/>
      <c r="CTU23" s="385"/>
      <c r="CTV23" s="385"/>
      <c r="CTW23" s="385"/>
      <c r="CTX23" s="385"/>
      <c r="CTY23" s="385"/>
      <c r="CTZ23" s="385"/>
      <c r="CUA23" s="385"/>
      <c r="CUB23" s="385"/>
      <c r="CUC23" s="385"/>
      <c r="CUD23" s="385"/>
      <c r="CUE23" s="385"/>
      <c r="CUF23" s="385"/>
      <c r="CUG23" s="385"/>
      <c r="CUH23" s="385"/>
      <c r="CUI23" s="385"/>
      <c r="CUJ23" s="385"/>
      <c r="CUK23" s="385"/>
      <c r="CUL23" s="385"/>
      <c r="CUM23" s="385"/>
      <c r="CUN23" s="385"/>
      <c r="CUO23" s="385"/>
      <c r="CUP23" s="385"/>
      <c r="CUQ23" s="385"/>
      <c r="CUR23" s="385"/>
      <c r="CUS23" s="385"/>
      <c r="CUT23" s="385"/>
      <c r="CUU23" s="385"/>
      <c r="CUV23" s="385"/>
      <c r="CUW23" s="385"/>
      <c r="CUX23" s="385"/>
      <c r="CUY23" s="385"/>
      <c r="CUZ23" s="385"/>
      <c r="CVA23" s="385"/>
      <c r="CVB23" s="385"/>
      <c r="CVC23" s="385"/>
      <c r="CVD23" s="385"/>
      <c r="CVE23" s="385"/>
      <c r="CVF23" s="385"/>
      <c r="CVG23" s="385"/>
      <c r="CVH23" s="385"/>
      <c r="CVI23" s="385"/>
      <c r="CVJ23" s="385"/>
      <c r="CVK23" s="385"/>
      <c r="CVL23" s="385"/>
      <c r="CVM23" s="385"/>
      <c r="CVN23" s="385"/>
      <c r="CVO23" s="385"/>
      <c r="CVP23" s="385"/>
      <c r="CVQ23" s="385"/>
      <c r="CVR23" s="385"/>
      <c r="CVS23" s="385"/>
      <c r="CVT23" s="385"/>
      <c r="CVU23" s="385"/>
      <c r="CVV23" s="385"/>
      <c r="CVW23" s="385"/>
      <c r="CVX23" s="385"/>
      <c r="CVY23" s="385"/>
      <c r="CVZ23" s="385"/>
      <c r="CWA23" s="385"/>
      <c r="CWB23" s="385"/>
      <c r="CWC23" s="385"/>
      <c r="CWD23" s="385"/>
      <c r="CWE23" s="385"/>
      <c r="CWF23" s="385"/>
      <c r="CWG23" s="385"/>
      <c r="CWH23" s="385"/>
      <c r="CWI23" s="385"/>
      <c r="CWJ23" s="385"/>
      <c r="CWK23" s="385"/>
      <c r="CWL23" s="385"/>
      <c r="CWM23" s="385"/>
      <c r="CWN23" s="385"/>
      <c r="CWO23" s="385"/>
      <c r="CWP23" s="385"/>
      <c r="CWQ23" s="385"/>
      <c r="CWR23" s="385"/>
      <c r="CWS23" s="385"/>
      <c r="CWT23" s="385"/>
      <c r="CWU23" s="385"/>
      <c r="CWV23" s="385"/>
      <c r="CWW23" s="385"/>
      <c r="CWX23" s="385"/>
      <c r="CWY23" s="385"/>
      <c r="CWZ23" s="385"/>
      <c r="CXA23" s="385"/>
      <c r="CXB23" s="385"/>
      <c r="CXC23" s="385"/>
      <c r="CXD23" s="385"/>
      <c r="CXE23" s="385"/>
      <c r="CXF23" s="385"/>
      <c r="CXG23" s="385"/>
      <c r="CXH23" s="385"/>
      <c r="CXI23" s="385"/>
      <c r="CXJ23" s="385"/>
      <c r="CXK23" s="385"/>
      <c r="CXL23" s="385"/>
      <c r="CXM23" s="385"/>
      <c r="CXN23" s="385"/>
      <c r="CXO23" s="385"/>
      <c r="CXP23" s="385"/>
      <c r="CXQ23" s="385"/>
      <c r="CXR23" s="385"/>
      <c r="CXS23" s="385"/>
      <c r="CXT23" s="385"/>
      <c r="CXU23" s="385"/>
      <c r="CXV23" s="385"/>
      <c r="CXW23" s="385"/>
      <c r="CXX23" s="385"/>
      <c r="CXY23" s="385"/>
      <c r="CXZ23" s="385"/>
      <c r="CYA23" s="385"/>
      <c r="CYB23" s="385"/>
      <c r="CYC23" s="385"/>
      <c r="CYD23" s="385"/>
      <c r="CYE23" s="385"/>
      <c r="CYF23" s="385"/>
      <c r="CYG23" s="385"/>
      <c r="CYH23" s="385"/>
      <c r="CYI23" s="385"/>
      <c r="CYJ23" s="385"/>
      <c r="CYK23" s="385"/>
      <c r="CYL23" s="385"/>
      <c r="CYM23" s="385"/>
      <c r="CYN23" s="385"/>
      <c r="CYO23" s="385"/>
      <c r="CYP23" s="385"/>
      <c r="CYQ23" s="385"/>
      <c r="CYR23" s="385"/>
      <c r="CYS23" s="385"/>
      <c r="CYT23" s="385"/>
      <c r="CYU23" s="385"/>
      <c r="CYV23" s="385"/>
      <c r="CYW23" s="385"/>
      <c r="CYX23" s="385"/>
      <c r="CYY23" s="385"/>
      <c r="CYZ23" s="385"/>
      <c r="CZA23" s="385"/>
      <c r="CZB23" s="385"/>
      <c r="CZC23" s="385"/>
      <c r="CZD23" s="385"/>
      <c r="CZE23" s="385"/>
      <c r="CZF23" s="385"/>
      <c r="CZG23" s="385"/>
      <c r="CZH23" s="385"/>
      <c r="CZI23" s="385"/>
      <c r="CZJ23" s="385"/>
      <c r="CZK23" s="385"/>
      <c r="CZL23" s="385"/>
      <c r="CZM23" s="385"/>
      <c r="CZN23" s="385"/>
      <c r="CZO23" s="385"/>
      <c r="CZP23" s="385"/>
      <c r="CZQ23" s="385"/>
      <c r="CZR23" s="385"/>
      <c r="CZS23" s="385"/>
      <c r="CZT23" s="385"/>
      <c r="CZU23" s="385"/>
      <c r="CZV23" s="385"/>
      <c r="CZW23" s="385"/>
      <c r="CZX23" s="385"/>
      <c r="CZY23" s="385"/>
      <c r="CZZ23" s="385"/>
      <c r="DAA23" s="385"/>
      <c r="DAB23" s="385"/>
      <c r="DAC23" s="385"/>
      <c r="DAD23" s="385"/>
      <c r="DAE23" s="385"/>
      <c r="DAF23" s="385"/>
      <c r="DAG23" s="385"/>
      <c r="DAH23" s="385"/>
      <c r="DAI23" s="385"/>
      <c r="DAJ23" s="385"/>
      <c r="DAK23" s="385"/>
      <c r="DAL23" s="385"/>
      <c r="DAM23" s="385"/>
      <c r="DAN23" s="385"/>
      <c r="DAO23" s="385"/>
      <c r="DAP23" s="385"/>
      <c r="DAQ23" s="385"/>
      <c r="DAR23" s="385"/>
      <c r="DAS23" s="385"/>
      <c r="DAT23" s="385"/>
      <c r="DAU23" s="385"/>
      <c r="DAV23" s="385"/>
      <c r="DAW23" s="385"/>
      <c r="DAX23" s="385"/>
      <c r="DAY23" s="385"/>
      <c r="DAZ23" s="385"/>
      <c r="DBA23" s="385"/>
      <c r="DBB23" s="385"/>
      <c r="DBC23" s="385"/>
      <c r="DBD23" s="385"/>
      <c r="DBE23" s="385"/>
      <c r="DBF23" s="385"/>
      <c r="DBG23" s="385"/>
      <c r="DBH23" s="385"/>
      <c r="DBI23" s="385"/>
      <c r="DBJ23" s="385"/>
      <c r="DBK23" s="385"/>
      <c r="DBL23" s="385"/>
      <c r="DBM23" s="385"/>
      <c r="DBN23" s="385"/>
      <c r="DBO23" s="385"/>
      <c r="DBP23" s="385"/>
      <c r="DBQ23" s="385"/>
      <c r="DBR23" s="385"/>
      <c r="DBS23" s="385"/>
      <c r="DBT23" s="385"/>
      <c r="DBU23" s="385"/>
      <c r="DBV23" s="385"/>
      <c r="DBW23" s="385"/>
      <c r="DBX23" s="385"/>
      <c r="DBY23" s="385"/>
      <c r="DBZ23" s="385"/>
      <c r="DCA23" s="385"/>
      <c r="DCB23" s="385"/>
      <c r="DCC23" s="385"/>
      <c r="DCD23" s="385"/>
      <c r="DCE23" s="385"/>
      <c r="DCF23" s="385"/>
      <c r="DCG23" s="385"/>
      <c r="DCH23" s="385"/>
      <c r="DCI23" s="385"/>
      <c r="DCJ23" s="385"/>
      <c r="DCK23" s="385"/>
      <c r="DCL23" s="385"/>
      <c r="DCM23" s="385"/>
      <c r="DCN23" s="385"/>
      <c r="DCO23" s="385"/>
      <c r="DCP23" s="385"/>
      <c r="DCQ23" s="385"/>
      <c r="DCR23" s="385"/>
      <c r="DCS23" s="385"/>
      <c r="DCT23" s="385"/>
      <c r="DCU23" s="385"/>
      <c r="DCV23" s="385"/>
      <c r="DCW23" s="385"/>
      <c r="DCX23" s="385"/>
      <c r="DCY23" s="385"/>
      <c r="DCZ23" s="385"/>
      <c r="DDA23" s="385"/>
      <c r="DDB23" s="385"/>
      <c r="DDC23" s="385"/>
      <c r="DDD23" s="385"/>
      <c r="DDE23" s="385"/>
      <c r="DDF23" s="385"/>
      <c r="DDG23" s="385"/>
      <c r="DDH23" s="385"/>
      <c r="DDI23" s="385"/>
      <c r="DDJ23" s="385"/>
      <c r="DDK23" s="385"/>
      <c r="DDL23" s="385"/>
      <c r="DDM23" s="385"/>
      <c r="DDN23" s="385"/>
      <c r="DDO23" s="385"/>
      <c r="DDP23" s="385"/>
      <c r="DDQ23" s="385"/>
      <c r="DDR23" s="385"/>
      <c r="DDS23" s="385"/>
      <c r="DDT23" s="385"/>
      <c r="DDU23" s="385"/>
      <c r="DDV23" s="385"/>
      <c r="DDW23" s="385"/>
      <c r="DDX23" s="385"/>
      <c r="DDY23" s="385"/>
      <c r="DDZ23" s="385"/>
      <c r="DEA23" s="385"/>
      <c r="DEB23" s="385"/>
      <c r="DEC23" s="385"/>
      <c r="DED23" s="385"/>
      <c r="DEE23" s="385"/>
      <c r="DEF23" s="385"/>
      <c r="DEG23" s="385"/>
      <c r="DEH23" s="385"/>
      <c r="DEI23" s="385"/>
      <c r="DEJ23" s="385"/>
      <c r="DEK23" s="385"/>
      <c r="DEL23" s="385"/>
      <c r="DEM23" s="385"/>
      <c r="DEN23" s="385"/>
      <c r="DEO23" s="385"/>
      <c r="DEP23" s="385"/>
      <c r="DEQ23" s="385"/>
      <c r="DER23" s="385"/>
      <c r="DES23" s="385"/>
      <c r="DET23" s="385"/>
      <c r="DEU23" s="385"/>
      <c r="DEV23" s="385"/>
      <c r="DEW23" s="385"/>
      <c r="DEX23" s="385"/>
      <c r="DEY23" s="385"/>
      <c r="DEZ23" s="385"/>
      <c r="DFA23" s="385"/>
      <c r="DFB23" s="385"/>
      <c r="DFC23" s="385"/>
      <c r="DFD23" s="385"/>
      <c r="DFE23" s="385"/>
      <c r="DFF23" s="385"/>
      <c r="DFG23" s="385"/>
      <c r="DFH23" s="385"/>
      <c r="DFI23" s="385"/>
      <c r="DFJ23" s="385"/>
      <c r="DFK23" s="385"/>
      <c r="DFL23" s="385"/>
      <c r="DFM23" s="385"/>
      <c r="DFN23" s="385"/>
      <c r="DFO23" s="385"/>
      <c r="DFP23" s="385"/>
      <c r="DFQ23" s="385"/>
      <c r="DFR23" s="385"/>
      <c r="DFS23" s="385"/>
      <c r="DFT23" s="385"/>
      <c r="DFU23" s="385"/>
      <c r="DFV23" s="385"/>
      <c r="DFW23" s="385"/>
      <c r="DFX23" s="385"/>
      <c r="DFY23" s="385"/>
      <c r="DFZ23" s="385"/>
      <c r="DGA23" s="385"/>
      <c r="DGB23" s="385"/>
      <c r="DGC23" s="385"/>
      <c r="DGD23" s="385"/>
      <c r="DGE23" s="385"/>
      <c r="DGF23" s="385"/>
      <c r="DGG23" s="385"/>
      <c r="DGH23" s="385"/>
      <c r="DGI23" s="385"/>
      <c r="DGJ23" s="385"/>
      <c r="DGK23" s="385"/>
      <c r="DGL23" s="385"/>
      <c r="DGM23" s="385"/>
      <c r="DGN23" s="385"/>
      <c r="DGO23" s="385"/>
      <c r="DGP23" s="385"/>
      <c r="DGQ23" s="385"/>
      <c r="DGR23" s="385"/>
      <c r="DGS23" s="385"/>
      <c r="DGT23" s="385"/>
      <c r="DGU23" s="385"/>
      <c r="DGV23" s="385"/>
      <c r="DGW23" s="385"/>
      <c r="DGX23" s="385"/>
      <c r="DGY23" s="385"/>
      <c r="DGZ23" s="385"/>
      <c r="DHA23" s="385"/>
      <c r="DHB23" s="385"/>
      <c r="DHC23" s="385"/>
      <c r="DHD23" s="385"/>
      <c r="DHE23" s="385"/>
      <c r="DHF23" s="385"/>
      <c r="DHG23" s="385"/>
      <c r="DHH23" s="385"/>
      <c r="DHI23" s="385"/>
      <c r="DHJ23" s="385"/>
      <c r="DHK23" s="385"/>
      <c r="DHL23" s="385"/>
      <c r="DHM23" s="385"/>
      <c r="DHN23" s="385"/>
      <c r="DHO23" s="385"/>
      <c r="DHP23" s="385"/>
      <c r="DHQ23" s="385"/>
      <c r="DHR23" s="385"/>
      <c r="DHS23" s="385"/>
      <c r="DHT23" s="385"/>
      <c r="DHU23" s="385"/>
      <c r="DHV23" s="385"/>
      <c r="DHW23" s="385"/>
      <c r="DHX23" s="385"/>
      <c r="DHY23" s="385"/>
      <c r="DHZ23" s="385"/>
      <c r="DIA23" s="385"/>
      <c r="DIB23" s="385"/>
      <c r="DIC23" s="385"/>
      <c r="DID23" s="385"/>
      <c r="DIE23" s="385"/>
      <c r="DIF23" s="385"/>
      <c r="DIG23" s="385"/>
      <c r="DIH23" s="385"/>
      <c r="DII23" s="385"/>
      <c r="DIJ23" s="385"/>
      <c r="DIK23" s="385"/>
      <c r="DIL23" s="385"/>
      <c r="DIM23" s="385"/>
      <c r="DIN23" s="385"/>
      <c r="DIO23" s="385"/>
      <c r="DIP23" s="385"/>
      <c r="DIQ23" s="385"/>
      <c r="DIR23" s="385"/>
      <c r="DIS23" s="385"/>
      <c r="DIT23" s="385"/>
      <c r="DIU23" s="385"/>
      <c r="DIV23" s="385"/>
      <c r="DIW23" s="385"/>
      <c r="DIX23" s="385"/>
      <c r="DIY23" s="385"/>
      <c r="DIZ23" s="385"/>
      <c r="DJA23" s="385"/>
      <c r="DJB23" s="385"/>
      <c r="DJC23" s="385"/>
      <c r="DJD23" s="385"/>
      <c r="DJE23" s="385"/>
      <c r="DJF23" s="385"/>
      <c r="DJG23" s="385"/>
      <c r="DJH23" s="385"/>
      <c r="DJI23" s="385"/>
      <c r="DJJ23" s="385"/>
      <c r="DJK23" s="385"/>
      <c r="DJL23" s="385"/>
      <c r="DJM23" s="385"/>
      <c r="DJN23" s="385"/>
      <c r="DJO23" s="385"/>
      <c r="DJP23" s="385"/>
      <c r="DJQ23" s="385"/>
      <c r="DJR23" s="385"/>
      <c r="DJS23" s="385"/>
      <c r="DJT23" s="385"/>
      <c r="DJU23" s="385"/>
      <c r="DJV23" s="385"/>
      <c r="DJW23" s="385"/>
      <c r="DJX23" s="385"/>
      <c r="DJY23" s="385"/>
      <c r="DJZ23" s="385"/>
      <c r="DKA23" s="385"/>
      <c r="DKB23" s="385"/>
      <c r="DKC23" s="385"/>
      <c r="DKD23" s="385"/>
      <c r="DKE23" s="385"/>
      <c r="DKF23" s="385"/>
      <c r="DKG23" s="385"/>
      <c r="DKH23" s="385"/>
      <c r="DKI23" s="385"/>
      <c r="DKJ23" s="385"/>
      <c r="DKK23" s="385"/>
      <c r="DKL23" s="385"/>
      <c r="DKM23" s="385"/>
      <c r="DKN23" s="385"/>
      <c r="DKO23" s="385"/>
      <c r="DKP23" s="385"/>
      <c r="DKQ23" s="385"/>
      <c r="DKR23" s="385"/>
      <c r="DKS23" s="385"/>
      <c r="DKT23" s="385"/>
      <c r="DKU23" s="385"/>
      <c r="DKV23" s="385"/>
      <c r="DKW23" s="385"/>
      <c r="DKX23" s="385"/>
      <c r="DKY23" s="385"/>
      <c r="DKZ23" s="385"/>
      <c r="DLA23" s="385"/>
      <c r="DLB23" s="385"/>
      <c r="DLC23" s="385"/>
      <c r="DLD23" s="385"/>
      <c r="DLE23" s="385"/>
      <c r="DLF23" s="385"/>
      <c r="DLG23" s="385"/>
      <c r="DLH23" s="385"/>
      <c r="DLI23" s="385"/>
      <c r="DLJ23" s="385"/>
      <c r="DLK23" s="385"/>
      <c r="DLL23" s="385"/>
      <c r="DLM23" s="385"/>
      <c r="DLN23" s="385"/>
      <c r="DLO23" s="385"/>
      <c r="DLP23" s="385"/>
      <c r="DLQ23" s="385"/>
      <c r="DLR23" s="385"/>
      <c r="DLS23" s="385"/>
      <c r="DLT23" s="385"/>
      <c r="DLU23" s="385"/>
      <c r="DLV23" s="385"/>
      <c r="DLW23" s="385"/>
      <c r="DLX23" s="385"/>
      <c r="DLY23" s="385"/>
      <c r="DLZ23" s="385"/>
      <c r="DMA23" s="385"/>
      <c r="DMB23" s="385"/>
      <c r="DMC23" s="385"/>
      <c r="DMD23" s="385"/>
      <c r="DME23" s="385"/>
      <c r="DMF23" s="385"/>
      <c r="DMG23" s="385"/>
      <c r="DMH23" s="385"/>
      <c r="DMI23" s="385"/>
      <c r="DMJ23" s="385"/>
      <c r="DMK23" s="385"/>
      <c r="DML23" s="385"/>
      <c r="DMM23" s="385"/>
      <c r="DMN23" s="385"/>
      <c r="DMO23" s="385"/>
      <c r="DMP23" s="385"/>
      <c r="DMQ23" s="385"/>
      <c r="DMR23" s="385"/>
      <c r="DMS23" s="385"/>
      <c r="DMT23" s="385"/>
      <c r="DMU23" s="385"/>
      <c r="DMV23" s="385"/>
      <c r="DMW23" s="385"/>
      <c r="DMX23" s="385"/>
      <c r="DMY23" s="385"/>
      <c r="DMZ23" s="385"/>
      <c r="DNA23" s="385"/>
      <c r="DNB23" s="385"/>
      <c r="DNC23" s="385"/>
      <c r="DND23" s="385"/>
      <c r="DNE23" s="385"/>
      <c r="DNF23" s="385"/>
      <c r="DNG23" s="385"/>
      <c r="DNH23" s="385"/>
      <c r="DNI23" s="385"/>
      <c r="DNJ23" s="385"/>
      <c r="DNK23" s="385"/>
      <c r="DNL23" s="385"/>
      <c r="DNM23" s="385"/>
      <c r="DNN23" s="385"/>
      <c r="DNO23" s="385"/>
      <c r="DNP23" s="385"/>
      <c r="DNQ23" s="385"/>
      <c r="DNR23" s="385"/>
      <c r="DNS23" s="385"/>
      <c r="DNT23" s="385"/>
      <c r="DNU23" s="385"/>
      <c r="DNV23" s="385"/>
      <c r="DNW23" s="385"/>
      <c r="DNX23" s="385"/>
      <c r="DNY23" s="385"/>
      <c r="DNZ23" s="385"/>
      <c r="DOA23" s="385"/>
      <c r="DOB23" s="385"/>
      <c r="DOC23" s="385"/>
      <c r="DOD23" s="385"/>
      <c r="DOE23" s="385"/>
      <c r="DOF23" s="385"/>
      <c r="DOG23" s="385"/>
      <c r="DOH23" s="385"/>
      <c r="DOI23" s="385"/>
      <c r="DOJ23" s="385"/>
      <c r="DOK23" s="385"/>
      <c r="DOL23" s="385"/>
      <c r="DOM23" s="385"/>
      <c r="DON23" s="385"/>
      <c r="DOO23" s="385"/>
      <c r="DOP23" s="385"/>
      <c r="DOQ23" s="385"/>
      <c r="DOR23" s="385"/>
      <c r="DOS23" s="385"/>
      <c r="DOT23" s="385"/>
      <c r="DOU23" s="385"/>
      <c r="DOV23" s="385"/>
      <c r="DOW23" s="385"/>
      <c r="DOX23" s="385"/>
      <c r="DOY23" s="385"/>
      <c r="DOZ23" s="385"/>
      <c r="DPA23" s="385"/>
      <c r="DPB23" s="385"/>
      <c r="DPC23" s="385"/>
      <c r="DPD23" s="385"/>
      <c r="DPE23" s="385"/>
      <c r="DPF23" s="385"/>
      <c r="DPG23" s="385"/>
      <c r="DPH23" s="385"/>
      <c r="DPI23" s="385"/>
      <c r="DPJ23" s="385"/>
      <c r="DPK23" s="385"/>
      <c r="DPL23" s="385"/>
      <c r="DPM23" s="385"/>
      <c r="DPN23" s="385"/>
      <c r="DPO23" s="385"/>
      <c r="DPP23" s="385"/>
      <c r="DPQ23" s="385"/>
      <c r="DPR23" s="385"/>
      <c r="DPS23" s="385"/>
      <c r="DPT23" s="385"/>
      <c r="DPU23" s="385"/>
      <c r="DPV23" s="385"/>
      <c r="DPW23" s="385"/>
      <c r="DPX23" s="385"/>
      <c r="DPY23" s="385"/>
      <c r="DPZ23" s="385"/>
      <c r="DQA23" s="385"/>
      <c r="DQB23" s="385"/>
      <c r="DQC23" s="385"/>
      <c r="DQD23" s="385"/>
      <c r="DQE23" s="385"/>
      <c r="DQF23" s="385"/>
      <c r="DQG23" s="385"/>
      <c r="DQH23" s="385"/>
      <c r="DQI23" s="385"/>
      <c r="DQJ23" s="385"/>
      <c r="DQK23" s="385"/>
      <c r="DQL23" s="385"/>
      <c r="DQM23" s="385"/>
      <c r="DQN23" s="385"/>
      <c r="DQO23" s="385"/>
      <c r="DQP23" s="385"/>
      <c r="DQQ23" s="385"/>
      <c r="DQR23" s="385"/>
      <c r="DQS23" s="385"/>
      <c r="DQT23" s="385"/>
      <c r="DQU23" s="385"/>
      <c r="DQV23" s="385"/>
      <c r="DQW23" s="385"/>
      <c r="DQX23" s="385"/>
      <c r="DQY23" s="385"/>
      <c r="DQZ23" s="385"/>
      <c r="DRA23" s="385"/>
      <c r="DRB23" s="385"/>
      <c r="DRC23" s="385"/>
      <c r="DRD23" s="385"/>
      <c r="DRE23" s="385"/>
      <c r="DRF23" s="385"/>
      <c r="DRG23" s="385"/>
      <c r="DRH23" s="385"/>
      <c r="DRI23" s="385"/>
      <c r="DRJ23" s="385"/>
      <c r="DRK23" s="385"/>
      <c r="DRL23" s="385"/>
      <c r="DRM23" s="385"/>
      <c r="DRN23" s="385"/>
      <c r="DRO23" s="385"/>
      <c r="DRP23" s="385"/>
      <c r="DRQ23" s="385"/>
      <c r="DRR23" s="385"/>
      <c r="DRS23" s="385"/>
      <c r="DRT23" s="385"/>
      <c r="DRU23" s="385"/>
      <c r="DRV23" s="385"/>
      <c r="DRW23" s="385"/>
      <c r="DRX23" s="385"/>
      <c r="DRY23" s="385"/>
      <c r="DRZ23" s="385"/>
      <c r="DSA23" s="385"/>
      <c r="DSB23" s="385"/>
      <c r="DSC23" s="385"/>
      <c r="DSD23" s="385"/>
      <c r="DSE23" s="385"/>
      <c r="DSF23" s="385"/>
      <c r="DSG23" s="385"/>
      <c r="DSH23" s="385"/>
      <c r="DSI23" s="385"/>
      <c r="DSJ23" s="385"/>
      <c r="DSK23" s="385"/>
      <c r="DSL23" s="385"/>
      <c r="DSM23" s="385"/>
      <c r="DSN23" s="385"/>
      <c r="DSO23" s="385"/>
      <c r="DSP23" s="385"/>
      <c r="DSQ23" s="385"/>
      <c r="DSR23" s="385"/>
      <c r="DSS23" s="385"/>
      <c r="DST23" s="385"/>
      <c r="DSU23" s="385"/>
      <c r="DSV23" s="385"/>
      <c r="DSW23" s="385"/>
      <c r="DSX23" s="385"/>
      <c r="DSY23" s="385"/>
      <c r="DSZ23" s="385"/>
      <c r="DTA23" s="385"/>
      <c r="DTB23" s="385"/>
      <c r="DTC23" s="385"/>
      <c r="DTD23" s="385"/>
      <c r="DTE23" s="385"/>
      <c r="DTF23" s="385"/>
      <c r="DTG23" s="385"/>
      <c r="DTH23" s="385"/>
      <c r="DTI23" s="385"/>
      <c r="DTJ23" s="385"/>
      <c r="DTK23" s="385"/>
      <c r="DTL23" s="385"/>
      <c r="DTM23" s="385"/>
      <c r="DTN23" s="385"/>
      <c r="DTO23" s="385"/>
      <c r="DTP23" s="385"/>
      <c r="DTQ23" s="385"/>
      <c r="DTR23" s="385"/>
      <c r="DTS23" s="385"/>
      <c r="DTT23" s="385"/>
      <c r="DTU23" s="385"/>
      <c r="DTV23" s="385"/>
      <c r="DTW23" s="385"/>
      <c r="DTX23" s="385"/>
      <c r="DTY23" s="385"/>
      <c r="DTZ23" s="385"/>
      <c r="DUA23" s="385"/>
      <c r="DUB23" s="385"/>
      <c r="DUC23" s="385"/>
      <c r="DUD23" s="385"/>
      <c r="DUE23" s="385"/>
      <c r="DUF23" s="385"/>
      <c r="DUG23" s="385"/>
      <c r="DUH23" s="385"/>
      <c r="DUI23" s="385"/>
      <c r="DUJ23" s="385"/>
      <c r="DUK23" s="385"/>
      <c r="DUL23" s="385"/>
      <c r="DUM23" s="385"/>
      <c r="DUN23" s="385"/>
      <c r="DUO23" s="385"/>
      <c r="DUP23" s="385"/>
      <c r="DUQ23" s="385"/>
      <c r="DUR23" s="385"/>
      <c r="DUS23" s="385"/>
      <c r="DUT23" s="385"/>
      <c r="DUU23" s="385"/>
      <c r="DUV23" s="385"/>
      <c r="DUW23" s="385"/>
      <c r="DUX23" s="385"/>
      <c r="DUY23" s="385"/>
      <c r="DUZ23" s="385"/>
      <c r="DVA23" s="385"/>
      <c r="DVB23" s="385"/>
      <c r="DVC23" s="385"/>
      <c r="DVD23" s="385"/>
      <c r="DVE23" s="385"/>
      <c r="DVF23" s="385"/>
      <c r="DVG23" s="385"/>
      <c r="DVH23" s="385"/>
      <c r="DVI23" s="385"/>
      <c r="DVJ23" s="385"/>
      <c r="DVK23" s="385"/>
      <c r="DVL23" s="385"/>
      <c r="DVM23" s="385"/>
      <c r="DVN23" s="385"/>
      <c r="DVO23" s="385"/>
      <c r="DVP23" s="385"/>
      <c r="DVQ23" s="385"/>
      <c r="DVR23" s="385"/>
      <c r="DVS23" s="385"/>
      <c r="DVT23" s="385"/>
      <c r="DVU23" s="385"/>
      <c r="DVV23" s="385"/>
      <c r="DVW23" s="385"/>
      <c r="DVX23" s="385"/>
      <c r="DVY23" s="385"/>
      <c r="DVZ23" s="385"/>
      <c r="DWA23" s="385"/>
      <c r="DWB23" s="385"/>
      <c r="DWC23" s="385"/>
      <c r="DWD23" s="385"/>
      <c r="DWE23" s="385"/>
      <c r="DWF23" s="385"/>
      <c r="DWG23" s="385"/>
      <c r="DWH23" s="385"/>
      <c r="DWI23" s="385"/>
      <c r="DWJ23" s="385"/>
      <c r="DWK23" s="385"/>
      <c r="DWL23" s="385"/>
      <c r="DWM23" s="385"/>
      <c r="DWN23" s="385"/>
      <c r="DWO23" s="385"/>
      <c r="DWP23" s="385"/>
      <c r="DWQ23" s="385"/>
      <c r="DWR23" s="385"/>
      <c r="DWS23" s="385"/>
      <c r="DWT23" s="385"/>
      <c r="DWU23" s="385"/>
      <c r="DWV23" s="385"/>
      <c r="DWW23" s="385"/>
      <c r="DWX23" s="385"/>
      <c r="DWY23" s="385"/>
      <c r="DWZ23" s="385"/>
      <c r="DXA23" s="385"/>
      <c r="DXB23" s="385"/>
      <c r="DXC23" s="385"/>
      <c r="DXD23" s="385"/>
      <c r="DXE23" s="385"/>
      <c r="DXF23" s="385"/>
      <c r="DXG23" s="385"/>
      <c r="DXH23" s="385"/>
      <c r="DXI23" s="385"/>
      <c r="DXJ23" s="385"/>
      <c r="DXK23" s="385"/>
      <c r="DXL23" s="385"/>
      <c r="DXM23" s="385"/>
      <c r="DXN23" s="385"/>
      <c r="DXO23" s="385"/>
      <c r="DXP23" s="385"/>
      <c r="DXQ23" s="385"/>
      <c r="DXR23" s="385"/>
      <c r="DXS23" s="385"/>
      <c r="DXT23" s="385"/>
      <c r="DXU23" s="385"/>
      <c r="DXV23" s="385"/>
      <c r="DXW23" s="385"/>
      <c r="DXX23" s="385"/>
      <c r="DXY23" s="385"/>
      <c r="DXZ23" s="385"/>
      <c r="DYA23" s="385"/>
      <c r="DYB23" s="385"/>
      <c r="DYC23" s="385"/>
      <c r="DYD23" s="385"/>
      <c r="DYE23" s="385"/>
      <c r="DYF23" s="385"/>
      <c r="DYG23" s="385"/>
      <c r="DYH23" s="385"/>
      <c r="DYI23" s="385"/>
      <c r="DYJ23" s="385"/>
      <c r="DYK23" s="385"/>
      <c r="DYL23" s="385"/>
      <c r="DYM23" s="385"/>
      <c r="DYN23" s="385"/>
      <c r="DYO23" s="385"/>
      <c r="DYP23" s="385"/>
      <c r="DYQ23" s="385"/>
      <c r="DYR23" s="385"/>
      <c r="DYS23" s="385"/>
      <c r="DYT23" s="385"/>
      <c r="DYU23" s="385"/>
      <c r="DYV23" s="385"/>
      <c r="DYW23" s="385"/>
      <c r="DYX23" s="385"/>
      <c r="DYY23" s="385"/>
      <c r="DYZ23" s="385"/>
      <c r="DZA23" s="385"/>
      <c r="DZB23" s="385"/>
      <c r="DZC23" s="385"/>
      <c r="DZD23" s="385"/>
      <c r="DZE23" s="385"/>
      <c r="DZF23" s="385"/>
      <c r="DZG23" s="385"/>
      <c r="DZH23" s="385"/>
      <c r="DZI23" s="385"/>
      <c r="DZJ23" s="385"/>
      <c r="DZK23" s="385"/>
      <c r="DZL23" s="385"/>
      <c r="DZM23" s="385"/>
      <c r="DZN23" s="385"/>
      <c r="DZO23" s="385"/>
      <c r="DZP23" s="385"/>
      <c r="DZQ23" s="385"/>
      <c r="DZR23" s="385"/>
      <c r="DZS23" s="385"/>
      <c r="DZT23" s="385"/>
      <c r="DZU23" s="385"/>
      <c r="DZV23" s="385"/>
      <c r="DZW23" s="385"/>
      <c r="DZX23" s="385"/>
      <c r="DZY23" s="385"/>
      <c r="DZZ23" s="385"/>
      <c r="EAA23" s="385"/>
      <c r="EAB23" s="385"/>
      <c r="EAC23" s="385"/>
      <c r="EAD23" s="385"/>
      <c r="EAE23" s="385"/>
      <c r="EAF23" s="385"/>
      <c r="EAG23" s="385"/>
      <c r="EAH23" s="385"/>
      <c r="EAI23" s="385"/>
      <c r="EAJ23" s="385"/>
      <c r="EAK23" s="385"/>
      <c r="EAL23" s="385"/>
      <c r="EAM23" s="385"/>
      <c r="EAN23" s="385"/>
      <c r="EAO23" s="385"/>
      <c r="EAP23" s="385"/>
      <c r="EAQ23" s="385"/>
      <c r="EAR23" s="385"/>
      <c r="EAS23" s="385"/>
      <c r="EAT23" s="385"/>
      <c r="EAU23" s="385"/>
      <c r="EAV23" s="385"/>
      <c r="EAW23" s="385"/>
      <c r="EAX23" s="385"/>
      <c r="EAY23" s="385"/>
      <c r="EAZ23" s="385"/>
      <c r="EBA23" s="385"/>
      <c r="EBB23" s="385"/>
      <c r="EBC23" s="385"/>
      <c r="EBD23" s="385"/>
      <c r="EBE23" s="385"/>
      <c r="EBF23" s="385"/>
      <c r="EBG23" s="385"/>
      <c r="EBH23" s="385"/>
      <c r="EBI23" s="385"/>
      <c r="EBJ23" s="385"/>
      <c r="EBK23" s="385"/>
      <c r="EBL23" s="385"/>
      <c r="EBM23" s="385"/>
      <c r="EBN23" s="385"/>
      <c r="EBO23" s="385"/>
      <c r="EBP23" s="385"/>
      <c r="EBQ23" s="385"/>
      <c r="EBR23" s="385"/>
      <c r="EBS23" s="385"/>
      <c r="EBT23" s="385"/>
      <c r="EBU23" s="385"/>
      <c r="EBV23" s="385"/>
      <c r="EBW23" s="385"/>
      <c r="EBX23" s="385"/>
      <c r="EBY23" s="385"/>
      <c r="EBZ23" s="385"/>
      <c r="ECA23" s="385"/>
      <c r="ECB23" s="385"/>
      <c r="ECC23" s="385"/>
      <c r="ECD23" s="385"/>
      <c r="ECE23" s="385"/>
      <c r="ECF23" s="385"/>
      <c r="ECG23" s="385"/>
      <c r="ECH23" s="385"/>
      <c r="ECI23" s="385"/>
      <c r="ECJ23" s="385"/>
      <c r="ECK23" s="385"/>
      <c r="ECL23" s="385"/>
      <c r="ECM23" s="385"/>
      <c r="ECN23" s="385"/>
      <c r="ECO23" s="385"/>
      <c r="ECP23" s="385"/>
      <c r="ECQ23" s="385"/>
      <c r="ECR23" s="385"/>
      <c r="ECS23" s="385"/>
      <c r="ECT23" s="385"/>
      <c r="ECU23" s="385"/>
      <c r="ECV23" s="385"/>
      <c r="ECW23" s="385"/>
      <c r="ECX23" s="385"/>
      <c r="ECY23" s="385"/>
      <c r="ECZ23" s="385"/>
      <c r="EDA23" s="385"/>
      <c r="EDB23" s="385"/>
      <c r="EDC23" s="385"/>
      <c r="EDD23" s="385"/>
      <c r="EDE23" s="385"/>
      <c r="EDF23" s="385"/>
      <c r="EDG23" s="385"/>
      <c r="EDH23" s="385"/>
      <c r="EDI23" s="385"/>
      <c r="EDJ23" s="385"/>
      <c r="EDK23" s="385"/>
      <c r="EDL23" s="385"/>
      <c r="EDM23" s="385"/>
      <c r="EDN23" s="385"/>
      <c r="EDO23" s="385"/>
      <c r="EDP23" s="385"/>
      <c r="EDQ23" s="385"/>
      <c r="EDR23" s="385"/>
      <c r="EDS23" s="385"/>
      <c r="EDT23" s="385"/>
      <c r="EDU23" s="385"/>
      <c r="EDV23" s="385"/>
      <c r="EDW23" s="385"/>
      <c r="EDX23" s="385"/>
      <c r="EDY23" s="385"/>
      <c r="EDZ23" s="385"/>
      <c r="EEA23" s="385"/>
      <c r="EEB23" s="385"/>
      <c r="EEC23" s="385"/>
      <c r="EED23" s="385"/>
      <c r="EEE23" s="385"/>
      <c r="EEF23" s="385"/>
      <c r="EEG23" s="385"/>
      <c r="EEH23" s="385"/>
      <c r="EEI23" s="385"/>
      <c r="EEJ23" s="385"/>
      <c r="EEK23" s="385"/>
      <c r="EEL23" s="385"/>
      <c r="EEM23" s="385"/>
      <c r="EEN23" s="385"/>
      <c r="EEO23" s="385"/>
      <c r="EEP23" s="385"/>
      <c r="EEQ23" s="385"/>
      <c r="EER23" s="385"/>
      <c r="EES23" s="385"/>
      <c r="EET23" s="385"/>
      <c r="EEU23" s="385"/>
      <c r="EEV23" s="385"/>
      <c r="EEW23" s="385"/>
      <c r="EEX23" s="385"/>
      <c r="EEY23" s="385"/>
      <c r="EEZ23" s="385"/>
      <c r="EFA23" s="385"/>
      <c r="EFB23" s="385"/>
      <c r="EFC23" s="385"/>
      <c r="EFD23" s="385"/>
      <c r="EFE23" s="385"/>
      <c r="EFF23" s="385"/>
      <c r="EFG23" s="385"/>
      <c r="EFH23" s="385"/>
      <c r="EFI23" s="385"/>
      <c r="EFJ23" s="385"/>
      <c r="EFK23" s="385"/>
      <c r="EFL23" s="385"/>
      <c r="EFM23" s="385"/>
      <c r="EFN23" s="385"/>
      <c r="EFO23" s="385"/>
      <c r="EFP23" s="385"/>
      <c r="EFQ23" s="385"/>
      <c r="EFR23" s="385"/>
      <c r="EFS23" s="385"/>
      <c r="EFT23" s="385"/>
      <c r="EFU23" s="385"/>
      <c r="EFV23" s="385"/>
      <c r="EFW23" s="385"/>
      <c r="EFX23" s="385"/>
      <c r="EFY23" s="385"/>
      <c r="EFZ23" s="385"/>
      <c r="EGA23" s="385"/>
      <c r="EGB23" s="385"/>
      <c r="EGC23" s="385"/>
      <c r="EGD23" s="385"/>
      <c r="EGE23" s="385"/>
      <c r="EGF23" s="385"/>
      <c r="EGG23" s="385"/>
      <c r="EGH23" s="385"/>
      <c r="EGI23" s="385"/>
      <c r="EGJ23" s="385"/>
      <c r="EGK23" s="385"/>
      <c r="EGL23" s="385"/>
      <c r="EGM23" s="385"/>
      <c r="EGN23" s="385"/>
      <c r="EGO23" s="385"/>
      <c r="EGP23" s="385"/>
      <c r="EGQ23" s="385"/>
      <c r="EGR23" s="385"/>
      <c r="EGS23" s="385"/>
      <c r="EGT23" s="385"/>
      <c r="EGU23" s="385"/>
      <c r="EGV23" s="385"/>
      <c r="EGW23" s="385"/>
      <c r="EGX23" s="385"/>
      <c r="EGY23" s="385"/>
      <c r="EGZ23" s="385"/>
      <c r="EHA23" s="385"/>
      <c r="EHB23" s="385"/>
      <c r="EHC23" s="385"/>
      <c r="EHD23" s="385"/>
      <c r="EHE23" s="385"/>
      <c r="EHF23" s="385"/>
      <c r="EHG23" s="385"/>
      <c r="EHH23" s="385"/>
      <c r="EHI23" s="385"/>
      <c r="EHJ23" s="385"/>
      <c r="EHK23" s="385"/>
      <c r="EHL23" s="385"/>
      <c r="EHM23" s="385"/>
      <c r="EHN23" s="385"/>
      <c r="EHO23" s="385"/>
      <c r="EHP23" s="385"/>
      <c r="EHQ23" s="385"/>
      <c r="EHR23" s="385"/>
      <c r="EHS23" s="385"/>
      <c r="EHT23" s="385"/>
      <c r="EHU23" s="385"/>
      <c r="EHV23" s="385"/>
      <c r="EHW23" s="385"/>
      <c r="EHX23" s="385"/>
      <c r="EHY23" s="385"/>
      <c r="EHZ23" s="385"/>
      <c r="EIA23" s="385"/>
      <c r="EIB23" s="385"/>
      <c r="EIC23" s="385"/>
      <c r="EID23" s="385"/>
      <c r="EIE23" s="385"/>
      <c r="EIF23" s="385"/>
      <c r="EIG23" s="385"/>
      <c r="EIH23" s="385"/>
      <c r="EII23" s="385"/>
      <c r="EIJ23" s="385"/>
      <c r="EIK23" s="385"/>
      <c r="EIL23" s="385"/>
      <c r="EIM23" s="385"/>
      <c r="EIN23" s="385"/>
      <c r="EIO23" s="385"/>
      <c r="EIP23" s="385"/>
      <c r="EIQ23" s="385"/>
      <c r="EIR23" s="385"/>
      <c r="EIS23" s="385"/>
      <c r="EIT23" s="385"/>
      <c r="EIU23" s="385"/>
      <c r="EIV23" s="385"/>
      <c r="EIW23" s="385"/>
      <c r="EIX23" s="385"/>
      <c r="EIY23" s="385"/>
      <c r="EIZ23" s="385"/>
      <c r="EJA23" s="385"/>
      <c r="EJB23" s="385"/>
      <c r="EJC23" s="385"/>
      <c r="EJD23" s="385"/>
      <c r="EJE23" s="385"/>
      <c r="EJF23" s="385"/>
      <c r="EJG23" s="385"/>
      <c r="EJH23" s="385"/>
      <c r="EJI23" s="385"/>
      <c r="EJJ23" s="385"/>
      <c r="EJK23" s="385"/>
      <c r="EJL23" s="385"/>
      <c r="EJM23" s="385"/>
      <c r="EJN23" s="385"/>
      <c r="EJO23" s="385"/>
      <c r="EJP23" s="385"/>
      <c r="EJQ23" s="385"/>
      <c r="EJR23" s="385"/>
      <c r="EJS23" s="385"/>
      <c r="EJT23" s="385"/>
      <c r="EJU23" s="385"/>
      <c r="EJV23" s="385"/>
      <c r="EJW23" s="385"/>
      <c r="EJX23" s="385"/>
      <c r="EJY23" s="385"/>
      <c r="EJZ23" s="385"/>
      <c r="EKA23" s="385"/>
      <c r="EKB23" s="385"/>
      <c r="EKC23" s="385"/>
      <c r="EKD23" s="385"/>
      <c r="EKE23" s="385"/>
      <c r="EKF23" s="385"/>
      <c r="EKG23" s="385"/>
      <c r="EKH23" s="385"/>
      <c r="EKI23" s="385"/>
      <c r="EKJ23" s="385"/>
      <c r="EKK23" s="385"/>
      <c r="EKL23" s="385"/>
      <c r="EKM23" s="385"/>
      <c r="EKN23" s="385"/>
      <c r="EKO23" s="385"/>
      <c r="EKP23" s="385"/>
      <c r="EKQ23" s="385"/>
      <c r="EKR23" s="385"/>
      <c r="EKS23" s="385"/>
      <c r="EKT23" s="385"/>
      <c r="EKU23" s="385"/>
      <c r="EKV23" s="385"/>
      <c r="EKW23" s="385"/>
      <c r="EKX23" s="385"/>
      <c r="EKY23" s="385"/>
      <c r="EKZ23" s="385"/>
      <c r="ELA23" s="385"/>
      <c r="ELB23" s="385"/>
      <c r="ELC23" s="385"/>
      <c r="ELD23" s="385"/>
      <c r="ELE23" s="385"/>
      <c r="ELF23" s="385"/>
      <c r="ELG23" s="385"/>
      <c r="ELH23" s="385"/>
      <c r="ELI23" s="385"/>
      <c r="ELJ23" s="385"/>
      <c r="ELK23" s="385"/>
      <c r="ELL23" s="385"/>
      <c r="ELM23" s="385"/>
      <c r="ELN23" s="385"/>
      <c r="ELO23" s="385"/>
      <c r="ELP23" s="385"/>
      <c r="ELQ23" s="385"/>
      <c r="ELR23" s="385"/>
      <c r="ELS23" s="385"/>
      <c r="ELT23" s="385"/>
      <c r="ELU23" s="385"/>
      <c r="ELV23" s="385"/>
      <c r="ELW23" s="385"/>
      <c r="ELX23" s="385"/>
      <c r="ELY23" s="385"/>
      <c r="ELZ23" s="385"/>
      <c r="EMA23" s="385"/>
      <c r="EMB23" s="385"/>
      <c r="EMC23" s="385"/>
      <c r="EMD23" s="385"/>
      <c r="EME23" s="385"/>
      <c r="EMF23" s="385"/>
      <c r="EMG23" s="385"/>
      <c r="EMH23" s="385"/>
      <c r="EMI23" s="385"/>
      <c r="EMJ23" s="385"/>
      <c r="EMK23" s="385"/>
      <c r="EML23" s="385"/>
      <c r="EMM23" s="385"/>
      <c r="EMN23" s="385"/>
      <c r="EMO23" s="385"/>
      <c r="EMP23" s="385"/>
      <c r="EMQ23" s="385"/>
      <c r="EMR23" s="385"/>
      <c r="EMS23" s="385"/>
      <c r="EMT23" s="385"/>
      <c r="EMU23" s="385"/>
      <c r="EMV23" s="385"/>
      <c r="EMW23" s="385"/>
      <c r="EMX23" s="385"/>
      <c r="EMY23" s="385"/>
      <c r="EMZ23" s="385"/>
      <c r="ENA23" s="385"/>
      <c r="ENB23" s="385"/>
      <c r="ENC23" s="385"/>
      <c r="END23" s="385"/>
      <c r="ENE23" s="385"/>
      <c r="ENF23" s="385"/>
      <c r="ENG23" s="385"/>
      <c r="ENH23" s="385"/>
      <c r="ENI23" s="385"/>
      <c r="ENJ23" s="385"/>
      <c r="ENK23" s="385"/>
      <c r="ENL23" s="385"/>
      <c r="ENM23" s="385"/>
      <c r="ENN23" s="385"/>
      <c r="ENO23" s="385"/>
      <c r="ENP23" s="385"/>
      <c r="ENQ23" s="385"/>
      <c r="ENR23" s="385"/>
      <c r="ENS23" s="385"/>
      <c r="ENT23" s="385"/>
      <c r="ENU23" s="385"/>
      <c r="ENV23" s="385"/>
      <c r="ENW23" s="385"/>
      <c r="ENX23" s="385"/>
      <c r="ENY23" s="385"/>
      <c r="ENZ23" s="385"/>
      <c r="EOA23" s="385"/>
      <c r="EOB23" s="385"/>
      <c r="EOC23" s="385"/>
      <c r="EOD23" s="385"/>
      <c r="EOE23" s="385"/>
      <c r="EOF23" s="385"/>
      <c r="EOG23" s="385"/>
      <c r="EOH23" s="385"/>
      <c r="EOI23" s="385"/>
      <c r="EOJ23" s="385"/>
      <c r="EOK23" s="385"/>
      <c r="EOL23" s="385"/>
      <c r="EOM23" s="385"/>
      <c r="EON23" s="385"/>
      <c r="EOO23" s="385"/>
      <c r="EOP23" s="385"/>
      <c r="EOQ23" s="385"/>
      <c r="EOR23" s="385"/>
      <c r="EOS23" s="385"/>
      <c r="EOT23" s="385"/>
      <c r="EOU23" s="385"/>
      <c r="EOV23" s="385"/>
      <c r="EOW23" s="385"/>
      <c r="EOX23" s="385"/>
      <c r="EOY23" s="385"/>
      <c r="EOZ23" s="385"/>
      <c r="EPA23" s="385"/>
      <c r="EPB23" s="385"/>
      <c r="EPC23" s="385"/>
      <c r="EPD23" s="385"/>
      <c r="EPE23" s="385"/>
      <c r="EPF23" s="385"/>
      <c r="EPG23" s="385"/>
      <c r="EPH23" s="385"/>
      <c r="EPI23" s="385"/>
      <c r="EPJ23" s="385"/>
      <c r="EPK23" s="385"/>
      <c r="EPL23" s="385"/>
      <c r="EPM23" s="385"/>
      <c r="EPN23" s="385"/>
      <c r="EPO23" s="385"/>
      <c r="EPP23" s="385"/>
      <c r="EPQ23" s="385"/>
      <c r="EPR23" s="385"/>
      <c r="EPS23" s="385"/>
      <c r="EPT23" s="385"/>
      <c r="EPU23" s="385"/>
      <c r="EPV23" s="385"/>
      <c r="EPW23" s="385"/>
      <c r="EPX23" s="385"/>
      <c r="EPY23" s="385"/>
      <c r="EPZ23" s="385"/>
      <c r="EQA23" s="385"/>
      <c r="EQB23" s="385"/>
      <c r="EQC23" s="385"/>
      <c r="EQD23" s="385"/>
      <c r="EQE23" s="385"/>
      <c r="EQF23" s="385"/>
      <c r="EQG23" s="385"/>
      <c r="EQH23" s="385"/>
      <c r="EQI23" s="385"/>
      <c r="EQJ23" s="385"/>
      <c r="EQK23" s="385"/>
      <c r="EQL23" s="385"/>
      <c r="EQM23" s="385"/>
      <c r="EQN23" s="385"/>
      <c r="EQO23" s="385"/>
      <c r="EQP23" s="385"/>
      <c r="EQQ23" s="385"/>
      <c r="EQR23" s="385"/>
      <c r="EQS23" s="385"/>
      <c r="EQT23" s="385"/>
      <c r="EQU23" s="385"/>
      <c r="EQV23" s="385"/>
      <c r="EQW23" s="385"/>
      <c r="EQX23" s="385"/>
      <c r="EQY23" s="385"/>
      <c r="EQZ23" s="385"/>
      <c r="ERA23" s="385"/>
      <c r="ERB23" s="385"/>
      <c r="ERC23" s="385"/>
      <c r="ERD23" s="385"/>
      <c r="ERE23" s="385"/>
      <c r="ERF23" s="385"/>
      <c r="ERG23" s="385"/>
      <c r="ERH23" s="385"/>
      <c r="ERI23" s="385"/>
      <c r="ERJ23" s="385"/>
      <c r="ERK23" s="385"/>
      <c r="ERL23" s="385"/>
      <c r="ERM23" s="385"/>
      <c r="ERN23" s="385"/>
      <c r="ERO23" s="385"/>
      <c r="ERP23" s="385"/>
      <c r="ERQ23" s="385"/>
      <c r="ERR23" s="385"/>
      <c r="ERS23" s="385"/>
      <c r="ERT23" s="385"/>
      <c r="ERU23" s="385"/>
      <c r="ERV23" s="385"/>
      <c r="ERW23" s="385"/>
      <c r="ERX23" s="385"/>
      <c r="ERY23" s="385"/>
      <c r="ERZ23" s="385"/>
      <c r="ESA23" s="385"/>
      <c r="ESB23" s="385"/>
      <c r="ESC23" s="385"/>
      <c r="ESD23" s="385"/>
      <c r="ESE23" s="385"/>
      <c r="ESF23" s="385"/>
      <c r="ESG23" s="385"/>
      <c r="ESH23" s="385"/>
      <c r="ESI23" s="385"/>
      <c r="ESJ23" s="385"/>
      <c r="ESK23" s="385"/>
      <c r="ESL23" s="385"/>
      <c r="ESM23" s="385"/>
      <c r="ESN23" s="385"/>
      <c r="ESO23" s="385"/>
      <c r="ESP23" s="385"/>
      <c r="ESQ23" s="385"/>
      <c r="ESR23" s="385"/>
      <c r="ESS23" s="385"/>
      <c r="EST23" s="385"/>
      <c r="ESU23" s="385"/>
      <c r="ESV23" s="385"/>
      <c r="ESW23" s="385"/>
      <c r="ESX23" s="385"/>
      <c r="ESY23" s="385"/>
      <c r="ESZ23" s="385"/>
      <c r="ETA23" s="385"/>
      <c r="ETB23" s="385"/>
      <c r="ETC23" s="385"/>
      <c r="ETD23" s="385"/>
      <c r="ETE23" s="385"/>
      <c r="ETF23" s="385"/>
      <c r="ETG23" s="385"/>
      <c r="ETH23" s="385"/>
      <c r="ETI23" s="385"/>
      <c r="ETJ23" s="385"/>
      <c r="ETK23" s="385"/>
      <c r="ETL23" s="385"/>
      <c r="ETM23" s="385"/>
      <c r="ETN23" s="385"/>
      <c r="ETO23" s="385"/>
      <c r="ETP23" s="385"/>
      <c r="ETQ23" s="385"/>
      <c r="ETR23" s="385"/>
      <c r="ETS23" s="385"/>
      <c r="ETT23" s="385"/>
      <c r="ETU23" s="385"/>
      <c r="ETV23" s="385"/>
      <c r="ETW23" s="385"/>
      <c r="ETX23" s="385"/>
      <c r="ETY23" s="385"/>
      <c r="ETZ23" s="385"/>
      <c r="EUA23" s="385"/>
      <c r="EUB23" s="385"/>
      <c r="EUC23" s="385"/>
      <c r="EUD23" s="385"/>
      <c r="EUE23" s="385"/>
      <c r="EUF23" s="385"/>
      <c r="EUG23" s="385"/>
      <c r="EUH23" s="385"/>
      <c r="EUI23" s="385"/>
      <c r="EUJ23" s="385"/>
      <c r="EUK23" s="385"/>
      <c r="EUL23" s="385"/>
      <c r="EUM23" s="385"/>
      <c r="EUN23" s="385"/>
      <c r="EUO23" s="385"/>
      <c r="EUP23" s="385"/>
      <c r="EUQ23" s="385"/>
      <c r="EUR23" s="385"/>
      <c r="EUS23" s="385"/>
      <c r="EUT23" s="385"/>
      <c r="EUU23" s="385"/>
      <c r="EUV23" s="385"/>
      <c r="EUW23" s="385"/>
      <c r="EUX23" s="385"/>
      <c r="EUY23" s="385"/>
      <c r="EUZ23" s="385"/>
      <c r="EVA23" s="385"/>
      <c r="EVB23" s="385"/>
      <c r="EVC23" s="385"/>
      <c r="EVD23" s="385"/>
      <c r="EVE23" s="385"/>
      <c r="EVF23" s="385"/>
      <c r="EVG23" s="385"/>
      <c r="EVH23" s="385"/>
      <c r="EVI23" s="385"/>
      <c r="EVJ23" s="385"/>
      <c r="EVK23" s="385"/>
      <c r="EVL23" s="385"/>
      <c r="EVM23" s="385"/>
      <c r="EVN23" s="385"/>
      <c r="EVO23" s="385"/>
      <c r="EVP23" s="385"/>
      <c r="EVQ23" s="385"/>
      <c r="EVR23" s="385"/>
      <c r="EVS23" s="385"/>
      <c r="EVT23" s="385"/>
      <c r="EVU23" s="385"/>
      <c r="EVV23" s="385"/>
      <c r="EVW23" s="385"/>
      <c r="EVX23" s="385"/>
      <c r="EVY23" s="385"/>
      <c r="EVZ23" s="385"/>
      <c r="EWA23" s="385"/>
      <c r="EWB23" s="385"/>
      <c r="EWC23" s="385"/>
      <c r="EWD23" s="385"/>
      <c r="EWE23" s="385"/>
      <c r="EWF23" s="385"/>
      <c r="EWG23" s="385"/>
      <c r="EWH23" s="385"/>
      <c r="EWI23" s="385"/>
      <c r="EWJ23" s="385"/>
      <c r="EWK23" s="385"/>
      <c r="EWL23" s="385"/>
      <c r="EWM23" s="385"/>
      <c r="EWN23" s="385"/>
      <c r="EWO23" s="385"/>
      <c r="EWP23" s="385"/>
      <c r="EWQ23" s="385"/>
      <c r="EWR23" s="385"/>
      <c r="EWS23" s="385"/>
      <c r="EWT23" s="385"/>
      <c r="EWU23" s="385"/>
      <c r="EWV23" s="385"/>
      <c r="EWW23" s="385"/>
      <c r="EWX23" s="385"/>
      <c r="EWY23" s="385"/>
      <c r="EWZ23" s="385"/>
      <c r="EXA23" s="385"/>
      <c r="EXB23" s="385"/>
      <c r="EXC23" s="385"/>
      <c r="EXD23" s="385"/>
      <c r="EXE23" s="385"/>
      <c r="EXF23" s="385"/>
      <c r="EXG23" s="385"/>
      <c r="EXH23" s="385"/>
      <c r="EXI23" s="385"/>
      <c r="EXJ23" s="385"/>
      <c r="EXK23" s="385"/>
      <c r="EXL23" s="385"/>
      <c r="EXM23" s="385"/>
      <c r="EXN23" s="385"/>
      <c r="EXO23" s="385"/>
      <c r="EXP23" s="385"/>
      <c r="EXQ23" s="385"/>
      <c r="EXR23" s="385"/>
      <c r="EXS23" s="385"/>
      <c r="EXT23" s="385"/>
      <c r="EXU23" s="385"/>
      <c r="EXV23" s="385"/>
      <c r="EXW23" s="385"/>
      <c r="EXX23" s="385"/>
      <c r="EXY23" s="385"/>
      <c r="EXZ23" s="385"/>
      <c r="EYA23" s="385"/>
      <c r="EYB23" s="385"/>
      <c r="EYC23" s="385"/>
      <c r="EYD23" s="385"/>
      <c r="EYE23" s="385"/>
      <c r="EYF23" s="385"/>
      <c r="EYG23" s="385"/>
      <c r="EYH23" s="385"/>
      <c r="EYI23" s="385"/>
      <c r="EYJ23" s="385"/>
      <c r="EYK23" s="385"/>
      <c r="EYL23" s="385"/>
      <c r="EYM23" s="385"/>
      <c r="EYN23" s="385"/>
      <c r="EYO23" s="385"/>
      <c r="EYP23" s="385"/>
      <c r="EYQ23" s="385"/>
      <c r="EYR23" s="385"/>
      <c r="EYS23" s="385"/>
      <c r="EYT23" s="385"/>
      <c r="EYU23" s="385"/>
      <c r="EYV23" s="385"/>
      <c r="EYW23" s="385"/>
      <c r="EYX23" s="385"/>
      <c r="EYY23" s="385"/>
      <c r="EYZ23" s="385"/>
      <c r="EZA23" s="385"/>
      <c r="EZB23" s="385"/>
      <c r="EZC23" s="385"/>
      <c r="EZD23" s="385"/>
      <c r="EZE23" s="385"/>
      <c r="EZF23" s="385"/>
      <c r="EZG23" s="385"/>
      <c r="EZH23" s="385"/>
      <c r="EZI23" s="385"/>
      <c r="EZJ23" s="385"/>
      <c r="EZK23" s="385"/>
      <c r="EZL23" s="385"/>
      <c r="EZM23" s="385"/>
      <c r="EZN23" s="385"/>
      <c r="EZO23" s="385"/>
      <c r="EZP23" s="385"/>
      <c r="EZQ23" s="385"/>
      <c r="EZR23" s="385"/>
      <c r="EZS23" s="385"/>
      <c r="EZT23" s="385"/>
      <c r="EZU23" s="385"/>
      <c r="EZV23" s="385"/>
      <c r="EZW23" s="385"/>
      <c r="EZX23" s="385"/>
      <c r="EZY23" s="385"/>
      <c r="EZZ23" s="385"/>
      <c r="FAA23" s="385"/>
      <c r="FAB23" s="385"/>
      <c r="FAC23" s="385"/>
      <c r="FAD23" s="385"/>
      <c r="FAE23" s="385"/>
      <c r="FAF23" s="385"/>
      <c r="FAG23" s="385"/>
      <c r="FAH23" s="385"/>
      <c r="FAI23" s="385"/>
      <c r="FAJ23" s="385"/>
      <c r="FAK23" s="385"/>
      <c r="FAL23" s="385"/>
      <c r="FAM23" s="385"/>
      <c r="FAN23" s="385"/>
      <c r="FAO23" s="385"/>
      <c r="FAP23" s="385"/>
      <c r="FAQ23" s="385"/>
      <c r="FAR23" s="385"/>
      <c r="FAS23" s="385"/>
      <c r="FAT23" s="385"/>
      <c r="FAU23" s="385"/>
      <c r="FAV23" s="385"/>
      <c r="FAW23" s="385"/>
      <c r="FAX23" s="385"/>
      <c r="FAY23" s="385"/>
      <c r="FAZ23" s="385"/>
      <c r="FBA23" s="385"/>
      <c r="FBB23" s="385"/>
      <c r="FBC23" s="385"/>
      <c r="FBD23" s="385"/>
      <c r="FBE23" s="385"/>
      <c r="FBF23" s="385"/>
      <c r="FBG23" s="385"/>
      <c r="FBH23" s="385"/>
      <c r="FBI23" s="385"/>
      <c r="FBJ23" s="385"/>
      <c r="FBK23" s="385"/>
      <c r="FBL23" s="385"/>
      <c r="FBM23" s="385"/>
      <c r="FBN23" s="385"/>
      <c r="FBO23" s="385"/>
      <c r="FBP23" s="385"/>
      <c r="FBQ23" s="385"/>
      <c r="FBR23" s="385"/>
      <c r="FBS23" s="385"/>
      <c r="FBT23" s="385"/>
      <c r="FBU23" s="385"/>
      <c r="FBV23" s="385"/>
      <c r="FBW23" s="385"/>
      <c r="FBX23" s="385"/>
      <c r="FBY23" s="385"/>
      <c r="FBZ23" s="385"/>
      <c r="FCA23" s="385"/>
      <c r="FCB23" s="385"/>
      <c r="FCC23" s="385"/>
      <c r="FCD23" s="385"/>
      <c r="FCE23" s="385"/>
      <c r="FCF23" s="385"/>
      <c r="FCG23" s="385"/>
      <c r="FCH23" s="385"/>
      <c r="FCI23" s="385"/>
      <c r="FCJ23" s="385"/>
      <c r="FCK23" s="385"/>
      <c r="FCL23" s="385"/>
      <c r="FCM23" s="385"/>
      <c r="FCN23" s="385"/>
      <c r="FCO23" s="385"/>
      <c r="FCP23" s="385"/>
      <c r="FCQ23" s="385"/>
      <c r="FCR23" s="385"/>
      <c r="FCS23" s="385"/>
      <c r="FCT23" s="385"/>
      <c r="FCU23" s="385"/>
      <c r="FCV23" s="385"/>
      <c r="FCW23" s="385"/>
      <c r="FCX23" s="385"/>
      <c r="FCY23" s="385"/>
      <c r="FCZ23" s="385"/>
      <c r="FDA23" s="385"/>
      <c r="FDB23" s="385"/>
      <c r="FDC23" s="385"/>
      <c r="FDD23" s="385"/>
      <c r="FDE23" s="385"/>
      <c r="FDF23" s="385"/>
      <c r="FDG23" s="385"/>
      <c r="FDH23" s="385"/>
      <c r="FDI23" s="385"/>
      <c r="FDJ23" s="385"/>
      <c r="FDK23" s="385"/>
      <c r="FDL23" s="385"/>
      <c r="FDM23" s="385"/>
      <c r="FDN23" s="385"/>
      <c r="FDO23" s="385"/>
      <c r="FDP23" s="385"/>
      <c r="FDQ23" s="385"/>
      <c r="FDR23" s="385"/>
      <c r="FDS23" s="385"/>
      <c r="FDT23" s="385"/>
      <c r="FDU23" s="385"/>
      <c r="FDV23" s="385"/>
      <c r="FDW23" s="385"/>
      <c r="FDX23" s="385"/>
      <c r="FDY23" s="385"/>
      <c r="FDZ23" s="385"/>
      <c r="FEA23" s="385"/>
      <c r="FEB23" s="385"/>
      <c r="FEC23" s="385"/>
      <c r="FED23" s="385"/>
      <c r="FEE23" s="385"/>
      <c r="FEF23" s="385"/>
      <c r="FEG23" s="385"/>
      <c r="FEH23" s="385"/>
      <c r="FEI23" s="385"/>
      <c r="FEJ23" s="385"/>
      <c r="FEK23" s="385"/>
      <c r="FEL23" s="385"/>
      <c r="FEM23" s="385"/>
      <c r="FEN23" s="385"/>
      <c r="FEO23" s="385"/>
      <c r="FEP23" s="385"/>
      <c r="FEQ23" s="385"/>
      <c r="FER23" s="385"/>
      <c r="FES23" s="385"/>
      <c r="FET23" s="385"/>
      <c r="FEU23" s="385"/>
      <c r="FEV23" s="385"/>
      <c r="FEW23" s="385"/>
      <c r="FEX23" s="385"/>
      <c r="FEY23" s="385"/>
      <c r="FEZ23" s="385"/>
      <c r="FFA23" s="385"/>
      <c r="FFB23" s="385"/>
      <c r="FFC23" s="385"/>
      <c r="FFD23" s="385"/>
      <c r="FFE23" s="385"/>
      <c r="FFF23" s="385"/>
      <c r="FFG23" s="385"/>
      <c r="FFH23" s="385"/>
      <c r="FFI23" s="385"/>
      <c r="FFJ23" s="385"/>
      <c r="FFK23" s="385"/>
      <c r="FFL23" s="385"/>
      <c r="FFM23" s="385"/>
      <c r="FFN23" s="385"/>
      <c r="FFO23" s="385"/>
      <c r="FFP23" s="385"/>
      <c r="FFQ23" s="385"/>
      <c r="FFR23" s="385"/>
      <c r="FFS23" s="385"/>
      <c r="FFT23" s="385"/>
      <c r="FFU23" s="385"/>
      <c r="FFV23" s="385"/>
      <c r="FFW23" s="385"/>
      <c r="FFX23" s="385"/>
      <c r="FFY23" s="385"/>
      <c r="FFZ23" s="385"/>
      <c r="FGA23" s="385"/>
      <c r="FGB23" s="385"/>
      <c r="FGC23" s="385"/>
      <c r="FGD23" s="385"/>
      <c r="FGE23" s="385"/>
      <c r="FGF23" s="385"/>
      <c r="FGG23" s="385"/>
      <c r="FGH23" s="385"/>
      <c r="FGI23" s="385"/>
      <c r="FGJ23" s="385"/>
      <c r="FGK23" s="385"/>
      <c r="FGL23" s="385"/>
      <c r="FGM23" s="385"/>
      <c r="FGN23" s="385"/>
      <c r="FGO23" s="385"/>
      <c r="FGP23" s="385"/>
      <c r="FGQ23" s="385"/>
      <c r="FGR23" s="385"/>
      <c r="FGS23" s="385"/>
      <c r="FGT23" s="385"/>
      <c r="FGU23" s="385"/>
      <c r="FGV23" s="385"/>
      <c r="FGW23" s="385"/>
      <c r="FGX23" s="385"/>
      <c r="FGY23" s="385"/>
      <c r="FGZ23" s="385"/>
      <c r="FHA23" s="385"/>
      <c r="FHB23" s="385"/>
      <c r="FHC23" s="385"/>
      <c r="FHD23" s="385"/>
      <c r="FHE23" s="385"/>
      <c r="FHF23" s="385"/>
      <c r="FHG23" s="385"/>
      <c r="FHH23" s="385"/>
      <c r="FHI23" s="385"/>
      <c r="FHJ23" s="385"/>
      <c r="FHK23" s="385"/>
      <c r="FHL23" s="385"/>
      <c r="FHM23" s="385"/>
      <c r="FHN23" s="385"/>
      <c r="FHO23" s="385"/>
      <c r="FHP23" s="385"/>
      <c r="FHQ23" s="385"/>
      <c r="FHR23" s="385"/>
      <c r="FHS23" s="385"/>
      <c r="FHT23" s="385"/>
      <c r="FHU23" s="385"/>
      <c r="FHV23" s="385"/>
      <c r="FHW23" s="385"/>
      <c r="FHX23" s="385"/>
      <c r="FHY23" s="385"/>
      <c r="FHZ23" s="385"/>
      <c r="FIA23" s="385"/>
      <c r="FIB23" s="385"/>
      <c r="FIC23" s="385"/>
      <c r="FID23" s="385"/>
      <c r="FIE23" s="385"/>
      <c r="FIF23" s="385"/>
      <c r="FIG23" s="385"/>
      <c r="FIH23" s="385"/>
      <c r="FII23" s="385"/>
      <c r="FIJ23" s="385"/>
      <c r="FIK23" s="385"/>
      <c r="FIL23" s="385"/>
      <c r="FIM23" s="385"/>
      <c r="FIN23" s="385"/>
      <c r="FIO23" s="385"/>
      <c r="FIP23" s="385"/>
      <c r="FIQ23" s="385"/>
      <c r="FIR23" s="385"/>
      <c r="FIS23" s="385"/>
      <c r="FIT23" s="385"/>
      <c r="FIU23" s="385"/>
      <c r="FIV23" s="385"/>
      <c r="FIW23" s="385"/>
      <c r="FIX23" s="385"/>
      <c r="FIY23" s="385"/>
      <c r="FIZ23" s="385"/>
      <c r="FJA23" s="385"/>
      <c r="FJB23" s="385"/>
      <c r="FJC23" s="385"/>
      <c r="FJD23" s="385"/>
      <c r="FJE23" s="385"/>
      <c r="FJF23" s="385"/>
      <c r="FJG23" s="385"/>
      <c r="FJH23" s="385"/>
      <c r="FJI23" s="385"/>
      <c r="FJJ23" s="385"/>
      <c r="FJK23" s="385"/>
      <c r="FJL23" s="385"/>
      <c r="FJM23" s="385"/>
      <c r="FJN23" s="385"/>
      <c r="FJO23" s="385"/>
      <c r="FJP23" s="385"/>
      <c r="FJQ23" s="385"/>
      <c r="FJR23" s="385"/>
      <c r="FJS23" s="385"/>
      <c r="FJT23" s="385"/>
      <c r="FJU23" s="385"/>
      <c r="FJV23" s="385"/>
      <c r="FJW23" s="385"/>
      <c r="FJX23" s="385"/>
      <c r="FJY23" s="385"/>
      <c r="FJZ23" s="385"/>
      <c r="FKA23" s="385"/>
      <c r="FKB23" s="385"/>
      <c r="FKC23" s="385"/>
      <c r="FKD23" s="385"/>
      <c r="FKE23" s="385"/>
      <c r="FKF23" s="385"/>
      <c r="FKG23" s="385"/>
      <c r="FKH23" s="385"/>
      <c r="FKI23" s="385"/>
      <c r="FKJ23" s="385"/>
      <c r="FKK23" s="385"/>
      <c r="FKL23" s="385"/>
      <c r="FKM23" s="385"/>
      <c r="FKN23" s="385"/>
      <c r="FKO23" s="385"/>
      <c r="FKP23" s="385"/>
      <c r="FKQ23" s="385"/>
      <c r="FKR23" s="385"/>
      <c r="FKS23" s="385"/>
      <c r="FKT23" s="385"/>
      <c r="FKU23" s="385"/>
      <c r="FKV23" s="385"/>
      <c r="FKW23" s="385"/>
      <c r="FKX23" s="385"/>
      <c r="FKY23" s="385"/>
      <c r="FKZ23" s="385"/>
      <c r="FLA23" s="385"/>
      <c r="FLB23" s="385"/>
      <c r="FLC23" s="385"/>
      <c r="FLD23" s="385"/>
      <c r="FLE23" s="385"/>
      <c r="FLF23" s="385"/>
      <c r="FLG23" s="385"/>
      <c r="FLH23" s="385"/>
      <c r="FLI23" s="385"/>
      <c r="FLJ23" s="385"/>
      <c r="FLK23" s="385"/>
      <c r="FLL23" s="385"/>
      <c r="FLM23" s="385"/>
      <c r="FLN23" s="385"/>
      <c r="FLO23" s="385"/>
      <c r="FLP23" s="385"/>
      <c r="FLQ23" s="385"/>
      <c r="FLR23" s="385"/>
      <c r="FLS23" s="385"/>
      <c r="FLT23" s="385"/>
      <c r="FLU23" s="385"/>
      <c r="FLV23" s="385"/>
      <c r="FLW23" s="385"/>
      <c r="FLX23" s="385"/>
      <c r="FLY23" s="385"/>
      <c r="FLZ23" s="385"/>
      <c r="FMA23" s="385"/>
      <c r="FMB23" s="385"/>
      <c r="FMC23" s="385"/>
      <c r="FMD23" s="385"/>
      <c r="FME23" s="385"/>
      <c r="FMF23" s="385"/>
      <c r="FMG23" s="385"/>
      <c r="FMH23" s="385"/>
      <c r="FMI23" s="385"/>
      <c r="FMJ23" s="385"/>
      <c r="FMK23" s="385"/>
      <c r="FML23" s="385"/>
      <c r="FMM23" s="385"/>
      <c r="FMN23" s="385"/>
      <c r="FMO23" s="385"/>
      <c r="FMP23" s="385"/>
      <c r="FMQ23" s="385"/>
      <c r="FMR23" s="385"/>
      <c r="FMS23" s="385"/>
      <c r="FMT23" s="385"/>
      <c r="FMU23" s="385"/>
      <c r="FMV23" s="385"/>
      <c r="FMW23" s="385"/>
      <c r="FMX23" s="385"/>
      <c r="FMY23" s="385"/>
      <c r="FMZ23" s="385"/>
      <c r="FNA23" s="385"/>
      <c r="FNB23" s="385"/>
      <c r="FNC23" s="385"/>
      <c r="FND23" s="385"/>
      <c r="FNE23" s="385"/>
      <c r="FNF23" s="385"/>
      <c r="FNG23" s="385"/>
      <c r="FNH23" s="385"/>
      <c r="FNI23" s="385"/>
      <c r="FNJ23" s="385"/>
      <c r="FNK23" s="385"/>
      <c r="FNL23" s="385"/>
      <c r="FNM23" s="385"/>
      <c r="FNN23" s="385"/>
      <c r="FNO23" s="385"/>
      <c r="FNP23" s="385"/>
      <c r="FNQ23" s="385"/>
      <c r="FNR23" s="385"/>
      <c r="FNS23" s="385"/>
      <c r="FNT23" s="385"/>
      <c r="FNU23" s="385"/>
      <c r="FNV23" s="385"/>
      <c r="FNW23" s="385"/>
      <c r="FNX23" s="385"/>
      <c r="FNY23" s="385"/>
      <c r="FNZ23" s="385"/>
      <c r="FOA23" s="385"/>
      <c r="FOB23" s="385"/>
      <c r="FOC23" s="385"/>
      <c r="FOD23" s="385"/>
      <c r="FOE23" s="385"/>
      <c r="FOF23" s="385"/>
      <c r="FOG23" s="385"/>
      <c r="FOH23" s="385"/>
      <c r="FOI23" s="385"/>
      <c r="FOJ23" s="385"/>
      <c r="FOK23" s="385"/>
      <c r="FOL23" s="385"/>
      <c r="FOM23" s="385"/>
      <c r="FON23" s="385"/>
      <c r="FOO23" s="385"/>
      <c r="FOP23" s="385"/>
      <c r="FOQ23" s="385"/>
      <c r="FOR23" s="385"/>
      <c r="FOS23" s="385"/>
      <c r="FOT23" s="385"/>
      <c r="FOU23" s="385"/>
      <c r="FOV23" s="385"/>
      <c r="FOW23" s="385"/>
      <c r="FOX23" s="385"/>
      <c r="FOY23" s="385"/>
      <c r="FOZ23" s="385"/>
      <c r="FPA23" s="385"/>
      <c r="FPB23" s="385"/>
      <c r="FPC23" s="385"/>
      <c r="FPD23" s="385"/>
      <c r="FPE23" s="385"/>
      <c r="FPF23" s="385"/>
      <c r="FPG23" s="385"/>
      <c r="FPH23" s="385"/>
      <c r="FPI23" s="385"/>
      <c r="FPJ23" s="385"/>
      <c r="FPK23" s="385"/>
      <c r="FPL23" s="385"/>
      <c r="FPM23" s="385"/>
      <c r="FPN23" s="385"/>
      <c r="FPO23" s="385"/>
      <c r="FPP23" s="385"/>
      <c r="FPQ23" s="385"/>
      <c r="FPR23" s="385"/>
      <c r="FPS23" s="385"/>
      <c r="FPT23" s="385"/>
      <c r="FPU23" s="385"/>
      <c r="FPV23" s="385"/>
      <c r="FPW23" s="385"/>
      <c r="FPX23" s="385"/>
      <c r="FPY23" s="385"/>
      <c r="FPZ23" s="385"/>
      <c r="FQA23" s="385"/>
      <c r="FQB23" s="385"/>
      <c r="FQC23" s="385"/>
      <c r="FQD23" s="385"/>
      <c r="FQE23" s="385"/>
      <c r="FQF23" s="385"/>
      <c r="FQG23" s="385"/>
      <c r="FQH23" s="385"/>
      <c r="FQI23" s="385"/>
      <c r="FQJ23" s="385"/>
      <c r="FQK23" s="385"/>
      <c r="FQL23" s="385"/>
      <c r="FQM23" s="385"/>
      <c r="FQN23" s="385"/>
      <c r="FQO23" s="385"/>
      <c r="FQP23" s="385"/>
      <c r="FQQ23" s="385"/>
      <c r="FQR23" s="385"/>
      <c r="FQS23" s="385"/>
      <c r="FQT23" s="385"/>
      <c r="FQU23" s="385"/>
      <c r="FQV23" s="385"/>
      <c r="FQW23" s="385"/>
      <c r="FQX23" s="385"/>
      <c r="FQY23" s="385"/>
      <c r="FQZ23" s="385"/>
      <c r="FRA23" s="385"/>
      <c r="FRB23" s="385"/>
      <c r="FRC23" s="385"/>
      <c r="FRD23" s="385"/>
      <c r="FRE23" s="385"/>
      <c r="FRF23" s="385"/>
      <c r="FRG23" s="385"/>
      <c r="FRH23" s="385"/>
      <c r="FRI23" s="385"/>
      <c r="FRJ23" s="385"/>
      <c r="FRK23" s="385"/>
      <c r="FRL23" s="385"/>
      <c r="FRM23" s="385"/>
      <c r="FRN23" s="385"/>
      <c r="FRO23" s="385"/>
      <c r="FRP23" s="385"/>
      <c r="FRQ23" s="385"/>
      <c r="FRR23" s="385"/>
      <c r="FRS23" s="385"/>
      <c r="FRT23" s="385"/>
      <c r="FRU23" s="385"/>
      <c r="FRV23" s="385"/>
      <c r="FRW23" s="385"/>
      <c r="FRX23" s="385"/>
      <c r="FRY23" s="385"/>
      <c r="FRZ23" s="385"/>
      <c r="FSA23" s="385"/>
      <c r="FSB23" s="385"/>
      <c r="FSC23" s="385"/>
      <c r="FSD23" s="385"/>
      <c r="FSE23" s="385"/>
      <c r="FSF23" s="385"/>
      <c r="FSG23" s="385"/>
      <c r="FSH23" s="385"/>
      <c r="FSI23" s="385"/>
      <c r="FSJ23" s="385"/>
      <c r="FSK23" s="385"/>
      <c r="FSL23" s="385"/>
      <c r="FSM23" s="385"/>
      <c r="FSN23" s="385"/>
      <c r="FSO23" s="385"/>
      <c r="FSP23" s="385"/>
      <c r="FSQ23" s="385"/>
      <c r="FSR23" s="385"/>
      <c r="FSS23" s="385"/>
      <c r="FST23" s="385"/>
      <c r="FSU23" s="385"/>
      <c r="FSV23" s="385"/>
      <c r="FSW23" s="385"/>
      <c r="FSX23" s="385"/>
      <c r="FSY23" s="385"/>
      <c r="FSZ23" s="385"/>
      <c r="FTA23" s="385"/>
      <c r="FTB23" s="385"/>
      <c r="FTC23" s="385"/>
      <c r="FTD23" s="385"/>
      <c r="FTE23" s="385"/>
      <c r="FTF23" s="385"/>
      <c r="FTG23" s="385"/>
      <c r="FTH23" s="385"/>
      <c r="FTI23" s="385"/>
      <c r="FTJ23" s="385"/>
      <c r="FTK23" s="385"/>
      <c r="FTL23" s="385"/>
      <c r="FTM23" s="385"/>
      <c r="FTN23" s="385"/>
      <c r="FTO23" s="385"/>
      <c r="FTP23" s="385"/>
      <c r="FTQ23" s="385"/>
      <c r="FTR23" s="385"/>
      <c r="FTS23" s="385"/>
      <c r="FTT23" s="385"/>
      <c r="FTU23" s="385"/>
      <c r="FTV23" s="385"/>
      <c r="FTW23" s="385"/>
      <c r="FTX23" s="385"/>
      <c r="FTY23" s="385"/>
      <c r="FTZ23" s="385"/>
      <c r="FUA23" s="385"/>
      <c r="FUB23" s="385"/>
      <c r="FUC23" s="385"/>
      <c r="FUD23" s="385"/>
      <c r="FUE23" s="385"/>
      <c r="FUF23" s="385"/>
      <c r="FUG23" s="385"/>
      <c r="FUH23" s="385"/>
      <c r="FUI23" s="385"/>
      <c r="FUJ23" s="385"/>
      <c r="FUK23" s="385"/>
      <c r="FUL23" s="385"/>
      <c r="FUM23" s="385"/>
      <c r="FUN23" s="385"/>
      <c r="FUO23" s="385"/>
      <c r="FUP23" s="385"/>
      <c r="FUQ23" s="385"/>
      <c r="FUR23" s="385"/>
      <c r="FUS23" s="385"/>
      <c r="FUT23" s="385"/>
      <c r="FUU23" s="385"/>
      <c r="FUV23" s="385"/>
      <c r="FUW23" s="385"/>
      <c r="FUX23" s="385"/>
      <c r="FUY23" s="385"/>
      <c r="FUZ23" s="385"/>
      <c r="FVA23" s="385"/>
      <c r="FVB23" s="385"/>
      <c r="FVC23" s="385"/>
      <c r="FVD23" s="385"/>
      <c r="FVE23" s="385"/>
      <c r="FVF23" s="385"/>
      <c r="FVG23" s="385"/>
      <c r="FVH23" s="385"/>
      <c r="FVI23" s="385"/>
      <c r="FVJ23" s="385"/>
      <c r="FVK23" s="385"/>
      <c r="FVL23" s="385"/>
      <c r="FVM23" s="385"/>
      <c r="FVN23" s="385"/>
      <c r="FVO23" s="385"/>
      <c r="FVP23" s="385"/>
      <c r="FVQ23" s="385"/>
      <c r="FVR23" s="385"/>
      <c r="FVS23" s="385"/>
      <c r="FVT23" s="385"/>
      <c r="FVU23" s="385"/>
      <c r="FVV23" s="385"/>
      <c r="FVW23" s="385"/>
      <c r="FVX23" s="385"/>
      <c r="FVY23" s="385"/>
      <c r="FVZ23" s="385"/>
      <c r="FWA23" s="385"/>
      <c r="FWB23" s="385"/>
      <c r="FWC23" s="385"/>
      <c r="FWD23" s="385"/>
      <c r="FWE23" s="385"/>
      <c r="FWF23" s="385"/>
      <c r="FWG23" s="385"/>
      <c r="FWH23" s="385"/>
      <c r="FWI23" s="385"/>
      <c r="FWJ23" s="385"/>
      <c r="FWK23" s="385"/>
      <c r="FWL23" s="385"/>
      <c r="FWM23" s="385"/>
      <c r="FWN23" s="385"/>
      <c r="FWO23" s="385"/>
      <c r="FWP23" s="385"/>
      <c r="FWQ23" s="385"/>
      <c r="FWR23" s="385"/>
      <c r="FWS23" s="385"/>
      <c r="FWT23" s="385"/>
      <c r="FWU23" s="385"/>
      <c r="FWV23" s="385"/>
      <c r="FWW23" s="385"/>
      <c r="FWX23" s="385"/>
      <c r="FWY23" s="385"/>
      <c r="FWZ23" s="385"/>
      <c r="FXA23" s="385"/>
      <c r="FXB23" s="385"/>
      <c r="FXC23" s="385"/>
      <c r="FXD23" s="385"/>
      <c r="FXE23" s="385"/>
      <c r="FXF23" s="385"/>
      <c r="FXG23" s="385"/>
      <c r="FXH23" s="385"/>
      <c r="FXI23" s="385"/>
      <c r="FXJ23" s="385"/>
      <c r="FXK23" s="385"/>
      <c r="FXL23" s="385"/>
      <c r="FXM23" s="385"/>
      <c r="FXN23" s="385"/>
      <c r="FXO23" s="385"/>
      <c r="FXP23" s="385"/>
      <c r="FXQ23" s="385"/>
      <c r="FXR23" s="385"/>
      <c r="FXS23" s="385"/>
      <c r="FXT23" s="385"/>
      <c r="FXU23" s="385"/>
      <c r="FXV23" s="385"/>
      <c r="FXW23" s="385"/>
      <c r="FXX23" s="385"/>
      <c r="FXY23" s="385"/>
      <c r="FXZ23" s="385"/>
      <c r="FYA23" s="385"/>
      <c r="FYB23" s="385"/>
      <c r="FYC23" s="385"/>
      <c r="FYD23" s="385"/>
      <c r="FYE23" s="385"/>
      <c r="FYF23" s="385"/>
      <c r="FYG23" s="385"/>
      <c r="FYH23" s="385"/>
      <c r="FYI23" s="385"/>
      <c r="FYJ23" s="385"/>
      <c r="FYK23" s="385"/>
      <c r="FYL23" s="385"/>
      <c r="FYM23" s="385"/>
      <c r="FYN23" s="385"/>
      <c r="FYO23" s="385"/>
      <c r="FYP23" s="385"/>
      <c r="FYQ23" s="385"/>
      <c r="FYR23" s="385"/>
      <c r="FYS23" s="385"/>
      <c r="FYT23" s="385"/>
      <c r="FYU23" s="385"/>
      <c r="FYV23" s="385"/>
      <c r="FYW23" s="385"/>
      <c r="FYX23" s="385"/>
      <c r="FYY23" s="385"/>
      <c r="FYZ23" s="385"/>
      <c r="FZA23" s="385"/>
      <c r="FZB23" s="385"/>
      <c r="FZC23" s="385"/>
      <c r="FZD23" s="385"/>
      <c r="FZE23" s="385"/>
      <c r="FZF23" s="385"/>
      <c r="FZG23" s="385"/>
      <c r="FZH23" s="385"/>
      <c r="FZI23" s="385"/>
      <c r="FZJ23" s="385"/>
      <c r="FZK23" s="385"/>
      <c r="FZL23" s="385"/>
      <c r="FZM23" s="385"/>
      <c r="FZN23" s="385"/>
      <c r="FZO23" s="385"/>
      <c r="FZP23" s="385"/>
      <c r="FZQ23" s="385"/>
      <c r="FZR23" s="385"/>
      <c r="FZS23" s="385"/>
      <c r="FZT23" s="385"/>
      <c r="FZU23" s="385"/>
      <c r="FZV23" s="385"/>
      <c r="FZW23" s="385"/>
      <c r="FZX23" s="385"/>
      <c r="FZY23" s="385"/>
      <c r="FZZ23" s="385"/>
      <c r="GAA23" s="385"/>
      <c r="GAB23" s="385"/>
      <c r="GAC23" s="385"/>
      <c r="GAD23" s="385"/>
      <c r="GAE23" s="385"/>
      <c r="GAF23" s="385"/>
      <c r="GAG23" s="385"/>
      <c r="GAH23" s="385"/>
      <c r="GAI23" s="385"/>
      <c r="GAJ23" s="385"/>
      <c r="GAK23" s="385"/>
      <c r="GAL23" s="385"/>
      <c r="GAM23" s="385"/>
      <c r="GAN23" s="385"/>
      <c r="GAO23" s="385"/>
      <c r="GAP23" s="385"/>
      <c r="GAQ23" s="385"/>
      <c r="GAR23" s="385"/>
      <c r="GAS23" s="385"/>
      <c r="GAT23" s="385"/>
      <c r="GAU23" s="385"/>
      <c r="GAV23" s="385"/>
      <c r="GAW23" s="385"/>
      <c r="GAX23" s="385"/>
      <c r="GAY23" s="385"/>
      <c r="GAZ23" s="385"/>
      <c r="GBA23" s="385"/>
      <c r="GBB23" s="385"/>
      <c r="GBC23" s="385"/>
      <c r="GBD23" s="385"/>
      <c r="GBE23" s="385"/>
      <c r="GBF23" s="385"/>
      <c r="GBG23" s="385"/>
      <c r="GBH23" s="385"/>
      <c r="GBI23" s="385"/>
      <c r="GBJ23" s="385"/>
      <c r="GBK23" s="385"/>
      <c r="GBL23" s="385"/>
      <c r="GBM23" s="385"/>
      <c r="GBN23" s="385"/>
      <c r="GBO23" s="385"/>
      <c r="GBP23" s="385"/>
      <c r="GBQ23" s="385"/>
      <c r="GBR23" s="385"/>
      <c r="GBS23" s="385"/>
      <c r="GBT23" s="385"/>
      <c r="GBU23" s="385"/>
      <c r="GBV23" s="385"/>
      <c r="GBW23" s="385"/>
      <c r="GBX23" s="385"/>
      <c r="GBY23" s="385"/>
      <c r="GBZ23" s="385"/>
      <c r="GCA23" s="385"/>
      <c r="GCB23" s="385"/>
      <c r="GCC23" s="385"/>
      <c r="GCD23" s="385"/>
      <c r="GCE23" s="385"/>
      <c r="GCF23" s="385"/>
      <c r="GCG23" s="385"/>
      <c r="GCH23" s="385"/>
      <c r="GCI23" s="385"/>
      <c r="GCJ23" s="385"/>
      <c r="GCK23" s="385"/>
      <c r="GCL23" s="385"/>
      <c r="GCM23" s="385"/>
      <c r="GCN23" s="385"/>
      <c r="GCO23" s="385"/>
      <c r="GCP23" s="385"/>
      <c r="GCQ23" s="385"/>
      <c r="GCR23" s="385"/>
      <c r="GCS23" s="385"/>
      <c r="GCT23" s="385"/>
      <c r="GCU23" s="385"/>
      <c r="GCV23" s="385"/>
      <c r="GCW23" s="385"/>
      <c r="GCX23" s="385"/>
      <c r="GCY23" s="385"/>
      <c r="GCZ23" s="385"/>
      <c r="GDA23" s="385"/>
      <c r="GDB23" s="385"/>
      <c r="GDC23" s="385"/>
      <c r="GDD23" s="385"/>
      <c r="GDE23" s="385"/>
      <c r="GDF23" s="385"/>
      <c r="GDG23" s="385"/>
      <c r="GDH23" s="385"/>
      <c r="GDI23" s="385"/>
      <c r="GDJ23" s="385"/>
      <c r="GDK23" s="385"/>
      <c r="GDL23" s="385"/>
      <c r="GDM23" s="385"/>
      <c r="GDN23" s="385"/>
      <c r="GDO23" s="385"/>
      <c r="GDP23" s="385"/>
      <c r="GDQ23" s="385"/>
      <c r="GDR23" s="385"/>
      <c r="GDS23" s="385"/>
      <c r="GDT23" s="385"/>
      <c r="GDU23" s="385"/>
      <c r="GDV23" s="385"/>
      <c r="GDW23" s="385"/>
      <c r="GDX23" s="385"/>
      <c r="GDY23" s="385"/>
      <c r="GDZ23" s="385"/>
      <c r="GEA23" s="385"/>
      <c r="GEB23" s="385"/>
      <c r="GEC23" s="385"/>
      <c r="GED23" s="385"/>
      <c r="GEE23" s="385"/>
      <c r="GEF23" s="385"/>
      <c r="GEG23" s="385"/>
      <c r="GEH23" s="385"/>
      <c r="GEI23" s="385"/>
      <c r="GEJ23" s="385"/>
      <c r="GEK23" s="385"/>
      <c r="GEL23" s="385"/>
      <c r="GEM23" s="385"/>
      <c r="GEN23" s="385"/>
      <c r="GEO23" s="385"/>
      <c r="GEP23" s="385"/>
      <c r="GEQ23" s="385"/>
      <c r="GER23" s="385"/>
      <c r="GES23" s="385"/>
      <c r="GET23" s="385"/>
      <c r="GEU23" s="385"/>
      <c r="GEV23" s="385"/>
      <c r="GEW23" s="385"/>
      <c r="GEX23" s="385"/>
      <c r="GEY23" s="385"/>
      <c r="GEZ23" s="385"/>
      <c r="GFA23" s="385"/>
      <c r="GFB23" s="385"/>
      <c r="GFC23" s="385"/>
      <c r="GFD23" s="385"/>
      <c r="GFE23" s="385"/>
      <c r="GFF23" s="385"/>
      <c r="GFG23" s="385"/>
      <c r="GFH23" s="385"/>
      <c r="GFI23" s="385"/>
      <c r="GFJ23" s="385"/>
      <c r="GFK23" s="385"/>
      <c r="GFL23" s="385"/>
      <c r="GFM23" s="385"/>
      <c r="GFN23" s="385"/>
      <c r="GFO23" s="385"/>
      <c r="GFP23" s="385"/>
      <c r="GFQ23" s="385"/>
      <c r="GFR23" s="385"/>
      <c r="GFS23" s="385"/>
      <c r="GFT23" s="385"/>
      <c r="GFU23" s="385"/>
      <c r="GFV23" s="385"/>
      <c r="GFW23" s="385"/>
      <c r="GFX23" s="385"/>
      <c r="GFY23" s="385"/>
      <c r="GFZ23" s="385"/>
      <c r="GGA23" s="385"/>
      <c r="GGB23" s="385"/>
      <c r="GGC23" s="385"/>
      <c r="GGD23" s="385"/>
      <c r="GGE23" s="385"/>
      <c r="GGF23" s="385"/>
      <c r="GGG23" s="385"/>
      <c r="GGH23" s="385"/>
      <c r="GGI23" s="385"/>
      <c r="GGJ23" s="385"/>
      <c r="GGK23" s="385"/>
      <c r="GGL23" s="385"/>
      <c r="GGM23" s="385"/>
      <c r="GGN23" s="385"/>
      <c r="GGO23" s="385"/>
      <c r="GGP23" s="385"/>
      <c r="GGQ23" s="385"/>
      <c r="GGR23" s="385"/>
      <c r="GGS23" s="385"/>
      <c r="GGT23" s="385"/>
      <c r="GGU23" s="385"/>
      <c r="GGV23" s="385"/>
      <c r="GGW23" s="385"/>
      <c r="GGX23" s="385"/>
      <c r="GGY23" s="385"/>
      <c r="GGZ23" s="385"/>
      <c r="GHA23" s="385"/>
      <c r="GHB23" s="385"/>
      <c r="GHC23" s="385"/>
      <c r="GHD23" s="385"/>
      <c r="GHE23" s="385"/>
      <c r="GHF23" s="385"/>
      <c r="GHG23" s="385"/>
      <c r="GHH23" s="385"/>
      <c r="GHI23" s="385"/>
      <c r="GHJ23" s="385"/>
      <c r="GHK23" s="385"/>
      <c r="GHL23" s="385"/>
      <c r="GHM23" s="385"/>
      <c r="GHN23" s="385"/>
      <c r="GHO23" s="385"/>
      <c r="GHP23" s="385"/>
      <c r="GHQ23" s="385"/>
      <c r="GHR23" s="385"/>
      <c r="GHS23" s="385"/>
      <c r="GHT23" s="385"/>
      <c r="GHU23" s="385"/>
      <c r="GHV23" s="385"/>
      <c r="GHW23" s="385"/>
      <c r="GHX23" s="385"/>
      <c r="GHY23" s="385"/>
      <c r="GHZ23" s="385"/>
      <c r="GIA23" s="385"/>
      <c r="GIB23" s="385"/>
      <c r="GIC23" s="385"/>
      <c r="GID23" s="385"/>
      <c r="GIE23" s="385"/>
      <c r="GIF23" s="385"/>
      <c r="GIG23" s="385"/>
      <c r="GIH23" s="385"/>
      <c r="GII23" s="385"/>
      <c r="GIJ23" s="385"/>
      <c r="GIK23" s="385"/>
      <c r="GIL23" s="385"/>
      <c r="GIM23" s="385"/>
      <c r="GIN23" s="385"/>
      <c r="GIO23" s="385"/>
      <c r="GIP23" s="385"/>
      <c r="GIQ23" s="385"/>
      <c r="GIR23" s="385"/>
      <c r="GIS23" s="385"/>
      <c r="GIT23" s="385"/>
      <c r="GIU23" s="385"/>
      <c r="GIV23" s="385"/>
      <c r="GIW23" s="385"/>
      <c r="GIX23" s="385"/>
      <c r="GIY23" s="385"/>
      <c r="GIZ23" s="385"/>
      <c r="GJA23" s="385"/>
      <c r="GJB23" s="385"/>
      <c r="GJC23" s="385"/>
      <c r="GJD23" s="385"/>
      <c r="GJE23" s="385"/>
      <c r="GJF23" s="385"/>
      <c r="GJG23" s="385"/>
      <c r="GJH23" s="385"/>
      <c r="GJI23" s="385"/>
      <c r="GJJ23" s="385"/>
      <c r="GJK23" s="385"/>
      <c r="GJL23" s="385"/>
      <c r="GJM23" s="385"/>
      <c r="GJN23" s="385"/>
      <c r="GJO23" s="385"/>
      <c r="GJP23" s="385"/>
      <c r="GJQ23" s="385"/>
      <c r="GJR23" s="385"/>
      <c r="GJS23" s="385"/>
      <c r="GJT23" s="385"/>
      <c r="GJU23" s="385"/>
      <c r="GJV23" s="385"/>
      <c r="GJW23" s="385"/>
      <c r="GJX23" s="385"/>
      <c r="GJY23" s="385"/>
      <c r="GJZ23" s="385"/>
      <c r="GKA23" s="385"/>
      <c r="GKB23" s="385"/>
      <c r="GKC23" s="385"/>
      <c r="GKD23" s="385"/>
      <c r="GKE23" s="385"/>
      <c r="GKF23" s="385"/>
      <c r="GKG23" s="385"/>
      <c r="GKH23" s="385"/>
      <c r="GKI23" s="385"/>
      <c r="GKJ23" s="385"/>
      <c r="GKK23" s="385"/>
      <c r="GKL23" s="385"/>
      <c r="GKM23" s="385"/>
      <c r="GKN23" s="385"/>
      <c r="GKO23" s="385"/>
      <c r="GKP23" s="385"/>
      <c r="GKQ23" s="385"/>
      <c r="GKR23" s="385"/>
      <c r="GKS23" s="385"/>
      <c r="GKT23" s="385"/>
      <c r="GKU23" s="385"/>
      <c r="GKV23" s="385"/>
      <c r="GKW23" s="385"/>
      <c r="GKX23" s="385"/>
      <c r="GKY23" s="385"/>
      <c r="GKZ23" s="385"/>
      <c r="GLA23" s="385"/>
      <c r="GLB23" s="385"/>
      <c r="GLC23" s="385"/>
      <c r="GLD23" s="385"/>
      <c r="GLE23" s="385"/>
      <c r="GLF23" s="385"/>
      <c r="GLG23" s="385"/>
      <c r="GLH23" s="385"/>
      <c r="GLI23" s="385"/>
      <c r="GLJ23" s="385"/>
      <c r="GLK23" s="385"/>
      <c r="GLL23" s="385"/>
      <c r="GLM23" s="385"/>
      <c r="GLN23" s="385"/>
      <c r="GLO23" s="385"/>
      <c r="GLP23" s="385"/>
      <c r="GLQ23" s="385"/>
      <c r="GLR23" s="385"/>
      <c r="GLS23" s="385"/>
      <c r="GLT23" s="385"/>
      <c r="GLU23" s="385"/>
      <c r="GLV23" s="385"/>
      <c r="GLW23" s="385"/>
      <c r="GLX23" s="385"/>
      <c r="GLY23" s="385"/>
      <c r="GLZ23" s="385"/>
      <c r="GMA23" s="385"/>
      <c r="GMB23" s="385"/>
      <c r="GMC23" s="385"/>
      <c r="GMD23" s="385"/>
      <c r="GME23" s="385"/>
      <c r="GMF23" s="385"/>
      <c r="GMG23" s="385"/>
      <c r="GMH23" s="385"/>
      <c r="GMI23" s="385"/>
      <c r="GMJ23" s="385"/>
      <c r="GMK23" s="385"/>
      <c r="GML23" s="385"/>
      <c r="GMM23" s="385"/>
      <c r="GMN23" s="385"/>
      <c r="GMO23" s="385"/>
      <c r="GMP23" s="385"/>
      <c r="GMQ23" s="385"/>
      <c r="GMR23" s="385"/>
      <c r="GMS23" s="385"/>
      <c r="GMT23" s="385"/>
      <c r="GMU23" s="385"/>
      <c r="GMV23" s="385"/>
      <c r="GMW23" s="385"/>
      <c r="GMX23" s="385"/>
      <c r="GMY23" s="385"/>
      <c r="GMZ23" s="385"/>
      <c r="GNA23" s="385"/>
      <c r="GNB23" s="385"/>
      <c r="GNC23" s="385"/>
      <c r="GND23" s="385"/>
      <c r="GNE23" s="385"/>
      <c r="GNF23" s="385"/>
      <c r="GNG23" s="385"/>
      <c r="GNH23" s="385"/>
      <c r="GNI23" s="385"/>
      <c r="GNJ23" s="385"/>
      <c r="GNK23" s="385"/>
      <c r="GNL23" s="385"/>
      <c r="GNM23" s="385"/>
      <c r="GNN23" s="385"/>
      <c r="GNO23" s="385"/>
      <c r="GNP23" s="385"/>
      <c r="GNQ23" s="385"/>
      <c r="GNR23" s="385"/>
      <c r="GNS23" s="385"/>
      <c r="GNT23" s="385"/>
      <c r="GNU23" s="385"/>
      <c r="GNV23" s="385"/>
      <c r="GNW23" s="385"/>
      <c r="GNX23" s="385"/>
      <c r="GNY23" s="385"/>
      <c r="GNZ23" s="385"/>
      <c r="GOA23" s="385"/>
      <c r="GOB23" s="385"/>
      <c r="GOC23" s="385"/>
      <c r="GOD23" s="385"/>
      <c r="GOE23" s="385"/>
      <c r="GOF23" s="385"/>
      <c r="GOG23" s="385"/>
      <c r="GOH23" s="385"/>
      <c r="GOI23" s="385"/>
      <c r="GOJ23" s="385"/>
      <c r="GOK23" s="385"/>
      <c r="GOL23" s="385"/>
      <c r="GOM23" s="385"/>
      <c r="GON23" s="385"/>
      <c r="GOO23" s="385"/>
      <c r="GOP23" s="385"/>
      <c r="GOQ23" s="385"/>
      <c r="GOR23" s="385"/>
      <c r="GOS23" s="385"/>
      <c r="GOT23" s="385"/>
      <c r="GOU23" s="385"/>
      <c r="GOV23" s="385"/>
      <c r="GOW23" s="385"/>
      <c r="GOX23" s="385"/>
      <c r="GOY23" s="385"/>
      <c r="GOZ23" s="385"/>
      <c r="GPA23" s="385"/>
      <c r="GPB23" s="385"/>
      <c r="GPC23" s="385"/>
      <c r="GPD23" s="385"/>
      <c r="GPE23" s="385"/>
      <c r="GPF23" s="385"/>
      <c r="GPG23" s="385"/>
      <c r="GPH23" s="385"/>
      <c r="GPI23" s="385"/>
      <c r="GPJ23" s="385"/>
      <c r="GPK23" s="385"/>
      <c r="GPL23" s="385"/>
      <c r="GPM23" s="385"/>
      <c r="GPN23" s="385"/>
      <c r="GPO23" s="385"/>
      <c r="GPP23" s="385"/>
      <c r="GPQ23" s="385"/>
      <c r="GPR23" s="385"/>
      <c r="GPS23" s="385"/>
      <c r="GPT23" s="385"/>
      <c r="GPU23" s="385"/>
      <c r="GPV23" s="385"/>
      <c r="GPW23" s="385"/>
      <c r="GPX23" s="385"/>
      <c r="GPY23" s="385"/>
      <c r="GPZ23" s="385"/>
      <c r="GQA23" s="385"/>
      <c r="GQB23" s="385"/>
      <c r="GQC23" s="385"/>
      <c r="GQD23" s="385"/>
      <c r="GQE23" s="385"/>
      <c r="GQF23" s="385"/>
      <c r="GQG23" s="385"/>
      <c r="GQH23" s="385"/>
      <c r="GQI23" s="385"/>
      <c r="GQJ23" s="385"/>
      <c r="GQK23" s="385"/>
      <c r="GQL23" s="385"/>
      <c r="GQM23" s="385"/>
      <c r="GQN23" s="385"/>
      <c r="GQO23" s="385"/>
      <c r="GQP23" s="385"/>
      <c r="GQQ23" s="385"/>
      <c r="GQR23" s="385"/>
      <c r="GQS23" s="385"/>
      <c r="GQT23" s="385"/>
      <c r="GQU23" s="385"/>
      <c r="GQV23" s="385"/>
      <c r="GQW23" s="385"/>
      <c r="GQX23" s="385"/>
      <c r="GQY23" s="385"/>
      <c r="GQZ23" s="385"/>
      <c r="GRA23" s="385"/>
      <c r="GRB23" s="385"/>
      <c r="GRC23" s="385"/>
      <c r="GRD23" s="385"/>
      <c r="GRE23" s="385"/>
      <c r="GRF23" s="385"/>
      <c r="GRG23" s="385"/>
      <c r="GRH23" s="385"/>
      <c r="GRI23" s="385"/>
      <c r="GRJ23" s="385"/>
      <c r="GRK23" s="385"/>
      <c r="GRL23" s="385"/>
      <c r="GRM23" s="385"/>
      <c r="GRN23" s="385"/>
      <c r="GRO23" s="385"/>
      <c r="GRP23" s="385"/>
      <c r="GRQ23" s="385"/>
      <c r="GRR23" s="385"/>
      <c r="GRS23" s="385"/>
      <c r="GRT23" s="385"/>
      <c r="GRU23" s="385"/>
      <c r="GRV23" s="385"/>
      <c r="GRW23" s="385"/>
      <c r="GRX23" s="385"/>
      <c r="GRY23" s="385"/>
      <c r="GRZ23" s="385"/>
      <c r="GSA23" s="385"/>
      <c r="GSB23" s="385"/>
      <c r="GSC23" s="385"/>
      <c r="GSD23" s="385"/>
      <c r="GSE23" s="385"/>
      <c r="GSF23" s="385"/>
      <c r="GSG23" s="385"/>
      <c r="GSH23" s="385"/>
      <c r="GSI23" s="385"/>
      <c r="GSJ23" s="385"/>
      <c r="GSK23" s="385"/>
      <c r="GSL23" s="385"/>
      <c r="GSM23" s="385"/>
      <c r="GSN23" s="385"/>
      <c r="GSO23" s="385"/>
      <c r="GSP23" s="385"/>
      <c r="GSQ23" s="385"/>
      <c r="GSR23" s="385"/>
      <c r="GSS23" s="385"/>
      <c r="GST23" s="385"/>
      <c r="GSU23" s="385"/>
      <c r="GSV23" s="385"/>
      <c r="GSW23" s="385"/>
      <c r="GSX23" s="385"/>
      <c r="GSY23" s="385"/>
      <c r="GSZ23" s="385"/>
      <c r="GTA23" s="385"/>
      <c r="GTB23" s="385"/>
      <c r="GTC23" s="385"/>
      <c r="GTD23" s="385"/>
      <c r="GTE23" s="385"/>
      <c r="GTF23" s="385"/>
      <c r="GTG23" s="385"/>
      <c r="GTH23" s="385"/>
      <c r="GTI23" s="385"/>
      <c r="GTJ23" s="385"/>
      <c r="GTK23" s="385"/>
      <c r="GTL23" s="385"/>
      <c r="GTM23" s="385"/>
      <c r="GTN23" s="385"/>
      <c r="GTO23" s="385"/>
      <c r="GTP23" s="385"/>
      <c r="GTQ23" s="385"/>
      <c r="GTR23" s="385"/>
      <c r="GTS23" s="385"/>
      <c r="GTT23" s="385"/>
      <c r="GTU23" s="385"/>
      <c r="GTV23" s="385"/>
      <c r="GTW23" s="385"/>
      <c r="GTX23" s="385"/>
      <c r="GTY23" s="385"/>
      <c r="GTZ23" s="385"/>
      <c r="GUA23" s="385"/>
      <c r="GUB23" s="385"/>
      <c r="GUC23" s="385"/>
      <c r="GUD23" s="385"/>
      <c r="GUE23" s="385"/>
      <c r="GUF23" s="385"/>
      <c r="GUG23" s="385"/>
      <c r="GUH23" s="385"/>
      <c r="GUI23" s="385"/>
      <c r="GUJ23" s="385"/>
      <c r="GUK23" s="385"/>
      <c r="GUL23" s="385"/>
      <c r="GUM23" s="385"/>
      <c r="GUN23" s="385"/>
      <c r="GUO23" s="385"/>
      <c r="GUP23" s="385"/>
      <c r="GUQ23" s="385"/>
      <c r="GUR23" s="385"/>
      <c r="GUS23" s="385"/>
      <c r="GUT23" s="385"/>
      <c r="GUU23" s="385"/>
      <c r="GUV23" s="385"/>
      <c r="GUW23" s="385"/>
      <c r="GUX23" s="385"/>
      <c r="GUY23" s="385"/>
      <c r="GUZ23" s="385"/>
      <c r="GVA23" s="385"/>
      <c r="GVB23" s="385"/>
      <c r="GVC23" s="385"/>
      <c r="GVD23" s="385"/>
      <c r="GVE23" s="385"/>
      <c r="GVF23" s="385"/>
      <c r="GVG23" s="385"/>
      <c r="GVH23" s="385"/>
      <c r="GVI23" s="385"/>
      <c r="GVJ23" s="385"/>
      <c r="GVK23" s="385"/>
      <c r="GVL23" s="385"/>
      <c r="GVM23" s="385"/>
      <c r="GVN23" s="385"/>
      <c r="GVO23" s="385"/>
      <c r="GVP23" s="385"/>
      <c r="GVQ23" s="385"/>
      <c r="GVR23" s="385"/>
      <c r="GVS23" s="385"/>
      <c r="GVT23" s="385"/>
      <c r="GVU23" s="385"/>
      <c r="GVV23" s="385"/>
      <c r="GVW23" s="385"/>
      <c r="GVX23" s="385"/>
      <c r="GVY23" s="385"/>
      <c r="GVZ23" s="385"/>
      <c r="GWA23" s="385"/>
      <c r="GWB23" s="385"/>
      <c r="GWC23" s="385"/>
      <c r="GWD23" s="385"/>
      <c r="GWE23" s="385"/>
      <c r="GWF23" s="385"/>
      <c r="GWG23" s="385"/>
      <c r="GWH23" s="385"/>
      <c r="GWI23" s="385"/>
      <c r="GWJ23" s="385"/>
      <c r="GWK23" s="385"/>
      <c r="GWL23" s="385"/>
      <c r="GWM23" s="385"/>
      <c r="GWN23" s="385"/>
      <c r="GWO23" s="385"/>
      <c r="GWP23" s="385"/>
      <c r="GWQ23" s="385"/>
      <c r="GWR23" s="385"/>
      <c r="GWS23" s="385"/>
      <c r="GWT23" s="385"/>
      <c r="GWU23" s="385"/>
      <c r="GWV23" s="385"/>
      <c r="GWW23" s="385"/>
      <c r="GWX23" s="385"/>
      <c r="GWY23" s="385"/>
      <c r="GWZ23" s="385"/>
      <c r="GXA23" s="385"/>
      <c r="GXB23" s="385"/>
      <c r="GXC23" s="385"/>
      <c r="GXD23" s="385"/>
      <c r="GXE23" s="385"/>
      <c r="GXF23" s="385"/>
      <c r="GXG23" s="385"/>
      <c r="GXH23" s="385"/>
      <c r="GXI23" s="385"/>
      <c r="GXJ23" s="385"/>
      <c r="GXK23" s="385"/>
      <c r="GXL23" s="385"/>
      <c r="GXM23" s="385"/>
      <c r="GXN23" s="385"/>
      <c r="GXO23" s="385"/>
      <c r="GXP23" s="385"/>
      <c r="GXQ23" s="385"/>
      <c r="GXR23" s="385"/>
      <c r="GXS23" s="385"/>
      <c r="GXT23" s="385"/>
      <c r="GXU23" s="385"/>
      <c r="GXV23" s="385"/>
      <c r="GXW23" s="385"/>
      <c r="GXX23" s="385"/>
      <c r="GXY23" s="385"/>
      <c r="GXZ23" s="385"/>
      <c r="GYA23" s="385"/>
      <c r="GYB23" s="385"/>
      <c r="GYC23" s="385"/>
      <c r="GYD23" s="385"/>
      <c r="GYE23" s="385"/>
      <c r="GYF23" s="385"/>
      <c r="GYG23" s="385"/>
      <c r="GYH23" s="385"/>
      <c r="GYI23" s="385"/>
      <c r="GYJ23" s="385"/>
      <c r="GYK23" s="385"/>
      <c r="GYL23" s="385"/>
      <c r="GYM23" s="385"/>
      <c r="GYN23" s="385"/>
      <c r="GYO23" s="385"/>
      <c r="GYP23" s="385"/>
      <c r="GYQ23" s="385"/>
      <c r="GYR23" s="385"/>
      <c r="GYS23" s="385"/>
      <c r="GYT23" s="385"/>
      <c r="GYU23" s="385"/>
      <c r="GYV23" s="385"/>
      <c r="GYW23" s="385"/>
      <c r="GYX23" s="385"/>
      <c r="GYY23" s="385"/>
      <c r="GYZ23" s="385"/>
      <c r="GZA23" s="385"/>
      <c r="GZB23" s="385"/>
      <c r="GZC23" s="385"/>
      <c r="GZD23" s="385"/>
      <c r="GZE23" s="385"/>
      <c r="GZF23" s="385"/>
      <c r="GZG23" s="385"/>
      <c r="GZH23" s="385"/>
      <c r="GZI23" s="385"/>
      <c r="GZJ23" s="385"/>
      <c r="GZK23" s="385"/>
      <c r="GZL23" s="385"/>
      <c r="GZM23" s="385"/>
      <c r="GZN23" s="385"/>
      <c r="GZO23" s="385"/>
      <c r="GZP23" s="385"/>
      <c r="GZQ23" s="385"/>
      <c r="GZR23" s="385"/>
      <c r="GZS23" s="385"/>
      <c r="GZT23" s="385"/>
      <c r="GZU23" s="385"/>
      <c r="GZV23" s="385"/>
      <c r="GZW23" s="385"/>
      <c r="GZX23" s="385"/>
      <c r="GZY23" s="385"/>
      <c r="GZZ23" s="385"/>
      <c r="HAA23" s="385"/>
      <c r="HAB23" s="385"/>
      <c r="HAC23" s="385"/>
      <c r="HAD23" s="385"/>
      <c r="HAE23" s="385"/>
      <c r="HAF23" s="385"/>
      <c r="HAG23" s="385"/>
      <c r="HAH23" s="385"/>
      <c r="HAI23" s="385"/>
      <c r="HAJ23" s="385"/>
      <c r="HAK23" s="385"/>
      <c r="HAL23" s="385"/>
      <c r="HAM23" s="385"/>
      <c r="HAN23" s="385"/>
      <c r="HAO23" s="385"/>
      <c r="HAP23" s="385"/>
      <c r="HAQ23" s="385"/>
      <c r="HAR23" s="385"/>
      <c r="HAS23" s="385"/>
      <c r="HAT23" s="385"/>
      <c r="HAU23" s="385"/>
      <c r="HAV23" s="385"/>
      <c r="HAW23" s="385"/>
      <c r="HAX23" s="385"/>
      <c r="HAY23" s="385"/>
      <c r="HAZ23" s="385"/>
      <c r="HBA23" s="385"/>
      <c r="HBB23" s="385"/>
      <c r="HBC23" s="385"/>
      <c r="HBD23" s="385"/>
      <c r="HBE23" s="385"/>
      <c r="HBF23" s="385"/>
      <c r="HBG23" s="385"/>
      <c r="HBH23" s="385"/>
      <c r="HBI23" s="385"/>
      <c r="HBJ23" s="385"/>
      <c r="HBK23" s="385"/>
      <c r="HBL23" s="385"/>
      <c r="HBM23" s="385"/>
      <c r="HBN23" s="385"/>
      <c r="HBO23" s="385"/>
      <c r="HBP23" s="385"/>
      <c r="HBQ23" s="385"/>
      <c r="HBR23" s="385"/>
      <c r="HBS23" s="385"/>
      <c r="HBT23" s="385"/>
      <c r="HBU23" s="385"/>
      <c r="HBV23" s="385"/>
      <c r="HBW23" s="385"/>
      <c r="HBX23" s="385"/>
      <c r="HBY23" s="385"/>
      <c r="HBZ23" s="385"/>
      <c r="HCA23" s="385"/>
      <c r="HCB23" s="385"/>
      <c r="HCC23" s="385"/>
      <c r="HCD23" s="385"/>
      <c r="HCE23" s="385"/>
      <c r="HCF23" s="385"/>
      <c r="HCG23" s="385"/>
      <c r="HCH23" s="385"/>
      <c r="HCI23" s="385"/>
      <c r="HCJ23" s="385"/>
      <c r="HCK23" s="385"/>
      <c r="HCL23" s="385"/>
      <c r="HCM23" s="385"/>
      <c r="HCN23" s="385"/>
      <c r="HCO23" s="385"/>
      <c r="HCP23" s="385"/>
      <c r="HCQ23" s="385"/>
      <c r="HCR23" s="385"/>
      <c r="HCS23" s="385"/>
      <c r="HCT23" s="385"/>
      <c r="HCU23" s="385"/>
      <c r="HCV23" s="385"/>
      <c r="HCW23" s="385"/>
      <c r="HCX23" s="385"/>
      <c r="HCY23" s="385"/>
      <c r="HCZ23" s="385"/>
      <c r="HDA23" s="385"/>
      <c r="HDB23" s="385"/>
      <c r="HDC23" s="385"/>
      <c r="HDD23" s="385"/>
      <c r="HDE23" s="385"/>
      <c r="HDF23" s="385"/>
      <c r="HDG23" s="385"/>
      <c r="HDH23" s="385"/>
      <c r="HDI23" s="385"/>
      <c r="HDJ23" s="385"/>
      <c r="HDK23" s="385"/>
      <c r="HDL23" s="385"/>
      <c r="HDM23" s="385"/>
      <c r="HDN23" s="385"/>
      <c r="HDO23" s="385"/>
      <c r="HDP23" s="385"/>
      <c r="HDQ23" s="385"/>
      <c r="HDR23" s="385"/>
      <c r="HDS23" s="385"/>
      <c r="HDT23" s="385"/>
      <c r="HDU23" s="385"/>
      <c r="HDV23" s="385"/>
      <c r="HDW23" s="385"/>
      <c r="HDX23" s="385"/>
      <c r="HDY23" s="385"/>
      <c r="HDZ23" s="385"/>
      <c r="HEA23" s="385"/>
      <c r="HEB23" s="385"/>
      <c r="HEC23" s="385"/>
      <c r="HED23" s="385"/>
      <c r="HEE23" s="385"/>
      <c r="HEF23" s="385"/>
      <c r="HEG23" s="385"/>
      <c r="HEH23" s="385"/>
      <c r="HEI23" s="385"/>
      <c r="HEJ23" s="385"/>
      <c r="HEK23" s="385"/>
      <c r="HEL23" s="385"/>
      <c r="HEM23" s="385"/>
      <c r="HEN23" s="385"/>
      <c r="HEO23" s="385"/>
      <c r="HEP23" s="385"/>
      <c r="HEQ23" s="385"/>
      <c r="HER23" s="385"/>
      <c r="HES23" s="385"/>
      <c r="HET23" s="385"/>
      <c r="HEU23" s="385"/>
      <c r="HEV23" s="385"/>
      <c r="HEW23" s="385"/>
      <c r="HEX23" s="385"/>
      <c r="HEY23" s="385"/>
      <c r="HEZ23" s="385"/>
      <c r="HFA23" s="385"/>
      <c r="HFB23" s="385"/>
      <c r="HFC23" s="385"/>
      <c r="HFD23" s="385"/>
      <c r="HFE23" s="385"/>
      <c r="HFF23" s="385"/>
      <c r="HFG23" s="385"/>
      <c r="HFH23" s="385"/>
      <c r="HFI23" s="385"/>
      <c r="HFJ23" s="385"/>
      <c r="HFK23" s="385"/>
      <c r="HFL23" s="385"/>
      <c r="HFM23" s="385"/>
      <c r="HFN23" s="385"/>
      <c r="HFO23" s="385"/>
      <c r="HFP23" s="385"/>
      <c r="HFQ23" s="385"/>
      <c r="HFR23" s="385"/>
      <c r="HFS23" s="385"/>
      <c r="HFT23" s="385"/>
      <c r="HFU23" s="385"/>
      <c r="HFV23" s="385"/>
      <c r="HFW23" s="385"/>
      <c r="HFX23" s="385"/>
      <c r="HFY23" s="385"/>
      <c r="HFZ23" s="385"/>
      <c r="HGA23" s="385"/>
      <c r="HGB23" s="385"/>
      <c r="HGC23" s="385"/>
      <c r="HGD23" s="385"/>
      <c r="HGE23" s="385"/>
      <c r="HGF23" s="385"/>
      <c r="HGG23" s="385"/>
      <c r="HGH23" s="385"/>
      <c r="HGI23" s="385"/>
      <c r="HGJ23" s="385"/>
      <c r="HGK23" s="385"/>
      <c r="HGL23" s="385"/>
      <c r="HGM23" s="385"/>
      <c r="HGN23" s="385"/>
      <c r="HGO23" s="385"/>
      <c r="HGP23" s="385"/>
      <c r="HGQ23" s="385"/>
      <c r="HGR23" s="385"/>
      <c r="HGS23" s="385"/>
      <c r="HGT23" s="385"/>
      <c r="HGU23" s="385"/>
      <c r="HGV23" s="385"/>
      <c r="HGW23" s="385"/>
      <c r="HGX23" s="385"/>
      <c r="HGY23" s="385"/>
      <c r="HGZ23" s="385"/>
      <c r="HHA23" s="385"/>
      <c r="HHB23" s="385"/>
      <c r="HHC23" s="385"/>
      <c r="HHD23" s="385"/>
      <c r="HHE23" s="385"/>
      <c r="HHF23" s="385"/>
      <c r="HHG23" s="385"/>
      <c r="HHH23" s="385"/>
      <c r="HHI23" s="385"/>
      <c r="HHJ23" s="385"/>
      <c r="HHK23" s="385"/>
      <c r="HHL23" s="385"/>
      <c r="HHM23" s="385"/>
      <c r="HHN23" s="385"/>
      <c r="HHO23" s="385"/>
      <c r="HHP23" s="385"/>
      <c r="HHQ23" s="385"/>
      <c r="HHR23" s="385"/>
      <c r="HHS23" s="385"/>
      <c r="HHT23" s="385"/>
      <c r="HHU23" s="385"/>
      <c r="HHV23" s="385"/>
      <c r="HHW23" s="385"/>
      <c r="HHX23" s="385"/>
      <c r="HHY23" s="385"/>
      <c r="HHZ23" s="385"/>
      <c r="HIA23" s="385"/>
      <c r="HIB23" s="385"/>
      <c r="HIC23" s="385"/>
      <c r="HID23" s="385"/>
      <c r="HIE23" s="385"/>
      <c r="HIF23" s="385"/>
      <c r="HIG23" s="385"/>
      <c r="HIH23" s="385"/>
      <c r="HII23" s="385"/>
      <c r="HIJ23" s="385"/>
      <c r="HIK23" s="385"/>
      <c r="HIL23" s="385"/>
      <c r="HIM23" s="385"/>
      <c r="HIN23" s="385"/>
      <c r="HIO23" s="385"/>
      <c r="HIP23" s="385"/>
      <c r="HIQ23" s="385"/>
      <c r="HIR23" s="385"/>
      <c r="HIS23" s="385"/>
      <c r="HIT23" s="385"/>
      <c r="HIU23" s="385"/>
      <c r="HIV23" s="385"/>
      <c r="HIW23" s="385"/>
      <c r="HIX23" s="385"/>
      <c r="HIY23" s="385"/>
      <c r="HIZ23" s="385"/>
      <c r="HJA23" s="385"/>
      <c r="HJB23" s="385"/>
      <c r="HJC23" s="385"/>
      <c r="HJD23" s="385"/>
      <c r="HJE23" s="385"/>
      <c r="HJF23" s="385"/>
      <c r="HJG23" s="385"/>
      <c r="HJH23" s="385"/>
      <c r="HJI23" s="385"/>
      <c r="HJJ23" s="385"/>
      <c r="HJK23" s="385"/>
      <c r="HJL23" s="385"/>
      <c r="HJM23" s="385"/>
      <c r="HJN23" s="385"/>
      <c r="HJO23" s="385"/>
      <c r="HJP23" s="385"/>
      <c r="HJQ23" s="385"/>
      <c r="HJR23" s="385"/>
      <c r="HJS23" s="385"/>
      <c r="HJT23" s="385"/>
      <c r="HJU23" s="385"/>
      <c r="HJV23" s="385"/>
      <c r="HJW23" s="385"/>
      <c r="HJX23" s="385"/>
      <c r="HJY23" s="385"/>
      <c r="HJZ23" s="385"/>
      <c r="HKA23" s="385"/>
      <c r="HKB23" s="385"/>
      <c r="HKC23" s="385"/>
      <c r="HKD23" s="385"/>
      <c r="HKE23" s="385"/>
      <c r="HKF23" s="385"/>
      <c r="HKG23" s="385"/>
      <c r="HKH23" s="385"/>
      <c r="HKI23" s="385"/>
      <c r="HKJ23" s="385"/>
      <c r="HKK23" s="385"/>
      <c r="HKL23" s="385"/>
      <c r="HKM23" s="385"/>
      <c r="HKN23" s="385"/>
      <c r="HKO23" s="385"/>
      <c r="HKP23" s="385"/>
      <c r="HKQ23" s="385"/>
      <c r="HKR23" s="385"/>
      <c r="HKS23" s="385"/>
      <c r="HKT23" s="385"/>
      <c r="HKU23" s="385"/>
      <c r="HKV23" s="385"/>
      <c r="HKW23" s="385"/>
      <c r="HKX23" s="385"/>
      <c r="HKY23" s="385"/>
      <c r="HKZ23" s="385"/>
      <c r="HLA23" s="385"/>
      <c r="HLB23" s="385"/>
      <c r="HLC23" s="385"/>
      <c r="HLD23" s="385"/>
      <c r="HLE23" s="385"/>
      <c r="HLF23" s="385"/>
      <c r="HLG23" s="385"/>
      <c r="HLH23" s="385"/>
      <c r="HLI23" s="385"/>
      <c r="HLJ23" s="385"/>
      <c r="HLK23" s="385"/>
      <c r="HLL23" s="385"/>
      <c r="HLM23" s="385"/>
      <c r="HLN23" s="385"/>
      <c r="HLO23" s="385"/>
      <c r="HLP23" s="385"/>
      <c r="HLQ23" s="385"/>
      <c r="HLR23" s="385"/>
      <c r="HLS23" s="385"/>
      <c r="HLT23" s="385"/>
      <c r="HLU23" s="385"/>
      <c r="HLV23" s="385"/>
      <c r="HLW23" s="385"/>
      <c r="HLX23" s="385"/>
      <c r="HLY23" s="385"/>
      <c r="HLZ23" s="385"/>
      <c r="HMA23" s="385"/>
      <c r="HMB23" s="385"/>
      <c r="HMC23" s="385"/>
      <c r="HMD23" s="385"/>
      <c r="HME23" s="385"/>
      <c r="HMF23" s="385"/>
      <c r="HMG23" s="385"/>
      <c r="HMH23" s="385"/>
      <c r="HMI23" s="385"/>
      <c r="HMJ23" s="385"/>
      <c r="HMK23" s="385"/>
      <c r="HML23" s="385"/>
      <c r="HMM23" s="385"/>
      <c r="HMN23" s="385"/>
      <c r="HMO23" s="385"/>
      <c r="HMP23" s="385"/>
      <c r="HMQ23" s="385"/>
      <c r="HMR23" s="385"/>
      <c r="HMS23" s="385"/>
      <c r="HMT23" s="385"/>
      <c r="HMU23" s="385"/>
      <c r="HMV23" s="385"/>
      <c r="HMW23" s="385"/>
      <c r="HMX23" s="385"/>
      <c r="HMY23" s="385"/>
      <c r="HMZ23" s="385"/>
      <c r="HNA23" s="385"/>
      <c r="HNB23" s="385"/>
      <c r="HNC23" s="385"/>
      <c r="HND23" s="385"/>
      <c r="HNE23" s="385"/>
      <c r="HNF23" s="385"/>
      <c r="HNG23" s="385"/>
      <c r="HNH23" s="385"/>
      <c r="HNI23" s="385"/>
      <c r="HNJ23" s="385"/>
      <c r="HNK23" s="385"/>
      <c r="HNL23" s="385"/>
      <c r="HNM23" s="385"/>
      <c r="HNN23" s="385"/>
      <c r="HNO23" s="385"/>
      <c r="HNP23" s="385"/>
      <c r="HNQ23" s="385"/>
      <c r="HNR23" s="385"/>
      <c r="HNS23" s="385"/>
      <c r="HNT23" s="385"/>
      <c r="HNU23" s="385"/>
      <c r="HNV23" s="385"/>
      <c r="HNW23" s="385"/>
      <c r="HNX23" s="385"/>
      <c r="HNY23" s="385"/>
      <c r="HNZ23" s="385"/>
      <c r="HOA23" s="385"/>
      <c r="HOB23" s="385"/>
      <c r="HOC23" s="385"/>
      <c r="HOD23" s="385"/>
      <c r="HOE23" s="385"/>
      <c r="HOF23" s="385"/>
      <c r="HOG23" s="385"/>
      <c r="HOH23" s="385"/>
      <c r="HOI23" s="385"/>
      <c r="HOJ23" s="385"/>
      <c r="HOK23" s="385"/>
      <c r="HOL23" s="385"/>
      <c r="HOM23" s="385"/>
      <c r="HON23" s="385"/>
      <c r="HOO23" s="385"/>
      <c r="HOP23" s="385"/>
      <c r="HOQ23" s="385"/>
      <c r="HOR23" s="385"/>
      <c r="HOS23" s="385"/>
      <c r="HOT23" s="385"/>
      <c r="HOU23" s="385"/>
      <c r="HOV23" s="385"/>
      <c r="HOW23" s="385"/>
      <c r="HOX23" s="385"/>
      <c r="HOY23" s="385"/>
      <c r="HOZ23" s="385"/>
      <c r="HPA23" s="385"/>
      <c r="HPB23" s="385"/>
      <c r="HPC23" s="385"/>
      <c r="HPD23" s="385"/>
      <c r="HPE23" s="385"/>
      <c r="HPF23" s="385"/>
      <c r="HPG23" s="385"/>
      <c r="HPH23" s="385"/>
      <c r="HPI23" s="385"/>
      <c r="HPJ23" s="385"/>
      <c r="HPK23" s="385"/>
      <c r="HPL23" s="385"/>
      <c r="HPM23" s="385"/>
      <c r="HPN23" s="385"/>
      <c r="HPO23" s="385"/>
      <c r="HPP23" s="385"/>
      <c r="HPQ23" s="385"/>
      <c r="HPR23" s="385"/>
      <c r="HPS23" s="385"/>
      <c r="HPT23" s="385"/>
      <c r="HPU23" s="385"/>
      <c r="HPV23" s="385"/>
      <c r="HPW23" s="385"/>
      <c r="HPX23" s="385"/>
      <c r="HPY23" s="385"/>
      <c r="HPZ23" s="385"/>
      <c r="HQA23" s="385"/>
      <c r="HQB23" s="385"/>
      <c r="HQC23" s="385"/>
      <c r="HQD23" s="385"/>
      <c r="HQE23" s="385"/>
      <c r="HQF23" s="385"/>
      <c r="HQG23" s="385"/>
      <c r="HQH23" s="385"/>
      <c r="HQI23" s="385"/>
      <c r="HQJ23" s="385"/>
      <c r="HQK23" s="385"/>
      <c r="HQL23" s="385"/>
      <c r="HQM23" s="385"/>
      <c r="HQN23" s="385"/>
      <c r="HQO23" s="385"/>
      <c r="HQP23" s="385"/>
      <c r="HQQ23" s="385"/>
      <c r="HQR23" s="385"/>
      <c r="HQS23" s="385"/>
      <c r="HQT23" s="385"/>
      <c r="HQU23" s="385"/>
      <c r="HQV23" s="385"/>
      <c r="HQW23" s="385"/>
      <c r="HQX23" s="385"/>
      <c r="HQY23" s="385"/>
      <c r="HQZ23" s="385"/>
      <c r="HRA23" s="385"/>
      <c r="HRB23" s="385"/>
      <c r="HRC23" s="385"/>
      <c r="HRD23" s="385"/>
      <c r="HRE23" s="385"/>
      <c r="HRF23" s="385"/>
      <c r="HRG23" s="385"/>
      <c r="HRH23" s="385"/>
      <c r="HRI23" s="385"/>
      <c r="HRJ23" s="385"/>
      <c r="HRK23" s="385"/>
      <c r="HRL23" s="385"/>
      <c r="HRM23" s="385"/>
      <c r="HRN23" s="385"/>
      <c r="HRO23" s="385"/>
      <c r="HRP23" s="385"/>
      <c r="HRQ23" s="385"/>
      <c r="HRR23" s="385"/>
      <c r="HRS23" s="385"/>
      <c r="HRT23" s="385"/>
      <c r="HRU23" s="385"/>
      <c r="HRV23" s="385"/>
      <c r="HRW23" s="385"/>
      <c r="HRX23" s="385"/>
      <c r="HRY23" s="385"/>
      <c r="HRZ23" s="385"/>
      <c r="HSA23" s="385"/>
      <c r="HSB23" s="385"/>
      <c r="HSC23" s="385"/>
      <c r="HSD23" s="385"/>
      <c r="HSE23" s="385"/>
      <c r="HSF23" s="385"/>
      <c r="HSG23" s="385"/>
      <c r="HSH23" s="385"/>
      <c r="HSI23" s="385"/>
      <c r="HSJ23" s="385"/>
      <c r="HSK23" s="385"/>
      <c r="HSL23" s="385"/>
      <c r="HSM23" s="385"/>
      <c r="HSN23" s="385"/>
      <c r="HSO23" s="385"/>
      <c r="HSP23" s="385"/>
      <c r="HSQ23" s="385"/>
      <c r="HSR23" s="385"/>
      <c r="HSS23" s="385"/>
      <c r="HST23" s="385"/>
      <c r="HSU23" s="385"/>
      <c r="HSV23" s="385"/>
      <c r="HSW23" s="385"/>
      <c r="HSX23" s="385"/>
      <c r="HSY23" s="385"/>
      <c r="HSZ23" s="385"/>
      <c r="HTA23" s="385"/>
      <c r="HTB23" s="385"/>
      <c r="HTC23" s="385"/>
      <c r="HTD23" s="385"/>
      <c r="HTE23" s="385"/>
      <c r="HTF23" s="385"/>
      <c r="HTG23" s="385"/>
      <c r="HTH23" s="385"/>
      <c r="HTI23" s="385"/>
      <c r="HTJ23" s="385"/>
      <c r="HTK23" s="385"/>
      <c r="HTL23" s="385"/>
      <c r="HTM23" s="385"/>
      <c r="HTN23" s="385"/>
      <c r="HTO23" s="385"/>
      <c r="HTP23" s="385"/>
      <c r="HTQ23" s="385"/>
      <c r="HTR23" s="385"/>
      <c r="HTS23" s="385"/>
      <c r="HTT23" s="385"/>
      <c r="HTU23" s="385"/>
      <c r="HTV23" s="385"/>
      <c r="HTW23" s="385"/>
      <c r="HTX23" s="385"/>
      <c r="HTY23" s="385"/>
      <c r="HTZ23" s="385"/>
      <c r="HUA23" s="385"/>
      <c r="HUB23" s="385"/>
      <c r="HUC23" s="385"/>
      <c r="HUD23" s="385"/>
      <c r="HUE23" s="385"/>
      <c r="HUF23" s="385"/>
      <c r="HUG23" s="385"/>
      <c r="HUH23" s="385"/>
      <c r="HUI23" s="385"/>
      <c r="HUJ23" s="385"/>
      <c r="HUK23" s="385"/>
      <c r="HUL23" s="385"/>
      <c r="HUM23" s="385"/>
      <c r="HUN23" s="385"/>
      <c r="HUO23" s="385"/>
      <c r="HUP23" s="385"/>
      <c r="HUQ23" s="385"/>
      <c r="HUR23" s="385"/>
      <c r="HUS23" s="385"/>
      <c r="HUT23" s="385"/>
      <c r="HUU23" s="385"/>
      <c r="HUV23" s="385"/>
      <c r="HUW23" s="385"/>
      <c r="HUX23" s="385"/>
      <c r="HUY23" s="385"/>
      <c r="HUZ23" s="385"/>
      <c r="HVA23" s="385"/>
      <c r="HVB23" s="385"/>
      <c r="HVC23" s="385"/>
      <c r="HVD23" s="385"/>
      <c r="HVE23" s="385"/>
      <c r="HVF23" s="385"/>
      <c r="HVG23" s="385"/>
      <c r="HVH23" s="385"/>
      <c r="HVI23" s="385"/>
      <c r="HVJ23" s="385"/>
      <c r="HVK23" s="385"/>
      <c r="HVL23" s="385"/>
      <c r="HVM23" s="385"/>
      <c r="HVN23" s="385"/>
      <c r="HVO23" s="385"/>
      <c r="HVP23" s="385"/>
      <c r="HVQ23" s="385"/>
      <c r="HVR23" s="385"/>
      <c r="HVS23" s="385"/>
      <c r="HVT23" s="385"/>
      <c r="HVU23" s="385"/>
      <c r="HVV23" s="385"/>
      <c r="HVW23" s="385"/>
      <c r="HVX23" s="385"/>
      <c r="HVY23" s="385"/>
      <c r="HVZ23" s="385"/>
      <c r="HWA23" s="385"/>
      <c r="HWB23" s="385"/>
      <c r="HWC23" s="385"/>
      <c r="HWD23" s="385"/>
      <c r="HWE23" s="385"/>
      <c r="HWF23" s="385"/>
      <c r="HWG23" s="385"/>
      <c r="HWH23" s="385"/>
      <c r="HWI23" s="385"/>
      <c r="HWJ23" s="385"/>
      <c r="HWK23" s="385"/>
      <c r="HWL23" s="385"/>
      <c r="HWM23" s="385"/>
      <c r="HWN23" s="385"/>
      <c r="HWO23" s="385"/>
      <c r="HWP23" s="385"/>
      <c r="HWQ23" s="385"/>
      <c r="HWR23" s="385"/>
      <c r="HWS23" s="385"/>
      <c r="HWT23" s="385"/>
      <c r="HWU23" s="385"/>
      <c r="HWV23" s="385"/>
      <c r="HWW23" s="385"/>
      <c r="HWX23" s="385"/>
      <c r="HWY23" s="385"/>
      <c r="HWZ23" s="385"/>
      <c r="HXA23" s="385"/>
      <c r="HXB23" s="385"/>
      <c r="HXC23" s="385"/>
      <c r="HXD23" s="385"/>
      <c r="HXE23" s="385"/>
      <c r="HXF23" s="385"/>
      <c r="HXG23" s="385"/>
      <c r="HXH23" s="385"/>
      <c r="HXI23" s="385"/>
      <c r="HXJ23" s="385"/>
      <c r="HXK23" s="385"/>
      <c r="HXL23" s="385"/>
      <c r="HXM23" s="385"/>
      <c r="HXN23" s="385"/>
      <c r="HXO23" s="385"/>
      <c r="HXP23" s="385"/>
      <c r="HXQ23" s="385"/>
      <c r="HXR23" s="385"/>
      <c r="HXS23" s="385"/>
      <c r="HXT23" s="385"/>
      <c r="HXU23" s="385"/>
      <c r="HXV23" s="385"/>
      <c r="HXW23" s="385"/>
      <c r="HXX23" s="385"/>
      <c r="HXY23" s="385"/>
      <c r="HXZ23" s="385"/>
      <c r="HYA23" s="385"/>
      <c r="HYB23" s="385"/>
      <c r="HYC23" s="385"/>
      <c r="HYD23" s="385"/>
      <c r="HYE23" s="385"/>
      <c r="HYF23" s="385"/>
      <c r="HYG23" s="385"/>
      <c r="HYH23" s="385"/>
      <c r="HYI23" s="385"/>
      <c r="HYJ23" s="385"/>
      <c r="HYK23" s="385"/>
      <c r="HYL23" s="385"/>
      <c r="HYM23" s="385"/>
      <c r="HYN23" s="385"/>
      <c r="HYO23" s="385"/>
      <c r="HYP23" s="385"/>
      <c r="HYQ23" s="385"/>
      <c r="HYR23" s="385"/>
      <c r="HYS23" s="385"/>
      <c r="HYT23" s="385"/>
      <c r="HYU23" s="385"/>
      <c r="HYV23" s="385"/>
      <c r="HYW23" s="385"/>
      <c r="HYX23" s="385"/>
      <c r="HYY23" s="385"/>
      <c r="HYZ23" s="385"/>
      <c r="HZA23" s="385"/>
      <c r="HZB23" s="385"/>
      <c r="HZC23" s="385"/>
      <c r="HZD23" s="385"/>
      <c r="HZE23" s="385"/>
      <c r="HZF23" s="385"/>
      <c r="HZG23" s="385"/>
      <c r="HZH23" s="385"/>
      <c r="HZI23" s="385"/>
      <c r="HZJ23" s="385"/>
      <c r="HZK23" s="385"/>
      <c r="HZL23" s="385"/>
      <c r="HZM23" s="385"/>
      <c r="HZN23" s="385"/>
      <c r="HZO23" s="385"/>
      <c r="HZP23" s="385"/>
      <c r="HZQ23" s="385"/>
      <c r="HZR23" s="385"/>
      <c r="HZS23" s="385"/>
      <c r="HZT23" s="385"/>
      <c r="HZU23" s="385"/>
      <c r="HZV23" s="385"/>
      <c r="HZW23" s="385"/>
      <c r="HZX23" s="385"/>
      <c r="HZY23" s="385"/>
      <c r="HZZ23" s="385"/>
      <c r="IAA23" s="385"/>
      <c r="IAB23" s="385"/>
      <c r="IAC23" s="385"/>
      <c r="IAD23" s="385"/>
      <c r="IAE23" s="385"/>
      <c r="IAF23" s="385"/>
      <c r="IAG23" s="385"/>
      <c r="IAH23" s="385"/>
      <c r="IAI23" s="385"/>
      <c r="IAJ23" s="385"/>
      <c r="IAK23" s="385"/>
      <c r="IAL23" s="385"/>
      <c r="IAM23" s="385"/>
      <c r="IAN23" s="385"/>
      <c r="IAO23" s="385"/>
      <c r="IAP23" s="385"/>
      <c r="IAQ23" s="385"/>
      <c r="IAR23" s="385"/>
      <c r="IAS23" s="385"/>
      <c r="IAT23" s="385"/>
      <c r="IAU23" s="385"/>
      <c r="IAV23" s="385"/>
      <c r="IAW23" s="385"/>
      <c r="IAX23" s="385"/>
      <c r="IAY23" s="385"/>
      <c r="IAZ23" s="385"/>
      <c r="IBA23" s="385"/>
      <c r="IBB23" s="385"/>
      <c r="IBC23" s="385"/>
      <c r="IBD23" s="385"/>
      <c r="IBE23" s="385"/>
      <c r="IBF23" s="385"/>
      <c r="IBG23" s="385"/>
      <c r="IBH23" s="385"/>
      <c r="IBI23" s="385"/>
      <c r="IBJ23" s="385"/>
      <c r="IBK23" s="385"/>
      <c r="IBL23" s="385"/>
      <c r="IBM23" s="385"/>
      <c r="IBN23" s="385"/>
      <c r="IBO23" s="385"/>
      <c r="IBP23" s="385"/>
      <c r="IBQ23" s="385"/>
      <c r="IBR23" s="385"/>
      <c r="IBS23" s="385"/>
      <c r="IBT23" s="385"/>
      <c r="IBU23" s="385"/>
      <c r="IBV23" s="385"/>
      <c r="IBW23" s="385"/>
      <c r="IBX23" s="385"/>
      <c r="IBY23" s="385"/>
      <c r="IBZ23" s="385"/>
      <c r="ICA23" s="385"/>
      <c r="ICB23" s="385"/>
      <c r="ICC23" s="385"/>
      <c r="ICD23" s="385"/>
      <c r="ICE23" s="385"/>
      <c r="ICF23" s="385"/>
      <c r="ICG23" s="385"/>
      <c r="ICH23" s="385"/>
      <c r="ICI23" s="385"/>
      <c r="ICJ23" s="385"/>
      <c r="ICK23" s="385"/>
      <c r="ICL23" s="385"/>
      <c r="ICM23" s="385"/>
      <c r="ICN23" s="385"/>
      <c r="ICO23" s="385"/>
      <c r="ICP23" s="385"/>
      <c r="ICQ23" s="385"/>
      <c r="ICR23" s="385"/>
      <c r="ICS23" s="385"/>
      <c r="ICT23" s="385"/>
      <c r="ICU23" s="385"/>
      <c r="ICV23" s="385"/>
      <c r="ICW23" s="385"/>
      <c r="ICX23" s="385"/>
      <c r="ICY23" s="385"/>
      <c r="ICZ23" s="385"/>
      <c r="IDA23" s="385"/>
      <c r="IDB23" s="385"/>
      <c r="IDC23" s="385"/>
      <c r="IDD23" s="385"/>
      <c r="IDE23" s="385"/>
      <c r="IDF23" s="385"/>
      <c r="IDG23" s="385"/>
      <c r="IDH23" s="385"/>
      <c r="IDI23" s="385"/>
      <c r="IDJ23" s="385"/>
      <c r="IDK23" s="385"/>
      <c r="IDL23" s="385"/>
      <c r="IDM23" s="385"/>
      <c r="IDN23" s="385"/>
      <c r="IDO23" s="385"/>
      <c r="IDP23" s="385"/>
      <c r="IDQ23" s="385"/>
      <c r="IDR23" s="385"/>
      <c r="IDS23" s="385"/>
      <c r="IDT23" s="385"/>
      <c r="IDU23" s="385"/>
      <c r="IDV23" s="385"/>
      <c r="IDW23" s="385"/>
      <c r="IDX23" s="385"/>
      <c r="IDY23" s="385"/>
      <c r="IDZ23" s="385"/>
      <c r="IEA23" s="385"/>
      <c r="IEB23" s="385"/>
      <c r="IEC23" s="385"/>
      <c r="IED23" s="385"/>
      <c r="IEE23" s="385"/>
      <c r="IEF23" s="385"/>
      <c r="IEG23" s="385"/>
      <c r="IEH23" s="385"/>
      <c r="IEI23" s="385"/>
      <c r="IEJ23" s="385"/>
      <c r="IEK23" s="385"/>
      <c r="IEL23" s="385"/>
      <c r="IEM23" s="385"/>
      <c r="IEN23" s="385"/>
      <c r="IEO23" s="385"/>
      <c r="IEP23" s="385"/>
      <c r="IEQ23" s="385"/>
      <c r="IER23" s="385"/>
      <c r="IES23" s="385"/>
      <c r="IET23" s="385"/>
      <c r="IEU23" s="385"/>
      <c r="IEV23" s="385"/>
      <c r="IEW23" s="385"/>
      <c r="IEX23" s="385"/>
      <c r="IEY23" s="385"/>
      <c r="IEZ23" s="385"/>
      <c r="IFA23" s="385"/>
      <c r="IFB23" s="385"/>
      <c r="IFC23" s="385"/>
      <c r="IFD23" s="385"/>
      <c r="IFE23" s="385"/>
      <c r="IFF23" s="385"/>
      <c r="IFG23" s="385"/>
      <c r="IFH23" s="385"/>
      <c r="IFI23" s="385"/>
      <c r="IFJ23" s="385"/>
      <c r="IFK23" s="385"/>
      <c r="IFL23" s="385"/>
      <c r="IFM23" s="385"/>
      <c r="IFN23" s="385"/>
      <c r="IFO23" s="385"/>
      <c r="IFP23" s="385"/>
      <c r="IFQ23" s="385"/>
      <c r="IFR23" s="385"/>
      <c r="IFS23" s="385"/>
      <c r="IFT23" s="385"/>
      <c r="IFU23" s="385"/>
      <c r="IFV23" s="385"/>
      <c r="IFW23" s="385"/>
      <c r="IFX23" s="385"/>
      <c r="IFY23" s="385"/>
      <c r="IFZ23" s="385"/>
      <c r="IGA23" s="385"/>
      <c r="IGB23" s="385"/>
      <c r="IGC23" s="385"/>
      <c r="IGD23" s="385"/>
      <c r="IGE23" s="385"/>
      <c r="IGF23" s="385"/>
      <c r="IGG23" s="385"/>
      <c r="IGH23" s="385"/>
      <c r="IGI23" s="385"/>
      <c r="IGJ23" s="385"/>
      <c r="IGK23" s="385"/>
      <c r="IGL23" s="385"/>
      <c r="IGM23" s="385"/>
      <c r="IGN23" s="385"/>
      <c r="IGO23" s="385"/>
      <c r="IGP23" s="385"/>
      <c r="IGQ23" s="385"/>
      <c r="IGR23" s="385"/>
      <c r="IGS23" s="385"/>
      <c r="IGT23" s="385"/>
      <c r="IGU23" s="385"/>
      <c r="IGV23" s="385"/>
      <c r="IGW23" s="385"/>
      <c r="IGX23" s="385"/>
      <c r="IGY23" s="385"/>
      <c r="IGZ23" s="385"/>
      <c r="IHA23" s="385"/>
      <c r="IHB23" s="385"/>
      <c r="IHC23" s="385"/>
      <c r="IHD23" s="385"/>
      <c r="IHE23" s="385"/>
      <c r="IHF23" s="385"/>
      <c r="IHG23" s="385"/>
      <c r="IHH23" s="385"/>
      <c r="IHI23" s="385"/>
      <c r="IHJ23" s="385"/>
      <c r="IHK23" s="385"/>
      <c r="IHL23" s="385"/>
      <c r="IHM23" s="385"/>
      <c r="IHN23" s="385"/>
      <c r="IHO23" s="385"/>
      <c r="IHP23" s="385"/>
      <c r="IHQ23" s="385"/>
      <c r="IHR23" s="385"/>
      <c r="IHS23" s="385"/>
      <c r="IHT23" s="385"/>
      <c r="IHU23" s="385"/>
      <c r="IHV23" s="385"/>
      <c r="IHW23" s="385"/>
      <c r="IHX23" s="385"/>
      <c r="IHY23" s="385"/>
      <c r="IHZ23" s="385"/>
      <c r="IIA23" s="385"/>
      <c r="IIB23" s="385"/>
      <c r="IIC23" s="385"/>
      <c r="IID23" s="385"/>
      <c r="IIE23" s="385"/>
      <c r="IIF23" s="385"/>
      <c r="IIG23" s="385"/>
      <c r="IIH23" s="385"/>
      <c r="III23" s="385"/>
      <c r="IIJ23" s="385"/>
      <c r="IIK23" s="385"/>
      <c r="IIL23" s="385"/>
      <c r="IIM23" s="385"/>
      <c r="IIN23" s="385"/>
      <c r="IIO23" s="385"/>
      <c r="IIP23" s="385"/>
      <c r="IIQ23" s="385"/>
      <c r="IIR23" s="385"/>
      <c r="IIS23" s="385"/>
      <c r="IIT23" s="385"/>
      <c r="IIU23" s="385"/>
      <c r="IIV23" s="385"/>
      <c r="IIW23" s="385"/>
      <c r="IIX23" s="385"/>
      <c r="IIY23" s="385"/>
      <c r="IIZ23" s="385"/>
      <c r="IJA23" s="385"/>
      <c r="IJB23" s="385"/>
      <c r="IJC23" s="385"/>
      <c r="IJD23" s="385"/>
      <c r="IJE23" s="385"/>
      <c r="IJF23" s="385"/>
      <c r="IJG23" s="385"/>
      <c r="IJH23" s="385"/>
      <c r="IJI23" s="385"/>
      <c r="IJJ23" s="385"/>
      <c r="IJK23" s="385"/>
      <c r="IJL23" s="385"/>
      <c r="IJM23" s="385"/>
      <c r="IJN23" s="385"/>
      <c r="IJO23" s="385"/>
      <c r="IJP23" s="385"/>
      <c r="IJQ23" s="385"/>
      <c r="IJR23" s="385"/>
      <c r="IJS23" s="385"/>
      <c r="IJT23" s="385"/>
      <c r="IJU23" s="385"/>
      <c r="IJV23" s="385"/>
      <c r="IJW23" s="385"/>
      <c r="IJX23" s="385"/>
      <c r="IJY23" s="385"/>
      <c r="IJZ23" s="385"/>
      <c r="IKA23" s="385"/>
      <c r="IKB23" s="385"/>
      <c r="IKC23" s="385"/>
      <c r="IKD23" s="385"/>
      <c r="IKE23" s="385"/>
      <c r="IKF23" s="385"/>
      <c r="IKG23" s="385"/>
      <c r="IKH23" s="385"/>
      <c r="IKI23" s="385"/>
      <c r="IKJ23" s="385"/>
      <c r="IKK23" s="385"/>
      <c r="IKL23" s="385"/>
      <c r="IKM23" s="385"/>
      <c r="IKN23" s="385"/>
      <c r="IKO23" s="385"/>
      <c r="IKP23" s="385"/>
      <c r="IKQ23" s="385"/>
      <c r="IKR23" s="385"/>
      <c r="IKS23" s="385"/>
      <c r="IKT23" s="385"/>
      <c r="IKU23" s="385"/>
      <c r="IKV23" s="385"/>
      <c r="IKW23" s="385"/>
      <c r="IKX23" s="385"/>
      <c r="IKY23" s="385"/>
      <c r="IKZ23" s="385"/>
      <c r="ILA23" s="385"/>
      <c r="ILB23" s="385"/>
      <c r="ILC23" s="385"/>
      <c r="ILD23" s="385"/>
      <c r="ILE23" s="385"/>
      <c r="ILF23" s="385"/>
      <c r="ILG23" s="385"/>
      <c r="ILH23" s="385"/>
      <c r="ILI23" s="385"/>
      <c r="ILJ23" s="385"/>
      <c r="ILK23" s="385"/>
      <c r="ILL23" s="385"/>
      <c r="ILM23" s="385"/>
      <c r="ILN23" s="385"/>
      <c r="ILO23" s="385"/>
      <c r="ILP23" s="385"/>
      <c r="ILQ23" s="385"/>
      <c r="ILR23" s="385"/>
      <c r="ILS23" s="385"/>
      <c r="ILT23" s="385"/>
      <c r="ILU23" s="385"/>
      <c r="ILV23" s="385"/>
      <c r="ILW23" s="385"/>
      <c r="ILX23" s="385"/>
      <c r="ILY23" s="385"/>
      <c r="ILZ23" s="385"/>
      <c r="IMA23" s="385"/>
      <c r="IMB23" s="385"/>
      <c r="IMC23" s="385"/>
      <c r="IMD23" s="385"/>
      <c r="IME23" s="385"/>
      <c r="IMF23" s="385"/>
      <c r="IMG23" s="385"/>
      <c r="IMH23" s="385"/>
      <c r="IMI23" s="385"/>
      <c r="IMJ23" s="385"/>
      <c r="IMK23" s="385"/>
      <c r="IML23" s="385"/>
      <c r="IMM23" s="385"/>
      <c r="IMN23" s="385"/>
      <c r="IMO23" s="385"/>
      <c r="IMP23" s="385"/>
      <c r="IMQ23" s="385"/>
      <c r="IMR23" s="385"/>
      <c r="IMS23" s="385"/>
      <c r="IMT23" s="385"/>
      <c r="IMU23" s="385"/>
      <c r="IMV23" s="385"/>
      <c r="IMW23" s="385"/>
      <c r="IMX23" s="385"/>
      <c r="IMY23" s="385"/>
      <c r="IMZ23" s="385"/>
      <c r="INA23" s="385"/>
      <c r="INB23" s="385"/>
      <c r="INC23" s="385"/>
      <c r="IND23" s="385"/>
      <c r="INE23" s="385"/>
      <c r="INF23" s="385"/>
      <c r="ING23" s="385"/>
      <c r="INH23" s="385"/>
      <c r="INI23" s="385"/>
      <c r="INJ23" s="385"/>
      <c r="INK23" s="385"/>
      <c r="INL23" s="385"/>
      <c r="INM23" s="385"/>
      <c r="INN23" s="385"/>
      <c r="INO23" s="385"/>
      <c r="INP23" s="385"/>
      <c r="INQ23" s="385"/>
      <c r="INR23" s="385"/>
      <c r="INS23" s="385"/>
      <c r="INT23" s="385"/>
      <c r="INU23" s="385"/>
      <c r="INV23" s="385"/>
      <c r="INW23" s="385"/>
      <c r="INX23" s="385"/>
      <c r="INY23" s="385"/>
      <c r="INZ23" s="385"/>
      <c r="IOA23" s="385"/>
      <c r="IOB23" s="385"/>
      <c r="IOC23" s="385"/>
      <c r="IOD23" s="385"/>
      <c r="IOE23" s="385"/>
      <c r="IOF23" s="385"/>
      <c r="IOG23" s="385"/>
      <c r="IOH23" s="385"/>
      <c r="IOI23" s="385"/>
      <c r="IOJ23" s="385"/>
      <c r="IOK23" s="385"/>
      <c r="IOL23" s="385"/>
      <c r="IOM23" s="385"/>
      <c r="ION23" s="385"/>
      <c r="IOO23" s="385"/>
      <c r="IOP23" s="385"/>
      <c r="IOQ23" s="385"/>
      <c r="IOR23" s="385"/>
      <c r="IOS23" s="385"/>
      <c r="IOT23" s="385"/>
      <c r="IOU23" s="385"/>
      <c r="IOV23" s="385"/>
      <c r="IOW23" s="385"/>
      <c r="IOX23" s="385"/>
      <c r="IOY23" s="385"/>
      <c r="IOZ23" s="385"/>
      <c r="IPA23" s="385"/>
      <c r="IPB23" s="385"/>
      <c r="IPC23" s="385"/>
      <c r="IPD23" s="385"/>
      <c r="IPE23" s="385"/>
      <c r="IPF23" s="385"/>
      <c r="IPG23" s="385"/>
      <c r="IPH23" s="385"/>
      <c r="IPI23" s="385"/>
      <c r="IPJ23" s="385"/>
      <c r="IPK23" s="385"/>
      <c r="IPL23" s="385"/>
      <c r="IPM23" s="385"/>
      <c r="IPN23" s="385"/>
      <c r="IPO23" s="385"/>
      <c r="IPP23" s="385"/>
      <c r="IPQ23" s="385"/>
      <c r="IPR23" s="385"/>
      <c r="IPS23" s="385"/>
      <c r="IPT23" s="385"/>
      <c r="IPU23" s="385"/>
      <c r="IPV23" s="385"/>
      <c r="IPW23" s="385"/>
      <c r="IPX23" s="385"/>
      <c r="IPY23" s="385"/>
      <c r="IPZ23" s="385"/>
      <c r="IQA23" s="385"/>
      <c r="IQB23" s="385"/>
      <c r="IQC23" s="385"/>
      <c r="IQD23" s="385"/>
      <c r="IQE23" s="385"/>
      <c r="IQF23" s="385"/>
      <c r="IQG23" s="385"/>
      <c r="IQH23" s="385"/>
      <c r="IQI23" s="385"/>
      <c r="IQJ23" s="385"/>
      <c r="IQK23" s="385"/>
      <c r="IQL23" s="385"/>
      <c r="IQM23" s="385"/>
      <c r="IQN23" s="385"/>
      <c r="IQO23" s="385"/>
      <c r="IQP23" s="385"/>
      <c r="IQQ23" s="385"/>
      <c r="IQR23" s="385"/>
      <c r="IQS23" s="385"/>
      <c r="IQT23" s="385"/>
      <c r="IQU23" s="385"/>
      <c r="IQV23" s="385"/>
      <c r="IQW23" s="385"/>
      <c r="IQX23" s="385"/>
      <c r="IQY23" s="385"/>
      <c r="IQZ23" s="385"/>
      <c r="IRA23" s="385"/>
      <c r="IRB23" s="385"/>
      <c r="IRC23" s="385"/>
      <c r="IRD23" s="385"/>
      <c r="IRE23" s="385"/>
      <c r="IRF23" s="385"/>
      <c r="IRG23" s="385"/>
      <c r="IRH23" s="385"/>
      <c r="IRI23" s="385"/>
      <c r="IRJ23" s="385"/>
      <c r="IRK23" s="385"/>
      <c r="IRL23" s="385"/>
      <c r="IRM23" s="385"/>
      <c r="IRN23" s="385"/>
      <c r="IRO23" s="385"/>
      <c r="IRP23" s="385"/>
      <c r="IRQ23" s="385"/>
      <c r="IRR23" s="385"/>
      <c r="IRS23" s="385"/>
      <c r="IRT23" s="385"/>
      <c r="IRU23" s="385"/>
      <c r="IRV23" s="385"/>
      <c r="IRW23" s="385"/>
      <c r="IRX23" s="385"/>
      <c r="IRY23" s="385"/>
      <c r="IRZ23" s="385"/>
      <c r="ISA23" s="385"/>
      <c r="ISB23" s="385"/>
      <c r="ISC23" s="385"/>
      <c r="ISD23" s="385"/>
      <c r="ISE23" s="385"/>
      <c r="ISF23" s="385"/>
      <c r="ISG23" s="385"/>
      <c r="ISH23" s="385"/>
      <c r="ISI23" s="385"/>
      <c r="ISJ23" s="385"/>
      <c r="ISK23" s="385"/>
      <c r="ISL23" s="385"/>
      <c r="ISM23" s="385"/>
      <c r="ISN23" s="385"/>
      <c r="ISO23" s="385"/>
      <c r="ISP23" s="385"/>
      <c r="ISQ23" s="385"/>
      <c r="ISR23" s="385"/>
      <c r="ISS23" s="385"/>
      <c r="IST23" s="385"/>
      <c r="ISU23" s="385"/>
      <c r="ISV23" s="385"/>
      <c r="ISW23" s="385"/>
      <c r="ISX23" s="385"/>
      <c r="ISY23" s="385"/>
      <c r="ISZ23" s="385"/>
      <c r="ITA23" s="385"/>
      <c r="ITB23" s="385"/>
      <c r="ITC23" s="385"/>
      <c r="ITD23" s="385"/>
      <c r="ITE23" s="385"/>
      <c r="ITF23" s="385"/>
      <c r="ITG23" s="385"/>
      <c r="ITH23" s="385"/>
      <c r="ITI23" s="385"/>
      <c r="ITJ23" s="385"/>
      <c r="ITK23" s="385"/>
      <c r="ITL23" s="385"/>
      <c r="ITM23" s="385"/>
      <c r="ITN23" s="385"/>
      <c r="ITO23" s="385"/>
      <c r="ITP23" s="385"/>
      <c r="ITQ23" s="385"/>
      <c r="ITR23" s="385"/>
      <c r="ITS23" s="385"/>
      <c r="ITT23" s="385"/>
      <c r="ITU23" s="385"/>
      <c r="ITV23" s="385"/>
      <c r="ITW23" s="385"/>
      <c r="ITX23" s="385"/>
      <c r="ITY23" s="385"/>
      <c r="ITZ23" s="385"/>
      <c r="IUA23" s="385"/>
      <c r="IUB23" s="385"/>
      <c r="IUC23" s="385"/>
      <c r="IUD23" s="385"/>
      <c r="IUE23" s="385"/>
      <c r="IUF23" s="385"/>
      <c r="IUG23" s="385"/>
      <c r="IUH23" s="385"/>
      <c r="IUI23" s="385"/>
      <c r="IUJ23" s="385"/>
      <c r="IUK23" s="385"/>
      <c r="IUL23" s="385"/>
      <c r="IUM23" s="385"/>
      <c r="IUN23" s="385"/>
      <c r="IUO23" s="385"/>
      <c r="IUP23" s="385"/>
      <c r="IUQ23" s="385"/>
      <c r="IUR23" s="385"/>
      <c r="IUS23" s="385"/>
      <c r="IUT23" s="385"/>
      <c r="IUU23" s="385"/>
      <c r="IUV23" s="385"/>
      <c r="IUW23" s="385"/>
      <c r="IUX23" s="385"/>
      <c r="IUY23" s="385"/>
      <c r="IUZ23" s="385"/>
      <c r="IVA23" s="385"/>
      <c r="IVB23" s="385"/>
      <c r="IVC23" s="385"/>
      <c r="IVD23" s="385"/>
      <c r="IVE23" s="385"/>
      <c r="IVF23" s="385"/>
      <c r="IVG23" s="385"/>
      <c r="IVH23" s="385"/>
      <c r="IVI23" s="385"/>
      <c r="IVJ23" s="385"/>
      <c r="IVK23" s="385"/>
      <c r="IVL23" s="385"/>
      <c r="IVM23" s="385"/>
      <c r="IVN23" s="385"/>
      <c r="IVO23" s="385"/>
      <c r="IVP23" s="385"/>
      <c r="IVQ23" s="385"/>
      <c r="IVR23" s="385"/>
      <c r="IVS23" s="385"/>
      <c r="IVT23" s="385"/>
      <c r="IVU23" s="385"/>
      <c r="IVV23" s="385"/>
      <c r="IVW23" s="385"/>
      <c r="IVX23" s="385"/>
      <c r="IVY23" s="385"/>
      <c r="IVZ23" s="385"/>
      <c r="IWA23" s="385"/>
      <c r="IWB23" s="385"/>
      <c r="IWC23" s="385"/>
      <c r="IWD23" s="385"/>
      <c r="IWE23" s="385"/>
      <c r="IWF23" s="385"/>
      <c r="IWG23" s="385"/>
      <c r="IWH23" s="385"/>
      <c r="IWI23" s="385"/>
      <c r="IWJ23" s="385"/>
      <c r="IWK23" s="385"/>
      <c r="IWL23" s="385"/>
      <c r="IWM23" s="385"/>
      <c r="IWN23" s="385"/>
      <c r="IWO23" s="385"/>
      <c r="IWP23" s="385"/>
      <c r="IWQ23" s="385"/>
      <c r="IWR23" s="385"/>
      <c r="IWS23" s="385"/>
      <c r="IWT23" s="385"/>
      <c r="IWU23" s="385"/>
      <c r="IWV23" s="385"/>
      <c r="IWW23" s="385"/>
      <c r="IWX23" s="385"/>
      <c r="IWY23" s="385"/>
      <c r="IWZ23" s="385"/>
      <c r="IXA23" s="385"/>
      <c r="IXB23" s="385"/>
      <c r="IXC23" s="385"/>
      <c r="IXD23" s="385"/>
      <c r="IXE23" s="385"/>
      <c r="IXF23" s="385"/>
      <c r="IXG23" s="385"/>
      <c r="IXH23" s="385"/>
      <c r="IXI23" s="385"/>
      <c r="IXJ23" s="385"/>
      <c r="IXK23" s="385"/>
      <c r="IXL23" s="385"/>
      <c r="IXM23" s="385"/>
      <c r="IXN23" s="385"/>
      <c r="IXO23" s="385"/>
      <c r="IXP23" s="385"/>
      <c r="IXQ23" s="385"/>
      <c r="IXR23" s="385"/>
      <c r="IXS23" s="385"/>
      <c r="IXT23" s="385"/>
      <c r="IXU23" s="385"/>
      <c r="IXV23" s="385"/>
      <c r="IXW23" s="385"/>
      <c r="IXX23" s="385"/>
      <c r="IXY23" s="385"/>
      <c r="IXZ23" s="385"/>
      <c r="IYA23" s="385"/>
      <c r="IYB23" s="385"/>
      <c r="IYC23" s="385"/>
      <c r="IYD23" s="385"/>
      <c r="IYE23" s="385"/>
      <c r="IYF23" s="385"/>
      <c r="IYG23" s="385"/>
      <c r="IYH23" s="385"/>
      <c r="IYI23" s="385"/>
      <c r="IYJ23" s="385"/>
      <c r="IYK23" s="385"/>
      <c r="IYL23" s="385"/>
      <c r="IYM23" s="385"/>
      <c r="IYN23" s="385"/>
      <c r="IYO23" s="385"/>
      <c r="IYP23" s="385"/>
      <c r="IYQ23" s="385"/>
      <c r="IYR23" s="385"/>
      <c r="IYS23" s="385"/>
      <c r="IYT23" s="385"/>
      <c r="IYU23" s="385"/>
      <c r="IYV23" s="385"/>
      <c r="IYW23" s="385"/>
      <c r="IYX23" s="385"/>
      <c r="IYY23" s="385"/>
      <c r="IYZ23" s="385"/>
      <c r="IZA23" s="385"/>
      <c r="IZB23" s="385"/>
      <c r="IZC23" s="385"/>
      <c r="IZD23" s="385"/>
      <c r="IZE23" s="385"/>
      <c r="IZF23" s="385"/>
      <c r="IZG23" s="385"/>
      <c r="IZH23" s="385"/>
      <c r="IZI23" s="385"/>
      <c r="IZJ23" s="385"/>
      <c r="IZK23" s="385"/>
      <c r="IZL23" s="385"/>
      <c r="IZM23" s="385"/>
      <c r="IZN23" s="385"/>
      <c r="IZO23" s="385"/>
      <c r="IZP23" s="385"/>
      <c r="IZQ23" s="385"/>
      <c r="IZR23" s="385"/>
      <c r="IZS23" s="385"/>
      <c r="IZT23" s="385"/>
      <c r="IZU23" s="385"/>
      <c r="IZV23" s="385"/>
      <c r="IZW23" s="385"/>
      <c r="IZX23" s="385"/>
      <c r="IZY23" s="385"/>
      <c r="IZZ23" s="385"/>
      <c r="JAA23" s="385"/>
      <c r="JAB23" s="385"/>
      <c r="JAC23" s="385"/>
      <c r="JAD23" s="385"/>
      <c r="JAE23" s="385"/>
      <c r="JAF23" s="385"/>
      <c r="JAG23" s="385"/>
      <c r="JAH23" s="385"/>
      <c r="JAI23" s="385"/>
      <c r="JAJ23" s="385"/>
      <c r="JAK23" s="385"/>
      <c r="JAL23" s="385"/>
      <c r="JAM23" s="385"/>
      <c r="JAN23" s="385"/>
      <c r="JAO23" s="385"/>
      <c r="JAP23" s="385"/>
      <c r="JAQ23" s="385"/>
      <c r="JAR23" s="385"/>
      <c r="JAS23" s="385"/>
      <c r="JAT23" s="385"/>
      <c r="JAU23" s="385"/>
      <c r="JAV23" s="385"/>
      <c r="JAW23" s="385"/>
      <c r="JAX23" s="385"/>
      <c r="JAY23" s="385"/>
      <c r="JAZ23" s="385"/>
      <c r="JBA23" s="385"/>
      <c r="JBB23" s="385"/>
      <c r="JBC23" s="385"/>
      <c r="JBD23" s="385"/>
      <c r="JBE23" s="385"/>
      <c r="JBF23" s="385"/>
      <c r="JBG23" s="385"/>
      <c r="JBH23" s="385"/>
      <c r="JBI23" s="385"/>
      <c r="JBJ23" s="385"/>
      <c r="JBK23" s="385"/>
      <c r="JBL23" s="385"/>
      <c r="JBM23" s="385"/>
      <c r="JBN23" s="385"/>
      <c r="JBO23" s="385"/>
      <c r="JBP23" s="385"/>
      <c r="JBQ23" s="385"/>
      <c r="JBR23" s="385"/>
      <c r="JBS23" s="385"/>
      <c r="JBT23" s="385"/>
      <c r="JBU23" s="385"/>
      <c r="JBV23" s="385"/>
      <c r="JBW23" s="385"/>
      <c r="JBX23" s="385"/>
      <c r="JBY23" s="385"/>
      <c r="JBZ23" s="385"/>
      <c r="JCA23" s="385"/>
      <c r="JCB23" s="385"/>
      <c r="JCC23" s="385"/>
      <c r="JCD23" s="385"/>
      <c r="JCE23" s="385"/>
      <c r="JCF23" s="385"/>
      <c r="JCG23" s="385"/>
      <c r="JCH23" s="385"/>
      <c r="JCI23" s="385"/>
      <c r="JCJ23" s="385"/>
      <c r="JCK23" s="385"/>
      <c r="JCL23" s="385"/>
      <c r="JCM23" s="385"/>
      <c r="JCN23" s="385"/>
      <c r="JCO23" s="385"/>
      <c r="JCP23" s="385"/>
      <c r="JCQ23" s="385"/>
      <c r="JCR23" s="385"/>
      <c r="JCS23" s="385"/>
      <c r="JCT23" s="385"/>
      <c r="JCU23" s="385"/>
      <c r="JCV23" s="385"/>
      <c r="JCW23" s="385"/>
      <c r="JCX23" s="385"/>
      <c r="JCY23" s="385"/>
      <c r="JCZ23" s="385"/>
      <c r="JDA23" s="385"/>
      <c r="JDB23" s="385"/>
      <c r="JDC23" s="385"/>
      <c r="JDD23" s="385"/>
      <c r="JDE23" s="385"/>
      <c r="JDF23" s="385"/>
      <c r="JDG23" s="385"/>
      <c r="JDH23" s="385"/>
      <c r="JDI23" s="385"/>
      <c r="JDJ23" s="385"/>
      <c r="JDK23" s="385"/>
      <c r="JDL23" s="385"/>
      <c r="JDM23" s="385"/>
      <c r="JDN23" s="385"/>
      <c r="JDO23" s="385"/>
      <c r="JDP23" s="385"/>
      <c r="JDQ23" s="385"/>
      <c r="JDR23" s="385"/>
      <c r="JDS23" s="385"/>
      <c r="JDT23" s="385"/>
      <c r="JDU23" s="385"/>
      <c r="JDV23" s="385"/>
      <c r="JDW23" s="385"/>
      <c r="JDX23" s="385"/>
      <c r="JDY23" s="385"/>
      <c r="JDZ23" s="385"/>
      <c r="JEA23" s="385"/>
      <c r="JEB23" s="385"/>
      <c r="JEC23" s="385"/>
      <c r="JED23" s="385"/>
      <c r="JEE23" s="385"/>
      <c r="JEF23" s="385"/>
      <c r="JEG23" s="385"/>
      <c r="JEH23" s="385"/>
      <c r="JEI23" s="385"/>
      <c r="JEJ23" s="385"/>
      <c r="JEK23" s="385"/>
      <c r="JEL23" s="385"/>
      <c r="JEM23" s="385"/>
      <c r="JEN23" s="385"/>
      <c r="JEO23" s="385"/>
      <c r="JEP23" s="385"/>
      <c r="JEQ23" s="385"/>
      <c r="JER23" s="385"/>
      <c r="JES23" s="385"/>
      <c r="JET23" s="385"/>
      <c r="JEU23" s="385"/>
      <c r="JEV23" s="385"/>
      <c r="JEW23" s="385"/>
      <c r="JEX23" s="385"/>
      <c r="JEY23" s="385"/>
      <c r="JEZ23" s="385"/>
      <c r="JFA23" s="385"/>
      <c r="JFB23" s="385"/>
      <c r="JFC23" s="385"/>
      <c r="JFD23" s="385"/>
      <c r="JFE23" s="385"/>
      <c r="JFF23" s="385"/>
      <c r="JFG23" s="385"/>
      <c r="JFH23" s="385"/>
      <c r="JFI23" s="385"/>
      <c r="JFJ23" s="385"/>
      <c r="JFK23" s="385"/>
      <c r="JFL23" s="385"/>
      <c r="JFM23" s="385"/>
      <c r="JFN23" s="385"/>
      <c r="JFO23" s="385"/>
      <c r="JFP23" s="385"/>
      <c r="JFQ23" s="385"/>
      <c r="JFR23" s="385"/>
      <c r="JFS23" s="385"/>
      <c r="JFT23" s="385"/>
      <c r="JFU23" s="385"/>
      <c r="JFV23" s="385"/>
      <c r="JFW23" s="385"/>
      <c r="JFX23" s="385"/>
      <c r="JFY23" s="385"/>
      <c r="JFZ23" s="385"/>
      <c r="JGA23" s="385"/>
      <c r="JGB23" s="385"/>
      <c r="JGC23" s="385"/>
      <c r="JGD23" s="385"/>
      <c r="JGE23" s="385"/>
      <c r="JGF23" s="385"/>
      <c r="JGG23" s="385"/>
      <c r="JGH23" s="385"/>
      <c r="JGI23" s="385"/>
      <c r="JGJ23" s="385"/>
      <c r="JGK23" s="385"/>
      <c r="JGL23" s="385"/>
      <c r="JGM23" s="385"/>
      <c r="JGN23" s="385"/>
      <c r="JGO23" s="385"/>
      <c r="JGP23" s="385"/>
      <c r="JGQ23" s="385"/>
      <c r="JGR23" s="385"/>
      <c r="JGS23" s="385"/>
      <c r="JGT23" s="385"/>
      <c r="JGU23" s="385"/>
      <c r="JGV23" s="385"/>
      <c r="JGW23" s="385"/>
      <c r="JGX23" s="385"/>
      <c r="JGY23" s="385"/>
      <c r="JGZ23" s="385"/>
      <c r="JHA23" s="385"/>
      <c r="JHB23" s="385"/>
      <c r="JHC23" s="385"/>
      <c r="JHD23" s="385"/>
      <c r="JHE23" s="385"/>
      <c r="JHF23" s="385"/>
      <c r="JHG23" s="385"/>
      <c r="JHH23" s="385"/>
      <c r="JHI23" s="385"/>
      <c r="JHJ23" s="385"/>
      <c r="JHK23" s="385"/>
      <c r="JHL23" s="385"/>
      <c r="JHM23" s="385"/>
      <c r="JHN23" s="385"/>
      <c r="JHO23" s="385"/>
      <c r="JHP23" s="385"/>
      <c r="JHQ23" s="385"/>
      <c r="JHR23" s="385"/>
      <c r="JHS23" s="385"/>
      <c r="JHT23" s="385"/>
      <c r="JHU23" s="385"/>
      <c r="JHV23" s="385"/>
      <c r="JHW23" s="385"/>
      <c r="JHX23" s="385"/>
      <c r="JHY23" s="385"/>
      <c r="JHZ23" s="385"/>
      <c r="JIA23" s="385"/>
      <c r="JIB23" s="385"/>
      <c r="JIC23" s="385"/>
      <c r="JID23" s="385"/>
      <c r="JIE23" s="385"/>
      <c r="JIF23" s="385"/>
      <c r="JIG23" s="385"/>
      <c r="JIH23" s="385"/>
      <c r="JII23" s="385"/>
      <c r="JIJ23" s="385"/>
      <c r="JIK23" s="385"/>
      <c r="JIL23" s="385"/>
      <c r="JIM23" s="385"/>
      <c r="JIN23" s="385"/>
      <c r="JIO23" s="385"/>
      <c r="JIP23" s="385"/>
      <c r="JIQ23" s="385"/>
      <c r="JIR23" s="385"/>
      <c r="JIS23" s="385"/>
      <c r="JIT23" s="385"/>
      <c r="JIU23" s="385"/>
      <c r="JIV23" s="385"/>
      <c r="JIW23" s="385"/>
      <c r="JIX23" s="385"/>
      <c r="JIY23" s="385"/>
      <c r="JIZ23" s="385"/>
      <c r="JJA23" s="385"/>
      <c r="JJB23" s="385"/>
      <c r="JJC23" s="385"/>
      <c r="JJD23" s="385"/>
      <c r="JJE23" s="385"/>
      <c r="JJF23" s="385"/>
      <c r="JJG23" s="385"/>
      <c r="JJH23" s="385"/>
      <c r="JJI23" s="385"/>
      <c r="JJJ23" s="385"/>
      <c r="JJK23" s="385"/>
      <c r="JJL23" s="385"/>
      <c r="JJM23" s="385"/>
      <c r="JJN23" s="385"/>
      <c r="JJO23" s="385"/>
      <c r="JJP23" s="385"/>
      <c r="JJQ23" s="385"/>
      <c r="JJR23" s="385"/>
      <c r="JJS23" s="385"/>
      <c r="JJT23" s="385"/>
      <c r="JJU23" s="385"/>
      <c r="JJV23" s="385"/>
      <c r="JJW23" s="385"/>
      <c r="JJX23" s="385"/>
      <c r="JJY23" s="385"/>
      <c r="JJZ23" s="385"/>
      <c r="JKA23" s="385"/>
      <c r="JKB23" s="385"/>
      <c r="JKC23" s="385"/>
      <c r="JKD23" s="385"/>
      <c r="JKE23" s="385"/>
      <c r="JKF23" s="385"/>
      <c r="JKG23" s="385"/>
      <c r="JKH23" s="385"/>
      <c r="JKI23" s="385"/>
      <c r="JKJ23" s="385"/>
      <c r="JKK23" s="385"/>
      <c r="JKL23" s="385"/>
      <c r="JKM23" s="385"/>
      <c r="JKN23" s="385"/>
      <c r="JKO23" s="385"/>
      <c r="JKP23" s="385"/>
      <c r="JKQ23" s="385"/>
      <c r="JKR23" s="385"/>
      <c r="JKS23" s="385"/>
      <c r="JKT23" s="385"/>
      <c r="JKU23" s="385"/>
      <c r="JKV23" s="385"/>
      <c r="JKW23" s="385"/>
      <c r="JKX23" s="385"/>
      <c r="JKY23" s="385"/>
      <c r="JKZ23" s="385"/>
      <c r="JLA23" s="385"/>
      <c r="JLB23" s="385"/>
      <c r="JLC23" s="385"/>
      <c r="JLD23" s="385"/>
      <c r="JLE23" s="385"/>
      <c r="JLF23" s="385"/>
      <c r="JLG23" s="385"/>
      <c r="JLH23" s="385"/>
      <c r="JLI23" s="385"/>
      <c r="JLJ23" s="385"/>
      <c r="JLK23" s="385"/>
      <c r="JLL23" s="385"/>
      <c r="JLM23" s="385"/>
      <c r="JLN23" s="385"/>
      <c r="JLO23" s="385"/>
      <c r="JLP23" s="385"/>
      <c r="JLQ23" s="385"/>
      <c r="JLR23" s="385"/>
      <c r="JLS23" s="385"/>
      <c r="JLT23" s="385"/>
      <c r="JLU23" s="385"/>
      <c r="JLV23" s="385"/>
      <c r="JLW23" s="385"/>
      <c r="JLX23" s="385"/>
      <c r="JLY23" s="385"/>
      <c r="JLZ23" s="385"/>
      <c r="JMA23" s="385"/>
      <c r="JMB23" s="385"/>
      <c r="JMC23" s="385"/>
      <c r="JMD23" s="385"/>
      <c r="JME23" s="385"/>
      <c r="JMF23" s="385"/>
      <c r="JMG23" s="385"/>
      <c r="JMH23" s="385"/>
      <c r="JMI23" s="385"/>
      <c r="JMJ23" s="385"/>
      <c r="JMK23" s="385"/>
      <c r="JML23" s="385"/>
      <c r="JMM23" s="385"/>
      <c r="JMN23" s="385"/>
      <c r="JMO23" s="385"/>
      <c r="JMP23" s="385"/>
      <c r="JMQ23" s="385"/>
      <c r="JMR23" s="385"/>
      <c r="JMS23" s="385"/>
      <c r="JMT23" s="385"/>
      <c r="JMU23" s="385"/>
      <c r="JMV23" s="385"/>
      <c r="JMW23" s="385"/>
      <c r="JMX23" s="385"/>
      <c r="JMY23" s="385"/>
      <c r="JMZ23" s="385"/>
      <c r="JNA23" s="385"/>
      <c r="JNB23" s="385"/>
      <c r="JNC23" s="385"/>
      <c r="JND23" s="385"/>
      <c r="JNE23" s="385"/>
      <c r="JNF23" s="385"/>
      <c r="JNG23" s="385"/>
      <c r="JNH23" s="385"/>
      <c r="JNI23" s="385"/>
      <c r="JNJ23" s="385"/>
      <c r="JNK23" s="385"/>
      <c r="JNL23" s="385"/>
      <c r="JNM23" s="385"/>
      <c r="JNN23" s="385"/>
      <c r="JNO23" s="385"/>
      <c r="JNP23" s="385"/>
      <c r="JNQ23" s="385"/>
      <c r="JNR23" s="385"/>
      <c r="JNS23" s="385"/>
      <c r="JNT23" s="385"/>
      <c r="JNU23" s="385"/>
      <c r="JNV23" s="385"/>
      <c r="JNW23" s="385"/>
      <c r="JNX23" s="385"/>
      <c r="JNY23" s="385"/>
      <c r="JNZ23" s="385"/>
      <c r="JOA23" s="385"/>
      <c r="JOB23" s="385"/>
      <c r="JOC23" s="385"/>
      <c r="JOD23" s="385"/>
      <c r="JOE23" s="385"/>
      <c r="JOF23" s="385"/>
      <c r="JOG23" s="385"/>
      <c r="JOH23" s="385"/>
      <c r="JOI23" s="385"/>
      <c r="JOJ23" s="385"/>
      <c r="JOK23" s="385"/>
      <c r="JOL23" s="385"/>
      <c r="JOM23" s="385"/>
      <c r="JON23" s="385"/>
      <c r="JOO23" s="385"/>
      <c r="JOP23" s="385"/>
      <c r="JOQ23" s="385"/>
      <c r="JOR23" s="385"/>
      <c r="JOS23" s="385"/>
      <c r="JOT23" s="385"/>
      <c r="JOU23" s="385"/>
      <c r="JOV23" s="385"/>
      <c r="JOW23" s="385"/>
      <c r="JOX23" s="385"/>
      <c r="JOY23" s="385"/>
      <c r="JOZ23" s="385"/>
      <c r="JPA23" s="385"/>
      <c r="JPB23" s="385"/>
      <c r="JPC23" s="385"/>
      <c r="JPD23" s="385"/>
      <c r="JPE23" s="385"/>
      <c r="JPF23" s="385"/>
      <c r="JPG23" s="385"/>
      <c r="JPH23" s="385"/>
      <c r="JPI23" s="385"/>
      <c r="JPJ23" s="385"/>
      <c r="JPK23" s="385"/>
      <c r="JPL23" s="385"/>
      <c r="JPM23" s="385"/>
      <c r="JPN23" s="385"/>
      <c r="JPO23" s="385"/>
      <c r="JPP23" s="385"/>
      <c r="JPQ23" s="385"/>
      <c r="JPR23" s="385"/>
      <c r="JPS23" s="385"/>
      <c r="JPT23" s="385"/>
      <c r="JPU23" s="385"/>
      <c r="JPV23" s="385"/>
      <c r="JPW23" s="385"/>
      <c r="JPX23" s="385"/>
      <c r="JPY23" s="385"/>
      <c r="JPZ23" s="385"/>
      <c r="JQA23" s="385"/>
      <c r="JQB23" s="385"/>
      <c r="JQC23" s="385"/>
      <c r="JQD23" s="385"/>
      <c r="JQE23" s="385"/>
      <c r="JQF23" s="385"/>
      <c r="JQG23" s="385"/>
      <c r="JQH23" s="385"/>
      <c r="JQI23" s="385"/>
      <c r="JQJ23" s="385"/>
      <c r="JQK23" s="385"/>
      <c r="JQL23" s="385"/>
      <c r="JQM23" s="385"/>
      <c r="JQN23" s="385"/>
      <c r="JQO23" s="385"/>
      <c r="JQP23" s="385"/>
      <c r="JQQ23" s="385"/>
      <c r="JQR23" s="385"/>
      <c r="JQS23" s="385"/>
      <c r="JQT23" s="385"/>
      <c r="JQU23" s="385"/>
      <c r="JQV23" s="385"/>
      <c r="JQW23" s="385"/>
      <c r="JQX23" s="385"/>
      <c r="JQY23" s="385"/>
      <c r="JQZ23" s="385"/>
      <c r="JRA23" s="385"/>
      <c r="JRB23" s="385"/>
      <c r="JRC23" s="385"/>
      <c r="JRD23" s="385"/>
      <c r="JRE23" s="385"/>
      <c r="JRF23" s="385"/>
      <c r="JRG23" s="385"/>
      <c r="JRH23" s="385"/>
      <c r="JRI23" s="385"/>
      <c r="JRJ23" s="385"/>
      <c r="JRK23" s="385"/>
      <c r="JRL23" s="385"/>
      <c r="JRM23" s="385"/>
      <c r="JRN23" s="385"/>
      <c r="JRO23" s="385"/>
      <c r="JRP23" s="385"/>
      <c r="JRQ23" s="385"/>
      <c r="JRR23" s="385"/>
      <c r="JRS23" s="385"/>
      <c r="JRT23" s="385"/>
      <c r="JRU23" s="385"/>
      <c r="JRV23" s="385"/>
      <c r="JRW23" s="385"/>
      <c r="JRX23" s="385"/>
      <c r="JRY23" s="385"/>
      <c r="JRZ23" s="385"/>
      <c r="JSA23" s="385"/>
      <c r="JSB23" s="385"/>
      <c r="JSC23" s="385"/>
      <c r="JSD23" s="385"/>
      <c r="JSE23" s="385"/>
      <c r="JSF23" s="385"/>
      <c r="JSG23" s="385"/>
      <c r="JSH23" s="385"/>
      <c r="JSI23" s="385"/>
      <c r="JSJ23" s="385"/>
      <c r="JSK23" s="385"/>
      <c r="JSL23" s="385"/>
      <c r="JSM23" s="385"/>
      <c r="JSN23" s="385"/>
      <c r="JSO23" s="385"/>
      <c r="JSP23" s="385"/>
      <c r="JSQ23" s="385"/>
      <c r="JSR23" s="385"/>
      <c r="JSS23" s="385"/>
      <c r="JST23" s="385"/>
      <c r="JSU23" s="385"/>
      <c r="JSV23" s="385"/>
      <c r="JSW23" s="385"/>
      <c r="JSX23" s="385"/>
      <c r="JSY23" s="385"/>
      <c r="JSZ23" s="385"/>
      <c r="JTA23" s="385"/>
      <c r="JTB23" s="385"/>
      <c r="JTC23" s="385"/>
      <c r="JTD23" s="385"/>
      <c r="JTE23" s="385"/>
      <c r="JTF23" s="385"/>
      <c r="JTG23" s="385"/>
      <c r="JTH23" s="385"/>
      <c r="JTI23" s="385"/>
      <c r="JTJ23" s="385"/>
      <c r="JTK23" s="385"/>
      <c r="JTL23" s="385"/>
      <c r="JTM23" s="385"/>
      <c r="JTN23" s="385"/>
      <c r="JTO23" s="385"/>
      <c r="JTP23" s="385"/>
      <c r="JTQ23" s="385"/>
      <c r="JTR23" s="385"/>
      <c r="JTS23" s="385"/>
      <c r="JTT23" s="385"/>
      <c r="JTU23" s="385"/>
      <c r="JTV23" s="385"/>
      <c r="JTW23" s="385"/>
      <c r="JTX23" s="385"/>
      <c r="JTY23" s="385"/>
      <c r="JTZ23" s="385"/>
      <c r="JUA23" s="385"/>
      <c r="JUB23" s="385"/>
      <c r="JUC23" s="385"/>
      <c r="JUD23" s="385"/>
      <c r="JUE23" s="385"/>
      <c r="JUF23" s="385"/>
      <c r="JUG23" s="385"/>
      <c r="JUH23" s="385"/>
      <c r="JUI23" s="385"/>
      <c r="JUJ23" s="385"/>
      <c r="JUK23" s="385"/>
      <c r="JUL23" s="385"/>
      <c r="JUM23" s="385"/>
      <c r="JUN23" s="385"/>
      <c r="JUO23" s="385"/>
      <c r="JUP23" s="385"/>
      <c r="JUQ23" s="385"/>
      <c r="JUR23" s="385"/>
      <c r="JUS23" s="385"/>
      <c r="JUT23" s="385"/>
      <c r="JUU23" s="385"/>
      <c r="JUV23" s="385"/>
      <c r="JUW23" s="385"/>
      <c r="JUX23" s="385"/>
      <c r="JUY23" s="385"/>
      <c r="JUZ23" s="385"/>
      <c r="JVA23" s="385"/>
      <c r="JVB23" s="385"/>
      <c r="JVC23" s="385"/>
      <c r="JVD23" s="385"/>
      <c r="JVE23" s="385"/>
      <c r="JVF23" s="385"/>
      <c r="JVG23" s="385"/>
      <c r="JVH23" s="385"/>
      <c r="JVI23" s="385"/>
      <c r="JVJ23" s="385"/>
      <c r="JVK23" s="385"/>
      <c r="JVL23" s="385"/>
      <c r="JVM23" s="385"/>
      <c r="JVN23" s="385"/>
      <c r="JVO23" s="385"/>
      <c r="JVP23" s="385"/>
      <c r="JVQ23" s="385"/>
      <c r="JVR23" s="385"/>
      <c r="JVS23" s="385"/>
      <c r="JVT23" s="385"/>
      <c r="JVU23" s="385"/>
      <c r="JVV23" s="385"/>
      <c r="JVW23" s="385"/>
      <c r="JVX23" s="385"/>
      <c r="JVY23" s="385"/>
      <c r="JVZ23" s="385"/>
      <c r="JWA23" s="385"/>
      <c r="JWB23" s="385"/>
      <c r="JWC23" s="385"/>
      <c r="JWD23" s="385"/>
      <c r="JWE23" s="385"/>
      <c r="JWF23" s="385"/>
      <c r="JWG23" s="385"/>
      <c r="JWH23" s="385"/>
      <c r="JWI23" s="385"/>
      <c r="JWJ23" s="385"/>
      <c r="JWK23" s="385"/>
      <c r="JWL23" s="385"/>
      <c r="JWM23" s="385"/>
      <c r="JWN23" s="385"/>
      <c r="JWO23" s="385"/>
      <c r="JWP23" s="385"/>
      <c r="JWQ23" s="385"/>
      <c r="JWR23" s="385"/>
      <c r="JWS23" s="385"/>
      <c r="JWT23" s="385"/>
      <c r="JWU23" s="385"/>
      <c r="JWV23" s="385"/>
      <c r="JWW23" s="385"/>
      <c r="JWX23" s="385"/>
      <c r="JWY23" s="385"/>
      <c r="JWZ23" s="385"/>
      <c r="JXA23" s="385"/>
      <c r="JXB23" s="385"/>
      <c r="JXC23" s="385"/>
      <c r="JXD23" s="385"/>
      <c r="JXE23" s="385"/>
      <c r="JXF23" s="385"/>
      <c r="JXG23" s="385"/>
      <c r="JXH23" s="385"/>
      <c r="JXI23" s="385"/>
      <c r="JXJ23" s="385"/>
      <c r="JXK23" s="385"/>
      <c r="JXL23" s="385"/>
      <c r="JXM23" s="385"/>
      <c r="JXN23" s="385"/>
      <c r="JXO23" s="385"/>
      <c r="JXP23" s="385"/>
      <c r="JXQ23" s="385"/>
      <c r="JXR23" s="385"/>
      <c r="JXS23" s="385"/>
      <c r="JXT23" s="385"/>
      <c r="JXU23" s="385"/>
      <c r="JXV23" s="385"/>
      <c r="JXW23" s="385"/>
      <c r="JXX23" s="385"/>
      <c r="JXY23" s="385"/>
      <c r="JXZ23" s="385"/>
      <c r="JYA23" s="385"/>
      <c r="JYB23" s="385"/>
      <c r="JYC23" s="385"/>
      <c r="JYD23" s="385"/>
      <c r="JYE23" s="385"/>
      <c r="JYF23" s="385"/>
      <c r="JYG23" s="385"/>
      <c r="JYH23" s="385"/>
      <c r="JYI23" s="385"/>
      <c r="JYJ23" s="385"/>
      <c r="JYK23" s="385"/>
      <c r="JYL23" s="385"/>
      <c r="JYM23" s="385"/>
      <c r="JYN23" s="385"/>
      <c r="JYO23" s="385"/>
      <c r="JYP23" s="385"/>
      <c r="JYQ23" s="385"/>
      <c r="JYR23" s="385"/>
      <c r="JYS23" s="385"/>
      <c r="JYT23" s="385"/>
      <c r="JYU23" s="385"/>
      <c r="JYV23" s="385"/>
      <c r="JYW23" s="385"/>
      <c r="JYX23" s="385"/>
      <c r="JYY23" s="385"/>
      <c r="JYZ23" s="385"/>
      <c r="JZA23" s="385"/>
      <c r="JZB23" s="385"/>
      <c r="JZC23" s="385"/>
      <c r="JZD23" s="385"/>
      <c r="JZE23" s="385"/>
      <c r="JZF23" s="385"/>
      <c r="JZG23" s="385"/>
      <c r="JZH23" s="385"/>
      <c r="JZI23" s="385"/>
      <c r="JZJ23" s="385"/>
      <c r="JZK23" s="385"/>
      <c r="JZL23" s="385"/>
      <c r="JZM23" s="385"/>
      <c r="JZN23" s="385"/>
      <c r="JZO23" s="385"/>
      <c r="JZP23" s="385"/>
      <c r="JZQ23" s="385"/>
      <c r="JZR23" s="385"/>
      <c r="JZS23" s="385"/>
      <c r="JZT23" s="385"/>
      <c r="JZU23" s="385"/>
      <c r="JZV23" s="385"/>
      <c r="JZW23" s="385"/>
      <c r="JZX23" s="385"/>
      <c r="JZY23" s="385"/>
      <c r="JZZ23" s="385"/>
      <c r="KAA23" s="385"/>
      <c r="KAB23" s="385"/>
      <c r="KAC23" s="385"/>
      <c r="KAD23" s="385"/>
      <c r="KAE23" s="385"/>
      <c r="KAF23" s="385"/>
      <c r="KAG23" s="385"/>
      <c r="KAH23" s="385"/>
      <c r="KAI23" s="385"/>
      <c r="KAJ23" s="385"/>
      <c r="KAK23" s="385"/>
      <c r="KAL23" s="385"/>
      <c r="KAM23" s="385"/>
      <c r="KAN23" s="385"/>
      <c r="KAO23" s="385"/>
      <c r="KAP23" s="385"/>
      <c r="KAQ23" s="385"/>
      <c r="KAR23" s="385"/>
      <c r="KAS23" s="385"/>
      <c r="KAT23" s="385"/>
      <c r="KAU23" s="385"/>
      <c r="KAV23" s="385"/>
      <c r="KAW23" s="385"/>
      <c r="KAX23" s="385"/>
      <c r="KAY23" s="385"/>
      <c r="KAZ23" s="385"/>
      <c r="KBA23" s="385"/>
      <c r="KBB23" s="385"/>
      <c r="KBC23" s="385"/>
      <c r="KBD23" s="385"/>
      <c r="KBE23" s="385"/>
      <c r="KBF23" s="385"/>
      <c r="KBG23" s="385"/>
      <c r="KBH23" s="385"/>
      <c r="KBI23" s="385"/>
      <c r="KBJ23" s="385"/>
      <c r="KBK23" s="385"/>
      <c r="KBL23" s="385"/>
      <c r="KBM23" s="385"/>
      <c r="KBN23" s="385"/>
      <c r="KBO23" s="385"/>
      <c r="KBP23" s="385"/>
      <c r="KBQ23" s="385"/>
      <c r="KBR23" s="385"/>
      <c r="KBS23" s="385"/>
      <c r="KBT23" s="385"/>
      <c r="KBU23" s="385"/>
      <c r="KBV23" s="385"/>
      <c r="KBW23" s="385"/>
      <c r="KBX23" s="385"/>
      <c r="KBY23" s="385"/>
      <c r="KBZ23" s="385"/>
      <c r="KCA23" s="385"/>
      <c r="KCB23" s="385"/>
      <c r="KCC23" s="385"/>
      <c r="KCD23" s="385"/>
      <c r="KCE23" s="385"/>
      <c r="KCF23" s="385"/>
      <c r="KCG23" s="385"/>
      <c r="KCH23" s="385"/>
      <c r="KCI23" s="385"/>
      <c r="KCJ23" s="385"/>
      <c r="KCK23" s="385"/>
      <c r="KCL23" s="385"/>
      <c r="KCM23" s="385"/>
      <c r="KCN23" s="385"/>
      <c r="KCO23" s="385"/>
      <c r="KCP23" s="385"/>
      <c r="KCQ23" s="385"/>
      <c r="KCR23" s="385"/>
      <c r="KCS23" s="385"/>
      <c r="KCT23" s="385"/>
      <c r="KCU23" s="385"/>
      <c r="KCV23" s="385"/>
      <c r="KCW23" s="385"/>
      <c r="KCX23" s="385"/>
      <c r="KCY23" s="385"/>
      <c r="KCZ23" s="385"/>
      <c r="KDA23" s="385"/>
      <c r="KDB23" s="385"/>
      <c r="KDC23" s="385"/>
      <c r="KDD23" s="385"/>
      <c r="KDE23" s="385"/>
      <c r="KDF23" s="385"/>
      <c r="KDG23" s="385"/>
      <c r="KDH23" s="385"/>
      <c r="KDI23" s="385"/>
      <c r="KDJ23" s="385"/>
      <c r="KDK23" s="385"/>
      <c r="KDL23" s="385"/>
      <c r="KDM23" s="385"/>
      <c r="KDN23" s="385"/>
      <c r="KDO23" s="385"/>
      <c r="KDP23" s="385"/>
      <c r="KDQ23" s="385"/>
      <c r="KDR23" s="385"/>
      <c r="KDS23" s="385"/>
      <c r="KDT23" s="385"/>
      <c r="KDU23" s="385"/>
      <c r="KDV23" s="385"/>
      <c r="KDW23" s="385"/>
      <c r="KDX23" s="385"/>
      <c r="KDY23" s="385"/>
      <c r="KDZ23" s="385"/>
      <c r="KEA23" s="385"/>
      <c r="KEB23" s="385"/>
      <c r="KEC23" s="385"/>
      <c r="KED23" s="385"/>
      <c r="KEE23" s="385"/>
      <c r="KEF23" s="385"/>
      <c r="KEG23" s="385"/>
      <c r="KEH23" s="385"/>
      <c r="KEI23" s="385"/>
      <c r="KEJ23" s="385"/>
      <c r="KEK23" s="385"/>
      <c r="KEL23" s="385"/>
      <c r="KEM23" s="385"/>
      <c r="KEN23" s="385"/>
      <c r="KEO23" s="385"/>
      <c r="KEP23" s="385"/>
      <c r="KEQ23" s="385"/>
      <c r="KER23" s="385"/>
      <c r="KES23" s="385"/>
      <c r="KET23" s="385"/>
      <c r="KEU23" s="385"/>
      <c r="KEV23" s="385"/>
      <c r="KEW23" s="385"/>
      <c r="KEX23" s="385"/>
      <c r="KEY23" s="385"/>
      <c r="KEZ23" s="385"/>
      <c r="KFA23" s="385"/>
      <c r="KFB23" s="385"/>
      <c r="KFC23" s="385"/>
      <c r="KFD23" s="385"/>
      <c r="KFE23" s="385"/>
      <c r="KFF23" s="385"/>
      <c r="KFG23" s="385"/>
      <c r="KFH23" s="385"/>
      <c r="KFI23" s="385"/>
      <c r="KFJ23" s="385"/>
      <c r="KFK23" s="385"/>
      <c r="KFL23" s="385"/>
      <c r="KFM23" s="385"/>
      <c r="KFN23" s="385"/>
      <c r="KFO23" s="385"/>
      <c r="KFP23" s="385"/>
      <c r="KFQ23" s="385"/>
      <c r="KFR23" s="385"/>
      <c r="KFS23" s="385"/>
      <c r="KFT23" s="385"/>
      <c r="KFU23" s="385"/>
      <c r="KFV23" s="385"/>
      <c r="KFW23" s="385"/>
      <c r="KFX23" s="385"/>
      <c r="KFY23" s="385"/>
      <c r="KFZ23" s="385"/>
      <c r="KGA23" s="385"/>
      <c r="KGB23" s="385"/>
      <c r="KGC23" s="385"/>
      <c r="KGD23" s="385"/>
      <c r="KGE23" s="385"/>
      <c r="KGF23" s="385"/>
      <c r="KGG23" s="385"/>
      <c r="KGH23" s="385"/>
      <c r="KGI23" s="385"/>
      <c r="KGJ23" s="385"/>
      <c r="KGK23" s="385"/>
      <c r="KGL23" s="385"/>
      <c r="KGM23" s="385"/>
      <c r="KGN23" s="385"/>
      <c r="KGO23" s="385"/>
      <c r="KGP23" s="385"/>
      <c r="KGQ23" s="385"/>
      <c r="KGR23" s="385"/>
      <c r="KGS23" s="385"/>
      <c r="KGT23" s="385"/>
      <c r="KGU23" s="385"/>
      <c r="KGV23" s="385"/>
      <c r="KGW23" s="385"/>
      <c r="KGX23" s="385"/>
      <c r="KGY23" s="385"/>
      <c r="KGZ23" s="385"/>
      <c r="KHA23" s="385"/>
      <c r="KHB23" s="385"/>
      <c r="KHC23" s="385"/>
      <c r="KHD23" s="385"/>
      <c r="KHE23" s="385"/>
      <c r="KHF23" s="385"/>
      <c r="KHG23" s="385"/>
      <c r="KHH23" s="385"/>
      <c r="KHI23" s="385"/>
      <c r="KHJ23" s="385"/>
      <c r="KHK23" s="385"/>
      <c r="KHL23" s="385"/>
      <c r="KHM23" s="385"/>
      <c r="KHN23" s="385"/>
      <c r="KHO23" s="385"/>
      <c r="KHP23" s="385"/>
      <c r="KHQ23" s="385"/>
      <c r="KHR23" s="385"/>
      <c r="KHS23" s="385"/>
      <c r="KHT23" s="385"/>
      <c r="KHU23" s="385"/>
      <c r="KHV23" s="385"/>
      <c r="KHW23" s="385"/>
      <c r="KHX23" s="385"/>
      <c r="KHY23" s="385"/>
      <c r="KHZ23" s="385"/>
      <c r="KIA23" s="385"/>
      <c r="KIB23" s="385"/>
      <c r="KIC23" s="385"/>
      <c r="KID23" s="385"/>
      <c r="KIE23" s="385"/>
      <c r="KIF23" s="385"/>
      <c r="KIG23" s="385"/>
      <c r="KIH23" s="385"/>
      <c r="KII23" s="385"/>
      <c r="KIJ23" s="385"/>
      <c r="KIK23" s="385"/>
      <c r="KIL23" s="385"/>
      <c r="KIM23" s="385"/>
      <c r="KIN23" s="385"/>
      <c r="KIO23" s="385"/>
      <c r="KIP23" s="385"/>
      <c r="KIQ23" s="385"/>
      <c r="KIR23" s="385"/>
      <c r="KIS23" s="385"/>
      <c r="KIT23" s="385"/>
      <c r="KIU23" s="385"/>
      <c r="KIV23" s="385"/>
      <c r="KIW23" s="385"/>
      <c r="KIX23" s="385"/>
      <c r="KIY23" s="385"/>
      <c r="KIZ23" s="385"/>
      <c r="KJA23" s="385"/>
      <c r="KJB23" s="385"/>
      <c r="KJC23" s="385"/>
      <c r="KJD23" s="385"/>
      <c r="KJE23" s="385"/>
      <c r="KJF23" s="385"/>
      <c r="KJG23" s="385"/>
      <c r="KJH23" s="385"/>
      <c r="KJI23" s="385"/>
      <c r="KJJ23" s="385"/>
      <c r="KJK23" s="385"/>
      <c r="KJL23" s="385"/>
      <c r="KJM23" s="385"/>
      <c r="KJN23" s="385"/>
      <c r="KJO23" s="385"/>
      <c r="KJP23" s="385"/>
      <c r="KJQ23" s="385"/>
      <c r="KJR23" s="385"/>
      <c r="KJS23" s="385"/>
      <c r="KJT23" s="385"/>
      <c r="KJU23" s="385"/>
      <c r="KJV23" s="385"/>
      <c r="KJW23" s="385"/>
      <c r="KJX23" s="385"/>
      <c r="KJY23" s="385"/>
      <c r="KJZ23" s="385"/>
      <c r="KKA23" s="385"/>
      <c r="KKB23" s="385"/>
      <c r="KKC23" s="385"/>
      <c r="KKD23" s="385"/>
      <c r="KKE23" s="385"/>
      <c r="KKF23" s="385"/>
      <c r="KKG23" s="385"/>
      <c r="KKH23" s="385"/>
      <c r="KKI23" s="385"/>
      <c r="KKJ23" s="385"/>
      <c r="KKK23" s="385"/>
      <c r="KKL23" s="385"/>
      <c r="KKM23" s="385"/>
      <c r="KKN23" s="385"/>
      <c r="KKO23" s="385"/>
      <c r="KKP23" s="385"/>
      <c r="KKQ23" s="385"/>
      <c r="KKR23" s="385"/>
      <c r="KKS23" s="385"/>
      <c r="KKT23" s="385"/>
      <c r="KKU23" s="385"/>
      <c r="KKV23" s="385"/>
      <c r="KKW23" s="385"/>
      <c r="KKX23" s="385"/>
      <c r="KKY23" s="385"/>
      <c r="KKZ23" s="385"/>
      <c r="KLA23" s="385"/>
      <c r="KLB23" s="385"/>
      <c r="KLC23" s="385"/>
      <c r="KLD23" s="385"/>
      <c r="KLE23" s="385"/>
      <c r="KLF23" s="385"/>
      <c r="KLG23" s="385"/>
      <c r="KLH23" s="385"/>
      <c r="KLI23" s="385"/>
      <c r="KLJ23" s="385"/>
      <c r="KLK23" s="385"/>
      <c r="KLL23" s="385"/>
      <c r="KLM23" s="385"/>
      <c r="KLN23" s="385"/>
      <c r="KLO23" s="385"/>
      <c r="KLP23" s="385"/>
      <c r="KLQ23" s="385"/>
      <c r="KLR23" s="385"/>
      <c r="KLS23" s="385"/>
      <c r="KLT23" s="385"/>
      <c r="KLU23" s="385"/>
      <c r="KLV23" s="385"/>
      <c r="KLW23" s="385"/>
      <c r="KLX23" s="385"/>
      <c r="KLY23" s="385"/>
      <c r="KLZ23" s="385"/>
      <c r="KMA23" s="385"/>
      <c r="KMB23" s="385"/>
      <c r="KMC23" s="385"/>
      <c r="KMD23" s="385"/>
      <c r="KME23" s="385"/>
      <c r="KMF23" s="385"/>
      <c r="KMG23" s="385"/>
      <c r="KMH23" s="385"/>
      <c r="KMI23" s="385"/>
      <c r="KMJ23" s="385"/>
      <c r="KMK23" s="385"/>
      <c r="KML23" s="385"/>
      <c r="KMM23" s="385"/>
      <c r="KMN23" s="385"/>
      <c r="KMO23" s="385"/>
      <c r="KMP23" s="385"/>
      <c r="KMQ23" s="385"/>
      <c r="KMR23" s="385"/>
      <c r="KMS23" s="385"/>
      <c r="KMT23" s="385"/>
      <c r="KMU23" s="385"/>
      <c r="KMV23" s="385"/>
      <c r="KMW23" s="385"/>
      <c r="KMX23" s="385"/>
      <c r="KMY23" s="385"/>
      <c r="KMZ23" s="385"/>
      <c r="KNA23" s="385"/>
      <c r="KNB23" s="385"/>
      <c r="KNC23" s="385"/>
      <c r="KND23" s="385"/>
      <c r="KNE23" s="385"/>
      <c r="KNF23" s="385"/>
      <c r="KNG23" s="385"/>
      <c r="KNH23" s="385"/>
      <c r="KNI23" s="385"/>
      <c r="KNJ23" s="385"/>
      <c r="KNK23" s="385"/>
      <c r="KNL23" s="385"/>
      <c r="KNM23" s="385"/>
      <c r="KNN23" s="385"/>
      <c r="KNO23" s="385"/>
      <c r="KNP23" s="385"/>
      <c r="KNQ23" s="385"/>
      <c r="KNR23" s="385"/>
      <c r="KNS23" s="385"/>
      <c r="KNT23" s="385"/>
      <c r="KNU23" s="385"/>
      <c r="KNV23" s="385"/>
      <c r="KNW23" s="385"/>
      <c r="KNX23" s="385"/>
      <c r="KNY23" s="385"/>
      <c r="KNZ23" s="385"/>
      <c r="KOA23" s="385"/>
      <c r="KOB23" s="385"/>
      <c r="KOC23" s="385"/>
      <c r="KOD23" s="385"/>
      <c r="KOE23" s="385"/>
      <c r="KOF23" s="385"/>
      <c r="KOG23" s="385"/>
      <c r="KOH23" s="385"/>
      <c r="KOI23" s="385"/>
      <c r="KOJ23" s="385"/>
      <c r="KOK23" s="385"/>
      <c r="KOL23" s="385"/>
      <c r="KOM23" s="385"/>
      <c r="KON23" s="385"/>
      <c r="KOO23" s="385"/>
      <c r="KOP23" s="385"/>
      <c r="KOQ23" s="385"/>
      <c r="KOR23" s="385"/>
      <c r="KOS23" s="385"/>
      <c r="KOT23" s="385"/>
      <c r="KOU23" s="385"/>
      <c r="KOV23" s="385"/>
      <c r="KOW23" s="385"/>
      <c r="KOX23" s="385"/>
      <c r="KOY23" s="385"/>
      <c r="KOZ23" s="385"/>
      <c r="KPA23" s="385"/>
      <c r="KPB23" s="385"/>
      <c r="KPC23" s="385"/>
      <c r="KPD23" s="385"/>
      <c r="KPE23" s="385"/>
      <c r="KPF23" s="385"/>
      <c r="KPG23" s="385"/>
      <c r="KPH23" s="385"/>
      <c r="KPI23" s="385"/>
      <c r="KPJ23" s="385"/>
      <c r="KPK23" s="385"/>
      <c r="KPL23" s="385"/>
      <c r="KPM23" s="385"/>
      <c r="KPN23" s="385"/>
      <c r="KPO23" s="385"/>
      <c r="KPP23" s="385"/>
      <c r="KPQ23" s="385"/>
      <c r="KPR23" s="385"/>
      <c r="KPS23" s="385"/>
      <c r="KPT23" s="385"/>
      <c r="KPU23" s="385"/>
      <c r="KPV23" s="385"/>
      <c r="KPW23" s="385"/>
      <c r="KPX23" s="385"/>
      <c r="KPY23" s="385"/>
      <c r="KPZ23" s="385"/>
      <c r="KQA23" s="385"/>
      <c r="KQB23" s="385"/>
      <c r="KQC23" s="385"/>
      <c r="KQD23" s="385"/>
      <c r="KQE23" s="385"/>
      <c r="KQF23" s="385"/>
      <c r="KQG23" s="385"/>
      <c r="KQH23" s="385"/>
      <c r="KQI23" s="385"/>
      <c r="KQJ23" s="385"/>
      <c r="KQK23" s="385"/>
      <c r="KQL23" s="385"/>
      <c r="KQM23" s="385"/>
      <c r="KQN23" s="385"/>
      <c r="KQO23" s="385"/>
      <c r="KQP23" s="385"/>
      <c r="KQQ23" s="385"/>
      <c r="KQR23" s="385"/>
      <c r="KQS23" s="385"/>
      <c r="KQT23" s="385"/>
      <c r="KQU23" s="385"/>
      <c r="KQV23" s="385"/>
      <c r="KQW23" s="385"/>
      <c r="KQX23" s="385"/>
      <c r="KQY23" s="385"/>
      <c r="KQZ23" s="385"/>
      <c r="KRA23" s="385"/>
      <c r="KRB23" s="385"/>
      <c r="KRC23" s="385"/>
      <c r="KRD23" s="385"/>
      <c r="KRE23" s="385"/>
      <c r="KRF23" s="385"/>
      <c r="KRG23" s="385"/>
      <c r="KRH23" s="385"/>
      <c r="KRI23" s="385"/>
      <c r="KRJ23" s="385"/>
      <c r="KRK23" s="385"/>
      <c r="KRL23" s="385"/>
      <c r="KRM23" s="385"/>
      <c r="KRN23" s="385"/>
      <c r="KRO23" s="385"/>
      <c r="KRP23" s="385"/>
      <c r="KRQ23" s="385"/>
      <c r="KRR23" s="385"/>
      <c r="KRS23" s="385"/>
      <c r="KRT23" s="385"/>
      <c r="KRU23" s="385"/>
      <c r="KRV23" s="385"/>
      <c r="KRW23" s="385"/>
      <c r="KRX23" s="385"/>
      <c r="KRY23" s="385"/>
      <c r="KRZ23" s="385"/>
      <c r="KSA23" s="385"/>
      <c r="KSB23" s="385"/>
      <c r="KSC23" s="385"/>
      <c r="KSD23" s="385"/>
      <c r="KSE23" s="385"/>
      <c r="KSF23" s="385"/>
      <c r="KSG23" s="385"/>
      <c r="KSH23" s="385"/>
      <c r="KSI23" s="385"/>
      <c r="KSJ23" s="385"/>
      <c r="KSK23" s="385"/>
      <c r="KSL23" s="385"/>
      <c r="KSM23" s="385"/>
      <c r="KSN23" s="385"/>
      <c r="KSO23" s="385"/>
      <c r="KSP23" s="385"/>
      <c r="KSQ23" s="385"/>
      <c r="KSR23" s="385"/>
      <c r="KSS23" s="385"/>
      <c r="KST23" s="385"/>
      <c r="KSU23" s="385"/>
      <c r="KSV23" s="385"/>
      <c r="KSW23" s="385"/>
      <c r="KSX23" s="385"/>
      <c r="KSY23" s="385"/>
      <c r="KSZ23" s="385"/>
      <c r="KTA23" s="385"/>
      <c r="KTB23" s="385"/>
      <c r="KTC23" s="385"/>
      <c r="KTD23" s="385"/>
      <c r="KTE23" s="385"/>
      <c r="KTF23" s="385"/>
      <c r="KTG23" s="385"/>
      <c r="KTH23" s="385"/>
      <c r="KTI23" s="385"/>
      <c r="KTJ23" s="385"/>
      <c r="KTK23" s="385"/>
      <c r="KTL23" s="385"/>
      <c r="KTM23" s="385"/>
      <c r="KTN23" s="385"/>
      <c r="KTO23" s="385"/>
      <c r="KTP23" s="385"/>
      <c r="KTQ23" s="385"/>
      <c r="KTR23" s="385"/>
      <c r="KTS23" s="385"/>
      <c r="KTT23" s="385"/>
      <c r="KTU23" s="385"/>
      <c r="KTV23" s="385"/>
      <c r="KTW23" s="385"/>
      <c r="KTX23" s="385"/>
      <c r="KTY23" s="385"/>
      <c r="KTZ23" s="385"/>
      <c r="KUA23" s="385"/>
      <c r="KUB23" s="385"/>
      <c r="KUC23" s="385"/>
      <c r="KUD23" s="385"/>
      <c r="KUE23" s="385"/>
      <c r="KUF23" s="385"/>
      <c r="KUG23" s="385"/>
      <c r="KUH23" s="385"/>
      <c r="KUI23" s="385"/>
      <c r="KUJ23" s="385"/>
      <c r="KUK23" s="385"/>
      <c r="KUL23" s="385"/>
      <c r="KUM23" s="385"/>
      <c r="KUN23" s="385"/>
      <c r="KUO23" s="385"/>
      <c r="KUP23" s="385"/>
      <c r="KUQ23" s="385"/>
      <c r="KUR23" s="385"/>
      <c r="KUS23" s="385"/>
      <c r="KUT23" s="385"/>
      <c r="KUU23" s="385"/>
      <c r="KUV23" s="385"/>
      <c r="KUW23" s="385"/>
      <c r="KUX23" s="385"/>
      <c r="KUY23" s="385"/>
      <c r="KUZ23" s="385"/>
      <c r="KVA23" s="385"/>
      <c r="KVB23" s="385"/>
      <c r="KVC23" s="385"/>
      <c r="KVD23" s="385"/>
      <c r="KVE23" s="385"/>
      <c r="KVF23" s="385"/>
      <c r="KVG23" s="385"/>
      <c r="KVH23" s="385"/>
      <c r="KVI23" s="385"/>
      <c r="KVJ23" s="385"/>
      <c r="KVK23" s="385"/>
      <c r="KVL23" s="385"/>
      <c r="KVM23" s="385"/>
      <c r="KVN23" s="385"/>
      <c r="KVO23" s="385"/>
      <c r="KVP23" s="385"/>
      <c r="KVQ23" s="385"/>
      <c r="KVR23" s="385"/>
      <c r="KVS23" s="385"/>
      <c r="KVT23" s="385"/>
      <c r="KVU23" s="385"/>
      <c r="KVV23" s="385"/>
      <c r="KVW23" s="385"/>
      <c r="KVX23" s="385"/>
      <c r="KVY23" s="385"/>
      <c r="KVZ23" s="385"/>
      <c r="KWA23" s="385"/>
      <c r="KWB23" s="385"/>
      <c r="KWC23" s="385"/>
      <c r="KWD23" s="385"/>
      <c r="KWE23" s="385"/>
      <c r="KWF23" s="385"/>
      <c r="KWG23" s="385"/>
      <c r="KWH23" s="385"/>
      <c r="KWI23" s="385"/>
      <c r="KWJ23" s="385"/>
      <c r="KWK23" s="385"/>
      <c r="KWL23" s="385"/>
      <c r="KWM23" s="385"/>
      <c r="KWN23" s="385"/>
      <c r="KWO23" s="385"/>
      <c r="KWP23" s="385"/>
      <c r="KWQ23" s="385"/>
      <c r="KWR23" s="385"/>
      <c r="KWS23" s="385"/>
      <c r="KWT23" s="385"/>
      <c r="KWU23" s="385"/>
      <c r="KWV23" s="385"/>
      <c r="KWW23" s="385"/>
      <c r="KWX23" s="385"/>
      <c r="KWY23" s="385"/>
      <c r="KWZ23" s="385"/>
      <c r="KXA23" s="385"/>
      <c r="KXB23" s="385"/>
      <c r="KXC23" s="385"/>
      <c r="KXD23" s="385"/>
      <c r="KXE23" s="385"/>
      <c r="KXF23" s="385"/>
      <c r="KXG23" s="385"/>
      <c r="KXH23" s="385"/>
      <c r="KXI23" s="385"/>
      <c r="KXJ23" s="385"/>
      <c r="KXK23" s="385"/>
      <c r="KXL23" s="385"/>
      <c r="KXM23" s="385"/>
      <c r="KXN23" s="385"/>
      <c r="KXO23" s="385"/>
      <c r="KXP23" s="385"/>
      <c r="KXQ23" s="385"/>
      <c r="KXR23" s="385"/>
      <c r="KXS23" s="385"/>
      <c r="KXT23" s="385"/>
      <c r="KXU23" s="385"/>
      <c r="KXV23" s="385"/>
      <c r="KXW23" s="385"/>
      <c r="KXX23" s="385"/>
      <c r="KXY23" s="385"/>
      <c r="KXZ23" s="385"/>
      <c r="KYA23" s="385"/>
      <c r="KYB23" s="385"/>
      <c r="KYC23" s="385"/>
      <c r="KYD23" s="385"/>
      <c r="KYE23" s="385"/>
      <c r="KYF23" s="385"/>
      <c r="KYG23" s="385"/>
      <c r="KYH23" s="385"/>
      <c r="KYI23" s="385"/>
      <c r="KYJ23" s="385"/>
      <c r="KYK23" s="385"/>
      <c r="KYL23" s="385"/>
      <c r="KYM23" s="385"/>
      <c r="KYN23" s="385"/>
      <c r="KYO23" s="385"/>
      <c r="KYP23" s="385"/>
      <c r="KYQ23" s="385"/>
      <c r="KYR23" s="385"/>
      <c r="KYS23" s="385"/>
      <c r="KYT23" s="385"/>
      <c r="KYU23" s="385"/>
      <c r="KYV23" s="385"/>
      <c r="KYW23" s="385"/>
      <c r="KYX23" s="385"/>
      <c r="KYY23" s="385"/>
      <c r="KYZ23" s="385"/>
      <c r="KZA23" s="385"/>
      <c r="KZB23" s="385"/>
      <c r="KZC23" s="385"/>
      <c r="KZD23" s="385"/>
      <c r="KZE23" s="385"/>
      <c r="KZF23" s="385"/>
      <c r="KZG23" s="385"/>
      <c r="KZH23" s="385"/>
      <c r="KZI23" s="385"/>
      <c r="KZJ23" s="385"/>
      <c r="KZK23" s="385"/>
      <c r="KZL23" s="385"/>
      <c r="KZM23" s="385"/>
      <c r="KZN23" s="385"/>
      <c r="KZO23" s="385"/>
      <c r="KZP23" s="385"/>
      <c r="KZQ23" s="385"/>
      <c r="KZR23" s="385"/>
      <c r="KZS23" s="385"/>
      <c r="KZT23" s="385"/>
      <c r="KZU23" s="385"/>
      <c r="KZV23" s="385"/>
      <c r="KZW23" s="385"/>
      <c r="KZX23" s="385"/>
      <c r="KZY23" s="385"/>
      <c r="KZZ23" s="385"/>
      <c r="LAA23" s="385"/>
      <c r="LAB23" s="385"/>
      <c r="LAC23" s="385"/>
      <c r="LAD23" s="385"/>
      <c r="LAE23" s="385"/>
      <c r="LAF23" s="385"/>
      <c r="LAG23" s="385"/>
      <c r="LAH23" s="385"/>
      <c r="LAI23" s="385"/>
      <c r="LAJ23" s="385"/>
      <c r="LAK23" s="385"/>
      <c r="LAL23" s="385"/>
      <c r="LAM23" s="385"/>
      <c r="LAN23" s="385"/>
      <c r="LAO23" s="385"/>
      <c r="LAP23" s="385"/>
      <c r="LAQ23" s="385"/>
      <c r="LAR23" s="385"/>
      <c r="LAS23" s="385"/>
      <c r="LAT23" s="385"/>
      <c r="LAU23" s="385"/>
      <c r="LAV23" s="385"/>
      <c r="LAW23" s="385"/>
      <c r="LAX23" s="385"/>
      <c r="LAY23" s="385"/>
      <c r="LAZ23" s="385"/>
      <c r="LBA23" s="385"/>
      <c r="LBB23" s="385"/>
      <c r="LBC23" s="385"/>
      <c r="LBD23" s="385"/>
      <c r="LBE23" s="385"/>
      <c r="LBF23" s="385"/>
      <c r="LBG23" s="385"/>
      <c r="LBH23" s="385"/>
      <c r="LBI23" s="385"/>
      <c r="LBJ23" s="385"/>
      <c r="LBK23" s="385"/>
      <c r="LBL23" s="385"/>
      <c r="LBM23" s="385"/>
      <c r="LBN23" s="385"/>
      <c r="LBO23" s="385"/>
      <c r="LBP23" s="385"/>
      <c r="LBQ23" s="385"/>
      <c r="LBR23" s="385"/>
      <c r="LBS23" s="385"/>
      <c r="LBT23" s="385"/>
      <c r="LBU23" s="385"/>
      <c r="LBV23" s="385"/>
      <c r="LBW23" s="385"/>
      <c r="LBX23" s="385"/>
      <c r="LBY23" s="385"/>
      <c r="LBZ23" s="385"/>
      <c r="LCA23" s="385"/>
      <c r="LCB23" s="385"/>
      <c r="LCC23" s="385"/>
      <c r="LCD23" s="385"/>
      <c r="LCE23" s="385"/>
      <c r="LCF23" s="385"/>
      <c r="LCG23" s="385"/>
      <c r="LCH23" s="385"/>
      <c r="LCI23" s="385"/>
      <c r="LCJ23" s="385"/>
      <c r="LCK23" s="385"/>
      <c r="LCL23" s="385"/>
      <c r="LCM23" s="385"/>
      <c r="LCN23" s="385"/>
      <c r="LCO23" s="385"/>
      <c r="LCP23" s="385"/>
      <c r="LCQ23" s="385"/>
      <c r="LCR23" s="385"/>
      <c r="LCS23" s="385"/>
      <c r="LCT23" s="385"/>
      <c r="LCU23" s="385"/>
      <c r="LCV23" s="385"/>
      <c r="LCW23" s="385"/>
      <c r="LCX23" s="385"/>
      <c r="LCY23" s="385"/>
      <c r="LCZ23" s="385"/>
      <c r="LDA23" s="385"/>
      <c r="LDB23" s="385"/>
      <c r="LDC23" s="385"/>
      <c r="LDD23" s="385"/>
      <c r="LDE23" s="385"/>
      <c r="LDF23" s="385"/>
      <c r="LDG23" s="385"/>
      <c r="LDH23" s="385"/>
      <c r="LDI23" s="385"/>
      <c r="LDJ23" s="385"/>
      <c r="LDK23" s="385"/>
      <c r="LDL23" s="385"/>
      <c r="LDM23" s="385"/>
      <c r="LDN23" s="385"/>
      <c r="LDO23" s="385"/>
      <c r="LDP23" s="385"/>
      <c r="LDQ23" s="385"/>
      <c r="LDR23" s="385"/>
      <c r="LDS23" s="385"/>
      <c r="LDT23" s="385"/>
      <c r="LDU23" s="385"/>
      <c r="LDV23" s="385"/>
      <c r="LDW23" s="385"/>
      <c r="LDX23" s="385"/>
      <c r="LDY23" s="385"/>
      <c r="LDZ23" s="385"/>
      <c r="LEA23" s="385"/>
      <c r="LEB23" s="385"/>
      <c r="LEC23" s="385"/>
      <c r="LED23" s="385"/>
      <c r="LEE23" s="385"/>
      <c r="LEF23" s="385"/>
      <c r="LEG23" s="385"/>
      <c r="LEH23" s="385"/>
      <c r="LEI23" s="385"/>
      <c r="LEJ23" s="385"/>
      <c r="LEK23" s="385"/>
      <c r="LEL23" s="385"/>
      <c r="LEM23" s="385"/>
      <c r="LEN23" s="385"/>
      <c r="LEO23" s="385"/>
      <c r="LEP23" s="385"/>
      <c r="LEQ23" s="385"/>
      <c r="LER23" s="385"/>
      <c r="LES23" s="385"/>
      <c r="LET23" s="385"/>
      <c r="LEU23" s="385"/>
      <c r="LEV23" s="385"/>
      <c r="LEW23" s="385"/>
      <c r="LEX23" s="385"/>
      <c r="LEY23" s="385"/>
      <c r="LEZ23" s="385"/>
      <c r="LFA23" s="385"/>
      <c r="LFB23" s="385"/>
      <c r="LFC23" s="385"/>
      <c r="LFD23" s="385"/>
      <c r="LFE23" s="385"/>
      <c r="LFF23" s="385"/>
      <c r="LFG23" s="385"/>
      <c r="LFH23" s="385"/>
      <c r="LFI23" s="385"/>
      <c r="LFJ23" s="385"/>
      <c r="LFK23" s="385"/>
      <c r="LFL23" s="385"/>
      <c r="LFM23" s="385"/>
      <c r="LFN23" s="385"/>
      <c r="LFO23" s="385"/>
      <c r="LFP23" s="385"/>
      <c r="LFQ23" s="385"/>
      <c r="LFR23" s="385"/>
      <c r="LFS23" s="385"/>
      <c r="LFT23" s="385"/>
      <c r="LFU23" s="385"/>
      <c r="LFV23" s="385"/>
      <c r="LFW23" s="385"/>
      <c r="LFX23" s="385"/>
      <c r="LFY23" s="385"/>
      <c r="LFZ23" s="385"/>
      <c r="LGA23" s="385"/>
      <c r="LGB23" s="385"/>
      <c r="LGC23" s="385"/>
      <c r="LGD23" s="385"/>
      <c r="LGE23" s="385"/>
      <c r="LGF23" s="385"/>
      <c r="LGG23" s="385"/>
      <c r="LGH23" s="385"/>
      <c r="LGI23" s="385"/>
      <c r="LGJ23" s="385"/>
      <c r="LGK23" s="385"/>
      <c r="LGL23" s="385"/>
      <c r="LGM23" s="385"/>
      <c r="LGN23" s="385"/>
      <c r="LGO23" s="385"/>
      <c r="LGP23" s="385"/>
      <c r="LGQ23" s="385"/>
      <c r="LGR23" s="385"/>
      <c r="LGS23" s="385"/>
      <c r="LGT23" s="385"/>
      <c r="LGU23" s="385"/>
      <c r="LGV23" s="385"/>
      <c r="LGW23" s="385"/>
      <c r="LGX23" s="385"/>
      <c r="LGY23" s="385"/>
      <c r="LGZ23" s="385"/>
      <c r="LHA23" s="385"/>
      <c r="LHB23" s="385"/>
      <c r="LHC23" s="385"/>
      <c r="LHD23" s="385"/>
      <c r="LHE23" s="385"/>
      <c r="LHF23" s="385"/>
      <c r="LHG23" s="385"/>
      <c r="LHH23" s="385"/>
      <c r="LHI23" s="385"/>
      <c r="LHJ23" s="385"/>
      <c r="LHK23" s="385"/>
      <c r="LHL23" s="385"/>
      <c r="LHM23" s="385"/>
      <c r="LHN23" s="385"/>
      <c r="LHO23" s="385"/>
      <c r="LHP23" s="385"/>
      <c r="LHQ23" s="385"/>
      <c r="LHR23" s="385"/>
      <c r="LHS23" s="385"/>
      <c r="LHT23" s="385"/>
      <c r="LHU23" s="385"/>
      <c r="LHV23" s="385"/>
      <c r="LHW23" s="385"/>
      <c r="LHX23" s="385"/>
      <c r="LHY23" s="385"/>
      <c r="LHZ23" s="385"/>
      <c r="LIA23" s="385"/>
      <c r="LIB23" s="385"/>
      <c r="LIC23" s="385"/>
      <c r="LID23" s="385"/>
      <c r="LIE23" s="385"/>
      <c r="LIF23" s="385"/>
      <c r="LIG23" s="385"/>
      <c r="LIH23" s="385"/>
      <c r="LII23" s="385"/>
      <c r="LIJ23" s="385"/>
      <c r="LIK23" s="385"/>
      <c r="LIL23" s="385"/>
      <c r="LIM23" s="385"/>
      <c r="LIN23" s="385"/>
      <c r="LIO23" s="385"/>
      <c r="LIP23" s="385"/>
      <c r="LIQ23" s="385"/>
      <c r="LIR23" s="385"/>
      <c r="LIS23" s="385"/>
      <c r="LIT23" s="385"/>
      <c r="LIU23" s="385"/>
      <c r="LIV23" s="385"/>
      <c r="LIW23" s="385"/>
      <c r="LIX23" s="385"/>
      <c r="LIY23" s="385"/>
      <c r="LIZ23" s="385"/>
      <c r="LJA23" s="385"/>
      <c r="LJB23" s="385"/>
      <c r="LJC23" s="385"/>
      <c r="LJD23" s="385"/>
      <c r="LJE23" s="385"/>
      <c r="LJF23" s="385"/>
      <c r="LJG23" s="385"/>
      <c r="LJH23" s="385"/>
      <c r="LJI23" s="385"/>
      <c r="LJJ23" s="385"/>
      <c r="LJK23" s="385"/>
      <c r="LJL23" s="385"/>
      <c r="LJM23" s="385"/>
      <c r="LJN23" s="385"/>
      <c r="LJO23" s="385"/>
      <c r="LJP23" s="385"/>
      <c r="LJQ23" s="385"/>
      <c r="LJR23" s="385"/>
      <c r="LJS23" s="385"/>
      <c r="LJT23" s="385"/>
      <c r="LJU23" s="385"/>
      <c r="LJV23" s="385"/>
      <c r="LJW23" s="385"/>
      <c r="LJX23" s="385"/>
      <c r="LJY23" s="385"/>
      <c r="LJZ23" s="385"/>
      <c r="LKA23" s="385"/>
      <c r="LKB23" s="385"/>
      <c r="LKC23" s="385"/>
      <c r="LKD23" s="385"/>
      <c r="LKE23" s="385"/>
      <c r="LKF23" s="385"/>
      <c r="LKG23" s="385"/>
      <c r="LKH23" s="385"/>
      <c r="LKI23" s="385"/>
      <c r="LKJ23" s="385"/>
      <c r="LKK23" s="385"/>
      <c r="LKL23" s="385"/>
      <c r="LKM23" s="385"/>
      <c r="LKN23" s="385"/>
      <c r="LKO23" s="385"/>
      <c r="LKP23" s="385"/>
      <c r="LKQ23" s="385"/>
      <c r="LKR23" s="385"/>
      <c r="LKS23" s="385"/>
      <c r="LKT23" s="385"/>
      <c r="LKU23" s="385"/>
      <c r="LKV23" s="385"/>
      <c r="LKW23" s="385"/>
      <c r="LKX23" s="385"/>
      <c r="LKY23" s="385"/>
      <c r="LKZ23" s="385"/>
      <c r="LLA23" s="385"/>
      <c r="LLB23" s="385"/>
      <c r="LLC23" s="385"/>
      <c r="LLD23" s="385"/>
      <c r="LLE23" s="385"/>
      <c r="LLF23" s="385"/>
      <c r="LLG23" s="385"/>
      <c r="LLH23" s="385"/>
      <c r="LLI23" s="385"/>
      <c r="LLJ23" s="385"/>
      <c r="LLK23" s="385"/>
      <c r="LLL23" s="385"/>
      <c r="LLM23" s="385"/>
      <c r="LLN23" s="385"/>
      <c r="LLO23" s="385"/>
      <c r="LLP23" s="385"/>
      <c r="LLQ23" s="385"/>
      <c r="LLR23" s="385"/>
      <c r="LLS23" s="385"/>
      <c r="LLT23" s="385"/>
      <c r="LLU23" s="385"/>
      <c r="LLV23" s="385"/>
      <c r="LLW23" s="385"/>
      <c r="LLX23" s="385"/>
      <c r="LLY23" s="385"/>
      <c r="LLZ23" s="385"/>
      <c r="LMA23" s="385"/>
      <c r="LMB23" s="385"/>
      <c r="LMC23" s="385"/>
      <c r="LMD23" s="385"/>
      <c r="LME23" s="385"/>
      <c r="LMF23" s="385"/>
      <c r="LMG23" s="385"/>
      <c r="LMH23" s="385"/>
      <c r="LMI23" s="385"/>
      <c r="LMJ23" s="385"/>
      <c r="LMK23" s="385"/>
      <c r="LML23" s="385"/>
      <c r="LMM23" s="385"/>
      <c r="LMN23" s="385"/>
      <c r="LMO23" s="385"/>
      <c r="LMP23" s="385"/>
      <c r="LMQ23" s="385"/>
      <c r="LMR23" s="385"/>
      <c r="LMS23" s="385"/>
      <c r="LMT23" s="385"/>
      <c r="LMU23" s="385"/>
      <c r="LMV23" s="385"/>
      <c r="LMW23" s="385"/>
      <c r="LMX23" s="385"/>
      <c r="LMY23" s="385"/>
      <c r="LMZ23" s="385"/>
      <c r="LNA23" s="385"/>
      <c r="LNB23" s="385"/>
      <c r="LNC23" s="385"/>
      <c r="LND23" s="385"/>
      <c r="LNE23" s="385"/>
      <c r="LNF23" s="385"/>
      <c r="LNG23" s="385"/>
      <c r="LNH23" s="385"/>
      <c r="LNI23" s="385"/>
      <c r="LNJ23" s="385"/>
      <c r="LNK23" s="385"/>
      <c r="LNL23" s="385"/>
      <c r="LNM23" s="385"/>
      <c r="LNN23" s="385"/>
      <c r="LNO23" s="385"/>
      <c r="LNP23" s="385"/>
      <c r="LNQ23" s="385"/>
      <c r="LNR23" s="385"/>
      <c r="LNS23" s="385"/>
      <c r="LNT23" s="385"/>
      <c r="LNU23" s="385"/>
      <c r="LNV23" s="385"/>
      <c r="LNW23" s="385"/>
      <c r="LNX23" s="385"/>
      <c r="LNY23" s="385"/>
      <c r="LNZ23" s="385"/>
      <c r="LOA23" s="385"/>
      <c r="LOB23" s="385"/>
      <c r="LOC23" s="385"/>
      <c r="LOD23" s="385"/>
      <c r="LOE23" s="385"/>
      <c r="LOF23" s="385"/>
      <c r="LOG23" s="385"/>
      <c r="LOH23" s="385"/>
      <c r="LOI23" s="385"/>
      <c r="LOJ23" s="385"/>
      <c r="LOK23" s="385"/>
      <c r="LOL23" s="385"/>
      <c r="LOM23" s="385"/>
      <c r="LON23" s="385"/>
      <c r="LOO23" s="385"/>
      <c r="LOP23" s="385"/>
      <c r="LOQ23" s="385"/>
      <c r="LOR23" s="385"/>
      <c r="LOS23" s="385"/>
      <c r="LOT23" s="385"/>
      <c r="LOU23" s="385"/>
      <c r="LOV23" s="385"/>
      <c r="LOW23" s="385"/>
      <c r="LOX23" s="385"/>
      <c r="LOY23" s="385"/>
      <c r="LOZ23" s="385"/>
      <c r="LPA23" s="385"/>
      <c r="LPB23" s="385"/>
      <c r="LPC23" s="385"/>
      <c r="LPD23" s="385"/>
      <c r="LPE23" s="385"/>
      <c r="LPF23" s="385"/>
      <c r="LPG23" s="385"/>
      <c r="LPH23" s="385"/>
      <c r="LPI23" s="385"/>
      <c r="LPJ23" s="385"/>
      <c r="LPK23" s="385"/>
      <c r="LPL23" s="385"/>
      <c r="LPM23" s="385"/>
      <c r="LPN23" s="385"/>
      <c r="LPO23" s="385"/>
      <c r="LPP23" s="385"/>
      <c r="LPQ23" s="385"/>
      <c r="LPR23" s="385"/>
      <c r="LPS23" s="385"/>
      <c r="LPT23" s="385"/>
      <c r="LPU23" s="385"/>
      <c r="LPV23" s="385"/>
      <c r="LPW23" s="385"/>
      <c r="LPX23" s="385"/>
      <c r="LPY23" s="385"/>
      <c r="LPZ23" s="385"/>
      <c r="LQA23" s="385"/>
      <c r="LQB23" s="385"/>
      <c r="LQC23" s="385"/>
      <c r="LQD23" s="385"/>
      <c r="LQE23" s="385"/>
      <c r="LQF23" s="385"/>
      <c r="LQG23" s="385"/>
      <c r="LQH23" s="385"/>
      <c r="LQI23" s="385"/>
      <c r="LQJ23" s="385"/>
      <c r="LQK23" s="385"/>
      <c r="LQL23" s="385"/>
      <c r="LQM23" s="385"/>
      <c r="LQN23" s="385"/>
      <c r="LQO23" s="385"/>
      <c r="LQP23" s="385"/>
      <c r="LQQ23" s="385"/>
      <c r="LQR23" s="385"/>
      <c r="LQS23" s="385"/>
      <c r="LQT23" s="385"/>
      <c r="LQU23" s="385"/>
      <c r="LQV23" s="385"/>
      <c r="LQW23" s="385"/>
      <c r="LQX23" s="385"/>
      <c r="LQY23" s="385"/>
      <c r="LQZ23" s="385"/>
      <c r="LRA23" s="385"/>
      <c r="LRB23" s="385"/>
      <c r="LRC23" s="385"/>
      <c r="LRD23" s="385"/>
      <c r="LRE23" s="385"/>
      <c r="LRF23" s="385"/>
      <c r="LRG23" s="385"/>
      <c r="LRH23" s="385"/>
      <c r="LRI23" s="385"/>
      <c r="LRJ23" s="385"/>
      <c r="LRK23" s="385"/>
      <c r="LRL23" s="385"/>
      <c r="LRM23" s="385"/>
      <c r="LRN23" s="385"/>
      <c r="LRO23" s="385"/>
      <c r="LRP23" s="385"/>
      <c r="LRQ23" s="385"/>
      <c r="LRR23" s="385"/>
      <c r="LRS23" s="385"/>
      <c r="LRT23" s="385"/>
      <c r="LRU23" s="385"/>
      <c r="LRV23" s="385"/>
      <c r="LRW23" s="385"/>
      <c r="LRX23" s="385"/>
      <c r="LRY23" s="385"/>
      <c r="LRZ23" s="385"/>
      <c r="LSA23" s="385"/>
      <c r="LSB23" s="385"/>
      <c r="LSC23" s="385"/>
      <c r="LSD23" s="385"/>
      <c r="LSE23" s="385"/>
      <c r="LSF23" s="385"/>
      <c r="LSG23" s="385"/>
      <c r="LSH23" s="385"/>
      <c r="LSI23" s="385"/>
      <c r="LSJ23" s="385"/>
      <c r="LSK23" s="385"/>
      <c r="LSL23" s="385"/>
      <c r="LSM23" s="385"/>
      <c r="LSN23" s="385"/>
      <c r="LSO23" s="385"/>
      <c r="LSP23" s="385"/>
      <c r="LSQ23" s="385"/>
      <c r="LSR23" s="385"/>
      <c r="LSS23" s="385"/>
      <c r="LST23" s="385"/>
      <c r="LSU23" s="385"/>
      <c r="LSV23" s="385"/>
      <c r="LSW23" s="385"/>
      <c r="LSX23" s="385"/>
      <c r="LSY23" s="385"/>
      <c r="LSZ23" s="385"/>
      <c r="LTA23" s="385"/>
      <c r="LTB23" s="385"/>
      <c r="LTC23" s="385"/>
      <c r="LTD23" s="385"/>
      <c r="LTE23" s="385"/>
      <c r="LTF23" s="385"/>
      <c r="LTG23" s="385"/>
      <c r="LTH23" s="385"/>
      <c r="LTI23" s="385"/>
      <c r="LTJ23" s="385"/>
      <c r="LTK23" s="385"/>
      <c r="LTL23" s="385"/>
      <c r="LTM23" s="385"/>
      <c r="LTN23" s="385"/>
      <c r="LTO23" s="385"/>
      <c r="LTP23" s="385"/>
      <c r="LTQ23" s="385"/>
      <c r="LTR23" s="385"/>
      <c r="LTS23" s="385"/>
      <c r="LTT23" s="385"/>
      <c r="LTU23" s="385"/>
      <c r="LTV23" s="385"/>
      <c r="LTW23" s="385"/>
      <c r="LTX23" s="385"/>
      <c r="LTY23" s="385"/>
      <c r="LTZ23" s="385"/>
      <c r="LUA23" s="385"/>
      <c r="LUB23" s="385"/>
      <c r="LUC23" s="385"/>
      <c r="LUD23" s="385"/>
      <c r="LUE23" s="385"/>
      <c r="LUF23" s="385"/>
      <c r="LUG23" s="385"/>
      <c r="LUH23" s="385"/>
      <c r="LUI23" s="385"/>
      <c r="LUJ23" s="385"/>
      <c r="LUK23" s="385"/>
      <c r="LUL23" s="385"/>
      <c r="LUM23" s="385"/>
      <c r="LUN23" s="385"/>
      <c r="LUO23" s="385"/>
      <c r="LUP23" s="385"/>
      <c r="LUQ23" s="385"/>
      <c r="LUR23" s="385"/>
      <c r="LUS23" s="385"/>
      <c r="LUT23" s="385"/>
      <c r="LUU23" s="385"/>
      <c r="LUV23" s="385"/>
      <c r="LUW23" s="385"/>
      <c r="LUX23" s="385"/>
      <c r="LUY23" s="385"/>
      <c r="LUZ23" s="385"/>
      <c r="LVA23" s="385"/>
      <c r="LVB23" s="385"/>
      <c r="LVC23" s="385"/>
      <c r="LVD23" s="385"/>
      <c r="LVE23" s="385"/>
      <c r="LVF23" s="385"/>
      <c r="LVG23" s="385"/>
      <c r="LVH23" s="385"/>
      <c r="LVI23" s="385"/>
      <c r="LVJ23" s="385"/>
      <c r="LVK23" s="385"/>
      <c r="LVL23" s="385"/>
      <c r="LVM23" s="385"/>
      <c r="LVN23" s="385"/>
      <c r="LVO23" s="385"/>
      <c r="LVP23" s="385"/>
      <c r="LVQ23" s="385"/>
      <c r="LVR23" s="385"/>
      <c r="LVS23" s="385"/>
      <c r="LVT23" s="385"/>
      <c r="LVU23" s="385"/>
      <c r="LVV23" s="385"/>
      <c r="LVW23" s="385"/>
      <c r="LVX23" s="385"/>
      <c r="LVY23" s="385"/>
      <c r="LVZ23" s="385"/>
      <c r="LWA23" s="385"/>
      <c r="LWB23" s="385"/>
      <c r="LWC23" s="385"/>
      <c r="LWD23" s="385"/>
      <c r="LWE23" s="385"/>
      <c r="LWF23" s="385"/>
      <c r="LWG23" s="385"/>
      <c r="LWH23" s="385"/>
      <c r="LWI23" s="385"/>
      <c r="LWJ23" s="385"/>
      <c r="LWK23" s="385"/>
      <c r="LWL23" s="385"/>
      <c r="LWM23" s="385"/>
      <c r="LWN23" s="385"/>
      <c r="LWO23" s="385"/>
      <c r="LWP23" s="385"/>
      <c r="LWQ23" s="385"/>
      <c r="LWR23" s="385"/>
      <c r="LWS23" s="385"/>
      <c r="LWT23" s="385"/>
      <c r="LWU23" s="385"/>
      <c r="LWV23" s="385"/>
      <c r="LWW23" s="385"/>
      <c r="LWX23" s="385"/>
      <c r="LWY23" s="385"/>
      <c r="LWZ23" s="385"/>
      <c r="LXA23" s="385"/>
      <c r="LXB23" s="385"/>
      <c r="LXC23" s="385"/>
      <c r="LXD23" s="385"/>
      <c r="LXE23" s="385"/>
      <c r="LXF23" s="385"/>
      <c r="LXG23" s="385"/>
      <c r="LXH23" s="385"/>
      <c r="LXI23" s="385"/>
      <c r="LXJ23" s="385"/>
      <c r="LXK23" s="385"/>
      <c r="LXL23" s="385"/>
      <c r="LXM23" s="385"/>
      <c r="LXN23" s="385"/>
      <c r="LXO23" s="385"/>
      <c r="LXP23" s="385"/>
      <c r="LXQ23" s="385"/>
      <c r="LXR23" s="385"/>
      <c r="LXS23" s="385"/>
      <c r="LXT23" s="385"/>
      <c r="LXU23" s="385"/>
      <c r="LXV23" s="385"/>
      <c r="LXW23" s="385"/>
      <c r="LXX23" s="385"/>
      <c r="LXY23" s="385"/>
      <c r="LXZ23" s="385"/>
      <c r="LYA23" s="385"/>
      <c r="LYB23" s="385"/>
      <c r="LYC23" s="385"/>
      <c r="LYD23" s="385"/>
      <c r="LYE23" s="385"/>
      <c r="LYF23" s="385"/>
      <c r="LYG23" s="385"/>
      <c r="LYH23" s="385"/>
      <c r="LYI23" s="385"/>
      <c r="LYJ23" s="385"/>
      <c r="LYK23" s="385"/>
      <c r="LYL23" s="385"/>
      <c r="LYM23" s="385"/>
      <c r="LYN23" s="385"/>
      <c r="LYO23" s="385"/>
      <c r="LYP23" s="385"/>
      <c r="LYQ23" s="385"/>
      <c r="LYR23" s="385"/>
      <c r="LYS23" s="385"/>
      <c r="LYT23" s="385"/>
      <c r="LYU23" s="385"/>
      <c r="LYV23" s="385"/>
      <c r="LYW23" s="385"/>
      <c r="LYX23" s="385"/>
      <c r="LYY23" s="385"/>
      <c r="LYZ23" s="385"/>
      <c r="LZA23" s="385"/>
      <c r="LZB23" s="385"/>
      <c r="LZC23" s="385"/>
      <c r="LZD23" s="385"/>
      <c r="LZE23" s="385"/>
      <c r="LZF23" s="385"/>
      <c r="LZG23" s="385"/>
      <c r="LZH23" s="385"/>
      <c r="LZI23" s="385"/>
      <c r="LZJ23" s="385"/>
      <c r="LZK23" s="385"/>
      <c r="LZL23" s="385"/>
      <c r="LZM23" s="385"/>
      <c r="LZN23" s="385"/>
      <c r="LZO23" s="385"/>
      <c r="LZP23" s="385"/>
      <c r="LZQ23" s="385"/>
      <c r="LZR23" s="385"/>
      <c r="LZS23" s="385"/>
      <c r="LZT23" s="385"/>
      <c r="LZU23" s="385"/>
      <c r="LZV23" s="385"/>
      <c r="LZW23" s="385"/>
      <c r="LZX23" s="385"/>
      <c r="LZY23" s="385"/>
      <c r="LZZ23" s="385"/>
      <c r="MAA23" s="385"/>
      <c r="MAB23" s="385"/>
      <c r="MAC23" s="385"/>
      <c r="MAD23" s="385"/>
      <c r="MAE23" s="385"/>
      <c r="MAF23" s="385"/>
      <c r="MAG23" s="385"/>
      <c r="MAH23" s="385"/>
      <c r="MAI23" s="385"/>
      <c r="MAJ23" s="385"/>
      <c r="MAK23" s="385"/>
      <c r="MAL23" s="385"/>
      <c r="MAM23" s="385"/>
      <c r="MAN23" s="385"/>
      <c r="MAO23" s="385"/>
      <c r="MAP23" s="385"/>
      <c r="MAQ23" s="385"/>
      <c r="MAR23" s="385"/>
      <c r="MAS23" s="385"/>
      <c r="MAT23" s="385"/>
      <c r="MAU23" s="385"/>
      <c r="MAV23" s="385"/>
      <c r="MAW23" s="385"/>
      <c r="MAX23" s="385"/>
      <c r="MAY23" s="385"/>
      <c r="MAZ23" s="385"/>
      <c r="MBA23" s="385"/>
      <c r="MBB23" s="385"/>
      <c r="MBC23" s="385"/>
      <c r="MBD23" s="385"/>
      <c r="MBE23" s="385"/>
      <c r="MBF23" s="385"/>
      <c r="MBG23" s="385"/>
      <c r="MBH23" s="385"/>
      <c r="MBI23" s="385"/>
      <c r="MBJ23" s="385"/>
      <c r="MBK23" s="385"/>
      <c r="MBL23" s="385"/>
      <c r="MBM23" s="385"/>
      <c r="MBN23" s="385"/>
      <c r="MBO23" s="385"/>
      <c r="MBP23" s="385"/>
      <c r="MBQ23" s="385"/>
      <c r="MBR23" s="385"/>
      <c r="MBS23" s="385"/>
      <c r="MBT23" s="385"/>
      <c r="MBU23" s="385"/>
      <c r="MBV23" s="385"/>
      <c r="MBW23" s="385"/>
      <c r="MBX23" s="385"/>
      <c r="MBY23" s="385"/>
      <c r="MBZ23" s="385"/>
      <c r="MCA23" s="385"/>
      <c r="MCB23" s="385"/>
      <c r="MCC23" s="385"/>
      <c r="MCD23" s="385"/>
      <c r="MCE23" s="385"/>
      <c r="MCF23" s="385"/>
      <c r="MCG23" s="385"/>
      <c r="MCH23" s="385"/>
      <c r="MCI23" s="385"/>
      <c r="MCJ23" s="385"/>
      <c r="MCK23" s="385"/>
      <c r="MCL23" s="385"/>
      <c r="MCM23" s="385"/>
      <c r="MCN23" s="385"/>
      <c r="MCO23" s="385"/>
      <c r="MCP23" s="385"/>
      <c r="MCQ23" s="385"/>
      <c r="MCR23" s="385"/>
      <c r="MCS23" s="385"/>
      <c r="MCT23" s="385"/>
      <c r="MCU23" s="385"/>
      <c r="MCV23" s="385"/>
      <c r="MCW23" s="385"/>
      <c r="MCX23" s="385"/>
      <c r="MCY23" s="385"/>
      <c r="MCZ23" s="385"/>
      <c r="MDA23" s="385"/>
      <c r="MDB23" s="385"/>
      <c r="MDC23" s="385"/>
      <c r="MDD23" s="385"/>
      <c r="MDE23" s="385"/>
      <c r="MDF23" s="385"/>
      <c r="MDG23" s="385"/>
      <c r="MDH23" s="385"/>
      <c r="MDI23" s="385"/>
      <c r="MDJ23" s="385"/>
      <c r="MDK23" s="385"/>
      <c r="MDL23" s="385"/>
      <c r="MDM23" s="385"/>
      <c r="MDN23" s="385"/>
      <c r="MDO23" s="385"/>
      <c r="MDP23" s="385"/>
      <c r="MDQ23" s="385"/>
      <c r="MDR23" s="385"/>
      <c r="MDS23" s="385"/>
      <c r="MDT23" s="385"/>
      <c r="MDU23" s="385"/>
      <c r="MDV23" s="385"/>
      <c r="MDW23" s="385"/>
      <c r="MDX23" s="385"/>
      <c r="MDY23" s="385"/>
      <c r="MDZ23" s="385"/>
      <c r="MEA23" s="385"/>
      <c r="MEB23" s="385"/>
      <c r="MEC23" s="385"/>
      <c r="MED23" s="385"/>
      <c r="MEE23" s="385"/>
      <c r="MEF23" s="385"/>
      <c r="MEG23" s="385"/>
      <c r="MEH23" s="385"/>
      <c r="MEI23" s="385"/>
      <c r="MEJ23" s="385"/>
      <c r="MEK23" s="385"/>
      <c r="MEL23" s="385"/>
      <c r="MEM23" s="385"/>
      <c r="MEN23" s="385"/>
      <c r="MEO23" s="385"/>
      <c r="MEP23" s="385"/>
      <c r="MEQ23" s="385"/>
      <c r="MER23" s="385"/>
      <c r="MES23" s="385"/>
      <c r="MET23" s="385"/>
      <c r="MEU23" s="385"/>
      <c r="MEV23" s="385"/>
      <c r="MEW23" s="385"/>
      <c r="MEX23" s="385"/>
      <c r="MEY23" s="385"/>
      <c r="MEZ23" s="385"/>
      <c r="MFA23" s="385"/>
      <c r="MFB23" s="385"/>
      <c r="MFC23" s="385"/>
      <c r="MFD23" s="385"/>
      <c r="MFE23" s="385"/>
      <c r="MFF23" s="385"/>
      <c r="MFG23" s="385"/>
      <c r="MFH23" s="385"/>
      <c r="MFI23" s="385"/>
      <c r="MFJ23" s="385"/>
      <c r="MFK23" s="385"/>
      <c r="MFL23" s="385"/>
      <c r="MFM23" s="385"/>
      <c r="MFN23" s="385"/>
      <c r="MFO23" s="385"/>
      <c r="MFP23" s="385"/>
      <c r="MFQ23" s="385"/>
      <c r="MFR23" s="385"/>
      <c r="MFS23" s="385"/>
      <c r="MFT23" s="385"/>
      <c r="MFU23" s="385"/>
      <c r="MFV23" s="385"/>
      <c r="MFW23" s="385"/>
      <c r="MFX23" s="385"/>
      <c r="MFY23" s="385"/>
      <c r="MFZ23" s="385"/>
      <c r="MGA23" s="385"/>
      <c r="MGB23" s="385"/>
      <c r="MGC23" s="385"/>
      <c r="MGD23" s="385"/>
      <c r="MGE23" s="385"/>
      <c r="MGF23" s="385"/>
      <c r="MGG23" s="385"/>
      <c r="MGH23" s="385"/>
      <c r="MGI23" s="385"/>
      <c r="MGJ23" s="385"/>
      <c r="MGK23" s="385"/>
      <c r="MGL23" s="385"/>
      <c r="MGM23" s="385"/>
      <c r="MGN23" s="385"/>
      <c r="MGO23" s="385"/>
      <c r="MGP23" s="385"/>
      <c r="MGQ23" s="385"/>
      <c r="MGR23" s="385"/>
      <c r="MGS23" s="385"/>
      <c r="MGT23" s="385"/>
      <c r="MGU23" s="385"/>
      <c r="MGV23" s="385"/>
      <c r="MGW23" s="385"/>
      <c r="MGX23" s="385"/>
      <c r="MGY23" s="385"/>
      <c r="MGZ23" s="385"/>
      <c r="MHA23" s="385"/>
      <c r="MHB23" s="385"/>
      <c r="MHC23" s="385"/>
      <c r="MHD23" s="385"/>
      <c r="MHE23" s="385"/>
      <c r="MHF23" s="385"/>
      <c r="MHG23" s="385"/>
      <c r="MHH23" s="385"/>
      <c r="MHI23" s="385"/>
      <c r="MHJ23" s="385"/>
      <c r="MHK23" s="385"/>
      <c r="MHL23" s="385"/>
      <c r="MHM23" s="385"/>
      <c r="MHN23" s="385"/>
      <c r="MHO23" s="385"/>
      <c r="MHP23" s="385"/>
      <c r="MHQ23" s="385"/>
      <c r="MHR23" s="385"/>
      <c r="MHS23" s="385"/>
      <c r="MHT23" s="385"/>
      <c r="MHU23" s="385"/>
      <c r="MHV23" s="385"/>
      <c r="MHW23" s="385"/>
      <c r="MHX23" s="385"/>
      <c r="MHY23" s="385"/>
      <c r="MHZ23" s="385"/>
      <c r="MIA23" s="385"/>
      <c r="MIB23" s="385"/>
      <c r="MIC23" s="385"/>
      <c r="MID23" s="385"/>
      <c r="MIE23" s="385"/>
      <c r="MIF23" s="385"/>
      <c r="MIG23" s="385"/>
      <c r="MIH23" s="385"/>
      <c r="MII23" s="385"/>
      <c r="MIJ23" s="385"/>
      <c r="MIK23" s="385"/>
      <c r="MIL23" s="385"/>
      <c r="MIM23" s="385"/>
      <c r="MIN23" s="385"/>
      <c r="MIO23" s="385"/>
      <c r="MIP23" s="385"/>
      <c r="MIQ23" s="385"/>
      <c r="MIR23" s="385"/>
      <c r="MIS23" s="385"/>
      <c r="MIT23" s="385"/>
      <c r="MIU23" s="385"/>
      <c r="MIV23" s="385"/>
      <c r="MIW23" s="385"/>
      <c r="MIX23" s="385"/>
      <c r="MIY23" s="385"/>
      <c r="MIZ23" s="385"/>
      <c r="MJA23" s="385"/>
      <c r="MJB23" s="385"/>
      <c r="MJC23" s="385"/>
      <c r="MJD23" s="385"/>
      <c r="MJE23" s="385"/>
      <c r="MJF23" s="385"/>
      <c r="MJG23" s="385"/>
      <c r="MJH23" s="385"/>
      <c r="MJI23" s="385"/>
      <c r="MJJ23" s="385"/>
      <c r="MJK23" s="385"/>
      <c r="MJL23" s="385"/>
      <c r="MJM23" s="385"/>
      <c r="MJN23" s="385"/>
      <c r="MJO23" s="385"/>
      <c r="MJP23" s="385"/>
      <c r="MJQ23" s="385"/>
      <c r="MJR23" s="385"/>
      <c r="MJS23" s="385"/>
      <c r="MJT23" s="385"/>
      <c r="MJU23" s="385"/>
      <c r="MJV23" s="385"/>
      <c r="MJW23" s="385"/>
      <c r="MJX23" s="385"/>
      <c r="MJY23" s="385"/>
      <c r="MJZ23" s="385"/>
      <c r="MKA23" s="385"/>
      <c r="MKB23" s="385"/>
      <c r="MKC23" s="385"/>
      <c r="MKD23" s="385"/>
      <c r="MKE23" s="385"/>
      <c r="MKF23" s="385"/>
      <c r="MKG23" s="385"/>
      <c r="MKH23" s="385"/>
      <c r="MKI23" s="385"/>
      <c r="MKJ23" s="385"/>
      <c r="MKK23" s="385"/>
      <c r="MKL23" s="385"/>
      <c r="MKM23" s="385"/>
      <c r="MKN23" s="385"/>
      <c r="MKO23" s="385"/>
      <c r="MKP23" s="385"/>
      <c r="MKQ23" s="385"/>
      <c r="MKR23" s="385"/>
      <c r="MKS23" s="385"/>
      <c r="MKT23" s="385"/>
      <c r="MKU23" s="385"/>
      <c r="MKV23" s="385"/>
      <c r="MKW23" s="385"/>
      <c r="MKX23" s="385"/>
      <c r="MKY23" s="385"/>
      <c r="MKZ23" s="385"/>
      <c r="MLA23" s="385"/>
      <c r="MLB23" s="385"/>
      <c r="MLC23" s="385"/>
      <c r="MLD23" s="385"/>
      <c r="MLE23" s="385"/>
      <c r="MLF23" s="385"/>
      <c r="MLG23" s="385"/>
      <c r="MLH23" s="385"/>
      <c r="MLI23" s="385"/>
      <c r="MLJ23" s="385"/>
      <c r="MLK23" s="385"/>
      <c r="MLL23" s="385"/>
      <c r="MLM23" s="385"/>
      <c r="MLN23" s="385"/>
      <c r="MLO23" s="385"/>
      <c r="MLP23" s="385"/>
      <c r="MLQ23" s="385"/>
      <c r="MLR23" s="385"/>
      <c r="MLS23" s="385"/>
      <c r="MLT23" s="385"/>
      <c r="MLU23" s="385"/>
      <c r="MLV23" s="385"/>
      <c r="MLW23" s="385"/>
      <c r="MLX23" s="385"/>
      <c r="MLY23" s="385"/>
      <c r="MLZ23" s="385"/>
      <c r="MMA23" s="385"/>
      <c r="MMB23" s="385"/>
      <c r="MMC23" s="385"/>
      <c r="MMD23" s="385"/>
      <c r="MME23" s="385"/>
      <c r="MMF23" s="385"/>
      <c r="MMG23" s="385"/>
      <c r="MMH23" s="385"/>
      <c r="MMI23" s="385"/>
      <c r="MMJ23" s="385"/>
      <c r="MMK23" s="385"/>
      <c r="MML23" s="385"/>
      <c r="MMM23" s="385"/>
      <c r="MMN23" s="385"/>
      <c r="MMO23" s="385"/>
      <c r="MMP23" s="385"/>
      <c r="MMQ23" s="385"/>
      <c r="MMR23" s="385"/>
      <c r="MMS23" s="385"/>
      <c r="MMT23" s="385"/>
      <c r="MMU23" s="385"/>
      <c r="MMV23" s="385"/>
      <c r="MMW23" s="385"/>
      <c r="MMX23" s="385"/>
      <c r="MMY23" s="385"/>
      <c r="MMZ23" s="385"/>
      <c r="MNA23" s="385"/>
      <c r="MNB23" s="385"/>
      <c r="MNC23" s="385"/>
      <c r="MND23" s="385"/>
      <c r="MNE23" s="385"/>
      <c r="MNF23" s="385"/>
      <c r="MNG23" s="385"/>
      <c r="MNH23" s="385"/>
      <c r="MNI23" s="385"/>
      <c r="MNJ23" s="385"/>
      <c r="MNK23" s="385"/>
      <c r="MNL23" s="385"/>
      <c r="MNM23" s="385"/>
      <c r="MNN23" s="385"/>
      <c r="MNO23" s="385"/>
      <c r="MNP23" s="385"/>
      <c r="MNQ23" s="385"/>
      <c r="MNR23" s="385"/>
      <c r="MNS23" s="385"/>
      <c r="MNT23" s="385"/>
      <c r="MNU23" s="385"/>
      <c r="MNV23" s="385"/>
      <c r="MNW23" s="385"/>
      <c r="MNX23" s="385"/>
      <c r="MNY23" s="385"/>
      <c r="MNZ23" s="385"/>
      <c r="MOA23" s="385"/>
      <c r="MOB23" s="385"/>
      <c r="MOC23" s="385"/>
      <c r="MOD23" s="385"/>
      <c r="MOE23" s="385"/>
      <c r="MOF23" s="385"/>
      <c r="MOG23" s="385"/>
      <c r="MOH23" s="385"/>
      <c r="MOI23" s="385"/>
      <c r="MOJ23" s="385"/>
      <c r="MOK23" s="385"/>
      <c r="MOL23" s="385"/>
      <c r="MOM23" s="385"/>
      <c r="MON23" s="385"/>
      <c r="MOO23" s="385"/>
      <c r="MOP23" s="385"/>
      <c r="MOQ23" s="385"/>
      <c r="MOR23" s="385"/>
      <c r="MOS23" s="385"/>
      <c r="MOT23" s="385"/>
      <c r="MOU23" s="385"/>
      <c r="MOV23" s="385"/>
      <c r="MOW23" s="385"/>
      <c r="MOX23" s="385"/>
      <c r="MOY23" s="385"/>
      <c r="MOZ23" s="385"/>
      <c r="MPA23" s="385"/>
      <c r="MPB23" s="385"/>
      <c r="MPC23" s="385"/>
      <c r="MPD23" s="385"/>
      <c r="MPE23" s="385"/>
      <c r="MPF23" s="385"/>
      <c r="MPG23" s="385"/>
      <c r="MPH23" s="385"/>
      <c r="MPI23" s="385"/>
      <c r="MPJ23" s="385"/>
      <c r="MPK23" s="385"/>
      <c r="MPL23" s="385"/>
      <c r="MPM23" s="385"/>
      <c r="MPN23" s="385"/>
      <c r="MPO23" s="385"/>
      <c r="MPP23" s="385"/>
      <c r="MPQ23" s="385"/>
      <c r="MPR23" s="385"/>
      <c r="MPS23" s="385"/>
      <c r="MPT23" s="385"/>
      <c r="MPU23" s="385"/>
      <c r="MPV23" s="385"/>
      <c r="MPW23" s="385"/>
      <c r="MPX23" s="385"/>
      <c r="MPY23" s="385"/>
      <c r="MPZ23" s="385"/>
      <c r="MQA23" s="385"/>
      <c r="MQB23" s="385"/>
      <c r="MQC23" s="385"/>
      <c r="MQD23" s="385"/>
      <c r="MQE23" s="385"/>
      <c r="MQF23" s="385"/>
      <c r="MQG23" s="385"/>
      <c r="MQH23" s="385"/>
      <c r="MQI23" s="385"/>
      <c r="MQJ23" s="385"/>
      <c r="MQK23" s="385"/>
      <c r="MQL23" s="385"/>
      <c r="MQM23" s="385"/>
      <c r="MQN23" s="385"/>
      <c r="MQO23" s="385"/>
      <c r="MQP23" s="385"/>
      <c r="MQQ23" s="385"/>
      <c r="MQR23" s="385"/>
      <c r="MQS23" s="385"/>
      <c r="MQT23" s="385"/>
      <c r="MQU23" s="385"/>
      <c r="MQV23" s="385"/>
      <c r="MQW23" s="385"/>
      <c r="MQX23" s="385"/>
      <c r="MQY23" s="385"/>
      <c r="MQZ23" s="385"/>
      <c r="MRA23" s="385"/>
      <c r="MRB23" s="385"/>
      <c r="MRC23" s="385"/>
      <c r="MRD23" s="385"/>
      <c r="MRE23" s="385"/>
      <c r="MRF23" s="385"/>
      <c r="MRG23" s="385"/>
      <c r="MRH23" s="385"/>
      <c r="MRI23" s="385"/>
      <c r="MRJ23" s="385"/>
      <c r="MRK23" s="385"/>
      <c r="MRL23" s="385"/>
      <c r="MRM23" s="385"/>
      <c r="MRN23" s="385"/>
      <c r="MRO23" s="385"/>
      <c r="MRP23" s="385"/>
      <c r="MRQ23" s="385"/>
      <c r="MRR23" s="385"/>
      <c r="MRS23" s="385"/>
      <c r="MRT23" s="385"/>
      <c r="MRU23" s="385"/>
      <c r="MRV23" s="385"/>
      <c r="MRW23" s="385"/>
      <c r="MRX23" s="385"/>
      <c r="MRY23" s="385"/>
      <c r="MRZ23" s="385"/>
      <c r="MSA23" s="385"/>
      <c r="MSB23" s="385"/>
      <c r="MSC23" s="385"/>
      <c r="MSD23" s="385"/>
      <c r="MSE23" s="385"/>
      <c r="MSF23" s="385"/>
      <c r="MSG23" s="385"/>
      <c r="MSH23" s="385"/>
      <c r="MSI23" s="385"/>
      <c r="MSJ23" s="385"/>
      <c r="MSK23" s="385"/>
      <c r="MSL23" s="385"/>
      <c r="MSM23" s="385"/>
      <c r="MSN23" s="385"/>
      <c r="MSO23" s="385"/>
      <c r="MSP23" s="385"/>
      <c r="MSQ23" s="385"/>
      <c r="MSR23" s="385"/>
      <c r="MSS23" s="385"/>
      <c r="MST23" s="385"/>
      <c r="MSU23" s="385"/>
      <c r="MSV23" s="385"/>
      <c r="MSW23" s="385"/>
      <c r="MSX23" s="385"/>
      <c r="MSY23" s="385"/>
      <c r="MSZ23" s="385"/>
      <c r="MTA23" s="385"/>
      <c r="MTB23" s="385"/>
      <c r="MTC23" s="385"/>
      <c r="MTD23" s="385"/>
      <c r="MTE23" s="385"/>
      <c r="MTF23" s="385"/>
      <c r="MTG23" s="385"/>
      <c r="MTH23" s="385"/>
      <c r="MTI23" s="385"/>
      <c r="MTJ23" s="385"/>
      <c r="MTK23" s="385"/>
      <c r="MTL23" s="385"/>
      <c r="MTM23" s="385"/>
      <c r="MTN23" s="385"/>
      <c r="MTO23" s="385"/>
      <c r="MTP23" s="385"/>
      <c r="MTQ23" s="385"/>
      <c r="MTR23" s="385"/>
      <c r="MTS23" s="385"/>
      <c r="MTT23" s="385"/>
      <c r="MTU23" s="385"/>
      <c r="MTV23" s="385"/>
      <c r="MTW23" s="385"/>
      <c r="MTX23" s="385"/>
      <c r="MTY23" s="385"/>
      <c r="MTZ23" s="385"/>
      <c r="MUA23" s="385"/>
      <c r="MUB23" s="385"/>
      <c r="MUC23" s="385"/>
      <c r="MUD23" s="385"/>
      <c r="MUE23" s="385"/>
      <c r="MUF23" s="385"/>
      <c r="MUG23" s="385"/>
      <c r="MUH23" s="385"/>
      <c r="MUI23" s="385"/>
      <c r="MUJ23" s="385"/>
      <c r="MUK23" s="385"/>
      <c r="MUL23" s="385"/>
      <c r="MUM23" s="385"/>
      <c r="MUN23" s="385"/>
      <c r="MUO23" s="385"/>
      <c r="MUP23" s="385"/>
      <c r="MUQ23" s="385"/>
      <c r="MUR23" s="385"/>
      <c r="MUS23" s="385"/>
      <c r="MUT23" s="385"/>
      <c r="MUU23" s="385"/>
      <c r="MUV23" s="385"/>
      <c r="MUW23" s="385"/>
      <c r="MUX23" s="385"/>
      <c r="MUY23" s="385"/>
      <c r="MUZ23" s="385"/>
      <c r="MVA23" s="385"/>
      <c r="MVB23" s="385"/>
      <c r="MVC23" s="385"/>
      <c r="MVD23" s="385"/>
      <c r="MVE23" s="385"/>
      <c r="MVF23" s="385"/>
      <c r="MVG23" s="385"/>
      <c r="MVH23" s="385"/>
      <c r="MVI23" s="385"/>
      <c r="MVJ23" s="385"/>
      <c r="MVK23" s="385"/>
      <c r="MVL23" s="385"/>
      <c r="MVM23" s="385"/>
      <c r="MVN23" s="385"/>
      <c r="MVO23" s="385"/>
      <c r="MVP23" s="385"/>
      <c r="MVQ23" s="385"/>
      <c r="MVR23" s="385"/>
      <c r="MVS23" s="385"/>
      <c r="MVT23" s="385"/>
      <c r="MVU23" s="385"/>
      <c r="MVV23" s="385"/>
      <c r="MVW23" s="385"/>
      <c r="MVX23" s="385"/>
      <c r="MVY23" s="385"/>
      <c r="MVZ23" s="385"/>
      <c r="MWA23" s="385"/>
      <c r="MWB23" s="385"/>
      <c r="MWC23" s="385"/>
      <c r="MWD23" s="385"/>
      <c r="MWE23" s="385"/>
      <c r="MWF23" s="385"/>
      <c r="MWG23" s="385"/>
      <c r="MWH23" s="385"/>
      <c r="MWI23" s="385"/>
      <c r="MWJ23" s="385"/>
      <c r="MWK23" s="385"/>
      <c r="MWL23" s="385"/>
      <c r="MWM23" s="385"/>
      <c r="MWN23" s="385"/>
      <c r="MWO23" s="385"/>
      <c r="MWP23" s="385"/>
      <c r="MWQ23" s="385"/>
      <c r="MWR23" s="385"/>
      <c r="MWS23" s="385"/>
      <c r="MWT23" s="385"/>
      <c r="MWU23" s="385"/>
      <c r="MWV23" s="385"/>
      <c r="MWW23" s="385"/>
      <c r="MWX23" s="385"/>
      <c r="MWY23" s="385"/>
      <c r="MWZ23" s="385"/>
      <c r="MXA23" s="385"/>
      <c r="MXB23" s="385"/>
      <c r="MXC23" s="385"/>
      <c r="MXD23" s="385"/>
      <c r="MXE23" s="385"/>
      <c r="MXF23" s="385"/>
      <c r="MXG23" s="385"/>
      <c r="MXH23" s="385"/>
      <c r="MXI23" s="385"/>
      <c r="MXJ23" s="385"/>
      <c r="MXK23" s="385"/>
      <c r="MXL23" s="385"/>
      <c r="MXM23" s="385"/>
      <c r="MXN23" s="385"/>
      <c r="MXO23" s="385"/>
      <c r="MXP23" s="385"/>
      <c r="MXQ23" s="385"/>
      <c r="MXR23" s="385"/>
      <c r="MXS23" s="385"/>
      <c r="MXT23" s="385"/>
      <c r="MXU23" s="385"/>
      <c r="MXV23" s="385"/>
      <c r="MXW23" s="385"/>
      <c r="MXX23" s="385"/>
      <c r="MXY23" s="385"/>
      <c r="MXZ23" s="385"/>
      <c r="MYA23" s="385"/>
      <c r="MYB23" s="385"/>
      <c r="MYC23" s="385"/>
      <c r="MYD23" s="385"/>
      <c r="MYE23" s="385"/>
      <c r="MYF23" s="385"/>
      <c r="MYG23" s="385"/>
      <c r="MYH23" s="385"/>
      <c r="MYI23" s="385"/>
      <c r="MYJ23" s="385"/>
      <c r="MYK23" s="385"/>
      <c r="MYL23" s="385"/>
      <c r="MYM23" s="385"/>
      <c r="MYN23" s="385"/>
      <c r="MYO23" s="385"/>
      <c r="MYP23" s="385"/>
      <c r="MYQ23" s="385"/>
      <c r="MYR23" s="385"/>
      <c r="MYS23" s="385"/>
      <c r="MYT23" s="385"/>
      <c r="MYU23" s="385"/>
      <c r="MYV23" s="385"/>
      <c r="MYW23" s="385"/>
      <c r="MYX23" s="385"/>
      <c r="MYY23" s="385"/>
      <c r="MYZ23" s="385"/>
      <c r="MZA23" s="385"/>
      <c r="MZB23" s="385"/>
      <c r="MZC23" s="385"/>
      <c r="MZD23" s="385"/>
      <c r="MZE23" s="385"/>
      <c r="MZF23" s="385"/>
      <c r="MZG23" s="385"/>
      <c r="MZH23" s="385"/>
      <c r="MZI23" s="385"/>
      <c r="MZJ23" s="385"/>
      <c r="MZK23" s="385"/>
      <c r="MZL23" s="385"/>
      <c r="MZM23" s="385"/>
      <c r="MZN23" s="385"/>
      <c r="MZO23" s="385"/>
      <c r="MZP23" s="385"/>
      <c r="MZQ23" s="385"/>
      <c r="MZR23" s="385"/>
      <c r="MZS23" s="385"/>
      <c r="MZT23" s="385"/>
      <c r="MZU23" s="385"/>
      <c r="MZV23" s="385"/>
      <c r="MZW23" s="385"/>
      <c r="MZX23" s="385"/>
      <c r="MZY23" s="385"/>
      <c r="MZZ23" s="385"/>
      <c r="NAA23" s="385"/>
      <c r="NAB23" s="385"/>
      <c r="NAC23" s="385"/>
      <c r="NAD23" s="385"/>
      <c r="NAE23" s="385"/>
      <c r="NAF23" s="385"/>
      <c r="NAG23" s="385"/>
      <c r="NAH23" s="385"/>
      <c r="NAI23" s="385"/>
      <c r="NAJ23" s="385"/>
      <c r="NAK23" s="385"/>
      <c r="NAL23" s="385"/>
      <c r="NAM23" s="385"/>
      <c r="NAN23" s="385"/>
      <c r="NAO23" s="385"/>
      <c r="NAP23" s="385"/>
      <c r="NAQ23" s="385"/>
      <c r="NAR23" s="385"/>
      <c r="NAS23" s="385"/>
      <c r="NAT23" s="385"/>
      <c r="NAU23" s="385"/>
      <c r="NAV23" s="385"/>
      <c r="NAW23" s="385"/>
      <c r="NAX23" s="385"/>
      <c r="NAY23" s="385"/>
      <c r="NAZ23" s="385"/>
      <c r="NBA23" s="385"/>
      <c r="NBB23" s="385"/>
      <c r="NBC23" s="385"/>
      <c r="NBD23" s="385"/>
      <c r="NBE23" s="385"/>
      <c r="NBF23" s="385"/>
      <c r="NBG23" s="385"/>
      <c r="NBH23" s="385"/>
      <c r="NBI23" s="385"/>
      <c r="NBJ23" s="385"/>
      <c r="NBK23" s="385"/>
      <c r="NBL23" s="385"/>
      <c r="NBM23" s="385"/>
      <c r="NBN23" s="385"/>
      <c r="NBO23" s="385"/>
      <c r="NBP23" s="385"/>
      <c r="NBQ23" s="385"/>
      <c r="NBR23" s="385"/>
      <c r="NBS23" s="385"/>
      <c r="NBT23" s="385"/>
      <c r="NBU23" s="385"/>
      <c r="NBV23" s="385"/>
      <c r="NBW23" s="385"/>
      <c r="NBX23" s="385"/>
      <c r="NBY23" s="385"/>
      <c r="NBZ23" s="385"/>
      <c r="NCA23" s="385"/>
      <c r="NCB23" s="385"/>
      <c r="NCC23" s="385"/>
      <c r="NCD23" s="385"/>
      <c r="NCE23" s="385"/>
      <c r="NCF23" s="385"/>
      <c r="NCG23" s="385"/>
      <c r="NCH23" s="385"/>
      <c r="NCI23" s="385"/>
      <c r="NCJ23" s="385"/>
      <c r="NCK23" s="385"/>
      <c r="NCL23" s="385"/>
      <c r="NCM23" s="385"/>
      <c r="NCN23" s="385"/>
      <c r="NCO23" s="385"/>
      <c r="NCP23" s="385"/>
      <c r="NCQ23" s="385"/>
      <c r="NCR23" s="385"/>
      <c r="NCS23" s="385"/>
      <c r="NCT23" s="385"/>
      <c r="NCU23" s="385"/>
      <c r="NCV23" s="385"/>
      <c r="NCW23" s="385"/>
      <c r="NCX23" s="385"/>
      <c r="NCY23" s="385"/>
      <c r="NCZ23" s="385"/>
      <c r="NDA23" s="385"/>
      <c r="NDB23" s="385"/>
      <c r="NDC23" s="385"/>
      <c r="NDD23" s="385"/>
      <c r="NDE23" s="385"/>
      <c r="NDF23" s="385"/>
      <c r="NDG23" s="385"/>
      <c r="NDH23" s="385"/>
      <c r="NDI23" s="385"/>
      <c r="NDJ23" s="385"/>
      <c r="NDK23" s="385"/>
      <c r="NDL23" s="385"/>
      <c r="NDM23" s="385"/>
      <c r="NDN23" s="385"/>
      <c r="NDO23" s="385"/>
      <c r="NDP23" s="385"/>
      <c r="NDQ23" s="385"/>
      <c r="NDR23" s="385"/>
      <c r="NDS23" s="385"/>
      <c r="NDT23" s="385"/>
      <c r="NDU23" s="385"/>
      <c r="NDV23" s="385"/>
      <c r="NDW23" s="385"/>
      <c r="NDX23" s="385"/>
      <c r="NDY23" s="385"/>
      <c r="NDZ23" s="385"/>
      <c r="NEA23" s="385"/>
      <c r="NEB23" s="385"/>
      <c r="NEC23" s="385"/>
      <c r="NED23" s="385"/>
      <c r="NEE23" s="385"/>
      <c r="NEF23" s="385"/>
      <c r="NEG23" s="385"/>
      <c r="NEH23" s="385"/>
      <c r="NEI23" s="385"/>
      <c r="NEJ23" s="385"/>
      <c r="NEK23" s="385"/>
      <c r="NEL23" s="385"/>
      <c r="NEM23" s="385"/>
      <c r="NEN23" s="385"/>
      <c r="NEO23" s="385"/>
      <c r="NEP23" s="385"/>
      <c r="NEQ23" s="385"/>
      <c r="NER23" s="385"/>
      <c r="NES23" s="385"/>
      <c r="NET23" s="385"/>
      <c r="NEU23" s="385"/>
      <c r="NEV23" s="385"/>
      <c r="NEW23" s="385"/>
      <c r="NEX23" s="385"/>
      <c r="NEY23" s="385"/>
      <c r="NEZ23" s="385"/>
      <c r="NFA23" s="385"/>
      <c r="NFB23" s="385"/>
      <c r="NFC23" s="385"/>
      <c r="NFD23" s="385"/>
      <c r="NFE23" s="385"/>
      <c r="NFF23" s="385"/>
      <c r="NFG23" s="385"/>
      <c r="NFH23" s="385"/>
      <c r="NFI23" s="385"/>
      <c r="NFJ23" s="385"/>
      <c r="NFK23" s="385"/>
      <c r="NFL23" s="385"/>
      <c r="NFM23" s="385"/>
      <c r="NFN23" s="385"/>
      <c r="NFO23" s="385"/>
      <c r="NFP23" s="385"/>
      <c r="NFQ23" s="385"/>
      <c r="NFR23" s="385"/>
      <c r="NFS23" s="385"/>
      <c r="NFT23" s="385"/>
      <c r="NFU23" s="385"/>
      <c r="NFV23" s="385"/>
      <c r="NFW23" s="385"/>
      <c r="NFX23" s="385"/>
      <c r="NFY23" s="385"/>
      <c r="NFZ23" s="385"/>
      <c r="NGA23" s="385"/>
      <c r="NGB23" s="385"/>
      <c r="NGC23" s="385"/>
      <c r="NGD23" s="385"/>
      <c r="NGE23" s="385"/>
      <c r="NGF23" s="385"/>
      <c r="NGG23" s="385"/>
      <c r="NGH23" s="385"/>
      <c r="NGI23" s="385"/>
      <c r="NGJ23" s="385"/>
      <c r="NGK23" s="385"/>
      <c r="NGL23" s="385"/>
      <c r="NGM23" s="385"/>
      <c r="NGN23" s="385"/>
      <c r="NGO23" s="385"/>
      <c r="NGP23" s="385"/>
      <c r="NGQ23" s="385"/>
      <c r="NGR23" s="385"/>
      <c r="NGS23" s="385"/>
      <c r="NGT23" s="385"/>
      <c r="NGU23" s="385"/>
      <c r="NGV23" s="385"/>
      <c r="NGW23" s="385"/>
      <c r="NGX23" s="385"/>
      <c r="NGY23" s="385"/>
      <c r="NGZ23" s="385"/>
      <c r="NHA23" s="385"/>
      <c r="NHB23" s="385"/>
      <c r="NHC23" s="385"/>
      <c r="NHD23" s="385"/>
      <c r="NHE23" s="385"/>
      <c r="NHF23" s="385"/>
      <c r="NHG23" s="385"/>
      <c r="NHH23" s="385"/>
      <c r="NHI23" s="385"/>
      <c r="NHJ23" s="385"/>
      <c r="NHK23" s="385"/>
      <c r="NHL23" s="385"/>
      <c r="NHM23" s="385"/>
      <c r="NHN23" s="385"/>
      <c r="NHO23" s="385"/>
      <c r="NHP23" s="385"/>
      <c r="NHQ23" s="385"/>
      <c r="NHR23" s="385"/>
      <c r="NHS23" s="385"/>
      <c r="NHT23" s="385"/>
      <c r="NHU23" s="385"/>
      <c r="NHV23" s="385"/>
      <c r="NHW23" s="385"/>
      <c r="NHX23" s="385"/>
      <c r="NHY23" s="385"/>
      <c r="NHZ23" s="385"/>
      <c r="NIA23" s="385"/>
      <c r="NIB23" s="385"/>
      <c r="NIC23" s="385"/>
      <c r="NID23" s="385"/>
      <c r="NIE23" s="385"/>
      <c r="NIF23" s="385"/>
      <c r="NIG23" s="385"/>
      <c r="NIH23" s="385"/>
      <c r="NII23" s="385"/>
      <c r="NIJ23" s="385"/>
      <c r="NIK23" s="385"/>
      <c r="NIL23" s="385"/>
      <c r="NIM23" s="385"/>
      <c r="NIN23" s="385"/>
      <c r="NIO23" s="385"/>
      <c r="NIP23" s="385"/>
      <c r="NIQ23" s="385"/>
      <c r="NIR23" s="385"/>
      <c r="NIS23" s="385"/>
      <c r="NIT23" s="385"/>
      <c r="NIU23" s="385"/>
      <c r="NIV23" s="385"/>
      <c r="NIW23" s="385"/>
      <c r="NIX23" s="385"/>
      <c r="NIY23" s="385"/>
      <c r="NIZ23" s="385"/>
      <c r="NJA23" s="385"/>
      <c r="NJB23" s="385"/>
      <c r="NJC23" s="385"/>
      <c r="NJD23" s="385"/>
      <c r="NJE23" s="385"/>
      <c r="NJF23" s="385"/>
      <c r="NJG23" s="385"/>
      <c r="NJH23" s="385"/>
      <c r="NJI23" s="385"/>
      <c r="NJJ23" s="385"/>
      <c r="NJK23" s="385"/>
      <c r="NJL23" s="385"/>
      <c r="NJM23" s="385"/>
      <c r="NJN23" s="385"/>
      <c r="NJO23" s="385"/>
      <c r="NJP23" s="385"/>
      <c r="NJQ23" s="385"/>
      <c r="NJR23" s="385"/>
      <c r="NJS23" s="385"/>
      <c r="NJT23" s="385"/>
      <c r="NJU23" s="385"/>
      <c r="NJV23" s="385"/>
      <c r="NJW23" s="385"/>
      <c r="NJX23" s="385"/>
      <c r="NJY23" s="385"/>
      <c r="NJZ23" s="385"/>
      <c r="NKA23" s="385"/>
      <c r="NKB23" s="385"/>
      <c r="NKC23" s="385"/>
      <c r="NKD23" s="385"/>
      <c r="NKE23" s="385"/>
      <c r="NKF23" s="385"/>
      <c r="NKG23" s="385"/>
      <c r="NKH23" s="385"/>
      <c r="NKI23" s="385"/>
      <c r="NKJ23" s="385"/>
      <c r="NKK23" s="385"/>
      <c r="NKL23" s="385"/>
      <c r="NKM23" s="385"/>
      <c r="NKN23" s="385"/>
      <c r="NKO23" s="385"/>
      <c r="NKP23" s="385"/>
      <c r="NKQ23" s="385"/>
      <c r="NKR23" s="385"/>
      <c r="NKS23" s="385"/>
      <c r="NKT23" s="385"/>
      <c r="NKU23" s="385"/>
      <c r="NKV23" s="385"/>
      <c r="NKW23" s="385"/>
      <c r="NKX23" s="385"/>
      <c r="NKY23" s="385"/>
      <c r="NKZ23" s="385"/>
      <c r="NLA23" s="385"/>
      <c r="NLB23" s="385"/>
      <c r="NLC23" s="385"/>
      <c r="NLD23" s="385"/>
      <c r="NLE23" s="385"/>
      <c r="NLF23" s="385"/>
      <c r="NLG23" s="385"/>
      <c r="NLH23" s="385"/>
      <c r="NLI23" s="385"/>
      <c r="NLJ23" s="385"/>
      <c r="NLK23" s="385"/>
      <c r="NLL23" s="385"/>
      <c r="NLM23" s="385"/>
      <c r="NLN23" s="385"/>
      <c r="NLO23" s="385"/>
      <c r="NLP23" s="385"/>
      <c r="NLQ23" s="385"/>
      <c r="NLR23" s="385"/>
      <c r="NLS23" s="385"/>
      <c r="NLT23" s="385"/>
      <c r="NLU23" s="385"/>
      <c r="NLV23" s="385"/>
      <c r="NLW23" s="385"/>
      <c r="NLX23" s="385"/>
      <c r="NLY23" s="385"/>
      <c r="NLZ23" s="385"/>
      <c r="NMA23" s="385"/>
      <c r="NMB23" s="385"/>
      <c r="NMC23" s="385"/>
      <c r="NMD23" s="385"/>
      <c r="NME23" s="385"/>
      <c r="NMF23" s="385"/>
      <c r="NMG23" s="385"/>
      <c r="NMH23" s="385"/>
      <c r="NMI23" s="385"/>
      <c r="NMJ23" s="385"/>
      <c r="NMK23" s="385"/>
      <c r="NML23" s="385"/>
      <c r="NMM23" s="385"/>
      <c r="NMN23" s="385"/>
      <c r="NMO23" s="385"/>
      <c r="NMP23" s="385"/>
      <c r="NMQ23" s="385"/>
      <c r="NMR23" s="385"/>
      <c r="NMS23" s="385"/>
      <c r="NMT23" s="385"/>
      <c r="NMU23" s="385"/>
      <c r="NMV23" s="385"/>
      <c r="NMW23" s="385"/>
      <c r="NMX23" s="385"/>
      <c r="NMY23" s="385"/>
      <c r="NMZ23" s="385"/>
      <c r="NNA23" s="385"/>
      <c r="NNB23" s="385"/>
      <c r="NNC23" s="385"/>
      <c r="NND23" s="385"/>
      <c r="NNE23" s="385"/>
      <c r="NNF23" s="385"/>
      <c r="NNG23" s="385"/>
      <c r="NNH23" s="385"/>
      <c r="NNI23" s="385"/>
      <c r="NNJ23" s="385"/>
      <c r="NNK23" s="385"/>
      <c r="NNL23" s="385"/>
      <c r="NNM23" s="385"/>
      <c r="NNN23" s="385"/>
      <c r="NNO23" s="385"/>
      <c r="NNP23" s="385"/>
      <c r="NNQ23" s="385"/>
      <c r="NNR23" s="385"/>
      <c r="NNS23" s="385"/>
      <c r="NNT23" s="385"/>
      <c r="NNU23" s="385"/>
      <c r="NNV23" s="385"/>
      <c r="NNW23" s="385"/>
      <c r="NNX23" s="385"/>
      <c r="NNY23" s="385"/>
      <c r="NNZ23" s="385"/>
      <c r="NOA23" s="385"/>
      <c r="NOB23" s="385"/>
      <c r="NOC23" s="385"/>
      <c r="NOD23" s="385"/>
      <c r="NOE23" s="385"/>
      <c r="NOF23" s="385"/>
      <c r="NOG23" s="385"/>
      <c r="NOH23" s="385"/>
      <c r="NOI23" s="385"/>
      <c r="NOJ23" s="385"/>
      <c r="NOK23" s="385"/>
      <c r="NOL23" s="385"/>
      <c r="NOM23" s="385"/>
      <c r="NON23" s="385"/>
      <c r="NOO23" s="385"/>
      <c r="NOP23" s="385"/>
      <c r="NOQ23" s="385"/>
      <c r="NOR23" s="385"/>
      <c r="NOS23" s="385"/>
      <c r="NOT23" s="385"/>
      <c r="NOU23" s="385"/>
      <c r="NOV23" s="385"/>
      <c r="NOW23" s="385"/>
      <c r="NOX23" s="385"/>
      <c r="NOY23" s="385"/>
      <c r="NOZ23" s="385"/>
      <c r="NPA23" s="385"/>
      <c r="NPB23" s="385"/>
      <c r="NPC23" s="385"/>
      <c r="NPD23" s="385"/>
      <c r="NPE23" s="385"/>
      <c r="NPF23" s="385"/>
      <c r="NPG23" s="385"/>
      <c r="NPH23" s="385"/>
      <c r="NPI23" s="385"/>
      <c r="NPJ23" s="385"/>
      <c r="NPK23" s="385"/>
      <c r="NPL23" s="385"/>
      <c r="NPM23" s="385"/>
      <c r="NPN23" s="385"/>
      <c r="NPO23" s="385"/>
      <c r="NPP23" s="385"/>
      <c r="NPQ23" s="385"/>
      <c r="NPR23" s="385"/>
      <c r="NPS23" s="385"/>
      <c r="NPT23" s="385"/>
      <c r="NPU23" s="385"/>
      <c r="NPV23" s="385"/>
      <c r="NPW23" s="385"/>
      <c r="NPX23" s="385"/>
      <c r="NPY23" s="385"/>
      <c r="NPZ23" s="385"/>
      <c r="NQA23" s="385"/>
      <c r="NQB23" s="385"/>
      <c r="NQC23" s="385"/>
      <c r="NQD23" s="385"/>
      <c r="NQE23" s="385"/>
      <c r="NQF23" s="385"/>
      <c r="NQG23" s="385"/>
      <c r="NQH23" s="385"/>
      <c r="NQI23" s="385"/>
      <c r="NQJ23" s="385"/>
      <c r="NQK23" s="385"/>
      <c r="NQL23" s="385"/>
      <c r="NQM23" s="385"/>
      <c r="NQN23" s="385"/>
      <c r="NQO23" s="385"/>
      <c r="NQP23" s="385"/>
      <c r="NQQ23" s="385"/>
      <c r="NQR23" s="385"/>
      <c r="NQS23" s="385"/>
      <c r="NQT23" s="385"/>
      <c r="NQU23" s="385"/>
      <c r="NQV23" s="385"/>
      <c r="NQW23" s="385"/>
      <c r="NQX23" s="385"/>
      <c r="NQY23" s="385"/>
      <c r="NQZ23" s="385"/>
      <c r="NRA23" s="385"/>
      <c r="NRB23" s="385"/>
      <c r="NRC23" s="385"/>
      <c r="NRD23" s="385"/>
      <c r="NRE23" s="385"/>
      <c r="NRF23" s="385"/>
      <c r="NRG23" s="385"/>
      <c r="NRH23" s="385"/>
      <c r="NRI23" s="385"/>
      <c r="NRJ23" s="385"/>
      <c r="NRK23" s="385"/>
      <c r="NRL23" s="385"/>
      <c r="NRM23" s="385"/>
      <c r="NRN23" s="385"/>
      <c r="NRO23" s="385"/>
      <c r="NRP23" s="385"/>
      <c r="NRQ23" s="385"/>
      <c r="NRR23" s="385"/>
      <c r="NRS23" s="385"/>
      <c r="NRT23" s="385"/>
      <c r="NRU23" s="385"/>
      <c r="NRV23" s="385"/>
      <c r="NRW23" s="385"/>
      <c r="NRX23" s="385"/>
      <c r="NRY23" s="385"/>
      <c r="NRZ23" s="385"/>
      <c r="NSA23" s="385"/>
      <c r="NSB23" s="385"/>
      <c r="NSC23" s="385"/>
      <c r="NSD23" s="385"/>
      <c r="NSE23" s="385"/>
      <c r="NSF23" s="385"/>
      <c r="NSG23" s="385"/>
      <c r="NSH23" s="385"/>
      <c r="NSI23" s="385"/>
      <c r="NSJ23" s="385"/>
      <c r="NSK23" s="385"/>
      <c r="NSL23" s="385"/>
      <c r="NSM23" s="385"/>
      <c r="NSN23" s="385"/>
      <c r="NSO23" s="385"/>
      <c r="NSP23" s="385"/>
      <c r="NSQ23" s="385"/>
      <c r="NSR23" s="385"/>
      <c r="NSS23" s="385"/>
      <c r="NST23" s="385"/>
      <c r="NSU23" s="385"/>
      <c r="NSV23" s="385"/>
      <c r="NSW23" s="385"/>
      <c r="NSX23" s="385"/>
      <c r="NSY23" s="385"/>
      <c r="NSZ23" s="385"/>
      <c r="NTA23" s="385"/>
      <c r="NTB23" s="385"/>
      <c r="NTC23" s="385"/>
      <c r="NTD23" s="385"/>
      <c r="NTE23" s="385"/>
      <c r="NTF23" s="385"/>
      <c r="NTG23" s="385"/>
      <c r="NTH23" s="385"/>
      <c r="NTI23" s="385"/>
      <c r="NTJ23" s="385"/>
      <c r="NTK23" s="385"/>
      <c r="NTL23" s="385"/>
      <c r="NTM23" s="385"/>
      <c r="NTN23" s="385"/>
      <c r="NTO23" s="385"/>
      <c r="NTP23" s="385"/>
      <c r="NTQ23" s="385"/>
      <c r="NTR23" s="385"/>
      <c r="NTS23" s="385"/>
      <c r="NTT23" s="385"/>
      <c r="NTU23" s="385"/>
      <c r="NTV23" s="385"/>
      <c r="NTW23" s="385"/>
      <c r="NTX23" s="385"/>
      <c r="NTY23" s="385"/>
      <c r="NTZ23" s="385"/>
      <c r="NUA23" s="385"/>
      <c r="NUB23" s="385"/>
      <c r="NUC23" s="385"/>
      <c r="NUD23" s="385"/>
      <c r="NUE23" s="385"/>
      <c r="NUF23" s="385"/>
      <c r="NUG23" s="385"/>
      <c r="NUH23" s="385"/>
      <c r="NUI23" s="385"/>
      <c r="NUJ23" s="385"/>
      <c r="NUK23" s="385"/>
      <c r="NUL23" s="385"/>
      <c r="NUM23" s="385"/>
      <c r="NUN23" s="385"/>
      <c r="NUO23" s="385"/>
      <c r="NUP23" s="385"/>
      <c r="NUQ23" s="385"/>
      <c r="NUR23" s="385"/>
      <c r="NUS23" s="385"/>
      <c r="NUT23" s="385"/>
      <c r="NUU23" s="385"/>
      <c r="NUV23" s="385"/>
      <c r="NUW23" s="385"/>
      <c r="NUX23" s="385"/>
      <c r="NUY23" s="385"/>
      <c r="NUZ23" s="385"/>
      <c r="NVA23" s="385"/>
      <c r="NVB23" s="385"/>
      <c r="NVC23" s="385"/>
      <c r="NVD23" s="385"/>
      <c r="NVE23" s="385"/>
      <c r="NVF23" s="385"/>
      <c r="NVG23" s="385"/>
      <c r="NVH23" s="385"/>
      <c r="NVI23" s="385"/>
      <c r="NVJ23" s="385"/>
      <c r="NVK23" s="385"/>
      <c r="NVL23" s="385"/>
      <c r="NVM23" s="385"/>
      <c r="NVN23" s="385"/>
      <c r="NVO23" s="385"/>
      <c r="NVP23" s="385"/>
      <c r="NVQ23" s="385"/>
      <c r="NVR23" s="385"/>
      <c r="NVS23" s="385"/>
      <c r="NVT23" s="385"/>
      <c r="NVU23" s="385"/>
      <c r="NVV23" s="385"/>
      <c r="NVW23" s="385"/>
      <c r="NVX23" s="385"/>
      <c r="NVY23" s="385"/>
      <c r="NVZ23" s="385"/>
      <c r="NWA23" s="385"/>
      <c r="NWB23" s="385"/>
      <c r="NWC23" s="385"/>
      <c r="NWD23" s="385"/>
      <c r="NWE23" s="385"/>
      <c r="NWF23" s="385"/>
      <c r="NWG23" s="385"/>
      <c r="NWH23" s="385"/>
      <c r="NWI23" s="385"/>
      <c r="NWJ23" s="385"/>
      <c r="NWK23" s="385"/>
      <c r="NWL23" s="385"/>
      <c r="NWM23" s="385"/>
      <c r="NWN23" s="385"/>
      <c r="NWO23" s="385"/>
      <c r="NWP23" s="385"/>
      <c r="NWQ23" s="385"/>
      <c r="NWR23" s="385"/>
      <c r="NWS23" s="385"/>
      <c r="NWT23" s="385"/>
      <c r="NWU23" s="385"/>
      <c r="NWV23" s="385"/>
      <c r="NWW23" s="385"/>
      <c r="NWX23" s="385"/>
      <c r="NWY23" s="385"/>
      <c r="NWZ23" s="385"/>
      <c r="NXA23" s="385"/>
      <c r="NXB23" s="385"/>
      <c r="NXC23" s="385"/>
      <c r="NXD23" s="385"/>
      <c r="NXE23" s="385"/>
      <c r="NXF23" s="385"/>
      <c r="NXG23" s="385"/>
      <c r="NXH23" s="385"/>
      <c r="NXI23" s="385"/>
      <c r="NXJ23" s="385"/>
      <c r="NXK23" s="385"/>
      <c r="NXL23" s="385"/>
      <c r="NXM23" s="385"/>
      <c r="NXN23" s="385"/>
      <c r="NXO23" s="385"/>
      <c r="NXP23" s="385"/>
      <c r="NXQ23" s="385"/>
      <c r="NXR23" s="385"/>
      <c r="NXS23" s="385"/>
      <c r="NXT23" s="385"/>
      <c r="NXU23" s="385"/>
      <c r="NXV23" s="385"/>
      <c r="NXW23" s="385"/>
      <c r="NXX23" s="385"/>
      <c r="NXY23" s="385"/>
      <c r="NXZ23" s="385"/>
      <c r="NYA23" s="385"/>
      <c r="NYB23" s="385"/>
      <c r="NYC23" s="385"/>
      <c r="NYD23" s="385"/>
      <c r="NYE23" s="385"/>
      <c r="NYF23" s="385"/>
      <c r="NYG23" s="385"/>
      <c r="NYH23" s="385"/>
      <c r="NYI23" s="385"/>
      <c r="NYJ23" s="385"/>
      <c r="NYK23" s="385"/>
      <c r="NYL23" s="385"/>
      <c r="NYM23" s="385"/>
      <c r="NYN23" s="385"/>
      <c r="NYO23" s="385"/>
      <c r="NYP23" s="385"/>
      <c r="NYQ23" s="385"/>
      <c r="NYR23" s="385"/>
      <c r="NYS23" s="385"/>
      <c r="NYT23" s="385"/>
      <c r="NYU23" s="385"/>
      <c r="NYV23" s="385"/>
      <c r="NYW23" s="385"/>
      <c r="NYX23" s="385"/>
      <c r="NYY23" s="385"/>
      <c r="NYZ23" s="385"/>
      <c r="NZA23" s="385"/>
      <c r="NZB23" s="385"/>
      <c r="NZC23" s="385"/>
      <c r="NZD23" s="385"/>
      <c r="NZE23" s="385"/>
      <c r="NZF23" s="385"/>
      <c r="NZG23" s="385"/>
      <c r="NZH23" s="385"/>
      <c r="NZI23" s="385"/>
      <c r="NZJ23" s="385"/>
      <c r="NZK23" s="385"/>
      <c r="NZL23" s="385"/>
      <c r="NZM23" s="385"/>
      <c r="NZN23" s="385"/>
      <c r="NZO23" s="385"/>
      <c r="NZP23" s="385"/>
      <c r="NZQ23" s="385"/>
      <c r="NZR23" s="385"/>
      <c r="NZS23" s="385"/>
      <c r="NZT23" s="385"/>
      <c r="NZU23" s="385"/>
      <c r="NZV23" s="385"/>
      <c r="NZW23" s="385"/>
      <c r="NZX23" s="385"/>
      <c r="NZY23" s="385"/>
      <c r="NZZ23" s="385"/>
      <c r="OAA23" s="385"/>
      <c r="OAB23" s="385"/>
      <c r="OAC23" s="385"/>
      <c r="OAD23" s="385"/>
      <c r="OAE23" s="385"/>
      <c r="OAF23" s="385"/>
      <c r="OAG23" s="385"/>
      <c r="OAH23" s="385"/>
      <c r="OAI23" s="385"/>
      <c r="OAJ23" s="385"/>
      <c r="OAK23" s="385"/>
      <c r="OAL23" s="385"/>
      <c r="OAM23" s="385"/>
      <c r="OAN23" s="385"/>
      <c r="OAO23" s="385"/>
      <c r="OAP23" s="385"/>
      <c r="OAQ23" s="385"/>
      <c r="OAR23" s="385"/>
      <c r="OAS23" s="385"/>
      <c r="OAT23" s="385"/>
      <c r="OAU23" s="385"/>
      <c r="OAV23" s="385"/>
      <c r="OAW23" s="385"/>
      <c r="OAX23" s="385"/>
      <c r="OAY23" s="385"/>
      <c r="OAZ23" s="385"/>
      <c r="OBA23" s="385"/>
      <c r="OBB23" s="385"/>
      <c r="OBC23" s="385"/>
      <c r="OBD23" s="385"/>
      <c r="OBE23" s="385"/>
      <c r="OBF23" s="385"/>
      <c r="OBG23" s="385"/>
      <c r="OBH23" s="385"/>
      <c r="OBI23" s="385"/>
      <c r="OBJ23" s="385"/>
      <c r="OBK23" s="385"/>
      <c r="OBL23" s="385"/>
      <c r="OBM23" s="385"/>
      <c r="OBN23" s="385"/>
      <c r="OBO23" s="385"/>
      <c r="OBP23" s="385"/>
      <c r="OBQ23" s="385"/>
      <c r="OBR23" s="385"/>
      <c r="OBS23" s="385"/>
      <c r="OBT23" s="385"/>
      <c r="OBU23" s="385"/>
      <c r="OBV23" s="385"/>
      <c r="OBW23" s="385"/>
      <c r="OBX23" s="385"/>
      <c r="OBY23" s="385"/>
      <c r="OBZ23" s="385"/>
      <c r="OCA23" s="385"/>
      <c r="OCB23" s="385"/>
      <c r="OCC23" s="385"/>
      <c r="OCD23" s="385"/>
      <c r="OCE23" s="385"/>
      <c r="OCF23" s="385"/>
      <c r="OCG23" s="385"/>
      <c r="OCH23" s="385"/>
      <c r="OCI23" s="385"/>
      <c r="OCJ23" s="385"/>
      <c r="OCK23" s="385"/>
      <c r="OCL23" s="385"/>
      <c r="OCM23" s="385"/>
      <c r="OCN23" s="385"/>
      <c r="OCO23" s="385"/>
      <c r="OCP23" s="385"/>
      <c r="OCQ23" s="385"/>
      <c r="OCR23" s="385"/>
      <c r="OCS23" s="385"/>
      <c r="OCT23" s="385"/>
      <c r="OCU23" s="385"/>
      <c r="OCV23" s="385"/>
      <c r="OCW23" s="385"/>
      <c r="OCX23" s="385"/>
      <c r="OCY23" s="385"/>
      <c r="OCZ23" s="385"/>
      <c r="ODA23" s="385"/>
      <c r="ODB23" s="385"/>
      <c r="ODC23" s="385"/>
      <c r="ODD23" s="385"/>
      <c r="ODE23" s="385"/>
      <c r="ODF23" s="385"/>
      <c r="ODG23" s="385"/>
      <c r="ODH23" s="385"/>
      <c r="ODI23" s="385"/>
      <c r="ODJ23" s="385"/>
      <c r="ODK23" s="385"/>
      <c r="ODL23" s="385"/>
      <c r="ODM23" s="385"/>
      <c r="ODN23" s="385"/>
      <c r="ODO23" s="385"/>
      <c r="ODP23" s="385"/>
      <c r="ODQ23" s="385"/>
      <c r="ODR23" s="385"/>
      <c r="ODS23" s="385"/>
      <c r="ODT23" s="385"/>
      <c r="ODU23" s="385"/>
      <c r="ODV23" s="385"/>
      <c r="ODW23" s="385"/>
      <c r="ODX23" s="385"/>
      <c r="ODY23" s="385"/>
      <c r="ODZ23" s="385"/>
      <c r="OEA23" s="385"/>
      <c r="OEB23" s="385"/>
      <c r="OEC23" s="385"/>
      <c r="OED23" s="385"/>
      <c r="OEE23" s="385"/>
      <c r="OEF23" s="385"/>
      <c r="OEG23" s="385"/>
      <c r="OEH23" s="385"/>
      <c r="OEI23" s="385"/>
      <c r="OEJ23" s="385"/>
      <c r="OEK23" s="385"/>
      <c r="OEL23" s="385"/>
      <c r="OEM23" s="385"/>
      <c r="OEN23" s="385"/>
      <c r="OEO23" s="385"/>
      <c r="OEP23" s="385"/>
      <c r="OEQ23" s="385"/>
      <c r="OER23" s="385"/>
      <c r="OES23" s="385"/>
      <c r="OET23" s="385"/>
      <c r="OEU23" s="385"/>
      <c r="OEV23" s="385"/>
      <c r="OEW23" s="385"/>
      <c r="OEX23" s="385"/>
      <c r="OEY23" s="385"/>
      <c r="OEZ23" s="385"/>
      <c r="OFA23" s="385"/>
      <c r="OFB23" s="385"/>
      <c r="OFC23" s="385"/>
      <c r="OFD23" s="385"/>
      <c r="OFE23" s="385"/>
      <c r="OFF23" s="385"/>
      <c r="OFG23" s="385"/>
      <c r="OFH23" s="385"/>
      <c r="OFI23" s="385"/>
      <c r="OFJ23" s="385"/>
      <c r="OFK23" s="385"/>
      <c r="OFL23" s="385"/>
      <c r="OFM23" s="385"/>
      <c r="OFN23" s="385"/>
      <c r="OFO23" s="385"/>
      <c r="OFP23" s="385"/>
      <c r="OFQ23" s="385"/>
      <c r="OFR23" s="385"/>
      <c r="OFS23" s="385"/>
      <c r="OFT23" s="385"/>
      <c r="OFU23" s="385"/>
      <c r="OFV23" s="385"/>
      <c r="OFW23" s="385"/>
      <c r="OFX23" s="385"/>
      <c r="OFY23" s="385"/>
      <c r="OFZ23" s="385"/>
      <c r="OGA23" s="385"/>
      <c r="OGB23" s="385"/>
      <c r="OGC23" s="385"/>
      <c r="OGD23" s="385"/>
      <c r="OGE23" s="385"/>
      <c r="OGF23" s="385"/>
      <c r="OGG23" s="385"/>
      <c r="OGH23" s="385"/>
      <c r="OGI23" s="385"/>
      <c r="OGJ23" s="385"/>
      <c r="OGK23" s="385"/>
      <c r="OGL23" s="385"/>
      <c r="OGM23" s="385"/>
      <c r="OGN23" s="385"/>
      <c r="OGO23" s="385"/>
      <c r="OGP23" s="385"/>
      <c r="OGQ23" s="385"/>
      <c r="OGR23" s="385"/>
      <c r="OGS23" s="385"/>
      <c r="OGT23" s="385"/>
      <c r="OGU23" s="385"/>
      <c r="OGV23" s="385"/>
      <c r="OGW23" s="385"/>
      <c r="OGX23" s="385"/>
      <c r="OGY23" s="385"/>
      <c r="OGZ23" s="385"/>
      <c r="OHA23" s="385"/>
      <c r="OHB23" s="385"/>
      <c r="OHC23" s="385"/>
      <c r="OHD23" s="385"/>
      <c r="OHE23" s="385"/>
      <c r="OHF23" s="385"/>
      <c r="OHG23" s="385"/>
      <c r="OHH23" s="385"/>
      <c r="OHI23" s="385"/>
      <c r="OHJ23" s="385"/>
      <c r="OHK23" s="385"/>
      <c r="OHL23" s="385"/>
      <c r="OHM23" s="385"/>
      <c r="OHN23" s="385"/>
      <c r="OHO23" s="385"/>
      <c r="OHP23" s="385"/>
      <c r="OHQ23" s="385"/>
      <c r="OHR23" s="385"/>
      <c r="OHS23" s="385"/>
      <c r="OHT23" s="385"/>
      <c r="OHU23" s="385"/>
      <c r="OHV23" s="385"/>
      <c r="OHW23" s="385"/>
      <c r="OHX23" s="385"/>
      <c r="OHY23" s="385"/>
      <c r="OHZ23" s="385"/>
      <c r="OIA23" s="385"/>
      <c r="OIB23" s="385"/>
      <c r="OIC23" s="385"/>
      <c r="OID23" s="385"/>
      <c r="OIE23" s="385"/>
      <c r="OIF23" s="385"/>
      <c r="OIG23" s="385"/>
      <c r="OIH23" s="385"/>
      <c r="OII23" s="385"/>
      <c r="OIJ23" s="385"/>
      <c r="OIK23" s="385"/>
      <c r="OIL23" s="385"/>
      <c r="OIM23" s="385"/>
      <c r="OIN23" s="385"/>
      <c r="OIO23" s="385"/>
      <c r="OIP23" s="385"/>
      <c r="OIQ23" s="385"/>
      <c r="OIR23" s="385"/>
      <c r="OIS23" s="385"/>
      <c r="OIT23" s="385"/>
      <c r="OIU23" s="385"/>
      <c r="OIV23" s="385"/>
      <c r="OIW23" s="385"/>
      <c r="OIX23" s="385"/>
      <c r="OIY23" s="385"/>
      <c r="OIZ23" s="385"/>
      <c r="OJA23" s="385"/>
      <c r="OJB23" s="385"/>
      <c r="OJC23" s="385"/>
      <c r="OJD23" s="385"/>
      <c r="OJE23" s="385"/>
      <c r="OJF23" s="385"/>
      <c r="OJG23" s="385"/>
      <c r="OJH23" s="385"/>
      <c r="OJI23" s="385"/>
      <c r="OJJ23" s="385"/>
      <c r="OJK23" s="385"/>
      <c r="OJL23" s="385"/>
      <c r="OJM23" s="385"/>
      <c r="OJN23" s="385"/>
      <c r="OJO23" s="385"/>
      <c r="OJP23" s="385"/>
      <c r="OJQ23" s="385"/>
      <c r="OJR23" s="385"/>
      <c r="OJS23" s="385"/>
      <c r="OJT23" s="385"/>
      <c r="OJU23" s="385"/>
      <c r="OJV23" s="385"/>
      <c r="OJW23" s="385"/>
      <c r="OJX23" s="385"/>
      <c r="OJY23" s="385"/>
      <c r="OJZ23" s="385"/>
      <c r="OKA23" s="385"/>
      <c r="OKB23" s="385"/>
      <c r="OKC23" s="385"/>
      <c r="OKD23" s="385"/>
      <c r="OKE23" s="385"/>
      <c r="OKF23" s="385"/>
      <c r="OKG23" s="385"/>
      <c r="OKH23" s="385"/>
      <c r="OKI23" s="385"/>
      <c r="OKJ23" s="385"/>
      <c r="OKK23" s="385"/>
      <c r="OKL23" s="385"/>
      <c r="OKM23" s="385"/>
      <c r="OKN23" s="385"/>
      <c r="OKO23" s="385"/>
      <c r="OKP23" s="385"/>
      <c r="OKQ23" s="385"/>
      <c r="OKR23" s="385"/>
      <c r="OKS23" s="385"/>
      <c r="OKT23" s="385"/>
      <c r="OKU23" s="385"/>
      <c r="OKV23" s="385"/>
      <c r="OKW23" s="385"/>
      <c r="OKX23" s="385"/>
      <c r="OKY23" s="385"/>
      <c r="OKZ23" s="385"/>
      <c r="OLA23" s="385"/>
      <c r="OLB23" s="385"/>
      <c r="OLC23" s="385"/>
      <c r="OLD23" s="385"/>
      <c r="OLE23" s="385"/>
      <c r="OLF23" s="385"/>
      <c r="OLG23" s="385"/>
      <c r="OLH23" s="385"/>
      <c r="OLI23" s="385"/>
      <c r="OLJ23" s="385"/>
      <c r="OLK23" s="385"/>
      <c r="OLL23" s="385"/>
      <c r="OLM23" s="385"/>
      <c r="OLN23" s="385"/>
      <c r="OLO23" s="385"/>
      <c r="OLP23" s="385"/>
      <c r="OLQ23" s="385"/>
      <c r="OLR23" s="385"/>
      <c r="OLS23" s="385"/>
      <c r="OLT23" s="385"/>
      <c r="OLU23" s="385"/>
      <c r="OLV23" s="385"/>
      <c r="OLW23" s="385"/>
      <c r="OLX23" s="385"/>
      <c r="OLY23" s="385"/>
      <c r="OLZ23" s="385"/>
      <c r="OMA23" s="385"/>
      <c r="OMB23" s="385"/>
      <c r="OMC23" s="385"/>
      <c r="OMD23" s="385"/>
      <c r="OME23" s="385"/>
      <c r="OMF23" s="385"/>
      <c r="OMG23" s="385"/>
      <c r="OMH23" s="385"/>
      <c r="OMI23" s="385"/>
      <c r="OMJ23" s="385"/>
      <c r="OMK23" s="385"/>
      <c r="OML23" s="385"/>
      <c r="OMM23" s="385"/>
      <c r="OMN23" s="385"/>
      <c r="OMO23" s="385"/>
      <c r="OMP23" s="385"/>
      <c r="OMQ23" s="385"/>
      <c r="OMR23" s="385"/>
      <c r="OMS23" s="385"/>
      <c r="OMT23" s="385"/>
      <c r="OMU23" s="385"/>
      <c r="OMV23" s="385"/>
      <c r="OMW23" s="385"/>
      <c r="OMX23" s="385"/>
      <c r="OMY23" s="385"/>
      <c r="OMZ23" s="385"/>
      <c r="ONA23" s="385"/>
      <c r="ONB23" s="385"/>
      <c r="ONC23" s="385"/>
      <c r="OND23" s="385"/>
      <c r="ONE23" s="385"/>
      <c r="ONF23" s="385"/>
      <c r="ONG23" s="385"/>
      <c r="ONH23" s="385"/>
      <c r="ONI23" s="385"/>
      <c r="ONJ23" s="385"/>
      <c r="ONK23" s="385"/>
      <c r="ONL23" s="385"/>
      <c r="ONM23" s="385"/>
      <c r="ONN23" s="385"/>
      <c r="ONO23" s="385"/>
      <c r="ONP23" s="385"/>
      <c r="ONQ23" s="385"/>
      <c r="ONR23" s="385"/>
      <c r="ONS23" s="385"/>
      <c r="ONT23" s="385"/>
      <c r="ONU23" s="385"/>
      <c r="ONV23" s="385"/>
      <c r="ONW23" s="385"/>
      <c r="ONX23" s="385"/>
      <c r="ONY23" s="385"/>
      <c r="ONZ23" s="385"/>
      <c r="OOA23" s="385"/>
      <c r="OOB23" s="385"/>
      <c r="OOC23" s="385"/>
      <c r="OOD23" s="385"/>
      <c r="OOE23" s="385"/>
      <c r="OOF23" s="385"/>
      <c r="OOG23" s="385"/>
      <c r="OOH23" s="385"/>
      <c r="OOI23" s="385"/>
      <c r="OOJ23" s="385"/>
      <c r="OOK23" s="385"/>
      <c r="OOL23" s="385"/>
      <c r="OOM23" s="385"/>
      <c r="OON23" s="385"/>
      <c r="OOO23" s="385"/>
      <c r="OOP23" s="385"/>
      <c r="OOQ23" s="385"/>
      <c r="OOR23" s="385"/>
      <c r="OOS23" s="385"/>
      <c r="OOT23" s="385"/>
      <c r="OOU23" s="385"/>
      <c r="OOV23" s="385"/>
      <c r="OOW23" s="385"/>
      <c r="OOX23" s="385"/>
      <c r="OOY23" s="385"/>
      <c r="OOZ23" s="385"/>
      <c r="OPA23" s="385"/>
      <c r="OPB23" s="385"/>
      <c r="OPC23" s="385"/>
      <c r="OPD23" s="385"/>
      <c r="OPE23" s="385"/>
      <c r="OPF23" s="385"/>
      <c r="OPG23" s="385"/>
      <c r="OPH23" s="385"/>
      <c r="OPI23" s="385"/>
      <c r="OPJ23" s="385"/>
      <c r="OPK23" s="385"/>
      <c r="OPL23" s="385"/>
      <c r="OPM23" s="385"/>
      <c r="OPN23" s="385"/>
      <c r="OPO23" s="385"/>
      <c r="OPP23" s="385"/>
      <c r="OPQ23" s="385"/>
      <c r="OPR23" s="385"/>
      <c r="OPS23" s="385"/>
      <c r="OPT23" s="385"/>
      <c r="OPU23" s="385"/>
      <c r="OPV23" s="385"/>
      <c r="OPW23" s="385"/>
      <c r="OPX23" s="385"/>
      <c r="OPY23" s="385"/>
      <c r="OPZ23" s="385"/>
      <c r="OQA23" s="385"/>
      <c r="OQB23" s="385"/>
      <c r="OQC23" s="385"/>
      <c r="OQD23" s="385"/>
      <c r="OQE23" s="385"/>
      <c r="OQF23" s="385"/>
      <c r="OQG23" s="385"/>
      <c r="OQH23" s="385"/>
      <c r="OQI23" s="385"/>
      <c r="OQJ23" s="385"/>
      <c r="OQK23" s="385"/>
      <c r="OQL23" s="385"/>
      <c r="OQM23" s="385"/>
      <c r="OQN23" s="385"/>
      <c r="OQO23" s="385"/>
      <c r="OQP23" s="385"/>
      <c r="OQQ23" s="385"/>
      <c r="OQR23" s="385"/>
      <c r="OQS23" s="385"/>
      <c r="OQT23" s="385"/>
      <c r="OQU23" s="385"/>
      <c r="OQV23" s="385"/>
      <c r="OQW23" s="385"/>
      <c r="OQX23" s="385"/>
      <c r="OQY23" s="385"/>
      <c r="OQZ23" s="385"/>
      <c r="ORA23" s="385"/>
      <c r="ORB23" s="385"/>
      <c r="ORC23" s="385"/>
      <c r="ORD23" s="385"/>
      <c r="ORE23" s="385"/>
      <c r="ORF23" s="385"/>
      <c r="ORG23" s="385"/>
      <c r="ORH23" s="385"/>
      <c r="ORI23" s="385"/>
      <c r="ORJ23" s="385"/>
      <c r="ORK23" s="385"/>
      <c r="ORL23" s="385"/>
      <c r="ORM23" s="385"/>
      <c r="ORN23" s="385"/>
      <c r="ORO23" s="385"/>
      <c r="ORP23" s="385"/>
      <c r="ORQ23" s="385"/>
      <c r="ORR23" s="385"/>
      <c r="ORS23" s="385"/>
      <c r="ORT23" s="385"/>
      <c r="ORU23" s="385"/>
      <c r="ORV23" s="385"/>
      <c r="ORW23" s="385"/>
      <c r="ORX23" s="385"/>
      <c r="ORY23" s="385"/>
      <c r="ORZ23" s="385"/>
      <c r="OSA23" s="385"/>
      <c r="OSB23" s="385"/>
      <c r="OSC23" s="385"/>
      <c r="OSD23" s="385"/>
      <c r="OSE23" s="385"/>
      <c r="OSF23" s="385"/>
      <c r="OSG23" s="385"/>
      <c r="OSH23" s="385"/>
      <c r="OSI23" s="385"/>
      <c r="OSJ23" s="385"/>
      <c r="OSK23" s="385"/>
      <c r="OSL23" s="385"/>
      <c r="OSM23" s="385"/>
      <c r="OSN23" s="385"/>
      <c r="OSO23" s="385"/>
      <c r="OSP23" s="385"/>
      <c r="OSQ23" s="385"/>
      <c r="OSR23" s="385"/>
      <c r="OSS23" s="385"/>
      <c r="OST23" s="385"/>
      <c r="OSU23" s="385"/>
      <c r="OSV23" s="385"/>
      <c r="OSW23" s="385"/>
      <c r="OSX23" s="385"/>
      <c r="OSY23" s="385"/>
      <c r="OSZ23" s="385"/>
      <c r="OTA23" s="385"/>
      <c r="OTB23" s="385"/>
      <c r="OTC23" s="385"/>
      <c r="OTD23" s="385"/>
      <c r="OTE23" s="385"/>
      <c r="OTF23" s="385"/>
      <c r="OTG23" s="385"/>
      <c r="OTH23" s="385"/>
      <c r="OTI23" s="385"/>
      <c r="OTJ23" s="385"/>
      <c r="OTK23" s="385"/>
      <c r="OTL23" s="385"/>
      <c r="OTM23" s="385"/>
      <c r="OTN23" s="385"/>
      <c r="OTO23" s="385"/>
      <c r="OTP23" s="385"/>
      <c r="OTQ23" s="385"/>
      <c r="OTR23" s="385"/>
      <c r="OTS23" s="385"/>
      <c r="OTT23" s="385"/>
      <c r="OTU23" s="385"/>
      <c r="OTV23" s="385"/>
      <c r="OTW23" s="385"/>
      <c r="OTX23" s="385"/>
      <c r="OTY23" s="385"/>
      <c r="OTZ23" s="385"/>
      <c r="OUA23" s="385"/>
      <c r="OUB23" s="385"/>
      <c r="OUC23" s="385"/>
      <c r="OUD23" s="385"/>
      <c r="OUE23" s="385"/>
      <c r="OUF23" s="385"/>
      <c r="OUG23" s="385"/>
      <c r="OUH23" s="385"/>
      <c r="OUI23" s="385"/>
      <c r="OUJ23" s="385"/>
      <c r="OUK23" s="385"/>
      <c r="OUL23" s="385"/>
      <c r="OUM23" s="385"/>
      <c r="OUN23" s="385"/>
      <c r="OUO23" s="385"/>
      <c r="OUP23" s="385"/>
      <c r="OUQ23" s="385"/>
      <c r="OUR23" s="385"/>
      <c r="OUS23" s="385"/>
      <c r="OUT23" s="385"/>
      <c r="OUU23" s="385"/>
      <c r="OUV23" s="385"/>
      <c r="OUW23" s="385"/>
      <c r="OUX23" s="385"/>
      <c r="OUY23" s="385"/>
      <c r="OUZ23" s="385"/>
      <c r="OVA23" s="385"/>
      <c r="OVB23" s="385"/>
      <c r="OVC23" s="385"/>
      <c r="OVD23" s="385"/>
      <c r="OVE23" s="385"/>
      <c r="OVF23" s="385"/>
      <c r="OVG23" s="385"/>
      <c r="OVH23" s="385"/>
      <c r="OVI23" s="385"/>
      <c r="OVJ23" s="385"/>
      <c r="OVK23" s="385"/>
      <c r="OVL23" s="385"/>
      <c r="OVM23" s="385"/>
      <c r="OVN23" s="385"/>
      <c r="OVO23" s="385"/>
      <c r="OVP23" s="385"/>
      <c r="OVQ23" s="385"/>
      <c r="OVR23" s="385"/>
      <c r="OVS23" s="385"/>
      <c r="OVT23" s="385"/>
      <c r="OVU23" s="385"/>
      <c r="OVV23" s="385"/>
      <c r="OVW23" s="385"/>
      <c r="OVX23" s="385"/>
      <c r="OVY23" s="385"/>
      <c r="OVZ23" s="385"/>
      <c r="OWA23" s="385"/>
      <c r="OWB23" s="385"/>
      <c r="OWC23" s="385"/>
      <c r="OWD23" s="385"/>
      <c r="OWE23" s="385"/>
      <c r="OWF23" s="385"/>
      <c r="OWG23" s="385"/>
      <c r="OWH23" s="385"/>
      <c r="OWI23" s="385"/>
      <c r="OWJ23" s="385"/>
      <c r="OWK23" s="385"/>
      <c r="OWL23" s="385"/>
      <c r="OWM23" s="385"/>
      <c r="OWN23" s="385"/>
      <c r="OWO23" s="385"/>
      <c r="OWP23" s="385"/>
      <c r="OWQ23" s="385"/>
      <c r="OWR23" s="385"/>
      <c r="OWS23" s="385"/>
      <c r="OWT23" s="385"/>
      <c r="OWU23" s="385"/>
      <c r="OWV23" s="385"/>
      <c r="OWW23" s="385"/>
      <c r="OWX23" s="385"/>
      <c r="OWY23" s="385"/>
      <c r="OWZ23" s="385"/>
      <c r="OXA23" s="385"/>
      <c r="OXB23" s="385"/>
      <c r="OXC23" s="385"/>
      <c r="OXD23" s="385"/>
      <c r="OXE23" s="385"/>
      <c r="OXF23" s="385"/>
      <c r="OXG23" s="385"/>
      <c r="OXH23" s="385"/>
      <c r="OXI23" s="385"/>
      <c r="OXJ23" s="385"/>
      <c r="OXK23" s="385"/>
      <c r="OXL23" s="385"/>
      <c r="OXM23" s="385"/>
      <c r="OXN23" s="385"/>
      <c r="OXO23" s="385"/>
      <c r="OXP23" s="385"/>
      <c r="OXQ23" s="385"/>
      <c r="OXR23" s="385"/>
      <c r="OXS23" s="385"/>
      <c r="OXT23" s="385"/>
      <c r="OXU23" s="385"/>
      <c r="OXV23" s="385"/>
      <c r="OXW23" s="385"/>
      <c r="OXX23" s="385"/>
      <c r="OXY23" s="385"/>
      <c r="OXZ23" s="385"/>
      <c r="OYA23" s="385"/>
      <c r="OYB23" s="385"/>
      <c r="OYC23" s="385"/>
      <c r="OYD23" s="385"/>
      <c r="OYE23" s="385"/>
      <c r="OYF23" s="385"/>
      <c r="OYG23" s="385"/>
      <c r="OYH23" s="385"/>
      <c r="OYI23" s="385"/>
      <c r="OYJ23" s="385"/>
      <c r="OYK23" s="385"/>
      <c r="OYL23" s="385"/>
      <c r="OYM23" s="385"/>
      <c r="OYN23" s="385"/>
      <c r="OYO23" s="385"/>
      <c r="OYP23" s="385"/>
      <c r="OYQ23" s="385"/>
      <c r="OYR23" s="385"/>
      <c r="OYS23" s="385"/>
      <c r="OYT23" s="385"/>
      <c r="OYU23" s="385"/>
      <c r="OYV23" s="385"/>
      <c r="OYW23" s="385"/>
      <c r="OYX23" s="385"/>
      <c r="OYY23" s="385"/>
      <c r="OYZ23" s="385"/>
      <c r="OZA23" s="385"/>
      <c r="OZB23" s="385"/>
      <c r="OZC23" s="385"/>
      <c r="OZD23" s="385"/>
      <c r="OZE23" s="385"/>
      <c r="OZF23" s="385"/>
      <c r="OZG23" s="385"/>
      <c r="OZH23" s="385"/>
      <c r="OZI23" s="385"/>
      <c r="OZJ23" s="385"/>
      <c r="OZK23" s="385"/>
      <c r="OZL23" s="385"/>
      <c r="OZM23" s="385"/>
      <c r="OZN23" s="385"/>
      <c r="OZO23" s="385"/>
      <c r="OZP23" s="385"/>
      <c r="OZQ23" s="385"/>
      <c r="OZR23" s="385"/>
      <c r="OZS23" s="385"/>
      <c r="OZT23" s="385"/>
      <c r="OZU23" s="385"/>
      <c r="OZV23" s="385"/>
      <c r="OZW23" s="385"/>
      <c r="OZX23" s="385"/>
      <c r="OZY23" s="385"/>
      <c r="OZZ23" s="385"/>
      <c r="PAA23" s="385"/>
      <c r="PAB23" s="385"/>
      <c r="PAC23" s="385"/>
      <c r="PAD23" s="385"/>
      <c r="PAE23" s="385"/>
      <c r="PAF23" s="385"/>
      <c r="PAG23" s="385"/>
      <c r="PAH23" s="385"/>
      <c r="PAI23" s="385"/>
      <c r="PAJ23" s="385"/>
      <c r="PAK23" s="385"/>
      <c r="PAL23" s="385"/>
      <c r="PAM23" s="385"/>
      <c r="PAN23" s="385"/>
      <c r="PAO23" s="385"/>
      <c r="PAP23" s="385"/>
      <c r="PAQ23" s="385"/>
      <c r="PAR23" s="385"/>
      <c r="PAS23" s="385"/>
      <c r="PAT23" s="385"/>
      <c r="PAU23" s="385"/>
      <c r="PAV23" s="385"/>
      <c r="PAW23" s="385"/>
      <c r="PAX23" s="385"/>
      <c r="PAY23" s="385"/>
      <c r="PAZ23" s="385"/>
      <c r="PBA23" s="385"/>
      <c r="PBB23" s="385"/>
      <c r="PBC23" s="385"/>
      <c r="PBD23" s="385"/>
      <c r="PBE23" s="385"/>
      <c r="PBF23" s="385"/>
      <c r="PBG23" s="385"/>
      <c r="PBH23" s="385"/>
      <c r="PBI23" s="385"/>
      <c r="PBJ23" s="385"/>
      <c r="PBK23" s="385"/>
      <c r="PBL23" s="385"/>
      <c r="PBM23" s="385"/>
      <c r="PBN23" s="385"/>
      <c r="PBO23" s="385"/>
      <c r="PBP23" s="385"/>
      <c r="PBQ23" s="385"/>
      <c r="PBR23" s="385"/>
      <c r="PBS23" s="385"/>
      <c r="PBT23" s="385"/>
      <c r="PBU23" s="385"/>
      <c r="PBV23" s="385"/>
      <c r="PBW23" s="385"/>
      <c r="PBX23" s="385"/>
      <c r="PBY23" s="385"/>
      <c r="PBZ23" s="385"/>
      <c r="PCA23" s="385"/>
      <c r="PCB23" s="385"/>
      <c r="PCC23" s="385"/>
      <c r="PCD23" s="385"/>
      <c r="PCE23" s="385"/>
      <c r="PCF23" s="385"/>
      <c r="PCG23" s="385"/>
      <c r="PCH23" s="385"/>
      <c r="PCI23" s="385"/>
      <c r="PCJ23" s="385"/>
      <c r="PCK23" s="385"/>
      <c r="PCL23" s="385"/>
      <c r="PCM23" s="385"/>
      <c r="PCN23" s="385"/>
      <c r="PCO23" s="385"/>
      <c r="PCP23" s="385"/>
      <c r="PCQ23" s="385"/>
      <c r="PCR23" s="385"/>
      <c r="PCS23" s="385"/>
      <c r="PCT23" s="385"/>
      <c r="PCU23" s="385"/>
      <c r="PCV23" s="385"/>
      <c r="PCW23" s="385"/>
      <c r="PCX23" s="385"/>
      <c r="PCY23" s="385"/>
      <c r="PCZ23" s="385"/>
      <c r="PDA23" s="385"/>
      <c r="PDB23" s="385"/>
      <c r="PDC23" s="385"/>
      <c r="PDD23" s="385"/>
      <c r="PDE23" s="385"/>
      <c r="PDF23" s="385"/>
      <c r="PDG23" s="385"/>
      <c r="PDH23" s="385"/>
      <c r="PDI23" s="385"/>
      <c r="PDJ23" s="385"/>
      <c r="PDK23" s="385"/>
      <c r="PDL23" s="385"/>
      <c r="PDM23" s="385"/>
      <c r="PDN23" s="385"/>
      <c r="PDO23" s="385"/>
      <c r="PDP23" s="385"/>
      <c r="PDQ23" s="385"/>
      <c r="PDR23" s="385"/>
      <c r="PDS23" s="385"/>
      <c r="PDT23" s="385"/>
      <c r="PDU23" s="385"/>
      <c r="PDV23" s="385"/>
      <c r="PDW23" s="385"/>
      <c r="PDX23" s="385"/>
      <c r="PDY23" s="385"/>
      <c r="PDZ23" s="385"/>
      <c r="PEA23" s="385"/>
      <c r="PEB23" s="385"/>
      <c r="PEC23" s="385"/>
      <c r="PED23" s="385"/>
      <c r="PEE23" s="385"/>
      <c r="PEF23" s="385"/>
      <c r="PEG23" s="385"/>
      <c r="PEH23" s="385"/>
      <c r="PEI23" s="385"/>
      <c r="PEJ23" s="385"/>
      <c r="PEK23" s="385"/>
      <c r="PEL23" s="385"/>
      <c r="PEM23" s="385"/>
      <c r="PEN23" s="385"/>
      <c r="PEO23" s="385"/>
      <c r="PEP23" s="385"/>
      <c r="PEQ23" s="385"/>
      <c r="PER23" s="385"/>
      <c r="PES23" s="385"/>
      <c r="PET23" s="385"/>
      <c r="PEU23" s="385"/>
      <c r="PEV23" s="385"/>
      <c r="PEW23" s="385"/>
      <c r="PEX23" s="385"/>
      <c r="PEY23" s="385"/>
      <c r="PEZ23" s="385"/>
      <c r="PFA23" s="385"/>
      <c r="PFB23" s="385"/>
      <c r="PFC23" s="385"/>
      <c r="PFD23" s="385"/>
      <c r="PFE23" s="385"/>
      <c r="PFF23" s="385"/>
      <c r="PFG23" s="385"/>
      <c r="PFH23" s="385"/>
      <c r="PFI23" s="385"/>
      <c r="PFJ23" s="385"/>
      <c r="PFK23" s="385"/>
      <c r="PFL23" s="385"/>
      <c r="PFM23" s="385"/>
      <c r="PFN23" s="385"/>
      <c r="PFO23" s="385"/>
      <c r="PFP23" s="385"/>
      <c r="PFQ23" s="385"/>
      <c r="PFR23" s="385"/>
      <c r="PFS23" s="385"/>
      <c r="PFT23" s="385"/>
      <c r="PFU23" s="385"/>
      <c r="PFV23" s="385"/>
      <c r="PFW23" s="385"/>
      <c r="PFX23" s="385"/>
      <c r="PFY23" s="385"/>
      <c r="PFZ23" s="385"/>
      <c r="PGA23" s="385"/>
      <c r="PGB23" s="385"/>
      <c r="PGC23" s="385"/>
      <c r="PGD23" s="385"/>
      <c r="PGE23" s="385"/>
      <c r="PGF23" s="385"/>
      <c r="PGG23" s="385"/>
      <c r="PGH23" s="385"/>
      <c r="PGI23" s="385"/>
      <c r="PGJ23" s="385"/>
      <c r="PGK23" s="385"/>
      <c r="PGL23" s="385"/>
      <c r="PGM23" s="385"/>
      <c r="PGN23" s="385"/>
      <c r="PGO23" s="385"/>
      <c r="PGP23" s="385"/>
      <c r="PGQ23" s="385"/>
      <c r="PGR23" s="385"/>
      <c r="PGS23" s="385"/>
      <c r="PGT23" s="385"/>
      <c r="PGU23" s="385"/>
      <c r="PGV23" s="385"/>
      <c r="PGW23" s="385"/>
      <c r="PGX23" s="385"/>
      <c r="PGY23" s="385"/>
      <c r="PGZ23" s="385"/>
      <c r="PHA23" s="385"/>
      <c r="PHB23" s="385"/>
      <c r="PHC23" s="385"/>
      <c r="PHD23" s="385"/>
      <c r="PHE23" s="385"/>
      <c r="PHF23" s="385"/>
      <c r="PHG23" s="385"/>
      <c r="PHH23" s="385"/>
      <c r="PHI23" s="385"/>
      <c r="PHJ23" s="385"/>
      <c r="PHK23" s="385"/>
      <c r="PHL23" s="385"/>
      <c r="PHM23" s="385"/>
      <c r="PHN23" s="385"/>
      <c r="PHO23" s="385"/>
      <c r="PHP23" s="385"/>
      <c r="PHQ23" s="385"/>
      <c r="PHR23" s="385"/>
      <c r="PHS23" s="385"/>
      <c r="PHT23" s="385"/>
      <c r="PHU23" s="385"/>
      <c r="PHV23" s="385"/>
      <c r="PHW23" s="385"/>
      <c r="PHX23" s="385"/>
      <c r="PHY23" s="385"/>
      <c r="PHZ23" s="385"/>
      <c r="PIA23" s="385"/>
      <c r="PIB23" s="385"/>
      <c r="PIC23" s="385"/>
      <c r="PID23" s="385"/>
      <c r="PIE23" s="385"/>
      <c r="PIF23" s="385"/>
      <c r="PIG23" s="385"/>
      <c r="PIH23" s="385"/>
      <c r="PII23" s="385"/>
      <c r="PIJ23" s="385"/>
      <c r="PIK23" s="385"/>
      <c r="PIL23" s="385"/>
      <c r="PIM23" s="385"/>
      <c r="PIN23" s="385"/>
      <c r="PIO23" s="385"/>
      <c r="PIP23" s="385"/>
      <c r="PIQ23" s="385"/>
      <c r="PIR23" s="385"/>
      <c r="PIS23" s="385"/>
      <c r="PIT23" s="385"/>
      <c r="PIU23" s="385"/>
      <c r="PIV23" s="385"/>
      <c r="PIW23" s="385"/>
      <c r="PIX23" s="385"/>
      <c r="PIY23" s="385"/>
      <c r="PIZ23" s="385"/>
      <c r="PJA23" s="385"/>
      <c r="PJB23" s="385"/>
      <c r="PJC23" s="385"/>
      <c r="PJD23" s="385"/>
      <c r="PJE23" s="385"/>
      <c r="PJF23" s="385"/>
      <c r="PJG23" s="385"/>
      <c r="PJH23" s="385"/>
      <c r="PJI23" s="385"/>
      <c r="PJJ23" s="385"/>
      <c r="PJK23" s="385"/>
      <c r="PJL23" s="385"/>
      <c r="PJM23" s="385"/>
      <c r="PJN23" s="385"/>
      <c r="PJO23" s="385"/>
      <c r="PJP23" s="385"/>
      <c r="PJQ23" s="385"/>
      <c r="PJR23" s="385"/>
      <c r="PJS23" s="385"/>
      <c r="PJT23" s="385"/>
      <c r="PJU23" s="385"/>
      <c r="PJV23" s="385"/>
      <c r="PJW23" s="385"/>
      <c r="PJX23" s="385"/>
      <c r="PJY23" s="385"/>
      <c r="PJZ23" s="385"/>
      <c r="PKA23" s="385"/>
      <c r="PKB23" s="385"/>
      <c r="PKC23" s="385"/>
      <c r="PKD23" s="385"/>
      <c r="PKE23" s="385"/>
      <c r="PKF23" s="385"/>
      <c r="PKG23" s="385"/>
      <c r="PKH23" s="385"/>
      <c r="PKI23" s="385"/>
      <c r="PKJ23" s="385"/>
      <c r="PKK23" s="385"/>
      <c r="PKL23" s="385"/>
      <c r="PKM23" s="385"/>
      <c r="PKN23" s="385"/>
      <c r="PKO23" s="385"/>
      <c r="PKP23" s="385"/>
      <c r="PKQ23" s="385"/>
      <c r="PKR23" s="385"/>
      <c r="PKS23" s="385"/>
      <c r="PKT23" s="385"/>
      <c r="PKU23" s="385"/>
      <c r="PKV23" s="385"/>
      <c r="PKW23" s="385"/>
      <c r="PKX23" s="385"/>
      <c r="PKY23" s="385"/>
      <c r="PKZ23" s="385"/>
      <c r="PLA23" s="385"/>
      <c r="PLB23" s="385"/>
      <c r="PLC23" s="385"/>
      <c r="PLD23" s="385"/>
      <c r="PLE23" s="385"/>
      <c r="PLF23" s="385"/>
      <c r="PLG23" s="385"/>
      <c r="PLH23" s="385"/>
      <c r="PLI23" s="385"/>
      <c r="PLJ23" s="385"/>
      <c r="PLK23" s="385"/>
      <c r="PLL23" s="385"/>
      <c r="PLM23" s="385"/>
      <c r="PLN23" s="385"/>
      <c r="PLO23" s="385"/>
      <c r="PLP23" s="385"/>
      <c r="PLQ23" s="385"/>
      <c r="PLR23" s="385"/>
      <c r="PLS23" s="385"/>
      <c r="PLT23" s="385"/>
      <c r="PLU23" s="385"/>
      <c r="PLV23" s="385"/>
      <c r="PLW23" s="385"/>
      <c r="PLX23" s="385"/>
      <c r="PLY23" s="385"/>
      <c r="PLZ23" s="385"/>
      <c r="PMA23" s="385"/>
      <c r="PMB23" s="385"/>
      <c r="PMC23" s="385"/>
      <c r="PMD23" s="385"/>
      <c r="PME23" s="385"/>
      <c r="PMF23" s="385"/>
      <c r="PMG23" s="385"/>
      <c r="PMH23" s="385"/>
      <c r="PMI23" s="385"/>
      <c r="PMJ23" s="385"/>
      <c r="PMK23" s="385"/>
      <c r="PML23" s="385"/>
      <c r="PMM23" s="385"/>
      <c r="PMN23" s="385"/>
      <c r="PMO23" s="385"/>
      <c r="PMP23" s="385"/>
      <c r="PMQ23" s="385"/>
      <c r="PMR23" s="385"/>
      <c r="PMS23" s="385"/>
      <c r="PMT23" s="385"/>
      <c r="PMU23" s="385"/>
      <c r="PMV23" s="385"/>
      <c r="PMW23" s="385"/>
      <c r="PMX23" s="385"/>
      <c r="PMY23" s="385"/>
      <c r="PMZ23" s="385"/>
      <c r="PNA23" s="385"/>
      <c r="PNB23" s="385"/>
      <c r="PNC23" s="385"/>
      <c r="PND23" s="385"/>
      <c r="PNE23" s="385"/>
      <c r="PNF23" s="385"/>
      <c r="PNG23" s="385"/>
      <c r="PNH23" s="385"/>
      <c r="PNI23" s="385"/>
      <c r="PNJ23" s="385"/>
      <c r="PNK23" s="385"/>
      <c r="PNL23" s="385"/>
      <c r="PNM23" s="385"/>
      <c r="PNN23" s="385"/>
      <c r="PNO23" s="385"/>
      <c r="PNP23" s="385"/>
      <c r="PNQ23" s="385"/>
      <c r="PNR23" s="385"/>
      <c r="PNS23" s="385"/>
      <c r="PNT23" s="385"/>
      <c r="PNU23" s="385"/>
      <c r="PNV23" s="385"/>
      <c r="PNW23" s="385"/>
      <c r="PNX23" s="385"/>
      <c r="PNY23" s="385"/>
      <c r="PNZ23" s="385"/>
      <c r="POA23" s="385"/>
      <c r="POB23" s="385"/>
      <c r="POC23" s="385"/>
      <c r="POD23" s="385"/>
      <c r="POE23" s="385"/>
      <c r="POF23" s="385"/>
      <c r="POG23" s="385"/>
      <c r="POH23" s="385"/>
      <c r="POI23" s="385"/>
      <c r="POJ23" s="385"/>
      <c r="POK23" s="385"/>
      <c r="POL23" s="385"/>
      <c r="POM23" s="385"/>
      <c r="PON23" s="385"/>
      <c r="POO23" s="385"/>
      <c r="POP23" s="385"/>
      <c r="POQ23" s="385"/>
      <c r="POR23" s="385"/>
      <c r="POS23" s="385"/>
      <c r="POT23" s="385"/>
      <c r="POU23" s="385"/>
      <c r="POV23" s="385"/>
      <c r="POW23" s="385"/>
      <c r="POX23" s="385"/>
      <c r="POY23" s="385"/>
      <c r="POZ23" s="385"/>
      <c r="PPA23" s="385"/>
      <c r="PPB23" s="385"/>
      <c r="PPC23" s="385"/>
      <c r="PPD23" s="385"/>
      <c r="PPE23" s="385"/>
      <c r="PPF23" s="385"/>
      <c r="PPG23" s="385"/>
      <c r="PPH23" s="385"/>
      <c r="PPI23" s="385"/>
      <c r="PPJ23" s="385"/>
      <c r="PPK23" s="385"/>
      <c r="PPL23" s="385"/>
      <c r="PPM23" s="385"/>
      <c r="PPN23" s="385"/>
      <c r="PPO23" s="385"/>
      <c r="PPP23" s="385"/>
      <c r="PPQ23" s="385"/>
      <c r="PPR23" s="385"/>
      <c r="PPS23" s="385"/>
      <c r="PPT23" s="385"/>
      <c r="PPU23" s="385"/>
      <c r="PPV23" s="385"/>
      <c r="PPW23" s="385"/>
      <c r="PPX23" s="385"/>
      <c r="PPY23" s="385"/>
      <c r="PPZ23" s="385"/>
      <c r="PQA23" s="385"/>
      <c r="PQB23" s="385"/>
      <c r="PQC23" s="385"/>
      <c r="PQD23" s="385"/>
      <c r="PQE23" s="385"/>
      <c r="PQF23" s="385"/>
      <c r="PQG23" s="385"/>
      <c r="PQH23" s="385"/>
      <c r="PQI23" s="385"/>
      <c r="PQJ23" s="385"/>
      <c r="PQK23" s="385"/>
      <c r="PQL23" s="385"/>
      <c r="PQM23" s="385"/>
      <c r="PQN23" s="385"/>
      <c r="PQO23" s="385"/>
      <c r="PQP23" s="385"/>
      <c r="PQQ23" s="385"/>
      <c r="PQR23" s="385"/>
      <c r="PQS23" s="385"/>
      <c r="PQT23" s="385"/>
      <c r="PQU23" s="385"/>
      <c r="PQV23" s="385"/>
      <c r="PQW23" s="385"/>
      <c r="PQX23" s="385"/>
      <c r="PQY23" s="385"/>
      <c r="PQZ23" s="385"/>
      <c r="PRA23" s="385"/>
      <c r="PRB23" s="385"/>
      <c r="PRC23" s="385"/>
      <c r="PRD23" s="385"/>
      <c r="PRE23" s="385"/>
      <c r="PRF23" s="385"/>
      <c r="PRG23" s="385"/>
      <c r="PRH23" s="385"/>
      <c r="PRI23" s="385"/>
      <c r="PRJ23" s="385"/>
      <c r="PRK23" s="385"/>
      <c r="PRL23" s="385"/>
      <c r="PRM23" s="385"/>
      <c r="PRN23" s="385"/>
      <c r="PRO23" s="385"/>
      <c r="PRP23" s="385"/>
      <c r="PRQ23" s="385"/>
      <c r="PRR23" s="385"/>
      <c r="PRS23" s="385"/>
      <c r="PRT23" s="385"/>
      <c r="PRU23" s="385"/>
      <c r="PRV23" s="385"/>
      <c r="PRW23" s="385"/>
      <c r="PRX23" s="385"/>
      <c r="PRY23" s="385"/>
      <c r="PRZ23" s="385"/>
      <c r="PSA23" s="385"/>
      <c r="PSB23" s="385"/>
      <c r="PSC23" s="385"/>
      <c r="PSD23" s="385"/>
      <c r="PSE23" s="385"/>
      <c r="PSF23" s="385"/>
      <c r="PSG23" s="385"/>
      <c r="PSH23" s="385"/>
      <c r="PSI23" s="385"/>
      <c r="PSJ23" s="385"/>
      <c r="PSK23" s="385"/>
      <c r="PSL23" s="385"/>
      <c r="PSM23" s="385"/>
      <c r="PSN23" s="385"/>
      <c r="PSO23" s="385"/>
      <c r="PSP23" s="385"/>
      <c r="PSQ23" s="385"/>
      <c r="PSR23" s="385"/>
      <c r="PSS23" s="385"/>
      <c r="PST23" s="385"/>
      <c r="PSU23" s="385"/>
      <c r="PSV23" s="385"/>
      <c r="PSW23" s="385"/>
      <c r="PSX23" s="385"/>
      <c r="PSY23" s="385"/>
      <c r="PSZ23" s="385"/>
      <c r="PTA23" s="385"/>
      <c r="PTB23" s="385"/>
      <c r="PTC23" s="385"/>
      <c r="PTD23" s="385"/>
      <c r="PTE23" s="385"/>
      <c r="PTF23" s="385"/>
      <c r="PTG23" s="385"/>
      <c r="PTH23" s="385"/>
      <c r="PTI23" s="385"/>
      <c r="PTJ23" s="385"/>
      <c r="PTK23" s="385"/>
      <c r="PTL23" s="385"/>
      <c r="PTM23" s="385"/>
      <c r="PTN23" s="385"/>
      <c r="PTO23" s="385"/>
      <c r="PTP23" s="385"/>
      <c r="PTQ23" s="385"/>
      <c r="PTR23" s="385"/>
      <c r="PTS23" s="385"/>
      <c r="PTT23" s="385"/>
      <c r="PTU23" s="385"/>
      <c r="PTV23" s="385"/>
      <c r="PTW23" s="385"/>
      <c r="PTX23" s="385"/>
      <c r="PTY23" s="385"/>
      <c r="PTZ23" s="385"/>
      <c r="PUA23" s="385"/>
      <c r="PUB23" s="385"/>
      <c r="PUC23" s="385"/>
      <c r="PUD23" s="385"/>
      <c r="PUE23" s="385"/>
      <c r="PUF23" s="385"/>
      <c r="PUG23" s="385"/>
      <c r="PUH23" s="385"/>
      <c r="PUI23" s="385"/>
      <c r="PUJ23" s="385"/>
      <c r="PUK23" s="385"/>
      <c r="PUL23" s="385"/>
      <c r="PUM23" s="385"/>
      <c r="PUN23" s="385"/>
      <c r="PUO23" s="385"/>
      <c r="PUP23" s="385"/>
      <c r="PUQ23" s="385"/>
      <c r="PUR23" s="385"/>
      <c r="PUS23" s="385"/>
      <c r="PUT23" s="385"/>
      <c r="PUU23" s="385"/>
      <c r="PUV23" s="385"/>
      <c r="PUW23" s="385"/>
      <c r="PUX23" s="385"/>
      <c r="PUY23" s="385"/>
      <c r="PUZ23" s="385"/>
      <c r="PVA23" s="385"/>
      <c r="PVB23" s="385"/>
      <c r="PVC23" s="385"/>
      <c r="PVD23" s="385"/>
      <c r="PVE23" s="385"/>
      <c r="PVF23" s="385"/>
      <c r="PVG23" s="385"/>
      <c r="PVH23" s="385"/>
      <c r="PVI23" s="385"/>
      <c r="PVJ23" s="385"/>
      <c r="PVK23" s="385"/>
      <c r="PVL23" s="385"/>
      <c r="PVM23" s="385"/>
      <c r="PVN23" s="385"/>
      <c r="PVO23" s="385"/>
      <c r="PVP23" s="385"/>
      <c r="PVQ23" s="385"/>
      <c r="PVR23" s="385"/>
      <c r="PVS23" s="385"/>
      <c r="PVT23" s="385"/>
      <c r="PVU23" s="385"/>
      <c r="PVV23" s="385"/>
      <c r="PVW23" s="385"/>
      <c r="PVX23" s="385"/>
      <c r="PVY23" s="385"/>
      <c r="PVZ23" s="385"/>
      <c r="PWA23" s="385"/>
      <c r="PWB23" s="385"/>
      <c r="PWC23" s="385"/>
      <c r="PWD23" s="385"/>
      <c r="PWE23" s="385"/>
      <c r="PWF23" s="385"/>
      <c r="PWG23" s="385"/>
      <c r="PWH23" s="385"/>
      <c r="PWI23" s="385"/>
      <c r="PWJ23" s="385"/>
      <c r="PWK23" s="385"/>
      <c r="PWL23" s="385"/>
      <c r="PWM23" s="385"/>
      <c r="PWN23" s="385"/>
      <c r="PWO23" s="385"/>
      <c r="PWP23" s="385"/>
      <c r="PWQ23" s="385"/>
      <c r="PWR23" s="385"/>
      <c r="PWS23" s="385"/>
      <c r="PWT23" s="385"/>
      <c r="PWU23" s="385"/>
      <c r="PWV23" s="385"/>
      <c r="PWW23" s="385"/>
      <c r="PWX23" s="385"/>
      <c r="PWY23" s="385"/>
      <c r="PWZ23" s="385"/>
      <c r="PXA23" s="385"/>
      <c r="PXB23" s="385"/>
      <c r="PXC23" s="385"/>
      <c r="PXD23" s="385"/>
      <c r="PXE23" s="385"/>
      <c r="PXF23" s="385"/>
      <c r="PXG23" s="385"/>
      <c r="PXH23" s="385"/>
      <c r="PXI23" s="385"/>
      <c r="PXJ23" s="385"/>
      <c r="PXK23" s="385"/>
      <c r="PXL23" s="385"/>
      <c r="PXM23" s="385"/>
      <c r="PXN23" s="385"/>
      <c r="PXO23" s="385"/>
      <c r="PXP23" s="385"/>
      <c r="PXQ23" s="385"/>
      <c r="PXR23" s="385"/>
      <c r="PXS23" s="385"/>
      <c r="PXT23" s="385"/>
      <c r="PXU23" s="385"/>
      <c r="PXV23" s="385"/>
      <c r="PXW23" s="385"/>
      <c r="PXX23" s="385"/>
      <c r="PXY23" s="385"/>
      <c r="PXZ23" s="385"/>
      <c r="PYA23" s="385"/>
      <c r="PYB23" s="385"/>
      <c r="PYC23" s="385"/>
      <c r="PYD23" s="385"/>
      <c r="PYE23" s="385"/>
      <c r="PYF23" s="385"/>
      <c r="PYG23" s="385"/>
      <c r="PYH23" s="385"/>
      <c r="PYI23" s="385"/>
      <c r="PYJ23" s="385"/>
      <c r="PYK23" s="385"/>
      <c r="PYL23" s="385"/>
      <c r="PYM23" s="385"/>
      <c r="PYN23" s="385"/>
      <c r="PYO23" s="385"/>
      <c r="PYP23" s="385"/>
      <c r="PYQ23" s="385"/>
      <c r="PYR23" s="385"/>
      <c r="PYS23" s="385"/>
      <c r="PYT23" s="385"/>
      <c r="PYU23" s="385"/>
      <c r="PYV23" s="385"/>
      <c r="PYW23" s="385"/>
      <c r="PYX23" s="385"/>
      <c r="PYY23" s="385"/>
      <c r="PYZ23" s="385"/>
      <c r="PZA23" s="385"/>
      <c r="PZB23" s="385"/>
      <c r="PZC23" s="385"/>
      <c r="PZD23" s="385"/>
      <c r="PZE23" s="385"/>
      <c r="PZF23" s="385"/>
      <c r="PZG23" s="385"/>
      <c r="PZH23" s="385"/>
      <c r="PZI23" s="385"/>
      <c r="PZJ23" s="385"/>
      <c r="PZK23" s="385"/>
      <c r="PZL23" s="385"/>
      <c r="PZM23" s="385"/>
      <c r="PZN23" s="385"/>
      <c r="PZO23" s="385"/>
      <c r="PZP23" s="385"/>
      <c r="PZQ23" s="385"/>
      <c r="PZR23" s="385"/>
      <c r="PZS23" s="385"/>
      <c r="PZT23" s="385"/>
      <c r="PZU23" s="385"/>
      <c r="PZV23" s="385"/>
      <c r="PZW23" s="385"/>
      <c r="PZX23" s="385"/>
      <c r="PZY23" s="385"/>
      <c r="PZZ23" s="385"/>
      <c r="QAA23" s="385"/>
      <c r="QAB23" s="385"/>
      <c r="QAC23" s="385"/>
      <c r="QAD23" s="385"/>
      <c r="QAE23" s="385"/>
      <c r="QAF23" s="385"/>
      <c r="QAG23" s="385"/>
      <c r="QAH23" s="385"/>
      <c r="QAI23" s="385"/>
      <c r="QAJ23" s="385"/>
      <c r="QAK23" s="385"/>
      <c r="QAL23" s="385"/>
      <c r="QAM23" s="385"/>
      <c r="QAN23" s="385"/>
      <c r="QAO23" s="385"/>
      <c r="QAP23" s="385"/>
      <c r="QAQ23" s="385"/>
      <c r="QAR23" s="385"/>
      <c r="QAS23" s="385"/>
      <c r="QAT23" s="385"/>
      <c r="QAU23" s="385"/>
      <c r="QAV23" s="385"/>
      <c r="QAW23" s="385"/>
      <c r="QAX23" s="385"/>
      <c r="QAY23" s="385"/>
      <c r="QAZ23" s="385"/>
      <c r="QBA23" s="385"/>
      <c r="QBB23" s="385"/>
      <c r="QBC23" s="385"/>
      <c r="QBD23" s="385"/>
      <c r="QBE23" s="385"/>
      <c r="QBF23" s="385"/>
      <c r="QBG23" s="385"/>
      <c r="QBH23" s="385"/>
      <c r="QBI23" s="385"/>
      <c r="QBJ23" s="385"/>
      <c r="QBK23" s="385"/>
      <c r="QBL23" s="385"/>
      <c r="QBM23" s="385"/>
      <c r="QBN23" s="385"/>
      <c r="QBO23" s="385"/>
      <c r="QBP23" s="385"/>
      <c r="QBQ23" s="385"/>
      <c r="QBR23" s="385"/>
      <c r="QBS23" s="385"/>
      <c r="QBT23" s="385"/>
      <c r="QBU23" s="385"/>
      <c r="QBV23" s="385"/>
      <c r="QBW23" s="385"/>
      <c r="QBX23" s="385"/>
      <c r="QBY23" s="385"/>
      <c r="QBZ23" s="385"/>
      <c r="QCA23" s="385"/>
      <c r="QCB23" s="385"/>
      <c r="QCC23" s="385"/>
      <c r="QCD23" s="385"/>
      <c r="QCE23" s="385"/>
      <c r="QCF23" s="385"/>
      <c r="QCG23" s="385"/>
      <c r="QCH23" s="385"/>
      <c r="QCI23" s="385"/>
      <c r="QCJ23" s="385"/>
      <c r="QCK23" s="385"/>
      <c r="QCL23" s="385"/>
      <c r="QCM23" s="385"/>
      <c r="QCN23" s="385"/>
      <c r="QCO23" s="385"/>
      <c r="QCP23" s="385"/>
      <c r="QCQ23" s="385"/>
      <c r="QCR23" s="385"/>
      <c r="QCS23" s="385"/>
      <c r="QCT23" s="385"/>
      <c r="QCU23" s="385"/>
      <c r="QCV23" s="385"/>
      <c r="QCW23" s="385"/>
      <c r="QCX23" s="385"/>
      <c r="QCY23" s="385"/>
      <c r="QCZ23" s="385"/>
      <c r="QDA23" s="385"/>
      <c r="QDB23" s="385"/>
      <c r="QDC23" s="385"/>
      <c r="QDD23" s="385"/>
      <c r="QDE23" s="385"/>
      <c r="QDF23" s="385"/>
      <c r="QDG23" s="385"/>
      <c r="QDH23" s="385"/>
      <c r="QDI23" s="385"/>
      <c r="QDJ23" s="385"/>
      <c r="QDK23" s="385"/>
      <c r="QDL23" s="385"/>
      <c r="QDM23" s="385"/>
      <c r="QDN23" s="385"/>
      <c r="QDO23" s="385"/>
      <c r="QDP23" s="385"/>
      <c r="QDQ23" s="385"/>
      <c r="QDR23" s="385"/>
      <c r="QDS23" s="385"/>
      <c r="QDT23" s="385"/>
      <c r="QDU23" s="385"/>
      <c r="QDV23" s="385"/>
      <c r="QDW23" s="385"/>
      <c r="QDX23" s="385"/>
      <c r="QDY23" s="385"/>
      <c r="QDZ23" s="385"/>
      <c r="QEA23" s="385"/>
      <c r="QEB23" s="385"/>
      <c r="QEC23" s="385"/>
      <c r="QED23" s="385"/>
      <c r="QEE23" s="385"/>
      <c r="QEF23" s="385"/>
      <c r="QEG23" s="385"/>
      <c r="QEH23" s="385"/>
      <c r="QEI23" s="385"/>
      <c r="QEJ23" s="385"/>
      <c r="QEK23" s="385"/>
      <c r="QEL23" s="385"/>
      <c r="QEM23" s="385"/>
      <c r="QEN23" s="385"/>
      <c r="QEO23" s="385"/>
      <c r="QEP23" s="385"/>
      <c r="QEQ23" s="385"/>
      <c r="QER23" s="385"/>
      <c r="QES23" s="385"/>
      <c r="QET23" s="385"/>
      <c r="QEU23" s="385"/>
      <c r="QEV23" s="385"/>
      <c r="QEW23" s="385"/>
      <c r="QEX23" s="385"/>
      <c r="QEY23" s="385"/>
      <c r="QEZ23" s="385"/>
      <c r="QFA23" s="385"/>
      <c r="QFB23" s="385"/>
      <c r="QFC23" s="385"/>
      <c r="QFD23" s="385"/>
      <c r="QFE23" s="385"/>
      <c r="QFF23" s="385"/>
      <c r="QFG23" s="385"/>
      <c r="QFH23" s="385"/>
      <c r="QFI23" s="385"/>
      <c r="QFJ23" s="385"/>
      <c r="QFK23" s="385"/>
      <c r="QFL23" s="385"/>
      <c r="QFM23" s="385"/>
      <c r="QFN23" s="385"/>
      <c r="QFO23" s="385"/>
      <c r="QFP23" s="385"/>
      <c r="QFQ23" s="385"/>
      <c r="QFR23" s="385"/>
      <c r="QFS23" s="385"/>
      <c r="QFT23" s="385"/>
      <c r="QFU23" s="385"/>
      <c r="QFV23" s="385"/>
      <c r="QFW23" s="385"/>
      <c r="QFX23" s="385"/>
      <c r="QFY23" s="385"/>
      <c r="QFZ23" s="385"/>
      <c r="QGA23" s="385"/>
      <c r="QGB23" s="385"/>
      <c r="QGC23" s="385"/>
      <c r="QGD23" s="385"/>
      <c r="QGE23" s="385"/>
      <c r="QGF23" s="385"/>
      <c r="QGG23" s="385"/>
      <c r="QGH23" s="385"/>
      <c r="QGI23" s="385"/>
      <c r="QGJ23" s="385"/>
      <c r="QGK23" s="385"/>
      <c r="QGL23" s="385"/>
      <c r="QGM23" s="385"/>
      <c r="QGN23" s="385"/>
      <c r="QGO23" s="385"/>
      <c r="QGP23" s="385"/>
      <c r="QGQ23" s="385"/>
      <c r="QGR23" s="385"/>
      <c r="QGS23" s="385"/>
      <c r="QGT23" s="385"/>
      <c r="QGU23" s="385"/>
      <c r="QGV23" s="385"/>
      <c r="QGW23" s="385"/>
      <c r="QGX23" s="385"/>
      <c r="QGY23" s="385"/>
      <c r="QGZ23" s="385"/>
      <c r="QHA23" s="385"/>
      <c r="QHB23" s="385"/>
      <c r="QHC23" s="385"/>
      <c r="QHD23" s="385"/>
      <c r="QHE23" s="385"/>
      <c r="QHF23" s="385"/>
      <c r="QHG23" s="385"/>
      <c r="QHH23" s="385"/>
      <c r="QHI23" s="385"/>
      <c r="QHJ23" s="385"/>
      <c r="QHK23" s="385"/>
      <c r="QHL23" s="385"/>
      <c r="QHM23" s="385"/>
      <c r="QHN23" s="385"/>
      <c r="QHO23" s="385"/>
      <c r="QHP23" s="385"/>
      <c r="QHQ23" s="385"/>
      <c r="QHR23" s="385"/>
      <c r="QHS23" s="385"/>
      <c r="QHT23" s="385"/>
      <c r="QHU23" s="385"/>
      <c r="QHV23" s="385"/>
      <c r="QHW23" s="385"/>
      <c r="QHX23" s="385"/>
      <c r="QHY23" s="385"/>
      <c r="QHZ23" s="385"/>
      <c r="QIA23" s="385"/>
      <c r="QIB23" s="385"/>
      <c r="QIC23" s="385"/>
      <c r="QID23" s="385"/>
      <c r="QIE23" s="385"/>
      <c r="QIF23" s="385"/>
      <c r="QIG23" s="385"/>
      <c r="QIH23" s="385"/>
      <c r="QII23" s="385"/>
      <c r="QIJ23" s="385"/>
      <c r="QIK23" s="385"/>
      <c r="QIL23" s="385"/>
      <c r="QIM23" s="385"/>
      <c r="QIN23" s="385"/>
      <c r="QIO23" s="385"/>
      <c r="QIP23" s="385"/>
      <c r="QIQ23" s="385"/>
      <c r="QIR23" s="385"/>
      <c r="QIS23" s="385"/>
      <c r="QIT23" s="385"/>
      <c r="QIU23" s="385"/>
      <c r="QIV23" s="385"/>
      <c r="QIW23" s="385"/>
      <c r="QIX23" s="385"/>
      <c r="QIY23" s="385"/>
      <c r="QIZ23" s="385"/>
      <c r="QJA23" s="385"/>
      <c r="QJB23" s="385"/>
      <c r="QJC23" s="385"/>
      <c r="QJD23" s="385"/>
      <c r="QJE23" s="385"/>
      <c r="QJF23" s="385"/>
      <c r="QJG23" s="385"/>
      <c r="QJH23" s="385"/>
      <c r="QJI23" s="385"/>
      <c r="QJJ23" s="385"/>
      <c r="QJK23" s="385"/>
      <c r="QJL23" s="385"/>
      <c r="QJM23" s="385"/>
      <c r="QJN23" s="385"/>
      <c r="QJO23" s="385"/>
      <c r="QJP23" s="385"/>
      <c r="QJQ23" s="385"/>
      <c r="QJR23" s="385"/>
      <c r="QJS23" s="385"/>
      <c r="QJT23" s="385"/>
      <c r="QJU23" s="385"/>
      <c r="QJV23" s="385"/>
      <c r="QJW23" s="385"/>
      <c r="QJX23" s="385"/>
      <c r="QJY23" s="385"/>
      <c r="QJZ23" s="385"/>
      <c r="QKA23" s="385"/>
      <c r="QKB23" s="385"/>
      <c r="QKC23" s="385"/>
      <c r="QKD23" s="385"/>
      <c r="QKE23" s="385"/>
      <c r="QKF23" s="385"/>
      <c r="QKG23" s="385"/>
      <c r="QKH23" s="385"/>
      <c r="QKI23" s="385"/>
      <c r="QKJ23" s="385"/>
      <c r="QKK23" s="385"/>
      <c r="QKL23" s="385"/>
      <c r="QKM23" s="385"/>
      <c r="QKN23" s="385"/>
      <c r="QKO23" s="385"/>
      <c r="QKP23" s="385"/>
      <c r="QKQ23" s="385"/>
      <c r="QKR23" s="385"/>
      <c r="QKS23" s="385"/>
      <c r="QKT23" s="385"/>
      <c r="QKU23" s="385"/>
      <c r="QKV23" s="385"/>
      <c r="QKW23" s="385"/>
      <c r="QKX23" s="385"/>
      <c r="QKY23" s="385"/>
      <c r="QKZ23" s="385"/>
      <c r="QLA23" s="385"/>
      <c r="QLB23" s="385"/>
      <c r="QLC23" s="385"/>
      <c r="QLD23" s="385"/>
      <c r="QLE23" s="385"/>
      <c r="QLF23" s="385"/>
      <c r="QLG23" s="385"/>
      <c r="QLH23" s="385"/>
      <c r="QLI23" s="385"/>
      <c r="QLJ23" s="385"/>
      <c r="QLK23" s="385"/>
      <c r="QLL23" s="385"/>
      <c r="QLM23" s="385"/>
      <c r="QLN23" s="385"/>
      <c r="QLO23" s="385"/>
      <c r="QLP23" s="385"/>
      <c r="QLQ23" s="385"/>
      <c r="QLR23" s="385"/>
      <c r="QLS23" s="385"/>
      <c r="QLT23" s="385"/>
      <c r="QLU23" s="385"/>
      <c r="QLV23" s="385"/>
      <c r="QLW23" s="385"/>
      <c r="QLX23" s="385"/>
      <c r="QLY23" s="385"/>
      <c r="QLZ23" s="385"/>
      <c r="QMA23" s="385"/>
      <c r="QMB23" s="385"/>
      <c r="QMC23" s="385"/>
      <c r="QMD23" s="385"/>
      <c r="QME23" s="385"/>
      <c r="QMF23" s="385"/>
      <c r="QMG23" s="385"/>
      <c r="QMH23" s="385"/>
      <c r="QMI23" s="385"/>
      <c r="QMJ23" s="385"/>
      <c r="QMK23" s="385"/>
      <c r="QML23" s="385"/>
      <c r="QMM23" s="385"/>
      <c r="QMN23" s="385"/>
      <c r="QMO23" s="385"/>
      <c r="QMP23" s="385"/>
      <c r="QMQ23" s="385"/>
      <c r="QMR23" s="385"/>
      <c r="QMS23" s="385"/>
      <c r="QMT23" s="385"/>
      <c r="QMU23" s="385"/>
      <c r="QMV23" s="385"/>
      <c r="QMW23" s="385"/>
      <c r="QMX23" s="385"/>
      <c r="QMY23" s="385"/>
      <c r="QMZ23" s="385"/>
      <c r="QNA23" s="385"/>
      <c r="QNB23" s="385"/>
      <c r="QNC23" s="385"/>
      <c r="QND23" s="385"/>
      <c r="QNE23" s="385"/>
      <c r="QNF23" s="385"/>
      <c r="QNG23" s="385"/>
      <c r="QNH23" s="385"/>
      <c r="QNI23" s="385"/>
      <c r="QNJ23" s="385"/>
      <c r="QNK23" s="385"/>
      <c r="QNL23" s="385"/>
      <c r="QNM23" s="385"/>
      <c r="QNN23" s="385"/>
      <c r="QNO23" s="385"/>
      <c r="QNP23" s="385"/>
      <c r="QNQ23" s="385"/>
      <c r="QNR23" s="385"/>
      <c r="QNS23" s="385"/>
      <c r="QNT23" s="385"/>
      <c r="QNU23" s="385"/>
      <c r="QNV23" s="385"/>
      <c r="QNW23" s="385"/>
      <c r="QNX23" s="385"/>
      <c r="QNY23" s="385"/>
      <c r="QNZ23" s="385"/>
      <c r="QOA23" s="385"/>
      <c r="QOB23" s="385"/>
      <c r="QOC23" s="385"/>
      <c r="QOD23" s="385"/>
      <c r="QOE23" s="385"/>
      <c r="QOF23" s="385"/>
      <c r="QOG23" s="385"/>
      <c r="QOH23" s="385"/>
      <c r="QOI23" s="385"/>
      <c r="QOJ23" s="385"/>
      <c r="QOK23" s="385"/>
      <c r="QOL23" s="385"/>
      <c r="QOM23" s="385"/>
      <c r="QON23" s="385"/>
      <c r="QOO23" s="385"/>
      <c r="QOP23" s="385"/>
      <c r="QOQ23" s="385"/>
      <c r="QOR23" s="385"/>
      <c r="QOS23" s="385"/>
      <c r="QOT23" s="385"/>
      <c r="QOU23" s="385"/>
      <c r="QOV23" s="385"/>
      <c r="QOW23" s="385"/>
      <c r="QOX23" s="385"/>
      <c r="QOY23" s="385"/>
      <c r="QOZ23" s="385"/>
      <c r="QPA23" s="385"/>
      <c r="QPB23" s="385"/>
      <c r="QPC23" s="385"/>
      <c r="QPD23" s="385"/>
      <c r="QPE23" s="385"/>
      <c r="QPF23" s="385"/>
      <c r="QPG23" s="385"/>
      <c r="QPH23" s="385"/>
      <c r="QPI23" s="385"/>
      <c r="QPJ23" s="385"/>
      <c r="QPK23" s="385"/>
      <c r="QPL23" s="385"/>
      <c r="QPM23" s="385"/>
      <c r="QPN23" s="385"/>
      <c r="QPO23" s="385"/>
      <c r="QPP23" s="385"/>
      <c r="QPQ23" s="385"/>
      <c r="QPR23" s="385"/>
      <c r="QPS23" s="385"/>
      <c r="QPT23" s="385"/>
      <c r="QPU23" s="385"/>
      <c r="QPV23" s="385"/>
      <c r="QPW23" s="385"/>
      <c r="QPX23" s="385"/>
      <c r="QPY23" s="385"/>
      <c r="QPZ23" s="385"/>
      <c r="QQA23" s="385"/>
      <c r="QQB23" s="385"/>
      <c r="QQC23" s="385"/>
      <c r="QQD23" s="385"/>
      <c r="QQE23" s="385"/>
      <c r="QQF23" s="385"/>
      <c r="QQG23" s="385"/>
      <c r="QQH23" s="385"/>
      <c r="QQI23" s="385"/>
      <c r="QQJ23" s="385"/>
      <c r="QQK23" s="385"/>
      <c r="QQL23" s="385"/>
      <c r="QQM23" s="385"/>
      <c r="QQN23" s="385"/>
      <c r="QQO23" s="385"/>
      <c r="QQP23" s="385"/>
      <c r="QQQ23" s="385"/>
      <c r="QQR23" s="385"/>
      <c r="QQS23" s="385"/>
      <c r="QQT23" s="385"/>
      <c r="QQU23" s="385"/>
      <c r="QQV23" s="385"/>
      <c r="QQW23" s="385"/>
      <c r="QQX23" s="385"/>
      <c r="QQY23" s="385"/>
      <c r="QQZ23" s="385"/>
      <c r="QRA23" s="385"/>
      <c r="QRB23" s="385"/>
      <c r="QRC23" s="385"/>
      <c r="QRD23" s="385"/>
      <c r="QRE23" s="385"/>
      <c r="QRF23" s="385"/>
      <c r="QRG23" s="385"/>
      <c r="QRH23" s="385"/>
      <c r="QRI23" s="385"/>
      <c r="QRJ23" s="385"/>
      <c r="QRK23" s="385"/>
      <c r="QRL23" s="385"/>
      <c r="QRM23" s="385"/>
      <c r="QRN23" s="385"/>
      <c r="QRO23" s="385"/>
      <c r="QRP23" s="385"/>
      <c r="QRQ23" s="385"/>
      <c r="QRR23" s="385"/>
      <c r="QRS23" s="385"/>
      <c r="QRT23" s="385"/>
      <c r="QRU23" s="385"/>
      <c r="QRV23" s="385"/>
      <c r="QRW23" s="385"/>
      <c r="QRX23" s="385"/>
      <c r="QRY23" s="385"/>
      <c r="QRZ23" s="385"/>
      <c r="QSA23" s="385"/>
      <c r="QSB23" s="385"/>
      <c r="QSC23" s="385"/>
      <c r="QSD23" s="385"/>
      <c r="QSE23" s="385"/>
      <c r="QSF23" s="385"/>
      <c r="QSG23" s="385"/>
      <c r="QSH23" s="385"/>
      <c r="QSI23" s="385"/>
      <c r="QSJ23" s="385"/>
      <c r="QSK23" s="385"/>
      <c r="QSL23" s="385"/>
      <c r="QSM23" s="385"/>
      <c r="QSN23" s="385"/>
      <c r="QSO23" s="385"/>
      <c r="QSP23" s="385"/>
      <c r="QSQ23" s="385"/>
      <c r="QSR23" s="385"/>
      <c r="QSS23" s="385"/>
      <c r="QST23" s="385"/>
      <c r="QSU23" s="385"/>
      <c r="QSV23" s="385"/>
      <c r="QSW23" s="385"/>
      <c r="QSX23" s="385"/>
      <c r="QSY23" s="385"/>
      <c r="QSZ23" s="385"/>
      <c r="QTA23" s="385"/>
      <c r="QTB23" s="385"/>
      <c r="QTC23" s="385"/>
      <c r="QTD23" s="385"/>
      <c r="QTE23" s="385"/>
      <c r="QTF23" s="385"/>
      <c r="QTG23" s="385"/>
      <c r="QTH23" s="385"/>
      <c r="QTI23" s="385"/>
      <c r="QTJ23" s="385"/>
      <c r="QTK23" s="385"/>
      <c r="QTL23" s="385"/>
      <c r="QTM23" s="385"/>
      <c r="QTN23" s="385"/>
      <c r="QTO23" s="385"/>
      <c r="QTP23" s="385"/>
      <c r="QTQ23" s="385"/>
      <c r="QTR23" s="385"/>
      <c r="QTS23" s="385"/>
      <c r="QTT23" s="385"/>
      <c r="QTU23" s="385"/>
      <c r="QTV23" s="385"/>
      <c r="QTW23" s="385"/>
      <c r="QTX23" s="385"/>
      <c r="QTY23" s="385"/>
      <c r="QTZ23" s="385"/>
      <c r="QUA23" s="385"/>
      <c r="QUB23" s="385"/>
      <c r="QUC23" s="385"/>
      <c r="QUD23" s="385"/>
      <c r="QUE23" s="385"/>
      <c r="QUF23" s="385"/>
      <c r="QUG23" s="385"/>
      <c r="QUH23" s="385"/>
      <c r="QUI23" s="385"/>
      <c r="QUJ23" s="385"/>
      <c r="QUK23" s="385"/>
      <c r="QUL23" s="385"/>
      <c r="QUM23" s="385"/>
      <c r="QUN23" s="385"/>
      <c r="QUO23" s="385"/>
      <c r="QUP23" s="385"/>
      <c r="QUQ23" s="385"/>
      <c r="QUR23" s="385"/>
      <c r="QUS23" s="385"/>
      <c r="QUT23" s="385"/>
      <c r="QUU23" s="385"/>
      <c r="QUV23" s="385"/>
      <c r="QUW23" s="385"/>
      <c r="QUX23" s="385"/>
      <c r="QUY23" s="385"/>
      <c r="QUZ23" s="385"/>
      <c r="QVA23" s="385"/>
      <c r="QVB23" s="385"/>
      <c r="QVC23" s="385"/>
      <c r="QVD23" s="385"/>
      <c r="QVE23" s="385"/>
      <c r="QVF23" s="385"/>
      <c r="QVG23" s="385"/>
      <c r="QVH23" s="385"/>
      <c r="QVI23" s="385"/>
      <c r="QVJ23" s="385"/>
      <c r="QVK23" s="385"/>
      <c r="QVL23" s="385"/>
      <c r="QVM23" s="385"/>
      <c r="QVN23" s="385"/>
      <c r="QVO23" s="385"/>
      <c r="QVP23" s="385"/>
      <c r="QVQ23" s="385"/>
      <c r="QVR23" s="385"/>
      <c r="QVS23" s="385"/>
      <c r="QVT23" s="385"/>
      <c r="QVU23" s="385"/>
      <c r="QVV23" s="385"/>
      <c r="QVW23" s="385"/>
      <c r="QVX23" s="385"/>
      <c r="QVY23" s="385"/>
      <c r="QVZ23" s="385"/>
      <c r="QWA23" s="385"/>
      <c r="QWB23" s="385"/>
      <c r="QWC23" s="385"/>
      <c r="QWD23" s="385"/>
      <c r="QWE23" s="385"/>
      <c r="QWF23" s="385"/>
      <c r="QWG23" s="385"/>
      <c r="QWH23" s="385"/>
      <c r="QWI23" s="385"/>
      <c r="QWJ23" s="385"/>
      <c r="QWK23" s="385"/>
      <c r="QWL23" s="385"/>
      <c r="QWM23" s="385"/>
      <c r="QWN23" s="385"/>
      <c r="QWO23" s="385"/>
      <c r="QWP23" s="385"/>
      <c r="QWQ23" s="385"/>
      <c r="QWR23" s="385"/>
      <c r="QWS23" s="385"/>
      <c r="QWT23" s="385"/>
      <c r="QWU23" s="385"/>
      <c r="QWV23" s="385"/>
      <c r="QWW23" s="385"/>
      <c r="QWX23" s="385"/>
      <c r="QWY23" s="385"/>
      <c r="QWZ23" s="385"/>
      <c r="QXA23" s="385"/>
      <c r="QXB23" s="385"/>
      <c r="QXC23" s="385"/>
      <c r="QXD23" s="385"/>
      <c r="QXE23" s="385"/>
      <c r="QXF23" s="385"/>
      <c r="QXG23" s="385"/>
      <c r="QXH23" s="385"/>
      <c r="QXI23" s="385"/>
      <c r="QXJ23" s="385"/>
      <c r="QXK23" s="385"/>
      <c r="QXL23" s="385"/>
      <c r="QXM23" s="385"/>
      <c r="QXN23" s="385"/>
      <c r="QXO23" s="385"/>
      <c r="QXP23" s="385"/>
      <c r="QXQ23" s="385"/>
      <c r="QXR23" s="385"/>
      <c r="QXS23" s="385"/>
      <c r="QXT23" s="385"/>
      <c r="QXU23" s="385"/>
      <c r="QXV23" s="385"/>
      <c r="QXW23" s="385"/>
      <c r="QXX23" s="385"/>
      <c r="QXY23" s="385"/>
      <c r="QXZ23" s="385"/>
      <c r="QYA23" s="385"/>
      <c r="QYB23" s="385"/>
      <c r="QYC23" s="385"/>
      <c r="QYD23" s="385"/>
      <c r="QYE23" s="385"/>
      <c r="QYF23" s="385"/>
      <c r="QYG23" s="385"/>
      <c r="QYH23" s="385"/>
      <c r="QYI23" s="385"/>
      <c r="QYJ23" s="385"/>
      <c r="QYK23" s="385"/>
      <c r="QYL23" s="385"/>
      <c r="QYM23" s="385"/>
      <c r="QYN23" s="385"/>
      <c r="QYO23" s="385"/>
      <c r="QYP23" s="385"/>
      <c r="QYQ23" s="385"/>
      <c r="QYR23" s="385"/>
      <c r="QYS23" s="385"/>
      <c r="QYT23" s="385"/>
      <c r="QYU23" s="385"/>
      <c r="QYV23" s="385"/>
      <c r="QYW23" s="385"/>
      <c r="QYX23" s="385"/>
      <c r="QYY23" s="385"/>
      <c r="QYZ23" s="385"/>
      <c r="QZA23" s="385"/>
      <c r="QZB23" s="385"/>
      <c r="QZC23" s="385"/>
      <c r="QZD23" s="385"/>
      <c r="QZE23" s="385"/>
      <c r="QZF23" s="385"/>
      <c r="QZG23" s="385"/>
      <c r="QZH23" s="385"/>
      <c r="QZI23" s="385"/>
      <c r="QZJ23" s="385"/>
      <c r="QZK23" s="385"/>
      <c r="QZL23" s="385"/>
      <c r="QZM23" s="385"/>
      <c r="QZN23" s="385"/>
      <c r="QZO23" s="385"/>
      <c r="QZP23" s="385"/>
      <c r="QZQ23" s="385"/>
      <c r="QZR23" s="385"/>
      <c r="QZS23" s="385"/>
      <c r="QZT23" s="385"/>
      <c r="QZU23" s="385"/>
      <c r="QZV23" s="385"/>
      <c r="QZW23" s="385"/>
      <c r="QZX23" s="385"/>
      <c r="QZY23" s="385"/>
      <c r="QZZ23" s="385"/>
      <c r="RAA23" s="385"/>
      <c r="RAB23" s="385"/>
      <c r="RAC23" s="385"/>
      <c r="RAD23" s="385"/>
      <c r="RAE23" s="385"/>
      <c r="RAF23" s="385"/>
      <c r="RAG23" s="385"/>
      <c r="RAH23" s="385"/>
      <c r="RAI23" s="385"/>
      <c r="RAJ23" s="385"/>
      <c r="RAK23" s="385"/>
      <c r="RAL23" s="385"/>
      <c r="RAM23" s="385"/>
      <c r="RAN23" s="385"/>
      <c r="RAO23" s="385"/>
      <c r="RAP23" s="385"/>
      <c r="RAQ23" s="385"/>
      <c r="RAR23" s="385"/>
      <c r="RAS23" s="385"/>
      <c r="RAT23" s="385"/>
      <c r="RAU23" s="385"/>
      <c r="RAV23" s="385"/>
      <c r="RAW23" s="385"/>
      <c r="RAX23" s="385"/>
      <c r="RAY23" s="385"/>
      <c r="RAZ23" s="385"/>
      <c r="RBA23" s="385"/>
      <c r="RBB23" s="385"/>
      <c r="RBC23" s="385"/>
      <c r="RBD23" s="385"/>
      <c r="RBE23" s="385"/>
      <c r="RBF23" s="385"/>
      <c r="RBG23" s="385"/>
      <c r="RBH23" s="385"/>
      <c r="RBI23" s="385"/>
      <c r="RBJ23" s="385"/>
      <c r="RBK23" s="385"/>
      <c r="RBL23" s="385"/>
      <c r="RBM23" s="385"/>
      <c r="RBN23" s="385"/>
      <c r="RBO23" s="385"/>
      <c r="RBP23" s="385"/>
      <c r="RBQ23" s="385"/>
      <c r="RBR23" s="385"/>
      <c r="RBS23" s="385"/>
      <c r="RBT23" s="385"/>
      <c r="RBU23" s="385"/>
      <c r="RBV23" s="385"/>
      <c r="RBW23" s="385"/>
      <c r="RBX23" s="385"/>
      <c r="RBY23" s="385"/>
      <c r="RBZ23" s="385"/>
      <c r="RCA23" s="385"/>
      <c r="RCB23" s="385"/>
      <c r="RCC23" s="385"/>
      <c r="RCD23" s="385"/>
      <c r="RCE23" s="385"/>
      <c r="RCF23" s="385"/>
      <c r="RCG23" s="385"/>
      <c r="RCH23" s="385"/>
      <c r="RCI23" s="385"/>
      <c r="RCJ23" s="385"/>
      <c r="RCK23" s="385"/>
      <c r="RCL23" s="385"/>
      <c r="RCM23" s="385"/>
      <c r="RCN23" s="385"/>
      <c r="RCO23" s="385"/>
      <c r="RCP23" s="385"/>
      <c r="RCQ23" s="385"/>
      <c r="RCR23" s="385"/>
      <c r="RCS23" s="385"/>
      <c r="RCT23" s="385"/>
      <c r="RCU23" s="385"/>
      <c r="RCV23" s="385"/>
      <c r="RCW23" s="385"/>
      <c r="RCX23" s="385"/>
      <c r="RCY23" s="385"/>
      <c r="RCZ23" s="385"/>
      <c r="RDA23" s="385"/>
      <c r="RDB23" s="385"/>
      <c r="RDC23" s="385"/>
      <c r="RDD23" s="385"/>
      <c r="RDE23" s="385"/>
      <c r="RDF23" s="385"/>
      <c r="RDG23" s="385"/>
      <c r="RDH23" s="385"/>
      <c r="RDI23" s="385"/>
      <c r="RDJ23" s="385"/>
      <c r="RDK23" s="385"/>
      <c r="RDL23" s="385"/>
      <c r="RDM23" s="385"/>
      <c r="RDN23" s="385"/>
      <c r="RDO23" s="385"/>
      <c r="RDP23" s="385"/>
      <c r="RDQ23" s="385"/>
      <c r="RDR23" s="385"/>
      <c r="RDS23" s="385"/>
      <c r="RDT23" s="385"/>
      <c r="RDU23" s="385"/>
      <c r="RDV23" s="385"/>
      <c r="RDW23" s="385"/>
      <c r="RDX23" s="385"/>
      <c r="RDY23" s="385"/>
      <c r="RDZ23" s="385"/>
      <c r="REA23" s="385"/>
      <c r="REB23" s="385"/>
      <c r="REC23" s="385"/>
      <c r="RED23" s="385"/>
      <c r="REE23" s="385"/>
      <c r="REF23" s="385"/>
      <c r="REG23" s="385"/>
      <c r="REH23" s="385"/>
      <c r="REI23" s="385"/>
      <c r="REJ23" s="385"/>
      <c r="REK23" s="385"/>
      <c r="REL23" s="385"/>
      <c r="REM23" s="385"/>
      <c r="REN23" s="385"/>
      <c r="REO23" s="385"/>
      <c r="REP23" s="385"/>
      <c r="REQ23" s="385"/>
      <c r="RER23" s="385"/>
      <c r="RES23" s="385"/>
      <c r="RET23" s="385"/>
      <c r="REU23" s="385"/>
      <c r="REV23" s="385"/>
      <c r="REW23" s="385"/>
      <c r="REX23" s="385"/>
      <c r="REY23" s="385"/>
      <c r="REZ23" s="385"/>
      <c r="RFA23" s="385"/>
      <c r="RFB23" s="385"/>
      <c r="RFC23" s="385"/>
      <c r="RFD23" s="385"/>
      <c r="RFE23" s="385"/>
      <c r="RFF23" s="385"/>
      <c r="RFG23" s="385"/>
      <c r="RFH23" s="385"/>
      <c r="RFI23" s="385"/>
      <c r="RFJ23" s="385"/>
      <c r="RFK23" s="385"/>
      <c r="RFL23" s="385"/>
      <c r="RFM23" s="385"/>
      <c r="RFN23" s="385"/>
      <c r="RFO23" s="385"/>
      <c r="RFP23" s="385"/>
      <c r="RFQ23" s="385"/>
      <c r="RFR23" s="385"/>
      <c r="RFS23" s="385"/>
      <c r="RFT23" s="385"/>
      <c r="RFU23" s="385"/>
      <c r="RFV23" s="385"/>
      <c r="RFW23" s="385"/>
      <c r="RFX23" s="385"/>
      <c r="RFY23" s="385"/>
      <c r="RFZ23" s="385"/>
      <c r="RGA23" s="385"/>
      <c r="RGB23" s="385"/>
      <c r="RGC23" s="385"/>
      <c r="RGD23" s="385"/>
      <c r="RGE23" s="385"/>
      <c r="RGF23" s="385"/>
      <c r="RGG23" s="385"/>
      <c r="RGH23" s="385"/>
      <c r="RGI23" s="385"/>
      <c r="RGJ23" s="385"/>
      <c r="RGK23" s="385"/>
      <c r="RGL23" s="385"/>
      <c r="RGM23" s="385"/>
      <c r="RGN23" s="385"/>
      <c r="RGO23" s="385"/>
      <c r="RGP23" s="385"/>
      <c r="RGQ23" s="385"/>
      <c r="RGR23" s="385"/>
      <c r="RGS23" s="385"/>
      <c r="RGT23" s="385"/>
      <c r="RGU23" s="385"/>
      <c r="RGV23" s="385"/>
      <c r="RGW23" s="385"/>
      <c r="RGX23" s="385"/>
      <c r="RGY23" s="385"/>
      <c r="RGZ23" s="385"/>
      <c r="RHA23" s="385"/>
      <c r="RHB23" s="385"/>
      <c r="RHC23" s="385"/>
      <c r="RHD23" s="385"/>
      <c r="RHE23" s="385"/>
      <c r="RHF23" s="385"/>
      <c r="RHG23" s="385"/>
      <c r="RHH23" s="385"/>
      <c r="RHI23" s="385"/>
      <c r="RHJ23" s="385"/>
      <c r="RHK23" s="385"/>
      <c r="RHL23" s="385"/>
      <c r="RHM23" s="385"/>
      <c r="RHN23" s="385"/>
      <c r="RHO23" s="385"/>
      <c r="RHP23" s="385"/>
      <c r="RHQ23" s="385"/>
      <c r="RHR23" s="385"/>
      <c r="RHS23" s="385"/>
      <c r="RHT23" s="385"/>
      <c r="RHU23" s="385"/>
      <c r="RHV23" s="385"/>
      <c r="RHW23" s="385"/>
      <c r="RHX23" s="385"/>
      <c r="RHY23" s="385"/>
      <c r="RHZ23" s="385"/>
      <c r="RIA23" s="385"/>
      <c r="RIB23" s="385"/>
      <c r="RIC23" s="385"/>
      <c r="RID23" s="385"/>
      <c r="RIE23" s="385"/>
      <c r="RIF23" s="385"/>
      <c r="RIG23" s="385"/>
      <c r="RIH23" s="385"/>
      <c r="RII23" s="385"/>
      <c r="RIJ23" s="385"/>
      <c r="RIK23" s="385"/>
      <c r="RIL23" s="385"/>
      <c r="RIM23" s="385"/>
      <c r="RIN23" s="385"/>
      <c r="RIO23" s="385"/>
      <c r="RIP23" s="385"/>
      <c r="RIQ23" s="385"/>
      <c r="RIR23" s="385"/>
      <c r="RIS23" s="385"/>
      <c r="RIT23" s="385"/>
      <c r="RIU23" s="385"/>
      <c r="RIV23" s="385"/>
      <c r="RIW23" s="385"/>
      <c r="RIX23" s="385"/>
      <c r="RIY23" s="385"/>
      <c r="RIZ23" s="385"/>
      <c r="RJA23" s="385"/>
      <c r="RJB23" s="385"/>
      <c r="RJC23" s="385"/>
      <c r="RJD23" s="385"/>
      <c r="RJE23" s="385"/>
      <c r="RJF23" s="385"/>
      <c r="RJG23" s="385"/>
      <c r="RJH23" s="385"/>
      <c r="RJI23" s="385"/>
      <c r="RJJ23" s="385"/>
      <c r="RJK23" s="385"/>
      <c r="RJL23" s="385"/>
      <c r="RJM23" s="385"/>
      <c r="RJN23" s="385"/>
      <c r="RJO23" s="385"/>
      <c r="RJP23" s="385"/>
      <c r="RJQ23" s="385"/>
      <c r="RJR23" s="385"/>
      <c r="RJS23" s="385"/>
      <c r="RJT23" s="385"/>
      <c r="RJU23" s="385"/>
      <c r="RJV23" s="385"/>
      <c r="RJW23" s="385"/>
      <c r="RJX23" s="385"/>
      <c r="RJY23" s="385"/>
      <c r="RJZ23" s="385"/>
      <c r="RKA23" s="385"/>
      <c r="RKB23" s="385"/>
      <c r="RKC23" s="385"/>
      <c r="RKD23" s="385"/>
      <c r="RKE23" s="385"/>
      <c r="RKF23" s="385"/>
      <c r="RKG23" s="385"/>
      <c r="RKH23" s="385"/>
      <c r="RKI23" s="385"/>
      <c r="RKJ23" s="385"/>
      <c r="RKK23" s="385"/>
      <c r="RKL23" s="385"/>
      <c r="RKM23" s="385"/>
      <c r="RKN23" s="385"/>
      <c r="RKO23" s="385"/>
      <c r="RKP23" s="385"/>
      <c r="RKQ23" s="385"/>
      <c r="RKR23" s="385"/>
      <c r="RKS23" s="385"/>
      <c r="RKT23" s="385"/>
      <c r="RKU23" s="385"/>
      <c r="RKV23" s="385"/>
      <c r="RKW23" s="385"/>
      <c r="RKX23" s="385"/>
      <c r="RKY23" s="385"/>
      <c r="RKZ23" s="385"/>
      <c r="RLA23" s="385"/>
      <c r="RLB23" s="385"/>
      <c r="RLC23" s="385"/>
      <c r="RLD23" s="385"/>
      <c r="RLE23" s="385"/>
      <c r="RLF23" s="385"/>
      <c r="RLG23" s="385"/>
      <c r="RLH23" s="385"/>
      <c r="RLI23" s="385"/>
      <c r="RLJ23" s="385"/>
      <c r="RLK23" s="385"/>
      <c r="RLL23" s="385"/>
      <c r="RLM23" s="385"/>
      <c r="RLN23" s="385"/>
      <c r="RLO23" s="385"/>
      <c r="RLP23" s="385"/>
      <c r="RLQ23" s="385"/>
      <c r="RLR23" s="385"/>
      <c r="RLS23" s="385"/>
      <c r="RLT23" s="385"/>
      <c r="RLU23" s="385"/>
      <c r="RLV23" s="385"/>
      <c r="RLW23" s="385"/>
      <c r="RLX23" s="385"/>
      <c r="RLY23" s="385"/>
      <c r="RLZ23" s="385"/>
      <c r="RMA23" s="385"/>
      <c r="RMB23" s="385"/>
      <c r="RMC23" s="385"/>
      <c r="RMD23" s="385"/>
      <c r="RME23" s="385"/>
      <c r="RMF23" s="385"/>
      <c r="RMG23" s="385"/>
      <c r="RMH23" s="385"/>
      <c r="RMI23" s="385"/>
      <c r="RMJ23" s="385"/>
      <c r="RMK23" s="385"/>
      <c r="RML23" s="385"/>
      <c r="RMM23" s="385"/>
      <c r="RMN23" s="385"/>
      <c r="RMO23" s="385"/>
      <c r="RMP23" s="385"/>
      <c r="RMQ23" s="385"/>
      <c r="RMR23" s="385"/>
      <c r="RMS23" s="385"/>
      <c r="RMT23" s="385"/>
      <c r="RMU23" s="385"/>
      <c r="RMV23" s="385"/>
      <c r="RMW23" s="385"/>
      <c r="RMX23" s="385"/>
      <c r="RMY23" s="385"/>
      <c r="RMZ23" s="385"/>
      <c r="RNA23" s="385"/>
      <c r="RNB23" s="385"/>
      <c r="RNC23" s="385"/>
      <c r="RND23" s="385"/>
      <c r="RNE23" s="385"/>
      <c r="RNF23" s="385"/>
      <c r="RNG23" s="385"/>
      <c r="RNH23" s="385"/>
      <c r="RNI23" s="385"/>
      <c r="RNJ23" s="385"/>
      <c r="RNK23" s="385"/>
      <c r="RNL23" s="385"/>
      <c r="RNM23" s="385"/>
      <c r="RNN23" s="385"/>
      <c r="RNO23" s="385"/>
      <c r="RNP23" s="385"/>
      <c r="RNQ23" s="385"/>
      <c r="RNR23" s="385"/>
      <c r="RNS23" s="385"/>
      <c r="RNT23" s="385"/>
      <c r="RNU23" s="385"/>
      <c r="RNV23" s="385"/>
      <c r="RNW23" s="385"/>
      <c r="RNX23" s="385"/>
      <c r="RNY23" s="385"/>
      <c r="RNZ23" s="385"/>
      <c r="ROA23" s="385"/>
      <c r="ROB23" s="385"/>
      <c r="ROC23" s="385"/>
      <c r="ROD23" s="385"/>
      <c r="ROE23" s="385"/>
      <c r="ROF23" s="385"/>
      <c r="ROG23" s="385"/>
      <c r="ROH23" s="385"/>
      <c r="ROI23" s="385"/>
      <c r="ROJ23" s="385"/>
      <c r="ROK23" s="385"/>
      <c r="ROL23" s="385"/>
      <c r="ROM23" s="385"/>
      <c r="RON23" s="385"/>
      <c r="ROO23" s="385"/>
      <c r="ROP23" s="385"/>
      <c r="ROQ23" s="385"/>
      <c r="ROR23" s="385"/>
      <c r="ROS23" s="385"/>
      <c r="ROT23" s="385"/>
      <c r="ROU23" s="385"/>
      <c r="ROV23" s="385"/>
      <c r="ROW23" s="385"/>
      <c r="ROX23" s="385"/>
      <c r="ROY23" s="385"/>
      <c r="ROZ23" s="385"/>
      <c r="RPA23" s="385"/>
      <c r="RPB23" s="385"/>
      <c r="RPC23" s="385"/>
      <c r="RPD23" s="385"/>
      <c r="RPE23" s="385"/>
      <c r="RPF23" s="385"/>
      <c r="RPG23" s="385"/>
      <c r="RPH23" s="385"/>
      <c r="RPI23" s="385"/>
      <c r="RPJ23" s="385"/>
      <c r="RPK23" s="385"/>
      <c r="RPL23" s="385"/>
      <c r="RPM23" s="385"/>
      <c r="RPN23" s="385"/>
      <c r="RPO23" s="385"/>
      <c r="RPP23" s="385"/>
      <c r="RPQ23" s="385"/>
      <c r="RPR23" s="385"/>
      <c r="RPS23" s="385"/>
      <c r="RPT23" s="385"/>
      <c r="RPU23" s="385"/>
      <c r="RPV23" s="385"/>
      <c r="RPW23" s="385"/>
      <c r="RPX23" s="385"/>
      <c r="RPY23" s="385"/>
      <c r="RPZ23" s="385"/>
      <c r="RQA23" s="385"/>
      <c r="RQB23" s="385"/>
      <c r="RQC23" s="385"/>
      <c r="RQD23" s="385"/>
      <c r="RQE23" s="385"/>
      <c r="RQF23" s="385"/>
      <c r="RQG23" s="385"/>
      <c r="RQH23" s="385"/>
      <c r="RQI23" s="385"/>
      <c r="RQJ23" s="385"/>
      <c r="RQK23" s="385"/>
      <c r="RQL23" s="385"/>
      <c r="RQM23" s="385"/>
      <c r="RQN23" s="385"/>
      <c r="RQO23" s="385"/>
      <c r="RQP23" s="385"/>
      <c r="RQQ23" s="385"/>
      <c r="RQR23" s="385"/>
      <c r="RQS23" s="385"/>
      <c r="RQT23" s="385"/>
      <c r="RQU23" s="385"/>
      <c r="RQV23" s="385"/>
      <c r="RQW23" s="385"/>
      <c r="RQX23" s="385"/>
      <c r="RQY23" s="385"/>
      <c r="RQZ23" s="385"/>
      <c r="RRA23" s="385"/>
      <c r="RRB23" s="385"/>
      <c r="RRC23" s="385"/>
      <c r="RRD23" s="385"/>
      <c r="RRE23" s="385"/>
      <c r="RRF23" s="385"/>
      <c r="RRG23" s="385"/>
      <c r="RRH23" s="385"/>
      <c r="RRI23" s="385"/>
      <c r="RRJ23" s="385"/>
      <c r="RRK23" s="385"/>
      <c r="RRL23" s="385"/>
      <c r="RRM23" s="385"/>
      <c r="RRN23" s="385"/>
      <c r="RRO23" s="385"/>
      <c r="RRP23" s="385"/>
      <c r="RRQ23" s="385"/>
      <c r="RRR23" s="385"/>
      <c r="RRS23" s="385"/>
      <c r="RRT23" s="385"/>
      <c r="RRU23" s="385"/>
      <c r="RRV23" s="385"/>
      <c r="RRW23" s="385"/>
      <c r="RRX23" s="385"/>
      <c r="RRY23" s="385"/>
      <c r="RRZ23" s="385"/>
      <c r="RSA23" s="385"/>
      <c r="RSB23" s="385"/>
      <c r="RSC23" s="385"/>
      <c r="RSD23" s="385"/>
      <c r="RSE23" s="385"/>
      <c r="RSF23" s="385"/>
      <c r="RSG23" s="385"/>
      <c r="RSH23" s="385"/>
      <c r="RSI23" s="385"/>
      <c r="RSJ23" s="385"/>
      <c r="RSK23" s="385"/>
      <c r="RSL23" s="385"/>
      <c r="RSM23" s="385"/>
      <c r="RSN23" s="385"/>
      <c r="RSO23" s="385"/>
      <c r="RSP23" s="385"/>
      <c r="RSQ23" s="385"/>
      <c r="RSR23" s="385"/>
      <c r="RSS23" s="385"/>
      <c r="RST23" s="385"/>
      <c r="RSU23" s="385"/>
      <c r="RSV23" s="385"/>
      <c r="RSW23" s="385"/>
      <c r="RSX23" s="385"/>
      <c r="RSY23" s="385"/>
      <c r="RSZ23" s="385"/>
      <c r="RTA23" s="385"/>
      <c r="RTB23" s="385"/>
      <c r="RTC23" s="385"/>
      <c r="RTD23" s="385"/>
      <c r="RTE23" s="385"/>
      <c r="RTF23" s="385"/>
      <c r="RTG23" s="385"/>
      <c r="RTH23" s="385"/>
      <c r="RTI23" s="385"/>
      <c r="RTJ23" s="385"/>
      <c r="RTK23" s="385"/>
      <c r="RTL23" s="385"/>
      <c r="RTM23" s="385"/>
      <c r="RTN23" s="385"/>
      <c r="RTO23" s="385"/>
      <c r="RTP23" s="385"/>
      <c r="RTQ23" s="385"/>
      <c r="RTR23" s="385"/>
      <c r="RTS23" s="385"/>
      <c r="RTT23" s="385"/>
      <c r="RTU23" s="385"/>
      <c r="RTV23" s="385"/>
      <c r="RTW23" s="385"/>
      <c r="RTX23" s="385"/>
      <c r="RTY23" s="385"/>
      <c r="RTZ23" s="385"/>
      <c r="RUA23" s="385"/>
      <c r="RUB23" s="385"/>
      <c r="RUC23" s="385"/>
      <c r="RUD23" s="385"/>
      <c r="RUE23" s="385"/>
      <c r="RUF23" s="385"/>
      <c r="RUG23" s="385"/>
      <c r="RUH23" s="385"/>
      <c r="RUI23" s="385"/>
      <c r="RUJ23" s="385"/>
      <c r="RUK23" s="385"/>
      <c r="RUL23" s="385"/>
      <c r="RUM23" s="385"/>
      <c r="RUN23" s="385"/>
      <c r="RUO23" s="385"/>
      <c r="RUP23" s="385"/>
      <c r="RUQ23" s="385"/>
      <c r="RUR23" s="385"/>
      <c r="RUS23" s="385"/>
      <c r="RUT23" s="385"/>
      <c r="RUU23" s="385"/>
      <c r="RUV23" s="385"/>
      <c r="RUW23" s="385"/>
      <c r="RUX23" s="385"/>
      <c r="RUY23" s="385"/>
      <c r="RUZ23" s="385"/>
      <c r="RVA23" s="385"/>
      <c r="RVB23" s="385"/>
      <c r="RVC23" s="385"/>
      <c r="RVD23" s="385"/>
      <c r="RVE23" s="385"/>
      <c r="RVF23" s="385"/>
      <c r="RVG23" s="385"/>
      <c r="RVH23" s="385"/>
      <c r="RVI23" s="385"/>
      <c r="RVJ23" s="385"/>
      <c r="RVK23" s="385"/>
      <c r="RVL23" s="385"/>
      <c r="RVM23" s="385"/>
      <c r="RVN23" s="385"/>
      <c r="RVO23" s="385"/>
      <c r="RVP23" s="385"/>
      <c r="RVQ23" s="385"/>
      <c r="RVR23" s="385"/>
      <c r="RVS23" s="385"/>
      <c r="RVT23" s="385"/>
      <c r="RVU23" s="385"/>
      <c r="RVV23" s="385"/>
      <c r="RVW23" s="385"/>
      <c r="RVX23" s="385"/>
      <c r="RVY23" s="385"/>
      <c r="RVZ23" s="385"/>
      <c r="RWA23" s="385"/>
      <c r="RWB23" s="385"/>
      <c r="RWC23" s="385"/>
      <c r="RWD23" s="385"/>
      <c r="RWE23" s="385"/>
      <c r="RWF23" s="385"/>
      <c r="RWG23" s="385"/>
      <c r="RWH23" s="385"/>
      <c r="RWI23" s="385"/>
      <c r="RWJ23" s="385"/>
      <c r="RWK23" s="385"/>
      <c r="RWL23" s="385"/>
      <c r="RWM23" s="385"/>
      <c r="RWN23" s="385"/>
      <c r="RWO23" s="385"/>
      <c r="RWP23" s="385"/>
      <c r="RWQ23" s="385"/>
      <c r="RWR23" s="385"/>
      <c r="RWS23" s="385"/>
      <c r="RWT23" s="385"/>
      <c r="RWU23" s="385"/>
      <c r="RWV23" s="385"/>
      <c r="RWW23" s="385"/>
      <c r="RWX23" s="385"/>
      <c r="RWY23" s="385"/>
      <c r="RWZ23" s="385"/>
      <c r="RXA23" s="385"/>
      <c r="RXB23" s="385"/>
      <c r="RXC23" s="385"/>
      <c r="RXD23" s="385"/>
      <c r="RXE23" s="385"/>
      <c r="RXF23" s="385"/>
      <c r="RXG23" s="385"/>
      <c r="RXH23" s="385"/>
      <c r="RXI23" s="385"/>
      <c r="RXJ23" s="385"/>
      <c r="RXK23" s="385"/>
      <c r="RXL23" s="385"/>
      <c r="RXM23" s="385"/>
      <c r="RXN23" s="385"/>
      <c r="RXO23" s="385"/>
      <c r="RXP23" s="385"/>
      <c r="RXQ23" s="385"/>
      <c r="RXR23" s="385"/>
      <c r="RXS23" s="385"/>
      <c r="RXT23" s="385"/>
      <c r="RXU23" s="385"/>
      <c r="RXV23" s="385"/>
      <c r="RXW23" s="385"/>
      <c r="RXX23" s="385"/>
      <c r="RXY23" s="385"/>
      <c r="RXZ23" s="385"/>
      <c r="RYA23" s="385"/>
      <c r="RYB23" s="385"/>
      <c r="RYC23" s="385"/>
      <c r="RYD23" s="385"/>
      <c r="RYE23" s="385"/>
      <c r="RYF23" s="385"/>
      <c r="RYG23" s="385"/>
      <c r="RYH23" s="385"/>
      <c r="RYI23" s="385"/>
      <c r="RYJ23" s="385"/>
      <c r="RYK23" s="385"/>
      <c r="RYL23" s="385"/>
      <c r="RYM23" s="385"/>
      <c r="RYN23" s="385"/>
      <c r="RYO23" s="385"/>
      <c r="RYP23" s="385"/>
      <c r="RYQ23" s="385"/>
      <c r="RYR23" s="385"/>
      <c r="RYS23" s="385"/>
      <c r="RYT23" s="385"/>
      <c r="RYU23" s="385"/>
      <c r="RYV23" s="385"/>
      <c r="RYW23" s="385"/>
      <c r="RYX23" s="385"/>
      <c r="RYY23" s="385"/>
      <c r="RYZ23" s="385"/>
      <c r="RZA23" s="385"/>
      <c r="RZB23" s="385"/>
      <c r="RZC23" s="385"/>
      <c r="RZD23" s="385"/>
      <c r="RZE23" s="385"/>
      <c r="RZF23" s="385"/>
      <c r="RZG23" s="385"/>
      <c r="RZH23" s="385"/>
      <c r="RZI23" s="385"/>
      <c r="RZJ23" s="385"/>
      <c r="RZK23" s="385"/>
      <c r="RZL23" s="385"/>
      <c r="RZM23" s="385"/>
      <c r="RZN23" s="385"/>
      <c r="RZO23" s="385"/>
      <c r="RZP23" s="385"/>
      <c r="RZQ23" s="385"/>
      <c r="RZR23" s="385"/>
      <c r="RZS23" s="385"/>
      <c r="RZT23" s="385"/>
      <c r="RZU23" s="385"/>
      <c r="RZV23" s="385"/>
      <c r="RZW23" s="385"/>
      <c r="RZX23" s="385"/>
      <c r="RZY23" s="385"/>
      <c r="RZZ23" s="385"/>
      <c r="SAA23" s="385"/>
      <c r="SAB23" s="385"/>
      <c r="SAC23" s="385"/>
      <c r="SAD23" s="385"/>
      <c r="SAE23" s="385"/>
      <c r="SAF23" s="385"/>
      <c r="SAG23" s="385"/>
      <c r="SAH23" s="385"/>
      <c r="SAI23" s="385"/>
      <c r="SAJ23" s="385"/>
      <c r="SAK23" s="385"/>
      <c r="SAL23" s="385"/>
      <c r="SAM23" s="385"/>
      <c r="SAN23" s="385"/>
      <c r="SAO23" s="385"/>
      <c r="SAP23" s="385"/>
      <c r="SAQ23" s="385"/>
      <c r="SAR23" s="385"/>
      <c r="SAS23" s="385"/>
      <c r="SAT23" s="385"/>
      <c r="SAU23" s="385"/>
      <c r="SAV23" s="385"/>
      <c r="SAW23" s="385"/>
      <c r="SAX23" s="385"/>
      <c r="SAY23" s="385"/>
      <c r="SAZ23" s="385"/>
      <c r="SBA23" s="385"/>
      <c r="SBB23" s="385"/>
      <c r="SBC23" s="385"/>
      <c r="SBD23" s="385"/>
      <c r="SBE23" s="385"/>
      <c r="SBF23" s="385"/>
      <c r="SBG23" s="385"/>
      <c r="SBH23" s="385"/>
      <c r="SBI23" s="385"/>
      <c r="SBJ23" s="385"/>
      <c r="SBK23" s="385"/>
      <c r="SBL23" s="385"/>
      <c r="SBM23" s="385"/>
      <c r="SBN23" s="385"/>
      <c r="SBO23" s="385"/>
      <c r="SBP23" s="385"/>
      <c r="SBQ23" s="385"/>
      <c r="SBR23" s="385"/>
      <c r="SBS23" s="385"/>
      <c r="SBT23" s="385"/>
      <c r="SBU23" s="385"/>
      <c r="SBV23" s="385"/>
      <c r="SBW23" s="385"/>
      <c r="SBX23" s="385"/>
      <c r="SBY23" s="385"/>
      <c r="SBZ23" s="385"/>
      <c r="SCA23" s="385"/>
      <c r="SCB23" s="385"/>
      <c r="SCC23" s="385"/>
      <c r="SCD23" s="385"/>
      <c r="SCE23" s="385"/>
      <c r="SCF23" s="385"/>
      <c r="SCG23" s="385"/>
      <c r="SCH23" s="385"/>
      <c r="SCI23" s="385"/>
      <c r="SCJ23" s="385"/>
      <c r="SCK23" s="385"/>
      <c r="SCL23" s="385"/>
      <c r="SCM23" s="385"/>
      <c r="SCN23" s="385"/>
      <c r="SCO23" s="385"/>
      <c r="SCP23" s="385"/>
      <c r="SCQ23" s="385"/>
      <c r="SCR23" s="385"/>
      <c r="SCS23" s="385"/>
      <c r="SCT23" s="385"/>
      <c r="SCU23" s="385"/>
      <c r="SCV23" s="385"/>
      <c r="SCW23" s="385"/>
      <c r="SCX23" s="385"/>
      <c r="SCY23" s="385"/>
      <c r="SCZ23" s="385"/>
      <c r="SDA23" s="385"/>
      <c r="SDB23" s="385"/>
      <c r="SDC23" s="385"/>
      <c r="SDD23" s="385"/>
      <c r="SDE23" s="385"/>
      <c r="SDF23" s="385"/>
      <c r="SDG23" s="385"/>
      <c r="SDH23" s="385"/>
      <c r="SDI23" s="385"/>
      <c r="SDJ23" s="385"/>
      <c r="SDK23" s="385"/>
      <c r="SDL23" s="385"/>
      <c r="SDM23" s="385"/>
      <c r="SDN23" s="385"/>
      <c r="SDO23" s="385"/>
      <c r="SDP23" s="385"/>
      <c r="SDQ23" s="385"/>
      <c r="SDR23" s="385"/>
      <c r="SDS23" s="385"/>
      <c r="SDT23" s="385"/>
      <c r="SDU23" s="385"/>
      <c r="SDV23" s="385"/>
      <c r="SDW23" s="385"/>
      <c r="SDX23" s="385"/>
      <c r="SDY23" s="385"/>
      <c r="SDZ23" s="385"/>
      <c r="SEA23" s="385"/>
      <c r="SEB23" s="385"/>
      <c r="SEC23" s="385"/>
      <c r="SED23" s="385"/>
      <c r="SEE23" s="385"/>
      <c r="SEF23" s="385"/>
      <c r="SEG23" s="385"/>
      <c r="SEH23" s="385"/>
      <c r="SEI23" s="385"/>
      <c r="SEJ23" s="385"/>
      <c r="SEK23" s="385"/>
      <c r="SEL23" s="385"/>
      <c r="SEM23" s="385"/>
      <c r="SEN23" s="385"/>
      <c r="SEO23" s="385"/>
      <c r="SEP23" s="385"/>
      <c r="SEQ23" s="385"/>
      <c r="SER23" s="385"/>
      <c r="SES23" s="385"/>
      <c r="SET23" s="385"/>
      <c r="SEU23" s="385"/>
      <c r="SEV23" s="385"/>
      <c r="SEW23" s="385"/>
      <c r="SEX23" s="385"/>
      <c r="SEY23" s="385"/>
      <c r="SEZ23" s="385"/>
      <c r="SFA23" s="385"/>
      <c r="SFB23" s="385"/>
      <c r="SFC23" s="385"/>
      <c r="SFD23" s="385"/>
      <c r="SFE23" s="385"/>
      <c r="SFF23" s="385"/>
      <c r="SFG23" s="385"/>
      <c r="SFH23" s="385"/>
      <c r="SFI23" s="385"/>
      <c r="SFJ23" s="385"/>
      <c r="SFK23" s="385"/>
      <c r="SFL23" s="385"/>
      <c r="SFM23" s="385"/>
      <c r="SFN23" s="385"/>
      <c r="SFO23" s="385"/>
      <c r="SFP23" s="385"/>
      <c r="SFQ23" s="385"/>
      <c r="SFR23" s="385"/>
      <c r="SFS23" s="385"/>
      <c r="SFT23" s="385"/>
      <c r="SFU23" s="385"/>
      <c r="SFV23" s="385"/>
      <c r="SFW23" s="385"/>
      <c r="SFX23" s="385"/>
      <c r="SFY23" s="385"/>
      <c r="SFZ23" s="385"/>
      <c r="SGA23" s="385"/>
      <c r="SGB23" s="385"/>
      <c r="SGC23" s="385"/>
      <c r="SGD23" s="385"/>
      <c r="SGE23" s="385"/>
      <c r="SGF23" s="385"/>
      <c r="SGG23" s="385"/>
      <c r="SGH23" s="385"/>
      <c r="SGI23" s="385"/>
      <c r="SGJ23" s="385"/>
      <c r="SGK23" s="385"/>
      <c r="SGL23" s="385"/>
      <c r="SGM23" s="385"/>
      <c r="SGN23" s="385"/>
      <c r="SGO23" s="385"/>
      <c r="SGP23" s="385"/>
      <c r="SGQ23" s="385"/>
      <c r="SGR23" s="385"/>
      <c r="SGS23" s="385"/>
      <c r="SGT23" s="385"/>
      <c r="SGU23" s="385"/>
      <c r="SGV23" s="385"/>
      <c r="SGW23" s="385"/>
      <c r="SGX23" s="385"/>
      <c r="SGY23" s="385"/>
      <c r="SGZ23" s="385"/>
      <c r="SHA23" s="385"/>
      <c r="SHB23" s="385"/>
      <c r="SHC23" s="385"/>
      <c r="SHD23" s="385"/>
      <c r="SHE23" s="385"/>
      <c r="SHF23" s="385"/>
      <c r="SHG23" s="385"/>
      <c r="SHH23" s="385"/>
      <c r="SHI23" s="385"/>
      <c r="SHJ23" s="385"/>
      <c r="SHK23" s="385"/>
      <c r="SHL23" s="385"/>
      <c r="SHM23" s="385"/>
      <c r="SHN23" s="385"/>
      <c r="SHO23" s="385"/>
      <c r="SHP23" s="385"/>
      <c r="SHQ23" s="385"/>
      <c r="SHR23" s="385"/>
      <c r="SHS23" s="385"/>
      <c r="SHT23" s="385"/>
      <c r="SHU23" s="385"/>
      <c r="SHV23" s="385"/>
      <c r="SHW23" s="385"/>
      <c r="SHX23" s="385"/>
      <c r="SHY23" s="385"/>
      <c r="SHZ23" s="385"/>
      <c r="SIA23" s="385"/>
      <c r="SIB23" s="385"/>
      <c r="SIC23" s="385"/>
      <c r="SID23" s="385"/>
      <c r="SIE23" s="385"/>
      <c r="SIF23" s="385"/>
      <c r="SIG23" s="385"/>
      <c r="SIH23" s="385"/>
      <c r="SII23" s="385"/>
      <c r="SIJ23" s="385"/>
      <c r="SIK23" s="385"/>
      <c r="SIL23" s="385"/>
      <c r="SIM23" s="385"/>
      <c r="SIN23" s="385"/>
      <c r="SIO23" s="385"/>
      <c r="SIP23" s="385"/>
      <c r="SIQ23" s="385"/>
      <c r="SIR23" s="385"/>
      <c r="SIS23" s="385"/>
      <c r="SIT23" s="385"/>
      <c r="SIU23" s="385"/>
      <c r="SIV23" s="385"/>
      <c r="SIW23" s="385"/>
      <c r="SIX23" s="385"/>
      <c r="SIY23" s="385"/>
      <c r="SIZ23" s="385"/>
      <c r="SJA23" s="385"/>
      <c r="SJB23" s="385"/>
      <c r="SJC23" s="385"/>
      <c r="SJD23" s="385"/>
      <c r="SJE23" s="385"/>
      <c r="SJF23" s="385"/>
      <c r="SJG23" s="385"/>
      <c r="SJH23" s="385"/>
      <c r="SJI23" s="385"/>
      <c r="SJJ23" s="385"/>
      <c r="SJK23" s="385"/>
      <c r="SJL23" s="385"/>
      <c r="SJM23" s="385"/>
      <c r="SJN23" s="385"/>
      <c r="SJO23" s="385"/>
      <c r="SJP23" s="385"/>
      <c r="SJQ23" s="385"/>
      <c r="SJR23" s="385"/>
      <c r="SJS23" s="385"/>
      <c r="SJT23" s="385"/>
      <c r="SJU23" s="385"/>
      <c r="SJV23" s="385"/>
      <c r="SJW23" s="385"/>
      <c r="SJX23" s="385"/>
      <c r="SJY23" s="385"/>
      <c r="SJZ23" s="385"/>
      <c r="SKA23" s="385"/>
      <c r="SKB23" s="385"/>
      <c r="SKC23" s="385"/>
      <c r="SKD23" s="385"/>
      <c r="SKE23" s="385"/>
      <c r="SKF23" s="385"/>
      <c r="SKG23" s="385"/>
      <c r="SKH23" s="385"/>
      <c r="SKI23" s="385"/>
      <c r="SKJ23" s="385"/>
      <c r="SKK23" s="385"/>
      <c r="SKL23" s="385"/>
      <c r="SKM23" s="385"/>
      <c r="SKN23" s="385"/>
      <c r="SKO23" s="385"/>
      <c r="SKP23" s="385"/>
      <c r="SKQ23" s="385"/>
      <c r="SKR23" s="385"/>
      <c r="SKS23" s="385"/>
      <c r="SKT23" s="385"/>
      <c r="SKU23" s="385"/>
      <c r="SKV23" s="385"/>
      <c r="SKW23" s="385"/>
      <c r="SKX23" s="385"/>
      <c r="SKY23" s="385"/>
      <c r="SKZ23" s="385"/>
      <c r="SLA23" s="385"/>
      <c r="SLB23" s="385"/>
      <c r="SLC23" s="385"/>
      <c r="SLD23" s="385"/>
      <c r="SLE23" s="385"/>
      <c r="SLF23" s="385"/>
      <c r="SLG23" s="385"/>
      <c r="SLH23" s="385"/>
      <c r="SLI23" s="385"/>
      <c r="SLJ23" s="385"/>
      <c r="SLK23" s="385"/>
      <c r="SLL23" s="385"/>
      <c r="SLM23" s="385"/>
      <c r="SLN23" s="385"/>
      <c r="SLO23" s="385"/>
      <c r="SLP23" s="385"/>
      <c r="SLQ23" s="385"/>
      <c r="SLR23" s="385"/>
      <c r="SLS23" s="385"/>
      <c r="SLT23" s="385"/>
      <c r="SLU23" s="385"/>
      <c r="SLV23" s="385"/>
      <c r="SLW23" s="385"/>
      <c r="SLX23" s="385"/>
      <c r="SLY23" s="385"/>
      <c r="SLZ23" s="385"/>
      <c r="SMA23" s="385"/>
      <c r="SMB23" s="385"/>
      <c r="SMC23" s="385"/>
      <c r="SMD23" s="385"/>
      <c r="SME23" s="385"/>
      <c r="SMF23" s="385"/>
      <c r="SMG23" s="385"/>
      <c r="SMH23" s="385"/>
      <c r="SMI23" s="385"/>
      <c r="SMJ23" s="385"/>
      <c r="SMK23" s="385"/>
      <c r="SML23" s="385"/>
      <c r="SMM23" s="385"/>
      <c r="SMN23" s="385"/>
      <c r="SMO23" s="385"/>
      <c r="SMP23" s="385"/>
      <c r="SMQ23" s="385"/>
      <c r="SMR23" s="385"/>
      <c r="SMS23" s="385"/>
      <c r="SMT23" s="385"/>
      <c r="SMU23" s="385"/>
      <c r="SMV23" s="385"/>
      <c r="SMW23" s="385"/>
      <c r="SMX23" s="385"/>
      <c r="SMY23" s="385"/>
      <c r="SMZ23" s="385"/>
      <c r="SNA23" s="385"/>
      <c r="SNB23" s="385"/>
      <c r="SNC23" s="385"/>
      <c r="SND23" s="385"/>
      <c r="SNE23" s="385"/>
      <c r="SNF23" s="385"/>
      <c r="SNG23" s="385"/>
      <c r="SNH23" s="385"/>
      <c r="SNI23" s="385"/>
      <c r="SNJ23" s="385"/>
      <c r="SNK23" s="385"/>
      <c r="SNL23" s="385"/>
      <c r="SNM23" s="385"/>
      <c r="SNN23" s="385"/>
      <c r="SNO23" s="385"/>
      <c r="SNP23" s="385"/>
      <c r="SNQ23" s="385"/>
      <c r="SNR23" s="385"/>
      <c r="SNS23" s="385"/>
      <c r="SNT23" s="385"/>
      <c r="SNU23" s="385"/>
      <c r="SNV23" s="385"/>
      <c r="SNW23" s="385"/>
      <c r="SNX23" s="385"/>
      <c r="SNY23" s="385"/>
      <c r="SNZ23" s="385"/>
      <c r="SOA23" s="385"/>
      <c r="SOB23" s="385"/>
      <c r="SOC23" s="385"/>
      <c r="SOD23" s="385"/>
      <c r="SOE23" s="385"/>
      <c r="SOF23" s="385"/>
      <c r="SOG23" s="385"/>
      <c r="SOH23" s="385"/>
      <c r="SOI23" s="385"/>
      <c r="SOJ23" s="385"/>
      <c r="SOK23" s="385"/>
      <c r="SOL23" s="385"/>
      <c r="SOM23" s="385"/>
      <c r="SON23" s="385"/>
      <c r="SOO23" s="385"/>
      <c r="SOP23" s="385"/>
      <c r="SOQ23" s="385"/>
      <c r="SOR23" s="385"/>
      <c r="SOS23" s="385"/>
      <c r="SOT23" s="385"/>
      <c r="SOU23" s="385"/>
      <c r="SOV23" s="385"/>
      <c r="SOW23" s="385"/>
      <c r="SOX23" s="385"/>
      <c r="SOY23" s="385"/>
      <c r="SOZ23" s="385"/>
      <c r="SPA23" s="385"/>
      <c r="SPB23" s="385"/>
      <c r="SPC23" s="385"/>
      <c r="SPD23" s="385"/>
      <c r="SPE23" s="385"/>
      <c r="SPF23" s="385"/>
      <c r="SPG23" s="385"/>
      <c r="SPH23" s="385"/>
      <c r="SPI23" s="385"/>
      <c r="SPJ23" s="385"/>
      <c r="SPK23" s="385"/>
      <c r="SPL23" s="385"/>
      <c r="SPM23" s="385"/>
      <c r="SPN23" s="385"/>
      <c r="SPO23" s="385"/>
      <c r="SPP23" s="385"/>
      <c r="SPQ23" s="385"/>
      <c r="SPR23" s="385"/>
      <c r="SPS23" s="385"/>
      <c r="SPT23" s="385"/>
      <c r="SPU23" s="385"/>
      <c r="SPV23" s="385"/>
      <c r="SPW23" s="385"/>
      <c r="SPX23" s="385"/>
      <c r="SPY23" s="385"/>
      <c r="SPZ23" s="385"/>
      <c r="SQA23" s="385"/>
      <c r="SQB23" s="385"/>
      <c r="SQC23" s="385"/>
      <c r="SQD23" s="385"/>
      <c r="SQE23" s="385"/>
      <c r="SQF23" s="385"/>
      <c r="SQG23" s="385"/>
      <c r="SQH23" s="385"/>
      <c r="SQI23" s="385"/>
      <c r="SQJ23" s="385"/>
      <c r="SQK23" s="385"/>
      <c r="SQL23" s="385"/>
      <c r="SQM23" s="385"/>
      <c r="SQN23" s="385"/>
      <c r="SQO23" s="385"/>
      <c r="SQP23" s="385"/>
      <c r="SQQ23" s="385"/>
      <c r="SQR23" s="385"/>
      <c r="SQS23" s="385"/>
      <c r="SQT23" s="385"/>
      <c r="SQU23" s="385"/>
      <c r="SQV23" s="385"/>
      <c r="SQW23" s="385"/>
      <c r="SQX23" s="385"/>
      <c r="SQY23" s="385"/>
      <c r="SQZ23" s="385"/>
      <c r="SRA23" s="385"/>
      <c r="SRB23" s="385"/>
      <c r="SRC23" s="385"/>
      <c r="SRD23" s="385"/>
      <c r="SRE23" s="385"/>
      <c r="SRF23" s="385"/>
      <c r="SRG23" s="385"/>
      <c r="SRH23" s="385"/>
      <c r="SRI23" s="385"/>
      <c r="SRJ23" s="385"/>
      <c r="SRK23" s="385"/>
      <c r="SRL23" s="385"/>
      <c r="SRM23" s="385"/>
      <c r="SRN23" s="385"/>
      <c r="SRO23" s="385"/>
      <c r="SRP23" s="385"/>
      <c r="SRQ23" s="385"/>
      <c r="SRR23" s="385"/>
      <c r="SRS23" s="385"/>
      <c r="SRT23" s="385"/>
      <c r="SRU23" s="385"/>
      <c r="SRV23" s="385"/>
      <c r="SRW23" s="385"/>
      <c r="SRX23" s="385"/>
      <c r="SRY23" s="385"/>
      <c r="SRZ23" s="385"/>
      <c r="SSA23" s="385"/>
      <c r="SSB23" s="385"/>
      <c r="SSC23" s="385"/>
      <c r="SSD23" s="385"/>
      <c r="SSE23" s="385"/>
      <c r="SSF23" s="385"/>
      <c r="SSG23" s="385"/>
      <c r="SSH23" s="385"/>
      <c r="SSI23" s="385"/>
      <c r="SSJ23" s="385"/>
      <c r="SSK23" s="385"/>
      <c r="SSL23" s="385"/>
      <c r="SSM23" s="385"/>
      <c r="SSN23" s="385"/>
      <c r="SSO23" s="385"/>
      <c r="SSP23" s="385"/>
      <c r="SSQ23" s="385"/>
      <c r="SSR23" s="385"/>
      <c r="SSS23" s="385"/>
      <c r="SST23" s="385"/>
      <c r="SSU23" s="385"/>
      <c r="SSV23" s="385"/>
      <c r="SSW23" s="385"/>
      <c r="SSX23" s="385"/>
      <c r="SSY23" s="385"/>
      <c r="SSZ23" s="385"/>
      <c r="STA23" s="385"/>
      <c r="STB23" s="385"/>
      <c r="STC23" s="385"/>
      <c r="STD23" s="385"/>
      <c r="STE23" s="385"/>
      <c r="STF23" s="385"/>
      <c r="STG23" s="385"/>
      <c r="STH23" s="385"/>
      <c r="STI23" s="385"/>
      <c r="STJ23" s="385"/>
      <c r="STK23" s="385"/>
      <c r="STL23" s="385"/>
      <c r="STM23" s="385"/>
      <c r="STN23" s="385"/>
      <c r="STO23" s="385"/>
      <c r="STP23" s="385"/>
      <c r="STQ23" s="385"/>
      <c r="STR23" s="385"/>
      <c r="STS23" s="385"/>
      <c r="STT23" s="385"/>
      <c r="STU23" s="385"/>
      <c r="STV23" s="385"/>
      <c r="STW23" s="385"/>
      <c r="STX23" s="385"/>
      <c r="STY23" s="385"/>
      <c r="STZ23" s="385"/>
      <c r="SUA23" s="385"/>
      <c r="SUB23" s="385"/>
      <c r="SUC23" s="385"/>
      <c r="SUD23" s="385"/>
      <c r="SUE23" s="385"/>
      <c r="SUF23" s="385"/>
      <c r="SUG23" s="385"/>
      <c r="SUH23" s="385"/>
      <c r="SUI23" s="385"/>
      <c r="SUJ23" s="385"/>
      <c r="SUK23" s="385"/>
      <c r="SUL23" s="385"/>
      <c r="SUM23" s="385"/>
      <c r="SUN23" s="385"/>
      <c r="SUO23" s="385"/>
      <c r="SUP23" s="385"/>
      <c r="SUQ23" s="385"/>
      <c r="SUR23" s="385"/>
      <c r="SUS23" s="385"/>
      <c r="SUT23" s="385"/>
      <c r="SUU23" s="385"/>
      <c r="SUV23" s="385"/>
      <c r="SUW23" s="385"/>
      <c r="SUX23" s="385"/>
      <c r="SUY23" s="385"/>
      <c r="SUZ23" s="385"/>
      <c r="SVA23" s="385"/>
      <c r="SVB23" s="385"/>
      <c r="SVC23" s="385"/>
      <c r="SVD23" s="385"/>
      <c r="SVE23" s="385"/>
      <c r="SVF23" s="385"/>
      <c r="SVG23" s="385"/>
      <c r="SVH23" s="385"/>
      <c r="SVI23" s="385"/>
      <c r="SVJ23" s="385"/>
      <c r="SVK23" s="385"/>
      <c r="SVL23" s="385"/>
      <c r="SVM23" s="385"/>
      <c r="SVN23" s="385"/>
      <c r="SVO23" s="385"/>
      <c r="SVP23" s="385"/>
      <c r="SVQ23" s="385"/>
      <c r="SVR23" s="385"/>
      <c r="SVS23" s="385"/>
      <c r="SVT23" s="385"/>
      <c r="SVU23" s="385"/>
      <c r="SVV23" s="385"/>
      <c r="SVW23" s="385"/>
      <c r="SVX23" s="385"/>
      <c r="SVY23" s="385"/>
      <c r="SVZ23" s="385"/>
      <c r="SWA23" s="385"/>
      <c r="SWB23" s="385"/>
      <c r="SWC23" s="385"/>
      <c r="SWD23" s="385"/>
      <c r="SWE23" s="385"/>
      <c r="SWF23" s="385"/>
      <c r="SWG23" s="385"/>
      <c r="SWH23" s="385"/>
      <c r="SWI23" s="385"/>
      <c r="SWJ23" s="385"/>
      <c r="SWK23" s="385"/>
      <c r="SWL23" s="385"/>
      <c r="SWM23" s="385"/>
      <c r="SWN23" s="385"/>
      <c r="SWO23" s="385"/>
      <c r="SWP23" s="385"/>
      <c r="SWQ23" s="385"/>
      <c r="SWR23" s="385"/>
      <c r="SWS23" s="385"/>
      <c r="SWT23" s="385"/>
      <c r="SWU23" s="385"/>
      <c r="SWV23" s="385"/>
      <c r="SWW23" s="385"/>
      <c r="SWX23" s="385"/>
      <c r="SWY23" s="385"/>
      <c r="SWZ23" s="385"/>
      <c r="SXA23" s="385"/>
      <c r="SXB23" s="385"/>
      <c r="SXC23" s="385"/>
      <c r="SXD23" s="385"/>
      <c r="SXE23" s="385"/>
      <c r="SXF23" s="385"/>
      <c r="SXG23" s="385"/>
      <c r="SXH23" s="385"/>
      <c r="SXI23" s="385"/>
      <c r="SXJ23" s="385"/>
      <c r="SXK23" s="385"/>
      <c r="SXL23" s="385"/>
      <c r="SXM23" s="385"/>
      <c r="SXN23" s="385"/>
      <c r="SXO23" s="385"/>
      <c r="SXP23" s="385"/>
      <c r="SXQ23" s="385"/>
      <c r="SXR23" s="385"/>
      <c r="SXS23" s="385"/>
      <c r="SXT23" s="385"/>
      <c r="SXU23" s="385"/>
      <c r="SXV23" s="385"/>
      <c r="SXW23" s="385"/>
      <c r="SXX23" s="385"/>
      <c r="SXY23" s="385"/>
      <c r="SXZ23" s="385"/>
      <c r="SYA23" s="385"/>
      <c r="SYB23" s="385"/>
      <c r="SYC23" s="385"/>
      <c r="SYD23" s="385"/>
      <c r="SYE23" s="385"/>
      <c r="SYF23" s="385"/>
      <c r="SYG23" s="385"/>
      <c r="SYH23" s="385"/>
      <c r="SYI23" s="385"/>
      <c r="SYJ23" s="385"/>
      <c r="SYK23" s="385"/>
      <c r="SYL23" s="385"/>
      <c r="SYM23" s="385"/>
      <c r="SYN23" s="385"/>
      <c r="SYO23" s="385"/>
      <c r="SYP23" s="385"/>
      <c r="SYQ23" s="385"/>
      <c r="SYR23" s="385"/>
      <c r="SYS23" s="385"/>
      <c r="SYT23" s="385"/>
      <c r="SYU23" s="385"/>
      <c r="SYV23" s="385"/>
      <c r="SYW23" s="385"/>
      <c r="SYX23" s="385"/>
      <c r="SYY23" s="385"/>
      <c r="SYZ23" s="385"/>
      <c r="SZA23" s="385"/>
      <c r="SZB23" s="385"/>
      <c r="SZC23" s="385"/>
      <c r="SZD23" s="385"/>
      <c r="SZE23" s="385"/>
      <c r="SZF23" s="385"/>
      <c r="SZG23" s="385"/>
      <c r="SZH23" s="385"/>
      <c r="SZI23" s="385"/>
      <c r="SZJ23" s="385"/>
      <c r="SZK23" s="385"/>
      <c r="SZL23" s="385"/>
      <c r="SZM23" s="385"/>
      <c r="SZN23" s="385"/>
      <c r="SZO23" s="385"/>
      <c r="SZP23" s="385"/>
      <c r="SZQ23" s="385"/>
      <c r="SZR23" s="385"/>
      <c r="SZS23" s="385"/>
      <c r="SZT23" s="385"/>
      <c r="SZU23" s="385"/>
      <c r="SZV23" s="385"/>
      <c r="SZW23" s="385"/>
      <c r="SZX23" s="385"/>
      <c r="SZY23" s="385"/>
      <c r="SZZ23" s="385"/>
      <c r="TAA23" s="385"/>
      <c r="TAB23" s="385"/>
      <c r="TAC23" s="385"/>
      <c r="TAD23" s="385"/>
      <c r="TAE23" s="385"/>
      <c r="TAF23" s="385"/>
      <c r="TAG23" s="385"/>
      <c r="TAH23" s="385"/>
      <c r="TAI23" s="385"/>
      <c r="TAJ23" s="385"/>
      <c r="TAK23" s="385"/>
      <c r="TAL23" s="385"/>
      <c r="TAM23" s="385"/>
      <c r="TAN23" s="385"/>
      <c r="TAO23" s="385"/>
      <c r="TAP23" s="385"/>
      <c r="TAQ23" s="385"/>
      <c r="TAR23" s="385"/>
      <c r="TAS23" s="385"/>
      <c r="TAT23" s="385"/>
      <c r="TAU23" s="385"/>
      <c r="TAV23" s="385"/>
      <c r="TAW23" s="385"/>
      <c r="TAX23" s="385"/>
      <c r="TAY23" s="385"/>
      <c r="TAZ23" s="385"/>
      <c r="TBA23" s="385"/>
      <c r="TBB23" s="385"/>
      <c r="TBC23" s="385"/>
      <c r="TBD23" s="385"/>
      <c r="TBE23" s="385"/>
      <c r="TBF23" s="385"/>
      <c r="TBG23" s="385"/>
      <c r="TBH23" s="385"/>
      <c r="TBI23" s="385"/>
      <c r="TBJ23" s="385"/>
      <c r="TBK23" s="385"/>
      <c r="TBL23" s="385"/>
      <c r="TBM23" s="385"/>
      <c r="TBN23" s="385"/>
      <c r="TBO23" s="385"/>
      <c r="TBP23" s="385"/>
      <c r="TBQ23" s="385"/>
      <c r="TBR23" s="385"/>
      <c r="TBS23" s="385"/>
      <c r="TBT23" s="385"/>
      <c r="TBU23" s="385"/>
      <c r="TBV23" s="385"/>
      <c r="TBW23" s="385"/>
      <c r="TBX23" s="385"/>
      <c r="TBY23" s="385"/>
      <c r="TBZ23" s="385"/>
      <c r="TCA23" s="385"/>
      <c r="TCB23" s="385"/>
      <c r="TCC23" s="385"/>
      <c r="TCD23" s="385"/>
      <c r="TCE23" s="385"/>
      <c r="TCF23" s="385"/>
      <c r="TCG23" s="385"/>
      <c r="TCH23" s="385"/>
      <c r="TCI23" s="385"/>
      <c r="TCJ23" s="385"/>
      <c r="TCK23" s="385"/>
      <c r="TCL23" s="385"/>
      <c r="TCM23" s="385"/>
      <c r="TCN23" s="385"/>
      <c r="TCO23" s="385"/>
      <c r="TCP23" s="385"/>
      <c r="TCQ23" s="385"/>
      <c r="TCR23" s="385"/>
      <c r="TCS23" s="385"/>
      <c r="TCT23" s="385"/>
      <c r="TCU23" s="385"/>
      <c r="TCV23" s="385"/>
      <c r="TCW23" s="385"/>
      <c r="TCX23" s="385"/>
      <c r="TCY23" s="385"/>
      <c r="TCZ23" s="385"/>
      <c r="TDA23" s="385"/>
      <c r="TDB23" s="385"/>
      <c r="TDC23" s="385"/>
      <c r="TDD23" s="385"/>
      <c r="TDE23" s="385"/>
      <c r="TDF23" s="385"/>
      <c r="TDG23" s="385"/>
      <c r="TDH23" s="385"/>
      <c r="TDI23" s="385"/>
      <c r="TDJ23" s="385"/>
      <c r="TDK23" s="385"/>
      <c r="TDL23" s="385"/>
      <c r="TDM23" s="385"/>
      <c r="TDN23" s="385"/>
      <c r="TDO23" s="385"/>
      <c r="TDP23" s="385"/>
      <c r="TDQ23" s="385"/>
      <c r="TDR23" s="385"/>
      <c r="TDS23" s="385"/>
      <c r="TDT23" s="385"/>
      <c r="TDU23" s="385"/>
      <c r="TDV23" s="385"/>
      <c r="TDW23" s="385"/>
      <c r="TDX23" s="385"/>
      <c r="TDY23" s="385"/>
      <c r="TDZ23" s="385"/>
      <c r="TEA23" s="385"/>
      <c r="TEB23" s="385"/>
      <c r="TEC23" s="385"/>
      <c r="TED23" s="385"/>
      <c r="TEE23" s="385"/>
      <c r="TEF23" s="385"/>
      <c r="TEG23" s="385"/>
      <c r="TEH23" s="385"/>
      <c r="TEI23" s="385"/>
      <c r="TEJ23" s="385"/>
      <c r="TEK23" s="385"/>
      <c r="TEL23" s="385"/>
      <c r="TEM23" s="385"/>
      <c r="TEN23" s="385"/>
      <c r="TEO23" s="385"/>
      <c r="TEP23" s="385"/>
      <c r="TEQ23" s="385"/>
      <c r="TER23" s="385"/>
      <c r="TES23" s="385"/>
      <c r="TET23" s="385"/>
      <c r="TEU23" s="385"/>
      <c r="TEV23" s="385"/>
      <c r="TEW23" s="385"/>
      <c r="TEX23" s="385"/>
      <c r="TEY23" s="385"/>
      <c r="TEZ23" s="385"/>
      <c r="TFA23" s="385"/>
      <c r="TFB23" s="385"/>
      <c r="TFC23" s="385"/>
      <c r="TFD23" s="385"/>
      <c r="TFE23" s="385"/>
      <c r="TFF23" s="385"/>
      <c r="TFG23" s="385"/>
      <c r="TFH23" s="385"/>
      <c r="TFI23" s="385"/>
      <c r="TFJ23" s="385"/>
      <c r="TFK23" s="385"/>
      <c r="TFL23" s="385"/>
      <c r="TFM23" s="385"/>
      <c r="TFN23" s="385"/>
      <c r="TFO23" s="385"/>
      <c r="TFP23" s="385"/>
      <c r="TFQ23" s="385"/>
      <c r="TFR23" s="385"/>
      <c r="TFS23" s="385"/>
      <c r="TFT23" s="385"/>
      <c r="TFU23" s="385"/>
      <c r="TFV23" s="385"/>
      <c r="TFW23" s="385"/>
      <c r="TFX23" s="385"/>
      <c r="TFY23" s="385"/>
      <c r="TFZ23" s="385"/>
      <c r="TGA23" s="385"/>
      <c r="TGB23" s="385"/>
      <c r="TGC23" s="385"/>
      <c r="TGD23" s="385"/>
      <c r="TGE23" s="385"/>
      <c r="TGF23" s="385"/>
      <c r="TGG23" s="385"/>
      <c r="TGH23" s="385"/>
      <c r="TGI23" s="385"/>
      <c r="TGJ23" s="385"/>
      <c r="TGK23" s="385"/>
      <c r="TGL23" s="385"/>
      <c r="TGM23" s="385"/>
      <c r="TGN23" s="385"/>
      <c r="TGO23" s="385"/>
      <c r="TGP23" s="385"/>
      <c r="TGQ23" s="385"/>
      <c r="TGR23" s="385"/>
      <c r="TGS23" s="385"/>
      <c r="TGT23" s="385"/>
      <c r="TGU23" s="385"/>
      <c r="TGV23" s="385"/>
      <c r="TGW23" s="385"/>
      <c r="TGX23" s="385"/>
      <c r="TGY23" s="385"/>
      <c r="TGZ23" s="385"/>
      <c r="THA23" s="385"/>
      <c r="THB23" s="385"/>
      <c r="THC23" s="385"/>
      <c r="THD23" s="385"/>
      <c r="THE23" s="385"/>
      <c r="THF23" s="385"/>
      <c r="THG23" s="385"/>
      <c r="THH23" s="385"/>
      <c r="THI23" s="385"/>
      <c r="THJ23" s="385"/>
      <c r="THK23" s="385"/>
      <c r="THL23" s="385"/>
      <c r="THM23" s="385"/>
      <c r="THN23" s="385"/>
      <c r="THO23" s="385"/>
      <c r="THP23" s="385"/>
      <c r="THQ23" s="385"/>
      <c r="THR23" s="385"/>
      <c r="THS23" s="385"/>
      <c r="THT23" s="385"/>
      <c r="THU23" s="385"/>
      <c r="THV23" s="385"/>
      <c r="THW23" s="385"/>
      <c r="THX23" s="385"/>
      <c r="THY23" s="385"/>
      <c r="THZ23" s="385"/>
      <c r="TIA23" s="385"/>
      <c r="TIB23" s="385"/>
      <c r="TIC23" s="385"/>
      <c r="TID23" s="385"/>
      <c r="TIE23" s="385"/>
      <c r="TIF23" s="385"/>
      <c r="TIG23" s="385"/>
      <c r="TIH23" s="385"/>
      <c r="TII23" s="385"/>
      <c r="TIJ23" s="385"/>
      <c r="TIK23" s="385"/>
      <c r="TIL23" s="385"/>
      <c r="TIM23" s="385"/>
      <c r="TIN23" s="385"/>
      <c r="TIO23" s="385"/>
      <c r="TIP23" s="385"/>
      <c r="TIQ23" s="385"/>
      <c r="TIR23" s="385"/>
      <c r="TIS23" s="385"/>
      <c r="TIT23" s="385"/>
      <c r="TIU23" s="385"/>
      <c r="TIV23" s="385"/>
      <c r="TIW23" s="385"/>
      <c r="TIX23" s="385"/>
      <c r="TIY23" s="385"/>
      <c r="TIZ23" s="385"/>
      <c r="TJA23" s="385"/>
      <c r="TJB23" s="385"/>
      <c r="TJC23" s="385"/>
      <c r="TJD23" s="385"/>
      <c r="TJE23" s="385"/>
      <c r="TJF23" s="385"/>
      <c r="TJG23" s="385"/>
      <c r="TJH23" s="385"/>
      <c r="TJI23" s="385"/>
      <c r="TJJ23" s="385"/>
      <c r="TJK23" s="385"/>
      <c r="TJL23" s="385"/>
      <c r="TJM23" s="385"/>
      <c r="TJN23" s="385"/>
      <c r="TJO23" s="385"/>
      <c r="TJP23" s="385"/>
      <c r="TJQ23" s="385"/>
      <c r="TJR23" s="385"/>
      <c r="TJS23" s="385"/>
      <c r="TJT23" s="385"/>
      <c r="TJU23" s="385"/>
      <c r="TJV23" s="385"/>
      <c r="TJW23" s="385"/>
      <c r="TJX23" s="385"/>
      <c r="TJY23" s="385"/>
      <c r="TJZ23" s="385"/>
      <c r="TKA23" s="385"/>
      <c r="TKB23" s="385"/>
      <c r="TKC23" s="385"/>
      <c r="TKD23" s="385"/>
      <c r="TKE23" s="385"/>
      <c r="TKF23" s="385"/>
      <c r="TKG23" s="385"/>
      <c r="TKH23" s="385"/>
      <c r="TKI23" s="385"/>
      <c r="TKJ23" s="385"/>
      <c r="TKK23" s="385"/>
      <c r="TKL23" s="385"/>
      <c r="TKM23" s="385"/>
      <c r="TKN23" s="385"/>
      <c r="TKO23" s="385"/>
      <c r="TKP23" s="385"/>
      <c r="TKQ23" s="385"/>
      <c r="TKR23" s="385"/>
      <c r="TKS23" s="385"/>
      <c r="TKT23" s="385"/>
      <c r="TKU23" s="385"/>
      <c r="TKV23" s="385"/>
      <c r="TKW23" s="385"/>
      <c r="TKX23" s="385"/>
      <c r="TKY23" s="385"/>
      <c r="TKZ23" s="385"/>
      <c r="TLA23" s="385"/>
      <c r="TLB23" s="385"/>
      <c r="TLC23" s="385"/>
      <c r="TLD23" s="385"/>
      <c r="TLE23" s="385"/>
      <c r="TLF23" s="385"/>
      <c r="TLG23" s="385"/>
      <c r="TLH23" s="385"/>
      <c r="TLI23" s="385"/>
      <c r="TLJ23" s="385"/>
      <c r="TLK23" s="385"/>
      <c r="TLL23" s="385"/>
      <c r="TLM23" s="385"/>
      <c r="TLN23" s="385"/>
      <c r="TLO23" s="385"/>
      <c r="TLP23" s="385"/>
      <c r="TLQ23" s="385"/>
      <c r="TLR23" s="385"/>
      <c r="TLS23" s="385"/>
      <c r="TLT23" s="385"/>
      <c r="TLU23" s="385"/>
      <c r="TLV23" s="385"/>
      <c r="TLW23" s="385"/>
      <c r="TLX23" s="385"/>
      <c r="TLY23" s="385"/>
      <c r="TLZ23" s="385"/>
      <c r="TMA23" s="385"/>
      <c r="TMB23" s="385"/>
      <c r="TMC23" s="385"/>
      <c r="TMD23" s="385"/>
      <c r="TME23" s="385"/>
      <c r="TMF23" s="385"/>
      <c r="TMG23" s="385"/>
      <c r="TMH23" s="385"/>
      <c r="TMI23" s="385"/>
      <c r="TMJ23" s="385"/>
      <c r="TMK23" s="385"/>
      <c r="TML23" s="385"/>
      <c r="TMM23" s="385"/>
      <c r="TMN23" s="385"/>
      <c r="TMO23" s="385"/>
      <c r="TMP23" s="385"/>
      <c r="TMQ23" s="385"/>
      <c r="TMR23" s="385"/>
      <c r="TMS23" s="385"/>
      <c r="TMT23" s="385"/>
      <c r="TMU23" s="385"/>
      <c r="TMV23" s="385"/>
      <c r="TMW23" s="385"/>
      <c r="TMX23" s="385"/>
      <c r="TMY23" s="385"/>
      <c r="TMZ23" s="385"/>
      <c r="TNA23" s="385"/>
      <c r="TNB23" s="385"/>
      <c r="TNC23" s="385"/>
      <c r="TND23" s="385"/>
      <c r="TNE23" s="385"/>
      <c r="TNF23" s="385"/>
      <c r="TNG23" s="385"/>
      <c r="TNH23" s="385"/>
      <c r="TNI23" s="385"/>
      <c r="TNJ23" s="385"/>
      <c r="TNK23" s="385"/>
      <c r="TNL23" s="385"/>
      <c r="TNM23" s="385"/>
      <c r="TNN23" s="385"/>
      <c r="TNO23" s="385"/>
      <c r="TNP23" s="385"/>
      <c r="TNQ23" s="385"/>
      <c r="TNR23" s="385"/>
      <c r="TNS23" s="385"/>
      <c r="TNT23" s="385"/>
      <c r="TNU23" s="385"/>
      <c r="TNV23" s="385"/>
      <c r="TNW23" s="385"/>
      <c r="TNX23" s="385"/>
      <c r="TNY23" s="385"/>
      <c r="TNZ23" s="385"/>
      <c r="TOA23" s="385"/>
      <c r="TOB23" s="385"/>
      <c r="TOC23" s="385"/>
      <c r="TOD23" s="385"/>
      <c r="TOE23" s="385"/>
      <c r="TOF23" s="385"/>
      <c r="TOG23" s="385"/>
      <c r="TOH23" s="385"/>
      <c r="TOI23" s="385"/>
      <c r="TOJ23" s="385"/>
      <c r="TOK23" s="385"/>
      <c r="TOL23" s="385"/>
      <c r="TOM23" s="385"/>
      <c r="TON23" s="385"/>
      <c r="TOO23" s="385"/>
      <c r="TOP23" s="385"/>
      <c r="TOQ23" s="385"/>
      <c r="TOR23" s="385"/>
      <c r="TOS23" s="385"/>
      <c r="TOT23" s="385"/>
      <c r="TOU23" s="385"/>
      <c r="TOV23" s="385"/>
      <c r="TOW23" s="385"/>
      <c r="TOX23" s="385"/>
      <c r="TOY23" s="385"/>
      <c r="TOZ23" s="385"/>
      <c r="TPA23" s="385"/>
      <c r="TPB23" s="385"/>
      <c r="TPC23" s="385"/>
      <c r="TPD23" s="385"/>
      <c r="TPE23" s="385"/>
      <c r="TPF23" s="385"/>
      <c r="TPG23" s="385"/>
      <c r="TPH23" s="385"/>
      <c r="TPI23" s="385"/>
      <c r="TPJ23" s="385"/>
      <c r="TPK23" s="385"/>
      <c r="TPL23" s="385"/>
      <c r="TPM23" s="385"/>
      <c r="TPN23" s="385"/>
      <c r="TPO23" s="385"/>
      <c r="TPP23" s="385"/>
      <c r="TPQ23" s="385"/>
      <c r="TPR23" s="385"/>
      <c r="TPS23" s="385"/>
      <c r="TPT23" s="385"/>
      <c r="TPU23" s="385"/>
      <c r="TPV23" s="385"/>
      <c r="TPW23" s="385"/>
      <c r="TPX23" s="385"/>
      <c r="TPY23" s="385"/>
      <c r="TPZ23" s="385"/>
      <c r="TQA23" s="385"/>
      <c r="TQB23" s="385"/>
      <c r="TQC23" s="385"/>
      <c r="TQD23" s="385"/>
      <c r="TQE23" s="385"/>
      <c r="TQF23" s="385"/>
      <c r="TQG23" s="385"/>
      <c r="TQH23" s="385"/>
      <c r="TQI23" s="385"/>
      <c r="TQJ23" s="385"/>
      <c r="TQK23" s="385"/>
      <c r="TQL23" s="385"/>
      <c r="TQM23" s="385"/>
      <c r="TQN23" s="385"/>
      <c r="TQO23" s="385"/>
      <c r="TQP23" s="385"/>
      <c r="TQQ23" s="385"/>
      <c r="TQR23" s="385"/>
      <c r="TQS23" s="385"/>
      <c r="TQT23" s="385"/>
      <c r="TQU23" s="385"/>
      <c r="TQV23" s="385"/>
      <c r="TQW23" s="385"/>
      <c r="TQX23" s="385"/>
      <c r="TQY23" s="385"/>
      <c r="TQZ23" s="385"/>
      <c r="TRA23" s="385"/>
      <c r="TRB23" s="385"/>
      <c r="TRC23" s="385"/>
      <c r="TRD23" s="385"/>
      <c r="TRE23" s="385"/>
      <c r="TRF23" s="385"/>
      <c r="TRG23" s="385"/>
      <c r="TRH23" s="385"/>
      <c r="TRI23" s="385"/>
      <c r="TRJ23" s="385"/>
      <c r="TRK23" s="385"/>
      <c r="TRL23" s="385"/>
      <c r="TRM23" s="385"/>
      <c r="TRN23" s="385"/>
      <c r="TRO23" s="385"/>
      <c r="TRP23" s="385"/>
      <c r="TRQ23" s="385"/>
      <c r="TRR23" s="385"/>
      <c r="TRS23" s="385"/>
      <c r="TRT23" s="385"/>
      <c r="TRU23" s="385"/>
      <c r="TRV23" s="385"/>
      <c r="TRW23" s="385"/>
      <c r="TRX23" s="385"/>
      <c r="TRY23" s="385"/>
      <c r="TRZ23" s="385"/>
      <c r="TSA23" s="385"/>
      <c r="TSB23" s="385"/>
      <c r="TSC23" s="385"/>
      <c r="TSD23" s="385"/>
      <c r="TSE23" s="385"/>
      <c r="TSF23" s="385"/>
      <c r="TSG23" s="385"/>
      <c r="TSH23" s="385"/>
      <c r="TSI23" s="385"/>
      <c r="TSJ23" s="385"/>
      <c r="TSK23" s="385"/>
      <c r="TSL23" s="385"/>
      <c r="TSM23" s="385"/>
      <c r="TSN23" s="385"/>
      <c r="TSO23" s="385"/>
      <c r="TSP23" s="385"/>
      <c r="TSQ23" s="385"/>
      <c r="TSR23" s="385"/>
      <c r="TSS23" s="385"/>
      <c r="TST23" s="385"/>
      <c r="TSU23" s="385"/>
      <c r="TSV23" s="385"/>
      <c r="TSW23" s="385"/>
      <c r="TSX23" s="385"/>
      <c r="TSY23" s="385"/>
      <c r="TSZ23" s="385"/>
      <c r="TTA23" s="385"/>
      <c r="TTB23" s="385"/>
      <c r="TTC23" s="385"/>
      <c r="TTD23" s="385"/>
      <c r="TTE23" s="385"/>
      <c r="TTF23" s="385"/>
      <c r="TTG23" s="385"/>
      <c r="TTH23" s="385"/>
      <c r="TTI23" s="385"/>
      <c r="TTJ23" s="385"/>
      <c r="TTK23" s="385"/>
      <c r="TTL23" s="385"/>
      <c r="TTM23" s="385"/>
      <c r="TTN23" s="385"/>
      <c r="TTO23" s="385"/>
      <c r="TTP23" s="385"/>
      <c r="TTQ23" s="385"/>
      <c r="TTR23" s="385"/>
      <c r="TTS23" s="385"/>
      <c r="TTT23" s="385"/>
      <c r="TTU23" s="385"/>
      <c r="TTV23" s="385"/>
      <c r="TTW23" s="385"/>
      <c r="TTX23" s="385"/>
      <c r="TTY23" s="385"/>
      <c r="TTZ23" s="385"/>
      <c r="TUA23" s="385"/>
      <c r="TUB23" s="385"/>
      <c r="TUC23" s="385"/>
      <c r="TUD23" s="385"/>
      <c r="TUE23" s="385"/>
      <c r="TUF23" s="385"/>
      <c r="TUG23" s="385"/>
      <c r="TUH23" s="385"/>
      <c r="TUI23" s="385"/>
      <c r="TUJ23" s="385"/>
      <c r="TUK23" s="385"/>
      <c r="TUL23" s="385"/>
      <c r="TUM23" s="385"/>
      <c r="TUN23" s="385"/>
      <c r="TUO23" s="385"/>
      <c r="TUP23" s="385"/>
      <c r="TUQ23" s="385"/>
      <c r="TUR23" s="385"/>
      <c r="TUS23" s="385"/>
      <c r="TUT23" s="385"/>
      <c r="TUU23" s="385"/>
      <c r="TUV23" s="385"/>
      <c r="TUW23" s="385"/>
      <c r="TUX23" s="385"/>
      <c r="TUY23" s="385"/>
      <c r="TUZ23" s="385"/>
      <c r="TVA23" s="385"/>
      <c r="TVB23" s="385"/>
      <c r="TVC23" s="385"/>
      <c r="TVD23" s="385"/>
      <c r="TVE23" s="385"/>
      <c r="TVF23" s="385"/>
      <c r="TVG23" s="385"/>
      <c r="TVH23" s="385"/>
      <c r="TVI23" s="385"/>
      <c r="TVJ23" s="385"/>
      <c r="TVK23" s="385"/>
      <c r="TVL23" s="385"/>
      <c r="TVM23" s="385"/>
      <c r="TVN23" s="385"/>
      <c r="TVO23" s="385"/>
      <c r="TVP23" s="385"/>
      <c r="TVQ23" s="385"/>
      <c r="TVR23" s="385"/>
      <c r="TVS23" s="385"/>
      <c r="TVT23" s="385"/>
      <c r="TVU23" s="385"/>
      <c r="TVV23" s="385"/>
      <c r="TVW23" s="385"/>
      <c r="TVX23" s="385"/>
      <c r="TVY23" s="385"/>
      <c r="TVZ23" s="385"/>
      <c r="TWA23" s="385"/>
      <c r="TWB23" s="385"/>
      <c r="TWC23" s="385"/>
      <c r="TWD23" s="385"/>
      <c r="TWE23" s="385"/>
      <c r="TWF23" s="385"/>
      <c r="TWG23" s="385"/>
      <c r="TWH23" s="385"/>
      <c r="TWI23" s="385"/>
      <c r="TWJ23" s="385"/>
      <c r="TWK23" s="385"/>
      <c r="TWL23" s="385"/>
      <c r="TWM23" s="385"/>
      <c r="TWN23" s="385"/>
      <c r="TWO23" s="385"/>
      <c r="TWP23" s="385"/>
      <c r="TWQ23" s="385"/>
      <c r="TWR23" s="385"/>
      <c r="TWS23" s="385"/>
      <c r="TWT23" s="385"/>
      <c r="TWU23" s="385"/>
      <c r="TWV23" s="385"/>
      <c r="TWW23" s="385"/>
      <c r="TWX23" s="385"/>
      <c r="TWY23" s="385"/>
      <c r="TWZ23" s="385"/>
      <c r="TXA23" s="385"/>
      <c r="TXB23" s="385"/>
      <c r="TXC23" s="385"/>
      <c r="TXD23" s="385"/>
      <c r="TXE23" s="385"/>
      <c r="TXF23" s="385"/>
      <c r="TXG23" s="385"/>
      <c r="TXH23" s="385"/>
      <c r="TXI23" s="385"/>
      <c r="TXJ23" s="385"/>
      <c r="TXK23" s="385"/>
      <c r="TXL23" s="385"/>
      <c r="TXM23" s="385"/>
      <c r="TXN23" s="385"/>
      <c r="TXO23" s="385"/>
      <c r="TXP23" s="385"/>
      <c r="TXQ23" s="385"/>
      <c r="TXR23" s="385"/>
      <c r="TXS23" s="385"/>
      <c r="TXT23" s="385"/>
      <c r="TXU23" s="385"/>
      <c r="TXV23" s="385"/>
      <c r="TXW23" s="385"/>
      <c r="TXX23" s="385"/>
      <c r="TXY23" s="385"/>
      <c r="TXZ23" s="385"/>
      <c r="TYA23" s="385"/>
      <c r="TYB23" s="385"/>
      <c r="TYC23" s="385"/>
      <c r="TYD23" s="385"/>
      <c r="TYE23" s="385"/>
      <c r="TYF23" s="385"/>
      <c r="TYG23" s="385"/>
      <c r="TYH23" s="385"/>
      <c r="TYI23" s="385"/>
      <c r="TYJ23" s="385"/>
      <c r="TYK23" s="385"/>
      <c r="TYL23" s="385"/>
      <c r="TYM23" s="385"/>
      <c r="TYN23" s="385"/>
      <c r="TYO23" s="385"/>
      <c r="TYP23" s="385"/>
      <c r="TYQ23" s="385"/>
      <c r="TYR23" s="385"/>
      <c r="TYS23" s="385"/>
      <c r="TYT23" s="385"/>
      <c r="TYU23" s="385"/>
      <c r="TYV23" s="385"/>
      <c r="TYW23" s="385"/>
      <c r="TYX23" s="385"/>
      <c r="TYY23" s="385"/>
      <c r="TYZ23" s="385"/>
      <c r="TZA23" s="385"/>
      <c r="TZB23" s="385"/>
      <c r="TZC23" s="385"/>
      <c r="TZD23" s="385"/>
      <c r="TZE23" s="385"/>
      <c r="TZF23" s="385"/>
      <c r="TZG23" s="385"/>
      <c r="TZH23" s="385"/>
      <c r="TZI23" s="385"/>
      <c r="TZJ23" s="385"/>
      <c r="TZK23" s="385"/>
      <c r="TZL23" s="385"/>
      <c r="TZM23" s="385"/>
      <c r="TZN23" s="385"/>
      <c r="TZO23" s="385"/>
      <c r="TZP23" s="385"/>
      <c r="TZQ23" s="385"/>
      <c r="TZR23" s="385"/>
      <c r="TZS23" s="385"/>
      <c r="TZT23" s="385"/>
      <c r="TZU23" s="385"/>
      <c r="TZV23" s="385"/>
      <c r="TZW23" s="385"/>
      <c r="TZX23" s="385"/>
      <c r="TZY23" s="385"/>
      <c r="TZZ23" s="385"/>
      <c r="UAA23" s="385"/>
      <c r="UAB23" s="385"/>
      <c r="UAC23" s="385"/>
      <c r="UAD23" s="385"/>
      <c r="UAE23" s="385"/>
      <c r="UAF23" s="385"/>
      <c r="UAG23" s="385"/>
      <c r="UAH23" s="385"/>
      <c r="UAI23" s="385"/>
      <c r="UAJ23" s="385"/>
      <c r="UAK23" s="385"/>
      <c r="UAL23" s="385"/>
      <c r="UAM23" s="385"/>
      <c r="UAN23" s="385"/>
      <c r="UAO23" s="385"/>
      <c r="UAP23" s="385"/>
      <c r="UAQ23" s="385"/>
      <c r="UAR23" s="385"/>
      <c r="UAS23" s="385"/>
      <c r="UAT23" s="385"/>
      <c r="UAU23" s="385"/>
      <c r="UAV23" s="385"/>
      <c r="UAW23" s="385"/>
      <c r="UAX23" s="385"/>
      <c r="UAY23" s="385"/>
      <c r="UAZ23" s="385"/>
      <c r="UBA23" s="385"/>
      <c r="UBB23" s="385"/>
      <c r="UBC23" s="385"/>
      <c r="UBD23" s="385"/>
      <c r="UBE23" s="385"/>
      <c r="UBF23" s="385"/>
      <c r="UBG23" s="385"/>
      <c r="UBH23" s="385"/>
      <c r="UBI23" s="385"/>
      <c r="UBJ23" s="385"/>
      <c r="UBK23" s="385"/>
      <c r="UBL23" s="385"/>
      <c r="UBM23" s="385"/>
      <c r="UBN23" s="385"/>
      <c r="UBO23" s="385"/>
      <c r="UBP23" s="385"/>
      <c r="UBQ23" s="385"/>
      <c r="UBR23" s="385"/>
      <c r="UBS23" s="385"/>
      <c r="UBT23" s="385"/>
      <c r="UBU23" s="385"/>
      <c r="UBV23" s="385"/>
      <c r="UBW23" s="385"/>
      <c r="UBX23" s="385"/>
      <c r="UBY23" s="385"/>
      <c r="UBZ23" s="385"/>
      <c r="UCA23" s="385"/>
      <c r="UCB23" s="385"/>
      <c r="UCC23" s="385"/>
      <c r="UCD23" s="385"/>
      <c r="UCE23" s="385"/>
      <c r="UCF23" s="385"/>
      <c r="UCG23" s="385"/>
      <c r="UCH23" s="385"/>
      <c r="UCI23" s="385"/>
      <c r="UCJ23" s="385"/>
      <c r="UCK23" s="385"/>
      <c r="UCL23" s="385"/>
      <c r="UCM23" s="385"/>
      <c r="UCN23" s="385"/>
      <c r="UCO23" s="385"/>
      <c r="UCP23" s="385"/>
      <c r="UCQ23" s="385"/>
      <c r="UCR23" s="385"/>
      <c r="UCS23" s="385"/>
      <c r="UCT23" s="385"/>
      <c r="UCU23" s="385"/>
      <c r="UCV23" s="385"/>
      <c r="UCW23" s="385"/>
      <c r="UCX23" s="385"/>
      <c r="UCY23" s="385"/>
      <c r="UCZ23" s="385"/>
      <c r="UDA23" s="385"/>
      <c r="UDB23" s="385"/>
      <c r="UDC23" s="385"/>
      <c r="UDD23" s="385"/>
      <c r="UDE23" s="385"/>
      <c r="UDF23" s="385"/>
      <c r="UDG23" s="385"/>
      <c r="UDH23" s="385"/>
      <c r="UDI23" s="385"/>
      <c r="UDJ23" s="385"/>
      <c r="UDK23" s="385"/>
      <c r="UDL23" s="385"/>
      <c r="UDM23" s="385"/>
      <c r="UDN23" s="385"/>
      <c r="UDO23" s="385"/>
      <c r="UDP23" s="385"/>
      <c r="UDQ23" s="385"/>
      <c r="UDR23" s="385"/>
      <c r="UDS23" s="385"/>
      <c r="UDT23" s="385"/>
      <c r="UDU23" s="385"/>
      <c r="UDV23" s="385"/>
      <c r="UDW23" s="385"/>
      <c r="UDX23" s="385"/>
      <c r="UDY23" s="385"/>
      <c r="UDZ23" s="385"/>
      <c r="UEA23" s="385"/>
      <c r="UEB23" s="385"/>
      <c r="UEC23" s="385"/>
      <c r="UED23" s="385"/>
      <c r="UEE23" s="385"/>
      <c r="UEF23" s="385"/>
      <c r="UEG23" s="385"/>
      <c r="UEH23" s="385"/>
      <c r="UEI23" s="385"/>
      <c r="UEJ23" s="385"/>
      <c r="UEK23" s="385"/>
      <c r="UEL23" s="385"/>
      <c r="UEM23" s="385"/>
      <c r="UEN23" s="385"/>
      <c r="UEO23" s="385"/>
      <c r="UEP23" s="385"/>
      <c r="UEQ23" s="385"/>
      <c r="UER23" s="385"/>
      <c r="UES23" s="385"/>
      <c r="UET23" s="385"/>
      <c r="UEU23" s="385"/>
      <c r="UEV23" s="385"/>
      <c r="UEW23" s="385"/>
      <c r="UEX23" s="385"/>
      <c r="UEY23" s="385"/>
      <c r="UEZ23" s="385"/>
      <c r="UFA23" s="385"/>
      <c r="UFB23" s="385"/>
      <c r="UFC23" s="385"/>
      <c r="UFD23" s="385"/>
      <c r="UFE23" s="385"/>
      <c r="UFF23" s="385"/>
      <c r="UFG23" s="385"/>
      <c r="UFH23" s="385"/>
      <c r="UFI23" s="385"/>
      <c r="UFJ23" s="385"/>
      <c r="UFK23" s="385"/>
      <c r="UFL23" s="385"/>
      <c r="UFM23" s="385"/>
      <c r="UFN23" s="385"/>
      <c r="UFO23" s="385"/>
      <c r="UFP23" s="385"/>
      <c r="UFQ23" s="385"/>
      <c r="UFR23" s="385"/>
      <c r="UFS23" s="385"/>
      <c r="UFT23" s="385"/>
      <c r="UFU23" s="385"/>
      <c r="UFV23" s="385"/>
      <c r="UFW23" s="385"/>
      <c r="UFX23" s="385"/>
      <c r="UFY23" s="385"/>
      <c r="UFZ23" s="385"/>
      <c r="UGA23" s="385"/>
      <c r="UGB23" s="385"/>
      <c r="UGC23" s="385"/>
      <c r="UGD23" s="385"/>
      <c r="UGE23" s="385"/>
      <c r="UGF23" s="385"/>
      <c r="UGG23" s="385"/>
      <c r="UGH23" s="385"/>
      <c r="UGI23" s="385"/>
      <c r="UGJ23" s="385"/>
      <c r="UGK23" s="385"/>
      <c r="UGL23" s="385"/>
      <c r="UGM23" s="385"/>
      <c r="UGN23" s="385"/>
      <c r="UGO23" s="385"/>
      <c r="UGP23" s="385"/>
      <c r="UGQ23" s="385"/>
      <c r="UGR23" s="385"/>
      <c r="UGS23" s="385"/>
      <c r="UGT23" s="385"/>
      <c r="UGU23" s="385"/>
      <c r="UGV23" s="385"/>
      <c r="UGW23" s="385"/>
      <c r="UGX23" s="385"/>
      <c r="UGY23" s="385"/>
      <c r="UGZ23" s="385"/>
      <c r="UHA23" s="385"/>
      <c r="UHB23" s="385"/>
      <c r="UHC23" s="385"/>
      <c r="UHD23" s="385"/>
      <c r="UHE23" s="385"/>
      <c r="UHF23" s="385"/>
      <c r="UHG23" s="385"/>
      <c r="UHH23" s="385"/>
      <c r="UHI23" s="385"/>
      <c r="UHJ23" s="385"/>
      <c r="UHK23" s="385"/>
      <c r="UHL23" s="385"/>
      <c r="UHM23" s="385"/>
      <c r="UHN23" s="385"/>
      <c r="UHO23" s="385"/>
      <c r="UHP23" s="385"/>
      <c r="UHQ23" s="385"/>
      <c r="UHR23" s="385"/>
      <c r="UHS23" s="385"/>
      <c r="UHT23" s="385"/>
      <c r="UHU23" s="385"/>
      <c r="UHV23" s="385"/>
      <c r="UHW23" s="385"/>
      <c r="UHX23" s="385"/>
      <c r="UHY23" s="385"/>
      <c r="UHZ23" s="385"/>
      <c r="UIA23" s="385"/>
      <c r="UIB23" s="385"/>
      <c r="UIC23" s="385"/>
      <c r="UID23" s="385"/>
      <c r="UIE23" s="385"/>
      <c r="UIF23" s="385"/>
      <c r="UIG23" s="385"/>
      <c r="UIH23" s="385"/>
      <c r="UII23" s="385"/>
      <c r="UIJ23" s="385"/>
      <c r="UIK23" s="385"/>
      <c r="UIL23" s="385"/>
      <c r="UIM23" s="385"/>
      <c r="UIN23" s="385"/>
      <c r="UIO23" s="385"/>
      <c r="UIP23" s="385"/>
      <c r="UIQ23" s="385"/>
      <c r="UIR23" s="385"/>
      <c r="UIS23" s="385"/>
      <c r="UIT23" s="385"/>
      <c r="UIU23" s="385"/>
      <c r="UIV23" s="385"/>
      <c r="UIW23" s="385"/>
      <c r="UIX23" s="385"/>
      <c r="UIY23" s="385"/>
      <c r="UIZ23" s="385"/>
      <c r="UJA23" s="385"/>
      <c r="UJB23" s="385"/>
      <c r="UJC23" s="385"/>
      <c r="UJD23" s="385"/>
      <c r="UJE23" s="385"/>
      <c r="UJF23" s="385"/>
      <c r="UJG23" s="385"/>
      <c r="UJH23" s="385"/>
      <c r="UJI23" s="385"/>
      <c r="UJJ23" s="385"/>
      <c r="UJK23" s="385"/>
      <c r="UJL23" s="385"/>
      <c r="UJM23" s="385"/>
      <c r="UJN23" s="385"/>
      <c r="UJO23" s="385"/>
      <c r="UJP23" s="385"/>
      <c r="UJQ23" s="385"/>
      <c r="UJR23" s="385"/>
      <c r="UJS23" s="385"/>
      <c r="UJT23" s="385"/>
      <c r="UJU23" s="385"/>
      <c r="UJV23" s="385"/>
      <c r="UJW23" s="385"/>
      <c r="UJX23" s="385"/>
      <c r="UJY23" s="385"/>
      <c r="UJZ23" s="385"/>
      <c r="UKA23" s="385"/>
      <c r="UKB23" s="385"/>
      <c r="UKC23" s="385"/>
      <c r="UKD23" s="385"/>
      <c r="UKE23" s="385"/>
      <c r="UKF23" s="385"/>
      <c r="UKG23" s="385"/>
      <c r="UKH23" s="385"/>
      <c r="UKI23" s="385"/>
      <c r="UKJ23" s="385"/>
      <c r="UKK23" s="385"/>
      <c r="UKL23" s="385"/>
      <c r="UKM23" s="385"/>
      <c r="UKN23" s="385"/>
      <c r="UKO23" s="385"/>
      <c r="UKP23" s="385"/>
      <c r="UKQ23" s="385"/>
      <c r="UKR23" s="385"/>
      <c r="UKS23" s="385"/>
      <c r="UKT23" s="385"/>
      <c r="UKU23" s="385"/>
      <c r="UKV23" s="385"/>
      <c r="UKW23" s="385"/>
      <c r="UKX23" s="385"/>
      <c r="UKY23" s="385"/>
      <c r="UKZ23" s="385"/>
      <c r="ULA23" s="385"/>
      <c r="ULB23" s="385"/>
      <c r="ULC23" s="385"/>
      <c r="ULD23" s="385"/>
      <c r="ULE23" s="385"/>
      <c r="ULF23" s="385"/>
      <c r="ULG23" s="385"/>
      <c r="ULH23" s="385"/>
      <c r="ULI23" s="385"/>
      <c r="ULJ23" s="385"/>
      <c r="ULK23" s="385"/>
      <c r="ULL23" s="385"/>
      <c r="ULM23" s="385"/>
      <c r="ULN23" s="385"/>
      <c r="ULO23" s="385"/>
      <c r="ULP23" s="385"/>
      <c r="ULQ23" s="385"/>
      <c r="ULR23" s="385"/>
      <c r="ULS23" s="385"/>
      <c r="ULT23" s="385"/>
      <c r="ULU23" s="385"/>
      <c r="ULV23" s="385"/>
      <c r="ULW23" s="385"/>
      <c r="ULX23" s="385"/>
      <c r="ULY23" s="385"/>
      <c r="ULZ23" s="385"/>
      <c r="UMA23" s="385"/>
      <c r="UMB23" s="385"/>
      <c r="UMC23" s="385"/>
      <c r="UMD23" s="385"/>
      <c r="UME23" s="385"/>
      <c r="UMF23" s="385"/>
      <c r="UMG23" s="385"/>
      <c r="UMH23" s="385"/>
      <c r="UMI23" s="385"/>
      <c r="UMJ23" s="385"/>
      <c r="UMK23" s="385"/>
      <c r="UML23" s="385"/>
      <c r="UMM23" s="385"/>
      <c r="UMN23" s="385"/>
      <c r="UMO23" s="385"/>
      <c r="UMP23" s="385"/>
      <c r="UMQ23" s="385"/>
      <c r="UMR23" s="385"/>
      <c r="UMS23" s="385"/>
      <c r="UMT23" s="385"/>
      <c r="UMU23" s="385"/>
      <c r="UMV23" s="385"/>
      <c r="UMW23" s="385"/>
      <c r="UMX23" s="385"/>
      <c r="UMY23" s="385"/>
      <c r="UMZ23" s="385"/>
      <c r="UNA23" s="385"/>
      <c r="UNB23" s="385"/>
      <c r="UNC23" s="385"/>
      <c r="UND23" s="385"/>
      <c r="UNE23" s="385"/>
      <c r="UNF23" s="385"/>
      <c r="UNG23" s="385"/>
      <c r="UNH23" s="385"/>
      <c r="UNI23" s="385"/>
      <c r="UNJ23" s="385"/>
      <c r="UNK23" s="385"/>
      <c r="UNL23" s="385"/>
      <c r="UNM23" s="385"/>
      <c r="UNN23" s="385"/>
      <c r="UNO23" s="385"/>
      <c r="UNP23" s="385"/>
      <c r="UNQ23" s="385"/>
      <c r="UNR23" s="385"/>
      <c r="UNS23" s="385"/>
      <c r="UNT23" s="385"/>
      <c r="UNU23" s="385"/>
      <c r="UNV23" s="385"/>
      <c r="UNW23" s="385"/>
      <c r="UNX23" s="385"/>
      <c r="UNY23" s="385"/>
      <c r="UNZ23" s="385"/>
      <c r="UOA23" s="385"/>
      <c r="UOB23" s="385"/>
      <c r="UOC23" s="385"/>
      <c r="UOD23" s="385"/>
      <c r="UOE23" s="385"/>
      <c r="UOF23" s="385"/>
      <c r="UOG23" s="385"/>
      <c r="UOH23" s="385"/>
      <c r="UOI23" s="385"/>
      <c r="UOJ23" s="385"/>
      <c r="UOK23" s="385"/>
      <c r="UOL23" s="385"/>
      <c r="UOM23" s="385"/>
      <c r="UON23" s="385"/>
      <c r="UOO23" s="385"/>
      <c r="UOP23" s="385"/>
      <c r="UOQ23" s="385"/>
      <c r="UOR23" s="385"/>
      <c r="UOS23" s="385"/>
      <c r="UOT23" s="385"/>
      <c r="UOU23" s="385"/>
      <c r="UOV23" s="385"/>
      <c r="UOW23" s="385"/>
      <c r="UOX23" s="385"/>
      <c r="UOY23" s="385"/>
      <c r="UOZ23" s="385"/>
      <c r="UPA23" s="385"/>
      <c r="UPB23" s="385"/>
      <c r="UPC23" s="385"/>
      <c r="UPD23" s="385"/>
      <c r="UPE23" s="385"/>
      <c r="UPF23" s="385"/>
      <c r="UPG23" s="385"/>
      <c r="UPH23" s="385"/>
      <c r="UPI23" s="385"/>
      <c r="UPJ23" s="385"/>
      <c r="UPK23" s="385"/>
      <c r="UPL23" s="385"/>
      <c r="UPM23" s="385"/>
      <c r="UPN23" s="385"/>
      <c r="UPO23" s="385"/>
      <c r="UPP23" s="385"/>
      <c r="UPQ23" s="385"/>
      <c r="UPR23" s="385"/>
      <c r="UPS23" s="385"/>
      <c r="UPT23" s="385"/>
      <c r="UPU23" s="385"/>
      <c r="UPV23" s="385"/>
      <c r="UPW23" s="385"/>
      <c r="UPX23" s="385"/>
      <c r="UPY23" s="385"/>
      <c r="UPZ23" s="385"/>
      <c r="UQA23" s="385"/>
      <c r="UQB23" s="385"/>
      <c r="UQC23" s="385"/>
      <c r="UQD23" s="385"/>
      <c r="UQE23" s="385"/>
      <c r="UQF23" s="385"/>
      <c r="UQG23" s="385"/>
      <c r="UQH23" s="385"/>
      <c r="UQI23" s="385"/>
      <c r="UQJ23" s="385"/>
      <c r="UQK23" s="385"/>
      <c r="UQL23" s="385"/>
      <c r="UQM23" s="385"/>
      <c r="UQN23" s="385"/>
      <c r="UQO23" s="385"/>
      <c r="UQP23" s="385"/>
      <c r="UQQ23" s="385"/>
      <c r="UQR23" s="385"/>
      <c r="UQS23" s="385"/>
      <c r="UQT23" s="385"/>
      <c r="UQU23" s="385"/>
      <c r="UQV23" s="385"/>
      <c r="UQW23" s="385"/>
      <c r="UQX23" s="385"/>
      <c r="UQY23" s="385"/>
      <c r="UQZ23" s="385"/>
      <c r="URA23" s="385"/>
      <c r="URB23" s="385"/>
      <c r="URC23" s="385"/>
      <c r="URD23" s="385"/>
      <c r="URE23" s="385"/>
      <c r="URF23" s="385"/>
      <c r="URG23" s="385"/>
      <c r="URH23" s="385"/>
      <c r="URI23" s="385"/>
      <c r="URJ23" s="385"/>
      <c r="URK23" s="385"/>
      <c r="URL23" s="385"/>
      <c r="URM23" s="385"/>
      <c r="URN23" s="385"/>
      <c r="URO23" s="385"/>
      <c r="URP23" s="385"/>
      <c r="URQ23" s="385"/>
      <c r="URR23" s="385"/>
      <c r="URS23" s="385"/>
      <c r="URT23" s="385"/>
      <c r="URU23" s="385"/>
      <c r="URV23" s="385"/>
      <c r="URW23" s="385"/>
      <c r="URX23" s="385"/>
      <c r="URY23" s="385"/>
      <c r="URZ23" s="385"/>
      <c r="USA23" s="385"/>
      <c r="USB23" s="385"/>
      <c r="USC23" s="385"/>
      <c r="USD23" s="385"/>
      <c r="USE23" s="385"/>
      <c r="USF23" s="385"/>
      <c r="USG23" s="385"/>
      <c r="USH23" s="385"/>
      <c r="USI23" s="385"/>
      <c r="USJ23" s="385"/>
      <c r="USK23" s="385"/>
      <c r="USL23" s="385"/>
      <c r="USM23" s="385"/>
      <c r="USN23" s="385"/>
      <c r="USO23" s="385"/>
      <c r="USP23" s="385"/>
      <c r="USQ23" s="385"/>
      <c r="USR23" s="385"/>
      <c r="USS23" s="385"/>
      <c r="UST23" s="385"/>
      <c r="USU23" s="385"/>
      <c r="USV23" s="385"/>
      <c r="USW23" s="385"/>
      <c r="USX23" s="385"/>
      <c r="USY23" s="385"/>
      <c r="USZ23" s="385"/>
      <c r="UTA23" s="385"/>
      <c r="UTB23" s="385"/>
      <c r="UTC23" s="385"/>
      <c r="UTD23" s="385"/>
      <c r="UTE23" s="385"/>
      <c r="UTF23" s="385"/>
      <c r="UTG23" s="385"/>
      <c r="UTH23" s="385"/>
      <c r="UTI23" s="385"/>
      <c r="UTJ23" s="385"/>
      <c r="UTK23" s="385"/>
      <c r="UTL23" s="385"/>
      <c r="UTM23" s="385"/>
      <c r="UTN23" s="385"/>
      <c r="UTO23" s="385"/>
      <c r="UTP23" s="385"/>
      <c r="UTQ23" s="385"/>
      <c r="UTR23" s="385"/>
      <c r="UTS23" s="385"/>
      <c r="UTT23" s="385"/>
      <c r="UTU23" s="385"/>
      <c r="UTV23" s="385"/>
      <c r="UTW23" s="385"/>
      <c r="UTX23" s="385"/>
      <c r="UTY23" s="385"/>
      <c r="UTZ23" s="385"/>
      <c r="UUA23" s="385"/>
      <c r="UUB23" s="385"/>
      <c r="UUC23" s="385"/>
      <c r="UUD23" s="385"/>
      <c r="UUE23" s="385"/>
      <c r="UUF23" s="385"/>
      <c r="UUG23" s="385"/>
      <c r="UUH23" s="385"/>
      <c r="UUI23" s="385"/>
      <c r="UUJ23" s="385"/>
      <c r="UUK23" s="385"/>
      <c r="UUL23" s="385"/>
      <c r="UUM23" s="385"/>
      <c r="UUN23" s="385"/>
      <c r="UUO23" s="385"/>
      <c r="UUP23" s="385"/>
      <c r="UUQ23" s="385"/>
      <c r="UUR23" s="385"/>
      <c r="UUS23" s="385"/>
      <c r="UUT23" s="385"/>
      <c r="UUU23" s="385"/>
      <c r="UUV23" s="385"/>
      <c r="UUW23" s="385"/>
      <c r="UUX23" s="385"/>
      <c r="UUY23" s="385"/>
      <c r="UUZ23" s="385"/>
      <c r="UVA23" s="385"/>
      <c r="UVB23" s="385"/>
      <c r="UVC23" s="385"/>
      <c r="UVD23" s="385"/>
      <c r="UVE23" s="385"/>
      <c r="UVF23" s="385"/>
      <c r="UVG23" s="385"/>
      <c r="UVH23" s="385"/>
      <c r="UVI23" s="385"/>
      <c r="UVJ23" s="385"/>
      <c r="UVK23" s="385"/>
      <c r="UVL23" s="385"/>
      <c r="UVM23" s="385"/>
      <c r="UVN23" s="385"/>
      <c r="UVO23" s="385"/>
      <c r="UVP23" s="385"/>
      <c r="UVQ23" s="385"/>
      <c r="UVR23" s="385"/>
      <c r="UVS23" s="385"/>
      <c r="UVT23" s="385"/>
      <c r="UVU23" s="385"/>
      <c r="UVV23" s="385"/>
      <c r="UVW23" s="385"/>
      <c r="UVX23" s="385"/>
      <c r="UVY23" s="385"/>
      <c r="UVZ23" s="385"/>
      <c r="UWA23" s="385"/>
      <c r="UWB23" s="385"/>
      <c r="UWC23" s="385"/>
      <c r="UWD23" s="385"/>
      <c r="UWE23" s="385"/>
      <c r="UWF23" s="385"/>
      <c r="UWG23" s="385"/>
      <c r="UWH23" s="385"/>
      <c r="UWI23" s="385"/>
      <c r="UWJ23" s="385"/>
      <c r="UWK23" s="385"/>
      <c r="UWL23" s="385"/>
      <c r="UWM23" s="385"/>
      <c r="UWN23" s="385"/>
      <c r="UWO23" s="385"/>
      <c r="UWP23" s="385"/>
      <c r="UWQ23" s="385"/>
      <c r="UWR23" s="385"/>
      <c r="UWS23" s="385"/>
      <c r="UWT23" s="385"/>
      <c r="UWU23" s="385"/>
      <c r="UWV23" s="385"/>
      <c r="UWW23" s="385"/>
      <c r="UWX23" s="385"/>
      <c r="UWY23" s="385"/>
      <c r="UWZ23" s="385"/>
      <c r="UXA23" s="385"/>
      <c r="UXB23" s="385"/>
      <c r="UXC23" s="385"/>
      <c r="UXD23" s="385"/>
      <c r="UXE23" s="385"/>
      <c r="UXF23" s="385"/>
      <c r="UXG23" s="385"/>
      <c r="UXH23" s="385"/>
      <c r="UXI23" s="385"/>
      <c r="UXJ23" s="385"/>
      <c r="UXK23" s="385"/>
      <c r="UXL23" s="385"/>
      <c r="UXM23" s="385"/>
      <c r="UXN23" s="385"/>
      <c r="UXO23" s="385"/>
      <c r="UXP23" s="385"/>
      <c r="UXQ23" s="385"/>
      <c r="UXR23" s="385"/>
      <c r="UXS23" s="385"/>
      <c r="UXT23" s="385"/>
      <c r="UXU23" s="385"/>
      <c r="UXV23" s="385"/>
      <c r="UXW23" s="385"/>
      <c r="UXX23" s="385"/>
      <c r="UXY23" s="385"/>
      <c r="UXZ23" s="385"/>
      <c r="UYA23" s="385"/>
      <c r="UYB23" s="385"/>
      <c r="UYC23" s="385"/>
      <c r="UYD23" s="385"/>
      <c r="UYE23" s="385"/>
      <c r="UYF23" s="385"/>
      <c r="UYG23" s="385"/>
      <c r="UYH23" s="385"/>
      <c r="UYI23" s="385"/>
      <c r="UYJ23" s="385"/>
      <c r="UYK23" s="385"/>
      <c r="UYL23" s="385"/>
      <c r="UYM23" s="385"/>
      <c r="UYN23" s="385"/>
      <c r="UYO23" s="385"/>
      <c r="UYP23" s="385"/>
      <c r="UYQ23" s="385"/>
      <c r="UYR23" s="385"/>
      <c r="UYS23" s="385"/>
      <c r="UYT23" s="385"/>
      <c r="UYU23" s="385"/>
      <c r="UYV23" s="385"/>
      <c r="UYW23" s="385"/>
      <c r="UYX23" s="385"/>
      <c r="UYY23" s="385"/>
      <c r="UYZ23" s="385"/>
      <c r="UZA23" s="385"/>
      <c r="UZB23" s="385"/>
      <c r="UZC23" s="385"/>
      <c r="UZD23" s="385"/>
      <c r="UZE23" s="385"/>
      <c r="UZF23" s="385"/>
      <c r="UZG23" s="385"/>
      <c r="UZH23" s="385"/>
      <c r="UZI23" s="385"/>
      <c r="UZJ23" s="385"/>
      <c r="UZK23" s="385"/>
      <c r="UZL23" s="385"/>
      <c r="UZM23" s="385"/>
      <c r="UZN23" s="385"/>
      <c r="UZO23" s="385"/>
      <c r="UZP23" s="385"/>
      <c r="UZQ23" s="385"/>
      <c r="UZR23" s="385"/>
      <c r="UZS23" s="385"/>
      <c r="UZT23" s="385"/>
      <c r="UZU23" s="385"/>
      <c r="UZV23" s="385"/>
      <c r="UZW23" s="385"/>
      <c r="UZX23" s="385"/>
      <c r="UZY23" s="385"/>
      <c r="UZZ23" s="385"/>
      <c r="VAA23" s="385"/>
      <c r="VAB23" s="385"/>
      <c r="VAC23" s="385"/>
      <c r="VAD23" s="385"/>
      <c r="VAE23" s="385"/>
      <c r="VAF23" s="385"/>
      <c r="VAG23" s="385"/>
      <c r="VAH23" s="385"/>
      <c r="VAI23" s="385"/>
      <c r="VAJ23" s="385"/>
      <c r="VAK23" s="385"/>
      <c r="VAL23" s="385"/>
      <c r="VAM23" s="385"/>
      <c r="VAN23" s="385"/>
      <c r="VAO23" s="385"/>
      <c r="VAP23" s="385"/>
      <c r="VAQ23" s="385"/>
      <c r="VAR23" s="385"/>
      <c r="VAS23" s="385"/>
      <c r="VAT23" s="385"/>
      <c r="VAU23" s="385"/>
      <c r="VAV23" s="385"/>
      <c r="VAW23" s="385"/>
      <c r="VAX23" s="385"/>
      <c r="VAY23" s="385"/>
      <c r="VAZ23" s="385"/>
      <c r="VBA23" s="385"/>
      <c r="VBB23" s="385"/>
      <c r="VBC23" s="385"/>
      <c r="VBD23" s="385"/>
      <c r="VBE23" s="385"/>
      <c r="VBF23" s="385"/>
      <c r="VBG23" s="385"/>
      <c r="VBH23" s="385"/>
      <c r="VBI23" s="385"/>
      <c r="VBJ23" s="385"/>
      <c r="VBK23" s="385"/>
      <c r="VBL23" s="385"/>
      <c r="VBM23" s="385"/>
      <c r="VBN23" s="385"/>
      <c r="VBO23" s="385"/>
      <c r="VBP23" s="385"/>
      <c r="VBQ23" s="385"/>
      <c r="VBR23" s="385"/>
      <c r="VBS23" s="385"/>
      <c r="VBT23" s="385"/>
      <c r="VBU23" s="385"/>
      <c r="VBV23" s="385"/>
      <c r="VBW23" s="385"/>
      <c r="VBX23" s="385"/>
      <c r="VBY23" s="385"/>
      <c r="VBZ23" s="385"/>
      <c r="VCA23" s="385"/>
      <c r="VCB23" s="385"/>
      <c r="VCC23" s="385"/>
      <c r="VCD23" s="385"/>
      <c r="VCE23" s="385"/>
      <c r="VCF23" s="385"/>
      <c r="VCG23" s="385"/>
      <c r="VCH23" s="385"/>
      <c r="VCI23" s="385"/>
      <c r="VCJ23" s="385"/>
      <c r="VCK23" s="385"/>
      <c r="VCL23" s="385"/>
      <c r="VCM23" s="385"/>
      <c r="VCN23" s="385"/>
      <c r="VCO23" s="385"/>
      <c r="VCP23" s="385"/>
      <c r="VCQ23" s="385"/>
      <c r="VCR23" s="385"/>
      <c r="VCS23" s="385"/>
      <c r="VCT23" s="385"/>
      <c r="VCU23" s="385"/>
      <c r="VCV23" s="385"/>
      <c r="VCW23" s="385"/>
      <c r="VCX23" s="385"/>
      <c r="VCY23" s="385"/>
      <c r="VCZ23" s="385"/>
      <c r="VDA23" s="385"/>
      <c r="VDB23" s="385"/>
      <c r="VDC23" s="385"/>
      <c r="VDD23" s="385"/>
      <c r="VDE23" s="385"/>
      <c r="VDF23" s="385"/>
      <c r="VDG23" s="385"/>
      <c r="VDH23" s="385"/>
      <c r="VDI23" s="385"/>
      <c r="VDJ23" s="385"/>
      <c r="VDK23" s="385"/>
      <c r="VDL23" s="385"/>
      <c r="VDM23" s="385"/>
      <c r="VDN23" s="385"/>
      <c r="VDO23" s="385"/>
      <c r="VDP23" s="385"/>
      <c r="VDQ23" s="385"/>
      <c r="VDR23" s="385"/>
      <c r="VDS23" s="385"/>
      <c r="VDT23" s="385"/>
      <c r="VDU23" s="385"/>
      <c r="VDV23" s="385"/>
      <c r="VDW23" s="385"/>
      <c r="VDX23" s="385"/>
      <c r="VDY23" s="385"/>
      <c r="VDZ23" s="385"/>
      <c r="VEA23" s="385"/>
      <c r="VEB23" s="385"/>
      <c r="VEC23" s="385"/>
      <c r="VED23" s="385"/>
      <c r="VEE23" s="385"/>
      <c r="VEF23" s="385"/>
      <c r="VEG23" s="385"/>
      <c r="VEH23" s="385"/>
      <c r="VEI23" s="385"/>
      <c r="VEJ23" s="385"/>
      <c r="VEK23" s="385"/>
      <c r="VEL23" s="385"/>
      <c r="VEM23" s="385"/>
      <c r="VEN23" s="385"/>
      <c r="VEO23" s="385"/>
      <c r="VEP23" s="385"/>
      <c r="VEQ23" s="385"/>
      <c r="VER23" s="385"/>
      <c r="VES23" s="385"/>
      <c r="VET23" s="385"/>
      <c r="VEU23" s="385"/>
      <c r="VEV23" s="385"/>
      <c r="VEW23" s="385"/>
      <c r="VEX23" s="385"/>
      <c r="VEY23" s="385"/>
      <c r="VEZ23" s="385"/>
      <c r="VFA23" s="385"/>
      <c r="VFB23" s="385"/>
      <c r="VFC23" s="385"/>
      <c r="VFD23" s="385"/>
      <c r="VFE23" s="385"/>
      <c r="VFF23" s="385"/>
      <c r="VFG23" s="385"/>
      <c r="VFH23" s="385"/>
      <c r="VFI23" s="385"/>
      <c r="VFJ23" s="385"/>
      <c r="VFK23" s="385"/>
      <c r="VFL23" s="385"/>
      <c r="VFM23" s="385"/>
      <c r="VFN23" s="385"/>
      <c r="VFO23" s="385"/>
      <c r="VFP23" s="385"/>
      <c r="VFQ23" s="385"/>
      <c r="VFR23" s="385"/>
      <c r="VFS23" s="385"/>
      <c r="VFT23" s="385"/>
      <c r="VFU23" s="385"/>
      <c r="VFV23" s="385"/>
      <c r="VFW23" s="385"/>
      <c r="VFX23" s="385"/>
      <c r="VFY23" s="385"/>
      <c r="VFZ23" s="385"/>
      <c r="VGA23" s="385"/>
      <c r="VGB23" s="385"/>
      <c r="VGC23" s="385"/>
      <c r="VGD23" s="385"/>
      <c r="VGE23" s="385"/>
      <c r="VGF23" s="385"/>
      <c r="VGG23" s="385"/>
      <c r="VGH23" s="385"/>
      <c r="VGI23" s="385"/>
      <c r="VGJ23" s="385"/>
      <c r="VGK23" s="385"/>
      <c r="VGL23" s="385"/>
      <c r="VGM23" s="385"/>
      <c r="VGN23" s="385"/>
      <c r="VGO23" s="385"/>
      <c r="VGP23" s="385"/>
      <c r="VGQ23" s="385"/>
      <c r="VGR23" s="385"/>
      <c r="VGS23" s="385"/>
      <c r="VGT23" s="385"/>
      <c r="VGU23" s="385"/>
      <c r="VGV23" s="385"/>
      <c r="VGW23" s="385"/>
      <c r="VGX23" s="385"/>
      <c r="VGY23" s="385"/>
      <c r="VGZ23" s="385"/>
      <c r="VHA23" s="385"/>
      <c r="VHB23" s="385"/>
      <c r="VHC23" s="385"/>
      <c r="VHD23" s="385"/>
      <c r="VHE23" s="385"/>
      <c r="VHF23" s="385"/>
      <c r="VHG23" s="385"/>
      <c r="VHH23" s="385"/>
      <c r="VHI23" s="385"/>
      <c r="VHJ23" s="385"/>
      <c r="VHK23" s="385"/>
      <c r="VHL23" s="385"/>
      <c r="VHM23" s="385"/>
      <c r="VHN23" s="385"/>
      <c r="VHO23" s="385"/>
      <c r="VHP23" s="385"/>
      <c r="VHQ23" s="385"/>
      <c r="VHR23" s="385"/>
      <c r="VHS23" s="385"/>
      <c r="VHT23" s="385"/>
      <c r="VHU23" s="385"/>
      <c r="VHV23" s="385"/>
      <c r="VHW23" s="385"/>
      <c r="VHX23" s="385"/>
      <c r="VHY23" s="385"/>
      <c r="VHZ23" s="385"/>
      <c r="VIA23" s="385"/>
      <c r="VIB23" s="385"/>
      <c r="VIC23" s="385"/>
      <c r="VID23" s="385"/>
      <c r="VIE23" s="385"/>
      <c r="VIF23" s="385"/>
      <c r="VIG23" s="385"/>
      <c r="VIH23" s="385"/>
      <c r="VII23" s="385"/>
      <c r="VIJ23" s="385"/>
      <c r="VIK23" s="385"/>
      <c r="VIL23" s="385"/>
      <c r="VIM23" s="385"/>
      <c r="VIN23" s="385"/>
      <c r="VIO23" s="385"/>
      <c r="VIP23" s="385"/>
      <c r="VIQ23" s="385"/>
      <c r="VIR23" s="385"/>
      <c r="VIS23" s="385"/>
      <c r="VIT23" s="385"/>
      <c r="VIU23" s="385"/>
      <c r="VIV23" s="385"/>
      <c r="VIW23" s="385"/>
      <c r="VIX23" s="385"/>
      <c r="VIY23" s="385"/>
      <c r="VIZ23" s="385"/>
      <c r="VJA23" s="385"/>
      <c r="VJB23" s="385"/>
      <c r="VJC23" s="385"/>
      <c r="VJD23" s="385"/>
      <c r="VJE23" s="385"/>
      <c r="VJF23" s="385"/>
      <c r="VJG23" s="385"/>
      <c r="VJH23" s="385"/>
      <c r="VJI23" s="385"/>
      <c r="VJJ23" s="385"/>
      <c r="VJK23" s="385"/>
      <c r="VJL23" s="385"/>
      <c r="VJM23" s="385"/>
      <c r="VJN23" s="385"/>
      <c r="VJO23" s="385"/>
      <c r="VJP23" s="385"/>
      <c r="VJQ23" s="385"/>
      <c r="VJR23" s="385"/>
      <c r="VJS23" s="385"/>
      <c r="VJT23" s="385"/>
      <c r="VJU23" s="385"/>
      <c r="VJV23" s="385"/>
      <c r="VJW23" s="385"/>
      <c r="VJX23" s="385"/>
      <c r="VJY23" s="385"/>
      <c r="VJZ23" s="385"/>
      <c r="VKA23" s="385"/>
      <c r="VKB23" s="385"/>
      <c r="VKC23" s="385"/>
      <c r="VKD23" s="385"/>
      <c r="VKE23" s="385"/>
      <c r="VKF23" s="385"/>
      <c r="VKG23" s="385"/>
      <c r="VKH23" s="385"/>
      <c r="VKI23" s="385"/>
      <c r="VKJ23" s="385"/>
      <c r="VKK23" s="385"/>
      <c r="VKL23" s="385"/>
      <c r="VKM23" s="385"/>
      <c r="VKN23" s="385"/>
      <c r="VKO23" s="385"/>
      <c r="VKP23" s="385"/>
      <c r="VKQ23" s="385"/>
      <c r="VKR23" s="385"/>
      <c r="VKS23" s="385"/>
      <c r="VKT23" s="385"/>
      <c r="VKU23" s="385"/>
      <c r="VKV23" s="385"/>
      <c r="VKW23" s="385"/>
      <c r="VKX23" s="385"/>
      <c r="VKY23" s="385"/>
      <c r="VKZ23" s="385"/>
      <c r="VLA23" s="385"/>
      <c r="VLB23" s="385"/>
      <c r="VLC23" s="385"/>
      <c r="VLD23" s="385"/>
      <c r="VLE23" s="385"/>
      <c r="VLF23" s="385"/>
      <c r="VLG23" s="385"/>
      <c r="VLH23" s="385"/>
      <c r="VLI23" s="385"/>
      <c r="VLJ23" s="385"/>
      <c r="VLK23" s="385"/>
      <c r="VLL23" s="385"/>
      <c r="VLM23" s="385"/>
      <c r="VLN23" s="385"/>
      <c r="VLO23" s="385"/>
      <c r="VLP23" s="385"/>
      <c r="VLQ23" s="385"/>
      <c r="VLR23" s="385"/>
      <c r="VLS23" s="385"/>
      <c r="VLT23" s="385"/>
      <c r="VLU23" s="385"/>
      <c r="VLV23" s="385"/>
      <c r="VLW23" s="385"/>
      <c r="VLX23" s="385"/>
      <c r="VLY23" s="385"/>
      <c r="VLZ23" s="385"/>
      <c r="VMA23" s="385"/>
      <c r="VMB23" s="385"/>
      <c r="VMC23" s="385"/>
      <c r="VMD23" s="385"/>
      <c r="VME23" s="385"/>
      <c r="VMF23" s="385"/>
      <c r="VMG23" s="385"/>
      <c r="VMH23" s="385"/>
      <c r="VMI23" s="385"/>
      <c r="VMJ23" s="385"/>
      <c r="VMK23" s="385"/>
      <c r="VML23" s="385"/>
      <c r="VMM23" s="385"/>
      <c r="VMN23" s="385"/>
      <c r="VMO23" s="385"/>
      <c r="VMP23" s="385"/>
      <c r="VMQ23" s="385"/>
      <c r="VMR23" s="385"/>
      <c r="VMS23" s="385"/>
      <c r="VMT23" s="385"/>
      <c r="VMU23" s="385"/>
      <c r="VMV23" s="385"/>
      <c r="VMW23" s="385"/>
      <c r="VMX23" s="385"/>
      <c r="VMY23" s="385"/>
      <c r="VMZ23" s="385"/>
      <c r="VNA23" s="385"/>
      <c r="VNB23" s="385"/>
      <c r="VNC23" s="385"/>
      <c r="VND23" s="385"/>
      <c r="VNE23" s="385"/>
      <c r="VNF23" s="385"/>
      <c r="VNG23" s="385"/>
      <c r="VNH23" s="385"/>
      <c r="VNI23" s="385"/>
      <c r="VNJ23" s="385"/>
      <c r="VNK23" s="385"/>
      <c r="VNL23" s="385"/>
      <c r="VNM23" s="385"/>
      <c r="VNN23" s="385"/>
      <c r="VNO23" s="385"/>
      <c r="VNP23" s="385"/>
      <c r="VNQ23" s="385"/>
      <c r="VNR23" s="385"/>
      <c r="VNS23" s="385"/>
      <c r="VNT23" s="385"/>
      <c r="VNU23" s="385"/>
      <c r="VNV23" s="385"/>
      <c r="VNW23" s="385"/>
      <c r="VNX23" s="385"/>
      <c r="VNY23" s="385"/>
      <c r="VNZ23" s="385"/>
      <c r="VOA23" s="385"/>
      <c r="VOB23" s="385"/>
      <c r="VOC23" s="385"/>
      <c r="VOD23" s="385"/>
      <c r="VOE23" s="385"/>
      <c r="VOF23" s="385"/>
      <c r="VOG23" s="385"/>
      <c r="VOH23" s="385"/>
      <c r="VOI23" s="385"/>
      <c r="VOJ23" s="385"/>
      <c r="VOK23" s="385"/>
      <c r="VOL23" s="385"/>
      <c r="VOM23" s="385"/>
      <c r="VON23" s="385"/>
      <c r="VOO23" s="385"/>
      <c r="VOP23" s="385"/>
      <c r="VOQ23" s="385"/>
      <c r="VOR23" s="385"/>
      <c r="VOS23" s="385"/>
      <c r="VOT23" s="385"/>
      <c r="VOU23" s="385"/>
      <c r="VOV23" s="385"/>
      <c r="VOW23" s="385"/>
      <c r="VOX23" s="385"/>
      <c r="VOY23" s="385"/>
      <c r="VOZ23" s="385"/>
      <c r="VPA23" s="385"/>
      <c r="VPB23" s="385"/>
      <c r="VPC23" s="385"/>
      <c r="VPD23" s="385"/>
      <c r="VPE23" s="385"/>
      <c r="VPF23" s="385"/>
      <c r="VPG23" s="385"/>
      <c r="VPH23" s="385"/>
      <c r="VPI23" s="385"/>
      <c r="VPJ23" s="385"/>
      <c r="VPK23" s="385"/>
      <c r="VPL23" s="385"/>
      <c r="VPM23" s="385"/>
      <c r="VPN23" s="385"/>
      <c r="VPO23" s="385"/>
      <c r="VPP23" s="385"/>
      <c r="VPQ23" s="385"/>
      <c r="VPR23" s="385"/>
      <c r="VPS23" s="385"/>
      <c r="VPT23" s="385"/>
      <c r="VPU23" s="385"/>
      <c r="VPV23" s="385"/>
      <c r="VPW23" s="385"/>
      <c r="VPX23" s="385"/>
      <c r="VPY23" s="385"/>
      <c r="VPZ23" s="385"/>
      <c r="VQA23" s="385"/>
      <c r="VQB23" s="385"/>
      <c r="VQC23" s="385"/>
      <c r="VQD23" s="385"/>
      <c r="VQE23" s="385"/>
      <c r="VQF23" s="385"/>
      <c r="VQG23" s="385"/>
      <c r="VQH23" s="385"/>
      <c r="VQI23" s="385"/>
      <c r="VQJ23" s="385"/>
      <c r="VQK23" s="385"/>
      <c r="VQL23" s="385"/>
      <c r="VQM23" s="385"/>
      <c r="VQN23" s="385"/>
      <c r="VQO23" s="385"/>
      <c r="VQP23" s="385"/>
      <c r="VQQ23" s="385"/>
      <c r="VQR23" s="385"/>
      <c r="VQS23" s="385"/>
      <c r="VQT23" s="385"/>
      <c r="VQU23" s="385"/>
      <c r="VQV23" s="385"/>
      <c r="VQW23" s="385"/>
      <c r="VQX23" s="385"/>
      <c r="VQY23" s="385"/>
      <c r="VQZ23" s="385"/>
      <c r="VRA23" s="385"/>
      <c r="VRB23" s="385"/>
      <c r="VRC23" s="385"/>
      <c r="VRD23" s="385"/>
      <c r="VRE23" s="385"/>
      <c r="VRF23" s="385"/>
      <c r="VRG23" s="385"/>
      <c r="VRH23" s="385"/>
      <c r="VRI23" s="385"/>
      <c r="VRJ23" s="385"/>
      <c r="VRK23" s="385"/>
      <c r="VRL23" s="385"/>
      <c r="VRM23" s="385"/>
      <c r="VRN23" s="385"/>
      <c r="VRO23" s="385"/>
      <c r="VRP23" s="385"/>
      <c r="VRQ23" s="385"/>
      <c r="VRR23" s="385"/>
      <c r="VRS23" s="385"/>
      <c r="VRT23" s="385"/>
      <c r="VRU23" s="385"/>
      <c r="VRV23" s="385"/>
      <c r="VRW23" s="385"/>
      <c r="VRX23" s="385"/>
      <c r="VRY23" s="385"/>
      <c r="VRZ23" s="385"/>
      <c r="VSA23" s="385"/>
      <c r="VSB23" s="385"/>
      <c r="VSC23" s="385"/>
      <c r="VSD23" s="385"/>
      <c r="VSE23" s="385"/>
      <c r="VSF23" s="385"/>
      <c r="VSG23" s="385"/>
      <c r="VSH23" s="385"/>
      <c r="VSI23" s="385"/>
      <c r="VSJ23" s="385"/>
      <c r="VSK23" s="385"/>
      <c r="VSL23" s="385"/>
      <c r="VSM23" s="385"/>
      <c r="VSN23" s="385"/>
      <c r="VSO23" s="385"/>
      <c r="VSP23" s="385"/>
      <c r="VSQ23" s="385"/>
      <c r="VSR23" s="385"/>
      <c r="VSS23" s="385"/>
      <c r="VST23" s="385"/>
      <c r="VSU23" s="385"/>
      <c r="VSV23" s="385"/>
      <c r="VSW23" s="385"/>
      <c r="VSX23" s="385"/>
      <c r="VSY23" s="385"/>
      <c r="VSZ23" s="385"/>
      <c r="VTA23" s="385"/>
      <c r="VTB23" s="385"/>
      <c r="VTC23" s="385"/>
      <c r="VTD23" s="385"/>
      <c r="VTE23" s="385"/>
      <c r="VTF23" s="385"/>
      <c r="VTG23" s="385"/>
      <c r="VTH23" s="385"/>
      <c r="VTI23" s="385"/>
      <c r="VTJ23" s="385"/>
      <c r="VTK23" s="385"/>
      <c r="VTL23" s="385"/>
      <c r="VTM23" s="385"/>
      <c r="VTN23" s="385"/>
      <c r="VTO23" s="385"/>
      <c r="VTP23" s="385"/>
      <c r="VTQ23" s="385"/>
      <c r="VTR23" s="385"/>
      <c r="VTS23" s="385"/>
      <c r="VTT23" s="385"/>
      <c r="VTU23" s="385"/>
      <c r="VTV23" s="385"/>
      <c r="VTW23" s="385"/>
      <c r="VTX23" s="385"/>
      <c r="VTY23" s="385"/>
      <c r="VTZ23" s="385"/>
      <c r="VUA23" s="385"/>
      <c r="VUB23" s="385"/>
      <c r="VUC23" s="385"/>
      <c r="VUD23" s="385"/>
      <c r="VUE23" s="385"/>
      <c r="VUF23" s="385"/>
      <c r="VUG23" s="385"/>
      <c r="VUH23" s="385"/>
      <c r="VUI23" s="385"/>
      <c r="VUJ23" s="385"/>
      <c r="VUK23" s="385"/>
      <c r="VUL23" s="385"/>
      <c r="VUM23" s="385"/>
      <c r="VUN23" s="385"/>
      <c r="VUO23" s="385"/>
      <c r="VUP23" s="385"/>
      <c r="VUQ23" s="385"/>
      <c r="VUR23" s="385"/>
      <c r="VUS23" s="385"/>
      <c r="VUT23" s="385"/>
      <c r="VUU23" s="385"/>
      <c r="VUV23" s="385"/>
      <c r="VUW23" s="385"/>
      <c r="VUX23" s="385"/>
      <c r="VUY23" s="385"/>
      <c r="VUZ23" s="385"/>
      <c r="VVA23" s="385"/>
      <c r="VVB23" s="385"/>
      <c r="VVC23" s="385"/>
      <c r="VVD23" s="385"/>
      <c r="VVE23" s="385"/>
      <c r="VVF23" s="385"/>
      <c r="VVG23" s="385"/>
      <c r="VVH23" s="385"/>
      <c r="VVI23" s="385"/>
      <c r="VVJ23" s="385"/>
      <c r="VVK23" s="385"/>
      <c r="VVL23" s="385"/>
      <c r="VVM23" s="385"/>
      <c r="VVN23" s="385"/>
      <c r="VVO23" s="385"/>
      <c r="VVP23" s="385"/>
      <c r="VVQ23" s="385"/>
      <c r="VVR23" s="385"/>
      <c r="VVS23" s="385"/>
      <c r="VVT23" s="385"/>
      <c r="VVU23" s="385"/>
      <c r="VVV23" s="385"/>
      <c r="VVW23" s="385"/>
      <c r="VVX23" s="385"/>
      <c r="VVY23" s="385"/>
      <c r="VVZ23" s="385"/>
      <c r="VWA23" s="385"/>
      <c r="VWB23" s="385"/>
      <c r="VWC23" s="385"/>
      <c r="VWD23" s="385"/>
      <c r="VWE23" s="385"/>
      <c r="VWF23" s="385"/>
      <c r="VWG23" s="385"/>
      <c r="VWH23" s="385"/>
      <c r="VWI23" s="385"/>
      <c r="VWJ23" s="385"/>
      <c r="VWK23" s="385"/>
      <c r="VWL23" s="385"/>
      <c r="VWM23" s="385"/>
      <c r="VWN23" s="385"/>
      <c r="VWO23" s="385"/>
      <c r="VWP23" s="385"/>
      <c r="VWQ23" s="385"/>
      <c r="VWR23" s="385"/>
      <c r="VWS23" s="385"/>
      <c r="VWT23" s="385"/>
      <c r="VWU23" s="385"/>
      <c r="VWV23" s="385"/>
      <c r="VWW23" s="385"/>
      <c r="VWX23" s="385"/>
      <c r="VWY23" s="385"/>
      <c r="VWZ23" s="385"/>
      <c r="VXA23" s="385"/>
      <c r="VXB23" s="385"/>
      <c r="VXC23" s="385"/>
      <c r="VXD23" s="385"/>
      <c r="VXE23" s="385"/>
      <c r="VXF23" s="385"/>
      <c r="VXG23" s="385"/>
      <c r="VXH23" s="385"/>
      <c r="VXI23" s="385"/>
      <c r="VXJ23" s="385"/>
      <c r="VXK23" s="385"/>
      <c r="VXL23" s="385"/>
      <c r="VXM23" s="385"/>
      <c r="VXN23" s="385"/>
      <c r="VXO23" s="385"/>
      <c r="VXP23" s="385"/>
      <c r="VXQ23" s="385"/>
      <c r="VXR23" s="385"/>
      <c r="VXS23" s="385"/>
      <c r="VXT23" s="385"/>
      <c r="VXU23" s="385"/>
      <c r="VXV23" s="385"/>
      <c r="VXW23" s="385"/>
      <c r="VXX23" s="385"/>
      <c r="VXY23" s="385"/>
      <c r="VXZ23" s="385"/>
      <c r="VYA23" s="385"/>
      <c r="VYB23" s="385"/>
      <c r="VYC23" s="385"/>
      <c r="VYD23" s="385"/>
      <c r="VYE23" s="385"/>
      <c r="VYF23" s="385"/>
      <c r="VYG23" s="385"/>
      <c r="VYH23" s="385"/>
      <c r="VYI23" s="385"/>
      <c r="VYJ23" s="385"/>
      <c r="VYK23" s="385"/>
      <c r="VYL23" s="385"/>
      <c r="VYM23" s="385"/>
      <c r="VYN23" s="385"/>
      <c r="VYO23" s="385"/>
      <c r="VYP23" s="385"/>
      <c r="VYQ23" s="385"/>
      <c r="VYR23" s="385"/>
      <c r="VYS23" s="385"/>
      <c r="VYT23" s="385"/>
      <c r="VYU23" s="385"/>
      <c r="VYV23" s="385"/>
      <c r="VYW23" s="385"/>
      <c r="VYX23" s="385"/>
      <c r="VYY23" s="385"/>
      <c r="VYZ23" s="385"/>
      <c r="VZA23" s="385"/>
      <c r="VZB23" s="385"/>
      <c r="VZC23" s="385"/>
      <c r="VZD23" s="385"/>
      <c r="VZE23" s="385"/>
      <c r="VZF23" s="385"/>
      <c r="VZG23" s="385"/>
      <c r="VZH23" s="385"/>
      <c r="VZI23" s="385"/>
      <c r="VZJ23" s="385"/>
      <c r="VZK23" s="385"/>
      <c r="VZL23" s="385"/>
      <c r="VZM23" s="385"/>
      <c r="VZN23" s="385"/>
      <c r="VZO23" s="385"/>
      <c r="VZP23" s="385"/>
      <c r="VZQ23" s="385"/>
      <c r="VZR23" s="385"/>
      <c r="VZS23" s="385"/>
      <c r="VZT23" s="385"/>
      <c r="VZU23" s="385"/>
      <c r="VZV23" s="385"/>
      <c r="VZW23" s="385"/>
      <c r="VZX23" s="385"/>
      <c r="VZY23" s="385"/>
      <c r="VZZ23" s="385"/>
      <c r="WAA23" s="385"/>
      <c r="WAB23" s="385"/>
      <c r="WAC23" s="385"/>
      <c r="WAD23" s="385"/>
      <c r="WAE23" s="385"/>
      <c r="WAF23" s="385"/>
      <c r="WAG23" s="385"/>
      <c r="WAH23" s="385"/>
      <c r="WAI23" s="385"/>
      <c r="WAJ23" s="385"/>
      <c r="WAK23" s="385"/>
      <c r="WAL23" s="385"/>
      <c r="WAM23" s="385"/>
      <c r="WAN23" s="385"/>
      <c r="WAO23" s="385"/>
      <c r="WAP23" s="385"/>
      <c r="WAQ23" s="385"/>
      <c r="WAR23" s="385"/>
      <c r="WAS23" s="385"/>
      <c r="WAT23" s="385"/>
      <c r="WAU23" s="385"/>
      <c r="WAV23" s="385"/>
      <c r="WAW23" s="385"/>
      <c r="WAX23" s="385"/>
      <c r="WAY23" s="385"/>
      <c r="WAZ23" s="385"/>
      <c r="WBA23" s="385"/>
      <c r="WBB23" s="385"/>
      <c r="WBC23" s="385"/>
      <c r="WBD23" s="385"/>
      <c r="WBE23" s="385"/>
      <c r="WBF23" s="385"/>
      <c r="WBG23" s="385"/>
      <c r="WBH23" s="385"/>
      <c r="WBI23" s="385"/>
      <c r="WBJ23" s="385"/>
      <c r="WBK23" s="385"/>
      <c r="WBL23" s="385"/>
      <c r="WBM23" s="385"/>
      <c r="WBN23" s="385"/>
      <c r="WBO23" s="385"/>
      <c r="WBP23" s="385"/>
      <c r="WBQ23" s="385"/>
      <c r="WBR23" s="385"/>
      <c r="WBS23" s="385"/>
      <c r="WBT23" s="385"/>
      <c r="WBU23" s="385"/>
      <c r="WBV23" s="385"/>
      <c r="WBW23" s="385"/>
      <c r="WBX23" s="385"/>
      <c r="WBY23" s="385"/>
      <c r="WBZ23" s="385"/>
      <c r="WCA23" s="385"/>
      <c r="WCB23" s="385"/>
      <c r="WCC23" s="385"/>
      <c r="WCD23" s="385"/>
      <c r="WCE23" s="385"/>
      <c r="WCF23" s="385"/>
      <c r="WCG23" s="385"/>
      <c r="WCH23" s="385"/>
      <c r="WCI23" s="385"/>
      <c r="WCJ23" s="385"/>
      <c r="WCK23" s="385"/>
      <c r="WCL23" s="385"/>
      <c r="WCM23" s="385"/>
      <c r="WCN23" s="385"/>
      <c r="WCO23" s="385"/>
      <c r="WCP23" s="385"/>
      <c r="WCQ23" s="385"/>
      <c r="WCR23" s="385"/>
      <c r="WCS23" s="385"/>
      <c r="WCT23" s="385"/>
      <c r="WCU23" s="385"/>
      <c r="WCV23" s="385"/>
      <c r="WCW23" s="385"/>
      <c r="WCX23" s="385"/>
      <c r="WCY23" s="385"/>
      <c r="WCZ23" s="385"/>
      <c r="WDA23" s="385"/>
      <c r="WDB23" s="385"/>
      <c r="WDC23" s="385"/>
      <c r="WDD23" s="385"/>
      <c r="WDE23" s="385"/>
      <c r="WDF23" s="385"/>
      <c r="WDG23" s="385"/>
      <c r="WDH23" s="385"/>
      <c r="WDI23" s="385"/>
      <c r="WDJ23" s="385"/>
      <c r="WDK23" s="385"/>
      <c r="WDL23" s="385"/>
      <c r="WDM23" s="385"/>
      <c r="WDN23" s="385"/>
      <c r="WDO23" s="385"/>
      <c r="WDP23" s="385"/>
      <c r="WDQ23" s="385"/>
      <c r="WDR23" s="385"/>
      <c r="WDS23" s="385"/>
      <c r="WDT23" s="385"/>
      <c r="WDU23" s="385"/>
      <c r="WDV23" s="385"/>
      <c r="WDW23" s="385"/>
      <c r="WDX23" s="385"/>
      <c r="WDY23" s="385"/>
      <c r="WDZ23" s="385"/>
      <c r="WEA23" s="385"/>
      <c r="WEB23" s="385"/>
      <c r="WEC23" s="385"/>
      <c r="WED23" s="385"/>
      <c r="WEE23" s="385"/>
      <c r="WEF23" s="385"/>
      <c r="WEG23" s="385"/>
      <c r="WEH23" s="385"/>
      <c r="WEI23" s="385"/>
      <c r="WEJ23" s="385"/>
      <c r="WEK23" s="385"/>
      <c r="WEL23" s="385"/>
      <c r="WEM23" s="385"/>
      <c r="WEN23" s="385"/>
      <c r="WEO23" s="385"/>
      <c r="WEP23" s="385"/>
      <c r="WEQ23" s="385"/>
      <c r="WER23" s="385"/>
      <c r="WES23" s="385"/>
      <c r="WET23" s="385"/>
      <c r="WEU23" s="385"/>
      <c r="WEV23" s="385"/>
      <c r="WEW23" s="385"/>
      <c r="WEX23" s="385"/>
      <c r="WEY23" s="385"/>
      <c r="WEZ23" s="385"/>
      <c r="WFA23" s="385"/>
      <c r="WFB23" s="385"/>
      <c r="WFC23" s="385"/>
      <c r="WFD23" s="385"/>
      <c r="WFE23" s="385"/>
      <c r="WFF23" s="385"/>
      <c r="WFG23" s="385"/>
      <c r="WFH23" s="385"/>
      <c r="WFI23" s="385"/>
      <c r="WFJ23" s="385"/>
      <c r="WFK23" s="385"/>
      <c r="WFL23" s="385"/>
      <c r="WFM23" s="385"/>
      <c r="WFN23" s="385"/>
      <c r="WFO23" s="385"/>
      <c r="WFP23" s="385"/>
      <c r="WFQ23" s="385"/>
      <c r="WFR23" s="385"/>
      <c r="WFS23" s="385"/>
      <c r="WFT23" s="385"/>
      <c r="WFU23" s="385"/>
      <c r="WFV23" s="385"/>
      <c r="WFW23" s="385"/>
      <c r="WFX23" s="385"/>
      <c r="WFY23" s="385"/>
      <c r="WFZ23" s="385"/>
      <c r="WGA23" s="385"/>
      <c r="WGB23" s="385"/>
      <c r="WGC23" s="385"/>
      <c r="WGD23" s="385"/>
      <c r="WGE23" s="385"/>
      <c r="WGF23" s="385"/>
      <c r="WGG23" s="385"/>
      <c r="WGH23" s="385"/>
      <c r="WGI23" s="385"/>
      <c r="WGJ23" s="385"/>
      <c r="WGK23" s="385"/>
      <c r="WGL23" s="385"/>
      <c r="WGM23" s="385"/>
      <c r="WGN23" s="385"/>
      <c r="WGO23" s="385"/>
      <c r="WGP23" s="385"/>
      <c r="WGQ23" s="385"/>
      <c r="WGR23" s="385"/>
      <c r="WGS23" s="385"/>
      <c r="WGT23" s="385"/>
      <c r="WGU23" s="385"/>
      <c r="WGV23" s="385"/>
      <c r="WGW23" s="385"/>
      <c r="WGX23" s="385"/>
      <c r="WGY23" s="385"/>
      <c r="WGZ23" s="385"/>
      <c r="WHA23" s="385"/>
      <c r="WHB23" s="385"/>
      <c r="WHC23" s="385"/>
      <c r="WHD23" s="385"/>
      <c r="WHE23" s="385"/>
      <c r="WHF23" s="385"/>
      <c r="WHG23" s="385"/>
      <c r="WHH23" s="385"/>
      <c r="WHI23" s="385"/>
      <c r="WHJ23" s="385"/>
      <c r="WHK23" s="385"/>
      <c r="WHL23" s="385"/>
      <c r="WHM23" s="385"/>
      <c r="WHN23" s="385"/>
      <c r="WHO23" s="385"/>
      <c r="WHP23" s="385"/>
      <c r="WHQ23" s="385"/>
      <c r="WHR23" s="385"/>
      <c r="WHS23" s="385"/>
      <c r="WHT23" s="385"/>
      <c r="WHU23" s="385"/>
      <c r="WHV23" s="385"/>
      <c r="WHW23" s="385"/>
      <c r="WHX23" s="385"/>
      <c r="WHY23" s="385"/>
      <c r="WHZ23" s="385"/>
      <c r="WIA23" s="385"/>
      <c r="WIB23" s="385"/>
      <c r="WIC23" s="385"/>
      <c r="WID23" s="385"/>
      <c r="WIE23" s="385"/>
      <c r="WIF23" s="385"/>
      <c r="WIG23" s="385"/>
      <c r="WIH23" s="385"/>
      <c r="WII23" s="385"/>
      <c r="WIJ23" s="385"/>
      <c r="WIK23" s="385"/>
      <c r="WIL23" s="385"/>
      <c r="WIM23" s="385"/>
      <c r="WIN23" s="385"/>
      <c r="WIO23" s="385"/>
      <c r="WIP23" s="385"/>
      <c r="WIQ23" s="385"/>
      <c r="WIR23" s="385"/>
      <c r="WIS23" s="385"/>
      <c r="WIT23" s="385"/>
      <c r="WIU23" s="385"/>
      <c r="WIV23" s="385"/>
      <c r="WIW23" s="385"/>
      <c r="WIX23" s="385"/>
      <c r="WIY23" s="385"/>
      <c r="WIZ23" s="385"/>
      <c r="WJA23" s="385"/>
      <c r="WJB23" s="385"/>
      <c r="WJC23" s="385"/>
      <c r="WJD23" s="385"/>
      <c r="WJE23" s="385"/>
      <c r="WJF23" s="385"/>
      <c r="WJG23" s="385"/>
      <c r="WJH23" s="385"/>
      <c r="WJI23" s="385"/>
      <c r="WJJ23" s="385"/>
      <c r="WJK23" s="385"/>
      <c r="WJL23" s="385"/>
      <c r="WJM23" s="385"/>
      <c r="WJN23" s="385"/>
      <c r="WJO23" s="385"/>
      <c r="WJP23" s="385"/>
      <c r="WJQ23" s="385"/>
      <c r="WJR23" s="385"/>
      <c r="WJS23" s="385"/>
      <c r="WJT23" s="385"/>
      <c r="WJU23" s="385"/>
      <c r="WJV23" s="385"/>
      <c r="WJW23" s="385"/>
      <c r="WJX23" s="385"/>
      <c r="WJY23" s="385"/>
      <c r="WJZ23" s="385"/>
      <c r="WKA23" s="385"/>
      <c r="WKB23" s="385"/>
      <c r="WKC23" s="385"/>
      <c r="WKD23" s="385"/>
      <c r="WKE23" s="385"/>
      <c r="WKF23" s="385"/>
      <c r="WKG23" s="385"/>
      <c r="WKH23" s="385"/>
      <c r="WKI23" s="385"/>
      <c r="WKJ23" s="385"/>
      <c r="WKK23" s="385"/>
      <c r="WKL23" s="385"/>
      <c r="WKM23" s="385"/>
      <c r="WKN23" s="385"/>
      <c r="WKO23" s="385"/>
      <c r="WKP23" s="385"/>
      <c r="WKQ23" s="385"/>
      <c r="WKR23" s="385"/>
      <c r="WKS23" s="385"/>
      <c r="WKT23" s="385"/>
      <c r="WKU23" s="385"/>
      <c r="WKV23" s="385"/>
      <c r="WKW23" s="385"/>
      <c r="WKX23" s="385"/>
      <c r="WKY23" s="385"/>
      <c r="WKZ23" s="385"/>
      <c r="WLA23" s="385"/>
      <c r="WLB23" s="385"/>
      <c r="WLC23" s="385"/>
      <c r="WLD23" s="385"/>
      <c r="WLE23" s="385"/>
      <c r="WLF23" s="385"/>
      <c r="WLG23" s="385"/>
      <c r="WLH23" s="385"/>
      <c r="WLI23" s="385"/>
      <c r="WLJ23" s="385"/>
      <c r="WLK23" s="385"/>
      <c r="WLL23" s="385"/>
      <c r="WLM23" s="385"/>
      <c r="WLN23" s="385"/>
      <c r="WLO23" s="385"/>
      <c r="WLP23" s="385"/>
      <c r="WLQ23" s="385"/>
      <c r="WLR23" s="385"/>
      <c r="WLS23" s="385"/>
      <c r="WLT23" s="385"/>
      <c r="WLU23" s="385"/>
      <c r="WLV23" s="385"/>
      <c r="WLW23" s="385"/>
      <c r="WLX23" s="385"/>
      <c r="WLY23" s="385"/>
      <c r="WLZ23" s="385"/>
      <c r="WMA23" s="385"/>
      <c r="WMB23" s="385"/>
      <c r="WMC23" s="385"/>
      <c r="WMD23" s="385"/>
      <c r="WME23" s="385"/>
      <c r="WMF23" s="385"/>
      <c r="WMG23" s="385"/>
      <c r="WMH23" s="385"/>
      <c r="WMI23" s="385"/>
      <c r="WMJ23" s="385"/>
      <c r="WMK23" s="385"/>
      <c r="WML23" s="385"/>
      <c r="WMM23" s="385"/>
      <c r="WMN23" s="385"/>
      <c r="WMO23" s="385"/>
      <c r="WMP23" s="385"/>
      <c r="WMQ23" s="385"/>
      <c r="WMR23" s="385"/>
      <c r="WMS23" s="385"/>
      <c r="WMT23" s="385"/>
      <c r="WMU23" s="385"/>
      <c r="WMV23" s="385"/>
      <c r="WMW23" s="385"/>
      <c r="WMX23" s="385"/>
      <c r="WMY23" s="385"/>
      <c r="WMZ23" s="385"/>
      <c r="WNA23" s="385"/>
      <c r="WNB23" s="385"/>
      <c r="WNC23" s="385"/>
      <c r="WND23" s="385"/>
      <c r="WNE23" s="385"/>
      <c r="WNF23" s="385"/>
      <c r="WNG23" s="385"/>
      <c r="WNH23" s="385"/>
      <c r="WNI23" s="385"/>
      <c r="WNJ23" s="385"/>
      <c r="WNK23" s="385"/>
      <c r="WNL23" s="385"/>
      <c r="WNM23" s="385"/>
      <c r="WNN23" s="385"/>
      <c r="WNO23" s="385"/>
      <c r="WNP23" s="385"/>
      <c r="WNQ23" s="385"/>
      <c r="WNR23" s="385"/>
      <c r="WNS23" s="385"/>
      <c r="WNT23" s="385"/>
      <c r="WNU23" s="385"/>
      <c r="WNV23" s="385"/>
      <c r="WNW23" s="385"/>
      <c r="WNX23" s="385"/>
      <c r="WNY23" s="385"/>
      <c r="WNZ23" s="385"/>
      <c r="WOA23" s="385"/>
      <c r="WOB23" s="385"/>
      <c r="WOC23" s="385"/>
      <c r="WOD23" s="385"/>
      <c r="WOE23" s="385"/>
      <c r="WOF23" s="385"/>
      <c r="WOG23" s="385"/>
      <c r="WOH23" s="385"/>
      <c r="WOI23" s="385"/>
      <c r="WOJ23" s="385"/>
      <c r="WOK23" s="385"/>
      <c r="WOL23" s="385"/>
      <c r="WOM23" s="385"/>
      <c r="WON23" s="385"/>
      <c r="WOO23" s="385"/>
      <c r="WOP23" s="385"/>
      <c r="WOQ23" s="385"/>
      <c r="WOR23" s="385"/>
      <c r="WOS23" s="385"/>
      <c r="WOT23" s="385"/>
      <c r="WOU23" s="385"/>
      <c r="WOV23" s="385"/>
      <c r="WOW23" s="385"/>
      <c r="WOX23" s="385"/>
      <c r="WOY23" s="385"/>
      <c r="WOZ23" s="385"/>
      <c r="WPA23" s="385"/>
      <c r="WPB23" s="385"/>
      <c r="WPC23" s="385"/>
      <c r="WPD23" s="385"/>
      <c r="WPE23" s="385"/>
      <c r="WPF23" s="385"/>
      <c r="WPG23" s="385"/>
      <c r="WPH23" s="385"/>
      <c r="WPI23" s="385"/>
      <c r="WPJ23" s="385"/>
      <c r="WPK23" s="385"/>
      <c r="WPL23" s="385"/>
      <c r="WPM23" s="385"/>
      <c r="WPN23" s="385"/>
      <c r="WPO23" s="385"/>
      <c r="WPP23" s="385"/>
      <c r="WPQ23" s="385"/>
      <c r="WPR23" s="385"/>
      <c r="WPS23" s="385"/>
      <c r="WPT23" s="385"/>
      <c r="WPU23" s="385"/>
      <c r="WPV23" s="385"/>
      <c r="WPW23" s="385"/>
      <c r="WPX23" s="385"/>
      <c r="WPY23" s="385"/>
      <c r="WPZ23" s="385"/>
      <c r="WQA23" s="385"/>
      <c r="WQB23" s="385"/>
      <c r="WQC23" s="385"/>
      <c r="WQD23" s="385"/>
      <c r="WQE23" s="385"/>
      <c r="WQF23" s="385"/>
      <c r="WQG23" s="385"/>
      <c r="WQH23" s="385"/>
      <c r="WQI23" s="385"/>
      <c r="WQJ23" s="385"/>
      <c r="WQK23" s="385"/>
      <c r="WQL23" s="385"/>
      <c r="WQM23" s="385"/>
      <c r="WQN23" s="385"/>
      <c r="WQO23" s="385"/>
      <c r="WQP23" s="385"/>
      <c r="WQQ23" s="385"/>
      <c r="WQR23" s="385"/>
      <c r="WQS23" s="385"/>
      <c r="WQT23" s="385"/>
      <c r="WQU23" s="385"/>
      <c r="WQV23" s="385"/>
      <c r="WQW23" s="385"/>
      <c r="WQX23" s="385"/>
      <c r="WQY23" s="385"/>
      <c r="WQZ23" s="385"/>
      <c r="WRA23" s="385"/>
      <c r="WRB23" s="385"/>
      <c r="WRC23" s="385"/>
      <c r="WRD23" s="385"/>
      <c r="WRE23" s="385"/>
      <c r="WRF23" s="385"/>
      <c r="WRG23" s="385"/>
      <c r="WRH23" s="385"/>
      <c r="WRI23" s="385"/>
      <c r="WRJ23" s="385"/>
      <c r="WRK23" s="385"/>
      <c r="WRL23" s="385"/>
      <c r="WRM23" s="385"/>
      <c r="WRN23" s="385"/>
      <c r="WRO23" s="385"/>
      <c r="WRP23" s="385"/>
      <c r="WRQ23" s="385"/>
      <c r="WRR23" s="385"/>
      <c r="WRS23" s="385"/>
      <c r="WRT23" s="385"/>
      <c r="WRU23" s="385"/>
      <c r="WRV23" s="385"/>
      <c r="WRW23" s="385"/>
      <c r="WRX23" s="385"/>
      <c r="WRY23" s="385"/>
      <c r="WRZ23" s="385"/>
      <c r="WSA23" s="385"/>
      <c r="WSB23" s="385"/>
      <c r="WSC23" s="385"/>
      <c r="WSD23" s="385"/>
      <c r="WSE23" s="385"/>
      <c r="WSF23" s="385"/>
      <c r="WSG23" s="385"/>
      <c r="WSH23" s="385"/>
      <c r="WSI23" s="385"/>
      <c r="WSJ23" s="385"/>
      <c r="WSK23" s="385"/>
      <c r="WSL23" s="385"/>
      <c r="WSM23" s="385"/>
      <c r="WSN23" s="385"/>
      <c r="WSO23" s="385"/>
      <c r="WSP23" s="385"/>
      <c r="WSQ23" s="385"/>
      <c r="WSR23" s="385"/>
      <c r="WSS23" s="385"/>
      <c r="WST23" s="385"/>
      <c r="WSU23" s="385"/>
      <c r="WSV23" s="385"/>
      <c r="WSW23" s="385"/>
      <c r="WSX23" s="385"/>
      <c r="WSY23" s="385"/>
      <c r="WSZ23" s="385"/>
      <c r="WTA23" s="385"/>
      <c r="WTB23" s="385"/>
      <c r="WTC23" s="385"/>
      <c r="WTD23" s="385"/>
      <c r="WTE23" s="385"/>
      <c r="WTF23" s="385"/>
      <c r="WTG23" s="385"/>
      <c r="WTH23" s="385"/>
      <c r="WTI23" s="385"/>
      <c r="WTJ23" s="385"/>
      <c r="WTK23" s="385"/>
      <c r="WTL23" s="385"/>
      <c r="WTM23" s="385"/>
      <c r="WTN23" s="385"/>
      <c r="WTO23" s="385"/>
      <c r="WTP23" s="385"/>
      <c r="WTQ23" s="385"/>
      <c r="WTR23" s="385"/>
      <c r="WTS23" s="385"/>
      <c r="WTT23" s="385"/>
      <c r="WTU23" s="385"/>
      <c r="WTV23" s="385"/>
      <c r="WTW23" s="385"/>
      <c r="WTX23" s="385"/>
      <c r="WTY23" s="385"/>
      <c r="WTZ23" s="385"/>
      <c r="WUA23" s="385"/>
      <c r="WUB23" s="385"/>
      <c r="WUC23" s="385"/>
      <c r="WUD23" s="385"/>
      <c r="WUE23" s="385"/>
      <c r="WUF23" s="385"/>
      <c r="WUG23" s="385"/>
      <c r="WUH23" s="385"/>
      <c r="WUI23" s="385"/>
      <c r="WUJ23" s="385"/>
      <c r="WUK23" s="385"/>
      <c r="WUL23" s="385"/>
      <c r="WUM23" s="385"/>
      <c r="WUN23" s="385"/>
      <c r="WUO23" s="385"/>
      <c r="WUP23" s="385"/>
      <c r="WUQ23" s="385"/>
      <c r="WUR23" s="385"/>
      <c r="WUS23" s="385"/>
      <c r="WUT23" s="385"/>
      <c r="WUU23" s="385"/>
      <c r="WUV23" s="385"/>
      <c r="WUW23" s="385"/>
      <c r="WUX23" s="385"/>
      <c r="WUY23" s="385"/>
      <c r="WUZ23" s="385"/>
      <c r="WVA23" s="385"/>
      <c r="WVB23" s="385"/>
      <c r="WVC23" s="385"/>
      <c r="WVD23" s="385"/>
      <c r="WVE23" s="385"/>
      <c r="WVF23" s="385"/>
      <c r="WVG23" s="385"/>
      <c r="WVH23" s="385"/>
      <c r="WVI23" s="385"/>
      <c r="WVJ23" s="385"/>
      <c r="WVK23" s="385"/>
      <c r="WVL23" s="385"/>
      <c r="WVM23" s="385"/>
      <c r="WVN23" s="385"/>
      <c r="WVO23" s="385"/>
      <c r="WVP23" s="385"/>
      <c r="WVQ23" s="385"/>
      <c r="WVR23" s="385"/>
      <c r="WVS23" s="385"/>
      <c r="WVT23" s="385"/>
      <c r="WVU23" s="385"/>
      <c r="WVV23" s="385"/>
      <c r="WVW23" s="385"/>
      <c r="WVX23" s="385"/>
      <c r="WVY23" s="385"/>
      <c r="WVZ23" s="385"/>
      <c r="WWA23" s="385"/>
      <c r="WWB23" s="385"/>
      <c r="WWC23" s="385"/>
      <c r="WWD23" s="385"/>
      <c r="WWE23" s="385"/>
      <c r="WWF23" s="385"/>
      <c r="WWG23" s="385"/>
      <c r="WWH23" s="385"/>
      <c r="WWI23" s="385"/>
      <c r="WWJ23" s="385"/>
      <c r="WWK23" s="385"/>
      <c r="WWL23" s="385"/>
      <c r="WWM23" s="385"/>
      <c r="WWN23" s="385"/>
      <c r="WWO23" s="385"/>
      <c r="WWP23" s="385"/>
      <c r="WWQ23" s="385"/>
      <c r="WWR23" s="385"/>
      <c r="WWS23" s="385"/>
      <c r="WWT23" s="385"/>
      <c r="WWU23" s="385"/>
      <c r="WWV23" s="385"/>
      <c r="WWW23" s="385"/>
      <c r="WWX23" s="385"/>
      <c r="WWY23" s="385"/>
      <c r="WWZ23" s="385"/>
      <c r="WXA23" s="385"/>
      <c r="WXB23" s="385"/>
      <c r="WXC23" s="385"/>
      <c r="WXD23" s="385"/>
      <c r="WXE23" s="385"/>
      <c r="WXF23" s="385"/>
      <c r="WXG23" s="385"/>
      <c r="WXH23" s="385"/>
      <c r="WXI23" s="385"/>
      <c r="WXJ23" s="385"/>
      <c r="WXK23" s="385"/>
      <c r="WXL23" s="385"/>
      <c r="WXM23" s="385"/>
      <c r="WXN23" s="385"/>
      <c r="WXO23" s="385"/>
      <c r="WXP23" s="385"/>
      <c r="WXQ23" s="385"/>
      <c r="WXR23" s="385"/>
      <c r="WXS23" s="385"/>
      <c r="WXT23" s="385"/>
      <c r="WXU23" s="385"/>
      <c r="WXV23" s="385"/>
      <c r="WXW23" s="385"/>
      <c r="WXX23" s="385"/>
      <c r="WXY23" s="385"/>
      <c r="WXZ23" s="385"/>
      <c r="WYA23" s="385"/>
      <c r="WYB23" s="385"/>
      <c r="WYC23" s="385"/>
      <c r="WYD23" s="385"/>
      <c r="WYE23" s="385"/>
      <c r="WYF23" s="385"/>
      <c r="WYG23" s="385"/>
      <c r="WYH23" s="385"/>
      <c r="WYI23" s="385"/>
      <c r="WYJ23" s="385"/>
      <c r="WYK23" s="385"/>
      <c r="WYL23" s="385"/>
      <c r="WYM23" s="385"/>
      <c r="WYN23" s="385"/>
      <c r="WYO23" s="385"/>
      <c r="WYP23" s="385"/>
      <c r="WYQ23" s="385"/>
      <c r="WYR23" s="385"/>
      <c r="WYS23" s="385"/>
      <c r="WYT23" s="385"/>
      <c r="WYU23" s="385"/>
      <c r="WYV23" s="385"/>
      <c r="WYW23" s="385"/>
      <c r="WYX23" s="385"/>
      <c r="WYY23" s="385"/>
      <c r="WYZ23" s="385"/>
      <c r="WZA23" s="385"/>
      <c r="WZB23" s="385"/>
      <c r="WZC23" s="385"/>
      <c r="WZD23" s="385"/>
      <c r="WZE23" s="385"/>
      <c r="WZF23" s="385"/>
      <c r="WZG23" s="385"/>
      <c r="WZH23" s="385"/>
      <c r="WZI23" s="385"/>
      <c r="WZJ23" s="385"/>
      <c r="WZK23" s="385"/>
      <c r="WZL23" s="385"/>
      <c r="WZM23" s="385"/>
      <c r="WZN23" s="385"/>
      <c r="WZO23" s="385"/>
      <c r="WZP23" s="385"/>
      <c r="WZQ23" s="385"/>
      <c r="WZR23" s="385"/>
      <c r="WZS23" s="385"/>
      <c r="WZT23" s="385"/>
      <c r="WZU23" s="385"/>
      <c r="WZV23" s="385"/>
      <c r="WZW23" s="385"/>
      <c r="WZX23" s="385"/>
      <c r="WZY23" s="385"/>
      <c r="WZZ23" s="385"/>
      <c r="XAA23" s="385"/>
      <c r="XAB23" s="385"/>
      <c r="XAC23" s="385"/>
      <c r="XAD23" s="385"/>
      <c r="XAE23" s="385"/>
      <c r="XAF23" s="385"/>
      <c r="XAG23" s="385"/>
      <c r="XAH23" s="385"/>
      <c r="XAI23" s="385"/>
      <c r="XAJ23" s="385"/>
      <c r="XAK23" s="385"/>
      <c r="XAL23" s="385"/>
      <c r="XAM23" s="385"/>
      <c r="XAN23" s="385"/>
      <c r="XAO23" s="385"/>
      <c r="XAP23" s="385"/>
      <c r="XAQ23" s="385"/>
      <c r="XAR23" s="385"/>
      <c r="XAS23" s="385"/>
      <c r="XAT23" s="385"/>
      <c r="XAU23" s="385"/>
      <c r="XAV23" s="385"/>
      <c r="XAW23" s="385"/>
      <c r="XAX23" s="385"/>
      <c r="XAY23" s="385"/>
      <c r="XAZ23" s="385"/>
      <c r="XBA23" s="385"/>
      <c r="XBB23" s="385"/>
      <c r="XBC23" s="385"/>
      <c r="XBD23" s="385"/>
      <c r="XBE23" s="385"/>
      <c r="XBF23" s="385"/>
      <c r="XBG23" s="385"/>
      <c r="XBH23" s="385"/>
      <c r="XBI23" s="385"/>
      <c r="XBJ23" s="385"/>
      <c r="XBK23" s="385"/>
      <c r="XBL23" s="385"/>
      <c r="XBM23" s="385"/>
      <c r="XBN23" s="385"/>
      <c r="XBO23" s="385"/>
      <c r="XBP23" s="385"/>
      <c r="XBQ23" s="385"/>
      <c r="XBR23" s="385"/>
      <c r="XBS23" s="385"/>
      <c r="XBT23" s="385"/>
      <c r="XBU23" s="385"/>
      <c r="XBV23" s="385"/>
      <c r="XBW23" s="385"/>
      <c r="XBX23" s="385"/>
      <c r="XBY23" s="385"/>
      <c r="XBZ23" s="385"/>
      <c r="XCA23" s="385"/>
      <c r="XCB23" s="385"/>
      <c r="XCC23" s="385"/>
      <c r="XCD23" s="385"/>
      <c r="XCE23" s="385"/>
      <c r="XCF23" s="385"/>
      <c r="XCG23" s="385"/>
      <c r="XCH23" s="385"/>
      <c r="XCI23" s="385"/>
      <c r="XCJ23" s="385"/>
      <c r="XCK23" s="385"/>
      <c r="XCL23" s="385"/>
      <c r="XCM23" s="385"/>
      <c r="XCN23" s="385"/>
      <c r="XCO23" s="385"/>
      <c r="XCP23" s="385"/>
      <c r="XCQ23" s="385"/>
      <c r="XCR23" s="385"/>
      <c r="XCS23" s="385"/>
      <c r="XCT23" s="385"/>
      <c r="XCU23" s="385"/>
      <c r="XCV23" s="385"/>
      <c r="XCW23" s="385"/>
      <c r="XCX23" s="385"/>
      <c r="XCY23" s="385"/>
      <c r="XCZ23" s="385"/>
      <c r="XDA23" s="385"/>
      <c r="XDB23" s="385"/>
      <c r="XDC23" s="385"/>
      <c r="XDD23" s="385"/>
      <c r="XDE23" s="385"/>
      <c r="XDF23" s="385"/>
      <c r="XDG23" s="385"/>
      <c r="XDH23" s="385"/>
      <c r="XDI23" s="385"/>
      <c r="XDJ23" s="385"/>
      <c r="XDK23" s="385"/>
      <c r="XDL23" s="385"/>
      <c r="XDM23" s="385"/>
      <c r="XDN23" s="385"/>
      <c r="XDO23" s="385"/>
      <c r="XDP23" s="385"/>
      <c r="XDQ23" s="385"/>
      <c r="XDR23" s="385"/>
      <c r="XDS23" s="385"/>
      <c r="XDT23" s="385"/>
      <c r="XDU23" s="385"/>
      <c r="XDV23" s="385"/>
      <c r="XDW23" s="385"/>
      <c r="XDX23" s="385"/>
      <c r="XDY23" s="385"/>
      <c r="XDZ23" s="385"/>
      <c r="XEA23" s="385"/>
      <c r="XEB23" s="385"/>
      <c r="XEC23" s="385"/>
      <c r="XED23" s="385"/>
      <c r="XEE23" s="385"/>
      <c r="XEF23" s="385"/>
      <c r="XEG23" s="385"/>
      <c r="XEH23" s="385"/>
      <c r="XEI23" s="385"/>
      <c r="XEJ23" s="385"/>
    </row>
    <row r="24" ht="18" customHeight="1" spans="1:5">
      <c r="A24" s="427" t="s">
        <v>28</v>
      </c>
      <c r="B24" s="428">
        <v>4400</v>
      </c>
      <c r="C24" s="429">
        <v>4500</v>
      </c>
      <c r="D24" s="430">
        <f t="shared" si="2"/>
        <v>-100</v>
      </c>
      <c r="E24" s="431">
        <f t="shared" si="3"/>
        <v>-2.22222222222222</v>
      </c>
    </row>
    <row r="25" ht="18" customHeight="1" spans="1:5">
      <c r="A25" s="427" t="s">
        <v>29</v>
      </c>
      <c r="B25" s="428">
        <v>4300</v>
      </c>
      <c r="C25" s="429">
        <v>4000</v>
      </c>
      <c r="D25" s="430">
        <f t="shared" si="2"/>
        <v>300</v>
      </c>
      <c r="E25" s="431">
        <f t="shared" si="3"/>
        <v>7.5</v>
      </c>
    </row>
    <row r="26" ht="18" customHeight="1" spans="1:5">
      <c r="A26" s="427" t="s">
        <v>30</v>
      </c>
      <c r="B26" s="428">
        <v>4000</v>
      </c>
      <c r="C26" s="429">
        <v>6100</v>
      </c>
      <c r="D26" s="430">
        <f t="shared" si="2"/>
        <v>-2100</v>
      </c>
      <c r="E26" s="431">
        <f t="shared" si="3"/>
        <v>-34.4262295081967</v>
      </c>
    </row>
    <row r="27" ht="18" customHeight="1" spans="1:5">
      <c r="A27" s="427" t="s">
        <v>31</v>
      </c>
      <c r="B27" s="428">
        <v>3450</v>
      </c>
      <c r="C27" s="429">
        <v>3450</v>
      </c>
      <c r="D27" s="430">
        <f t="shared" si="2"/>
        <v>0</v>
      </c>
      <c r="E27" s="431">
        <f t="shared" si="3"/>
        <v>0</v>
      </c>
    </row>
    <row r="28" ht="18" customHeight="1" spans="1:5">
      <c r="A28" s="427" t="s">
        <v>32</v>
      </c>
      <c r="B28" s="428">
        <v>2000</v>
      </c>
      <c r="C28" s="429">
        <v>2210</v>
      </c>
      <c r="D28" s="430">
        <f t="shared" si="2"/>
        <v>-210</v>
      </c>
      <c r="E28" s="431">
        <f t="shared" si="3"/>
        <v>-9.50226244343891</v>
      </c>
    </row>
    <row r="29" ht="18" customHeight="1" spans="1:5">
      <c r="A29" s="427" t="s">
        <v>33</v>
      </c>
      <c r="B29" s="428">
        <v>23880</v>
      </c>
      <c r="C29" s="429">
        <v>23795</v>
      </c>
      <c r="D29" s="430">
        <f t="shared" si="2"/>
        <v>85</v>
      </c>
      <c r="E29" s="431">
        <f t="shared" si="3"/>
        <v>0.357217902920782</v>
      </c>
    </row>
    <row r="30" ht="18" customHeight="1" spans="1:5">
      <c r="A30" s="427" t="s">
        <v>34</v>
      </c>
      <c r="B30" s="428">
        <v>200</v>
      </c>
      <c r="C30" s="429">
        <v>190</v>
      </c>
      <c r="D30" s="430">
        <f t="shared" si="2"/>
        <v>10</v>
      </c>
      <c r="E30" s="431">
        <f t="shared" si="3"/>
        <v>5.26315789473684</v>
      </c>
    </row>
    <row r="31" ht="18" customHeight="1" spans="1:5">
      <c r="A31" s="433" t="s">
        <v>35</v>
      </c>
      <c r="B31" s="428">
        <v>100</v>
      </c>
      <c r="C31" s="429">
        <v>90</v>
      </c>
      <c r="D31" s="430">
        <f t="shared" si="2"/>
        <v>10</v>
      </c>
      <c r="E31" s="431">
        <f t="shared" si="3"/>
        <v>11.1111111111111</v>
      </c>
    </row>
    <row r="32" s="407" customFormat="1" ht="18" customHeight="1" spans="1:16364">
      <c r="A32" s="434" t="s">
        <v>36</v>
      </c>
      <c r="B32" s="435">
        <f>B33+B34+B35+B36+B37</f>
        <v>53012</v>
      </c>
      <c r="C32" s="436">
        <f>C33+C34+C35+C36+C37</f>
        <v>50000</v>
      </c>
      <c r="D32" s="420">
        <f t="shared" ref="D32:D37" si="4">B32-C32</f>
        <v>3012</v>
      </c>
      <c r="E32" s="426">
        <f t="shared" ref="E32:E37" si="5">D32/C32*100</f>
        <v>6.024</v>
      </c>
      <c r="F32" s="385"/>
      <c r="G32" s="385"/>
      <c r="H32" s="385"/>
      <c r="I32" s="385"/>
      <c r="J32" s="385"/>
      <c r="K32" s="385"/>
      <c r="L32" s="385"/>
      <c r="M32" s="385"/>
      <c r="N32" s="385"/>
      <c r="O32" s="385"/>
      <c r="P32" s="385"/>
      <c r="Q32" s="385"/>
      <c r="R32" s="385"/>
      <c r="S32" s="385"/>
      <c r="T32" s="385"/>
      <c r="U32" s="385"/>
      <c r="V32" s="385"/>
      <c r="W32" s="385"/>
      <c r="X32" s="385"/>
      <c r="Y32" s="385"/>
      <c r="Z32" s="385"/>
      <c r="AA32" s="385"/>
      <c r="AB32" s="385"/>
      <c r="AC32" s="385"/>
      <c r="AD32" s="385"/>
      <c r="AE32" s="385"/>
      <c r="AF32" s="385"/>
      <c r="AG32" s="385"/>
      <c r="AH32" s="385"/>
      <c r="AI32" s="385"/>
      <c r="AJ32" s="385"/>
      <c r="AK32" s="385"/>
      <c r="AL32" s="385"/>
      <c r="AM32" s="385"/>
      <c r="AN32" s="385"/>
      <c r="AO32" s="385"/>
      <c r="AP32" s="385"/>
      <c r="AQ32" s="385"/>
      <c r="AR32" s="385"/>
      <c r="AS32" s="385"/>
      <c r="AT32" s="385"/>
      <c r="AU32" s="385"/>
      <c r="AV32" s="385"/>
      <c r="AW32" s="385"/>
      <c r="AX32" s="385"/>
      <c r="AY32" s="385"/>
      <c r="AZ32" s="385"/>
      <c r="BA32" s="385"/>
      <c r="BB32" s="385"/>
      <c r="BC32" s="385"/>
      <c r="BD32" s="385"/>
      <c r="BE32" s="385"/>
      <c r="BF32" s="385"/>
      <c r="BG32" s="385"/>
      <c r="BH32" s="385"/>
      <c r="BI32" s="385"/>
      <c r="BJ32" s="385"/>
      <c r="BK32" s="385"/>
      <c r="BL32" s="385"/>
      <c r="BM32" s="385"/>
      <c r="BN32" s="385"/>
      <c r="BO32" s="385"/>
      <c r="BP32" s="385"/>
      <c r="BQ32" s="385"/>
      <c r="BR32" s="385"/>
      <c r="BS32" s="385"/>
      <c r="BT32" s="385"/>
      <c r="BU32" s="385"/>
      <c r="BV32" s="385"/>
      <c r="BW32" s="385"/>
      <c r="BX32" s="385"/>
      <c r="BY32" s="385"/>
      <c r="BZ32" s="385"/>
      <c r="CA32" s="385"/>
      <c r="CB32" s="385"/>
      <c r="CC32" s="385"/>
      <c r="CD32" s="385"/>
      <c r="CE32" s="385"/>
      <c r="CF32" s="385"/>
      <c r="CG32" s="385"/>
      <c r="CH32" s="385"/>
      <c r="CI32" s="385"/>
      <c r="CJ32" s="385"/>
      <c r="CK32" s="385"/>
      <c r="CL32" s="385"/>
      <c r="CM32" s="385"/>
      <c r="CN32" s="385"/>
      <c r="CO32" s="385"/>
      <c r="CP32" s="385"/>
      <c r="CQ32" s="385"/>
      <c r="CR32" s="385"/>
      <c r="CS32" s="385"/>
      <c r="CT32" s="385"/>
      <c r="CU32" s="385"/>
      <c r="CV32" s="385"/>
      <c r="CW32" s="385"/>
      <c r="CX32" s="385"/>
      <c r="CY32" s="385"/>
      <c r="CZ32" s="385"/>
      <c r="DA32" s="385"/>
      <c r="DB32" s="385"/>
      <c r="DC32" s="385"/>
      <c r="DD32" s="385"/>
      <c r="DE32" s="385"/>
      <c r="DF32" s="385"/>
      <c r="DG32" s="385"/>
      <c r="DH32" s="385"/>
      <c r="DI32" s="385"/>
      <c r="DJ32" s="385"/>
      <c r="DK32" s="385"/>
      <c r="DL32" s="385"/>
      <c r="DM32" s="385"/>
      <c r="DN32" s="385"/>
      <c r="DO32" s="385"/>
      <c r="DP32" s="385"/>
      <c r="DQ32" s="385"/>
      <c r="DR32" s="385"/>
      <c r="DS32" s="385"/>
      <c r="DT32" s="385"/>
      <c r="DU32" s="385"/>
      <c r="DV32" s="385"/>
      <c r="DW32" s="385"/>
      <c r="DX32" s="385"/>
      <c r="DY32" s="385"/>
      <c r="DZ32" s="385"/>
      <c r="EA32" s="385"/>
      <c r="EB32" s="385"/>
      <c r="EC32" s="385"/>
      <c r="ED32" s="385"/>
      <c r="EE32" s="385"/>
      <c r="EF32" s="385"/>
      <c r="EG32" s="385"/>
      <c r="EH32" s="385"/>
      <c r="EI32" s="385"/>
      <c r="EJ32" s="385"/>
      <c r="EK32" s="385"/>
      <c r="EL32" s="385"/>
      <c r="EM32" s="385"/>
      <c r="EN32" s="385"/>
      <c r="EO32" s="385"/>
      <c r="EP32" s="385"/>
      <c r="EQ32" s="385"/>
      <c r="ER32" s="385"/>
      <c r="ES32" s="385"/>
      <c r="ET32" s="385"/>
      <c r="EU32" s="385"/>
      <c r="EV32" s="385"/>
      <c r="EW32" s="385"/>
      <c r="EX32" s="385"/>
      <c r="EY32" s="385"/>
      <c r="EZ32" s="385"/>
      <c r="FA32" s="385"/>
      <c r="FB32" s="385"/>
      <c r="FC32" s="385"/>
      <c r="FD32" s="385"/>
      <c r="FE32" s="385"/>
      <c r="FF32" s="385"/>
      <c r="FG32" s="385"/>
      <c r="FH32" s="385"/>
      <c r="FI32" s="385"/>
      <c r="FJ32" s="385"/>
      <c r="FK32" s="385"/>
      <c r="FL32" s="385"/>
      <c r="FM32" s="385"/>
      <c r="FN32" s="385"/>
      <c r="FO32" s="385"/>
      <c r="FP32" s="385"/>
      <c r="FQ32" s="385"/>
      <c r="FR32" s="385"/>
      <c r="FS32" s="385"/>
      <c r="FT32" s="385"/>
      <c r="FU32" s="385"/>
      <c r="FV32" s="385"/>
      <c r="FW32" s="385"/>
      <c r="FX32" s="385"/>
      <c r="FY32" s="385"/>
      <c r="FZ32" s="385"/>
      <c r="GA32" s="385"/>
      <c r="GB32" s="385"/>
      <c r="GC32" s="385"/>
      <c r="GD32" s="385"/>
      <c r="GE32" s="385"/>
      <c r="GF32" s="385"/>
      <c r="GG32" s="385"/>
      <c r="GH32" s="385"/>
      <c r="GI32" s="385"/>
      <c r="GJ32" s="385"/>
      <c r="GK32" s="385"/>
      <c r="GL32" s="385"/>
      <c r="GM32" s="385"/>
      <c r="GN32" s="385"/>
      <c r="GO32" s="385"/>
      <c r="GP32" s="385"/>
      <c r="GQ32" s="385"/>
      <c r="GR32" s="385"/>
      <c r="GS32" s="385"/>
      <c r="GT32" s="385"/>
      <c r="GU32" s="385"/>
      <c r="GV32" s="385"/>
      <c r="GW32" s="385"/>
      <c r="GX32" s="385"/>
      <c r="GY32" s="385"/>
      <c r="GZ32" s="385"/>
      <c r="HA32" s="385"/>
      <c r="HB32" s="385"/>
      <c r="HC32" s="385"/>
      <c r="HD32" s="385"/>
      <c r="HE32" s="385"/>
      <c r="HF32" s="385"/>
      <c r="HG32" s="385"/>
      <c r="HH32" s="385"/>
      <c r="HI32" s="385"/>
      <c r="HJ32" s="385"/>
      <c r="HK32" s="385"/>
      <c r="HL32" s="385"/>
      <c r="HM32" s="385"/>
      <c r="HN32" s="385"/>
      <c r="HO32" s="385"/>
      <c r="HP32" s="385"/>
      <c r="HQ32" s="385"/>
      <c r="HR32" s="385"/>
      <c r="HS32" s="385"/>
      <c r="HT32" s="385"/>
      <c r="HU32" s="385"/>
      <c r="HV32" s="385"/>
      <c r="HW32" s="385"/>
      <c r="HX32" s="385"/>
      <c r="HY32" s="385"/>
      <c r="HZ32" s="385"/>
      <c r="IA32" s="385"/>
      <c r="IB32" s="385"/>
      <c r="IC32" s="385"/>
      <c r="ID32" s="385"/>
      <c r="IE32" s="385"/>
      <c r="IF32" s="385"/>
      <c r="IG32" s="385"/>
      <c r="IH32" s="385"/>
      <c r="II32" s="385"/>
      <c r="IJ32" s="385"/>
      <c r="IK32" s="385"/>
      <c r="IL32" s="385"/>
      <c r="IM32" s="385"/>
      <c r="IN32" s="385"/>
      <c r="IO32" s="385"/>
      <c r="IP32" s="385"/>
      <c r="IQ32" s="385"/>
      <c r="IR32" s="385"/>
      <c r="IS32" s="385"/>
      <c r="IT32" s="385"/>
      <c r="IU32" s="385"/>
      <c r="IV32" s="385"/>
      <c r="IW32" s="385"/>
      <c r="IX32" s="385"/>
      <c r="IY32" s="385"/>
      <c r="IZ32" s="385"/>
      <c r="JA32" s="385"/>
      <c r="JB32" s="385"/>
      <c r="JC32" s="385"/>
      <c r="JD32" s="385"/>
      <c r="JE32" s="385"/>
      <c r="JF32" s="385"/>
      <c r="JG32" s="385"/>
      <c r="JH32" s="385"/>
      <c r="JI32" s="385"/>
      <c r="JJ32" s="385"/>
      <c r="JK32" s="385"/>
      <c r="JL32" s="385"/>
      <c r="JM32" s="385"/>
      <c r="JN32" s="385"/>
      <c r="JO32" s="385"/>
      <c r="JP32" s="385"/>
      <c r="JQ32" s="385"/>
      <c r="JR32" s="385"/>
      <c r="JS32" s="385"/>
      <c r="JT32" s="385"/>
      <c r="JU32" s="385"/>
      <c r="JV32" s="385"/>
      <c r="JW32" s="385"/>
      <c r="JX32" s="385"/>
      <c r="JY32" s="385"/>
      <c r="JZ32" s="385"/>
      <c r="KA32" s="385"/>
      <c r="KB32" s="385"/>
      <c r="KC32" s="385"/>
      <c r="KD32" s="385"/>
      <c r="KE32" s="385"/>
      <c r="KF32" s="385"/>
      <c r="KG32" s="385"/>
      <c r="KH32" s="385"/>
      <c r="KI32" s="385"/>
      <c r="KJ32" s="385"/>
      <c r="KK32" s="385"/>
      <c r="KL32" s="385"/>
      <c r="KM32" s="385"/>
      <c r="KN32" s="385"/>
      <c r="KO32" s="385"/>
      <c r="KP32" s="385"/>
      <c r="KQ32" s="385"/>
      <c r="KR32" s="385"/>
      <c r="KS32" s="385"/>
      <c r="KT32" s="385"/>
      <c r="KU32" s="385"/>
      <c r="KV32" s="385"/>
      <c r="KW32" s="385"/>
      <c r="KX32" s="385"/>
      <c r="KY32" s="385"/>
      <c r="KZ32" s="385"/>
      <c r="LA32" s="385"/>
      <c r="LB32" s="385"/>
      <c r="LC32" s="385"/>
      <c r="LD32" s="385"/>
      <c r="LE32" s="385"/>
      <c r="LF32" s="385"/>
      <c r="LG32" s="385"/>
      <c r="LH32" s="385"/>
      <c r="LI32" s="385"/>
      <c r="LJ32" s="385"/>
      <c r="LK32" s="385"/>
      <c r="LL32" s="385"/>
      <c r="LM32" s="385"/>
      <c r="LN32" s="385"/>
      <c r="LO32" s="385"/>
      <c r="LP32" s="385"/>
      <c r="LQ32" s="385"/>
      <c r="LR32" s="385"/>
      <c r="LS32" s="385"/>
      <c r="LT32" s="385"/>
      <c r="LU32" s="385"/>
      <c r="LV32" s="385"/>
      <c r="LW32" s="385"/>
      <c r="LX32" s="385"/>
      <c r="LY32" s="385"/>
      <c r="LZ32" s="385"/>
      <c r="MA32" s="385"/>
      <c r="MB32" s="385"/>
      <c r="MC32" s="385"/>
      <c r="MD32" s="385"/>
      <c r="ME32" s="385"/>
      <c r="MF32" s="385"/>
      <c r="MG32" s="385"/>
      <c r="MH32" s="385"/>
      <c r="MI32" s="385"/>
      <c r="MJ32" s="385"/>
      <c r="MK32" s="385"/>
      <c r="ML32" s="385"/>
      <c r="MM32" s="385"/>
      <c r="MN32" s="385"/>
      <c r="MO32" s="385"/>
      <c r="MP32" s="385"/>
      <c r="MQ32" s="385"/>
      <c r="MR32" s="385"/>
      <c r="MS32" s="385"/>
      <c r="MT32" s="385"/>
      <c r="MU32" s="385"/>
      <c r="MV32" s="385"/>
      <c r="MW32" s="385"/>
      <c r="MX32" s="385"/>
      <c r="MY32" s="385"/>
      <c r="MZ32" s="385"/>
      <c r="NA32" s="385"/>
      <c r="NB32" s="385"/>
      <c r="NC32" s="385"/>
      <c r="ND32" s="385"/>
      <c r="NE32" s="385"/>
      <c r="NF32" s="385"/>
      <c r="NG32" s="385"/>
      <c r="NH32" s="385"/>
      <c r="NI32" s="385"/>
      <c r="NJ32" s="385"/>
      <c r="NK32" s="385"/>
      <c r="NL32" s="385"/>
      <c r="NM32" s="385"/>
      <c r="NN32" s="385"/>
      <c r="NO32" s="385"/>
      <c r="NP32" s="385"/>
      <c r="NQ32" s="385"/>
      <c r="NR32" s="385"/>
      <c r="NS32" s="385"/>
      <c r="NT32" s="385"/>
      <c r="NU32" s="385"/>
      <c r="NV32" s="385"/>
      <c r="NW32" s="385"/>
      <c r="NX32" s="385"/>
      <c r="NY32" s="385"/>
      <c r="NZ32" s="385"/>
      <c r="OA32" s="385"/>
      <c r="OB32" s="385"/>
      <c r="OC32" s="385"/>
      <c r="OD32" s="385"/>
      <c r="OE32" s="385"/>
      <c r="OF32" s="385"/>
      <c r="OG32" s="385"/>
      <c r="OH32" s="385"/>
      <c r="OI32" s="385"/>
      <c r="OJ32" s="385"/>
      <c r="OK32" s="385"/>
      <c r="OL32" s="385"/>
      <c r="OM32" s="385"/>
      <c r="ON32" s="385"/>
      <c r="OO32" s="385"/>
      <c r="OP32" s="385"/>
      <c r="OQ32" s="385"/>
      <c r="OR32" s="385"/>
      <c r="OS32" s="385"/>
      <c r="OT32" s="385"/>
      <c r="OU32" s="385"/>
      <c r="OV32" s="385"/>
      <c r="OW32" s="385"/>
      <c r="OX32" s="385"/>
      <c r="OY32" s="385"/>
      <c r="OZ32" s="385"/>
      <c r="PA32" s="385"/>
      <c r="PB32" s="385"/>
      <c r="PC32" s="385"/>
      <c r="PD32" s="385"/>
      <c r="PE32" s="385"/>
      <c r="PF32" s="385"/>
      <c r="PG32" s="385"/>
      <c r="PH32" s="385"/>
      <c r="PI32" s="385"/>
      <c r="PJ32" s="385"/>
      <c r="PK32" s="385"/>
      <c r="PL32" s="385"/>
      <c r="PM32" s="385"/>
      <c r="PN32" s="385"/>
      <c r="PO32" s="385"/>
      <c r="PP32" s="385"/>
      <c r="PQ32" s="385"/>
      <c r="PR32" s="385"/>
      <c r="PS32" s="385"/>
      <c r="PT32" s="385"/>
      <c r="PU32" s="385"/>
      <c r="PV32" s="385"/>
      <c r="PW32" s="385"/>
      <c r="PX32" s="385"/>
      <c r="PY32" s="385"/>
      <c r="PZ32" s="385"/>
      <c r="QA32" s="385"/>
      <c r="QB32" s="385"/>
      <c r="QC32" s="385"/>
      <c r="QD32" s="385"/>
      <c r="QE32" s="385"/>
      <c r="QF32" s="385"/>
      <c r="QG32" s="385"/>
      <c r="QH32" s="385"/>
      <c r="QI32" s="385"/>
      <c r="QJ32" s="385"/>
      <c r="QK32" s="385"/>
      <c r="QL32" s="385"/>
      <c r="QM32" s="385"/>
      <c r="QN32" s="385"/>
      <c r="QO32" s="385"/>
      <c r="QP32" s="385"/>
      <c r="QQ32" s="385"/>
      <c r="QR32" s="385"/>
      <c r="QS32" s="385"/>
      <c r="QT32" s="385"/>
      <c r="QU32" s="385"/>
      <c r="QV32" s="385"/>
      <c r="QW32" s="385"/>
      <c r="QX32" s="385"/>
      <c r="QY32" s="385"/>
      <c r="QZ32" s="385"/>
      <c r="RA32" s="385"/>
      <c r="RB32" s="385"/>
      <c r="RC32" s="385"/>
      <c r="RD32" s="385"/>
      <c r="RE32" s="385"/>
      <c r="RF32" s="385"/>
      <c r="RG32" s="385"/>
      <c r="RH32" s="385"/>
      <c r="RI32" s="385"/>
      <c r="RJ32" s="385"/>
      <c r="RK32" s="385"/>
      <c r="RL32" s="385"/>
      <c r="RM32" s="385"/>
      <c r="RN32" s="385"/>
      <c r="RO32" s="385"/>
      <c r="RP32" s="385"/>
      <c r="RQ32" s="385"/>
      <c r="RR32" s="385"/>
      <c r="RS32" s="385"/>
      <c r="RT32" s="385"/>
      <c r="RU32" s="385"/>
      <c r="RV32" s="385"/>
      <c r="RW32" s="385"/>
      <c r="RX32" s="385"/>
      <c r="RY32" s="385"/>
      <c r="RZ32" s="385"/>
      <c r="SA32" s="385"/>
      <c r="SB32" s="385"/>
      <c r="SC32" s="385"/>
      <c r="SD32" s="385"/>
      <c r="SE32" s="385"/>
      <c r="SF32" s="385"/>
      <c r="SG32" s="385"/>
      <c r="SH32" s="385"/>
      <c r="SI32" s="385"/>
      <c r="SJ32" s="385"/>
      <c r="SK32" s="385"/>
      <c r="SL32" s="385"/>
      <c r="SM32" s="385"/>
      <c r="SN32" s="385"/>
      <c r="SO32" s="385"/>
      <c r="SP32" s="385"/>
      <c r="SQ32" s="385"/>
      <c r="SR32" s="385"/>
      <c r="SS32" s="385"/>
      <c r="ST32" s="385"/>
      <c r="SU32" s="385"/>
      <c r="SV32" s="385"/>
      <c r="SW32" s="385"/>
      <c r="SX32" s="385"/>
      <c r="SY32" s="385"/>
      <c r="SZ32" s="385"/>
      <c r="TA32" s="385"/>
      <c r="TB32" s="385"/>
      <c r="TC32" s="385"/>
      <c r="TD32" s="385"/>
      <c r="TE32" s="385"/>
      <c r="TF32" s="385"/>
      <c r="TG32" s="385"/>
      <c r="TH32" s="385"/>
      <c r="TI32" s="385"/>
      <c r="TJ32" s="385"/>
      <c r="TK32" s="385"/>
      <c r="TL32" s="385"/>
      <c r="TM32" s="385"/>
      <c r="TN32" s="385"/>
      <c r="TO32" s="385"/>
      <c r="TP32" s="385"/>
      <c r="TQ32" s="385"/>
      <c r="TR32" s="385"/>
      <c r="TS32" s="385"/>
      <c r="TT32" s="385"/>
      <c r="TU32" s="385"/>
      <c r="TV32" s="385"/>
      <c r="TW32" s="385"/>
      <c r="TX32" s="385"/>
      <c r="TY32" s="385"/>
      <c r="TZ32" s="385"/>
      <c r="UA32" s="385"/>
      <c r="UB32" s="385"/>
      <c r="UC32" s="385"/>
      <c r="UD32" s="385"/>
      <c r="UE32" s="385"/>
      <c r="UF32" s="385"/>
      <c r="UG32" s="385"/>
      <c r="UH32" s="385"/>
      <c r="UI32" s="385"/>
      <c r="UJ32" s="385"/>
      <c r="UK32" s="385"/>
      <c r="UL32" s="385"/>
      <c r="UM32" s="385"/>
      <c r="UN32" s="385"/>
      <c r="UO32" s="385"/>
      <c r="UP32" s="385"/>
      <c r="UQ32" s="385"/>
      <c r="UR32" s="385"/>
      <c r="US32" s="385"/>
      <c r="UT32" s="385"/>
      <c r="UU32" s="385"/>
      <c r="UV32" s="385"/>
      <c r="UW32" s="385"/>
      <c r="UX32" s="385"/>
      <c r="UY32" s="385"/>
      <c r="UZ32" s="385"/>
      <c r="VA32" s="385"/>
      <c r="VB32" s="385"/>
      <c r="VC32" s="385"/>
      <c r="VD32" s="385"/>
      <c r="VE32" s="385"/>
      <c r="VF32" s="385"/>
      <c r="VG32" s="385"/>
      <c r="VH32" s="385"/>
      <c r="VI32" s="385"/>
      <c r="VJ32" s="385"/>
      <c r="VK32" s="385"/>
      <c r="VL32" s="385"/>
      <c r="VM32" s="385"/>
      <c r="VN32" s="385"/>
      <c r="VO32" s="385"/>
      <c r="VP32" s="385"/>
      <c r="VQ32" s="385"/>
      <c r="VR32" s="385"/>
      <c r="VS32" s="385"/>
      <c r="VT32" s="385"/>
      <c r="VU32" s="385"/>
      <c r="VV32" s="385"/>
      <c r="VW32" s="385"/>
      <c r="VX32" s="385"/>
      <c r="VY32" s="385"/>
      <c r="VZ32" s="385"/>
      <c r="WA32" s="385"/>
      <c r="WB32" s="385"/>
      <c r="WC32" s="385"/>
      <c r="WD32" s="385"/>
      <c r="WE32" s="385"/>
      <c r="WF32" s="385"/>
      <c r="WG32" s="385"/>
      <c r="WH32" s="385"/>
      <c r="WI32" s="385"/>
      <c r="WJ32" s="385"/>
      <c r="WK32" s="385"/>
      <c r="WL32" s="385"/>
      <c r="WM32" s="385"/>
      <c r="WN32" s="385"/>
      <c r="WO32" s="385"/>
      <c r="WP32" s="385"/>
      <c r="WQ32" s="385"/>
      <c r="WR32" s="385"/>
      <c r="WS32" s="385"/>
      <c r="WT32" s="385"/>
      <c r="WU32" s="385"/>
      <c r="WV32" s="385"/>
      <c r="WW32" s="385"/>
      <c r="WX32" s="385"/>
      <c r="WY32" s="385"/>
      <c r="WZ32" s="385"/>
      <c r="XA32" s="385"/>
      <c r="XB32" s="385"/>
      <c r="XC32" s="385"/>
      <c r="XD32" s="385"/>
      <c r="XE32" s="385"/>
      <c r="XF32" s="385"/>
      <c r="XG32" s="385"/>
      <c r="XH32" s="385"/>
      <c r="XI32" s="385"/>
      <c r="XJ32" s="385"/>
      <c r="XK32" s="385"/>
      <c r="XL32" s="385"/>
      <c r="XM32" s="385"/>
      <c r="XN32" s="385"/>
      <c r="XO32" s="385"/>
      <c r="XP32" s="385"/>
      <c r="XQ32" s="385"/>
      <c r="XR32" s="385"/>
      <c r="XS32" s="385"/>
      <c r="XT32" s="385"/>
      <c r="XU32" s="385"/>
      <c r="XV32" s="385"/>
      <c r="XW32" s="385"/>
      <c r="XX32" s="385"/>
      <c r="XY32" s="385"/>
      <c r="XZ32" s="385"/>
      <c r="YA32" s="385"/>
      <c r="YB32" s="385"/>
      <c r="YC32" s="385"/>
      <c r="YD32" s="385"/>
      <c r="YE32" s="385"/>
      <c r="YF32" s="385"/>
      <c r="YG32" s="385"/>
      <c r="YH32" s="385"/>
      <c r="YI32" s="385"/>
      <c r="YJ32" s="385"/>
      <c r="YK32" s="385"/>
      <c r="YL32" s="385"/>
      <c r="YM32" s="385"/>
      <c r="YN32" s="385"/>
      <c r="YO32" s="385"/>
      <c r="YP32" s="385"/>
      <c r="YQ32" s="385"/>
      <c r="YR32" s="385"/>
      <c r="YS32" s="385"/>
      <c r="YT32" s="385"/>
      <c r="YU32" s="385"/>
      <c r="YV32" s="385"/>
      <c r="YW32" s="385"/>
      <c r="YX32" s="385"/>
      <c r="YY32" s="385"/>
      <c r="YZ32" s="385"/>
      <c r="ZA32" s="385"/>
      <c r="ZB32" s="385"/>
      <c r="ZC32" s="385"/>
      <c r="ZD32" s="385"/>
      <c r="ZE32" s="385"/>
      <c r="ZF32" s="385"/>
      <c r="ZG32" s="385"/>
      <c r="ZH32" s="385"/>
      <c r="ZI32" s="385"/>
      <c r="ZJ32" s="385"/>
      <c r="ZK32" s="385"/>
      <c r="ZL32" s="385"/>
      <c r="ZM32" s="385"/>
      <c r="ZN32" s="385"/>
      <c r="ZO32" s="385"/>
      <c r="ZP32" s="385"/>
      <c r="ZQ32" s="385"/>
      <c r="ZR32" s="385"/>
      <c r="ZS32" s="385"/>
      <c r="ZT32" s="385"/>
      <c r="ZU32" s="385"/>
      <c r="ZV32" s="385"/>
      <c r="ZW32" s="385"/>
      <c r="ZX32" s="385"/>
      <c r="ZY32" s="385"/>
      <c r="ZZ32" s="385"/>
      <c r="AAA32" s="385"/>
      <c r="AAB32" s="385"/>
      <c r="AAC32" s="385"/>
      <c r="AAD32" s="385"/>
      <c r="AAE32" s="385"/>
      <c r="AAF32" s="385"/>
      <c r="AAG32" s="385"/>
      <c r="AAH32" s="385"/>
      <c r="AAI32" s="385"/>
      <c r="AAJ32" s="385"/>
      <c r="AAK32" s="385"/>
      <c r="AAL32" s="385"/>
      <c r="AAM32" s="385"/>
      <c r="AAN32" s="385"/>
      <c r="AAO32" s="385"/>
      <c r="AAP32" s="385"/>
      <c r="AAQ32" s="385"/>
      <c r="AAR32" s="385"/>
      <c r="AAS32" s="385"/>
      <c r="AAT32" s="385"/>
      <c r="AAU32" s="385"/>
      <c r="AAV32" s="385"/>
      <c r="AAW32" s="385"/>
      <c r="AAX32" s="385"/>
      <c r="AAY32" s="385"/>
      <c r="AAZ32" s="385"/>
      <c r="ABA32" s="385"/>
      <c r="ABB32" s="385"/>
      <c r="ABC32" s="385"/>
      <c r="ABD32" s="385"/>
      <c r="ABE32" s="385"/>
      <c r="ABF32" s="385"/>
      <c r="ABG32" s="385"/>
      <c r="ABH32" s="385"/>
      <c r="ABI32" s="385"/>
      <c r="ABJ32" s="385"/>
      <c r="ABK32" s="385"/>
      <c r="ABL32" s="385"/>
      <c r="ABM32" s="385"/>
      <c r="ABN32" s="385"/>
      <c r="ABO32" s="385"/>
      <c r="ABP32" s="385"/>
      <c r="ABQ32" s="385"/>
      <c r="ABR32" s="385"/>
      <c r="ABS32" s="385"/>
      <c r="ABT32" s="385"/>
      <c r="ABU32" s="385"/>
      <c r="ABV32" s="385"/>
      <c r="ABW32" s="385"/>
      <c r="ABX32" s="385"/>
      <c r="ABY32" s="385"/>
      <c r="ABZ32" s="385"/>
      <c r="ACA32" s="385"/>
      <c r="ACB32" s="385"/>
      <c r="ACC32" s="385"/>
      <c r="ACD32" s="385"/>
      <c r="ACE32" s="385"/>
      <c r="ACF32" s="385"/>
      <c r="ACG32" s="385"/>
      <c r="ACH32" s="385"/>
      <c r="ACI32" s="385"/>
      <c r="ACJ32" s="385"/>
      <c r="ACK32" s="385"/>
      <c r="ACL32" s="385"/>
      <c r="ACM32" s="385"/>
      <c r="ACN32" s="385"/>
      <c r="ACO32" s="385"/>
      <c r="ACP32" s="385"/>
      <c r="ACQ32" s="385"/>
      <c r="ACR32" s="385"/>
      <c r="ACS32" s="385"/>
      <c r="ACT32" s="385"/>
      <c r="ACU32" s="385"/>
      <c r="ACV32" s="385"/>
      <c r="ACW32" s="385"/>
      <c r="ACX32" s="385"/>
      <c r="ACY32" s="385"/>
      <c r="ACZ32" s="385"/>
      <c r="ADA32" s="385"/>
      <c r="ADB32" s="385"/>
      <c r="ADC32" s="385"/>
      <c r="ADD32" s="385"/>
      <c r="ADE32" s="385"/>
      <c r="ADF32" s="385"/>
      <c r="ADG32" s="385"/>
      <c r="ADH32" s="385"/>
      <c r="ADI32" s="385"/>
      <c r="ADJ32" s="385"/>
      <c r="ADK32" s="385"/>
      <c r="ADL32" s="385"/>
      <c r="ADM32" s="385"/>
      <c r="ADN32" s="385"/>
      <c r="ADO32" s="385"/>
      <c r="ADP32" s="385"/>
      <c r="ADQ32" s="385"/>
      <c r="ADR32" s="385"/>
      <c r="ADS32" s="385"/>
      <c r="ADT32" s="385"/>
      <c r="ADU32" s="385"/>
      <c r="ADV32" s="385"/>
      <c r="ADW32" s="385"/>
      <c r="ADX32" s="385"/>
      <c r="ADY32" s="385"/>
      <c r="ADZ32" s="385"/>
      <c r="AEA32" s="385"/>
      <c r="AEB32" s="385"/>
      <c r="AEC32" s="385"/>
      <c r="AED32" s="385"/>
      <c r="AEE32" s="385"/>
      <c r="AEF32" s="385"/>
      <c r="AEG32" s="385"/>
      <c r="AEH32" s="385"/>
      <c r="AEI32" s="385"/>
      <c r="AEJ32" s="385"/>
      <c r="AEK32" s="385"/>
      <c r="AEL32" s="385"/>
      <c r="AEM32" s="385"/>
      <c r="AEN32" s="385"/>
      <c r="AEO32" s="385"/>
      <c r="AEP32" s="385"/>
      <c r="AEQ32" s="385"/>
      <c r="AER32" s="385"/>
      <c r="AES32" s="385"/>
      <c r="AET32" s="385"/>
      <c r="AEU32" s="385"/>
      <c r="AEV32" s="385"/>
      <c r="AEW32" s="385"/>
      <c r="AEX32" s="385"/>
      <c r="AEY32" s="385"/>
      <c r="AEZ32" s="385"/>
      <c r="AFA32" s="385"/>
      <c r="AFB32" s="385"/>
      <c r="AFC32" s="385"/>
      <c r="AFD32" s="385"/>
      <c r="AFE32" s="385"/>
      <c r="AFF32" s="385"/>
      <c r="AFG32" s="385"/>
      <c r="AFH32" s="385"/>
      <c r="AFI32" s="385"/>
      <c r="AFJ32" s="385"/>
      <c r="AFK32" s="385"/>
      <c r="AFL32" s="385"/>
      <c r="AFM32" s="385"/>
      <c r="AFN32" s="385"/>
      <c r="AFO32" s="385"/>
      <c r="AFP32" s="385"/>
      <c r="AFQ32" s="385"/>
      <c r="AFR32" s="385"/>
      <c r="AFS32" s="385"/>
      <c r="AFT32" s="385"/>
      <c r="AFU32" s="385"/>
      <c r="AFV32" s="385"/>
      <c r="AFW32" s="385"/>
      <c r="AFX32" s="385"/>
      <c r="AFY32" s="385"/>
      <c r="AFZ32" s="385"/>
      <c r="AGA32" s="385"/>
      <c r="AGB32" s="385"/>
      <c r="AGC32" s="385"/>
      <c r="AGD32" s="385"/>
      <c r="AGE32" s="385"/>
      <c r="AGF32" s="385"/>
      <c r="AGG32" s="385"/>
      <c r="AGH32" s="385"/>
      <c r="AGI32" s="385"/>
      <c r="AGJ32" s="385"/>
      <c r="AGK32" s="385"/>
      <c r="AGL32" s="385"/>
      <c r="AGM32" s="385"/>
      <c r="AGN32" s="385"/>
      <c r="AGO32" s="385"/>
      <c r="AGP32" s="385"/>
      <c r="AGQ32" s="385"/>
      <c r="AGR32" s="385"/>
      <c r="AGS32" s="385"/>
      <c r="AGT32" s="385"/>
      <c r="AGU32" s="385"/>
      <c r="AGV32" s="385"/>
      <c r="AGW32" s="385"/>
      <c r="AGX32" s="385"/>
      <c r="AGY32" s="385"/>
      <c r="AGZ32" s="385"/>
      <c r="AHA32" s="385"/>
      <c r="AHB32" s="385"/>
      <c r="AHC32" s="385"/>
      <c r="AHD32" s="385"/>
      <c r="AHE32" s="385"/>
      <c r="AHF32" s="385"/>
      <c r="AHG32" s="385"/>
      <c r="AHH32" s="385"/>
      <c r="AHI32" s="385"/>
      <c r="AHJ32" s="385"/>
      <c r="AHK32" s="385"/>
      <c r="AHL32" s="385"/>
      <c r="AHM32" s="385"/>
      <c r="AHN32" s="385"/>
      <c r="AHO32" s="385"/>
      <c r="AHP32" s="385"/>
      <c r="AHQ32" s="385"/>
      <c r="AHR32" s="385"/>
      <c r="AHS32" s="385"/>
      <c r="AHT32" s="385"/>
      <c r="AHU32" s="385"/>
      <c r="AHV32" s="385"/>
      <c r="AHW32" s="385"/>
      <c r="AHX32" s="385"/>
      <c r="AHY32" s="385"/>
      <c r="AHZ32" s="385"/>
      <c r="AIA32" s="385"/>
      <c r="AIB32" s="385"/>
      <c r="AIC32" s="385"/>
      <c r="AID32" s="385"/>
      <c r="AIE32" s="385"/>
      <c r="AIF32" s="385"/>
      <c r="AIG32" s="385"/>
      <c r="AIH32" s="385"/>
      <c r="AII32" s="385"/>
      <c r="AIJ32" s="385"/>
      <c r="AIK32" s="385"/>
      <c r="AIL32" s="385"/>
      <c r="AIM32" s="385"/>
      <c r="AIN32" s="385"/>
      <c r="AIO32" s="385"/>
      <c r="AIP32" s="385"/>
      <c r="AIQ32" s="385"/>
      <c r="AIR32" s="385"/>
      <c r="AIS32" s="385"/>
      <c r="AIT32" s="385"/>
      <c r="AIU32" s="385"/>
      <c r="AIV32" s="385"/>
      <c r="AIW32" s="385"/>
      <c r="AIX32" s="385"/>
      <c r="AIY32" s="385"/>
      <c r="AIZ32" s="385"/>
      <c r="AJA32" s="385"/>
      <c r="AJB32" s="385"/>
      <c r="AJC32" s="385"/>
      <c r="AJD32" s="385"/>
      <c r="AJE32" s="385"/>
      <c r="AJF32" s="385"/>
      <c r="AJG32" s="385"/>
      <c r="AJH32" s="385"/>
      <c r="AJI32" s="385"/>
      <c r="AJJ32" s="385"/>
      <c r="AJK32" s="385"/>
      <c r="AJL32" s="385"/>
      <c r="AJM32" s="385"/>
      <c r="AJN32" s="385"/>
      <c r="AJO32" s="385"/>
      <c r="AJP32" s="385"/>
      <c r="AJQ32" s="385"/>
      <c r="AJR32" s="385"/>
      <c r="AJS32" s="385"/>
      <c r="AJT32" s="385"/>
      <c r="AJU32" s="385"/>
      <c r="AJV32" s="385"/>
      <c r="AJW32" s="385"/>
      <c r="AJX32" s="385"/>
      <c r="AJY32" s="385"/>
      <c r="AJZ32" s="385"/>
      <c r="AKA32" s="385"/>
      <c r="AKB32" s="385"/>
      <c r="AKC32" s="385"/>
      <c r="AKD32" s="385"/>
      <c r="AKE32" s="385"/>
      <c r="AKF32" s="385"/>
      <c r="AKG32" s="385"/>
      <c r="AKH32" s="385"/>
      <c r="AKI32" s="385"/>
      <c r="AKJ32" s="385"/>
      <c r="AKK32" s="385"/>
      <c r="AKL32" s="385"/>
      <c r="AKM32" s="385"/>
      <c r="AKN32" s="385"/>
      <c r="AKO32" s="385"/>
      <c r="AKP32" s="385"/>
      <c r="AKQ32" s="385"/>
      <c r="AKR32" s="385"/>
      <c r="AKS32" s="385"/>
      <c r="AKT32" s="385"/>
      <c r="AKU32" s="385"/>
      <c r="AKV32" s="385"/>
      <c r="AKW32" s="385"/>
      <c r="AKX32" s="385"/>
      <c r="AKY32" s="385"/>
      <c r="AKZ32" s="385"/>
      <c r="ALA32" s="385"/>
      <c r="ALB32" s="385"/>
      <c r="ALC32" s="385"/>
      <c r="ALD32" s="385"/>
      <c r="ALE32" s="385"/>
      <c r="ALF32" s="385"/>
      <c r="ALG32" s="385"/>
      <c r="ALH32" s="385"/>
      <c r="ALI32" s="385"/>
      <c r="ALJ32" s="385"/>
      <c r="ALK32" s="385"/>
      <c r="ALL32" s="385"/>
      <c r="ALM32" s="385"/>
      <c r="ALN32" s="385"/>
      <c r="ALO32" s="385"/>
      <c r="ALP32" s="385"/>
      <c r="ALQ32" s="385"/>
      <c r="ALR32" s="385"/>
      <c r="ALS32" s="385"/>
      <c r="ALT32" s="385"/>
      <c r="ALU32" s="385"/>
      <c r="ALV32" s="385"/>
      <c r="ALW32" s="385"/>
      <c r="ALX32" s="385"/>
      <c r="ALY32" s="385"/>
      <c r="ALZ32" s="385"/>
      <c r="AMA32" s="385"/>
      <c r="AMB32" s="385"/>
      <c r="AMC32" s="385"/>
      <c r="AMD32" s="385"/>
      <c r="AME32" s="385"/>
      <c r="AMF32" s="385"/>
      <c r="AMG32" s="385"/>
      <c r="AMH32" s="385"/>
      <c r="AMI32" s="385"/>
      <c r="AMJ32" s="385"/>
      <c r="AMK32" s="385"/>
      <c r="AML32" s="385"/>
      <c r="AMM32" s="385"/>
      <c r="AMN32" s="385"/>
      <c r="AMO32" s="385"/>
      <c r="AMP32" s="385"/>
      <c r="AMQ32" s="385"/>
      <c r="AMR32" s="385"/>
      <c r="AMS32" s="385"/>
      <c r="AMT32" s="385"/>
      <c r="AMU32" s="385"/>
      <c r="AMV32" s="385"/>
      <c r="AMW32" s="385"/>
      <c r="AMX32" s="385"/>
      <c r="AMY32" s="385"/>
      <c r="AMZ32" s="385"/>
      <c r="ANA32" s="385"/>
      <c r="ANB32" s="385"/>
      <c r="ANC32" s="385"/>
      <c r="AND32" s="385"/>
      <c r="ANE32" s="385"/>
      <c r="ANF32" s="385"/>
      <c r="ANG32" s="385"/>
      <c r="ANH32" s="385"/>
      <c r="ANI32" s="385"/>
      <c r="ANJ32" s="385"/>
      <c r="ANK32" s="385"/>
      <c r="ANL32" s="385"/>
      <c r="ANM32" s="385"/>
      <c r="ANN32" s="385"/>
      <c r="ANO32" s="385"/>
      <c r="ANP32" s="385"/>
      <c r="ANQ32" s="385"/>
      <c r="ANR32" s="385"/>
      <c r="ANS32" s="385"/>
      <c r="ANT32" s="385"/>
      <c r="ANU32" s="385"/>
      <c r="ANV32" s="385"/>
      <c r="ANW32" s="385"/>
      <c r="ANX32" s="385"/>
      <c r="ANY32" s="385"/>
      <c r="ANZ32" s="385"/>
      <c r="AOA32" s="385"/>
      <c r="AOB32" s="385"/>
      <c r="AOC32" s="385"/>
      <c r="AOD32" s="385"/>
      <c r="AOE32" s="385"/>
      <c r="AOF32" s="385"/>
      <c r="AOG32" s="385"/>
      <c r="AOH32" s="385"/>
      <c r="AOI32" s="385"/>
      <c r="AOJ32" s="385"/>
      <c r="AOK32" s="385"/>
      <c r="AOL32" s="385"/>
      <c r="AOM32" s="385"/>
      <c r="AON32" s="385"/>
      <c r="AOO32" s="385"/>
      <c r="AOP32" s="385"/>
      <c r="AOQ32" s="385"/>
      <c r="AOR32" s="385"/>
      <c r="AOS32" s="385"/>
      <c r="AOT32" s="385"/>
      <c r="AOU32" s="385"/>
      <c r="AOV32" s="385"/>
      <c r="AOW32" s="385"/>
      <c r="AOX32" s="385"/>
      <c r="AOY32" s="385"/>
      <c r="AOZ32" s="385"/>
      <c r="APA32" s="385"/>
      <c r="APB32" s="385"/>
      <c r="APC32" s="385"/>
      <c r="APD32" s="385"/>
      <c r="APE32" s="385"/>
      <c r="APF32" s="385"/>
      <c r="APG32" s="385"/>
      <c r="APH32" s="385"/>
      <c r="API32" s="385"/>
      <c r="APJ32" s="385"/>
      <c r="APK32" s="385"/>
      <c r="APL32" s="385"/>
      <c r="APM32" s="385"/>
      <c r="APN32" s="385"/>
      <c r="APO32" s="385"/>
      <c r="APP32" s="385"/>
      <c r="APQ32" s="385"/>
      <c r="APR32" s="385"/>
      <c r="APS32" s="385"/>
      <c r="APT32" s="385"/>
      <c r="APU32" s="385"/>
      <c r="APV32" s="385"/>
      <c r="APW32" s="385"/>
      <c r="APX32" s="385"/>
      <c r="APY32" s="385"/>
      <c r="APZ32" s="385"/>
      <c r="AQA32" s="385"/>
      <c r="AQB32" s="385"/>
      <c r="AQC32" s="385"/>
      <c r="AQD32" s="385"/>
      <c r="AQE32" s="385"/>
      <c r="AQF32" s="385"/>
      <c r="AQG32" s="385"/>
      <c r="AQH32" s="385"/>
      <c r="AQI32" s="385"/>
      <c r="AQJ32" s="385"/>
      <c r="AQK32" s="385"/>
      <c r="AQL32" s="385"/>
      <c r="AQM32" s="385"/>
      <c r="AQN32" s="385"/>
      <c r="AQO32" s="385"/>
      <c r="AQP32" s="385"/>
      <c r="AQQ32" s="385"/>
      <c r="AQR32" s="385"/>
      <c r="AQS32" s="385"/>
      <c r="AQT32" s="385"/>
      <c r="AQU32" s="385"/>
      <c r="AQV32" s="385"/>
      <c r="AQW32" s="385"/>
      <c r="AQX32" s="385"/>
      <c r="AQY32" s="385"/>
      <c r="AQZ32" s="385"/>
      <c r="ARA32" s="385"/>
      <c r="ARB32" s="385"/>
      <c r="ARC32" s="385"/>
      <c r="ARD32" s="385"/>
      <c r="ARE32" s="385"/>
      <c r="ARF32" s="385"/>
      <c r="ARG32" s="385"/>
      <c r="ARH32" s="385"/>
      <c r="ARI32" s="385"/>
      <c r="ARJ32" s="385"/>
      <c r="ARK32" s="385"/>
      <c r="ARL32" s="385"/>
      <c r="ARM32" s="385"/>
      <c r="ARN32" s="385"/>
      <c r="ARO32" s="385"/>
      <c r="ARP32" s="385"/>
      <c r="ARQ32" s="385"/>
      <c r="ARR32" s="385"/>
      <c r="ARS32" s="385"/>
      <c r="ART32" s="385"/>
      <c r="ARU32" s="385"/>
      <c r="ARV32" s="385"/>
      <c r="ARW32" s="385"/>
      <c r="ARX32" s="385"/>
      <c r="ARY32" s="385"/>
      <c r="ARZ32" s="385"/>
      <c r="ASA32" s="385"/>
      <c r="ASB32" s="385"/>
      <c r="ASC32" s="385"/>
      <c r="ASD32" s="385"/>
      <c r="ASE32" s="385"/>
      <c r="ASF32" s="385"/>
      <c r="ASG32" s="385"/>
      <c r="ASH32" s="385"/>
      <c r="ASI32" s="385"/>
      <c r="ASJ32" s="385"/>
      <c r="ASK32" s="385"/>
      <c r="ASL32" s="385"/>
      <c r="ASM32" s="385"/>
      <c r="ASN32" s="385"/>
      <c r="ASO32" s="385"/>
      <c r="ASP32" s="385"/>
      <c r="ASQ32" s="385"/>
      <c r="ASR32" s="385"/>
      <c r="ASS32" s="385"/>
      <c r="AST32" s="385"/>
      <c r="ASU32" s="385"/>
      <c r="ASV32" s="385"/>
      <c r="ASW32" s="385"/>
      <c r="ASX32" s="385"/>
      <c r="ASY32" s="385"/>
      <c r="ASZ32" s="385"/>
      <c r="ATA32" s="385"/>
      <c r="ATB32" s="385"/>
      <c r="ATC32" s="385"/>
      <c r="ATD32" s="385"/>
      <c r="ATE32" s="385"/>
      <c r="ATF32" s="385"/>
      <c r="ATG32" s="385"/>
      <c r="ATH32" s="385"/>
      <c r="ATI32" s="385"/>
      <c r="ATJ32" s="385"/>
      <c r="ATK32" s="385"/>
      <c r="ATL32" s="385"/>
      <c r="ATM32" s="385"/>
      <c r="ATN32" s="385"/>
      <c r="ATO32" s="385"/>
      <c r="ATP32" s="385"/>
      <c r="ATQ32" s="385"/>
      <c r="ATR32" s="385"/>
      <c r="ATS32" s="385"/>
      <c r="ATT32" s="385"/>
      <c r="ATU32" s="385"/>
      <c r="ATV32" s="385"/>
      <c r="ATW32" s="385"/>
      <c r="ATX32" s="385"/>
      <c r="ATY32" s="385"/>
      <c r="ATZ32" s="385"/>
      <c r="AUA32" s="385"/>
      <c r="AUB32" s="385"/>
      <c r="AUC32" s="385"/>
      <c r="AUD32" s="385"/>
      <c r="AUE32" s="385"/>
      <c r="AUF32" s="385"/>
      <c r="AUG32" s="385"/>
      <c r="AUH32" s="385"/>
      <c r="AUI32" s="385"/>
      <c r="AUJ32" s="385"/>
      <c r="AUK32" s="385"/>
      <c r="AUL32" s="385"/>
      <c r="AUM32" s="385"/>
      <c r="AUN32" s="385"/>
      <c r="AUO32" s="385"/>
      <c r="AUP32" s="385"/>
      <c r="AUQ32" s="385"/>
      <c r="AUR32" s="385"/>
      <c r="AUS32" s="385"/>
      <c r="AUT32" s="385"/>
      <c r="AUU32" s="385"/>
      <c r="AUV32" s="385"/>
      <c r="AUW32" s="385"/>
      <c r="AUX32" s="385"/>
      <c r="AUY32" s="385"/>
      <c r="AUZ32" s="385"/>
      <c r="AVA32" s="385"/>
      <c r="AVB32" s="385"/>
      <c r="AVC32" s="385"/>
      <c r="AVD32" s="385"/>
      <c r="AVE32" s="385"/>
      <c r="AVF32" s="385"/>
      <c r="AVG32" s="385"/>
      <c r="AVH32" s="385"/>
      <c r="AVI32" s="385"/>
      <c r="AVJ32" s="385"/>
      <c r="AVK32" s="385"/>
      <c r="AVL32" s="385"/>
      <c r="AVM32" s="385"/>
      <c r="AVN32" s="385"/>
      <c r="AVO32" s="385"/>
      <c r="AVP32" s="385"/>
      <c r="AVQ32" s="385"/>
      <c r="AVR32" s="385"/>
      <c r="AVS32" s="385"/>
      <c r="AVT32" s="385"/>
      <c r="AVU32" s="385"/>
      <c r="AVV32" s="385"/>
      <c r="AVW32" s="385"/>
      <c r="AVX32" s="385"/>
      <c r="AVY32" s="385"/>
      <c r="AVZ32" s="385"/>
      <c r="AWA32" s="385"/>
      <c r="AWB32" s="385"/>
      <c r="AWC32" s="385"/>
      <c r="AWD32" s="385"/>
      <c r="AWE32" s="385"/>
      <c r="AWF32" s="385"/>
      <c r="AWG32" s="385"/>
      <c r="AWH32" s="385"/>
      <c r="AWI32" s="385"/>
      <c r="AWJ32" s="385"/>
      <c r="AWK32" s="385"/>
      <c r="AWL32" s="385"/>
      <c r="AWM32" s="385"/>
      <c r="AWN32" s="385"/>
      <c r="AWO32" s="385"/>
      <c r="AWP32" s="385"/>
      <c r="AWQ32" s="385"/>
      <c r="AWR32" s="385"/>
      <c r="AWS32" s="385"/>
      <c r="AWT32" s="385"/>
      <c r="AWU32" s="385"/>
      <c r="AWV32" s="385"/>
      <c r="AWW32" s="385"/>
      <c r="AWX32" s="385"/>
      <c r="AWY32" s="385"/>
      <c r="AWZ32" s="385"/>
      <c r="AXA32" s="385"/>
      <c r="AXB32" s="385"/>
      <c r="AXC32" s="385"/>
      <c r="AXD32" s="385"/>
      <c r="AXE32" s="385"/>
      <c r="AXF32" s="385"/>
      <c r="AXG32" s="385"/>
      <c r="AXH32" s="385"/>
      <c r="AXI32" s="385"/>
      <c r="AXJ32" s="385"/>
      <c r="AXK32" s="385"/>
      <c r="AXL32" s="385"/>
      <c r="AXM32" s="385"/>
      <c r="AXN32" s="385"/>
      <c r="AXO32" s="385"/>
      <c r="AXP32" s="385"/>
      <c r="AXQ32" s="385"/>
      <c r="AXR32" s="385"/>
      <c r="AXS32" s="385"/>
      <c r="AXT32" s="385"/>
      <c r="AXU32" s="385"/>
      <c r="AXV32" s="385"/>
      <c r="AXW32" s="385"/>
      <c r="AXX32" s="385"/>
      <c r="AXY32" s="385"/>
      <c r="AXZ32" s="385"/>
      <c r="AYA32" s="385"/>
      <c r="AYB32" s="385"/>
      <c r="AYC32" s="385"/>
      <c r="AYD32" s="385"/>
      <c r="AYE32" s="385"/>
      <c r="AYF32" s="385"/>
      <c r="AYG32" s="385"/>
      <c r="AYH32" s="385"/>
      <c r="AYI32" s="385"/>
      <c r="AYJ32" s="385"/>
      <c r="AYK32" s="385"/>
      <c r="AYL32" s="385"/>
      <c r="AYM32" s="385"/>
      <c r="AYN32" s="385"/>
      <c r="AYO32" s="385"/>
      <c r="AYP32" s="385"/>
      <c r="AYQ32" s="385"/>
      <c r="AYR32" s="385"/>
      <c r="AYS32" s="385"/>
      <c r="AYT32" s="385"/>
      <c r="AYU32" s="385"/>
      <c r="AYV32" s="385"/>
      <c r="AYW32" s="385"/>
      <c r="AYX32" s="385"/>
      <c r="AYY32" s="385"/>
      <c r="AYZ32" s="385"/>
      <c r="AZA32" s="385"/>
      <c r="AZB32" s="385"/>
      <c r="AZC32" s="385"/>
      <c r="AZD32" s="385"/>
      <c r="AZE32" s="385"/>
      <c r="AZF32" s="385"/>
      <c r="AZG32" s="385"/>
      <c r="AZH32" s="385"/>
      <c r="AZI32" s="385"/>
      <c r="AZJ32" s="385"/>
      <c r="AZK32" s="385"/>
      <c r="AZL32" s="385"/>
      <c r="AZM32" s="385"/>
      <c r="AZN32" s="385"/>
      <c r="AZO32" s="385"/>
      <c r="AZP32" s="385"/>
      <c r="AZQ32" s="385"/>
      <c r="AZR32" s="385"/>
      <c r="AZS32" s="385"/>
      <c r="AZT32" s="385"/>
      <c r="AZU32" s="385"/>
      <c r="AZV32" s="385"/>
      <c r="AZW32" s="385"/>
      <c r="AZX32" s="385"/>
      <c r="AZY32" s="385"/>
      <c r="AZZ32" s="385"/>
      <c r="BAA32" s="385"/>
      <c r="BAB32" s="385"/>
      <c r="BAC32" s="385"/>
      <c r="BAD32" s="385"/>
      <c r="BAE32" s="385"/>
      <c r="BAF32" s="385"/>
      <c r="BAG32" s="385"/>
      <c r="BAH32" s="385"/>
      <c r="BAI32" s="385"/>
      <c r="BAJ32" s="385"/>
      <c r="BAK32" s="385"/>
      <c r="BAL32" s="385"/>
      <c r="BAM32" s="385"/>
      <c r="BAN32" s="385"/>
      <c r="BAO32" s="385"/>
      <c r="BAP32" s="385"/>
      <c r="BAQ32" s="385"/>
      <c r="BAR32" s="385"/>
      <c r="BAS32" s="385"/>
      <c r="BAT32" s="385"/>
      <c r="BAU32" s="385"/>
      <c r="BAV32" s="385"/>
      <c r="BAW32" s="385"/>
      <c r="BAX32" s="385"/>
      <c r="BAY32" s="385"/>
      <c r="BAZ32" s="385"/>
      <c r="BBA32" s="385"/>
      <c r="BBB32" s="385"/>
      <c r="BBC32" s="385"/>
      <c r="BBD32" s="385"/>
      <c r="BBE32" s="385"/>
      <c r="BBF32" s="385"/>
      <c r="BBG32" s="385"/>
      <c r="BBH32" s="385"/>
      <c r="BBI32" s="385"/>
      <c r="BBJ32" s="385"/>
      <c r="BBK32" s="385"/>
      <c r="BBL32" s="385"/>
      <c r="BBM32" s="385"/>
      <c r="BBN32" s="385"/>
      <c r="BBO32" s="385"/>
      <c r="BBP32" s="385"/>
      <c r="BBQ32" s="385"/>
      <c r="BBR32" s="385"/>
      <c r="BBS32" s="385"/>
      <c r="BBT32" s="385"/>
      <c r="BBU32" s="385"/>
      <c r="BBV32" s="385"/>
      <c r="BBW32" s="385"/>
      <c r="BBX32" s="385"/>
      <c r="BBY32" s="385"/>
      <c r="BBZ32" s="385"/>
      <c r="BCA32" s="385"/>
      <c r="BCB32" s="385"/>
      <c r="BCC32" s="385"/>
      <c r="BCD32" s="385"/>
      <c r="BCE32" s="385"/>
      <c r="BCF32" s="385"/>
      <c r="BCG32" s="385"/>
      <c r="BCH32" s="385"/>
      <c r="BCI32" s="385"/>
      <c r="BCJ32" s="385"/>
      <c r="BCK32" s="385"/>
      <c r="BCL32" s="385"/>
      <c r="BCM32" s="385"/>
      <c r="BCN32" s="385"/>
      <c r="BCO32" s="385"/>
      <c r="BCP32" s="385"/>
      <c r="BCQ32" s="385"/>
      <c r="BCR32" s="385"/>
      <c r="BCS32" s="385"/>
      <c r="BCT32" s="385"/>
      <c r="BCU32" s="385"/>
      <c r="BCV32" s="385"/>
      <c r="BCW32" s="385"/>
      <c r="BCX32" s="385"/>
      <c r="BCY32" s="385"/>
      <c r="BCZ32" s="385"/>
      <c r="BDA32" s="385"/>
      <c r="BDB32" s="385"/>
      <c r="BDC32" s="385"/>
      <c r="BDD32" s="385"/>
      <c r="BDE32" s="385"/>
      <c r="BDF32" s="385"/>
      <c r="BDG32" s="385"/>
      <c r="BDH32" s="385"/>
      <c r="BDI32" s="385"/>
      <c r="BDJ32" s="385"/>
      <c r="BDK32" s="385"/>
      <c r="BDL32" s="385"/>
      <c r="BDM32" s="385"/>
      <c r="BDN32" s="385"/>
      <c r="BDO32" s="385"/>
      <c r="BDP32" s="385"/>
      <c r="BDQ32" s="385"/>
      <c r="BDR32" s="385"/>
      <c r="BDS32" s="385"/>
      <c r="BDT32" s="385"/>
      <c r="BDU32" s="385"/>
      <c r="BDV32" s="385"/>
      <c r="BDW32" s="385"/>
      <c r="BDX32" s="385"/>
      <c r="BDY32" s="385"/>
      <c r="BDZ32" s="385"/>
      <c r="BEA32" s="385"/>
      <c r="BEB32" s="385"/>
      <c r="BEC32" s="385"/>
      <c r="BED32" s="385"/>
      <c r="BEE32" s="385"/>
      <c r="BEF32" s="385"/>
      <c r="BEG32" s="385"/>
      <c r="BEH32" s="385"/>
      <c r="BEI32" s="385"/>
      <c r="BEJ32" s="385"/>
      <c r="BEK32" s="385"/>
      <c r="BEL32" s="385"/>
      <c r="BEM32" s="385"/>
      <c r="BEN32" s="385"/>
      <c r="BEO32" s="385"/>
      <c r="BEP32" s="385"/>
      <c r="BEQ32" s="385"/>
      <c r="BER32" s="385"/>
      <c r="BES32" s="385"/>
      <c r="BET32" s="385"/>
      <c r="BEU32" s="385"/>
      <c r="BEV32" s="385"/>
      <c r="BEW32" s="385"/>
      <c r="BEX32" s="385"/>
      <c r="BEY32" s="385"/>
      <c r="BEZ32" s="385"/>
      <c r="BFA32" s="385"/>
      <c r="BFB32" s="385"/>
      <c r="BFC32" s="385"/>
      <c r="BFD32" s="385"/>
      <c r="BFE32" s="385"/>
      <c r="BFF32" s="385"/>
      <c r="BFG32" s="385"/>
      <c r="BFH32" s="385"/>
      <c r="BFI32" s="385"/>
      <c r="BFJ32" s="385"/>
      <c r="BFK32" s="385"/>
      <c r="BFL32" s="385"/>
      <c r="BFM32" s="385"/>
      <c r="BFN32" s="385"/>
      <c r="BFO32" s="385"/>
      <c r="BFP32" s="385"/>
      <c r="BFQ32" s="385"/>
      <c r="BFR32" s="385"/>
      <c r="BFS32" s="385"/>
      <c r="BFT32" s="385"/>
      <c r="BFU32" s="385"/>
      <c r="BFV32" s="385"/>
      <c r="BFW32" s="385"/>
      <c r="BFX32" s="385"/>
      <c r="BFY32" s="385"/>
      <c r="BFZ32" s="385"/>
      <c r="BGA32" s="385"/>
      <c r="BGB32" s="385"/>
      <c r="BGC32" s="385"/>
      <c r="BGD32" s="385"/>
      <c r="BGE32" s="385"/>
      <c r="BGF32" s="385"/>
      <c r="BGG32" s="385"/>
      <c r="BGH32" s="385"/>
      <c r="BGI32" s="385"/>
      <c r="BGJ32" s="385"/>
      <c r="BGK32" s="385"/>
      <c r="BGL32" s="385"/>
      <c r="BGM32" s="385"/>
      <c r="BGN32" s="385"/>
      <c r="BGO32" s="385"/>
      <c r="BGP32" s="385"/>
      <c r="BGQ32" s="385"/>
      <c r="BGR32" s="385"/>
      <c r="BGS32" s="385"/>
      <c r="BGT32" s="385"/>
      <c r="BGU32" s="385"/>
      <c r="BGV32" s="385"/>
      <c r="BGW32" s="385"/>
      <c r="BGX32" s="385"/>
      <c r="BGY32" s="385"/>
      <c r="BGZ32" s="385"/>
      <c r="BHA32" s="385"/>
      <c r="BHB32" s="385"/>
      <c r="BHC32" s="385"/>
      <c r="BHD32" s="385"/>
      <c r="BHE32" s="385"/>
      <c r="BHF32" s="385"/>
      <c r="BHG32" s="385"/>
      <c r="BHH32" s="385"/>
      <c r="BHI32" s="385"/>
      <c r="BHJ32" s="385"/>
      <c r="BHK32" s="385"/>
      <c r="BHL32" s="385"/>
      <c r="BHM32" s="385"/>
      <c r="BHN32" s="385"/>
      <c r="BHO32" s="385"/>
      <c r="BHP32" s="385"/>
      <c r="BHQ32" s="385"/>
      <c r="BHR32" s="385"/>
      <c r="BHS32" s="385"/>
      <c r="BHT32" s="385"/>
      <c r="BHU32" s="385"/>
      <c r="BHV32" s="385"/>
      <c r="BHW32" s="385"/>
      <c r="BHX32" s="385"/>
      <c r="BHY32" s="385"/>
      <c r="BHZ32" s="385"/>
      <c r="BIA32" s="385"/>
      <c r="BIB32" s="385"/>
      <c r="BIC32" s="385"/>
      <c r="BID32" s="385"/>
      <c r="BIE32" s="385"/>
      <c r="BIF32" s="385"/>
      <c r="BIG32" s="385"/>
      <c r="BIH32" s="385"/>
      <c r="BII32" s="385"/>
      <c r="BIJ32" s="385"/>
      <c r="BIK32" s="385"/>
      <c r="BIL32" s="385"/>
      <c r="BIM32" s="385"/>
      <c r="BIN32" s="385"/>
      <c r="BIO32" s="385"/>
      <c r="BIP32" s="385"/>
      <c r="BIQ32" s="385"/>
      <c r="BIR32" s="385"/>
      <c r="BIS32" s="385"/>
      <c r="BIT32" s="385"/>
      <c r="BIU32" s="385"/>
      <c r="BIV32" s="385"/>
      <c r="BIW32" s="385"/>
      <c r="BIX32" s="385"/>
      <c r="BIY32" s="385"/>
      <c r="BIZ32" s="385"/>
      <c r="BJA32" s="385"/>
      <c r="BJB32" s="385"/>
      <c r="BJC32" s="385"/>
      <c r="BJD32" s="385"/>
      <c r="BJE32" s="385"/>
      <c r="BJF32" s="385"/>
      <c r="BJG32" s="385"/>
      <c r="BJH32" s="385"/>
      <c r="BJI32" s="385"/>
      <c r="BJJ32" s="385"/>
      <c r="BJK32" s="385"/>
      <c r="BJL32" s="385"/>
      <c r="BJM32" s="385"/>
      <c r="BJN32" s="385"/>
      <c r="BJO32" s="385"/>
      <c r="BJP32" s="385"/>
      <c r="BJQ32" s="385"/>
      <c r="BJR32" s="385"/>
      <c r="BJS32" s="385"/>
      <c r="BJT32" s="385"/>
      <c r="BJU32" s="385"/>
      <c r="BJV32" s="385"/>
      <c r="BJW32" s="385"/>
      <c r="BJX32" s="385"/>
      <c r="BJY32" s="385"/>
      <c r="BJZ32" s="385"/>
      <c r="BKA32" s="385"/>
      <c r="BKB32" s="385"/>
      <c r="BKC32" s="385"/>
      <c r="BKD32" s="385"/>
      <c r="BKE32" s="385"/>
      <c r="BKF32" s="385"/>
      <c r="BKG32" s="385"/>
      <c r="BKH32" s="385"/>
      <c r="BKI32" s="385"/>
      <c r="BKJ32" s="385"/>
      <c r="BKK32" s="385"/>
      <c r="BKL32" s="385"/>
      <c r="BKM32" s="385"/>
      <c r="BKN32" s="385"/>
      <c r="BKO32" s="385"/>
      <c r="BKP32" s="385"/>
      <c r="BKQ32" s="385"/>
      <c r="BKR32" s="385"/>
      <c r="BKS32" s="385"/>
      <c r="BKT32" s="385"/>
      <c r="BKU32" s="385"/>
      <c r="BKV32" s="385"/>
      <c r="BKW32" s="385"/>
      <c r="BKX32" s="385"/>
      <c r="BKY32" s="385"/>
      <c r="BKZ32" s="385"/>
      <c r="BLA32" s="385"/>
      <c r="BLB32" s="385"/>
      <c r="BLC32" s="385"/>
      <c r="BLD32" s="385"/>
      <c r="BLE32" s="385"/>
      <c r="BLF32" s="385"/>
      <c r="BLG32" s="385"/>
      <c r="BLH32" s="385"/>
      <c r="BLI32" s="385"/>
      <c r="BLJ32" s="385"/>
      <c r="BLK32" s="385"/>
      <c r="BLL32" s="385"/>
      <c r="BLM32" s="385"/>
      <c r="BLN32" s="385"/>
      <c r="BLO32" s="385"/>
      <c r="BLP32" s="385"/>
      <c r="BLQ32" s="385"/>
      <c r="BLR32" s="385"/>
      <c r="BLS32" s="385"/>
      <c r="BLT32" s="385"/>
      <c r="BLU32" s="385"/>
      <c r="BLV32" s="385"/>
      <c r="BLW32" s="385"/>
      <c r="BLX32" s="385"/>
      <c r="BLY32" s="385"/>
      <c r="BLZ32" s="385"/>
      <c r="BMA32" s="385"/>
      <c r="BMB32" s="385"/>
      <c r="BMC32" s="385"/>
      <c r="BMD32" s="385"/>
      <c r="BME32" s="385"/>
      <c r="BMF32" s="385"/>
      <c r="BMG32" s="385"/>
      <c r="BMH32" s="385"/>
      <c r="BMI32" s="385"/>
      <c r="BMJ32" s="385"/>
      <c r="BMK32" s="385"/>
      <c r="BML32" s="385"/>
      <c r="BMM32" s="385"/>
      <c r="BMN32" s="385"/>
      <c r="BMO32" s="385"/>
      <c r="BMP32" s="385"/>
      <c r="BMQ32" s="385"/>
      <c r="BMR32" s="385"/>
      <c r="BMS32" s="385"/>
      <c r="BMT32" s="385"/>
      <c r="BMU32" s="385"/>
      <c r="BMV32" s="385"/>
      <c r="BMW32" s="385"/>
      <c r="BMX32" s="385"/>
      <c r="BMY32" s="385"/>
      <c r="BMZ32" s="385"/>
      <c r="BNA32" s="385"/>
      <c r="BNB32" s="385"/>
      <c r="BNC32" s="385"/>
      <c r="BND32" s="385"/>
      <c r="BNE32" s="385"/>
      <c r="BNF32" s="385"/>
      <c r="BNG32" s="385"/>
      <c r="BNH32" s="385"/>
      <c r="BNI32" s="385"/>
      <c r="BNJ32" s="385"/>
      <c r="BNK32" s="385"/>
      <c r="BNL32" s="385"/>
      <c r="BNM32" s="385"/>
      <c r="BNN32" s="385"/>
      <c r="BNO32" s="385"/>
      <c r="BNP32" s="385"/>
      <c r="BNQ32" s="385"/>
      <c r="BNR32" s="385"/>
      <c r="BNS32" s="385"/>
      <c r="BNT32" s="385"/>
      <c r="BNU32" s="385"/>
      <c r="BNV32" s="385"/>
      <c r="BNW32" s="385"/>
      <c r="BNX32" s="385"/>
      <c r="BNY32" s="385"/>
      <c r="BNZ32" s="385"/>
      <c r="BOA32" s="385"/>
      <c r="BOB32" s="385"/>
      <c r="BOC32" s="385"/>
      <c r="BOD32" s="385"/>
      <c r="BOE32" s="385"/>
      <c r="BOF32" s="385"/>
      <c r="BOG32" s="385"/>
      <c r="BOH32" s="385"/>
      <c r="BOI32" s="385"/>
      <c r="BOJ32" s="385"/>
      <c r="BOK32" s="385"/>
      <c r="BOL32" s="385"/>
      <c r="BOM32" s="385"/>
      <c r="BON32" s="385"/>
      <c r="BOO32" s="385"/>
      <c r="BOP32" s="385"/>
      <c r="BOQ32" s="385"/>
      <c r="BOR32" s="385"/>
      <c r="BOS32" s="385"/>
      <c r="BOT32" s="385"/>
      <c r="BOU32" s="385"/>
      <c r="BOV32" s="385"/>
      <c r="BOW32" s="385"/>
      <c r="BOX32" s="385"/>
      <c r="BOY32" s="385"/>
      <c r="BOZ32" s="385"/>
      <c r="BPA32" s="385"/>
      <c r="BPB32" s="385"/>
      <c r="BPC32" s="385"/>
      <c r="BPD32" s="385"/>
      <c r="BPE32" s="385"/>
      <c r="BPF32" s="385"/>
      <c r="BPG32" s="385"/>
      <c r="BPH32" s="385"/>
      <c r="BPI32" s="385"/>
      <c r="BPJ32" s="385"/>
      <c r="BPK32" s="385"/>
      <c r="BPL32" s="385"/>
      <c r="BPM32" s="385"/>
      <c r="BPN32" s="385"/>
      <c r="BPO32" s="385"/>
      <c r="BPP32" s="385"/>
      <c r="BPQ32" s="385"/>
      <c r="BPR32" s="385"/>
      <c r="BPS32" s="385"/>
      <c r="BPT32" s="385"/>
      <c r="BPU32" s="385"/>
      <c r="BPV32" s="385"/>
      <c r="BPW32" s="385"/>
      <c r="BPX32" s="385"/>
      <c r="BPY32" s="385"/>
      <c r="BPZ32" s="385"/>
      <c r="BQA32" s="385"/>
      <c r="BQB32" s="385"/>
      <c r="BQC32" s="385"/>
      <c r="BQD32" s="385"/>
      <c r="BQE32" s="385"/>
      <c r="BQF32" s="385"/>
      <c r="BQG32" s="385"/>
      <c r="BQH32" s="385"/>
      <c r="BQI32" s="385"/>
      <c r="BQJ32" s="385"/>
      <c r="BQK32" s="385"/>
      <c r="BQL32" s="385"/>
      <c r="BQM32" s="385"/>
      <c r="BQN32" s="385"/>
      <c r="BQO32" s="385"/>
      <c r="BQP32" s="385"/>
      <c r="BQQ32" s="385"/>
      <c r="BQR32" s="385"/>
      <c r="BQS32" s="385"/>
      <c r="BQT32" s="385"/>
      <c r="BQU32" s="385"/>
      <c r="BQV32" s="385"/>
      <c r="BQW32" s="385"/>
      <c r="BQX32" s="385"/>
      <c r="BQY32" s="385"/>
      <c r="BQZ32" s="385"/>
      <c r="BRA32" s="385"/>
      <c r="BRB32" s="385"/>
      <c r="BRC32" s="385"/>
      <c r="BRD32" s="385"/>
      <c r="BRE32" s="385"/>
      <c r="BRF32" s="385"/>
      <c r="BRG32" s="385"/>
      <c r="BRH32" s="385"/>
      <c r="BRI32" s="385"/>
      <c r="BRJ32" s="385"/>
      <c r="BRK32" s="385"/>
      <c r="BRL32" s="385"/>
      <c r="BRM32" s="385"/>
      <c r="BRN32" s="385"/>
      <c r="BRO32" s="385"/>
      <c r="BRP32" s="385"/>
      <c r="BRQ32" s="385"/>
      <c r="BRR32" s="385"/>
      <c r="BRS32" s="385"/>
      <c r="BRT32" s="385"/>
      <c r="BRU32" s="385"/>
      <c r="BRV32" s="385"/>
      <c r="BRW32" s="385"/>
      <c r="BRX32" s="385"/>
      <c r="BRY32" s="385"/>
      <c r="BRZ32" s="385"/>
      <c r="BSA32" s="385"/>
      <c r="BSB32" s="385"/>
      <c r="BSC32" s="385"/>
      <c r="BSD32" s="385"/>
      <c r="BSE32" s="385"/>
      <c r="BSF32" s="385"/>
      <c r="BSG32" s="385"/>
      <c r="BSH32" s="385"/>
      <c r="BSI32" s="385"/>
      <c r="BSJ32" s="385"/>
      <c r="BSK32" s="385"/>
      <c r="BSL32" s="385"/>
      <c r="BSM32" s="385"/>
      <c r="BSN32" s="385"/>
      <c r="BSO32" s="385"/>
      <c r="BSP32" s="385"/>
      <c r="BSQ32" s="385"/>
      <c r="BSR32" s="385"/>
      <c r="BSS32" s="385"/>
      <c r="BST32" s="385"/>
      <c r="BSU32" s="385"/>
      <c r="BSV32" s="385"/>
      <c r="BSW32" s="385"/>
      <c r="BSX32" s="385"/>
      <c r="BSY32" s="385"/>
      <c r="BSZ32" s="385"/>
      <c r="BTA32" s="385"/>
      <c r="BTB32" s="385"/>
      <c r="BTC32" s="385"/>
      <c r="BTD32" s="385"/>
      <c r="BTE32" s="385"/>
      <c r="BTF32" s="385"/>
      <c r="BTG32" s="385"/>
      <c r="BTH32" s="385"/>
      <c r="BTI32" s="385"/>
      <c r="BTJ32" s="385"/>
      <c r="BTK32" s="385"/>
      <c r="BTL32" s="385"/>
      <c r="BTM32" s="385"/>
      <c r="BTN32" s="385"/>
      <c r="BTO32" s="385"/>
      <c r="BTP32" s="385"/>
      <c r="BTQ32" s="385"/>
      <c r="BTR32" s="385"/>
      <c r="BTS32" s="385"/>
      <c r="BTT32" s="385"/>
      <c r="BTU32" s="385"/>
      <c r="BTV32" s="385"/>
      <c r="BTW32" s="385"/>
      <c r="BTX32" s="385"/>
      <c r="BTY32" s="385"/>
      <c r="BTZ32" s="385"/>
      <c r="BUA32" s="385"/>
      <c r="BUB32" s="385"/>
      <c r="BUC32" s="385"/>
      <c r="BUD32" s="385"/>
      <c r="BUE32" s="385"/>
      <c r="BUF32" s="385"/>
      <c r="BUG32" s="385"/>
      <c r="BUH32" s="385"/>
      <c r="BUI32" s="385"/>
      <c r="BUJ32" s="385"/>
      <c r="BUK32" s="385"/>
      <c r="BUL32" s="385"/>
      <c r="BUM32" s="385"/>
      <c r="BUN32" s="385"/>
      <c r="BUO32" s="385"/>
      <c r="BUP32" s="385"/>
      <c r="BUQ32" s="385"/>
      <c r="BUR32" s="385"/>
      <c r="BUS32" s="385"/>
      <c r="BUT32" s="385"/>
      <c r="BUU32" s="385"/>
      <c r="BUV32" s="385"/>
      <c r="BUW32" s="385"/>
      <c r="BUX32" s="385"/>
      <c r="BUY32" s="385"/>
      <c r="BUZ32" s="385"/>
      <c r="BVA32" s="385"/>
      <c r="BVB32" s="385"/>
      <c r="BVC32" s="385"/>
      <c r="BVD32" s="385"/>
      <c r="BVE32" s="385"/>
      <c r="BVF32" s="385"/>
      <c r="BVG32" s="385"/>
      <c r="BVH32" s="385"/>
      <c r="BVI32" s="385"/>
      <c r="BVJ32" s="385"/>
      <c r="BVK32" s="385"/>
      <c r="BVL32" s="385"/>
      <c r="BVM32" s="385"/>
      <c r="BVN32" s="385"/>
      <c r="BVO32" s="385"/>
      <c r="BVP32" s="385"/>
      <c r="BVQ32" s="385"/>
      <c r="BVR32" s="385"/>
      <c r="BVS32" s="385"/>
      <c r="BVT32" s="385"/>
      <c r="BVU32" s="385"/>
      <c r="BVV32" s="385"/>
      <c r="BVW32" s="385"/>
      <c r="BVX32" s="385"/>
      <c r="BVY32" s="385"/>
      <c r="BVZ32" s="385"/>
      <c r="BWA32" s="385"/>
      <c r="BWB32" s="385"/>
      <c r="BWC32" s="385"/>
      <c r="BWD32" s="385"/>
      <c r="BWE32" s="385"/>
      <c r="BWF32" s="385"/>
      <c r="BWG32" s="385"/>
      <c r="BWH32" s="385"/>
      <c r="BWI32" s="385"/>
      <c r="BWJ32" s="385"/>
      <c r="BWK32" s="385"/>
      <c r="BWL32" s="385"/>
      <c r="BWM32" s="385"/>
      <c r="BWN32" s="385"/>
      <c r="BWO32" s="385"/>
      <c r="BWP32" s="385"/>
      <c r="BWQ32" s="385"/>
      <c r="BWR32" s="385"/>
      <c r="BWS32" s="385"/>
      <c r="BWT32" s="385"/>
      <c r="BWU32" s="385"/>
      <c r="BWV32" s="385"/>
      <c r="BWW32" s="385"/>
      <c r="BWX32" s="385"/>
      <c r="BWY32" s="385"/>
      <c r="BWZ32" s="385"/>
      <c r="BXA32" s="385"/>
      <c r="BXB32" s="385"/>
      <c r="BXC32" s="385"/>
      <c r="BXD32" s="385"/>
      <c r="BXE32" s="385"/>
      <c r="BXF32" s="385"/>
      <c r="BXG32" s="385"/>
      <c r="BXH32" s="385"/>
      <c r="BXI32" s="385"/>
      <c r="BXJ32" s="385"/>
      <c r="BXK32" s="385"/>
      <c r="BXL32" s="385"/>
      <c r="BXM32" s="385"/>
      <c r="BXN32" s="385"/>
      <c r="BXO32" s="385"/>
      <c r="BXP32" s="385"/>
      <c r="BXQ32" s="385"/>
      <c r="BXR32" s="385"/>
      <c r="BXS32" s="385"/>
      <c r="BXT32" s="385"/>
      <c r="BXU32" s="385"/>
      <c r="BXV32" s="385"/>
      <c r="BXW32" s="385"/>
      <c r="BXX32" s="385"/>
      <c r="BXY32" s="385"/>
      <c r="BXZ32" s="385"/>
      <c r="BYA32" s="385"/>
      <c r="BYB32" s="385"/>
      <c r="BYC32" s="385"/>
      <c r="BYD32" s="385"/>
      <c r="BYE32" s="385"/>
      <c r="BYF32" s="385"/>
      <c r="BYG32" s="385"/>
      <c r="BYH32" s="385"/>
      <c r="BYI32" s="385"/>
      <c r="BYJ32" s="385"/>
      <c r="BYK32" s="385"/>
      <c r="BYL32" s="385"/>
      <c r="BYM32" s="385"/>
      <c r="BYN32" s="385"/>
      <c r="BYO32" s="385"/>
      <c r="BYP32" s="385"/>
      <c r="BYQ32" s="385"/>
      <c r="BYR32" s="385"/>
      <c r="BYS32" s="385"/>
      <c r="BYT32" s="385"/>
      <c r="BYU32" s="385"/>
      <c r="BYV32" s="385"/>
      <c r="BYW32" s="385"/>
      <c r="BYX32" s="385"/>
      <c r="BYY32" s="385"/>
      <c r="BYZ32" s="385"/>
      <c r="BZA32" s="385"/>
      <c r="BZB32" s="385"/>
      <c r="BZC32" s="385"/>
      <c r="BZD32" s="385"/>
      <c r="BZE32" s="385"/>
      <c r="BZF32" s="385"/>
      <c r="BZG32" s="385"/>
      <c r="BZH32" s="385"/>
      <c r="BZI32" s="385"/>
      <c r="BZJ32" s="385"/>
      <c r="BZK32" s="385"/>
      <c r="BZL32" s="385"/>
      <c r="BZM32" s="385"/>
      <c r="BZN32" s="385"/>
      <c r="BZO32" s="385"/>
      <c r="BZP32" s="385"/>
      <c r="BZQ32" s="385"/>
      <c r="BZR32" s="385"/>
      <c r="BZS32" s="385"/>
      <c r="BZT32" s="385"/>
      <c r="BZU32" s="385"/>
      <c r="BZV32" s="385"/>
      <c r="BZW32" s="385"/>
      <c r="BZX32" s="385"/>
      <c r="BZY32" s="385"/>
      <c r="BZZ32" s="385"/>
      <c r="CAA32" s="385"/>
      <c r="CAB32" s="385"/>
      <c r="CAC32" s="385"/>
      <c r="CAD32" s="385"/>
      <c r="CAE32" s="385"/>
      <c r="CAF32" s="385"/>
      <c r="CAG32" s="385"/>
      <c r="CAH32" s="385"/>
      <c r="CAI32" s="385"/>
      <c r="CAJ32" s="385"/>
      <c r="CAK32" s="385"/>
      <c r="CAL32" s="385"/>
      <c r="CAM32" s="385"/>
      <c r="CAN32" s="385"/>
      <c r="CAO32" s="385"/>
      <c r="CAP32" s="385"/>
      <c r="CAQ32" s="385"/>
      <c r="CAR32" s="385"/>
      <c r="CAS32" s="385"/>
      <c r="CAT32" s="385"/>
      <c r="CAU32" s="385"/>
      <c r="CAV32" s="385"/>
      <c r="CAW32" s="385"/>
      <c r="CAX32" s="385"/>
      <c r="CAY32" s="385"/>
      <c r="CAZ32" s="385"/>
      <c r="CBA32" s="385"/>
      <c r="CBB32" s="385"/>
      <c r="CBC32" s="385"/>
      <c r="CBD32" s="385"/>
      <c r="CBE32" s="385"/>
      <c r="CBF32" s="385"/>
      <c r="CBG32" s="385"/>
      <c r="CBH32" s="385"/>
      <c r="CBI32" s="385"/>
      <c r="CBJ32" s="385"/>
      <c r="CBK32" s="385"/>
      <c r="CBL32" s="385"/>
      <c r="CBM32" s="385"/>
      <c r="CBN32" s="385"/>
      <c r="CBO32" s="385"/>
      <c r="CBP32" s="385"/>
      <c r="CBQ32" s="385"/>
      <c r="CBR32" s="385"/>
      <c r="CBS32" s="385"/>
      <c r="CBT32" s="385"/>
      <c r="CBU32" s="385"/>
      <c r="CBV32" s="385"/>
      <c r="CBW32" s="385"/>
      <c r="CBX32" s="385"/>
      <c r="CBY32" s="385"/>
      <c r="CBZ32" s="385"/>
      <c r="CCA32" s="385"/>
      <c r="CCB32" s="385"/>
      <c r="CCC32" s="385"/>
      <c r="CCD32" s="385"/>
      <c r="CCE32" s="385"/>
      <c r="CCF32" s="385"/>
      <c r="CCG32" s="385"/>
      <c r="CCH32" s="385"/>
      <c r="CCI32" s="385"/>
      <c r="CCJ32" s="385"/>
      <c r="CCK32" s="385"/>
      <c r="CCL32" s="385"/>
      <c r="CCM32" s="385"/>
      <c r="CCN32" s="385"/>
      <c r="CCO32" s="385"/>
      <c r="CCP32" s="385"/>
      <c r="CCQ32" s="385"/>
      <c r="CCR32" s="385"/>
      <c r="CCS32" s="385"/>
      <c r="CCT32" s="385"/>
      <c r="CCU32" s="385"/>
      <c r="CCV32" s="385"/>
      <c r="CCW32" s="385"/>
      <c r="CCX32" s="385"/>
      <c r="CCY32" s="385"/>
      <c r="CCZ32" s="385"/>
      <c r="CDA32" s="385"/>
      <c r="CDB32" s="385"/>
      <c r="CDC32" s="385"/>
      <c r="CDD32" s="385"/>
      <c r="CDE32" s="385"/>
      <c r="CDF32" s="385"/>
      <c r="CDG32" s="385"/>
      <c r="CDH32" s="385"/>
      <c r="CDI32" s="385"/>
      <c r="CDJ32" s="385"/>
      <c r="CDK32" s="385"/>
      <c r="CDL32" s="385"/>
      <c r="CDM32" s="385"/>
      <c r="CDN32" s="385"/>
      <c r="CDO32" s="385"/>
      <c r="CDP32" s="385"/>
      <c r="CDQ32" s="385"/>
      <c r="CDR32" s="385"/>
      <c r="CDS32" s="385"/>
      <c r="CDT32" s="385"/>
      <c r="CDU32" s="385"/>
      <c r="CDV32" s="385"/>
      <c r="CDW32" s="385"/>
      <c r="CDX32" s="385"/>
      <c r="CDY32" s="385"/>
      <c r="CDZ32" s="385"/>
      <c r="CEA32" s="385"/>
      <c r="CEB32" s="385"/>
      <c r="CEC32" s="385"/>
      <c r="CED32" s="385"/>
      <c r="CEE32" s="385"/>
      <c r="CEF32" s="385"/>
      <c r="CEG32" s="385"/>
      <c r="CEH32" s="385"/>
      <c r="CEI32" s="385"/>
      <c r="CEJ32" s="385"/>
      <c r="CEK32" s="385"/>
      <c r="CEL32" s="385"/>
      <c r="CEM32" s="385"/>
      <c r="CEN32" s="385"/>
      <c r="CEO32" s="385"/>
      <c r="CEP32" s="385"/>
      <c r="CEQ32" s="385"/>
      <c r="CER32" s="385"/>
      <c r="CES32" s="385"/>
      <c r="CET32" s="385"/>
      <c r="CEU32" s="385"/>
      <c r="CEV32" s="385"/>
      <c r="CEW32" s="385"/>
      <c r="CEX32" s="385"/>
      <c r="CEY32" s="385"/>
      <c r="CEZ32" s="385"/>
      <c r="CFA32" s="385"/>
      <c r="CFB32" s="385"/>
      <c r="CFC32" s="385"/>
      <c r="CFD32" s="385"/>
      <c r="CFE32" s="385"/>
      <c r="CFF32" s="385"/>
      <c r="CFG32" s="385"/>
      <c r="CFH32" s="385"/>
      <c r="CFI32" s="385"/>
      <c r="CFJ32" s="385"/>
      <c r="CFK32" s="385"/>
      <c r="CFL32" s="385"/>
      <c r="CFM32" s="385"/>
      <c r="CFN32" s="385"/>
      <c r="CFO32" s="385"/>
      <c r="CFP32" s="385"/>
      <c r="CFQ32" s="385"/>
      <c r="CFR32" s="385"/>
      <c r="CFS32" s="385"/>
      <c r="CFT32" s="385"/>
      <c r="CFU32" s="385"/>
      <c r="CFV32" s="385"/>
      <c r="CFW32" s="385"/>
      <c r="CFX32" s="385"/>
      <c r="CFY32" s="385"/>
      <c r="CFZ32" s="385"/>
      <c r="CGA32" s="385"/>
      <c r="CGB32" s="385"/>
      <c r="CGC32" s="385"/>
      <c r="CGD32" s="385"/>
      <c r="CGE32" s="385"/>
      <c r="CGF32" s="385"/>
      <c r="CGG32" s="385"/>
      <c r="CGH32" s="385"/>
      <c r="CGI32" s="385"/>
      <c r="CGJ32" s="385"/>
      <c r="CGK32" s="385"/>
      <c r="CGL32" s="385"/>
      <c r="CGM32" s="385"/>
      <c r="CGN32" s="385"/>
      <c r="CGO32" s="385"/>
      <c r="CGP32" s="385"/>
      <c r="CGQ32" s="385"/>
      <c r="CGR32" s="385"/>
      <c r="CGS32" s="385"/>
      <c r="CGT32" s="385"/>
      <c r="CGU32" s="385"/>
      <c r="CGV32" s="385"/>
      <c r="CGW32" s="385"/>
      <c r="CGX32" s="385"/>
      <c r="CGY32" s="385"/>
      <c r="CGZ32" s="385"/>
      <c r="CHA32" s="385"/>
      <c r="CHB32" s="385"/>
      <c r="CHC32" s="385"/>
      <c r="CHD32" s="385"/>
      <c r="CHE32" s="385"/>
      <c r="CHF32" s="385"/>
      <c r="CHG32" s="385"/>
      <c r="CHH32" s="385"/>
      <c r="CHI32" s="385"/>
      <c r="CHJ32" s="385"/>
      <c r="CHK32" s="385"/>
      <c r="CHL32" s="385"/>
      <c r="CHM32" s="385"/>
      <c r="CHN32" s="385"/>
      <c r="CHO32" s="385"/>
      <c r="CHP32" s="385"/>
      <c r="CHQ32" s="385"/>
      <c r="CHR32" s="385"/>
      <c r="CHS32" s="385"/>
      <c r="CHT32" s="385"/>
      <c r="CHU32" s="385"/>
      <c r="CHV32" s="385"/>
      <c r="CHW32" s="385"/>
      <c r="CHX32" s="385"/>
      <c r="CHY32" s="385"/>
      <c r="CHZ32" s="385"/>
      <c r="CIA32" s="385"/>
      <c r="CIB32" s="385"/>
      <c r="CIC32" s="385"/>
      <c r="CID32" s="385"/>
      <c r="CIE32" s="385"/>
      <c r="CIF32" s="385"/>
      <c r="CIG32" s="385"/>
      <c r="CIH32" s="385"/>
      <c r="CII32" s="385"/>
      <c r="CIJ32" s="385"/>
      <c r="CIK32" s="385"/>
      <c r="CIL32" s="385"/>
      <c r="CIM32" s="385"/>
      <c r="CIN32" s="385"/>
      <c r="CIO32" s="385"/>
      <c r="CIP32" s="385"/>
      <c r="CIQ32" s="385"/>
      <c r="CIR32" s="385"/>
      <c r="CIS32" s="385"/>
      <c r="CIT32" s="385"/>
      <c r="CIU32" s="385"/>
      <c r="CIV32" s="385"/>
      <c r="CIW32" s="385"/>
      <c r="CIX32" s="385"/>
      <c r="CIY32" s="385"/>
      <c r="CIZ32" s="385"/>
      <c r="CJA32" s="385"/>
      <c r="CJB32" s="385"/>
      <c r="CJC32" s="385"/>
      <c r="CJD32" s="385"/>
      <c r="CJE32" s="385"/>
      <c r="CJF32" s="385"/>
      <c r="CJG32" s="385"/>
      <c r="CJH32" s="385"/>
      <c r="CJI32" s="385"/>
      <c r="CJJ32" s="385"/>
      <c r="CJK32" s="385"/>
      <c r="CJL32" s="385"/>
      <c r="CJM32" s="385"/>
      <c r="CJN32" s="385"/>
      <c r="CJO32" s="385"/>
      <c r="CJP32" s="385"/>
      <c r="CJQ32" s="385"/>
      <c r="CJR32" s="385"/>
      <c r="CJS32" s="385"/>
      <c r="CJT32" s="385"/>
      <c r="CJU32" s="385"/>
      <c r="CJV32" s="385"/>
      <c r="CJW32" s="385"/>
      <c r="CJX32" s="385"/>
      <c r="CJY32" s="385"/>
      <c r="CJZ32" s="385"/>
      <c r="CKA32" s="385"/>
      <c r="CKB32" s="385"/>
      <c r="CKC32" s="385"/>
      <c r="CKD32" s="385"/>
      <c r="CKE32" s="385"/>
      <c r="CKF32" s="385"/>
      <c r="CKG32" s="385"/>
      <c r="CKH32" s="385"/>
      <c r="CKI32" s="385"/>
      <c r="CKJ32" s="385"/>
      <c r="CKK32" s="385"/>
      <c r="CKL32" s="385"/>
      <c r="CKM32" s="385"/>
      <c r="CKN32" s="385"/>
      <c r="CKO32" s="385"/>
      <c r="CKP32" s="385"/>
      <c r="CKQ32" s="385"/>
      <c r="CKR32" s="385"/>
      <c r="CKS32" s="385"/>
      <c r="CKT32" s="385"/>
      <c r="CKU32" s="385"/>
      <c r="CKV32" s="385"/>
      <c r="CKW32" s="385"/>
      <c r="CKX32" s="385"/>
      <c r="CKY32" s="385"/>
      <c r="CKZ32" s="385"/>
      <c r="CLA32" s="385"/>
      <c r="CLB32" s="385"/>
      <c r="CLC32" s="385"/>
      <c r="CLD32" s="385"/>
      <c r="CLE32" s="385"/>
      <c r="CLF32" s="385"/>
      <c r="CLG32" s="385"/>
      <c r="CLH32" s="385"/>
      <c r="CLI32" s="385"/>
      <c r="CLJ32" s="385"/>
      <c r="CLK32" s="385"/>
      <c r="CLL32" s="385"/>
      <c r="CLM32" s="385"/>
      <c r="CLN32" s="385"/>
      <c r="CLO32" s="385"/>
      <c r="CLP32" s="385"/>
      <c r="CLQ32" s="385"/>
      <c r="CLR32" s="385"/>
      <c r="CLS32" s="385"/>
      <c r="CLT32" s="385"/>
      <c r="CLU32" s="385"/>
      <c r="CLV32" s="385"/>
      <c r="CLW32" s="385"/>
      <c r="CLX32" s="385"/>
      <c r="CLY32" s="385"/>
      <c r="CLZ32" s="385"/>
      <c r="CMA32" s="385"/>
      <c r="CMB32" s="385"/>
      <c r="CMC32" s="385"/>
      <c r="CMD32" s="385"/>
      <c r="CME32" s="385"/>
      <c r="CMF32" s="385"/>
      <c r="CMG32" s="385"/>
      <c r="CMH32" s="385"/>
      <c r="CMI32" s="385"/>
      <c r="CMJ32" s="385"/>
      <c r="CMK32" s="385"/>
      <c r="CML32" s="385"/>
      <c r="CMM32" s="385"/>
      <c r="CMN32" s="385"/>
      <c r="CMO32" s="385"/>
      <c r="CMP32" s="385"/>
      <c r="CMQ32" s="385"/>
      <c r="CMR32" s="385"/>
      <c r="CMS32" s="385"/>
      <c r="CMT32" s="385"/>
      <c r="CMU32" s="385"/>
      <c r="CMV32" s="385"/>
      <c r="CMW32" s="385"/>
      <c r="CMX32" s="385"/>
      <c r="CMY32" s="385"/>
      <c r="CMZ32" s="385"/>
      <c r="CNA32" s="385"/>
      <c r="CNB32" s="385"/>
      <c r="CNC32" s="385"/>
      <c r="CND32" s="385"/>
      <c r="CNE32" s="385"/>
      <c r="CNF32" s="385"/>
      <c r="CNG32" s="385"/>
      <c r="CNH32" s="385"/>
      <c r="CNI32" s="385"/>
      <c r="CNJ32" s="385"/>
      <c r="CNK32" s="385"/>
      <c r="CNL32" s="385"/>
      <c r="CNM32" s="385"/>
      <c r="CNN32" s="385"/>
      <c r="CNO32" s="385"/>
      <c r="CNP32" s="385"/>
      <c r="CNQ32" s="385"/>
      <c r="CNR32" s="385"/>
      <c r="CNS32" s="385"/>
      <c r="CNT32" s="385"/>
      <c r="CNU32" s="385"/>
      <c r="CNV32" s="385"/>
      <c r="CNW32" s="385"/>
      <c r="CNX32" s="385"/>
      <c r="CNY32" s="385"/>
      <c r="CNZ32" s="385"/>
      <c r="COA32" s="385"/>
      <c r="COB32" s="385"/>
      <c r="COC32" s="385"/>
      <c r="COD32" s="385"/>
      <c r="COE32" s="385"/>
      <c r="COF32" s="385"/>
      <c r="COG32" s="385"/>
      <c r="COH32" s="385"/>
      <c r="COI32" s="385"/>
      <c r="COJ32" s="385"/>
      <c r="COK32" s="385"/>
      <c r="COL32" s="385"/>
      <c r="COM32" s="385"/>
      <c r="CON32" s="385"/>
      <c r="COO32" s="385"/>
      <c r="COP32" s="385"/>
      <c r="COQ32" s="385"/>
      <c r="COR32" s="385"/>
      <c r="COS32" s="385"/>
      <c r="COT32" s="385"/>
      <c r="COU32" s="385"/>
      <c r="COV32" s="385"/>
      <c r="COW32" s="385"/>
      <c r="COX32" s="385"/>
      <c r="COY32" s="385"/>
      <c r="COZ32" s="385"/>
      <c r="CPA32" s="385"/>
      <c r="CPB32" s="385"/>
      <c r="CPC32" s="385"/>
      <c r="CPD32" s="385"/>
      <c r="CPE32" s="385"/>
      <c r="CPF32" s="385"/>
      <c r="CPG32" s="385"/>
      <c r="CPH32" s="385"/>
      <c r="CPI32" s="385"/>
      <c r="CPJ32" s="385"/>
      <c r="CPK32" s="385"/>
      <c r="CPL32" s="385"/>
      <c r="CPM32" s="385"/>
      <c r="CPN32" s="385"/>
      <c r="CPO32" s="385"/>
      <c r="CPP32" s="385"/>
      <c r="CPQ32" s="385"/>
      <c r="CPR32" s="385"/>
      <c r="CPS32" s="385"/>
      <c r="CPT32" s="385"/>
      <c r="CPU32" s="385"/>
      <c r="CPV32" s="385"/>
      <c r="CPW32" s="385"/>
      <c r="CPX32" s="385"/>
      <c r="CPY32" s="385"/>
      <c r="CPZ32" s="385"/>
      <c r="CQA32" s="385"/>
      <c r="CQB32" s="385"/>
      <c r="CQC32" s="385"/>
      <c r="CQD32" s="385"/>
      <c r="CQE32" s="385"/>
      <c r="CQF32" s="385"/>
      <c r="CQG32" s="385"/>
      <c r="CQH32" s="385"/>
      <c r="CQI32" s="385"/>
      <c r="CQJ32" s="385"/>
      <c r="CQK32" s="385"/>
      <c r="CQL32" s="385"/>
      <c r="CQM32" s="385"/>
      <c r="CQN32" s="385"/>
      <c r="CQO32" s="385"/>
      <c r="CQP32" s="385"/>
      <c r="CQQ32" s="385"/>
      <c r="CQR32" s="385"/>
      <c r="CQS32" s="385"/>
      <c r="CQT32" s="385"/>
      <c r="CQU32" s="385"/>
      <c r="CQV32" s="385"/>
      <c r="CQW32" s="385"/>
      <c r="CQX32" s="385"/>
      <c r="CQY32" s="385"/>
      <c r="CQZ32" s="385"/>
      <c r="CRA32" s="385"/>
      <c r="CRB32" s="385"/>
      <c r="CRC32" s="385"/>
      <c r="CRD32" s="385"/>
      <c r="CRE32" s="385"/>
      <c r="CRF32" s="385"/>
      <c r="CRG32" s="385"/>
      <c r="CRH32" s="385"/>
      <c r="CRI32" s="385"/>
      <c r="CRJ32" s="385"/>
      <c r="CRK32" s="385"/>
      <c r="CRL32" s="385"/>
      <c r="CRM32" s="385"/>
      <c r="CRN32" s="385"/>
      <c r="CRO32" s="385"/>
      <c r="CRP32" s="385"/>
      <c r="CRQ32" s="385"/>
      <c r="CRR32" s="385"/>
      <c r="CRS32" s="385"/>
      <c r="CRT32" s="385"/>
      <c r="CRU32" s="385"/>
      <c r="CRV32" s="385"/>
      <c r="CRW32" s="385"/>
      <c r="CRX32" s="385"/>
      <c r="CRY32" s="385"/>
      <c r="CRZ32" s="385"/>
      <c r="CSA32" s="385"/>
      <c r="CSB32" s="385"/>
      <c r="CSC32" s="385"/>
      <c r="CSD32" s="385"/>
      <c r="CSE32" s="385"/>
      <c r="CSF32" s="385"/>
      <c r="CSG32" s="385"/>
      <c r="CSH32" s="385"/>
      <c r="CSI32" s="385"/>
      <c r="CSJ32" s="385"/>
      <c r="CSK32" s="385"/>
      <c r="CSL32" s="385"/>
      <c r="CSM32" s="385"/>
      <c r="CSN32" s="385"/>
      <c r="CSO32" s="385"/>
      <c r="CSP32" s="385"/>
      <c r="CSQ32" s="385"/>
      <c r="CSR32" s="385"/>
      <c r="CSS32" s="385"/>
      <c r="CST32" s="385"/>
      <c r="CSU32" s="385"/>
      <c r="CSV32" s="385"/>
      <c r="CSW32" s="385"/>
      <c r="CSX32" s="385"/>
      <c r="CSY32" s="385"/>
      <c r="CSZ32" s="385"/>
      <c r="CTA32" s="385"/>
      <c r="CTB32" s="385"/>
      <c r="CTC32" s="385"/>
      <c r="CTD32" s="385"/>
      <c r="CTE32" s="385"/>
      <c r="CTF32" s="385"/>
      <c r="CTG32" s="385"/>
      <c r="CTH32" s="385"/>
      <c r="CTI32" s="385"/>
      <c r="CTJ32" s="385"/>
      <c r="CTK32" s="385"/>
      <c r="CTL32" s="385"/>
      <c r="CTM32" s="385"/>
      <c r="CTN32" s="385"/>
      <c r="CTO32" s="385"/>
      <c r="CTP32" s="385"/>
      <c r="CTQ32" s="385"/>
      <c r="CTR32" s="385"/>
      <c r="CTS32" s="385"/>
      <c r="CTT32" s="385"/>
      <c r="CTU32" s="385"/>
      <c r="CTV32" s="385"/>
      <c r="CTW32" s="385"/>
      <c r="CTX32" s="385"/>
      <c r="CTY32" s="385"/>
      <c r="CTZ32" s="385"/>
      <c r="CUA32" s="385"/>
      <c r="CUB32" s="385"/>
      <c r="CUC32" s="385"/>
      <c r="CUD32" s="385"/>
      <c r="CUE32" s="385"/>
      <c r="CUF32" s="385"/>
      <c r="CUG32" s="385"/>
      <c r="CUH32" s="385"/>
      <c r="CUI32" s="385"/>
      <c r="CUJ32" s="385"/>
      <c r="CUK32" s="385"/>
      <c r="CUL32" s="385"/>
      <c r="CUM32" s="385"/>
      <c r="CUN32" s="385"/>
      <c r="CUO32" s="385"/>
      <c r="CUP32" s="385"/>
      <c r="CUQ32" s="385"/>
      <c r="CUR32" s="385"/>
      <c r="CUS32" s="385"/>
      <c r="CUT32" s="385"/>
      <c r="CUU32" s="385"/>
      <c r="CUV32" s="385"/>
      <c r="CUW32" s="385"/>
      <c r="CUX32" s="385"/>
      <c r="CUY32" s="385"/>
      <c r="CUZ32" s="385"/>
      <c r="CVA32" s="385"/>
      <c r="CVB32" s="385"/>
      <c r="CVC32" s="385"/>
      <c r="CVD32" s="385"/>
      <c r="CVE32" s="385"/>
      <c r="CVF32" s="385"/>
      <c r="CVG32" s="385"/>
      <c r="CVH32" s="385"/>
      <c r="CVI32" s="385"/>
      <c r="CVJ32" s="385"/>
      <c r="CVK32" s="385"/>
      <c r="CVL32" s="385"/>
      <c r="CVM32" s="385"/>
      <c r="CVN32" s="385"/>
      <c r="CVO32" s="385"/>
      <c r="CVP32" s="385"/>
      <c r="CVQ32" s="385"/>
      <c r="CVR32" s="385"/>
      <c r="CVS32" s="385"/>
      <c r="CVT32" s="385"/>
      <c r="CVU32" s="385"/>
      <c r="CVV32" s="385"/>
      <c r="CVW32" s="385"/>
      <c r="CVX32" s="385"/>
      <c r="CVY32" s="385"/>
      <c r="CVZ32" s="385"/>
      <c r="CWA32" s="385"/>
      <c r="CWB32" s="385"/>
      <c r="CWC32" s="385"/>
      <c r="CWD32" s="385"/>
      <c r="CWE32" s="385"/>
      <c r="CWF32" s="385"/>
      <c r="CWG32" s="385"/>
      <c r="CWH32" s="385"/>
      <c r="CWI32" s="385"/>
      <c r="CWJ32" s="385"/>
      <c r="CWK32" s="385"/>
      <c r="CWL32" s="385"/>
      <c r="CWM32" s="385"/>
      <c r="CWN32" s="385"/>
      <c r="CWO32" s="385"/>
      <c r="CWP32" s="385"/>
      <c r="CWQ32" s="385"/>
      <c r="CWR32" s="385"/>
      <c r="CWS32" s="385"/>
      <c r="CWT32" s="385"/>
      <c r="CWU32" s="385"/>
      <c r="CWV32" s="385"/>
      <c r="CWW32" s="385"/>
      <c r="CWX32" s="385"/>
      <c r="CWY32" s="385"/>
      <c r="CWZ32" s="385"/>
      <c r="CXA32" s="385"/>
      <c r="CXB32" s="385"/>
      <c r="CXC32" s="385"/>
      <c r="CXD32" s="385"/>
      <c r="CXE32" s="385"/>
      <c r="CXF32" s="385"/>
      <c r="CXG32" s="385"/>
      <c r="CXH32" s="385"/>
      <c r="CXI32" s="385"/>
      <c r="CXJ32" s="385"/>
      <c r="CXK32" s="385"/>
      <c r="CXL32" s="385"/>
      <c r="CXM32" s="385"/>
      <c r="CXN32" s="385"/>
      <c r="CXO32" s="385"/>
      <c r="CXP32" s="385"/>
      <c r="CXQ32" s="385"/>
      <c r="CXR32" s="385"/>
      <c r="CXS32" s="385"/>
      <c r="CXT32" s="385"/>
      <c r="CXU32" s="385"/>
      <c r="CXV32" s="385"/>
      <c r="CXW32" s="385"/>
      <c r="CXX32" s="385"/>
      <c r="CXY32" s="385"/>
      <c r="CXZ32" s="385"/>
      <c r="CYA32" s="385"/>
      <c r="CYB32" s="385"/>
      <c r="CYC32" s="385"/>
      <c r="CYD32" s="385"/>
      <c r="CYE32" s="385"/>
      <c r="CYF32" s="385"/>
      <c r="CYG32" s="385"/>
      <c r="CYH32" s="385"/>
      <c r="CYI32" s="385"/>
      <c r="CYJ32" s="385"/>
      <c r="CYK32" s="385"/>
      <c r="CYL32" s="385"/>
      <c r="CYM32" s="385"/>
      <c r="CYN32" s="385"/>
      <c r="CYO32" s="385"/>
      <c r="CYP32" s="385"/>
      <c r="CYQ32" s="385"/>
      <c r="CYR32" s="385"/>
      <c r="CYS32" s="385"/>
      <c r="CYT32" s="385"/>
      <c r="CYU32" s="385"/>
      <c r="CYV32" s="385"/>
      <c r="CYW32" s="385"/>
      <c r="CYX32" s="385"/>
      <c r="CYY32" s="385"/>
      <c r="CYZ32" s="385"/>
      <c r="CZA32" s="385"/>
      <c r="CZB32" s="385"/>
      <c r="CZC32" s="385"/>
      <c r="CZD32" s="385"/>
      <c r="CZE32" s="385"/>
      <c r="CZF32" s="385"/>
      <c r="CZG32" s="385"/>
      <c r="CZH32" s="385"/>
      <c r="CZI32" s="385"/>
      <c r="CZJ32" s="385"/>
      <c r="CZK32" s="385"/>
      <c r="CZL32" s="385"/>
      <c r="CZM32" s="385"/>
      <c r="CZN32" s="385"/>
      <c r="CZO32" s="385"/>
      <c r="CZP32" s="385"/>
      <c r="CZQ32" s="385"/>
      <c r="CZR32" s="385"/>
      <c r="CZS32" s="385"/>
      <c r="CZT32" s="385"/>
      <c r="CZU32" s="385"/>
      <c r="CZV32" s="385"/>
      <c r="CZW32" s="385"/>
      <c r="CZX32" s="385"/>
      <c r="CZY32" s="385"/>
      <c r="CZZ32" s="385"/>
      <c r="DAA32" s="385"/>
      <c r="DAB32" s="385"/>
      <c r="DAC32" s="385"/>
      <c r="DAD32" s="385"/>
      <c r="DAE32" s="385"/>
      <c r="DAF32" s="385"/>
      <c r="DAG32" s="385"/>
      <c r="DAH32" s="385"/>
      <c r="DAI32" s="385"/>
      <c r="DAJ32" s="385"/>
      <c r="DAK32" s="385"/>
      <c r="DAL32" s="385"/>
      <c r="DAM32" s="385"/>
      <c r="DAN32" s="385"/>
      <c r="DAO32" s="385"/>
      <c r="DAP32" s="385"/>
      <c r="DAQ32" s="385"/>
      <c r="DAR32" s="385"/>
      <c r="DAS32" s="385"/>
      <c r="DAT32" s="385"/>
      <c r="DAU32" s="385"/>
      <c r="DAV32" s="385"/>
      <c r="DAW32" s="385"/>
      <c r="DAX32" s="385"/>
      <c r="DAY32" s="385"/>
      <c r="DAZ32" s="385"/>
      <c r="DBA32" s="385"/>
      <c r="DBB32" s="385"/>
      <c r="DBC32" s="385"/>
      <c r="DBD32" s="385"/>
      <c r="DBE32" s="385"/>
      <c r="DBF32" s="385"/>
      <c r="DBG32" s="385"/>
      <c r="DBH32" s="385"/>
      <c r="DBI32" s="385"/>
      <c r="DBJ32" s="385"/>
      <c r="DBK32" s="385"/>
      <c r="DBL32" s="385"/>
      <c r="DBM32" s="385"/>
      <c r="DBN32" s="385"/>
      <c r="DBO32" s="385"/>
      <c r="DBP32" s="385"/>
      <c r="DBQ32" s="385"/>
      <c r="DBR32" s="385"/>
      <c r="DBS32" s="385"/>
      <c r="DBT32" s="385"/>
      <c r="DBU32" s="385"/>
      <c r="DBV32" s="385"/>
      <c r="DBW32" s="385"/>
      <c r="DBX32" s="385"/>
      <c r="DBY32" s="385"/>
      <c r="DBZ32" s="385"/>
      <c r="DCA32" s="385"/>
      <c r="DCB32" s="385"/>
      <c r="DCC32" s="385"/>
      <c r="DCD32" s="385"/>
      <c r="DCE32" s="385"/>
      <c r="DCF32" s="385"/>
      <c r="DCG32" s="385"/>
      <c r="DCH32" s="385"/>
      <c r="DCI32" s="385"/>
      <c r="DCJ32" s="385"/>
      <c r="DCK32" s="385"/>
      <c r="DCL32" s="385"/>
      <c r="DCM32" s="385"/>
      <c r="DCN32" s="385"/>
      <c r="DCO32" s="385"/>
      <c r="DCP32" s="385"/>
      <c r="DCQ32" s="385"/>
      <c r="DCR32" s="385"/>
      <c r="DCS32" s="385"/>
      <c r="DCT32" s="385"/>
      <c r="DCU32" s="385"/>
      <c r="DCV32" s="385"/>
      <c r="DCW32" s="385"/>
      <c r="DCX32" s="385"/>
      <c r="DCY32" s="385"/>
      <c r="DCZ32" s="385"/>
      <c r="DDA32" s="385"/>
      <c r="DDB32" s="385"/>
      <c r="DDC32" s="385"/>
      <c r="DDD32" s="385"/>
      <c r="DDE32" s="385"/>
      <c r="DDF32" s="385"/>
      <c r="DDG32" s="385"/>
      <c r="DDH32" s="385"/>
      <c r="DDI32" s="385"/>
      <c r="DDJ32" s="385"/>
      <c r="DDK32" s="385"/>
      <c r="DDL32" s="385"/>
      <c r="DDM32" s="385"/>
      <c r="DDN32" s="385"/>
      <c r="DDO32" s="385"/>
      <c r="DDP32" s="385"/>
      <c r="DDQ32" s="385"/>
      <c r="DDR32" s="385"/>
      <c r="DDS32" s="385"/>
      <c r="DDT32" s="385"/>
      <c r="DDU32" s="385"/>
      <c r="DDV32" s="385"/>
      <c r="DDW32" s="385"/>
      <c r="DDX32" s="385"/>
      <c r="DDY32" s="385"/>
      <c r="DDZ32" s="385"/>
      <c r="DEA32" s="385"/>
      <c r="DEB32" s="385"/>
      <c r="DEC32" s="385"/>
      <c r="DED32" s="385"/>
      <c r="DEE32" s="385"/>
      <c r="DEF32" s="385"/>
      <c r="DEG32" s="385"/>
      <c r="DEH32" s="385"/>
      <c r="DEI32" s="385"/>
      <c r="DEJ32" s="385"/>
      <c r="DEK32" s="385"/>
      <c r="DEL32" s="385"/>
      <c r="DEM32" s="385"/>
      <c r="DEN32" s="385"/>
      <c r="DEO32" s="385"/>
      <c r="DEP32" s="385"/>
      <c r="DEQ32" s="385"/>
      <c r="DER32" s="385"/>
      <c r="DES32" s="385"/>
      <c r="DET32" s="385"/>
      <c r="DEU32" s="385"/>
      <c r="DEV32" s="385"/>
      <c r="DEW32" s="385"/>
      <c r="DEX32" s="385"/>
      <c r="DEY32" s="385"/>
      <c r="DEZ32" s="385"/>
      <c r="DFA32" s="385"/>
      <c r="DFB32" s="385"/>
      <c r="DFC32" s="385"/>
      <c r="DFD32" s="385"/>
      <c r="DFE32" s="385"/>
      <c r="DFF32" s="385"/>
      <c r="DFG32" s="385"/>
      <c r="DFH32" s="385"/>
      <c r="DFI32" s="385"/>
      <c r="DFJ32" s="385"/>
      <c r="DFK32" s="385"/>
      <c r="DFL32" s="385"/>
      <c r="DFM32" s="385"/>
      <c r="DFN32" s="385"/>
      <c r="DFO32" s="385"/>
      <c r="DFP32" s="385"/>
      <c r="DFQ32" s="385"/>
      <c r="DFR32" s="385"/>
      <c r="DFS32" s="385"/>
      <c r="DFT32" s="385"/>
      <c r="DFU32" s="385"/>
      <c r="DFV32" s="385"/>
      <c r="DFW32" s="385"/>
      <c r="DFX32" s="385"/>
      <c r="DFY32" s="385"/>
      <c r="DFZ32" s="385"/>
      <c r="DGA32" s="385"/>
      <c r="DGB32" s="385"/>
      <c r="DGC32" s="385"/>
      <c r="DGD32" s="385"/>
      <c r="DGE32" s="385"/>
      <c r="DGF32" s="385"/>
      <c r="DGG32" s="385"/>
      <c r="DGH32" s="385"/>
      <c r="DGI32" s="385"/>
      <c r="DGJ32" s="385"/>
      <c r="DGK32" s="385"/>
      <c r="DGL32" s="385"/>
      <c r="DGM32" s="385"/>
      <c r="DGN32" s="385"/>
      <c r="DGO32" s="385"/>
      <c r="DGP32" s="385"/>
      <c r="DGQ32" s="385"/>
      <c r="DGR32" s="385"/>
      <c r="DGS32" s="385"/>
      <c r="DGT32" s="385"/>
      <c r="DGU32" s="385"/>
      <c r="DGV32" s="385"/>
      <c r="DGW32" s="385"/>
      <c r="DGX32" s="385"/>
      <c r="DGY32" s="385"/>
      <c r="DGZ32" s="385"/>
      <c r="DHA32" s="385"/>
      <c r="DHB32" s="385"/>
      <c r="DHC32" s="385"/>
      <c r="DHD32" s="385"/>
      <c r="DHE32" s="385"/>
      <c r="DHF32" s="385"/>
      <c r="DHG32" s="385"/>
      <c r="DHH32" s="385"/>
      <c r="DHI32" s="385"/>
      <c r="DHJ32" s="385"/>
      <c r="DHK32" s="385"/>
      <c r="DHL32" s="385"/>
      <c r="DHM32" s="385"/>
      <c r="DHN32" s="385"/>
      <c r="DHO32" s="385"/>
      <c r="DHP32" s="385"/>
      <c r="DHQ32" s="385"/>
      <c r="DHR32" s="385"/>
      <c r="DHS32" s="385"/>
      <c r="DHT32" s="385"/>
      <c r="DHU32" s="385"/>
      <c r="DHV32" s="385"/>
      <c r="DHW32" s="385"/>
      <c r="DHX32" s="385"/>
      <c r="DHY32" s="385"/>
      <c r="DHZ32" s="385"/>
      <c r="DIA32" s="385"/>
      <c r="DIB32" s="385"/>
      <c r="DIC32" s="385"/>
      <c r="DID32" s="385"/>
      <c r="DIE32" s="385"/>
      <c r="DIF32" s="385"/>
      <c r="DIG32" s="385"/>
      <c r="DIH32" s="385"/>
      <c r="DII32" s="385"/>
      <c r="DIJ32" s="385"/>
      <c r="DIK32" s="385"/>
      <c r="DIL32" s="385"/>
      <c r="DIM32" s="385"/>
      <c r="DIN32" s="385"/>
      <c r="DIO32" s="385"/>
      <c r="DIP32" s="385"/>
      <c r="DIQ32" s="385"/>
      <c r="DIR32" s="385"/>
      <c r="DIS32" s="385"/>
      <c r="DIT32" s="385"/>
      <c r="DIU32" s="385"/>
      <c r="DIV32" s="385"/>
      <c r="DIW32" s="385"/>
      <c r="DIX32" s="385"/>
      <c r="DIY32" s="385"/>
      <c r="DIZ32" s="385"/>
      <c r="DJA32" s="385"/>
      <c r="DJB32" s="385"/>
      <c r="DJC32" s="385"/>
      <c r="DJD32" s="385"/>
      <c r="DJE32" s="385"/>
      <c r="DJF32" s="385"/>
      <c r="DJG32" s="385"/>
      <c r="DJH32" s="385"/>
      <c r="DJI32" s="385"/>
      <c r="DJJ32" s="385"/>
      <c r="DJK32" s="385"/>
      <c r="DJL32" s="385"/>
      <c r="DJM32" s="385"/>
      <c r="DJN32" s="385"/>
      <c r="DJO32" s="385"/>
      <c r="DJP32" s="385"/>
      <c r="DJQ32" s="385"/>
      <c r="DJR32" s="385"/>
      <c r="DJS32" s="385"/>
      <c r="DJT32" s="385"/>
      <c r="DJU32" s="385"/>
      <c r="DJV32" s="385"/>
      <c r="DJW32" s="385"/>
      <c r="DJX32" s="385"/>
      <c r="DJY32" s="385"/>
      <c r="DJZ32" s="385"/>
      <c r="DKA32" s="385"/>
      <c r="DKB32" s="385"/>
      <c r="DKC32" s="385"/>
      <c r="DKD32" s="385"/>
      <c r="DKE32" s="385"/>
      <c r="DKF32" s="385"/>
      <c r="DKG32" s="385"/>
      <c r="DKH32" s="385"/>
      <c r="DKI32" s="385"/>
      <c r="DKJ32" s="385"/>
      <c r="DKK32" s="385"/>
      <c r="DKL32" s="385"/>
      <c r="DKM32" s="385"/>
      <c r="DKN32" s="385"/>
      <c r="DKO32" s="385"/>
      <c r="DKP32" s="385"/>
      <c r="DKQ32" s="385"/>
      <c r="DKR32" s="385"/>
      <c r="DKS32" s="385"/>
      <c r="DKT32" s="385"/>
      <c r="DKU32" s="385"/>
      <c r="DKV32" s="385"/>
      <c r="DKW32" s="385"/>
      <c r="DKX32" s="385"/>
      <c r="DKY32" s="385"/>
      <c r="DKZ32" s="385"/>
      <c r="DLA32" s="385"/>
      <c r="DLB32" s="385"/>
      <c r="DLC32" s="385"/>
      <c r="DLD32" s="385"/>
      <c r="DLE32" s="385"/>
      <c r="DLF32" s="385"/>
      <c r="DLG32" s="385"/>
      <c r="DLH32" s="385"/>
      <c r="DLI32" s="385"/>
      <c r="DLJ32" s="385"/>
      <c r="DLK32" s="385"/>
      <c r="DLL32" s="385"/>
      <c r="DLM32" s="385"/>
      <c r="DLN32" s="385"/>
      <c r="DLO32" s="385"/>
      <c r="DLP32" s="385"/>
      <c r="DLQ32" s="385"/>
      <c r="DLR32" s="385"/>
      <c r="DLS32" s="385"/>
      <c r="DLT32" s="385"/>
      <c r="DLU32" s="385"/>
      <c r="DLV32" s="385"/>
      <c r="DLW32" s="385"/>
      <c r="DLX32" s="385"/>
      <c r="DLY32" s="385"/>
      <c r="DLZ32" s="385"/>
      <c r="DMA32" s="385"/>
      <c r="DMB32" s="385"/>
      <c r="DMC32" s="385"/>
      <c r="DMD32" s="385"/>
      <c r="DME32" s="385"/>
      <c r="DMF32" s="385"/>
      <c r="DMG32" s="385"/>
      <c r="DMH32" s="385"/>
      <c r="DMI32" s="385"/>
      <c r="DMJ32" s="385"/>
      <c r="DMK32" s="385"/>
      <c r="DML32" s="385"/>
      <c r="DMM32" s="385"/>
      <c r="DMN32" s="385"/>
      <c r="DMO32" s="385"/>
      <c r="DMP32" s="385"/>
      <c r="DMQ32" s="385"/>
      <c r="DMR32" s="385"/>
      <c r="DMS32" s="385"/>
      <c r="DMT32" s="385"/>
      <c r="DMU32" s="385"/>
      <c r="DMV32" s="385"/>
      <c r="DMW32" s="385"/>
      <c r="DMX32" s="385"/>
      <c r="DMY32" s="385"/>
      <c r="DMZ32" s="385"/>
      <c r="DNA32" s="385"/>
      <c r="DNB32" s="385"/>
      <c r="DNC32" s="385"/>
      <c r="DND32" s="385"/>
      <c r="DNE32" s="385"/>
      <c r="DNF32" s="385"/>
      <c r="DNG32" s="385"/>
      <c r="DNH32" s="385"/>
      <c r="DNI32" s="385"/>
      <c r="DNJ32" s="385"/>
      <c r="DNK32" s="385"/>
      <c r="DNL32" s="385"/>
      <c r="DNM32" s="385"/>
      <c r="DNN32" s="385"/>
      <c r="DNO32" s="385"/>
      <c r="DNP32" s="385"/>
      <c r="DNQ32" s="385"/>
      <c r="DNR32" s="385"/>
      <c r="DNS32" s="385"/>
      <c r="DNT32" s="385"/>
      <c r="DNU32" s="385"/>
      <c r="DNV32" s="385"/>
      <c r="DNW32" s="385"/>
      <c r="DNX32" s="385"/>
      <c r="DNY32" s="385"/>
      <c r="DNZ32" s="385"/>
      <c r="DOA32" s="385"/>
      <c r="DOB32" s="385"/>
      <c r="DOC32" s="385"/>
      <c r="DOD32" s="385"/>
      <c r="DOE32" s="385"/>
      <c r="DOF32" s="385"/>
      <c r="DOG32" s="385"/>
      <c r="DOH32" s="385"/>
      <c r="DOI32" s="385"/>
      <c r="DOJ32" s="385"/>
      <c r="DOK32" s="385"/>
      <c r="DOL32" s="385"/>
      <c r="DOM32" s="385"/>
      <c r="DON32" s="385"/>
      <c r="DOO32" s="385"/>
      <c r="DOP32" s="385"/>
      <c r="DOQ32" s="385"/>
      <c r="DOR32" s="385"/>
      <c r="DOS32" s="385"/>
      <c r="DOT32" s="385"/>
      <c r="DOU32" s="385"/>
      <c r="DOV32" s="385"/>
      <c r="DOW32" s="385"/>
      <c r="DOX32" s="385"/>
      <c r="DOY32" s="385"/>
      <c r="DOZ32" s="385"/>
      <c r="DPA32" s="385"/>
      <c r="DPB32" s="385"/>
      <c r="DPC32" s="385"/>
      <c r="DPD32" s="385"/>
      <c r="DPE32" s="385"/>
      <c r="DPF32" s="385"/>
      <c r="DPG32" s="385"/>
      <c r="DPH32" s="385"/>
      <c r="DPI32" s="385"/>
      <c r="DPJ32" s="385"/>
      <c r="DPK32" s="385"/>
      <c r="DPL32" s="385"/>
      <c r="DPM32" s="385"/>
      <c r="DPN32" s="385"/>
      <c r="DPO32" s="385"/>
      <c r="DPP32" s="385"/>
      <c r="DPQ32" s="385"/>
      <c r="DPR32" s="385"/>
      <c r="DPS32" s="385"/>
      <c r="DPT32" s="385"/>
      <c r="DPU32" s="385"/>
      <c r="DPV32" s="385"/>
      <c r="DPW32" s="385"/>
      <c r="DPX32" s="385"/>
      <c r="DPY32" s="385"/>
      <c r="DPZ32" s="385"/>
      <c r="DQA32" s="385"/>
      <c r="DQB32" s="385"/>
      <c r="DQC32" s="385"/>
      <c r="DQD32" s="385"/>
      <c r="DQE32" s="385"/>
      <c r="DQF32" s="385"/>
      <c r="DQG32" s="385"/>
      <c r="DQH32" s="385"/>
      <c r="DQI32" s="385"/>
      <c r="DQJ32" s="385"/>
      <c r="DQK32" s="385"/>
      <c r="DQL32" s="385"/>
      <c r="DQM32" s="385"/>
      <c r="DQN32" s="385"/>
      <c r="DQO32" s="385"/>
      <c r="DQP32" s="385"/>
      <c r="DQQ32" s="385"/>
      <c r="DQR32" s="385"/>
      <c r="DQS32" s="385"/>
      <c r="DQT32" s="385"/>
      <c r="DQU32" s="385"/>
      <c r="DQV32" s="385"/>
      <c r="DQW32" s="385"/>
      <c r="DQX32" s="385"/>
      <c r="DQY32" s="385"/>
      <c r="DQZ32" s="385"/>
      <c r="DRA32" s="385"/>
      <c r="DRB32" s="385"/>
      <c r="DRC32" s="385"/>
      <c r="DRD32" s="385"/>
      <c r="DRE32" s="385"/>
      <c r="DRF32" s="385"/>
      <c r="DRG32" s="385"/>
      <c r="DRH32" s="385"/>
      <c r="DRI32" s="385"/>
      <c r="DRJ32" s="385"/>
      <c r="DRK32" s="385"/>
      <c r="DRL32" s="385"/>
      <c r="DRM32" s="385"/>
      <c r="DRN32" s="385"/>
      <c r="DRO32" s="385"/>
      <c r="DRP32" s="385"/>
      <c r="DRQ32" s="385"/>
      <c r="DRR32" s="385"/>
      <c r="DRS32" s="385"/>
      <c r="DRT32" s="385"/>
      <c r="DRU32" s="385"/>
      <c r="DRV32" s="385"/>
      <c r="DRW32" s="385"/>
      <c r="DRX32" s="385"/>
      <c r="DRY32" s="385"/>
      <c r="DRZ32" s="385"/>
      <c r="DSA32" s="385"/>
      <c r="DSB32" s="385"/>
      <c r="DSC32" s="385"/>
      <c r="DSD32" s="385"/>
      <c r="DSE32" s="385"/>
      <c r="DSF32" s="385"/>
      <c r="DSG32" s="385"/>
      <c r="DSH32" s="385"/>
      <c r="DSI32" s="385"/>
      <c r="DSJ32" s="385"/>
      <c r="DSK32" s="385"/>
      <c r="DSL32" s="385"/>
      <c r="DSM32" s="385"/>
      <c r="DSN32" s="385"/>
      <c r="DSO32" s="385"/>
      <c r="DSP32" s="385"/>
      <c r="DSQ32" s="385"/>
      <c r="DSR32" s="385"/>
      <c r="DSS32" s="385"/>
      <c r="DST32" s="385"/>
      <c r="DSU32" s="385"/>
      <c r="DSV32" s="385"/>
      <c r="DSW32" s="385"/>
      <c r="DSX32" s="385"/>
      <c r="DSY32" s="385"/>
      <c r="DSZ32" s="385"/>
      <c r="DTA32" s="385"/>
      <c r="DTB32" s="385"/>
      <c r="DTC32" s="385"/>
      <c r="DTD32" s="385"/>
      <c r="DTE32" s="385"/>
      <c r="DTF32" s="385"/>
      <c r="DTG32" s="385"/>
      <c r="DTH32" s="385"/>
      <c r="DTI32" s="385"/>
      <c r="DTJ32" s="385"/>
      <c r="DTK32" s="385"/>
      <c r="DTL32" s="385"/>
      <c r="DTM32" s="385"/>
      <c r="DTN32" s="385"/>
      <c r="DTO32" s="385"/>
      <c r="DTP32" s="385"/>
      <c r="DTQ32" s="385"/>
      <c r="DTR32" s="385"/>
      <c r="DTS32" s="385"/>
      <c r="DTT32" s="385"/>
      <c r="DTU32" s="385"/>
      <c r="DTV32" s="385"/>
      <c r="DTW32" s="385"/>
      <c r="DTX32" s="385"/>
      <c r="DTY32" s="385"/>
      <c r="DTZ32" s="385"/>
      <c r="DUA32" s="385"/>
      <c r="DUB32" s="385"/>
      <c r="DUC32" s="385"/>
      <c r="DUD32" s="385"/>
      <c r="DUE32" s="385"/>
      <c r="DUF32" s="385"/>
      <c r="DUG32" s="385"/>
      <c r="DUH32" s="385"/>
      <c r="DUI32" s="385"/>
      <c r="DUJ32" s="385"/>
      <c r="DUK32" s="385"/>
      <c r="DUL32" s="385"/>
      <c r="DUM32" s="385"/>
      <c r="DUN32" s="385"/>
      <c r="DUO32" s="385"/>
      <c r="DUP32" s="385"/>
      <c r="DUQ32" s="385"/>
      <c r="DUR32" s="385"/>
      <c r="DUS32" s="385"/>
      <c r="DUT32" s="385"/>
      <c r="DUU32" s="385"/>
      <c r="DUV32" s="385"/>
      <c r="DUW32" s="385"/>
      <c r="DUX32" s="385"/>
      <c r="DUY32" s="385"/>
      <c r="DUZ32" s="385"/>
      <c r="DVA32" s="385"/>
      <c r="DVB32" s="385"/>
      <c r="DVC32" s="385"/>
      <c r="DVD32" s="385"/>
      <c r="DVE32" s="385"/>
      <c r="DVF32" s="385"/>
      <c r="DVG32" s="385"/>
      <c r="DVH32" s="385"/>
      <c r="DVI32" s="385"/>
      <c r="DVJ32" s="385"/>
      <c r="DVK32" s="385"/>
      <c r="DVL32" s="385"/>
      <c r="DVM32" s="385"/>
      <c r="DVN32" s="385"/>
      <c r="DVO32" s="385"/>
      <c r="DVP32" s="385"/>
      <c r="DVQ32" s="385"/>
      <c r="DVR32" s="385"/>
      <c r="DVS32" s="385"/>
      <c r="DVT32" s="385"/>
      <c r="DVU32" s="385"/>
      <c r="DVV32" s="385"/>
      <c r="DVW32" s="385"/>
      <c r="DVX32" s="385"/>
      <c r="DVY32" s="385"/>
      <c r="DVZ32" s="385"/>
      <c r="DWA32" s="385"/>
      <c r="DWB32" s="385"/>
      <c r="DWC32" s="385"/>
      <c r="DWD32" s="385"/>
      <c r="DWE32" s="385"/>
      <c r="DWF32" s="385"/>
      <c r="DWG32" s="385"/>
      <c r="DWH32" s="385"/>
      <c r="DWI32" s="385"/>
      <c r="DWJ32" s="385"/>
      <c r="DWK32" s="385"/>
      <c r="DWL32" s="385"/>
      <c r="DWM32" s="385"/>
      <c r="DWN32" s="385"/>
      <c r="DWO32" s="385"/>
      <c r="DWP32" s="385"/>
      <c r="DWQ32" s="385"/>
      <c r="DWR32" s="385"/>
      <c r="DWS32" s="385"/>
      <c r="DWT32" s="385"/>
      <c r="DWU32" s="385"/>
      <c r="DWV32" s="385"/>
      <c r="DWW32" s="385"/>
      <c r="DWX32" s="385"/>
      <c r="DWY32" s="385"/>
      <c r="DWZ32" s="385"/>
      <c r="DXA32" s="385"/>
      <c r="DXB32" s="385"/>
      <c r="DXC32" s="385"/>
      <c r="DXD32" s="385"/>
      <c r="DXE32" s="385"/>
      <c r="DXF32" s="385"/>
      <c r="DXG32" s="385"/>
      <c r="DXH32" s="385"/>
      <c r="DXI32" s="385"/>
      <c r="DXJ32" s="385"/>
      <c r="DXK32" s="385"/>
      <c r="DXL32" s="385"/>
      <c r="DXM32" s="385"/>
      <c r="DXN32" s="385"/>
      <c r="DXO32" s="385"/>
      <c r="DXP32" s="385"/>
      <c r="DXQ32" s="385"/>
      <c r="DXR32" s="385"/>
      <c r="DXS32" s="385"/>
      <c r="DXT32" s="385"/>
      <c r="DXU32" s="385"/>
      <c r="DXV32" s="385"/>
      <c r="DXW32" s="385"/>
      <c r="DXX32" s="385"/>
      <c r="DXY32" s="385"/>
      <c r="DXZ32" s="385"/>
      <c r="DYA32" s="385"/>
      <c r="DYB32" s="385"/>
      <c r="DYC32" s="385"/>
      <c r="DYD32" s="385"/>
      <c r="DYE32" s="385"/>
      <c r="DYF32" s="385"/>
      <c r="DYG32" s="385"/>
      <c r="DYH32" s="385"/>
      <c r="DYI32" s="385"/>
      <c r="DYJ32" s="385"/>
      <c r="DYK32" s="385"/>
      <c r="DYL32" s="385"/>
      <c r="DYM32" s="385"/>
      <c r="DYN32" s="385"/>
      <c r="DYO32" s="385"/>
      <c r="DYP32" s="385"/>
      <c r="DYQ32" s="385"/>
      <c r="DYR32" s="385"/>
      <c r="DYS32" s="385"/>
      <c r="DYT32" s="385"/>
      <c r="DYU32" s="385"/>
      <c r="DYV32" s="385"/>
      <c r="DYW32" s="385"/>
      <c r="DYX32" s="385"/>
      <c r="DYY32" s="385"/>
      <c r="DYZ32" s="385"/>
      <c r="DZA32" s="385"/>
      <c r="DZB32" s="385"/>
      <c r="DZC32" s="385"/>
      <c r="DZD32" s="385"/>
      <c r="DZE32" s="385"/>
      <c r="DZF32" s="385"/>
      <c r="DZG32" s="385"/>
      <c r="DZH32" s="385"/>
      <c r="DZI32" s="385"/>
      <c r="DZJ32" s="385"/>
      <c r="DZK32" s="385"/>
      <c r="DZL32" s="385"/>
      <c r="DZM32" s="385"/>
      <c r="DZN32" s="385"/>
      <c r="DZO32" s="385"/>
      <c r="DZP32" s="385"/>
      <c r="DZQ32" s="385"/>
      <c r="DZR32" s="385"/>
      <c r="DZS32" s="385"/>
      <c r="DZT32" s="385"/>
      <c r="DZU32" s="385"/>
      <c r="DZV32" s="385"/>
      <c r="DZW32" s="385"/>
      <c r="DZX32" s="385"/>
      <c r="DZY32" s="385"/>
      <c r="DZZ32" s="385"/>
      <c r="EAA32" s="385"/>
      <c r="EAB32" s="385"/>
      <c r="EAC32" s="385"/>
      <c r="EAD32" s="385"/>
      <c r="EAE32" s="385"/>
      <c r="EAF32" s="385"/>
      <c r="EAG32" s="385"/>
      <c r="EAH32" s="385"/>
      <c r="EAI32" s="385"/>
      <c r="EAJ32" s="385"/>
      <c r="EAK32" s="385"/>
      <c r="EAL32" s="385"/>
      <c r="EAM32" s="385"/>
      <c r="EAN32" s="385"/>
      <c r="EAO32" s="385"/>
      <c r="EAP32" s="385"/>
      <c r="EAQ32" s="385"/>
      <c r="EAR32" s="385"/>
      <c r="EAS32" s="385"/>
      <c r="EAT32" s="385"/>
      <c r="EAU32" s="385"/>
      <c r="EAV32" s="385"/>
      <c r="EAW32" s="385"/>
      <c r="EAX32" s="385"/>
      <c r="EAY32" s="385"/>
      <c r="EAZ32" s="385"/>
      <c r="EBA32" s="385"/>
      <c r="EBB32" s="385"/>
      <c r="EBC32" s="385"/>
      <c r="EBD32" s="385"/>
      <c r="EBE32" s="385"/>
      <c r="EBF32" s="385"/>
      <c r="EBG32" s="385"/>
      <c r="EBH32" s="385"/>
      <c r="EBI32" s="385"/>
      <c r="EBJ32" s="385"/>
      <c r="EBK32" s="385"/>
      <c r="EBL32" s="385"/>
      <c r="EBM32" s="385"/>
      <c r="EBN32" s="385"/>
      <c r="EBO32" s="385"/>
      <c r="EBP32" s="385"/>
      <c r="EBQ32" s="385"/>
      <c r="EBR32" s="385"/>
      <c r="EBS32" s="385"/>
      <c r="EBT32" s="385"/>
      <c r="EBU32" s="385"/>
      <c r="EBV32" s="385"/>
      <c r="EBW32" s="385"/>
      <c r="EBX32" s="385"/>
      <c r="EBY32" s="385"/>
      <c r="EBZ32" s="385"/>
      <c r="ECA32" s="385"/>
      <c r="ECB32" s="385"/>
      <c r="ECC32" s="385"/>
      <c r="ECD32" s="385"/>
      <c r="ECE32" s="385"/>
      <c r="ECF32" s="385"/>
      <c r="ECG32" s="385"/>
      <c r="ECH32" s="385"/>
      <c r="ECI32" s="385"/>
      <c r="ECJ32" s="385"/>
      <c r="ECK32" s="385"/>
      <c r="ECL32" s="385"/>
      <c r="ECM32" s="385"/>
      <c r="ECN32" s="385"/>
      <c r="ECO32" s="385"/>
      <c r="ECP32" s="385"/>
      <c r="ECQ32" s="385"/>
      <c r="ECR32" s="385"/>
      <c r="ECS32" s="385"/>
      <c r="ECT32" s="385"/>
      <c r="ECU32" s="385"/>
      <c r="ECV32" s="385"/>
      <c r="ECW32" s="385"/>
      <c r="ECX32" s="385"/>
      <c r="ECY32" s="385"/>
      <c r="ECZ32" s="385"/>
      <c r="EDA32" s="385"/>
      <c r="EDB32" s="385"/>
      <c r="EDC32" s="385"/>
      <c r="EDD32" s="385"/>
      <c r="EDE32" s="385"/>
      <c r="EDF32" s="385"/>
      <c r="EDG32" s="385"/>
      <c r="EDH32" s="385"/>
      <c r="EDI32" s="385"/>
      <c r="EDJ32" s="385"/>
      <c r="EDK32" s="385"/>
      <c r="EDL32" s="385"/>
      <c r="EDM32" s="385"/>
      <c r="EDN32" s="385"/>
      <c r="EDO32" s="385"/>
      <c r="EDP32" s="385"/>
      <c r="EDQ32" s="385"/>
      <c r="EDR32" s="385"/>
      <c r="EDS32" s="385"/>
      <c r="EDT32" s="385"/>
      <c r="EDU32" s="385"/>
      <c r="EDV32" s="385"/>
      <c r="EDW32" s="385"/>
      <c r="EDX32" s="385"/>
      <c r="EDY32" s="385"/>
      <c r="EDZ32" s="385"/>
      <c r="EEA32" s="385"/>
      <c r="EEB32" s="385"/>
      <c r="EEC32" s="385"/>
      <c r="EED32" s="385"/>
      <c r="EEE32" s="385"/>
      <c r="EEF32" s="385"/>
      <c r="EEG32" s="385"/>
      <c r="EEH32" s="385"/>
      <c r="EEI32" s="385"/>
      <c r="EEJ32" s="385"/>
      <c r="EEK32" s="385"/>
      <c r="EEL32" s="385"/>
      <c r="EEM32" s="385"/>
      <c r="EEN32" s="385"/>
      <c r="EEO32" s="385"/>
      <c r="EEP32" s="385"/>
      <c r="EEQ32" s="385"/>
      <c r="EER32" s="385"/>
      <c r="EES32" s="385"/>
      <c r="EET32" s="385"/>
      <c r="EEU32" s="385"/>
      <c r="EEV32" s="385"/>
      <c r="EEW32" s="385"/>
      <c r="EEX32" s="385"/>
      <c r="EEY32" s="385"/>
      <c r="EEZ32" s="385"/>
      <c r="EFA32" s="385"/>
      <c r="EFB32" s="385"/>
      <c r="EFC32" s="385"/>
      <c r="EFD32" s="385"/>
      <c r="EFE32" s="385"/>
      <c r="EFF32" s="385"/>
      <c r="EFG32" s="385"/>
      <c r="EFH32" s="385"/>
      <c r="EFI32" s="385"/>
      <c r="EFJ32" s="385"/>
      <c r="EFK32" s="385"/>
      <c r="EFL32" s="385"/>
      <c r="EFM32" s="385"/>
      <c r="EFN32" s="385"/>
      <c r="EFO32" s="385"/>
      <c r="EFP32" s="385"/>
      <c r="EFQ32" s="385"/>
      <c r="EFR32" s="385"/>
      <c r="EFS32" s="385"/>
      <c r="EFT32" s="385"/>
      <c r="EFU32" s="385"/>
      <c r="EFV32" s="385"/>
      <c r="EFW32" s="385"/>
      <c r="EFX32" s="385"/>
      <c r="EFY32" s="385"/>
      <c r="EFZ32" s="385"/>
      <c r="EGA32" s="385"/>
      <c r="EGB32" s="385"/>
      <c r="EGC32" s="385"/>
      <c r="EGD32" s="385"/>
      <c r="EGE32" s="385"/>
      <c r="EGF32" s="385"/>
      <c r="EGG32" s="385"/>
      <c r="EGH32" s="385"/>
      <c r="EGI32" s="385"/>
      <c r="EGJ32" s="385"/>
      <c r="EGK32" s="385"/>
      <c r="EGL32" s="385"/>
      <c r="EGM32" s="385"/>
      <c r="EGN32" s="385"/>
      <c r="EGO32" s="385"/>
      <c r="EGP32" s="385"/>
      <c r="EGQ32" s="385"/>
      <c r="EGR32" s="385"/>
      <c r="EGS32" s="385"/>
      <c r="EGT32" s="385"/>
      <c r="EGU32" s="385"/>
      <c r="EGV32" s="385"/>
      <c r="EGW32" s="385"/>
      <c r="EGX32" s="385"/>
      <c r="EGY32" s="385"/>
      <c r="EGZ32" s="385"/>
      <c r="EHA32" s="385"/>
      <c r="EHB32" s="385"/>
      <c r="EHC32" s="385"/>
      <c r="EHD32" s="385"/>
      <c r="EHE32" s="385"/>
      <c r="EHF32" s="385"/>
      <c r="EHG32" s="385"/>
      <c r="EHH32" s="385"/>
      <c r="EHI32" s="385"/>
      <c r="EHJ32" s="385"/>
      <c r="EHK32" s="385"/>
      <c r="EHL32" s="385"/>
      <c r="EHM32" s="385"/>
      <c r="EHN32" s="385"/>
      <c r="EHO32" s="385"/>
      <c r="EHP32" s="385"/>
      <c r="EHQ32" s="385"/>
      <c r="EHR32" s="385"/>
      <c r="EHS32" s="385"/>
      <c r="EHT32" s="385"/>
      <c r="EHU32" s="385"/>
      <c r="EHV32" s="385"/>
      <c r="EHW32" s="385"/>
      <c r="EHX32" s="385"/>
      <c r="EHY32" s="385"/>
      <c r="EHZ32" s="385"/>
      <c r="EIA32" s="385"/>
      <c r="EIB32" s="385"/>
      <c r="EIC32" s="385"/>
      <c r="EID32" s="385"/>
      <c r="EIE32" s="385"/>
      <c r="EIF32" s="385"/>
      <c r="EIG32" s="385"/>
      <c r="EIH32" s="385"/>
      <c r="EII32" s="385"/>
      <c r="EIJ32" s="385"/>
      <c r="EIK32" s="385"/>
      <c r="EIL32" s="385"/>
      <c r="EIM32" s="385"/>
      <c r="EIN32" s="385"/>
      <c r="EIO32" s="385"/>
      <c r="EIP32" s="385"/>
      <c r="EIQ32" s="385"/>
      <c r="EIR32" s="385"/>
      <c r="EIS32" s="385"/>
      <c r="EIT32" s="385"/>
      <c r="EIU32" s="385"/>
      <c r="EIV32" s="385"/>
      <c r="EIW32" s="385"/>
      <c r="EIX32" s="385"/>
      <c r="EIY32" s="385"/>
      <c r="EIZ32" s="385"/>
      <c r="EJA32" s="385"/>
      <c r="EJB32" s="385"/>
      <c r="EJC32" s="385"/>
      <c r="EJD32" s="385"/>
      <c r="EJE32" s="385"/>
      <c r="EJF32" s="385"/>
      <c r="EJG32" s="385"/>
      <c r="EJH32" s="385"/>
      <c r="EJI32" s="385"/>
      <c r="EJJ32" s="385"/>
      <c r="EJK32" s="385"/>
      <c r="EJL32" s="385"/>
      <c r="EJM32" s="385"/>
      <c r="EJN32" s="385"/>
      <c r="EJO32" s="385"/>
      <c r="EJP32" s="385"/>
      <c r="EJQ32" s="385"/>
      <c r="EJR32" s="385"/>
      <c r="EJS32" s="385"/>
      <c r="EJT32" s="385"/>
      <c r="EJU32" s="385"/>
      <c r="EJV32" s="385"/>
      <c r="EJW32" s="385"/>
      <c r="EJX32" s="385"/>
      <c r="EJY32" s="385"/>
      <c r="EJZ32" s="385"/>
      <c r="EKA32" s="385"/>
      <c r="EKB32" s="385"/>
      <c r="EKC32" s="385"/>
      <c r="EKD32" s="385"/>
      <c r="EKE32" s="385"/>
      <c r="EKF32" s="385"/>
      <c r="EKG32" s="385"/>
      <c r="EKH32" s="385"/>
      <c r="EKI32" s="385"/>
      <c r="EKJ32" s="385"/>
      <c r="EKK32" s="385"/>
      <c r="EKL32" s="385"/>
      <c r="EKM32" s="385"/>
      <c r="EKN32" s="385"/>
      <c r="EKO32" s="385"/>
      <c r="EKP32" s="385"/>
      <c r="EKQ32" s="385"/>
      <c r="EKR32" s="385"/>
      <c r="EKS32" s="385"/>
      <c r="EKT32" s="385"/>
      <c r="EKU32" s="385"/>
      <c r="EKV32" s="385"/>
      <c r="EKW32" s="385"/>
      <c r="EKX32" s="385"/>
      <c r="EKY32" s="385"/>
      <c r="EKZ32" s="385"/>
      <c r="ELA32" s="385"/>
      <c r="ELB32" s="385"/>
      <c r="ELC32" s="385"/>
      <c r="ELD32" s="385"/>
      <c r="ELE32" s="385"/>
      <c r="ELF32" s="385"/>
      <c r="ELG32" s="385"/>
      <c r="ELH32" s="385"/>
      <c r="ELI32" s="385"/>
      <c r="ELJ32" s="385"/>
      <c r="ELK32" s="385"/>
      <c r="ELL32" s="385"/>
      <c r="ELM32" s="385"/>
      <c r="ELN32" s="385"/>
      <c r="ELO32" s="385"/>
      <c r="ELP32" s="385"/>
      <c r="ELQ32" s="385"/>
      <c r="ELR32" s="385"/>
      <c r="ELS32" s="385"/>
      <c r="ELT32" s="385"/>
      <c r="ELU32" s="385"/>
      <c r="ELV32" s="385"/>
      <c r="ELW32" s="385"/>
      <c r="ELX32" s="385"/>
      <c r="ELY32" s="385"/>
      <c r="ELZ32" s="385"/>
      <c r="EMA32" s="385"/>
      <c r="EMB32" s="385"/>
      <c r="EMC32" s="385"/>
      <c r="EMD32" s="385"/>
      <c r="EME32" s="385"/>
      <c r="EMF32" s="385"/>
      <c r="EMG32" s="385"/>
      <c r="EMH32" s="385"/>
      <c r="EMI32" s="385"/>
      <c r="EMJ32" s="385"/>
      <c r="EMK32" s="385"/>
      <c r="EML32" s="385"/>
      <c r="EMM32" s="385"/>
      <c r="EMN32" s="385"/>
      <c r="EMO32" s="385"/>
      <c r="EMP32" s="385"/>
      <c r="EMQ32" s="385"/>
      <c r="EMR32" s="385"/>
      <c r="EMS32" s="385"/>
      <c r="EMT32" s="385"/>
      <c r="EMU32" s="385"/>
      <c r="EMV32" s="385"/>
      <c r="EMW32" s="385"/>
      <c r="EMX32" s="385"/>
      <c r="EMY32" s="385"/>
      <c r="EMZ32" s="385"/>
      <c r="ENA32" s="385"/>
      <c r="ENB32" s="385"/>
      <c r="ENC32" s="385"/>
      <c r="END32" s="385"/>
      <c r="ENE32" s="385"/>
      <c r="ENF32" s="385"/>
      <c r="ENG32" s="385"/>
      <c r="ENH32" s="385"/>
      <c r="ENI32" s="385"/>
      <c r="ENJ32" s="385"/>
      <c r="ENK32" s="385"/>
      <c r="ENL32" s="385"/>
      <c r="ENM32" s="385"/>
      <c r="ENN32" s="385"/>
      <c r="ENO32" s="385"/>
      <c r="ENP32" s="385"/>
      <c r="ENQ32" s="385"/>
      <c r="ENR32" s="385"/>
      <c r="ENS32" s="385"/>
      <c r="ENT32" s="385"/>
      <c r="ENU32" s="385"/>
      <c r="ENV32" s="385"/>
      <c r="ENW32" s="385"/>
      <c r="ENX32" s="385"/>
      <c r="ENY32" s="385"/>
      <c r="ENZ32" s="385"/>
      <c r="EOA32" s="385"/>
      <c r="EOB32" s="385"/>
      <c r="EOC32" s="385"/>
      <c r="EOD32" s="385"/>
      <c r="EOE32" s="385"/>
      <c r="EOF32" s="385"/>
      <c r="EOG32" s="385"/>
      <c r="EOH32" s="385"/>
      <c r="EOI32" s="385"/>
      <c r="EOJ32" s="385"/>
      <c r="EOK32" s="385"/>
      <c r="EOL32" s="385"/>
      <c r="EOM32" s="385"/>
      <c r="EON32" s="385"/>
      <c r="EOO32" s="385"/>
      <c r="EOP32" s="385"/>
      <c r="EOQ32" s="385"/>
      <c r="EOR32" s="385"/>
      <c r="EOS32" s="385"/>
      <c r="EOT32" s="385"/>
      <c r="EOU32" s="385"/>
      <c r="EOV32" s="385"/>
      <c r="EOW32" s="385"/>
      <c r="EOX32" s="385"/>
      <c r="EOY32" s="385"/>
      <c r="EOZ32" s="385"/>
      <c r="EPA32" s="385"/>
      <c r="EPB32" s="385"/>
      <c r="EPC32" s="385"/>
      <c r="EPD32" s="385"/>
      <c r="EPE32" s="385"/>
      <c r="EPF32" s="385"/>
      <c r="EPG32" s="385"/>
      <c r="EPH32" s="385"/>
      <c r="EPI32" s="385"/>
      <c r="EPJ32" s="385"/>
      <c r="EPK32" s="385"/>
      <c r="EPL32" s="385"/>
      <c r="EPM32" s="385"/>
      <c r="EPN32" s="385"/>
      <c r="EPO32" s="385"/>
      <c r="EPP32" s="385"/>
      <c r="EPQ32" s="385"/>
      <c r="EPR32" s="385"/>
      <c r="EPS32" s="385"/>
      <c r="EPT32" s="385"/>
      <c r="EPU32" s="385"/>
      <c r="EPV32" s="385"/>
      <c r="EPW32" s="385"/>
      <c r="EPX32" s="385"/>
      <c r="EPY32" s="385"/>
      <c r="EPZ32" s="385"/>
      <c r="EQA32" s="385"/>
      <c r="EQB32" s="385"/>
      <c r="EQC32" s="385"/>
      <c r="EQD32" s="385"/>
      <c r="EQE32" s="385"/>
      <c r="EQF32" s="385"/>
      <c r="EQG32" s="385"/>
      <c r="EQH32" s="385"/>
      <c r="EQI32" s="385"/>
      <c r="EQJ32" s="385"/>
      <c r="EQK32" s="385"/>
      <c r="EQL32" s="385"/>
      <c r="EQM32" s="385"/>
      <c r="EQN32" s="385"/>
      <c r="EQO32" s="385"/>
      <c r="EQP32" s="385"/>
      <c r="EQQ32" s="385"/>
      <c r="EQR32" s="385"/>
      <c r="EQS32" s="385"/>
      <c r="EQT32" s="385"/>
      <c r="EQU32" s="385"/>
      <c r="EQV32" s="385"/>
      <c r="EQW32" s="385"/>
      <c r="EQX32" s="385"/>
      <c r="EQY32" s="385"/>
      <c r="EQZ32" s="385"/>
      <c r="ERA32" s="385"/>
      <c r="ERB32" s="385"/>
      <c r="ERC32" s="385"/>
      <c r="ERD32" s="385"/>
      <c r="ERE32" s="385"/>
      <c r="ERF32" s="385"/>
      <c r="ERG32" s="385"/>
      <c r="ERH32" s="385"/>
      <c r="ERI32" s="385"/>
      <c r="ERJ32" s="385"/>
      <c r="ERK32" s="385"/>
      <c r="ERL32" s="385"/>
      <c r="ERM32" s="385"/>
      <c r="ERN32" s="385"/>
      <c r="ERO32" s="385"/>
      <c r="ERP32" s="385"/>
      <c r="ERQ32" s="385"/>
      <c r="ERR32" s="385"/>
      <c r="ERS32" s="385"/>
      <c r="ERT32" s="385"/>
      <c r="ERU32" s="385"/>
      <c r="ERV32" s="385"/>
      <c r="ERW32" s="385"/>
      <c r="ERX32" s="385"/>
      <c r="ERY32" s="385"/>
      <c r="ERZ32" s="385"/>
      <c r="ESA32" s="385"/>
      <c r="ESB32" s="385"/>
      <c r="ESC32" s="385"/>
      <c r="ESD32" s="385"/>
      <c r="ESE32" s="385"/>
      <c r="ESF32" s="385"/>
      <c r="ESG32" s="385"/>
      <c r="ESH32" s="385"/>
      <c r="ESI32" s="385"/>
      <c r="ESJ32" s="385"/>
      <c r="ESK32" s="385"/>
      <c r="ESL32" s="385"/>
      <c r="ESM32" s="385"/>
      <c r="ESN32" s="385"/>
      <c r="ESO32" s="385"/>
      <c r="ESP32" s="385"/>
      <c r="ESQ32" s="385"/>
      <c r="ESR32" s="385"/>
      <c r="ESS32" s="385"/>
      <c r="EST32" s="385"/>
      <c r="ESU32" s="385"/>
      <c r="ESV32" s="385"/>
      <c r="ESW32" s="385"/>
      <c r="ESX32" s="385"/>
      <c r="ESY32" s="385"/>
      <c r="ESZ32" s="385"/>
      <c r="ETA32" s="385"/>
      <c r="ETB32" s="385"/>
      <c r="ETC32" s="385"/>
      <c r="ETD32" s="385"/>
      <c r="ETE32" s="385"/>
      <c r="ETF32" s="385"/>
      <c r="ETG32" s="385"/>
      <c r="ETH32" s="385"/>
      <c r="ETI32" s="385"/>
      <c r="ETJ32" s="385"/>
      <c r="ETK32" s="385"/>
      <c r="ETL32" s="385"/>
      <c r="ETM32" s="385"/>
      <c r="ETN32" s="385"/>
      <c r="ETO32" s="385"/>
      <c r="ETP32" s="385"/>
      <c r="ETQ32" s="385"/>
      <c r="ETR32" s="385"/>
      <c r="ETS32" s="385"/>
      <c r="ETT32" s="385"/>
      <c r="ETU32" s="385"/>
      <c r="ETV32" s="385"/>
      <c r="ETW32" s="385"/>
      <c r="ETX32" s="385"/>
      <c r="ETY32" s="385"/>
      <c r="ETZ32" s="385"/>
      <c r="EUA32" s="385"/>
      <c r="EUB32" s="385"/>
      <c r="EUC32" s="385"/>
      <c r="EUD32" s="385"/>
      <c r="EUE32" s="385"/>
      <c r="EUF32" s="385"/>
      <c r="EUG32" s="385"/>
      <c r="EUH32" s="385"/>
      <c r="EUI32" s="385"/>
      <c r="EUJ32" s="385"/>
      <c r="EUK32" s="385"/>
      <c r="EUL32" s="385"/>
      <c r="EUM32" s="385"/>
      <c r="EUN32" s="385"/>
      <c r="EUO32" s="385"/>
      <c r="EUP32" s="385"/>
      <c r="EUQ32" s="385"/>
      <c r="EUR32" s="385"/>
      <c r="EUS32" s="385"/>
      <c r="EUT32" s="385"/>
      <c r="EUU32" s="385"/>
      <c r="EUV32" s="385"/>
      <c r="EUW32" s="385"/>
      <c r="EUX32" s="385"/>
      <c r="EUY32" s="385"/>
      <c r="EUZ32" s="385"/>
      <c r="EVA32" s="385"/>
      <c r="EVB32" s="385"/>
      <c r="EVC32" s="385"/>
      <c r="EVD32" s="385"/>
      <c r="EVE32" s="385"/>
      <c r="EVF32" s="385"/>
      <c r="EVG32" s="385"/>
      <c r="EVH32" s="385"/>
      <c r="EVI32" s="385"/>
      <c r="EVJ32" s="385"/>
      <c r="EVK32" s="385"/>
      <c r="EVL32" s="385"/>
      <c r="EVM32" s="385"/>
      <c r="EVN32" s="385"/>
      <c r="EVO32" s="385"/>
      <c r="EVP32" s="385"/>
      <c r="EVQ32" s="385"/>
      <c r="EVR32" s="385"/>
      <c r="EVS32" s="385"/>
      <c r="EVT32" s="385"/>
      <c r="EVU32" s="385"/>
      <c r="EVV32" s="385"/>
      <c r="EVW32" s="385"/>
      <c r="EVX32" s="385"/>
      <c r="EVY32" s="385"/>
      <c r="EVZ32" s="385"/>
      <c r="EWA32" s="385"/>
      <c r="EWB32" s="385"/>
      <c r="EWC32" s="385"/>
      <c r="EWD32" s="385"/>
      <c r="EWE32" s="385"/>
      <c r="EWF32" s="385"/>
      <c r="EWG32" s="385"/>
      <c r="EWH32" s="385"/>
      <c r="EWI32" s="385"/>
      <c r="EWJ32" s="385"/>
      <c r="EWK32" s="385"/>
      <c r="EWL32" s="385"/>
      <c r="EWM32" s="385"/>
      <c r="EWN32" s="385"/>
      <c r="EWO32" s="385"/>
      <c r="EWP32" s="385"/>
      <c r="EWQ32" s="385"/>
      <c r="EWR32" s="385"/>
      <c r="EWS32" s="385"/>
      <c r="EWT32" s="385"/>
      <c r="EWU32" s="385"/>
      <c r="EWV32" s="385"/>
      <c r="EWW32" s="385"/>
      <c r="EWX32" s="385"/>
      <c r="EWY32" s="385"/>
      <c r="EWZ32" s="385"/>
      <c r="EXA32" s="385"/>
      <c r="EXB32" s="385"/>
      <c r="EXC32" s="385"/>
      <c r="EXD32" s="385"/>
      <c r="EXE32" s="385"/>
      <c r="EXF32" s="385"/>
      <c r="EXG32" s="385"/>
      <c r="EXH32" s="385"/>
      <c r="EXI32" s="385"/>
      <c r="EXJ32" s="385"/>
      <c r="EXK32" s="385"/>
      <c r="EXL32" s="385"/>
      <c r="EXM32" s="385"/>
      <c r="EXN32" s="385"/>
      <c r="EXO32" s="385"/>
      <c r="EXP32" s="385"/>
      <c r="EXQ32" s="385"/>
      <c r="EXR32" s="385"/>
      <c r="EXS32" s="385"/>
      <c r="EXT32" s="385"/>
      <c r="EXU32" s="385"/>
      <c r="EXV32" s="385"/>
      <c r="EXW32" s="385"/>
      <c r="EXX32" s="385"/>
      <c r="EXY32" s="385"/>
      <c r="EXZ32" s="385"/>
      <c r="EYA32" s="385"/>
      <c r="EYB32" s="385"/>
      <c r="EYC32" s="385"/>
      <c r="EYD32" s="385"/>
      <c r="EYE32" s="385"/>
      <c r="EYF32" s="385"/>
      <c r="EYG32" s="385"/>
      <c r="EYH32" s="385"/>
      <c r="EYI32" s="385"/>
      <c r="EYJ32" s="385"/>
      <c r="EYK32" s="385"/>
      <c r="EYL32" s="385"/>
      <c r="EYM32" s="385"/>
      <c r="EYN32" s="385"/>
      <c r="EYO32" s="385"/>
      <c r="EYP32" s="385"/>
      <c r="EYQ32" s="385"/>
      <c r="EYR32" s="385"/>
      <c r="EYS32" s="385"/>
      <c r="EYT32" s="385"/>
      <c r="EYU32" s="385"/>
      <c r="EYV32" s="385"/>
      <c r="EYW32" s="385"/>
      <c r="EYX32" s="385"/>
      <c r="EYY32" s="385"/>
      <c r="EYZ32" s="385"/>
      <c r="EZA32" s="385"/>
      <c r="EZB32" s="385"/>
      <c r="EZC32" s="385"/>
      <c r="EZD32" s="385"/>
      <c r="EZE32" s="385"/>
      <c r="EZF32" s="385"/>
      <c r="EZG32" s="385"/>
      <c r="EZH32" s="385"/>
      <c r="EZI32" s="385"/>
      <c r="EZJ32" s="385"/>
      <c r="EZK32" s="385"/>
      <c r="EZL32" s="385"/>
      <c r="EZM32" s="385"/>
      <c r="EZN32" s="385"/>
      <c r="EZO32" s="385"/>
      <c r="EZP32" s="385"/>
      <c r="EZQ32" s="385"/>
      <c r="EZR32" s="385"/>
      <c r="EZS32" s="385"/>
      <c r="EZT32" s="385"/>
      <c r="EZU32" s="385"/>
      <c r="EZV32" s="385"/>
      <c r="EZW32" s="385"/>
      <c r="EZX32" s="385"/>
      <c r="EZY32" s="385"/>
      <c r="EZZ32" s="385"/>
      <c r="FAA32" s="385"/>
      <c r="FAB32" s="385"/>
      <c r="FAC32" s="385"/>
      <c r="FAD32" s="385"/>
      <c r="FAE32" s="385"/>
      <c r="FAF32" s="385"/>
      <c r="FAG32" s="385"/>
      <c r="FAH32" s="385"/>
      <c r="FAI32" s="385"/>
      <c r="FAJ32" s="385"/>
      <c r="FAK32" s="385"/>
      <c r="FAL32" s="385"/>
      <c r="FAM32" s="385"/>
      <c r="FAN32" s="385"/>
      <c r="FAO32" s="385"/>
      <c r="FAP32" s="385"/>
      <c r="FAQ32" s="385"/>
      <c r="FAR32" s="385"/>
      <c r="FAS32" s="385"/>
      <c r="FAT32" s="385"/>
      <c r="FAU32" s="385"/>
      <c r="FAV32" s="385"/>
      <c r="FAW32" s="385"/>
      <c r="FAX32" s="385"/>
      <c r="FAY32" s="385"/>
      <c r="FAZ32" s="385"/>
      <c r="FBA32" s="385"/>
      <c r="FBB32" s="385"/>
      <c r="FBC32" s="385"/>
      <c r="FBD32" s="385"/>
      <c r="FBE32" s="385"/>
      <c r="FBF32" s="385"/>
      <c r="FBG32" s="385"/>
      <c r="FBH32" s="385"/>
      <c r="FBI32" s="385"/>
      <c r="FBJ32" s="385"/>
      <c r="FBK32" s="385"/>
      <c r="FBL32" s="385"/>
      <c r="FBM32" s="385"/>
      <c r="FBN32" s="385"/>
      <c r="FBO32" s="385"/>
      <c r="FBP32" s="385"/>
      <c r="FBQ32" s="385"/>
      <c r="FBR32" s="385"/>
      <c r="FBS32" s="385"/>
      <c r="FBT32" s="385"/>
      <c r="FBU32" s="385"/>
      <c r="FBV32" s="385"/>
      <c r="FBW32" s="385"/>
      <c r="FBX32" s="385"/>
      <c r="FBY32" s="385"/>
      <c r="FBZ32" s="385"/>
      <c r="FCA32" s="385"/>
      <c r="FCB32" s="385"/>
      <c r="FCC32" s="385"/>
      <c r="FCD32" s="385"/>
      <c r="FCE32" s="385"/>
      <c r="FCF32" s="385"/>
      <c r="FCG32" s="385"/>
      <c r="FCH32" s="385"/>
      <c r="FCI32" s="385"/>
      <c r="FCJ32" s="385"/>
      <c r="FCK32" s="385"/>
      <c r="FCL32" s="385"/>
      <c r="FCM32" s="385"/>
      <c r="FCN32" s="385"/>
      <c r="FCO32" s="385"/>
      <c r="FCP32" s="385"/>
      <c r="FCQ32" s="385"/>
      <c r="FCR32" s="385"/>
      <c r="FCS32" s="385"/>
      <c r="FCT32" s="385"/>
      <c r="FCU32" s="385"/>
      <c r="FCV32" s="385"/>
      <c r="FCW32" s="385"/>
      <c r="FCX32" s="385"/>
      <c r="FCY32" s="385"/>
      <c r="FCZ32" s="385"/>
      <c r="FDA32" s="385"/>
      <c r="FDB32" s="385"/>
      <c r="FDC32" s="385"/>
      <c r="FDD32" s="385"/>
      <c r="FDE32" s="385"/>
      <c r="FDF32" s="385"/>
      <c r="FDG32" s="385"/>
      <c r="FDH32" s="385"/>
      <c r="FDI32" s="385"/>
      <c r="FDJ32" s="385"/>
      <c r="FDK32" s="385"/>
      <c r="FDL32" s="385"/>
      <c r="FDM32" s="385"/>
      <c r="FDN32" s="385"/>
      <c r="FDO32" s="385"/>
      <c r="FDP32" s="385"/>
      <c r="FDQ32" s="385"/>
      <c r="FDR32" s="385"/>
      <c r="FDS32" s="385"/>
      <c r="FDT32" s="385"/>
      <c r="FDU32" s="385"/>
      <c r="FDV32" s="385"/>
      <c r="FDW32" s="385"/>
      <c r="FDX32" s="385"/>
      <c r="FDY32" s="385"/>
      <c r="FDZ32" s="385"/>
      <c r="FEA32" s="385"/>
      <c r="FEB32" s="385"/>
      <c r="FEC32" s="385"/>
      <c r="FED32" s="385"/>
      <c r="FEE32" s="385"/>
      <c r="FEF32" s="385"/>
      <c r="FEG32" s="385"/>
      <c r="FEH32" s="385"/>
      <c r="FEI32" s="385"/>
      <c r="FEJ32" s="385"/>
      <c r="FEK32" s="385"/>
      <c r="FEL32" s="385"/>
      <c r="FEM32" s="385"/>
      <c r="FEN32" s="385"/>
      <c r="FEO32" s="385"/>
      <c r="FEP32" s="385"/>
      <c r="FEQ32" s="385"/>
      <c r="FER32" s="385"/>
      <c r="FES32" s="385"/>
      <c r="FET32" s="385"/>
      <c r="FEU32" s="385"/>
      <c r="FEV32" s="385"/>
      <c r="FEW32" s="385"/>
      <c r="FEX32" s="385"/>
      <c r="FEY32" s="385"/>
      <c r="FEZ32" s="385"/>
      <c r="FFA32" s="385"/>
      <c r="FFB32" s="385"/>
      <c r="FFC32" s="385"/>
      <c r="FFD32" s="385"/>
      <c r="FFE32" s="385"/>
      <c r="FFF32" s="385"/>
      <c r="FFG32" s="385"/>
      <c r="FFH32" s="385"/>
      <c r="FFI32" s="385"/>
      <c r="FFJ32" s="385"/>
      <c r="FFK32" s="385"/>
      <c r="FFL32" s="385"/>
      <c r="FFM32" s="385"/>
      <c r="FFN32" s="385"/>
      <c r="FFO32" s="385"/>
      <c r="FFP32" s="385"/>
      <c r="FFQ32" s="385"/>
      <c r="FFR32" s="385"/>
      <c r="FFS32" s="385"/>
      <c r="FFT32" s="385"/>
      <c r="FFU32" s="385"/>
      <c r="FFV32" s="385"/>
      <c r="FFW32" s="385"/>
      <c r="FFX32" s="385"/>
      <c r="FFY32" s="385"/>
      <c r="FFZ32" s="385"/>
      <c r="FGA32" s="385"/>
      <c r="FGB32" s="385"/>
      <c r="FGC32" s="385"/>
      <c r="FGD32" s="385"/>
      <c r="FGE32" s="385"/>
      <c r="FGF32" s="385"/>
      <c r="FGG32" s="385"/>
      <c r="FGH32" s="385"/>
      <c r="FGI32" s="385"/>
      <c r="FGJ32" s="385"/>
      <c r="FGK32" s="385"/>
      <c r="FGL32" s="385"/>
      <c r="FGM32" s="385"/>
      <c r="FGN32" s="385"/>
      <c r="FGO32" s="385"/>
      <c r="FGP32" s="385"/>
      <c r="FGQ32" s="385"/>
      <c r="FGR32" s="385"/>
      <c r="FGS32" s="385"/>
      <c r="FGT32" s="385"/>
      <c r="FGU32" s="385"/>
      <c r="FGV32" s="385"/>
      <c r="FGW32" s="385"/>
      <c r="FGX32" s="385"/>
      <c r="FGY32" s="385"/>
      <c r="FGZ32" s="385"/>
      <c r="FHA32" s="385"/>
      <c r="FHB32" s="385"/>
      <c r="FHC32" s="385"/>
      <c r="FHD32" s="385"/>
      <c r="FHE32" s="385"/>
      <c r="FHF32" s="385"/>
      <c r="FHG32" s="385"/>
      <c r="FHH32" s="385"/>
      <c r="FHI32" s="385"/>
      <c r="FHJ32" s="385"/>
      <c r="FHK32" s="385"/>
      <c r="FHL32" s="385"/>
      <c r="FHM32" s="385"/>
      <c r="FHN32" s="385"/>
      <c r="FHO32" s="385"/>
      <c r="FHP32" s="385"/>
      <c r="FHQ32" s="385"/>
      <c r="FHR32" s="385"/>
      <c r="FHS32" s="385"/>
      <c r="FHT32" s="385"/>
      <c r="FHU32" s="385"/>
      <c r="FHV32" s="385"/>
      <c r="FHW32" s="385"/>
      <c r="FHX32" s="385"/>
      <c r="FHY32" s="385"/>
      <c r="FHZ32" s="385"/>
      <c r="FIA32" s="385"/>
      <c r="FIB32" s="385"/>
      <c r="FIC32" s="385"/>
      <c r="FID32" s="385"/>
      <c r="FIE32" s="385"/>
      <c r="FIF32" s="385"/>
      <c r="FIG32" s="385"/>
      <c r="FIH32" s="385"/>
      <c r="FII32" s="385"/>
      <c r="FIJ32" s="385"/>
      <c r="FIK32" s="385"/>
      <c r="FIL32" s="385"/>
      <c r="FIM32" s="385"/>
      <c r="FIN32" s="385"/>
      <c r="FIO32" s="385"/>
      <c r="FIP32" s="385"/>
      <c r="FIQ32" s="385"/>
      <c r="FIR32" s="385"/>
      <c r="FIS32" s="385"/>
      <c r="FIT32" s="385"/>
      <c r="FIU32" s="385"/>
      <c r="FIV32" s="385"/>
      <c r="FIW32" s="385"/>
      <c r="FIX32" s="385"/>
      <c r="FIY32" s="385"/>
      <c r="FIZ32" s="385"/>
      <c r="FJA32" s="385"/>
      <c r="FJB32" s="385"/>
      <c r="FJC32" s="385"/>
      <c r="FJD32" s="385"/>
      <c r="FJE32" s="385"/>
      <c r="FJF32" s="385"/>
      <c r="FJG32" s="385"/>
      <c r="FJH32" s="385"/>
      <c r="FJI32" s="385"/>
      <c r="FJJ32" s="385"/>
      <c r="FJK32" s="385"/>
      <c r="FJL32" s="385"/>
      <c r="FJM32" s="385"/>
      <c r="FJN32" s="385"/>
      <c r="FJO32" s="385"/>
      <c r="FJP32" s="385"/>
      <c r="FJQ32" s="385"/>
      <c r="FJR32" s="385"/>
      <c r="FJS32" s="385"/>
      <c r="FJT32" s="385"/>
      <c r="FJU32" s="385"/>
      <c r="FJV32" s="385"/>
      <c r="FJW32" s="385"/>
      <c r="FJX32" s="385"/>
      <c r="FJY32" s="385"/>
      <c r="FJZ32" s="385"/>
      <c r="FKA32" s="385"/>
      <c r="FKB32" s="385"/>
      <c r="FKC32" s="385"/>
      <c r="FKD32" s="385"/>
      <c r="FKE32" s="385"/>
      <c r="FKF32" s="385"/>
      <c r="FKG32" s="385"/>
      <c r="FKH32" s="385"/>
      <c r="FKI32" s="385"/>
      <c r="FKJ32" s="385"/>
      <c r="FKK32" s="385"/>
      <c r="FKL32" s="385"/>
      <c r="FKM32" s="385"/>
      <c r="FKN32" s="385"/>
      <c r="FKO32" s="385"/>
      <c r="FKP32" s="385"/>
      <c r="FKQ32" s="385"/>
      <c r="FKR32" s="385"/>
      <c r="FKS32" s="385"/>
      <c r="FKT32" s="385"/>
      <c r="FKU32" s="385"/>
      <c r="FKV32" s="385"/>
      <c r="FKW32" s="385"/>
      <c r="FKX32" s="385"/>
      <c r="FKY32" s="385"/>
      <c r="FKZ32" s="385"/>
      <c r="FLA32" s="385"/>
      <c r="FLB32" s="385"/>
      <c r="FLC32" s="385"/>
      <c r="FLD32" s="385"/>
      <c r="FLE32" s="385"/>
      <c r="FLF32" s="385"/>
      <c r="FLG32" s="385"/>
      <c r="FLH32" s="385"/>
      <c r="FLI32" s="385"/>
      <c r="FLJ32" s="385"/>
      <c r="FLK32" s="385"/>
      <c r="FLL32" s="385"/>
      <c r="FLM32" s="385"/>
      <c r="FLN32" s="385"/>
      <c r="FLO32" s="385"/>
      <c r="FLP32" s="385"/>
      <c r="FLQ32" s="385"/>
      <c r="FLR32" s="385"/>
      <c r="FLS32" s="385"/>
      <c r="FLT32" s="385"/>
      <c r="FLU32" s="385"/>
      <c r="FLV32" s="385"/>
      <c r="FLW32" s="385"/>
      <c r="FLX32" s="385"/>
      <c r="FLY32" s="385"/>
      <c r="FLZ32" s="385"/>
      <c r="FMA32" s="385"/>
      <c r="FMB32" s="385"/>
      <c r="FMC32" s="385"/>
      <c r="FMD32" s="385"/>
      <c r="FME32" s="385"/>
      <c r="FMF32" s="385"/>
      <c r="FMG32" s="385"/>
      <c r="FMH32" s="385"/>
      <c r="FMI32" s="385"/>
      <c r="FMJ32" s="385"/>
      <c r="FMK32" s="385"/>
      <c r="FML32" s="385"/>
      <c r="FMM32" s="385"/>
      <c r="FMN32" s="385"/>
      <c r="FMO32" s="385"/>
      <c r="FMP32" s="385"/>
      <c r="FMQ32" s="385"/>
      <c r="FMR32" s="385"/>
      <c r="FMS32" s="385"/>
      <c r="FMT32" s="385"/>
      <c r="FMU32" s="385"/>
      <c r="FMV32" s="385"/>
      <c r="FMW32" s="385"/>
      <c r="FMX32" s="385"/>
      <c r="FMY32" s="385"/>
      <c r="FMZ32" s="385"/>
      <c r="FNA32" s="385"/>
      <c r="FNB32" s="385"/>
      <c r="FNC32" s="385"/>
      <c r="FND32" s="385"/>
      <c r="FNE32" s="385"/>
      <c r="FNF32" s="385"/>
      <c r="FNG32" s="385"/>
      <c r="FNH32" s="385"/>
      <c r="FNI32" s="385"/>
      <c r="FNJ32" s="385"/>
      <c r="FNK32" s="385"/>
      <c r="FNL32" s="385"/>
      <c r="FNM32" s="385"/>
      <c r="FNN32" s="385"/>
      <c r="FNO32" s="385"/>
      <c r="FNP32" s="385"/>
      <c r="FNQ32" s="385"/>
      <c r="FNR32" s="385"/>
      <c r="FNS32" s="385"/>
      <c r="FNT32" s="385"/>
      <c r="FNU32" s="385"/>
      <c r="FNV32" s="385"/>
      <c r="FNW32" s="385"/>
      <c r="FNX32" s="385"/>
      <c r="FNY32" s="385"/>
      <c r="FNZ32" s="385"/>
      <c r="FOA32" s="385"/>
      <c r="FOB32" s="385"/>
      <c r="FOC32" s="385"/>
      <c r="FOD32" s="385"/>
      <c r="FOE32" s="385"/>
      <c r="FOF32" s="385"/>
      <c r="FOG32" s="385"/>
      <c r="FOH32" s="385"/>
      <c r="FOI32" s="385"/>
      <c r="FOJ32" s="385"/>
      <c r="FOK32" s="385"/>
      <c r="FOL32" s="385"/>
      <c r="FOM32" s="385"/>
      <c r="FON32" s="385"/>
      <c r="FOO32" s="385"/>
      <c r="FOP32" s="385"/>
      <c r="FOQ32" s="385"/>
      <c r="FOR32" s="385"/>
      <c r="FOS32" s="385"/>
      <c r="FOT32" s="385"/>
      <c r="FOU32" s="385"/>
      <c r="FOV32" s="385"/>
      <c r="FOW32" s="385"/>
      <c r="FOX32" s="385"/>
      <c r="FOY32" s="385"/>
      <c r="FOZ32" s="385"/>
      <c r="FPA32" s="385"/>
      <c r="FPB32" s="385"/>
      <c r="FPC32" s="385"/>
      <c r="FPD32" s="385"/>
      <c r="FPE32" s="385"/>
      <c r="FPF32" s="385"/>
      <c r="FPG32" s="385"/>
      <c r="FPH32" s="385"/>
      <c r="FPI32" s="385"/>
      <c r="FPJ32" s="385"/>
      <c r="FPK32" s="385"/>
      <c r="FPL32" s="385"/>
      <c r="FPM32" s="385"/>
      <c r="FPN32" s="385"/>
      <c r="FPO32" s="385"/>
      <c r="FPP32" s="385"/>
      <c r="FPQ32" s="385"/>
      <c r="FPR32" s="385"/>
      <c r="FPS32" s="385"/>
      <c r="FPT32" s="385"/>
      <c r="FPU32" s="385"/>
      <c r="FPV32" s="385"/>
      <c r="FPW32" s="385"/>
      <c r="FPX32" s="385"/>
      <c r="FPY32" s="385"/>
      <c r="FPZ32" s="385"/>
      <c r="FQA32" s="385"/>
      <c r="FQB32" s="385"/>
      <c r="FQC32" s="385"/>
      <c r="FQD32" s="385"/>
      <c r="FQE32" s="385"/>
      <c r="FQF32" s="385"/>
      <c r="FQG32" s="385"/>
      <c r="FQH32" s="385"/>
      <c r="FQI32" s="385"/>
      <c r="FQJ32" s="385"/>
      <c r="FQK32" s="385"/>
      <c r="FQL32" s="385"/>
      <c r="FQM32" s="385"/>
      <c r="FQN32" s="385"/>
      <c r="FQO32" s="385"/>
      <c r="FQP32" s="385"/>
      <c r="FQQ32" s="385"/>
      <c r="FQR32" s="385"/>
      <c r="FQS32" s="385"/>
      <c r="FQT32" s="385"/>
      <c r="FQU32" s="385"/>
      <c r="FQV32" s="385"/>
      <c r="FQW32" s="385"/>
      <c r="FQX32" s="385"/>
      <c r="FQY32" s="385"/>
      <c r="FQZ32" s="385"/>
      <c r="FRA32" s="385"/>
      <c r="FRB32" s="385"/>
      <c r="FRC32" s="385"/>
      <c r="FRD32" s="385"/>
      <c r="FRE32" s="385"/>
      <c r="FRF32" s="385"/>
      <c r="FRG32" s="385"/>
      <c r="FRH32" s="385"/>
      <c r="FRI32" s="385"/>
      <c r="FRJ32" s="385"/>
      <c r="FRK32" s="385"/>
      <c r="FRL32" s="385"/>
      <c r="FRM32" s="385"/>
      <c r="FRN32" s="385"/>
      <c r="FRO32" s="385"/>
      <c r="FRP32" s="385"/>
      <c r="FRQ32" s="385"/>
      <c r="FRR32" s="385"/>
      <c r="FRS32" s="385"/>
      <c r="FRT32" s="385"/>
      <c r="FRU32" s="385"/>
      <c r="FRV32" s="385"/>
      <c r="FRW32" s="385"/>
      <c r="FRX32" s="385"/>
      <c r="FRY32" s="385"/>
      <c r="FRZ32" s="385"/>
      <c r="FSA32" s="385"/>
      <c r="FSB32" s="385"/>
      <c r="FSC32" s="385"/>
      <c r="FSD32" s="385"/>
      <c r="FSE32" s="385"/>
      <c r="FSF32" s="385"/>
      <c r="FSG32" s="385"/>
      <c r="FSH32" s="385"/>
      <c r="FSI32" s="385"/>
      <c r="FSJ32" s="385"/>
      <c r="FSK32" s="385"/>
      <c r="FSL32" s="385"/>
      <c r="FSM32" s="385"/>
      <c r="FSN32" s="385"/>
      <c r="FSO32" s="385"/>
      <c r="FSP32" s="385"/>
      <c r="FSQ32" s="385"/>
      <c r="FSR32" s="385"/>
      <c r="FSS32" s="385"/>
      <c r="FST32" s="385"/>
      <c r="FSU32" s="385"/>
      <c r="FSV32" s="385"/>
      <c r="FSW32" s="385"/>
      <c r="FSX32" s="385"/>
      <c r="FSY32" s="385"/>
      <c r="FSZ32" s="385"/>
      <c r="FTA32" s="385"/>
      <c r="FTB32" s="385"/>
      <c r="FTC32" s="385"/>
      <c r="FTD32" s="385"/>
      <c r="FTE32" s="385"/>
      <c r="FTF32" s="385"/>
      <c r="FTG32" s="385"/>
      <c r="FTH32" s="385"/>
      <c r="FTI32" s="385"/>
      <c r="FTJ32" s="385"/>
      <c r="FTK32" s="385"/>
      <c r="FTL32" s="385"/>
      <c r="FTM32" s="385"/>
      <c r="FTN32" s="385"/>
      <c r="FTO32" s="385"/>
      <c r="FTP32" s="385"/>
      <c r="FTQ32" s="385"/>
      <c r="FTR32" s="385"/>
      <c r="FTS32" s="385"/>
      <c r="FTT32" s="385"/>
      <c r="FTU32" s="385"/>
      <c r="FTV32" s="385"/>
      <c r="FTW32" s="385"/>
      <c r="FTX32" s="385"/>
      <c r="FTY32" s="385"/>
      <c r="FTZ32" s="385"/>
      <c r="FUA32" s="385"/>
      <c r="FUB32" s="385"/>
      <c r="FUC32" s="385"/>
      <c r="FUD32" s="385"/>
      <c r="FUE32" s="385"/>
      <c r="FUF32" s="385"/>
      <c r="FUG32" s="385"/>
      <c r="FUH32" s="385"/>
      <c r="FUI32" s="385"/>
      <c r="FUJ32" s="385"/>
      <c r="FUK32" s="385"/>
      <c r="FUL32" s="385"/>
      <c r="FUM32" s="385"/>
      <c r="FUN32" s="385"/>
      <c r="FUO32" s="385"/>
      <c r="FUP32" s="385"/>
      <c r="FUQ32" s="385"/>
      <c r="FUR32" s="385"/>
      <c r="FUS32" s="385"/>
      <c r="FUT32" s="385"/>
      <c r="FUU32" s="385"/>
      <c r="FUV32" s="385"/>
      <c r="FUW32" s="385"/>
      <c r="FUX32" s="385"/>
      <c r="FUY32" s="385"/>
      <c r="FUZ32" s="385"/>
      <c r="FVA32" s="385"/>
      <c r="FVB32" s="385"/>
      <c r="FVC32" s="385"/>
      <c r="FVD32" s="385"/>
      <c r="FVE32" s="385"/>
      <c r="FVF32" s="385"/>
      <c r="FVG32" s="385"/>
      <c r="FVH32" s="385"/>
      <c r="FVI32" s="385"/>
      <c r="FVJ32" s="385"/>
      <c r="FVK32" s="385"/>
      <c r="FVL32" s="385"/>
      <c r="FVM32" s="385"/>
      <c r="FVN32" s="385"/>
      <c r="FVO32" s="385"/>
      <c r="FVP32" s="385"/>
      <c r="FVQ32" s="385"/>
      <c r="FVR32" s="385"/>
      <c r="FVS32" s="385"/>
      <c r="FVT32" s="385"/>
      <c r="FVU32" s="385"/>
      <c r="FVV32" s="385"/>
      <c r="FVW32" s="385"/>
      <c r="FVX32" s="385"/>
      <c r="FVY32" s="385"/>
      <c r="FVZ32" s="385"/>
      <c r="FWA32" s="385"/>
      <c r="FWB32" s="385"/>
      <c r="FWC32" s="385"/>
      <c r="FWD32" s="385"/>
      <c r="FWE32" s="385"/>
      <c r="FWF32" s="385"/>
      <c r="FWG32" s="385"/>
      <c r="FWH32" s="385"/>
      <c r="FWI32" s="385"/>
      <c r="FWJ32" s="385"/>
      <c r="FWK32" s="385"/>
      <c r="FWL32" s="385"/>
      <c r="FWM32" s="385"/>
      <c r="FWN32" s="385"/>
      <c r="FWO32" s="385"/>
      <c r="FWP32" s="385"/>
      <c r="FWQ32" s="385"/>
      <c r="FWR32" s="385"/>
      <c r="FWS32" s="385"/>
      <c r="FWT32" s="385"/>
      <c r="FWU32" s="385"/>
      <c r="FWV32" s="385"/>
      <c r="FWW32" s="385"/>
      <c r="FWX32" s="385"/>
      <c r="FWY32" s="385"/>
      <c r="FWZ32" s="385"/>
      <c r="FXA32" s="385"/>
      <c r="FXB32" s="385"/>
      <c r="FXC32" s="385"/>
      <c r="FXD32" s="385"/>
      <c r="FXE32" s="385"/>
      <c r="FXF32" s="385"/>
      <c r="FXG32" s="385"/>
      <c r="FXH32" s="385"/>
      <c r="FXI32" s="385"/>
      <c r="FXJ32" s="385"/>
      <c r="FXK32" s="385"/>
      <c r="FXL32" s="385"/>
      <c r="FXM32" s="385"/>
      <c r="FXN32" s="385"/>
      <c r="FXO32" s="385"/>
      <c r="FXP32" s="385"/>
      <c r="FXQ32" s="385"/>
      <c r="FXR32" s="385"/>
      <c r="FXS32" s="385"/>
      <c r="FXT32" s="385"/>
      <c r="FXU32" s="385"/>
      <c r="FXV32" s="385"/>
      <c r="FXW32" s="385"/>
      <c r="FXX32" s="385"/>
      <c r="FXY32" s="385"/>
      <c r="FXZ32" s="385"/>
      <c r="FYA32" s="385"/>
      <c r="FYB32" s="385"/>
      <c r="FYC32" s="385"/>
      <c r="FYD32" s="385"/>
      <c r="FYE32" s="385"/>
      <c r="FYF32" s="385"/>
      <c r="FYG32" s="385"/>
      <c r="FYH32" s="385"/>
      <c r="FYI32" s="385"/>
      <c r="FYJ32" s="385"/>
      <c r="FYK32" s="385"/>
      <c r="FYL32" s="385"/>
      <c r="FYM32" s="385"/>
      <c r="FYN32" s="385"/>
      <c r="FYO32" s="385"/>
      <c r="FYP32" s="385"/>
      <c r="FYQ32" s="385"/>
      <c r="FYR32" s="385"/>
      <c r="FYS32" s="385"/>
      <c r="FYT32" s="385"/>
      <c r="FYU32" s="385"/>
      <c r="FYV32" s="385"/>
      <c r="FYW32" s="385"/>
      <c r="FYX32" s="385"/>
      <c r="FYY32" s="385"/>
      <c r="FYZ32" s="385"/>
      <c r="FZA32" s="385"/>
      <c r="FZB32" s="385"/>
      <c r="FZC32" s="385"/>
      <c r="FZD32" s="385"/>
      <c r="FZE32" s="385"/>
      <c r="FZF32" s="385"/>
      <c r="FZG32" s="385"/>
      <c r="FZH32" s="385"/>
      <c r="FZI32" s="385"/>
      <c r="FZJ32" s="385"/>
      <c r="FZK32" s="385"/>
      <c r="FZL32" s="385"/>
      <c r="FZM32" s="385"/>
      <c r="FZN32" s="385"/>
      <c r="FZO32" s="385"/>
      <c r="FZP32" s="385"/>
      <c r="FZQ32" s="385"/>
      <c r="FZR32" s="385"/>
      <c r="FZS32" s="385"/>
      <c r="FZT32" s="385"/>
      <c r="FZU32" s="385"/>
      <c r="FZV32" s="385"/>
      <c r="FZW32" s="385"/>
      <c r="FZX32" s="385"/>
      <c r="FZY32" s="385"/>
      <c r="FZZ32" s="385"/>
      <c r="GAA32" s="385"/>
      <c r="GAB32" s="385"/>
      <c r="GAC32" s="385"/>
      <c r="GAD32" s="385"/>
      <c r="GAE32" s="385"/>
      <c r="GAF32" s="385"/>
      <c r="GAG32" s="385"/>
      <c r="GAH32" s="385"/>
      <c r="GAI32" s="385"/>
      <c r="GAJ32" s="385"/>
      <c r="GAK32" s="385"/>
      <c r="GAL32" s="385"/>
      <c r="GAM32" s="385"/>
      <c r="GAN32" s="385"/>
      <c r="GAO32" s="385"/>
      <c r="GAP32" s="385"/>
      <c r="GAQ32" s="385"/>
      <c r="GAR32" s="385"/>
      <c r="GAS32" s="385"/>
      <c r="GAT32" s="385"/>
      <c r="GAU32" s="385"/>
      <c r="GAV32" s="385"/>
      <c r="GAW32" s="385"/>
      <c r="GAX32" s="385"/>
      <c r="GAY32" s="385"/>
      <c r="GAZ32" s="385"/>
      <c r="GBA32" s="385"/>
      <c r="GBB32" s="385"/>
      <c r="GBC32" s="385"/>
      <c r="GBD32" s="385"/>
      <c r="GBE32" s="385"/>
      <c r="GBF32" s="385"/>
      <c r="GBG32" s="385"/>
      <c r="GBH32" s="385"/>
      <c r="GBI32" s="385"/>
      <c r="GBJ32" s="385"/>
      <c r="GBK32" s="385"/>
      <c r="GBL32" s="385"/>
      <c r="GBM32" s="385"/>
      <c r="GBN32" s="385"/>
      <c r="GBO32" s="385"/>
      <c r="GBP32" s="385"/>
      <c r="GBQ32" s="385"/>
      <c r="GBR32" s="385"/>
      <c r="GBS32" s="385"/>
      <c r="GBT32" s="385"/>
      <c r="GBU32" s="385"/>
      <c r="GBV32" s="385"/>
      <c r="GBW32" s="385"/>
      <c r="GBX32" s="385"/>
      <c r="GBY32" s="385"/>
      <c r="GBZ32" s="385"/>
      <c r="GCA32" s="385"/>
      <c r="GCB32" s="385"/>
      <c r="GCC32" s="385"/>
      <c r="GCD32" s="385"/>
      <c r="GCE32" s="385"/>
      <c r="GCF32" s="385"/>
      <c r="GCG32" s="385"/>
      <c r="GCH32" s="385"/>
      <c r="GCI32" s="385"/>
      <c r="GCJ32" s="385"/>
      <c r="GCK32" s="385"/>
      <c r="GCL32" s="385"/>
      <c r="GCM32" s="385"/>
      <c r="GCN32" s="385"/>
      <c r="GCO32" s="385"/>
      <c r="GCP32" s="385"/>
      <c r="GCQ32" s="385"/>
      <c r="GCR32" s="385"/>
      <c r="GCS32" s="385"/>
      <c r="GCT32" s="385"/>
      <c r="GCU32" s="385"/>
      <c r="GCV32" s="385"/>
      <c r="GCW32" s="385"/>
      <c r="GCX32" s="385"/>
      <c r="GCY32" s="385"/>
      <c r="GCZ32" s="385"/>
      <c r="GDA32" s="385"/>
      <c r="GDB32" s="385"/>
      <c r="GDC32" s="385"/>
      <c r="GDD32" s="385"/>
      <c r="GDE32" s="385"/>
      <c r="GDF32" s="385"/>
      <c r="GDG32" s="385"/>
      <c r="GDH32" s="385"/>
      <c r="GDI32" s="385"/>
      <c r="GDJ32" s="385"/>
      <c r="GDK32" s="385"/>
      <c r="GDL32" s="385"/>
      <c r="GDM32" s="385"/>
      <c r="GDN32" s="385"/>
      <c r="GDO32" s="385"/>
      <c r="GDP32" s="385"/>
      <c r="GDQ32" s="385"/>
      <c r="GDR32" s="385"/>
      <c r="GDS32" s="385"/>
      <c r="GDT32" s="385"/>
      <c r="GDU32" s="385"/>
      <c r="GDV32" s="385"/>
      <c r="GDW32" s="385"/>
      <c r="GDX32" s="385"/>
      <c r="GDY32" s="385"/>
      <c r="GDZ32" s="385"/>
      <c r="GEA32" s="385"/>
      <c r="GEB32" s="385"/>
      <c r="GEC32" s="385"/>
      <c r="GED32" s="385"/>
      <c r="GEE32" s="385"/>
      <c r="GEF32" s="385"/>
      <c r="GEG32" s="385"/>
      <c r="GEH32" s="385"/>
      <c r="GEI32" s="385"/>
      <c r="GEJ32" s="385"/>
      <c r="GEK32" s="385"/>
      <c r="GEL32" s="385"/>
      <c r="GEM32" s="385"/>
      <c r="GEN32" s="385"/>
      <c r="GEO32" s="385"/>
      <c r="GEP32" s="385"/>
      <c r="GEQ32" s="385"/>
      <c r="GER32" s="385"/>
      <c r="GES32" s="385"/>
      <c r="GET32" s="385"/>
      <c r="GEU32" s="385"/>
      <c r="GEV32" s="385"/>
      <c r="GEW32" s="385"/>
      <c r="GEX32" s="385"/>
      <c r="GEY32" s="385"/>
      <c r="GEZ32" s="385"/>
      <c r="GFA32" s="385"/>
      <c r="GFB32" s="385"/>
      <c r="GFC32" s="385"/>
      <c r="GFD32" s="385"/>
      <c r="GFE32" s="385"/>
      <c r="GFF32" s="385"/>
      <c r="GFG32" s="385"/>
      <c r="GFH32" s="385"/>
      <c r="GFI32" s="385"/>
      <c r="GFJ32" s="385"/>
      <c r="GFK32" s="385"/>
      <c r="GFL32" s="385"/>
      <c r="GFM32" s="385"/>
      <c r="GFN32" s="385"/>
      <c r="GFO32" s="385"/>
      <c r="GFP32" s="385"/>
      <c r="GFQ32" s="385"/>
      <c r="GFR32" s="385"/>
      <c r="GFS32" s="385"/>
      <c r="GFT32" s="385"/>
      <c r="GFU32" s="385"/>
      <c r="GFV32" s="385"/>
      <c r="GFW32" s="385"/>
      <c r="GFX32" s="385"/>
      <c r="GFY32" s="385"/>
      <c r="GFZ32" s="385"/>
      <c r="GGA32" s="385"/>
      <c r="GGB32" s="385"/>
      <c r="GGC32" s="385"/>
      <c r="GGD32" s="385"/>
      <c r="GGE32" s="385"/>
      <c r="GGF32" s="385"/>
      <c r="GGG32" s="385"/>
      <c r="GGH32" s="385"/>
      <c r="GGI32" s="385"/>
      <c r="GGJ32" s="385"/>
      <c r="GGK32" s="385"/>
      <c r="GGL32" s="385"/>
      <c r="GGM32" s="385"/>
      <c r="GGN32" s="385"/>
      <c r="GGO32" s="385"/>
      <c r="GGP32" s="385"/>
      <c r="GGQ32" s="385"/>
      <c r="GGR32" s="385"/>
      <c r="GGS32" s="385"/>
      <c r="GGT32" s="385"/>
      <c r="GGU32" s="385"/>
      <c r="GGV32" s="385"/>
      <c r="GGW32" s="385"/>
      <c r="GGX32" s="385"/>
      <c r="GGY32" s="385"/>
      <c r="GGZ32" s="385"/>
      <c r="GHA32" s="385"/>
      <c r="GHB32" s="385"/>
      <c r="GHC32" s="385"/>
      <c r="GHD32" s="385"/>
      <c r="GHE32" s="385"/>
      <c r="GHF32" s="385"/>
      <c r="GHG32" s="385"/>
      <c r="GHH32" s="385"/>
      <c r="GHI32" s="385"/>
      <c r="GHJ32" s="385"/>
      <c r="GHK32" s="385"/>
      <c r="GHL32" s="385"/>
      <c r="GHM32" s="385"/>
      <c r="GHN32" s="385"/>
      <c r="GHO32" s="385"/>
      <c r="GHP32" s="385"/>
      <c r="GHQ32" s="385"/>
      <c r="GHR32" s="385"/>
      <c r="GHS32" s="385"/>
      <c r="GHT32" s="385"/>
      <c r="GHU32" s="385"/>
      <c r="GHV32" s="385"/>
      <c r="GHW32" s="385"/>
      <c r="GHX32" s="385"/>
      <c r="GHY32" s="385"/>
      <c r="GHZ32" s="385"/>
      <c r="GIA32" s="385"/>
      <c r="GIB32" s="385"/>
      <c r="GIC32" s="385"/>
      <c r="GID32" s="385"/>
      <c r="GIE32" s="385"/>
      <c r="GIF32" s="385"/>
      <c r="GIG32" s="385"/>
      <c r="GIH32" s="385"/>
      <c r="GII32" s="385"/>
      <c r="GIJ32" s="385"/>
      <c r="GIK32" s="385"/>
      <c r="GIL32" s="385"/>
      <c r="GIM32" s="385"/>
      <c r="GIN32" s="385"/>
      <c r="GIO32" s="385"/>
      <c r="GIP32" s="385"/>
      <c r="GIQ32" s="385"/>
      <c r="GIR32" s="385"/>
      <c r="GIS32" s="385"/>
      <c r="GIT32" s="385"/>
      <c r="GIU32" s="385"/>
      <c r="GIV32" s="385"/>
      <c r="GIW32" s="385"/>
      <c r="GIX32" s="385"/>
      <c r="GIY32" s="385"/>
      <c r="GIZ32" s="385"/>
      <c r="GJA32" s="385"/>
      <c r="GJB32" s="385"/>
      <c r="GJC32" s="385"/>
      <c r="GJD32" s="385"/>
      <c r="GJE32" s="385"/>
      <c r="GJF32" s="385"/>
      <c r="GJG32" s="385"/>
      <c r="GJH32" s="385"/>
      <c r="GJI32" s="385"/>
      <c r="GJJ32" s="385"/>
      <c r="GJK32" s="385"/>
      <c r="GJL32" s="385"/>
      <c r="GJM32" s="385"/>
      <c r="GJN32" s="385"/>
      <c r="GJO32" s="385"/>
      <c r="GJP32" s="385"/>
      <c r="GJQ32" s="385"/>
      <c r="GJR32" s="385"/>
      <c r="GJS32" s="385"/>
      <c r="GJT32" s="385"/>
      <c r="GJU32" s="385"/>
      <c r="GJV32" s="385"/>
      <c r="GJW32" s="385"/>
      <c r="GJX32" s="385"/>
      <c r="GJY32" s="385"/>
      <c r="GJZ32" s="385"/>
      <c r="GKA32" s="385"/>
      <c r="GKB32" s="385"/>
      <c r="GKC32" s="385"/>
      <c r="GKD32" s="385"/>
      <c r="GKE32" s="385"/>
      <c r="GKF32" s="385"/>
      <c r="GKG32" s="385"/>
      <c r="GKH32" s="385"/>
      <c r="GKI32" s="385"/>
      <c r="GKJ32" s="385"/>
      <c r="GKK32" s="385"/>
      <c r="GKL32" s="385"/>
      <c r="GKM32" s="385"/>
      <c r="GKN32" s="385"/>
      <c r="GKO32" s="385"/>
      <c r="GKP32" s="385"/>
      <c r="GKQ32" s="385"/>
      <c r="GKR32" s="385"/>
      <c r="GKS32" s="385"/>
      <c r="GKT32" s="385"/>
      <c r="GKU32" s="385"/>
      <c r="GKV32" s="385"/>
      <c r="GKW32" s="385"/>
      <c r="GKX32" s="385"/>
      <c r="GKY32" s="385"/>
      <c r="GKZ32" s="385"/>
      <c r="GLA32" s="385"/>
      <c r="GLB32" s="385"/>
      <c r="GLC32" s="385"/>
      <c r="GLD32" s="385"/>
      <c r="GLE32" s="385"/>
      <c r="GLF32" s="385"/>
      <c r="GLG32" s="385"/>
      <c r="GLH32" s="385"/>
      <c r="GLI32" s="385"/>
      <c r="GLJ32" s="385"/>
      <c r="GLK32" s="385"/>
      <c r="GLL32" s="385"/>
      <c r="GLM32" s="385"/>
      <c r="GLN32" s="385"/>
      <c r="GLO32" s="385"/>
      <c r="GLP32" s="385"/>
      <c r="GLQ32" s="385"/>
      <c r="GLR32" s="385"/>
      <c r="GLS32" s="385"/>
      <c r="GLT32" s="385"/>
      <c r="GLU32" s="385"/>
      <c r="GLV32" s="385"/>
      <c r="GLW32" s="385"/>
      <c r="GLX32" s="385"/>
      <c r="GLY32" s="385"/>
      <c r="GLZ32" s="385"/>
      <c r="GMA32" s="385"/>
      <c r="GMB32" s="385"/>
      <c r="GMC32" s="385"/>
      <c r="GMD32" s="385"/>
      <c r="GME32" s="385"/>
      <c r="GMF32" s="385"/>
      <c r="GMG32" s="385"/>
      <c r="GMH32" s="385"/>
      <c r="GMI32" s="385"/>
      <c r="GMJ32" s="385"/>
      <c r="GMK32" s="385"/>
      <c r="GML32" s="385"/>
      <c r="GMM32" s="385"/>
      <c r="GMN32" s="385"/>
      <c r="GMO32" s="385"/>
      <c r="GMP32" s="385"/>
      <c r="GMQ32" s="385"/>
      <c r="GMR32" s="385"/>
      <c r="GMS32" s="385"/>
      <c r="GMT32" s="385"/>
      <c r="GMU32" s="385"/>
      <c r="GMV32" s="385"/>
      <c r="GMW32" s="385"/>
      <c r="GMX32" s="385"/>
      <c r="GMY32" s="385"/>
      <c r="GMZ32" s="385"/>
      <c r="GNA32" s="385"/>
      <c r="GNB32" s="385"/>
      <c r="GNC32" s="385"/>
      <c r="GND32" s="385"/>
      <c r="GNE32" s="385"/>
      <c r="GNF32" s="385"/>
      <c r="GNG32" s="385"/>
      <c r="GNH32" s="385"/>
      <c r="GNI32" s="385"/>
      <c r="GNJ32" s="385"/>
      <c r="GNK32" s="385"/>
      <c r="GNL32" s="385"/>
      <c r="GNM32" s="385"/>
      <c r="GNN32" s="385"/>
      <c r="GNO32" s="385"/>
      <c r="GNP32" s="385"/>
      <c r="GNQ32" s="385"/>
      <c r="GNR32" s="385"/>
      <c r="GNS32" s="385"/>
      <c r="GNT32" s="385"/>
      <c r="GNU32" s="385"/>
      <c r="GNV32" s="385"/>
      <c r="GNW32" s="385"/>
      <c r="GNX32" s="385"/>
      <c r="GNY32" s="385"/>
      <c r="GNZ32" s="385"/>
      <c r="GOA32" s="385"/>
      <c r="GOB32" s="385"/>
      <c r="GOC32" s="385"/>
      <c r="GOD32" s="385"/>
      <c r="GOE32" s="385"/>
      <c r="GOF32" s="385"/>
      <c r="GOG32" s="385"/>
      <c r="GOH32" s="385"/>
      <c r="GOI32" s="385"/>
      <c r="GOJ32" s="385"/>
      <c r="GOK32" s="385"/>
      <c r="GOL32" s="385"/>
      <c r="GOM32" s="385"/>
      <c r="GON32" s="385"/>
      <c r="GOO32" s="385"/>
      <c r="GOP32" s="385"/>
      <c r="GOQ32" s="385"/>
      <c r="GOR32" s="385"/>
      <c r="GOS32" s="385"/>
      <c r="GOT32" s="385"/>
      <c r="GOU32" s="385"/>
      <c r="GOV32" s="385"/>
      <c r="GOW32" s="385"/>
      <c r="GOX32" s="385"/>
      <c r="GOY32" s="385"/>
      <c r="GOZ32" s="385"/>
      <c r="GPA32" s="385"/>
      <c r="GPB32" s="385"/>
      <c r="GPC32" s="385"/>
      <c r="GPD32" s="385"/>
      <c r="GPE32" s="385"/>
      <c r="GPF32" s="385"/>
      <c r="GPG32" s="385"/>
      <c r="GPH32" s="385"/>
      <c r="GPI32" s="385"/>
      <c r="GPJ32" s="385"/>
      <c r="GPK32" s="385"/>
      <c r="GPL32" s="385"/>
      <c r="GPM32" s="385"/>
      <c r="GPN32" s="385"/>
      <c r="GPO32" s="385"/>
      <c r="GPP32" s="385"/>
      <c r="GPQ32" s="385"/>
      <c r="GPR32" s="385"/>
      <c r="GPS32" s="385"/>
      <c r="GPT32" s="385"/>
      <c r="GPU32" s="385"/>
      <c r="GPV32" s="385"/>
      <c r="GPW32" s="385"/>
      <c r="GPX32" s="385"/>
      <c r="GPY32" s="385"/>
      <c r="GPZ32" s="385"/>
      <c r="GQA32" s="385"/>
      <c r="GQB32" s="385"/>
      <c r="GQC32" s="385"/>
      <c r="GQD32" s="385"/>
      <c r="GQE32" s="385"/>
      <c r="GQF32" s="385"/>
      <c r="GQG32" s="385"/>
      <c r="GQH32" s="385"/>
      <c r="GQI32" s="385"/>
      <c r="GQJ32" s="385"/>
      <c r="GQK32" s="385"/>
      <c r="GQL32" s="385"/>
      <c r="GQM32" s="385"/>
      <c r="GQN32" s="385"/>
      <c r="GQO32" s="385"/>
      <c r="GQP32" s="385"/>
      <c r="GQQ32" s="385"/>
      <c r="GQR32" s="385"/>
      <c r="GQS32" s="385"/>
      <c r="GQT32" s="385"/>
      <c r="GQU32" s="385"/>
      <c r="GQV32" s="385"/>
      <c r="GQW32" s="385"/>
      <c r="GQX32" s="385"/>
      <c r="GQY32" s="385"/>
      <c r="GQZ32" s="385"/>
      <c r="GRA32" s="385"/>
      <c r="GRB32" s="385"/>
      <c r="GRC32" s="385"/>
      <c r="GRD32" s="385"/>
      <c r="GRE32" s="385"/>
      <c r="GRF32" s="385"/>
      <c r="GRG32" s="385"/>
      <c r="GRH32" s="385"/>
      <c r="GRI32" s="385"/>
      <c r="GRJ32" s="385"/>
      <c r="GRK32" s="385"/>
      <c r="GRL32" s="385"/>
      <c r="GRM32" s="385"/>
      <c r="GRN32" s="385"/>
      <c r="GRO32" s="385"/>
      <c r="GRP32" s="385"/>
      <c r="GRQ32" s="385"/>
      <c r="GRR32" s="385"/>
      <c r="GRS32" s="385"/>
      <c r="GRT32" s="385"/>
      <c r="GRU32" s="385"/>
      <c r="GRV32" s="385"/>
      <c r="GRW32" s="385"/>
      <c r="GRX32" s="385"/>
      <c r="GRY32" s="385"/>
      <c r="GRZ32" s="385"/>
      <c r="GSA32" s="385"/>
      <c r="GSB32" s="385"/>
      <c r="GSC32" s="385"/>
      <c r="GSD32" s="385"/>
      <c r="GSE32" s="385"/>
      <c r="GSF32" s="385"/>
      <c r="GSG32" s="385"/>
      <c r="GSH32" s="385"/>
      <c r="GSI32" s="385"/>
      <c r="GSJ32" s="385"/>
      <c r="GSK32" s="385"/>
      <c r="GSL32" s="385"/>
      <c r="GSM32" s="385"/>
      <c r="GSN32" s="385"/>
      <c r="GSO32" s="385"/>
      <c r="GSP32" s="385"/>
      <c r="GSQ32" s="385"/>
      <c r="GSR32" s="385"/>
      <c r="GSS32" s="385"/>
      <c r="GST32" s="385"/>
      <c r="GSU32" s="385"/>
      <c r="GSV32" s="385"/>
      <c r="GSW32" s="385"/>
      <c r="GSX32" s="385"/>
      <c r="GSY32" s="385"/>
      <c r="GSZ32" s="385"/>
      <c r="GTA32" s="385"/>
      <c r="GTB32" s="385"/>
      <c r="GTC32" s="385"/>
      <c r="GTD32" s="385"/>
      <c r="GTE32" s="385"/>
      <c r="GTF32" s="385"/>
      <c r="GTG32" s="385"/>
      <c r="GTH32" s="385"/>
      <c r="GTI32" s="385"/>
      <c r="GTJ32" s="385"/>
      <c r="GTK32" s="385"/>
      <c r="GTL32" s="385"/>
      <c r="GTM32" s="385"/>
      <c r="GTN32" s="385"/>
      <c r="GTO32" s="385"/>
      <c r="GTP32" s="385"/>
      <c r="GTQ32" s="385"/>
      <c r="GTR32" s="385"/>
      <c r="GTS32" s="385"/>
      <c r="GTT32" s="385"/>
      <c r="GTU32" s="385"/>
      <c r="GTV32" s="385"/>
      <c r="GTW32" s="385"/>
      <c r="GTX32" s="385"/>
      <c r="GTY32" s="385"/>
      <c r="GTZ32" s="385"/>
      <c r="GUA32" s="385"/>
      <c r="GUB32" s="385"/>
      <c r="GUC32" s="385"/>
      <c r="GUD32" s="385"/>
      <c r="GUE32" s="385"/>
      <c r="GUF32" s="385"/>
      <c r="GUG32" s="385"/>
      <c r="GUH32" s="385"/>
      <c r="GUI32" s="385"/>
      <c r="GUJ32" s="385"/>
      <c r="GUK32" s="385"/>
      <c r="GUL32" s="385"/>
      <c r="GUM32" s="385"/>
      <c r="GUN32" s="385"/>
      <c r="GUO32" s="385"/>
      <c r="GUP32" s="385"/>
      <c r="GUQ32" s="385"/>
      <c r="GUR32" s="385"/>
      <c r="GUS32" s="385"/>
      <c r="GUT32" s="385"/>
      <c r="GUU32" s="385"/>
      <c r="GUV32" s="385"/>
      <c r="GUW32" s="385"/>
      <c r="GUX32" s="385"/>
      <c r="GUY32" s="385"/>
      <c r="GUZ32" s="385"/>
      <c r="GVA32" s="385"/>
      <c r="GVB32" s="385"/>
      <c r="GVC32" s="385"/>
      <c r="GVD32" s="385"/>
      <c r="GVE32" s="385"/>
      <c r="GVF32" s="385"/>
      <c r="GVG32" s="385"/>
      <c r="GVH32" s="385"/>
      <c r="GVI32" s="385"/>
      <c r="GVJ32" s="385"/>
      <c r="GVK32" s="385"/>
      <c r="GVL32" s="385"/>
      <c r="GVM32" s="385"/>
      <c r="GVN32" s="385"/>
      <c r="GVO32" s="385"/>
      <c r="GVP32" s="385"/>
      <c r="GVQ32" s="385"/>
      <c r="GVR32" s="385"/>
      <c r="GVS32" s="385"/>
      <c r="GVT32" s="385"/>
      <c r="GVU32" s="385"/>
      <c r="GVV32" s="385"/>
      <c r="GVW32" s="385"/>
      <c r="GVX32" s="385"/>
      <c r="GVY32" s="385"/>
      <c r="GVZ32" s="385"/>
      <c r="GWA32" s="385"/>
      <c r="GWB32" s="385"/>
      <c r="GWC32" s="385"/>
      <c r="GWD32" s="385"/>
      <c r="GWE32" s="385"/>
      <c r="GWF32" s="385"/>
      <c r="GWG32" s="385"/>
      <c r="GWH32" s="385"/>
      <c r="GWI32" s="385"/>
      <c r="GWJ32" s="385"/>
      <c r="GWK32" s="385"/>
      <c r="GWL32" s="385"/>
      <c r="GWM32" s="385"/>
      <c r="GWN32" s="385"/>
      <c r="GWO32" s="385"/>
      <c r="GWP32" s="385"/>
      <c r="GWQ32" s="385"/>
      <c r="GWR32" s="385"/>
      <c r="GWS32" s="385"/>
      <c r="GWT32" s="385"/>
      <c r="GWU32" s="385"/>
      <c r="GWV32" s="385"/>
      <c r="GWW32" s="385"/>
      <c r="GWX32" s="385"/>
      <c r="GWY32" s="385"/>
      <c r="GWZ32" s="385"/>
      <c r="GXA32" s="385"/>
      <c r="GXB32" s="385"/>
      <c r="GXC32" s="385"/>
      <c r="GXD32" s="385"/>
      <c r="GXE32" s="385"/>
      <c r="GXF32" s="385"/>
      <c r="GXG32" s="385"/>
      <c r="GXH32" s="385"/>
      <c r="GXI32" s="385"/>
      <c r="GXJ32" s="385"/>
      <c r="GXK32" s="385"/>
      <c r="GXL32" s="385"/>
      <c r="GXM32" s="385"/>
      <c r="GXN32" s="385"/>
      <c r="GXO32" s="385"/>
      <c r="GXP32" s="385"/>
      <c r="GXQ32" s="385"/>
      <c r="GXR32" s="385"/>
      <c r="GXS32" s="385"/>
      <c r="GXT32" s="385"/>
      <c r="GXU32" s="385"/>
      <c r="GXV32" s="385"/>
      <c r="GXW32" s="385"/>
      <c r="GXX32" s="385"/>
      <c r="GXY32" s="385"/>
      <c r="GXZ32" s="385"/>
      <c r="GYA32" s="385"/>
      <c r="GYB32" s="385"/>
      <c r="GYC32" s="385"/>
      <c r="GYD32" s="385"/>
      <c r="GYE32" s="385"/>
      <c r="GYF32" s="385"/>
      <c r="GYG32" s="385"/>
      <c r="GYH32" s="385"/>
      <c r="GYI32" s="385"/>
      <c r="GYJ32" s="385"/>
      <c r="GYK32" s="385"/>
      <c r="GYL32" s="385"/>
      <c r="GYM32" s="385"/>
      <c r="GYN32" s="385"/>
      <c r="GYO32" s="385"/>
      <c r="GYP32" s="385"/>
      <c r="GYQ32" s="385"/>
      <c r="GYR32" s="385"/>
      <c r="GYS32" s="385"/>
      <c r="GYT32" s="385"/>
      <c r="GYU32" s="385"/>
      <c r="GYV32" s="385"/>
      <c r="GYW32" s="385"/>
      <c r="GYX32" s="385"/>
      <c r="GYY32" s="385"/>
      <c r="GYZ32" s="385"/>
      <c r="GZA32" s="385"/>
      <c r="GZB32" s="385"/>
      <c r="GZC32" s="385"/>
      <c r="GZD32" s="385"/>
      <c r="GZE32" s="385"/>
      <c r="GZF32" s="385"/>
      <c r="GZG32" s="385"/>
      <c r="GZH32" s="385"/>
      <c r="GZI32" s="385"/>
      <c r="GZJ32" s="385"/>
      <c r="GZK32" s="385"/>
      <c r="GZL32" s="385"/>
      <c r="GZM32" s="385"/>
      <c r="GZN32" s="385"/>
      <c r="GZO32" s="385"/>
      <c r="GZP32" s="385"/>
      <c r="GZQ32" s="385"/>
      <c r="GZR32" s="385"/>
      <c r="GZS32" s="385"/>
      <c r="GZT32" s="385"/>
      <c r="GZU32" s="385"/>
      <c r="GZV32" s="385"/>
      <c r="GZW32" s="385"/>
      <c r="GZX32" s="385"/>
      <c r="GZY32" s="385"/>
      <c r="GZZ32" s="385"/>
      <c r="HAA32" s="385"/>
      <c r="HAB32" s="385"/>
      <c r="HAC32" s="385"/>
      <c r="HAD32" s="385"/>
      <c r="HAE32" s="385"/>
      <c r="HAF32" s="385"/>
      <c r="HAG32" s="385"/>
      <c r="HAH32" s="385"/>
      <c r="HAI32" s="385"/>
      <c r="HAJ32" s="385"/>
      <c r="HAK32" s="385"/>
      <c r="HAL32" s="385"/>
      <c r="HAM32" s="385"/>
      <c r="HAN32" s="385"/>
      <c r="HAO32" s="385"/>
      <c r="HAP32" s="385"/>
      <c r="HAQ32" s="385"/>
      <c r="HAR32" s="385"/>
      <c r="HAS32" s="385"/>
      <c r="HAT32" s="385"/>
      <c r="HAU32" s="385"/>
      <c r="HAV32" s="385"/>
      <c r="HAW32" s="385"/>
      <c r="HAX32" s="385"/>
      <c r="HAY32" s="385"/>
      <c r="HAZ32" s="385"/>
      <c r="HBA32" s="385"/>
      <c r="HBB32" s="385"/>
      <c r="HBC32" s="385"/>
      <c r="HBD32" s="385"/>
      <c r="HBE32" s="385"/>
      <c r="HBF32" s="385"/>
      <c r="HBG32" s="385"/>
      <c r="HBH32" s="385"/>
      <c r="HBI32" s="385"/>
      <c r="HBJ32" s="385"/>
      <c r="HBK32" s="385"/>
      <c r="HBL32" s="385"/>
      <c r="HBM32" s="385"/>
      <c r="HBN32" s="385"/>
      <c r="HBO32" s="385"/>
      <c r="HBP32" s="385"/>
      <c r="HBQ32" s="385"/>
      <c r="HBR32" s="385"/>
      <c r="HBS32" s="385"/>
      <c r="HBT32" s="385"/>
      <c r="HBU32" s="385"/>
      <c r="HBV32" s="385"/>
      <c r="HBW32" s="385"/>
      <c r="HBX32" s="385"/>
      <c r="HBY32" s="385"/>
      <c r="HBZ32" s="385"/>
      <c r="HCA32" s="385"/>
      <c r="HCB32" s="385"/>
      <c r="HCC32" s="385"/>
      <c r="HCD32" s="385"/>
      <c r="HCE32" s="385"/>
      <c r="HCF32" s="385"/>
      <c r="HCG32" s="385"/>
      <c r="HCH32" s="385"/>
      <c r="HCI32" s="385"/>
      <c r="HCJ32" s="385"/>
      <c r="HCK32" s="385"/>
      <c r="HCL32" s="385"/>
      <c r="HCM32" s="385"/>
      <c r="HCN32" s="385"/>
      <c r="HCO32" s="385"/>
      <c r="HCP32" s="385"/>
      <c r="HCQ32" s="385"/>
      <c r="HCR32" s="385"/>
      <c r="HCS32" s="385"/>
      <c r="HCT32" s="385"/>
      <c r="HCU32" s="385"/>
      <c r="HCV32" s="385"/>
      <c r="HCW32" s="385"/>
      <c r="HCX32" s="385"/>
      <c r="HCY32" s="385"/>
      <c r="HCZ32" s="385"/>
      <c r="HDA32" s="385"/>
      <c r="HDB32" s="385"/>
      <c r="HDC32" s="385"/>
      <c r="HDD32" s="385"/>
      <c r="HDE32" s="385"/>
      <c r="HDF32" s="385"/>
      <c r="HDG32" s="385"/>
      <c r="HDH32" s="385"/>
      <c r="HDI32" s="385"/>
      <c r="HDJ32" s="385"/>
      <c r="HDK32" s="385"/>
      <c r="HDL32" s="385"/>
      <c r="HDM32" s="385"/>
      <c r="HDN32" s="385"/>
      <c r="HDO32" s="385"/>
      <c r="HDP32" s="385"/>
      <c r="HDQ32" s="385"/>
      <c r="HDR32" s="385"/>
      <c r="HDS32" s="385"/>
      <c r="HDT32" s="385"/>
      <c r="HDU32" s="385"/>
      <c r="HDV32" s="385"/>
      <c r="HDW32" s="385"/>
      <c r="HDX32" s="385"/>
      <c r="HDY32" s="385"/>
      <c r="HDZ32" s="385"/>
      <c r="HEA32" s="385"/>
      <c r="HEB32" s="385"/>
      <c r="HEC32" s="385"/>
      <c r="HED32" s="385"/>
      <c r="HEE32" s="385"/>
      <c r="HEF32" s="385"/>
      <c r="HEG32" s="385"/>
      <c r="HEH32" s="385"/>
      <c r="HEI32" s="385"/>
      <c r="HEJ32" s="385"/>
      <c r="HEK32" s="385"/>
      <c r="HEL32" s="385"/>
      <c r="HEM32" s="385"/>
      <c r="HEN32" s="385"/>
      <c r="HEO32" s="385"/>
      <c r="HEP32" s="385"/>
      <c r="HEQ32" s="385"/>
      <c r="HER32" s="385"/>
      <c r="HES32" s="385"/>
      <c r="HET32" s="385"/>
      <c r="HEU32" s="385"/>
      <c r="HEV32" s="385"/>
      <c r="HEW32" s="385"/>
      <c r="HEX32" s="385"/>
      <c r="HEY32" s="385"/>
      <c r="HEZ32" s="385"/>
      <c r="HFA32" s="385"/>
      <c r="HFB32" s="385"/>
      <c r="HFC32" s="385"/>
      <c r="HFD32" s="385"/>
      <c r="HFE32" s="385"/>
      <c r="HFF32" s="385"/>
      <c r="HFG32" s="385"/>
      <c r="HFH32" s="385"/>
      <c r="HFI32" s="385"/>
      <c r="HFJ32" s="385"/>
      <c r="HFK32" s="385"/>
      <c r="HFL32" s="385"/>
      <c r="HFM32" s="385"/>
      <c r="HFN32" s="385"/>
      <c r="HFO32" s="385"/>
      <c r="HFP32" s="385"/>
      <c r="HFQ32" s="385"/>
      <c r="HFR32" s="385"/>
      <c r="HFS32" s="385"/>
      <c r="HFT32" s="385"/>
      <c r="HFU32" s="385"/>
      <c r="HFV32" s="385"/>
      <c r="HFW32" s="385"/>
      <c r="HFX32" s="385"/>
      <c r="HFY32" s="385"/>
      <c r="HFZ32" s="385"/>
      <c r="HGA32" s="385"/>
      <c r="HGB32" s="385"/>
      <c r="HGC32" s="385"/>
      <c r="HGD32" s="385"/>
      <c r="HGE32" s="385"/>
      <c r="HGF32" s="385"/>
      <c r="HGG32" s="385"/>
      <c r="HGH32" s="385"/>
      <c r="HGI32" s="385"/>
      <c r="HGJ32" s="385"/>
      <c r="HGK32" s="385"/>
      <c r="HGL32" s="385"/>
      <c r="HGM32" s="385"/>
      <c r="HGN32" s="385"/>
      <c r="HGO32" s="385"/>
      <c r="HGP32" s="385"/>
      <c r="HGQ32" s="385"/>
      <c r="HGR32" s="385"/>
      <c r="HGS32" s="385"/>
      <c r="HGT32" s="385"/>
      <c r="HGU32" s="385"/>
      <c r="HGV32" s="385"/>
      <c r="HGW32" s="385"/>
      <c r="HGX32" s="385"/>
      <c r="HGY32" s="385"/>
      <c r="HGZ32" s="385"/>
      <c r="HHA32" s="385"/>
      <c r="HHB32" s="385"/>
      <c r="HHC32" s="385"/>
      <c r="HHD32" s="385"/>
      <c r="HHE32" s="385"/>
      <c r="HHF32" s="385"/>
      <c r="HHG32" s="385"/>
      <c r="HHH32" s="385"/>
      <c r="HHI32" s="385"/>
      <c r="HHJ32" s="385"/>
      <c r="HHK32" s="385"/>
      <c r="HHL32" s="385"/>
      <c r="HHM32" s="385"/>
      <c r="HHN32" s="385"/>
      <c r="HHO32" s="385"/>
      <c r="HHP32" s="385"/>
      <c r="HHQ32" s="385"/>
      <c r="HHR32" s="385"/>
      <c r="HHS32" s="385"/>
      <c r="HHT32" s="385"/>
      <c r="HHU32" s="385"/>
      <c r="HHV32" s="385"/>
      <c r="HHW32" s="385"/>
      <c r="HHX32" s="385"/>
      <c r="HHY32" s="385"/>
      <c r="HHZ32" s="385"/>
      <c r="HIA32" s="385"/>
      <c r="HIB32" s="385"/>
      <c r="HIC32" s="385"/>
      <c r="HID32" s="385"/>
      <c r="HIE32" s="385"/>
      <c r="HIF32" s="385"/>
      <c r="HIG32" s="385"/>
      <c r="HIH32" s="385"/>
      <c r="HII32" s="385"/>
      <c r="HIJ32" s="385"/>
      <c r="HIK32" s="385"/>
      <c r="HIL32" s="385"/>
      <c r="HIM32" s="385"/>
      <c r="HIN32" s="385"/>
      <c r="HIO32" s="385"/>
      <c r="HIP32" s="385"/>
      <c r="HIQ32" s="385"/>
      <c r="HIR32" s="385"/>
      <c r="HIS32" s="385"/>
      <c r="HIT32" s="385"/>
      <c r="HIU32" s="385"/>
      <c r="HIV32" s="385"/>
      <c r="HIW32" s="385"/>
      <c r="HIX32" s="385"/>
      <c r="HIY32" s="385"/>
      <c r="HIZ32" s="385"/>
      <c r="HJA32" s="385"/>
      <c r="HJB32" s="385"/>
      <c r="HJC32" s="385"/>
      <c r="HJD32" s="385"/>
      <c r="HJE32" s="385"/>
      <c r="HJF32" s="385"/>
      <c r="HJG32" s="385"/>
      <c r="HJH32" s="385"/>
      <c r="HJI32" s="385"/>
      <c r="HJJ32" s="385"/>
      <c r="HJK32" s="385"/>
      <c r="HJL32" s="385"/>
      <c r="HJM32" s="385"/>
      <c r="HJN32" s="385"/>
      <c r="HJO32" s="385"/>
      <c r="HJP32" s="385"/>
      <c r="HJQ32" s="385"/>
      <c r="HJR32" s="385"/>
      <c r="HJS32" s="385"/>
      <c r="HJT32" s="385"/>
      <c r="HJU32" s="385"/>
      <c r="HJV32" s="385"/>
      <c r="HJW32" s="385"/>
      <c r="HJX32" s="385"/>
      <c r="HJY32" s="385"/>
      <c r="HJZ32" s="385"/>
      <c r="HKA32" s="385"/>
      <c r="HKB32" s="385"/>
      <c r="HKC32" s="385"/>
      <c r="HKD32" s="385"/>
      <c r="HKE32" s="385"/>
      <c r="HKF32" s="385"/>
      <c r="HKG32" s="385"/>
      <c r="HKH32" s="385"/>
      <c r="HKI32" s="385"/>
      <c r="HKJ32" s="385"/>
      <c r="HKK32" s="385"/>
      <c r="HKL32" s="385"/>
      <c r="HKM32" s="385"/>
      <c r="HKN32" s="385"/>
      <c r="HKO32" s="385"/>
      <c r="HKP32" s="385"/>
      <c r="HKQ32" s="385"/>
      <c r="HKR32" s="385"/>
      <c r="HKS32" s="385"/>
      <c r="HKT32" s="385"/>
      <c r="HKU32" s="385"/>
      <c r="HKV32" s="385"/>
      <c r="HKW32" s="385"/>
      <c r="HKX32" s="385"/>
      <c r="HKY32" s="385"/>
      <c r="HKZ32" s="385"/>
      <c r="HLA32" s="385"/>
      <c r="HLB32" s="385"/>
      <c r="HLC32" s="385"/>
      <c r="HLD32" s="385"/>
      <c r="HLE32" s="385"/>
      <c r="HLF32" s="385"/>
      <c r="HLG32" s="385"/>
      <c r="HLH32" s="385"/>
      <c r="HLI32" s="385"/>
      <c r="HLJ32" s="385"/>
      <c r="HLK32" s="385"/>
      <c r="HLL32" s="385"/>
      <c r="HLM32" s="385"/>
      <c r="HLN32" s="385"/>
      <c r="HLO32" s="385"/>
      <c r="HLP32" s="385"/>
      <c r="HLQ32" s="385"/>
      <c r="HLR32" s="385"/>
      <c r="HLS32" s="385"/>
      <c r="HLT32" s="385"/>
      <c r="HLU32" s="385"/>
      <c r="HLV32" s="385"/>
      <c r="HLW32" s="385"/>
      <c r="HLX32" s="385"/>
      <c r="HLY32" s="385"/>
      <c r="HLZ32" s="385"/>
      <c r="HMA32" s="385"/>
      <c r="HMB32" s="385"/>
      <c r="HMC32" s="385"/>
      <c r="HMD32" s="385"/>
      <c r="HME32" s="385"/>
      <c r="HMF32" s="385"/>
      <c r="HMG32" s="385"/>
      <c r="HMH32" s="385"/>
      <c r="HMI32" s="385"/>
      <c r="HMJ32" s="385"/>
      <c r="HMK32" s="385"/>
      <c r="HML32" s="385"/>
      <c r="HMM32" s="385"/>
      <c r="HMN32" s="385"/>
      <c r="HMO32" s="385"/>
      <c r="HMP32" s="385"/>
      <c r="HMQ32" s="385"/>
      <c r="HMR32" s="385"/>
      <c r="HMS32" s="385"/>
      <c r="HMT32" s="385"/>
      <c r="HMU32" s="385"/>
      <c r="HMV32" s="385"/>
      <c r="HMW32" s="385"/>
      <c r="HMX32" s="385"/>
      <c r="HMY32" s="385"/>
      <c r="HMZ32" s="385"/>
      <c r="HNA32" s="385"/>
      <c r="HNB32" s="385"/>
      <c r="HNC32" s="385"/>
      <c r="HND32" s="385"/>
      <c r="HNE32" s="385"/>
      <c r="HNF32" s="385"/>
      <c r="HNG32" s="385"/>
      <c r="HNH32" s="385"/>
      <c r="HNI32" s="385"/>
      <c r="HNJ32" s="385"/>
      <c r="HNK32" s="385"/>
      <c r="HNL32" s="385"/>
      <c r="HNM32" s="385"/>
      <c r="HNN32" s="385"/>
      <c r="HNO32" s="385"/>
      <c r="HNP32" s="385"/>
      <c r="HNQ32" s="385"/>
      <c r="HNR32" s="385"/>
      <c r="HNS32" s="385"/>
      <c r="HNT32" s="385"/>
      <c r="HNU32" s="385"/>
      <c r="HNV32" s="385"/>
      <c r="HNW32" s="385"/>
      <c r="HNX32" s="385"/>
      <c r="HNY32" s="385"/>
      <c r="HNZ32" s="385"/>
      <c r="HOA32" s="385"/>
      <c r="HOB32" s="385"/>
      <c r="HOC32" s="385"/>
      <c r="HOD32" s="385"/>
      <c r="HOE32" s="385"/>
      <c r="HOF32" s="385"/>
      <c r="HOG32" s="385"/>
      <c r="HOH32" s="385"/>
      <c r="HOI32" s="385"/>
      <c r="HOJ32" s="385"/>
      <c r="HOK32" s="385"/>
      <c r="HOL32" s="385"/>
      <c r="HOM32" s="385"/>
      <c r="HON32" s="385"/>
      <c r="HOO32" s="385"/>
      <c r="HOP32" s="385"/>
      <c r="HOQ32" s="385"/>
      <c r="HOR32" s="385"/>
      <c r="HOS32" s="385"/>
      <c r="HOT32" s="385"/>
      <c r="HOU32" s="385"/>
      <c r="HOV32" s="385"/>
      <c r="HOW32" s="385"/>
      <c r="HOX32" s="385"/>
      <c r="HOY32" s="385"/>
      <c r="HOZ32" s="385"/>
      <c r="HPA32" s="385"/>
      <c r="HPB32" s="385"/>
      <c r="HPC32" s="385"/>
      <c r="HPD32" s="385"/>
      <c r="HPE32" s="385"/>
      <c r="HPF32" s="385"/>
      <c r="HPG32" s="385"/>
      <c r="HPH32" s="385"/>
      <c r="HPI32" s="385"/>
      <c r="HPJ32" s="385"/>
      <c r="HPK32" s="385"/>
      <c r="HPL32" s="385"/>
      <c r="HPM32" s="385"/>
      <c r="HPN32" s="385"/>
      <c r="HPO32" s="385"/>
      <c r="HPP32" s="385"/>
      <c r="HPQ32" s="385"/>
      <c r="HPR32" s="385"/>
      <c r="HPS32" s="385"/>
      <c r="HPT32" s="385"/>
      <c r="HPU32" s="385"/>
      <c r="HPV32" s="385"/>
      <c r="HPW32" s="385"/>
      <c r="HPX32" s="385"/>
      <c r="HPY32" s="385"/>
      <c r="HPZ32" s="385"/>
      <c r="HQA32" s="385"/>
      <c r="HQB32" s="385"/>
      <c r="HQC32" s="385"/>
      <c r="HQD32" s="385"/>
      <c r="HQE32" s="385"/>
      <c r="HQF32" s="385"/>
      <c r="HQG32" s="385"/>
      <c r="HQH32" s="385"/>
      <c r="HQI32" s="385"/>
      <c r="HQJ32" s="385"/>
      <c r="HQK32" s="385"/>
      <c r="HQL32" s="385"/>
      <c r="HQM32" s="385"/>
      <c r="HQN32" s="385"/>
      <c r="HQO32" s="385"/>
      <c r="HQP32" s="385"/>
      <c r="HQQ32" s="385"/>
      <c r="HQR32" s="385"/>
      <c r="HQS32" s="385"/>
      <c r="HQT32" s="385"/>
      <c r="HQU32" s="385"/>
      <c r="HQV32" s="385"/>
      <c r="HQW32" s="385"/>
      <c r="HQX32" s="385"/>
      <c r="HQY32" s="385"/>
      <c r="HQZ32" s="385"/>
      <c r="HRA32" s="385"/>
      <c r="HRB32" s="385"/>
      <c r="HRC32" s="385"/>
      <c r="HRD32" s="385"/>
      <c r="HRE32" s="385"/>
      <c r="HRF32" s="385"/>
      <c r="HRG32" s="385"/>
      <c r="HRH32" s="385"/>
      <c r="HRI32" s="385"/>
      <c r="HRJ32" s="385"/>
      <c r="HRK32" s="385"/>
      <c r="HRL32" s="385"/>
      <c r="HRM32" s="385"/>
      <c r="HRN32" s="385"/>
      <c r="HRO32" s="385"/>
      <c r="HRP32" s="385"/>
      <c r="HRQ32" s="385"/>
      <c r="HRR32" s="385"/>
      <c r="HRS32" s="385"/>
      <c r="HRT32" s="385"/>
      <c r="HRU32" s="385"/>
      <c r="HRV32" s="385"/>
      <c r="HRW32" s="385"/>
      <c r="HRX32" s="385"/>
      <c r="HRY32" s="385"/>
      <c r="HRZ32" s="385"/>
      <c r="HSA32" s="385"/>
      <c r="HSB32" s="385"/>
      <c r="HSC32" s="385"/>
      <c r="HSD32" s="385"/>
      <c r="HSE32" s="385"/>
      <c r="HSF32" s="385"/>
      <c r="HSG32" s="385"/>
      <c r="HSH32" s="385"/>
      <c r="HSI32" s="385"/>
      <c r="HSJ32" s="385"/>
      <c r="HSK32" s="385"/>
      <c r="HSL32" s="385"/>
      <c r="HSM32" s="385"/>
      <c r="HSN32" s="385"/>
      <c r="HSO32" s="385"/>
      <c r="HSP32" s="385"/>
      <c r="HSQ32" s="385"/>
      <c r="HSR32" s="385"/>
      <c r="HSS32" s="385"/>
      <c r="HST32" s="385"/>
      <c r="HSU32" s="385"/>
      <c r="HSV32" s="385"/>
      <c r="HSW32" s="385"/>
      <c r="HSX32" s="385"/>
      <c r="HSY32" s="385"/>
      <c r="HSZ32" s="385"/>
      <c r="HTA32" s="385"/>
      <c r="HTB32" s="385"/>
      <c r="HTC32" s="385"/>
      <c r="HTD32" s="385"/>
      <c r="HTE32" s="385"/>
      <c r="HTF32" s="385"/>
      <c r="HTG32" s="385"/>
      <c r="HTH32" s="385"/>
      <c r="HTI32" s="385"/>
      <c r="HTJ32" s="385"/>
      <c r="HTK32" s="385"/>
      <c r="HTL32" s="385"/>
      <c r="HTM32" s="385"/>
      <c r="HTN32" s="385"/>
      <c r="HTO32" s="385"/>
      <c r="HTP32" s="385"/>
      <c r="HTQ32" s="385"/>
      <c r="HTR32" s="385"/>
      <c r="HTS32" s="385"/>
      <c r="HTT32" s="385"/>
      <c r="HTU32" s="385"/>
      <c r="HTV32" s="385"/>
      <c r="HTW32" s="385"/>
      <c r="HTX32" s="385"/>
      <c r="HTY32" s="385"/>
      <c r="HTZ32" s="385"/>
      <c r="HUA32" s="385"/>
      <c r="HUB32" s="385"/>
      <c r="HUC32" s="385"/>
      <c r="HUD32" s="385"/>
      <c r="HUE32" s="385"/>
      <c r="HUF32" s="385"/>
      <c r="HUG32" s="385"/>
      <c r="HUH32" s="385"/>
      <c r="HUI32" s="385"/>
      <c r="HUJ32" s="385"/>
      <c r="HUK32" s="385"/>
      <c r="HUL32" s="385"/>
      <c r="HUM32" s="385"/>
      <c r="HUN32" s="385"/>
      <c r="HUO32" s="385"/>
      <c r="HUP32" s="385"/>
      <c r="HUQ32" s="385"/>
      <c r="HUR32" s="385"/>
      <c r="HUS32" s="385"/>
      <c r="HUT32" s="385"/>
      <c r="HUU32" s="385"/>
      <c r="HUV32" s="385"/>
      <c r="HUW32" s="385"/>
      <c r="HUX32" s="385"/>
      <c r="HUY32" s="385"/>
      <c r="HUZ32" s="385"/>
      <c r="HVA32" s="385"/>
      <c r="HVB32" s="385"/>
      <c r="HVC32" s="385"/>
      <c r="HVD32" s="385"/>
      <c r="HVE32" s="385"/>
      <c r="HVF32" s="385"/>
      <c r="HVG32" s="385"/>
      <c r="HVH32" s="385"/>
      <c r="HVI32" s="385"/>
      <c r="HVJ32" s="385"/>
      <c r="HVK32" s="385"/>
      <c r="HVL32" s="385"/>
      <c r="HVM32" s="385"/>
      <c r="HVN32" s="385"/>
      <c r="HVO32" s="385"/>
      <c r="HVP32" s="385"/>
      <c r="HVQ32" s="385"/>
      <c r="HVR32" s="385"/>
      <c r="HVS32" s="385"/>
      <c r="HVT32" s="385"/>
      <c r="HVU32" s="385"/>
      <c r="HVV32" s="385"/>
      <c r="HVW32" s="385"/>
      <c r="HVX32" s="385"/>
      <c r="HVY32" s="385"/>
      <c r="HVZ32" s="385"/>
      <c r="HWA32" s="385"/>
      <c r="HWB32" s="385"/>
      <c r="HWC32" s="385"/>
      <c r="HWD32" s="385"/>
      <c r="HWE32" s="385"/>
      <c r="HWF32" s="385"/>
      <c r="HWG32" s="385"/>
      <c r="HWH32" s="385"/>
      <c r="HWI32" s="385"/>
      <c r="HWJ32" s="385"/>
      <c r="HWK32" s="385"/>
      <c r="HWL32" s="385"/>
      <c r="HWM32" s="385"/>
      <c r="HWN32" s="385"/>
      <c r="HWO32" s="385"/>
      <c r="HWP32" s="385"/>
      <c r="HWQ32" s="385"/>
      <c r="HWR32" s="385"/>
      <c r="HWS32" s="385"/>
      <c r="HWT32" s="385"/>
      <c r="HWU32" s="385"/>
      <c r="HWV32" s="385"/>
      <c r="HWW32" s="385"/>
      <c r="HWX32" s="385"/>
      <c r="HWY32" s="385"/>
      <c r="HWZ32" s="385"/>
      <c r="HXA32" s="385"/>
      <c r="HXB32" s="385"/>
      <c r="HXC32" s="385"/>
      <c r="HXD32" s="385"/>
      <c r="HXE32" s="385"/>
      <c r="HXF32" s="385"/>
      <c r="HXG32" s="385"/>
      <c r="HXH32" s="385"/>
      <c r="HXI32" s="385"/>
      <c r="HXJ32" s="385"/>
      <c r="HXK32" s="385"/>
      <c r="HXL32" s="385"/>
      <c r="HXM32" s="385"/>
      <c r="HXN32" s="385"/>
      <c r="HXO32" s="385"/>
      <c r="HXP32" s="385"/>
      <c r="HXQ32" s="385"/>
      <c r="HXR32" s="385"/>
      <c r="HXS32" s="385"/>
      <c r="HXT32" s="385"/>
      <c r="HXU32" s="385"/>
      <c r="HXV32" s="385"/>
      <c r="HXW32" s="385"/>
      <c r="HXX32" s="385"/>
      <c r="HXY32" s="385"/>
      <c r="HXZ32" s="385"/>
      <c r="HYA32" s="385"/>
      <c r="HYB32" s="385"/>
      <c r="HYC32" s="385"/>
      <c r="HYD32" s="385"/>
      <c r="HYE32" s="385"/>
      <c r="HYF32" s="385"/>
      <c r="HYG32" s="385"/>
      <c r="HYH32" s="385"/>
      <c r="HYI32" s="385"/>
      <c r="HYJ32" s="385"/>
      <c r="HYK32" s="385"/>
      <c r="HYL32" s="385"/>
      <c r="HYM32" s="385"/>
      <c r="HYN32" s="385"/>
      <c r="HYO32" s="385"/>
      <c r="HYP32" s="385"/>
      <c r="HYQ32" s="385"/>
      <c r="HYR32" s="385"/>
      <c r="HYS32" s="385"/>
      <c r="HYT32" s="385"/>
      <c r="HYU32" s="385"/>
      <c r="HYV32" s="385"/>
      <c r="HYW32" s="385"/>
      <c r="HYX32" s="385"/>
      <c r="HYY32" s="385"/>
      <c r="HYZ32" s="385"/>
      <c r="HZA32" s="385"/>
      <c r="HZB32" s="385"/>
      <c r="HZC32" s="385"/>
      <c r="HZD32" s="385"/>
      <c r="HZE32" s="385"/>
      <c r="HZF32" s="385"/>
      <c r="HZG32" s="385"/>
      <c r="HZH32" s="385"/>
      <c r="HZI32" s="385"/>
      <c r="HZJ32" s="385"/>
      <c r="HZK32" s="385"/>
      <c r="HZL32" s="385"/>
      <c r="HZM32" s="385"/>
      <c r="HZN32" s="385"/>
      <c r="HZO32" s="385"/>
      <c r="HZP32" s="385"/>
      <c r="HZQ32" s="385"/>
      <c r="HZR32" s="385"/>
      <c r="HZS32" s="385"/>
      <c r="HZT32" s="385"/>
      <c r="HZU32" s="385"/>
      <c r="HZV32" s="385"/>
      <c r="HZW32" s="385"/>
      <c r="HZX32" s="385"/>
      <c r="HZY32" s="385"/>
      <c r="HZZ32" s="385"/>
      <c r="IAA32" s="385"/>
      <c r="IAB32" s="385"/>
      <c r="IAC32" s="385"/>
      <c r="IAD32" s="385"/>
      <c r="IAE32" s="385"/>
      <c r="IAF32" s="385"/>
      <c r="IAG32" s="385"/>
      <c r="IAH32" s="385"/>
      <c r="IAI32" s="385"/>
      <c r="IAJ32" s="385"/>
      <c r="IAK32" s="385"/>
      <c r="IAL32" s="385"/>
      <c r="IAM32" s="385"/>
      <c r="IAN32" s="385"/>
      <c r="IAO32" s="385"/>
      <c r="IAP32" s="385"/>
      <c r="IAQ32" s="385"/>
      <c r="IAR32" s="385"/>
      <c r="IAS32" s="385"/>
      <c r="IAT32" s="385"/>
      <c r="IAU32" s="385"/>
      <c r="IAV32" s="385"/>
      <c r="IAW32" s="385"/>
      <c r="IAX32" s="385"/>
      <c r="IAY32" s="385"/>
      <c r="IAZ32" s="385"/>
      <c r="IBA32" s="385"/>
      <c r="IBB32" s="385"/>
      <c r="IBC32" s="385"/>
      <c r="IBD32" s="385"/>
      <c r="IBE32" s="385"/>
      <c r="IBF32" s="385"/>
      <c r="IBG32" s="385"/>
      <c r="IBH32" s="385"/>
      <c r="IBI32" s="385"/>
      <c r="IBJ32" s="385"/>
      <c r="IBK32" s="385"/>
      <c r="IBL32" s="385"/>
      <c r="IBM32" s="385"/>
      <c r="IBN32" s="385"/>
      <c r="IBO32" s="385"/>
      <c r="IBP32" s="385"/>
      <c r="IBQ32" s="385"/>
      <c r="IBR32" s="385"/>
      <c r="IBS32" s="385"/>
      <c r="IBT32" s="385"/>
      <c r="IBU32" s="385"/>
      <c r="IBV32" s="385"/>
      <c r="IBW32" s="385"/>
      <c r="IBX32" s="385"/>
      <c r="IBY32" s="385"/>
      <c r="IBZ32" s="385"/>
      <c r="ICA32" s="385"/>
      <c r="ICB32" s="385"/>
      <c r="ICC32" s="385"/>
      <c r="ICD32" s="385"/>
      <c r="ICE32" s="385"/>
      <c r="ICF32" s="385"/>
      <c r="ICG32" s="385"/>
      <c r="ICH32" s="385"/>
      <c r="ICI32" s="385"/>
      <c r="ICJ32" s="385"/>
      <c r="ICK32" s="385"/>
      <c r="ICL32" s="385"/>
      <c r="ICM32" s="385"/>
      <c r="ICN32" s="385"/>
      <c r="ICO32" s="385"/>
      <c r="ICP32" s="385"/>
      <c r="ICQ32" s="385"/>
      <c r="ICR32" s="385"/>
      <c r="ICS32" s="385"/>
      <c r="ICT32" s="385"/>
      <c r="ICU32" s="385"/>
      <c r="ICV32" s="385"/>
      <c r="ICW32" s="385"/>
      <c r="ICX32" s="385"/>
      <c r="ICY32" s="385"/>
      <c r="ICZ32" s="385"/>
      <c r="IDA32" s="385"/>
      <c r="IDB32" s="385"/>
      <c r="IDC32" s="385"/>
      <c r="IDD32" s="385"/>
      <c r="IDE32" s="385"/>
      <c r="IDF32" s="385"/>
      <c r="IDG32" s="385"/>
      <c r="IDH32" s="385"/>
      <c r="IDI32" s="385"/>
      <c r="IDJ32" s="385"/>
      <c r="IDK32" s="385"/>
      <c r="IDL32" s="385"/>
      <c r="IDM32" s="385"/>
      <c r="IDN32" s="385"/>
      <c r="IDO32" s="385"/>
      <c r="IDP32" s="385"/>
      <c r="IDQ32" s="385"/>
      <c r="IDR32" s="385"/>
      <c r="IDS32" s="385"/>
      <c r="IDT32" s="385"/>
      <c r="IDU32" s="385"/>
      <c r="IDV32" s="385"/>
      <c r="IDW32" s="385"/>
      <c r="IDX32" s="385"/>
      <c r="IDY32" s="385"/>
      <c r="IDZ32" s="385"/>
      <c r="IEA32" s="385"/>
      <c r="IEB32" s="385"/>
      <c r="IEC32" s="385"/>
      <c r="IED32" s="385"/>
      <c r="IEE32" s="385"/>
      <c r="IEF32" s="385"/>
      <c r="IEG32" s="385"/>
      <c r="IEH32" s="385"/>
      <c r="IEI32" s="385"/>
      <c r="IEJ32" s="385"/>
      <c r="IEK32" s="385"/>
      <c r="IEL32" s="385"/>
      <c r="IEM32" s="385"/>
      <c r="IEN32" s="385"/>
      <c r="IEO32" s="385"/>
      <c r="IEP32" s="385"/>
      <c r="IEQ32" s="385"/>
      <c r="IER32" s="385"/>
      <c r="IES32" s="385"/>
      <c r="IET32" s="385"/>
      <c r="IEU32" s="385"/>
      <c r="IEV32" s="385"/>
      <c r="IEW32" s="385"/>
      <c r="IEX32" s="385"/>
      <c r="IEY32" s="385"/>
      <c r="IEZ32" s="385"/>
      <c r="IFA32" s="385"/>
      <c r="IFB32" s="385"/>
      <c r="IFC32" s="385"/>
      <c r="IFD32" s="385"/>
      <c r="IFE32" s="385"/>
      <c r="IFF32" s="385"/>
      <c r="IFG32" s="385"/>
      <c r="IFH32" s="385"/>
      <c r="IFI32" s="385"/>
      <c r="IFJ32" s="385"/>
      <c r="IFK32" s="385"/>
      <c r="IFL32" s="385"/>
      <c r="IFM32" s="385"/>
      <c r="IFN32" s="385"/>
      <c r="IFO32" s="385"/>
      <c r="IFP32" s="385"/>
      <c r="IFQ32" s="385"/>
      <c r="IFR32" s="385"/>
      <c r="IFS32" s="385"/>
      <c r="IFT32" s="385"/>
      <c r="IFU32" s="385"/>
      <c r="IFV32" s="385"/>
      <c r="IFW32" s="385"/>
      <c r="IFX32" s="385"/>
      <c r="IFY32" s="385"/>
      <c r="IFZ32" s="385"/>
      <c r="IGA32" s="385"/>
      <c r="IGB32" s="385"/>
      <c r="IGC32" s="385"/>
      <c r="IGD32" s="385"/>
      <c r="IGE32" s="385"/>
      <c r="IGF32" s="385"/>
      <c r="IGG32" s="385"/>
      <c r="IGH32" s="385"/>
      <c r="IGI32" s="385"/>
      <c r="IGJ32" s="385"/>
      <c r="IGK32" s="385"/>
      <c r="IGL32" s="385"/>
      <c r="IGM32" s="385"/>
      <c r="IGN32" s="385"/>
      <c r="IGO32" s="385"/>
      <c r="IGP32" s="385"/>
      <c r="IGQ32" s="385"/>
      <c r="IGR32" s="385"/>
      <c r="IGS32" s="385"/>
      <c r="IGT32" s="385"/>
      <c r="IGU32" s="385"/>
      <c r="IGV32" s="385"/>
      <c r="IGW32" s="385"/>
      <c r="IGX32" s="385"/>
      <c r="IGY32" s="385"/>
      <c r="IGZ32" s="385"/>
      <c r="IHA32" s="385"/>
      <c r="IHB32" s="385"/>
      <c r="IHC32" s="385"/>
      <c r="IHD32" s="385"/>
      <c r="IHE32" s="385"/>
      <c r="IHF32" s="385"/>
      <c r="IHG32" s="385"/>
      <c r="IHH32" s="385"/>
      <c r="IHI32" s="385"/>
      <c r="IHJ32" s="385"/>
      <c r="IHK32" s="385"/>
      <c r="IHL32" s="385"/>
      <c r="IHM32" s="385"/>
      <c r="IHN32" s="385"/>
      <c r="IHO32" s="385"/>
      <c r="IHP32" s="385"/>
      <c r="IHQ32" s="385"/>
      <c r="IHR32" s="385"/>
      <c r="IHS32" s="385"/>
      <c r="IHT32" s="385"/>
      <c r="IHU32" s="385"/>
      <c r="IHV32" s="385"/>
      <c r="IHW32" s="385"/>
      <c r="IHX32" s="385"/>
      <c r="IHY32" s="385"/>
      <c r="IHZ32" s="385"/>
      <c r="IIA32" s="385"/>
      <c r="IIB32" s="385"/>
      <c r="IIC32" s="385"/>
      <c r="IID32" s="385"/>
      <c r="IIE32" s="385"/>
      <c r="IIF32" s="385"/>
      <c r="IIG32" s="385"/>
      <c r="IIH32" s="385"/>
      <c r="III32" s="385"/>
      <c r="IIJ32" s="385"/>
      <c r="IIK32" s="385"/>
      <c r="IIL32" s="385"/>
      <c r="IIM32" s="385"/>
      <c r="IIN32" s="385"/>
      <c r="IIO32" s="385"/>
      <c r="IIP32" s="385"/>
      <c r="IIQ32" s="385"/>
      <c r="IIR32" s="385"/>
      <c r="IIS32" s="385"/>
      <c r="IIT32" s="385"/>
      <c r="IIU32" s="385"/>
      <c r="IIV32" s="385"/>
      <c r="IIW32" s="385"/>
      <c r="IIX32" s="385"/>
      <c r="IIY32" s="385"/>
      <c r="IIZ32" s="385"/>
      <c r="IJA32" s="385"/>
      <c r="IJB32" s="385"/>
      <c r="IJC32" s="385"/>
      <c r="IJD32" s="385"/>
      <c r="IJE32" s="385"/>
      <c r="IJF32" s="385"/>
      <c r="IJG32" s="385"/>
      <c r="IJH32" s="385"/>
      <c r="IJI32" s="385"/>
      <c r="IJJ32" s="385"/>
      <c r="IJK32" s="385"/>
      <c r="IJL32" s="385"/>
      <c r="IJM32" s="385"/>
      <c r="IJN32" s="385"/>
      <c r="IJO32" s="385"/>
      <c r="IJP32" s="385"/>
      <c r="IJQ32" s="385"/>
      <c r="IJR32" s="385"/>
      <c r="IJS32" s="385"/>
      <c r="IJT32" s="385"/>
      <c r="IJU32" s="385"/>
      <c r="IJV32" s="385"/>
      <c r="IJW32" s="385"/>
      <c r="IJX32" s="385"/>
      <c r="IJY32" s="385"/>
      <c r="IJZ32" s="385"/>
      <c r="IKA32" s="385"/>
      <c r="IKB32" s="385"/>
      <c r="IKC32" s="385"/>
      <c r="IKD32" s="385"/>
      <c r="IKE32" s="385"/>
      <c r="IKF32" s="385"/>
      <c r="IKG32" s="385"/>
      <c r="IKH32" s="385"/>
      <c r="IKI32" s="385"/>
      <c r="IKJ32" s="385"/>
      <c r="IKK32" s="385"/>
      <c r="IKL32" s="385"/>
      <c r="IKM32" s="385"/>
      <c r="IKN32" s="385"/>
      <c r="IKO32" s="385"/>
      <c r="IKP32" s="385"/>
      <c r="IKQ32" s="385"/>
      <c r="IKR32" s="385"/>
      <c r="IKS32" s="385"/>
      <c r="IKT32" s="385"/>
      <c r="IKU32" s="385"/>
      <c r="IKV32" s="385"/>
      <c r="IKW32" s="385"/>
      <c r="IKX32" s="385"/>
      <c r="IKY32" s="385"/>
      <c r="IKZ32" s="385"/>
      <c r="ILA32" s="385"/>
      <c r="ILB32" s="385"/>
      <c r="ILC32" s="385"/>
      <c r="ILD32" s="385"/>
      <c r="ILE32" s="385"/>
      <c r="ILF32" s="385"/>
      <c r="ILG32" s="385"/>
      <c r="ILH32" s="385"/>
      <c r="ILI32" s="385"/>
      <c r="ILJ32" s="385"/>
      <c r="ILK32" s="385"/>
      <c r="ILL32" s="385"/>
      <c r="ILM32" s="385"/>
      <c r="ILN32" s="385"/>
      <c r="ILO32" s="385"/>
      <c r="ILP32" s="385"/>
      <c r="ILQ32" s="385"/>
      <c r="ILR32" s="385"/>
      <c r="ILS32" s="385"/>
      <c r="ILT32" s="385"/>
      <c r="ILU32" s="385"/>
      <c r="ILV32" s="385"/>
      <c r="ILW32" s="385"/>
      <c r="ILX32" s="385"/>
      <c r="ILY32" s="385"/>
      <c r="ILZ32" s="385"/>
      <c r="IMA32" s="385"/>
      <c r="IMB32" s="385"/>
      <c r="IMC32" s="385"/>
      <c r="IMD32" s="385"/>
      <c r="IME32" s="385"/>
      <c r="IMF32" s="385"/>
      <c r="IMG32" s="385"/>
      <c r="IMH32" s="385"/>
      <c r="IMI32" s="385"/>
      <c r="IMJ32" s="385"/>
      <c r="IMK32" s="385"/>
      <c r="IML32" s="385"/>
      <c r="IMM32" s="385"/>
      <c r="IMN32" s="385"/>
      <c r="IMO32" s="385"/>
      <c r="IMP32" s="385"/>
      <c r="IMQ32" s="385"/>
      <c r="IMR32" s="385"/>
      <c r="IMS32" s="385"/>
      <c r="IMT32" s="385"/>
      <c r="IMU32" s="385"/>
      <c r="IMV32" s="385"/>
      <c r="IMW32" s="385"/>
      <c r="IMX32" s="385"/>
      <c r="IMY32" s="385"/>
      <c r="IMZ32" s="385"/>
      <c r="INA32" s="385"/>
      <c r="INB32" s="385"/>
      <c r="INC32" s="385"/>
      <c r="IND32" s="385"/>
      <c r="INE32" s="385"/>
      <c r="INF32" s="385"/>
      <c r="ING32" s="385"/>
      <c r="INH32" s="385"/>
      <c r="INI32" s="385"/>
      <c r="INJ32" s="385"/>
      <c r="INK32" s="385"/>
      <c r="INL32" s="385"/>
      <c r="INM32" s="385"/>
      <c r="INN32" s="385"/>
      <c r="INO32" s="385"/>
      <c r="INP32" s="385"/>
      <c r="INQ32" s="385"/>
      <c r="INR32" s="385"/>
      <c r="INS32" s="385"/>
      <c r="INT32" s="385"/>
      <c r="INU32" s="385"/>
      <c r="INV32" s="385"/>
      <c r="INW32" s="385"/>
      <c r="INX32" s="385"/>
      <c r="INY32" s="385"/>
      <c r="INZ32" s="385"/>
      <c r="IOA32" s="385"/>
      <c r="IOB32" s="385"/>
      <c r="IOC32" s="385"/>
      <c r="IOD32" s="385"/>
      <c r="IOE32" s="385"/>
      <c r="IOF32" s="385"/>
      <c r="IOG32" s="385"/>
      <c r="IOH32" s="385"/>
      <c r="IOI32" s="385"/>
      <c r="IOJ32" s="385"/>
      <c r="IOK32" s="385"/>
      <c r="IOL32" s="385"/>
      <c r="IOM32" s="385"/>
      <c r="ION32" s="385"/>
      <c r="IOO32" s="385"/>
      <c r="IOP32" s="385"/>
      <c r="IOQ32" s="385"/>
      <c r="IOR32" s="385"/>
      <c r="IOS32" s="385"/>
      <c r="IOT32" s="385"/>
      <c r="IOU32" s="385"/>
      <c r="IOV32" s="385"/>
      <c r="IOW32" s="385"/>
      <c r="IOX32" s="385"/>
      <c r="IOY32" s="385"/>
      <c r="IOZ32" s="385"/>
      <c r="IPA32" s="385"/>
      <c r="IPB32" s="385"/>
      <c r="IPC32" s="385"/>
      <c r="IPD32" s="385"/>
      <c r="IPE32" s="385"/>
      <c r="IPF32" s="385"/>
      <c r="IPG32" s="385"/>
      <c r="IPH32" s="385"/>
      <c r="IPI32" s="385"/>
      <c r="IPJ32" s="385"/>
      <c r="IPK32" s="385"/>
      <c r="IPL32" s="385"/>
      <c r="IPM32" s="385"/>
      <c r="IPN32" s="385"/>
      <c r="IPO32" s="385"/>
      <c r="IPP32" s="385"/>
      <c r="IPQ32" s="385"/>
      <c r="IPR32" s="385"/>
      <c r="IPS32" s="385"/>
      <c r="IPT32" s="385"/>
      <c r="IPU32" s="385"/>
      <c r="IPV32" s="385"/>
      <c r="IPW32" s="385"/>
      <c r="IPX32" s="385"/>
      <c r="IPY32" s="385"/>
      <c r="IPZ32" s="385"/>
      <c r="IQA32" s="385"/>
      <c r="IQB32" s="385"/>
      <c r="IQC32" s="385"/>
      <c r="IQD32" s="385"/>
      <c r="IQE32" s="385"/>
      <c r="IQF32" s="385"/>
      <c r="IQG32" s="385"/>
      <c r="IQH32" s="385"/>
      <c r="IQI32" s="385"/>
      <c r="IQJ32" s="385"/>
      <c r="IQK32" s="385"/>
      <c r="IQL32" s="385"/>
      <c r="IQM32" s="385"/>
      <c r="IQN32" s="385"/>
      <c r="IQO32" s="385"/>
      <c r="IQP32" s="385"/>
      <c r="IQQ32" s="385"/>
      <c r="IQR32" s="385"/>
      <c r="IQS32" s="385"/>
      <c r="IQT32" s="385"/>
      <c r="IQU32" s="385"/>
      <c r="IQV32" s="385"/>
      <c r="IQW32" s="385"/>
      <c r="IQX32" s="385"/>
      <c r="IQY32" s="385"/>
      <c r="IQZ32" s="385"/>
      <c r="IRA32" s="385"/>
      <c r="IRB32" s="385"/>
      <c r="IRC32" s="385"/>
      <c r="IRD32" s="385"/>
      <c r="IRE32" s="385"/>
      <c r="IRF32" s="385"/>
      <c r="IRG32" s="385"/>
      <c r="IRH32" s="385"/>
      <c r="IRI32" s="385"/>
      <c r="IRJ32" s="385"/>
      <c r="IRK32" s="385"/>
      <c r="IRL32" s="385"/>
      <c r="IRM32" s="385"/>
      <c r="IRN32" s="385"/>
      <c r="IRO32" s="385"/>
      <c r="IRP32" s="385"/>
      <c r="IRQ32" s="385"/>
      <c r="IRR32" s="385"/>
      <c r="IRS32" s="385"/>
      <c r="IRT32" s="385"/>
      <c r="IRU32" s="385"/>
      <c r="IRV32" s="385"/>
      <c r="IRW32" s="385"/>
      <c r="IRX32" s="385"/>
      <c r="IRY32" s="385"/>
      <c r="IRZ32" s="385"/>
      <c r="ISA32" s="385"/>
      <c r="ISB32" s="385"/>
      <c r="ISC32" s="385"/>
      <c r="ISD32" s="385"/>
      <c r="ISE32" s="385"/>
      <c r="ISF32" s="385"/>
      <c r="ISG32" s="385"/>
      <c r="ISH32" s="385"/>
      <c r="ISI32" s="385"/>
      <c r="ISJ32" s="385"/>
      <c r="ISK32" s="385"/>
      <c r="ISL32" s="385"/>
      <c r="ISM32" s="385"/>
      <c r="ISN32" s="385"/>
      <c r="ISO32" s="385"/>
      <c r="ISP32" s="385"/>
      <c r="ISQ32" s="385"/>
      <c r="ISR32" s="385"/>
      <c r="ISS32" s="385"/>
      <c r="IST32" s="385"/>
      <c r="ISU32" s="385"/>
      <c r="ISV32" s="385"/>
      <c r="ISW32" s="385"/>
      <c r="ISX32" s="385"/>
      <c r="ISY32" s="385"/>
      <c r="ISZ32" s="385"/>
      <c r="ITA32" s="385"/>
      <c r="ITB32" s="385"/>
      <c r="ITC32" s="385"/>
      <c r="ITD32" s="385"/>
      <c r="ITE32" s="385"/>
      <c r="ITF32" s="385"/>
      <c r="ITG32" s="385"/>
      <c r="ITH32" s="385"/>
      <c r="ITI32" s="385"/>
      <c r="ITJ32" s="385"/>
      <c r="ITK32" s="385"/>
      <c r="ITL32" s="385"/>
      <c r="ITM32" s="385"/>
      <c r="ITN32" s="385"/>
      <c r="ITO32" s="385"/>
      <c r="ITP32" s="385"/>
      <c r="ITQ32" s="385"/>
      <c r="ITR32" s="385"/>
      <c r="ITS32" s="385"/>
      <c r="ITT32" s="385"/>
      <c r="ITU32" s="385"/>
      <c r="ITV32" s="385"/>
      <c r="ITW32" s="385"/>
      <c r="ITX32" s="385"/>
      <c r="ITY32" s="385"/>
      <c r="ITZ32" s="385"/>
      <c r="IUA32" s="385"/>
      <c r="IUB32" s="385"/>
      <c r="IUC32" s="385"/>
      <c r="IUD32" s="385"/>
      <c r="IUE32" s="385"/>
      <c r="IUF32" s="385"/>
      <c r="IUG32" s="385"/>
      <c r="IUH32" s="385"/>
      <c r="IUI32" s="385"/>
      <c r="IUJ32" s="385"/>
      <c r="IUK32" s="385"/>
      <c r="IUL32" s="385"/>
      <c r="IUM32" s="385"/>
      <c r="IUN32" s="385"/>
      <c r="IUO32" s="385"/>
      <c r="IUP32" s="385"/>
      <c r="IUQ32" s="385"/>
      <c r="IUR32" s="385"/>
      <c r="IUS32" s="385"/>
      <c r="IUT32" s="385"/>
      <c r="IUU32" s="385"/>
      <c r="IUV32" s="385"/>
      <c r="IUW32" s="385"/>
      <c r="IUX32" s="385"/>
      <c r="IUY32" s="385"/>
      <c r="IUZ32" s="385"/>
      <c r="IVA32" s="385"/>
      <c r="IVB32" s="385"/>
      <c r="IVC32" s="385"/>
      <c r="IVD32" s="385"/>
      <c r="IVE32" s="385"/>
      <c r="IVF32" s="385"/>
      <c r="IVG32" s="385"/>
      <c r="IVH32" s="385"/>
      <c r="IVI32" s="385"/>
      <c r="IVJ32" s="385"/>
      <c r="IVK32" s="385"/>
      <c r="IVL32" s="385"/>
      <c r="IVM32" s="385"/>
      <c r="IVN32" s="385"/>
      <c r="IVO32" s="385"/>
      <c r="IVP32" s="385"/>
      <c r="IVQ32" s="385"/>
      <c r="IVR32" s="385"/>
      <c r="IVS32" s="385"/>
      <c r="IVT32" s="385"/>
      <c r="IVU32" s="385"/>
      <c r="IVV32" s="385"/>
      <c r="IVW32" s="385"/>
      <c r="IVX32" s="385"/>
      <c r="IVY32" s="385"/>
      <c r="IVZ32" s="385"/>
      <c r="IWA32" s="385"/>
      <c r="IWB32" s="385"/>
      <c r="IWC32" s="385"/>
      <c r="IWD32" s="385"/>
      <c r="IWE32" s="385"/>
      <c r="IWF32" s="385"/>
      <c r="IWG32" s="385"/>
      <c r="IWH32" s="385"/>
      <c r="IWI32" s="385"/>
      <c r="IWJ32" s="385"/>
      <c r="IWK32" s="385"/>
      <c r="IWL32" s="385"/>
      <c r="IWM32" s="385"/>
      <c r="IWN32" s="385"/>
      <c r="IWO32" s="385"/>
      <c r="IWP32" s="385"/>
      <c r="IWQ32" s="385"/>
      <c r="IWR32" s="385"/>
      <c r="IWS32" s="385"/>
      <c r="IWT32" s="385"/>
      <c r="IWU32" s="385"/>
      <c r="IWV32" s="385"/>
      <c r="IWW32" s="385"/>
      <c r="IWX32" s="385"/>
      <c r="IWY32" s="385"/>
      <c r="IWZ32" s="385"/>
      <c r="IXA32" s="385"/>
      <c r="IXB32" s="385"/>
      <c r="IXC32" s="385"/>
      <c r="IXD32" s="385"/>
      <c r="IXE32" s="385"/>
      <c r="IXF32" s="385"/>
      <c r="IXG32" s="385"/>
      <c r="IXH32" s="385"/>
      <c r="IXI32" s="385"/>
      <c r="IXJ32" s="385"/>
      <c r="IXK32" s="385"/>
      <c r="IXL32" s="385"/>
      <c r="IXM32" s="385"/>
      <c r="IXN32" s="385"/>
      <c r="IXO32" s="385"/>
      <c r="IXP32" s="385"/>
      <c r="IXQ32" s="385"/>
      <c r="IXR32" s="385"/>
      <c r="IXS32" s="385"/>
      <c r="IXT32" s="385"/>
      <c r="IXU32" s="385"/>
      <c r="IXV32" s="385"/>
      <c r="IXW32" s="385"/>
      <c r="IXX32" s="385"/>
      <c r="IXY32" s="385"/>
      <c r="IXZ32" s="385"/>
      <c r="IYA32" s="385"/>
      <c r="IYB32" s="385"/>
      <c r="IYC32" s="385"/>
      <c r="IYD32" s="385"/>
      <c r="IYE32" s="385"/>
      <c r="IYF32" s="385"/>
      <c r="IYG32" s="385"/>
      <c r="IYH32" s="385"/>
      <c r="IYI32" s="385"/>
      <c r="IYJ32" s="385"/>
      <c r="IYK32" s="385"/>
      <c r="IYL32" s="385"/>
      <c r="IYM32" s="385"/>
      <c r="IYN32" s="385"/>
      <c r="IYO32" s="385"/>
      <c r="IYP32" s="385"/>
      <c r="IYQ32" s="385"/>
      <c r="IYR32" s="385"/>
      <c r="IYS32" s="385"/>
      <c r="IYT32" s="385"/>
      <c r="IYU32" s="385"/>
      <c r="IYV32" s="385"/>
      <c r="IYW32" s="385"/>
      <c r="IYX32" s="385"/>
      <c r="IYY32" s="385"/>
      <c r="IYZ32" s="385"/>
      <c r="IZA32" s="385"/>
      <c r="IZB32" s="385"/>
      <c r="IZC32" s="385"/>
      <c r="IZD32" s="385"/>
      <c r="IZE32" s="385"/>
      <c r="IZF32" s="385"/>
      <c r="IZG32" s="385"/>
      <c r="IZH32" s="385"/>
      <c r="IZI32" s="385"/>
      <c r="IZJ32" s="385"/>
      <c r="IZK32" s="385"/>
      <c r="IZL32" s="385"/>
      <c r="IZM32" s="385"/>
      <c r="IZN32" s="385"/>
      <c r="IZO32" s="385"/>
      <c r="IZP32" s="385"/>
      <c r="IZQ32" s="385"/>
      <c r="IZR32" s="385"/>
      <c r="IZS32" s="385"/>
      <c r="IZT32" s="385"/>
      <c r="IZU32" s="385"/>
      <c r="IZV32" s="385"/>
      <c r="IZW32" s="385"/>
      <c r="IZX32" s="385"/>
      <c r="IZY32" s="385"/>
      <c r="IZZ32" s="385"/>
      <c r="JAA32" s="385"/>
      <c r="JAB32" s="385"/>
      <c r="JAC32" s="385"/>
      <c r="JAD32" s="385"/>
      <c r="JAE32" s="385"/>
      <c r="JAF32" s="385"/>
      <c r="JAG32" s="385"/>
      <c r="JAH32" s="385"/>
      <c r="JAI32" s="385"/>
      <c r="JAJ32" s="385"/>
      <c r="JAK32" s="385"/>
      <c r="JAL32" s="385"/>
      <c r="JAM32" s="385"/>
      <c r="JAN32" s="385"/>
      <c r="JAO32" s="385"/>
      <c r="JAP32" s="385"/>
      <c r="JAQ32" s="385"/>
      <c r="JAR32" s="385"/>
      <c r="JAS32" s="385"/>
      <c r="JAT32" s="385"/>
      <c r="JAU32" s="385"/>
      <c r="JAV32" s="385"/>
      <c r="JAW32" s="385"/>
      <c r="JAX32" s="385"/>
      <c r="JAY32" s="385"/>
      <c r="JAZ32" s="385"/>
      <c r="JBA32" s="385"/>
      <c r="JBB32" s="385"/>
      <c r="JBC32" s="385"/>
      <c r="JBD32" s="385"/>
      <c r="JBE32" s="385"/>
      <c r="JBF32" s="385"/>
      <c r="JBG32" s="385"/>
      <c r="JBH32" s="385"/>
      <c r="JBI32" s="385"/>
      <c r="JBJ32" s="385"/>
      <c r="JBK32" s="385"/>
      <c r="JBL32" s="385"/>
      <c r="JBM32" s="385"/>
      <c r="JBN32" s="385"/>
      <c r="JBO32" s="385"/>
      <c r="JBP32" s="385"/>
      <c r="JBQ32" s="385"/>
      <c r="JBR32" s="385"/>
      <c r="JBS32" s="385"/>
      <c r="JBT32" s="385"/>
      <c r="JBU32" s="385"/>
      <c r="JBV32" s="385"/>
      <c r="JBW32" s="385"/>
      <c r="JBX32" s="385"/>
      <c r="JBY32" s="385"/>
      <c r="JBZ32" s="385"/>
      <c r="JCA32" s="385"/>
      <c r="JCB32" s="385"/>
      <c r="JCC32" s="385"/>
      <c r="JCD32" s="385"/>
      <c r="JCE32" s="385"/>
      <c r="JCF32" s="385"/>
      <c r="JCG32" s="385"/>
      <c r="JCH32" s="385"/>
      <c r="JCI32" s="385"/>
      <c r="JCJ32" s="385"/>
      <c r="JCK32" s="385"/>
      <c r="JCL32" s="385"/>
      <c r="JCM32" s="385"/>
      <c r="JCN32" s="385"/>
      <c r="JCO32" s="385"/>
      <c r="JCP32" s="385"/>
      <c r="JCQ32" s="385"/>
      <c r="JCR32" s="385"/>
      <c r="JCS32" s="385"/>
      <c r="JCT32" s="385"/>
      <c r="JCU32" s="385"/>
      <c r="JCV32" s="385"/>
      <c r="JCW32" s="385"/>
      <c r="JCX32" s="385"/>
      <c r="JCY32" s="385"/>
      <c r="JCZ32" s="385"/>
      <c r="JDA32" s="385"/>
      <c r="JDB32" s="385"/>
      <c r="JDC32" s="385"/>
      <c r="JDD32" s="385"/>
      <c r="JDE32" s="385"/>
      <c r="JDF32" s="385"/>
      <c r="JDG32" s="385"/>
      <c r="JDH32" s="385"/>
      <c r="JDI32" s="385"/>
      <c r="JDJ32" s="385"/>
      <c r="JDK32" s="385"/>
      <c r="JDL32" s="385"/>
      <c r="JDM32" s="385"/>
      <c r="JDN32" s="385"/>
      <c r="JDO32" s="385"/>
      <c r="JDP32" s="385"/>
      <c r="JDQ32" s="385"/>
      <c r="JDR32" s="385"/>
      <c r="JDS32" s="385"/>
      <c r="JDT32" s="385"/>
      <c r="JDU32" s="385"/>
      <c r="JDV32" s="385"/>
      <c r="JDW32" s="385"/>
      <c r="JDX32" s="385"/>
      <c r="JDY32" s="385"/>
      <c r="JDZ32" s="385"/>
      <c r="JEA32" s="385"/>
      <c r="JEB32" s="385"/>
      <c r="JEC32" s="385"/>
      <c r="JED32" s="385"/>
      <c r="JEE32" s="385"/>
      <c r="JEF32" s="385"/>
      <c r="JEG32" s="385"/>
      <c r="JEH32" s="385"/>
      <c r="JEI32" s="385"/>
      <c r="JEJ32" s="385"/>
      <c r="JEK32" s="385"/>
      <c r="JEL32" s="385"/>
      <c r="JEM32" s="385"/>
      <c r="JEN32" s="385"/>
      <c r="JEO32" s="385"/>
      <c r="JEP32" s="385"/>
      <c r="JEQ32" s="385"/>
      <c r="JER32" s="385"/>
      <c r="JES32" s="385"/>
      <c r="JET32" s="385"/>
      <c r="JEU32" s="385"/>
      <c r="JEV32" s="385"/>
      <c r="JEW32" s="385"/>
      <c r="JEX32" s="385"/>
      <c r="JEY32" s="385"/>
      <c r="JEZ32" s="385"/>
      <c r="JFA32" s="385"/>
      <c r="JFB32" s="385"/>
      <c r="JFC32" s="385"/>
      <c r="JFD32" s="385"/>
      <c r="JFE32" s="385"/>
      <c r="JFF32" s="385"/>
      <c r="JFG32" s="385"/>
      <c r="JFH32" s="385"/>
      <c r="JFI32" s="385"/>
      <c r="JFJ32" s="385"/>
      <c r="JFK32" s="385"/>
      <c r="JFL32" s="385"/>
      <c r="JFM32" s="385"/>
      <c r="JFN32" s="385"/>
      <c r="JFO32" s="385"/>
      <c r="JFP32" s="385"/>
      <c r="JFQ32" s="385"/>
      <c r="JFR32" s="385"/>
      <c r="JFS32" s="385"/>
      <c r="JFT32" s="385"/>
      <c r="JFU32" s="385"/>
      <c r="JFV32" s="385"/>
      <c r="JFW32" s="385"/>
      <c r="JFX32" s="385"/>
      <c r="JFY32" s="385"/>
      <c r="JFZ32" s="385"/>
      <c r="JGA32" s="385"/>
      <c r="JGB32" s="385"/>
      <c r="JGC32" s="385"/>
      <c r="JGD32" s="385"/>
      <c r="JGE32" s="385"/>
      <c r="JGF32" s="385"/>
      <c r="JGG32" s="385"/>
      <c r="JGH32" s="385"/>
      <c r="JGI32" s="385"/>
      <c r="JGJ32" s="385"/>
      <c r="JGK32" s="385"/>
      <c r="JGL32" s="385"/>
      <c r="JGM32" s="385"/>
      <c r="JGN32" s="385"/>
      <c r="JGO32" s="385"/>
      <c r="JGP32" s="385"/>
      <c r="JGQ32" s="385"/>
      <c r="JGR32" s="385"/>
      <c r="JGS32" s="385"/>
      <c r="JGT32" s="385"/>
      <c r="JGU32" s="385"/>
      <c r="JGV32" s="385"/>
      <c r="JGW32" s="385"/>
      <c r="JGX32" s="385"/>
      <c r="JGY32" s="385"/>
      <c r="JGZ32" s="385"/>
      <c r="JHA32" s="385"/>
      <c r="JHB32" s="385"/>
      <c r="JHC32" s="385"/>
      <c r="JHD32" s="385"/>
      <c r="JHE32" s="385"/>
      <c r="JHF32" s="385"/>
      <c r="JHG32" s="385"/>
      <c r="JHH32" s="385"/>
      <c r="JHI32" s="385"/>
      <c r="JHJ32" s="385"/>
      <c r="JHK32" s="385"/>
      <c r="JHL32" s="385"/>
      <c r="JHM32" s="385"/>
      <c r="JHN32" s="385"/>
      <c r="JHO32" s="385"/>
      <c r="JHP32" s="385"/>
      <c r="JHQ32" s="385"/>
      <c r="JHR32" s="385"/>
      <c r="JHS32" s="385"/>
      <c r="JHT32" s="385"/>
      <c r="JHU32" s="385"/>
      <c r="JHV32" s="385"/>
      <c r="JHW32" s="385"/>
      <c r="JHX32" s="385"/>
      <c r="JHY32" s="385"/>
      <c r="JHZ32" s="385"/>
      <c r="JIA32" s="385"/>
      <c r="JIB32" s="385"/>
      <c r="JIC32" s="385"/>
      <c r="JID32" s="385"/>
      <c r="JIE32" s="385"/>
      <c r="JIF32" s="385"/>
      <c r="JIG32" s="385"/>
      <c r="JIH32" s="385"/>
      <c r="JII32" s="385"/>
      <c r="JIJ32" s="385"/>
      <c r="JIK32" s="385"/>
      <c r="JIL32" s="385"/>
      <c r="JIM32" s="385"/>
      <c r="JIN32" s="385"/>
      <c r="JIO32" s="385"/>
      <c r="JIP32" s="385"/>
      <c r="JIQ32" s="385"/>
      <c r="JIR32" s="385"/>
      <c r="JIS32" s="385"/>
      <c r="JIT32" s="385"/>
      <c r="JIU32" s="385"/>
      <c r="JIV32" s="385"/>
      <c r="JIW32" s="385"/>
      <c r="JIX32" s="385"/>
      <c r="JIY32" s="385"/>
      <c r="JIZ32" s="385"/>
      <c r="JJA32" s="385"/>
      <c r="JJB32" s="385"/>
      <c r="JJC32" s="385"/>
      <c r="JJD32" s="385"/>
      <c r="JJE32" s="385"/>
      <c r="JJF32" s="385"/>
      <c r="JJG32" s="385"/>
      <c r="JJH32" s="385"/>
      <c r="JJI32" s="385"/>
      <c r="JJJ32" s="385"/>
      <c r="JJK32" s="385"/>
      <c r="JJL32" s="385"/>
      <c r="JJM32" s="385"/>
      <c r="JJN32" s="385"/>
      <c r="JJO32" s="385"/>
      <c r="JJP32" s="385"/>
      <c r="JJQ32" s="385"/>
      <c r="JJR32" s="385"/>
      <c r="JJS32" s="385"/>
      <c r="JJT32" s="385"/>
      <c r="JJU32" s="385"/>
      <c r="JJV32" s="385"/>
      <c r="JJW32" s="385"/>
      <c r="JJX32" s="385"/>
      <c r="JJY32" s="385"/>
      <c r="JJZ32" s="385"/>
      <c r="JKA32" s="385"/>
      <c r="JKB32" s="385"/>
      <c r="JKC32" s="385"/>
      <c r="JKD32" s="385"/>
      <c r="JKE32" s="385"/>
      <c r="JKF32" s="385"/>
      <c r="JKG32" s="385"/>
      <c r="JKH32" s="385"/>
      <c r="JKI32" s="385"/>
      <c r="JKJ32" s="385"/>
      <c r="JKK32" s="385"/>
      <c r="JKL32" s="385"/>
      <c r="JKM32" s="385"/>
      <c r="JKN32" s="385"/>
      <c r="JKO32" s="385"/>
      <c r="JKP32" s="385"/>
      <c r="JKQ32" s="385"/>
      <c r="JKR32" s="385"/>
      <c r="JKS32" s="385"/>
      <c r="JKT32" s="385"/>
      <c r="JKU32" s="385"/>
      <c r="JKV32" s="385"/>
      <c r="JKW32" s="385"/>
      <c r="JKX32" s="385"/>
      <c r="JKY32" s="385"/>
      <c r="JKZ32" s="385"/>
      <c r="JLA32" s="385"/>
      <c r="JLB32" s="385"/>
      <c r="JLC32" s="385"/>
      <c r="JLD32" s="385"/>
      <c r="JLE32" s="385"/>
      <c r="JLF32" s="385"/>
      <c r="JLG32" s="385"/>
      <c r="JLH32" s="385"/>
      <c r="JLI32" s="385"/>
      <c r="JLJ32" s="385"/>
      <c r="JLK32" s="385"/>
      <c r="JLL32" s="385"/>
      <c r="JLM32" s="385"/>
      <c r="JLN32" s="385"/>
      <c r="JLO32" s="385"/>
      <c r="JLP32" s="385"/>
      <c r="JLQ32" s="385"/>
      <c r="JLR32" s="385"/>
      <c r="JLS32" s="385"/>
      <c r="JLT32" s="385"/>
      <c r="JLU32" s="385"/>
      <c r="JLV32" s="385"/>
      <c r="JLW32" s="385"/>
      <c r="JLX32" s="385"/>
      <c r="JLY32" s="385"/>
      <c r="JLZ32" s="385"/>
      <c r="JMA32" s="385"/>
      <c r="JMB32" s="385"/>
      <c r="JMC32" s="385"/>
      <c r="JMD32" s="385"/>
      <c r="JME32" s="385"/>
      <c r="JMF32" s="385"/>
      <c r="JMG32" s="385"/>
      <c r="JMH32" s="385"/>
      <c r="JMI32" s="385"/>
      <c r="JMJ32" s="385"/>
      <c r="JMK32" s="385"/>
      <c r="JML32" s="385"/>
      <c r="JMM32" s="385"/>
      <c r="JMN32" s="385"/>
      <c r="JMO32" s="385"/>
      <c r="JMP32" s="385"/>
      <c r="JMQ32" s="385"/>
      <c r="JMR32" s="385"/>
      <c r="JMS32" s="385"/>
      <c r="JMT32" s="385"/>
      <c r="JMU32" s="385"/>
      <c r="JMV32" s="385"/>
      <c r="JMW32" s="385"/>
      <c r="JMX32" s="385"/>
      <c r="JMY32" s="385"/>
      <c r="JMZ32" s="385"/>
      <c r="JNA32" s="385"/>
      <c r="JNB32" s="385"/>
      <c r="JNC32" s="385"/>
      <c r="JND32" s="385"/>
      <c r="JNE32" s="385"/>
      <c r="JNF32" s="385"/>
      <c r="JNG32" s="385"/>
      <c r="JNH32" s="385"/>
      <c r="JNI32" s="385"/>
      <c r="JNJ32" s="385"/>
      <c r="JNK32" s="385"/>
      <c r="JNL32" s="385"/>
      <c r="JNM32" s="385"/>
      <c r="JNN32" s="385"/>
      <c r="JNO32" s="385"/>
      <c r="JNP32" s="385"/>
      <c r="JNQ32" s="385"/>
      <c r="JNR32" s="385"/>
      <c r="JNS32" s="385"/>
      <c r="JNT32" s="385"/>
      <c r="JNU32" s="385"/>
      <c r="JNV32" s="385"/>
      <c r="JNW32" s="385"/>
      <c r="JNX32" s="385"/>
      <c r="JNY32" s="385"/>
      <c r="JNZ32" s="385"/>
      <c r="JOA32" s="385"/>
      <c r="JOB32" s="385"/>
      <c r="JOC32" s="385"/>
      <c r="JOD32" s="385"/>
      <c r="JOE32" s="385"/>
      <c r="JOF32" s="385"/>
      <c r="JOG32" s="385"/>
      <c r="JOH32" s="385"/>
      <c r="JOI32" s="385"/>
      <c r="JOJ32" s="385"/>
      <c r="JOK32" s="385"/>
      <c r="JOL32" s="385"/>
      <c r="JOM32" s="385"/>
      <c r="JON32" s="385"/>
      <c r="JOO32" s="385"/>
      <c r="JOP32" s="385"/>
      <c r="JOQ32" s="385"/>
      <c r="JOR32" s="385"/>
      <c r="JOS32" s="385"/>
      <c r="JOT32" s="385"/>
      <c r="JOU32" s="385"/>
      <c r="JOV32" s="385"/>
      <c r="JOW32" s="385"/>
      <c r="JOX32" s="385"/>
      <c r="JOY32" s="385"/>
      <c r="JOZ32" s="385"/>
      <c r="JPA32" s="385"/>
      <c r="JPB32" s="385"/>
      <c r="JPC32" s="385"/>
      <c r="JPD32" s="385"/>
      <c r="JPE32" s="385"/>
      <c r="JPF32" s="385"/>
      <c r="JPG32" s="385"/>
      <c r="JPH32" s="385"/>
      <c r="JPI32" s="385"/>
      <c r="JPJ32" s="385"/>
      <c r="JPK32" s="385"/>
      <c r="JPL32" s="385"/>
      <c r="JPM32" s="385"/>
      <c r="JPN32" s="385"/>
      <c r="JPO32" s="385"/>
      <c r="JPP32" s="385"/>
      <c r="JPQ32" s="385"/>
      <c r="JPR32" s="385"/>
      <c r="JPS32" s="385"/>
      <c r="JPT32" s="385"/>
      <c r="JPU32" s="385"/>
      <c r="JPV32" s="385"/>
      <c r="JPW32" s="385"/>
      <c r="JPX32" s="385"/>
      <c r="JPY32" s="385"/>
      <c r="JPZ32" s="385"/>
      <c r="JQA32" s="385"/>
      <c r="JQB32" s="385"/>
      <c r="JQC32" s="385"/>
      <c r="JQD32" s="385"/>
      <c r="JQE32" s="385"/>
      <c r="JQF32" s="385"/>
      <c r="JQG32" s="385"/>
      <c r="JQH32" s="385"/>
      <c r="JQI32" s="385"/>
      <c r="JQJ32" s="385"/>
      <c r="JQK32" s="385"/>
      <c r="JQL32" s="385"/>
      <c r="JQM32" s="385"/>
      <c r="JQN32" s="385"/>
      <c r="JQO32" s="385"/>
      <c r="JQP32" s="385"/>
      <c r="JQQ32" s="385"/>
      <c r="JQR32" s="385"/>
      <c r="JQS32" s="385"/>
      <c r="JQT32" s="385"/>
      <c r="JQU32" s="385"/>
      <c r="JQV32" s="385"/>
      <c r="JQW32" s="385"/>
      <c r="JQX32" s="385"/>
      <c r="JQY32" s="385"/>
      <c r="JQZ32" s="385"/>
      <c r="JRA32" s="385"/>
      <c r="JRB32" s="385"/>
      <c r="JRC32" s="385"/>
      <c r="JRD32" s="385"/>
      <c r="JRE32" s="385"/>
      <c r="JRF32" s="385"/>
      <c r="JRG32" s="385"/>
      <c r="JRH32" s="385"/>
      <c r="JRI32" s="385"/>
      <c r="JRJ32" s="385"/>
      <c r="JRK32" s="385"/>
      <c r="JRL32" s="385"/>
      <c r="JRM32" s="385"/>
      <c r="JRN32" s="385"/>
      <c r="JRO32" s="385"/>
      <c r="JRP32" s="385"/>
      <c r="JRQ32" s="385"/>
      <c r="JRR32" s="385"/>
      <c r="JRS32" s="385"/>
      <c r="JRT32" s="385"/>
      <c r="JRU32" s="385"/>
      <c r="JRV32" s="385"/>
      <c r="JRW32" s="385"/>
      <c r="JRX32" s="385"/>
      <c r="JRY32" s="385"/>
      <c r="JRZ32" s="385"/>
      <c r="JSA32" s="385"/>
      <c r="JSB32" s="385"/>
      <c r="JSC32" s="385"/>
      <c r="JSD32" s="385"/>
      <c r="JSE32" s="385"/>
      <c r="JSF32" s="385"/>
      <c r="JSG32" s="385"/>
      <c r="JSH32" s="385"/>
      <c r="JSI32" s="385"/>
      <c r="JSJ32" s="385"/>
      <c r="JSK32" s="385"/>
      <c r="JSL32" s="385"/>
      <c r="JSM32" s="385"/>
      <c r="JSN32" s="385"/>
      <c r="JSO32" s="385"/>
      <c r="JSP32" s="385"/>
      <c r="JSQ32" s="385"/>
      <c r="JSR32" s="385"/>
      <c r="JSS32" s="385"/>
      <c r="JST32" s="385"/>
      <c r="JSU32" s="385"/>
      <c r="JSV32" s="385"/>
      <c r="JSW32" s="385"/>
      <c r="JSX32" s="385"/>
      <c r="JSY32" s="385"/>
      <c r="JSZ32" s="385"/>
      <c r="JTA32" s="385"/>
      <c r="JTB32" s="385"/>
      <c r="JTC32" s="385"/>
      <c r="JTD32" s="385"/>
      <c r="JTE32" s="385"/>
      <c r="JTF32" s="385"/>
      <c r="JTG32" s="385"/>
      <c r="JTH32" s="385"/>
      <c r="JTI32" s="385"/>
      <c r="JTJ32" s="385"/>
      <c r="JTK32" s="385"/>
      <c r="JTL32" s="385"/>
      <c r="JTM32" s="385"/>
      <c r="JTN32" s="385"/>
      <c r="JTO32" s="385"/>
      <c r="JTP32" s="385"/>
      <c r="JTQ32" s="385"/>
      <c r="JTR32" s="385"/>
      <c r="JTS32" s="385"/>
      <c r="JTT32" s="385"/>
      <c r="JTU32" s="385"/>
      <c r="JTV32" s="385"/>
      <c r="JTW32" s="385"/>
      <c r="JTX32" s="385"/>
      <c r="JTY32" s="385"/>
      <c r="JTZ32" s="385"/>
      <c r="JUA32" s="385"/>
      <c r="JUB32" s="385"/>
      <c r="JUC32" s="385"/>
      <c r="JUD32" s="385"/>
      <c r="JUE32" s="385"/>
      <c r="JUF32" s="385"/>
      <c r="JUG32" s="385"/>
      <c r="JUH32" s="385"/>
      <c r="JUI32" s="385"/>
      <c r="JUJ32" s="385"/>
      <c r="JUK32" s="385"/>
      <c r="JUL32" s="385"/>
      <c r="JUM32" s="385"/>
      <c r="JUN32" s="385"/>
      <c r="JUO32" s="385"/>
      <c r="JUP32" s="385"/>
      <c r="JUQ32" s="385"/>
      <c r="JUR32" s="385"/>
      <c r="JUS32" s="385"/>
      <c r="JUT32" s="385"/>
      <c r="JUU32" s="385"/>
      <c r="JUV32" s="385"/>
      <c r="JUW32" s="385"/>
      <c r="JUX32" s="385"/>
      <c r="JUY32" s="385"/>
      <c r="JUZ32" s="385"/>
      <c r="JVA32" s="385"/>
      <c r="JVB32" s="385"/>
      <c r="JVC32" s="385"/>
      <c r="JVD32" s="385"/>
      <c r="JVE32" s="385"/>
      <c r="JVF32" s="385"/>
      <c r="JVG32" s="385"/>
      <c r="JVH32" s="385"/>
      <c r="JVI32" s="385"/>
      <c r="JVJ32" s="385"/>
      <c r="JVK32" s="385"/>
      <c r="JVL32" s="385"/>
      <c r="JVM32" s="385"/>
      <c r="JVN32" s="385"/>
      <c r="JVO32" s="385"/>
      <c r="JVP32" s="385"/>
      <c r="JVQ32" s="385"/>
      <c r="JVR32" s="385"/>
      <c r="JVS32" s="385"/>
      <c r="JVT32" s="385"/>
      <c r="JVU32" s="385"/>
      <c r="JVV32" s="385"/>
      <c r="JVW32" s="385"/>
      <c r="JVX32" s="385"/>
      <c r="JVY32" s="385"/>
      <c r="JVZ32" s="385"/>
      <c r="JWA32" s="385"/>
      <c r="JWB32" s="385"/>
      <c r="JWC32" s="385"/>
      <c r="JWD32" s="385"/>
      <c r="JWE32" s="385"/>
      <c r="JWF32" s="385"/>
      <c r="JWG32" s="385"/>
      <c r="JWH32" s="385"/>
      <c r="JWI32" s="385"/>
      <c r="JWJ32" s="385"/>
      <c r="JWK32" s="385"/>
      <c r="JWL32" s="385"/>
      <c r="JWM32" s="385"/>
      <c r="JWN32" s="385"/>
      <c r="JWO32" s="385"/>
      <c r="JWP32" s="385"/>
      <c r="JWQ32" s="385"/>
      <c r="JWR32" s="385"/>
      <c r="JWS32" s="385"/>
      <c r="JWT32" s="385"/>
      <c r="JWU32" s="385"/>
      <c r="JWV32" s="385"/>
      <c r="JWW32" s="385"/>
      <c r="JWX32" s="385"/>
      <c r="JWY32" s="385"/>
      <c r="JWZ32" s="385"/>
      <c r="JXA32" s="385"/>
      <c r="JXB32" s="385"/>
      <c r="JXC32" s="385"/>
      <c r="JXD32" s="385"/>
      <c r="JXE32" s="385"/>
      <c r="JXF32" s="385"/>
      <c r="JXG32" s="385"/>
      <c r="JXH32" s="385"/>
      <c r="JXI32" s="385"/>
      <c r="JXJ32" s="385"/>
      <c r="JXK32" s="385"/>
      <c r="JXL32" s="385"/>
      <c r="JXM32" s="385"/>
      <c r="JXN32" s="385"/>
      <c r="JXO32" s="385"/>
      <c r="JXP32" s="385"/>
      <c r="JXQ32" s="385"/>
      <c r="JXR32" s="385"/>
      <c r="JXS32" s="385"/>
      <c r="JXT32" s="385"/>
      <c r="JXU32" s="385"/>
      <c r="JXV32" s="385"/>
      <c r="JXW32" s="385"/>
      <c r="JXX32" s="385"/>
      <c r="JXY32" s="385"/>
      <c r="JXZ32" s="385"/>
      <c r="JYA32" s="385"/>
      <c r="JYB32" s="385"/>
      <c r="JYC32" s="385"/>
      <c r="JYD32" s="385"/>
      <c r="JYE32" s="385"/>
      <c r="JYF32" s="385"/>
      <c r="JYG32" s="385"/>
      <c r="JYH32" s="385"/>
      <c r="JYI32" s="385"/>
      <c r="JYJ32" s="385"/>
      <c r="JYK32" s="385"/>
      <c r="JYL32" s="385"/>
      <c r="JYM32" s="385"/>
      <c r="JYN32" s="385"/>
      <c r="JYO32" s="385"/>
      <c r="JYP32" s="385"/>
      <c r="JYQ32" s="385"/>
      <c r="JYR32" s="385"/>
      <c r="JYS32" s="385"/>
      <c r="JYT32" s="385"/>
      <c r="JYU32" s="385"/>
      <c r="JYV32" s="385"/>
      <c r="JYW32" s="385"/>
      <c r="JYX32" s="385"/>
      <c r="JYY32" s="385"/>
      <c r="JYZ32" s="385"/>
      <c r="JZA32" s="385"/>
      <c r="JZB32" s="385"/>
      <c r="JZC32" s="385"/>
      <c r="JZD32" s="385"/>
      <c r="JZE32" s="385"/>
      <c r="JZF32" s="385"/>
      <c r="JZG32" s="385"/>
      <c r="JZH32" s="385"/>
      <c r="JZI32" s="385"/>
      <c r="JZJ32" s="385"/>
      <c r="JZK32" s="385"/>
      <c r="JZL32" s="385"/>
      <c r="JZM32" s="385"/>
      <c r="JZN32" s="385"/>
      <c r="JZO32" s="385"/>
      <c r="JZP32" s="385"/>
      <c r="JZQ32" s="385"/>
      <c r="JZR32" s="385"/>
      <c r="JZS32" s="385"/>
      <c r="JZT32" s="385"/>
      <c r="JZU32" s="385"/>
      <c r="JZV32" s="385"/>
      <c r="JZW32" s="385"/>
      <c r="JZX32" s="385"/>
      <c r="JZY32" s="385"/>
      <c r="JZZ32" s="385"/>
      <c r="KAA32" s="385"/>
      <c r="KAB32" s="385"/>
      <c r="KAC32" s="385"/>
      <c r="KAD32" s="385"/>
      <c r="KAE32" s="385"/>
      <c r="KAF32" s="385"/>
      <c r="KAG32" s="385"/>
      <c r="KAH32" s="385"/>
      <c r="KAI32" s="385"/>
      <c r="KAJ32" s="385"/>
      <c r="KAK32" s="385"/>
      <c r="KAL32" s="385"/>
      <c r="KAM32" s="385"/>
      <c r="KAN32" s="385"/>
      <c r="KAO32" s="385"/>
      <c r="KAP32" s="385"/>
      <c r="KAQ32" s="385"/>
      <c r="KAR32" s="385"/>
      <c r="KAS32" s="385"/>
      <c r="KAT32" s="385"/>
      <c r="KAU32" s="385"/>
      <c r="KAV32" s="385"/>
      <c r="KAW32" s="385"/>
      <c r="KAX32" s="385"/>
      <c r="KAY32" s="385"/>
      <c r="KAZ32" s="385"/>
      <c r="KBA32" s="385"/>
      <c r="KBB32" s="385"/>
      <c r="KBC32" s="385"/>
      <c r="KBD32" s="385"/>
      <c r="KBE32" s="385"/>
      <c r="KBF32" s="385"/>
      <c r="KBG32" s="385"/>
      <c r="KBH32" s="385"/>
      <c r="KBI32" s="385"/>
      <c r="KBJ32" s="385"/>
      <c r="KBK32" s="385"/>
      <c r="KBL32" s="385"/>
      <c r="KBM32" s="385"/>
      <c r="KBN32" s="385"/>
      <c r="KBO32" s="385"/>
      <c r="KBP32" s="385"/>
      <c r="KBQ32" s="385"/>
      <c r="KBR32" s="385"/>
      <c r="KBS32" s="385"/>
      <c r="KBT32" s="385"/>
      <c r="KBU32" s="385"/>
      <c r="KBV32" s="385"/>
      <c r="KBW32" s="385"/>
      <c r="KBX32" s="385"/>
      <c r="KBY32" s="385"/>
      <c r="KBZ32" s="385"/>
      <c r="KCA32" s="385"/>
      <c r="KCB32" s="385"/>
      <c r="KCC32" s="385"/>
      <c r="KCD32" s="385"/>
      <c r="KCE32" s="385"/>
      <c r="KCF32" s="385"/>
      <c r="KCG32" s="385"/>
      <c r="KCH32" s="385"/>
      <c r="KCI32" s="385"/>
      <c r="KCJ32" s="385"/>
      <c r="KCK32" s="385"/>
      <c r="KCL32" s="385"/>
      <c r="KCM32" s="385"/>
      <c r="KCN32" s="385"/>
      <c r="KCO32" s="385"/>
      <c r="KCP32" s="385"/>
      <c r="KCQ32" s="385"/>
      <c r="KCR32" s="385"/>
      <c r="KCS32" s="385"/>
      <c r="KCT32" s="385"/>
      <c r="KCU32" s="385"/>
      <c r="KCV32" s="385"/>
      <c r="KCW32" s="385"/>
      <c r="KCX32" s="385"/>
      <c r="KCY32" s="385"/>
      <c r="KCZ32" s="385"/>
      <c r="KDA32" s="385"/>
      <c r="KDB32" s="385"/>
      <c r="KDC32" s="385"/>
      <c r="KDD32" s="385"/>
      <c r="KDE32" s="385"/>
      <c r="KDF32" s="385"/>
      <c r="KDG32" s="385"/>
      <c r="KDH32" s="385"/>
      <c r="KDI32" s="385"/>
      <c r="KDJ32" s="385"/>
      <c r="KDK32" s="385"/>
      <c r="KDL32" s="385"/>
      <c r="KDM32" s="385"/>
      <c r="KDN32" s="385"/>
      <c r="KDO32" s="385"/>
      <c r="KDP32" s="385"/>
      <c r="KDQ32" s="385"/>
      <c r="KDR32" s="385"/>
      <c r="KDS32" s="385"/>
      <c r="KDT32" s="385"/>
      <c r="KDU32" s="385"/>
      <c r="KDV32" s="385"/>
      <c r="KDW32" s="385"/>
      <c r="KDX32" s="385"/>
      <c r="KDY32" s="385"/>
      <c r="KDZ32" s="385"/>
      <c r="KEA32" s="385"/>
      <c r="KEB32" s="385"/>
      <c r="KEC32" s="385"/>
      <c r="KED32" s="385"/>
      <c r="KEE32" s="385"/>
      <c r="KEF32" s="385"/>
      <c r="KEG32" s="385"/>
      <c r="KEH32" s="385"/>
      <c r="KEI32" s="385"/>
      <c r="KEJ32" s="385"/>
      <c r="KEK32" s="385"/>
      <c r="KEL32" s="385"/>
      <c r="KEM32" s="385"/>
      <c r="KEN32" s="385"/>
      <c r="KEO32" s="385"/>
      <c r="KEP32" s="385"/>
      <c r="KEQ32" s="385"/>
      <c r="KER32" s="385"/>
      <c r="KES32" s="385"/>
      <c r="KET32" s="385"/>
      <c r="KEU32" s="385"/>
      <c r="KEV32" s="385"/>
      <c r="KEW32" s="385"/>
      <c r="KEX32" s="385"/>
      <c r="KEY32" s="385"/>
      <c r="KEZ32" s="385"/>
      <c r="KFA32" s="385"/>
      <c r="KFB32" s="385"/>
      <c r="KFC32" s="385"/>
      <c r="KFD32" s="385"/>
      <c r="KFE32" s="385"/>
      <c r="KFF32" s="385"/>
      <c r="KFG32" s="385"/>
      <c r="KFH32" s="385"/>
      <c r="KFI32" s="385"/>
      <c r="KFJ32" s="385"/>
      <c r="KFK32" s="385"/>
      <c r="KFL32" s="385"/>
      <c r="KFM32" s="385"/>
      <c r="KFN32" s="385"/>
      <c r="KFO32" s="385"/>
      <c r="KFP32" s="385"/>
      <c r="KFQ32" s="385"/>
      <c r="KFR32" s="385"/>
      <c r="KFS32" s="385"/>
      <c r="KFT32" s="385"/>
      <c r="KFU32" s="385"/>
      <c r="KFV32" s="385"/>
      <c r="KFW32" s="385"/>
      <c r="KFX32" s="385"/>
      <c r="KFY32" s="385"/>
      <c r="KFZ32" s="385"/>
      <c r="KGA32" s="385"/>
      <c r="KGB32" s="385"/>
      <c r="KGC32" s="385"/>
      <c r="KGD32" s="385"/>
      <c r="KGE32" s="385"/>
      <c r="KGF32" s="385"/>
      <c r="KGG32" s="385"/>
      <c r="KGH32" s="385"/>
      <c r="KGI32" s="385"/>
      <c r="KGJ32" s="385"/>
      <c r="KGK32" s="385"/>
      <c r="KGL32" s="385"/>
      <c r="KGM32" s="385"/>
      <c r="KGN32" s="385"/>
      <c r="KGO32" s="385"/>
      <c r="KGP32" s="385"/>
      <c r="KGQ32" s="385"/>
      <c r="KGR32" s="385"/>
      <c r="KGS32" s="385"/>
      <c r="KGT32" s="385"/>
      <c r="KGU32" s="385"/>
      <c r="KGV32" s="385"/>
      <c r="KGW32" s="385"/>
      <c r="KGX32" s="385"/>
      <c r="KGY32" s="385"/>
      <c r="KGZ32" s="385"/>
      <c r="KHA32" s="385"/>
      <c r="KHB32" s="385"/>
      <c r="KHC32" s="385"/>
      <c r="KHD32" s="385"/>
      <c r="KHE32" s="385"/>
      <c r="KHF32" s="385"/>
      <c r="KHG32" s="385"/>
      <c r="KHH32" s="385"/>
      <c r="KHI32" s="385"/>
      <c r="KHJ32" s="385"/>
      <c r="KHK32" s="385"/>
      <c r="KHL32" s="385"/>
      <c r="KHM32" s="385"/>
      <c r="KHN32" s="385"/>
      <c r="KHO32" s="385"/>
      <c r="KHP32" s="385"/>
      <c r="KHQ32" s="385"/>
      <c r="KHR32" s="385"/>
      <c r="KHS32" s="385"/>
      <c r="KHT32" s="385"/>
      <c r="KHU32" s="385"/>
      <c r="KHV32" s="385"/>
      <c r="KHW32" s="385"/>
      <c r="KHX32" s="385"/>
      <c r="KHY32" s="385"/>
      <c r="KHZ32" s="385"/>
      <c r="KIA32" s="385"/>
      <c r="KIB32" s="385"/>
      <c r="KIC32" s="385"/>
      <c r="KID32" s="385"/>
      <c r="KIE32" s="385"/>
      <c r="KIF32" s="385"/>
      <c r="KIG32" s="385"/>
      <c r="KIH32" s="385"/>
      <c r="KII32" s="385"/>
      <c r="KIJ32" s="385"/>
      <c r="KIK32" s="385"/>
      <c r="KIL32" s="385"/>
      <c r="KIM32" s="385"/>
      <c r="KIN32" s="385"/>
      <c r="KIO32" s="385"/>
      <c r="KIP32" s="385"/>
      <c r="KIQ32" s="385"/>
      <c r="KIR32" s="385"/>
      <c r="KIS32" s="385"/>
      <c r="KIT32" s="385"/>
      <c r="KIU32" s="385"/>
      <c r="KIV32" s="385"/>
      <c r="KIW32" s="385"/>
      <c r="KIX32" s="385"/>
      <c r="KIY32" s="385"/>
      <c r="KIZ32" s="385"/>
      <c r="KJA32" s="385"/>
      <c r="KJB32" s="385"/>
      <c r="KJC32" s="385"/>
      <c r="KJD32" s="385"/>
      <c r="KJE32" s="385"/>
      <c r="KJF32" s="385"/>
      <c r="KJG32" s="385"/>
      <c r="KJH32" s="385"/>
      <c r="KJI32" s="385"/>
      <c r="KJJ32" s="385"/>
      <c r="KJK32" s="385"/>
      <c r="KJL32" s="385"/>
      <c r="KJM32" s="385"/>
      <c r="KJN32" s="385"/>
      <c r="KJO32" s="385"/>
      <c r="KJP32" s="385"/>
      <c r="KJQ32" s="385"/>
      <c r="KJR32" s="385"/>
      <c r="KJS32" s="385"/>
      <c r="KJT32" s="385"/>
      <c r="KJU32" s="385"/>
      <c r="KJV32" s="385"/>
      <c r="KJW32" s="385"/>
      <c r="KJX32" s="385"/>
      <c r="KJY32" s="385"/>
      <c r="KJZ32" s="385"/>
      <c r="KKA32" s="385"/>
      <c r="KKB32" s="385"/>
      <c r="KKC32" s="385"/>
      <c r="KKD32" s="385"/>
      <c r="KKE32" s="385"/>
      <c r="KKF32" s="385"/>
      <c r="KKG32" s="385"/>
      <c r="KKH32" s="385"/>
      <c r="KKI32" s="385"/>
      <c r="KKJ32" s="385"/>
      <c r="KKK32" s="385"/>
      <c r="KKL32" s="385"/>
      <c r="KKM32" s="385"/>
      <c r="KKN32" s="385"/>
      <c r="KKO32" s="385"/>
      <c r="KKP32" s="385"/>
      <c r="KKQ32" s="385"/>
      <c r="KKR32" s="385"/>
      <c r="KKS32" s="385"/>
      <c r="KKT32" s="385"/>
      <c r="KKU32" s="385"/>
      <c r="KKV32" s="385"/>
      <c r="KKW32" s="385"/>
      <c r="KKX32" s="385"/>
      <c r="KKY32" s="385"/>
      <c r="KKZ32" s="385"/>
      <c r="KLA32" s="385"/>
      <c r="KLB32" s="385"/>
      <c r="KLC32" s="385"/>
      <c r="KLD32" s="385"/>
      <c r="KLE32" s="385"/>
      <c r="KLF32" s="385"/>
      <c r="KLG32" s="385"/>
      <c r="KLH32" s="385"/>
      <c r="KLI32" s="385"/>
      <c r="KLJ32" s="385"/>
      <c r="KLK32" s="385"/>
      <c r="KLL32" s="385"/>
      <c r="KLM32" s="385"/>
      <c r="KLN32" s="385"/>
      <c r="KLO32" s="385"/>
      <c r="KLP32" s="385"/>
      <c r="KLQ32" s="385"/>
      <c r="KLR32" s="385"/>
      <c r="KLS32" s="385"/>
      <c r="KLT32" s="385"/>
      <c r="KLU32" s="385"/>
      <c r="KLV32" s="385"/>
      <c r="KLW32" s="385"/>
      <c r="KLX32" s="385"/>
      <c r="KLY32" s="385"/>
      <c r="KLZ32" s="385"/>
      <c r="KMA32" s="385"/>
      <c r="KMB32" s="385"/>
      <c r="KMC32" s="385"/>
      <c r="KMD32" s="385"/>
      <c r="KME32" s="385"/>
      <c r="KMF32" s="385"/>
      <c r="KMG32" s="385"/>
      <c r="KMH32" s="385"/>
      <c r="KMI32" s="385"/>
      <c r="KMJ32" s="385"/>
      <c r="KMK32" s="385"/>
      <c r="KML32" s="385"/>
      <c r="KMM32" s="385"/>
      <c r="KMN32" s="385"/>
      <c r="KMO32" s="385"/>
      <c r="KMP32" s="385"/>
      <c r="KMQ32" s="385"/>
      <c r="KMR32" s="385"/>
      <c r="KMS32" s="385"/>
      <c r="KMT32" s="385"/>
      <c r="KMU32" s="385"/>
      <c r="KMV32" s="385"/>
      <c r="KMW32" s="385"/>
      <c r="KMX32" s="385"/>
      <c r="KMY32" s="385"/>
      <c r="KMZ32" s="385"/>
      <c r="KNA32" s="385"/>
      <c r="KNB32" s="385"/>
      <c r="KNC32" s="385"/>
      <c r="KND32" s="385"/>
      <c r="KNE32" s="385"/>
      <c r="KNF32" s="385"/>
      <c r="KNG32" s="385"/>
      <c r="KNH32" s="385"/>
      <c r="KNI32" s="385"/>
      <c r="KNJ32" s="385"/>
      <c r="KNK32" s="385"/>
      <c r="KNL32" s="385"/>
      <c r="KNM32" s="385"/>
      <c r="KNN32" s="385"/>
      <c r="KNO32" s="385"/>
      <c r="KNP32" s="385"/>
      <c r="KNQ32" s="385"/>
      <c r="KNR32" s="385"/>
      <c r="KNS32" s="385"/>
      <c r="KNT32" s="385"/>
      <c r="KNU32" s="385"/>
      <c r="KNV32" s="385"/>
      <c r="KNW32" s="385"/>
      <c r="KNX32" s="385"/>
      <c r="KNY32" s="385"/>
      <c r="KNZ32" s="385"/>
      <c r="KOA32" s="385"/>
      <c r="KOB32" s="385"/>
      <c r="KOC32" s="385"/>
      <c r="KOD32" s="385"/>
      <c r="KOE32" s="385"/>
      <c r="KOF32" s="385"/>
      <c r="KOG32" s="385"/>
      <c r="KOH32" s="385"/>
      <c r="KOI32" s="385"/>
      <c r="KOJ32" s="385"/>
      <c r="KOK32" s="385"/>
      <c r="KOL32" s="385"/>
      <c r="KOM32" s="385"/>
      <c r="KON32" s="385"/>
      <c r="KOO32" s="385"/>
      <c r="KOP32" s="385"/>
      <c r="KOQ32" s="385"/>
      <c r="KOR32" s="385"/>
      <c r="KOS32" s="385"/>
      <c r="KOT32" s="385"/>
      <c r="KOU32" s="385"/>
      <c r="KOV32" s="385"/>
      <c r="KOW32" s="385"/>
      <c r="KOX32" s="385"/>
      <c r="KOY32" s="385"/>
      <c r="KOZ32" s="385"/>
      <c r="KPA32" s="385"/>
      <c r="KPB32" s="385"/>
      <c r="KPC32" s="385"/>
      <c r="KPD32" s="385"/>
      <c r="KPE32" s="385"/>
      <c r="KPF32" s="385"/>
      <c r="KPG32" s="385"/>
      <c r="KPH32" s="385"/>
      <c r="KPI32" s="385"/>
      <c r="KPJ32" s="385"/>
      <c r="KPK32" s="385"/>
      <c r="KPL32" s="385"/>
      <c r="KPM32" s="385"/>
      <c r="KPN32" s="385"/>
      <c r="KPO32" s="385"/>
      <c r="KPP32" s="385"/>
      <c r="KPQ32" s="385"/>
      <c r="KPR32" s="385"/>
      <c r="KPS32" s="385"/>
      <c r="KPT32" s="385"/>
      <c r="KPU32" s="385"/>
      <c r="KPV32" s="385"/>
      <c r="KPW32" s="385"/>
      <c r="KPX32" s="385"/>
      <c r="KPY32" s="385"/>
      <c r="KPZ32" s="385"/>
      <c r="KQA32" s="385"/>
      <c r="KQB32" s="385"/>
      <c r="KQC32" s="385"/>
      <c r="KQD32" s="385"/>
      <c r="KQE32" s="385"/>
      <c r="KQF32" s="385"/>
      <c r="KQG32" s="385"/>
      <c r="KQH32" s="385"/>
      <c r="KQI32" s="385"/>
      <c r="KQJ32" s="385"/>
      <c r="KQK32" s="385"/>
      <c r="KQL32" s="385"/>
      <c r="KQM32" s="385"/>
      <c r="KQN32" s="385"/>
      <c r="KQO32" s="385"/>
      <c r="KQP32" s="385"/>
      <c r="KQQ32" s="385"/>
      <c r="KQR32" s="385"/>
      <c r="KQS32" s="385"/>
      <c r="KQT32" s="385"/>
      <c r="KQU32" s="385"/>
      <c r="KQV32" s="385"/>
      <c r="KQW32" s="385"/>
      <c r="KQX32" s="385"/>
      <c r="KQY32" s="385"/>
      <c r="KQZ32" s="385"/>
      <c r="KRA32" s="385"/>
      <c r="KRB32" s="385"/>
      <c r="KRC32" s="385"/>
      <c r="KRD32" s="385"/>
      <c r="KRE32" s="385"/>
      <c r="KRF32" s="385"/>
      <c r="KRG32" s="385"/>
      <c r="KRH32" s="385"/>
      <c r="KRI32" s="385"/>
      <c r="KRJ32" s="385"/>
      <c r="KRK32" s="385"/>
      <c r="KRL32" s="385"/>
      <c r="KRM32" s="385"/>
      <c r="KRN32" s="385"/>
      <c r="KRO32" s="385"/>
      <c r="KRP32" s="385"/>
      <c r="KRQ32" s="385"/>
      <c r="KRR32" s="385"/>
      <c r="KRS32" s="385"/>
      <c r="KRT32" s="385"/>
      <c r="KRU32" s="385"/>
      <c r="KRV32" s="385"/>
      <c r="KRW32" s="385"/>
      <c r="KRX32" s="385"/>
      <c r="KRY32" s="385"/>
      <c r="KRZ32" s="385"/>
      <c r="KSA32" s="385"/>
      <c r="KSB32" s="385"/>
      <c r="KSC32" s="385"/>
      <c r="KSD32" s="385"/>
      <c r="KSE32" s="385"/>
      <c r="KSF32" s="385"/>
      <c r="KSG32" s="385"/>
      <c r="KSH32" s="385"/>
      <c r="KSI32" s="385"/>
      <c r="KSJ32" s="385"/>
      <c r="KSK32" s="385"/>
      <c r="KSL32" s="385"/>
      <c r="KSM32" s="385"/>
      <c r="KSN32" s="385"/>
      <c r="KSO32" s="385"/>
      <c r="KSP32" s="385"/>
      <c r="KSQ32" s="385"/>
      <c r="KSR32" s="385"/>
      <c r="KSS32" s="385"/>
      <c r="KST32" s="385"/>
      <c r="KSU32" s="385"/>
      <c r="KSV32" s="385"/>
      <c r="KSW32" s="385"/>
      <c r="KSX32" s="385"/>
      <c r="KSY32" s="385"/>
      <c r="KSZ32" s="385"/>
      <c r="KTA32" s="385"/>
      <c r="KTB32" s="385"/>
      <c r="KTC32" s="385"/>
      <c r="KTD32" s="385"/>
      <c r="KTE32" s="385"/>
      <c r="KTF32" s="385"/>
      <c r="KTG32" s="385"/>
      <c r="KTH32" s="385"/>
      <c r="KTI32" s="385"/>
      <c r="KTJ32" s="385"/>
      <c r="KTK32" s="385"/>
      <c r="KTL32" s="385"/>
      <c r="KTM32" s="385"/>
      <c r="KTN32" s="385"/>
      <c r="KTO32" s="385"/>
      <c r="KTP32" s="385"/>
      <c r="KTQ32" s="385"/>
      <c r="KTR32" s="385"/>
      <c r="KTS32" s="385"/>
      <c r="KTT32" s="385"/>
      <c r="KTU32" s="385"/>
      <c r="KTV32" s="385"/>
      <c r="KTW32" s="385"/>
      <c r="KTX32" s="385"/>
      <c r="KTY32" s="385"/>
      <c r="KTZ32" s="385"/>
      <c r="KUA32" s="385"/>
      <c r="KUB32" s="385"/>
      <c r="KUC32" s="385"/>
      <c r="KUD32" s="385"/>
      <c r="KUE32" s="385"/>
      <c r="KUF32" s="385"/>
      <c r="KUG32" s="385"/>
      <c r="KUH32" s="385"/>
      <c r="KUI32" s="385"/>
      <c r="KUJ32" s="385"/>
      <c r="KUK32" s="385"/>
      <c r="KUL32" s="385"/>
      <c r="KUM32" s="385"/>
      <c r="KUN32" s="385"/>
      <c r="KUO32" s="385"/>
      <c r="KUP32" s="385"/>
      <c r="KUQ32" s="385"/>
      <c r="KUR32" s="385"/>
      <c r="KUS32" s="385"/>
      <c r="KUT32" s="385"/>
      <c r="KUU32" s="385"/>
      <c r="KUV32" s="385"/>
      <c r="KUW32" s="385"/>
      <c r="KUX32" s="385"/>
      <c r="KUY32" s="385"/>
      <c r="KUZ32" s="385"/>
      <c r="KVA32" s="385"/>
      <c r="KVB32" s="385"/>
      <c r="KVC32" s="385"/>
      <c r="KVD32" s="385"/>
      <c r="KVE32" s="385"/>
      <c r="KVF32" s="385"/>
      <c r="KVG32" s="385"/>
      <c r="KVH32" s="385"/>
      <c r="KVI32" s="385"/>
      <c r="KVJ32" s="385"/>
      <c r="KVK32" s="385"/>
      <c r="KVL32" s="385"/>
      <c r="KVM32" s="385"/>
      <c r="KVN32" s="385"/>
      <c r="KVO32" s="385"/>
      <c r="KVP32" s="385"/>
      <c r="KVQ32" s="385"/>
      <c r="KVR32" s="385"/>
      <c r="KVS32" s="385"/>
      <c r="KVT32" s="385"/>
      <c r="KVU32" s="385"/>
      <c r="KVV32" s="385"/>
      <c r="KVW32" s="385"/>
      <c r="KVX32" s="385"/>
      <c r="KVY32" s="385"/>
      <c r="KVZ32" s="385"/>
      <c r="KWA32" s="385"/>
      <c r="KWB32" s="385"/>
      <c r="KWC32" s="385"/>
      <c r="KWD32" s="385"/>
      <c r="KWE32" s="385"/>
      <c r="KWF32" s="385"/>
      <c r="KWG32" s="385"/>
      <c r="KWH32" s="385"/>
      <c r="KWI32" s="385"/>
      <c r="KWJ32" s="385"/>
      <c r="KWK32" s="385"/>
      <c r="KWL32" s="385"/>
      <c r="KWM32" s="385"/>
      <c r="KWN32" s="385"/>
      <c r="KWO32" s="385"/>
      <c r="KWP32" s="385"/>
      <c r="KWQ32" s="385"/>
      <c r="KWR32" s="385"/>
      <c r="KWS32" s="385"/>
      <c r="KWT32" s="385"/>
      <c r="KWU32" s="385"/>
      <c r="KWV32" s="385"/>
      <c r="KWW32" s="385"/>
      <c r="KWX32" s="385"/>
      <c r="KWY32" s="385"/>
      <c r="KWZ32" s="385"/>
      <c r="KXA32" s="385"/>
      <c r="KXB32" s="385"/>
      <c r="KXC32" s="385"/>
      <c r="KXD32" s="385"/>
      <c r="KXE32" s="385"/>
      <c r="KXF32" s="385"/>
      <c r="KXG32" s="385"/>
      <c r="KXH32" s="385"/>
      <c r="KXI32" s="385"/>
      <c r="KXJ32" s="385"/>
      <c r="KXK32" s="385"/>
      <c r="KXL32" s="385"/>
      <c r="KXM32" s="385"/>
      <c r="KXN32" s="385"/>
      <c r="KXO32" s="385"/>
      <c r="KXP32" s="385"/>
      <c r="KXQ32" s="385"/>
      <c r="KXR32" s="385"/>
      <c r="KXS32" s="385"/>
      <c r="KXT32" s="385"/>
      <c r="KXU32" s="385"/>
      <c r="KXV32" s="385"/>
      <c r="KXW32" s="385"/>
      <c r="KXX32" s="385"/>
      <c r="KXY32" s="385"/>
      <c r="KXZ32" s="385"/>
      <c r="KYA32" s="385"/>
      <c r="KYB32" s="385"/>
      <c r="KYC32" s="385"/>
      <c r="KYD32" s="385"/>
      <c r="KYE32" s="385"/>
      <c r="KYF32" s="385"/>
      <c r="KYG32" s="385"/>
      <c r="KYH32" s="385"/>
      <c r="KYI32" s="385"/>
      <c r="KYJ32" s="385"/>
      <c r="KYK32" s="385"/>
      <c r="KYL32" s="385"/>
      <c r="KYM32" s="385"/>
      <c r="KYN32" s="385"/>
      <c r="KYO32" s="385"/>
      <c r="KYP32" s="385"/>
      <c r="KYQ32" s="385"/>
      <c r="KYR32" s="385"/>
      <c r="KYS32" s="385"/>
      <c r="KYT32" s="385"/>
      <c r="KYU32" s="385"/>
      <c r="KYV32" s="385"/>
      <c r="KYW32" s="385"/>
      <c r="KYX32" s="385"/>
      <c r="KYY32" s="385"/>
      <c r="KYZ32" s="385"/>
      <c r="KZA32" s="385"/>
      <c r="KZB32" s="385"/>
      <c r="KZC32" s="385"/>
      <c r="KZD32" s="385"/>
      <c r="KZE32" s="385"/>
      <c r="KZF32" s="385"/>
      <c r="KZG32" s="385"/>
      <c r="KZH32" s="385"/>
      <c r="KZI32" s="385"/>
      <c r="KZJ32" s="385"/>
      <c r="KZK32" s="385"/>
      <c r="KZL32" s="385"/>
      <c r="KZM32" s="385"/>
      <c r="KZN32" s="385"/>
      <c r="KZO32" s="385"/>
      <c r="KZP32" s="385"/>
      <c r="KZQ32" s="385"/>
      <c r="KZR32" s="385"/>
      <c r="KZS32" s="385"/>
      <c r="KZT32" s="385"/>
      <c r="KZU32" s="385"/>
      <c r="KZV32" s="385"/>
      <c r="KZW32" s="385"/>
      <c r="KZX32" s="385"/>
      <c r="KZY32" s="385"/>
      <c r="KZZ32" s="385"/>
      <c r="LAA32" s="385"/>
      <c r="LAB32" s="385"/>
      <c r="LAC32" s="385"/>
      <c r="LAD32" s="385"/>
      <c r="LAE32" s="385"/>
      <c r="LAF32" s="385"/>
      <c r="LAG32" s="385"/>
      <c r="LAH32" s="385"/>
      <c r="LAI32" s="385"/>
      <c r="LAJ32" s="385"/>
      <c r="LAK32" s="385"/>
      <c r="LAL32" s="385"/>
      <c r="LAM32" s="385"/>
      <c r="LAN32" s="385"/>
      <c r="LAO32" s="385"/>
      <c r="LAP32" s="385"/>
      <c r="LAQ32" s="385"/>
      <c r="LAR32" s="385"/>
      <c r="LAS32" s="385"/>
      <c r="LAT32" s="385"/>
      <c r="LAU32" s="385"/>
      <c r="LAV32" s="385"/>
      <c r="LAW32" s="385"/>
      <c r="LAX32" s="385"/>
      <c r="LAY32" s="385"/>
      <c r="LAZ32" s="385"/>
      <c r="LBA32" s="385"/>
      <c r="LBB32" s="385"/>
      <c r="LBC32" s="385"/>
      <c r="LBD32" s="385"/>
      <c r="LBE32" s="385"/>
      <c r="LBF32" s="385"/>
      <c r="LBG32" s="385"/>
      <c r="LBH32" s="385"/>
      <c r="LBI32" s="385"/>
      <c r="LBJ32" s="385"/>
      <c r="LBK32" s="385"/>
      <c r="LBL32" s="385"/>
      <c r="LBM32" s="385"/>
      <c r="LBN32" s="385"/>
      <c r="LBO32" s="385"/>
      <c r="LBP32" s="385"/>
      <c r="LBQ32" s="385"/>
      <c r="LBR32" s="385"/>
      <c r="LBS32" s="385"/>
      <c r="LBT32" s="385"/>
      <c r="LBU32" s="385"/>
      <c r="LBV32" s="385"/>
      <c r="LBW32" s="385"/>
      <c r="LBX32" s="385"/>
      <c r="LBY32" s="385"/>
      <c r="LBZ32" s="385"/>
      <c r="LCA32" s="385"/>
      <c r="LCB32" s="385"/>
      <c r="LCC32" s="385"/>
      <c r="LCD32" s="385"/>
      <c r="LCE32" s="385"/>
      <c r="LCF32" s="385"/>
      <c r="LCG32" s="385"/>
      <c r="LCH32" s="385"/>
      <c r="LCI32" s="385"/>
      <c r="LCJ32" s="385"/>
      <c r="LCK32" s="385"/>
      <c r="LCL32" s="385"/>
      <c r="LCM32" s="385"/>
      <c r="LCN32" s="385"/>
      <c r="LCO32" s="385"/>
      <c r="LCP32" s="385"/>
      <c r="LCQ32" s="385"/>
      <c r="LCR32" s="385"/>
      <c r="LCS32" s="385"/>
      <c r="LCT32" s="385"/>
      <c r="LCU32" s="385"/>
      <c r="LCV32" s="385"/>
      <c r="LCW32" s="385"/>
      <c r="LCX32" s="385"/>
      <c r="LCY32" s="385"/>
      <c r="LCZ32" s="385"/>
      <c r="LDA32" s="385"/>
      <c r="LDB32" s="385"/>
      <c r="LDC32" s="385"/>
      <c r="LDD32" s="385"/>
      <c r="LDE32" s="385"/>
      <c r="LDF32" s="385"/>
      <c r="LDG32" s="385"/>
      <c r="LDH32" s="385"/>
      <c r="LDI32" s="385"/>
      <c r="LDJ32" s="385"/>
      <c r="LDK32" s="385"/>
      <c r="LDL32" s="385"/>
      <c r="LDM32" s="385"/>
      <c r="LDN32" s="385"/>
      <c r="LDO32" s="385"/>
      <c r="LDP32" s="385"/>
      <c r="LDQ32" s="385"/>
      <c r="LDR32" s="385"/>
      <c r="LDS32" s="385"/>
      <c r="LDT32" s="385"/>
      <c r="LDU32" s="385"/>
      <c r="LDV32" s="385"/>
      <c r="LDW32" s="385"/>
      <c r="LDX32" s="385"/>
      <c r="LDY32" s="385"/>
      <c r="LDZ32" s="385"/>
      <c r="LEA32" s="385"/>
      <c r="LEB32" s="385"/>
      <c r="LEC32" s="385"/>
      <c r="LED32" s="385"/>
      <c r="LEE32" s="385"/>
      <c r="LEF32" s="385"/>
      <c r="LEG32" s="385"/>
      <c r="LEH32" s="385"/>
      <c r="LEI32" s="385"/>
      <c r="LEJ32" s="385"/>
      <c r="LEK32" s="385"/>
      <c r="LEL32" s="385"/>
      <c r="LEM32" s="385"/>
      <c r="LEN32" s="385"/>
      <c r="LEO32" s="385"/>
      <c r="LEP32" s="385"/>
      <c r="LEQ32" s="385"/>
      <c r="LER32" s="385"/>
      <c r="LES32" s="385"/>
      <c r="LET32" s="385"/>
      <c r="LEU32" s="385"/>
      <c r="LEV32" s="385"/>
      <c r="LEW32" s="385"/>
      <c r="LEX32" s="385"/>
      <c r="LEY32" s="385"/>
      <c r="LEZ32" s="385"/>
      <c r="LFA32" s="385"/>
      <c r="LFB32" s="385"/>
      <c r="LFC32" s="385"/>
      <c r="LFD32" s="385"/>
      <c r="LFE32" s="385"/>
      <c r="LFF32" s="385"/>
      <c r="LFG32" s="385"/>
      <c r="LFH32" s="385"/>
      <c r="LFI32" s="385"/>
      <c r="LFJ32" s="385"/>
      <c r="LFK32" s="385"/>
      <c r="LFL32" s="385"/>
      <c r="LFM32" s="385"/>
      <c r="LFN32" s="385"/>
      <c r="LFO32" s="385"/>
      <c r="LFP32" s="385"/>
      <c r="LFQ32" s="385"/>
      <c r="LFR32" s="385"/>
      <c r="LFS32" s="385"/>
      <c r="LFT32" s="385"/>
      <c r="LFU32" s="385"/>
      <c r="LFV32" s="385"/>
      <c r="LFW32" s="385"/>
      <c r="LFX32" s="385"/>
      <c r="LFY32" s="385"/>
      <c r="LFZ32" s="385"/>
      <c r="LGA32" s="385"/>
      <c r="LGB32" s="385"/>
      <c r="LGC32" s="385"/>
      <c r="LGD32" s="385"/>
      <c r="LGE32" s="385"/>
      <c r="LGF32" s="385"/>
      <c r="LGG32" s="385"/>
      <c r="LGH32" s="385"/>
      <c r="LGI32" s="385"/>
      <c r="LGJ32" s="385"/>
      <c r="LGK32" s="385"/>
      <c r="LGL32" s="385"/>
      <c r="LGM32" s="385"/>
      <c r="LGN32" s="385"/>
      <c r="LGO32" s="385"/>
      <c r="LGP32" s="385"/>
      <c r="LGQ32" s="385"/>
      <c r="LGR32" s="385"/>
      <c r="LGS32" s="385"/>
      <c r="LGT32" s="385"/>
      <c r="LGU32" s="385"/>
      <c r="LGV32" s="385"/>
      <c r="LGW32" s="385"/>
      <c r="LGX32" s="385"/>
      <c r="LGY32" s="385"/>
      <c r="LGZ32" s="385"/>
      <c r="LHA32" s="385"/>
      <c r="LHB32" s="385"/>
      <c r="LHC32" s="385"/>
      <c r="LHD32" s="385"/>
      <c r="LHE32" s="385"/>
      <c r="LHF32" s="385"/>
      <c r="LHG32" s="385"/>
      <c r="LHH32" s="385"/>
      <c r="LHI32" s="385"/>
      <c r="LHJ32" s="385"/>
      <c r="LHK32" s="385"/>
      <c r="LHL32" s="385"/>
      <c r="LHM32" s="385"/>
      <c r="LHN32" s="385"/>
      <c r="LHO32" s="385"/>
      <c r="LHP32" s="385"/>
      <c r="LHQ32" s="385"/>
      <c r="LHR32" s="385"/>
      <c r="LHS32" s="385"/>
      <c r="LHT32" s="385"/>
      <c r="LHU32" s="385"/>
      <c r="LHV32" s="385"/>
      <c r="LHW32" s="385"/>
      <c r="LHX32" s="385"/>
      <c r="LHY32" s="385"/>
      <c r="LHZ32" s="385"/>
      <c r="LIA32" s="385"/>
      <c r="LIB32" s="385"/>
      <c r="LIC32" s="385"/>
      <c r="LID32" s="385"/>
      <c r="LIE32" s="385"/>
      <c r="LIF32" s="385"/>
      <c r="LIG32" s="385"/>
      <c r="LIH32" s="385"/>
      <c r="LII32" s="385"/>
      <c r="LIJ32" s="385"/>
      <c r="LIK32" s="385"/>
      <c r="LIL32" s="385"/>
      <c r="LIM32" s="385"/>
      <c r="LIN32" s="385"/>
      <c r="LIO32" s="385"/>
      <c r="LIP32" s="385"/>
      <c r="LIQ32" s="385"/>
      <c r="LIR32" s="385"/>
      <c r="LIS32" s="385"/>
      <c r="LIT32" s="385"/>
      <c r="LIU32" s="385"/>
      <c r="LIV32" s="385"/>
      <c r="LIW32" s="385"/>
      <c r="LIX32" s="385"/>
      <c r="LIY32" s="385"/>
      <c r="LIZ32" s="385"/>
      <c r="LJA32" s="385"/>
      <c r="LJB32" s="385"/>
      <c r="LJC32" s="385"/>
      <c r="LJD32" s="385"/>
      <c r="LJE32" s="385"/>
      <c r="LJF32" s="385"/>
      <c r="LJG32" s="385"/>
      <c r="LJH32" s="385"/>
      <c r="LJI32" s="385"/>
      <c r="LJJ32" s="385"/>
      <c r="LJK32" s="385"/>
      <c r="LJL32" s="385"/>
      <c r="LJM32" s="385"/>
      <c r="LJN32" s="385"/>
      <c r="LJO32" s="385"/>
      <c r="LJP32" s="385"/>
      <c r="LJQ32" s="385"/>
      <c r="LJR32" s="385"/>
      <c r="LJS32" s="385"/>
      <c r="LJT32" s="385"/>
      <c r="LJU32" s="385"/>
      <c r="LJV32" s="385"/>
      <c r="LJW32" s="385"/>
      <c r="LJX32" s="385"/>
      <c r="LJY32" s="385"/>
      <c r="LJZ32" s="385"/>
      <c r="LKA32" s="385"/>
      <c r="LKB32" s="385"/>
      <c r="LKC32" s="385"/>
      <c r="LKD32" s="385"/>
      <c r="LKE32" s="385"/>
      <c r="LKF32" s="385"/>
      <c r="LKG32" s="385"/>
      <c r="LKH32" s="385"/>
      <c r="LKI32" s="385"/>
      <c r="LKJ32" s="385"/>
      <c r="LKK32" s="385"/>
      <c r="LKL32" s="385"/>
      <c r="LKM32" s="385"/>
      <c r="LKN32" s="385"/>
      <c r="LKO32" s="385"/>
      <c r="LKP32" s="385"/>
      <c r="LKQ32" s="385"/>
      <c r="LKR32" s="385"/>
      <c r="LKS32" s="385"/>
      <c r="LKT32" s="385"/>
      <c r="LKU32" s="385"/>
      <c r="LKV32" s="385"/>
      <c r="LKW32" s="385"/>
      <c r="LKX32" s="385"/>
      <c r="LKY32" s="385"/>
      <c r="LKZ32" s="385"/>
      <c r="LLA32" s="385"/>
      <c r="LLB32" s="385"/>
      <c r="LLC32" s="385"/>
      <c r="LLD32" s="385"/>
      <c r="LLE32" s="385"/>
      <c r="LLF32" s="385"/>
      <c r="LLG32" s="385"/>
      <c r="LLH32" s="385"/>
      <c r="LLI32" s="385"/>
      <c r="LLJ32" s="385"/>
      <c r="LLK32" s="385"/>
      <c r="LLL32" s="385"/>
      <c r="LLM32" s="385"/>
      <c r="LLN32" s="385"/>
      <c r="LLO32" s="385"/>
      <c r="LLP32" s="385"/>
      <c r="LLQ32" s="385"/>
      <c r="LLR32" s="385"/>
      <c r="LLS32" s="385"/>
      <c r="LLT32" s="385"/>
      <c r="LLU32" s="385"/>
      <c r="LLV32" s="385"/>
      <c r="LLW32" s="385"/>
      <c r="LLX32" s="385"/>
      <c r="LLY32" s="385"/>
      <c r="LLZ32" s="385"/>
      <c r="LMA32" s="385"/>
      <c r="LMB32" s="385"/>
      <c r="LMC32" s="385"/>
      <c r="LMD32" s="385"/>
      <c r="LME32" s="385"/>
      <c r="LMF32" s="385"/>
      <c r="LMG32" s="385"/>
      <c r="LMH32" s="385"/>
      <c r="LMI32" s="385"/>
      <c r="LMJ32" s="385"/>
      <c r="LMK32" s="385"/>
      <c r="LML32" s="385"/>
      <c r="LMM32" s="385"/>
      <c r="LMN32" s="385"/>
      <c r="LMO32" s="385"/>
      <c r="LMP32" s="385"/>
      <c r="LMQ32" s="385"/>
      <c r="LMR32" s="385"/>
      <c r="LMS32" s="385"/>
      <c r="LMT32" s="385"/>
      <c r="LMU32" s="385"/>
      <c r="LMV32" s="385"/>
      <c r="LMW32" s="385"/>
      <c r="LMX32" s="385"/>
      <c r="LMY32" s="385"/>
      <c r="LMZ32" s="385"/>
      <c r="LNA32" s="385"/>
      <c r="LNB32" s="385"/>
      <c r="LNC32" s="385"/>
      <c r="LND32" s="385"/>
      <c r="LNE32" s="385"/>
      <c r="LNF32" s="385"/>
      <c r="LNG32" s="385"/>
      <c r="LNH32" s="385"/>
      <c r="LNI32" s="385"/>
      <c r="LNJ32" s="385"/>
      <c r="LNK32" s="385"/>
      <c r="LNL32" s="385"/>
      <c r="LNM32" s="385"/>
      <c r="LNN32" s="385"/>
      <c r="LNO32" s="385"/>
      <c r="LNP32" s="385"/>
      <c r="LNQ32" s="385"/>
      <c r="LNR32" s="385"/>
      <c r="LNS32" s="385"/>
      <c r="LNT32" s="385"/>
      <c r="LNU32" s="385"/>
      <c r="LNV32" s="385"/>
      <c r="LNW32" s="385"/>
      <c r="LNX32" s="385"/>
      <c r="LNY32" s="385"/>
      <c r="LNZ32" s="385"/>
      <c r="LOA32" s="385"/>
      <c r="LOB32" s="385"/>
      <c r="LOC32" s="385"/>
      <c r="LOD32" s="385"/>
      <c r="LOE32" s="385"/>
      <c r="LOF32" s="385"/>
      <c r="LOG32" s="385"/>
      <c r="LOH32" s="385"/>
      <c r="LOI32" s="385"/>
      <c r="LOJ32" s="385"/>
      <c r="LOK32" s="385"/>
      <c r="LOL32" s="385"/>
      <c r="LOM32" s="385"/>
      <c r="LON32" s="385"/>
      <c r="LOO32" s="385"/>
      <c r="LOP32" s="385"/>
      <c r="LOQ32" s="385"/>
      <c r="LOR32" s="385"/>
      <c r="LOS32" s="385"/>
      <c r="LOT32" s="385"/>
      <c r="LOU32" s="385"/>
      <c r="LOV32" s="385"/>
      <c r="LOW32" s="385"/>
      <c r="LOX32" s="385"/>
      <c r="LOY32" s="385"/>
      <c r="LOZ32" s="385"/>
      <c r="LPA32" s="385"/>
      <c r="LPB32" s="385"/>
      <c r="LPC32" s="385"/>
      <c r="LPD32" s="385"/>
      <c r="LPE32" s="385"/>
      <c r="LPF32" s="385"/>
      <c r="LPG32" s="385"/>
      <c r="LPH32" s="385"/>
      <c r="LPI32" s="385"/>
      <c r="LPJ32" s="385"/>
      <c r="LPK32" s="385"/>
      <c r="LPL32" s="385"/>
      <c r="LPM32" s="385"/>
      <c r="LPN32" s="385"/>
      <c r="LPO32" s="385"/>
      <c r="LPP32" s="385"/>
      <c r="LPQ32" s="385"/>
      <c r="LPR32" s="385"/>
      <c r="LPS32" s="385"/>
      <c r="LPT32" s="385"/>
      <c r="LPU32" s="385"/>
      <c r="LPV32" s="385"/>
      <c r="LPW32" s="385"/>
      <c r="LPX32" s="385"/>
      <c r="LPY32" s="385"/>
      <c r="LPZ32" s="385"/>
      <c r="LQA32" s="385"/>
      <c r="LQB32" s="385"/>
      <c r="LQC32" s="385"/>
      <c r="LQD32" s="385"/>
      <c r="LQE32" s="385"/>
      <c r="LQF32" s="385"/>
      <c r="LQG32" s="385"/>
      <c r="LQH32" s="385"/>
      <c r="LQI32" s="385"/>
      <c r="LQJ32" s="385"/>
      <c r="LQK32" s="385"/>
      <c r="LQL32" s="385"/>
      <c r="LQM32" s="385"/>
      <c r="LQN32" s="385"/>
      <c r="LQO32" s="385"/>
      <c r="LQP32" s="385"/>
      <c r="LQQ32" s="385"/>
      <c r="LQR32" s="385"/>
      <c r="LQS32" s="385"/>
      <c r="LQT32" s="385"/>
      <c r="LQU32" s="385"/>
      <c r="LQV32" s="385"/>
      <c r="LQW32" s="385"/>
      <c r="LQX32" s="385"/>
      <c r="LQY32" s="385"/>
      <c r="LQZ32" s="385"/>
      <c r="LRA32" s="385"/>
      <c r="LRB32" s="385"/>
      <c r="LRC32" s="385"/>
      <c r="LRD32" s="385"/>
      <c r="LRE32" s="385"/>
      <c r="LRF32" s="385"/>
      <c r="LRG32" s="385"/>
      <c r="LRH32" s="385"/>
      <c r="LRI32" s="385"/>
      <c r="LRJ32" s="385"/>
      <c r="LRK32" s="385"/>
      <c r="LRL32" s="385"/>
      <c r="LRM32" s="385"/>
      <c r="LRN32" s="385"/>
      <c r="LRO32" s="385"/>
      <c r="LRP32" s="385"/>
      <c r="LRQ32" s="385"/>
      <c r="LRR32" s="385"/>
      <c r="LRS32" s="385"/>
      <c r="LRT32" s="385"/>
      <c r="LRU32" s="385"/>
      <c r="LRV32" s="385"/>
      <c r="LRW32" s="385"/>
      <c r="LRX32" s="385"/>
      <c r="LRY32" s="385"/>
      <c r="LRZ32" s="385"/>
      <c r="LSA32" s="385"/>
      <c r="LSB32" s="385"/>
      <c r="LSC32" s="385"/>
      <c r="LSD32" s="385"/>
      <c r="LSE32" s="385"/>
      <c r="LSF32" s="385"/>
      <c r="LSG32" s="385"/>
      <c r="LSH32" s="385"/>
      <c r="LSI32" s="385"/>
      <c r="LSJ32" s="385"/>
      <c r="LSK32" s="385"/>
      <c r="LSL32" s="385"/>
      <c r="LSM32" s="385"/>
      <c r="LSN32" s="385"/>
      <c r="LSO32" s="385"/>
      <c r="LSP32" s="385"/>
      <c r="LSQ32" s="385"/>
      <c r="LSR32" s="385"/>
      <c r="LSS32" s="385"/>
      <c r="LST32" s="385"/>
      <c r="LSU32" s="385"/>
      <c r="LSV32" s="385"/>
      <c r="LSW32" s="385"/>
      <c r="LSX32" s="385"/>
      <c r="LSY32" s="385"/>
      <c r="LSZ32" s="385"/>
      <c r="LTA32" s="385"/>
      <c r="LTB32" s="385"/>
      <c r="LTC32" s="385"/>
      <c r="LTD32" s="385"/>
      <c r="LTE32" s="385"/>
      <c r="LTF32" s="385"/>
      <c r="LTG32" s="385"/>
      <c r="LTH32" s="385"/>
      <c r="LTI32" s="385"/>
      <c r="LTJ32" s="385"/>
      <c r="LTK32" s="385"/>
      <c r="LTL32" s="385"/>
      <c r="LTM32" s="385"/>
      <c r="LTN32" s="385"/>
      <c r="LTO32" s="385"/>
      <c r="LTP32" s="385"/>
      <c r="LTQ32" s="385"/>
      <c r="LTR32" s="385"/>
      <c r="LTS32" s="385"/>
      <c r="LTT32" s="385"/>
      <c r="LTU32" s="385"/>
      <c r="LTV32" s="385"/>
      <c r="LTW32" s="385"/>
      <c r="LTX32" s="385"/>
      <c r="LTY32" s="385"/>
      <c r="LTZ32" s="385"/>
      <c r="LUA32" s="385"/>
      <c r="LUB32" s="385"/>
      <c r="LUC32" s="385"/>
      <c r="LUD32" s="385"/>
      <c r="LUE32" s="385"/>
      <c r="LUF32" s="385"/>
      <c r="LUG32" s="385"/>
      <c r="LUH32" s="385"/>
      <c r="LUI32" s="385"/>
      <c r="LUJ32" s="385"/>
      <c r="LUK32" s="385"/>
      <c r="LUL32" s="385"/>
      <c r="LUM32" s="385"/>
      <c r="LUN32" s="385"/>
      <c r="LUO32" s="385"/>
      <c r="LUP32" s="385"/>
      <c r="LUQ32" s="385"/>
      <c r="LUR32" s="385"/>
      <c r="LUS32" s="385"/>
      <c r="LUT32" s="385"/>
      <c r="LUU32" s="385"/>
      <c r="LUV32" s="385"/>
      <c r="LUW32" s="385"/>
      <c r="LUX32" s="385"/>
      <c r="LUY32" s="385"/>
      <c r="LUZ32" s="385"/>
      <c r="LVA32" s="385"/>
      <c r="LVB32" s="385"/>
      <c r="LVC32" s="385"/>
      <c r="LVD32" s="385"/>
      <c r="LVE32" s="385"/>
      <c r="LVF32" s="385"/>
      <c r="LVG32" s="385"/>
      <c r="LVH32" s="385"/>
      <c r="LVI32" s="385"/>
      <c r="LVJ32" s="385"/>
      <c r="LVK32" s="385"/>
      <c r="LVL32" s="385"/>
      <c r="LVM32" s="385"/>
      <c r="LVN32" s="385"/>
      <c r="LVO32" s="385"/>
      <c r="LVP32" s="385"/>
      <c r="LVQ32" s="385"/>
      <c r="LVR32" s="385"/>
      <c r="LVS32" s="385"/>
      <c r="LVT32" s="385"/>
      <c r="LVU32" s="385"/>
      <c r="LVV32" s="385"/>
      <c r="LVW32" s="385"/>
      <c r="LVX32" s="385"/>
      <c r="LVY32" s="385"/>
      <c r="LVZ32" s="385"/>
      <c r="LWA32" s="385"/>
      <c r="LWB32" s="385"/>
      <c r="LWC32" s="385"/>
      <c r="LWD32" s="385"/>
      <c r="LWE32" s="385"/>
      <c r="LWF32" s="385"/>
      <c r="LWG32" s="385"/>
      <c r="LWH32" s="385"/>
      <c r="LWI32" s="385"/>
      <c r="LWJ32" s="385"/>
      <c r="LWK32" s="385"/>
      <c r="LWL32" s="385"/>
      <c r="LWM32" s="385"/>
      <c r="LWN32" s="385"/>
      <c r="LWO32" s="385"/>
      <c r="LWP32" s="385"/>
      <c r="LWQ32" s="385"/>
      <c r="LWR32" s="385"/>
      <c r="LWS32" s="385"/>
      <c r="LWT32" s="385"/>
      <c r="LWU32" s="385"/>
      <c r="LWV32" s="385"/>
      <c r="LWW32" s="385"/>
      <c r="LWX32" s="385"/>
      <c r="LWY32" s="385"/>
      <c r="LWZ32" s="385"/>
      <c r="LXA32" s="385"/>
      <c r="LXB32" s="385"/>
      <c r="LXC32" s="385"/>
      <c r="LXD32" s="385"/>
      <c r="LXE32" s="385"/>
      <c r="LXF32" s="385"/>
      <c r="LXG32" s="385"/>
      <c r="LXH32" s="385"/>
      <c r="LXI32" s="385"/>
      <c r="LXJ32" s="385"/>
      <c r="LXK32" s="385"/>
      <c r="LXL32" s="385"/>
      <c r="LXM32" s="385"/>
      <c r="LXN32" s="385"/>
      <c r="LXO32" s="385"/>
      <c r="LXP32" s="385"/>
      <c r="LXQ32" s="385"/>
      <c r="LXR32" s="385"/>
      <c r="LXS32" s="385"/>
      <c r="LXT32" s="385"/>
      <c r="LXU32" s="385"/>
      <c r="LXV32" s="385"/>
      <c r="LXW32" s="385"/>
      <c r="LXX32" s="385"/>
      <c r="LXY32" s="385"/>
      <c r="LXZ32" s="385"/>
      <c r="LYA32" s="385"/>
      <c r="LYB32" s="385"/>
      <c r="LYC32" s="385"/>
      <c r="LYD32" s="385"/>
      <c r="LYE32" s="385"/>
      <c r="LYF32" s="385"/>
      <c r="LYG32" s="385"/>
      <c r="LYH32" s="385"/>
      <c r="LYI32" s="385"/>
      <c r="LYJ32" s="385"/>
      <c r="LYK32" s="385"/>
      <c r="LYL32" s="385"/>
      <c r="LYM32" s="385"/>
      <c r="LYN32" s="385"/>
      <c r="LYO32" s="385"/>
      <c r="LYP32" s="385"/>
      <c r="LYQ32" s="385"/>
      <c r="LYR32" s="385"/>
      <c r="LYS32" s="385"/>
      <c r="LYT32" s="385"/>
      <c r="LYU32" s="385"/>
      <c r="LYV32" s="385"/>
      <c r="LYW32" s="385"/>
      <c r="LYX32" s="385"/>
      <c r="LYY32" s="385"/>
      <c r="LYZ32" s="385"/>
      <c r="LZA32" s="385"/>
      <c r="LZB32" s="385"/>
      <c r="LZC32" s="385"/>
      <c r="LZD32" s="385"/>
      <c r="LZE32" s="385"/>
      <c r="LZF32" s="385"/>
      <c r="LZG32" s="385"/>
      <c r="LZH32" s="385"/>
      <c r="LZI32" s="385"/>
      <c r="LZJ32" s="385"/>
      <c r="LZK32" s="385"/>
      <c r="LZL32" s="385"/>
      <c r="LZM32" s="385"/>
      <c r="LZN32" s="385"/>
      <c r="LZO32" s="385"/>
      <c r="LZP32" s="385"/>
      <c r="LZQ32" s="385"/>
      <c r="LZR32" s="385"/>
      <c r="LZS32" s="385"/>
      <c r="LZT32" s="385"/>
      <c r="LZU32" s="385"/>
      <c r="LZV32" s="385"/>
      <c r="LZW32" s="385"/>
      <c r="LZX32" s="385"/>
      <c r="LZY32" s="385"/>
      <c r="LZZ32" s="385"/>
      <c r="MAA32" s="385"/>
      <c r="MAB32" s="385"/>
      <c r="MAC32" s="385"/>
      <c r="MAD32" s="385"/>
      <c r="MAE32" s="385"/>
      <c r="MAF32" s="385"/>
      <c r="MAG32" s="385"/>
      <c r="MAH32" s="385"/>
      <c r="MAI32" s="385"/>
      <c r="MAJ32" s="385"/>
      <c r="MAK32" s="385"/>
      <c r="MAL32" s="385"/>
      <c r="MAM32" s="385"/>
      <c r="MAN32" s="385"/>
      <c r="MAO32" s="385"/>
      <c r="MAP32" s="385"/>
      <c r="MAQ32" s="385"/>
      <c r="MAR32" s="385"/>
      <c r="MAS32" s="385"/>
      <c r="MAT32" s="385"/>
      <c r="MAU32" s="385"/>
      <c r="MAV32" s="385"/>
      <c r="MAW32" s="385"/>
      <c r="MAX32" s="385"/>
      <c r="MAY32" s="385"/>
      <c r="MAZ32" s="385"/>
      <c r="MBA32" s="385"/>
      <c r="MBB32" s="385"/>
      <c r="MBC32" s="385"/>
      <c r="MBD32" s="385"/>
      <c r="MBE32" s="385"/>
      <c r="MBF32" s="385"/>
      <c r="MBG32" s="385"/>
      <c r="MBH32" s="385"/>
      <c r="MBI32" s="385"/>
      <c r="MBJ32" s="385"/>
      <c r="MBK32" s="385"/>
      <c r="MBL32" s="385"/>
      <c r="MBM32" s="385"/>
      <c r="MBN32" s="385"/>
      <c r="MBO32" s="385"/>
      <c r="MBP32" s="385"/>
      <c r="MBQ32" s="385"/>
      <c r="MBR32" s="385"/>
      <c r="MBS32" s="385"/>
      <c r="MBT32" s="385"/>
      <c r="MBU32" s="385"/>
      <c r="MBV32" s="385"/>
      <c r="MBW32" s="385"/>
      <c r="MBX32" s="385"/>
      <c r="MBY32" s="385"/>
      <c r="MBZ32" s="385"/>
      <c r="MCA32" s="385"/>
      <c r="MCB32" s="385"/>
      <c r="MCC32" s="385"/>
      <c r="MCD32" s="385"/>
      <c r="MCE32" s="385"/>
      <c r="MCF32" s="385"/>
      <c r="MCG32" s="385"/>
      <c r="MCH32" s="385"/>
      <c r="MCI32" s="385"/>
      <c r="MCJ32" s="385"/>
      <c r="MCK32" s="385"/>
      <c r="MCL32" s="385"/>
      <c r="MCM32" s="385"/>
      <c r="MCN32" s="385"/>
      <c r="MCO32" s="385"/>
      <c r="MCP32" s="385"/>
      <c r="MCQ32" s="385"/>
      <c r="MCR32" s="385"/>
      <c r="MCS32" s="385"/>
      <c r="MCT32" s="385"/>
      <c r="MCU32" s="385"/>
      <c r="MCV32" s="385"/>
      <c r="MCW32" s="385"/>
      <c r="MCX32" s="385"/>
      <c r="MCY32" s="385"/>
      <c r="MCZ32" s="385"/>
      <c r="MDA32" s="385"/>
      <c r="MDB32" s="385"/>
      <c r="MDC32" s="385"/>
      <c r="MDD32" s="385"/>
      <c r="MDE32" s="385"/>
      <c r="MDF32" s="385"/>
      <c r="MDG32" s="385"/>
      <c r="MDH32" s="385"/>
      <c r="MDI32" s="385"/>
      <c r="MDJ32" s="385"/>
      <c r="MDK32" s="385"/>
      <c r="MDL32" s="385"/>
      <c r="MDM32" s="385"/>
      <c r="MDN32" s="385"/>
      <c r="MDO32" s="385"/>
      <c r="MDP32" s="385"/>
      <c r="MDQ32" s="385"/>
      <c r="MDR32" s="385"/>
      <c r="MDS32" s="385"/>
      <c r="MDT32" s="385"/>
      <c r="MDU32" s="385"/>
      <c r="MDV32" s="385"/>
      <c r="MDW32" s="385"/>
      <c r="MDX32" s="385"/>
      <c r="MDY32" s="385"/>
      <c r="MDZ32" s="385"/>
      <c r="MEA32" s="385"/>
      <c r="MEB32" s="385"/>
      <c r="MEC32" s="385"/>
      <c r="MED32" s="385"/>
      <c r="MEE32" s="385"/>
      <c r="MEF32" s="385"/>
      <c r="MEG32" s="385"/>
      <c r="MEH32" s="385"/>
      <c r="MEI32" s="385"/>
      <c r="MEJ32" s="385"/>
      <c r="MEK32" s="385"/>
      <c r="MEL32" s="385"/>
      <c r="MEM32" s="385"/>
      <c r="MEN32" s="385"/>
      <c r="MEO32" s="385"/>
      <c r="MEP32" s="385"/>
      <c r="MEQ32" s="385"/>
      <c r="MER32" s="385"/>
      <c r="MES32" s="385"/>
      <c r="MET32" s="385"/>
      <c r="MEU32" s="385"/>
      <c r="MEV32" s="385"/>
      <c r="MEW32" s="385"/>
      <c r="MEX32" s="385"/>
      <c r="MEY32" s="385"/>
      <c r="MEZ32" s="385"/>
      <c r="MFA32" s="385"/>
      <c r="MFB32" s="385"/>
      <c r="MFC32" s="385"/>
      <c r="MFD32" s="385"/>
      <c r="MFE32" s="385"/>
      <c r="MFF32" s="385"/>
      <c r="MFG32" s="385"/>
      <c r="MFH32" s="385"/>
      <c r="MFI32" s="385"/>
      <c r="MFJ32" s="385"/>
      <c r="MFK32" s="385"/>
      <c r="MFL32" s="385"/>
      <c r="MFM32" s="385"/>
      <c r="MFN32" s="385"/>
      <c r="MFO32" s="385"/>
      <c r="MFP32" s="385"/>
      <c r="MFQ32" s="385"/>
      <c r="MFR32" s="385"/>
      <c r="MFS32" s="385"/>
      <c r="MFT32" s="385"/>
      <c r="MFU32" s="385"/>
      <c r="MFV32" s="385"/>
      <c r="MFW32" s="385"/>
      <c r="MFX32" s="385"/>
      <c r="MFY32" s="385"/>
      <c r="MFZ32" s="385"/>
      <c r="MGA32" s="385"/>
      <c r="MGB32" s="385"/>
      <c r="MGC32" s="385"/>
      <c r="MGD32" s="385"/>
      <c r="MGE32" s="385"/>
      <c r="MGF32" s="385"/>
      <c r="MGG32" s="385"/>
      <c r="MGH32" s="385"/>
      <c r="MGI32" s="385"/>
      <c r="MGJ32" s="385"/>
      <c r="MGK32" s="385"/>
      <c r="MGL32" s="385"/>
      <c r="MGM32" s="385"/>
      <c r="MGN32" s="385"/>
      <c r="MGO32" s="385"/>
      <c r="MGP32" s="385"/>
      <c r="MGQ32" s="385"/>
      <c r="MGR32" s="385"/>
      <c r="MGS32" s="385"/>
      <c r="MGT32" s="385"/>
      <c r="MGU32" s="385"/>
      <c r="MGV32" s="385"/>
      <c r="MGW32" s="385"/>
      <c r="MGX32" s="385"/>
      <c r="MGY32" s="385"/>
      <c r="MGZ32" s="385"/>
      <c r="MHA32" s="385"/>
      <c r="MHB32" s="385"/>
      <c r="MHC32" s="385"/>
      <c r="MHD32" s="385"/>
      <c r="MHE32" s="385"/>
      <c r="MHF32" s="385"/>
      <c r="MHG32" s="385"/>
      <c r="MHH32" s="385"/>
      <c r="MHI32" s="385"/>
      <c r="MHJ32" s="385"/>
      <c r="MHK32" s="385"/>
      <c r="MHL32" s="385"/>
      <c r="MHM32" s="385"/>
      <c r="MHN32" s="385"/>
      <c r="MHO32" s="385"/>
      <c r="MHP32" s="385"/>
      <c r="MHQ32" s="385"/>
      <c r="MHR32" s="385"/>
      <c r="MHS32" s="385"/>
      <c r="MHT32" s="385"/>
      <c r="MHU32" s="385"/>
      <c r="MHV32" s="385"/>
      <c r="MHW32" s="385"/>
      <c r="MHX32" s="385"/>
      <c r="MHY32" s="385"/>
      <c r="MHZ32" s="385"/>
      <c r="MIA32" s="385"/>
      <c r="MIB32" s="385"/>
      <c r="MIC32" s="385"/>
      <c r="MID32" s="385"/>
      <c r="MIE32" s="385"/>
      <c r="MIF32" s="385"/>
      <c r="MIG32" s="385"/>
      <c r="MIH32" s="385"/>
      <c r="MII32" s="385"/>
      <c r="MIJ32" s="385"/>
      <c r="MIK32" s="385"/>
      <c r="MIL32" s="385"/>
      <c r="MIM32" s="385"/>
      <c r="MIN32" s="385"/>
      <c r="MIO32" s="385"/>
      <c r="MIP32" s="385"/>
      <c r="MIQ32" s="385"/>
      <c r="MIR32" s="385"/>
      <c r="MIS32" s="385"/>
      <c r="MIT32" s="385"/>
      <c r="MIU32" s="385"/>
      <c r="MIV32" s="385"/>
      <c r="MIW32" s="385"/>
      <c r="MIX32" s="385"/>
      <c r="MIY32" s="385"/>
      <c r="MIZ32" s="385"/>
      <c r="MJA32" s="385"/>
      <c r="MJB32" s="385"/>
      <c r="MJC32" s="385"/>
      <c r="MJD32" s="385"/>
      <c r="MJE32" s="385"/>
      <c r="MJF32" s="385"/>
      <c r="MJG32" s="385"/>
      <c r="MJH32" s="385"/>
      <c r="MJI32" s="385"/>
      <c r="MJJ32" s="385"/>
      <c r="MJK32" s="385"/>
      <c r="MJL32" s="385"/>
      <c r="MJM32" s="385"/>
      <c r="MJN32" s="385"/>
      <c r="MJO32" s="385"/>
      <c r="MJP32" s="385"/>
      <c r="MJQ32" s="385"/>
      <c r="MJR32" s="385"/>
      <c r="MJS32" s="385"/>
      <c r="MJT32" s="385"/>
      <c r="MJU32" s="385"/>
      <c r="MJV32" s="385"/>
      <c r="MJW32" s="385"/>
      <c r="MJX32" s="385"/>
      <c r="MJY32" s="385"/>
      <c r="MJZ32" s="385"/>
      <c r="MKA32" s="385"/>
      <c r="MKB32" s="385"/>
      <c r="MKC32" s="385"/>
      <c r="MKD32" s="385"/>
      <c r="MKE32" s="385"/>
      <c r="MKF32" s="385"/>
      <c r="MKG32" s="385"/>
      <c r="MKH32" s="385"/>
      <c r="MKI32" s="385"/>
      <c r="MKJ32" s="385"/>
      <c r="MKK32" s="385"/>
      <c r="MKL32" s="385"/>
      <c r="MKM32" s="385"/>
      <c r="MKN32" s="385"/>
      <c r="MKO32" s="385"/>
      <c r="MKP32" s="385"/>
      <c r="MKQ32" s="385"/>
      <c r="MKR32" s="385"/>
      <c r="MKS32" s="385"/>
      <c r="MKT32" s="385"/>
      <c r="MKU32" s="385"/>
      <c r="MKV32" s="385"/>
      <c r="MKW32" s="385"/>
      <c r="MKX32" s="385"/>
      <c r="MKY32" s="385"/>
      <c r="MKZ32" s="385"/>
      <c r="MLA32" s="385"/>
      <c r="MLB32" s="385"/>
      <c r="MLC32" s="385"/>
      <c r="MLD32" s="385"/>
      <c r="MLE32" s="385"/>
      <c r="MLF32" s="385"/>
      <c r="MLG32" s="385"/>
      <c r="MLH32" s="385"/>
      <c r="MLI32" s="385"/>
      <c r="MLJ32" s="385"/>
      <c r="MLK32" s="385"/>
      <c r="MLL32" s="385"/>
      <c r="MLM32" s="385"/>
      <c r="MLN32" s="385"/>
      <c r="MLO32" s="385"/>
      <c r="MLP32" s="385"/>
      <c r="MLQ32" s="385"/>
      <c r="MLR32" s="385"/>
      <c r="MLS32" s="385"/>
      <c r="MLT32" s="385"/>
      <c r="MLU32" s="385"/>
      <c r="MLV32" s="385"/>
      <c r="MLW32" s="385"/>
      <c r="MLX32" s="385"/>
      <c r="MLY32" s="385"/>
      <c r="MLZ32" s="385"/>
      <c r="MMA32" s="385"/>
      <c r="MMB32" s="385"/>
      <c r="MMC32" s="385"/>
      <c r="MMD32" s="385"/>
      <c r="MME32" s="385"/>
      <c r="MMF32" s="385"/>
      <c r="MMG32" s="385"/>
      <c r="MMH32" s="385"/>
      <c r="MMI32" s="385"/>
      <c r="MMJ32" s="385"/>
      <c r="MMK32" s="385"/>
      <c r="MML32" s="385"/>
      <c r="MMM32" s="385"/>
      <c r="MMN32" s="385"/>
      <c r="MMO32" s="385"/>
      <c r="MMP32" s="385"/>
      <c r="MMQ32" s="385"/>
      <c r="MMR32" s="385"/>
      <c r="MMS32" s="385"/>
      <c r="MMT32" s="385"/>
      <c r="MMU32" s="385"/>
      <c r="MMV32" s="385"/>
      <c r="MMW32" s="385"/>
      <c r="MMX32" s="385"/>
      <c r="MMY32" s="385"/>
      <c r="MMZ32" s="385"/>
      <c r="MNA32" s="385"/>
      <c r="MNB32" s="385"/>
      <c r="MNC32" s="385"/>
      <c r="MND32" s="385"/>
      <c r="MNE32" s="385"/>
      <c r="MNF32" s="385"/>
      <c r="MNG32" s="385"/>
      <c r="MNH32" s="385"/>
      <c r="MNI32" s="385"/>
      <c r="MNJ32" s="385"/>
      <c r="MNK32" s="385"/>
      <c r="MNL32" s="385"/>
      <c r="MNM32" s="385"/>
      <c r="MNN32" s="385"/>
      <c r="MNO32" s="385"/>
      <c r="MNP32" s="385"/>
      <c r="MNQ32" s="385"/>
      <c r="MNR32" s="385"/>
      <c r="MNS32" s="385"/>
      <c r="MNT32" s="385"/>
      <c r="MNU32" s="385"/>
      <c r="MNV32" s="385"/>
      <c r="MNW32" s="385"/>
      <c r="MNX32" s="385"/>
      <c r="MNY32" s="385"/>
      <c r="MNZ32" s="385"/>
      <c r="MOA32" s="385"/>
      <c r="MOB32" s="385"/>
      <c r="MOC32" s="385"/>
      <c r="MOD32" s="385"/>
      <c r="MOE32" s="385"/>
      <c r="MOF32" s="385"/>
      <c r="MOG32" s="385"/>
      <c r="MOH32" s="385"/>
      <c r="MOI32" s="385"/>
      <c r="MOJ32" s="385"/>
      <c r="MOK32" s="385"/>
      <c r="MOL32" s="385"/>
      <c r="MOM32" s="385"/>
      <c r="MON32" s="385"/>
      <c r="MOO32" s="385"/>
      <c r="MOP32" s="385"/>
      <c r="MOQ32" s="385"/>
      <c r="MOR32" s="385"/>
      <c r="MOS32" s="385"/>
      <c r="MOT32" s="385"/>
      <c r="MOU32" s="385"/>
      <c r="MOV32" s="385"/>
      <c r="MOW32" s="385"/>
      <c r="MOX32" s="385"/>
      <c r="MOY32" s="385"/>
      <c r="MOZ32" s="385"/>
      <c r="MPA32" s="385"/>
      <c r="MPB32" s="385"/>
      <c r="MPC32" s="385"/>
      <c r="MPD32" s="385"/>
      <c r="MPE32" s="385"/>
      <c r="MPF32" s="385"/>
      <c r="MPG32" s="385"/>
      <c r="MPH32" s="385"/>
      <c r="MPI32" s="385"/>
      <c r="MPJ32" s="385"/>
      <c r="MPK32" s="385"/>
      <c r="MPL32" s="385"/>
      <c r="MPM32" s="385"/>
      <c r="MPN32" s="385"/>
      <c r="MPO32" s="385"/>
      <c r="MPP32" s="385"/>
      <c r="MPQ32" s="385"/>
      <c r="MPR32" s="385"/>
      <c r="MPS32" s="385"/>
      <c r="MPT32" s="385"/>
      <c r="MPU32" s="385"/>
      <c r="MPV32" s="385"/>
      <c r="MPW32" s="385"/>
      <c r="MPX32" s="385"/>
      <c r="MPY32" s="385"/>
      <c r="MPZ32" s="385"/>
      <c r="MQA32" s="385"/>
      <c r="MQB32" s="385"/>
      <c r="MQC32" s="385"/>
      <c r="MQD32" s="385"/>
      <c r="MQE32" s="385"/>
      <c r="MQF32" s="385"/>
      <c r="MQG32" s="385"/>
      <c r="MQH32" s="385"/>
      <c r="MQI32" s="385"/>
      <c r="MQJ32" s="385"/>
      <c r="MQK32" s="385"/>
      <c r="MQL32" s="385"/>
      <c r="MQM32" s="385"/>
      <c r="MQN32" s="385"/>
      <c r="MQO32" s="385"/>
      <c r="MQP32" s="385"/>
      <c r="MQQ32" s="385"/>
      <c r="MQR32" s="385"/>
      <c r="MQS32" s="385"/>
      <c r="MQT32" s="385"/>
      <c r="MQU32" s="385"/>
      <c r="MQV32" s="385"/>
      <c r="MQW32" s="385"/>
      <c r="MQX32" s="385"/>
      <c r="MQY32" s="385"/>
      <c r="MQZ32" s="385"/>
      <c r="MRA32" s="385"/>
      <c r="MRB32" s="385"/>
      <c r="MRC32" s="385"/>
      <c r="MRD32" s="385"/>
      <c r="MRE32" s="385"/>
      <c r="MRF32" s="385"/>
      <c r="MRG32" s="385"/>
      <c r="MRH32" s="385"/>
      <c r="MRI32" s="385"/>
      <c r="MRJ32" s="385"/>
      <c r="MRK32" s="385"/>
      <c r="MRL32" s="385"/>
      <c r="MRM32" s="385"/>
      <c r="MRN32" s="385"/>
      <c r="MRO32" s="385"/>
      <c r="MRP32" s="385"/>
      <c r="MRQ32" s="385"/>
      <c r="MRR32" s="385"/>
      <c r="MRS32" s="385"/>
      <c r="MRT32" s="385"/>
      <c r="MRU32" s="385"/>
      <c r="MRV32" s="385"/>
      <c r="MRW32" s="385"/>
      <c r="MRX32" s="385"/>
      <c r="MRY32" s="385"/>
      <c r="MRZ32" s="385"/>
      <c r="MSA32" s="385"/>
      <c r="MSB32" s="385"/>
      <c r="MSC32" s="385"/>
      <c r="MSD32" s="385"/>
      <c r="MSE32" s="385"/>
      <c r="MSF32" s="385"/>
      <c r="MSG32" s="385"/>
      <c r="MSH32" s="385"/>
      <c r="MSI32" s="385"/>
      <c r="MSJ32" s="385"/>
      <c r="MSK32" s="385"/>
      <c r="MSL32" s="385"/>
      <c r="MSM32" s="385"/>
      <c r="MSN32" s="385"/>
      <c r="MSO32" s="385"/>
      <c r="MSP32" s="385"/>
      <c r="MSQ32" s="385"/>
      <c r="MSR32" s="385"/>
      <c r="MSS32" s="385"/>
      <c r="MST32" s="385"/>
      <c r="MSU32" s="385"/>
      <c r="MSV32" s="385"/>
      <c r="MSW32" s="385"/>
      <c r="MSX32" s="385"/>
      <c r="MSY32" s="385"/>
      <c r="MSZ32" s="385"/>
      <c r="MTA32" s="385"/>
      <c r="MTB32" s="385"/>
      <c r="MTC32" s="385"/>
      <c r="MTD32" s="385"/>
      <c r="MTE32" s="385"/>
      <c r="MTF32" s="385"/>
      <c r="MTG32" s="385"/>
      <c r="MTH32" s="385"/>
      <c r="MTI32" s="385"/>
      <c r="MTJ32" s="385"/>
      <c r="MTK32" s="385"/>
      <c r="MTL32" s="385"/>
      <c r="MTM32" s="385"/>
      <c r="MTN32" s="385"/>
      <c r="MTO32" s="385"/>
      <c r="MTP32" s="385"/>
      <c r="MTQ32" s="385"/>
      <c r="MTR32" s="385"/>
      <c r="MTS32" s="385"/>
      <c r="MTT32" s="385"/>
      <c r="MTU32" s="385"/>
      <c r="MTV32" s="385"/>
      <c r="MTW32" s="385"/>
      <c r="MTX32" s="385"/>
      <c r="MTY32" s="385"/>
      <c r="MTZ32" s="385"/>
      <c r="MUA32" s="385"/>
      <c r="MUB32" s="385"/>
      <c r="MUC32" s="385"/>
      <c r="MUD32" s="385"/>
      <c r="MUE32" s="385"/>
      <c r="MUF32" s="385"/>
      <c r="MUG32" s="385"/>
      <c r="MUH32" s="385"/>
      <c r="MUI32" s="385"/>
      <c r="MUJ32" s="385"/>
      <c r="MUK32" s="385"/>
      <c r="MUL32" s="385"/>
      <c r="MUM32" s="385"/>
      <c r="MUN32" s="385"/>
      <c r="MUO32" s="385"/>
      <c r="MUP32" s="385"/>
      <c r="MUQ32" s="385"/>
      <c r="MUR32" s="385"/>
      <c r="MUS32" s="385"/>
      <c r="MUT32" s="385"/>
      <c r="MUU32" s="385"/>
      <c r="MUV32" s="385"/>
      <c r="MUW32" s="385"/>
      <c r="MUX32" s="385"/>
      <c r="MUY32" s="385"/>
      <c r="MUZ32" s="385"/>
      <c r="MVA32" s="385"/>
      <c r="MVB32" s="385"/>
      <c r="MVC32" s="385"/>
      <c r="MVD32" s="385"/>
      <c r="MVE32" s="385"/>
      <c r="MVF32" s="385"/>
      <c r="MVG32" s="385"/>
      <c r="MVH32" s="385"/>
      <c r="MVI32" s="385"/>
      <c r="MVJ32" s="385"/>
      <c r="MVK32" s="385"/>
      <c r="MVL32" s="385"/>
      <c r="MVM32" s="385"/>
      <c r="MVN32" s="385"/>
      <c r="MVO32" s="385"/>
      <c r="MVP32" s="385"/>
      <c r="MVQ32" s="385"/>
      <c r="MVR32" s="385"/>
      <c r="MVS32" s="385"/>
      <c r="MVT32" s="385"/>
      <c r="MVU32" s="385"/>
      <c r="MVV32" s="385"/>
      <c r="MVW32" s="385"/>
      <c r="MVX32" s="385"/>
      <c r="MVY32" s="385"/>
      <c r="MVZ32" s="385"/>
      <c r="MWA32" s="385"/>
      <c r="MWB32" s="385"/>
      <c r="MWC32" s="385"/>
      <c r="MWD32" s="385"/>
      <c r="MWE32" s="385"/>
      <c r="MWF32" s="385"/>
      <c r="MWG32" s="385"/>
      <c r="MWH32" s="385"/>
      <c r="MWI32" s="385"/>
      <c r="MWJ32" s="385"/>
      <c r="MWK32" s="385"/>
      <c r="MWL32" s="385"/>
      <c r="MWM32" s="385"/>
      <c r="MWN32" s="385"/>
      <c r="MWO32" s="385"/>
      <c r="MWP32" s="385"/>
      <c r="MWQ32" s="385"/>
      <c r="MWR32" s="385"/>
      <c r="MWS32" s="385"/>
      <c r="MWT32" s="385"/>
      <c r="MWU32" s="385"/>
      <c r="MWV32" s="385"/>
      <c r="MWW32" s="385"/>
      <c r="MWX32" s="385"/>
      <c r="MWY32" s="385"/>
      <c r="MWZ32" s="385"/>
      <c r="MXA32" s="385"/>
      <c r="MXB32" s="385"/>
      <c r="MXC32" s="385"/>
      <c r="MXD32" s="385"/>
      <c r="MXE32" s="385"/>
      <c r="MXF32" s="385"/>
      <c r="MXG32" s="385"/>
      <c r="MXH32" s="385"/>
      <c r="MXI32" s="385"/>
      <c r="MXJ32" s="385"/>
      <c r="MXK32" s="385"/>
      <c r="MXL32" s="385"/>
      <c r="MXM32" s="385"/>
      <c r="MXN32" s="385"/>
      <c r="MXO32" s="385"/>
      <c r="MXP32" s="385"/>
      <c r="MXQ32" s="385"/>
      <c r="MXR32" s="385"/>
      <c r="MXS32" s="385"/>
      <c r="MXT32" s="385"/>
      <c r="MXU32" s="385"/>
      <c r="MXV32" s="385"/>
      <c r="MXW32" s="385"/>
      <c r="MXX32" s="385"/>
      <c r="MXY32" s="385"/>
      <c r="MXZ32" s="385"/>
      <c r="MYA32" s="385"/>
      <c r="MYB32" s="385"/>
      <c r="MYC32" s="385"/>
      <c r="MYD32" s="385"/>
      <c r="MYE32" s="385"/>
      <c r="MYF32" s="385"/>
      <c r="MYG32" s="385"/>
      <c r="MYH32" s="385"/>
      <c r="MYI32" s="385"/>
      <c r="MYJ32" s="385"/>
      <c r="MYK32" s="385"/>
      <c r="MYL32" s="385"/>
      <c r="MYM32" s="385"/>
      <c r="MYN32" s="385"/>
      <c r="MYO32" s="385"/>
      <c r="MYP32" s="385"/>
      <c r="MYQ32" s="385"/>
      <c r="MYR32" s="385"/>
      <c r="MYS32" s="385"/>
      <c r="MYT32" s="385"/>
      <c r="MYU32" s="385"/>
      <c r="MYV32" s="385"/>
      <c r="MYW32" s="385"/>
      <c r="MYX32" s="385"/>
      <c r="MYY32" s="385"/>
      <c r="MYZ32" s="385"/>
      <c r="MZA32" s="385"/>
      <c r="MZB32" s="385"/>
      <c r="MZC32" s="385"/>
      <c r="MZD32" s="385"/>
      <c r="MZE32" s="385"/>
      <c r="MZF32" s="385"/>
      <c r="MZG32" s="385"/>
      <c r="MZH32" s="385"/>
      <c r="MZI32" s="385"/>
      <c r="MZJ32" s="385"/>
      <c r="MZK32" s="385"/>
      <c r="MZL32" s="385"/>
      <c r="MZM32" s="385"/>
      <c r="MZN32" s="385"/>
      <c r="MZO32" s="385"/>
      <c r="MZP32" s="385"/>
      <c r="MZQ32" s="385"/>
      <c r="MZR32" s="385"/>
      <c r="MZS32" s="385"/>
      <c r="MZT32" s="385"/>
      <c r="MZU32" s="385"/>
      <c r="MZV32" s="385"/>
      <c r="MZW32" s="385"/>
      <c r="MZX32" s="385"/>
      <c r="MZY32" s="385"/>
      <c r="MZZ32" s="385"/>
      <c r="NAA32" s="385"/>
      <c r="NAB32" s="385"/>
      <c r="NAC32" s="385"/>
      <c r="NAD32" s="385"/>
      <c r="NAE32" s="385"/>
      <c r="NAF32" s="385"/>
      <c r="NAG32" s="385"/>
      <c r="NAH32" s="385"/>
      <c r="NAI32" s="385"/>
      <c r="NAJ32" s="385"/>
      <c r="NAK32" s="385"/>
      <c r="NAL32" s="385"/>
      <c r="NAM32" s="385"/>
      <c r="NAN32" s="385"/>
      <c r="NAO32" s="385"/>
      <c r="NAP32" s="385"/>
      <c r="NAQ32" s="385"/>
      <c r="NAR32" s="385"/>
      <c r="NAS32" s="385"/>
      <c r="NAT32" s="385"/>
      <c r="NAU32" s="385"/>
      <c r="NAV32" s="385"/>
      <c r="NAW32" s="385"/>
      <c r="NAX32" s="385"/>
      <c r="NAY32" s="385"/>
      <c r="NAZ32" s="385"/>
      <c r="NBA32" s="385"/>
      <c r="NBB32" s="385"/>
      <c r="NBC32" s="385"/>
      <c r="NBD32" s="385"/>
      <c r="NBE32" s="385"/>
      <c r="NBF32" s="385"/>
      <c r="NBG32" s="385"/>
      <c r="NBH32" s="385"/>
      <c r="NBI32" s="385"/>
      <c r="NBJ32" s="385"/>
      <c r="NBK32" s="385"/>
      <c r="NBL32" s="385"/>
      <c r="NBM32" s="385"/>
      <c r="NBN32" s="385"/>
      <c r="NBO32" s="385"/>
      <c r="NBP32" s="385"/>
      <c r="NBQ32" s="385"/>
      <c r="NBR32" s="385"/>
      <c r="NBS32" s="385"/>
      <c r="NBT32" s="385"/>
      <c r="NBU32" s="385"/>
      <c r="NBV32" s="385"/>
      <c r="NBW32" s="385"/>
      <c r="NBX32" s="385"/>
      <c r="NBY32" s="385"/>
      <c r="NBZ32" s="385"/>
      <c r="NCA32" s="385"/>
      <c r="NCB32" s="385"/>
      <c r="NCC32" s="385"/>
      <c r="NCD32" s="385"/>
      <c r="NCE32" s="385"/>
      <c r="NCF32" s="385"/>
      <c r="NCG32" s="385"/>
      <c r="NCH32" s="385"/>
      <c r="NCI32" s="385"/>
      <c r="NCJ32" s="385"/>
      <c r="NCK32" s="385"/>
      <c r="NCL32" s="385"/>
      <c r="NCM32" s="385"/>
      <c r="NCN32" s="385"/>
      <c r="NCO32" s="385"/>
      <c r="NCP32" s="385"/>
      <c r="NCQ32" s="385"/>
      <c r="NCR32" s="385"/>
      <c r="NCS32" s="385"/>
      <c r="NCT32" s="385"/>
      <c r="NCU32" s="385"/>
      <c r="NCV32" s="385"/>
      <c r="NCW32" s="385"/>
      <c r="NCX32" s="385"/>
      <c r="NCY32" s="385"/>
      <c r="NCZ32" s="385"/>
      <c r="NDA32" s="385"/>
      <c r="NDB32" s="385"/>
      <c r="NDC32" s="385"/>
      <c r="NDD32" s="385"/>
      <c r="NDE32" s="385"/>
      <c r="NDF32" s="385"/>
      <c r="NDG32" s="385"/>
      <c r="NDH32" s="385"/>
      <c r="NDI32" s="385"/>
      <c r="NDJ32" s="385"/>
      <c r="NDK32" s="385"/>
      <c r="NDL32" s="385"/>
      <c r="NDM32" s="385"/>
      <c r="NDN32" s="385"/>
      <c r="NDO32" s="385"/>
      <c r="NDP32" s="385"/>
      <c r="NDQ32" s="385"/>
      <c r="NDR32" s="385"/>
      <c r="NDS32" s="385"/>
      <c r="NDT32" s="385"/>
      <c r="NDU32" s="385"/>
      <c r="NDV32" s="385"/>
      <c r="NDW32" s="385"/>
      <c r="NDX32" s="385"/>
      <c r="NDY32" s="385"/>
      <c r="NDZ32" s="385"/>
      <c r="NEA32" s="385"/>
      <c r="NEB32" s="385"/>
      <c r="NEC32" s="385"/>
      <c r="NED32" s="385"/>
      <c r="NEE32" s="385"/>
      <c r="NEF32" s="385"/>
      <c r="NEG32" s="385"/>
      <c r="NEH32" s="385"/>
      <c r="NEI32" s="385"/>
      <c r="NEJ32" s="385"/>
      <c r="NEK32" s="385"/>
      <c r="NEL32" s="385"/>
      <c r="NEM32" s="385"/>
      <c r="NEN32" s="385"/>
      <c r="NEO32" s="385"/>
      <c r="NEP32" s="385"/>
      <c r="NEQ32" s="385"/>
      <c r="NER32" s="385"/>
      <c r="NES32" s="385"/>
      <c r="NET32" s="385"/>
      <c r="NEU32" s="385"/>
      <c r="NEV32" s="385"/>
      <c r="NEW32" s="385"/>
      <c r="NEX32" s="385"/>
      <c r="NEY32" s="385"/>
      <c r="NEZ32" s="385"/>
      <c r="NFA32" s="385"/>
      <c r="NFB32" s="385"/>
      <c r="NFC32" s="385"/>
      <c r="NFD32" s="385"/>
      <c r="NFE32" s="385"/>
      <c r="NFF32" s="385"/>
      <c r="NFG32" s="385"/>
      <c r="NFH32" s="385"/>
      <c r="NFI32" s="385"/>
      <c r="NFJ32" s="385"/>
      <c r="NFK32" s="385"/>
      <c r="NFL32" s="385"/>
      <c r="NFM32" s="385"/>
      <c r="NFN32" s="385"/>
      <c r="NFO32" s="385"/>
      <c r="NFP32" s="385"/>
      <c r="NFQ32" s="385"/>
      <c r="NFR32" s="385"/>
      <c r="NFS32" s="385"/>
      <c r="NFT32" s="385"/>
      <c r="NFU32" s="385"/>
      <c r="NFV32" s="385"/>
      <c r="NFW32" s="385"/>
      <c r="NFX32" s="385"/>
      <c r="NFY32" s="385"/>
      <c r="NFZ32" s="385"/>
      <c r="NGA32" s="385"/>
      <c r="NGB32" s="385"/>
      <c r="NGC32" s="385"/>
      <c r="NGD32" s="385"/>
      <c r="NGE32" s="385"/>
      <c r="NGF32" s="385"/>
      <c r="NGG32" s="385"/>
      <c r="NGH32" s="385"/>
      <c r="NGI32" s="385"/>
      <c r="NGJ32" s="385"/>
      <c r="NGK32" s="385"/>
      <c r="NGL32" s="385"/>
      <c r="NGM32" s="385"/>
      <c r="NGN32" s="385"/>
      <c r="NGO32" s="385"/>
      <c r="NGP32" s="385"/>
      <c r="NGQ32" s="385"/>
      <c r="NGR32" s="385"/>
      <c r="NGS32" s="385"/>
      <c r="NGT32" s="385"/>
      <c r="NGU32" s="385"/>
      <c r="NGV32" s="385"/>
      <c r="NGW32" s="385"/>
      <c r="NGX32" s="385"/>
      <c r="NGY32" s="385"/>
      <c r="NGZ32" s="385"/>
      <c r="NHA32" s="385"/>
      <c r="NHB32" s="385"/>
      <c r="NHC32" s="385"/>
      <c r="NHD32" s="385"/>
      <c r="NHE32" s="385"/>
      <c r="NHF32" s="385"/>
      <c r="NHG32" s="385"/>
      <c r="NHH32" s="385"/>
      <c r="NHI32" s="385"/>
      <c r="NHJ32" s="385"/>
      <c r="NHK32" s="385"/>
      <c r="NHL32" s="385"/>
      <c r="NHM32" s="385"/>
      <c r="NHN32" s="385"/>
      <c r="NHO32" s="385"/>
      <c r="NHP32" s="385"/>
      <c r="NHQ32" s="385"/>
      <c r="NHR32" s="385"/>
      <c r="NHS32" s="385"/>
      <c r="NHT32" s="385"/>
      <c r="NHU32" s="385"/>
      <c r="NHV32" s="385"/>
      <c r="NHW32" s="385"/>
      <c r="NHX32" s="385"/>
      <c r="NHY32" s="385"/>
      <c r="NHZ32" s="385"/>
      <c r="NIA32" s="385"/>
      <c r="NIB32" s="385"/>
      <c r="NIC32" s="385"/>
      <c r="NID32" s="385"/>
      <c r="NIE32" s="385"/>
      <c r="NIF32" s="385"/>
      <c r="NIG32" s="385"/>
      <c r="NIH32" s="385"/>
      <c r="NII32" s="385"/>
      <c r="NIJ32" s="385"/>
      <c r="NIK32" s="385"/>
      <c r="NIL32" s="385"/>
      <c r="NIM32" s="385"/>
      <c r="NIN32" s="385"/>
      <c r="NIO32" s="385"/>
      <c r="NIP32" s="385"/>
      <c r="NIQ32" s="385"/>
      <c r="NIR32" s="385"/>
      <c r="NIS32" s="385"/>
      <c r="NIT32" s="385"/>
      <c r="NIU32" s="385"/>
      <c r="NIV32" s="385"/>
      <c r="NIW32" s="385"/>
      <c r="NIX32" s="385"/>
      <c r="NIY32" s="385"/>
      <c r="NIZ32" s="385"/>
      <c r="NJA32" s="385"/>
      <c r="NJB32" s="385"/>
      <c r="NJC32" s="385"/>
      <c r="NJD32" s="385"/>
      <c r="NJE32" s="385"/>
      <c r="NJF32" s="385"/>
      <c r="NJG32" s="385"/>
      <c r="NJH32" s="385"/>
      <c r="NJI32" s="385"/>
      <c r="NJJ32" s="385"/>
      <c r="NJK32" s="385"/>
      <c r="NJL32" s="385"/>
      <c r="NJM32" s="385"/>
      <c r="NJN32" s="385"/>
      <c r="NJO32" s="385"/>
      <c r="NJP32" s="385"/>
      <c r="NJQ32" s="385"/>
      <c r="NJR32" s="385"/>
      <c r="NJS32" s="385"/>
      <c r="NJT32" s="385"/>
      <c r="NJU32" s="385"/>
      <c r="NJV32" s="385"/>
      <c r="NJW32" s="385"/>
      <c r="NJX32" s="385"/>
      <c r="NJY32" s="385"/>
      <c r="NJZ32" s="385"/>
      <c r="NKA32" s="385"/>
      <c r="NKB32" s="385"/>
      <c r="NKC32" s="385"/>
      <c r="NKD32" s="385"/>
      <c r="NKE32" s="385"/>
      <c r="NKF32" s="385"/>
      <c r="NKG32" s="385"/>
      <c r="NKH32" s="385"/>
      <c r="NKI32" s="385"/>
      <c r="NKJ32" s="385"/>
      <c r="NKK32" s="385"/>
      <c r="NKL32" s="385"/>
      <c r="NKM32" s="385"/>
      <c r="NKN32" s="385"/>
      <c r="NKO32" s="385"/>
      <c r="NKP32" s="385"/>
      <c r="NKQ32" s="385"/>
      <c r="NKR32" s="385"/>
      <c r="NKS32" s="385"/>
      <c r="NKT32" s="385"/>
      <c r="NKU32" s="385"/>
      <c r="NKV32" s="385"/>
      <c r="NKW32" s="385"/>
      <c r="NKX32" s="385"/>
      <c r="NKY32" s="385"/>
      <c r="NKZ32" s="385"/>
      <c r="NLA32" s="385"/>
      <c r="NLB32" s="385"/>
      <c r="NLC32" s="385"/>
      <c r="NLD32" s="385"/>
      <c r="NLE32" s="385"/>
      <c r="NLF32" s="385"/>
      <c r="NLG32" s="385"/>
      <c r="NLH32" s="385"/>
      <c r="NLI32" s="385"/>
      <c r="NLJ32" s="385"/>
      <c r="NLK32" s="385"/>
      <c r="NLL32" s="385"/>
      <c r="NLM32" s="385"/>
      <c r="NLN32" s="385"/>
      <c r="NLO32" s="385"/>
      <c r="NLP32" s="385"/>
      <c r="NLQ32" s="385"/>
      <c r="NLR32" s="385"/>
      <c r="NLS32" s="385"/>
      <c r="NLT32" s="385"/>
      <c r="NLU32" s="385"/>
      <c r="NLV32" s="385"/>
      <c r="NLW32" s="385"/>
      <c r="NLX32" s="385"/>
      <c r="NLY32" s="385"/>
      <c r="NLZ32" s="385"/>
      <c r="NMA32" s="385"/>
      <c r="NMB32" s="385"/>
      <c r="NMC32" s="385"/>
      <c r="NMD32" s="385"/>
      <c r="NME32" s="385"/>
      <c r="NMF32" s="385"/>
      <c r="NMG32" s="385"/>
      <c r="NMH32" s="385"/>
      <c r="NMI32" s="385"/>
      <c r="NMJ32" s="385"/>
      <c r="NMK32" s="385"/>
      <c r="NML32" s="385"/>
      <c r="NMM32" s="385"/>
      <c r="NMN32" s="385"/>
      <c r="NMO32" s="385"/>
      <c r="NMP32" s="385"/>
      <c r="NMQ32" s="385"/>
      <c r="NMR32" s="385"/>
      <c r="NMS32" s="385"/>
      <c r="NMT32" s="385"/>
      <c r="NMU32" s="385"/>
      <c r="NMV32" s="385"/>
      <c r="NMW32" s="385"/>
      <c r="NMX32" s="385"/>
      <c r="NMY32" s="385"/>
      <c r="NMZ32" s="385"/>
      <c r="NNA32" s="385"/>
      <c r="NNB32" s="385"/>
      <c r="NNC32" s="385"/>
      <c r="NND32" s="385"/>
      <c r="NNE32" s="385"/>
      <c r="NNF32" s="385"/>
      <c r="NNG32" s="385"/>
      <c r="NNH32" s="385"/>
      <c r="NNI32" s="385"/>
      <c r="NNJ32" s="385"/>
      <c r="NNK32" s="385"/>
      <c r="NNL32" s="385"/>
      <c r="NNM32" s="385"/>
      <c r="NNN32" s="385"/>
      <c r="NNO32" s="385"/>
      <c r="NNP32" s="385"/>
      <c r="NNQ32" s="385"/>
      <c r="NNR32" s="385"/>
      <c r="NNS32" s="385"/>
      <c r="NNT32" s="385"/>
      <c r="NNU32" s="385"/>
      <c r="NNV32" s="385"/>
      <c r="NNW32" s="385"/>
      <c r="NNX32" s="385"/>
      <c r="NNY32" s="385"/>
      <c r="NNZ32" s="385"/>
      <c r="NOA32" s="385"/>
      <c r="NOB32" s="385"/>
      <c r="NOC32" s="385"/>
      <c r="NOD32" s="385"/>
      <c r="NOE32" s="385"/>
      <c r="NOF32" s="385"/>
      <c r="NOG32" s="385"/>
      <c r="NOH32" s="385"/>
      <c r="NOI32" s="385"/>
      <c r="NOJ32" s="385"/>
      <c r="NOK32" s="385"/>
      <c r="NOL32" s="385"/>
      <c r="NOM32" s="385"/>
      <c r="NON32" s="385"/>
      <c r="NOO32" s="385"/>
      <c r="NOP32" s="385"/>
      <c r="NOQ32" s="385"/>
      <c r="NOR32" s="385"/>
      <c r="NOS32" s="385"/>
      <c r="NOT32" s="385"/>
      <c r="NOU32" s="385"/>
      <c r="NOV32" s="385"/>
      <c r="NOW32" s="385"/>
      <c r="NOX32" s="385"/>
      <c r="NOY32" s="385"/>
      <c r="NOZ32" s="385"/>
      <c r="NPA32" s="385"/>
      <c r="NPB32" s="385"/>
      <c r="NPC32" s="385"/>
      <c r="NPD32" s="385"/>
      <c r="NPE32" s="385"/>
      <c r="NPF32" s="385"/>
      <c r="NPG32" s="385"/>
      <c r="NPH32" s="385"/>
      <c r="NPI32" s="385"/>
      <c r="NPJ32" s="385"/>
      <c r="NPK32" s="385"/>
      <c r="NPL32" s="385"/>
      <c r="NPM32" s="385"/>
      <c r="NPN32" s="385"/>
      <c r="NPO32" s="385"/>
      <c r="NPP32" s="385"/>
      <c r="NPQ32" s="385"/>
      <c r="NPR32" s="385"/>
      <c r="NPS32" s="385"/>
      <c r="NPT32" s="385"/>
      <c r="NPU32" s="385"/>
      <c r="NPV32" s="385"/>
      <c r="NPW32" s="385"/>
      <c r="NPX32" s="385"/>
      <c r="NPY32" s="385"/>
      <c r="NPZ32" s="385"/>
      <c r="NQA32" s="385"/>
      <c r="NQB32" s="385"/>
      <c r="NQC32" s="385"/>
      <c r="NQD32" s="385"/>
      <c r="NQE32" s="385"/>
      <c r="NQF32" s="385"/>
      <c r="NQG32" s="385"/>
      <c r="NQH32" s="385"/>
      <c r="NQI32" s="385"/>
      <c r="NQJ32" s="385"/>
      <c r="NQK32" s="385"/>
      <c r="NQL32" s="385"/>
      <c r="NQM32" s="385"/>
      <c r="NQN32" s="385"/>
      <c r="NQO32" s="385"/>
      <c r="NQP32" s="385"/>
      <c r="NQQ32" s="385"/>
      <c r="NQR32" s="385"/>
      <c r="NQS32" s="385"/>
      <c r="NQT32" s="385"/>
      <c r="NQU32" s="385"/>
      <c r="NQV32" s="385"/>
      <c r="NQW32" s="385"/>
      <c r="NQX32" s="385"/>
      <c r="NQY32" s="385"/>
      <c r="NQZ32" s="385"/>
      <c r="NRA32" s="385"/>
      <c r="NRB32" s="385"/>
      <c r="NRC32" s="385"/>
      <c r="NRD32" s="385"/>
      <c r="NRE32" s="385"/>
      <c r="NRF32" s="385"/>
      <c r="NRG32" s="385"/>
      <c r="NRH32" s="385"/>
      <c r="NRI32" s="385"/>
      <c r="NRJ32" s="385"/>
      <c r="NRK32" s="385"/>
      <c r="NRL32" s="385"/>
      <c r="NRM32" s="385"/>
      <c r="NRN32" s="385"/>
      <c r="NRO32" s="385"/>
      <c r="NRP32" s="385"/>
      <c r="NRQ32" s="385"/>
      <c r="NRR32" s="385"/>
      <c r="NRS32" s="385"/>
      <c r="NRT32" s="385"/>
      <c r="NRU32" s="385"/>
      <c r="NRV32" s="385"/>
      <c r="NRW32" s="385"/>
      <c r="NRX32" s="385"/>
      <c r="NRY32" s="385"/>
      <c r="NRZ32" s="385"/>
      <c r="NSA32" s="385"/>
      <c r="NSB32" s="385"/>
      <c r="NSC32" s="385"/>
      <c r="NSD32" s="385"/>
      <c r="NSE32" s="385"/>
      <c r="NSF32" s="385"/>
      <c r="NSG32" s="385"/>
      <c r="NSH32" s="385"/>
      <c r="NSI32" s="385"/>
      <c r="NSJ32" s="385"/>
      <c r="NSK32" s="385"/>
      <c r="NSL32" s="385"/>
      <c r="NSM32" s="385"/>
      <c r="NSN32" s="385"/>
      <c r="NSO32" s="385"/>
      <c r="NSP32" s="385"/>
      <c r="NSQ32" s="385"/>
      <c r="NSR32" s="385"/>
      <c r="NSS32" s="385"/>
      <c r="NST32" s="385"/>
      <c r="NSU32" s="385"/>
      <c r="NSV32" s="385"/>
      <c r="NSW32" s="385"/>
      <c r="NSX32" s="385"/>
      <c r="NSY32" s="385"/>
      <c r="NSZ32" s="385"/>
      <c r="NTA32" s="385"/>
      <c r="NTB32" s="385"/>
      <c r="NTC32" s="385"/>
      <c r="NTD32" s="385"/>
      <c r="NTE32" s="385"/>
      <c r="NTF32" s="385"/>
      <c r="NTG32" s="385"/>
      <c r="NTH32" s="385"/>
      <c r="NTI32" s="385"/>
      <c r="NTJ32" s="385"/>
      <c r="NTK32" s="385"/>
      <c r="NTL32" s="385"/>
      <c r="NTM32" s="385"/>
      <c r="NTN32" s="385"/>
      <c r="NTO32" s="385"/>
      <c r="NTP32" s="385"/>
      <c r="NTQ32" s="385"/>
      <c r="NTR32" s="385"/>
      <c r="NTS32" s="385"/>
      <c r="NTT32" s="385"/>
      <c r="NTU32" s="385"/>
      <c r="NTV32" s="385"/>
      <c r="NTW32" s="385"/>
      <c r="NTX32" s="385"/>
      <c r="NTY32" s="385"/>
      <c r="NTZ32" s="385"/>
      <c r="NUA32" s="385"/>
      <c r="NUB32" s="385"/>
      <c r="NUC32" s="385"/>
      <c r="NUD32" s="385"/>
      <c r="NUE32" s="385"/>
      <c r="NUF32" s="385"/>
      <c r="NUG32" s="385"/>
      <c r="NUH32" s="385"/>
      <c r="NUI32" s="385"/>
      <c r="NUJ32" s="385"/>
      <c r="NUK32" s="385"/>
      <c r="NUL32" s="385"/>
      <c r="NUM32" s="385"/>
      <c r="NUN32" s="385"/>
      <c r="NUO32" s="385"/>
      <c r="NUP32" s="385"/>
      <c r="NUQ32" s="385"/>
      <c r="NUR32" s="385"/>
      <c r="NUS32" s="385"/>
      <c r="NUT32" s="385"/>
      <c r="NUU32" s="385"/>
      <c r="NUV32" s="385"/>
      <c r="NUW32" s="385"/>
      <c r="NUX32" s="385"/>
      <c r="NUY32" s="385"/>
      <c r="NUZ32" s="385"/>
      <c r="NVA32" s="385"/>
      <c r="NVB32" s="385"/>
      <c r="NVC32" s="385"/>
      <c r="NVD32" s="385"/>
      <c r="NVE32" s="385"/>
      <c r="NVF32" s="385"/>
      <c r="NVG32" s="385"/>
      <c r="NVH32" s="385"/>
      <c r="NVI32" s="385"/>
      <c r="NVJ32" s="385"/>
      <c r="NVK32" s="385"/>
      <c r="NVL32" s="385"/>
      <c r="NVM32" s="385"/>
      <c r="NVN32" s="385"/>
      <c r="NVO32" s="385"/>
      <c r="NVP32" s="385"/>
      <c r="NVQ32" s="385"/>
      <c r="NVR32" s="385"/>
      <c r="NVS32" s="385"/>
      <c r="NVT32" s="385"/>
      <c r="NVU32" s="385"/>
      <c r="NVV32" s="385"/>
      <c r="NVW32" s="385"/>
      <c r="NVX32" s="385"/>
      <c r="NVY32" s="385"/>
      <c r="NVZ32" s="385"/>
      <c r="NWA32" s="385"/>
      <c r="NWB32" s="385"/>
      <c r="NWC32" s="385"/>
      <c r="NWD32" s="385"/>
      <c r="NWE32" s="385"/>
      <c r="NWF32" s="385"/>
      <c r="NWG32" s="385"/>
      <c r="NWH32" s="385"/>
      <c r="NWI32" s="385"/>
      <c r="NWJ32" s="385"/>
      <c r="NWK32" s="385"/>
      <c r="NWL32" s="385"/>
      <c r="NWM32" s="385"/>
      <c r="NWN32" s="385"/>
      <c r="NWO32" s="385"/>
      <c r="NWP32" s="385"/>
      <c r="NWQ32" s="385"/>
      <c r="NWR32" s="385"/>
      <c r="NWS32" s="385"/>
      <c r="NWT32" s="385"/>
      <c r="NWU32" s="385"/>
      <c r="NWV32" s="385"/>
      <c r="NWW32" s="385"/>
      <c r="NWX32" s="385"/>
      <c r="NWY32" s="385"/>
      <c r="NWZ32" s="385"/>
      <c r="NXA32" s="385"/>
      <c r="NXB32" s="385"/>
      <c r="NXC32" s="385"/>
      <c r="NXD32" s="385"/>
      <c r="NXE32" s="385"/>
      <c r="NXF32" s="385"/>
      <c r="NXG32" s="385"/>
      <c r="NXH32" s="385"/>
      <c r="NXI32" s="385"/>
      <c r="NXJ32" s="385"/>
      <c r="NXK32" s="385"/>
      <c r="NXL32" s="385"/>
      <c r="NXM32" s="385"/>
      <c r="NXN32" s="385"/>
      <c r="NXO32" s="385"/>
      <c r="NXP32" s="385"/>
      <c r="NXQ32" s="385"/>
      <c r="NXR32" s="385"/>
      <c r="NXS32" s="385"/>
      <c r="NXT32" s="385"/>
      <c r="NXU32" s="385"/>
      <c r="NXV32" s="385"/>
      <c r="NXW32" s="385"/>
      <c r="NXX32" s="385"/>
      <c r="NXY32" s="385"/>
      <c r="NXZ32" s="385"/>
      <c r="NYA32" s="385"/>
      <c r="NYB32" s="385"/>
      <c r="NYC32" s="385"/>
      <c r="NYD32" s="385"/>
      <c r="NYE32" s="385"/>
      <c r="NYF32" s="385"/>
      <c r="NYG32" s="385"/>
      <c r="NYH32" s="385"/>
      <c r="NYI32" s="385"/>
      <c r="NYJ32" s="385"/>
      <c r="NYK32" s="385"/>
      <c r="NYL32" s="385"/>
      <c r="NYM32" s="385"/>
      <c r="NYN32" s="385"/>
      <c r="NYO32" s="385"/>
      <c r="NYP32" s="385"/>
      <c r="NYQ32" s="385"/>
      <c r="NYR32" s="385"/>
      <c r="NYS32" s="385"/>
      <c r="NYT32" s="385"/>
      <c r="NYU32" s="385"/>
      <c r="NYV32" s="385"/>
      <c r="NYW32" s="385"/>
      <c r="NYX32" s="385"/>
      <c r="NYY32" s="385"/>
      <c r="NYZ32" s="385"/>
      <c r="NZA32" s="385"/>
      <c r="NZB32" s="385"/>
      <c r="NZC32" s="385"/>
      <c r="NZD32" s="385"/>
      <c r="NZE32" s="385"/>
      <c r="NZF32" s="385"/>
      <c r="NZG32" s="385"/>
      <c r="NZH32" s="385"/>
      <c r="NZI32" s="385"/>
      <c r="NZJ32" s="385"/>
      <c r="NZK32" s="385"/>
      <c r="NZL32" s="385"/>
      <c r="NZM32" s="385"/>
      <c r="NZN32" s="385"/>
      <c r="NZO32" s="385"/>
      <c r="NZP32" s="385"/>
      <c r="NZQ32" s="385"/>
      <c r="NZR32" s="385"/>
      <c r="NZS32" s="385"/>
      <c r="NZT32" s="385"/>
      <c r="NZU32" s="385"/>
      <c r="NZV32" s="385"/>
      <c r="NZW32" s="385"/>
      <c r="NZX32" s="385"/>
      <c r="NZY32" s="385"/>
      <c r="NZZ32" s="385"/>
      <c r="OAA32" s="385"/>
      <c r="OAB32" s="385"/>
      <c r="OAC32" s="385"/>
      <c r="OAD32" s="385"/>
      <c r="OAE32" s="385"/>
      <c r="OAF32" s="385"/>
      <c r="OAG32" s="385"/>
      <c r="OAH32" s="385"/>
      <c r="OAI32" s="385"/>
      <c r="OAJ32" s="385"/>
      <c r="OAK32" s="385"/>
      <c r="OAL32" s="385"/>
      <c r="OAM32" s="385"/>
      <c r="OAN32" s="385"/>
      <c r="OAO32" s="385"/>
      <c r="OAP32" s="385"/>
      <c r="OAQ32" s="385"/>
      <c r="OAR32" s="385"/>
      <c r="OAS32" s="385"/>
      <c r="OAT32" s="385"/>
      <c r="OAU32" s="385"/>
      <c r="OAV32" s="385"/>
      <c r="OAW32" s="385"/>
      <c r="OAX32" s="385"/>
      <c r="OAY32" s="385"/>
      <c r="OAZ32" s="385"/>
      <c r="OBA32" s="385"/>
      <c r="OBB32" s="385"/>
      <c r="OBC32" s="385"/>
      <c r="OBD32" s="385"/>
      <c r="OBE32" s="385"/>
      <c r="OBF32" s="385"/>
      <c r="OBG32" s="385"/>
      <c r="OBH32" s="385"/>
      <c r="OBI32" s="385"/>
      <c r="OBJ32" s="385"/>
      <c r="OBK32" s="385"/>
      <c r="OBL32" s="385"/>
      <c r="OBM32" s="385"/>
      <c r="OBN32" s="385"/>
      <c r="OBO32" s="385"/>
      <c r="OBP32" s="385"/>
      <c r="OBQ32" s="385"/>
      <c r="OBR32" s="385"/>
      <c r="OBS32" s="385"/>
      <c r="OBT32" s="385"/>
      <c r="OBU32" s="385"/>
      <c r="OBV32" s="385"/>
      <c r="OBW32" s="385"/>
      <c r="OBX32" s="385"/>
      <c r="OBY32" s="385"/>
      <c r="OBZ32" s="385"/>
      <c r="OCA32" s="385"/>
      <c r="OCB32" s="385"/>
      <c r="OCC32" s="385"/>
      <c r="OCD32" s="385"/>
      <c r="OCE32" s="385"/>
      <c r="OCF32" s="385"/>
      <c r="OCG32" s="385"/>
      <c r="OCH32" s="385"/>
      <c r="OCI32" s="385"/>
      <c r="OCJ32" s="385"/>
      <c r="OCK32" s="385"/>
      <c r="OCL32" s="385"/>
      <c r="OCM32" s="385"/>
      <c r="OCN32" s="385"/>
      <c r="OCO32" s="385"/>
      <c r="OCP32" s="385"/>
      <c r="OCQ32" s="385"/>
      <c r="OCR32" s="385"/>
      <c r="OCS32" s="385"/>
      <c r="OCT32" s="385"/>
      <c r="OCU32" s="385"/>
      <c r="OCV32" s="385"/>
      <c r="OCW32" s="385"/>
      <c r="OCX32" s="385"/>
      <c r="OCY32" s="385"/>
      <c r="OCZ32" s="385"/>
      <c r="ODA32" s="385"/>
      <c r="ODB32" s="385"/>
      <c r="ODC32" s="385"/>
      <c r="ODD32" s="385"/>
      <c r="ODE32" s="385"/>
      <c r="ODF32" s="385"/>
      <c r="ODG32" s="385"/>
      <c r="ODH32" s="385"/>
      <c r="ODI32" s="385"/>
      <c r="ODJ32" s="385"/>
      <c r="ODK32" s="385"/>
      <c r="ODL32" s="385"/>
      <c r="ODM32" s="385"/>
      <c r="ODN32" s="385"/>
      <c r="ODO32" s="385"/>
      <c r="ODP32" s="385"/>
      <c r="ODQ32" s="385"/>
      <c r="ODR32" s="385"/>
      <c r="ODS32" s="385"/>
      <c r="ODT32" s="385"/>
      <c r="ODU32" s="385"/>
      <c r="ODV32" s="385"/>
      <c r="ODW32" s="385"/>
      <c r="ODX32" s="385"/>
      <c r="ODY32" s="385"/>
      <c r="ODZ32" s="385"/>
      <c r="OEA32" s="385"/>
      <c r="OEB32" s="385"/>
      <c r="OEC32" s="385"/>
      <c r="OED32" s="385"/>
      <c r="OEE32" s="385"/>
      <c r="OEF32" s="385"/>
      <c r="OEG32" s="385"/>
      <c r="OEH32" s="385"/>
      <c r="OEI32" s="385"/>
      <c r="OEJ32" s="385"/>
      <c r="OEK32" s="385"/>
      <c r="OEL32" s="385"/>
      <c r="OEM32" s="385"/>
      <c r="OEN32" s="385"/>
      <c r="OEO32" s="385"/>
      <c r="OEP32" s="385"/>
      <c r="OEQ32" s="385"/>
      <c r="OER32" s="385"/>
      <c r="OES32" s="385"/>
      <c r="OET32" s="385"/>
      <c r="OEU32" s="385"/>
      <c r="OEV32" s="385"/>
      <c r="OEW32" s="385"/>
      <c r="OEX32" s="385"/>
      <c r="OEY32" s="385"/>
      <c r="OEZ32" s="385"/>
      <c r="OFA32" s="385"/>
      <c r="OFB32" s="385"/>
      <c r="OFC32" s="385"/>
      <c r="OFD32" s="385"/>
      <c r="OFE32" s="385"/>
      <c r="OFF32" s="385"/>
      <c r="OFG32" s="385"/>
      <c r="OFH32" s="385"/>
      <c r="OFI32" s="385"/>
      <c r="OFJ32" s="385"/>
      <c r="OFK32" s="385"/>
      <c r="OFL32" s="385"/>
      <c r="OFM32" s="385"/>
      <c r="OFN32" s="385"/>
      <c r="OFO32" s="385"/>
      <c r="OFP32" s="385"/>
      <c r="OFQ32" s="385"/>
      <c r="OFR32" s="385"/>
      <c r="OFS32" s="385"/>
      <c r="OFT32" s="385"/>
      <c r="OFU32" s="385"/>
      <c r="OFV32" s="385"/>
      <c r="OFW32" s="385"/>
      <c r="OFX32" s="385"/>
      <c r="OFY32" s="385"/>
      <c r="OFZ32" s="385"/>
      <c r="OGA32" s="385"/>
      <c r="OGB32" s="385"/>
      <c r="OGC32" s="385"/>
      <c r="OGD32" s="385"/>
      <c r="OGE32" s="385"/>
      <c r="OGF32" s="385"/>
      <c r="OGG32" s="385"/>
      <c r="OGH32" s="385"/>
      <c r="OGI32" s="385"/>
      <c r="OGJ32" s="385"/>
      <c r="OGK32" s="385"/>
      <c r="OGL32" s="385"/>
      <c r="OGM32" s="385"/>
      <c r="OGN32" s="385"/>
      <c r="OGO32" s="385"/>
      <c r="OGP32" s="385"/>
      <c r="OGQ32" s="385"/>
      <c r="OGR32" s="385"/>
      <c r="OGS32" s="385"/>
      <c r="OGT32" s="385"/>
      <c r="OGU32" s="385"/>
      <c r="OGV32" s="385"/>
      <c r="OGW32" s="385"/>
      <c r="OGX32" s="385"/>
      <c r="OGY32" s="385"/>
      <c r="OGZ32" s="385"/>
      <c r="OHA32" s="385"/>
      <c r="OHB32" s="385"/>
      <c r="OHC32" s="385"/>
      <c r="OHD32" s="385"/>
      <c r="OHE32" s="385"/>
      <c r="OHF32" s="385"/>
      <c r="OHG32" s="385"/>
      <c r="OHH32" s="385"/>
      <c r="OHI32" s="385"/>
      <c r="OHJ32" s="385"/>
      <c r="OHK32" s="385"/>
      <c r="OHL32" s="385"/>
      <c r="OHM32" s="385"/>
      <c r="OHN32" s="385"/>
      <c r="OHO32" s="385"/>
      <c r="OHP32" s="385"/>
      <c r="OHQ32" s="385"/>
      <c r="OHR32" s="385"/>
      <c r="OHS32" s="385"/>
      <c r="OHT32" s="385"/>
      <c r="OHU32" s="385"/>
      <c r="OHV32" s="385"/>
      <c r="OHW32" s="385"/>
      <c r="OHX32" s="385"/>
      <c r="OHY32" s="385"/>
      <c r="OHZ32" s="385"/>
      <c r="OIA32" s="385"/>
      <c r="OIB32" s="385"/>
      <c r="OIC32" s="385"/>
      <c r="OID32" s="385"/>
      <c r="OIE32" s="385"/>
      <c r="OIF32" s="385"/>
      <c r="OIG32" s="385"/>
      <c r="OIH32" s="385"/>
      <c r="OII32" s="385"/>
      <c r="OIJ32" s="385"/>
      <c r="OIK32" s="385"/>
      <c r="OIL32" s="385"/>
      <c r="OIM32" s="385"/>
      <c r="OIN32" s="385"/>
      <c r="OIO32" s="385"/>
      <c r="OIP32" s="385"/>
      <c r="OIQ32" s="385"/>
      <c r="OIR32" s="385"/>
      <c r="OIS32" s="385"/>
      <c r="OIT32" s="385"/>
      <c r="OIU32" s="385"/>
      <c r="OIV32" s="385"/>
      <c r="OIW32" s="385"/>
      <c r="OIX32" s="385"/>
      <c r="OIY32" s="385"/>
      <c r="OIZ32" s="385"/>
      <c r="OJA32" s="385"/>
      <c r="OJB32" s="385"/>
      <c r="OJC32" s="385"/>
      <c r="OJD32" s="385"/>
      <c r="OJE32" s="385"/>
      <c r="OJF32" s="385"/>
      <c r="OJG32" s="385"/>
      <c r="OJH32" s="385"/>
      <c r="OJI32" s="385"/>
      <c r="OJJ32" s="385"/>
      <c r="OJK32" s="385"/>
      <c r="OJL32" s="385"/>
      <c r="OJM32" s="385"/>
      <c r="OJN32" s="385"/>
      <c r="OJO32" s="385"/>
      <c r="OJP32" s="385"/>
      <c r="OJQ32" s="385"/>
      <c r="OJR32" s="385"/>
      <c r="OJS32" s="385"/>
      <c r="OJT32" s="385"/>
      <c r="OJU32" s="385"/>
      <c r="OJV32" s="385"/>
      <c r="OJW32" s="385"/>
      <c r="OJX32" s="385"/>
      <c r="OJY32" s="385"/>
      <c r="OJZ32" s="385"/>
      <c r="OKA32" s="385"/>
      <c r="OKB32" s="385"/>
      <c r="OKC32" s="385"/>
      <c r="OKD32" s="385"/>
      <c r="OKE32" s="385"/>
      <c r="OKF32" s="385"/>
      <c r="OKG32" s="385"/>
      <c r="OKH32" s="385"/>
      <c r="OKI32" s="385"/>
      <c r="OKJ32" s="385"/>
      <c r="OKK32" s="385"/>
      <c r="OKL32" s="385"/>
      <c r="OKM32" s="385"/>
      <c r="OKN32" s="385"/>
      <c r="OKO32" s="385"/>
      <c r="OKP32" s="385"/>
      <c r="OKQ32" s="385"/>
      <c r="OKR32" s="385"/>
      <c r="OKS32" s="385"/>
      <c r="OKT32" s="385"/>
      <c r="OKU32" s="385"/>
      <c r="OKV32" s="385"/>
      <c r="OKW32" s="385"/>
      <c r="OKX32" s="385"/>
      <c r="OKY32" s="385"/>
      <c r="OKZ32" s="385"/>
      <c r="OLA32" s="385"/>
      <c r="OLB32" s="385"/>
      <c r="OLC32" s="385"/>
      <c r="OLD32" s="385"/>
      <c r="OLE32" s="385"/>
      <c r="OLF32" s="385"/>
      <c r="OLG32" s="385"/>
      <c r="OLH32" s="385"/>
      <c r="OLI32" s="385"/>
      <c r="OLJ32" s="385"/>
      <c r="OLK32" s="385"/>
      <c r="OLL32" s="385"/>
      <c r="OLM32" s="385"/>
      <c r="OLN32" s="385"/>
      <c r="OLO32" s="385"/>
      <c r="OLP32" s="385"/>
      <c r="OLQ32" s="385"/>
      <c r="OLR32" s="385"/>
      <c r="OLS32" s="385"/>
      <c r="OLT32" s="385"/>
      <c r="OLU32" s="385"/>
      <c r="OLV32" s="385"/>
      <c r="OLW32" s="385"/>
      <c r="OLX32" s="385"/>
      <c r="OLY32" s="385"/>
      <c r="OLZ32" s="385"/>
      <c r="OMA32" s="385"/>
      <c r="OMB32" s="385"/>
      <c r="OMC32" s="385"/>
      <c r="OMD32" s="385"/>
      <c r="OME32" s="385"/>
      <c r="OMF32" s="385"/>
      <c r="OMG32" s="385"/>
      <c r="OMH32" s="385"/>
      <c r="OMI32" s="385"/>
      <c r="OMJ32" s="385"/>
      <c r="OMK32" s="385"/>
      <c r="OML32" s="385"/>
      <c r="OMM32" s="385"/>
      <c r="OMN32" s="385"/>
      <c r="OMO32" s="385"/>
      <c r="OMP32" s="385"/>
      <c r="OMQ32" s="385"/>
      <c r="OMR32" s="385"/>
      <c r="OMS32" s="385"/>
      <c r="OMT32" s="385"/>
      <c r="OMU32" s="385"/>
      <c r="OMV32" s="385"/>
      <c r="OMW32" s="385"/>
      <c r="OMX32" s="385"/>
      <c r="OMY32" s="385"/>
      <c r="OMZ32" s="385"/>
      <c r="ONA32" s="385"/>
      <c r="ONB32" s="385"/>
      <c r="ONC32" s="385"/>
      <c r="OND32" s="385"/>
      <c r="ONE32" s="385"/>
      <c r="ONF32" s="385"/>
      <c r="ONG32" s="385"/>
      <c r="ONH32" s="385"/>
      <c r="ONI32" s="385"/>
      <c r="ONJ32" s="385"/>
      <c r="ONK32" s="385"/>
      <c r="ONL32" s="385"/>
      <c r="ONM32" s="385"/>
      <c r="ONN32" s="385"/>
      <c r="ONO32" s="385"/>
      <c r="ONP32" s="385"/>
      <c r="ONQ32" s="385"/>
      <c r="ONR32" s="385"/>
      <c r="ONS32" s="385"/>
      <c r="ONT32" s="385"/>
      <c r="ONU32" s="385"/>
      <c r="ONV32" s="385"/>
      <c r="ONW32" s="385"/>
      <c r="ONX32" s="385"/>
      <c r="ONY32" s="385"/>
      <c r="ONZ32" s="385"/>
      <c r="OOA32" s="385"/>
      <c r="OOB32" s="385"/>
      <c r="OOC32" s="385"/>
      <c r="OOD32" s="385"/>
      <c r="OOE32" s="385"/>
      <c r="OOF32" s="385"/>
      <c r="OOG32" s="385"/>
      <c r="OOH32" s="385"/>
      <c r="OOI32" s="385"/>
      <c r="OOJ32" s="385"/>
      <c r="OOK32" s="385"/>
      <c r="OOL32" s="385"/>
      <c r="OOM32" s="385"/>
      <c r="OON32" s="385"/>
      <c r="OOO32" s="385"/>
      <c r="OOP32" s="385"/>
      <c r="OOQ32" s="385"/>
      <c r="OOR32" s="385"/>
      <c r="OOS32" s="385"/>
      <c r="OOT32" s="385"/>
      <c r="OOU32" s="385"/>
      <c r="OOV32" s="385"/>
      <c r="OOW32" s="385"/>
      <c r="OOX32" s="385"/>
      <c r="OOY32" s="385"/>
      <c r="OOZ32" s="385"/>
      <c r="OPA32" s="385"/>
      <c r="OPB32" s="385"/>
      <c r="OPC32" s="385"/>
      <c r="OPD32" s="385"/>
      <c r="OPE32" s="385"/>
      <c r="OPF32" s="385"/>
      <c r="OPG32" s="385"/>
      <c r="OPH32" s="385"/>
      <c r="OPI32" s="385"/>
      <c r="OPJ32" s="385"/>
      <c r="OPK32" s="385"/>
      <c r="OPL32" s="385"/>
      <c r="OPM32" s="385"/>
      <c r="OPN32" s="385"/>
      <c r="OPO32" s="385"/>
      <c r="OPP32" s="385"/>
      <c r="OPQ32" s="385"/>
      <c r="OPR32" s="385"/>
      <c r="OPS32" s="385"/>
      <c r="OPT32" s="385"/>
      <c r="OPU32" s="385"/>
      <c r="OPV32" s="385"/>
      <c r="OPW32" s="385"/>
      <c r="OPX32" s="385"/>
      <c r="OPY32" s="385"/>
      <c r="OPZ32" s="385"/>
      <c r="OQA32" s="385"/>
      <c r="OQB32" s="385"/>
      <c r="OQC32" s="385"/>
      <c r="OQD32" s="385"/>
      <c r="OQE32" s="385"/>
      <c r="OQF32" s="385"/>
      <c r="OQG32" s="385"/>
      <c r="OQH32" s="385"/>
      <c r="OQI32" s="385"/>
      <c r="OQJ32" s="385"/>
      <c r="OQK32" s="385"/>
      <c r="OQL32" s="385"/>
      <c r="OQM32" s="385"/>
      <c r="OQN32" s="385"/>
      <c r="OQO32" s="385"/>
      <c r="OQP32" s="385"/>
      <c r="OQQ32" s="385"/>
      <c r="OQR32" s="385"/>
      <c r="OQS32" s="385"/>
      <c r="OQT32" s="385"/>
      <c r="OQU32" s="385"/>
      <c r="OQV32" s="385"/>
      <c r="OQW32" s="385"/>
      <c r="OQX32" s="385"/>
      <c r="OQY32" s="385"/>
      <c r="OQZ32" s="385"/>
      <c r="ORA32" s="385"/>
      <c r="ORB32" s="385"/>
      <c r="ORC32" s="385"/>
      <c r="ORD32" s="385"/>
      <c r="ORE32" s="385"/>
      <c r="ORF32" s="385"/>
      <c r="ORG32" s="385"/>
      <c r="ORH32" s="385"/>
      <c r="ORI32" s="385"/>
      <c r="ORJ32" s="385"/>
      <c r="ORK32" s="385"/>
      <c r="ORL32" s="385"/>
      <c r="ORM32" s="385"/>
      <c r="ORN32" s="385"/>
      <c r="ORO32" s="385"/>
      <c r="ORP32" s="385"/>
      <c r="ORQ32" s="385"/>
      <c r="ORR32" s="385"/>
      <c r="ORS32" s="385"/>
      <c r="ORT32" s="385"/>
      <c r="ORU32" s="385"/>
      <c r="ORV32" s="385"/>
      <c r="ORW32" s="385"/>
      <c r="ORX32" s="385"/>
      <c r="ORY32" s="385"/>
      <c r="ORZ32" s="385"/>
      <c r="OSA32" s="385"/>
      <c r="OSB32" s="385"/>
      <c r="OSC32" s="385"/>
      <c r="OSD32" s="385"/>
      <c r="OSE32" s="385"/>
      <c r="OSF32" s="385"/>
      <c r="OSG32" s="385"/>
      <c r="OSH32" s="385"/>
      <c r="OSI32" s="385"/>
      <c r="OSJ32" s="385"/>
      <c r="OSK32" s="385"/>
      <c r="OSL32" s="385"/>
      <c r="OSM32" s="385"/>
      <c r="OSN32" s="385"/>
      <c r="OSO32" s="385"/>
      <c r="OSP32" s="385"/>
      <c r="OSQ32" s="385"/>
      <c r="OSR32" s="385"/>
      <c r="OSS32" s="385"/>
      <c r="OST32" s="385"/>
      <c r="OSU32" s="385"/>
      <c r="OSV32" s="385"/>
      <c r="OSW32" s="385"/>
      <c r="OSX32" s="385"/>
      <c r="OSY32" s="385"/>
      <c r="OSZ32" s="385"/>
      <c r="OTA32" s="385"/>
      <c r="OTB32" s="385"/>
      <c r="OTC32" s="385"/>
      <c r="OTD32" s="385"/>
      <c r="OTE32" s="385"/>
      <c r="OTF32" s="385"/>
      <c r="OTG32" s="385"/>
      <c r="OTH32" s="385"/>
      <c r="OTI32" s="385"/>
      <c r="OTJ32" s="385"/>
      <c r="OTK32" s="385"/>
      <c r="OTL32" s="385"/>
      <c r="OTM32" s="385"/>
      <c r="OTN32" s="385"/>
      <c r="OTO32" s="385"/>
      <c r="OTP32" s="385"/>
      <c r="OTQ32" s="385"/>
      <c r="OTR32" s="385"/>
      <c r="OTS32" s="385"/>
      <c r="OTT32" s="385"/>
      <c r="OTU32" s="385"/>
      <c r="OTV32" s="385"/>
      <c r="OTW32" s="385"/>
      <c r="OTX32" s="385"/>
      <c r="OTY32" s="385"/>
      <c r="OTZ32" s="385"/>
      <c r="OUA32" s="385"/>
      <c r="OUB32" s="385"/>
      <c r="OUC32" s="385"/>
      <c r="OUD32" s="385"/>
      <c r="OUE32" s="385"/>
      <c r="OUF32" s="385"/>
      <c r="OUG32" s="385"/>
      <c r="OUH32" s="385"/>
      <c r="OUI32" s="385"/>
      <c r="OUJ32" s="385"/>
      <c r="OUK32" s="385"/>
      <c r="OUL32" s="385"/>
      <c r="OUM32" s="385"/>
      <c r="OUN32" s="385"/>
      <c r="OUO32" s="385"/>
      <c r="OUP32" s="385"/>
      <c r="OUQ32" s="385"/>
      <c r="OUR32" s="385"/>
      <c r="OUS32" s="385"/>
      <c r="OUT32" s="385"/>
      <c r="OUU32" s="385"/>
      <c r="OUV32" s="385"/>
      <c r="OUW32" s="385"/>
      <c r="OUX32" s="385"/>
      <c r="OUY32" s="385"/>
      <c r="OUZ32" s="385"/>
      <c r="OVA32" s="385"/>
      <c r="OVB32" s="385"/>
      <c r="OVC32" s="385"/>
      <c r="OVD32" s="385"/>
      <c r="OVE32" s="385"/>
      <c r="OVF32" s="385"/>
      <c r="OVG32" s="385"/>
      <c r="OVH32" s="385"/>
      <c r="OVI32" s="385"/>
      <c r="OVJ32" s="385"/>
      <c r="OVK32" s="385"/>
      <c r="OVL32" s="385"/>
      <c r="OVM32" s="385"/>
      <c r="OVN32" s="385"/>
      <c r="OVO32" s="385"/>
      <c r="OVP32" s="385"/>
      <c r="OVQ32" s="385"/>
      <c r="OVR32" s="385"/>
      <c r="OVS32" s="385"/>
      <c r="OVT32" s="385"/>
      <c r="OVU32" s="385"/>
      <c r="OVV32" s="385"/>
      <c r="OVW32" s="385"/>
      <c r="OVX32" s="385"/>
      <c r="OVY32" s="385"/>
      <c r="OVZ32" s="385"/>
      <c r="OWA32" s="385"/>
      <c r="OWB32" s="385"/>
      <c r="OWC32" s="385"/>
      <c r="OWD32" s="385"/>
      <c r="OWE32" s="385"/>
      <c r="OWF32" s="385"/>
      <c r="OWG32" s="385"/>
      <c r="OWH32" s="385"/>
      <c r="OWI32" s="385"/>
      <c r="OWJ32" s="385"/>
      <c r="OWK32" s="385"/>
      <c r="OWL32" s="385"/>
      <c r="OWM32" s="385"/>
      <c r="OWN32" s="385"/>
      <c r="OWO32" s="385"/>
      <c r="OWP32" s="385"/>
      <c r="OWQ32" s="385"/>
      <c r="OWR32" s="385"/>
      <c r="OWS32" s="385"/>
      <c r="OWT32" s="385"/>
      <c r="OWU32" s="385"/>
      <c r="OWV32" s="385"/>
      <c r="OWW32" s="385"/>
      <c r="OWX32" s="385"/>
      <c r="OWY32" s="385"/>
      <c r="OWZ32" s="385"/>
      <c r="OXA32" s="385"/>
      <c r="OXB32" s="385"/>
      <c r="OXC32" s="385"/>
      <c r="OXD32" s="385"/>
      <c r="OXE32" s="385"/>
      <c r="OXF32" s="385"/>
      <c r="OXG32" s="385"/>
      <c r="OXH32" s="385"/>
      <c r="OXI32" s="385"/>
      <c r="OXJ32" s="385"/>
      <c r="OXK32" s="385"/>
      <c r="OXL32" s="385"/>
      <c r="OXM32" s="385"/>
      <c r="OXN32" s="385"/>
      <c r="OXO32" s="385"/>
      <c r="OXP32" s="385"/>
      <c r="OXQ32" s="385"/>
      <c r="OXR32" s="385"/>
      <c r="OXS32" s="385"/>
      <c r="OXT32" s="385"/>
      <c r="OXU32" s="385"/>
      <c r="OXV32" s="385"/>
      <c r="OXW32" s="385"/>
      <c r="OXX32" s="385"/>
      <c r="OXY32" s="385"/>
      <c r="OXZ32" s="385"/>
      <c r="OYA32" s="385"/>
      <c r="OYB32" s="385"/>
      <c r="OYC32" s="385"/>
      <c r="OYD32" s="385"/>
      <c r="OYE32" s="385"/>
      <c r="OYF32" s="385"/>
      <c r="OYG32" s="385"/>
      <c r="OYH32" s="385"/>
      <c r="OYI32" s="385"/>
      <c r="OYJ32" s="385"/>
      <c r="OYK32" s="385"/>
      <c r="OYL32" s="385"/>
      <c r="OYM32" s="385"/>
      <c r="OYN32" s="385"/>
      <c r="OYO32" s="385"/>
      <c r="OYP32" s="385"/>
      <c r="OYQ32" s="385"/>
      <c r="OYR32" s="385"/>
      <c r="OYS32" s="385"/>
      <c r="OYT32" s="385"/>
      <c r="OYU32" s="385"/>
      <c r="OYV32" s="385"/>
      <c r="OYW32" s="385"/>
      <c r="OYX32" s="385"/>
      <c r="OYY32" s="385"/>
      <c r="OYZ32" s="385"/>
      <c r="OZA32" s="385"/>
      <c r="OZB32" s="385"/>
      <c r="OZC32" s="385"/>
      <c r="OZD32" s="385"/>
      <c r="OZE32" s="385"/>
      <c r="OZF32" s="385"/>
      <c r="OZG32" s="385"/>
      <c r="OZH32" s="385"/>
      <c r="OZI32" s="385"/>
      <c r="OZJ32" s="385"/>
      <c r="OZK32" s="385"/>
      <c r="OZL32" s="385"/>
      <c r="OZM32" s="385"/>
      <c r="OZN32" s="385"/>
      <c r="OZO32" s="385"/>
      <c r="OZP32" s="385"/>
      <c r="OZQ32" s="385"/>
      <c r="OZR32" s="385"/>
      <c r="OZS32" s="385"/>
      <c r="OZT32" s="385"/>
      <c r="OZU32" s="385"/>
      <c r="OZV32" s="385"/>
      <c r="OZW32" s="385"/>
      <c r="OZX32" s="385"/>
      <c r="OZY32" s="385"/>
      <c r="OZZ32" s="385"/>
      <c r="PAA32" s="385"/>
      <c r="PAB32" s="385"/>
      <c r="PAC32" s="385"/>
      <c r="PAD32" s="385"/>
      <c r="PAE32" s="385"/>
      <c r="PAF32" s="385"/>
      <c r="PAG32" s="385"/>
      <c r="PAH32" s="385"/>
      <c r="PAI32" s="385"/>
      <c r="PAJ32" s="385"/>
      <c r="PAK32" s="385"/>
      <c r="PAL32" s="385"/>
      <c r="PAM32" s="385"/>
      <c r="PAN32" s="385"/>
      <c r="PAO32" s="385"/>
      <c r="PAP32" s="385"/>
      <c r="PAQ32" s="385"/>
      <c r="PAR32" s="385"/>
      <c r="PAS32" s="385"/>
      <c r="PAT32" s="385"/>
      <c r="PAU32" s="385"/>
      <c r="PAV32" s="385"/>
      <c r="PAW32" s="385"/>
      <c r="PAX32" s="385"/>
      <c r="PAY32" s="385"/>
      <c r="PAZ32" s="385"/>
      <c r="PBA32" s="385"/>
      <c r="PBB32" s="385"/>
      <c r="PBC32" s="385"/>
      <c r="PBD32" s="385"/>
      <c r="PBE32" s="385"/>
      <c r="PBF32" s="385"/>
      <c r="PBG32" s="385"/>
      <c r="PBH32" s="385"/>
      <c r="PBI32" s="385"/>
      <c r="PBJ32" s="385"/>
      <c r="PBK32" s="385"/>
      <c r="PBL32" s="385"/>
      <c r="PBM32" s="385"/>
      <c r="PBN32" s="385"/>
      <c r="PBO32" s="385"/>
      <c r="PBP32" s="385"/>
      <c r="PBQ32" s="385"/>
      <c r="PBR32" s="385"/>
      <c r="PBS32" s="385"/>
      <c r="PBT32" s="385"/>
      <c r="PBU32" s="385"/>
      <c r="PBV32" s="385"/>
      <c r="PBW32" s="385"/>
      <c r="PBX32" s="385"/>
      <c r="PBY32" s="385"/>
      <c r="PBZ32" s="385"/>
      <c r="PCA32" s="385"/>
      <c r="PCB32" s="385"/>
      <c r="PCC32" s="385"/>
      <c r="PCD32" s="385"/>
      <c r="PCE32" s="385"/>
      <c r="PCF32" s="385"/>
      <c r="PCG32" s="385"/>
      <c r="PCH32" s="385"/>
      <c r="PCI32" s="385"/>
      <c r="PCJ32" s="385"/>
      <c r="PCK32" s="385"/>
      <c r="PCL32" s="385"/>
      <c r="PCM32" s="385"/>
      <c r="PCN32" s="385"/>
      <c r="PCO32" s="385"/>
      <c r="PCP32" s="385"/>
      <c r="PCQ32" s="385"/>
      <c r="PCR32" s="385"/>
      <c r="PCS32" s="385"/>
      <c r="PCT32" s="385"/>
      <c r="PCU32" s="385"/>
      <c r="PCV32" s="385"/>
      <c r="PCW32" s="385"/>
      <c r="PCX32" s="385"/>
      <c r="PCY32" s="385"/>
      <c r="PCZ32" s="385"/>
      <c r="PDA32" s="385"/>
      <c r="PDB32" s="385"/>
      <c r="PDC32" s="385"/>
      <c r="PDD32" s="385"/>
      <c r="PDE32" s="385"/>
      <c r="PDF32" s="385"/>
      <c r="PDG32" s="385"/>
      <c r="PDH32" s="385"/>
      <c r="PDI32" s="385"/>
      <c r="PDJ32" s="385"/>
      <c r="PDK32" s="385"/>
      <c r="PDL32" s="385"/>
      <c r="PDM32" s="385"/>
      <c r="PDN32" s="385"/>
      <c r="PDO32" s="385"/>
      <c r="PDP32" s="385"/>
      <c r="PDQ32" s="385"/>
      <c r="PDR32" s="385"/>
      <c r="PDS32" s="385"/>
      <c r="PDT32" s="385"/>
      <c r="PDU32" s="385"/>
      <c r="PDV32" s="385"/>
      <c r="PDW32" s="385"/>
      <c r="PDX32" s="385"/>
      <c r="PDY32" s="385"/>
      <c r="PDZ32" s="385"/>
      <c r="PEA32" s="385"/>
      <c r="PEB32" s="385"/>
      <c r="PEC32" s="385"/>
      <c r="PED32" s="385"/>
      <c r="PEE32" s="385"/>
      <c r="PEF32" s="385"/>
      <c r="PEG32" s="385"/>
      <c r="PEH32" s="385"/>
      <c r="PEI32" s="385"/>
      <c r="PEJ32" s="385"/>
      <c r="PEK32" s="385"/>
      <c r="PEL32" s="385"/>
      <c r="PEM32" s="385"/>
      <c r="PEN32" s="385"/>
      <c r="PEO32" s="385"/>
      <c r="PEP32" s="385"/>
      <c r="PEQ32" s="385"/>
      <c r="PER32" s="385"/>
      <c r="PES32" s="385"/>
      <c r="PET32" s="385"/>
      <c r="PEU32" s="385"/>
      <c r="PEV32" s="385"/>
      <c r="PEW32" s="385"/>
      <c r="PEX32" s="385"/>
      <c r="PEY32" s="385"/>
      <c r="PEZ32" s="385"/>
      <c r="PFA32" s="385"/>
      <c r="PFB32" s="385"/>
      <c r="PFC32" s="385"/>
      <c r="PFD32" s="385"/>
      <c r="PFE32" s="385"/>
      <c r="PFF32" s="385"/>
      <c r="PFG32" s="385"/>
      <c r="PFH32" s="385"/>
      <c r="PFI32" s="385"/>
      <c r="PFJ32" s="385"/>
      <c r="PFK32" s="385"/>
      <c r="PFL32" s="385"/>
      <c r="PFM32" s="385"/>
      <c r="PFN32" s="385"/>
      <c r="PFO32" s="385"/>
      <c r="PFP32" s="385"/>
      <c r="PFQ32" s="385"/>
      <c r="PFR32" s="385"/>
      <c r="PFS32" s="385"/>
      <c r="PFT32" s="385"/>
      <c r="PFU32" s="385"/>
      <c r="PFV32" s="385"/>
      <c r="PFW32" s="385"/>
      <c r="PFX32" s="385"/>
      <c r="PFY32" s="385"/>
      <c r="PFZ32" s="385"/>
      <c r="PGA32" s="385"/>
      <c r="PGB32" s="385"/>
      <c r="PGC32" s="385"/>
      <c r="PGD32" s="385"/>
      <c r="PGE32" s="385"/>
      <c r="PGF32" s="385"/>
      <c r="PGG32" s="385"/>
      <c r="PGH32" s="385"/>
      <c r="PGI32" s="385"/>
      <c r="PGJ32" s="385"/>
      <c r="PGK32" s="385"/>
      <c r="PGL32" s="385"/>
      <c r="PGM32" s="385"/>
      <c r="PGN32" s="385"/>
      <c r="PGO32" s="385"/>
      <c r="PGP32" s="385"/>
      <c r="PGQ32" s="385"/>
      <c r="PGR32" s="385"/>
      <c r="PGS32" s="385"/>
      <c r="PGT32" s="385"/>
      <c r="PGU32" s="385"/>
      <c r="PGV32" s="385"/>
      <c r="PGW32" s="385"/>
      <c r="PGX32" s="385"/>
      <c r="PGY32" s="385"/>
      <c r="PGZ32" s="385"/>
      <c r="PHA32" s="385"/>
      <c r="PHB32" s="385"/>
      <c r="PHC32" s="385"/>
      <c r="PHD32" s="385"/>
      <c r="PHE32" s="385"/>
      <c r="PHF32" s="385"/>
      <c r="PHG32" s="385"/>
      <c r="PHH32" s="385"/>
      <c r="PHI32" s="385"/>
      <c r="PHJ32" s="385"/>
      <c r="PHK32" s="385"/>
      <c r="PHL32" s="385"/>
      <c r="PHM32" s="385"/>
      <c r="PHN32" s="385"/>
      <c r="PHO32" s="385"/>
      <c r="PHP32" s="385"/>
      <c r="PHQ32" s="385"/>
      <c r="PHR32" s="385"/>
      <c r="PHS32" s="385"/>
      <c r="PHT32" s="385"/>
      <c r="PHU32" s="385"/>
      <c r="PHV32" s="385"/>
      <c r="PHW32" s="385"/>
      <c r="PHX32" s="385"/>
      <c r="PHY32" s="385"/>
      <c r="PHZ32" s="385"/>
      <c r="PIA32" s="385"/>
      <c r="PIB32" s="385"/>
      <c r="PIC32" s="385"/>
      <c r="PID32" s="385"/>
      <c r="PIE32" s="385"/>
      <c r="PIF32" s="385"/>
      <c r="PIG32" s="385"/>
      <c r="PIH32" s="385"/>
      <c r="PII32" s="385"/>
      <c r="PIJ32" s="385"/>
      <c r="PIK32" s="385"/>
      <c r="PIL32" s="385"/>
      <c r="PIM32" s="385"/>
      <c r="PIN32" s="385"/>
      <c r="PIO32" s="385"/>
      <c r="PIP32" s="385"/>
      <c r="PIQ32" s="385"/>
      <c r="PIR32" s="385"/>
      <c r="PIS32" s="385"/>
      <c r="PIT32" s="385"/>
      <c r="PIU32" s="385"/>
      <c r="PIV32" s="385"/>
      <c r="PIW32" s="385"/>
      <c r="PIX32" s="385"/>
      <c r="PIY32" s="385"/>
      <c r="PIZ32" s="385"/>
      <c r="PJA32" s="385"/>
      <c r="PJB32" s="385"/>
      <c r="PJC32" s="385"/>
      <c r="PJD32" s="385"/>
      <c r="PJE32" s="385"/>
      <c r="PJF32" s="385"/>
      <c r="PJG32" s="385"/>
      <c r="PJH32" s="385"/>
      <c r="PJI32" s="385"/>
      <c r="PJJ32" s="385"/>
      <c r="PJK32" s="385"/>
      <c r="PJL32" s="385"/>
      <c r="PJM32" s="385"/>
      <c r="PJN32" s="385"/>
      <c r="PJO32" s="385"/>
      <c r="PJP32" s="385"/>
      <c r="PJQ32" s="385"/>
      <c r="PJR32" s="385"/>
      <c r="PJS32" s="385"/>
      <c r="PJT32" s="385"/>
      <c r="PJU32" s="385"/>
      <c r="PJV32" s="385"/>
      <c r="PJW32" s="385"/>
      <c r="PJX32" s="385"/>
      <c r="PJY32" s="385"/>
      <c r="PJZ32" s="385"/>
      <c r="PKA32" s="385"/>
      <c r="PKB32" s="385"/>
      <c r="PKC32" s="385"/>
      <c r="PKD32" s="385"/>
      <c r="PKE32" s="385"/>
      <c r="PKF32" s="385"/>
      <c r="PKG32" s="385"/>
      <c r="PKH32" s="385"/>
      <c r="PKI32" s="385"/>
      <c r="PKJ32" s="385"/>
      <c r="PKK32" s="385"/>
      <c r="PKL32" s="385"/>
      <c r="PKM32" s="385"/>
      <c r="PKN32" s="385"/>
      <c r="PKO32" s="385"/>
      <c r="PKP32" s="385"/>
      <c r="PKQ32" s="385"/>
      <c r="PKR32" s="385"/>
      <c r="PKS32" s="385"/>
      <c r="PKT32" s="385"/>
      <c r="PKU32" s="385"/>
      <c r="PKV32" s="385"/>
      <c r="PKW32" s="385"/>
      <c r="PKX32" s="385"/>
      <c r="PKY32" s="385"/>
      <c r="PKZ32" s="385"/>
      <c r="PLA32" s="385"/>
      <c r="PLB32" s="385"/>
      <c r="PLC32" s="385"/>
      <c r="PLD32" s="385"/>
      <c r="PLE32" s="385"/>
      <c r="PLF32" s="385"/>
      <c r="PLG32" s="385"/>
      <c r="PLH32" s="385"/>
      <c r="PLI32" s="385"/>
      <c r="PLJ32" s="385"/>
      <c r="PLK32" s="385"/>
      <c r="PLL32" s="385"/>
      <c r="PLM32" s="385"/>
      <c r="PLN32" s="385"/>
      <c r="PLO32" s="385"/>
      <c r="PLP32" s="385"/>
      <c r="PLQ32" s="385"/>
      <c r="PLR32" s="385"/>
      <c r="PLS32" s="385"/>
      <c r="PLT32" s="385"/>
      <c r="PLU32" s="385"/>
      <c r="PLV32" s="385"/>
      <c r="PLW32" s="385"/>
      <c r="PLX32" s="385"/>
      <c r="PLY32" s="385"/>
      <c r="PLZ32" s="385"/>
      <c r="PMA32" s="385"/>
      <c r="PMB32" s="385"/>
      <c r="PMC32" s="385"/>
      <c r="PMD32" s="385"/>
      <c r="PME32" s="385"/>
      <c r="PMF32" s="385"/>
      <c r="PMG32" s="385"/>
      <c r="PMH32" s="385"/>
      <c r="PMI32" s="385"/>
      <c r="PMJ32" s="385"/>
      <c r="PMK32" s="385"/>
      <c r="PML32" s="385"/>
      <c r="PMM32" s="385"/>
      <c r="PMN32" s="385"/>
      <c r="PMO32" s="385"/>
      <c r="PMP32" s="385"/>
      <c r="PMQ32" s="385"/>
      <c r="PMR32" s="385"/>
      <c r="PMS32" s="385"/>
      <c r="PMT32" s="385"/>
      <c r="PMU32" s="385"/>
      <c r="PMV32" s="385"/>
      <c r="PMW32" s="385"/>
      <c r="PMX32" s="385"/>
      <c r="PMY32" s="385"/>
      <c r="PMZ32" s="385"/>
      <c r="PNA32" s="385"/>
      <c r="PNB32" s="385"/>
      <c r="PNC32" s="385"/>
      <c r="PND32" s="385"/>
      <c r="PNE32" s="385"/>
      <c r="PNF32" s="385"/>
      <c r="PNG32" s="385"/>
      <c r="PNH32" s="385"/>
      <c r="PNI32" s="385"/>
      <c r="PNJ32" s="385"/>
      <c r="PNK32" s="385"/>
      <c r="PNL32" s="385"/>
      <c r="PNM32" s="385"/>
      <c r="PNN32" s="385"/>
      <c r="PNO32" s="385"/>
      <c r="PNP32" s="385"/>
      <c r="PNQ32" s="385"/>
      <c r="PNR32" s="385"/>
      <c r="PNS32" s="385"/>
      <c r="PNT32" s="385"/>
      <c r="PNU32" s="385"/>
      <c r="PNV32" s="385"/>
      <c r="PNW32" s="385"/>
      <c r="PNX32" s="385"/>
      <c r="PNY32" s="385"/>
      <c r="PNZ32" s="385"/>
      <c r="POA32" s="385"/>
      <c r="POB32" s="385"/>
      <c r="POC32" s="385"/>
      <c r="POD32" s="385"/>
      <c r="POE32" s="385"/>
      <c r="POF32" s="385"/>
      <c r="POG32" s="385"/>
      <c r="POH32" s="385"/>
      <c r="POI32" s="385"/>
      <c r="POJ32" s="385"/>
      <c r="POK32" s="385"/>
      <c r="POL32" s="385"/>
      <c r="POM32" s="385"/>
      <c r="PON32" s="385"/>
      <c r="POO32" s="385"/>
      <c r="POP32" s="385"/>
      <c r="POQ32" s="385"/>
      <c r="POR32" s="385"/>
      <c r="POS32" s="385"/>
      <c r="POT32" s="385"/>
      <c r="POU32" s="385"/>
      <c r="POV32" s="385"/>
      <c r="POW32" s="385"/>
      <c r="POX32" s="385"/>
      <c r="POY32" s="385"/>
      <c r="POZ32" s="385"/>
      <c r="PPA32" s="385"/>
      <c r="PPB32" s="385"/>
      <c r="PPC32" s="385"/>
      <c r="PPD32" s="385"/>
      <c r="PPE32" s="385"/>
      <c r="PPF32" s="385"/>
      <c r="PPG32" s="385"/>
      <c r="PPH32" s="385"/>
      <c r="PPI32" s="385"/>
      <c r="PPJ32" s="385"/>
      <c r="PPK32" s="385"/>
      <c r="PPL32" s="385"/>
      <c r="PPM32" s="385"/>
      <c r="PPN32" s="385"/>
      <c r="PPO32" s="385"/>
      <c r="PPP32" s="385"/>
      <c r="PPQ32" s="385"/>
      <c r="PPR32" s="385"/>
      <c r="PPS32" s="385"/>
      <c r="PPT32" s="385"/>
      <c r="PPU32" s="385"/>
      <c r="PPV32" s="385"/>
      <c r="PPW32" s="385"/>
      <c r="PPX32" s="385"/>
      <c r="PPY32" s="385"/>
      <c r="PPZ32" s="385"/>
      <c r="PQA32" s="385"/>
      <c r="PQB32" s="385"/>
      <c r="PQC32" s="385"/>
      <c r="PQD32" s="385"/>
      <c r="PQE32" s="385"/>
      <c r="PQF32" s="385"/>
      <c r="PQG32" s="385"/>
      <c r="PQH32" s="385"/>
      <c r="PQI32" s="385"/>
      <c r="PQJ32" s="385"/>
      <c r="PQK32" s="385"/>
      <c r="PQL32" s="385"/>
      <c r="PQM32" s="385"/>
      <c r="PQN32" s="385"/>
      <c r="PQO32" s="385"/>
      <c r="PQP32" s="385"/>
      <c r="PQQ32" s="385"/>
      <c r="PQR32" s="385"/>
      <c r="PQS32" s="385"/>
      <c r="PQT32" s="385"/>
      <c r="PQU32" s="385"/>
      <c r="PQV32" s="385"/>
      <c r="PQW32" s="385"/>
      <c r="PQX32" s="385"/>
      <c r="PQY32" s="385"/>
      <c r="PQZ32" s="385"/>
      <c r="PRA32" s="385"/>
      <c r="PRB32" s="385"/>
      <c r="PRC32" s="385"/>
      <c r="PRD32" s="385"/>
      <c r="PRE32" s="385"/>
      <c r="PRF32" s="385"/>
      <c r="PRG32" s="385"/>
      <c r="PRH32" s="385"/>
      <c r="PRI32" s="385"/>
      <c r="PRJ32" s="385"/>
      <c r="PRK32" s="385"/>
      <c r="PRL32" s="385"/>
      <c r="PRM32" s="385"/>
      <c r="PRN32" s="385"/>
      <c r="PRO32" s="385"/>
      <c r="PRP32" s="385"/>
      <c r="PRQ32" s="385"/>
      <c r="PRR32" s="385"/>
      <c r="PRS32" s="385"/>
      <c r="PRT32" s="385"/>
      <c r="PRU32" s="385"/>
      <c r="PRV32" s="385"/>
      <c r="PRW32" s="385"/>
      <c r="PRX32" s="385"/>
      <c r="PRY32" s="385"/>
      <c r="PRZ32" s="385"/>
      <c r="PSA32" s="385"/>
      <c r="PSB32" s="385"/>
      <c r="PSC32" s="385"/>
      <c r="PSD32" s="385"/>
      <c r="PSE32" s="385"/>
      <c r="PSF32" s="385"/>
      <c r="PSG32" s="385"/>
      <c r="PSH32" s="385"/>
      <c r="PSI32" s="385"/>
      <c r="PSJ32" s="385"/>
      <c r="PSK32" s="385"/>
      <c r="PSL32" s="385"/>
      <c r="PSM32" s="385"/>
      <c r="PSN32" s="385"/>
      <c r="PSO32" s="385"/>
      <c r="PSP32" s="385"/>
      <c r="PSQ32" s="385"/>
      <c r="PSR32" s="385"/>
      <c r="PSS32" s="385"/>
      <c r="PST32" s="385"/>
      <c r="PSU32" s="385"/>
      <c r="PSV32" s="385"/>
      <c r="PSW32" s="385"/>
      <c r="PSX32" s="385"/>
      <c r="PSY32" s="385"/>
      <c r="PSZ32" s="385"/>
      <c r="PTA32" s="385"/>
      <c r="PTB32" s="385"/>
      <c r="PTC32" s="385"/>
      <c r="PTD32" s="385"/>
      <c r="PTE32" s="385"/>
      <c r="PTF32" s="385"/>
      <c r="PTG32" s="385"/>
      <c r="PTH32" s="385"/>
      <c r="PTI32" s="385"/>
      <c r="PTJ32" s="385"/>
      <c r="PTK32" s="385"/>
      <c r="PTL32" s="385"/>
      <c r="PTM32" s="385"/>
      <c r="PTN32" s="385"/>
      <c r="PTO32" s="385"/>
      <c r="PTP32" s="385"/>
      <c r="PTQ32" s="385"/>
      <c r="PTR32" s="385"/>
      <c r="PTS32" s="385"/>
      <c r="PTT32" s="385"/>
      <c r="PTU32" s="385"/>
      <c r="PTV32" s="385"/>
      <c r="PTW32" s="385"/>
      <c r="PTX32" s="385"/>
      <c r="PTY32" s="385"/>
      <c r="PTZ32" s="385"/>
      <c r="PUA32" s="385"/>
      <c r="PUB32" s="385"/>
      <c r="PUC32" s="385"/>
      <c r="PUD32" s="385"/>
      <c r="PUE32" s="385"/>
      <c r="PUF32" s="385"/>
      <c r="PUG32" s="385"/>
      <c r="PUH32" s="385"/>
      <c r="PUI32" s="385"/>
      <c r="PUJ32" s="385"/>
      <c r="PUK32" s="385"/>
      <c r="PUL32" s="385"/>
      <c r="PUM32" s="385"/>
      <c r="PUN32" s="385"/>
      <c r="PUO32" s="385"/>
      <c r="PUP32" s="385"/>
      <c r="PUQ32" s="385"/>
      <c r="PUR32" s="385"/>
      <c r="PUS32" s="385"/>
      <c r="PUT32" s="385"/>
      <c r="PUU32" s="385"/>
      <c r="PUV32" s="385"/>
      <c r="PUW32" s="385"/>
      <c r="PUX32" s="385"/>
      <c r="PUY32" s="385"/>
      <c r="PUZ32" s="385"/>
      <c r="PVA32" s="385"/>
      <c r="PVB32" s="385"/>
      <c r="PVC32" s="385"/>
      <c r="PVD32" s="385"/>
      <c r="PVE32" s="385"/>
      <c r="PVF32" s="385"/>
      <c r="PVG32" s="385"/>
      <c r="PVH32" s="385"/>
      <c r="PVI32" s="385"/>
      <c r="PVJ32" s="385"/>
      <c r="PVK32" s="385"/>
      <c r="PVL32" s="385"/>
      <c r="PVM32" s="385"/>
      <c r="PVN32" s="385"/>
      <c r="PVO32" s="385"/>
      <c r="PVP32" s="385"/>
      <c r="PVQ32" s="385"/>
      <c r="PVR32" s="385"/>
      <c r="PVS32" s="385"/>
      <c r="PVT32" s="385"/>
      <c r="PVU32" s="385"/>
      <c r="PVV32" s="385"/>
      <c r="PVW32" s="385"/>
      <c r="PVX32" s="385"/>
      <c r="PVY32" s="385"/>
      <c r="PVZ32" s="385"/>
      <c r="PWA32" s="385"/>
      <c r="PWB32" s="385"/>
      <c r="PWC32" s="385"/>
      <c r="PWD32" s="385"/>
      <c r="PWE32" s="385"/>
      <c r="PWF32" s="385"/>
      <c r="PWG32" s="385"/>
      <c r="PWH32" s="385"/>
      <c r="PWI32" s="385"/>
      <c r="PWJ32" s="385"/>
      <c r="PWK32" s="385"/>
      <c r="PWL32" s="385"/>
      <c r="PWM32" s="385"/>
      <c r="PWN32" s="385"/>
      <c r="PWO32" s="385"/>
      <c r="PWP32" s="385"/>
      <c r="PWQ32" s="385"/>
      <c r="PWR32" s="385"/>
      <c r="PWS32" s="385"/>
      <c r="PWT32" s="385"/>
      <c r="PWU32" s="385"/>
      <c r="PWV32" s="385"/>
      <c r="PWW32" s="385"/>
      <c r="PWX32" s="385"/>
      <c r="PWY32" s="385"/>
      <c r="PWZ32" s="385"/>
      <c r="PXA32" s="385"/>
      <c r="PXB32" s="385"/>
      <c r="PXC32" s="385"/>
      <c r="PXD32" s="385"/>
      <c r="PXE32" s="385"/>
      <c r="PXF32" s="385"/>
      <c r="PXG32" s="385"/>
      <c r="PXH32" s="385"/>
      <c r="PXI32" s="385"/>
      <c r="PXJ32" s="385"/>
      <c r="PXK32" s="385"/>
      <c r="PXL32" s="385"/>
      <c r="PXM32" s="385"/>
      <c r="PXN32" s="385"/>
      <c r="PXO32" s="385"/>
      <c r="PXP32" s="385"/>
      <c r="PXQ32" s="385"/>
      <c r="PXR32" s="385"/>
      <c r="PXS32" s="385"/>
      <c r="PXT32" s="385"/>
      <c r="PXU32" s="385"/>
      <c r="PXV32" s="385"/>
      <c r="PXW32" s="385"/>
      <c r="PXX32" s="385"/>
      <c r="PXY32" s="385"/>
      <c r="PXZ32" s="385"/>
      <c r="PYA32" s="385"/>
      <c r="PYB32" s="385"/>
      <c r="PYC32" s="385"/>
      <c r="PYD32" s="385"/>
      <c r="PYE32" s="385"/>
      <c r="PYF32" s="385"/>
      <c r="PYG32" s="385"/>
      <c r="PYH32" s="385"/>
      <c r="PYI32" s="385"/>
      <c r="PYJ32" s="385"/>
      <c r="PYK32" s="385"/>
      <c r="PYL32" s="385"/>
      <c r="PYM32" s="385"/>
      <c r="PYN32" s="385"/>
      <c r="PYO32" s="385"/>
      <c r="PYP32" s="385"/>
      <c r="PYQ32" s="385"/>
      <c r="PYR32" s="385"/>
      <c r="PYS32" s="385"/>
      <c r="PYT32" s="385"/>
      <c r="PYU32" s="385"/>
      <c r="PYV32" s="385"/>
      <c r="PYW32" s="385"/>
      <c r="PYX32" s="385"/>
      <c r="PYY32" s="385"/>
      <c r="PYZ32" s="385"/>
      <c r="PZA32" s="385"/>
      <c r="PZB32" s="385"/>
      <c r="PZC32" s="385"/>
      <c r="PZD32" s="385"/>
      <c r="PZE32" s="385"/>
      <c r="PZF32" s="385"/>
      <c r="PZG32" s="385"/>
      <c r="PZH32" s="385"/>
      <c r="PZI32" s="385"/>
      <c r="PZJ32" s="385"/>
      <c r="PZK32" s="385"/>
      <c r="PZL32" s="385"/>
      <c r="PZM32" s="385"/>
      <c r="PZN32" s="385"/>
      <c r="PZO32" s="385"/>
      <c r="PZP32" s="385"/>
      <c r="PZQ32" s="385"/>
      <c r="PZR32" s="385"/>
      <c r="PZS32" s="385"/>
      <c r="PZT32" s="385"/>
      <c r="PZU32" s="385"/>
      <c r="PZV32" s="385"/>
      <c r="PZW32" s="385"/>
      <c r="PZX32" s="385"/>
      <c r="PZY32" s="385"/>
      <c r="PZZ32" s="385"/>
      <c r="QAA32" s="385"/>
      <c r="QAB32" s="385"/>
      <c r="QAC32" s="385"/>
      <c r="QAD32" s="385"/>
      <c r="QAE32" s="385"/>
      <c r="QAF32" s="385"/>
      <c r="QAG32" s="385"/>
      <c r="QAH32" s="385"/>
      <c r="QAI32" s="385"/>
      <c r="QAJ32" s="385"/>
      <c r="QAK32" s="385"/>
      <c r="QAL32" s="385"/>
      <c r="QAM32" s="385"/>
      <c r="QAN32" s="385"/>
      <c r="QAO32" s="385"/>
      <c r="QAP32" s="385"/>
      <c r="QAQ32" s="385"/>
      <c r="QAR32" s="385"/>
      <c r="QAS32" s="385"/>
      <c r="QAT32" s="385"/>
      <c r="QAU32" s="385"/>
      <c r="QAV32" s="385"/>
      <c r="QAW32" s="385"/>
      <c r="QAX32" s="385"/>
      <c r="QAY32" s="385"/>
      <c r="QAZ32" s="385"/>
      <c r="QBA32" s="385"/>
      <c r="QBB32" s="385"/>
      <c r="QBC32" s="385"/>
      <c r="QBD32" s="385"/>
      <c r="QBE32" s="385"/>
      <c r="QBF32" s="385"/>
      <c r="QBG32" s="385"/>
      <c r="QBH32" s="385"/>
      <c r="QBI32" s="385"/>
      <c r="QBJ32" s="385"/>
      <c r="QBK32" s="385"/>
      <c r="QBL32" s="385"/>
      <c r="QBM32" s="385"/>
      <c r="QBN32" s="385"/>
      <c r="QBO32" s="385"/>
      <c r="QBP32" s="385"/>
      <c r="QBQ32" s="385"/>
      <c r="QBR32" s="385"/>
      <c r="QBS32" s="385"/>
      <c r="QBT32" s="385"/>
      <c r="QBU32" s="385"/>
      <c r="QBV32" s="385"/>
      <c r="QBW32" s="385"/>
      <c r="QBX32" s="385"/>
      <c r="QBY32" s="385"/>
      <c r="QBZ32" s="385"/>
      <c r="QCA32" s="385"/>
      <c r="QCB32" s="385"/>
      <c r="QCC32" s="385"/>
      <c r="QCD32" s="385"/>
      <c r="QCE32" s="385"/>
      <c r="QCF32" s="385"/>
      <c r="QCG32" s="385"/>
      <c r="QCH32" s="385"/>
      <c r="QCI32" s="385"/>
      <c r="QCJ32" s="385"/>
      <c r="QCK32" s="385"/>
      <c r="QCL32" s="385"/>
      <c r="QCM32" s="385"/>
      <c r="QCN32" s="385"/>
      <c r="QCO32" s="385"/>
      <c r="QCP32" s="385"/>
      <c r="QCQ32" s="385"/>
      <c r="QCR32" s="385"/>
      <c r="QCS32" s="385"/>
      <c r="QCT32" s="385"/>
      <c r="QCU32" s="385"/>
      <c r="QCV32" s="385"/>
      <c r="QCW32" s="385"/>
      <c r="QCX32" s="385"/>
      <c r="QCY32" s="385"/>
      <c r="QCZ32" s="385"/>
      <c r="QDA32" s="385"/>
      <c r="QDB32" s="385"/>
      <c r="QDC32" s="385"/>
      <c r="QDD32" s="385"/>
      <c r="QDE32" s="385"/>
      <c r="QDF32" s="385"/>
      <c r="QDG32" s="385"/>
      <c r="QDH32" s="385"/>
      <c r="QDI32" s="385"/>
      <c r="QDJ32" s="385"/>
      <c r="QDK32" s="385"/>
      <c r="QDL32" s="385"/>
      <c r="QDM32" s="385"/>
      <c r="QDN32" s="385"/>
      <c r="QDO32" s="385"/>
      <c r="QDP32" s="385"/>
      <c r="QDQ32" s="385"/>
      <c r="QDR32" s="385"/>
      <c r="QDS32" s="385"/>
      <c r="QDT32" s="385"/>
      <c r="QDU32" s="385"/>
      <c r="QDV32" s="385"/>
      <c r="QDW32" s="385"/>
      <c r="QDX32" s="385"/>
      <c r="QDY32" s="385"/>
      <c r="QDZ32" s="385"/>
      <c r="QEA32" s="385"/>
      <c r="QEB32" s="385"/>
      <c r="QEC32" s="385"/>
      <c r="QED32" s="385"/>
      <c r="QEE32" s="385"/>
      <c r="QEF32" s="385"/>
      <c r="QEG32" s="385"/>
      <c r="QEH32" s="385"/>
      <c r="QEI32" s="385"/>
      <c r="QEJ32" s="385"/>
      <c r="QEK32" s="385"/>
      <c r="QEL32" s="385"/>
      <c r="QEM32" s="385"/>
      <c r="QEN32" s="385"/>
      <c r="QEO32" s="385"/>
      <c r="QEP32" s="385"/>
      <c r="QEQ32" s="385"/>
      <c r="QER32" s="385"/>
      <c r="QES32" s="385"/>
      <c r="QET32" s="385"/>
      <c r="QEU32" s="385"/>
      <c r="QEV32" s="385"/>
      <c r="QEW32" s="385"/>
      <c r="QEX32" s="385"/>
      <c r="QEY32" s="385"/>
      <c r="QEZ32" s="385"/>
      <c r="QFA32" s="385"/>
      <c r="QFB32" s="385"/>
      <c r="QFC32" s="385"/>
      <c r="QFD32" s="385"/>
      <c r="QFE32" s="385"/>
      <c r="QFF32" s="385"/>
      <c r="QFG32" s="385"/>
      <c r="QFH32" s="385"/>
      <c r="QFI32" s="385"/>
      <c r="QFJ32" s="385"/>
      <c r="QFK32" s="385"/>
      <c r="QFL32" s="385"/>
      <c r="QFM32" s="385"/>
      <c r="QFN32" s="385"/>
      <c r="QFO32" s="385"/>
      <c r="QFP32" s="385"/>
      <c r="QFQ32" s="385"/>
      <c r="QFR32" s="385"/>
      <c r="QFS32" s="385"/>
      <c r="QFT32" s="385"/>
      <c r="QFU32" s="385"/>
      <c r="QFV32" s="385"/>
      <c r="QFW32" s="385"/>
      <c r="QFX32" s="385"/>
      <c r="QFY32" s="385"/>
      <c r="QFZ32" s="385"/>
      <c r="QGA32" s="385"/>
      <c r="QGB32" s="385"/>
      <c r="QGC32" s="385"/>
      <c r="QGD32" s="385"/>
      <c r="QGE32" s="385"/>
      <c r="QGF32" s="385"/>
      <c r="QGG32" s="385"/>
      <c r="QGH32" s="385"/>
      <c r="QGI32" s="385"/>
      <c r="QGJ32" s="385"/>
      <c r="QGK32" s="385"/>
      <c r="QGL32" s="385"/>
      <c r="QGM32" s="385"/>
      <c r="QGN32" s="385"/>
      <c r="QGO32" s="385"/>
      <c r="QGP32" s="385"/>
      <c r="QGQ32" s="385"/>
      <c r="QGR32" s="385"/>
      <c r="QGS32" s="385"/>
      <c r="QGT32" s="385"/>
      <c r="QGU32" s="385"/>
      <c r="QGV32" s="385"/>
      <c r="QGW32" s="385"/>
      <c r="QGX32" s="385"/>
      <c r="QGY32" s="385"/>
      <c r="QGZ32" s="385"/>
      <c r="QHA32" s="385"/>
      <c r="QHB32" s="385"/>
      <c r="QHC32" s="385"/>
      <c r="QHD32" s="385"/>
      <c r="QHE32" s="385"/>
      <c r="QHF32" s="385"/>
      <c r="QHG32" s="385"/>
      <c r="QHH32" s="385"/>
      <c r="QHI32" s="385"/>
      <c r="QHJ32" s="385"/>
      <c r="QHK32" s="385"/>
      <c r="QHL32" s="385"/>
      <c r="QHM32" s="385"/>
      <c r="QHN32" s="385"/>
      <c r="QHO32" s="385"/>
      <c r="QHP32" s="385"/>
      <c r="QHQ32" s="385"/>
      <c r="QHR32" s="385"/>
      <c r="QHS32" s="385"/>
      <c r="QHT32" s="385"/>
      <c r="QHU32" s="385"/>
      <c r="QHV32" s="385"/>
      <c r="QHW32" s="385"/>
      <c r="QHX32" s="385"/>
      <c r="QHY32" s="385"/>
      <c r="QHZ32" s="385"/>
      <c r="QIA32" s="385"/>
      <c r="QIB32" s="385"/>
      <c r="QIC32" s="385"/>
      <c r="QID32" s="385"/>
      <c r="QIE32" s="385"/>
      <c r="QIF32" s="385"/>
      <c r="QIG32" s="385"/>
      <c r="QIH32" s="385"/>
      <c r="QII32" s="385"/>
      <c r="QIJ32" s="385"/>
      <c r="QIK32" s="385"/>
      <c r="QIL32" s="385"/>
      <c r="QIM32" s="385"/>
      <c r="QIN32" s="385"/>
      <c r="QIO32" s="385"/>
      <c r="QIP32" s="385"/>
      <c r="QIQ32" s="385"/>
      <c r="QIR32" s="385"/>
      <c r="QIS32" s="385"/>
      <c r="QIT32" s="385"/>
      <c r="QIU32" s="385"/>
      <c r="QIV32" s="385"/>
      <c r="QIW32" s="385"/>
      <c r="QIX32" s="385"/>
      <c r="QIY32" s="385"/>
      <c r="QIZ32" s="385"/>
      <c r="QJA32" s="385"/>
      <c r="QJB32" s="385"/>
      <c r="QJC32" s="385"/>
      <c r="QJD32" s="385"/>
      <c r="QJE32" s="385"/>
      <c r="QJF32" s="385"/>
      <c r="QJG32" s="385"/>
      <c r="QJH32" s="385"/>
      <c r="QJI32" s="385"/>
      <c r="QJJ32" s="385"/>
      <c r="QJK32" s="385"/>
      <c r="QJL32" s="385"/>
      <c r="QJM32" s="385"/>
      <c r="QJN32" s="385"/>
      <c r="QJO32" s="385"/>
      <c r="QJP32" s="385"/>
      <c r="QJQ32" s="385"/>
      <c r="QJR32" s="385"/>
      <c r="QJS32" s="385"/>
      <c r="QJT32" s="385"/>
      <c r="QJU32" s="385"/>
      <c r="QJV32" s="385"/>
      <c r="QJW32" s="385"/>
      <c r="QJX32" s="385"/>
      <c r="QJY32" s="385"/>
      <c r="QJZ32" s="385"/>
      <c r="QKA32" s="385"/>
      <c r="QKB32" s="385"/>
      <c r="QKC32" s="385"/>
      <c r="QKD32" s="385"/>
      <c r="QKE32" s="385"/>
      <c r="QKF32" s="385"/>
      <c r="QKG32" s="385"/>
      <c r="QKH32" s="385"/>
      <c r="QKI32" s="385"/>
      <c r="QKJ32" s="385"/>
      <c r="QKK32" s="385"/>
      <c r="QKL32" s="385"/>
      <c r="QKM32" s="385"/>
      <c r="QKN32" s="385"/>
      <c r="QKO32" s="385"/>
      <c r="QKP32" s="385"/>
      <c r="QKQ32" s="385"/>
      <c r="QKR32" s="385"/>
      <c r="QKS32" s="385"/>
      <c r="QKT32" s="385"/>
      <c r="QKU32" s="385"/>
      <c r="QKV32" s="385"/>
      <c r="QKW32" s="385"/>
      <c r="QKX32" s="385"/>
      <c r="QKY32" s="385"/>
      <c r="QKZ32" s="385"/>
      <c r="QLA32" s="385"/>
      <c r="QLB32" s="385"/>
      <c r="QLC32" s="385"/>
      <c r="QLD32" s="385"/>
      <c r="QLE32" s="385"/>
      <c r="QLF32" s="385"/>
      <c r="QLG32" s="385"/>
      <c r="QLH32" s="385"/>
      <c r="QLI32" s="385"/>
      <c r="QLJ32" s="385"/>
      <c r="QLK32" s="385"/>
      <c r="QLL32" s="385"/>
      <c r="QLM32" s="385"/>
      <c r="QLN32" s="385"/>
      <c r="QLO32" s="385"/>
      <c r="QLP32" s="385"/>
      <c r="QLQ32" s="385"/>
      <c r="QLR32" s="385"/>
      <c r="QLS32" s="385"/>
      <c r="QLT32" s="385"/>
      <c r="QLU32" s="385"/>
      <c r="QLV32" s="385"/>
      <c r="QLW32" s="385"/>
      <c r="QLX32" s="385"/>
      <c r="QLY32" s="385"/>
      <c r="QLZ32" s="385"/>
      <c r="QMA32" s="385"/>
      <c r="QMB32" s="385"/>
      <c r="QMC32" s="385"/>
      <c r="QMD32" s="385"/>
      <c r="QME32" s="385"/>
      <c r="QMF32" s="385"/>
      <c r="QMG32" s="385"/>
      <c r="QMH32" s="385"/>
      <c r="QMI32" s="385"/>
      <c r="QMJ32" s="385"/>
      <c r="QMK32" s="385"/>
      <c r="QML32" s="385"/>
      <c r="QMM32" s="385"/>
      <c r="QMN32" s="385"/>
      <c r="QMO32" s="385"/>
      <c r="QMP32" s="385"/>
      <c r="QMQ32" s="385"/>
      <c r="QMR32" s="385"/>
      <c r="QMS32" s="385"/>
      <c r="QMT32" s="385"/>
      <c r="QMU32" s="385"/>
      <c r="QMV32" s="385"/>
      <c r="QMW32" s="385"/>
      <c r="QMX32" s="385"/>
      <c r="QMY32" s="385"/>
      <c r="QMZ32" s="385"/>
      <c r="QNA32" s="385"/>
      <c r="QNB32" s="385"/>
      <c r="QNC32" s="385"/>
      <c r="QND32" s="385"/>
      <c r="QNE32" s="385"/>
      <c r="QNF32" s="385"/>
      <c r="QNG32" s="385"/>
      <c r="QNH32" s="385"/>
      <c r="QNI32" s="385"/>
      <c r="QNJ32" s="385"/>
      <c r="QNK32" s="385"/>
      <c r="QNL32" s="385"/>
      <c r="QNM32" s="385"/>
      <c r="QNN32" s="385"/>
      <c r="QNO32" s="385"/>
      <c r="QNP32" s="385"/>
      <c r="QNQ32" s="385"/>
      <c r="QNR32" s="385"/>
      <c r="QNS32" s="385"/>
      <c r="QNT32" s="385"/>
      <c r="QNU32" s="385"/>
      <c r="QNV32" s="385"/>
      <c r="QNW32" s="385"/>
      <c r="QNX32" s="385"/>
      <c r="QNY32" s="385"/>
      <c r="QNZ32" s="385"/>
      <c r="QOA32" s="385"/>
      <c r="QOB32" s="385"/>
      <c r="QOC32" s="385"/>
      <c r="QOD32" s="385"/>
      <c r="QOE32" s="385"/>
      <c r="QOF32" s="385"/>
      <c r="QOG32" s="385"/>
      <c r="QOH32" s="385"/>
      <c r="QOI32" s="385"/>
      <c r="QOJ32" s="385"/>
      <c r="QOK32" s="385"/>
      <c r="QOL32" s="385"/>
      <c r="QOM32" s="385"/>
      <c r="QON32" s="385"/>
      <c r="QOO32" s="385"/>
      <c r="QOP32" s="385"/>
      <c r="QOQ32" s="385"/>
      <c r="QOR32" s="385"/>
      <c r="QOS32" s="385"/>
      <c r="QOT32" s="385"/>
      <c r="QOU32" s="385"/>
      <c r="QOV32" s="385"/>
      <c r="QOW32" s="385"/>
      <c r="QOX32" s="385"/>
      <c r="QOY32" s="385"/>
      <c r="QOZ32" s="385"/>
      <c r="QPA32" s="385"/>
      <c r="QPB32" s="385"/>
      <c r="QPC32" s="385"/>
      <c r="QPD32" s="385"/>
      <c r="QPE32" s="385"/>
      <c r="QPF32" s="385"/>
      <c r="QPG32" s="385"/>
      <c r="QPH32" s="385"/>
      <c r="QPI32" s="385"/>
      <c r="QPJ32" s="385"/>
      <c r="QPK32" s="385"/>
      <c r="QPL32" s="385"/>
      <c r="QPM32" s="385"/>
      <c r="QPN32" s="385"/>
      <c r="QPO32" s="385"/>
      <c r="QPP32" s="385"/>
      <c r="QPQ32" s="385"/>
      <c r="QPR32" s="385"/>
      <c r="QPS32" s="385"/>
      <c r="QPT32" s="385"/>
      <c r="QPU32" s="385"/>
      <c r="QPV32" s="385"/>
      <c r="QPW32" s="385"/>
      <c r="QPX32" s="385"/>
      <c r="QPY32" s="385"/>
      <c r="QPZ32" s="385"/>
      <c r="QQA32" s="385"/>
      <c r="QQB32" s="385"/>
      <c r="QQC32" s="385"/>
      <c r="QQD32" s="385"/>
      <c r="QQE32" s="385"/>
      <c r="QQF32" s="385"/>
      <c r="QQG32" s="385"/>
      <c r="QQH32" s="385"/>
      <c r="QQI32" s="385"/>
      <c r="QQJ32" s="385"/>
      <c r="QQK32" s="385"/>
      <c r="QQL32" s="385"/>
      <c r="QQM32" s="385"/>
      <c r="QQN32" s="385"/>
      <c r="QQO32" s="385"/>
      <c r="QQP32" s="385"/>
      <c r="QQQ32" s="385"/>
      <c r="QQR32" s="385"/>
      <c r="QQS32" s="385"/>
      <c r="QQT32" s="385"/>
      <c r="QQU32" s="385"/>
      <c r="QQV32" s="385"/>
      <c r="QQW32" s="385"/>
      <c r="QQX32" s="385"/>
      <c r="QQY32" s="385"/>
      <c r="QQZ32" s="385"/>
      <c r="QRA32" s="385"/>
      <c r="QRB32" s="385"/>
      <c r="QRC32" s="385"/>
      <c r="QRD32" s="385"/>
      <c r="QRE32" s="385"/>
      <c r="QRF32" s="385"/>
      <c r="QRG32" s="385"/>
      <c r="QRH32" s="385"/>
      <c r="QRI32" s="385"/>
      <c r="QRJ32" s="385"/>
      <c r="QRK32" s="385"/>
      <c r="QRL32" s="385"/>
      <c r="QRM32" s="385"/>
      <c r="QRN32" s="385"/>
      <c r="QRO32" s="385"/>
      <c r="QRP32" s="385"/>
      <c r="QRQ32" s="385"/>
      <c r="QRR32" s="385"/>
      <c r="QRS32" s="385"/>
      <c r="QRT32" s="385"/>
      <c r="QRU32" s="385"/>
      <c r="QRV32" s="385"/>
      <c r="QRW32" s="385"/>
      <c r="QRX32" s="385"/>
      <c r="QRY32" s="385"/>
      <c r="QRZ32" s="385"/>
      <c r="QSA32" s="385"/>
      <c r="QSB32" s="385"/>
      <c r="QSC32" s="385"/>
      <c r="QSD32" s="385"/>
      <c r="QSE32" s="385"/>
      <c r="QSF32" s="385"/>
      <c r="QSG32" s="385"/>
      <c r="QSH32" s="385"/>
      <c r="QSI32" s="385"/>
      <c r="QSJ32" s="385"/>
      <c r="QSK32" s="385"/>
      <c r="QSL32" s="385"/>
      <c r="QSM32" s="385"/>
      <c r="QSN32" s="385"/>
      <c r="QSO32" s="385"/>
      <c r="QSP32" s="385"/>
      <c r="QSQ32" s="385"/>
      <c r="QSR32" s="385"/>
      <c r="QSS32" s="385"/>
      <c r="QST32" s="385"/>
      <c r="QSU32" s="385"/>
      <c r="QSV32" s="385"/>
      <c r="QSW32" s="385"/>
      <c r="QSX32" s="385"/>
      <c r="QSY32" s="385"/>
      <c r="QSZ32" s="385"/>
      <c r="QTA32" s="385"/>
      <c r="QTB32" s="385"/>
      <c r="QTC32" s="385"/>
      <c r="QTD32" s="385"/>
      <c r="QTE32" s="385"/>
      <c r="QTF32" s="385"/>
      <c r="QTG32" s="385"/>
      <c r="QTH32" s="385"/>
      <c r="QTI32" s="385"/>
      <c r="QTJ32" s="385"/>
      <c r="QTK32" s="385"/>
      <c r="QTL32" s="385"/>
      <c r="QTM32" s="385"/>
      <c r="QTN32" s="385"/>
      <c r="QTO32" s="385"/>
      <c r="QTP32" s="385"/>
      <c r="QTQ32" s="385"/>
      <c r="QTR32" s="385"/>
      <c r="QTS32" s="385"/>
      <c r="QTT32" s="385"/>
      <c r="QTU32" s="385"/>
      <c r="QTV32" s="385"/>
      <c r="QTW32" s="385"/>
      <c r="QTX32" s="385"/>
      <c r="QTY32" s="385"/>
      <c r="QTZ32" s="385"/>
      <c r="QUA32" s="385"/>
      <c r="QUB32" s="385"/>
      <c r="QUC32" s="385"/>
      <c r="QUD32" s="385"/>
      <c r="QUE32" s="385"/>
      <c r="QUF32" s="385"/>
      <c r="QUG32" s="385"/>
      <c r="QUH32" s="385"/>
      <c r="QUI32" s="385"/>
      <c r="QUJ32" s="385"/>
      <c r="QUK32" s="385"/>
      <c r="QUL32" s="385"/>
      <c r="QUM32" s="385"/>
      <c r="QUN32" s="385"/>
      <c r="QUO32" s="385"/>
      <c r="QUP32" s="385"/>
      <c r="QUQ32" s="385"/>
      <c r="QUR32" s="385"/>
      <c r="QUS32" s="385"/>
      <c r="QUT32" s="385"/>
      <c r="QUU32" s="385"/>
      <c r="QUV32" s="385"/>
      <c r="QUW32" s="385"/>
      <c r="QUX32" s="385"/>
      <c r="QUY32" s="385"/>
      <c r="QUZ32" s="385"/>
      <c r="QVA32" s="385"/>
      <c r="QVB32" s="385"/>
      <c r="QVC32" s="385"/>
      <c r="QVD32" s="385"/>
      <c r="QVE32" s="385"/>
      <c r="QVF32" s="385"/>
      <c r="QVG32" s="385"/>
      <c r="QVH32" s="385"/>
      <c r="QVI32" s="385"/>
      <c r="QVJ32" s="385"/>
      <c r="QVK32" s="385"/>
      <c r="QVL32" s="385"/>
      <c r="QVM32" s="385"/>
      <c r="QVN32" s="385"/>
      <c r="QVO32" s="385"/>
      <c r="QVP32" s="385"/>
      <c r="QVQ32" s="385"/>
      <c r="QVR32" s="385"/>
      <c r="QVS32" s="385"/>
      <c r="QVT32" s="385"/>
      <c r="QVU32" s="385"/>
      <c r="QVV32" s="385"/>
      <c r="QVW32" s="385"/>
      <c r="QVX32" s="385"/>
      <c r="QVY32" s="385"/>
      <c r="QVZ32" s="385"/>
      <c r="QWA32" s="385"/>
      <c r="QWB32" s="385"/>
      <c r="QWC32" s="385"/>
      <c r="QWD32" s="385"/>
      <c r="QWE32" s="385"/>
      <c r="QWF32" s="385"/>
      <c r="QWG32" s="385"/>
      <c r="QWH32" s="385"/>
      <c r="QWI32" s="385"/>
      <c r="QWJ32" s="385"/>
      <c r="QWK32" s="385"/>
      <c r="QWL32" s="385"/>
      <c r="QWM32" s="385"/>
      <c r="QWN32" s="385"/>
      <c r="QWO32" s="385"/>
      <c r="QWP32" s="385"/>
      <c r="QWQ32" s="385"/>
      <c r="QWR32" s="385"/>
      <c r="QWS32" s="385"/>
      <c r="QWT32" s="385"/>
      <c r="QWU32" s="385"/>
      <c r="QWV32" s="385"/>
      <c r="QWW32" s="385"/>
      <c r="QWX32" s="385"/>
      <c r="QWY32" s="385"/>
      <c r="QWZ32" s="385"/>
      <c r="QXA32" s="385"/>
      <c r="QXB32" s="385"/>
      <c r="QXC32" s="385"/>
      <c r="QXD32" s="385"/>
      <c r="QXE32" s="385"/>
      <c r="QXF32" s="385"/>
      <c r="QXG32" s="385"/>
      <c r="QXH32" s="385"/>
      <c r="QXI32" s="385"/>
      <c r="QXJ32" s="385"/>
      <c r="QXK32" s="385"/>
      <c r="QXL32" s="385"/>
      <c r="QXM32" s="385"/>
      <c r="QXN32" s="385"/>
      <c r="QXO32" s="385"/>
      <c r="QXP32" s="385"/>
      <c r="QXQ32" s="385"/>
      <c r="QXR32" s="385"/>
      <c r="QXS32" s="385"/>
      <c r="QXT32" s="385"/>
      <c r="QXU32" s="385"/>
      <c r="QXV32" s="385"/>
      <c r="QXW32" s="385"/>
      <c r="QXX32" s="385"/>
      <c r="QXY32" s="385"/>
      <c r="QXZ32" s="385"/>
      <c r="QYA32" s="385"/>
      <c r="QYB32" s="385"/>
      <c r="QYC32" s="385"/>
      <c r="QYD32" s="385"/>
      <c r="QYE32" s="385"/>
      <c r="QYF32" s="385"/>
      <c r="QYG32" s="385"/>
      <c r="QYH32" s="385"/>
      <c r="QYI32" s="385"/>
      <c r="QYJ32" s="385"/>
      <c r="QYK32" s="385"/>
      <c r="QYL32" s="385"/>
      <c r="QYM32" s="385"/>
      <c r="QYN32" s="385"/>
      <c r="QYO32" s="385"/>
      <c r="QYP32" s="385"/>
      <c r="QYQ32" s="385"/>
      <c r="QYR32" s="385"/>
      <c r="QYS32" s="385"/>
      <c r="QYT32" s="385"/>
      <c r="QYU32" s="385"/>
      <c r="QYV32" s="385"/>
      <c r="QYW32" s="385"/>
      <c r="QYX32" s="385"/>
      <c r="QYY32" s="385"/>
      <c r="QYZ32" s="385"/>
      <c r="QZA32" s="385"/>
      <c r="QZB32" s="385"/>
      <c r="QZC32" s="385"/>
      <c r="QZD32" s="385"/>
      <c r="QZE32" s="385"/>
      <c r="QZF32" s="385"/>
      <c r="QZG32" s="385"/>
      <c r="QZH32" s="385"/>
      <c r="QZI32" s="385"/>
      <c r="QZJ32" s="385"/>
      <c r="QZK32" s="385"/>
      <c r="QZL32" s="385"/>
      <c r="QZM32" s="385"/>
      <c r="QZN32" s="385"/>
      <c r="QZO32" s="385"/>
      <c r="QZP32" s="385"/>
      <c r="QZQ32" s="385"/>
      <c r="QZR32" s="385"/>
      <c r="QZS32" s="385"/>
      <c r="QZT32" s="385"/>
      <c r="QZU32" s="385"/>
      <c r="QZV32" s="385"/>
      <c r="QZW32" s="385"/>
      <c r="QZX32" s="385"/>
      <c r="QZY32" s="385"/>
      <c r="QZZ32" s="385"/>
      <c r="RAA32" s="385"/>
      <c r="RAB32" s="385"/>
      <c r="RAC32" s="385"/>
      <c r="RAD32" s="385"/>
      <c r="RAE32" s="385"/>
      <c r="RAF32" s="385"/>
      <c r="RAG32" s="385"/>
      <c r="RAH32" s="385"/>
      <c r="RAI32" s="385"/>
      <c r="RAJ32" s="385"/>
      <c r="RAK32" s="385"/>
      <c r="RAL32" s="385"/>
      <c r="RAM32" s="385"/>
      <c r="RAN32" s="385"/>
      <c r="RAO32" s="385"/>
      <c r="RAP32" s="385"/>
      <c r="RAQ32" s="385"/>
      <c r="RAR32" s="385"/>
      <c r="RAS32" s="385"/>
      <c r="RAT32" s="385"/>
      <c r="RAU32" s="385"/>
      <c r="RAV32" s="385"/>
      <c r="RAW32" s="385"/>
      <c r="RAX32" s="385"/>
      <c r="RAY32" s="385"/>
      <c r="RAZ32" s="385"/>
      <c r="RBA32" s="385"/>
      <c r="RBB32" s="385"/>
      <c r="RBC32" s="385"/>
      <c r="RBD32" s="385"/>
      <c r="RBE32" s="385"/>
      <c r="RBF32" s="385"/>
      <c r="RBG32" s="385"/>
      <c r="RBH32" s="385"/>
      <c r="RBI32" s="385"/>
      <c r="RBJ32" s="385"/>
      <c r="RBK32" s="385"/>
      <c r="RBL32" s="385"/>
      <c r="RBM32" s="385"/>
      <c r="RBN32" s="385"/>
      <c r="RBO32" s="385"/>
      <c r="RBP32" s="385"/>
      <c r="RBQ32" s="385"/>
      <c r="RBR32" s="385"/>
      <c r="RBS32" s="385"/>
      <c r="RBT32" s="385"/>
      <c r="RBU32" s="385"/>
      <c r="RBV32" s="385"/>
      <c r="RBW32" s="385"/>
      <c r="RBX32" s="385"/>
      <c r="RBY32" s="385"/>
      <c r="RBZ32" s="385"/>
      <c r="RCA32" s="385"/>
      <c r="RCB32" s="385"/>
      <c r="RCC32" s="385"/>
      <c r="RCD32" s="385"/>
      <c r="RCE32" s="385"/>
      <c r="RCF32" s="385"/>
      <c r="RCG32" s="385"/>
      <c r="RCH32" s="385"/>
      <c r="RCI32" s="385"/>
      <c r="RCJ32" s="385"/>
      <c r="RCK32" s="385"/>
      <c r="RCL32" s="385"/>
      <c r="RCM32" s="385"/>
      <c r="RCN32" s="385"/>
      <c r="RCO32" s="385"/>
      <c r="RCP32" s="385"/>
      <c r="RCQ32" s="385"/>
      <c r="RCR32" s="385"/>
      <c r="RCS32" s="385"/>
      <c r="RCT32" s="385"/>
      <c r="RCU32" s="385"/>
      <c r="RCV32" s="385"/>
      <c r="RCW32" s="385"/>
      <c r="RCX32" s="385"/>
      <c r="RCY32" s="385"/>
      <c r="RCZ32" s="385"/>
      <c r="RDA32" s="385"/>
      <c r="RDB32" s="385"/>
      <c r="RDC32" s="385"/>
      <c r="RDD32" s="385"/>
      <c r="RDE32" s="385"/>
      <c r="RDF32" s="385"/>
      <c r="RDG32" s="385"/>
      <c r="RDH32" s="385"/>
      <c r="RDI32" s="385"/>
      <c r="RDJ32" s="385"/>
      <c r="RDK32" s="385"/>
      <c r="RDL32" s="385"/>
      <c r="RDM32" s="385"/>
      <c r="RDN32" s="385"/>
      <c r="RDO32" s="385"/>
      <c r="RDP32" s="385"/>
      <c r="RDQ32" s="385"/>
      <c r="RDR32" s="385"/>
      <c r="RDS32" s="385"/>
      <c r="RDT32" s="385"/>
      <c r="RDU32" s="385"/>
      <c r="RDV32" s="385"/>
      <c r="RDW32" s="385"/>
      <c r="RDX32" s="385"/>
      <c r="RDY32" s="385"/>
      <c r="RDZ32" s="385"/>
      <c r="REA32" s="385"/>
      <c r="REB32" s="385"/>
      <c r="REC32" s="385"/>
      <c r="RED32" s="385"/>
      <c r="REE32" s="385"/>
      <c r="REF32" s="385"/>
      <c r="REG32" s="385"/>
      <c r="REH32" s="385"/>
      <c r="REI32" s="385"/>
      <c r="REJ32" s="385"/>
      <c r="REK32" s="385"/>
      <c r="REL32" s="385"/>
      <c r="REM32" s="385"/>
      <c r="REN32" s="385"/>
      <c r="REO32" s="385"/>
      <c r="REP32" s="385"/>
      <c r="REQ32" s="385"/>
      <c r="RER32" s="385"/>
      <c r="RES32" s="385"/>
      <c r="RET32" s="385"/>
      <c r="REU32" s="385"/>
      <c r="REV32" s="385"/>
      <c r="REW32" s="385"/>
      <c r="REX32" s="385"/>
      <c r="REY32" s="385"/>
      <c r="REZ32" s="385"/>
      <c r="RFA32" s="385"/>
      <c r="RFB32" s="385"/>
      <c r="RFC32" s="385"/>
      <c r="RFD32" s="385"/>
      <c r="RFE32" s="385"/>
      <c r="RFF32" s="385"/>
      <c r="RFG32" s="385"/>
      <c r="RFH32" s="385"/>
      <c r="RFI32" s="385"/>
      <c r="RFJ32" s="385"/>
      <c r="RFK32" s="385"/>
      <c r="RFL32" s="385"/>
      <c r="RFM32" s="385"/>
      <c r="RFN32" s="385"/>
      <c r="RFO32" s="385"/>
      <c r="RFP32" s="385"/>
      <c r="RFQ32" s="385"/>
      <c r="RFR32" s="385"/>
      <c r="RFS32" s="385"/>
      <c r="RFT32" s="385"/>
      <c r="RFU32" s="385"/>
      <c r="RFV32" s="385"/>
      <c r="RFW32" s="385"/>
      <c r="RFX32" s="385"/>
      <c r="RFY32" s="385"/>
      <c r="RFZ32" s="385"/>
      <c r="RGA32" s="385"/>
      <c r="RGB32" s="385"/>
      <c r="RGC32" s="385"/>
      <c r="RGD32" s="385"/>
      <c r="RGE32" s="385"/>
      <c r="RGF32" s="385"/>
      <c r="RGG32" s="385"/>
      <c r="RGH32" s="385"/>
      <c r="RGI32" s="385"/>
      <c r="RGJ32" s="385"/>
      <c r="RGK32" s="385"/>
      <c r="RGL32" s="385"/>
      <c r="RGM32" s="385"/>
      <c r="RGN32" s="385"/>
      <c r="RGO32" s="385"/>
      <c r="RGP32" s="385"/>
      <c r="RGQ32" s="385"/>
      <c r="RGR32" s="385"/>
      <c r="RGS32" s="385"/>
      <c r="RGT32" s="385"/>
      <c r="RGU32" s="385"/>
      <c r="RGV32" s="385"/>
      <c r="RGW32" s="385"/>
      <c r="RGX32" s="385"/>
      <c r="RGY32" s="385"/>
      <c r="RGZ32" s="385"/>
      <c r="RHA32" s="385"/>
      <c r="RHB32" s="385"/>
      <c r="RHC32" s="385"/>
      <c r="RHD32" s="385"/>
      <c r="RHE32" s="385"/>
      <c r="RHF32" s="385"/>
      <c r="RHG32" s="385"/>
      <c r="RHH32" s="385"/>
      <c r="RHI32" s="385"/>
      <c r="RHJ32" s="385"/>
      <c r="RHK32" s="385"/>
      <c r="RHL32" s="385"/>
      <c r="RHM32" s="385"/>
      <c r="RHN32" s="385"/>
      <c r="RHO32" s="385"/>
      <c r="RHP32" s="385"/>
      <c r="RHQ32" s="385"/>
      <c r="RHR32" s="385"/>
      <c r="RHS32" s="385"/>
      <c r="RHT32" s="385"/>
      <c r="RHU32" s="385"/>
      <c r="RHV32" s="385"/>
      <c r="RHW32" s="385"/>
      <c r="RHX32" s="385"/>
      <c r="RHY32" s="385"/>
      <c r="RHZ32" s="385"/>
      <c r="RIA32" s="385"/>
      <c r="RIB32" s="385"/>
      <c r="RIC32" s="385"/>
      <c r="RID32" s="385"/>
      <c r="RIE32" s="385"/>
      <c r="RIF32" s="385"/>
      <c r="RIG32" s="385"/>
      <c r="RIH32" s="385"/>
      <c r="RII32" s="385"/>
      <c r="RIJ32" s="385"/>
      <c r="RIK32" s="385"/>
      <c r="RIL32" s="385"/>
      <c r="RIM32" s="385"/>
      <c r="RIN32" s="385"/>
      <c r="RIO32" s="385"/>
      <c r="RIP32" s="385"/>
      <c r="RIQ32" s="385"/>
      <c r="RIR32" s="385"/>
      <c r="RIS32" s="385"/>
      <c r="RIT32" s="385"/>
      <c r="RIU32" s="385"/>
      <c r="RIV32" s="385"/>
      <c r="RIW32" s="385"/>
      <c r="RIX32" s="385"/>
      <c r="RIY32" s="385"/>
      <c r="RIZ32" s="385"/>
      <c r="RJA32" s="385"/>
      <c r="RJB32" s="385"/>
      <c r="RJC32" s="385"/>
      <c r="RJD32" s="385"/>
      <c r="RJE32" s="385"/>
      <c r="RJF32" s="385"/>
      <c r="RJG32" s="385"/>
      <c r="RJH32" s="385"/>
      <c r="RJI32" s="385"/>
      <c r="RJJ32" s="385"/>
      <c r="RJK32" s="385"/>
      <c r="RJL32" s="385"/>
      <c r="RJM32" s="385"/>
      <c r="RJN32" s="385"/>
      <c r="RJO32" s="385"/>
      <c r="RJP32" s="385"/>
      <c r="RJQ32" s="385"/>
      <c r="RJR32" s="385"/>
      <c r="RJS32" s="385"/>
      <c r="RJT32" s="385"/>
      <c r="RJU32" s="385"/>
      <c r="RJV32" s="385"/>
      <c r="RJW32" s="385"/>
      <c r="RJX32" s="385"/>
      <c r="RJY32" s="385"/>
      <c r="RJZ32" s="385"/>
      <c r="RKA32" s="385"/>
      <c r="RKB32" s="385"/>
      <c r="RKC32" s="385"/>
      <c r="RKD32" s="385"/>
      <c r="RKE32" s="385"/>
      <c r="RKF32" s="385"/>
      <c r="RKG32" s="385"/>
      <c r="RKH32" s="385"/>
      <c r="RKI32" s="385"/>
      <c r="RKJ32" s="385"/>
      <c r="RKK32" s="385"/>
      <c r="RKL32" s="385"/>
      <c r="RKM32" s="385"/>
      <c r="RKN32" s="385"/>
      <c r="RKO32" s="385"/>
      <c r="RKP32" s="385"/>
      <c r="RKQ32" s="385"/>
      <c r="RKR32" s="385"/>
      <c r="RKS32" s="385"/>
      <c r="RKT32" s="385"/>
      <c r="RKU32" s="385"/>
      <c r="RKV32" s="385"/>
      <c r="RKW32" s="385"/>
      <c r="RKX32" s="385"/>
      <c r="RKY32" s="385"/>
      <c r="RKZ32" s="385"/>
      <c r="RLA32" s="385"/>
      <c r="RLB32" s="385"/>
      <c r="RLC32" s="385"/>
      <c r="RLD32" s="385"/>
      <c r="RLE32" s="385"/>
      <c r="RLF32" s="385"/>
      <c r="RLG32" s="385"/>
      <c r="RLH32" s="385"/>
      <c r="RLI32" s="385"/>
      <c r="RLJ32" s="385"/>
      <c r="RLK32" s="385"/>
      <c r="RLL32" s="385"/>
      <c r="RLM32" s="385"/>
      <c r="RLN32" s="385"/>
      <c r="RLO32" s="385"/>
      <c r="RLP32" s="385"/>
      <c r="RLQ32" s="385"/>
      <c r="RLR32" s="385"/>
      <c r="RLS32" s="385"/>
      <c r="RLT32" s="385"/>
      <c r="RLU32" s="385"/>
      <c r="RLV32" s="385"/>
      <c r="RLW32" s="385"/>
      <c r="RLX32" s="385"/>
      <c r="RLY32" s="385"/>
      <c r="RLZ32" s="385"/>
      <c r="RMA32" s="385"/>
      <c r="RMB32" s="385"/>
      <c r="RMC32" s="385"/>
      <c r="RMD32" s="385"/>
      <c r="RME32" s="385"/>
      <c r="RMF32" s="385"/>
      <c r="RMG32" s="385"/>
      <c r="RMH32" s="385"/>
      <c r="RMI32" s="385"/>
      <c r="RMJ32" s="385"/>
      <c r="RMK32" s="385"/>
      <c r="RML32" s="385"/>
      <c r="RMM32" s="385"/>
      <c r="RMN32" s="385"/>
      <c r="RMO32" s="385"/>
      <c r="RMP32" s="385"/>
      <c r="RMQ32" s="385"/>
      <c r="RMR32" s="385"/>
      <c r="RMS32" s="385"/>
      <c r="RMT32" s="385"/>
      <c r="RMU32" s="385"/>
      <c r="RMV32" s="385"/>
      <c r="RMW32" s="385"/>
      <c r="RMX32" s="385"/>
      <c r="RMY32" s="385"/>
      <c r="RMZ32" s="385"/>
      <c r="RNA32" s="385"/>
      <c r="RNB32" s="385"/>
      <c r="RNC32" s="385"/>
      <c r="RND32" s="385"/>
      <c r="RNE32" s="385"/>
      <c r="RNF32" s="385"/>
      <c r="RNG32" s="385"/>
      <c r="RNH32" s="385"/>
      <c r="RNI32" s="385"/>
      <c r="RNJ32" s="385"/>
      <c r="RNK32" s="385"/>
      <c r="RNL32" s="385"/>
      <c r="RNM32" s="385"/>
      <c r="RNN32" s="385"/>
      <c r="RNO32" s="385"/>
      <c r="RNP32" s="385"/>
      <c r="RNQ32" s="385"/>
      <c r="RNR32" s="385"/>
      <c r="RNS32" s="385"/>
      <c r="RNT32" s="385"/>
      <c r="RNU32" s="385"/>
      <c r="RNV32" s="385"/>
      <c r="RNW32" s="385"/>
      <c r="RNX32" s="385"/>
      <c r="RNY32" s="385"/>
      <c r="RNZ32" s="385"/>
      <c r="ROA32" s="385"/>
      <c r="ROB32" s="385"/>
      <c r="ROC32" s="385"/>
      <c r="ROD32" s="385"/>
      <c r="ROE32" s="385"/>
      <c r="ROF32" s="385"/>
      <c r="ROG32" s="385"/>
      <c r="ROH32" s="385"/>
      <c r="ROI32" s="385"/>
      <c r="ROJ32" s="385"/>
      <c r="ROK32" s="385"/>
      <c r="ROL32" s="385"/>
      <c r="ROM32" s="385"/>
      <c r="RON32" s="385"/>
      <c r="ROO32" s="385"/>
      <c r="ROP32" s="385"/>
      <c r="ROQ32" s="385"/>
      <c r="ROR32" s="385"/>
      <c r="ROS32" s="385"/>
      <c r="ROT32" s="385"/>
      <c r="ROU32" s="385"/>
      <c r="ROV32" s="385"/>
      <c r="ROW32" s="385"/>
      <c r="ROX32" s="385"/>
      <c r="ROY32" s="385"/>
      <c r="ROZ32" s="385"/>
      <c r="RPA32" s="385"/>
      <c r="RPB32" s="385"/>
      <c r="RPC32" s="385"/>
      <c r="RPD32" s="385"/>
      <c r="RPE32" s="385"/>
      <c r="RPF32" s="385"/>
      <c r="RPG32" s="385"/>
      <c r="RPH32" s="385"/>
      <c r="RPI32" s="385"/>
      <c r="RPJ32" s="385"/>
      <c r="RPK32" s="385"/>
      <c r="RPL32" s="385"/>
      <c r="RPM32" s="385"/>
      <c r="RPN32" s="385"/>
      <c r="RPO32" s="385"/>
      <c r="RPP32" s="385"/>
      <c r="RPQ32" s="385"/>
      <c r="RPR32" s="385"/>
      <c r="RPS32" s="385"/>
      <c r="RPT32" s="385"/>
      <c r="RPU32" s="385"/>
      <c r="RPV32" s="385"/>
      <c r="RPW32" s="385"/>
      <c r="RPX32" s="385"/>
      <c r="RPY32" s="385"/>
      <c r="RPZ32" s="385"/>
      <c r="RQA32" s="385"/>
      <c r="RQB32" s="385"/>
      <c r="RQC32" s="385"/>
      <c r="RQD32" s="385"/>
      <c r="RQE32" s="385"/>
      <c r="RQF32" s="385"/>
      <c r="RQG32" s="385"/>
      <c r="RQH32" s="385"/>
      <c r="RQI32" s="385"/>
      <c r="RQJ32" s="385"/>
      <c r="RQK32" s="385"/>
      <c r="RQL32" s="385"/>
      <c r="RQM32" s="385"/>
      <c r="RQN32" s="385"/>
      <c r="RQO32" s="385"/>
      <c r="RQP32" s="385"/>
      <c r="RQQ32" s="385"/>
      <c r="RQR32" s="385"/>
      <c r="RQS32" s="385"/>
      <c r="RQT32" s="385"/>
      <c r="RQU32" s="385"/>
      <c r="RQV32" s="385"/>
      <c r="RQW32" s="385"/>
      <c r="RQX32" s="385"/>
      <c r="RQY32" s="385"/>
      <c r="RQZ32" s="385"/>
      <c r="RRA32" s="385"/>
      <c r="RRB32" s="385"/>
      <c r="RRC32" s="385"/>
      <c r="RRD32" s="385"/>
      <c r="RRE32" s="385"/>
      <c r="RRF32" s="385"/>
      <c r="RRG32" s="385"/>
      <c r="RRH32" s="385"/>
      <c r="RRI32" s="385"/>
      <c r="RRJ32" s="385"/>
      <c r="RRK32" s="385"/>
      <c r="RRL32" s="385"/>
      <c r="RRM32" s="385"/>
      <c r="RRN32" s="385"/>
      <c r="RRO32" s="385"/>
      <c r="RRP32" s="385"/>
      <c r="RRQ32" s="385"/>
      <c r="RRR32" s="385"/>
      <c r="RRS32" s="385"/>
      <c r="RRT32" s="385"/>
      <c r="RRU32" s="385"/>
      <c r="RRV32" s="385"/>
      <c r="RRW32" s="385"/>
      <c r="RRX32" s="385"/>
      <c r="RRY32" s="385"/>
      <c r="RRZ32" s="385"/>
      <c r="RSA32" s="385"/>
      <c r="RSB32" s="385"/>
      <c r="RSC32" s="385"/>
      <c r="RSD32" s="385"/>
      <c r="RSE32" s="385"/>
      <c r="RSF32" s="385"/>
      <c r="RSG32" s="385"/>
      <c r="RSH32" s="385"/>
      <c r="RSI32" s="385"/>
      <c r="RSJ32" s="385"/>
      <c r="RSK32" s="385"/>
      <c r="RSL32" s="385"/>
      <c r="RSM32" s="385"/>
      <c r="RSN32" s="385"/>
      <c r="RSO32" s="385"/>
      <c r="RSP32" s="385"/>
      <c r="RSQ32" s="385"/>
      <c r="RSR32" s="385"/>
      <c r="RSS32" s="385"/>
      <c r="RST32" s="385"/>
      <c r="RSU32" s="385"/>
      <c r="RSV32" s="385"/>
      <c r="RSW32" s="385"/>
      <c r="RSX32" s="385"/>
      <c r="RSY32" s="385"/>
      <c r="RSZ32" s="385"/>
      <c r="RTA32" s="385"/>
      <c r="RTB32" s="385"/>
      <c r="RTC32" s="385"/>
      <c r="RTD32" s="385"/>
      <c r="RTE32" s="385"/>
      <c r="RTF32" s="385"/>
      <c r="RTG32" s="385"/>
      <c r="RTH32" s="385"/>
      <c r="RTI32" s="385"/>
      <c r="RTJ32" s="385"/>
      <c r="RTK32" s="385"/>
      <c r="RTL32" s="385"/>
      <c r="RTM32" s="385"/>
      <c r="RTN32" s="385"/>
      <c r="RTO32" s="385"/>
      <c r="RTP32" s="385"/>
      <c r="RTQ32" s="385"/>
      <c r="RTR32" s="385"/>
      <c r="RTS32" s="385"/>
      <c r="RTT32" s="385"/>
      <c r="RTU32" s="385"/>
      <c r="RTV32" s="385"/>
      <c r="RTW32" s="385"/>
      <c r="RTX32" s="385"/>
      <c r="RTY32" s="385"/>
      <c r="RTZ32" s="385"/>
      <c r="RUA32" s="385"/>
      <c r="RUB32" s="385"/>
      <c r="RUC32" s="385"/>
      <c r="RUD32" s="385"/>
      <c r="RUE32" s="385"/>
      <c r="RUF32" s="385"/>
      <c r="RUG32" s="385"/>
      <c r="RUH32" s="385"/>
      <c r="RUI32" s="385"/>
      <c r="RUJ32" s="385"/>
      <c r="RUK32" s="385"/>
      <c r="RUL32" s="385"/>
      <c r="RUM32" s="385"/>
      <c r="RUN32" s="385"/>
      <c r="RUO32" s="385"/>
      <c r="RUP32" s="385"/>
      <c r="RUQ32" s="385"/>
      <c r="RUR32" s="385"/>
      <c r="RUS32" s="385"/>
      <c r="RUT32" s="385"/>
      <c r="RUU32" s="385"/>
      <c r="RUV32" s="385"/>
      <c r="RUW32" s="385"/>
      <c r="RUX32" s="385"/>
      <c r="RUY32" s="385"/>
      <c r="RUZ32" s="385"/>
      <c r="RVA32" s="385"/>
      <c r="RVB32" s="385"/>
      <c r="RVC32" s="385"/>
      <c r="RVD32" s="385"/>
      <c r="RVE32" s="385"/>
      <c r="RVF32" s="385"/>
      <c r="RVG32" s="385"/>
      <c r="RVH32" s="385"/>
      <c r="RVI32" s="385"/>
      <c r="RVJ32" s="385"/>
      <c r="RVK32" s="385"/>
      <c r="RVL32" s="385"/>
      <c r="RVM32" s="385"/>
      <c r="RVN32" s="385"/>
      <c r="RVO32" s="385"/>
      <c r="RVP32" s="385"/>
      <c r="RVQ32" s="385"/>
      <c r="RVR32" s="385"/>
      <c r="RVS32" s="385"/>
      <c r="RVT32" s="385"/>
      <c r="RVU32" s="385"/>
      <c r="RVV32" s="385"/>
      <c r="RVW32" s="385"/>
      <c r="RVX32" s="385"/>
      <c r="RVY32" s="385"/>
      <c r="RVZ32" s="385"/>
      <c r="RWA32" s="385"/>
      <c r="RWB32" s="385"/>
      <c r="RWC32" s="385"/>
      <c r="RWD32" s="385"/>
      <c r="RWE32" s="385"/>
      <c r="RWF32" s="385"/>
      <c r="RWG32" s="385"/>
      <c r="RWH32" s="385"/>
      <c r="RWI32" s="385"/>
      <c r="RWJ32" s="385"/>
      <c r="RWK32" s="385"/>
      <c r="RWL32" s="385"/>
      <c r="RWM32" s="385"/>
      <c r="RWN32" s="385"/>
      <c r="RWO32" s="385"/>
      <c r="RWP32" s="385"/>
      <c r="RWQ32" s="385"/>
      <c r="RWR32" s="385"/>
      <c r="RWS32" s="385"/>
      <c r="RWT32" s="385"/>
      <c r="RWU32" s="385"/>
      <c r="RWV32" s="385"/>
      <c r="RWW32" s="385"/>
      <c r="RWX32" s="385"/>
      <c r="RWY32" s="385"/>
      <c r="RWZ32" s="385"/>
      <c r="RXA32" s="385"/>
      <c r="RXB32" s="385"/>
      <c r="RXC32" s="385"/>
      <c r="RXD32" s="385"/>
      <c r="RXE32" s="385"/>
      <c r="RXF32" s="385"/>
      <c r="RXG32" s="385"/>
      <c r="RXH32" s="385"/>
      <c r="RXI32" s="385"/>
      <c r="RXJ32" s="385"/>
      <c r="RXK32" s="385"/>
      <c r="RXL32" s="385"/>
      <c r="RXM32" s="385"/>
      <c r="RXN32" s="385"/>
      <c r="RXO32" s="385"/>
      <c r="RXP32" s="385"/>
      <c r="RXQ32" s="385"/>
      <c r="RXR32" s="385"/>
      <c r="RXS32" s="385"/>
      <c r="RXT32" s="385"/>
      <c r="RXU32" s="385"/>
      <c r="RXV32" s="385"/>
      <c r="RXW32" s="385"/>
      <c r="RXX32" s="385"/>
      <c r="RXY32" s="385"/>
      <c r="RXZ32" s="385"/>
      <c r="RYA32" s="385"/>
      <c r="RYB32" s="385"/>
      <c r="RYC32" s="385"/>
      <c r="RYD32" s="385"/>
      <c r="RYE32" s="385"/>
      <c r="RYF32" s="385"/>
      <c r="RYG32" s="385"/>
      <c r="RYH32" s="385"/>
      <c r="RYI32" s="385"/>
      <c r="RYJ32" s="385"/>
      <c r="RYK32" s="385"/>
      <c r="RYL32" s="385"/>
      <c r="RYM32" s="385"/>
      <c r="RYN32" s="385"/>
      <c r="RYO32" s="385"/>
      <c r="RYP32" s="385"/>
      <c r="RYQ32" s="385"/>
      <c r="RYR32" s="385"/>
      <c r="RYS32" s="385"/>
      <c r="RYT32" s="385"/>
      <c r="RYU32" s="385"/>
      <c r="RYV32" s="385"/>
      <c r="RYW32" s="385"/>
      <c r="RYX32" s="385"/>
      <c r="RYY32" s="385"/>
      <c r="RYZ32" s="385"/>
      <c r="RZA32" s="385"/>
      <c r="RZB32" s="385"/>
      <c r="RZC32" s="385"/>
      <c r="RZD32" s="385"/>
      <c r="RZE32" s="385"/>
      <c r="RZF32" s="385"/>
      <c r="RZG32" s="385"/>
      <c r="RZH32" s="385"/>
      <c r="RZI32" s="385"/>
      <c r="RZJ32" s="385"/>
      <c r="RZK32" s="385"/>
      <c r="RZL32" s="385"/>
      <c r="RZM32" s="385"/>
      <c r="RZN32" s="385"/>
      <c r="RZO32" s="385"/>
      <c r="RZP32" s="385"/>
      <c r="RZQ32" s="385"/>
      <c r="RZR32" s="385"/>
      <c r="RZS32" s="385"/>
      <c r="RZT32" s="385"/>
      <c r="RZU32" s="385"/>
      <c r="RZV32" s="385"/>
      <c r="RZW32" s="385"/>
      <c r="RZX32" s="385"/>
      <c r="RZY32" s="385"/>
      <c r="RZZ32" s="385"/>
      <c r="SAA32" s="385"/>
      <c r="SAB32" s="385"/>
      <c r="SAC32" s="385"/>
      <c r="SAD32" s="385"/>
      <c r="SAE32" s="385"/>
      <c r="SAF32" s="385"/>
      <c r="SAG32" s="385"/>
      <c r="SAH32" s="385"/>
      <c r="SAI32" s="385"/>
      <c r="SAJ32" s="385"/>
      <c r="SAK32" s="385"/>
      <c r="SAL32" s="385"/>
      <c r="SAM32" s="385"/>
      <c r="SAN32" s="385"/>
      <c r="SAO32" s="385"/>
      <c r="SAP32" s="385"/>
      <c r="SAQ32" s="385"/>
      <c r="SAR32" s="385"/>
      <c r="SAS32" s="385"/>
      <c r="SAT32" s="385"/>
      <c r="SAU32" s="385"/>
      <c r="SAV32" s="385"/>
      <c r="SAW32" s="385"/>
      <c r="SAX32" s="385"/>
      <c r="SAY32" s="385"/>
      <c r="SAZ32" s="385"/>
      <c r="SBA32" s="385"/>
      <c r="SBB32" s="385"/>
      <c r="SBC32" s="385"/>
      <c r="SBD32" s="385"/>
      <c r="SBE32" s="385"/>
      <c r="SBF32" s="385"/>
      <c r="SBG32" s="385"/>
      <c r="SBH32" s="385"/>
      <c r="SBI32" s="385"/>
      <c r="SBJ32" s="385"/>
      <c r="SBK32" s="385"/>
      <c r="SBL32" s="385"/>
      <c r="SBM32" s="385"/>
      <c r="SBN32" s="385"/>
      <c r="SBO32" s="385"/>
      <c r="SBP32" s="385"/>
      <c r="SBQ32" s="385"/>
      <c r="SBR32" s="385"/>
      <c r="SBS32" s="385"/>
      <c r="SBT32" s="385"/>
      <c r="SBU32" s="385"/>
      <c r="SBV32" s="385"/>
      <c r="SBW32" s="385"/>
      <c r="SBX32" s="385"/>
      <c r="SBY32" s="385"/>
      <c r="SBZ32" s="385"/>
      <c r="SCA32" s="385"/>
      <c r="SCB32" s="385"/>
      <c r="SCC32" s="385"/>
      <c r="SCD32" s="385"/>
      <c r="SCE32" s="385"/>
      <c r="SCF32" s="385"/>
      <c r="SCG32" s="385"/>
      <c r="SCH32" s="385"/>
      <c r="SCI32" s="385"/>
      <c r="SCJ32" s="385"/>
      <c r="SCK32" s="385"/>
      <c r="SCL32" s="385"/>
      <c r="SCM32" s="385"/>
      <c r="SCN32" s="385"/>
      <c r="SCO32" s="385"/>
      <c r="SCP32" s="385"/>
      <c r="SCQ32" s="385"/>
      <c r="SCR32" s="385"/>
      <c r="SCS32" s="385"/>
      <c r="SCT32" s="385"/>
      <c r="SCU32" s="385"/>
      <c r="SCV32" s="385"/>
      <c r="SCW32" s="385"/>
      <c r="SCX32" s="385"/>
      <c r="SCY32" s="385"/>
      <c r="SCZ32" s="385"/>
      <c r="SDA32" s="385"/>
      <c r="SDB32" s="385"/>
      <c r="SDC32" s="385"/>
      <c r="SDD32" s="385"/>
      <c r="SDE32" s="385"/>
      <c r="SDF32" s="385"/>
      <c r="SDG32" s="385"/>
      <c r="SDH32" s="385"/>
      <c r="SDI32" s="385"/>
      <c r="SDJ32" s="385"/>
      <c r="SDK32" s="385"/>
      <c r="SDL32" s="385"/>
      <c r="SDM32" s="385"/>
      <c r="SDN32" s="385"/>
      <c r="SDO32" s="385"/>
      <c r="SDP32" s="385"/>
      <c r="SDQ32" s="385"/>
      <c r="SDR32" s="385"/>
      <c r="SDS32" s="385"/>
      <c r="SDT32" s="385"/>
      <c r="SDU32" s="385"/>
      <c r="SDV32" s="385"/>
      <c r="SDW32" s="385"/>
      <c r="SDX32" s="385"/>
      <c r="SDY32" s="385"/>
      <c r="SDZ32" s="385"/>
      <c r="SEA32" s="385"/>
      <c r="SEB32" s="385"/>
      <c r="SEC32" s="385"/>
      <c r="SED32" s="385"/>
      <c r="SEE32" s="385"/>
      <c r="SEF32" s="385"/>
      <c r="SEG32" s="385"/>
      <c r="SEH32" s="385"/>
      <c r="SEI32" s="385"/>
      <c r="SEJ32" s="385"/>
      <c r="SEK32" s="385"/>
      <c r="SEL32" s="385"/>
      <c r="SEM32" s="385"/>
      <c r="SEN32" s="385"/>
      <c r="SEO32" s="385"/>
      <c r="SEP32" s="385"/>
      <c r="SEQ32" s="385"/>
      <c r="SER32" s="385"/>
      <c r="SES32" s="385"/>
      <c r="SET32" s="385"/>
      <c r="SEU32" s="385"/>
      <c r="SEV32" s="385"/>
      <c r="SEW32" s="385"/>
      <c r="SEX32" s="385"/>
      <c r="SEY32" s="385"/>
      <c r="SEZ32" s="385"/>
      <c r="SFA32" s="385"/>
      <c r="SFB32" s="385"/>
      <c r="SFC32" s="385"/>
      <c r="SFD32" s="385"/>
      <c r="SFE32" s="385"/>
      <c r="SFF32" s="385"/>
      <c r="SFG32" s="385"/>
      <c r="SFH32" s="385"/>
      <c r="SFI32" s="385"/>
      <c r="SFJ32" s="385"/>
      <c r="SFK32" s="385"/>
      <c r="SFL32" s="385"/>
      <c r="SFM32" s="385"/>
      <c r="SFN32" s="385"/>
      <c r="SFO32" s="385"/>
      <c r="SFP32" s="385"/>
      <c r="SFQ32" s="385"/>
      <c r="SFR32" s="385"/>
      <c r="SFS32" s="385"/>
      <c r="SFT32" s="385"/>
      <c r="SFU32" s="385"/>
      <c r="SFV32" s="385"/>
      <c r="SFW32" s="385"/>
      <c r="SFX32" s="385"/>
      <c r="SFY32" s="385"/>
      <c r="SFZ32" s="385"/>
      <c r="SGA32" s="385"/>
      <c r="SGB32" s="385"/>
      <c r="SGC32" s="385"/>
      <c r="SGD32" s="385"/>
      <c r="SGE32" s="385"/>
      <c r="SGF32" s="385"/>
      <c r="SGG32" s="385"/>
      <c r="SGH32" s="385"/>
      <c r="SGI32" s="385"/>
      <c r="SGJ32" s="385"/>
      <c r="SGK32" s="385"/>
      <c r="SGL32" s="385"/>
      <c r="SGM32" s="385"/>
      <c r="SGN32" s="385"/>
      <c r="SGO32" s="385"/>
      <c r="SGP32" s="385"/>
      <c r="SGQ32" s="385"/>
      <c r="SGR32" s="385"/>
      <c r="SGS32" s="385"/>
      <c r="SGT32" s="385"/>
      <c r="SGU32" s="385"/>
      <c r="SGV32" s="385"/>
      <c r="SGW32" s="385"/>
      <c r="SGX32" s="385"/>
      <c r="SGY32" s="385"/>
      <c r="SGZ32" s="385"/>
      <c r="SHA32" s="385"/>
      <c r="SHB32" s="385"/>
      <c r="SHC32" s="385"/>
      <c r="SHD32" s="385"/>
      <c r="SHE32" s="385"/>
      <c r="SHF32" s="385"/>
      <c r="SHG32" s="385"/>
      <c r="SHH32" s="385"/>
      <c r="SHI32" s="385"/>
      <c r="SHJ32" s="385"/>
      <c r="SHK32" s="385"/>
      <c r="SHL32" s="385"/>
      <c r="SHM32" s="385"/>
      <c r="SHN32" s="385"/>
      <c r="SHO32" s="385"/>
      <c r="SHP32" s="385"/>
      <c r="SHQ32" s="385"/>
      <c r="SHR32" s="385"/>
      <c r="SHS32" s="385"/>
      <c r="SHT32" s="385"/>
      <c r="SHU32" s="385"/>
      <c r="SHV32" s="385"/>
      <c r="SHW32" s="385"/>
      <c r="SHX32" s="385"/>
      <c r="SHY32" s="385"/>
      <c r="SHZ32" s="385"/>
      <c r="SIA32" s="385"/>
      <c r="SIB32" s="385"/>
      <c r="SIC32" s="385"/>
      <c r="SID32" s="385"/>
      <c r="SIE32" s="385"/>
      <c r="SIF32" s="385"/>
      <c r="SIG32" s="385"/>
      <c r="SIH32" s="385"/>
      <c r="SII32" s="385"/>
      <c r="SIJ32" s="385"/>
      <c r="SIK32" s="385"/>
      <c r="SIL32" s="385"/>
      <c r="SIM32" s="385"/>
      <c r="SIN32" s="385"/>
      <c r="SIO32" s="385"/>
      <c r="SIP32" s="385"/>
      <c r="SIQ32" s="385"/>
      <c r="SIR32" s="385"/>
      <c r="SIS32" s="385"/>
      <c r="SIT32" s="385"/>
      <c r="SIU32" s="385"/>
      <c r="SIV32" s="385"/>
      <c r="SIW32" s="385"/>
      <c r="SIX32" s="385"/>
      <c r="SIY32" s="385"/>
      <c r="SIZ32" s="385"/>
      <c r="SJA32" s="385"/>
      <c r="SJB32" s="385"/>
      <c r="SJC32" s="385"/>
      <c r="SJD32" s="385"/>
      <c r="SJE32" s="385"/>
      <c r="SJF32" s="385"/>
      <c r="SJG32" s="385"/>
      <c r="SJH32" s="385"/>
      <c r="SJI32" s="385"/>
      <c r="SJJ32" s="385"/>
      <c r="SJK32" s="385"/>
      <c r="SJL32" s="385"/>
      <c r="SJM32" s="385"/>
      <c r="SJN32" s="385"/>
      <c r="SJO32" s="385"/>
      <c r="SJP32" s="385"/>
      <c r="SJQ32" s="385"/>
      <c r="SJR32" s="385"/>
      <c r="SJS32" s="385"/>
      <c r="SJT32" s="385"/>
      <c r="SJU32" s="385"/>
      <c r="SJV32" s="385"/>
      <c r="SJW32" s="385"/>
      <c r="SJX32" s="385"/>
      <c r="SJY32" s="385"/>
      <c r="SJZ32" s="385"/>
      <c r="SKA32" s="385"/>
      <c r="SKB32" s="385"/>
      <c r="SKC32" s="385"/>
      <c r="SKD32" s="385"/>
      <c r="SKE32" s="385"/>
      <c r="SKF32" s="385"/>
      <c r="SKG32" s="385"/>
      <c r="SKH32" s="385"/>
      <c r="SKI32" s="385"/>
      <c r="SKJ32" s="385"/>
      <c r="SKK32" s="385"/>
      <c r="SKL32" s="385"/>
      <c r="SKM32" s="385"/>
      <c r="SKN32" s="385"/>
      <c r="SKO32" s="385"/>
      <c r="SKP32" s="385"/>
      <c r="SKQ32" s="385"/>
      <c r="SKR32" s="385"/>
      <c r="SKS32" s="385"/>
      <c r="SKT32" s="385"/>
      <c r="SKU32" s="385"/>
      <c r="SKV32" s="385"/>
      <c r="SKW32" s="385"/>
      <c r="SKX32" s="385"/>
      <c r="SKY32" s="385"/>
      <c r="SKZ32" s="385"/>
      <c r="SLA32" s="385"/>
      <c r="SLB32" s="385"/>
      <c r="SLC32" s="385"/>
      <c r="SLD32" s="385"/>
      <c r="SLE32" s="385"/>
      <c r="SLF32" s="385"/>
      <c r="SLG32" s="385"/>
      <c r="SLH32" s="385"/>
      <c r="SLI32" s="385"/>
      <c r="SLJ32" s="385"/>
      <c r="SLK32" s="385"/>
      <c r="SLL32" s="385"/>
      <c r="SLM32" s="385"/>
      <c r="SLN32" s="385"/>
      <c r="SLO32" s="385"/>
      <c r="SLP32" s="385"/>
      <c r="SLQ32" s="385"/>
      <c r="SLR32" s="385"/>
      <c r="SLS32" s="385"/>
      <c r="SLT32" s="385"/>
      <c r="SLU32" s="385"/>
      <c r="SLV32" s="385"/>
      <c r="SLW32" s="385"/>
      <c r="SLX32" s="385"/>
      <c r="SLY32" s="385"/>
      <c r="SLZ32" s="385"/>
      <c r="SMA32" s="385"/>
      <c r="SMB32" s="385"/>
      <c r="SMC32" s="385"/>
      <c r="SMD32" s="385"/>
      <c r="SME32" s="385"/>
      <c r="SMF32" s="385"/>
      <c r="SMG32" s="385"/>
      <c r="SMH32" s="385"/>
      <c r="SMI32" s="385"/>
      <c r="SMJ32" s="385"/>
      <c r="SMK32" s="385"/>
      <c r="SML32" s="385"/>
      <c r="SMM32" s="385"/>
      <c r="SMN32" s="385"/>
      <c r="SMO32" s="385"/>
      <c r="SMP32" s="385"/>
      <c r="SMQ32" s="385"/>
      <c r="SMR32" s="385"/>
      <c r="SMS32" s="385"/>
      <c r="SMT32" s="385"/>
      <c r="SMU32" s="385"/>
      <c r="SMV32" s="385"/>
      <c r="SMW32" s="385"/>
      <c r="SMX32" s="385"/>
      <c r="SMY32" s="385"/>
      <c r="SMZ32" s="385"/>
      <c r="SNA32" s="385"/>
      <c r="SNB32" s="385"/>
      <c r="SNC32" s="385"/>
      <c r="SND32" s="385"/>
      <c r="SNE32" s="385"/>
      <c r="SNF32" s="385"/>
      <c r="SNG32" s="385"/>
      <c r="SNH32" s="385"/>
      <c r="SNI32" s="385"/>
      <c r="SNJ32" s="385"/>
      <c r="SNK32" s="385"/>
      <c r="SNL32" s="385"/>
      <c r="SNM32" s="385"/>
      <c r="SNN32" s="385"/>
      <c r="SNO32" s="385"/>
      <c r="SNP32" s="385"/>
      <c r="SNQ32" s="385"/>
      <c r="SNR32" s="385"/>
      <c r="SNS32" s="385"/>
      <c r="SNT32" s="385"/>
      <c r="SNU32" s="385"/>
      <c r="SNV32" s="385"/>
      <c r="SNW32" s="385"/>
      <c r="SNX32" s="385"/>
      <c r="SNY32" s="385"/>
      <c r="SNZ32" s="385"/>
      <c r="SOA32" s="385"/>
      <c r="SOB32" s="385"/>
      <c r="SOC32" s="385"/>
      <c r="SOD32" s="385"/>
      <c r="SOE32" s="385"/>
      <c r="SOF32" s="385"/>
      <c r="SOG32" s="385"/>
      <c r="SOH32" s="385"/>
      <c r="SOI32" s="385"/>
      <c r="SOJ32" s="385"/>
      <c r="SOK32" s="385"/>
      <c r="SOL32" s="385"/>
      <c r="SOM32" s="385"/>
      <c r="SON32" s="385"/>
      <c r="SOO32" s="385"/>
      <c r="SOP32" s="385"/>
      <c r="SOQ32" s="385"/>
      <c r="SOR32" s="385"/>
      <c r="SOS32" s="385"/>
      <c r="SOT32" s="385"/>
      <c r="SOU32" s="385"/>
      <c r="SOV32" s="385"/>
      <c r="SOW32" s="385"/>
      <c r="SOX32" s="385"/>
      <c r="SOY32" s="385"/>
      <c r="SOZ32" s="385"/>
      <c r="SPA32" s="385"/>
      <c r="SPB32" s="385"/>
      <c r="SPC32" s="385"/>
      <c r="SPD32" s="385"/>
      <c r="SPE32" s="385"/>
      <c r="SPF32" s="385"/>
      <c r="SPG32" s="385"/>
      <c r="SPH32" s="385"/>
      <c r="SPI32" s="385"/>
      <c r="SPJ32" s="385"/>
      <c r="SPK32" s="385"/>
      <c r="SPL32" s="385"/>
      <c r="SPM32" s="385"/>
      <c r="SPN32" s="385"/>
      <c r="SPO32" s="385"/>
      <c r="SPP32" s="385"/>
      <c r="SPQ32" s="385"/>
      <c r="SPR32" s="385"/>
      <c r="SPS32" s="385"/>
      <c r="SPT32" s="385"/>
      <c r="SPU32" s="385"/>
      <c r="SPV32" s="385"/>
      <c r="SPW32" s="385"/>
      <c r="SPX32" s="385"/>
      <c r="SPY32" s="385"/>
      <c r="SPZ32" s="385"/>
      <c r="SQA32" s="385"/>
      <c r="SQB32" s="385"/>
      <c r="SQC32" s="385"/>
      <c r="SQD32" s="385"/>
      <c r="SQE32" s="385"/>
      <c r="SQF32" s="385"/>
      <c r="SQG32" s="385"/>
      <c r="SQH32" s="385"/>
      <c r="SQI32" s="385"/>
      <c r="SQJ32" s="385"/>
      <c r="SQK32" s="385"/>
      <c r="SQL32" s="385"/>
      <c r="SQM32" s="385"/>
      <c r="SQN32" s="385"/>
      <c r="SQO32" s="385"/>
      <c r="SQP32" s="385"/>
      <c r="SQQ32" s="385"/>
      <c r="SQR32" s="385"/>
      <c r="SQS32" s="385"/>
      <c r="SQT32" s="385"/>
      <c r="SQU32" s="385"/>
      <c r="SQV32" s="385"/>
      <c r="SQW32" s="385"/>
      <c r="SQX32" s="385"/>
      <c r="SQY32" s="385"/>
      <c r="SQZ32" s="385"/>
      <c r="SRA32" s="385"/>
      <c r="SRB32" s="385"/>
      <c r="SRC32" s="385"/>
      <c r="SRD32" s="385"/>
      <c r="SRE32" s="385"/>
      <c r="SRF32" s="385"/>
      <c r="SRG32" s="385"/>
      <c r="SRH32" s="385"/>
      <c r="SRI32" s="385"/>
      <c r="SRJ32" s="385"/>
      <c r="SRK32" s="385"/>
      <c r="SRL32" s="385"/>
      <c r="SRM32" s="385"/>
      <c r="SRN32" s="385"/>
      <c r="SRO32" s="385"/>
      <c r="SRP32" s="385"/>
      <c r="SRQ32" s="385"/>
      <c r="SRR32" s="385"/>
      <c r="SRS32" s="385"/>
      <c r="SRT32" s="385"/>
      <c r="SRU32" s="385"/>
      <c r="SRV32" s="385"/>
      <c r="SRW32" s="385"/>
      <c r="SRX32" s="385"/>
      <c r="SRY32" s="385"/>
      <c r="SRZ32" s="385"/>
      <c r="SSA32" s="385"/>
      <c r="SSB32" s="385"/>
      <c r="SSC32" s="385"/>
      <c r="SSD32" s="385"/>
      <c r="SSE32" s="385"/>
      <c r="SSF32" s="385"/>
      <c r="SSG32" s="385"/>
      <c r="SSH32" s="385"/>
      <c r="SSI32" s="385"/>
      <c r="SSJ32" s="385"/>
      <c r="SSK32" s="385"/>
      <c r="SSL32" s="385"/>
      <c r="SSM32" s="385"/>
      <c r="SSN32" s="385"/>
      <c r="SSO32" s="385"/>
      <c r="SSP32" s="385"/>
      <c r="SSQ32" s="385"/>
      <c r="SSR32" s="385"/>
      <c r="SSS32" s="385"/>
      <c r="SST32" s="385"/>
      <c r="SSU32" s="385"/>
      <c r="SSV32" s="385"/>
      <c r="SSW32" s="385"/>
      <c r="SSX32" s="385"/>
      <c r="SSY32" s="385"/>
      <c r="SSZ32" s="385"/>
      <c r="STA32" s="385"/>
      <c r="STB32" s="385"/>
      <c r="STC32" s="385"/>
      <c r="STD32" s="385"/>
      <c r="STE32" s="385"/>
      <c r="STF32" s="385"/>
      <c r="STG32" s="385"/>
      <c r="STH32" s="385"/>
      <c r="STI32" s="385"/>
      <c r="STJ32" s="385"/>
      <c r="STK32" s="385"/>
      <c r="STL32" s="385"/>
      <c r="STM32" s="385"/>
      <c r="STN32" s="385"/>
      <c r="STO32" s="385"/>
      <c r="STP32" s="385"/>
      <c r="STQ32" s="385"/>
      <c r="STR32" s="385"/>
      <c r="STS32" s="385"/>
      <c r="STT32" s="385"/>
      <c r="STU32" s="385"/>
      <c r="STV32" s="385"/>
      <c r="STW32" s="385"/>
      <c r="STX32" s="385"/>
      <c r="STY32" s="385"/>
      <c r="STZ32" s="385"/>
      <c r="SUA32" s="385"/>
      <c r="SUB32" s="385"/>
      <c r="SUC32" s="385"/>
      <c r="SUD32" s="385"/>
      <c r="SUE32" s="385"/>
      <c r="SUF32" s="385"/>
      <c r="SUG32" s="385"/>
      <c r="SUH32" s="385"/>
      <c r="SUI32" s="385"/>
      <c r="SUJ32" s="385"/>
      <c r="SUK32" s="385"/>
      <c r="SUL32" s="385"/>
      <c r="SUM32" s="385"/>
      <c r="SUN32" s="385"/>
      <c r="SUO32" s="385"/>
      <c r="SUP32" s="385"/>
      <c r="SUQ32" s="385"/>
      <c r="SUR32" s="385"/>
      <c r="SUS32" s="385"/>
      <c r="SUT32" s="385"/>
      <c r="SUU32" s="385"/>
      <c r="SUV32" s="385"/>
      <c r="SUW32" s="385"/>
      <c r="SUX32" s="385"/>
      <c r="SUY32" s="385"/>
      <c r="SUZ32" s="385"/>
      <c r="SVA32" s="385"/>
      <c r="SVB32" s="385"/>
      <c r="SVC32" s="385"/>
      <c r="SVD32" s="385"/>
      <c r="SVE32" s="385"/>
      <c r="SVF32" s="385"/>
      <c r="SVG32" s="385"/>
      <c r="SVH32" s="385"/>
      <c r="SVI32" s="385"/>
      <c r="SVJ32" s="385"/>
      <c r="SVK32" s="385"/>
      <c r="SVL32" s="385"/>
      <c r="SVM32" s="385"/>
      <c r="SVN32" s="385"/>
      <c r="SVO32" s="385"/>
      <c r="SVP32" s="385"/>
      <c r="SVQ32" s="385"/>
      <c r="SVR32" s="385"/>
      <c r="SVS32" s="385"/>
      <c r="SVT32" s="385"/>
      <c r="SVU32" s="385"/>
      <c r="SVV32" s="385"/>
      <c r="SVW32" s="385"/>
      <c r="SVX32" s="385"/>
      <c r="SVY32" s="385"/>
      <c r="SVZ32" s="385"/>
      <c r="SWA32" s="385"/>
      <c r="SWB32" s="385"/>
      <c r="SWC32" s="385"/>
      <c r="SWD32" s="385"/>
      <c r="SWE32" s="385"/>
      <c r="SWF32" s="385"/>
      <c r="SWG32" s="385"/>
      <c r="SWH32" s="385"/>
      <c r="SWI32" s="385"/>
      <c r="SWJ32" s="385"/>
      <c r="SWK32" s="385"/>
      <c r="SWL32" s="385"/>
      <c r="SWM32" s="385"/>
      <c r="SWN32" s="385"/>
      <c r="SWO32" s="385"/>
      <c r="SWP32" s="385"/>
      <c r="SWQ32" s="385"/>
      <c r="SWR32" s="385"/>
      <c r="SWS32" s="385"/>
      <c r="SWT32" s="385"/>
      <c r="SWU32" s="385"/>
      <c r="SWV32" s="385"/>
      <c r="SWW32" s="385"/>
      <c r="SWX32" s="385"/>
      <c r="SWY32" s="385"/>
      <c r="SWZ32" s="385"/>
      <c r="SXA32" s="385"/>
      <c r="SXB32" s="385"/>
      <c r="SXC32" s="385"/>
      <c r="SXD32" s="385"/>
      <c r="SXE32" s="385"/>
      <c r="SXF32" s="385"/>
      <c r="SXG32" s="385"/>
      <c r="SXH32" s="385"/>
      <c r="SXI32" s="385"/>
      <c r="SXJ32" s="385"/>
      <c r="SXK32" s="385"/>
      <c r="SXL32" s="385"/>
      <c r="SXM32" s="385"/>
      <c r="SXN32" s="385"/>
      <c r="SXO32" s="385"/>
      <c r="SXP32" s="385"/>
      <c r="SXQ32" s="385"/>
      <c r="SXR32" s="385"/>
      <c r="SXS32" s="385"/>
      <c r="SXT32" s="385"/>
      <c r="SXU32" s="385"/>
      <c r="SXV32" s="385"/>
      <c r="SXW32" s="385"/>
      <c r="SXX32" s="385"/>
      <c r="SXY32" s="385"/>
      <c r="SXZ32" s="385"/>
      <c r="SYA32" s="385"/>
      <c r="SYB32" s="385"/>
      <c r="SYC32" s="385"/>
      <c r="SYD32" s="385"/>
      <c r="SYE32" s="385"/>
      <c r="SYF32" s="385"/>
      <c r="SYG32" s="385"/>
      <c r="SYH32" s="385"/>
      <c r="SYI32" s="385"/>
      <c r="SYJ32" s="385"/>
      <c r="SYK32" s="385"/>
      <c r="SYL32" s="385"/>
      <c r="SYM32" s="385"/>
      <c r="SYN32" s="385"/>
      <c r="SYO32" s="385"/>
      <c r="SYP32" s="385"/>
      <c r="SYQ32" s="385"/>
      <c r="SYR32" s="385"/>
      <c r="SYS32" s="385"/>
      <c r="SYT32" s="385"/>
      <c r="SYU32" s="385"/>
      <c r="SYV32" s="385"/>
      <c r="SYW32" s="385"/>
      <c r="SYX32" s="385"/>
      <c r="SYY32" s="385"/>
      <c r="SYZ32" s="385"/>
      <c r="SZA32" s="385"/>
      <c r="SZB32" s="385"/>
      <c r="SZC32" s="385"/>
      <c r="SZD32" s="385"/>
      <c r="SZE32" s="385"/>
      <c r="SZF32" s="385"/>
      <c r="SZG32" s="385"/>
      <c r="SZH32" s="385"/>
      <c r="SZI32" s="385"/>
      <c r="SZJ32" s="385"/>
      <c r="SZK32" s="385"/>
      <c r="SZL32" s="385"/>
      <c r="SZM32" s="385"/>
      <c r="SZN32" s="385"/>
      <c r="SZO32" s="385"/>
      <c r="SZP32" s="385"/>
      <c r="SZQ32" s="385"/>
      <c r="SZR32" s="385"/>
      <c r="SZS32" s="385"/>
      <c r="SZT32" s="385"/>
      <c r="SZU32" s="385"/>
      <c r="SZV32" s="385"/>
      <c r="SZW32" s="385"/>
      <c r="SZX32" s="385"/>
      <c r="SZY32" s="385"/>
      <c r="SZZ32" s="385"/>
      <c r="TAA32" s="385"/>
      <c r="TAB32" s="385"/>
      <c r="TAC32" s="385"/>
      <c r="TAD32" s="385"/>
      <c r="TAE32" s="385"/>
      <c r="TAF32" s="385"/>
      <c r="TAG32" s="385"/>
      <c r="TAH32" s="385"/>
      <c r="TAI32" s="385"/>
      <c r="TAJ32" s="385"/>
      <c r="TAK32" s="385"/>
      <c r="TAL32" s="385"/>
      <c r="TAM32" s="385"/>
      <c r="TAN32" s="385"/>
      <c r="TAO32" s="385"/>
      <c r="TAP32" s="385"/>
      <c r="TAQ32" s="385"/>
      <c r="TAR32" s="385"/>
      <c r="TAS32" s="385"/>
      <c r="TAT32" s="385"/>
      <c r="TAU32" s="385"/>
      <c r="TAV32" s="385"/>
      <c r="TAW32" s="385"/>
      <c r="TAX32" s="385"/>
      <c r="TAY32" s="385"/>
      <c r="TAZ32" s="385"/>
      <c r="TBA32" s="385"/>
      <c r="TBB32" s="385"/>
      <c r="TBC32" s="385"/>
      <c r="TBD32" s="385"/>
      <c r="TBE32" s="385"/>
      <c r="TBF32" s="385"/>
      <c r="TBG32" s="385"/>
      <c r="TBH32" s="385"/>
      <c r="TBI32" s="385"/>
      <c r="TBJ32" s="385"/>
      <c r="TBK32" s="385"/>
      <c r="TBL32" s="385"/>
      <c r="TBM32" s="385"/>
      <c r="TBN32" s="385"/>
      <c r="TBO32" s="385"/>
      <c r="TBP32" s="385"/>
      <c r="TBQ32" s="385"/>
      <c r="TBR32" s="385"/>
      <c r="TBS32" s="385"/>
      <c r="TBT32" s="385"/>
      <c r="TBU32" s="385"/>
      <c r="TBV32" s="385"/>
      <c r="TBW32" s="385"/>
      <c r="TBX32" s="385"/>
      <c r="TBY32" s="385"/>
      <c r="TBZ32" s="385"/>
      <c r="TCA32" s="385"/>
      <c r="TCB32" s="385"/>
      <c r="TCC32" s="385"/>
      <c r="TCD32" s="385"/>
      <c r="TCE32" s="385"/>
      <c r="TCF32" s="385"/>
      <c r="TCG32" s="385"/>
      <c r="TCH32" s="385"/>
      <c r="TCI32" s="385"/>
      <c r="TCJ32" s="385"/>
      <c r="TCK32" s="385"/>
      <c r="TCL32" s="385"/>
      <c r="TCM32" s="385"/>
      <c r="TCN32" s="385"/>
      <c r="TCO32" s="385"/>
      <c r="TCP32" s="385"/>
      <c r="TCQ32" s="385"/>
      <c r="TCR32" s="385"/>
      <c r="TCS32" s="385"/>
      <c r="TCT32" s="385"/>
      <c r="TCU32" s="385"/>
      <c r="TCV32" s="385"/>
      <c r="TCW32" s="385"/>
      <c r="TCX32" s="385"/>
      <c r="TCY32" s="385"/>
      <c r="TCZ32" s="385"/>
      <c r="TDA32" s="385"/>
      <c r="TDB32" s="385"/>
      <c r="TDC32" s="385"/>
      <c r="TDD32" s="385"/>
      <c r="TDE32" s="385"/>
      <c r="TDF32" s="385"/>
      <c r="TDG32" s="385"/>
      <c r="TDH32" s="385"/>
      <c r="TDI32" s="385"/>
      <c r="TDJ32" s="385"/>
      <c r="TDK32" s="385"/>
      <c r="TDL32" s="385"/>
      <c r="TDM32" s="385"/>
      <c r="TDN32" s="385"/>
      <c r="TDO32" s="385"/>
      <c r="TDP32" s="385"/>
      <c r="TDQ32" s="385"/>
      <c r="TDR32" s="385"/>
      <c r="TDS32" s="385"/>
      <c r="TDT32" s="385"/>
      <c r="TDU32" s="385"/>
      <c r="TDV32" s="385"/>
      <c r="TDW32" s="385"/>
      <c r="TDX32" s="385"/>
      <c r="TDY32" s="385"/>
      <c r="TDZ32" s="385"/>
      <c r="TEA32" s="385"/>
      <c r="TEB32" s="385"/>
      <c r="TEC32" s="385"/>
      <c r="TED32" s="385"/>
      <c r="TEE32" s="385"/>
      <c r="TEF32" s="385"/>
      <c r="TEG32" s="385"/>
      <c r="TEH32" s="385"/>
      <c r="TEI32" s="385"/>
      <c r="TEJ32" s="385"/>
      <c r="TEK32" s="385"/>
      <c r="TEL32" s="385"/>
      <c r="TEM32" s="385"/>
      <c r="TEN32" s="385"/>
      <c r="TEO32" s="385"/>
      <c r="TEP32" s="385"/>
      <c r="TEQ32" s="385"/>
      <c r="TER32" s="385"/>
      <c r="TES32" s="385"/>
      <c r="TET32" s="385"/>
      <c r="TEU32" s="385"/>
      <c r="TEV32" s="385"/>
      <c r="TEW32" s="385"/>
      <c r="TEX32" s="385"/>
      <c r="TEY32" s="385"/>
      <c r="TEZ32" s="385"/>
      <c r="TFA32" s="385"/>
      <c r="TFB32" s="385"/>
      <c r="TFC32" s="385"/>
      <c r="TFD32" s="385"/>
      <c r="TFE32" s="385"/>
      <c r="TFF32" s="385"/>
      <c r="TFG32" s="385"/>
      <c r="TFH32" s="385"/>
      <c r="TFI32" s="385"/>
      <c r="TFJ32" s="385"/>
      <c r="TFK32" s="385"/>
      <c r="TFL32" s="385"/>
      <c r="TFM32" s="385"/>
      <c r="TFN32" s="385"/>
      <c r="TFO32" s="385"/>
      <c r="TFP32" s="385"/>
      <c r="TFQ32" s="385"/>
      <c r="TFR32" s="385"/>
      <c r="TFS32" s="385"/>
      <c r="TFT32" s="385"/>
      <c r="TFU32" s="385"/>
      <c r="TFV32" s="385"/>
      <c r="TFW32" s="385"/>
      <c r="TFX32" s="385"/>
      <c r="TFY32" s="385"/>
      <c r="TFZ32" s="385"/>
      <c r="TGA32" s="385"/>
      <c r="TGB32" s="385"/>
      <c r="TGC32" s="385"/>
      <c r="TGD32" s="385"/>
      <c r="TGE32" s="385"/>
      <c r="TGF32" s="385"/>
      <c r="TGG32" s="385"/>
      <c r="TGH32" s="385"/>
      <c r="TGI32" s="385"/>
      <c r="TGJ32" s="385"/>
      <c r="TGK32" s="385"/>
      <c r="TGL32" s="385"/>
      <c r="TGM32" s="385"/>
      <c r="TGN32" s="385"/>
      <c r="TGO32" s="385"/>
      <c r="TGP32" s="385"/>
      <c r="TGQ32" s="385"/>
      <c r="TGR32" s="385"/>
      <c r="TGS32" s="385"/>
      <c r="TGT32" s="385"/>
      <c r="TGU32" s="385"/>
      <c r="TGV32" s="385"/>
      <c r="TGW32" s="385"/>
      <c r="TGX32" s="385"/>
      <c r="TGY32" s="385"/>
      <c r="TGZ32" s="385"/>
      <c r="THA32" s="385"/>
      <c r="THB32" s="385"/>
      <c r="THC32" s="385"/>
      <c r="THD32" s="385"/>
      <c r="THE32" s="385"/>
      <c r="THF32" s="385"/>
      <c r="THG32" s="385"/>
      <c r="THH32" s="385"/>
      <c r="THI32" s="385"/>
      <c r="THJ32" s="385"/>
      <c r="THK32" s="385"/>
      <c r="THL32" s="385"/>
      <c r="THM32" s="385"/>
      <c r="THN32" s="385"/>
      <c r="THO32" s="385"/>
      <c r="THP32" s="385"/>
      <c r="THQ32" s="385"/>
      <c r="THR32" s="385"/>
      <c r="THS32" s="385"/>
      <c r="THT32" s="385"/>
      <c r="THU32" s="385"/>
      <c r="THV32" s="385"/>
      <c r="THW32" s="385"/>
      <c r="THX32" s="385"/>
      <c r="THY32" s="385"/>
      <c r="THZ32" s="385"/>
      <c r="TIA32" s="385"/>
      <c r="TIB32" s="385"/>
      <c r="TIC32" s="385"/>
      <c r="TID32" s="385"/>
      <c r="TIE32" s="385"/>
      <c r="TIF32" s="385"/>
      <c r="TIG32" s="385"/>
      <c r="TIH32" s="385"/>
      <c r="TII32" s="385"/>
      <c r="TIJ32" s="385"/>
      <c r="TIK32" s="385"/>
      <c r="TIL32" s="385"/>
      <c r="TIM32" s="385"/>
      <c r="TIN32" s="385"/>
      <c r="TIO32" s="385"/>
      <c r="TIP32" s="385"/>
      <c r="TIQ32" s="385"/>
      <c r="TIR32" s="385"/>
      <c r="TIS32" s="385"/>
      <c r="TIT32" s="385"/>
      <c r="TIU32" s="385"/>
      <c r="TIV32" s="385"/>
      <c r="TIW32" s="385"/>
      <c r="TIX32" s="385"/>
      <c r="TIY32" s="385"/>
      <c r="TIZ32" s="385"/>
      <c r="TJA32" s="385"/>
      <c r="TJB32" s="385"/>
      <c r="TJC32" s="385"/>
      <c r="TJD32" s="385"/>
      <c r="TJE32" s="385"/>
      <c r="TJF32" s="385"/>
      <c r="TJG32" s="385"/>
      <c r="TJH32" s="385"/>
      <c r="TJI32" s="385"/>
      <c r="TJJ32" s="385"/>
      <c r="TJK32" s="385"/>
      <c r="TJL32" s="385"/>
      <c r="TJM32" s="385"/>
      <c r="TJN32" s="385"/>
      <c r="TJO32" s="385"/>
      <c r="TJP32" s="385"/>
      <c r="TJQ32" s="385"/>
      <c r="TJR32" s="385"/>
      <c r="TJS32" s="385"/>
      <c r="TJT32" s="385"/>
      <c r="TJU32" s="385"/>
      <c r="TJV32" s="385"/>
      <c r="TJW32" s="385"/>
      <c r="TJX32" s="385"/>
      <c r="TJY32" s="385"/>
      <c r="TJZ32" s="385"/>
      <c r="TKA32" s="385"/>
      <c r="TKB32" s="385"/>
      <c r="TKC32" s="385"/>
      <c r="TKD32" s="385"/>
      <c r="TKE32" s="385"/>
      <c r="TKF32" s="385"/>
      <c r="TKG32" s="385"/>
      <c r="TKH32" s="385"/>
      <c r="TKI32" s="385"/>
      <c r="TKJ32" s="385"/>
      <c r="TKK32" s="385"/>
      <c r="TKL32" s="385"/>
      <c r="TKM32" s="385"/>
      <c r="TKN32" s="385"/>
      <c r="TKO32" s="385"/>
      <c r="TKP32" s="385"/>
      <c r="TKQ32" s="385"/>
      <c r="TKR32" s="385"/>
      <c r="TKS32" s="385"/>
      <c r="TKT32" s="385"/>
      <c r="TKU32" s="385"/>
      <c r="TKV32" s="385"/>
      <c r="TKW32" s="385"/>
      <c r="TKX32" s="385"/>
      <c r="TKY32" s="385"/>
      <c r="TKZ32" s="385"/>
      <c r="TLA32" s="385"/>
      <c r="TLB32" s="385"/>
      <c r="TLC32" s="385"/>
      <c r="TLD32" s="385"/>
      <c r="TLE32" s="385"/>
      <c r="TLF32" s="385"/>
      <c r="TLG32" s="385"/>
      <c r="TLH32" s="385"/>
      <c r="TLI32" s="385"/>
      <c r="TLJ32" s="385"/>
      <c r="TLK32" s="385"/>
      <c r="TLL32" s="385"/>
      <c r="TLM32" s="385"/>
      <c r="TLN32" s="385"/>
      <c r="TLO32" s="385"/>
      <c r="TLP32" s="385"/>
      <c r="TLQ32" s="385"/>
      <c r="TLR32" s="385"/>
      <c r="TLS32" s="385"/>
      <c r="TLT32" s="385"/>
      <c r="TLU32" s="385"/>
      <c r="TLV32" s="385"/>
      <c r="TLW32" s="385"/>
      <c r="TLX32" s="385"/>
      <c r="TLY32" s="385"/>
      <c r="TLZ32" s="385"/>
      <c r="TMA32" s="385"/>
      <c r="TMB32" s="385"/>
      <c r="TMC32" s="385"/>
      <c r="TMD32" s="385"/>
      <c r="TME32" s="385"/>
      <c r="TMF32" s="385"/>
      <c r="TMG32" s="385"/>
      <c r="TMH32" s="385"/>
      <c r="TMI32" s="385"/>
      <c r="TMJ32" s="385"/>
      <c r="TMK32" s="385"/>
      <c r="TML32" s="385"/>
      <c r="TMM32" s="385"/>
      <c r="TMN32" s="385"/>
      <c r="TMO32" s="385"/>
      <c r="TMP32" s="385"/>
      <c r="TMQ32" s="385"/>
      <c r="TMR32" s="385"/>
      <c r="TMS32" s="385"/>
      <c r="TMT32" s="385"/>
      <c r="TMU32" s="385"/>
      <c r="TMV32" s="385"/>
      <c r="TMW32" s="385"/>
      <c r="TMX32" s="385"/>
      <c r="TMY32" s="385"/>
      <c r="TMZ32" s="385"/>
      <c r="TNA32" s="385"/>
      <c r="TNB32" s="385"/>
      <c r="TNC32" s="385"/>
      <c r="TND32" s="385"/>
      <c r="TNE32" s="385"/>
      <c r="TNF32" s="385"/>
      <c r="TNG32" s="385"/>
      <c r="TNH32" s="385"/>
      <c r="TNI32" s="385"/>
      <c r="TNJ32" s="385"/>
      <c r="TNK32" s="385"/>
      <c r="TNL32" s="385"/>
      <c r="TNM32" s="385"/>
      <c r="TNN32" s="385"/>
      <c r="TNO32" s="385"/>
      <c r="TNP32" s="385"/>
      <c r="TNQ32" s="385"/>
      <c r="TNR32" s="385"/>
      <c r="TNS32" s="385"/>
      <c r="TNT32" s="385"/>
      <c r="TNU32" s="385"/>
      <c r="TNV32" s="385"/>
      <c r="TNW32" s="385"/>
      <c r="TNX32" s="385"/>
      <c r="TNY32" s="385"/>
      <c r="TNZ32" s="385"/>
      <c r="TOA32" s="385"/>
      <c r="TOB32" s="385"/>
      <c r="TOC32" s="385"/>
      <c r="TOD32" s="385"/>
      <c r="TOE32" s="385"/>
      <c r="TOF32" s="385"/>
      <c r="TOG32" s="385"/>
      <c r="TOH32" s="385"/>
      <c r="TOI32" s="385"/>
      <c r="TOJ32" s="385"/>
      <c r="TOK32" s="385"/>
      <c r="TOL32" s="385"/>
      <c r="TOM32" s="385"/>
      <c r="TON32" s="385"/>
      <c r="TOO32" s="385"/>
      <c r="TOP32" s="385"/>
      <c r="TOQ32" s="385"/>
      <c r="TOR32" s="385"/>
      <c r="TOS32" s="385"/>
      <c r="TOT32" s="385"/>
      <c r="TOU32" s="385"/>
      <c r="TOV32" s="385"/>
      <c r="TOW32" s="385"/>
      <c r="TOX32" s="385"/>
      <c r="TOY32" s="385"/>
      <c r="TOZ32" s="385"/>
      <c r="TPA32" s="385"/>
      <c r="TPB32" s="385"/>
      <c r="TPC32" s="385"/>
      <c r="TPD32" s="385"/>
      <c r="TPE32" s="385"/>
      <c r="TPF32" s="385"/>
      <c r="TPG32" s="385"/>
      <c r="TPH32" s="385"/>
      <c r="TPI32" s="385"/>
      <c r="TPJ32" s="385"/>
      <c r="TPK32" s="385"/>
      <c r="TPL32" s="385"/>
      <c r="TPM32" s="385"/>
      <c r="TPN32" s="385"/>
      <c r="TPO32" s="385"/>
      <c r="TPP32" s="385"/>
      <c r="TPQ32" s="385"/>
      <c r="TPR32" s="385"/>
      <c r="TPS32" s="385"/>
      <c r="TPT32" s="385"/>
      <c r="TPU32" s="385"/>
      <c r="TPV32" s="385"/>
      <c r="TPW32" s="385"/>
      <c r="TPX32" s="385"/>
      <c r="TPY32" s="385"/>
      <c r="TPZ32" s="385"/>
      <c r="TQA32" s="385"/>
      <c r="TQB32" s="385"/>
      <c r="TQC32" s="385"/>
      <c r="TQD32" s="385"/>
      <c r="TQE32" s="385"/>
      <c r="TQF32" s="385"/>
      <c r="TQG32" s="385"/>
      <c r="TQH32" s="385"/>
      <c r="TQI32" s="385"/>
      <c r="TQJ32" s="385"/>
      <c r="TQK32" s="385"/>
      <c r="TQL32" s="385"/>
      <c r="TQM32" s="385"/>
      <c r="TQN32" s="385"/>
      <c r="TQO32" s="385"/>
      <c r="TQP32" s="385"/>
      <c r="TQQ32" s="385"/>
      <c r="TQR32" s="385"/>
      <c r="TQS32" s="385"/>
      <c r="TQT32" s="385"/>
      <c r="TQU32" s="385"/>
      <c r="TQV32" s="385"/>
      <c r="TQW32" s="385"/>
      <c r="TQX32" s="385"/>
      <c r="TQY32" s="385"/>
      <c r="TQZ32" s="385"/>
      <c r="TRA32" s="385"/>
      <c r="TRB32" s="385"/>
      <c r="TRC32" s="385"/>
      <c r="TRD32" s="385"/>
      <c r="TRE32" s="385"/>
      <c r="TRF32" s="385"/>
      <c r="TRG32" s="385"/>
      <c r="TRH32" s="385"/>
      <c r="TRI32" s="385"/>
      <c r="TRJ32" s="385"/>
      <c r="TRK32" s="385"/>
      <c r="TRL32" s="385"/>
      <c r="TRM32" s="385"/>
      <c r="TRN32" s="385"/>
      <c r="TRO32" s="385"/>
      <c r="TRP32" s="385"/>
      <c r="TRQ32" s="385"/>
      <c r="TRR32" s="385"/>
      <c r="TRS32" s="385"/>
      <c r="TRT32" s="385"/>
      <c r="TRU32" s="385"/>
      <c r="TRV32" s="385"/>
      <c r="TRW32" s="385"/>
      <c r="TRX32" s="385"/>
      <c r="TRY32" s="385"/>
      <c r="TRZ32" s="385"/>
      <c r="TSA32" s="385"/>
      <c r="TSB32" s="385"/>
      <c r="TSC32" s="385"/>
      <c r="TSD32" s="385"/>
      <c r="TSE32" s="385"/>
      <c r="TSF32" s="385"/>
      <c r="TSG32" s="385"/>
      <c r="TSH32" s="385"/>
      <c r="TSI32" s="385"/>
      <c r="TSJ32" s="385"/>
      <c r="TSK32" s="385"/>
      <c r="TSL32" s="385"/>
      <c r="TSM32" s="385"/>
      <c r="TSN32" s="385"/>
      <c r="TSO32" s="385"/>
      <c r="TSP32" s="385"/>
      <c r="TSQ32" s="385"/>
      <c r="TSR32" s="385"/>
      <c r="TSS32" s="385"/>
      <c r="TST32" s="385"/>
      <c r="TSU32" s="385"/>
      <c r="TSV32" s="385"/>
      <c r="TSW32" s="385"/>
      <c r="TSX32" s="385"/>
      <c r="TSY32" s="385"/>
      <c r="TSZ32" s="385"/>
      <c r="TTA32" s="385"/>
      <c r="TTB32" s="385"/>
      <c r="TTC32" s="385"/>
      <c r="TTD32" s="385"/>
      <c r="TTE32" s="385"/>
      <c r="TTF32" s="385"/>
      <c r="TTG32" s="385"/>
      <c r="TTH32" s="385"/>
      <c r="TTI32" s="385"/>
      <c r="TTJ32" s="385"/>
      <c r="TTK32" s="385"/>
      <c r="TTL32" s="385"/>
      <c r="TTM32" s="385"/>
      <c r="TTN32" s="385"/>
      <c r="TTO32" s="385"/>
      <c r="TTP32" s="385"/>
      <c r="TTQ32" s="385"/>
      <c r="TTR32" s="385"/>
      <c r="TTS32" s="385"/>
      <c r="TTT32" s="385"/>
      <c r="TTU32" s="385"/>
      <c r="TTV32" s="385"/>
      <c r="TTW32" s="385"/>
      <c r="TTX32" s="385"/>
      <c r="TTY32" s="385"/>
      <c r="TTZ32" s="385"/>
      <c r="TUA32" s="385"/>
      <c r="TUB32" s="385"/>
      <c r="TUC32" s="385"/>
      <c r="TUD32" s="385"/>
      <c r="TUE32" s="385"/>
      <c r="TUF32" s="385"/>
      <c r="TUG32" s="385"/>
      <c r="TUH32" s="385"/>
      <c r="TUI32" s="385"/>
      <c r="TUJ32" s="385"/>
      <c r="TUK32" s="385"/>
      <c r="TUL32" s="385"/>
      <c r="TUM32" s="385"/>
      <c r="TUN32" s="385"/>
      <c r="TUO32" s="385"/>
      <c r="TUP32" s="385"/>
      <c r="TUQ32" s="385"/>
      <c r="TUR32" s="385"/>
      <c r="TUS32" s="385"/>
      <c r="TUT32" s="385"/>
      <c r="TUU32" s="385"/>
      <c r="TUV32" s="385"/>
      <c r="TUW32" s="385"/>
      <c r="TUX32" s="385"/>
      <c r="TUY32" s="385"/>
      <c r="TUZ32" s="385"/>
      <c r="TVA32" s="385"/>
      <c r="TVB32" s="385"/>
      <c r="TVC32" s="385"/>
      <c r="TVD32" s="385"/>
      <c r="TVE32" s="385"/>
      <c r="TVF32" s="385"/>
      <c r="TVG32" s="385"/>
      <c r="TVH32" s="385"/>
      <c r="TVI32" s="385"/>
      <c r="TVJ32" s="385"/>
      <c r="TVK32" s="385"/>
      <c r="TVL32" s="385"/>
      <c r="TVM32" s="385"/>
      <c r="TVN32" s="385"/>
      <c r="TVO32" s="385"/>
      <c r="TVP32" s="385"/>
      <c r="TVQ32" s="385"/>
      <c r="TVR32" s="385"/>
      <c r="TVS32" s="385"/>
      <c r="TVT32" s="385"/>
      <c r="TVU32" s="385"/>
      <c r="TVV32" s="385"/>
      <c r="TVW32" s="385"/>
      <c r="TVX32" s="385"/>
      <c r="TVY32" s="385"/>
      <c r="TVZ32" s="385"/>
      <c r="TWA32" s="385"/>
      <c r="TWB32" s="385"/>
      <c r="TWC32" s="385"/>
      <c r="TWD32" s="385"/>
      <c r="TWE32" s="385"/>
      <c r="TWF32" s="385"/>
      <c r="TWG32" s="385"/>
      <c r="TWH32" s="385"/>
      <c r="TWI32" s="385"/>
      <c r="TWJ32" s="385"/>
      <c r="TWK32" s="385"/>
      <c r="TWL32" s="385"/>
      <c r="TWM32" s="385"/>
      <c r="TWN32" s="385"/>
      <c r="TWO32" s="385"/>
      <c r="TWP32" s="385"/>
      <c r="TWQ32" s="385"/>
      <c r="TWR32" s="385"/>
      <c r="TWS32" s="385"/>
      <c r="TWT32" s="385"/>
      <c r="TWU32" s="385"/>
      <c r="TWV32" s="385"/>
      <c r="TWW32" s="385"/>
      <c r="TWX32" s="385"/>
      <c r="TWY32" s="385"/>
      <c r="TWZ32" s="385"/>
      <c r="TXA32" s="385"/>
      <c r="TXB32" s="385"/>
      <c r="TXC32" s="385"/>
      <c r="TXD32" s="385"/>
      <c r="TXE32" s="385"/>
      <c r="TXF32" s="385"/>
      <c r="TXG32" s="385"/>
      <c r="TXH32" s="385"/>
      <c r="TXI32" s="385"/>
      <c r="TXJ32" s="385"/>
      <c r="TXK32" s="385"/>
      <c r="TXL32" s="385"/>
      <c r="TXM32" s="385"/>
      <c r="TXN32" s="385"/>
      <c r="TXO32" s="385"/>
      <c r="TXP32" s="385"/>
      <c r="TXQ32" s="385"/>
      <c r="TXR32" s="385"/>
      <c r="TXS32" s="385"/>
      <c r="TXT32" s="385"/>
      <c r="TXU32" s="385"/>
      <c r="TXV32" s="385"/>
      <c r="TXW32" s="385"/>
      <c r="TXX32" s="385"/>
      <c r="TXY32" s="385"/>
      <c r="TXZ32" s="385"/>
      <c r="TYA32" s="385"/>
      <c r="TYB32" s="385"/>
      <c r="TYC32" s="385"/>
      <c r="TYD32" s="385"/>
      <c r="TYE32" s="385"/>
      <c r="TYF32" s="385"/>
      <c r="TYG32" s="385"/>
      <c r="TYH32" s="385"/>
      <c r="TYI32" s="385"/>
      <c r="TYJ32" s="385"/>
      <c r="TYK32" s="385"/>
      <c r="TYL32" s="385"/>
      <c r="TYM32" s="385"/>
      <c r="TYN32" s="385"/>
      <c r="TYO32" s="385"/>
      <c r="TYP32" s="385"/>
      <c r="TYQ32" s="385"/>
      <c r="TYR32" s="385"/>
      <c r="TYS32" s="385"/>
      <c r="TYT32" s="385"/>
      <c r="TYU32" s="385"/>
      <c r="TYV32" s="385"/>
      <c r="TYW32" s="385"/>
      <c r="TYX32" s="385"/>
      <c r="TYY32" s="385"/>
      <c r="TYZ32" s="385"/>
      <c r="TZA32" s="385"/>
      <c r="TZB32" s="385"/>
      <c r="TZC32" s="385"/>
      <c r="TZD32" s="385"/>
      <c r="TZE32" s="385"/>
      <c r="TZF32" s="385"/>
      <c r="TZG32" s="385"/>
      <c r="TZH32" s="385"/>
      <c r="TZI32" s="385"/>
      <c r="TZJ32" s="385"/>
      <c r="TZK32" s="385"/>
      <c r="TZL32" s="385"/>
      <c r="TZM32" s="385"/>
      <c r="TZN32" s="385"/>
      <c r="TZO32" s="385"/>
      <c r="TZP32" s="385"/>
      <c r="TZQ32" s="385"/>
      <c r="TZR32" s="385"/>
      <c r="TZS32" s="385"/>
      <c r="TZT32" s="385"/>
      <c r="TZU32" s="385"/>
      <c r="TZV32" s="385"/>
      <c r="TZW32" s="385"/>
      <c r="TZX32" s="385"/>
      <c r="TZY32" s="385"/>
      <c r="TZZ32" s="385"/>
      <c r="UAA32" s="385"/>
      <c r="UAB32" s="385"/>
      <c r="UAC32" s="385"/>
      <c r="UAD32" s="385"/>
      <c r="UAE32" s="385"/>
      <c r="UAF32" s="385"/>
      <c r="UAG32" s="385"/>
      <c r="UAH32" s="385"/>
      <c r="UAI32" s="385"/>
      <c r="UAJ32" s="385"/>
      <c r="UAK32" s="385"/>
      <c r="UAL32" s="385"/>
      <c r="UAM32" s="385"/>
      <c r="UAN32" s="385"/>
      <c r="UAO32" s="385"/>
      <c r="UAP32" s="385"/>
      <c r="UAQ32" s="385"/>
      <c r="UAR32" s="385"/>
      <c r="UAS32" s="385"/>
      <c r="UAT32" s="385"/>
      <c r="UAU32" s="385"/>
      <c r="UAV32" s="385"/>
      <c r="UAW32" s="385"/>
      <c r="UAX32" s="385"/>
      <c r="UAY32" s="385"/>
      <c r="UAZ32" s="385"/>
      <c r="UBA32" s="385"/>
      <c r="UBB32" s="385"/>
      <c r="UBC32" s="385"/>
      <c r="UBD32" s="385"/>
      <c r="UBE32" s="385"/>
      <c r="UBF32" s="385"/>
      <c r="UBG32" s="385"/>
      <c r="UBH32" s="385"/>
      <c r="UBI32" s="385"/>
      <c r="UBJ32" s="385"/>
      <c r="UBK32" s="385"/>
      <c r="UBL32" s="385"/>
      <c r="UBM32" s="385"/>
      <c r="UBN32" s="385"/>
      <c r="UBO32" s="385"/>
      <c r="UBP32" s="385"/>
      <c r="UBQ32" s="385"/>
      <c r="UBR32" s="385"/>
      <c r="UBS32" s="385"/>
      <c r="UBT32" s="385"/>
      <c r="UBU32" s="385"/>
      <c r="UBV32" s="385"/>
      <c r="UBW32" s="385"/>
      <c r="UBX32" s="385"/>
      <c r="UBY32" s="385"/>
      <c r="UBZ32" s="385"/>
      <c r="UCA32" s="385"/>
      <c r="UCB32" s="385"/>
      <c r="UCC32" s="385"/>
      <c r="UCD32" s="385"/>
      <c r="UCE32" s="385"/>
      <c r="UCF32" s="385"/>
      <c r="UCG32" s="385"/>
      <c r="UCH32" s="385"/>
      <c r="UCI32" s="385"/>
      <c r="UCJ32" s="385"/>
      <c r="UCK32" s="385"/>
      <c r="UCL32" s="385"/>
      <c r="UCM32" s="385"/>
      <c r="UCN32" s="385"/>
      <c r="UCO32" s="385"/>
      <c r="UCP32" s="385"/>
      <c r="UCQ32" s="385"/>
      <c r="UCR32" s="385"/>
      <c r="UCS32" s="385"/>
      <c r="UCT32" s="385"/>
      <c r="UCU32" s="385"/>
      <c r="UCV32" s="385"/>
      <c r="UCW32" s="385"/>
      <c r="UCX32" s="385"/>
      <c r="UCY32" s="385"/>
      <c r="UCZ32" s="385"/>
      <c r="UDA32" s="385"/>
      <c r="UDB32" s="385"/>
      <c r="UDC32" s="385"/>
      <c r="UDD32" s="385"/>
      <c r="UDE32" s="385"/>
      <c r="UDF32" s="385"/>
      <c r="UDG32" s="385"/>
      <c r="UDH32" s="385"/>
      <c r="UDI32" s="385"/>
      <c r="UDJ32" s="385"/>
      <c r="UDK32" s="385"/>
      <c r="UDL32" s="385"/>
      <c r="UDM32" s="385"/>
      <c r="UDN32" s="385"/>
      <c r="UDO32" s="385"/>
      <c r="UDP32" s="385"/>
      <c r="UDQ32" s="385"/>
      <c r="UDR32" s="385"/>
      <c r="UDS32" s="385"/>
      <c r="UDT32" s="385"/>
      <c r="UDU32" s="385"/>
      <c r="UDV32" s="385"/>
      <c r="UDW32" s="385"/>
      <c r="UDX32" s="385"/>
      <c r="UDY32" s="385"/>
      <c r="UDZ32" s="385"/>
      <c r="UEA32" s="385"/>
      <c r="UEB32" s="385"/>
      <c r="UEC32" s="385"/>
      <c r="UED32" s="385"/>
      <c r="UEE32" s="385"/>
      <c r="UEF32" s="385"/>
      <c r="UEG32" s="385"/>
      <c r="UEH32" s="385"/>
      <c r="UEI32" s="385"/>
      <c r="UEJ32" s="385"/>
      <c r="UEK32" s="385"/>
      <c r="UEL32" s="385"/>
      <c r="UEM32" s="385"/>
      <c r="UEN32" s="385"/>
      <c r="UEO32" s="385"/>
      <c r="UEP32" s="385"/>
      <c r="UEQ32" s="385"/>
      <c r="UER32" s="385"/>
      <c r="UES32" s="385"/>
      <c r="UET32" s="385"/>
      <c r="UEU32" s="385"/>
      <c r="UEV32" s="385"/>
      <c r="UEW32" s="385"/>
      <c r="UEX32" s="385"/>
      <c r="UEY32" s="385"/>
      <c r="UEZ32" s="385"/>
      <c r="UFA32" s="385"/>
      <c r="UFB32" s="385"/>
      <c r="UFC32" s="385"/>
      <c r="UFD32" s="385"/>
      <c r="UFE32" s="385"/>
      <c r="UFF32" s="385"/>
      <c r="UFG32" s="385"/>
      <c r="UFH32" s="385"/>
      <c r="UFI32" s="385"/>
      <c r="UFJ32" s="385"/>
      <c r="UFK32" s="385"/>
      <c r="UFL32" s="385"/>
      <c r="UFM32" s="385"/>
      <c r="UFN32" s="385"/>
      <c r="UFO32" s="385"/>
      <c r="UFP32" s="385"/>
      <c r="UFQ32" s="385"/>
      <c r="UFR32" s="385"/>
      <c r="UFS32" s="385"/>
      <c r="UFT32" s="385"/>
      <c r="UFU32" s="385"/>
      <c r="UFV32" s="385"/>
      <c r="UFW32" s="385"/>
      <c r="UFX32" s="385"/>
      <c r="UFY32" s="385"/>
      <c r="UFZ32" s="385"/>
      <c r="UGA32" s="385"/>
      <c r="UGB32" s="385"/>
      <c r="UGC32" s="385"/>
      <c r="UGD32" s="385"/>
      <c r="UGE32" s="385"/>
      <c r="UGF32" s="385"/>
      <c r="UGG32" s="385"/>
      <c r="UGH32" s="385"/>
      <c r="UGI32" s="385"/>
      <c r="UGJ32" s="385"/>
      <c r="UGK32" s="385"/>
      <c r="UGL32" s="385"/>
      <c r="UGM32" s="385"/>
      <c r="UGN32" s="385"/>
      <c r="UGO32" s="385"/>
      <c r="UGP32" s="385"/>
      <c r="UGQ32" s="385"/>
      <c r="UGR32" s="385"/>
      <c r="UGS32" s="385"/>
      <c r="UGT32" s="385"/>
      <c r="UGU32" s="385"/>
      <c r="UGV32" s="385"/>
      <c r="UGW32" s="385"/>
      <c r="UGX32" s="385"/>
      <c r="UGY32" s="385"/>
      <c r="UGZ32" s="385"/>
      <c r="UHA32" s="385"/>
      <c r="UHB32" s="385"/>
      <c r="UHC32" s="385"/>
      <c r="UHD32" s="385"/>
      <c r="UHE32" s="385"/>
      <c r="UHF32" s="385"/>
      <c r="UHG32" s="385"/>
      <c r="UHH32" s="385"/>
      <c r="UHI32" s="385"/>
      <c r="UHJ32" s="385"/>
      <c r="UHK32" s="385"/>
      <c r="UHL32" s="385"/>
      <c r="UHM32" s="385"/>
      <c r="UHN32" s="385"/>
      <c r="UHO32" s="385"/>
      <c r="UHP32" s="385"/>
      <c r="UHQ32" s="385"/>
      <c r="UHR32" s="385"/>
      <c r="UHS32" s="385"/>
      <c r="UHT32" s="385"/>
      <c r="UHU32" s="385"/>
      <c r="UHV32" s="385"/>
      <c r="UHW32" s="385"/>
      <c r="UHX32" s="385"/>
      <c r="UHY32" s="385"/>
      <c r="UHZ32" s="385"/>
      <c r="UIA32" s="385"/>
      <c r="UIB32" s="385"/>
      <c r="UIC32" s="385"/>
      <c r="UID32" s="385"/>
      <c r="UIE32" s="385"/>
      <c r="UIF32" s="385"/>
      <c r="UIG32" s="385"/>
      <c r="UIH32" s="385"/>
      <c r="UII32" s="385"/>
      <c r="UIJ32" s="385"/>
      <c r="UIK32" s="385"/>
      <c r="UIL32" s="385"/>
      <c r="UIM32" s="385"/>
      <c r="UIN32" s="385"/>
      <c r="UIO32" s="385"/>
      <c r="UIP32" s="385"/>
      <c r="UIQ32" s="385"/>
      <c r="UIR32" s="385"/>
      <c r="UIS32" s="385"/>
      <c r="UIT32" s="385"/>
      <c r="UIU32" s="385"/>
      <c r="UIV32" s="385"/>
      <c r="UIW32" s="385"/>
      <c r="UIX32" s="385"/>
      <c r="UIY32" s="385"/>
      <c r="UIZ32" s="385"/>
      <c r="UJA32" s="385"/>
      <c r="UJB32" s="385"/>
      <c r="UJC32" s="385"/>
      <c r="UJD32" s="385"/>
      <c r="UJE32" s="385"/>
      <c r="UJF32" s="385"/>
      <c r="UJG32" s="385"/>
      <c r="UJH32" s="385"/>
      <c r="UJI32" s="385"/>
      <c r="UJJ32" s="385"/>
      <c r="UJK32" s="385"/>
      <c r="UJL32" s="385"/>
      <c r="UJM32" s="385"/>
      <c r="UJN32" s="385"/>
      <c r="UJO32" s="385"/>
      <c r="UJP32" s="385"/>
      <c r="UJQ32" s="385"/>
      <c r="UJR32" s="385"/>
      <c r="UJS32" s="385"/>
      <c r="UJT32" s="385"/>
      <c r="UJU32" s="385"/>
      <c r="UJV32" s="385"/>
      <c r="UJW32" s="385"/>
      <c r="UJX32" s="385"/>
      <c r="UJY32" s="385"/>
      <c r="UJZ32" s="385"/>
      <c r="UKA32" s="385"/>
      <c r="UKB32" s="385"/>
      <c r="UKC32" s="385"/>
      <c r="UKD32" s="385"/>
      <c r="UKE32" s="385"/>
      <c r="UKF32" s="385"/>
      <c r="UKG32" s="385"/>
      <c r="UKH32" s="385"/>
      <c r="UKI32" s="385"/>
      <c r="UKJ32" s="385"/>
      <c r="UKK32" s="385"/>
      <c r="UKL32" s="385"/>
      <c r="UKM32" s="385"/>
      <c r="UKN32" s="385"/>
      <c r="UKO32" s="385"/>
      <c r="UKP32" s="385"/>
      <c r="UKQ32" s="385"/>
      <c r="UKR32" s="385"/>
      <c r="UKS32" s="385"/>
      <c r="UKT32" s="385"/>
      <c r="UKU32" s="385"/>
      <c r="UKV32" s="385"/>
      <c r="UKW32" s="385"/>
      <c r="UKX32" s="385"/>
      <c r="UKY32" s="385"/>
      <c r="UKZ32" s="385"/>
      <c r="ULA32" s="385"/>
      <c r="ULB32" s="385"/>
      <c r="ULC32" s="385"/>
      <c r="ULD32" s="385"/>
      <c r="ULE32" s="385"/>
      <c r="ULF32" s="385"/>
      <c r="ULG32" s="385"/>
      <c r="ULH32" s="385"/>
      <c r="ULI32" s="385"/>
      <c r="ULJ32" s="385"/>
      <c r="ULK32" s="385"/>
      <c r="ULL32" s="385"/>
      <c r="ULM32" s="385"/>
      <c r="ULN32" s="385"/>
      <c r="ULO32" s="385"/>
      <c r="ULP32" s="385"/>
      <c r="ULQ32" s="385"/>
      <c r="ULR32" s="385"/>
      <c r="ULS32" s="385"/>
      <c r="ULT32" s="385"/>
      <c r="ULU32" s="385"/>
      <c r="ULV32" s="385"/>
      <c r="ULW32" s="385"/>
      <c r="ULX32" s="385"/>
      <c r="ULY32" s="385"/>
      <c r="ULZ32" s="385"/>
      <c r="UMA32" s="385"/>
      <c r="UMB32" s="385"/>
      <c r="UMC32" s="385"/>
      <c r="UMD32" s="385"/>
      <c r="UME32" s="385"/>
      <c r="UMF32" s="385"/>
      <c r="UMG32" s="385"/>
      <c r="UMH32" s="385"/>
      <c r="UMI32" s="385"/>
      <c r="UMJ32" s="385"/>
      <c r="UMK32" s="385"/>
      <c r="UML32" s="385"/>
      <c r="UMM32" s="385"/>
      <c r="UMN32" s="385"/>
      <c r="UMO32" s="385"/>
      <c r="UMP32" s="385"/>
      <c r="UMQ32" s="385"/>
      <c r="UMR32" s="385"/>
      <c r="UMS32" s="385"/>
      <c r="UMT32" s="385"/>
      <c r="UMU32" s="385"/>
      <c r="UMV32" s="385"/>
      <c r="UMW32" s="385"/>
      <c r="UMX32" s="385"/>
      <c r="UMY32" s="385"/>
      <c r="UMZ32" s="385"/>
      <c r="UNA32" s="385"/>
      <c r="UNB32" s="385"/>
      <c r="UNC32" s="385"/>
      <c r="UND32" s="385"/>
      <c r="UNE32" s="385"/>
      <c r="UNF32" s="385"/>
      <c r="UNG32" s="385"/>
      <c r="UNH32" s="385"/>
      <c r="UNI32" s="385"/>
      <c r="UNJ32" s="385"/>
      <c r="UNK32" s="385"/>
      <c r="UNL32" s="385"/>
      <c r="UNM32" s="385"/>
      <c r="UNN32" s="385"/>
      <c r="UNO32" s="385"/>
      <c r="UNP32" s="385"/>
      <c r="UNQ32" s="385"/>
      <c r="UNR32" s="385"/>
      <c r="UNS32" s="385"/>
      <c r="UNT32" s="385"/>
      <c r="UNU32" s="385"/>
      <c r="UNV32" s="385"/>
      <c r="UNW32" s="385"/>
      <c r="UNX32" s="385"/>
      <c r="UNY32" s="385"/>
      <c r="UNZ32" s="385"/>
      <c r="UOA32" s="385"/>
      <c r="UOB32" s="385"/>
      <c r="UOC32" s="385"/>
      <c r="UOD32" s="385"/>
      <c r="UOE32" s="385"/>
      <c r="UOF32" s="385"/>
      <c r="UOG32" s="385"/>
      <c r="UOH32" s="385"/>
      <c r="UOI32" s="385"/>
      <c r="UOJ32" s="385"/>
      <c r="UOK32" s="385"/>
      <c r="UOL32" s="385"/>
      <c r="UOM32" s="385"/>
      <c r="UON32" s="385"/>
      <c r="UOO32" s="385"/>
      <c r="UOP32" s="385"/>
      <c r="UOQ32" s="385"/>
      <c r="UOR32" s="385"/>
      <c r="UOS32" s="385"/>
      <c r="UOT32" s="385"/>
      <c r="UOU32" s="385"/>
      <c r="UOV32" s="385"/>
      <c r="UOW32" s="385"/>
      <c r="UOX32" s="385"/>
      <c r="UOY32" s="385"/>
      <c r="UOZ32" s="385"/>
      <c r="UPA32" s="385"/>
      <c r="UPB32" s="385"/>
      <c r="UPC32" s="385"/>
      <c r="UPD32" s="385"/>
      <c r="UPE32" s="385"/>
      <c r="UPF32" s="385"/>
      <c r="UPG32" s="385"/>
      <c r="UPH32" s="385"/>
      <c r="UPI32" s="385"/>
      <c r="UPJ32" s="385"/>
      <c r="UPK32" s="385"/>
      <c r="UPL32" s="385"/>
      <c r="UPM32" s="385"/>
      <c r="UPN32" s="385"/>
      <c r="UPO32" s="385"/>
      <c r="UPP32" s="385"/>
      <c r="UPQ32" s="385"/>
      <c r="UPR32" s="385"/>
      <c r="UPS32" s="385"/>
      <c r="UPT32" s="385"/>
      <c r="UPU32" s="385"/>
      <c r="UPV32" s="385"/>
      <c r="UPW32" s="385"/>
      <c r="UPX32" s="385"/>
      <c r="UPY32" s="385"/>
      <c r="UPZ32" s="385"/>
      <c r="UQA32" s="385"/>
      <c r="UQB32" s="385"/>
      <c r="UQC32" s="385"/>
      <c r="UQD32" s="385"/>
      <c r="UQE32" s="385"/>
      <c r="UQF32" s="385"/>
      <c r="UQG32" s="385"/>
      <c r="UQH32" s="385"/>
      <c r="UQI32" s="385"/>
      <c r="UQJ32" s="385"/>
      <c r="UQK32" s="385"/>
      <c r="UQL32" s="385"/>
      <c r="UQM32" s="385"/>
      <c r="UQN32" s="385"/>
      <c r="UQO32" s="385"/>
      <c r="UQP32" s="385"/>
      <c r="UQQ32" s="385"/>
      <c r="UQR32" s="385"/>
      <c r="UQS32" s="385"/>
      <c r="UQT32" s="385"/>
      <c r="UQU32" s="385"/>
      <c r="UQV32" s="385"/>
      <c r="UQW32" s="385"/>
      <c r="UQX32" s="385"/>
      <c r="UQY32" s="385"/>
      <c r="UQZ32" s="385"/>
      <c r="URA32" s="385"/>
      <c r="URB32" s="385"/>
      <c r="URC32" s="385"/>
      <c r="URD32" s="385"/>
      <c r="URE32" s="385"/>
      <c r="URF32" s="385"/>
      <c r="URG32" s="385"/>
      <c r="URH32" s="385"/>
      <c r="URI32" s="385"/>
      <c r="URJ32" s="385"/>
      <c r="URK32" s="385"/>
      <c r="URL32" s="385"/>
      <c r="URM32" s="385"/>
      <c r="URN32" s="385"/>
      <c r="URO32" s="385"/>
      <c r="URP32" s="385"/>
      <c r="URQ32" s="385"/>
      <c r="URR32" s="385"/>
      <c r="URS32" s="385"/>
      <c r="URT32" s="385"/>
      <c r="URU32" s="385"/>
      <c r="URV32" s="385"/>
      <c r="URW32" s="385"/>
      <c r="URX32" s="385"/>
      <c r="URY32" s="385"/>
      <c r="URZ32" s="385"/>
      <c r="USA32" s="385"/>
      <c r="USB32" s="385"/>
      <c r="USC32" s="385"/>
      <c r="USD32" s="385"/>
      <c r="USE32" s="385"/>
      <c r="USF32" s="385"/>
      <c r="USG32" s="385"/>
      <c r="USH32" s="385"/>
      <c r="USI32" s="385"/>
      <c r="USJ32" s="385"/>
      <c r="USK32" s="385"/>
      <c r="USL32" s="385"/>
      <c r="USM32" s="385"/>
      <c r="USN32" s="385"/>
      <c r="USO32" s="385"/>
      <c r="USP32" s="385"/>
      <c r="USQ32" s="385"/>
      <c r="USR32" s="385"/>
      <c r="USS32" s="385"/>
      <c r="UST32" s="385"/>
      <c r="USU32" s="385"/>
      <c r="USV32" s="385"/>
      <c r="USW32" s="385"/>
      <c r="USX32" s="385"/>
      <c r="USY32" s="385"/>
      <c r="USZ32" s="385"/>
      <c r="UTA32" s="385"/>
      <c r="UTB32" s="385"/>
      <c r="UTC32" s="385"/>
      <c r="UTD32" s="385"/>
      <c r="UTE32" s="385"/>
      <c r="UTF32" s="385"/>
      <c r="UTG32" s="385"/>
      <c r="UTH32" s="385"/>
      <c r="UTI32" s="385"/>
      <c r="UTJ32" s="385"/>
      <c r="UTK32" s="385"/>
      <c r="UTL32" s="385"/>
      <c r="UTM32" s="385"/>
      <c r="UTN32" s="385"/>
      <c r="UTO32" s="385"/>
      <c r="UTP32" s="385"/>
      <c r="UTQ32" s="385"/>
      <c r="UTR32" s="385"/>
      <c r="UTS32" s="385"/>
      <c r="UTT32" s="385"/>
      <c r="UTU32" s="385"/>
      <c r="UTV32" s="385"/>
      <c r="UTW32" s="385"/>
      <c r="UTX32" s="385"/>
      <c r="UTY32" s="385"/>
      <c r="UTZ32" s="385"/>
      <c r="UUA32" s="385"/>
      <c r="UUB32" s="385"/>
      <c r="UUC32" s="385"/>
      <c r="UUD32" s="385"/>
      <c r="UUE32" s="385"/>
      <c r="UUF32" s="385"/>
      <c r="UUG32" s="385"/>
      <c r="UUH32" s="385"/>
      <c r="UUI32" s="385"/>
      <c r="UUJ32" s="385"/>
      <c r="UUK32" s="385"/>
      <c r="UUL32" s="385"/>
      <c r="UUM32" s="385"/>
      <c r="UUN32" s="385"/>
      <c r="UUO32" s="385"/>
      <c r="UUP32" s="385"/>
      <c r="UUQ32" s="385"/>
      <c r="UUR32" s="385"/>
      <c r="UUS32" s="385"/>
      <c r="UUT32" s="385"/>
      <c r="UUU32" s="385"/>
      <c r="UUV32" s="385"/>
      <c r="UUW32" s="385"/>
      <c r="UUX32" s="385"/>
      <c r="UUY32" s="385"/>
      <c r="UUZ32" s="385"/>
      <c r="UVA32" s="385"/>
      <c r="UVB32" s="385"/>
      <c r="UVC32" s="385"/>
      <c r="UVD32" s="385"/>
      <c r="UVE32" s="385"/>
      <c r="UVF32" s="385"/>
      <c r="UVG32" s="385"/>
      <c r="UVH32" s="385"/>
      <c r="UVI32" s="385"/>
      <c r="UVJ32" s="385"/>
      <c r="UVK32" s="385"/>
      <c r="UVL32" s="385"/>
      <c r="UVM32" s="385"/>
      <c r="UVN32" s="385"/>
      <c r="UVO32" s="385"/>
      <c r="UVP32" s="385"/>
      <c r="UVQ32" s="385"/>
      <c r="UVR32" s="385"/>
      <c r="UVS32" s="385"/>
      <c r="UVT32" s="385"/>
      <c r="UVU32" s="385"/>
      <c r="UVV32" s="385"/>
      <c r="UVW32" s="385"/>
      <c r="UVX32" s="385"/>
      <c r="UVY32" s="385"/>
      <c r="UVZ32" s="385"/>
      <c r="UWA32" s="385"/>
      <c r="UWB32" s="385"/>
      <c r="UWC32" s="385"/>
      <c r="UWD32" s="385"/>
      <c r="UWE32" s="385"/>
      <c r="UWF32" s="385"/>
      <c r="UWG32" s="385"/>
      <c r="UWH32" s="385"/>
      <c r="UWI32" s="385"/>
      <c r="UWJ32" s="385"/>
      <c r="UWK32" s="385"/>
      <c r="UWL32" s="385"/>
      <c r="UWM32" s="385"/>
      <c r="UWN32" s="385"/>
      <c r="UWO32" s="385"/>
      <c r="UWP32" s="385"/>
      <c r="UWQ32" s="385"/>
      <c r="UWR32" s="385"/>
      <c r="UWS32" s="385"/>
      <c r="UWT32" s="385"/>
      <c r="UWU32" s="385"/>
      <c r="UWV32" s="385"/>
      <c r="UWW32" s="385"/>
      <c r="UWX32" s="385"/>
      <c r="UWY32" s="385"/>
      <c r="UWZ32" s="385"/>
      <c r="UXA32" s="385"/>
      <c r="UXB32" s="385"/>
      <c r="UXC32" s="385"/>
      <c r="UXD32" s="385"/>
      <c r="UXE32" s="385"/>
      <c r="UXF32" s="385"/>
      <c r="UXG32" s="385"/>
      <c r="UXH32" s="385"/>
      <c r="UXI32" s="385"/>
      <c r="UXJ32" s="385"/>
      <c r="UXK32" s="385"/>
      <c r="UXL32" s="385"/>
      <c r="UXM32" s="385"/>
      <c r="UXN32" s="385"/>
      <c r="UXO32" s="385"/>
      <c r="UXP32" s="385"/>
      <c r="UXQ32" s="385"/>
      <c r="UXR32" s="385"/>
      <c r="UXS32" s="385"/>
      <c r="UXT32" s="385"/>
      <c r="UXU32" s="385"/>
      <c r="UXV32" s="385"/>
      <c r="UXW32" s="385"/>
      <c r="UXX32" s="385"/>
      <c r="UXY32" s="385"/>
      <c r="UXZ32" s="385"/>
      <c r="UYA32" s="385"/>
      <c r="UYB32" s="385"/>
      <c r="UYC32" s="385"/>
      <c r="UYD32" s="385"/>
      <c r="UYE32" s="385"/>
      <c r="UYF32" s="385"/>
      <c r="UYG32" s="385"/>
      <c r="UYH32" s="385"/>
      <c r="UYI32" s="385"/>
      <c r="UYJ32" s="385"/>
      <c r="UYK32" s="385"/>
      <c r="UYL32" s="385"/>
      <c r="UYM32" s="385"/>
      <c r="UYN32" s="385"/>
      <c r="UYO32" s="385"/>
      <c r="UYP32" s="385"/>
      <c r="UYQ32" s="385"/>
      <c r="UYR32" s="385"/>
      <c r="UYS32" s="385"/>
      <c r="UYT32" s="385"/>
      <c r="UYU32" s="385"/>
      <c r="UYV32" s="385"/>
      <c r="UYW32" s="385"/>
      <c r="UYX32" s="385"/>
      <c r="UYY32" s="385"/>
      <c r="UYZ32" s="385"/>
      <c r="UZA32" s="385"/>
      <c r="UZB32" s="385"/>
      <c r="UZC32" s="385"/>
      <c r="UZD32" s="385"/>
      <c r="UZE32" s="385"/>
      <c r="UZF32" s="385"/>
      <c r="UZG32" s="385"/>
      <c r="UZH32" s="385"/>
      <c r="UZI32" s="385"/>
      <c r="UZJ32" s="385"/>
      <c r="UZK32" s="385"/>
      <c r="UZL32" s="385"/>
      <c r="UZM32" s="385"/>
      <c r="UZN32" s="385"/>
      <c r="UZO32" s="385"/>
      <c r="UZP32" s="385"/>
      <c r="UZQ32" s="385"/>
      <c r="UZR32" s="385"/>
      <c r="UZS32" s="385"/>
      <c r="UZT32" s="385"/>
      <c r="UZU32" s="385"/>
      <c r="UZV32" s="385"/>
      <c r="UZW32" s="385"/>
      <c r="UZX32" s="385"/>
      <c r="UZY32" s="385"/>
      <c r="UZZ32" s="385"/>
      <c r="VAA32" s="385"/>
      <c r="VAB32" s="385"/>
      <c r="VAC32" s="385"/>
      <c r="VAD32" s="385"/>
      <c r="VAE32" s="385"/>
      <c r="VAF32" s="385"/>
      <c r="VAG32" s="385"/>
      <c r="VAH32" s="385"/>
      <c r="VAI32" s="385"/>
      <c r="VAJ32" s="385"/>
      <c r="VAK32" s="385"/>
      <c r="VAL32" s="385"/>
      <c r="VAM32" s="385"/>
      <c r="VAN32" s="385"/>
      <c r="VAO32" s="385"/>
      <c r="VAP32" s="385"/>
      <c r="VAQ32" s="385"/>
      <c r="VAR32" s="385"/>
      <c r="VAS32" s="385"/>
      <c r="VAT32" s="385"/>
      <c r="VAU32" s="385"/>
      <c r="VAV32" s="385"/>
      <c r="VAW32" s="385"/>
      <c r="VAX32" s="385"/>
      <c r="VAY32" s="385"/>
      <c r="VAZ32" s="385"/>
      <c r="VBA32" s="385"/>
      <c r="VBB32" s="385"/>
      <c r="VBC32" s="385"/>
      <c r="VBD32" s="385"/>
      <c r="VBE32" s="385"/>
      <c r="VBF32" s="385"/>
      <c r="VBG32" s="385"/>
      <c r="VBH32" s="385"/>
      <c r="VBI32" s="385"/>
      <c r="VBJ32" s="385"/>
      <c r="VBK32" s="385"/>
      <c r="VBL32" s="385"/>
      <c r="VBM32" s="385"/>
      <c r="VBN32" s="385"/>
      <c r="VBO32" s="385"/>
      <c r="VBP32" s="385"/>
      <c r="VBQ32" s="385"/>
      <c r="VBR32" s="385"/>
      <c r="VBS32" s="385"/>
      <c r="VBT32" s="385"/>
      <c r="VBU32" s="385"/>
      <c r="VBV32" s="385"/>
      <c r="VBW32" s="385"/>
      <c r="VBX32" s="385"/>
      <c r="VBY32" s="385"/>
      <c r="VBZ32" s="385"/>
      <c r="VCA32" s="385"/>
      <c r="VCB32" s="385"/>
      <c r="VCC32" s="385"/>
      <c r="VCD32" s="385"/>
      <c r="VCE32" s="385"/>
      <c r="VCF32" s="385"/>
      <c r="VCG32" s="385"/>
      <c r="VCH32" s="385"/>
      <c r="VCI32" s="385"/>
      <c r="VCJ32" s="385"/>
      <c r="VCK32" s="385"/>
      <c r="VCL32" s="385"/>
      <c r="VCM32" s="385"/>
      <c r="VCN32" s="385"/>
      <c r="VCO32" s="385"/>
      <c r="VCP32" s="385"/>
      <c r="VCQ32" s="385"/>
      <c r="VCR32" s="385"/>
      <c r="VCS32" s="385"/>
      <c r="VCT32" s="385"/>
      <c r="VCU32" s="385"/>
      <c r="VCV32" s="385"/>
      <c r="VCW32" s="385"/>
      <c r="VCX32" s="385"/>
      <c r="VCY32" s="385"/>
      <c r="VCZ32" s="385"/>
      <c r="VDA32" s="385"/>
      <c r="VDB32" s="385"/>
      <c r="VDC32" s="385"/>
      <c r="VDD32" s="385"/>
      <c r="VDE32" s="385"/>
      <c r="VDF32" s="385"/>
      <c r="VDG32" s="385"/>
      <c r="VDH32" s="385"/>
      <c r="VDI32" s="385"/>
      <c r="VDJ32" s="385"/>
      <c r="VDK32" s="385"/>
      <c r="VDL32" s="385"/>
      <c r="VDM32" s="385"/>
      <c r="VDN32" s="385"/>
      <c r="VDO32" s="385"/>
      <c r="VDP32" s="385"/>
      <c r="VDQ32" s="385"/>
      <c r="VDR32" s="385"/>
      <c r="VDS32" s="385"/>
      <c r="VDT32" s="385"/>
      <c r="VDU32" s="385"/>
      <c r="VDV32" s="385"/>
      <c r="VDW32" s="385"/>
      <c r="VDX32" s="385"/>
      <c r="VDY32" s="385"/>
      <c r="VDZ32" s="385"/>
      <c r="VEA32" s="385"/>
      <c r="VEB32" s="385"/>
      <c r="VEC32" s="385"/>
      <c r="VED32" s="385"/>
      <c r="VEE32" s="385"/>
      <c r="VEF32" s="385"/>
      <c r="VEG32" s="385"/>
      <c r="VEH32" s="385"/>
      <c r="VEI32" s="385"/>
      <c r="VEJ32" s="385"/>
      <c r="VEK32" s="385"/>
      <c r="VEL32" s="385"/>
      <c r="VEM32" s="385"/>
      <c r="VEN32" s="385"/>
      <c r="VEO32" s="385"/>
      <c r="VEP32" s="385"/>
      <c r="VEQ32" s="385"/>
      <c r="VER32" s="385"/>
      <c r="VES32" s="385"/>
      <c r="VET32" s="385"/>
      <c r="VEU32" s="385"/>
      <c r="VEV32" s="385"/>
      <c r="VEW32" s="385"/>
      <c r="VEX32" s="385"/>
      <c r="VEY32" s="385"/>
      <c r="VEZ32" s="385"/>
      <c r="VFA32" s="385"/>
      <c r="VFB32" s="385"/>
      <c r="VFC32" s="385"/>
      <c r="VFD32" s="385"/>
      <c r="VFE32" s="385"/>
      <c r="VFF32" s="385"/>
      <c r="VFG32" s="385"/>
      <c r="VFH32" s="385"/>
      <c r="VFI32" s="385"/>
      <c r="VFJ32" s="385"/>
      <c r="VFK32" s="385"/>
      <c r="VFL32" s="385"/>
      <c r="VFM32" s="385"/>
      <c r="VFN32" s="385"/>
      <c r="VFO32" s="385"/>
      <c r="VFP32" s="385"/>
      <c r="VFQ32" s="385"/>
      <c r="VFR32" s="385"/>
      <c r="VFS32" s="385"/>
      <c r="VFT32" s="385"/>
      <c r="VFU32" s="385"/>
      <c r="VFV32" s="385"/>
      <c r="VFW32" s="385"/>
      <c r="VFX32" s="385"/>
      <c r="VFY32" s="385"/>
      <c r="VFZ32" s="385"/>
      <c r="VGA32" s="385"/>
      <c r="VGB32" s="385"/>
      <c r="VGC32" s="385"/>
      <c r="VGD32" s="385"/>
      <c r="VGE32" s="385"/>
      <c r="VGF32" s="385"/>
      <c r="VGG32" s="385"/>
      <c r="VGH32" s="385"/>
      <c r="VGI32" s="385"/>
      <c r="VGJ32" s="385"/>
      <c r="VGK32" s="385"/>
      <c r="VGL32" s="385"/>
      <c r="VGM32" s="385"/>
      <c r="VGN32" s="385"/>
      <c r="VGO32" s="385"/>
      <c r="VGP32" s="385"/>
      <c r="VGQ32" s="385"/>
      <c r="VGR32" s="385"/>
      <c r="VGS32" s="385"/>
      <c r="VGT32" s="385"/>
      <c r="VGU32" s="385"/>
      <c r="VGV32" s="385"/>
      <c r="VGW32" s="385"/>
      <c r="VGX32" s="385"/>
      <c r="VGY32" s="385"/>
      <c r="VGZ32" s="385"/>
      <c r="VHA32" s="385"/>
      <c r="VHB32" s="385"/>
      <c r="VHC32" s="385"/>
      <c r="VHD32" s="385"/>
      <c r="VHE32" s="385"/>
      <c r="VHF32" s="385"/>
      <c r="VHG32" s="385"/>
      <c r="VHH32" s="385"/>
      <c r="VHI32" s="385"/>
      <c r="VHJ32" s="385"/>
      <c r="VHK32" s="385"/>
      <c r="VHL32" s="385"/>
      <c r="VHM32" s="385"/>
      <c r="VHN32" s="385"/>
      <c r="VHO32" s="385"/>
      <c r="VHP32" s="385"/>
      <c r="VHQ32" s="385"/>
      <c r="VHR32" s="385"/>
      <c r="VHS32" s="385"/>
      <c r="VHT32" s="385"/>
      <c r="VHU32" s="385"/>
      <c r="VHV32" s="385"/>
      <c r="VHW32" s="385"/>
      <c r="VHX32" s="385"/>
      <c r="VHY32" s="385"/>
      <c r="VHZ32" s="385"/>
      <c r="VIA32" s="385"/>
      <c r="VIB32" s="385"/>
      <c r="VIC32" s="385"/>
      <c r="VID32" s="385"/>
      <c r="VIE32" s="385"/>
      <c r="VIF32" s="385"/>
      <c r="VIG32" s="385"/>
      <c r="VIH32" s="385"/>
      <c r="VII32" s="385"/>
      <c r="VIJ32" s="385"/>
      <c r="VIK32" s="385"/>
      <c r="VIL32" s="385"/>
      <c r="VIM32" s="385"/>
      <c r="VIN32" s="385"/>
      <c r="VIO32" s="385"/>
      <c r="VIP32" s="385"/>
      <c r="VIQ32" s="385"/>
      <c r="VIR32" s="385"/>
      <c r="VIS32" s="385"/>
      <c r="VIT32" s="385"/>
      <c r="VIU32" s="385"/>
      <c r="VIV32" s="385"/>
      <c r="VIW32" s="385"/>
      <c r="VIX32" s="385"/>
      <c r="VIY32" s="385"/>
      <c r="VIZ32" s="385"/>
      <c r="VJA32" s="385"/>
      <c r="VJB32" s="385"/>
      <c r="VJC32" s="385"/>
      <c r="VJD32" s="385"/>
      <c r="VJE32" s="385"/>
      <c r="VJF32" s="385"/>
      <c r="VJG32" s="385"/>
      <c r="VJH32" s="385"/>
      <c r="VJI32" s="385"/>
      <c r="VJJ32" s="385"/>
      <c r="VJK32" s="385"/>
      <c r="VJL32" s="385"/>
      <c r="VJM32" s="385"/>
      <c r="VJN32" s="385"/>
      <c r="VJO32" s="385"/>
      <c r="VJP32" s="385"/>
      <c r="VJQ32" s="385"/>
      <c r="VJR32" s="385"/>
      <c r="VJS32" s="385"/>
      <c r="VJT32" s="385"/>
      <c r="VJU32" s="385"/>
      <c r="VJV32" s="385"/>
      <c r="VJW32" s="385"/>
      <c r="VJX32" s="385"/>
      <c r="VJY32" s="385"/>
      <c r="VJZ32" s="385"/>
      <c r="VKA32" s="385"/>
      <c r="VKB32" s="385"/>
      <c r="VKC32" s="385"/>
      <c r="VKD32" s="385"/>
      <c r="VKE32" s="385"/>
      <c r="VKF32" s="385"/>
      <c r="VKG32" s="385"/>
      <c r="VKH32" s="385"/>
      <c r="VKI32" s="385"/>
      <c r="VKJ32" s="385"/>
      <c r="VKK32" s="385"/>
      <c r="VKL32" s="385"/>
      <c r="VKM32" s="385"/>
      <c r="VKN32" s="385"/>
      <c r="VKO32" s="385"/>
      <c r="VKP32" s="385"/>
      <c r="VKQ32" s="385"/>
      <c r="VKR32" s="385"/>
      <c r="VKS32" s="385"/>
      <c r="VKT32" s="385"/>
      <c r="VKU32" s="385"/>
      <c r="VKV32" s="385"/>
      <c r="VKW32" s="385"/>
      <c r="VKX32" s="385"/>
      <c r="VKY32" s="385"/>
      <c r="VKZ32" s="385"/>
      <c r="VLA32" s="385"/>
      <c r="VLB32" s="385"/>
      <c r="VLC32" s="385"/>
      <c r="VLD32" s="385"/>
      <c r="VLE32" s="385"/>
      <c r="VLF32" s="385"/>
      <c r="VLG32" s="385"/>
      <c r="VLH32" s="385"/>
      <c r="VLI32" s="385"/>
      <c r="VLJ32" s="385"/>
      <c r="VLK32" s="385"/>
      <c r="VLL32" s="385"/>
      <c r="VLM32" s="385"/>
      <c r="VLN32" s="385"/>
      <c r="VLO32" s="385"/>
      <c r="VLP32" s="385"/>
      <c r="VLQ32" s="385"/>
      <c r="VLR32" s="385"/>
      <c r="VLS32" s="385"/>
      <c r="VLT32" s="385"/>
      <c r="VLU32" s="385"/>
      <c r="VLV32" s="385"/>
      <c r="VLW32" s="385"/>
      <c r="VLX32" s="385"/>
      <c r="VLY32" s="385"/>
      <c r="VLZ32" s="385"/>
      <c r="VMA32" s="385"/>
      <c r="VMB32" s="385"/>
      <c r="VMC32" s="385"/>
      <c r="VMD32" s="385"/>
      <c r="VME32" s="385"/>
      <c r="VMF32" s="385"/>
      <c r="VMG32" s="385"/>
      <c r="VMH32" s="385"/>
      <c r="VMI32" s="385"/>
      <c r="VMJ32" s="385"/>
      <c r="VMK32" s="385"/>
      <c r="VML32" s="385"/>
      <c r="VMM32" s="385"/>
      <c r="VMN32" s="385"/>
      <c r="VMO32" s="385"/>
      <c r="VMP32" s="385"/>
      <c r="VMQ32" s="385"/>
      <c r="VMR32" s="385"/>
      <c r="VMS32" s="385"/>
      <c r="VMT32" s="385"/>
      <c r="VMU32" s="385"/>
      <c r="VMV32" s="385"/>
      <c r="VMW32" s="385"/>
      <c r="VMX32" s="385"/>
      <c r="VMY32" s="385"/>
      <c r="VMZ32" s="385"/>
      <c r="VNA32" s="385"/>
      <c r="VNB32" s="385"/>
      <c r="VNC32" s="385"/>
      <c r="VND32" s="385"/>
      <c r="VNE32" s="385"/>
      <c r="VNF32" s="385"/>
      <c r="VNG32" s="385"/>
      <c r="VNH32" s="385"/>
      <c r="VNI32" s="385"/>
      <c r="VNJ32" s="385"/>
      <c r="VNK32" s="385"/>
      <c r="VNL32" s="385"/>
      <c r="VNM32" s="385"/>
      <c r="VNN32" s="385"/>
      <c r="VNO32" s="385"/>
      <c r="VNP32" s="385"/>
      <c r="VNQ32" s="385"/>
      <c r="VNR32" s="385"/>
      <c r="VNS32" s="385"/>
      <c r="VNT32" s="385"/>
      <c r="VNU32" s="385"/>
      <c r="VNV32" s="385"/>
      <c r="VNW32" s="385"/>
      <c r="VNX32" s="385"/>
      <c r="VNY32" s="385"/>
      <c r="VNZ32" s="385"/>
      <c r="VOA32" s="385"/>
      <c r="VOB32" s="385"/>
      <c r="VOC32" s="385"/>
      <c r="VOD32" s="385"/>
      <c r="VOE32" s="385"/>
      <c r="VOF32" s="385"/>
      <c r="VOG32" s="385"/>
      <c r="VOH32" s="385"/>
      <c r="VOI32" s="385"/>
      <c r="VOJ32" s="385"/>
      <c r="VOK32" s="385"/>
      <c r="VOL32" s="385"/>
      <c r="VOM32" s="385"/>
      <c r="VON32" s="385"/>
      <c r="VOO32" s="385"/>
      <c r="VOP32" s="385"/>
      <c r="VOQ32" s="385"/>
      <c r="VOR32" s="385"/>
      <c r="VOS32" s="385"/>
      <c r="VOT32" s="385"/>
      <c r="VOU32" s="385"/>
      <c r="VOV32" s="385"/>
      <c r="VOW32" s="385"/>
      <c r="VOX32" s="385"/>
      <c r="VOY32" s="385"/>
      <c r="VOZ32" s="385"/>
      <c r="VPA32" s="385"/>
      <c r="VPB32" s="385"/>
      <c r="VPC32" s="385"/>
      <c r="VPD32" s="385"/>
      <c r="VPE32" s="385"/>
      <c r="VPF32" s="385"/>
      <c r="VPG32" s="385"/>
      <c r="VPH32" s="385"/>
      <c r="VPI32" s="385"/>
      <c r="VPJ32" s="385"/>
      <c r="VPK32" s="385"/>
      <c r="VPL32" s="385"/>
      <c r="VPM32" s="385"/>
      <c r="VPN32" s="385"/>
      <c r="VPO32" s="385"/>
      <c r="VPP32" s="385"/>
      <c r="VPQ32" s="385"/>
      <c r="VPR32" s="385"/>
      <c r="VPS32" s="385"/>
      <c r="VPT32" s="385"/>
      <c r="VPU32" s="385"/>
      <c r="VPV32" s="385"/>
      <c r="VPW32" s="385"/>
      <c r="VPX32" s="385"/>
      <c r="VPY32" s="385"/>
      <c r="VPZ32" s="385"/>
      <c r="VQA32" s="385"/>
      <c r="VQB32" s="385"/>
      <c r="VQC32" s="385"/>
      <c r="VQD32" s="385"/>
      <c r="VQE32" s="385"/>
      <c r="VQF32" s="385"/>
      <c r="VQG32" s="385"/>
      <c r="VQH32" s="385"/>
      <c r="VQI32" s="385"/>
      <c r="VQJ32" s="385"/>
      <c r="VQK32" s="385"/>
      <c r="VQL32" s="385"/>
      <c r="VQM32" s="385"/>
      <c r="VQN32" s="385"/>
      <c r="VQO32" s="385"/>
      <c r="VQP32" s="385"/>
      <c r="VQQ32" s="385"/>
      <c r="VQR32" s="385"/>
      <c r="VQS32" s="385"/>
      <c r="VQT32" s="385"/>
      <c r="VQU32" s="385"/>
      <c r="VQV32" s="385"/>
      <c r="VQW32" s="385"/>
      <c r="VQX32" s="385"/>
      <c r="VQY32" s="385"/>
      <c r="VQZ32" s="385"/>
      <c r="VRA32" s="385"/>
      <c r="VRB32" s="385"/>
      <c r="VRC32" s="385"/>
      <c r="VRD32" s="385"/>
      <c r="VRE32" s="385"/>
      <c r="VRF32" s="385"/>
      <c r="VRG32" s="385"/>
      <c r="VRH32" s="385"/>
      <c r="VRI32" s="385"/>
      <c r="VRJ32" s="385"/>
      <c r="VRK32" s="385"/>
      <c r="VRL32" s="385"/>
      <c r="VRM32" s="385"/>
      <c r="VRN32" s="385"/>
      <c r="VRO32" s="385"/>
      <c r="VRP32" s="385"/>
      <c r="VRQ32" s="385"/>
      <c r="VRR32" s="385"/>
      <c r="VRS32" s="385"/>
      <c r="VRT32" s="385"/>
      <c r="VRU32" s="385"/>
      <c r="VRV32" s="385"/>
      <c r="VRW32" s="385"/>
      <c r="VRX32" s="385"/>
      <c r="VRY32" s="385"/>
      <c r="VRZ32" s="385"/>
      <c r="VSA32" s="385"/>
      <c r="VSB32" s="385"/>
      <c r="VSC32" s="385"/>
      <c r="VSD32" s="385"/>
      <c r="VSE32" s="385"/>
      <c r="VSF32" s="385"/>
      <c r="VSG32" s="385"/>
      <c r="VSH32" s="385"/>
      <c r="VSI32" s="385"/>
      <c r="VSJ32" s="385"/>
      <c r="VSK32" s="385"/>
      <c r="VSL32" s="385"/>
      <c r="VSM32" s="385"/>
      <c r="VSN32" s="385"/>
      <c r="VSO32" s="385"/>
      <c r="VSP32" s="385"/>
      <c r="VSQ32" s="385"/>
      <c r="VSR32" s="385"/>
      <c r="VSS32" s="385"/>
      <c r="VST32" s="385"/>
      <c r="VSU32" s="385"/>
      <c r="VSV32" s="385"/>
      <c r="VSW32" s="385"/>
      <c r="VSX32" s="385"/>
      <c r="VSY32" s="385"/>
      <c r="VSZ32" s="385"/>
      <c r="VTA32" s="385"/>
      <c r="VTB32" s="385"/>
      <c r="VTC32" s="385"/>
      <c r="VTD32" s="385"/>
      <c r="VTE32" s="385"/>
      <c r="VTF32" s="385"/>
      <c r="VTG32" s="385"/>
      <c r="VTH32" s="385"/>
      <c r="VTI32" s="385"/>
      <c r="VTJ32" s="385"/>
      <c r="VTK32" s="385"/>
      <c r="VTL32" s="385"/>
      <c r="VTM32" s="385"/>
      <c r="VTN32" s="385"/>
      <c r="VTO32" s="385"/>
      <c r="VTP32" s="385"/>
      <c r="VTQ32" s="385"/>
      <c r="VTR32" s="385"/>
      <c r="VTS32" s="385"/>
      <c r="VTT32" s="385"/>
      <c r="VTU32" s="385"/>
      <c r="VTV32" s="385"/>
      <c r="VTW32" s="385"/>
      <c r="VTX32" s="385"/>
      <c r="VTY32" s="385"/>
      <c r="VTZ32" s="385"/>
      <c r="VUA32" s="385"/>
      <c r="VUB32" s="385"/>
      <c r="VUC32" s="385"/>
      <c r="VUD32" s="385"/>
      <c r="VUE32" s="385"/>
      <c r="VUF32" s="385"/>
      <c r="VUG32" s="385"/>
      <c r="VUH32" s="385"/>
      <c r="VUI32" s="385"/>
      <c r="VUJ32" s="385"/>
      <c r="VUK32" s="385"/>
      <c r="VUL32" s="385"/>
      <c r="VUM32" s="385"/>
      <c r="VUN32" s="385"/>
      <c r="VUO32" s="385"/>
      <c r="VUP32" s="385"/>
      <c r="VUQ32" s="385"/>
      <c r="VUR32" s="385"/>
      <c r="VUS32" s="385"/>
      <c r="VUT32" s="385"/>
      <c r="VUU32" s="385"/>
      <c r="VUV32" s="385"/>
      <c r="VUW32" s="385"/>
      <c r="VUX32" s="385"/>
      <c r="VUY32" s="385"/>
      <c r="VUZ32" s="385"/>
      <c r="VVA32" s="385"/>
      <c r="VVB32" s="385"/>
      <c r="VVC32" s="385"/>
      <c r="VVD32" s="385"/>
      <c r="VVE32" s="385"/>
      <c r="VVF32" s="385"/>
      <c r="VVG32" s="385"/>
      <c r="VVH32" s="385"/>
      <c r="VVI32" s="385"/>
      <c r="VVJ32" s="385"/>
      <c r="VVK32" s="385"/>
      <c r="VVL32" s="385"/>
      <c r="VVM32" s="385"/>
      <c r="VVN32" s="385"/>
      <c r="VVO32" s="385"/>
      <c r="VVP32" s="385"/>
      <c r="VVQ32" s="385"/>
      <c r="VVR32" s="385"/>
      <c r="VVS32" s="385"/>
      <c r="VVT32" s="385"/>
      <c r="VVU32" s="385"/>
      <c r="VVV32" s="385"/>
      <c r="VVW32" s="385"/>
      <c r="VVX32" s="385"/>
      <c r="VVY32" s="385"/>
      <c r="VVZ32" s="385"/>
      <c r="VWA32" s="385"/>
      <c r="VWB32" s="385"/>
      <c r="VWC32" s="385"/>
      <c r="VWD32" s="385"/>
      <c r="VWE32" s="385"/>
      <c r="VWF32" s="385"/>
      <c r="VWG32" s="385"/>
      <c r="VWH32" s="385"/>
      <c r="VWI32" s="385"/>
      <c r="VWJ32" s="385"/>
      <c r="VWK32" s="385"/>
      <c r="VWL32" s="385"/>
      <c r="VWM32" s="385"/>
      <c r="VWN32" s="385"/>
      <c r="VWO32" s="385"/>
      <c r="VWP32" s="385"/>
      <c r="VWQ32" s="385"/>
      <c r="VWR32" s="385"/>
      <c r="VWS32" s="385"/>
      <c r="VWT32" s="385"/>
      <c r="VWU32" s="385"/>
      <c r="VWV32" s="385"/>
      <c r="VWW32" s="385"/>
      <c r="VWX32" s="385"/>
      <c r="VWY32" s="385"/>
      <c r="VWZ32" s="385"/>
      <c r="VXA32" s="385"/>
      <c r="VXB32" s="385"/>
      <c r="VXC32" s="385"/>
      <c r="VXD32" s="385"/>
      <c r="VXE32" s="385"/>
      <c r="VXF32" s="385"/>
      <c r="VXG32" s="385"/>
      <c r="VXH32" s="385"/>
      <c r="VXI32" s="385"/>
      <c r="VXJ32" s="385"/>
      <c r="VXK32" s="385"/>
      <c r="VXL32" s="385"/>
      <c r="VXM32" s="385"/>
      <c r="VXN32" s="385"/>
      <c r="VXO32" s="385"/>
      <c r="VXP32" s="385"/>
      <c r="VXQ32" s="385"/>
      <c r="VXR32" s="385"/>
      <c r="VXS32" s="385"/>
      <c r="VXT32" s="385"/>
      <c r="VXU32" s="385"/>
      <c r="VXV32" s="385"/>
      <c r="VXW32" s="385"/>
      <c r="VXX32" s="385"/>
      <c r="VXY32" s="385"/>
      <c r="VXZ32" s="385"/>
      <c r="VYA32" s="385"/>
      <c r="VYB32" s="385"/>
      <c r="VYC32" s="385"/>
      <c r="VYD32" s="385"/>
      <c r="VYE32" s="385"/>
      <c r="VYF32" s="385"/>
      <c r="VYG32" s="385"/>
      <c r="VYH32" s="385"/>
      <c r="VYI32" s="385"/>
      <c r="VYJ32" s="385"/>
      <c r="VYK32" s="385"/>
      <c r="VYL32" s="385"/>
      <c r="VYM32" s="385"/>
      <c r="VYN32" s="385"/>
      <c r="VYO32" s="385"/>
      <c r="VYP32" s="385"/>
      <c r="VYQ32" s="385"/>
      <c r="VYR32" s="385"/>
      <c r="VYS32" s="385"/>
      <c r="VYT32" s="385"/>
      <c r="VYU32" s="385"/>
      <c r="VYV32" s="385"/>
      <c r="VYW32" s="385"/>
      <c r="VYX32" s="385"/>
      <c r="VYY32" s="385"/>
      <c r="VYZ32" s="385"/>
      <c r="VZA32" s="385"/>
      <c r="VZB32" s="385"/>
      <c r="VZC32" s="385"/>
      <c r="VZD32" s="385"/>
      <c r="VZE32" s="385"/>
      <c r="VZF32" s="385"/>
      <c r="VZG32" s="385"/>
      <c r="VZH32" s="385"/>
      <c r="VZI32" s="385"/>
      <c r="VZJ32" s="385"/>
      <c r="VZK32" s="385"/>
      <c r="VZL32" s="385"/>
      <c r="VZM32" s="385"/>
      <c r="VZN32" s="385"/>
      <c r="VZO32" s="385"/>
      <c r="VZP32" s="385"/>
      <c r="VZQ32" s="385"/>
      <c r="VZR32" s="385"/>
      <c r="VZS32" s="385"/>
      <c r="VZT32" s="385"/>
      <c r="VZU32" s="385"/>
      <c r="VZV32" s="385"/>
      <c r="VZW32" s="385"/>
      <c r="VZX32" s="385"/>
      <c r="VZY32" s="385"/>
      <c r="VZZ32" s="385"/>
      <c r="WAA32" s="385"/>
      <c r="WAB32" s="385"/>
      <c r="WAC32" s="385"/>
      <c r="WAD32" s="385"/>
      <c r="WAE32" s="385"/>
      <c r="WAF32" s="385"/>
      <c r="WAG32" s="385"/>
      <c r="WAH32" s="385"/>
      <c r="WAI32" s="385"/>
      <c r="WAJ32" s="385"/>
      <c r="WAK32" s="385"/>
      <c r="WAL32" s="385"/>
      <c r="WAM32" s="385"/>
      <c r="WAN32" s="385"/>
      <c r="WAO32" s="385"/>
      <c r="WAP32" s="385"/>
      <c r="WAQ32" s="385"/>
      <c r="WAR32" s="385"/>
      <c r="WAS32" s="385"/>
      <c r="WAT32" s="385"/>
      <c r="WAU32" s="385"/>
      <c r="WAV32" s="385"/>
      <c r="WAW32" s="385"/>
      <c r="WAX32" s="385"/>
      <c r="WAY32" s="385"/>
      <c r="WAZ32" s="385"/>
      <c r="WBA32" s="385"/>
      <c r="WBB32" s="385"/>
      <c r="WBC32" s="385"/>
      <c r="WBD32" s="385"/>
      <c r="WBE32" s="385"/>
      <c r="WBF32" s="385"/>
      <c r="WBG32" s="385"/>
      <c r="WBH32" s="385"/>
      <c r="WBI32" s="385"/>
      <c r="WBJ32" s="385"/>
      <c r="WBK32" s="385"/>
      <c r="WBL32" s="385"/>
      <c r="WBM32" s="385"/>
      <c r="WBN32" s="385"/>
      <c r="WBO32" s="385"/>
      <c r="WBP32" s="385"/>
      <c r="WBQ32" s="385"/>
      <c r="WBR32" s="385"/>
      <c r="WBS32" s="385"/>
      <c r="WBT32" s="385"/>
      <c r="WBU32" s="385"/>
      <c r="WBV32" s="385"/>
      <c r="WBW32" s="385"/>
      <c r="WBX32" s="385"/>
      <c r="WBY32" s="385"/>
      <c r="WBZ32" s="385"/>
      <c r="WCA32" s="385"/>
      <c r="WCB32" s="385"/>
      <c r="WCC32" s="385"/>
      <c r="WCD32" s="385"/>
      <c r="WCE32" s="385"/>
      <c r="WCF32" s="385"/>
      <c r="WCG32" s="385"/>
      <c r="WCH32" s="385"/>
      <c r="WCI32" s="385"/>
      <c r="WCJ32" s="385"/>
      <c r="WCK32" s="385"/>
      <c r="WCL32" s="385"/>
      <c r="WCM32" s="385"/>
      <c r="WCN32" s="385"/>
      <c r="WCO32" s="385"/>
      <c r="WCP32" s="385"/>
      <c r="WCQ32" s="385"/>
      <c r="WCR32" s="385"/>
      <c r="WCS32" s="385"/>
      <c r="WCT32" s="385"/>
      <c r="WCU32" s="385"/>
      <c r="WCV32" s="385"/>
      <c r="WCW32" s="385"/>
      <c r="WCX32" s="385"/>
      <c r="WCY32" s="385"/>
      <c r="WCZ32" s="385"/>
      <c r="WDA32" s="385"/>
      <c r="WDB32" s="385"/>
      <c r="WDC32" s="385"/>
      <c r="WDD32" s="385"/>
      <c r="WDE32" s="385"/>
      <c r="WDF32" s="385"/>
      <c r="WDG32" s="385"/>
      <c r="WDH32" s="385"/>
      <c r="WDI32" s="385"/>
      <c r="WDJ32" s="385"/>
      <c r="WDK32" s="385"/>
      <c r="WDL32" s="385"/>
      <c r="WDM32" s="385"/>
      <c r="WDN32" s="385"/>
      <c r="WDO32" s="385"/>
      <c r="WDP32" s="385"/>
      <c r="WDQ32" s="385"/>
      <c r="WDR32" s="385"/>
      <c r="WDS32" s="385"/>
      <c r="WDT32" s="385"/>
      <c r="WDU32" s="385"/>
      <c r="WDV32" s="385"/>
      <c r="WDW32" s="385"/>
      <c r="WDX32" s="385"/>
      <c r="WDY32" s="385"/>
      <c r="WDZ32" s="385"/>
      <c r="WEA32" s="385"/>
      <c r="WEB32" s="385"/>
      <c r="WEC32" s="385"/>
      <c r="WED32" s="385"/>
      <c r="WEE32" s="385"/>
      <c r="WEF32" s="385"/>
      <c r="WEG32" s="385"/>
      <c r="WEH32" s="385"/>
      <c r="WEI32" s="385"/>
      <c r="WEJ32" s="385"/>
      <c r="WEK32" s="385"/>
      <c r="WEL32" s="385"/>
      <c r="WEM32" s="385"/>
      <c r="WEN32" s="385"/>
      <c r="WEO32" s="385"/>
      <c r="WEP32" s="385"/>
      <c r="WEQ32" s="385"/>
      <c r="WER32" s="385"/>
      <c r="WES32" s="385"/>
      <c r="WET32" s="385"/>
      <c r="WEU32" s="385"/>
      <c r="WEV32" s="385"/>
      <c r="WEW32" s="385"/>
      <c r="WEX32" s="385"/>
      <c r="WEY32" s="385"/>
      <c r="WEZ32" s="385"/>
      <c r="WFA32" s="385"/>
      <c r="WFB32" s="385"/>
      <c r="WFC32" s="385"/>
      <c r="WFD32" s="385"/>
      <c r="WFE32" s="385"/>
      <c r="WFF32" s="385"/>
      <c r="WFG32" s="385"/>
      <c r="WFH32" s="385"/>
      <c r="WFI32" s="385"/>
      <c r="WFJ32" s="385"/>
      <c r="WFK32" s="385"/>
      <c r="WFL32" s="385"/>
      <c r="WFM32" s="385"/>
      <c r="WFN32" s="385"/>
      <c r="WFO32" s="385"/>
      <c r="WFP32" s="385"/>
      <c r="WFQ32" s="385"/>
      <c r="WFR32" s="385"/>
      <c r="WFS32" s="385"/>
      <c r="WFT32" s="385"/>
      <c r="WFU32" s="385"/>
      <c r="WFV32" s="385"/>
      <c r="WFW32" s="385"/>
      <c r="WFX32" s="385"/>
      <c r="WFY32" s="385"/>
      <c r="WFZ32" s="385"/>
      <c r="WGA32" s="385"/>
      <c r="WGB32" s="385"/>
      <c r="WGC32" s="385"/>
      <c r="WGD32" s="385"/>
      <c r="WGE32" s="385"/>
      <c r="WGF32" s="385"/>
      <c r="WGG32" s="385"/>
      <c r="WGH32" s="385"/>
      <c r="WGI32" s="385"/>
      <c r="WGJ32" s="385"/>
      <c r="WGK32" s="385"/>
      <c r="WGL32" s="385"/>
      <c r="WGM32" s="385"/>
      <c r="WGN32" s="385"/>
      <c r="WGO32" s="385"/>
      <c r="WGP32" s="385"/>
      <c r="WGQ32" s="385"/>
      <c r="WGR32" s="385"/>
      <c r="WGS32" s="385"/>
      <c r="WGT32" s="385"/>
      <c r="WGU32" s="385"/>
      <c r="WGV32" s="385"/>
      <c r="WGW32" s="385"/>
      <c r="WGX32" s="385"/>
      <c r="WGY32" s="385"/>
      <c r="WGZ32" s="385"/>
      <c r="WHA32" s="385"/>
      <c r="WHB32" s="385"/>
      <c r="WHC32" s="385"/>
      <c r="WHD32" s="385"/>
      <c r="WHE32" s="385"/>
      <c r="WHF32" s="385"/>
      <c r="WHG32" s="385"/>
      <c r="WHH32" s="385"/>
      <c r="WHI32" s="385"/>
      <c r="WHJ32" s="385"/>
      <c r="WHK32" s="385"/>
      <c r="WHL32" s="385"/>
      <c r="WHM32" s="385"/>
      <c r="WHN32" s="385"/>
      <c r="WHO32" s="385"/>
      <c r="WHP32" s="385"/>
      <c r="WHQ32" s="385"/>
      <c r="WHR32" s="385"/>
      <c r="WHS32" s="385"/>
      <c r="WHT32" s="385"/>
      <c r="WHU32" s="385"/>
      <c r="WHV32" s="385"/>
      <c r="WHW32" s="385"/>
      <c r="WHX32" s="385"/>
      <c r="WHY32" s="385"/>
      <c r="WHZ32" s="385"/>
      <c r="WIA32" s="385"/>
      <c r="WIB32" s="385"/>
      <c r="WIC32" s="385"/>
      <c r="WID32" s="385"/>
      <c r="WIE32" s="385"/>
      <c r="WIF32" s="385"/>
      <c r="WIG32" s="385"/>
      <c r="WIH32" s="385"/>
      <c r="WII32" s="385"/>
      <c r="WIJ32" s="385"/>
      <c r="WIK32" s="385"/>
      <c r="WIL32" s="385"/>
      <c r="WIM32" s="385"/>
      <c r="WIN32" s="385"/>
      <c r="WIO32" s="385"/>
      <c r="WIP32" s="385"/>
      <c r="WIQ32" s="385"/>
      <c r="WIR32" s="385"/>
      <c r="WIS32" s="385"/>
      <c r="WIT32" s="385"/>
      <c r="WIU32" s="385"/>
      <c r="WIV32" s="385"/>
      <c r="WIW32" s="385"/>
      <c r="WIX32" s="385"/>
      <c r="WIY32" s="385"/>
      <c r="WIZ32" s="385"/>
      <c r="WJA32" s="385"/>
      <c r="WJB32" s="385"/>
      <c r="WJC32" s="385"/>
      <c r="WJD32" s="385"/>
      <c r="WJE32" s="385"/>
      <c r="WJF32" s="385"/>
      <c r="WJG32" s="385"/>
      <c r="WJH32" s="385"/>
      <c r="WJI32" s="385"/>
      <c r="WJJ32" s="385"/>
      <c r="WJK32" s="385"/>
      <c r="WJL32" s="385"/>
      <c r="WJM32" s="385"/>
      <c r="WJN32" s="385"/>
      <c r="WJO32" s="385"/>
      <c r="WJP32" s="385"/>
      <c r="WJQ32" s="385"/>
      <c r="WJR32" s="385"/>
      <c r="WJS32" s="385"/>
      <c r="WJT32" s="385"/>
      <c r="WJU32" s="385"/>
      <c r="WJV32" s="385"/>
      <c r="WJW32" s="385"/>
      <c r="WJX32" s="385"/>
      <c r="WJY32" s="385"/>
      <c r="WJZ32" s="385"/>
      <c r="WKA32" s="385"/>
      <c r="WKB32" s="385"/>
      <c r="WKC32" s="385"/>
      <c r="WKD32" s="385"/>
      <c r="WKE32" s="385"/>
      <c r="WKF32" s="385"/>
      <c r="WKG32" s="385"/>
      <c r="WKH32" s="385"/>
      <c r="WKI32" s="385"/>
      <c r="WKJ32" s="385"/>
      <c r="WKK32" s="385"/>
      <c r="WKL32" s="385"/>
      <c r="WKM32" s="385"/>
      <c r="WKN32" s="385"/>
      <c r="WKO32" s="385"/>
      <c r="WKP32" s="385"/>
      <c r="WKQ32" s="385"/>
      <c r="WKR32" s="385"/>
      <c r="WKS32" s="385"/>
      <c r="WKT32" s="385"/>
      <c r="WKU32" s="385"/>
      <c r="WKV32" s="385"/>
      <c r="WKW32" s="385"/>
      <c r="WKX32" s="385"/>
      <c r="WKY32" s="385"/>
      <c r="WKZ32" s="385"/>
      <c r="WLA32" s="385"/>
      <c r="WLB32" s="385"/>
      <c r="WLC32" s="385"/>
      <c r="WLD32" s="385"/>
      <c r="WLE32" s="385"/>
      <c r="WLF32" s="385"/>
      <c r="WLG32" s="385"/>
      <c r="WLH32" s="385"/>
      <c r="WLI32" s="385"/>
      <c r="WLJ32" s="385"/>
      <c r="WLK32" s="385"/>
      <c r="WLL32" s="385"/>
      <c r="WLM32" s="385"/>
      <c r="WLN32" s="385"/>
      <c r="WLO32" s="385"/>
      <c r="WLP32" s="385"/>
      <c r="WLQ32" s="385"/>
      <c r="WLR32" s="385"/>
      <c r="WLS32" s="385"/>
      <c r="WLT32" s="385"/>
      <c r="WLU32" s="385"/>
      <c r="WLV32" s="385"/>
      <c r="WLW32" s="385"/>
      <c r="WLX32" s="385"/>
      <c r="WLY32" s="385"/>
      <c r="WLZ32" s="385"/>
      <c r="WMA32" s="385"/>
      <c r="WMB32" s="385"/>
      <c r="WMC32" s="385"/>
      <c r="WMD32" s="385"/>
      <c r="WME32" s="385"/>
      <c r="WMF32" s="385"/>
      <c r="WMG32" s="385"/>
      <c r="WMH32" s="385"/>
      <c r="WMI32" s="385"/>
      <c r="WMJ32" s="385"/>
      <c r="WMK32" s="385"/>
      <c r="WML32" s="385"/>
      <c r="WMM32" s="385"/>
      <c r="WMN32" s="385"/>
      <c r="WMO32" s="385"/>
      <c r="WMP32" s="385"/>
      <c r="WMQ32" s="385"/>
      <c r="WMR32" s="385"/>
      <c r="WMS32" s="385"/>
      <c r="WMT32" s="385"/>
      <c r="WMU32" s="385"/>
      <c r="WMV32" s="385"/>
      <c r="WMW32" s="385"/>
      <c r="WMX32" s="385"/>
      <c r="WMY32" s="385"/>
      <c r="WMZ32" s="385"/>
      <c r="WNA32" s="385"/>
      <c r="WNB32" s="385"/>
      <c r="WNC32" s="385"/>
      <c r="WND32" s="385"/>
      <c r="WNE32" s="385"/>
      <c r="WNF32" s="385"/>
      <c r="WNG32" s="385"/>
      <c r="WNH32" s="385"/>
      <c r="WNI32" s="385"/>
      <c r="WNJ32" s="385"/>
      <c r="WNK32" s="385"/>
      <c r="WNL32" s="385"/>
      <c r="WNM32" s="385"/>
      <c r="WNN32" s="385"/>
      <c r="WNO32" s="385"/>
      <c r="WNP32" s="385"/>
      <c r="WNQ32" s="385"/>
      <c r="WNR32" s="385"/>
      <c r="WNS32" s="385"/>
      <c r="WNT32" s="385"/>
      <c r="WNU32" s="385"/>
      <c r="WNV32" s="385"/>
      <c r="WNW32" s="385"/>
      <c r="WNX32" s="385"/>
      <c r="WNY32" s="385"/>
      <c r="WNZ32" s="385"/>
      <c r="WOA32" s="385"/>
      <c r="WOB32" s="385"/>
      <c r="WOC32" s="385"/>
      <c r="WOD32" s="385"/>
      <c r="WOE32" s="385"/>
      <c r="WOF32" s="385"/>
      <c r="WOG32" s="385"/>
      <c r="WOH32" s="385"/>
      <c r="WOI32" s="385"/>
      <c r="WOJ32" s="385"/>
      <c r="WOK32" s="385"/>
      <c r="WOL32" s="385"/>
      <c r="WOM32" s="385"/>
      <c r="WON32" s="385"/>
      <c r="WOO32" s="385"/>
      <c r="WOP32" s="385"/>
      <c r="WOQ32" s="385"/>
      <c r="WOR32" s="385"/>
      <c r="WOS32" s="385"/>
      <c r="WOT32" s="385"/>
      <c r="WOU32" s="385"/>
      <c r="WOV32" s="385"/>
      <c r="WOW32" s="385"/>
      <c r="WOX32" s="385"/>
      <c r="WOY32" s="385"/>
      <c r="WOZ32" s="385"/>
      <c r="WPA32" s="385"/>
      <c r="WPB32" s="385"/>
      <c r="WPC32" s="385"/>
      <c r="WPD32" s="385"/>
      <c r="WPE32" s="385"/>
      <c r="WPF32" s="385"/>
      <c r="WPG32" s="385"/>
      <c r="WPH32" s="385"/>
      <c r="WPI32" s="385"/>
      <c r="WPJ32" s="385"/>
      <c r="WPK32" s="385"/>
      <c r="WPL32" s="385"/>
      <c r="WPM32" s="385"/>
      <c r="WPN32" s="385"/>
      <c r="WPO32" s="385"/>
      <c r="WPP32" s="385"/>
      <c r="WPQ32" s="385"/>
      <c r="WPR32" s="385"/>
      <c r="WPS32" s="385"/>
      <c r="WPT32" s="385"/>
      <c r="WPU32" s="385"/>
      <c r="WPV32" s="385"/>
      <c r="WPW32" s="385"/>
      <c r="WPX32" s="385"/>
      <c r="WPY32" s="385"/>
      <c r="WPZ32" s="385"/>
      <c r="WQA32" s="385"/>
      <c r="WQB32" s="385"/>
      <c r="WQC32" s="385"/>
      <c r="WQD32" s="385"/>
      <c r="WQE32" s="385"/>
      <c r="WQF32" s="385"/>
      <c r="WQG32" s="385"/>
      <c r="WQH32" s="385"/>
      <c r="WQI32" s="385"/>
      <c r="WQJ32" s="385"/>
      <c r="WQK32" s="385"/>
      <c r="WQL32" s="385"/>
      <c r="WQM32" s="385"/>
      <c r="WQN32" s="385"/>
      <c r="WQO32" s="385"/>
      <c r="WQP32" s="385"/>
      <c r="WQQ32" s="385"/>
      <c r="WQR32" s="385"/>
      <c r="WQS32" s="385"/>
      <c r="WQT32" s="385"/>
      <c r="WQU32" s="385"/>
      <c r="WQV32" s="385"/>
      <c r="WQW32" s="385"/>
      <c r="WQX32" s="385"/>
      <c r="WQY32" s="385"/>
      <c r="WQZ32" s="385"/>
      <c r="WRA32" s="385"/>
      <c r="WRB32" s="385"/>
      <c r="WRC32" s="385"/>
      <c r="WRD32" s="385"/>
      <c r="WRE32" s="385"/>
      <c r="WRF32" s="385"/>
      <c r="WRG32" s="385"/>
      <c r="WRH32" s="385"/>
      <c r="WRI32" s="385"/>
      <c r="WRJ32" s="385"/>
      <c r="WRK32" s="385"/>
      <c r="WRL32" s="385"/>
      <c r="WRM32" s="385"/>
      <c r="WRN32" s="385"/>
      <c r="WRO32" s="385"/>
      <c r="WRP32" s="385"/>
      <c r="WRQ32" s="385"/>
      <c r="WRR32" s="385"/>
      <c r="WRS32" s="385"/>
      <c r="WRT32" s="385"/>
      <c r="WRU32" s="385"/>
      <c r="WRV32" s="385"/>
      <c r="WRW32" s="385"/>
      <c r="WRX32" s="385"/>
      <c r="WRY32" s="385"/>
      <c r="WRZ32" s="385"/>
      <c r="WSA32" s="385"/>
      <c r="WSB32" s="385"/>
      <c r="WSC32" s="385"/>
      <c r="WSD32" s="385"/>
      <c r="WSE32" s="385"/>
      <c r="WSF32" s="385"/>
      <c r="WSG32" s="385"/>
      <c r="WSH32" s="385"/>
      <c r="WSI32" s="385"/>
      <c r="WSJ32" s="385"/>
      <c r="WSK32" s="385"/>
      <c r="WSL32" s="385"/>
      <c r="WSM32" s="385"/>
      <c r="WSN32" s="385"/>
      <c r="WSO32" s="385"/>
      <c r="WSP32" s="385"/>
      <c r="WSQ32" s="385"/>
      <c r="WSR32" s="385"/>
      <c r="WSS32" s="385"/>
      <c r="WST32" s="385"/>
      <c r="WSU32" s="385"/>
      <c r="WSV32" s="385"/>
      <c r="WSW32" s="385"/>
      <c r="WSX32" s="385"/>
      <c r="WSY32" s="385"/>
      <c r="WSZ32" s="385"/>
      <c r="WTA32" s="385"/>
      <c r="WTB32" s="385"/>
      <c r="WTC32" s="385"/>
      <c r="WTD32" s="385"/>
      <c r="WTE32" s="385"/>
      <c r="WTF32" s="385"/>
      <c r="WTG32" s="385"/>
      <c r="WTH32" s="385"/>
      <c r="WTI32" s="385"/>
      <c r="WTJ32" s="385"/>
      <c r="WTK32" s="385"/>
      <c r="WTL32" s="385"/>
      <c r="WTM32" s="385"/>
      <c r="WTN32" s="385"/>
      <c r="WTO32" s="385"/>
      <c r="WTP32" s="385"/>
      <c r="WTQ32" s="385"/>
      <c r="WTR32" s="385"/>
      <c r="WTS32" s="385"/>
      <c r="WTT32" s="385"/>
      <c r="WTU32" s="385"/>
      <c r="WTV32" s="385"/>
      <c r="WTW32" s="385"/>
      <c r="WTX32" s="385"/>
      <c r="WTY32" s="385"/>
      <c r="WTZ32" s="385"/>
      <c r="WUA32" s="385"/>
      <c r="WUB32" s="385"/>
      <c r="WUC32" s="385"/>
      <c r="WUD32" s="385"/>
      <c r="WUE32" s="385"/>
      <c r="WUF32" s="385"/>
      <c r="WUG32" s="385"/>
      <c r="WUH32" s="385"/>
      <c r="WUI32" s="385"/>
      <c r="WUJ32" s="385"/>
      <c r="WUK32" s="385"/>
      <c r="WUL32" s="385"/>
      <c r="WUM32" s="385"/>
      <c r="WUN32" s="385"/>
      <c r="WUO32" s="385"/>
      <c r="WUP32" s="385"/>
      <c r="WUQ32" s="385"/>
      <c r="WUR32" s="385"/>
      <c r="WUS32" s="385"/>
      <c r="WUT32" s="385"/>
      <c r="WUU32" s="385"/>
      <c r="WUV32" s="385"/>
      <c r="WUW32" s="385"/>
      <c r="WUX32" s="385"/>
      <c r="WUY32" s="385"/>
      <c r="WUZ32" s="385"/>
      <c r="WVA32" s="385"/>
      <c r="WVB32" s="385"/>
      <c r="WVC32" s="385"/>
      <c r="WVD32" s="385"/>
      <c r="WVE32" s="385"/>
      <c r="WVF32" s="385"/>
      <c r="WVG32" s="385"/>
      <c r="WVH32" s="385"/>
      <c r="WVI32" s="385"/>
      <c r="WVJ32" s="385"/>
      <c r="WVK32" s="385"/>
      <c r="WVL32" s="385"/>
      <c r="WVM32" s="385"/>
      <c r="WVN32" s="385"/>
      <c r="WVO32" s="385"/>
      <c r="WVP32" s="385"/>
      <c r="WVQ32" s="385"/>
      <c r="WVR32" s="385"/>
      <c r="WVS32" s="385"/>
      <c r="WVT32" s="385"/>
      <c r="WVU32" s="385"/>
      <c r="WVV32" s="385"/>
      <c r="WVW32" s="385"/>
      <c r="WVX32" s="385"/>
      <c r="WVY32" s="385"/>
      <c r="WVZ32" s="385"/>
      <c r="WWA32" s="385"/>
      <c r="WWB32" s="385"/>
      <c r="WWC32" s="385"/>
      <c r="WWD32" s="385"/>
      <c r="WWE32" s="385"/>
      <c r="WWF32" s="385"/>
      <c r="WWG32" s="385"/>
      <c r="WWH32" s="385"/>
      <c r="WWI32" s="385"/>
      <c r="WWJ32" s="385"/>
      <c r="WWK32" s="385"/>
      <c r="WWL32" s="385"/>
      <c r="WWM32" s="385"/>
      <c r="WWN32" s="385"/>
      <c r="WWO32" s="385"/>
      <c r="WWP32" s="385"/>
      <c r="WWQ32" s="385"/>
      <c r="WWR32" s="385"/>
      <c r="WWS32" s="385"/>
      <c r="WWT32" s="385"/>
      <c r="WWU32" s="385"/>
      <c r="WWV32" s="385"/>
      <c r="WWW32" s="385"/>
      <c r="WWX32" s="385"/>
      <c r="WWY32" s="385"/>
      <c r="WWZ32" s="385"/>
      <c r="WXA32" s="385"/>
      <c r="WXB32" s="385"/>
      <c r="WXC32" s="385"/>
      <c r="WXD32" s="385"/>
      <c r="WXE32" s="385"/>
      <c r="WXF32" s="385"/>
      <c r="WXG32" s="385"/>
      <c r="WXH32" s="385"/>
      <c r="WXI32" s="385"/>
      <c r="WXJ32" s="385"/>
      <c r="WXK32" s="385"/>
      <c r="WXL32" s="385"/>
      <c r="WXM32" s="385"/>
      <c r="WXN32" s="385"/>
      <c r="WXO32" s="385"/>
      <c r="WXP32" s="385"/>
      <c r="WXQ32" s="385"/>
      <c r="WXR32" s="385"/>
      <c r="WXS32" s="385"/>
      <c r="WXT32" s="385"/>
      <c r="WXU32" s="385"/>
      <c r="WXV32" s="385"/>
      <c r="WXW32" s="385"/>
      <c r="WXX32" s="385"/>
      <c r="WXY32" s="385"/>
      <c r="WXZ32" s="385"/>
      <c r="WYA32" s="385"/>
      <c r="WYB32" s="385"/>
      <c r="WYC32" s="385"/>
      <c r="WYD32" s="385"/>
      <c r="WYE32" s="385"/>
      <c r="WYF32" s="385"/>
      <c r="WYG32" s="385"/>
      <c r="WYH32" s="385"/>
      <c r="WYI32" s="385"/>
      <c r="WYJ32" s="385"/>
      <c r="WYK32" s="385"/>
      <c r="WYL32" s="385"/>
      <c r="WYM32" s="385"/>
      <c r="WYN32" s="385"/>
      <c r="WYO32" s="385"/>
      <c r="WYP32" s="385"/>
      <c r="WYQ32" s="385"/>
      <c r="WYR32" s="385"/>
      <c r="WYS32" s="385"/>
      <c r="WYT32" s="385"/>
      <c r="WYU32" s="385"/>
      <c r="WYV32" s="385"/>
      <c r="WYW32" s="385"/>
      <c r="WYX32" s="385"/>
      <c r="WYY32" s="385"/>
      <c r="WYZ32" s="385"/>
      <c r="WZA32" s="385"/>
      <c r="WZB32" s="385"/>
      <c r="WZC32" s="385"/>
      <c r="WZD32" s="385"/>
      <c r="WZE32" s="385"/>
      <c r="WZF32" s="385"/>
      <c r="WZG32" s="385"/>
      <c r="WZH32" s="385"/>
      <c r="WZI32" s="385"/>
      <c r="WZJ32" s="385"/>
      <c r="WZK32" s="385"/>
      <c r="WZL32" s="385"/>
      <c r="WZM32" s="385"/>
      <c r="WZN32" s="385"/>
      <c r="WZO32" s="385"/>
      <c r="WZP32" s="385"/>
      <c r="WZQ32" s="385"/>
      <c r="WZR32" s="385"/>
      <c r="WZS32" s="385"/>
      <c r="WZT32" s="385"/>
      <c r="WZU32" s="385"/>
      <c r="WZV32" s="385"/>
      <c r="WZW32" s="385"/>
      <c r="WZX32" s="385"/>
      <c r="WZY32" s="385"/>
      <c r="WZZ32" s="385"/>
      <c r="XAA32" s="385"/>
      <c r="XAB32" s="385"/>
      <c r="XAC32" s="385"/>
      <c r="XAD32" s="385"/>
      <c r="XAE32" s="385"/>
      <c r="XAF32" s="385"/>
      <c r="XAG32" s="385"/>
      <c r="XAH32" s="385"/>
      <c r="XAI32" s="385"/>
      <c r="XAJ32" s="385"/>
      <c r="XAK32" s="385"/>
      <c r="XAL32" s="385"/>
      <c r="XAM32" s="385"/>
      <c r="XAN32" s="385"/>
      <c r="XAO32" s="385"/>
      <c r="XAP32" s="385"/>
      <c r="XAQ32" s="385"/>
      <c r="XAR32" s="385"/>
      <c r="XAS32" s="385"/>
      <c r="XAT32" s="385"/>
      <c r="XAU32" s="385"/>
      <c r="XAV32" s="385"/>
      <c r="XAW32" s="385"/>
      <c r="XAX32" s="385"/>
      <c r="XAY32" s="385"/>
      <c r="XAZ32" s="385"/>
      <c r="XBA32" s="385"/>
      <c r="XBB32" s="385"/>
      <c r="XBC32" s="385"/>
      <c r="XBD32" s="385"/>
      <c r="XBE32" s="385"/>
      <c r="XBF32" s="385"/>
      <c r="XBG32" s="385"/>
      <c r="XBH32" s="385"/>
      <c r="XBI32" s="385"/>
      <c r="XBJ32" s="385"/>
      <c r="XBK32" s="385"/>
      <c r="XBL32" s="385"/>
      <c r="XBM32" s="385"/>
      <c r="XBN32" s="385"/>
      <c r="XBO32" s="385"/>
      <c r="XBP32" s="385"/>
      <c r="XBQ32" s="385"/>
      <c r="XBR32" s="385"/>
      <c r="XBS32" s="385"/>
      <c r="XBT32" s="385"/>
      <c r="XBU32" s="385"/>
      <c r="XBV32" s="385"/>
      <c r="XBW32" s="385"/>
      <c r="XBX32" s="385"/>
      <c r="XBY32" s="385"/>
      <c r="XBZ32" s="385"/>
      <c r="XCA32" s="385"/>
      <c r="XCB32" s="385"/>
      <c r="XCC32" s="385"/>
      <c r="XCD32" s="385"/>
      <c r="XCE32" s="385"/>
      <c r="XCF32" s="385"/>
      <c r="XCG32" s="385"/>
      <c r="XCH32" s="385"/>
      <c r="XCI32" s="385"/>
      <c r="XCJ32" s="385"/>
      <c r="XCK32" s="385"/>
      <c r="XCL32" s="385"/>
      <c r="XCM32" s="385"/>
      <c r="XCN32" s="385"/>
      <c r="XCO32" s="385"/>
      <c r="XCP32" s="385"/>
      <c r="XCQ32" s="385"/>
      <c r="XCR32" s="385"/>
      <c r="XCS32" s="385"/>
      <c r="XCT32" s="385"/>
      <c r="XCU32" s="385"/>
      <c r="XCV32" s="385"/>
      <c r="XCW32" s="385"/>
      <c r="XCX32" s="385"/>
      <c r="XCY32" s="385"/>
      <c r="XCZ32" s="385"/>
      <c r="XDA32" s="385"/>
      <c r="XDB32" s="385"/>
      <c r="XDC32" s="385"/>
      <c r="XDD32" s="385"/>
      <c r="XDE32" s="385"/>
      <c r="XDF32" s="385"/>
      <c r="XDG32" s="385"/>
      <c r="XDH32" s="385"/>
      <c r="XDI32" s="385"/>
      <c r="XDJ32" s="385"/>
      <c r="XDK32" s="385"/>
      <c r="XDL32" s="385"/>
      <c r="XDM32" s="385"/>
      <c r="XDN32" s="385"/>
      <c r="XDO32" s="385"/>
      <c r="XDP32" s="385"/>
      <c r="XDQ32" s="385"/>
      <c r="XDR32" s="385"/>
      <c r="XDS32" s="385"/>
      <c r="XDT32" s="385"/>
      <c r="XDU32" s="385"/>
      <c r="XDV32" s="385"/>
      <c r="XDW32" s="385"/>
      <c r="XDX32" s="385"/>
      <c r="XDY32" s="385"/>
      <c r="XDZ32" s="385"/>
      <c r="XEA32" s="385"/>
      <c r="XEB32" s="385"/>
      <c r="XEC32" s="385"/>
      <c r="XED32" s="385"/>
      <c r="XEE32" s="385"/>
      <c r="XEF32" s="385"/>
      <c r="XEG32" s="385"/>
      <c r="XEH32" s="385"/>
      <c r="XEI32" s="385"/>
      <c r="XEJ32" s="385"/>
    </row>
    <row r="33" ht="18" customHeight="1" spans="1:5">
      <c r="A33" s="437" t="s">
        <v>37</v>
      </c>
      <c r="B33" s="438">
        <v>29972</v>
      </c>
      <c r="C33" s="429">
        <v>28080</v>
      </c>
      <c r="D33" s="430">
        <f t="shared" si="4"/>
        <v>1892</v>
      </c>
      <c r="E33" s="431">
        <f t="shared" si="5"/>
        <v>6.73789173789174</v>
      </c>
    </row>
    <row r="34" ht="18" customHeight="1" spans="1:5">
      <c r="A34" s="439" t="s">
        <v>38</v>
      </c>
      <c r="B34" s="438"/>
      <c r="C34" s="429"/>
      <c r="D34" s="430">
        <f t="shared" si="4"/>
        <v>0</v>
      </c>
      <c r="E34" s="431"/>
    </row>
    <row r="35" ht="18" customHeight="1" spans="1:5">
      <c r="A35" s="437" t="s">
        <v>39</v>
      </c>
      <c r="B35" s="438">
        <v>17940</v>
      </c>
      <c r="C35" s="429">
        <v>17220</v>
      </c>
      <c r="D35" s="430">
        <f t="shared" si="4"/>
        <v>720</v>
      </c>
      <c r="E35" s="431">
        <f t="shared" si="5"/>
        <v>4.18118466898955</v>
      </c>
    </row>
    <row r="36" ht="18" customHeight="1" spans="1:5">
      <c r="A36" s="437" t="s">
        <v>40</v>
      </c>
      <c r="B36" s="438">
        <v>3300</v>
      </c>
      <c r="C36" s="429">
        <v>3000</v>
      </c>
      <c r="D36" s="430">
        <f t="shared" si="4"/>
        <v>300</v>
      </c>
      <c r="E36" s="431">
        <f t="shared" si="5"/>
        <v>10</v>
      </c>
    </row>
    <row r="37" ht="18" customHeight="1" spans="1:5">
      <c r="A37" s="400" t="s">
        <v>41</v>
      </c>
      <c r="B37" s="438">
        <v>1800</v>
      </c>
      <c r="C37" s="429">
        <v>1700</v>
      </c>
      <c r="D37" s="430">
        <f t="shared" si="4"/>
        <v>100</v>
      </c>
      <c r="E37" s="431">
        <f t="shared" si="5"/>
        <v>5.88235294117647</v>
      </c>
    </row>
    <row r="38" s="408" customFormat="1" ht="18" customHeight="1" spans="1:16364">
      <c r="A38" s="440" t="s">
        <v>42</v>
      </c>
      <c r="B38" s="424">
        <f>B6+B32</f>
        <v>170892</v>
      </c>
      <c r="C38" s="432">
        <f>C6+C32</f>
        <v>161212</v>
      </c>
      <c r="D38" s="420">
        <f>D6+D32</f>
        <v>9680</v>
      </c>
      <c r="E38" s="426">
        <f t="shared" ref="E38:E40" si="6">D38/C38*100</f>
        <v>6.00451579286902</v>
      </c>
      <c r="F38" s="441"/>
      <c r="G38" s="441"/>
      <c r="H38" s="441"/>
      <c r="I38" s="441"/>
      <c r="J38" s="441"/>
      <c r="K38" s="441"/>
      <c r="L38" s="441"/>
      <c r="M38" s="441"/>
      <c r="N38" s="441"/>
      <c r="O38" s="441"/>
      <c r="P38" s="441"/>
      <c r="Q38" s="441"/>
      <c r="R38" s="441"/>
      <c r="S38" s="441"/>
      <c r="T38" s="441"/>
      <c r="U38" s="441"/>
      <c r="V38" s="441"/>
      <c r="W38" s="441"/>
      <c r="X38" s="441"/>
      <c r="Y38" s="441"/>
      <c r="Z38" s="441"/>
      <c r="AA38" s="441"/>
      <c r="AB38" s="441"/>
      <c r="AC38" s="441"/>
      <c r="AD38" s="441"/>
      <c r="AE38" s="441"/>
      <c r="AF38" s="441"/>
      <c r="AG38" s="441"/>
      <c r="AH38" s="441"/>
      <c r="AI38" s="441"/>
      <c r="AJ38" s="441"/>
      <c r="AK38" s="441"/>
      <c r="AL38" s="441"/>
      <c r="AM38" s="441"/>
      <c r="AN38" s="441"/>
      <c r="AO38" s="441"/>
      <c r="AP38" s="441"/>
      <c r="AQ38" s="441"/>
      <c r="AR38" s="441"/>
      <c r="AS38" s="441"/>
      <c r="AT38" s="441"/>
      <c r="AU38" s="441"/>
      <c r="AV38" s="441"/>
      <c r="AW38" s="441"/>
      <c r="AX38" s="441"/>
      <c r="AY38" s="441"/>
      <c r="AZ38" s="441"/>
      <c r="BA38" s="441"/>
      <c r="BB38" s="441"/>
      <c r="BC38" s="441"/>
      <c r="BD38" s="441"/>
      <c r="BE38" s="441"/>
      <c r="BF38" s="441"/>
      <c r="BG38" s="441"/>
      <c r="BH38" s="441"/>
      <c r="BI38" s="441"/>
      <c r="BJ38" s="441"/>
      <c r="BK38" s="441"/>
      <c r="BL38" s="441"/>
      <c r="BM38" s="441"/>
      <c r="BN38" s="441"/>
      <c r="BO38" s="441"/>
      <c r="BP38" s="441"/>
      <c r="BQ38" s="441"/>
      <c r="BR38" s="441"/>
      <c r="BS38" s="441"/>
      <c r="BT38" s="441"/>
      <c r="BU38" s="441"/>
      <c r="BV38" s="441"/>
      <c r="BW38" s="441"/>
      <c r="BX38" s="441"/>
      <c r="BY38" s="441"/>
      <c r="BZ38" s="441"/>
      <c r="CA38" s="441"/>
      <c r="CB38" s="441"/>
      <c r="CC38" s="441"/>
      <c r="CD38" s="441"/>
      <c r="CE38" s="441"/>
      <c r="CF38" s="441"/>
      <c r="CG38" s="441"/>
      <c r="CH38" s="441"/>
      <c r="CI38" s="441"/>
      <c r="CJ38" s="441"/>
      <c r="CK38" s="441"/>
      <c r="CL38" s="441"/>
      <c r="CM38" s="441"/>
      <c r="CN38" s="441"/>
      <c r="CO38" s="441"/>
      <c r="CP38" s="441"/>
      <c r="CQ38" s="441"/>
      <c r="CR38" s="441"/>
      <c r="CS38" s="441"/>
      <c r="CT38" s="441"/>
      <c r="CU38" s="441"/>
      <c r="CV38" s="441"/>
      <c r="CW38" s="441"/>
      <c r="CX38" s="441"/>
      <c r="CY38" s="441"/>
      <c r="CZ38" s="441"/>
      <c r="DA38" s="441"/>
      <c r="DB38" s="441"/>
      <c r="DC38" s="441"/>
      <c r="DD38" s="441"/>
      <c r="DE38" s="441"/>
      <c r="DF38" s="441"/>
      <c r="DG38" s="441"/>
      <c r="DH38" s="441"/>
      <c r="DI38" s="441"/>
      <c r="DJ38" s="441"/>
      <c r="DK38" s="441"/>
      <c r="DL38" s="441"/>
      <c r="DM38" s="441"/>
      <c r="DN38" s="441"/>
      <c r="DO38" s="441"/>
      <c r="DP38" s="441"/>
      <c r="DQ38" s="441"/>
      <c r="DR38" s="441"/>
      <c r="DS38" s="441"/>
      <c r="DT38" s="441"/>
      <c r="DU38" s="441"/>
      <c r="DV38" s="441"/>
      <c r="DW38" s="441"/>
      <c r="DX38" s="441"/>
      <c r="DY38" s="441"/>
      <c r="DZ38" s="441"/>
      <c r="EA38" s="441"/>
      <c r="EB38" s="441"/>
      <c r="EC38" s="441"/>
      <c r="ED38" s="441"/>
      <c r="EE38" s="441"/>
      <c r="EF38" s="441"/>
      <c r="EG38" s="441"/>
      <c r="EH38" s="441"/>
      <c r="EI38" s="441"/>
      <c r="EJ38" s="441"/>
      <c r="EK38" s="441"/>
      <c r="EL38" s="441"/>
      <c r="EM38" s="441"/>
      <c r="EN38" s="441"/>
      <c r="EO38" s="441"/>
      <c r="EP38" s="441"/>
      <c r="EQ38" s="441"/>
      <c r="ER38" s="441"/>
      <c r="ES38" s="441"/>
      <c r="ET38" s="441"/>
      <c r="EU38" s="441"/>
      <c r="EV38" s="441"/>
      <c r="EW38" s="441"/>
      <c r="EX38" s="441"/>
      <c r="EY38" s="441"/>
      <c r="EZ38" s="441"/>
      <c r="FA38" s="441"/>
      <c r="FB38" s="441"/>
      <c r="FC38" s="441"/>
      <c r="FD38" s="441"/>
      <c r="FE38" s="441"/>
      <c r="FF38" s="441"/>
      <c r="FG38" s="441"/>
      <c r="FH38" s="441"/>
      <c r="FI38" s="441"/>
      <c r="FJ38" s="441"/>
      <c r="FK38" s="441"/>
      <c r="FL38" s="441"/>
      <c r="FM38" s="441"/>
      <c r="FN38" s="441"/>
      <c r="FO38" s="441"/>
      <c r="FP38" s="441"/>
      <c r="FQ38" s="441"/>
      <c r="FR38" s="441"/>
      <c r="FS38" s="441"/>
      <c r="FT38" s="441"/>
      <c r="FU38" s="441"/>
      <c r="FV38" s="441"/>
      <c r="FW38" s="441"/>
      <c r="FX38" s="441"/>
      <c r="FY38" s="441"/>
      <c r="FZ38" s="441"/>
      <c r="GA38" s="441"/>
      <c r="GB38" s="441"/>
      <c r="GC38" s="441"/>
      <c r="GD38" s="441"/>
      <c r="GE38" s="441"/>
      <c r="GF38" s="441"/>
      <c r="GG38" s="441"/>
      <c r="GH38" s="441"/>
      <c r="GI38" s="441"/>
      <c r="GJ38" s="441"/>
      <c r="GK38" s="441"/>
      <c r="GL38" s="441"/>
      <c r="GM38" s="441"/>
      <c r="GN38" s="441"/>
      <c r="GO38" s="441"/>
      <c r="GP38" s="441"/>
      <c r="GQ38" s="441"/>
      <c r="GR38" s="441"/>
      <c r="GS38" s="441"/>
      <c r="GT38" s="441"/>
      <c r="GU38" s="441"/>
      <c r="GV38" s="441"/>
      <c r="GW38" s="441"/>
      <c r="GX38" s="441"/>
      <c r="GY38" s="441"/>
      <c r="GZ38" s="441"/>
      <c r="HA38" s="441"/>
      <c r="HB38" s="441"/>
      <c r="HC38" s="441"/>
      <c r="HD38" s="441"/>
      <c r="HE38" s="441"/>
      <c r="HF38" s="441"/>
      <c r="HG38" s="441"/>
      <c r="HH38" s="441"/>
      <c r="HI38" s="441"/>
      <c r="HJ38" s="441"/>
      <c r="HK38" s="441"/>
      <c r="HL38" s="441"/>
      <c r="HM38" s="441"/>
      <c r="HN38" s="441"/>
      <c r="HO38" s="441"/>
      <c r="HP38" s="441"/>
      <c r="HQ38" s="441"/>
      <c r="HR38" s="441"/>
      <c r="HS38" s="441"/>
      <c r="HT38" s="441"/>
      <c r="HU38" s="441"/>
      <c r="HV38" s="441"/>
      <c r="HW38" s="441"/>
      <c r="HX38" s="441"/>
      <c r="HY38" s="441"/>
      <c r="HZ38" s="441"/>
      <c r="IA38" s="441"/>
      <c r="IB38" s="441"/>
      <c r="IC38" s="441"/>
      <c r="ID38" s="441"/>
      <c r="IE38" s="441"/>
      <c r="IF38" s="441"/>
      <c r="IG38" s="441"/>
      <c r="IH38" s="441"/>
      <c r="II38" s="441"/>
      <c r="IJ38" s="441"/>
      <c r="IK38" s="441"/>
      <c r="IL38" s="441"/>
      <c r="IM38" s="441"/>
      <c r="IN38" s="441"/>
      <c r="IO38" s="441"/>
      <c r="IP38" s="441"/>
      <c r="IQ38" s="441"/>
      <c r="IR38" s="441"/>
      <c r="IS38" s="441"/>
      <c r="IT38" s="441"/>
      <c r="IU38" s="441"/>
      <c r="IV38" s="441"/>
      <c r="IW38" s="441"/>
      <c r="IX38" s="441"/>
      <c r="IY38" s="441"/>
      <c r="IZ38" s="441"/>
      <c r="JA38" s="441"/>
      <c r="JB38" s="441"/>
      <c r="JC38" s="441"/>
      <c r="JD38" s="441"/>
      <c r="JE38" s="441"/>
      <c r="JF38" s="441"/>
      <c r="JG38" s="441"/>
      <c r="JH38" s="441"/>
      <c r="JI38" s="441"/>
      <c r="JJ38" s="441"/>
      <c r="JK38" s="441"/>
      <c r="JL38" s="441"/>
      <c r="JM38" s="441"/>
      <c r="JN38" s="441"/>
      <c r="JO38" s="441"/>
      <c r="JP38" s="441"/>
      <c r="JQ38" s="441"/>
      <c r="JR38" s="441"/>
      <c r="JS38" s="441"/>
      <c r="JT38" s="441"/>
      <c r="JU38" s="441"/>
      <c r="JV38" s="441"/>
      <c r="JW38" s="441"/>
      <c r="JX38" s="441"/>
      <c r="JY38" s="441"/>
      <c r="JZ38" s="441"/>
      <c r="KA38" s="441"/>
      <c r="KB38" s="441"/>
      <c r="KC38" s="441"/>
      <c r="KD38" s="441"/>
      <c r="KE38" s="441"/>
      <c r="KF38" s="441"/>
      <c r="KG38" s="441"/>
      <c r="KH38" s="441"/>
      <c r="KI38" s="441"/>
      <c r="KJ38" s="441"/>
      <c r="KK38" s="441"/>
      <c r="KL38" s="441"/>
      <c r="KM38" s="441"/>
      <c r="KN38" s="441"/>
      <c r="KO38" s="441"/>
      <c r="KP38" s="441"/>
      <c r="KQ38" s="441"/>
      <c r="KR38" s="441"/>
      <c r="KS38" s="441"/>
      <c r="KT38" s="441"/>
      <c r="KU38" s="441"/>
      <c r="KV38" s="441"/>
      <c r="KW38" s="441"/>
      <c r="KX38" s="441"/>
      <c r="KY38" s="441"/>
      <c r="KZ38" s="441"/>
      <c r="LA38" s="441"/>
      <c r="LB38" s="441"/>
      <c r="LC38" s="441"/>
      <c r="LD38" s="441"/>
      <c r="LE38" s="441"/>
      <c r="LF38" s="441"/>
      <c r="LG38" s="441"/>
      <c r="LH38" s="441"/>
      <c r="LI38" s="441"/>
      <c r="LJ38" s="441"/>
      <c r="LK38" s="441"/>
      <c r="LL38" s="441"/>
      <c r="LM38" s="441"/>
      <c r="LN38" s="441"/>
      <c r="LO38" s="441"/>
      <c r="LP38" s="441"/>
      <c r="LQ38" s="441"/>
      <c r="LR38" s="441"/>
      <c r="LS38" s="441"/>
      <c r="LT38" s="441"/>
      <c r="LU38" s="441"/>
      <c r="LV38" s="441"/>
      <c r="LW38" s="441"/>
      <c r="LX38" s="441"/>
      <c r="LY38" s="441"/>
      <c r="LZ38" s="441"/>
      <c r="MA38" s="441"/>
      <c r="MB38" s="441"/>
      <c r="MC38" s="441"/>
      <c r="MD38" s="441"/>
      <c r="ME38" s="441"/>
      <c r="MF38" s="441"/>
      <c r="MG38" s="441"/>
      <c r="MH38" s="441"/>
      <c r="MI38" s="441"/>
      <c r="MJ38" s="441"/>
      <c r="MK38" s="441"/>
      <c r="ML38" s="441"/>
      <c r="MM38" s="441"/>
      <c r="MN38" s="441"/>
      <c r="MO38" s="441"/>
      <c r="MP38" s="441"/>
      <c r="MQ38" s="441"/>
      <c r="MR38" s="441"/>
      <c r="MS38" s="441"/>
      <c r="MT38" s="441"/>
      <c r="MU38" s="441"/>
      <c r="MV38" s="441"/>
      <c r="MW38" s="441"/>
      <c r="MX38" s="441"/>
      <c r="MY38" s="441"/>
      <c r="MZ38" s="441"/>
      <c r="NA38" s="441"/>
      <c r="NB38" s="441"/>
      <c r="NC38" s="441"/>
      <c r="ND38" s="441"/>
      <c r="NE38" s="441"/>
      <c r="NF38" s="441"/>
      <c r="NG38" s="441"/>
      <c r="NH38" s="441"/>
      <c r="NI38" s="441"/>
      <c r="NJ38" s="441"/>
      <c r="NK38" s="441"/>
      <c r="NL38" s="441"/>
      <c r="NM38" s="441"/>
      <c r="NN38" s="441"/>
      <c r="NO38" s="441"/>
      <c r="NP38" s="441"/>
      <c r="NQ38" s="441"/>
      <c r="NR38" s="441"/>
      <c r="NS38" s="441"/>
      <c r="NT38" s="441"/>
      <c r="NU38" s="441"/>
      <c r="NV38" s="441"/>
      <c r="NW38" s="441"/>
      <c r="NX38" s="441"/>
      <c r="NY38" s="441"/>
      <c r="NZ38" s="441"/>
      <c r="OA38" s="441"/>
      <c r="OB38" s="441"/>
      <c r="OC38" s="441"/>
      <c r="OD38" s="441"/>
      <c r="OE38" s="441"/>
      <c r="OF38" s="441"/>
      <c r="OG38" s="441"/>
      <c r="OH38" s="441"/>
      <c r="OI38" s="441"/>
      <c r="OJ38" s="441"/>
      <c r="OK38" s="441"/>
      <c r="OL38" s="441"/>
      <c r="OM38" s="441"/>
      <c r="ON38" s="441"/>
      <c r="OO38" s="441"/>
      <c r="OP38" s="441"/>
      <c r="OQ38" s="441"/>
      <c r="OR38" s="441"/>
      <c r="OS38" s="441"/>
      <c r="OT38" s="441"/>
      <c r="OU38" s="441"/>
      <c r="OV38" s="441"/>
      <c r="OW38" s="441"/>
      <c r="OX38" s="441"/>
      <c r="OY38" s="441"/>
      <c r="OZ38" s="441"/>
      <c r="PA38" s="441"/>
      <c r="PB38" s="441"/>
      <c r="PC38" s="441"/>
      <c r="PD38" s="441"/>
      <c r="PE38" s="441"/>
      <c r="PF38" s="441"/>
      <c r="PG38" s="441"/>
      <c r="PH38" s="441"/>
      <c r="PI38" s="441"/>
      <c r="PJ38" s="441"/>
      <c r="PK38" s="441"/>
      <c r="PL38" s="441"/>
      <c r="PM38" s="441"/>
      <c r="PN38" s="441"/>
      <c r="PO38" s="441"/>
      <c r="PP38" s="441"/>
      <c r="PQ38" s="441"/>
      <c r="PR38" s="441"/>
      <c r="PS38" s="441"/>
      <c r="PT38" s="441"/>
      <c r="PU38" s="441"/>
      <c r="PV38" s="441"/>
      <c r="PW38" s="441"/>
      <c r="PX38" s="441"/>
      <c r="PY38" s="441"/>
      <c r="PZ38" s="441"/>
      <c r="QA38" s="441"/>
      <c r="QB38" s="441"/>
      <c r="QC38" s="441"/>
      <c r="QD38" s="441"/>
      <c r="QE38" s="441"/>
      <c r="QF38" s="441"/>
      <c r="QG38" s="441"/>
      <c r="QH38" s="441"/>
      <c r="QI38" s="441"/>
      <c r="QJ38" s="441"/>
      <c r="QK38" s="441"/>
      <c r="QL38" s="441"/>
      <c r="QM38" s="441"/>
      <c r="QN38" s="441"/>
      <c r="QO38" s="441"/>
      <c r="QP38" s="441"/>
      <c r="QQ38" s="441"/>
      <c r="QR38" s="441"/>
      <c r="QS38" s="441"/>
      <c r="QT38" s="441"/>
      <c r="QU38" s="441"/>
      <c r="QV38" s="441"/>
      <c r="QW38" s="441"/>
      <c r="QX38" s="441"/>
      <c r="QY38" s="441"/>
      <c r="QZ38" s="441"/>
      <c r="RA38" s="441"/>
      <c r="RB38" s="441"/>
      <c r="RC38" s="441"/>
      <c r="RD38" s="441"/>
      <c r="RE38" s="441"/>
      <c r="RF38" s="441"/>
      <c r="RG38" s="441"/>
      <c r="RH38" s="441"/>
      <c r="RI38" s="441"/>
      <c r="RJ38" s="441"/>
      <c r="RK38" s="441"/>
      <c r="RL38" s="441"/>
      <c r="RM38" s="441"/>
      <c r="RN38" s="441"/>
      <c r="RO38" s="441"/>
      <c r="RP38" s="441"/>
      <c r="RQ38" s="441"/>
      <c r="RR38" s="441"/>
      <c r="RS38" s="441"/>
      <c r="RT38" s="441"/>
      <c r="RU38" s="441"/>
      <c r="RV38" s="441"/>
      <c r="RW38" s="441"/>
      <c r="RX38" s="441"/>
      <c r="RY38" s="441"/>
      <c r="RZ38" s="441"/>
      <c r="SA38" s="441"/>
      <c r="SB38" s="441"/>
      <c r="SC38" s="441"/>
      <c r="SD38" s="441"/>
      <c r="SE38" s="441"/>
      <c r="SF38" s="441"/>
      <c r="SG38" s="441"/>
      <c r="SH38" s="441"/>
      <c r="SI38" s="441"/>
      <c r="SJ38" s="441"/>
      <c r="SK38" s="441"/>
      <c r="SL38" s="441"/>
      <c r="SM38" s="441"/>
      <c r="SN38" s="441"/>
      <c r="SO38" s="441"/>
      <c r="SP38" s="441"/>
      <c r="SQ38" s="441"/>
      <c r="SR38" s="441"/>
      <c r="SS38" s="441"/>
      <c r="ST38" s="441"/>
      <c r="SU38" s="441"/>
      <c r="SV38" s="441"/>
      <c r="SW38" s="441"/>
      <c r="SX38" s="441"/>
      <c r="SY38" s="441"/>
      <c r="SZ38" s="441"/>
      <c r="TA38" s="441"/>
      <c r="TB38" s="441"/>
      <c r="TC38" s="441"/>
      <c r="TD38" s="441"/>
      <c r="TE38" s="441"/>
      <c r="TF38" s="441"/>
      <c r="TG38" s="441"/>
      <c r="TH38" s="441"/>
      <c r="TI38" s="441"/>
      <c r="TJ38" s="441"/>
      <c r="TK38" s="441"/>
      <c r="TL38" s="441"/>
      <c r="TM38" s="441"/>
      <c r="TN38" s="441"/>
      <c r="TO38" s="441"/>
      <c r="TP38" s="441"/>
      <c r="TQ38" s="441"/>
      <c r="TR38" s="441"/>
      <c r="TS38" s="441"/>
      <c r="TT38" s="441"/>
      <c r="TU38" s="441"/>
      <c r="TV38" s="441"/>
      <c r="TW38" s="441"/>
      <c r="TX38" s="441"/>
      <c r="TY38" s="441"/>
      <c r="TZ38" s="441"/>
      <c r="UA38" s="441"/>
      <c r="UB38" s="441"/>
      <c r="UC38" s="441"/>
      <c r="UD38" s="441"/>
      <c r="UE38" s="441"/>
      <c r="UF38" s="441"/>
      <c r="UG38" s="441"/>
      <c r="UH38" s="441"/>
      <c r="UI38" s="441"/>
      <c r="UJ38" s="441"/>
      <c r="UK38" s="441"/>
      <c r="UL38" s="441"/>
      <c r="UM38" s="441"/>
      <c r="UN38" s="441"/>
      <c r="UO38" s="441"/>
      <c r="UP38" s="441"/>
      <c r="UQ38" s="441"/>
      <c r="UR38" s="441"/>
      <c r="US38" s="441"/>
      <c r="UT38" s="441"/>
      <c r="UU38" s="441"/>
      <c r="UV38" s="441"/>
      <c r="UW38" s="441"/>
      <c r="UX38" s="441"/>
      <c r="UY38" s="441"/>
      <c r="UZ38" s="441"/>
      <c r="VA38" s="441"/>
      <c r="VB38" s="441"/>
      <c r="VC38" s="441"/>
      <c r="VD38" s="441"/>
      <c r="VE38" s="441"/>
      <c r="VF38" s="441"/>
      <c r="VG38" s="441"/>
      <c r="VH38" s="441"/>
      <c r="VI38" s="441"/>
      <c r="VJ38" s="441"/>
      <c r="VK38" s="441"/>
      <c r="VL38" s="441"/>
      <c r="VM38" s="441"/>
      <c r="VN38" s="441"/>
      <c r="VO38" s="441"/>
      <c r="VP38" s="441"/>
      <c r="VQ38" s="441"/>
      <c r="VR38" s="441"/>
      <c r="VS38" s="441"/>
      <c r="VT38" s="441"/>
      <c r="VU38" s="441"/>
      <c r="VV38" s="441"/>
      <c r="VW38" s="441"/>
      <c r="VX38" s="441"/>
      <c r="VY38" s="441"/>
      <c r="VZ38" s="441"/>
      <c r="WA38" s="441"/>
      <c r="WB38" s="441"/>
      <c r="WC38" s="441"/>
      <c r="WD38" s="441"/>
      <c r="WE38" s="441"/>
      <c r="WF38" s="441"/>
      <c r="WG38" s="441"/>
      <c r="WH38" s="441"/>
      <c r="WI38" s="441"/>
      <c r="WJ38" s="441"/>
      <c r="WK38" s="441"/>
      <c r="WL38" s="441"/>
      <c r="WM38" s="441"/>
      <c r="WN38" s="441"/>
      <c r="WO38" s="441"/>
      <c r="WP38" s="441"/>
      <c r="WQ38" s="441"/>
      <c r="WR38" s="441"/>
      <c r="WS38" s="441"/>
      <c r="WT38" s="441"/>
      <c r="WU38" s="441"/>
      <c r="WV38" s="441"/>
      <c r="WW38" s="441"/>
      <c r="WX38" s="441"/>
      <c r="WY38" s="441"/>
      <c r="WZ38" s="441"/>
      <c r="XA38" s="441"/>
      <c r="XB38" s="441"/>
      <c r="XC38" s="441"/>
      <c r="XD38" s="441"/>
      <c r="XE38" s="441"/>
      <c r="XF38" s="441"/>
      <c r="XG38" s="441"/>
      <c r="XH38" s="441"/>
      <c r="XI38" s="441"/>
      <c r="XJ38" s="441"/>
      <c r="XK38" s="441"/>
      <c r="XL38" s="441"/>
      <c r="XM38" s="441"/>
      <c r="XN38" s="441"/>
      <c r="XO38" s="441"/>
      <c r="XP38" s="441"/>
      <c r="XQ38" s="441"/>
      <c r="XR38" s="441"/>
      <c r="XS38" s="441"/>
      <c r="XT38" s="441"/>
      <c r="XU38" s="441"/>
      <c r="XV38" s="441"/>
      <c r="XW38" s="441"/>
      <c r="XX38" s="441"/>
      <c r="XY38" s="441"/>
      <c r="XZ38" s="441"/>
      <c r="YA38" s="441"/>
      <c r="YB38" s="441"/>
      <c r="YC38" s="441"/>
      <c r="YD38" s="441"/>
      <c r="YE38" s="441"/>
      <c r="YF38" s="441"/>
      <c r="YG38" s="441"/>
      <c r="YH38" s="441"/>
      <c r="YI38" s="441"/>
      <c r="YJ38" s="441"/>
      <c r="YK38" s="441"/>
      <c r="YL38" s="441"/>
      <c r="YM38" s="441"/>
      <c r="YN38" s="441"/>
      <c r="YO38" s="441"/>
      <c r="YP38" s="441"/>
      <c r="YQ38" s="441"/>
      <c r="YR38" s="441"/>
      <c r="YS38" s="441"/>
      <c r="YT38" s="441"/>
      <c r="YU38" s="441"/>
      <c r="YV38" s="441"/>
      <c r="YW38" s="441"/>
      <c r="YX38" s="441"/>
      <c r="YY38" s="441"/>
      <c r="YZ38" s="441"/>
      <c r="ZA38" s="441"/>
      <c r="ZB38" s="441"/>
      <c r="ZC38" s="441"/>
      <c r="ZD38" s="441"/>
      <c r="ZE38" s="441"/>
      <c r="ZF38" s="441"/>
      <c r="ZG38" s="441"/>
      <c r="ZH38" s="441"/>
      <c r="ZI38" s="441"/>
      <c r="ZJ38" s="441"/>
      <c r="ZK38" s="441"/>
      <c r="ZL38" s="441"/>
      <c r="ZM38" s="441"/>
      <c r="ZN38" s="441"/>
      <c r="ZO38" s="441"/>
      <c r="ZP38" s="441"/>
      <c r="ZQ38" s="441"/>
      <c r="ZR38" s="441"/>
      <c r="ZS38" s="441"/>
      <c r="ZT38" s="441"/>
      <c r="ZU38" s="441"/>
      <c r="ZV38" s="441"/>
      <c r="ZW38" s="441"/>
      <c r="ZX38" s="441"/>
      <c r="ZY38" s="441"/>
      <c r="ZZ38" s="441"/>
      <c r="AAA38" s="441"/>
      <c r="AAB38" s="441"/>
      <c r="AAC38" s="441"/>
      <c r="AAD38" s="441"/>
      <c r="AAE38" s="441"/>
      <c r="AAF38" s="441"/>
      <c r="AAG38" s="441"/>
      <c r="AAH38" s="441"/>
      <c r="AAI38" s="441"/>
      <c r="AAJ38" s="441"/>
      <c r="AAK38" s="441"/>
      <c r="AAL38" s="441"/>
      <c r="AAM38" s="441"/>
      <c r="AAN38" s="441"/>
      <c r="AAO38" s="441"/>
      <c r="AAP38" s="441"/>
      <c r="AAQ38" s="441"/>
      <c r="AAR38" s="441"/>
      <c r="AAS38" s="441"/>
      <c r="AAT38" s="441"/>
      <c r="AAU38" s="441"/>
      <c r="AAV38" s="441"/>
      <c r="AAW38" s="441"/>
      <c r="AAX38" s="441"/>
      <c r="AAY38" s="441"/>
      <c r="AAZ38" s="441"/>
      <c r="ABA38" s="441"/>
      <c r="ABB38" s="441"/>
      <c r="ABC38" s="441"/>
      <c r="ABD38" s="441"/>
      <c r="ABE38" s="441"/>
      <c r="ABF38" s="441"/>
      <c r="ABG38" s="441"/>
      <c r="ABH38" s="441"/>
      <c r="ABI38" s="441"/>
      <c r="ABJ38" s="441"/>
      <c r="ABK38" s="441"/>
      <c r="ABL38" s="441"/>
      <c r="ABM38" s="441"/>
      <c r="ABN38" s="441"/>
      <c r="ABO38" s="441"/>
      <c r="ABP38" s="441"/>
      <c r="ABQ38" s="441"/>
      <c r="ABR38" s="441"/>
      <c r="ABS38" s="441"/>
      <c r="ABT38" s="441"/>
      <c r="ABU38" s="441"/>
      <c r="ABV38" s="441"/>
      <c r="ABW38" s="441"/>
      <c r="ABX38" s="441"/>
      <c r="ABY38" s="441"/>
      <c r="ABZ38" s="441"/>
      <c r="ACA38" s="441"/>
      <c r="ACB38" s="441"/>
      <c r="ACC38" s="441"/>
      <c r="ACD38" s="441"/>
      <c r="ACE38" s="441"/>
      <c r="ACF38" s="441"/>
      <c r="ACG38" s="441"/>
      <c r="ACH38" s="441"/>
      <c r="ACI38" s="441"/>
      <c r="ACJ38" s="441"/>
      <c r="ACK38" s="441"/>
      <c r="ACL38" s="441"/>
      <c r="ACM38" s="441"/>
      <c r="ACN38" s="441"/>
      <c r="ACO38" s="441"/>
      <c r="ACP38" s="441"/>
      <c r="ACQ38" s="441"/>
      <c r="ACR38" s="441"/>
      <c r="ACS38" s="441"/>
      <c r="ACT38" s="441"/>
      <c r="ACU38" s="441"/>
      <c r="ACV38" s="441"/>
      <c r="ACW38" s="441"/>
      <c r="ACX38" s="441"/>
      <c r="ACY38" s="441"/>
      <c r="ACZ38" s="441"/>
      <c r="ADA38" s="441"/>
      <c r="ADB38" s="441"/>
      <c r="ADC38" s="441"/>
      <c r="ADD38" s="441"/>
      <c r="ADE38" s="441"/>
      <c r="ADF38" s="441"/>
      <c r="ADG38" s="441"/>
      <c r="ADH38" s="441"/>
      <c r="ADI38" s="441"/>
      <c r="ADJ38" s="441"/>
      <c r="ADK38" s="441"/>
      <c r="ADL38" s="441"/>
      <c r="ADM38" s="441"/>
      <c r="ADN38" s="441"/>
      <c r="ADO38" s="441"/>
      <c r="ADP38" s="441"/>
      <c r="ADQ38" s="441"/>
      <c r="ADR38" s="441"/>
      <c r="ADS38" s="441"/>
      <c r="ADT38" s="441"/>
      <c r="ADU38" s="441"/>
      <c r="ADV38" s="441"/>
      <c r="ADW38" s="441"/>
      <c r="ADX38" s="441"/>
      <c r="ADY38" s="441"/>
      <c r="ADZ38" s="441"/>
      <c r="AEA38" s="441"/>
      <c r="AEB38" s="441"/>
      <c r="AEC38" s="441"/>
      <c r="AED38" s="441"/>
      <c r="AEE38" s="441"/>
      <c r="AEF38" s="441"/>
      <c r="AEG38" s="441"/>
      <c r="AEH38" s="441"/>
      <c r="AEI38" s="441"/>
      <c r="AEJ38" s="441"/>
      <c r="AEK38" s="441"/>
      <c r="AEL38" s="441"/>
      <c r="AEM38" s="441"/>
      <c r="AEN38" s="441"/>
      <c r="AEO38" s="441"/>
      <c r="AEP38" s="441"/>
      <c r="AEQ38" s="441"/>
      <c r="AER38" s="441"/>
      <c r="AES38" s="441"/>
      <c r="AET38" s="441"/>
      <c r="AEU38" s="441"/>
      <c r="AEV38" s="441"/>
      <c r="AEW38" s="441"/>
      <c r="AEX38" s="441"/>
      <c r="AEY38" s="441"/>
      <c r="AEZ38" s="441"/>
      <c r="AFA38" s="441"/>
      <c r="AFB38" s="441"/>
      <c r="AFC38" s="441"/>
      <c r="AFD38" s="441"/>
      <c r="AFE38" s="441"/>
      <c r="AFF38" s="441"/>
      <c r="AFG38" s="441"/>
      <c r="AFH38" s="441"/>
      <c r="AFI38" s="441"/>
      <c r="AFJ38" s="441"/>
      <c r="AFK38" s="441"/>
      <c r="AFL38" s="441"/>
      <c r="AFM38" s="441"/>
      <c r="AFN38" s="441"/>
      <c r="AFO38" s="441"/>
      <c r="AFP38" s="441"/>
      <c r="AFQ38" s="441"/>
      <c r="AFR38" s="441"/>
      <c r="AFS38" s="441"/>
      <c r="AFT38" s="441"/>
      <c r="AFU38" s="441"/>
      <c r="AFV38" s="441"/>
      <c r="AFW38" s="441"/>
      <c r="AFX38" s="441"/>
      <c r="AFY38" s="441"/>
      <c r="AFZ38" s="441"/>
      <c r="AGA38" s="441"/>
      <c r="AGB38" s="441"/>
      <c r="AGC38" s="441"/>
      <c r="AGD38" s="441"/>
      <c r="AGE38" s="441"/>
      <c r="AGF38" s="441"/>
      <c r="AGG38" s="441"/>
      <c r="AGH38" s="441"/>
      <c r="AGI38" s="441"/>
      <c r="AGJ38" s="441"/>
      <c r="AGK38" s="441"/>
      <c r="AGL38" s="441"/>
      <c r="AGM38" s="441"/>
      <c r="AGN38" s="441"/>
      <c r="AGO38" s="441"/>
      <c r="AGP38" s="441"/>
      <c r="AGQ38" s="441"/>
      <c r="AGR38" s="441"/>
      <c r="AGS38" s="441"/>
      <c r="AGT38" s="441"/>
      <c r="AGU38" s="441"/>
      <c r="AGV38" s="441"/>
      <c r="AGW38" s="441"/>
      <c r="AGX38" s="441"/>
      <c r="AGY38" s="441"/>
      <c r="AGZ38" s="441"/>
      <c r="AHA38" s="441"/>
      <c r="AHB38" s="441"/>
      <c r="AHC38" s="441"/>
      <c r="AHD38" s="441"/>
      <c r="AHE38" s="441"/>
      <c r="AHF38" s="441"/>
      <c r="AHG38" s="441"/>
      <c r="AHH38" s="441"/>
      <c r="AHI38" s="441"/>
      <c r="AHJ38" s="441"/>
      <c r="AHK38" s="441"/>
      <c r="AHL38" s="441"/>
      <c r="AHM38" s="441"/>
      <c r="AHN38" s="441"/>
      <c r="AHO38" s="441"/>
      <c r="AHP38" s="441"/>
      <c r="AHQ38" s="441"/>
      <c r="AHR38" s="441"/>
      <c r="AHS38" s="441"/>
      <c r="AHT38" s="441"/>
      <c r="AHU38" s="441"/>
      <c r="AHV38" s="441"/>
      <c r="AHW38" s="441"/>
      <c r="AHX38" s="441"/>
      <c r="AHY38" s="441"/>
      <c r="AHZ38" s="441"/>
      <c r="AIA38" s="441"/>
      <c r="AIB38" s="441"/>
      <c r="AIC38" s="441"/>
      <c r="AID38" s="441"/>
      <c r="AIE38" s="441"/>
      <c r="AIF38" s="441"/>
      <c r="AIG38" s="441"/>
      <c r="AIH38" s="441"/>
      <c r="AII38" s="441"/>
      <c r="AIJ38" s="441"/>
      <c r="AIK38" s="441"/>
      <c r="AIL38" s="441"/>
      <c r="AIM38" s="441"/>
      <c r="AIN38" s="441"/>
      <c r="AIO38" s="441"/>
      <c r="AIP38" s="441"/>
      <c r="AIQ38" s="441"/>
      <c r="AIR38" s="441"/>
      <c r="AIS38" s="441"/>
      <c r="AIT38" s="441"/>
      <c r="AIU38" s="441"/>
      <c r="AIV38" s="441"/>
      <c r="AIW38" s="441"/>
      <c r="AIX38" s="441"/>
      <c r="AIY38" s="441"/>
      <c r="AIZ38" s="441"/>
      <c r="AJA38" s="441"/>
      <c r="AJB38" s="441"/>
      <c r="AJC38" s="441"/>
      <c r="AJD38" s="441"/>
      <c r="AJE38" s="441"/>
      <c r="AJF38" s="441"/>
      <c r="AJG38" s="441"/>
      <c r="AJH38" s="441"/>
      <c r="AJI38" s="441"/>
      <c r="AJJ38" s="441"/>
      <c r="AJK38" s="441"/>
      <c r="AJL38" s="441"/>
      <c r="AJM38" s="441"/>
      <c r="AJN38" s="441"/>
      <c r="AJO38" s="441"/>
      <c r="AJP38" s="441"/>
      <c r="AJQ38" s="441"/>
      <c r="AJR38" s="441"/>
      <c r="AJS38" s="441"/>
      <c r="AJT38" s="441"/>
      <c r="AJU38" s="441"/>
      <c r="AJV38" s="441"/>
      <c r="AJW38" s="441"/>
      <c r="AJX38" s="441"/>
      <c r="AJY38" s="441"/>
      <c r="AJZ38" s="441"/>
      <c r="AKA38" s="441"/>
      <c r="AKB38" s="441"/>
      <c r="AKC38" s="441"/>
      <c r="AKD38" s="441"/>
      <c r="AKE38" s="441"/>
      <c r="AKF38" s="441"/>
      <c r="AKG38" s="441"/>
      <c r="AKH38" s="441"/>
      <c r="AKI38" s="441"/>
      <c r="AKJ38" s="441"/>
      <c r="AKK38" s="441"/>
      <c r="AKL38" s="441"/>
      <c r="AKM38" s="441"/>
      <c r="AKN38" s="441"/>
      <c r="AKO38" s="441"/>
      <c r="AKP38" s="441"/>
      <c r="AKQ38" s="441"/>
      <c r="AKR38" s="441"/>
      <c r="AKS38" s="441"/>
      <c r="AKT38" s="441"/>
      <c r="AKU38" s="441"/>
      <c r="AKV38" s="441"/>
      <c r="AKW38" s="441"/>
      <c r="AKX38" s="441"/>
      <c r="AKY38" s="441"/>
      <c r="AKZ38" s="441"/>
      <c r="ALA38" s="441"/>
      <c r="ALB38" s="441"/>
      <c r="ALC38" s="441"/>
      <c r="ALD38" s="441"/>
      <c r="ALE38" s="441"/>
      <c r="ALF38" s="441"/>
      <c r="ALG38" s="441"/>
      <c r="ALH38" s="441"/>
      <c r="ALI38" s="441"/>
      <c r="ALJ38" s="441"/>
      <c r="ALK38" s="441"/>
      <c r="ALL38" s="441"/>
      <c r="ALM38" s="441"/>
      <c r="ALN38" s="441"/>
      <c r="ALO38" s="441"/>
      <c r="ALP38" s="441"/>
      <c r="ALQ38" s="441"/>
      <c r="ALR38" s="441"/>
      <c r="ALS38" s="441"/>
      <c r="ALT38" s="441"/>
      <c r="ALU38" s="441"/>
      <c r="ALV38" s="441"/>
      <c r="ALW38" s="441"/>
      <c r="ALX38" s="441"/>
      <c r="ALY38" s="441"/>
      <c r="ALZ38" s="441"/>
      <c r="AMA38" s="441"/>
      <c r="AMB38" s="441"/>
      <c r="AMC38" s="441"/>
      <c r="AMD38" s="441"/>
      <c r="AME38" s="441"/>
      <c r="AMF38" s="441"/>
      <c r="AMG38" s="441"/>
      <c r="AMH38" s="441"/>
      <c r="AMI38" s="441"/>
      <c r="AMJ38" s="441"/>
      <c r="AMK38" s="441"/>
      <c r="AML38" s="441"/>
      <c r="AMM38" s="441"/>
      <c r="AMN38" s="441"/>
      <c r="AMO38" s="441"/>
      <c r="AMP38" s="441"/>
      <c r="AMQ38" s="441"/>
      <c r="AMR38" s="441"/>
      <c r="AMS38" s="441"/>
      <c r="AMT38" s="441"/>
      <c r="AMU38" s="441"/>
      <c r="AMV38" s="441"/>
      <c r="AMW38" s="441"/>
      <c r="AMX38" s="441"/>
      <c r="AMY38" s="441"/>
      <c r="AMZ38" s="441"/>
      <c r="ANA38" s="441"/>
      <c r="ANB38" s="441"/>
      <c r="ANC38" s="441"/>
      <c r="AND38" s="441"/>
      <c r="ANE38" s="441"/>
      <c r="ANF38" s="441"/>
      <c r="ANG38" s="441"/>
      <c r="ANH38" s="441"/>
      <c r="ANI38" s="441"/>
      <c r="ANJ38" s="441"/>
      <c r="ANK38" s="441"/>
      <c r="ANL38" s="441"/>
      <c r="ANM38" s="441"/>
      <c r="ANN38" s="441"/>
      <c r="ANO38" s="441"/>
      <c r="ANP38" s="441"/>
      <c r="ANQ38" s="441"/>
      <c r="ANR38" s="441"/>
      <c r="ANS38" s="441"/>
      <c r="ANT38" s="441"/>
      <c r="ANU38" s="441"/>
      <c r="ANV38" s="441"/>
      <c r="ANW38" s="441"/>
      <c r="ANX38" s="441"/>
      <c r="ANY38" s="441"/>
      <c r="ANZ38" s="441"/>
      <c r="AOA38" s="441"/>
      <c r="AOB38" s="441"/>
      <c r="AOC38" s="441"/>
      <c r="AOD38" s="441"/>
      <c r="AOE38" s="441"/>
      <c r="AOF38" s="441"/>
      <c r="AOG38" s="441"/>
      <c r="AOH38" s="441"/>
      <c r="AOI38" s="441"/>
      <c r="AOJ38" s="441"/>
      <c r="AOK38" s="441"/>
      <c r="AOL38" s="441"/>
      <c r="AOM38" s="441"/>
      <c r="AON38" s="441"/>
      <c r="AOO38" s="441"/>
      <c r="AOP38" s="441"/>
      <c r="AOQ38" s="441"/>
      <c r="AOR38" s="441"/>
      <c r="AOS38" s="441"/>
      <c r="AOT38" s="441"/>
      <c r="AOU38" s="441"/>
      <c r="AOV38" s="441"/>
      <c r="AOW38" s="441"/>
      <c r="AOX38" s="441"/>
      <c r="AOY38" s="441"/>
      <c r="AOZ38" s="441"/>
      <c r="APA38" s="441"/>
      <c r="APB38" s="441"/>
      <c r="APC38" s="441"/>
      <c r="APD38" s="441"/>
      <c r="APE38" s="441"/>
      <c r="APF38" s="441"/>
      <c r="APG38" s="441"/>
      <c r="APH38" s="441"/>
      <c r="API38" s="441"/>
      <c r="APJ38" s="441"/>
      <c r="APK38" s="441"/>
      <c r="APL38" s="441"/>
      <c r="APM38" s="441"/>
      <c r="APN38" s="441"/>
      <c r="APO38" s="441"/>
      <c r="APP38" s="441"/>
      <c r="APQ38" s="441"/>
      <c r="APR38" s="441"/>
      <c r="APS38" s="441"/>
      <c r="APT38" s="441"/>
      <c r="APU38" s="441"/>
      <c r="APV38" s="441"/>
      <c r="APW38" s="441"/>
      <c r="APX38" s="441"/>
      <c r="APY38" s="441"/>
      <c r="APZ38" s="441"/>
      <c r="AQA38" s="441"/>
      <c r="AQB38" s="441"/>
      <c r="AQC38" s="441"/>
      <c r="AQD38" s="441"/>
      <c r="AQE38" s="441"/>
      <c r="AQF38" s="441"/>
      <c r="AQG38" s="441"/>
      <c r="AQH38" s="441"/>
      <c r="AQI38" s="441"/>
      <c r="AQJ38" s="441"/>
      <c r="AQK38" s="441"/>
      <c r="AQL38" s="441"/>
      <c r="AQM38" s="441"/>
      <c r="AQN38" s="441"/>
      <c r="AQO38" s="441"/>
      <c r="AQP38" s="441"/>
      <c r="AQQ38" s="441"/>
      <c r="AQR38" s="441"/>
      <c r="AQS38" s="441"/>
      <c r="AQT38" s="441"/>
      <c r="AQU38" s="441"/>
      <c r="AQV38" s="441"/>
      <c r="AQW38" s="441"/>
      <c r="AQX38" s="441"/>
      <c r="AQY38" s="441"/>
      <c r="AQZ38" s="441"/>
      <c r="ARA38" s="441"/>
      <c r="ARB38" s="441"/>
      <c r="ARC38" s="441"/>
      <c r="ARD38" s="441"/>
      <c r="ARE38" s="441"/>
      <c r="ARF38" s="441"/>
      <c r="ARG38" s="441"/>
      <c r="ARH38" s="441"/>
      <c r="ARI38" s="441"/>
      <c r="ARJ38" s="441"/>
      <c r="ARK38" s="441"/>
      <c r="ARL38" s="441"/>
      <c r="ARM38" s="441"/>
      <c r="ARN38" s="441"/>
      <c r="ARO38" s="441"/>
      <c r="ARP38" s="441"/>
      <c r="ARQ38" s="441"/>
      <c r="ARR38" s="441"/>
      <c r="ARS38" s="441"/>
      <c r="ART38" s="441"/>
      <c r="ARU38" s="441"/>
      <c r="ARV38" s="441"/>
      <c r="ARW38" s="441"/>
      <c r="ARX38" s="441"/>
      <c r="ARY38" s="441"/>
      <c r="ARZ38" s="441"/>
      <c r="ASA38" s="441"/>
      <c r="ASB38" s="441"/>
      <c r="ASC38" s="441"/>
      <c r="ASD38" s="441"/>
      <c r="ASE38" s="441"/>
      <c r="ASF38" s="441"/>
      <c r="ASG38" s="441"/>
      <c r="ASH38" s="441"/>
      <c r="ASI38" s="441"/>
      <c r="ASJ38" s="441"/>
      <c r="ASK38" s="441"/>
      <c r="ASL38" s="441"/>
      <c r="ASM38" s="441"/>
      <c r="ASN38" s="441"/>
      <c r="ASO38" s="441"/>
      <c r="ASP38" s="441"/>
      <c r="ASQ38" s="441"/>
      <c r="ASR38" s="441"/>
      <c r="ASS38" s="441"/>
      <c r="AST38" s="441"/>
      <c r="ASU38" s="441"/>
      <c r="ASV38" s="441"/>
      <c r="ASW38" s="441"/>
      <c r="ASX38" s="441"/>
      <c r="ASY38" s="441"/>
      <c r="ASZ38" s="441"/>
      <c r="ATA38" s="441"/>
      <c r="ATB38" s="441"/>
      <c r="ATC38" s="441"/>
      <c r="ATD38" s="441"/>
      <c r="ATE38" s="441"/>
      <c r="ATF38" s="441"/>
      <c r="ATG38" s="441"/>
      <c r="ATH38" s="441"/>
      <c r="ATI38" s="441"/>
      <c r="ATJ38" s="441"/>
      <c r="ATK38" s="441"/>
      <c r="ATL38" s="441"/>
      <c r="ATM38" s="441"/>
      <c r="ATN38" s="441"/>
      <c r="ATO38" s="441"/>
      <c r="ATP38" s="441"/>
      <c r="ATQ38" s="441"/>
      <c r="ATR38" s="441"/>
      <c r="ATS38" s="441"/>
      <c r="ATT38" s="441"/>
      <c r="ATU38" s="441"/>
      <c r="ATV38" s="441"/>
      <c r="ATW38" s="441"/>
      <c r="ATX38" s="441"/>
      <c r="ATY38" s="441"/>
      <c r="ATZ38" s="441"/>
      <c r="AUA38" s="441"/>
      <c r="AUB38" s="441"/>
      <c r="AUC38" s="441"/>
      <c r="AUD38" s="441"/>
      <c r="AUE38" s="441"/>
      <c r="AUF38" s="441"/>
      <c r="AUG38" s="441"/>
      <c r="AUH38" s="441"/>
      <c r="AUI38" s="441"/>
      <c r="AUJ38" s="441"/>
      <c r="AUK38" s="441"/>
      <c r="AUL38" s="441"/>
      <c r="AUM38" s="441"/>
      <c r="AUN38" s="441"/>
      <c r="AUO38" s="441"/>
      <c r="AUP38" s="441"/>
      <c r="AUQ38" s="441"/>
      <c r="AUR38" s="441"/>
      <c r="AUS38" s="441"/>
      <c r="AUT38" s="441"/>
      <c r="AUU38" s="441"/>
      <c r="AUV38" s="441"/>
      <c r="AUW38" s="441"/>
      <c r="AUX38" s="441"/>
      <c r="AUY38" s="441"/>
      <c r="AUZ38" s="441"/>
      <c r="AVA38" s="441"/>
      <c r="AVB38" s="441"/>
      <c r="AVC38" s="441"/>
      <c r="AVD38" s="441"/>
      <c r="AVE38" s="441"/>
      <c r="AVF38" s="441"/>
      <c r="AVG38" s="441"/>
      <c r="AVH38" s="441"/>
      <c r="AVI38" s="441"/>
      <c r="AVJ38" s="441"/>
      <c r="AVK38" s="441"/>
      <c r="AVL38" s="441"/>
      <c r="AVM38" s="441"/>
      <c r="AVN38" s="441"/>
      <c r="AVO38" s="441"/>
      <c r="AVP38" s="441"/>
      <c r="AVQ38" s="441"/>
      <c r="AVR38" s="441"/>
      <c r="AVS38" s="441"/>
      <c r="AVT38" s="441"/>
      <c r="AVU38" s="441"/>
      <c r="AVV38" s="441"/>
      <c r="AVW38" s="441"/>
      <c r="AVX38" s="441"/>
      <c r="AVY38" s="441"/>
      <c r="AVZ38" s="441"/>
      <c r="AWA38" s="441"/>
      <c r="AWB38" s="441"/>
      <c r="AWC38" s="441"/>
      <c r="AWD38" s="441"/>
      <c r="AWE38" s="441"/>
      <c r="AWF38" s="441"/>
      <c r="AWG38" s="441"/>
      <c r="AWH38" s="441"/>
      <c r="AWI38" s="441"/>
      <c r="AWJ38" s="441"/>
      <c r="AWK38" s="441"/>
      <c r="AWL38" s="441"/>
      <c r="AWM38" s="441"/>
      <c r="AWN38" s="441"/>
      <c r="AWO38" s="441"/>
      <c r="AWP38" s="441"/>
      <c r="AWQ38" s="441"/>
      <c r="AWR38" s="441"/>
      <c r="AWS38" s="441"/>
      <c r="AWT38" s="441"/>
      <c r="AWU38" s="441"/>
      <c r="AWV38" s="441"/>
      <c r="AWW38" s="441"/>
      <c r="AWX38" s="441"/>
      <c r="AWY38" s="441"/>
      <c r="AWZ38" s="441"/>
      <c r="AXA38" s="441"/>
      <c r="AXB38" s="441"/>
      <c r="AXC38" s="441"/>
      <c r="AXD38" s="441"/>
      <c r="AXE38" s="441"/>
      <c r="AXF38" s="441"/>
      <c r="AXG38" s="441"/>
      <c r="AXH38" s="441"/>
      <c r="AXI38" s="441"/>
      <c r="AXJ38" s="441"/>
      <c r="AXK38" s="441"/>
      <c r="AXL38" s="441"/>
      <c r="AXM38" s="441"/>
      <c r="AXN38" s="441"/>
      <c r="AXO38" s="441"/>
      <c r="AXP38" s="441"/>
      <c r="AXQ38" s="441"/>
      <c r="AXR38" s="441"/>
      <c r="AXS38" s="441"/>
      <c r="AXT38" s="441"/>
      <c r="AXU38" s="441"/>
      <c r="AXV38" s="441"/>
      <c r="AXW38" s="441"/>
      <c r="AXX38" s="441"/>
      <c r="AXY38" s="441"/>
      <c r="AXZ38" s="441"/>
      <c r="AYA38" s="441"/>
      <c r="AYB38" s="441"/>
      <c r="AYC38" s="441"/>
      <c r="AYD38" s="441"/>
      <c r="AYE38" s="441"/>
      <c r="AYF38" s="441"/>
      <c r="AYG38" s="441"/>
      <c r="AYH38" s="441"/>
      <c r="AYI38" s="441"/>
      <c r="AYJ38" s="441"/>
      <c r="AYK38" s="441"/>
      <c r="AYL38" s="441"/>
      <c r="AYM38" s="441"/>
      <c r="AYN38" s="441"/>
      <c r="AYO38" s="441"/>
      <c r="AYP38" s="441"/>
      <c r="AYQ38" s="441"/>
      <c r="AYR38" s="441"/>
      <c r="AYS38" s="441"/>
      <c r="AYT38" s="441"/>
      <c r="AYU38" s="441"/>
      <c r="AYV38" s="441"/>
      <c r="AYW38" s="441"/>
      <c r="AYX38" s="441"/>
      <c r="AYY38" s="441"/>
      <c r="AYZ38" s="441"/>
      <c r="AZA38" s="441"/>
      <c r="AZB38" s="441"/>
      <c r="AZC38" s="441"/>
      <c r="AZD38" s="441"/>
      <c r="AZE38" s="441"/>
      <c r="AZF38" s="441"/>
      <c r="AZG38" s="441"/>
      <c r="AZH38" s="441"/>
      <c r="AZI38" s="441"/>
      <c r="AZJ38" s="441"/>
      <c r="AZK38" s="441"/>
      <c r="AZL38" s="441"/>
      <c r="AZM38" s="441"/>
      <c r="AZN38" s="441"/>
      <c r="AZO38" s="441"/>
      <c r="AZP38" s="441"/>
      <c r="AZQ38" s="441"/>
      <c r="AZR38" s="441"/>
      <c r="AZS38" s="441"/>
      <c r="AZT38" s="441"/>
      <c r="AZU38" s="441"/>
      <c r="AZV38" s="441"/>
      <c r="AZW38" s="441"/>
      <c r="AZX38" s="441"/>
      <c r="AZY38" s="441"/>
      <c r="AZZ38" s="441"/>
      <c r="BAA38" s="441"/>
      <c r="BAB38" s="441"/>
      <c r="BAC38" s="441"/>
      <c r="BAD38" s="441"/>
      <c r="BAE38" s="441"/>
      <c r="BAF38" s="441"/>
      <c r="BAG38" s="441"/>
      <c r="BAH38" s="441"/>
      <c r="BAI38" s="441"/>
      <c r="BAJ38" s="441"/>
      <c r="BAK38" s="441"/>
      <c r="BAL38" s="441"/>
      <c r="BAM38" s="441"/>
      <c r="BAN38" s="441"/>
      <c r="BAO38" s="441"/>
      <c r="BAP38" s="441"/>
      <c r="BAQ38" s="441"/>
      <c r="BAR38" s="441"/>
      <c r="BAS38" s="441"/>
      <c r="BAT38" s="441"/>
      <c r="BAU38" s="441"/>
      <c r="BAV38" s="441"/>
      <c r="BAW38" s="441"/>
      <c r="BAX38" s="441"/>
      <c r="BAY38" s="441"/>
      <c r="BAZ38" s="441"/>
      <c r="BBA38" s="441"/>
      <c r="BBB38" s="441"/>
      <c r="BBC38" s="441"/>
      <c r="BBD38" s="441"/>
      <c r="BBE38" s="441"/>
      <c r="BBF38" s="441"/>
      <c r="BBG38" s="441"/>
      <c r="BBH38" s="441"/>
      <c r="BBI38" s="441"/>
      <c r="BBJ38" s="441"/>
      <c r="BBK38" s="441"/>
      <c r="BBL38" s="441"/>
      <c r="BBM38" s="441"/>
      <c r="BBN38" s="441"/>
      <c r="BBO38" s="441"/>
      <c r="BBP38" s="441"/>
      <c r="BBQ38" s="441"/>
      <c r="BBR38" s="441"/>
      <c r="BBS38" s="441"/>
      <c r="BBT38" s="441"/>
      <c r="BBU38" s="441"/>
      <c r="BBV38" s="441"/>
      <c r="BBW38" s="441"/>
      <c r="BBX38" s="441"/>
      <c r="BBY38" s="441"/>
      <c r="BBZ38" s="441"/>
      <c r="BCA38" s="441"/>
      <c r="BCB38" s="441"/>
      <c r="BCC38" s="441"/>
      <c r="BCD38" s="441"/>
      <c r="BCE38" s="441"/>
      <c r="BCF38" s="441"/>
      <c r="BCG38" s="441"/>
      <c r="BCH38" s="441"/>
      <c r="BCI38" s="441"/>
      <c r="BCJ38" s="441"/>
      <c r="BCK38" s="441"/>
      <c r="BCL38" s="441"/>
      <c r="BCM38" s="441"/>
      <c r="BCN38" s="441"/>
      <c r="BCO38" s="441"/>
      <c r="BCP38" s="441"/>
      <c r="BCQ38" s="441"/>
      <c r="BCR38" s="441"/>
      <c r="BCS38" s="441"/>
      <c r="BCT38" s="441"/>
      <c r="BCU38" s="441"/>
      <c r="BCV38" s="441"/>
      <c r="BCW38" s="441"/>
      <c r="BCX38" s="441"/>
      <c r="BCY38" s="441"/>
      <c r="BCZ38" s="441"/>
      <c r="BDA38" s="441"/>
      <c r="BDB38" s="441"/>
      <c r="BDC38" s="441"/>
      <c r="BDD38" s="441"/>
      <c r="BDE38" s="441"/>
      <c r="BDF38" s="441"/>
      <c r="BDG38" s="441"/>
      <c r="BDH38" s="441"/>
      <c r="BDI38" s="441"/>
      <c r="BDJ38" s="441"/>
      <c r="BDK38" s="441"/>
      <c r="BDL38" s="441"/>
      <c r="BDM38" s="441"/>
      <c r="BDN38" s="441"/>
      <c r="BDO38" s="441"/>
      <c r="BDP38" s="441"/>
      <c r="BDQ38" s="441"/>
      <c r="BDR38" s="441"/>
      <c r="BDS38" s="441"/>
      <c r="BDT38" s="441"/>
      <c r="BDU38" s="441"/>
      <c r="BDV38" s="441"/>
      <c r="BDW38" s="441"/>
      <c r="BDX38" s="441"/>
      <c r="BDY38" s="441"/>
      <c r="BDZ38" s="441"/>
      <c r="BEA38" s="441"/>
      <c r="BEB38" s="441"/>
      <c r="BEC38" s="441"/>
      <c r="BED38" s="441"/>
      <c r="BEE38" s="441"/>
      <c r="BEF38" s="441"/>
      <c r="BEG38" s="441"/>
      <c r="BEH38" s="441"/>
      <c r="BEI38" s="441"/>
      <c r="BEJ38" s="441"/>
      <c r="BEK38" s="441"/>
      <c r="BEL38" s="441"/>
      <c r="BEM38" s="441"/>
      <c r="BEN38" s="441"/>
      <c r="BEO38" s="441"/>
      <c r="BEP38" s="441"/>
      <c r="BEQ38" s="441"/>
      <c r="BER38" s="441"/>
      <c r="BES38" s="441"/>
      <c r="BET38" s="441"/>
      <c r="BEU38" s="441"/>
      <c r="BEV38" s="441"/>
      <c r="BEW38" s="441"/>
      <c r="BEX38" s="441"/>
      <c r="BEY38" s="441"/>
      <c r="BEZ38" s="441"/>
      <c r="BFA38" s="441"/>
      <c r="BFB38" s="441"/>
      <c r="BFC38" s="441"/>
      <c r="BFD38" s="441"/>
      <c r="BFE38" s="441"/>
      <c r="BFF38" s="441"/>
      <c r="BFG38" s="441"/>
      <c r="BFH38" s="441"/>
      <c r="BFI38" s="441"/>
      <c r="BFJ38" s="441"/>
      <c r="BFK38" s="441"/>
      <c r="BFL38" s="441"/>
      <c r="BFM38" s="441"/>
      <c r="BFN38" s="441"/>
      <c r="BFO38" s="441"/>
      <c r="BFP38" s="441"/>
      <c r="BFQ38" s="441"/>
      <c r="BFR38" s="441"/>
      <c r="BFS38" s="441"/>
      <c r="BFT38" s="441"/>
      <c r="BFU38" s="441"/>
      <c r="BFV38" s="441"/>
      <c r="BFW38" s="441"/>
      <c r="BFX38" s="441"/>
      <c r="BFY38" s="441"/>
      <c r="BFZ38" s="441"/>
      <c r="BGA38" s="441"/>
      <c r="BGB38" s="441"/>
      <c r="BGC38" s="441"/>
      <c r="BGD38" s="441"/>
      <c r="BGE38" s="441"/>
      <c r="BGF38" s="441"/>
      <c r="BGG38" s="441"/>
      <c r="BGH38" s="441"/>
      <c r="BGI38" s="441"/>
      <c r="BGJ38" s="441"/>
      <c r="BGK38" s="441"/>
      <c r="BGL38" s="441"/>
      <c r="BGM38" s="441"/>
      <c r="BGN38" s="441"/>
      <c r="BGO38" s="441"/>
      <c r="BGP38" s="441"/>
      <c r="BGQ38" s="441"/>
      <c r="BGR38" s="441"/>
      <c r="BGS38" s="441"/>
      <c r="BGT38" s="441"/>
      <c r="BGU38" s="441"/>
      <c r="BGV38" s="441"/>
      <c r="BGW38" s="441"/>
      <c r="BGX38" s="441"/>
      <c r="BGY38" s="441"/>
      <c r="BGZ38" s="441"/>
      <c r="BHA38" s="441"/>
      <c r="BHB38" s="441"/>
      <c r="BHC38" s="441"/>
      <c r="BHD38" s="441"/>
      <c r="BHE38" s="441"/>
      <c r="BHF38" s="441"/>
      <c r="BHG38" s="441"/>
      <c r="BHH38" s="441"/>
      <c r="BHI38" s="441"/>
      <c r="BHJ38" s="441"/>
      <c r="BHK38" s="441"/>
      <c r="BHL38" s="441"/>
      <c r="BHM38" s="441"/>
      <c r="BHN38" s="441"/>
      <c r="BHO38" s="441"/>
      <c r="BHP38" s="441"/>
      <c r="BHQ38" s="441"/>
      <c r="BHR38" s="441"/>
      <c r="BHS38" s="441"/>
      <c r="BHT38" s="441"/>
      <c r="BHU38" s="441"/>
      <c r="BHV38" s="441"/>
      <c r="BHW38" s="441"/>
      <c r="BHX38" s="441"/>
      <c r="BHY38" s="441"/>
      <c r="BHZ38" s="441"/>
      <c r="BIA38" s="441"/>
      <c r="BIB38" s="441"/>
      <c r="BIC38" s="441"/>
      <c r="BID38" s="441"/>
      <c r="BIE38" s="441"/>
      <c r="BIF38" s="441"/>
      <c r="BIG38" s="441"/>
      <c r="BIH38" s="441"/>
      <c r="BII38" s="441"/>
      <c r="BIJ38" s="441"/>
      <c r="BIK38" s="441"/>
      <c r="BIL38" s="441"/>
      <c r="BIM38" s="441"/>
      <c r="BIN38" s="441"/>
      <c r="BIO38" s="441"/>
      <c r="BIP38" s="441"/>
      <c r="BIQ38" s="441"/>
      <c r="BIR38" s="441"/>
      <c r="BIS38" s="441"/>
      <c r="BIT38" s="441"/>
      <c r="BIU38" s="441"/>
      <c r="BIV38" s="441"/>
      <c r="BIW38" s="441"/>
      <c r="BIX38" s="441"/>
      <c r="BIY38" s="441"/>
      <c r="BIZ38" s="441"/>
      <c r="BJA38" s="441"/>
      <c r="BJB38" s="441"/>
      <c r="BJC38" s="441"/>
      <c r="BJD38" s="441"/>
      <c r="BJE38" s="441"/>
      <c r="BJF38" s="441"/>
      <c r="BJG38" s="441"/>
      <c r="BJH38" s="441"/>
      <c r="BJI38" s="441"/>
      <c r="BJJ38" s="441"/>
      <c r="BJK38" s="441"/>
      <c r="BJL38" s="441"/>
      <c r="BJM38" s="441"/>
      <c r="BJN38" s="441"/>
      <c r="BJO38" s="441"/>
      <c r="BJP38" s="441"/>
      <c r="BJQ38" s="441"/>
      <c r="BJR38" s="441"/>
      <c r="BJS38" s="441"/>
      <c r="BJT38" s="441"/>
      <c r="BJU38" s="441"/>
      <c r="BJV38" s="441"/>
      <c r="BJW38" s="441"/>
      <c r="BJX38" s="441"/>
      <c r="BJY38" s="441"/>
      <c r="BJZ38" s="441"/>
      <c r="BKA38" s="441"/>
      <c r="BKB38" s="441"/>
      <c r="BKC38" s="441"/>
      <c r="BKD38" s="441"/>
      <c r="BKE38" s="441"/>
      <c r="BKF38" s="441"/>
      <c r="BKG38" s="441"/>
      <c r="BKH38" s="441"/>
      <c r="BKI38" s="441"/>
      <c r="BKJ38" s="441"/>
      <c r="BKK38" s="441"/>
      <c r="BKL38" s="441"/>
      <c r="BKM38" s="441"/>
      <c r="BKN38" s="441"/>
      <c r="BKO38" s="441"/>
      <c r="BKP38" s="441"/>
      <c r="BKQ38" s="441"/>
      <c r="BKR38" s="441"/>
      <c r="BKS38" s="441"/>
      <c r="BKT38" s="441"/>
      <c r="BKU38" s="441"/>
      <c r="BKV38" s="441"/>
      <c r="BKW38" s="441"/>
      <c r="BKX38" s="441"/>
      <c r="BKY38" s="441"/>
      <c r="BKZ38" s="441"/>
      <c r="BLA38" s="441"/>
      <c r="BLB38" s="441"/>
      <c r="BLC38" s="441"/>
      <c r="BLD38" s="441"/>
      <c r="BLE38" s="441"/>
      <c r="BLF38" s="441"/>
      <c r="BLG38" s="441"/>
      <c r="BLH38" s="441"/>
      <c r="BLI38" s="441"/>
      <c r="BLJ38" s="441"/>
      <c r="BLK38" s="441"/>
      <c r="BLL38" s="441"/>
      <c r="BLM38" s="441"/>
      <c r="BLN38" s="441"/>
      <c r="BLO38" s="441"/>
      <c r="BLP38" s="441"/>
      <c r="BLQ38" s="441"/>
      <c r="BLR38" s="441"/>
      <c r="BLS38" s="441"/>
      <c r="BLT38" s="441"/>
      <c r="BLU38" s="441"/>
      <c r="BLV38" s="441"/>
      <c r="BLW38" s="441"/>
      <c r="BLX38" s="441"/>
      <c r="BLY38" s="441"/>
      <c r="BLZ38" s="441"/>
      <c r="BMA38" s="441"/>
      <c r="BMB38" s="441"/>
      <c r="BMC38" s="441"/>
      <c r="BMD38" s="441"/>
      <c r="BME38" s="441"/>
      <c r="BMF38" s="441"/>
      <c r="BMG38" s="441"/>
      <c r="BMH38" s="441"/>
      <c r="BMI38" s="441"/>
      <c r="BMJ38" s="441"/>
      <c r="BMK38" s="441"/>
      <c r="BML38" s="441"/>
      <c r="BMM38" s="441"/>
      <c r="BMN38" s="441"/>
      <c r="BMO38" s="441"/>
      <c r="BMP38" s="441"/>
      <c r="BMQ38" s="441"/>
      <c r="BMR38" s="441"/>
      <c r="BMS38" s="441"/>
      <c r="BMT38" s="441"/>
      <c r="BMU38" s="441"/>
      <c r="BMV38" s="441"/>
      <c r="BMW38" s="441"/>
      <c r="BMX38" s="441"/>
      <c r="BMY38" s="441"/>
      <c r="BMZ38" s="441"/>
      <c r="BNA38" s="441"/>
      <c r="BNB38" s="441"/>
      <c r="BNC38" s="441"/>
      <c r="BND38" s="441"/>
      <c r="BNE38" s="441"/>
      <c r="BNF38" s="441"/>
      <c r="BNG38" s="441"/>
      <c r="BNH38" s="441"/>
      <c r="BNI38" s="441"/>
      <c r="BNJ38" s="441"/>
      <c r="BNK38" s="441"/>
      <c r="BNL38" s="441"/>
      <c r="BNM38" s="441"/>
      <c r="BNN38" s="441"/>
      <c r="BNO38" s="441"/>
      <c r="BNP38" s="441"/>
      <c r="BNQ38" s="441"/>
      <c r="BNR38" s="441"/>
      <c r="BNS38" s="441"/>
      <c r="BNT38" s="441"/>
      <c r="BNU38" s="441"/>
      <c r="BNV38" s="441"/>
      <c r="BNW38" s="441"/>
      <c r="BNX38" s="441"/>
      <c r="BNY38" s="441"/>
      <c r="BNZ38" s="441"/>
      <c r="BOA38" s="441"/>
      <c r="BOB38" s="441"/>
      <c r="BOC38" s="441"/>
      <c r="BOD38" s="441"/>
      <c r="BOE38" s="441"/>
      <c r="BOF38" s="441"/>
      <c r="BOG38" s="441"/>
      <c r="BOH38" s="441"/>
      <c r="BOI38" s="441"/>
      <c r="BOJ38" s="441"/>
      <c r="BOK38" s="441"/>
      <c r="BOL38" s="441"/>
      <c r="BOM38" s="441"/>
      <c r="BON38" s="441"/>
      <c r="BOO38" s="441"/>
      <c r="BOP38" s="441"/>
      <c r="BOQ38" s="441"/>
      <c r="BOR38" s="441"/>
      <c r="BOS38" s="441"/>
      <c r="BOT38" s="441"/>
      <c r="BOU38" s="441"/>
      <c r="BOV38" s="441"/>
      <c r="BOW38" s="441"/>
      <c r="BOX38" s="441"/>
      <c r="BOY38" s="441"/>
      <c r="BOZ38" s="441"/>
      <c r="BPA38" s="441"/>
      <c r="BPB38" s="441"/>
      <c r="BPC38" s="441"/>
      <c r="BPD38" s="441"/>
      <c r="BPE38" s="441"/>
      <c r="BPF38" s="441"/>
      <c r="BPG38" s="441"/>
      <c r="BPH38" s="441"/>
      <c r="BPI38" s="441"/>
      <c r="BPJ38" s="441"/>
      <c r="BPK38" s="441"/>
      <c r="BPL38" s="441"/>
      <c r="BPM38" s="441"/>
      <c r="BPN38" s="441"/>
      <c r="BPO38" s="441"/>
      <c r="BPP38" s="441"/>
      <c r="BPQ38" s="441"/>
      <c r="BPR38" s="441"/>
      <c r="BPS38" s="441"/>
      <c r="BPT38" s="441"/>
      <c r="BPU38" s="441"/>
      <c r="BPV38" s="441"/>
      <c r="BPW38" s="441"/>
      <c r="BPX38" s="441"/>
      <c r="BPY38" s="441"/>
      <c r="BPZ38" s="441"/>
      <c r="BQA38" s="441"/>
      <c r="BQB38" s="441"/>
      <c r="BQC38" s="441"/>
      <c r="BQD38" s="441"/>
      <c r="BQE38" s="441"/>
      <c r="BQF38" s="441"/>
      <c r="BQG38" s="441"/>
      <c r="BQH38" s="441"/>
      <c r="BQI38" s="441"/>
      <c r="BQJ38" s="441"/>
      <c r="BQK38" s="441"/>
      <c r="BQL38" s="441"/>
      <c r="BQM38" s="441"/>
      <c r="BQN38" s="441"/>
      <c r="BQO38" s="441"/>
      <c r="BQP38" s="441"/>
      <c r="BQQ38" s="441"/>
      <c r="BQR38" s="441"/>
      <c r="BQS38" s="441"/>
      <c r="BQT38" s="441"/>
      <c r="BQU38" s="441"/>
      <c r="BQV38" s="441"/>
      <c r="BQW38" s="441"/>
      <c r="BQX38" s="441"/>
      <c r="BQY38" s="441"/>
      <c r="BQZ38" s="441"/>
      <c r="BRA38" s="441"/>
      <c r="BRB38" s="441"/>
      <c r="BRC38" s="441"/>
      <c r="BRD38" s="441"/>
      <c r="BRE38" s="441"/>
      <c r="BRF38" s="441"/>
      <c r="BRG38" s="441"/>
      <c r="BRH38" s="441"/>
      <c r="BRI38" s="441"/>
      <c r="BRJ38" s="441"/>
      <c r="BRK38" s="441"/>
      <c r="BRL38" s="441"/>
      <c r="BRM38" s="441"/>
      <c r="BRN38" s="441"/>
      <c r="BRO38" s="441"/>
      <c r="BRP38" s="441"/>
      <c r="BRQ38" s="441"/>
      <c r="BRR38" s="441"/>
      <c r="BRS38" s="441"/>
      <c r="BRT38" s="441"/>
      <c r="BRU38" s="441"/>
      <c r="BRV38" s="441"/>
      <c r="BRW38" s="441"/>
      <c r="BRX38" s="441"/>
      <c r="BRY38" s="441"/>
      <c r="BRZ38" s="441"/>
      <c r="BSA38" s="441"/>
      <c r="BSB38" s="441"/>
      <c r="BSC38" s="441"/>
      <c r="BSD38" s="441"/>
      <c r="BSE38" s="441"/>
      <c r="BSF38" s="441"/>
      <c r="BSG38" s="441"/>
      <c r="BSH38" s="441"/>
      <c r="BSI38" s="441"/>
      <c r="BSJ38" s="441"/>
      <c r="BSK38" s="441"/>
      <c r="BSL38" s="441"/>
      <c r="BSM38" s="441"/>
      <c r="BSN38" s="441"/>
      <c r="BSO38" s="441"/>
      <c r="BSP38" s="441"/>
      <c r="BSQ38" s="441"/>
      <c r="BSR38" s="441"/>
      <c r="BSS38" s="441"/>
      <c r="BST38" s="441"/>
      <c r="BSU38" s="441"/>
      <c r="BSV38" s="441"/>
      <c r="BSW38" s="441"/>
      <c r="BSX38" s="441"/>
      <c r="BSY38" s="441"/>
      <c r="BSZ38" s="441"/>
      <c r="BTA38" s="441"/>
      <c r="BTB38" s="441"/>
      <c r="BTC38" s="441"/>
      <c r="BTD38" s="441"/>
      <c r="BTE38" s="441"/>
      <c r="BTF38" s="441"/>
      <c r="BTG38" s="441"/>
      <c r="BTH38" s="441"/>
      <c r="BTI38" s="441"/>
      <c r="BTJ38" s="441"/>
      <c r="BTK38" s="441"/>
      <c r="BTL38" s="441"/>
      <c r="BTM38" s="441"/>
      <c r="BTN38" s="441"/>
      <c r="BTO38" s="441"/>
      <c r="BTP38" s="441"/>
      <c r="BTQ38" s="441"/>
      <c r="BTR38" s="441"/>
      <c r="BTS38" s="441"/>
      <c r="BTT38" s="441"/>
      <c r="BTU38" s="441"/>
      <c r="BTV38" s="441"/>
      <c r="BTW38" s="441"/>
      <c r="BTX38" s="441"/>
      <c r="BTY38" s="441"/>
      <c r="BTZ38" s="441"/>
      <c r="BUA38" s="441"/>
      <c r="BUB38" s="441"/>
      <c r="BUC38" s="441"/>
      <c r="BUD38" s="441"/>
      <c r="BUE38" s="441"/>
      <c r="BUF38" s="441"/>
      <c r="BUG38" s="441"/>
      <c r="BUH38" s="441"/>
      <c r="BUI38" s="441"/>
      <c r="BUJ38" s="441"/>
      <c r="BUK38" s="441"/>
      <c r="BUL38" s="441"/>
      <c r="BUM38" s="441"/>
      <c r="BUN38" s="441"/>
      <c r="BUO38" s="441"/>
      <c r="BUP38" s="441"/>
      <c r="BUQ38" s="441"/>
      <c r="BUR38" s="441"/>
      <c r="BUS38" s="441"/>
      <c r="BUT38" s="441"/>
      <c r="BUU38" s="441"/>
      <c r="BUV38" s="441"/>
      <c r="BUW38" s="441"/>
      <c r="BUX38" s="441"/>
      <c r="BUY38" s="441"/>
      <c r="BUZ38" s="441"/>
      <c r="BVA38" s="441"/>
      <c r="BVB38" s="441"/>
      <c r="BVC38" s="441"/>
      <c r="BVD38" s="441"/>
      <c r="BVE38" s="441"/>
      <c r="BVF38" s="441"/>
      <c r="BVG38" s="441"/>
      <c r="BVH38" s="441"/>
      <c r="BVI38" s="441"/>
      <c r="BVJ38" s="441"/>
      <c r="BVK38" s="441"/>
      <c r="BVL38" s="441"/>
      <c r="BVM38" s="441"/>
      <c r="BVN38" s="441"/>
      <c r="BVO38" s="441"/>
      <c r="BVP38" s="441"/>
      <c r="BVQ38" s="441"/>
      <c r="BVR38" s="441"/>
      <c r="BVS38" s="441"/>
      <c r="BVT38" s="441"/>
      <c r="BVU38" s="441"/>
      <c r="BVV38" s="441"/>
      <c r="BVW38" s="441"/>
      <c r="BVX38" s="441"/>
      <c r="BVY38" s="441"/>
      <c r="BVZ38" s="441"/>
      <c r="BWA38" s="441"/>
      <c r="BWB38" s="441"/>
      <c r="BWC38" s="441"/>
      <c r="BWD38" s="441"/>
      <c r="BWE38" s="441"/>
      <c r="BWF38" s="441"/>
      <c r="BWG38" s="441"/>
      <c r="BWH38" s="441"/>
      <c r="BWI38" s="441"/>
      <c r="BWJ38" s="441"/>
      <c r="BWK38" s="441"/>
      <c r="BWL38" s="441"/>
      <c r="BWM38" s="441"/>
      <c r="BWN38" s="441"/>
      <c r="BWO38" s="441"/>
      <c r="BWP38" s="441"/>
      <c r="BWQ38" s="441"/>
      <c r="BWR38" s="441"/>
      <c r="BWS38" s="441"/>
      <c r="BWT38" s="441"/>
      <c r="BWU38" s="441"/>
      <c r="BWV38" s="441"/>
      <c r="BWW38" s="441"/>
      <c r="BWX38" s="441"/>
      <c r="BWY38" s="441"/>
      <c r="BWZ38" s="441"/>
      <c r="BXA38" s="441"/>
      <c r="BXB38" s="441"/>
      <c r="BXC38" s="441"/>
      <c r="BXD38" s="441"/>
      <c r="BXE38" s="441"/>
      <c r="BXF38" s="441"/>
      <c r="BXG38" s="441"/>
      <c r="BXH38" s="441"/>
      <c r="BXI38" s="441"/>
      <c r="BXJ38" s="441"/>
      <c r="BXK38" s="441"/>
      <c r="BXL38" s="441"/>
      <c r="BXM38" s="441"/>
      <c r="BXN38" s="441"/>
      <c r="BXO38" s="441"/>
      <c r="BXP38" s="441"/>
      <c r="BXQ38" s="441"/>
      <c r="BXR38" s="441"/>
      <c r="BXS38" s="441"/>
      <c r="BXT38" s="441"/>
      <c r="BXU38" s="441"/>
      <c r="BXV38" s="441"/>
      <c r="BXW38" s="441"/>
      <c r="BXX38" s="441"/>
      <c r="BXY38" s="441"/>
      <c r="BXZ38" s="441"/>
      <c r="BYA38" s="441"/>
      <c r="BYB38" s="441"/>
      <c r="BYC38" s="441"/>
      <c r="BYD38" s="441"/>
      <c r="BYE38" s="441"/>
      <c r="BYF38" s="441"/>
      <c r="BYG38" s="441"/>
      <c r="BYH38" s="441"/>
      <c r="BYI38" s="441"/>
      <c r="BYJ38" s="441"/>
      <c r="BYK38" s="441"/>
      <c r="BYL38" s="441"/>
      <c r="BYM38" s="441"/>
      <c r="BYN38" s="441"/>
      <c r="BYO38" s="441"/>
      <c r="BYP38" s="441"/>
      <c r="BYQ38" s="441"/>
      <c r="BYR38" s="441"/>
      <c r="BYS38" s="441"/>
      <c r="BYT38" s="441"/>
      <c r="BYU38" s="441"/>
      <c r="BYV38" s="441"/>
      <c r="BYW38" s="441"/>
      <c r="BYX38" s="441"/>
      <c r="BYY38" s="441"/>
      <c r="BYZ38" s="441"/>
      <c r="BZA38" s="441"/>
      <c r="BZB38" s="441"/>
      <c r="BZC38" s="441"/>
      <c r="BZD38" s="441"/>
      <c r="BZE38" s="441"/>
      <c r="BZF38" s="441"/>
      <c r="BZG38" s="441"/>
      <c r="BZH38" s="441"/>
      <c r="BZI38" s="441"/>
      <c r="BZJ38" s="441"/>
      <c r="BZK38" s="441"/>
      <c r="BZL38" s="441"/>
      <c r="BZM38" s="441"/>
      <c r="BZN38" s="441"/>
      <c r="BZO38" s="441"/>
      <c r="BZP38" s="441"/>
      <c r="BZQ38" s="441"/>
      <c r="BZR38" s="441"/>
      <c r="BZS38" s="441"/>
      <c r="BZT38" s="441"/>
      <c r="BZU38" s="441"/>
      <c r="BZV38" s="441"/>
      <c r="BZW38" s="441"/>
      <c r="BZX38" s="441"/>
      <c r="BZY38" s="441"/>
      <c r="BZZ38" s="441"/>
      <c r="CAA38" s="441"/>
      <c r="CAB38" s="441"/>
      <c r="CAC38" s="441"/>
      <c r="CAD38" s="441"/>
      <c r="CAE38" s="441"/>
      <c r="CAF38" s="441"/>
      <c r="CAG38" s="441"/>
      <c r="CAH38" s="441"/>
      <c r="CAI38" s="441"/>
      <c r="CAJ38" s="441"/>
      <c r="CAK38" s="441"/>
      <c r="CAL38" s="441"/>
      <c r="CAM38" s="441"/>
      <c r="CAN38" s="441"/>
      <c r="CAO38" s="441"/>
      <c r="CAP38" s="441"/>
      <c r="CAQ38" s="441"/>
      <c r="CAR38" s="441"/>
      <c r="CAS38" s="441"/>
      <c r="CAT38" s="441"/>
      <c r="CAU38" s="441"/>
      <c r="CAV38" s="441"/>
      <c r="CAW38" s="441"/>
      <c r="CAX38" s="441"/>
      <c r="CAY38" s="441"/>
      <c r="CAZ38" s="441"/>
      <c r="CBA38" s="441"/>
      <c r="CBB38" s="441"/>
      <c r="CBC38" s="441"/>
      <c r="CBD38" s="441"/>
      <c r="CBE38" s="441"/>
      <c r="CBF38" s="441"/>
      <c r="CBG38" s="441"/>
      <c r="CBH38" s="441"/>
      <c r="CBI38" s="441"/>
      <c r="CBJ38" s="441"/>
      <c r="CBK38" s="441"/>
      <c r="CBL38" s="441"/>
      <c r="CBM38" s="441"/>
      <c r="CBN38" s="441"/>
      <c r="CBO38" s="441"/>
      <c r="CBP38" s="441"/>
      <c r="CBQ38" s="441"/>
      <c r="CBR38" s="441"/>
      <c r="CBS38" s="441"/>
      <c r="CBT38" s="441"/>
      <c r="CBU38" s="441"/>
      <c r="CBV38" s="441"/>
      <c r="CBW38" s="441"/>
      <c r="CBX38" s="441"/>
      <c r="CBY38" s="441"/>
      <c r="CBZ38" s="441"/>
      <c r="CCA38" s="441"/>
      <c r="CCB38" s="441"/>
      <c r="CCC38" s="441"/>
      <c r="CCD38" s="441"/>
      <c r="CCE38" s="441"/>
      <c r="CCF38" s="441"/>
      <c r="CCG38" s="441"/>
      <c r="CCH38" s="441"/>
      <c r="CCI38" s="441"/>
      <c r="CCJ38" s="441"/>
      <c r="CCK38" s="441"/>
      <c r="CCL38" s="441"/>
      <c r="CCM38" s="441"/>
      <c r="CCN38" s="441"/>
      <c r="CCO38" s="441"/>
      <c r="CCP38" s="441"/>
      <c r="CCQ38" s="441"/>
      <c r="CCR38" s="441"/>
      <c r="CCS38" s="441"/>
      <c r="CCT38" s="441"/>
      <c r="CCU38" s="441"/>
      <c r="CCV38" s="441"/>
      <c r="CCW38" s="441"/>
      <c r="CCX38" s="441"/>
      <c r="CCY38" s="441"/>
      <c r="CCZ38" s="441"/>
      <c r="CDA38" s="441"/>
      <c r="CDB38" s="441"/>
      <c r="CDC38" s="441"/>
      <c r="CDD38" s="441"/>
      <c r="CDE38" s="441"/>
      <c r="CDF38" s="441"/>
      <c r="CDG38" s="441"/>
      <c r="CDH38" s="441"/>
      <c r="CDI38" s="441"/>
      <c r="CDJ38" s="441"/>
      <c r="CDK38" s="441"/>
      <c r="CDL38" s="441"/>
      <c r="CDM38" s="441"/>
      <c r="CDN38" s="441"/>
      <c r="CDO38" s="441"/>
      <c r="CDP38" s="441"/>
      <c r="CDQ38" s="441"/>
      <c r="CDR38" s="441"/>
      <c r="CDS38" s="441"/>
      <c r="CDT38" s="441"/>
      <c r="CDU38" s="441"/>
      <c r="CDV38" s="441"/>
      <c r="CDW38" s="441"/>
      <c r="CDX38" s="441"/>
      <c r="CDY38" s="441"/>
      <c r="CDZ38" s="441"/>
      <c r="CEA38" s="441"/>
      <c r="CEB38" s="441"/>
      <c r="CEC38" s="441"/>
      <c r="CED38" s="441"/>
      <c r="CEE38" s="441"/>
      <c r="CEF38" s="441"/>
      <c r="CEG38" s="441"/>
      <c r="CEH38" s="441"/>
      <c r="CEI38" s="441"/>
      <c r="CEJ38" s="441"/>
      <c r="CEK38" s="441"/>
      <c r="CEL38" s="441"/>
      <c r="CEM38" s="441"/>
      <c r="CEN38" s="441"/>
      <c r="CEO38" s="441"/>
      <c r="CEP38" s="441"/>
      <c r="CEQ38" s="441"/>
      <c r="CER38" s="441"/>
      <c r="CES38" s="441"/>
      <c r="CET38" s="441"/>
      <c r="CEU38" s="441"/>
      <c r="CEV38" s="441"/>
      <c r="CEW38" s="441"/>
      <c r="CEX38" s="441"/>
      <c r="CEY38" s="441"/>
      <c r="CEZ38" s="441"/>
      <c r="CFA38" s="441"/>
      <c r="CFB38" s="441"/>
      <c r="CFC38" s="441"/>
      <c r="CFD38" s="441"/>
      <c r="CFE38" s="441"/>
      <c r="CFF38" s="441"/>
      <c r="CFG38" s="441"/>
      <c r="CFH38" s="441"/>
      <c r="CFI38" s="441"/>
      <c r="CFJ38" s="441"/>
      <c r="CFK38" s="441"/>
      <c r="CFL38" s="441"/>
      <c r="CFM38" s="441"/>
      <c r="CFN38" s="441"/>
      <c r="CFO38" s="441"/>
      <c r="CFP38" s="441"/>
      <c r="CFQ38" s="441"/>
      <c r="CFR38" s="441"/>
      <c r="CFS38" s="441"/>
      <c r="CFT38" s="441"/>
      <c r="CFU38" s="441"/>
      <c r="CFV38" s="441"/>
      <c r="CFW38" s="441"/>
      <c r="CFX38" s="441"/>
      <c r="CFY38" s="441"/>
      <c r="CFZ38" s="441"/>
      <c r="CGA38" s="441"/>
      <c r="CGB38" s="441"/>
      <c r="CGC38" s="441"/>
      <c r="CGD38" s="441"/>
      <c r="CGE38" s="441"/>
      <c r="CGF38" s="441"/>
      <c r="CGG38" s="441"/>
      <c r="CGH38" s="441"/>
      <c r="CGI38" s="441"/>
      <c r="CGJ38" s="441"/>
      <c r="CGK38" s="441"/>
      <c r="CGL38" s="441"/>
      <c r="CGM38" s="441"/>
      <c r="CGN38" s="441"/>
      <c r="CGO38" s="441"/>
      <c r="CGP38" s="441"/>
      <c r="CGQ38" s="441"/>
      <c r="CGR38" s="441"/>
      <c r="CGS38" s="441"/>
      <c r="CGT38" s="441"/>
      <c r="CGU38" s="441"/>
      <c r="CGV38" s="441"/>
      <c r="CGW38" s="441"/>
      <c r="CGX38" s="441"/>
      <c r="CGY38" s="441"/>
      <c r="CGZ38" s="441"/>
      <c r="CHA38" s="441"/>
      <c r="CHB38" s="441"/>
      <c r="CHC38" s="441"/>
      <c r="CHD38" s="441"/>
      <c r="CHE38" s="441"/>
      <c r="CHF38" s="441"/>
      <c r="CHG38" s="441"/>
      <c r="CHH38" s="441"/>
      <c r="CHI38" s="441"/>
      <c r="CHJ38" s="441"/>
      <c r="CHK38" s="441"/>
      <c r="CHL38" s="441"/>
      <c r="CHM38" s="441"/>
      <c r="CHN38" s="441"/>
      <c r="CHO38" s="441"/>
      <c r="CHP38" s="441"/>
      <c r="CHQ38" s="441"/>
      <c r="CHR38" s="441"/>
      <c r="CHS38" s="441"/>
      <c r="CHT38" s="441"/>
      <c r="CHU38" s="441"/>
      <c r="CHV38" s="441"/>
      <c r="CHW38" s="441"/>
      <c r="CHX38" s="441"/>
      <c r="CHY38" s="441"/>
      <c r="CHZ38" s="441"/>
      <c r="CIA38" s="441"/>
      <c r="CIB38" s="441"/>
      <c r="CIC38" s="441"/>
      <c r="CID38" s="441"/>
      <c r="CIE38" s="441"/>
      <c r="CIF38" s="441"/>
      <c r="CIG38" s="441"/>
      <c r="CIH38" s="441"/>
      <c r="CII38" s="441"/>
      <c r="CIJ38" s="441"/>
      <c r="CIK38" s="441"/>
      <c r="CIL38" s="441"/>
      <c r="CIM38" s="441"/>
      <c r="CIN38" s="441"/>
      <c r="CIO38" s="441"/>
      <c r="CIP38" s="441"/>
      <c r="CIQ38" s="441"/>
      <c r="CIR38" s="441"/>
      <c r="CIS38" s="441"/>
      <c r="CIT38" s="441"/>
      <c r="CIU38" s="441"/>
      <c r="CIV38" s="441"/>
      <c r="CIW38" s="441"/>
      <c r="CIX38" s="441"/>
      <c r="CIY38" s="441"/>
      <c r="CIZ38" s="441"/>
      <c r="CJA38" s="441"/>
      <c r="CJB38" s="441"/>
      <c r="CJC38" s="441"/>
      <c r="CJD38" s="441"/>
      <c r="CJE38" s="441"/>
      <c r="CJF38" s="441"/>
      <c r="CJG38" s="441"/>
      <c r="CJH38" s="441"/>
      <c r="CJI38" s="441"/>
      <c r="CJJ38" s="441"/>
      <c r="CJK38" s="441"/>
      <c r="CJL38" s="441"/>
      <c r="CJM38" s="441"/>
      <c r="CJN38" s="441"/>
      <c r="CJO38" s="441"/>
      <c r="CJP38" s="441"/>
      <c r="CJQ38" s="441"/>
      <c r="CJR38" s="441"/>
      <c r="CJS38" s="441"/>
      <c r="CJT38" s="441"/>
      <c r="CJU38" s="441"/>
      <c r="CJV38" s="441"/>
      <c r="CJW38" s="441"/>
      <c r="CJX38" s="441"/>
      <c r="CJY38" s="441"/>
      <c r="CJZ38" s="441"/>
      <c r="CKA38" s="441"/>
      <c r="CKB38" s="441"/>
      <c r="CKC38" s="441"/>
      <c r="CKD38" s="441"/>
      <c r="CKE38" s="441"/>
      <c r="CKF38" s="441"/>
      <c r="CKG38" s="441"/>
      <c r="CKH38" s="441"/>
      <c r="CKI38" s="441"/>
      <c r="CKJ38" s="441"/>
      <c r="CKK38" s="441"/>
      <c r="CKL38" s="441"/>
      <c r="CKM38" s="441"/>
      <c r="CKN38" s="441"/>
      <c r="CKO38" s="441"/>
      <c r="CKP38" s="441"/>
      <c r="CKQ38" s="441"/>
      <c r="CKR38" s="441"/>
      <c r="CKS38" s="441"/>
      <c r="CKT38" s="441"/>
      <c r="CKU38" s="441"/>
      <c r="CKV38" s="441"/>
      <c r="CKW38" s="441"/>
      <c r="CKX38" s="441"/>
      <c r="CKY38" s="441"/>
      <c r="CKZ38" s="441"/>
      <c r="CLA38" s="441"/>
      <c r="CLB38" s="441"/>
      <c r="CLC38" s="441"/>
      <c r="CLD38" s="441"/>
      <c r="CLE38" s="441"/>
      <c r="CLF38" s="441"/>
      <c r="CLG38" s="441"/>
      <c r="CLH38" s="441"/>
      <c r="CLI38" s="441"/>
      <c r="CLJ38" s="441"/>
      <c r="CLK38" s="441"/>
      <c r="CLL38" s="441"/>
      <c r="CLM38" s="441"/>
      <c r="CLN38" s="441"/>
      <c r="CLO38" s="441"/>
      <c r="CLP38" s="441"/>
      <c r="CLQ38" s="441"/>
      <c r="CLR38" s="441"/>
      <c r="CLS38" s="441"/>
      <c r="CLT38" s="441"/>
      <c r="CLU38" s="441"/>
      <c r="CLV38" s="441"/>
      <c r="CLW38" s="441"/>
      <c r="CLX38" s="441"/>
      <c r="CLY38" s="441"/>
      <c r="CLZ38" s="441"/>
      <c r="CMA38" s="441"/>
      <c r="CMB38" s="441"/>
      <c r="CMC38" s="441"/>
      <c r="CMD38" s="441"/>
      <c r="CME38" s="441"/>
      <c r="CMF38" s="441"/>
      <c r="CMG38" s="441"/>
      <c r="CMH38" s="441"/>
      <c r="CMI38" s="441"/>
      <c r="CMJ38" s="441"/>
      <c r="CMK38" s="441"/>
      <c r="CML38" s="441"/>
      <c r="CMM38" s="441"/>
      <c r="CMN38" s="441"/>
      <c r="CMO38" s="441"/>
      <c r="CMP38" s="441"/>
      <c r="CMQ38" s="441"/>
      <c r="CMR38" s="441"/>
      <c r="CMS38" s="441"/>
      <c r="CMT38" s="441"/>
      <c r="CMU38" s="441"/>
      <c r="CMV38" s="441"/>
      <c r="CMW38" s="441"/>
      <c r="CMX38" s="441"/>
      <c r="CMY38" s="441"/>
      <c r="CMZ38" s="441"/>
      <c r="CNA38" s="441"/>
      <c r="CNB38" s="441"/>
      <c r="CNC38" s="441"/>
      <c r="CND38" s="441"/>
      <c r="CNE38" s="441"/>
      <c r="CNF38" s="441"/>
      <c r="CNG38" s="441"/>
      <c r="CNH38" s="441"/>
      <c r="CNI38" s="441"/>
      <c r="CNJ38" s="441"/>
      <c r="CNK38" s="441"/>
      <c r="CNL38" s="441"/>
      <c r="CNM38" s="441"/>
      <c r="CNN38" s="441"/>
      <c r="CNO38" s="441"/>
      <c r="CNP38" s="441"/>
      <c r="CNQ38" s="441"/>
      <c r="CNR38" s="441"/>
      <c r="CNS38" s="441"/>
      <c r="CNT38" s="441"/>
      <c r="CNU38" s="441"/>
      <c r="CNV38" s="441"/>
      <c r="CNW38" s="441"/>
      <c r="CNX38" s="441"/>
      <c r="CNY38" s="441"/>
      <c r="CNZ38" s="441"/>
      <c r="COA38" s="441"/>
      <c r="COB38" s="441"/>
      <c r="COC38" s="441"/>
      <c r="COD38" s="441"/>
      <c r="COE38" s="441"/>
      <c r="COF38" s="441"/>
      <c r="COG38" s="441"/>
      <c r="COH38" s="441"/>
      <c r="COI38" s="441"/>
      <c r="COJ38" s="441"/>
      <c r="COK38" s="441"/>
      <c r="COL38" s="441"/>
      <c r="COM38" s="441"/>
      <c r="CON38" s="441"/>
      <c r="COO38" s="441"/>
      <c r="COP38" s="441"/>
      <c r="COQ38" s="441"/>
      <c r="COR38" s="441"/>
      <c r="COS38" s="441"/>
      <c r="COT38" s="441"/>
      <c r="COU38" s="441"/>
      <c r="COV38" s="441"/>
      <c r="COW38" s="441"/>
      <c r="COX38" s="441"/>
      <c r="COY38" s="441"/>
      <c r="COZ38" s="441"/>
      <c r="CPA38" s="441"/>
      <c r="CPB38" s="441"/>
      <c r="CPC38" s="441"/>
      <c r="CPD38" s="441"/>
      <c r="CPE38" s="441"/>
      <c r="CPF38" s="441"/>
      <c r="CPG38" s="441"/>
      <c r="CPH38" s="441"/>
      <c r="CPI38" s="441"/>
      <c r="CPJ38" s="441"/>
      <c r="CPK38" s="441"/>
      <c r="CPL38" s="441"/>
      <c r="CPM38" s="441"/>
      <c r="CPN38" s="441"/>
      <c r="CPO38" s="441"/>
      <c r="CPP38" s="441"/>
      <c r="CPQ38" s="441"/>
      <c r="CPR38" s="441"/>
      <c r="CPS38" s="441"/>
      <c r="CPT38" s="441"/>
      <c r="CPU38" s="441"/>
      <c r="CPV38" s="441"/>
      <c r="CPW38" s="441"/>
      <c r="CPX38" s="441"/>
      <c r="CPY38" s="441"/>
      <c r="CPZ38" s="441"/>
      <c r="CQA38" s="441"/>
      <c r="CQB38" s="441"/>
      <c r="CQC38" s="441"/>
      <c r="CQD38" s="441"/>
      <c r="CQE38" s="441"/>
      <c r="CQF38" s="441"/>
      <c r="CQG38" s="441"/>
      <c r="CQH38" s="441"/>
      <c r="CQI38" s="441"/>
      <c r="CQJ38" s="441"/>
      <c r="CQK38" s="441"/>
      <c r="CQL38" s="441"/>
      <c r="CQM38" s="441"/>
      <c r="CQN38" s="441"/>
      <c r="CQO38" s="441"/>
      <c r="CQP38" s="441"/>
      <c r="CQQ38" s="441"/>
      <c r="CQR38" s="441"/>
      <c r="CQS38" s="441"/>
      <c r="CQT38" s="441"/>
      <c r="CQU38" s="441"/>
      <c r="CQV38" s="441"/>
      <c r="CQW38" s="441"/>
      <c r="CQX38" s="441"/>
      <c r="CQY38" s="441"/>
      <c r="CQZ38" s="441"/>
      <c r="CRA38" s="441"/>
      <c r="CRB38" s="441"/>
      <c r="CRC38" s="441"/>
      <c r="CRD38" s="441"/>
      <c r="CRE38" s="441"/>
      <c r="CRF38" s="441"/>
      <c r="CRG38" s="441"/>
      <c r="CRH38" s="441"/>
      <c r="CRI38" s="441"/>
      <c r="CRJ38" s="441"/>
      <c r="CRK38" s="441"/>
      <c r="CRL38" s="441"/>
      <c r="CRM38" s="441"/>
      <c r="CRN38" s="441"/>
      <c r="CRO38" s="441"/>
      <c r="CRP38" s="441"/>
      <c r="CRQ38" s="441"/>
      <c r="CRR38" s="441"/>
      <c r="CRS38" s="441"/>
      <c r="CRT38" s="441"/>
      <c r="CRU38" s="441"/>
      <c r="CRV38" s="441"/>
      <c r="CRW38" s="441"/>
      <c r="CRX38" s="441"/>
      <c r="CRY38" s="441"/>
      <c r="CRZ38" s="441"/>
      <c r="CSA38" s="441"/>
      <c r="CSB38" s="441"/>
      <c r="CSC38" s="441"/>
      <c r="CSD38" s="441"/>
      <c r="CSE38" s="441"/>
      <c r="CSF38" s="441"/>
      <c r="CSG38" s="441"/>
      <c r="CSH38" s="441"/>
      <c r="CSI38" s="441"/>
      <c r="CSJ38" s="441"/>
      <c r="CSK38" s="441"/>
      <c r="CSL38" s="441"/>
      <c r="CSM38" s="441"/>
      <c r="CSN38" s="441"/>
      <c r="CSO38" s="441"/>
      <c r="CSP38" s="441"/>
      <c r="CSQ38" s="441"/>
      <c r="CSR38" s="441"/>
      <c r="CSS38" s="441"/>
      <c r="CST38" s="441"/>
      <c r="CSU38" s="441"/>
      <c r="CSV38" s="441"/>
      <c r="CSW38" s="441"/>
      <c r="CSX38" s="441"/>
      <c r="CSY38" s="441"/>
      <c r="CSZ38" s="441"/>
      <c r="CTA38" s="441"/>
      <c r="CTB38" s="441"/>
      <c r="CTC38" s="441"/>
      <c r="CTD38" s="441"/>
      <c r="CTE38" s="441"/>
      <c r="CTF38" s="441"/>
      <c r="CTG38" s="441"/>
      <c r="CTH38" s="441"/>
      <c r="CTI38" s="441"/>
      <c r="CTJ38" s="441"/>
      <c r="CTK38" s="441"/>
      <c r="CTL38" s="441"/>
      <c r="CTM38" s="441"/>
      <c r="CTN38" s="441"/>
      <c r="CTO38" s="441"/>
      <c r="CTP38" s="441"/>
      <c r="CTQ38" s="441"/>
      <c r="CTR38" s="441"/>
      <c r="CTS38" s="441"/>
      <c r="CTT38" s="441"/>
      <c r="CTU38" s="441"/>
      <c r="CTV38" s="441"/>
      <c r="CTW38" s="441"/>
      <c r="CTX38" s="441"/>
      <c r="CTY38" s="441"/>
      <c r="CTZ38" s="441"/>
      <c r="CUA38" s="441"/>
      <c r="CUB38" s="441"/>
      <c r="CUC38" s="441"/>
      <c r="CUD38" s="441"/>
      <c r="CUE38" s="441"/>
      <c r="CUF38" s="441"/>
      <c r="CUG38" s="441"/>
      <c r="CUH38" s="441"/>
      <c r="CUI38" s="441"/>
      <c r="CUJ38" s="441"/>
      <c r="CUK38" s="441"/>
      <c r="CUL38" s="441"/>
      <c r="CUM38" s="441"/>
      <c r="CUN38" s="441"/>
      <c r="CUO38" s="441"/>
      <c r="CUP38" s="441"/>
      <c r="CUQ38" s="441"/>
      <c r="CUR38" s="441"/>
      <c r="CUS38" s="441"/>
      <c r="CUT38" s="441"/>
      <c r="CUU38" s="441"/>
      <c r="CUV38" s="441"/>
      <c r="CUW38" s="441"/>
      <c r="CUX38" s="441"/>
      <c r="CUY38" s="441"/>
      <c r="CUZ38" s="441"/>
      <c r="CVA38" s="441"/>
      <c r="CVB38" s="441"/>
      <c r="CVC38" s="441"/>
      <c r="CVD38" s="441"/>
      <c r="CVE38" s="441"/>
      <c r="CVF38" s="441"/>
      <c r="CVG38" s="441"/>
      <c r="CVH38" s="441"/>
      <c r="CVI38" s="441"/>
      <c r="CVJ38" s="441"/>
      <c r="CVK38" s="441"/>
      <c r="CVL38" s="441"/>
      <c r="CVM38" s="441"/>
      <c r="CVN38" s="441"/>
      <c r="CVO38" s="441"/>
      <c r="CVP38" s="441"/>
      <c r="CVQ38" s="441"/>
      <c r="CVR38" s="441"/>
      <c r="CVS38" s="441"/>
      <c r="CVT38" s="441"/>
      <c r="CVU38" s="441"/>
      <c r="CVV38" s="441"/>
      <c r="CVW38" s="441"/>
      <c r="CVX38" s="441"/>
      <c r="CVY38" s="441"/>
      <c r="CVZ38" s="441"/>
      <c r="CWA38" s="441"/>
      <c r="CWB38" s="441"/>
      <c r="CWC38" s="441"/>
      <c r="CWD38" s="441"/>
      <c r="CWE38" s="441"/>
      <c r="CWF38" s="441"/>
      <c r="CWG38" s="441"/>
      <c r="CWH38" s="441"/>
      <c r="CWI38" s="441"/>
      <c r="CWJ38" s="441"/>
      <c r="CWK38" s="441"/>
      <c r="CWL38" s="441"/>
      <c r="CWM38" s="441"/>
      <c r="CWN38" s="441"/>
      <c r="CWO38" s="441"/>
      <c r="CWP38" s="441"/>
      <c r="CWQ38" s="441"/>
      <c r="CWR38" s="441"/>
      <c r="CWS38" s="441"/>
      <c r="CWT38" s="441"/>
      <c r="CWU38" s="441"/>
      <c r="CWV38" s="441"/>
      <c r="CWW38" s="441"/>
      <c r="CWX38" s="441"/>
      <c r="CWY38" s="441"/>
      <c r="CWZ38" s="441"/>
      <c r="CXA38" s="441"/>
      <c r="CXB38" s="441"/>
      <c r="CXC38" s="441"/>
      <c r="CXD38" s="441"/>
      <c r="CXE38" s="441"/>
      <c r="CXF38" s="441"/>
      <c r="CXG38" s="441"/>
      <c r="CXH38" s="441"/>
      <c r="CXI38" s="441"/>
      <c r="CXJ38" s="441"/>
      <c r="CXK38" s="441"/>
      <c r="CXL38" s="441"/>
      <c r="CXM38" s="441"/>
      <c r="CXN38" s="441"/>
      <c r="CXO38" s="441"/>
      <c r="CXP38" s="441"/>
      <c r="CXQ38" s="441"/>
      <c r="CXR38" s="441"/>
      <c r="CXS38" s="441"/>
      <c r="CXT38" s="441"/>
      <c r="CXU38" s="441"/>
      <c r="CXV38" s="441"/>
      <c r="CXW38" s="441"/>
      <c r="CXX38" s="441"/>
      <c r="CXY38" s="441"/>
      <c r="CXZ38" s="441"/>
      <c r="CYA38" s="441"/>
      <c r="CYB38" s="441"/>
      <c r="CYC38" s="441"/>
      <c r="CYD38" s="441"/>
      <c r="CYE38" s="441"/>
      <c r="CYF38" s="441"/>
      <c r="CYG38" s="441"/>
      <c r="CYH38" s="441"/>
      <c r="CYI38" s="441"/>
      <c r="CYJ38" s="441"/>
      <c r="CYK38" s="441"/>
      <c r="CYL38" s="441"/>
      <c r="CYM38" s="441"/>
      <c r="CYN38" s="441"/>
      <c r="CYO38" s="441"/>
      <c r="CYP38" s="441"/>
      <c r="CYQ38" s="441"/>
      <c r="CYR38" s="441"/>
      <c r="CYS38" s="441"/>
      <c r="CYT38" s="441"/>
      <c r="CYU38" s="441"/>
      <c r="CYV38" s="441"/>
      <c r="CYW38" s="441"/>
      <c r="CYX38" s="441"/>
      <c r="CYY38" s="441"/>
      <c r="CYZ38" s="441"/>
      <c r="CZA38" s="441"/>
      <c r="CZB38" s="441"/>
      <c r="CZC38" s="441"/>
      <c r="CZD38" s="441"/>
      <c r="CZE38" s="441"/>
      <c r="CZF38" s="441"/>
      <c r="CZG38" s="441"/>
      <c r="CZH38" s="441"/>
      <c r="CZI38" s="441"/>
      <c r="CZJ38" s="441"/>
      <c r="CZK38" s="441"/>
      <c r="CZL38" s="441"/>
      <c r="CZM38" s="441"/>
      <c r="CZN38" s="441"/>
      <c r="CZO38" s="441"/>
      <c r="CZP38" s="441"/>
      <c r="CZQ38" s="441"/>
      <c r="CZR38" s="441"/>
      <c r="CZS38" s="441"/>
      <c r="CZT38" s="441"/>
      <c r="CZU38" s="441"/>
      <c r="CZV38" s="441"/>
      <c r="CZW38" s="441"/>
      <c r="CZX38" s="441"/>
      <c r="CZY38" s="441"/>
      <c r="CZZ38" s="441"/>
      <c r="DAA38" s="441"/>
      <c r="DAB38" s="441"/>
      <c r="DAC38" s="441"/>
      <c r="DAD38" s="441"/>
      <c r="DAE38" s="441"/>
      <c r="DAF38" s="441"/>
      <c r="DAG38" s="441"/>
      <c r="DAH38" s="441"/>
      <c r="DAI38" s="441"/>
      <c r="DAJ38" s="441"/>
      <c r="DAK38" s="441"/>
      <c r="DAL38" s="441"/>
      <c r="DAM38" s="441"/>
      <c r="DAN38" s="441"/>
      <c r="DAO38" s="441"/>
      <c r="DAP38" s="441"/>
      <c r="DAQ38" s="441"/>
      <c r="DAR38" s="441"/>
      <c r="DAS38" s="441"/>
      <c r="DAT38" s="441"/>
      <c r="DAU38" s="441"/>
      <c r="DAV38" s="441"/>
      <c r="DAW38" s="441"/>
      <c r="DAX38" s="441"/>
      <c r="DAY38" s="441"/>
      <c r="DAZ38" s="441"/>
      <c r="DBA38" s="441"/>
      <c r="DBB38" s="441"/>
      <c r="DBC38" s="441"/>
      <c r="DBD38" s="441"/>
      <c r="DBE38" s="441"/>
      <c r="DBF38" s="441"/>
      <c r="DBG38" s="441"/>
      <c r="DBH38" s="441"/>
      <c r="DBI38" s="441"/>
      <c r="DBJ38" s="441"/>
      <c r="DBK38" s="441"/>
      <c r="DBL38" s="441"/>
      <c r="DBM38" s="441"/>
      <c r="DBN38" s="441"/>
      <c r="DBO38" s="441"/>
      <c r="DBP38" s="441"/>
      <c r="DBQ38" s="441"/>
      <c r="DBR38" s="441"/>
      <c r="DBS38" s="441"/>
      <c r="DBT38" s="441"/>
      <c r="DBU38" s="441"/>
      <c r="DBV38" s="441"/>
      <c r="DBW38" s="441"/>
      <c r="DBX38" s="441"/>
      <c r="DBY38" s="441"/>
      <c r="DBZ38" s="441"/>
      <c r="DCA38" s="441"/>
      <c r="DCB38" s="441"/>
      <c r="DCC38" s="441"/>
      <c r="DCD38" s="441"/>
      <c r="DCE38" s="441"/>
      <c r="DCF38" s="441"/>
      <c r="DCG38" s="441"/>
      <c r="DCH38" s="441"/>
      <c r="DCI38" s="441"/>
      <c r="DCJ38" s="441"/>
      <c r="DCK38" s="441"/>
      <c r="DCL38" s="441"/>
      <c r="DCM38" s="441"/>
      <c r="DCN38" s="441"/>
      <c r="DCO38" s="441"/>
      <c r="DCP38" s="441"/>
      <c r="DCQ38" s="441"/>
      <c r="DCR38" s="441"/>
      <c r="DCS38" s="441"/>
      <c r="DCT38" s="441"/>
      <c r="DCU38" s="441"/>
      <c r="DCV38" s="441"/>
      <c r="DCW38" s="441"/>
      <c r="DCX38" s="441"/>
      <c r="DCY38" s="441"/>
      <c r="DCZ38" s="441"/>
      <c r="DDA38" s="441"/>
      <c r="DDB38" s="441"/>
      <c r="DDC38" s="441"/>
      <c r="DDD38" s="441"/>
      <c r="DDE38" s="441"/>
      <c r="DDF38" s="441"/>
      <c r="DDG38" s="441"/>
      <c r="DDH38" s="441"/>
      <c r="DDI38" s="441"/>
      <c r="DDJ38" s="441"/>
      <c r="DDK38" s="441"/>
      <c r="DDL38" s="441"/>
      <c r="DDM38" s="441"/>
      <c r="DDN38" s="441"/>
      <c r="DDO38" s="441"/>
      <c r="DDP38" s="441"/>
      <c r="DDQ38" s="441"/>
      <c r="DDR38" s="441"/>
      <c r="DDS38" s="441"/>
      <c r="DDT38" s="441"/>
      <c r="DDU38" s="441"/>
      <c r="DDV38" s="441"/>
      <c r="DDW38" s="441"/>
      <c r="DDX38" s="441"/>
      <c r="DDY38" s="441"/>
      <c r="DDZ38" s="441"/>
      <c r="DEA38" s="441"/>
      <c r="DEB38" s="441"/>
      <c r="DEC38" s="441"/>
      <c r="DED38" s="441"/>
      <c r="DEE38" s="441"/>
      <c r="DEF38" s="441"/>
      <c r="DEG38" s="441"/>
      <c r="DEH38" s="441"/>
      <c r="DEI38" s="441"/>
      <c r="DEJ38" s="441"/>
      <c r="DEK38" s="441"/>
      <c r="DEL38" s="441"/>
      <c r="DEM38" s="441"/>
      <c r="DEN38" s="441"/>
      <c r="DEO38" s="441"/>
      <c r="DEP38" s="441"/>
      <c r="DEQ38" s="441"/>
      <c r="DER38" s="441"/>
      <c r="DES38" s="441"/>
      <c r="DET38" s="441"/>
      <c r="DEU38" s="441"/>
      <c r="DEV38" s="441"/>
      <c r="DEW38" s="441"/>
      <c r="DEX38" s="441"/>
      <c r="DEY38" s="441"/>
      <c r="DEZ38" s="441"/>
      <c r="DFA38" s="441"/>
      <c r="DFB38" s="441"/>
      <c r="DFC38" s="441"/>
      <c r="DFD38" s="441"/>
      <c r="DFE38" s="441"/>
      <c r="DFF38" s="441"/>
      <c r="DFG38" s="441"/>
      <c r="DFH38" s="441"/>
      <c r="DFI38" s="441"/>
      <c r="DFJ38" s="441"/>
      <c r="DFK38" s="441"/>
      <c r="DFL38" s="441"/>
      <c r="DFM38" s="441"/>
      <c r="DFN38" s="441"/>
      <c r="DFO38" s="441"/>
      <c r="DFP38" s="441"/>
      <c r="DFQ38" s="441"/>
      <c r="DFR38" s="441"/>
      <c r="DFS38" s="441"/>
      <c r="DFT38" s="441"/>
      <c r="DFU38" s="441"/>
      <c r="DFV38" s="441"/>
      <c r="DFW38" s="441"/>
      <c r="DFX38" s="441"/>
      <c r="DFY38" s="441"/>
      <c r="DFZ38" s="441"/>
      <c r="DGA38" s="441"/>
      <c r="DGB38" s="441"/>
      <c r="DGC38" s="441"/>
      <c r="DGD38" s="441"/>
      <c r="DGE38" s="441"/>
      <c r="DGF38" s="441"/>
      <c r="DGG38" s="441"/>
      <c r="DGH38" s="441"/>
      <c r="DGI38" s="441"/>
      <c r="DGJ38" s="441"/>
      <c r="DGK38" s="441"/>
      <c r="DGL38" s="441"/>
      <c r="DGM38" s="441"/>
      <c r="DGN38" s="441"/>
      <c r="DGO38" s="441"/>
      <c r="DGP38" s="441"/>
      <c r="DGQ38" s="441"/>
      <c r="DGR38" s="441"/>
      <c r="DGS38" s="441"/>
      <c r="DGT38" s="441"/>
      <c r="DGU38" s="441"/>
      <c r="DGV38" s="441"/>
      <c r="DGW38" s="441"/>
      <c r="DGX38" s="441"/>
      <c r="DGY38" s="441"/>
      <c r="DGZ38" s="441"/>
      <c r="DHA38" s="441"/>
      <c r="DHB38" s="441"/>
      <c r="DHC38" s="441"/>
      <c r="DHD38" s="441"/>
      <c r="DHE38" s="441"/>
      <c r="DHF38" s="441"/>
      <c r="DHG38" s="441"/>
      <c r="DHH38" s="441"/>
      <c r="DHI38" s="441"/>
      <c r="DHJ38" s="441"/>
      <c r="DHK38" s="441"/>
      <c r="DHL38" s="441"/>
      <c r="DHM38" s="441"/>
      <c r="DHN38" s="441"/>
      <c r="DHO38" s="441"/>
      <c r="DHP38" s="441"/>
      <c r="DHQ38" s="441"/>
      <c r="DHR38" s="441"/>
      <c r="DHS38" s="441"/>
      <c r="DHT38" s="441"/>
      <c r="DHU38" s="441"/>
      <c r="DHV38" s="441"/>
      <c r="DHW38" s="441"/>
      <c r="DHX38" s="441"/>
      <c r="DHY38" s="441"/>
      <c r="DHZ38" s="441"/>
      <c r="DIA38" s="441"/>
      <c r="DIB38" s="441"/>
      <c r="DIC38" s="441"/>
      <c r="DID38" s="441"/>
      <c r="DIE38" s="441"/>
      <c r="DIF38" s="441"/>
      <c r="DIG38" s="441"/>
      <c r="DIH38" s="441"/>
      <c r="DII38" s="441"/>
      <c r="DIJ38" s="441"/>
      <c r="DIK38" s="441"/>
      <c r="DIL38" s="441"/>
      <c r="DIM38" s="441"/>
      <c r="DIN38" s="441"/>
      <c r="DIO38" s="441"/>
      <c r="DIP38" s="441"/>
      <c r="DIQ38" s="441"/>
      <c r="DIR38" s="441"/>
      <c r="DIS38" s="441"/>
      <c r="DIT38" s="441"/>
      <c r="DIU38" s="441"/>
      <c r="DIV38" s="441"/>
      <c r="DIW38" s="441"/>
      <c r="DIX38" s="441"/>
      <c r="DIY38" s="441"/>
      <c r="DIZ38" s="441"/>
      <c r="DJA38" s="441"/>
      <c r="DJB38" s="441"/>
      <c r="DJC38" s="441"/>
      <c r="DJD38" s="441"/>
      <c r="DJE38" s="441"/>
      <c r="DJF38" s="441"/>
      <c r="DJG38" s="441"/>
      <c r="DJH38" s="441"/>
      <c r="DJI38" s="441"/>
      <c r="DJJ38" s="441"/>
      <c r="DJK38" s="441"/>
      <c r="DJL38" s="441"/>
      <c r="DJM38" s="441"/>
      <c r="DJN38" s="441"/>
      <c r="DJO38" s="441"/>
      <c r="DJP38" s="441"/>
      <c r="DJQ38" s="441"/>
      <c r="DJR38" s="441"/>
      <c r="DJS38" s="441"/>
      <c r="DJT38" s="441"/>
      <c r="DJU38" s="441"/>
      <c r="DJV38" s="441"/>
      <c r="DJW38" s="441"/>
      <c r="DJX38" s="441"/>
      <c r="DJY38" s="441"/>
      <c r="DJZ38" s="441"/>
      <c r="DKA38" s="441"/>
      <c r="DKB38" s="441"/>
      <c r="DKC38" s="441"/>
      <c r="DKD38" s="441"/>
      <c r="DKE38" s="441"/>
      <c r="DKF38" s="441"/>
      <c r="DKG38" s="441"/>
      <c r="DKH38" s="441"/>
      <c r="DKI38" s="441"/>
      <c r="DKJ38" s="441"/>
      <c r="DKK38" s="441"/>
      <c r="DKL38" s="441"/>
      <c r="DKM38" s="441"/>
      <c r="DKN38" s="441"/>
      <c r="DKO38" s="441"/>
      <c r="DKP38" s="441"/>
      <c r="DKQ38" s="441"/>
      <c r="DKR38" s="441"/>
      <c r="DKS38" s="441"/>
      <c r="DKT38" s="441"/>
      <c r="DKU38" s="441"/>
      <c r="DKV38" s="441"/>
      <c r="DKW38" s="441"/>
      <c r="DKX38" s="441"/>
      <c r="DKY38" s="441"/>
      <c r="DKZ38" s="441"/>
      <c r="DLA38" s="441"/>
      <c r="DLB38" s="441"/>
      <c r="DLC38" s="441"/>
      <c r="DLD38" s="441"/>
      <c r="DLE38" s="441"/>
      <c r="DLF38" s="441"/>
      <c r="DLG38" s="441"/>
      <c r="DLH38" s="441"/>
      <c r="DLI38" s="441"/>
      <c r="DLJ38" s="441"/>
      <c r="DLK38" s="441"/>
      <c r="DLL38" s="441"/>
      <c r="DLM38" s="441"/>
      <c r="DLN38" s="441"/>
      <c r="DLO38" s="441"/>
      <c r="DLP38" s="441"/>
      <c r="DLQ38" s="441"/>
      <c r="DLR38" s="441"/>
      <c r="DLS38" s="441"/>
      <c r="DLT38" s="441"/>
      <c r="DLU38" s="441"/>
      <c r="DLV38" s="441"/>
      <c r="DLW38" s="441"/>
      <c r="DLX38" s="441"/>
      <c r="DLY38" s="441"/>
      <c r="DLZ38" s="441"/>
      <c r="DMA38" s="441"/>
      <c r="DMB38" s="441"/>
      <c r="DMC38" s="441"/>
      <c r="DMD38" s="441"/>
      <c r="DME38" s="441"/>
      <c r="DMF38" s="441"/>
      <c r="DMG38" s="441"/>
      <c r="DMH38" s="441"/>
      <c r="DMI38" s="441"/>
      <c r="DMJ38" s="441"/>
      <c r="DMK38" s="441"/>
      <c r="DML38" s="441"/>
      <c r="DMM38" s="441"/>
      <c r="DMN38" s="441"/>
      <c r="DMO38" s="441"/>
      <c r="DMP38" s="441"/>
      <c r="DMQ38" s="441"/>
      <c r="DMR38" s="441"/>
      <c r="DMS38" s="441"/>
      <c r="DMT38" s="441"/>
      <c r="DMU38" s="441"/>
      <c r="DMV38" s="441"/>
      <c r="DMW38" s="441"/>
      <c r="DMX38" s="441"/>
      <c r="DMY38" s="441"/>
      <c r="DMZ38" s="441"/>
      <c r="DNA38" s="441"/>
      <c r="DNB38" s="441"/>
      <c r="DNC38" s="441"/>
      <c r="DND38" s="441"/>
      <c r="DNE38" s="441"/>
      <c r="DNF38" s="441"/>
      <c r="DNG38" s="441"/>
      <c r="DNH38" s="441"/>
      <c r="DNI38" s="441"/>
      <c r="DNJ38" s="441"/>
      <c r="DNK38" s="441"/>
      <c r="DNL38" s="441"/>
      <c r="DNM38" s="441"/>
      <c r="DNN38" s="441"/>
      <c r="DNO38" s="441"/>
      <c r="DNP38" s="441"/>
      <c r="DNQ38" s="441"/>
      <c r="DNR38" s="441"/>
      <c r="DNS38" s="441"/>
      <c r="DNT38" s="441"/>
      <c r="DNU38" s="441"/>
      <c r="DNV38" s="441"/>
      <c r="DNW38" s="441"/>
      <c r="DNX38" s="441"/>
      <c r="DNY38" s="441"/>
      <c r="DNZ38" s="441"/>
      <c r="DOA38" s="441"/>
      <c r="DOB38" s="441"/>
      <c r="DOC38" s="441"/>
      <c r="DOD38" s="441"/>
      <c r="DOE38" s="441"/>
      <c r="DOF38" s="441"/>
      <c r="DOG38" s="441"/>
      <c r="DOH38" s="441"/>
      <c r="DOI38" s="441"/>
      <c r="DOJ38" s="441"/>
      <c r="DOK38" s="441"/>
      <c r="DOL38" s="441"/>
      <c r="DOM38" s="441"/>
      <c r="DON38" s="441"/>
      <c r="DOO38" s="441"/>
      <c r="DOP38" s="441"/>
      <c r="DOQ38" s="441"/>
      <c r="DOR38" s="441"/>
      <c r="DOS38" s="441"/>
      <c r="DOT38" s="441"/>
      <c r="DOU38" s="441"/>
      <c r="DOV38" s="441"/>
      <c r="DOW38" s="441"/>
      <c r="DOX38" s="441"/>
      <c r="DOY38" s="441"/>
      <c r="DOZ38" s="441"/>
      <c r="DPA38" s="441"/>
      <c r="DPB38" s="441"/>
      <c r="DPC38" s="441"/>
      <c r="DPD38" s="441"/>
      <c r="DPE38" s="441"/>
      <c r="DPF38" s="441"/>
      <c r="DPG38" s="441"/>
      <c r="DPH38" s="441"/>
      <c r="DPI38" s="441"/>
      <c r="DPJ38" s="441"/>
      <c r="DPK38" s="441"/>
      <c r="DPL38" s="441"/>
      <c r="DPM38" s="441"/>
      <c r="DPN38" s="441"/>
      <c r="DPO38" s="441"/>
      <c r="DPP38" s="441"/>
      <c r="DPQ38" s="441"/>
      <c r="DPR38" s="441"/>
      <c r="DPS38" s="441"/>
      <c r="DPT38" s="441"/>
      <c r="DPU38" s="441"/>
      <c r="DPV38" s="441"/>
      <c r="DPW38" s="441"/>
      <c r="DPX38" s="441"/>
      <c r="DPY38" s="441"/>
      <c r="DPZ38" s="441"/>
      <c r="DQA38" s="441"/>
      <c r="DQB38" s="441"/>
      <c r="DQC38" s="441"/>
      <c r="DQD38" s="441"/>
      <c r="DQE38" s="441"/>
      <c r="DQF38" s="441"/>
      <c r="DQG38" s="441"/>
      <c r="DQH38" s="441"/>
      <c r="DQI38" s="441"/>
      <c r="DQJ38" s="441"/>
      <c r="DQK38" s="441"/>
      <c r="DQL38" s="441"/>
      <c r="DQM38" s="441"/>
      <c r="DQN38" s="441"/>
      <c r="DQO38" s="441"/>
      <c r="DQP38" s="441"/>
      <c r="DQQ38" s="441"/>
      <c r="DQR38" s="441"/>
      <c r="DQS38" s="441"/>
      <c r="DQT38" s="441"/>
      <c r="DQU38" s="441"/>
      <c r="DQV38" s="441"/>
      <c r="DQW38" s="441"/>
      <c r="DQX38" s="441"/>
      <c r="DQY38" s="441"/>
      <c r="DQZ38" s="441"/>
      <c r="DRA38" s="441"/>
      <c r="DRB38" s="441"/>
      <c r="DRC38" s="441"/>
      <c r="DRD38" s="441"/>
      <c r="DRE38" s="441"/>
      <c r="DRF38" s="441"/>
      <c r="DRG38" s="441"/>
      <c r="DRH38" s="441"/>
      <c r="DRI38" s="441"/>
      <c r="DRJ38" s="441"/>
      <c r="DRK38" s="441"/>
      <c r="DRL38" s="441"/>
      <c r="DRM38" s="441"/>
      <c r="DRN38" s="441"/>
      <c r="DRO38" s="441"/>
      <c r="DRP38" s="441"/>
      <c r="DRQ38" s="441"/>
      <c r="DRR38" s="441"/>
      <c r="DRS38" s="441"/>
      <c r="DRT38" s="441"/>
      <c r="DRU38" s="441"/>
      <c r="DRV38" s="441"/>
      <c r="DRW38" s="441"/>
      <c r="DRX38" s="441"/>
      <c r="DRY38" s="441"/>
      <c r="DRZ38" s="441"/>
      <c r="DSA38" s="441"/>
      <c r="DSB38" s="441"/>
      <c r="DSC38" s="441"/>
      <c r="DSD38" s="441"/>
      <c r="DSE38" s="441"/>
      <c r="DSF38" s="441"/>
      <c r="DSG38" s="441"/>
      <c r="DSH38" s="441"/>
      <c r="DSI38" s="441"/>
      <c r="DSJ38" s="441"/>
      <c r="DSK38" s="441"/>
      <c r="DSL38" s="441"/>
      <c r="DSM38" s="441"/>
      <c r="DSN38" s="441"/>
      <c r="DSO38" s="441"/>
      <c r="DSP38" s="441"/>
      <c r="DSQ38" s="441"/>
      <c r="DSR38" s="441"/>
      <c r="DSS38" s="441"/>
      <c r="DST38" s="441"/>
      <c r="DSU38" s="441"/>
      <c r="DSV38" s="441"/>
      <c r="DSW38" s="441"/>
      <c r="DSX38" s="441"/>
      <c r="DSY38" s="441"/>
      <c r="DSZ38" s="441"/>
      <c r="DTA38" s="441"/>
      <c r="DTB38" s="441"/>
      <c r="DTC38" s="441"/>
      <c r="DTD38" s="441"/>
      <c r="DTE38" s="441"/>
      <c r="DTF38" s="441"/>
      <c r="DTG38" s="441"/>
      <c r="DTH38" s="441"/>
      <c r="DTI38" s="441"/>
      <c r="DTJ38" s="441"/>
      <c r="DTK38" s="441"/>
      <c r="DTL38" s="441"/>
      <c r="DTM38" s="441"/>
      <c r="DTN38" s="441"/>
      <c r="DTO38" s="441"/>
      <c r="DTP38" s="441"/>
      <c r="DTQ38" s="441"/>
      <c r="DTR38" s="441"/>
      <c r="DTS38" s="441"/>
      <c r="DTT38" s="441"/>
      <c r="DTU38" s="441"/>
      <c r="DTV38" s="441"/>
      <c r="DTW38" s="441"/>
      <c r="DTX38" s="441"/>
      <c r="DTY38" s="441"/>
      <c r="DTZ38" s="441"/>
      <c r="DUA38" s="441"/>
      <c r="DUB38" s="441"/>
      <c r="DUC38" s="441"/>
      <c r="DUD38" s="441"/>
      <c r="DUE38" s="441"/>
      <c r="DUF38" s="441"/>
      <c r="DUG38" s="441"/>
      <c r="DUH38" s="441"/>
      <c r="DUI38" s="441"/>
      <c r="DUJ38" s="441"/>
      <c r="DUK38" s="441"/>
      <c r="DUL38" s="441"/>
      <c r="DUM38" s="441"/>
      <c r="DUN38" s="441"/>
      <c r="DUO38" s="441"/>
      <c r="DUP38" s="441"/>
      <c r="DUQ38" s="441"/>
      <c r="DUR38" s="441"/>
      <c r="DUS38" s="441"/>
      <c r="DUT38" s="441"/>
      <c r="DUU38" s="441"/>
      <c r="DUV38" s="441"/>
      <c r="DUW38" s="441"/>
      <c r="DUX38" s="441"/>
      <c r="DUY38" s="441"/>
      <c r="DUZ38" s="441"/>
      <c r="DVA38" s="441"/>
      <c r="DVB38" s="441"/>
      <c r="DVC38" s="441"/>
      <c r="DVD38" s="441"/>
      <c r="DVE38" s="441"/>
      <c r="DVF38" s="441"/>
      <c r="DVG38" s="441"/>
      <c r="DVH38" s="441"/>
      <c r="DVI38" s="441"/>
      <c r="DVJ38" s="441"/>
      <c r="DVK38" s="441"/>
      <c r="DVL38" s="441"/>
      <c r="DVM38" s="441"/>
      <c r="DVN38" s="441"/>
      <c r="DVO38" s="441"/>
      <c r="DVP38" s="441"/>
      <c r="DVQ38" s="441"/>
      <c r="DVR38" s="441"/>
      <c r="DVS38" s="441"/>
      <c r="DVT38" s="441"/>
      <c r="DVU38" s="441"/>
      <c r="DVV38" s="441"/>
      <c r="DVW38" s="441"/>
      <c r="DVX38" s="441"/>
      <c r="DVY38" s="441"/>
      <c r="DVZ38" s="441"/>
      <c r="DWA38" s="441"/>
      <c r="DWB38" s="441"/>
      <c r="DWC38" s="441"/>
      <c r="DWD38" s="441"/>
      <c r="DWE38" s="441"/>
      <c r="DWF38" s="441"/>
      <c r="DWG38" s="441"/>
      <c r="DWH38" s="441"/>
      <c r="DWI38" s="441"/>
      <c r="DWJ38" s="441"/>
      <c r="DWK38" s="441"/>
      <c r="DWL38" s="441"/>
      <c r="DWM38" s="441"/>
      <c r="DWN38" s="441"/>
      <c r="DWO38" s="441"/>
      <c r="DWP38" s="441"/>
      <c r="DWQ38" s="441"/>
      <c r="DWR38" s="441"/>
      <c r="DWS38" s="441"/>
      <c r="DWT38" s="441"/>
      <c r="DWU38" s="441"/>
      <c r="DWV38" s="441"/>
      <c r="DWW38" s="441"/>
      <c r="DWX38" s="441"/>
      <c r="DWY38" s="441"/>
      <c r="DWZ38" s="441"/>
      <c r="DXA38" s="441"/>
      <c r="DXB38" s="441"/>
      <c r="DXC38" s="441"/>
      <c r="DXD38" s="441"/>
      <c r="DXE38" s="441"/>
      <c r="DXF38" s="441"/>
      <c r="DXG38" s="441"/>
      <c r="DXH38" s="441"/>
      <c r="DXI38" s="441"/>
      <c r="DXJ38" s="441"/>
      <c r="DXK38" s="441"/>
      <c r="DXL38" s="441"/>
      <c r="DXM38" s="441"/>
      <c r="DXN38" s="441"/>
      <c r="DXO38" s="441"/>
      <c r="DXP38" s="441"/>
      <c r="DXQ38" s="441"/>
      <c r="DXR38" s="441"/>
      <c r="DXS38" s="441"/>
      <c r="DXT38" s="441"/>
      <c r="DXU38" s="441"/>
      <c r="DXV38" s="441"/>
      <c r="DXW38" s="441"/>
      <c r="DXX38" s="441"/>
      <c r="DXY38" s="441"/>
      <c r="DXZ38" s="441"/>
      <c r="DYA38" s="441"/>
      <c r="DYB38" s="441"/>
      <c r="DYC38" s="441"/>
      <c r="DYD38" s="441"/>
      <c r="DYE38" s="441"/>
      <c r="DYF38" s="441"/>
      <c r="DYG38" s="441"/>
      <c r="DYH38" s="441"/>
      <c r="DYI38" s="441"/>
      <c r="DYJ38" s="441"/>
      <c r="DYK38" s="441"/>
      <c r="DYL38" s="441"/>
      <c r="DYM38" s="441"/>
      <c r="DYN38" s="441"/>
      <c r="DYO38" s="441"/>
      <c r="DYP38" s="441"/>
      <c r="DYQ38" s="441"/>
      <c r="DYR38" s="441"/>
      <c r="DYS38" s="441"/>
      <c r="DYT38" s="441"/>
      <c r="DYU38" s="441"/>
      <c r="DYV38" s="441"/>
      <c r="DYW38" s="441"/>
      <c r="DYX38" s="441"/>
      <c r="DYY38" s="441"/>
      <c r="DYZ38" s="441"/>
      <c r="DZA38" s="441"/>
      <c r="DZB38" s="441"/>
      <c r="DZC38" s="441"/>
      <c r="DZD38" s="441"/>
      <c r="DZE38" s="441"/>
      <c r="DZF38" s="441"/>
      <c r="DZG38" s="441"/>
      <c r="DZH38" s="441"/>
      <c r="DZI38" s="441"/>
      <c r="DZJ38" s="441"/>
      <c r="DZK38" s="441"/>
      <c r="DZL38" s="441"/>
      <c r="DZM38" s="441"/>
      <c r="DZN38" s="441"/>
      <c r="DZO38" s="441"/>
      <c r="DZP38" s="441"/>
      <c r="DZQ38" s="441"/>
      <c r="DZR38" s="441"/>
      <c r="DZS38" s="441"/>
      <c r="DZT38" s="441"/>
      <c r="DZU38" s="441"/>
      <c r="DZV38" s="441"/>
      <c r="DZW38" s="441"/>
      <c r="DZX38" s="441"/>
      <c r="DZY38" s="441"/>
      <c r="DZZ38" s="441"/>
      <c r="EAA38" s="441"/>
      <c r="EAB38" s="441"/>
      <c r="EAC38" s="441"/>
      <c r="EAD38" s="441"/>
      <c r="EAE38" s="441"/>
      <c r="EAF38" s="441"/>
      <c r="EAG38" s="441"/>
      <c r="EAH38" s="441"/>
      <c r="EAI38" s="441"/>
      <c r="EAJ38" s="441"/>
      <c r="EAK38" s="441"/>
      <c r="EAL38" s="441"/>
      <c r="EAM38" s="441"/>
      <c r="EAN38" s="441"/>
      <c r="EAO38" s="441"/>
      <c r="EAP38" s="441"/>
      <c r="EAQ38" s="441"/>
      <c r="EAR38" s="441"/>
      <c r="EAS38" s="441"/>
      <c r="EAT38" s="441"/>
      <c r="EAU38" s="441"/>
      <c r="EAV38" s="441"/>
      <c r="EAW38" s="441"/>
      <c r="EAX38" s="441"/>
      <c r="EAY38" s="441"/>
      <c r="EAZ38" s="441"/>
      <c r="EBA38" s="441"/>
      <c r="EBB38" s="441"/>
      <c r="EBC38" s="441"/>
      <c r="EBD38" s="441"/>
      <c r="EBE38" s="441"/>
      <c r="EBF38" s="441"/>
      <c r="EBG38" s="441"/>
      <c r="EBH38" s="441"/>
      <c r="EBI38" s="441"/>
      <c r="EBJ38" s="441"/>
      <c r="EBK38" s="441"/>
      <c r="EBL38" s="441"/>
      <c r="EBM38" s="441"/>
      <c r="EBN38" s="441"/>
      <c r="EBO38" s="441"/>
      <c r="EBP38" s="441"/>
      <c r="EBQ38" s="441"/>
      <c r="EBR38" s="441"/>
      <c r="EBS38" s="441"/>
      <c r="EBT38" s="441"/>
      <c r="EBU38" s="441"/>
      <c r="EBV38" s="441"/>
      <c r="EBW38" s="441"/>
      <c r="EBX38" s="441"/>
      <c r="EBY38" s="441"/>
      <c r="EBZ38" s="441"/>
      <c r="ECA38" s="441"/>
      <c r="ECB38" s="441"/>
      <c r="ECC38" s="441"/>
      <c r="ECD38" s="441"/>
      <c r="ECE38" s="441"/>
      <c r="ECF38" s="441"/>
      <c r="ECG38" s="441"/>
      <c r="ECH38" s="441"/>
      <c r="ECI38" s="441"/>
      <c r="ECJ38" s="441"/>
      <c r="ECK38" s="441"/>
      <c r="ECL38" s="441"/>
      <c r="ECM38" s="441"/>
      <c r="ECN38" s="441"/>
      <c r="ECO38" s="441"/>
      <c r="ECP38" s="441"/>
      <c r="ECQ38" s="441"/>
      <c r="ECR38" s="441"/>
      <c r="ECS38" s="441"/>
      <c r="ECT38" s="441"/>
      <c r="ECU38" s="441"/>
      <c r="ECV38" s="441"/>
      <c r="ECW38" s="441"/>
      <c r="ECX38" s="441"/>
      <c r="ECY38" s="441"/>
      <c r="ECZ38" s="441"/>
      <c r="EDA38" s="441"/>
      <c r="EDB38" s="441"/>
      <c r="EDC38" s="441"/>
      <c r="EDD38" s="441"/>
      <c r="EDE38" s="441"/>
      <c r="EDF38" s="441"/>
      <c r="EDG38" s="441"/>
      <c r="EDH38" s="441"/>
      <c r="EDI38" s="441"/>
      <c r="EDJ38" s="441"/>
      <c r="EDK38" s="441"/>
      <c r="EDL38" s="441"/>
      <c r="EDM38" s="441"/>
      <c r="EDN38" s="441"/>
      <c r="EDO38" s="441"/>
      <c r="EDP38" s="441"/>
      <c r="EDQ38" s="441"/>
      <c r="EDR38" s="441"/>
      <c r="EDS38" s="441"/>
      <c r="EDT38" s="441"/>
      <c r="EDU38" s="441"/>
      <c r="EDV38" s="441"/>
      <c r="EDW38" s="441"/>
      <c r="EDX38" s="441"/>
      <c r="EDY38" s="441"/>
      <c r="EDZ38" s="441"/>
      <c r="EEA38" s="441"/>
      <c r="EEB38" s="441"/>
      <c r="EEC38" s="441"/>
      <c r="EED38" s="441"/>
      <c r="EEE38" s="441"/>
      <c r="EEF38" s="441"/>
      <c r="EEG38" s="441"/>
      <c r="EEH38" s="441"/>
      <c r="EEI38" s="441"/>
      <c r="EEJ38" s="441"/>
      <c r="EEK38" s="441"/>
      <c r="EEL38" s="441"/>
      <c r="EEM38" s="441"/>
      <c r="EEN38" s="441"/>
      <c r="EEO38" s="441"/>
      <c r="EEP38" s="441"/>
      <c r="EEQ38" s="441"/>
      <c r="EER38" s="441"/>
      <c r="EES38" s="441"/>
      <c r="EET38" s="441"/>
      <c r="EEU38" s="441"/>
      <c r="EEV38" s="441"/>
      <c r="EEW38" s="441"/>
      <c r="EEX38" s="441"/>
      <c r="EEY38" s="441"/>
      <c r="EEZ38" s="441"/>
      <c r="EFA38" s="441"/>
      <c r="EFB38" s="441"/>
      <c r="EFC38" s="441"/>
      <c r="EFD38" s="441"/>
      <c r="EFE38" s="441"/>
      <c r="EFF38" s="441"/>
      <c r="EFG38" s="441"/>
      <c r="EFH38" s="441"/>
      <c r="EFI38" s="441"/>
      <c r="EFJ38" s="441"/>
      <c r="EFK38" s="441"/>
      <c r="EFL38" s="441"/>
      <c r="EFM38" s="441"/>
      <c r="EFN38" s="441"/>
      <c r="EFO38" s="441"/>
      <c r="EFP38" s="441"/>
      <c r="EFQ38" s="441"/>
      <c r="EFR38" s="441"/>
      <c r="EFS38" s="441"/>
      <c r="EFT38" s="441"/>
      <c r="EFU38" s="441"/>
      <c r="EFV38" s="441"/>
      <c r="EFW38" s="441"/>
      <c r="EFX38" s="441"/>
      <c r="EFY38" s="441"/>
      <c r="EFZ38" s="441"/>
      <c r="EGA38" s="441"/>
      <c r="EGB38" s="441"/>
      <c r="EGC38" s="441"/>
      <c r="EGD38" s="441"/>
      <c r="EGE38" s="441"/>
      <c r="EGF38" s="441"/>
      <c r="EGG38" s="441"/>
      <c r="EGH38" s="441"/>
      <c r="EGI38" s="441"/>
      <c r="EGJ38" s="441"/>
      <c r="EGK38" s="441"/>
      <c r="EGL38" s="441"/>
      <c r="EGM38" s="441"/>
      <c r="EGN38" s="441"/>
      <c r="EGO38" s="441"/>
      <c r="EGP38" s="441"/>
      <c r="EGQ38" s="441"/>
      <c r="EGR38" s="441"/>
      <c r="EGS38" s="441"/>
      <c r="EGT38" s="441"/>
      <c r="EGU38" s="441"/>
      <c r="EGV38" s="441"/>
      <c r="EGW38" s="441"/>
      <c r="EGX38" s="441"/>
      <c r="EGY38" s="441"/>
      <c r="EGZ38" s="441"/>
      <c r="EHA38" s="441"/>
      <c r="EHB38" s="441"/>
      <c r="EHC38" s="441"/>
      <c r="EHD38" s="441"/>
      <c r="EHE38" s="441"/>
      <c r="EHF38" s="441"/>
      <c r="EHG38" s="441"/>
      <c r="EHH38" s="441"/>
      <c r="EHI38" s="441"/>
      <c r="EHJ38" s="441"/>
      <c r="EHK38" s="441"/>
      <c r="EHL38" s="441"/>
      <c r="EHM38" s="441"/>
      <c r="EHN38" s="441"/>
      <c r="EHO38" s="441"/>
      <c r="EHP38" s="441"/>
      <c r="EHQ38" s="441"/>
      <c r="EHR38" s="441"/>
      <c r="EHS38" s="441"/>
      <c r="EHT38" s="441"/>
      <c r="EHU38" s="441"/>
      <c r="EHV38" s="441"/>
      <c r="EHW38" s="441"/>
      <c r="EHX38" s="441"/>
      <c r="EHY38" s="441"/>
      <c r="EHZ38" s="441"/>
      <c r="EIA38" s="441"/>
      <c r="EIB38" s="441"/>
      <c r="EIC38" s="441"/>
      <c r="EID38" s="441"/>
      <c r="EIE38" s="441"/>
      <c r="EIF38" s="441"/>
      <c r="EIG38" s="441"/>
      <c r="EIH38" s="441"/>
      <c r="EII38" s="441"/>
      <c r="EIJ38" s="441"/>
      <c r="EIK38" s="441"/>
      <c r="EIL38" s="441"/>
      <c r="EIM38" s="441"/>
      <c r="EIN38" s="441"/>
      <c r="EIO38" s="441"/>
      <c r="EIP38" s="441"/>
      <c r="EIQ38" s="441"/>
      <c r="EIR38" s="441"/>
      <c r="EIS38" s="441"/>
      <c r="EIT38" s="441"/>
      <c r="EIU38" s="441"/>
      <c r="EIV38" s="441"/>
      <c r="EIW38" s="441"/>
      <c r="EIX38" s="441"/>
      <c r="EIY38" s="441"/>
      <c r="EIZ38" s="441"/>
      <c r="EJA38" s="441"/>
      <c r="EJB38" s="441"/>
      <c r="EJC38" s="441"/>
      <c r="EJD38" s="441"/>
      <c r="EJE38" s="441"/>
      <c r="EJF38" s="441"/>
      <c r="EJG38" s="441"/>
      <c r="EJH38" s="441"/>
      <c r="EJI38" s="441"/>
      <c r="EJJ38" s="441"/>
      <c r="EJK38" s="441"/>
      <c r="EJL38" s="441"/>
      <c r="EJM38" s="441"/>
      <c r="EJN38" s="441"/>
      <c r="EJO38" s="441"/>
      <c r="EJP38" s="441"/>
      <c r="EJQ38" s="441"/>
      <c r="EJR38" s="441"/>
      <c r="EJS38" s="441"/>
      <c r="EJT38" s="441"/>
      <c r="EJU38" s="441"/>
      <c r="EJV38" s="441"/>
      <c r="EJW38" s="441"/>
      <c r="EJX38" s="441"/>
      <c r="EJY38" s="441"/>
      <c r="EJZ38" s="441"/>
      <c r="EKA38" s="441"/>
      <c r="EKB38" s="441"/>
      <c r="EKC38" s="441"/>
      <c r="EKD38" s="441"/>
      <c r="EKE38" s="441"/>
      <c r="EKF38" s="441"/>
      <c r="EKG38" s="441"/>
      <c r="EKH38" s="441"/>
      <c r="EKI38" s="441"/>
      <c r="EKJ38" s="441"/>
      <c r="EKK38" s="441"/>
      <c r="EKL38" s="441"/>
      <c r="EKM38" s="441"/>
      <c r="EKN38" s="441"/>
      <c r="EKO38" s="441"/>
      <c r="EKP38" s="441"/>
      <c r="EKQ38" s="441"/>
      <c r="EKR38" s="441"/>
      <c r="EKS38" s="441"/>
      <c r="EKT38" s="441"/>
      <c r="EKU38" s="441"/>
      <c r="EKV38" s="441"/>
      <c r="EKW38" s="441"/>
      <c r="EKX38" s="441"/>
      <c r="EKY38" s="441"/>
      <c r="EKZ38" s="441"/>
      <c r="ELA38" s="441"/>
      <c r="ELB38" s="441"/>
      <c r="ELC38" s="441"/>
      <c r="ELD38" s="441"/>
      <c r="ELE38" s="441"/>
      <c r="ELF38" s="441"/>
      <c r="ELG38" s="441"/>
      <c r="ELH38" s="441"/>
      <c r="ELI38" s="441"/>
      <c r="ELJ38" s="441"/>
      <c r="ELK38" s="441"/>
      <c r="ELL38" s="441"/>
      <c r="ELM38" s="441"/>
      <c r="ELN38" s="441"/>
      <c r="ELO38" s="441"/>
      <c r="ELP38" s="441"/>
      <c r="ELQ38" s="441"/>
      <c r="ELR38" s="441"/>
      <c r="ELS38" s="441"/>
      <c r="ELT38" s="441"/>
      <c r="ELU38" s="441"/>
      <c r="ELV38" s="441"/>
      <c r="ELW38" s="441"/>
      <c r="ELX38" s="441"/>
      <c r="ELY38" s="441"/>
      <c r="ELZ38" s="441"/>
      <c r="EMA38" s="441"/>
      <c r="EMB38" s="441"/>
      <c r="EMC38" s="441"/>
      <c r="EMD38" s="441"/>
      <c r="EME38" s="441"/>
      <c r="EMF38" s="441"/>
      <c r="EMG38" s="441"/>
      <c r="EMH38" s="441"/>
      <c r="EMI38" s="441"/>
      <c r="EMJ38" s="441"/>
      <c r="EMK38" s="441"/>
      <c r="EML38" s="441"/>
      <c r="EMM38" s="441"/>
      <c r="EMN38" s="441"/>
      <c r="EMO38" s="441"/>
      <c r="EMP38" s="441"/>
      <c r="EMQ38" s="441"/>
      <c r="EMR38" s="441"/>
      <c r="EMS38" s="441"/>
      <c r="EMT38" s="441"/>
      <c r="EMU38" s="441"/>
      <c r="EMV38" s="441"/>
      <c r="EMW38" s="441"/>
      <c r="EMX38" s="441"/>
      <c r="EMY38" s="441"/>
      <c r="EMZ38" s="441"/>
      <c r="ENA38" s="441"/>
      <c r="ENB38" s="441"/>
      <c r="ENC38" s="441"/>
      <c r="END38" s="441"/>
      <c r="ENE38" s="441"/>
      <c r="ENF38" s="441"/>
      <c r="ENG38" s="441"/>
      <c r="ENH38" s="441"/>
      <c r="ENI38" s="441"/>
      <c r="ENJ38" s="441"/>
      <c r="ENK38" s="441"/>
      <c r="ENL38" s="441"/>
      <c r="ENM38" s="441"/>
      <c r="ENN38" s="441"/>
      <c r="ENO38" s="441"/>
      <c r="ENP38" s="441"/>
      <c r="ENQ38" s="441"/>
      <c r="ENR38" s="441"/>
      <c r="ENS38" s="441"/>
      <c r="ENT38" s="441"/>
      <c r="ENU38" s="441"/>
      <c r="ENV38" s="441"/>
      <c r="ENW38" s="441"/>
      <c r="ENX38" s="441"/>
      <c r="ENY38" s="441"/>
      <c r="ENZ38" s="441"/>
      <c r="EOA38" s="441"/>
      <c r="EOB38" s="441"/>
      <c r="EOC38" s="441"/>
      <c r="EOD38" s="441"/>
      <c r="EOE38" s="441"/>
      <c r="EOF38" s="441"/>
      <c r="EOG38" s="441"/>
      <c r="EOH38" s="441"/>
      <c r="EOI38" s="441"/>
      <c r="EOJ38" s="441"/>
      <c r="EOK38" s="441"/>
      <c r="EOL38" s="441"/>
      <c r="EOM38" s="441"/>
      <c r="EON38" s="441"/>
      <c r="EOO38" s="441"/>
      <c r="EOP38" s="441"/>
      <c r="EOQ38" s="441"/>
      <c r="EOR38" s="441"/>
      <c r="EOS38" s="441"/>
      <c r="EOT38" s="441"/>
      <c r="EOU38" s="441"/>
      <c r="EOV38" s="441"/>
      <c r="EOW38" s="441"/>
      <c r="EOX38" s="441"/>
      <c r="EOY38" s="441"/>
      <c r="EOZ38" s="441"/>
      <c r="EPA38" s="441"/>
      <c r="EPB38" s="441"/>
      <c r="EPC38" s="441"/>
      <c r="EPD38" s="441"/>
      <c r="EPE38" s="441"/>
      <c r="EPF38" s="441"/>
      <c r="EPG38" s="441"/>
      <c r="EPH38" s="441"/>
      <c r="EPI38" s="441"/>
      <c r="EPJ38" s="441"/>
      <c r="EPK38" s="441"/>
      <c r="EPL38" s="441"/>
      <c r="EPM38" s="441"/>
      <c r="EPN38" s="441"/>
      <c r="EPO38" s="441"/>
      <c r="EPP38" s="441"/>
      <c r="EPQ38" s="441"/>
      <c r="EPR38" s="441"/>
      <c r="EPS38" s="441"/>
      <c r="EPT38" s="441"/>
      <c r="EPU38" s="441"/>
      <c r="EPV38" s="441"/>
      <c r="EPW38" s="441"/>
      <c r="EPX38" s="441"/>
      <c r="EPY38" s="441"/>
      <c r="EPZ38" s="441"/>
      <c r="EQA38" s="441"/>
      <c r="EQB38" s="441"/>
      <c r="EQC38" s="441"/>
      <c r="EQD38" s="441"/>
      <c r="EQE38" s="441"/>
      <c r="EQF38" s="441"/>
      <c r="EQG38" s="441"/>
      <c r="EQH38" s="441"/>
      <c r="EQI38" s="441"/>
      <c r="EQJ38" s="441"/>
      <c r="EQK38" s="441"/>
      <c r="EQL38" s="441"/>
      <c r="EQM38" s="441"/>
      <c r="EQN38" s="441"/>
      <c r="EQO38" s="441"/>
      <c r="EQP38" s="441"/>
      <c r="EQQ38" s="441"/>
      <c r="EQR38" s="441"/>
      <c r="EQS38" s="441"/>
      <c r="EQT38" s="441"/>
      <c r="EQU38" s="441"/>
      <c r="EQV38" s="441"/>
      <c r="EQW38" s="441"/>
      <c r="EQX38" s="441"/>
      <c r="EQY38" s="441"/>
      <c r="EQZ38" s="441"/>
      <c r="ERA38" s="441"/>
      <c r="ERB38" s="441"/>
      <c r="ERC38" s="441"/>
      <c r="ERD38" s="441"/>
      <c r="ERE38" s="441"/>
      <c r="ERF38" s="441"/>
      <c r="ERG38" s="441"/>
      <c r="ERH38" s="441"/>
      <c r="ERI38" s="441"/>
      <c r="ERJ38" s="441"/>
      <c r="ERK38" s="441"/>
      <c r="ERL38" s="441"/>
      <c r="ERM38" s="441"/>
      <c r="ERN38" s="441"/>
      <c r="ERO38" s="441"/>
      <c r="ERP38" s="441"/>
      <c r="ERQ38" s="441"/>
      <c r="ERR38" s="441"/>
      <c r="ERS38" s="441"/>
      <c r="ERT38" s="441"/>
      <c r="ERU38" s="441"/>
      <c r="ERV38" s="441"/>
      <c r="ERW38" s="441"/>
      <c r="ERX38" s="441"/>
      <c r="ERY38" s="441"/>
      <c r="ERZ38" s="441"/>
      <c r="ESA38" s="441"/>
      <c r="ESB38" s="441"/>
      <c r="ESC38" s="441"/>
      <c r="ESD38" s="441"/>
      <c r="ESE38" s="441"/>
      <c r="ESF38" s="441"/>
      <c r="ESG38" s="441"/>
      <c r="ESH38" s="441"/>
      <c r="ESI38" s="441"/>
      <c r="ESJ38" s="441"/>
      <c r="ESK38" s="441"/>
      <c r="ESL38" s="441"/>
      <c r="ESM38" s="441"/>
      <c r="ESN38" s="441"/>
      <c r="ESO38" s="441"/>
      <c r="ESP38" s="441"/>
      <c r="ESQ38" s="441"/>
      <c r="ESR38" s="441"/>
      <c r="ESS38" s="441"/>
      <c r="EST38" s="441"/>
      <c r="ESU38" s="441"/>
      <c r="ESV38" s="441"/>
      <c r="ESW38" s="441"/>
      <c r="ESX38" s="441"/>
      <c r="ESY38" s="441"/>
      <c r="ESZ38" s="441"/>
      <c r="ETA38" s="441"/>
      <c r="ETB38" s="441"/>
      <c r="ETC38" s="441"/>
      <c r="ETD38" s="441"/>
      <c r="ETE38" s="441"/>
      <c r="ETF38" s="441"/>
      <c r="ETG38" s="441"/>
      <c r="ETH38" s="441"/>
      <c r="ETI38" s="441"/>
      <c r="ETJ38" s="441"/>
      <c r="ETK38" s="441"/>
      <c r="ETL38" s="441"/>
      <c r="ETM38" s="441"/>
      <c r="ETN38" s="441"/>
      <c r="ETO38" s="441"/>
      <c r="ETP38" s="441"/>
      <c r="ETQ38" s="441"/>
      <c r="ETR38" s="441"/>
      <c r="ETS38" s="441"/>
      <c r="ETT38" s="441"/>
      <c r="ETU38" s="441"/>
      <c r="ETV38" s="441"/>
      <c r="ETW38" s="441"/>
      <c r="ETX38" s="441"/>
      <c r="ETY38" s="441"/>
      <c r="ETZ38" s="441"/>
      <c r="EUA38" s="441"/>
      <c r="EUB38" s="441"/>
      <c r="EUC38" s="441"/>
      <c r="EUD38" s="441"/>
      <c r="EUE38" s="441"/>
      <c r="EUF38" s="441"/>
      <c r="EUG38" s="441"/>
      <c r="EUH38" s="441"/>
      <c r="EUI38" s="441"/>
      <c r="EUJ38" s="441"/>
      <c r="EUK38" s="441"/>
      <c r="EUL38" s="441"/>
      <c r="EUM38" s="441"/>
      <c r="EUN38" s="441"/>
      <c r="EUO38" s="441"/>
      <c r="EUP38" s="441"/>
      <c r="EUQ38" s="441"/>
      <c r="EUR38" s="441"/>
      <c r="EUS38" s="441"/>
      <c r="EUT38" s="441"/>
      <c r="EUU38" s="441"/>
      <c r="EUV38" s="441"/>
      <c r="EUW38" s="441"/>
      <c r="EUX38" s="441"/>
      <c r="EUY38" s="441"/>
      <c r="EUZ38" s="441"/>
      <c r="EVA38" s="441"/>
      <c r="EVB38" s="441"/>
      <c r="EVC38" s="441"/>
      <c r="EVD38" s="441"/>
      <c r="EVE38" s="441"/>
      <c r="EVF38" s="441"/>
      <c r="EVG38" s="441"/>
      <c r="EVH38" s="441"/>
      <c r="EVI38" s="441"/>
      <c r="EVJ38" s="441"/>
      <c r="EVK38" s="441"/>
      <c r="EVL38" s="441"/>
      <c r="EVM38" s="441"/>
      <c r="EVN38" s="441"/>
      <c r="EVO38" s="441"/>
      <c r="EVP38" s="441"/>
      <c r="EVQ38" s="441"/>
      <c r="EVR38" s="441"/>
      <c r="EVS38" s="441"/>
      <c r="EVT38" s="441"/>
      <c r="EVU38" s="441"/>
      <c r="EVV38" s="441"/>
      <c r="EVW38" s="441"/>
      <c r="EVX38" s="441"/>
      <c r="EVY38" s="441"/>
      <c r="EVZ38" s="441"/>
      <c r="EWA38" s="441"/>
      <c r="EWB38" s="441"/>
      <c r="EWC38" s="441"/>
      <c r="EWD38" s="441"/>
      <c r="EWE38" s="441"/>
      <c r="EWF38" s="441"/>
      <c r="EWG38" s="441"/>
      <c r="EWH38" s="441"/>
      <c r="EWI38" s="441"/>
      <c r="EWJ38" s="441"/>
      <c r="EWK38" s="441"/>
      <c r="EWL38" s="441"/>
      <c r="EWM38" s="441"/>
      <c r="EWN38" s="441"/>
      <c r="EWO38" s="441"/>
      <c r="EWP38" s="441"/>
      <c r="EWQ38" s="441"/>
      <c r="EWR38" s="441"/>
      <c r="EWS38" s="441"/>
      <c r="EWT38" s="441"/>
      <c r="EWU38" s="441"/>
      <c r="EWV38" s="441"/>
      <c r="EWW38" s="441"/>
      <c r="EWX38" s="441"/>
      <c r="EWY38" s="441"/>
      <c r="EWZ38" s="441"/>
      <c r="EXA38" s="441"/>
      <c r="EXB38" s="441"/>
      <c r="EXC38" s="441"/>
      <c r="EXD38" s="441"/>
      <c r="EXE38" s="441"/>
      <c r="EXF38" s="441"/>
      <c r="EXG38" s="441"/>
      <c r="EXH38" s="441"/>
      <c r="EXI38" s="441"/>
      <c r="EXJ38" s="441"/>
      <c r="EXK38" s="441"/>
      <c r="EXL38" s="441"/>
      <c r="EXM38" s="441"/>
      <c r="EXN38" s="441"/>
      <c r="EXO38" s="441"/>
      <c r="EXP38" s="441"/>
      <c r="EXQ38" s="441"/>
      <c r="EXR38" s="441"/>
      <c r="EXS38" s="441"/>
      <c r="EXT38" s="441"/>
      <c r="EXU38" s="441"/>
      <c r="EXV38" s="441"/>
      <c r="EXW38" s="441"/>
      <c r="EXX38" s="441"/>
      <c r="EXY38" s="441"/>
      <c r="EXZ38" s="441"/>
      <c r="EYA38" s="441"/>
      <c r="EYB38" s="441"/>
      <c r="EYC38" s="441"/>
      <c r="EYD38" s="441"/>
      <c r="EYE38" s="441"/>
      <c r="EYF38" s="441"/>
      <c r="EYG38" s="441"/>
      <c r="EYH38" s="441"/>
      <c r="EYI38" s="441"/>
      <c r="EYJ38" s="441"/>
      <c r="EYK38" s="441"/>
      <c r="EYL38" s="441"/>
      <c r="EYM38" s="441"/>
      <c r="EYN38" s="441"/>
      <c r="EYO38" s="441"/>
      <c r="EYP38" s="441"/>
      <c r="EYQ38" s="441"/>
      <c r="EYR38" s="441"/>
      <c r="EYS38" s="441"/>
      <c r="EYT38" s="441"/>
      <c r="EYU38" s="441"/>
      <c r="EYV38" s="441"/>
      <c r="EYW38" s="441"/>
      <c r="EYX38" s="441"/>
      <c r="EYY38" s="441"/>
      <c r="EYZ38" s="441"/>
      <c r="EZA38" s="441"/>
      <c r="EZB38" s="441"/>
      <c r="EZC38" s="441"/>
      <c r="EZD38" s="441"/>
      <c r="EZE38" s="441"/>
      <c r="EZF38" s="441"/>
      <c r="EZG38" s="441"/>
      <c r="EZH38" s="441"/>
      <c r="EZI38" s="441"/>
      <c r="EZJ38" s="441"/>
      <c r="EZK38" s="441"/>
      <c r="EZL38" s="441"/>
      <c r="EZM38" s="441"/>
      <c r="EZN38" s="441"/>
      <c r="EZO38" s="441"/>
      <c r="EZP38" s="441"/>
      <c r="EZQ38" s="441"/>
      <c r="EZR38" s="441"/>
      <c r="EZS38" s="441"/>
      <c r="EZT38" s="441"/>
      <c r="EZU38" s="441"/>
      <c r="EZV38" s="441"/>
      <c r="EZW38" s="441"/>
      <c r="EZX38" s="441"/>
      <c r="EZY38" s="441"/>
      <c r="EZZ38" s="441"/>
      <c r="FAA38" s="441"/>
      <c r="FAB38" s="441"/>
      <c r="FAC38" s="441"/>
      <c r="FAD38" s="441"/>
      <c r="FAE38" s="441"/>
      <c r="FAF38" s="441"/>
      <c r="FAG38" s="441"/>
      <c r="FAH38" s="441"/>
      <c r="FAI38" s="441"/>
      <c r="FAJ38" s="441"/>
      <c r="FAK38" s="441"/>
      <c r="FAL38" s="441"/>
      <c r="FAM38" s="441"/>
      <c r="FAN38" s="441"/>
      <c r="FAO38" s="441"/>
      <c r="FAP38" s="441"/>
      <c r="FAQ38" s="441"/>
      <c r="FAR38" s="441"/>
      <c r="FAS38" s="441"/>
      <c r="FAT38" s="441"/>
      <c r="FAU38" s="441"/>
      <c r="FAV38" s="441"/>
      <c r="FAW38" s="441"/>
      <c r="FAX38" s="441"/>
      <c r="FAY38" s="441"/>
      <c r="FAZ38" s="441"/>
      <c r="FBA38" s="441"/>
      <c r="FBB38" s="441"/>
      <c r="FBC38" s="441"/>
      <c r="FBD38" s="441"/>
      <c r="FBE38" s="441"/>
      <c r="FBF38" s="441"/>
      <c r="FBG38" s="441"/>
      <c r="FBH38" s="441"/>
      <c r="FBI38" s="441"/>
      <c r="FBJ38" s="441"/>
      <c r="FBK38" s="441"/>
      <c r="FBL38" s="441"/>
      <c r="FBM38" s="441"/>
      <c r="FBN38" s="441"/>
      <c r="FBO38" s="441"/>
      <c r="FBP38" s="441"/>
      <c r="FBQ38" s="441"/>
      <c r="FBR38" s="441"/>
      <c r="FBS38" s="441"/>
      <c r="FBT38" s="441"/>
      <c r="FBU38" s="441"/>
      <c r="FBV38" s="441"/>
      <c r="FBW38" s="441"/>
      <c r="FBX38" s="441"/>
      <c r="FBY38" s="441"/>
      <c r="FBZ38" s="441"/>
      <c r="FCA38" s="441"/>
      <c r="FCB38" s="441"/>
      <c r="FCC38" s="441"/>
      <c r="FCD38" s="441"/>
      <c r="FCE38" s="441"/>
      <c r="FCF38" s="441"/>
      <c r="FCG38" s="441"/>
      <c r="FCH38" s="441"/>
      <c r="FCI38" s="441"/>
      <c r="FCJ38" s="441"/>
      <c r="FCK38" s="441"/>
      <c r="FCL38" s="441"/>
      <c r="FCM38" s="441"/>
      <c r="FCN38" s="441"/>
      <c r="FCO38" s="441"/>
      <c r="FCP38" s="441"/>
      <c r="FCQ38" s="441"/>
      <c r="FCR38" s="441"/>
      <c r="FCS38" s="441"/>
      <c r="FCT38" s="441"/>
      <c r="FCU38" s="441"/>
      <c r="FCV38" s="441"/>
      <c r="FCW38" s="441"/>
      <c r="FCX38" s="441"/>
      <c r="FCY38" s="441"/>
      <c r="FCZ38" s="441"/>
      <c r="FDA38" s="441"/>
      <c r="FDB38" s="441"/>
      <c r="FDC38" s="441"/>
      <c r="FDD38" s="441"/>
      <c r="FDE38" s="441"/>
      <c r="FDF38" s="441"/>
      <c r="FDG38" s="441"/>
      <c r="FDH38" s="441"/>
      <c r="FDI38" s="441"/>
      <c r="FDJ38" s="441"/>
      <c r="FDK38" s="441"/>
      <c r="FDL38" s="441"/>
      <c r="FDM38" s="441"/>
      <c r="FDN38" s="441"/>
      <c r="FDO38" s="441"/>
      <c r="FDP38" s="441"/>
      <c r="FDQ38" s="441"/>
      <c r="FDR38" s="441"/>
      <c r="FDS38" s="441"/>
      <c r="FDT38" s="441"/>
      <c r="FDU38" s="441"/>
      <c r="FDV38" s="441"/>
      <c r="FDW38" s="441"/>
      <c r="FDX38" s="441"/>
      <c r="FDY38" s="441"/>
      <c r="FDZ38" s="441"/>
      <c r="FEA38" s="441"/>
      <c r="FEB38" s="441"/>
      <c r="FEC38" s="441"/>
      <c r="FED38" s="441"/>
      <c r="FEE38" s="441"/>
      <c r="FEF38" s="441"/>
      <c r="FEG38" s="441"/>
      <c r="FEH38" s="441"/>
      <c r="FEI38" s="441"/>
      <c r="FEJ38" s="441"/>
      <c r="FEK38" s="441"/>
      <c r="FEL38" s="441"/>
      <c r="FEM38" s="441"/>
      <c r="FEN38" s="441"/>
      <c r="FEO38" s="441"/>
      <c r="FEP38" s="441"/>
      <c r="FEQ38" s="441"/>
      <c r="FER38" s="441"/>
      <c r="FES38" s="441"/>
      <c r="FET38" s="441"/>
      <c r="FEU38" s="441"/>
      <c r="FEV38" s="441"/>
      <c r="FEW38" s="441"/>
      <c r="FEX38" s="441"/>
      <c r="FEY38" s="441"/>
      <c r="FEZ38" s="441"/>
      <c r="FFA38" s="441"/>
      <c r="FFB38" s="441"/>
      <c r="FFC38" s="441"/>
      <c r="FFD38" s="441"/>
      <c r="FFE38" s="441"/>
      <c r="FFF38" s="441"/>
      <c r="FFG38" s="441"/>
      <c r="FFH38" s="441"/>
      <c r="FFI38" s="441"/>
      <c r="FFJ38" s="441"/>
      <c r="FFK38" s="441"/>
      <c r="FFL38" s="441"/>
      <c r="FFM38" s="441"/>
      <c r="FFN38" s="441"/>
      <c r="FFO38" s="441"/>
      <c r="FFP38" s="441"/>
      <c r="FFQ38" s="441"/>
      <c r="FFR38" s="441"/>
      <c r="FFS38" s="441"/>
      <c r="FFT38" s="441"/>
      <c r="FFU38" s="441"/>
      <c r="FFV38" s="441"/>
      <c r="FFW38" s="441"/>
      <c r="FFX38" s="441"/>
      <c r="FFY38" s="441"/>
      <c r="FFZ38" s="441"/>
      <c r="FGA38" s="441"/>
      <c r="FGB38" s="441"/>
      <c r="FGC38" s="441"/>
      <c r="FGD38" s="441"/>
      <c r="FGE38" s="441"/>
      <c r="FGF38" s="441"/>
      <c r="FGG38" s="441"/>
      <c r="FGH38" s="441"/>
      <c r="FGI38" s="441"/>
      <c r="FGJ38" s="441"/>
      <c r="FGK38" s="441"/>
      <c r="FGL38" s="441"/>
      <c r="FGM38" s="441"/>
      <c r="FGN38" s="441"/>
      <c r="FGO38" s="441"/>
      <c r="FGP38" s="441"/>
      <c r="FGQ38" s="441"/>
      <c r="FGR38" s="441"/>
      <c r="FGS38" s="441"/>
      <c r="FGT38" s="441"/>
      <c r="FGU38" s="441"/>
      <c r="FGV38" s="441"/>
      <c r="FGW38" s="441"/>
      <c r="FGX38" s="441"/>
      <c r="FGY38" s="441"/>
      <c r="FGZ38" s="441"/>
      <c r="FHA38" s="441"/>
      <c r="FHB38" s="441"/>
      <c r="FHC38" s="441"/>
      <c r="FHD38" s="441"/>
      <c r="FHE38" s="441"/>
      <c r="FHF38" s="441"/>
      <c r="FHG38" s="441"/>
      <c r="FHH38" s="441"/>
      <c r="FHI38" s="441"/>
      <c r="FHJ38" s="441"/>
      <c r="FHK38" s="441"/>
      <c r="FHL38" s="441"/>
      <c r="FHM38" s="441"/>
      <c r="FHN38" s="441"/>
      <c r="FHO38" s="441"/>
      <c r="FHP38" s="441"/>
      <c r="FHQ38" s="441"/>
      <c r="FHR38" s="441"/>
      <c r="FHS38" s="441"/>
      <c r="FHT38" s="441"/>
      <c r="FHU38" s="441"/>
      <c r="FHV38" s="441"/>
      <c r="FHW38" s="441"/>
      <c r="FHX38" s="441"/>
      <c r="FHY38" s="441"/>
      <c r="FHZ38" s="441"/>
      <c r="FIA38" s="441"/>
      <c r="FIB38" s="441"/>
      <c r="FIC38" s="441"/>
      <c r="FID38" s="441"/>
      <c r="FIE38" s="441"/>
      <c r="FIF38" s="441"/>
      <c r="FIG38" s="441"/>
      <c r="FIH38" s="441"/>
      <c r="FII38" s="441"/>
      <c r="FIJ38" s="441"/>
      <c r="FIK38" s="441"/>
      <c r="FIL38" s="441"/>
      <c r="FIM38" s="441"/>
      <c r="FIN38" s="441"/>
      <c r="FIO38" s="441"/>
      <c r="FIP38" s="441"/>
      <c r="FIQ38" s="441"/>
      <c r="FIR38" s="441"/>
      <c r="FIS38" s="441"/>
      <c r="FIT38" s="441"/>
      <c r="FIU38" s="441"/>
      <c r="FIV38" s="441"/>
      <c r="FIW38" s="441"/>
      <c r="FIX38" s="441"/>
      <c r="FIY38" s="441"/>
      <c r="FIZ38" s="441"/>
      <c r="FJA38" s="441"/>
      <c r="FJB38" s="441"/>
      <c r="FJC38" s="441"/>
      <c r="FJD38" s="441"/>
      <c r="FJE38" s="441"/>
      <c r="FJF38" s="441"/>
      <c r="FJG38" s="441"/>
      <c r="FJH38" s="441"/>
      <c r="FJI38" s="441"/>
      <c r="FJJ38" s="441"/>
      <c r="FJK38" s="441"/>
      <c r="FJL38" s="441"/>
      <c r="FJM38" s="441"/>
      <c r="FJN38" s="441"/>
      <c r="FJO38" s="441"/>
      <c r="FJP38" s="441"/>
      <c r="FJQ38" s="441"/>
      <c r="FJR38" s="441"/>
      <c r="FJS38" s="441"/>
      <c r="FJT38" s="441"/>
      <c r="FJU38" s="441"/>
      <c r="FJV38" s="441"/>
      <c r="FJW38" s="441"/>
      <c r="FJX38" s="441"/>
      <c r="FJY38" s="441"/>
      <c r="FJZ38" s="441"/>
      <c r="FKA38" s="441"/>
      <c r="FKB38" s="441"/>
      <c r="FKC38" s="441"/>
      <c r="FKD38" s="441"/>
      <c r="FKE38" s="441"/>
      <c r="FKF38" s="441"/>
      <c r="FKG38" s="441"/>
      <c r="FKH38" s="441"/>
      <c r="FKI38" s="441"/>
      <c r="FKJ38" s="441"/>
      <c r="FKK38" s="441"/>
      <c r="FKL38" s="441"/>
      <c r="FKM38" s="441"/>
      <c r="FKN38" s="441"/>
      <c r="FKO38" s="441"/>
      <c r="FKP38" s="441"/>
      <c r="FKQ38" s="441"/>
      <c r="FKR38" s="441"/>
      <c r="FKS38" s="441"/>
      <c r="FKT38" s="441"/>
      <c r="FKU38" s="441"/>
      <c r="FKV38" s="441"/>
      <c r="FKW38" s="441"/>
      <c r="FKX38" s="441"/>
      <c r="FKY38" s="441"/>
      <c r="FKZ38" s="441"/>
      <c r="FLA38" s="441"/>
      <c r="FLB38" s="441"/>
      <c r="FLC38" s="441"/>
      <c r="FLD38" s="441"/>
      <c r="FLE38" s="441"/>
      <c r="FLF38" s="441"/>
      <c r="FLG38" s="441"/>
      <c r="FLH38" s="441"/>
      <c r="FLI38" s="441"/>
      <c r="FLJ38" s="441"/>
      <c r="FLK38" s="441"/>
      <c r="FLL38" s="441"/>
      <c r="FLM38" s="441"/>
      <c r="FLN38" s="441"/>
      <c r="FLO38" s="441"/>
      <c r="FLP38" s="441"/>
      <c r="FLQ38" s="441"/>
      <c r="FLR38" s="441"/>
      <c r="FLS38" s="441"/>
      <c r="FLT38" s="441"/>
      <c r="FLU38" s="441"/>
      <c r="FLV38" s="441"/>
      <c r="FLW38" s="441"/>
      <c r="FLX38" s="441"/>
      <c r="FLY38" s="441"/>
      <c r="FLZ38" s="441"/>
      <c r="FMA38" s="441"/>
      <c r="FMB38" s="441"/>
      <c r="FMC38" s="441"/>
      <c r="FMD38" s="441"/>
      <c r="FME38" s="441"/>
      <c r="FMF38" s="441"/>
      <c r="FMG38" s="441"/>
      <c r="FMH38" s="441"/>
      <c r="FMI38" s="441"/>
      <c r="FMJ38" s="441"/>
      <c r="FMK38" s="441"/>
      <c r="FML38" s="441"/>
      <c r="FMM38" s="441"/>
      <c r="FMN38" s="441"/>
      <c r="FMO38" s="441"/>
      <c r="FMP38" s="441"/>
      <c r="FMQ38" s="441"/>
      <c r="FMR38" s="441"/>
      <c r="FMS38" s="441"/>
      <c r="FMT38" s="441"/>
      <c r="FMU38" s="441"/>
      <c r="FMV38" s="441"/>
      <c r="FMW38" s="441"/>
      <c r="FMX38" s="441"/>
      <c r="FMY38" s="441"/>
      <c r="FMZ38" s="441"/>
      <c r="FNA38" s="441"/>
      <c r="FNB38" s="441"/>
      <c r="FNC38" s="441"/>
      <c r="FND38" s="441"/>
      <c r="FNE38" s="441"/>
      <c r="FNF38" s="441"/>
      <c r="FNG38" s="441"/>
      <c r="FNH38" s="441"/>
      <c r="FNI38" s="441"/>
      <c r="FNJ38" s="441"/>
      <c r="FNK38" s="441"/>
      <c r="FNL38" s="441"/>
      <c r="FNM38" s="441"/>
      <c r="FNN38" s="441"/>
      <c r="FNO38" s="441"/>
      <c r="FNP38" s="441"/>
      <c r="FNQ38" s="441"/>
      <c r="FNR38" s="441"/>
      <c r="FNS38" s="441"/>
      <c r="FNT38" s="441"/>
      <c r="FNU38" s="441"/>
      <c r="FNV38" s="441"/>
      <c r="FNW38" s="441"/>
      <c r="FNX38" s="441"/>
      <c r="FNY38" s="441"/>
      <c r="FNZ38" s="441"/>
      <c r="FOA38" s="441"/>
      <c r="FOB38" s="441"/>
      <c r="FOC38" s="441"/>
      <c r="FOD38" s="441"/>
      <c r="FOE38" s="441"/>
      <c r="FOF38" s="441"/>
      <c r="FOG38" s="441"/>
      <c r="FOH38" s="441"/>
      <c r="FOI38" s="441"/>
      <c r="FOJ38" s="441"/>
      <c r="FOK38" s="441"/>
      <c r="FOL38" s="441"/>
      <c r="FOM38" s="441"/>
      <c r="FON38" s="441"/>
      <c r="FOO38" s="441"/>
      <c r="FOP38" s="441"/>
      <c r="FOQ38" s="441"/>
      <c r="FOR38" s="441"/>
      <c r="FOS38" s="441"/>
      <c r="FOT38" s="441"/>
      <c r="FOU38" s="441"/>
      <c r="FOV38" s="441"/>
      <c r="FOW38" s="441"/>
      <c r="FOX38" s="441"/>
      <c r="FOY38" s="441"/>
      <c r="FOZ38" s="441"/>
      <c r="FPA38" s="441"/>
      <c r="FPB38" s="441"/>
      <c r="FPC38" s="441"/>
      <c r="FPD38" s="441"/>
      <c r="FPE38" s="441"/>
      <c r="FPF38" s="441"/>
      <c r="FPG38" s="441"/>
      <c r="FPH38" s="441"/>
      <c r="FPI38" s="441"/>
      <c r="FPJ38" s="441"/>
      <c r="FPK38" s="441"/>
      <c r="FPL38" s="441"/>
      <c r="FPM38" s="441"/>
      <c r="FPN38" s="441"/>
      <c r="FPO38" s="441"/>
      <c r="FPP38" s="441"/>
      <c r="FPQ38" s="441"/>
      <c r="FPR38" s="441"/>
      <c r="FPS38" s="441"/>
      <c r="FPT38" s="441"/>
      <c r="FPU38" s="441"/>
      <c r="FPV38" s="441"/>
      <c r="FPW38" s="441"/>
      <c r="FPX38" s="441"/>
      <c r="FPY38" s="441"/>
      <c r="FPZ38" s="441"/>
      <c r="FQA38" s="441"/>
      <c r="FQB38" s="441"/>
      <c r="FQC38" s="441"/>
      <c r="FQD38" s="441"/>
      <c r="FQE38" s="441"/>
      <c r="FQF38" s="441"/>
      <c r="FQG38" s="441"/>
      <c r="FQH38" s="441"/>
      <c r="FQI38" s="441"/>
      <c r="FQJ38" s="441"/>
      <c r="FQK38" s="441"/>
      <c r="FQL38" s="441"/>
      <c r="FQM38" s="441"/>
      <c r="FQN38" s="441"/>
      <c r="FQO38" s="441"/>
      <c r="FQP38" s="441"/>
      <c r="FQQ38" s="441"/>
      <c r="FQR38" s="441"/>
      <c r="FQS38" s="441"/>
      <c r="FQT38" s="441"/>
      <c r="FQU38" s="441"/>
      <c r="FQV38" s="441"/>
      <c r="FQW38" s="441"/>
      <c r="FQX38" s="441"/>
      <c r="FQY38" s="441"/>
      <c r="FQZ38" s="441"/>
      <c r="FRA38" s="441"/>
      <c r="FRB38" s="441"/>
      <c r="FRC38" s="441"/>
      <c r="FRD38" s="441"/>
      <c r="FRE38" s="441"/>
      <c r="FRF38" s="441"/>
      <c r="FRG38" s="441"/>
      <c r="FRH38" s="441"/>
      <c r="FRI38" s="441"/>
      <c r="FRJ38" s="441"/>
      <c r="FRK38" s="441"/>
      <c r="FRL38" s="441"/>
      <c r="FRM38" s="441"/>
      <c r="FRN38" s="441"/>
      <c r="FRO38" s="441"/>
      <c r="FRP38" s="441"/>
      <c r="FRQ38" s="441"/>
      <c r="FRR38" s="441"/>
      <c r="FRS38" s="441"/>
      <c r="FRT38" s="441"/>
      <c r="FRU38" s="441"/>
      <c r="FRV38" s="441"/>
      <c r="FRW38" s="441"/>
      <c r="FRX38" s="441"/>
      <c r="FRY38" s="441"/>
      <c r="FRZ38" s="441"/>
      <c r="FSA38" s="441"/>
      <c r="FSB38" s="441"/>
      <c r="FSC38" s="441"/>
      <c r="FSD38" s="441"/>
      <c r="FSE38" s="441"/>
      <c r="FSF38" s="441"/>
      <c r="FSG38" s="441"/>
      <c r="FSH38" s="441"/>
      <c r="FSI38" s="441"/>
      <c r="FSJ38" s="441"/>
      <c r="FSK38" s="441"/>
      <c r="FSL38" s="441"/>
      <c r="FSM38" s="441"/>
      <c r="FSN38" s="441"/>
      <c r="FSO38" s="441"/>
      <c r="FSP38" s="441"/>
      <c r="FSQ38" s="441"/>
      <c r="FSR38" s="441"/>
      <c r="FSS38" s="441"/>
      <c r="FST38" s="441"/>
      <c r="FSU38" s="441"/>
      <c r="FSV38" s="441"/>
      <c r="FSW38" s="441"/>
      <c r="FSX38" s="441"/>
      <c r="FSY38" s="441"/>
      <c r="FSZ38" s="441"/>
      <c r="FTA38" s="441"/>
      <c r="FTB38" s="441"/>
      <c r="FTC38" s="441"/>
      <c r="FTD38" s="441"/>
      <c r="FTE38" s="441"/>
      <c r="FTF38" s="441"/>
      <c r="FTG38" s="441"/>
      <c r="FTH38" s="441"/>
      <c r="FTI38" s="441"/>
      <c r="FTJ38" s="441"/>
      <c r="FTK38" s="441"/>
      <c r="FTL38" s="441"/>
      <c r="FTM38" s="441"/>
      <c r="FTN38" s="441"/>
      <c r="FTO38" s="441"/>
      <c r="FTP38" s="441"/>
      <c r="FTQ38" s="441"/>
      <c r="FTR38" s="441"/>
      <c r="FTS38" s="441"/>
      <c r="FTT38" s="441"/>
      <c r="FTU38" s="441"/>
      <c r="FTV38" s="441"/>
      <c r="FTW38" s="441"/>
      <c r="FTX38" s="441"/>
      <c r="FTY38" s="441"/>
      <c r="FTZ38" s="441"/>
      <c r="FUA38" s="441"/>
      <c r="FUB38" s="441"/>
      <c r="FUC38" s="441"/>
      <c r="FUD38" s="441"/>
      <c r="FUE38" s="441"/>
      <c r="FUF38" s="441"/>
      <c r="FUG38" s="441"/>
      <c r="FUH38" s="441"/>
      <c r="FUI38" s="441"/>
      <c r="FUJ38" s="441"/>
      <c r="FUK38" s="441"/>
      <c r="FUL38" s="441"/>
      <c r="FUM38" s="441"/>
      <c r="FUN38" s="441"/>
      <c r="FUO38" s="441"/>
      <c r="FUP38" s="441"/>
      <c r="FUQ38" s="441"/>
      <c r="FUR38" s="441"/>
      <c r="FUS38" s="441"/>
      <c r="FUT38" s="441"/>
      <c r="FUU38" s="441"/>
      <c r="FUV38" s="441"/>
      <c r="FUW38" s="441"/>
      <c r="FUX38" s="441"/>
      <c r="FUY38" s="441"/>
      <c r="FUZ38" s="441"/>
      <c r="FVA38" s="441"/>
      <c r="FVB38" s="441"/>
      <c r="FVC38" s="441"/>
      <c r="FVD38" s="441"/>
      <c r="FVE38" s="441"/>
      <c r="FVF38" s="441"/>
      <c r="FVG38" s="441"/>
      <c r="FVH38" s="441"/>
      <c r="FVI38" s="441"/>
      <c r="FVJ38" s="441"/>
      <c r="FVK38" s="441"/>
      <c r="FVL38" s="441"/>
      <c r="FVM38" s="441"/>
      <c r="FVN38" s="441"/>
      <c r="FVO38" s="441"/>
      <c r="FVP38" s="441"/>
      <c r="FVQ38" s="441"/>
      <c r="FVR38" s="441"/>
      <c r="FVS38" s="441"/>
      <c r="FVT38" s="441"/>
      <c r="FVU38" s="441"/>
      <c r="FVV38" s="441"/>
      <c r="FVW38" s="441"/>
      <c r="FVX38" s="441"/>
      <c r="FVY38" s="441"/>
      <c r="FVZ38" s="441"/>
      <c r="FWA38" s="441"/>
      <c r="FWB38" s="441"/>
      <c r="FWC38" s="441"/>
      <c r="FWD38" s="441"/>
      <c r="FWE38" s="441"/>
      <c r="FWF38" s="441"/>
      <c r="FWG38" s="441"/>
      <c r="FWH38" s="441"/>
      <c r="FWI38" s="441"/>
      <c r="FWJ38" s="441"/>
      <c r="FWK38" s="441"/>
      <c r="FWL38" s="441"/>
      <c r="FWM38" s="441"/>
      <c r="FWN38" s="441"/>
      <c r="FWO38" s="441"/>
      <c r="FWP38" s="441"/>
      <c r="FWQ38" s="441"/>
      <c r="FWR38" s="441"/>
      <c r="FWS38" s="441"/>
      <c r="FWT38" s="441"/>
      <c r="FWU38" s="441"/>
      <c r="FWV38" s="441"/>
      <c r="FWW38" s="441"/>
      <c r="FWX38" s="441"/>
      <c r="FWY38" s="441"/>
      <c r="FWZ38" s="441"/>
      <c r="FXA38" s="441"/>
      <c r="FXB38" s="441"/>
      <c r="FXC38" s="441"/>
      <c r="FXD38" s="441"/>
      <c r="FXE38" s="441"/>
      <c r="FXF38" s="441"/>
      <c r="FXG38" s="441"/>
      <c r="FXH38" s="441"/>
      <c r="FXI38" s="441"/>
      <c r="FXJ38" s="441"/>
      <c r="FXK38" s="441"/>
      <c r="FXL38" s="441"/>
      <c r="FXM38" s="441"/>
      <c r="FXN38" s="441"/>
      <c r="FXO38" s="441"/>
      <c r="FXP38" s="441"/>
      <c r="FXQ38" s="441"/>
      <c r="FXR38" s="441"/>
      <c r="FXS38" s="441"/>
      <c r="FXT38" s="441"/>
      <c r="FXU38" s="441"/>
      <c r="FXV38" s="441"/>
      <c r="FXW38" s="441"/>
      <c r="FXX38" s="441"/>
      <c r="FXY38" s="441"/>
      <c r="FXZ38" s="441"/>
      <c r="FYA38" s="441"/>
      <c r="FYB38" s="441"/>
      <c r="FYC38" s="441"/>
      <c r="FYD38" s="441"/>
      <c r="FYE38" s="441"/>
      <c r="FYF38" s="441"/>
      <c r="FYG38" s="441"/>
      <c r="FYH38" s="441"/>
      <c r="FYI38" s="441"/>
      <c r="FYJ38" s="441"/>
      <c r="FYK38" s="441"/>
      <c r="FYL38" s="441"/>
      <c r="FYM38" s="441"/>
      <c r="FYN38" s="441"/>
      <c r="FYO38" s="441"/>
      <c r="FYP38" s="441"/>
      <c r="FYQ38" s="441"/>
      <c r="FYR38" s="441"/>
      <c r="FYS38" s="441"/>
      <c r="FYT38" s="441"/>
      <c r="FYU38" s="441"/>
      <c r="FYV38" s="441"/>
      <c r="FYW38" s="441"/>
      <c r="FYX38" s="441"/>
      <c r="FYY38" s="441"/>
      <c r="FYZ38" s="441"/>
      <c r="FZA38" s="441"/>
      <c r="FZB38" s="441"/>
      <c r="FZC38" s="441"/>
      <c r="FZD38" s="441"/>
      <c r="FZE38" s="441"/>
      <c r="FZF38" s="441"/>
      <c r="FZG38" s="441"/>
      <c r="FZH38" s="441"/>
      <c r="FZI38" s="441"/>
      <c r="FZJ38" s="441"/>
      <c r="FZK38" s="441"/>
      <c r="FZL38" s="441"/>
      <c r="FZM38" s="441"/>
      <c r="FZN38" s="441"/>
      <c r="FZO38" s="441"/>
      <c r="FZP38" s="441"/>
      <c r="FZQ38" s="441"/>
      <c r="FZR38" s="441"/>
      <c r="FZS38" s="441"/>
      <c r="FZT38" s="441"/>
      <c r="FZU38" s="441"/>
      <c r="FZV38" s="441"/>
      <c r="FZW38" s="441"/>
      <c r="FZX38" s="441"/>
      <c r="FZY38" s="441"/>
      <c r="FZZ38" s="441"/>
      <c r="GAA38" s="441"/>
      <c r="GAB38" s="441"/>
      <c r="GAC38" s="441"/>
      <c r="GAD38" s="441"/>
      <c r="GAE38" s="441"/>
      <c r="GAF38" s="441"/>
      <c r="GAG38" s="441"/>
      <c r="GAH38" s="441"/>
      <c r="GAI38" s="441"/>
      <c r="GAJ38" s="441"/>
      <c r="GAK38" s="441"/>
      <c r="GAL38" s="441"/>
      <c r="GAM38" s="441"/>
      <c r="GAN38" s="441"/>
      <c r="GAO38" s="441"/>
      <c r="GAP38" s="441"/>
      <c r="GAQ38" s="441"/>
      <c r="GAR38" s="441"/>
      <c r="GAS38" s="441"/>
      <c r="GAT38" s="441"/>
      <c r="GAU38" s="441"/>
      <c r="GAV38" s="441"/>
      <c r="GAW38" s="441"/>
      <c r="GAX38" s="441"/>
      <c r="GAY38" s="441"/>
      <c r="GAZ38" s="441"/>
      <c r="GBA38" s="441"/>
      <c r="GBB38" s="441"/>
      <c r="GBC38" s="441"/>
      <c r="GBD38" s="441"/>
      <c r="GBE38" s="441"/>
      <c r="GBF38" s="441"/>
      <c r="GBG38" s="441"/>
      <c r="GBH38" s="441"/>
      <c r="GBI38" s="441"/>
      <c r="GBJ38" s="441"/>
      <c r="GBK38" s="441"/>
      <c r="GBL38" s="441"/>
      <c r="GBM38" s="441"/>
      <c r="GBN38" s="441"/>
      <c r="GBO38" s="441"/>
      <c r="GBP38" s="441"/>
      <c r="GBQ38" s="441"/>
      <c r="GBR38" s="441"/>
      <c r="GBS38" s="441"/>
      <c r="GBT38" s="441"/>
      <c r="GBU38" s="441"/>
      <c r="GBV38" s="441"/>
      <c r="GBW38" s="441"/>
      <c r="GBX38" s="441"/>
      <c r="GBY38" s="441"/>
      <c r="GBZ38" s="441"/>
      <c r="GCA38" s="441"/>
      <c r="GCB38" s="441"/>
      <c r="GCC38" s="441"/>
      <c r="GCD38" s="441"/>
      <c r="GCE38" s="441"/>
      <c r="GCF38" s="441"/>
      <c r="GCG38" s="441"/>
      <c r="GCH38" s="441"/>
      <c r="GCI38" s="441"/>
      <c r="GCJ38" s="441"/>
      <c r="GCK38" s="441"/>
      <c r="GCL38" s="441"/>
      <c r="GCM38" s="441"/>
      <c r="GCN38" s="441"/>
      <c r="GCO38" s="441"/>
      <c r="GCP38" s="441"/>
      <c r="GCQ38" s="441"/>
      <c r="GCR38" s="441"/>
      <c r="GCS38" s="441"/>
      <c r="GCT38" s="441"/>
      <c r="GCU38" s="441"/>
      <c r="GCV38" s="441"/>
      <c r="GCW38" s="441"/>
      <c r="GCX38" s="441"/>
      <c r="GCY38" s="441"/>
      <c r="GCZ38" s="441"/>
      <c r="GDA38" s="441"/>
      <c r="GDB38" s="441"/>
      <c r="GDC38" s="441"/>
      <c r="GDD38" s="441"/>
      <c r="GDE38" s="441"/>
      <c r="GDF38" s="441"/>
      <c r="GDG38" s="441"/>
      <c r="GDH38" s="441"/>
      <c r="GDI38" s="441"/>
      <c r="GDJ38" s="441"/>
      <c r="GDK38" s="441"/>
      <c r="GDL38" s="441"/>
      <c r="GDM38" s="441"/>
      <c r="GDN38" s="441"/>
      <c r="GDO38" s="441"/>
      <c r="GDP38" s="441"/>
      <c r="GDQ38" s="441"/>
      <c r="GDR38" s="441"/>
      <c r="GDS38" s="441"/>
      <c r="GDT38" s="441"/>
      <c r="GDU38" s="441"/>
      <c r="GDV38" s="441"/>
      <c r="GDW38" s="441"/>
      <c r="GDX38" s="441"/>
      <c r="GDY38" s="441"/>
      <c r="GDZ38" s="441"/>
      <c r="GEA38" s="441"/>
      <c r="GEB38" s="441"/>
      <c r="GEC38" s="441"/>
      <c r="GED38" s="441"/>
      <c r="GEE38" s="441"/>
      <c r="GEF38" s="441"/>
      <c r="GEG38" s="441"/>
      <c r="GEH38" s="441"/>
      <c r="GEI38" s="441"/>
      <c r="GEJ38" s="441"/>
      <c r="GEK38" s="441"/>
      <c r="GEL38" s="441"/>
      <c r="GEM38" s="441"/>
      <c r="GEN38" s="441"/>
      <c r="GEO38" s="441"/>
      <c r="GEP38" s="441"/>
      <c r="GEQ38" s="441"/>
      <c r="GER38" s="441"/>
      <c r="GES38" s="441"/>
      <c r="GET38" s="441"/>
      <c r="GEU38" s="441"/>
      <c r="GEV38" s="441"/>
      <c r="GEW38" s="441"/>
      <c r="GEX38" s="441"/>
      <c r="GEY38" s="441"/>
      <c r="GEZ38" s="441"/>
      <c r="GFA38" s="441"/>
      <c r="GFB38" s="441"/>
      <c r="GFC38" s="441"/>
      <c r="GFD38" s="441"/>
      <c r="GFE38" s="441"/>
      <c r="GFF38" s="441"/>
      <c r="GFG38" s="441"/>
      <c r="GFH38" s="441"/>
      <c r="GFI38" s="441"/>
      <c r="GFJ38" s="441"/>
      <c r="GFK38" s="441"/>
      <c r="GFL38" s="441"/>
      <c r="GFM38" s="441"/>
      <c r="GFN38" s="441"/>
      <c r="GFO38" s="441"/>
      <c r="GFP38" s="441"/>
      <c r="GFQ38" s="441"/>
      <c r="GFR38" s="441"/>
      <c r="GFS38" s="441"/>
      <c r="GFT38" s="441"/>
      <c r="GFU38" s="441"/>
      <c r="GFV38" s="441"/>
      <c r="GFW38" s="441"/>
      <c r="GFX38" s="441"/>
      <c r="GFY38" s="441"/>
      <c r="GFZ38" s="441"/>
      <c r="GGA38" s="441"/>
      <c r="GGB38" s="441"/>
      <c r="GGC38" s="441"/>
      <c r="GGD38" s="441"/>
      <c r="GGE38" s="441"/>
      <c r="GGF38" s="441"/>
      <c r="GGG38" s="441"/>
      <c r="GGH38" s="441"/>
      <c r="GGI38" s="441"/>
      <c r="GGJ38" s="441"/>
      <c r="GGK38" s="441"/>
      <c r="GGL38" s="441"/>
      <c r="GGM38" s="441"/>
      <c r="GGN38" s="441"/>
      <c r="GGO38" s="441"/>
      <c r="GGP38" s="441"/>
      <c r="GGQ38" s="441"/>
      <c r="GGR38" s="441"/>
      <c r="GGS38" s="441"/>
      <c r="GGT38" s="441"/>
      <c r="GGU38" s="441"/>
      <c r="GGV38" s="441"/>
      <c r="GGW38" s="441"/>
      <c r="GGX38" s="441"/>
      <c r="GGY38" s="441"/>
      <c r="GGZ38" s="441"/>
      <c r="GHA38" s="441"/>
      <c r="GHB38" s="441"/>
      <c r="GHC38" s="441"/>
      <c r="GHD38" s="441"/>
      <c r="GHE38" s="441"/>
      <c r="GHF38" s="441"/>
      <c r="GHG38" s="441"/>
      <c r="GHH38" s="441"/>
      <c r="GHI38" s="441"/>
      <c r="GHJ38" s="441"/>
      <c r="GHK38" s="441"/>
      <c r="GHL38" s="441"/>
      <c r="GHM38" s="441"/>
      <c r="GHN38" s="441"/>
      <c r="GHO38" s="441"/>
      <c r="GHP38" s="441"/>
      <c r="GHQ38" s="441"/>
      <c r="GHR38" s="441"/>
      <c r="GHS38" s="441"/>
      <c r="GHT38" s="441"/>
      <c r="GHU38" s="441"/>
      <c r="GHV38" s="441"/>
      <c r="GHW38" s="441"/>
      <c r="GHX38" s="441"/>
      <c r="GHY38" s="441"/>
      <c r="GHZ38" s="441"/>
      <c r="GIA38" s="441"/>
      <c r="GIB38" s="441"/>
      <c r="GIC38" s="441"/>
      <c r="GID38" s="441"/>
      <c r="GIE38" s="441"/>
      <c r="GIF38" s="441"/>
      <c r="GIG38" s="441"/>
      <c r="GIH38" s="441"/>
      <c r="GII38" s="441"/>
      <c r="GIJ38" s="441"/>
      <c r="GIK38" s="441"/>
      <c r="GIL38" s="441"/>
      <c r="GIM38" s="441"/>
      <c r="GIN38" s="441"/>
      <c r="GIO38" s="441"/>
      <c r="GIP38" s="441"/>
      <c r="GIQ38" s="441"/>
      <c r="GIR38" s="441"/>
      <c r="GIS38" s="441"/>
      <c r="GIT38" s="441"/>
      <c r="GIU38" s="441"/>
      <c r="GIV38" s="441"/>
      <c r="GIW38" s="441"/>
      <c r="GIX38" s="441"/>
      <c r="GIY38" s="441"/>
      <c r="GIZ38" s="441"/>
      <c r="GJA38" s="441"/>
      <c r="GJB38" s="441"/>
      <c r="GJC38" s="441"/>
      <c r="GJD38" s="441"/>
      <c r="GJE38" s="441"/>
      <c r="GJF38" s="441"/>
      <c r="GJG38" s="441"/>
      <c r="GJH38" s="441"/>
      <c r="GJI38" s="441"/>
      <c r="GJJ38" s="441"/>
      <c r="GJK38" s="441"/>
      <c r="GJL38" s="441"/>
      <c r="GJM38" s="441"/>
      <c r="GJN38" s="441"/>
      <c r="GJO38" s="441"/>
      <c r="GJP38" s="441"/>
      <c r="GJQ38" s="441"/>
      <c r="GJR38" s="441"/>
      <c r="GJS38" s="441"/>
      <c r="GJT38" s="441"/>
      <c r="GJU38" s="441"/>
      <c r="GJV38" s="441"/>
      <c r="GJW38" s="441"/>
      <c r="GJX38" s="441"/>
      <c r="GJY38" s="441"/>
      <c r="GJZ38" s="441"/>
      <c r="GKA38" s="441"/>
      <c r="GKB38" s="441"/>
      <c r="GKC38" s="441"/>
      <c r="GKD38" s="441"/>
      <c r="GKE38" s="441"/>
      <c r="GKF38" s="441"/>
      <c r="GKG38" s="441"/>
      <c r="GKH38" s="441"/>
      <c r="GKI38" s="441"/>
      <c r="GKJ38" s="441"/>
      <c r="GKK38" s="441"/>
      <c r="GKL38" s="441"/>
      <c r="GKM38" s="441"/>
      <c r="GKN38" s="441"/>
      <c r="GKO38" s="441"/>
      <c r="GKP38" s="441"/>
      <c r="GKQ38" s="441"/>
      <c r="GKR38" s="441"/>
      <c r="GKS38" s="441"/>
      <c r="GKT38" s="441"/>
      <c r="GKU38" s="441"/>
      <c r="GKV38" s="441"/>
      <c r="GKW38" s="441"/>
      <c r="GKX38" s="441"/>
      <c r="GKY38" s="441"/>
      <c r="GKZ38" s="441"/>
      <c r="GLA38" s="441"/>
      <c r="GLB38" s="441"/>
      <c r="GLC38" s="441"/>
      <c r="GLD38" s="441"/>
      <c r="GLE38" s="441"/>
      <c r="GLF38" s="441"/>
      <c r="GLG38" s="441"/>
      <c r="GLH38" s="441"/>
      <c r="GLI38" s="441"/>
      <c r="GLJ38" s="441"/>
      <c r="GLK38" s="441"/>
      <c r="GLL38" s="441"/>
      <c r="GLM38" s="441"/>
      <c r="GLN38" s="441"/>
      <c r="GLO38" s="441"/>
      <c r="GLP38" s="441"/>
      <c r="GLQ38" s="441"/>
      <c r="GLR38" s="441"/>
      <c r="GLS38" s="441"/>
      <c r="GLT38" s="441"/>
      <c r="GLU38" s="441"/>
      <c r="GLV38" s="441"/>
      <c r="GLW38" s="441"/>
      <c r="GLX38" s="441"/>
      <c r="GLY38" s="441"/>
      <c r="GLZ38" s="441"/>
      <c r="GMA38" s="441"/>
      <c r="GMB38" s="441"/>
      <c r="GMC38" s="441"/>
      <c r="GMD38" s="441"/>
      <c r="GME38" s="441"/>
      <c r="GMF38" s="441"/>
      <c r="GMG38" s="441"/>
      <c r="GMH38" s="441"/>
      <c r="GMI38" s="441"/>
      <c r="GMJ38" s="441"/>
      <c r="GMK38" s="441"/>
      <c r="GML38" s="441"/>
      <c r="GMM38" s="441"/>
      <c r="GMN38" s="441"/>
      <c r="GMO38" s="441"/>
      <c r="GMP38" s="441"/>
      <c r="GMQ38" s="441"/>
      <c r="GMR38" s="441"/>
      <c r="GMS38" s="441"/>
      <c r="GMT38" s="441"/>
      <c r="GMU38" s="441"/>
      <c r="GMV38" s="441"/>
      <c r="GMW38" s="441"/>
      <c r="GMX38" s="441"/>
      <c r="GMY38" s="441"/>
      <c r="GMZ38" s="441"/>
      <c r="GNA38" s="441"/>
      <c r="GNB38" s="441"/>
      <c r="GNC38" s="441"/>
      <c r="GND38" s="441"/>
      <c r="GNE38" s="441"/>
      <c r="GNF38" s="441"/>
      <c r="GNG38" s="441"/>
      <c r="GNH38" s="441"/>
      <c r="GNI38" s="441"/>
      <c r="GNJ38" s="441"/>
      <c r="GNK38" s="441"/>
      <c r="GNL38" s="441"/>
      <c r="GNM38" s="441"/>
      <c r="GNN38" s="441"/>
      <c r="GNO38" s="441"/>
      <c r="GNP38" s="441"/>
      <c r="GNQ38" s="441"/>
      <c r="GNR38" s="441"/>
      <c r="GNS38" s="441"/>
      <c r="GNT38" s="441"/>
      <c r="GNU38" s="441"/>
      <c r="GNV38" s="441"/>
      <c r="GNW38" s="441"/>
      <c r="GNX38" s="441"/>
      <c r="GNY38" s="441"/>
      <c r="GNZ38" s="441"/>
      <c r="GOA38" s="441"/>
      <c r="GOB38" s="441"/>
      <c r="GOC38" s="441"/>
      <c r="GOD38" s="441"/>
      <c r="GOE38" s="441"/>
      <c r="GOF38" s="441"/>
      <c r="GOG38" s="441"/>
      <c r="GOH38" s="441"/>
      <c r="GOI38" s="441"/>
      <c r="GOJ38" s="441"/>
      <c r="GOK38" s="441"/>
      <c r="GOL38" s="441"/>
      <c r="GOM38" s="441"/>
      <c r="GON38" s="441"/>
      <c r="GOO38" s="441"/>
      <c r="GOP38" s="441"/>
      <c r="GOQ38" s="441"/>
      <c r="GOR38" s="441"/>
      <c r="GOS38" s="441"/>
      <c r="GOT38" s="441"/>
      <c r="GOU38" s="441"/>
      <c r="GOV38" s="441"/>
      <c r="GOW38" s="441"/>
      <c r="GOX38" s="441"/>
      <c r="GOY38" s="441"/>
      <c r="GOZ38" s="441"/>
      <c r="GPA38" s="441"/>
      <c r="GPB38" s="441"/>
      <c r="GPC38" s="441"/>
      <c r="GPD38" s="441"/>
      <c r="GPE38" s="441"/>
      <c r="GPF38" s="441"/>
      <c r="GPG38" s="441"/>
      <c r="GPH38" s="441"/>
      <c r="GPI38" s="441"/>
      <c r="GPJ38" s="441"/>
      <c r="GPK38" s="441"/>
      <c r="GPL38" s="441"/>
      <c r="GPM38" s="441"/>
      <c r="GPN38" s="441"/>
      <c r="GPO38" s="441"/>
      <c r="GPP38" s="441"/>
      <c r="GPQ38" s="441"/>
      <c r="GPR38" s="441"/>
      <c r="GPS38" s="441"/>
      <c r="GPT38" s="441"/>
      <c r="GPU38" s="441"/>
      <c r="GPV38" s="441"/>
      <c r="GPW38" s="441"/>
      <c r="GPX38" s="441"/>
      <c r="GPY38" s="441"/>
      <c r="GPZ38" s="441"/>
      <c r="GQA38" s="441"/>
      <c r="GQB38" s="441"/>
      <c r="GQC38" s="441"/>
      <c r="GQD38" s="441"/>
      <c r="GQE38" s="441"/>
      <c r="GQF38" s="441"/>
      <c r="GQG38" s="441"/>
      <c r="GQH38" s="441"/>
      <c r="GQI38" s="441"/>
      <c r="GQJ38" s="441"/>
      <c r="GQK38" s="441"/>
      <c r="GQL38" s="441"/>
      <c r="GQM38" s="441"/>
      <c r="GQN38" s="441"/>
      <c r="GQO38" s="441"/>
      <c r="GQP38" s="441"/>
      <c r="GQQ38" s="441"/>
      <c r="GQR38" s="441"/>
      <c r="GQS38" s="441"/>
      <c r="GQT38" s="441"/>
      <c r="GQU38" s="441"/>
      <c r="GQV38" s="441"/>
      <c r="GQW38" s="441"/>
      <c r="GQX38" s="441"/>
      <c r="GQY38" s="441"/>
      <c r="GQZ38" s="441"/>
      <c r="GRA38" s="441"/>
      <c r="GRB38" s="441"/>
      <c r="GRC38" s="441"/>
      <c r="GRD38" s="441"/>
      <c r="GRE38" s="441"/>
      <c r="GRF38" s="441"/>
      <c r="GRG38" s="441"/>
      <c r="GRH38" s="441"/>
      <c r="GRI38" s="441"/>
      <c r="GRJ38" s="441"/>
      <c r="GRK38" s="441"/>
      <c r="GRL38" s="441"/>
      <c r="GRM38" s="441"/>
      <c r="GRN38" s="441"/>
      <c r="GRO38" s="441"/>
      <c r="GRP38" s="441"/>
      <c r="GRQ38" s="441"/>
      <c r="GRR38" s="441"/>
      <c r="GRS38" s="441"/>
      <c r="GRT38" s="441"/>
      <c r="GRU38" s="441"/>
      <c r="GRV38" s="441"/>
      <c r="GRW38" s="441"/>
      <c r="GRX38" s="441"/>
      <c r="GRY38" s="441"/>
      <c r="GRZ38" s="441"/>
      <c r="GSA38" s="441"/>
      <c r="GSB38" s="441"/>
      <c r="GSC38" s="441"/>
      <c r="GSD38" s="441"/>
      <c r="GSE38" s="441"/>
      <c r="GSF38" s="441"/>
      <c r="GSG38" s="441"/>
      <c r="GSH38" s="441"/>
      <c r="GSI38" s="441"/>
      <c r="GSJ38" s="441"/>
      <c r="GSK38" s="441"/>
      <c r="GSL38" s="441"/>
      <c r="GSM38" s="441"/>
      <c r="GSN38" s="441"/>
      <c r="GSO38" s="441"/>
      <c r="GSP38" s="441"/>
      <c r="GSQ38" s="441"/>
      <c r="GSR38" s="441"/>
      <c r="GSS38" s="441"/>
      <c r="GST38" s="441"/>
      <c r="GSU38" s="441"/>
      <c r="GSV38" s="441"/>
      <c r="GSW38" s="441"/>
      <c r="GSX38" s="441"/>
      <c r="GSY38" s="441"/>
      <c r="GSZ38" s="441"/>
      <c r="GTA38" s="441"/>
      <c r="GTB38" s="441"/>
      <c r="GTC38" s="441"/>
      <c r="GTD38" s="441"/>
      <c r="GTE38" s="441"/>
      <c r="GTF38" s="441"/>
      <c r="GTG38" s="441"/>
      <c r="GTH38" s="441"/>
      <c r="GTI38" s="441"/>
      <c r="GTJ38" s="441"/>
      <c r="GTK38" s="441"/>
      <c r="GTL38" s="441"/>
      <c r="GTM38" s="441"/>
      <c r="GTN38" s="441"/>
      <c r="GTO38" s="441"/>
      <c r="GTP38" s="441"/>
      <c r="GTQ38" s="441"/>
      <c r="GTR38" s="441"/>
      <c r="GTS38" s="441"/>
      <c r="GTT38" s="441"/>
      <c r="GTU38" s="441"/>
      <c r="GTV38" s="441"/>
      <c r="GTW38" s="441"/>
      <c r="GTX38" s="441"/>
      <c r="GTY38" s="441"/>
      <c r="GTZ38" s="441"/>
      <c r="GUA38" s="441"/>
      <c r="GUB38" s="441"/>
      <c r="GUC38" s="441"/>
      <c r="GUD38" s="441"/>
      <c r="GUE38" s="441"/>
      <c r="GUF38" s="441"/>
      <c r="GUG38" s="441"/>
      <c r="GUH38" s="441"/>
      <c r="GUI38" s="441"/>
      <c r="GUJ38" s="441"/>
      <c r="GUK38" s="441"/>
      <c r="GUL38" s="441"/>
      <c r="GUM38" s="441"/>
      <c r="GUN38" s="441"/>
      <c r="GUO38" s="441"/>
      <c r="GUP38" s="441"/>
      <c r="GUQ38" s="441"/>
      <c r="GUR38" s="441"/>
      <c r="GUS38" s="441"/>
      <c r="GUT38" s="441"/>
      <c r="GUU38" s="441"/>
      <c r="GUV38" s="441"/>
      <c r="GUW38" s="441"/>
      <c r="GUX38" s="441"/>
      <c r="GUY38" s="441"/>
      <c r="GUZ38" s="441"/>
      <c r="GVA38" s="441"/>
      <c r="GVB38" s="441"/>
      <c r="GVC38" s="441"/>
      <c r="GVD38" s="441"/>
      <c r="GVE38" s="441"/>
      <c r="GVF38" s="441"/>
      <c r="GVG38" s="441"/>
      <c r="GVH38" s="441"/>
      <c r="GVI38" s="441"/>
      <c r="GVJ38" s="441"/>
      <c r="GVK38" s="441"/>
      <c r="GVL38" s="441"/>
      <c r="GVM38" s="441"/>
      <c r="GVN38" s="441"/>
      <c r="GVO38" s="441"/>
      <c r="GVP38" s="441"/>
      <c r="GVQ38" s="441"/>
      <c r="GVR38" s="441"/>
      <c r="GVS38" s="441"/>
      <c r="GVT38" s="441"/>
      <c r="GVU38" s="441"/>
      <c r="GVV38" s="441"/>
      <c r="GVW38" s="441"/>
      <c r="GVX38" s="441"/>
      <c r="GVY38" s="441"/>
      <c r="GVZ38" s="441"/>
      <c r="GWA38" s="441"/>
      <c r="GWB38" s="441"/>
      <c r="GWC38" s="441"/>
      <c r="GWD38" s="441"/>
      <c r="GWE38" s="441"/>
      <c r="GWF38" s="441"/>
      <c r="GWG38" s="441"/>
      <c r="GWH38" s="441"/>
      <c r="GWI38" s="441"/>
      <c r="GWJ38" s="441"/>
      <c r="GWK38" s="441"/>
      <c r="GWL38" s="441"/>
      <c r="GWM38" s="441"/>
      <c r="GWN38" s="441"/>
      <c r="GWO38" s="441"/>
      <c r="GWP38" s="441"/>
      <c r="GWQ38" s="441"/>
      <c r="GWR38" s="441"/>
      <c r="GWS38" s="441"/>
      <c r="GWT38" s="441"/>
      <c r="GWU38" s="441"/>
      <c r="GWV38" s="441"/>
      <c r="GWW38" s="441"/>
      <c r="GWX38" s="441"/>
      <c r="GWY38" s="441"/>
      <c r="GWZ38" s="441"/>
      <c r="GXA38" s="441"/>
      <c r="GXB38" s="441"/>
      <c r="GXC38" s="441"/>
      <c r="GXD38" s="441"/>
      <c r="GXE38" s="441"/>
      <c r="GXF38" s="441"/>
      <c r="GXG38" s="441"/>
      <c r="GXH38" s="441"/>
      <c r="GXI38" s="441"/>
      <c r="GXJ38" s="441"/>
      <c r="GXK38" s="441"/>
      <c r="GXL38" s="441"/>
      <c r="GXM38" s="441"/>
      <c r="GXN38" s="441"/>
      <c r="GXO38" s="441"/>
      <c r="GXP38" s="441"/>
      <c r="GXQ38" s="441"/>
      <c r="GXR38" s="441"/>
      <c r="GXS38" s="441"/>
      <c r="GXT38" s="441"/>
      <c r="GXU38" s="441"/>
      <c r="GXV38" s="441"/>
      <c r="GXW38" s="441"/>
      <c r="GXX38" s="441"/>
      <c r="GXY38" s="441"/>
      <c r="GXZ38" s="441"/>
      <c r="GYA38" s="441"/>
      <c r="GYB38" s="441"/>
      <c r="GYC38" s="441"/>
      <c r="GYD38" s="441"/>
      <c r="GYE38" s="441"/>
      <c r="GYF38" s="441"/>
      <c r="GYG38" s="441"/>
      <c r="GYH38" s="441"/>
      <c r="GYI38" s="441"/>
      <c r="GYJ38" s="441"/>
      <c r="GYK38" s="441"/>
      <c r="GYL38" s="441"/>
      <c r="GYM38" s="441"/>
      <c r="GYN38" s="441"/>
      <c r="GYO38" s="441"/>
      <c r="GYP38" s="441"/>
      <c r="GYQ38" s="441"/>
      <c r="GYR38" s="441"/>
      <c r="GYS38" s="441"/>
      <c r="GYT38" s="441"/>
      <c r="GYU38" s="441"/>
      <c r="GYV38" s="441"/>
      <c r="GYW38" s="441"/>
      <c r="GYX38" s="441"/>
      <c r="GYY38" s="441"/>
      <c r="GYZ38" s="441"/>
      <c r="GZA38" s="441"/>
      <c r="GZB38" s="441"/>
      <c r="GZC38" s="441"/>
      <c r="GZD38" s="441"/>
      <c r="GZE38" s="441"/>
      <c r="GZF38" s="441"/>
      <c r="GZG38" s="441"/>
      <c r="GZH38" s="441"/>
      <c r="GZI38" s="441"/>
      <c r="GZJ38" s="441"/>
      <c r="GZK38" s="441"/>
      <c r="GZL38" s="441"/>
      <c r="GZM38" s="441"/>
      <c r="GZN38" s="441"/>
      <c r="GZO38" s="441"/>
      <c r="GZP38" s="441"/>
      <c r="GZQ38" s="441"/>
      <c r="GZR38" s="441"/>
      <c r="GZS38" s="441"/>
      <c r="GZT38" s="441"/>
      <c r="GZU38" s="441"/>
      <c r="GZV38" s="441"/>
      <c r="GZW38" s="441"/>
      <c r="GZX38" s="441"/>
      <c r="GZY38" s="441"/>
      <c r="GZZ38" s="441"/>
      <c r="HAA38" s="441"/>
      <c r="HAB38" s="441"/>
      <c r="HAC38" s="441"/>
      <c r="HAD38" s="441"/>
      <c r="HAE38" s="441"/>
      <c r="HAF38" s="441"/>
      <c r="HAG38" s="441"/>
      <c r="HAH38" s="441"/>
      <c r="HAI38" s="441"/>
      <c r="HAJ38" s="441"/>
      <c r="HAK38" s="441"/>
      <c r="HAL38" s="441"/>
      <c r="HAM38" s="441"/>
      <c r="HAN38" s="441"/>
      <c r="HAO38" s="441"/>
      <c r="HAP38" s="441"/>
      <c r="HAQ38" s="441"/>
      <c r="HAR38" s="441"/>
      <c r="HAS38" s="441"/>
      <c r="HAT38" s="441"/>
      <c r="HAU38" s="441"/>
      <c r="HAV38" s="441"/>
      <c r="HAW38" s="441"/>
      <c r="HAX38" s="441"/>
      <c r="HAY38" s="441"/>
      <c r="HAZ38" s="441"/>
      <c r="HBA38" s="441"/>
      <c r="HBB38" s="441"/>
      <c r="HBC38" s="441"/>
      <c r="HBD38" s="441"/>
      <c r="HBE38" s="441"/>
      <c r="HBF38" s="441"/>
      <c r="HBG38" s="441"/>
      <c r="HBH38" s="441"/>
      <c r="HBI38" s="441"/>
      <c r="HBJ38" s="441"/>
      <c r="HBK38" s="441"/>
      <c r="HBL38" s="441"/>
      <c r="HBM38" s="441"/>
      <c r="HBN38" s="441"/>
      <c r="HBO38" s="441"/>
      <c r="HBP38" s="441"/>
      <c r="HBQ38" s="441"/>
      <c r="HBR38" s="441"/>
      <c r="HBS38" s="441"/>
      <c r="HBT38" s="441"/>
      <c r="HBU38" s="441"/>
      <c r="HBV38" s="441"/>
      <c r="HBW38" s="441"/>
      <c r="HBX38" s="441"/>
      <c r="HBY38" s="441"/>
      <c r="HBZ38" s="441"/>
      <c r="HCA38" s="441"/>
      <c r="HCB38" s="441"/>
      <c r="HCC38" s="441"/>
      <c r="HCD38" s="441"/>
      <c r="HCE38" s="441"/>
      <c r="HCF38" s="441"/>
      <c r="HCG38" s="441"/>
      <c r="HCH38" s="441"/>
      <c r="HCI38" s="441"/>
      <c r="HCJ38" s="441"/>
      <c r="HCK38" s="441"/>
      <c r="HCL38" s="441"/>
      <c r="HCM38" s="441"/>
      <c r="HCN38" s="441"/>
      <c r="HCO38" s="441"/>
      <c r="HCP38" s="441"/>
      <c r="HCQ38" s="441"/>
      <c r="HCR38" s="441"/>
      <c r="HCS38" s="441"/>
      <c r="HCT38" s="441"/>
      <c r="HCU38" s="441"/>
      <c r="HCV38" s="441"/>
      <c r="HCW38" s="441"/>
      <c r="HCX38" s="441"/>
      <c r="HCY38" s="441"/>
      <c r="HCZ38" s="441"/>
      <c r="HDA38" s="441"/>
      <c r="HDB38" s="441"/>
      <c r="HDC38" s="441"/>
      <c r="HDD38" s="441"/>
      <c r="HDE38" s="441"/>
      <c r="HDF38" s="441"/>
      <c r="HDG38" s="441"/>
      <c r="HDH38" s="441"/>
      <c r="HDI38" s="441"/>
      <c r="HDJ38" s="441"/>
      <c r="HDK38" s="441"/>
      <c r="HDL38" s="441"/>
      <c r="HDM38" s="441"/>
      <c r="HDN38" s="441"/>
      <c r="HDO38" s="441"/>
      <c r="HDP38" s="441"/>
      <c r="HDQ38" s="441"/>
      <c r="HDR38" s="441"/>
      <c r="HDS38" s="441"/>
      <c r="HDT38" s="441"/>
      <c r="HDU38" s="441"/>
      <c r="HDV38" s="441"/>
      <c r="HDW38" s="441"/>
      <c r="HDX38" s="441"/>
      <c r="HDY38" s="441"/>
      <c r="HDZ38" s="441"/>
      <c r="HEA38" s="441"/>
      <c r="HEB38" s="441"/>
      <c r="HEC38" s="441"/>
      <c r="HED38" s="441"/>
      <c r="HEE38" s="441"/>
      <c r="HEF38" s="441"/>
      <c r="HEG38" s="441"/>
      <c r="HEH38" s="441"/>
      <c r="HEI38" s="441"/>
      <c r="HEJ38" s="441"/>
      <c r="HEK38" s="441"/>
      <c r="HEL38" s="441"/>
      <c r="HEM38" s="441"/>
      <c r="HEN38" s="441"/>
      <c r="HEO38" s="441"/>
      <c r="HEP38" s="441"/>
      <c r="HEQ38" s="441"/>
      <c r="HER38" s="441"/>
      <c r="HES38" s="441"/>
      <c r="HET38" s="441"/>
      <c r="HEU38" s="441"/>
      <c r="HEV38" s="441"/>
      <c r="HEW38" s="441"/>
      <c r="HEX38" s="441"/>
      <c r="HEY38" s="441"/>
      <c r="HEZ38" s="441"/>
      <c r="HFA38" s="441"/>
      <c r="HFB38" s="441"/>
      <c r="HFC38" s="441"/>
      <c r="HFD38" s="441"/>
      <c r="HFE38" s="441"/>
      <c r="HFF38" s="441"/>
      <c r="HFG38" s="441"/>
      <c r="HFH38" s="441"/>
      <c r="HFI38" s="441"/>
      <c r="HFJ38" s="441"/>
      <c r="HFK38" s="441"/>
      <c r="HFL38" s="441"/>
      <c r="HFM38" s="441"/>
      <c r="HFN38" s="441"/>
      <c r="HFO38" s="441"/>
      <c r="HFP38" s="441"/>
      <c r="HFQ38" s="441"/>
      <c r="HFR38" s="441"/>
      <c r="HFS38" s="441"/>
      <c r="HFT38" s="441"/>
      <c r="HFU38" s="441"/>
      <c r="HFV38" s="441"/>
      <c r="HFW38" s="441"/>
      <c r="HFX38" s="441"/>
      <c r="HFY38" s="441"/>
      <c r="HFZ38" s="441"/>
      <c r="HGA38" s="441"/>
      <c r="HGB38" s="441"/>
      <c r="HGC38" s="441"/>
      <c r="HGD38" s="441"/>
      <c r="HGE38" s="441"/>
      <c r="HGF38" s="441"/>
      <c r="HGG38" s="441"/>
      <c r="HGH38" s="441"/>
      <c r="HGI38" s="441"/>
      <c r="HGJ38" s="441"/>
      <c r="HGK38" s="441"/>
      <c r="HGL38" s="441"/>
      <c r="HGM38" s="441"/>
      <c r="HGN38" s="441"/>
      <c r="HGO38" s="441"/>
      <c r="HGP38" s="441"/>
      <c r="HGQ38" s="441"/>
      <c r="HGR38" s="441"/>
      <c r="HGS38" s="441"/>
      <c r="HGT38" s="441"/>
      <c r="HGU38" s="441"/>
      <c r="HGV38" s="441"/>
      <c r="HGW38" s="441"/>
      <c r="HGX38" s="441"/>
      <c r="HGY38" s="441"/>
      <c r="HGZ38" s="441"/>
      <c r="HHA38" s="441"/>
      <c r="HHB38" s="441"/>
      <c r="HHC38" s="441"/>
      <c r="HHD38" s="441"/>
      <c r="HHE38" s="441"/>
      <c r="HHF38" s="441"/>
      <c r="HHG38" s="441"/>
      <c r="HHH38" s="441"/>
      <c r="HHI38" s="441"/>
      <c r="HHJ38" s="441"/>
      <c r="HHK38" s="441"/>
      <c r="HHL38" s="441"/>
      <c r="HHM38" s="441"/>
      <c r="HHN38" s="441"/>
      <c r="HHO38" s="441"/>
      <c r="HHP38" s="441"/>
      <c r="HHQ38" s="441"/>
      <c r="HHR38" s="441"/>
      <c r="HHS38" s="441"/>
      <c r="HHT38" s="441"/>
      <c r="HHU38" s="441"/>
      <c r="HHV38" s="441"/>
      <c r="HHW38" s="441"/>
      <c r="HHX38" s="441"/>
      <c r="HHY38" s="441"/>
      <c r="HHZ38" s="441"/>
      <c r="HIA38" s="441"/>
      <c r="HIB38" s="441"/>
      <c r="HIC38" s="441"/>
      <c r="HID38" s="441"/>
      <c r="HIE38" s="441"/>
      <c r="HIF38" s="441"/>
      <c r="HIG38" s="441"/>
      <c r="HIH38" s="441"/>
      <c r="HII38" s="441"/>
      <c r="HIJ38" s="441"/>
      <c r="HIK38" s="441"/>
      <c r="HIL38" s="441"/>
      <c r="HIM38" s="441"/>
      <c r="HIN38" s="441"/>
      <c r="HIO38" s="441"/>
      <c r="HIP38" s="441"/>
      <c r="HIQ38" s="441"/>
      <c r="HIR38" s="441"/>
      <c r="HIS38" s="441"/>
      <c r="HIT38" s="441"/>
      <c r="HIU38" s="441"/>
      <c r="HIV38" s="441"/>
      <c r="HIW38" s="441"/>
      <c r="HIX38" s="441"/>
      <c r="HIY38" s="441"/>
      <c r="HIZ38" s="441"/>
      <c r="HJA38" s="441"/>
      <c r="HJB38" s="441"/>
      <c r="HJC38" s="441"/>
      <c r="HJD38" s="441"/>
      <c r="HJE38" s="441"/>
      <c r="HJF38" s="441"/>
      <c r="HJG38" s="441"/>
      <c r="HJH38" s="441"/>
      <c r="HJI38" s="441"/>
      <c r="HJJ38" s="441"/>
      <c r="HJK38" s="441"/>
      <c r="HJL38" s="441"/>
      <c r="HJM38" s="441"/>
      <c r="HJN38" s="441"/>
      <c r="HJO38" s="441"/>
      <c r="HJP38" s="441"/>
      <c r="HJQ38" s="441"/>
      <c r="HJR38" s="441"/>
      <c r="HJS38" s="441"/>
      <c r="HJT38" s="441"/>
      <c r="HJU38" s="441"/>
      <c r="HJV38" s="441"/>
      <c r="HJW38" s="441"/>
      <c r="HJX38" s="441"/>
      <c r="HJY38" s="441"/>
      <c r="HJZ38" s="441"/>
      <c r="HKA38" s="441"/>
      <c r="HKB38" s="441"/>
      <c r="HKC38" s="441"/>
      <c r="HKD38" s="441"/>
      <c r="HKE38" s="441"/>
      <c r="HKF38" s="441"/>
      <c r="HKG38" s="441"/>
      <c r="HKH38" s="441"/>
      <c r="HKI38" s="441"/>
      <c r="HKJ38" s="441"/>
      <c r="HKK38" s="441"/>
      <c r="HKL38" s="441"/>
      <c r="HKM38" s="441"/>
      <c r="HKN38" s="441"/>
      <c r="HKO38" s="441"/>
      <c r="HKP38" s="441"/>
      <c r="HKQ38" s="441"/>
      <c r="HKR38" s="441"/>
      <c r="HKS38" s="441"/>
      <c r="HKT38" s="441"/>
      <c r="HKU38" s="441"/>
      <c r="HKV38" s="441"/>
      <c r="HKW38" s="441"/>
      <c r="HKX38" s="441"/>
      <c r="HKY38" s="441"/>
      <c r="HKZ38" s="441"/>
      <c r="HLA38" s="441"/>
      <c r="HLB38" s="441"/>
      <c r="HLC38" s="441"/>
      <c r="HLD38" s="441"/>
      <c r="HLE38" s="441"/>
      <c r="HLF38" s="441"/>
      <c r="HLG38" s="441"/>
      <c r="HLH38" s="441"/>
      <c r="HLI38" s="441"/>
      <c r="HLJ38" s="441"/>
      <c r="HLK38" s="441"/>
      <c r="HLL38" s="441"/>
      <c r="HLM38" s="441"/>
      <c r="HLN38" s="441"/>
      <c r="HLO38" s="441"/>
      <c r="HLP38" s="441"/>
      <c r="HLQ38" s="441"/>
      <c r="HLR38" s="441"/>
      <c r="HLS38" s="441"/>
      <c r="HLT38" s="441"/>
      <c r="HLU38" s="441"/>
      <c r="HLV38" s="441"/>
      <c r="HLW38" s="441"/>
      <c r="HLX38" s="441"/>
      <c r="HLY38" s="441"/>
      <c r="HLZ38" s="441"/>
      <c r="HMA38" s="441"/>
      <c r="HMB38" s="441"/>
      <c r="HMC38" s="441"/>
      <c r="HMD38" s="441"/>
      <c r="HME38" s="441"/>
      <c r="HMF38" s="441"/>
      <c r="HMG38" s="441"/>
      <c r="HMH38" s="441"/>
      <c r="HMI38" s="441"/>
      <c r="HMJ38" s="441"/>
      <c r="HMK38" s="441"/>
      <c r="HML38" s="441"/>
      <c r="HMM38" s="441"/>
      <c r="HMN38" s="441"/>
      <c r="HMO38" s="441"/>
      <c r="HMP38" s="441"/>
      <c r="HMQ38" s="441"/>
      <c r="HMR38" s="441"/>
      <c r="HMS38" s="441"/>
      <c r="HMT38" s="441"/>
      <c r="HMU38" s="441"/>
      <c r="HMV38" s="441"/>
      <c r="HMW38" s="441"/>
      <c r="HMX38" s="441"/>
      <c r="HMY38" s="441"/>
      <c r="HMZ38" s="441"/>
      <c r="HNA38" s="441"/>
      <c r="HNB38" s="441"/>
      <c r="HNC38" s="441"/>
      <c r="HND38" s="441"/>
      <c r="HNE38" s="441"/>
      <c r="HNF38" s="441"/>
      <c r="HNG38" s="441"/>
      <c r="HNH38" s="441"/>
      <c r="HNI38" s="441"/>
      <c r="HNJ38" s="441"/>
      <c r="HNK38" s="441"/>
      <c r="HNL38" s="441"/>
      <c r="HNM38" s="441"/>
      <c r="HNN38" s="441"/>
      <c r="HNO38" s="441"/>
      <c r="HNP38" s="441"/>
      <c r="HNQ38" s="441"/>
      <c r="HNR38" s="441"/>
      <c r="HNS38" s="441"/>
      <c r="HNT38" s="441"/>
      <c r="HNU38" s="441"/>
      <c r="HNV38" s="441"/>
      <c r="HNW38" s="441"/>
      <c r="HNX38" s="441"/>
      <c r="HNY38" s="441"/>
      <c r="HNZ38" s="441"/>
      <c r="HOA38" s="441"/>
      <c r="HOB38" s="441"/>
      <c r="HOC38" s="441"/>
      <c r="HOD38" s="441"/>
      <c r="HOE38" s="441"/>
      <c r="HOF38" s="441"/>
      <c r="HOG38" s="441"/>
      <c r="HOH38" s="441"/>
      <c r="HOI38" s="441"/>
      <c r="HOJ38" s="441"/>
      <c r="HOK38" s="441"/>
      <c r="HOL38" s="441"/>
      <c r="HOM38" s="441"/>
      <c r="HON38" s="441"/>
      <c r="HOO38" s="441"/>
      <c r="HOP38" s="441"/>
      <c r="HOQ38" s="441"/>
      <c r="HOR38" s="441"/>
      <c r="HOS38" s="441"/>
      <c r="HOT38" s="441"/>
      <c r="HOU38" s="441"/>
      <c r="HOV38" s="441"/>
      <c r="HOW38" s="441"/>
      <c r="HOX38" s="441"/>
      <c r="HOY38" s="441"/>
      <c r="HOZ38" s="441"/>
      <c r="HPA38" s="441"/>
      <c r="HPB38" s="441"/>
      <c r="HPC38" s="441"/>
      <c r="HPD38" s="441"/>
      <c r="HPE38" s="441"/>
      <c r="HPF38" s="441"/>
      <c r="HPG38" s="441"/>
      <c r="HPH38" s="441"/>
      <c r="HPI38" s="441"/>
      <c r="HPJ38" s="441"/>
      <c r="HPK38" s="441"/>
      <c r="HPL38" s="441"/>
      <c r="HPM38" s="441"/>
      <c r="HPN38" s="441"/>
      <c r="HPO38" s="441"/>
      <c r="HPP38" s="441"/>
      <c r="HPQ38" s="441"/>
      <c r="HPR38" s="441"/>
      <c r="HPS38" s="441"/>
      <c r="HPT38" s="441"/>
      <c r="HPU38" s="441"/>
      <c r="HPV38" s="441"/>
      <c r="HPW38" s="441"/>
      <c r="HPX38" s="441"/>
      <c r="HPY38" s="441"/>
      <c r="HPZ38" s="441"/>
      <c r="HQA38" s="441"/>
      <c r="HQB38" s="441"/>
      <c r="HQC38" s="441"/>
      <c r="HQD38" s="441"/>
      <c r="HQE38" s="441"/>
      <c r="HQF38" s="441"/>
      <c r="HQG38" s="441"/>
      <c r="HQH38" s="441"/>
      <c r="HQI38" s="441"/>
      <c r="HQJ38" s="441"/>
      <c r="HQK38" s="441"/>
      <c r="HQL38" s="441"/>
      <c r="HQM38" s="441"/>
      <c r="HQN38" s="441"/>
      <c r="HQO38" s="441"/>
      <c r="HQP38" s="441"/>
      <c r="HQQ38" s="441"/>
      <c r="HQR38" s="441"/>
      <c r="HQS38" s="441"/>
      <c r="HQT38" s="441"/>
      <c r="HQU38" s="441"/>
      <c r="HQV38" s="441"/>
      <c r="HQW38" s="441"/>
      <c r="HQX38" s="441"/>
      <c r="HQY38" s="441"/>
      <c r="HQZ38" s="441"/>
      <c r="HRA38" s="441"/>
      <c r="HRB38" s="441"/>
      <c r="HRC38" s="441"/>
      <c r="HRD38" s="441"/>
      <c r="HRE38" s="441"/>
      <c r="HRF38" s="441"/>
      <c r="HRG38" s="441"/>
      <c r="HRH38" s="441"/>
      <c r="HRI38" s="441"/>
      <c r="HRJ38" s="441"/>
      <c r="HRK38" s="441"/>
      <c r="HRL38" s="441"/>
      <c r="HRM38" s="441"/>
      <c r="HRN38" s="441"/>
      <c r="HRO38" s="441"/>
      <c r="HRP38" s="441"/>
      <c r="HRQ38" s="441"/>
      <c r="HRR38" s="441"/>
      <c r="HRS38" s="441"/>
      <c r="HRT38" s="441"/>
      <c r="HRU38" s="441"/>
      <c r="HRV38" s="441"/>
      <c r="HRW38" s="441"/>
      <c r="HRX38" s="441"/>
      <c r="HRY38" s="441"/>
      <c r="HRZ38" s="441"/>
      <c r="HSA38" s="441"/>
      <c r="HSB38" s="441"/>
      <c r="HSC38" s="441"/>
      <c r="HSD38" s="441"/>
      <c r="HSE38" s="441"/>
      <c r="HSF38" s="441"/>
      <c r="HSG38" s="441"/>
      <c r="HSH38" s="441"/>
      <c r="HSI38" s="441"/>
      <c r="HSJ38" s="441"/>
      <c r="HSK38" s="441"/>
      <c r="HSL38" s="441"/>
      <c r="HSM38" s="441"/>
      <c r="HSN38" s="441"/>
      <c r="HSO38" s="441"/>
      <c r="HSP38" s="441"/>
      <c r="HSQ38" s="441"/>
      <c r="HSR38" s="441"/>
      <c r="HSS38" s="441"/>
      <c r="HST38" s="441"/>
      <c r="HSU38" s="441"/>
      <c r="HSV38" s="441"/>
      <c r="HSW38" s="441"/>
      <c r="HSX38" s="441"/>
      <c r="HSY38" s="441"/>
      <c r="HSZ38" s="441"/>
      <c r="HTA38" s="441"/>
      <c r="HTB38" s="441"/>
      <c r="HTC38" s="441"/>
      <c r="HTD38" s="441"/>
      <c r="HTE38" s="441"/>
      <c r="HTF38" s="441"/>
      <c r="HTG38" s="441"/>
      <c r="HTH38" s="441"/>
      <c r="HTI38" s="441"/>
      <c r="HTJ38" s="441"/>
      <c r="HTK38" s="441"/>
      <c r="HTL38" s="441"/>
      <c r="HTM38" s="441"/>
      <c r="HTN38" s="441"/>
      <c r="HTO38" s="441"/>
      <c r="HTP38" s="441"/>
      <c r="HTQ38" s="441"/>
      <c r="HTR38" s="441"/>
      <c r="HTS38" s="441"/>
      <c r="HTT38" s="441"/>
      <c r="HTU38" s="441"/>
      <c r="HTV38" s="441"/>
      <c r="HTW38" s="441"/>
      <c r="HTX38" s="441"/>
      <c r="HTY38" s="441"/>
      <c r="HTZ38" s="441"/>
      <c r="HUA38" s="441"/>
      <c r="HUB38" s="441"/>
      <c r="HUC38" s="441"/>
      <c r="HUD38" s="441"/>
      <c r="HUE38" s="441"/>
      <c r="HUF38" s="441"/>
      <c r="HUG38" s="441"/>
      <c r="HUH38" s="441"/>
      <c r="HUI38" s="441"/>
      <c r="HUJ38" s="441"/>
      <c r="HUK38" s="441"/>
      <c r="HUL38" s="441"/>
      <c r="HUM38" s="441"/>
      <c r="HUN38" s="441"/>
      <c r="HUO38" s="441"/>
      <c r="HUP38" s="441"/>
      <c r="HUQ38" s="441"/>
      <c r="HUR38" s="441"/>
      <c r="HUS38" s="441"/>
      <c r="HUT38" s="441"/>
      <c r="HUU38" s="441"/>
      <c r="HUV38" s="441"/>
      <c r="HUW38" s="441"/>
      <c r="HUX38" s="441"/>
      <c r="HUY38" s="441"/>
      <c r="HUZ38" s="441"/>
      <c r="HVA38" s="441"/>
      <c r="HVB38" s="441"/>
      <c r="HVC38" s="441"/>
      <c r="HVD38" s="441"/>
      <c r="HVE38" s="441"/>
      <c r="HVF38" s="441"/>
      <c r="HVG38" s="441"/>
      <c r="HVH38" s="441"/>
      <c r="HVI38" s="441"/>
      <c r="HVJ38" s="441"/>
      <c r="HVK38" s="441"/>
      <c r="HVL38" s="441"/>
      <c r="HVM38" s="441"/>
      <c r="HVN38" s="441"/>
      <c r="HVO38" s="441"/>
      <c r="HVP38" s="441"/>
      <c r="HVQ38" s="441"/>
      <c r="HVR38" s="441"/>
      <c r="HVS38" s="441"/>
      <c r="HVT38" s="441"/>
      <c r="HVU38" s="441"/>
      <c r="HVV38" s="441"/>
      <c r="HVW38" s="441"/>
      <c r="HVX38" s="441"/>
      <c r="HVY38" s="441"/>
      <c r="HVZ38" s="441"/>
      <c r="HWA38" s="441"/>
      <c r="HWB38" s="441"/>
      <c r="HWC38" s="441"/>
      <c r="HWD38" s="441"/>
      <c r="HWE38" s="441"/>
      <c r="HWF38" s="441"/>
      <c r="HWG38" s="441"/>
      <c r="HWH38" s="441"/>
      <c r="HWI38" s="441"/>
      <c r="HWJ38" s="441"/>
      <c r="HWK38" s="441"/>
      <c r="HWL38" s="441"/>
      <c r="HWM38" s="441"/>
      <c r="HWN38" s="441"/>
      <c r="HWO38" s="441"/>
      <c r="HWP38" s="441"/>
      <c r="HWQ38" s="441"/>
      <c r="HWR38" s="441"/>
      <c r="HWS38" s="441"/>
      <c r="HWT38" s="441"/>
      <c r="HWU38" s="441"/>
      <c r="HWV38" s="441"/>
      <c r="HWW38" s="441"/>
      <c r="HWX38" s="441"/>
      <c r="HWY38" s="441"/>
      <c r="HWZ38" s="441"/>
      <c r="HXA38" s="441"/>
      <c r="HXB38" s="441"/>
      <c r="HXC38" s="441"/>
      <c r="HXD38" s="441"/>
      <c r="HXE38" s="441"/>
      <c r="HXF38" s="441"/>
      <c r="HXG38" s="441"/>
      <c r="HXH38" s="441"/>
      <c r="HXI38" s="441"/>
      <c r="HXJ38" s="441"/>
      <c r="HXK38" s="441"/>
      <c r="HXL38" s="441"/>
      <c r="HXM38" s="441"/>
      <c r="HXN38" s="441"/>
      <c r="HXO38" s="441"/>
      <c r="HXP38" s="441"/>
      <c r="HXQ38" s="441"/>
      <c r="HXR38" s="441"/>
      <c r="HXS38" s="441"/>
      <c r="HXT38" s="441"/>
      <c r="HXU38" s="441"/>
      <c r="HXV38" s="441"/>
      <c r="HXW38" s="441"/>
      <c r="HXX38" s="441"/>
      <c r="HXY38" s="441"/>
      <c r="HXZ38" s="441"/>
      <c r="HYA38" s="441"/>
      <c r="HYB38" s="441"/>
      <c r="HYC38" s="441"/>
      <c r="HYD38" s="441"/>
      <c r="HYE38" s="441"/>
      <c r="HYF38" s="441"/>
      <c r="HYG38" s="441"/>
      <c r="HYH38" s="441"/>
      <c r="HYI38" s="441"/>
      <c r="HYJ38" s="441"/>
      <c r="HYK38" s="441"/>
      <c r="HYL38" s="441"/>
      <c r="HYM38" s="441"/>
      <c r="HYN38" s="441"/>
      <c r="HYO38" s="441"/>
      <c r="HYP38" s="441"/>
      <c r="HYQ38" s="441"/>
      <c r="HYR38" s="441"/>
      <c r="HYS38" s="441"/>
      <c r="HYT38" s="441"/>
      <c r="HYU38" s="441"/>
      <c r="HYV38" s="441"/>
      <c r="HYW38" s="441"/>
      <c r="HYX38" s="441"/>
      <c r="HYY38" s="441"/>
      <c r="HYZ38" s="441"/>
      <c r="HZA38" s="441"/>
      <c r="HZB38" s="441"/>
      <c r="HZC38" s="441"/>
      <c r="HZD38" s="441"/>
      <c r="HZE38" s="441"/>
      <c r="HZF38" s="441"/>
      <c r="HZG38" s="441"/>
      <c r="HZH38" s="441"/>
      <c r="HZI38" s="441"/>
      <c r="HZJ38" s="441"/>
      <c r="HZK38" s="441"/>
      <c r="HZL38" s="441"/>
      <c r="HZM38" s="441"/>
      <c r="HZN38" s="441"/>
      <c r="HZO38" s="441"/>
      <c r="HZP38" s="441"/>
      <c r="HZQ38" s="441"/>
      <c r="HZR38" s="441"/>
      <c r="HZS38" s="441"/>
      <c r="HZT38" s="441"/>
      <c r="HZU38" s="441"/>
      <c r="HZV38" s="441"/>
      <c r="HZW38" s="441"/>
      <c r="HZX38" s="441"/>
      <c r="HZY38" s="441"/>
      <c r="HZZ38" s="441"/>
      <c r="IAA38" s="441"/>
      <c r="IAB38" s="441"/>
      <c r="IAC38" s="441"/>
      <c r="IAD38" s="441"/>
      <c r="IAE38" s="441"/>
      <c r="IAF38" s="441"/>
      <c r="IAG38" s="441"/>
      <c r="IAH38" s="441"/>
      <c r="IAI38" s="441"/>
      <c r="IAJ38" s="441"/>
      <c r="IAK38" s="441"/>
      <c r="IAL38" s="441"/>
      <c r="IAM38" s="441"/>
      <c r="IAN38" s="441"/>
      <c r="IAO38" s="441"/>
      <c r="IAP38" s="441"/>
      <c r="IAQ38" s="441"/>
      <c r="IAR38" s="441"/>
      <c r="IAS38" s="441"/>
      <c r="IAT38" s="441"/>
      <c r="IAU38" s="441"/>
      <c r="IAV38" s="441"/>
      <c r="IAW38" s="441"/>
      <c r="IAX38" s="441"/>
      <c r="IAY38" s="441"/>
      <c r="IAZ38" s="441"/>
      <c r="IBA38" s="441"/>
      <c r="IBB38" s="441"/>
      <c r="IBC38" s="441"/>
      <c r="IBD38" s="441"/>
      <c r="IBE38" s="441"/>
      <c r="IBF38" s="441"/>
      <c r="IBG38" s="441"/>
      <c r="IBH38" s="441"/>
      <c r="IBI38" s="441"/>
      <c r="IBJ38" s="441"/>
      <c r="IBK38" s="441"/>
      <c r="IBL38" s="441"/>
      <c r="IBM38" s="441"/>
      <c r="IBN38" s="441"/>
      <c r="IBO38" s="441"/>
      <c r="IBP38" s="441"/>
      <c r="IBQ38" s="441"/>
      <c r="IBR38" s="441"/>
      <c r="IBS38" s="441"/>
      <c r="IBT38" s="441"/>
      <c r="IBU38" s="441"/>
      <c r="IBV38" s="441"/>
      <c r="IBW38" s="441"/>
      <c r="IBX38" s="441"/>
      <c r="IBY38" s="441"/>
      <c r="IBZ38" s="441"/>
      <c r="ICA38" s="441"/>
      <c r="ICB38" s="441"/>
      <c r="ICC38" s="441"/>
      <c r="ICD38" s="441"/>
      <c r="ICE38" s="441"/>
      <c r="ICF38" s="441"/>
      <c r="ICG38" s="441"/>
      <c r="ICH38" s="441"/>
      <c r="ICI38" s="441"/>
      <c r="ICJ38" s="441"/>
      <c r="ICK38" s="441"/>
      <c r="ICL38" s="441"/>
      <c r="ICM38" s="441"/>
      <c r="ICN38" s="441"/>
      <c r="ICO38" s="441"/>
      <c r="ICP38" s="441"/>
      <c r="ICQ38" s="441"/>
      <c r="ICR38" s="441"/>
      <c r="ICS38" s="441"/>
      <c r="ICT38" s="441"/>
      <c r="ICU38" s="441"/>
      <c r="ICV38" s="441"/>
      <c r="ICW38" s="441"/>
      <c r="ICX38" s="441"/>
      <c r="ICY38" s="441"/>
      <c r="ICZ38" s="441"/>
      <c r="IDA38" s="441"/>
      <c r="IDB38" s="441"/>
      <c r="IDC38" s="441"/>
      <c r="IDD38" s="441"/>
      <c r="IDE38" s="441"/>
      <c r="IDF38" s="441"/>
      <c r="IDG38" s="441"/>
      <c r="IDH38" s="441"/>
      <c r="IDI38" s="441"/>
      <c r="IDJ38" s="441"/>
      <c r="IDK38" s="441"/>
      <c r="IDL38" s="441"/>
      <c r="IDM38" s="441"/>
      <c r="IDN38" s="441"/>
      <c r="IDO38" s="441"/>
      <c r="IDP38" s="441"/>
      <c r="IDQ38" s="441"/>
      <c r="IDR38" s="441"/>
      <c r="IDS38" s="441"/>
      <c r="IDT38" s="441"/>
      <c r="IDU38" s="441"/>
      <c r="IDV38" s="441"/>
      <c r="IDW38" s="441"/>
      <c r="IDX38" s="441"/>
      <c r="IDY38" s="441"/>
      <c r="IDZ38" s="441"/>
      <c r="IEA38" s="441"/>
      <c r="IEB38" s="441"/>
      <c r="IEC38" s="441"/>
      <c r="IED38" s="441"/>
      <c r="IEE38" s="441"/>
      <c r="IEF38" s="441"/>
      <c r="IEG38" s="441"/>
      <c r="IEH38" s="441"/>
      <c r="IEI38" s="441"/>
      <c r="IEJ38" s="441"/>
      <c r="IEK38" s="441"/>
      <c r="IEL38" s="441"/>
      <c r="IEM38" s="441"/>
      <c r="IEN38" s="441"/>
      <c r="IEO38" s="441"/>
      <c r="IEP38" s="441"/>
      <c r="IEQ38" s="441"/>
      <c r="IER38" s="441"/>
      <c r="IES38" s="441"/>
      <c r="IET38" s="441"/>
      <c r="IEU38" s="441"/>
      <c r="IEV38" s="441"/>
      <c r="IEW38" s="441"/>
      <c r="IEX38" s="441"/>
      <c r="IEY38" s="441"/>
      <c r="IEZ38" s="441"/>
      <c r="IFA38" s="441"/>
      <c r="IFB38" s="441"/>
      <c r="IFC38" s="441"/>
      <c r="IFD38" s="441"/>
      <c r="IFE38" s="441"/>
      <c r="IFF38" s="441"/>
      <c r="IFG38" s="441"/>
      <c r="IFH38" s="441"/>
      <c r="IFI38" s="441"/>
      <c r="IFJ38" s="441"/>
      <c r="IFK38" s="441"/>
      <c r="IFL38" s="441"/>
      <c r="IFM38" s="441"/>
      <c r="IFN38" s="441"/>
      <c r="IFO38" s="441"/>
      <c r="IFP38" s="441"/>
      <c r="IFQ38" s="441"/>
      <c r="IFR38" s="441"/>
      <c r="IFS38" s="441"/>
      <c r="IFT38" s="441"/>
      <c r="IFU38" s="441"/>
      <c r="IFV38" s="441"/>
      <c r="IFW38" s="441"/>
      <c r="IFX38" s="441"/>
      <c r="IFY38" s="441"/>
      <c r="IFZ38" s="441"/>
      <c r="IGA38" s="441"/>
      <c r="IGB38" s="441"/>
      <c r="IGC38" s="441"/>
      <c r="IGD38" s="441"/>
      <c r="IGE38" s="441"/>
      <c r="IGF38" s="441"/>
      <c r="IGG38" s="441"/>
      <c r="IGH38" s="441"/>
      <c r="IGI38" s="441"/>
      <c r="IGJ38" s="441"/>
      <c r="IGK38" s="441"/>
      <c r="IGL38" s="441"/>
      <c r="IGM38" s="441"/>
      <c r="IGN38" s="441"/>
      <c r="IGO38" s="441"/>
      <c r="IGP38" s="441"/>
      <c r="IGQ38" s="441"/>
      <c r="IGR38" s="441"/>
      <c r="IGS38" s="441"/>
      <c r="IGT38" s="441"/>
      <c r="IGU38" s="441"/>
      <c r="IGV38" s="441"/>
      <c r="IGW38" s="441"/>
      <c r="IGX38" s="441"/>
      <c r="IGY38" s="441"/>
      <c r="IGZ38" s="441"/>
      <c r="IHA38" s="441"/>
      <c r="IHB38" s="441"/>
      <c r="IHC38" s="441"/>
      <c r="IHD38" s="441"/>
      <c r="IHE38" s="441"/>
      <c r="IHF38" s="441"/>
      <c r="IHG38" s="441"/>
      <c r="IHH38" s="441"/>
      <c r="IHI38" s="441"/>
      <c r="IHJ38" s="441"/>
      <c r="IHK38" s="441"/>
      <c r="IHL38" s="441"/>
      <c r="IHM38" s="441"/>
      <c r="IHN38" s="441"/>
      <c r="IHO38" s="441"/>
      <c r="IHP38" s="441"/>
      <c r="IHQ38" s="441"/>
      <c r="IHR38" s="441"/>
      <c r="IHS38" s="441"/>
      <c r="IHT38" s="441"/>
      <c r="IHU38" s="441"/>
      <c r="IHV38" s="441"/>
      <c r="IHW38" s="441"/>
      <c r="IHX38" s="441"/>
      <c r="IHY38" s="441"/>
      <c r="IHZ38" s="441"/>
      <c r="IIA38" s="441"/>
      <c r="IIB38" s="441"/>
      <c r="IIC38" s="441"/>
      <c r="IID38" s="441"/>
      <c r="IIE38" s="441"/>
      <c r="IIF38" s="441"/>
      <c r="IIG38" s="441"/>
      <c r="IIH38" s="441"/>
      <c r="III38" s="441"/>
      <c r="IIJ38" s="441"/>
      <c r="IIK38" s="441"/>
      <c r="IIL38" s="441"/>
      <c r="IIM38" s="441"/>
      <c r="IIN38" s="441"/>
      <c r="IIO38" s="441"/>
      <c r="IIP38" s="441"/>
      <c r="IIQ38" s="441"/>
      <c r="IIR38" s="441"/>
      <c r="IIS38" s="441"/>
      <c r="IIT38" s="441"/>
      <c r="IIU38" s="441"/>
      <c r="IIV38" s="441"/>
      <c r="IIW38" s="441"/>
      <c r="IIX38" s="441"/>
      <c r="IIY38" s="441"/>
      <c r="IIZ38" s="441"/>
      <c r="IJA38" s="441"/>
      <c r="IJB38" s="441"/>
      <c r="IJC38" s="441"/>
      <c r="IJD38" s="441"/>
      <c r="IJE38" s="441"/>
      <c r="IJF38" s="441"/>
      <c r="IJG38" s="441"/>
      <c r="IJH38" s="441"/>
      <c r="IJI38" s="441"/>
      <c r="IJJ38" s="441"/>
      <c r="IJK38" s="441"/>
      <c r="IJL38" s="441"/>
      <c r="IJM38" s="441"/>
      <c r="IJN38" s="441"/>
      <c r="IJO38" s="441"/>
      <c r="IJP38" s="441"/>
      <c r="IJQ38" s="441"/>
      <c r="IJR38" s="441"/>
      <c r="IJS38" s="441"/>
      <c r="IJT38" s="441"/>
      <c r="IJU38" s="441"/>
      <c r="IJV38" s="441"/>
      <c r="IJW38" s="441"/>
      <c r="IJX38" s="441"/>
      <c r="IJY38" s="441"/>
      <c r="IJZ38" s="441"/>
      <c r="IKA38" s="441"/>
      <c r="IKB38" s="441"/>
      <c r="IKC38" s="441"/>
      <c r="IKD38" s="441"/>
      <c r="IKE38" s="441"/>
      <c r="IKF38" s="441"/>
      <c r="IKG38" s="441"/>
      <c r="IKH38" s="441"/>
      <c r="IKI38" s="441"/>
      <c r="IKJ38" s="441"/>
      <c r="IKK38" s="441"/>
      <c r="IKL38" s="441"/>
      <c r="IKM38" s="441"/>
      <c r="IKN38" s="441"/>
      <c r="IKO38" s="441"/>
      <c r="IKP38" s="441"/>
      <c r="IKQ38" s="441"/>
      <c r="IKR38" s="441"/>
      <c r="IKS38" s="441"/>
      <c r="IKT38" s="441"/>
      <c r="IKU38" s="441"/>
      <c r="IKV38" s="441"/>
      <c r="IKW38" s="441"/>
      <c r="IKX38" s="441"/>
      <c r="IKY38" s="441"/>
      <c r="IKZ38" s="441"/>
      <c r="ILA38" s="441"/>
      <c r="ILB38" s="441"/>
      <c r="ILC38" s="441"/>
      <c r="ILD38" s="441"/>
      <c r="ILE38" s="441"/>
      <c r="ILF38" s="441"/>
      <c r="ILG38" s="441"/>
      <c r="ILH38" s="441"/>
      <c r="ILI38" s="441"/>
      <c r="ILJ38" s="441"/>
      <c r="ILK38" s="441"/>
      <c r="ILL38" s="441"/>
      <c r="ILM38" s="441"/>
      <c r="ILN38" s="441"/>
      <c r="ILO38" s="441"/>
      <c r="ILP38" s="441"/>
      <c r="ILQ38" s="441"/>
      <c r="ILR38" s="441"/>
      <c r="ILS38" s="441"/>
      <c r="ILT38" s="441"/>
      <c r="ILU38" s="441"/>
      <c r="ILV38" s="441"/>
      <c r="ILW38" s="441"/>
      <c r="ILX38" s="441"/>
      <c r="ILY38" s="441"/>
      <c r="ILZ38" s="441"/>
      <c r="IMA38" s="441"/>
      <c r="IMB38" s="441"/>
      <c r="IMC38" s="441"/>
      <c r="IMD38" s="441"/>
      <c r="IME38" s="441"/>
      <c r="IMF38" s="441"/>
      <c r="IMG38" s="441"/>
      <c r="IMH38" s="441"/>
      <c r="IMI38" s="441"/>
      <c r="IMJ38" s="441"/>
      <c r="IMK38" s="441"/>
      <c r="IML38" s="441"/>
      <c r="IMM38" s="441"/>
      <c r="IMN38" s="441"/>
      <c r="IMO38" s="441"/>
      <c r="IMP38" s="441"/>
      <c r="IMQ38" s="441"/>
      <c r="IMR38" s="441"/>
      <c r="IMS38" s="441"/>
      <c r="IMT38" s="441"/>
      <c r="IMU38" s="441"/>
      <c r="IMV38" s="441"/>
      <c r="IMW38" s="441"/>
      <c r="IMX38" s="441"/>
      <c r="IMY38" s="441"/>
      <c r="IMZ38" s="441"/>
      <c r="INA38" s="441"/>
      <c r="INB38" s="441"/>
      <c r="INC38" s="441"/>
      <c r="IND38" s="441"/>
      <c r="INE38" s="441"/>
      <c r="INF38" s="441"/>
      <c r="ING38" s="441"/>
      <c r="INH38" s="441"/>
      <c r="INI38" s="441"/>
      <c r="INJ38" s="441"/>
      <c r="INK38" s="441"/>
      <c r="INL38" s="441"/>
      <c r="INM38" s="441"/>
      <c r="INN38" s="441"/>
      <c r="INO38" s="441"/>
      <c r="INP38" s="441"/>
      <c r="INQ38" s="441"/>
      <c r="INR38" s="441"/>
      <c r="INS38" s="441"/>
      <c r="INT38" s="441"/>
      <c r="INU38" s="441"/>
      <c r="INV38" s="441"/>
      <c r="INW38" s="441"/>
      <c r="INX38" s="441"/>
      <c r="INY38" s="441"/>
      <c r="INZ38" s="441"/>
      <c r="IOA38" s="441"/>
      <c r="IOB38" s="441"/>
      <c r="IOC38" s="441"/>
      <c r="IOD38" s="441"/>
      <c r="IOE38" s="441"/>
      <c r="IOF38" s="441"/>
      <c r="IOG38" s="441"/>
      <c r="IOH38" s="441"/>
      <c r="IOI38" s="441"/>
      <c r="IOJ38" s="441"/>
      <c r="IOK38" s="441"/>
      <c r="IOL38" s="441"/>
      <c r="IOM38" s="441"/>
      <c r="ION38" s="441"/>
      <c r="IOO38" s="441"/>
      <c r="IOP38" s="441"/>
      <c r="IOQ38" s="441"/>
      <c r="IOR38" s="441"/>
      <c r="IOS38" s="441"/>
      <c r="IOT38" s="441"/>
      <c r="IOU38" s="441"/>
      <c r="IOV38" s="441"/>
      <c r="IOW38" s="441"/>
      <c r="IOX38" s="441"/>
      <c r="IOY38" s="441"/>
      <c r="IOZ38" s="441"/>
      <c r="IPA38" s="441"/>
      <c r="IPB38" s="441"/>
      <c r="IPC38" s="441"/>
      <c r="IPD38" s="441"/>
      <c r="IPE38" s="441"/>
      <c r="IPF38" s="441"/>
      <c r="IPG38" s="441"/>
      <c r="IPH38" s="441"/>
      <c r="IPI38" s="441"/>
      <c r="IPJ38" s="441"/>
      <c r="IPK38" s="441"/>
      <c r="IPL38" s="441"/>
      <c r="IPM38" s="441"/>
      <c r="IPN38" s="441"/>
      <c r="IPO38" s="441"/>
      <c r="IPP38" s="441"/>
      <c r="IPQ38" s="441"/>
      <c r="IPR38" s="441"/>
      <c r="IPS38" s="441"/>
      <c r="IPT38" s="441"/>
      <c r="IPU38" s="441"/>
      <c r="IPV38" s="441"/>
      <c r="IPW38" s="441"/>
      <c r="IPX38" s="441"/>
      <c r="IPY38" s="441"/>
      <c r="IPZ38" s="441"/>
      <c r="IQA38" s="441"/>
      <c r="IQB38" s="441"/>
      <c r="IQC38" s="441"/>
      <c r="IQD38" s="441"/>
      <c r="IQE38" s="441"/>
      <c r="IQF38" s="441"/>
      <c r="IQG38" s="441"/>
      <c r="IQH38" s="441"/>
      <c r="IQI38" s="441"/>
      <c r="IQJ38" s="441"/>
      <c r="IQK38" s="441"/>
      <c r="IQL38" s="441"/>
      <c r="IQM38" s="441"/>
      <c r="IQN38" s="441"/>
      <c r="IQO38" s="441"/>
      <c r="IQP38" s="441"/>
      <c r="IQQ38" s="441"/>
      <c r="IQR38" s="441"/>
      <c r="IQS38" s="441"/>
      <c r="IQT38" s="441"/>
      <c r="IQU38" s="441"/>
      <c r="IQV38" s="441"/>
      <c r="IQW38" s="441"/>
      <c r="IQX38" s="441"/>
      <c r="IQY38" s="441"/>
      <c r="IQZ38" s="441"/>
      <c r="IRA38" s="441"/>
      <c r="IRB38" s="441"/>
      <c r="IRC38" s="441"/>
      <c r="IRD38" s="441"/>
      <c r="IRE38" s="441"/>
      <c r="IRF38" s="441"/>
      <c r="IRG38" s="441"/>
      <c r="IRH38" s="441"/>
      <c r="IRI38" s="441"/>
      <c r="IRJ38" s="441"/>
      <c r="IRK38" s="441"/>
      <c r="IRL38" s="441"/>
      <c r="IRM38" s="441"/>
      <c r="IRN38" s="441"/>
      <c r="IRO38" s="441"/>
      <c r="IRP38" s="441"/>
      <c r="IRQ38" s="441"/>
      <c r="IRR38" s="441"/>
      <c r="IRS38" s="441"/>
      <c r="IRT38" s="441"/>
      <c r="IRU38" s="441"/>
      <c r="IRV38" s="441"/>
      <c r="IRW38" s="441"/>
      <c r="IRX38" s="441"/>
      <c r="IRY38" s="441"/>
      <c r="IRZ38" s="441"/>
      <c r="ISA38" s="441"/>
      <c r="ISB38" s="441"/>
      <c r="ISC38" s="441"/>
      <c r="ISD38" s="441"/>
      <c r="ISE38" s="441"/>
      <c r="ISF38" s="441"/>
      <c r="ISG38" s="441"/>
      <c r="ISH38" s="441"/>
      <c r="ISI38" s="441"/>
      <c r="ISJ38" s="441"/>
      <c r="ISK38" s="441"/>
      <c r="ISL38" s="441"/>
      <c r="ISM38" s="441"/>
      <c r="ISN38" s="441"/>
      <c r="ISO38" s="441"/>
      <c r="ISP38" s="441"/>
      <c r="ISQ38" s="441"/>
      <c r="ISR38" s="441"/>
      <c r="ISS38" s="441"/>
      <c r="IST38" s="441"/>
      <c r="ISU38" s="441"/>
      <c r="ISV38" s="441"/>
      <c r="ISW38" s="441"/>
      <c r="ISX38" s="441"/>
      <c r="ISY38" s="441"/>
      <c r="ISZ38" s="441"/>
      <c r="ITA38" s="441"/>
      <c r="ITB38" s="441"/>
      <c r="ITC38" s="441"/>
      <c r="ITD38" s="441"/>
      <c r="ITE38" s="441"/>
      <c r="ITF38" s="441"/>
      <c r="ITG38" s="441"/>
      <c r="ITH38" s="441"/>
      <c r="ITI38" s="441"/>
      <c r="ITJ38" s="441"/>
      <c r="ITK38" s="441"/>
      <c r="ITL38" s="441"/>
      <c r="ITM38" s="441"/>
      <c r="ITN38" s="441"/>
      <c r="ITO38" s="441"/>
      <c r="ITP38" s="441"/>
      <c r="ITQ38" s="441"/>
      <c r="ITR38" s="441"/>
      <c r="ITS38" s="441"/>
      <c r="ITT38" s="441"/>
      <c r="ITU38" s="441"/>
      <c r="ITV38" s="441"/>
      <c r="ITW38" s="441"/>
      <c r="ITX38" s="441"/>
      <c r="ITY38" s="441"/>
      <c r="ITZ38" s="441"/>
      <c r="IUA38" s="441"/>
      <c r="IUB38" s="441"/>
      <c r="IUC38" s="441"/>
      <c r="IUD38" s="441"/>
      <c r="IUE38" s="441"/>
      <c r="IUF38" s="441"/>
      <c r="IUG38" s="441"/>
      <c r="IUH38" s="441"/>
      <c r="IUI38" s="441"/>
      <c r="IUJ38" s="441"/>
      <c r="IUK38" s="441"/>
      <c r="IUL38" s="441"/>
      <c r="IUM38" s="441"/>
      <c r="IUN38" s="441"/>
      <c r="IUO38" s="441"/>
      <c r="IUP38" s="441"/>
      <c r="IUQ38" s="441"/>
      <c r="IUR38" s="441"/>
      <c r="IUS38" s="441"/>
      <c r="IUT38" s="441"/>
      <c r="IUU38" s="441"/>
      <c r="IUV38" s="441"/>
      <c r="IUW38" s="441"/>
      <c r="IUX38" s="441"/>
      <c r="IUY38" s="441"/>
      <c r="IUZ38" s="441"/>
      <c r="IVA38" s="441"/>
      <c r="IVB38" s="441"/>
      <c r="IVC38" s="441"/>
      <c r="IVD38" s="441"/>
      <c r="IVE38" s="441"/>
      <c r="IVF38" s="441"/>
      <c r="IVG38" s="441"/>
      <c r="IVH38" s="441"/>
      <c r="IVI38" s="441"/>
      <c r="IVJ38" s="441"/>
      <c r="IVK38" s="441"/>
      <c r="IVL38" s="441"/>
      <c r="IVM38" s="441"/>
      <c r="IVN38" s="441"/>
      <c r="IVO38" s="441"/>
      <c r="IVP38" s="441"/>
      <c r="IVQ38" s="441"/>
      <c r="IVR38" s="441"/>
      <c r="IVS38" s="441"/>
      <c r="IVT38" s="441"/>
      <c r="IVU38" s="441"/>
      <c r="IVV38" s="441"/>
      <c r="IVW38" s="441"/>
      <c r="IVX38" s="441"/>
      <c r="IVY38" s="441"/>
      <c r="IVZ38" s="441"/>
      <c r="IWA38" s="441"/>
      <c r="IWB38" s="441"/>
      <c r="IWC38" s="441"/>
      <c r="IWD38" s="441"/>
      <c r="IWE38" s="441"/>
      <c r="IWF38" s="441"/>
      <c r="IWG38" s="441"/>
      <c r="IWH38" s="441"/>
      <c r="IWI38" s="441"/>
      <c r="IWJ38" s="441"/>
      <c r="IWK38" s="441"/>
      <c r="IWL38" s="441"/>
      <c r="IWM38" s="441"/>
      <c r="IWN38" s="441"/>
      <c r="IWO38" s="441"/>
      <c r="IWP38" s="441"/>
      <c r="IWQ38" s="441"/>
      <c r="IWR38" s="441"/>
      <c r="IWS38" s="441"/>
      <c r="IWT38" s="441"/>
      <c r="IWU38" s="441"/>
      <c r="IWV38" s="441"/>
      <c r="IWW38" s="441"/>
      <c r="IWX38" s="441"/>
      <c r="IWY38" s="441"/>
      <c r="IWZ38" s="441"/>
      <c r="IXA38" s="441"/>
      <c r="IXB38" s="441"/>
      <c r="IXC38" s="441"/>
      <c r="IXD38" s="441"/>
      <c r="IXE38" s="441"/>
      <c r="IXF38" s="441"/>
      <c r="IXG38" s="441"/>
      <c r="IXH38" s="441"/>
      <c r="IXI38" s="441"/>
      <c r="IXJ38" s="441"/>
      <c r="IXK38" s="441"/>
      <c r="IXL38" s="441"/>
      <c r="IXM38" s="441"/>
      <c r="IXN38" s="441"/>
      <c r="IXO38" s="441"/>
      <c r="IXP38" s="441"/>
      <c r="IXQ38" s="441"/>
      <c r="IXR38" s="441"/>
      <c r="IXS38" s="441"/>
      <c r="IXT38" s="441"/>
      <c r="IXU38" s="441"/>
      <c r="IXV38" s="441"/>
      <c r="IXW38" s="441"/>
      <c r="IXX38" s="441"/>
      <c r="IXY38" s="441"/>
      <c r="IXZ38" s="441"/>
      <c r="IYA38" s="441"/>
      <c r="IYB38" s="441"/>
      <c r="IYC38" s="441"/>
      <c r="IYD38" s="441"/>
      <c r="IYE38" s="441"/>
      <c r="IYF38" s="441"/>
      <c r="IYG38" s="441"/>
      <c r="IYH38" s="441"/>
      <c r="IYI38" s="441"/>
      <c r="IYJ38" s="441"/>
      <c r="IYK38" s="441"/>
      <c r="IYL38" s="441"/>
      <c r="IYM38" s="441"/>
      <c r="IYN38" s="441"/>
      <c r="IYO38" s="441"/>
      <c r="IYP38" s="441"/>
      <c r="IYQ38" s="441"/>
      <c r="IYR38" s="441"/>
      <c r="IYS38" s="441"/>
      <c r="IYT38" s="441"/>
      <c r="IYU38" s="441"/>
      <c r="IYV38" s="441"/>
      <c r="IYW38" s="441"/>
      <c r="IYX38" s="441"/>
      <c r="IYY38" s="441"/>
      <c r="IYZ38" s="441"/>
      <c r="IZA38" s="441"/>
      <c r="IZB38" s="441"/>
      <c r="IZC38" s="441"/>
      <c r="IZD38" s="441"/>
      <c r="IZE38" s="441"/>
      <c r="IZF38" s="441"/>
      <c r="IZG38" s="441"/>
      <c r="IZH38" s="441"/>
      <c r="IZI38" s="441"/>
      <c r="IZJ38" s="441"/>
      <c r="IZK38" s="441"/>
      <c r="IZL38" s="441"/>
      <c r="IZM38" s="441"/>
      <c r="IZN38" s="441"/>
      <c r="IZO38" s="441"/>
      <c r="IZP38" s="441"/>
      <c r="IZQ38" s="441"/>
      <c r="IZR38" s="441"/>
      <c r="IZS38" s="441"/>
      <c r="IZT38" s="441"/>
      <c r="IZU38" s="441"/>
      <c r="IZV38" s="441"/>
      <c r="IZW38" s="441"/>
      <c r="IZX38" s="441"/>
      <c r="IZY38" s="441"/>
      <c r="IZZ38" s="441"/>
      <c r="JAA38" s="441"/>
      <c r="JAB38" s="441"/>
      <c r="JAC38" s="441"/>
      <c r="JAD38" s="441"/>
      <c r="JAE38" s="441"/>
      <c r="JAF38" s="441"/>
      <c r="JAG38" s="441"/>
      <c r="JAH38" s="441"/>
      <c r="JAI38" s="441"/>
      <c r="JAJ38" s="441"/>
      <c r="JAK38" s="441"/>
      <c r="JAL38" s="441"/>
      <c r="JAM38" s="441"/>
      <c r="JAN38" s="441"/>
      <c r="JAO38" s="441"/>
      <c r="JAP38" s="441"/>
      <c r="JAQ38" s="441"/>
      <c r="JAR38" s="441"/>
      <c r="JAS38" s="441"/>
      <c r="JAT38" s="441"/>
      <c r="JAU38" s="441"/>
      <c r="JAV38" s="441"/>
      <c r="JAW38" s="441"/>
      <c r="JAX38" s="441"/>
      <c r="JAY38" s="441"/>
      <c r="JAZ38" s="441"/>
      <c r="JBA38" s="441"/>
      <c r="JBB38" s="441"/>
      <c r="JBC38" s="441"/>
      <c r="JBD38" s="441"/>
      <c r="JBE38" s="441"/>
      <c r="JBF38" s="441"/>
      <c r="JBG38" s="441"/>
      <c r="JBH38" s="441"/>
      <c r="JBI38" s="441"/>
      <c r="JBJ38" s="441"/>
      <c r="JBK38" s="441"/>
      <c r="JBL38" s="441"/>
      <c r="JBM38" s="441"/>
      <c r="JBN38" s="441"/>
      <c r="JBO38" s="441"/>
      <c r="JBP38" s="441"/>
      <c r="JBQ38" s="441"/>
      <c r="JBR38" s="441"/>
      <c r="JBS38" s="441"/>
      <c r="JBT38" s="441"/>
      <c r="JBU38" s="441"/>
      <c r="JBV38" s="441"/>
      <c r="JBW38" s="441"/>
      <c r="JBX38" s="441"/>
      <c r="JBY38" s="441"/>
      <c r="JBZ38" s="441"/>
      <c r="JCA38" s="441"/>
      <c r="JCB38" s="441"/>
      <c r="JCC38" s="441"/>
      <c r="JCD38" s="441"/>
      <c r="JCE38" s="441"/>
      <c r="JCF38" s="441"/>
      <c r="JCG38" s="441"/>
      <c r="JCH38" s="441"/>
      <c r="JCI38" s="441"/>
      <c r="JCJ38" s="441"/>
      <c r="JCK38" s="441"/>
      <c r="JCL38" s="441"/>
      <c r="JCM38" s="441"/>
      <c r="JCN38" s="441"/>
      <c r="JCO38" s="441"/>
      <c r="JCP38" s="441"/>
      <c r="JCQ38" s="441"/>
      <c r="JCR38" s="441"/>
      <c r="JCS38" s="441"/>
      <c r="JCT38" s="441"/>
      <c r="JCU38" s="441"/>
      <c r="JCV38" s="441"/>
      <c r="JCW38" s="441"/>
      <c r="JCX38" s="441"/>
      <c r="JCY38" s="441"/>
      <c r="JCZ38" s="441"/>
      <c r="JDA38" s="441"/>
      <c r="JDB38" s="441"/>
      <c r="JDC38" s="441"/>
      <c r="JDD38" s="441"/>
      <c r="JDE38" s="441"/>
      <c r="JDF38" s="441"/>
      <c r="JDG38" s="441"/>
      <c r="JDH38" s="441"/>
      <c r="JDI38" s="441"/>
      <c r="JDJ38" s="441"/>
      <c r="JDK38" s="441"/>
      <c r="JDL38" s="441"/>
      <c r="JDM38" s="441"/>
      <c r="JDN38" s="441"/>
      <c r="JDO38" s="441"/>
      <c r="JDP38" s="441"/>
      <c r="JDQ38" s="441"/>
      <c r="JDR38" s="441"/>
      <c r="JDS38" s="441"/>
      <c r="JDT38" s="441"/>
      <c r="JDU38" s="441"/>
      <c r="JDV38" s="441"/>
      <c r="JDW38" s="441"/>
      <c r="JDX38" s="441"/>
      <c r="JDY38" s="441"/>
      <c r="JDZ38" s="441"/>
      <c r="JEA38" s="441"/>
      <c r="JEB38" s="441"/>
      <c r="JEC38" s="441"/>
      <c r="JED38" s="441"/>
      <c r="JEE38" s="441"/>
      <c r="JEF38" s="441"/>
      <c r="JEG38" s="441"/>
      <c r="JEH38" s="441"/>
      <c r="JEI38" s="441"/>
      <c r="JEJ38" s="441"/>
      <c r="JEK38" s="441"/>
      <c r="JEL38" s="441"/>
      <c r="JEM38" s="441"/>
      <c r="JEN38" s="441"/>
      <c r="JEO38" s="441"/>
      <c r="JEP38" s="441"/>
      <c r="JEQ38" s="441"/>
      <c r="JER38" s="441"/>
      <c r="JES38" s="441"/>
      <c r="JET38" s="441"/>
      <c r="JEU38" s="441"/>
      <c r="JEV38" s="441"/>
      <c r="JEW38" s="441"/>
      <c r="JEX38" s="441"/>
      <c r="JEY38" s="441"/>
      <c r="JEZ38" s="441"/>
      <c r="JFA38" s="441"/>
      <c r="JFB38" s="441"/>
      <c r="JFC38" s="441"/>
      <c r="JFD38" s="441"/>
      <c r="JFE38" s="441"/>
      <c r="JFF38" s="441"/>
      <c r="JFG38" s="441"/>
      <c r="JFH38" s="441"/>
      <c r="JFI38" s="441"/>
      <c r="JFJ38" s="441"/>
      <c r="JFK38" s="441"/>
      <c r="JFL38" s="441"/>
      <c r="JFM38" s="441"/>
      <c r="JFN38" s="441"/>
      <c r="JFO38" s="441"/>
      <c r="JFP38" s="441"/>
      <c r="JFQ38" s="441"/>
      <c r="JFR38" s="441"/>
      <c r="JFS38" s="441"/>
      <c r="JFT38" s="441"/>
      <c r="JFU38" s="441"/>
      <c r="JFV38" s="441"/>
      <c r="JFW38" s="441"/>
      <c r="JFX38" s="441"/>
      <c r="JFY38" s="441"/>
      <c r="JFZ38" s="441"/>
      <c r="JGA38" s="441"/>
      <c r="JGB38" s="441"/>
      <c r="JGC38" s="441"/>
      <c r="JGD38" s="441"/>
      <c r="JGE38" s="441"/>
      <c r="JGF38" s="441"/>
      <c r="JGG38" s="441"/>
      <c r="JGH38" s="441"/>
      <c r="JGI38" s="441"/>
      <c r="JGJ38" s="441"/>
      <c r="JGK38" s="441"/>
      <c r="JGL38" s="441"/>
      <c r="JGM38" s="441"/>
      <c r="JGN38" s="441"/>
      <c r="JGO38" s="441"/>
      <c r="JGP38" s="441"/>
      <c r="JGQ38" s="441"/>
      <c r="JGR38" s="441"/>
      <c r="JGS38" s="441"/>
      <c r="JGT38" s="441"/>
      <c r="JGU38" s="441"/>
      <c r="JGV38" s="441"/>
      <c r="JGW38" s="441"/>
      <c r="JGX38" s="441"/>
      <c r="JGY38" s="441"/>
      <c r="JGZ38" s="441"/>
      <c r="JHA38" s="441"/>
      <c r="JHB38" s="441"/>
      <c r="JHC38" s="441"/>
      <c r="JHD38" s="441"/>
      <c r="JHE38" s="441"/>
      <c r="JHF38" s="441"/>
      <c r="JHG38" s="441"/>
      <c r="JHH38" s="441"/>
      <c r="JHI38" s="441"/>
      <c r="JHJ38" s="441"/>
      <c r="JHK38" s="441"/>
      <c r="JHL38" s="441"/>
      <c r="JHM38" s="441"/>
      <c r="JHN38" s="441"/>
      <c r="JHO38" s="441"/>
      <c r="JHP38" s="441"/>
      <c r="JHQ38" s="441"/>
      <c r="JHR38" s="441"/>
      <c r="JHS38" s="441"/>
      <c r="JHT38" s="441"/>
      <c r="JHU38" s="441"/>
      <c r="JHV38" s="441"/>
      <c r="JHW38" s="441"/>
      <c r="JHX38" s="441"/>
      <c r="JHY38" s="441"/>
      <c r="JHZ38" s="441"/>
      <c r="JIA38" s="441"/>
      <c r="JIB38" s="441"/>
      <c r="JIC38" s="441"/>
      <c r="JID38" s="441"/>
      <c r="JIE38" s="441"/>
      <c r="JIF38" s="441"/>
      <c r="JIG38" s="441"/>
      <c r="JIH38" s="441"/>
      <c r="JII38" s="441"/>
      <c r="JIJ38" s="441"/>
      <c r="JIK38" s="441"/>
      <c r="JIL38" s="441"/>
      <c r="JIM38" s="441"/>
      <c r="JIN38" s="441"/>
      <c r="JIO38" s="441"/>
      <c r="JIP38" s="441"/>
      <c r="JIQ38" s="441"/>
      <c r="JIR38" s="441"/>
      <c r="JIS38" s="441"/>
      <c r="JIT38" s="441"/>
      <c r="JIU38" s="441"/>
      <c r="JIV38" s="441"/>
      <c r="JIW38" s="441"/>
      <c r="JIX38" s="441"/>
      <c r="JIY38" s="441"/>
      <c r="JIZ38" s="441"/>
      <c r="JJA38" s="441"/>
      <c r="JJB38" s="441"/>
      <c r="JJC38" s="441"/>
      <c r="JJD38" s="441"/>
      <c r="JJE38" s="441"/>
      <c r="JJF38" s="441"/>
      <c r="JJG38" s="441"/>
      <c r="JJH38" s="441"/>
      <c r="JJI38" s="441"/>
      <c r="JJJ38" s="441"/>
      <c r="JJK38" s="441"/>
      <c r="JJL38" s="441"/>
      <c r="JJM38" s="441"/>
      <c r="JJN38" s="441"/>
      <c r="JJO38" s="441"/>
      <c r="JJP38" s="441"/>
      <c r="JJQ38" s="441"/>
      <c r="JJR38" s="441"/>
      <c r="JJS38" s="441"/>
      <c r="JJT38" s="441"/>
      <c r="JJU38" s="441"/>
      <c r="JJV38" s="441"/>
      <c r="JJW38" s="441"/>
      <c r="JJX38" s="441"/>
      <c r="JJY38" s="441"/>
      <c r="JJZ38" s="441"/>
      <c r="JKA38" s="441"/>
      <c r="JKB38" s="441"/>
      <c r="JKC38" s="441"/>
      <c r="JKD38" s="441"/>
      <c r="JKE38" s="441"/>
      <c r="JKF38" s="441"/>
      <c r="JKG38" s="441"/>
      <c r="JKH38" s="441"/>
      <c r="JKI38" s="441"/>
      <c r="JKJ38" s="441"/>
      <c r="JKK38" s="441"/>
      <c r="JKL38" s="441"/>
      <c r="JKM38" s="441"/>
      <c r="JKN38" s="441"/>
      <c r="JKO38" s="441"/>
      <c r="JKP38" s="441"/>
      <c r="JKQ38" s="441"/>
      <c r="JKR38" s="441"/>
      <c r="JKS38" s="441"/>
      <c r="JKT38" s="441"/>
      <c r="JKU38" s="441"/>
      <c r="JKV38" s="441"/>
      <c r="JKW38" s="441"/>
      <c r="JKX38" s="441"/>
      <c r="JKY38" s="441"/>
      <c r="JKZ38" s="441"/>
      <c r="JLA38" s="441"/>
      <c r="JLB38" s="441"/>
      <c r="JLC38" s="441"/>
      <c r="JLD38" s="441"/>
      <c r="JLE38" s="441"/>
      <c r="JLF38" s="441"/>
      <c r="JLG38" s="441"/>
      <c r="JLH38" s="441"/>
      <c r="JLI38" s="441"/>
      <c r="JLJ38" s="441"/>
      <c r="JLK38" s="441"/>
      <c r="JLL38" s="441"/>
      <c r="JLM38" s="441"/>
      <c r="JLN38" s="441"/>
      <c r="JLO38" s="441"/>
      <c r="JLP38" s="441"/>
      <c r="JLQ38" s="441"/>
      <c r="JLR38" s="441"/>
      <c r="JLS38" s="441"/>
      <c r="JLT38" s="441"/>
      <c r="JLU38" s="441"/>
      <c r="JLV38" s="441"/>
      <c r="JLW38" s="441"/>
      <c r="JLX38" s="441"/>
      <c r="JLY38" s="441"/>
      <c r="JLZ38" s="441"/>
      <c r="JMA38" s="441"/>
      <c r="JMB38" s="441"/>
      <c r="JMC38" s="441"/>
      <c r="JMD38" s="441"/>
      <c r="JME38" s="441"/>
      <c r="JMF38" s="441"/>
      <c r="JMG38" s="441"/>
      <c r="JMH38" s="441"/>
      <c r="JMI38" s="441"/>
      <c r="JMJ38" s="441"/>
      <c r="JMK38" s="441"/>
      <c r="JML38" s="441"/>
      <c r="JMM38" s="441"/>
      <c r="JMN38" s="441"/>
      <c r="JMO38" s="441"/>
      <c r="JMP38" s="441"/>
      <c r="JMQ38" s="441"/>
      <c r="JMR38" s="441"/>
      <c r="JMS38" s="441"/>
      <c r="JMT38" s="441"/>
      <c r="JMU38" s="441"/>
      <c r="JMV38" s="441"/>
      <c r="JMW38" s="441"/>
      <c r="JMX38" s="441"/>
      <c r="JMY38" s="441"/>
      <c r="JMZ38" s="441"/>
      <c r="JNA38" s="441"/>
      <c r="JNB38" s="441"/>
      <c r="JNC38" s="441"/>
      <c r="JND38" s="441"/>
      <c r="JNE38" s="441"/>
      <c r="JNF38" s="441"/>
      <c r="JNG38" s="441"/>
      <c r="JNH38" s="441"/>
      <c r="JNI38" s="441"/>
      <c r="JNJ38" s="441"/>
      <c r="JNK38" s="441"/>
      <c r="JNL38" s="441"/>
      <c r="JNM38" s="441"/>
      <c r="JNN38" s="441"/>
      <c r="JNO38" s="441"/>
      <c r="JNP38" s="441"/>
      <c r="JNQ38" s="441"/>
      <c r="JNR38" s="441"/>
      <c r="JNS38" s="441"/>
      <c r="JNT38" s="441"/>
      <c r="JNU38" s="441"/>
      <c r="JNV38" s="441"/>
      <c r="JNW38" s="441"/>
      <c r="JNX38" s="441"/>
      <c r="JNY38" s="441"/>
      <c r="JNZ38" s="441"/>
      <c r="JOA38" s="441"/>
      <c r="JOB38" s="441"/>
      <c r="JOC38" s="441"/>
      <c r="JOD38" s="441"/>
      <c r="JOE38" s="441"/>
      <c r="JOF38" s="441"/>
      <c r="JOG38" s="441"/>
      <c r="JOH38" s="441"/>
      <c r="JOI38" s="441"/>
      <c r="JOJ38" s="441"/>
      <c r="JOK38" s="441"/>
      <c r="JOL38" s="441"/>
      <c r="JOM38" s="441"/>
      <c r="JON38" s="441"/>
      <c r="JOO38" s="441"/>
      <c r="JOP38" s="441"/>
      <c r="JOQ38" s="441"/>
      <c r="JOR38" s="441"/>
      <c r="JOS38" s="441"/>
      <c r="JOT38" s="441"/>
      <c r="JOU38" s="441"/>
      <c r="JOV38" s="441"/>
      <c r="JOW38" s="441"/>
      <c r="JOX38" s="441"/>
      <c r="JOY38" s="441"/>
      <c r="JOZ38" s="441"/>
      <c r="JPA38" s="441"/>
      <c r="JPB38" s="441"/>
      <c r="JPC38" s="441"/>
      <c r="JPD38" s="441"/>
      <c r="JPE38" s="441"/>
      <c r="JPF38" s="441"/>
      <c r="JPG38" s="441"/>
      <c r="JPH38" s="441"/>
      <c r="JPI38" s="441"/>
      <c r="JPJ38" s="441"/>
      <c r="JPK38" s="441"/>
      <c r="JPL38" s="441"/>
      <c r="JPM38" s="441"/>
      <c r="JPN38" s="441"/>
      <c r="JPO38" s="441"/>
      <c r="JPP38" s="441"/>
      <c r="JPQ38" s="441"/>
      <c r="JPR38" s="441"/>
      <c r="JPS38" s="441"/>
      <c r="JPT38" s="441"/>
      <c r="JPU38" s="441"/>
      <c r="JPV38" s="441"/>
      <c r="JPW38" s="441"/>
      <c r="JPX38" s="441"/>
      <c r="JPY38" s="441"/>
      <c r="JPZ38" s="441"/>
      <c r="JQA38" s="441"/>
      <c r="JQB38" s="441"/>
      <c r="JQC38" s="441"/>
      <c r="JQD38" s="441"/>
      <c r="JQE38" s="441"/>
      <c r="JQF38" s="441"/>
      <c r="JQG38" s="441"/>
      <c r="JQH38" s="441"/>
      <c r="JQI38" s="441"/>
      <c r="JQJ38" s="441"/>
      <c r="JQK38" s="441"/>
      <c r="JQL38" s="441"/>
      <c r="JQM38" s="441"/>
      <c r="JQN38" s="441"/>
      <c r="JQO38" s="441"/>
      <c r="JQP38" s="441"/>
      <c r="JQQ38" s="441"/>
      <c r="JQR38" s="441"/>
      <c r="JQS38" s="441"/>
      <c r="JQT38" s="441"/>
      <c r="JQU38" s="441"/>
      <c r="JQV38" s="441"/>
      <c r="JQW38" s="441"/>
      <c r="JQX38" s="441"/>
      <c r="JQY38" s="441"/>
      <c r="JQZ38" s="441"/>
      <c r="JRA38" s="441"/>
      <c r="JRB38" s="441"/>
      <c r="JRC38" s="441"/>
      <c r="JRD38" s="441"/>
      <c r="JRE38" s="441"/>
      <c r="JRF38" s="441"/>
      <c r="JRG38" s="441"/>
      <c r="JRH38" s="441"/>
      <c r="JRI38" s="441"/>
      <c r="JRJ38" s="441"/>
      <c r="JRK38" s="441"/>
      <c r="JRL38" s="441"/>
      <c r="JRM38" s="441"/>
      <c r="JRN38" s="441"/>
      <c r="JRO38" s="441"/>
      <c r="JRP38" s="441"/>
      <c r="JRQ38" s="441"/>
      <c r="JRR38" s="441"/>
      <c r="JRS38" s="441"/>
      <c r="JRT38" s="441"/>
      <c r="JRU38" s="441"/>
      <c r="JRV38" s="441"/>
      <c r="JRW38" s="441"/>
      <c r="JRX38" s="441"/>
      <c r="JRY38" s="441"/>
      <c r="JRZ38" s="441"/>
      <c r="JSA38" s="441"/>
      <c r="JSB38" s="441"/>
      <c r="JSC38" s="441"/>
      <c r="JSD38" s="441"/>
      <c r="JSE38" s="441"/>
      <c r="JSF38" s="441"/>
      <c r="JSG38" s="441"/>
      <c r="JSH38" s="441"/>
      <c r="JSI38" s="441"/>
      <c r="JSJ38" s="441"/>
      <c r="JSK38" s="441"/>
      <c r="JSL38" s="441"/>
      <c r="JSM38" s="441"/>
      <c r="JSN38" s="441"/>
      <c r="JSO38" s="441"/>
      <c r="JSP38" s="441"/>
      <c r="JSQ38" s="441"/>
      <c r="JSR38" s="441"/>
      <c r="JSS38" s="441"/>
      <c r="JST38" s="441"/>
      <c r="JSU38" s="441"/>
      <c r="JSV38" s="441"/>
      <c r="JSW38" s="441"/>
      <c r="JSX38" s="441"/>
      <c r="JSY38" s="441"/>
      <c r="JSZ38" s="441"/>
      <c r="JTA38" s="441"/>
      <c r="JTB38" s="441"/>
      <c r="JTC38" s="441"/>
      <c r="JTD38" s="441"/>
      <c r="JTE38" s="441"/>
      <c r="JTF38" s="441"/>
      <c r="JTG38" s="441"/>
      <c r="JTH38" s="441"/>
      <c r="JTI38" s="441"/>
      <c r="JTJ38" s="441"/>
      <c r="JTK38" s="441"/>
      <c r="JTL38" s="441"/>
      <c r="JTM38" s="441"/>
      <c r="JTN38" s="441"/>
      <c r="JTO38" s="441"/>
      <c r="JTP38" s="441"/>
      <c r="JTQ38" s="441"/>
      <c r="JTR38" s="441"/>
      <c r="JTS38" s="441"/>
      <c r="JTT38" s="441"/>
      <c r="JTU38" s="441"/>
      <c r="JTV38" s="441"/>
      <c r="JTW38" s="441"/>
      <c r="JTX38" s="441"/>
      <c r="JTY38" s="441"/>
      <c r="JTZ38" s="441"/>
      <c r="JUA38" s="441"/>
      <c r="JUB38" s="441"/>
      <c r="JUC38" s="441"/>
      <c r="JUD38" s="441"/>
      <c r="JUE38" s="441"/>
      <c r="JUF38" s="441"/>
      <c r="JUG38" s="441"/>
      <c r="JUH38" s="441"/>
      <c r="JUI38" s="441"/>
      <c r="JUJ38" s="441"/>
      <c r="JUK38" s="441"/>
      <c r="JUL38" s="441"/>
      <c r="JUM38" s="441"/>
      <c r="JUN38" s="441"/>
      <c r="JUO38" s="441"/>
      <c r="JUP38" s="441"/>
      <c r="JUQ38" s="441"/>
      <c r="JUR38" s="441"/>
      <c r="JUS38" s="441"/>
      <c r="JUT38" s="441"/>
      <c r="JUU38" s="441"/>
      <c r="JUV38" s="441"/>
      <c r="JUW38" s="441"/>
      <c r="JUX38" s="441"/>
      <c r="JUY38" s="441"/>
      <c r="JUZ38" s="441"/>
      <c r="JVA38" s="441"/>
      <c r="JVB38" s="441"/>
      <c r="JVC38" s="441"/>
      <c r="JVD38" s="441"/>
      <c r="JVE38" s="441"/>
      <c r="JVF38" s="441"/>
      <c r="JVG38" s="441"/>
      <c r="JVH38" s="441"/>
      <c r="JVI38" s="441"/>
      <c r="JVJ38" s="441"/>
      <c r="JVK38" s="441"/>
      <c r="JVL38" s="441"/>
      <c r="JVM38" s="441"/>
      <c r="JVN38" s="441"/>
      <c r="JVO38" s="441"/>
      <c r="JVP38" s="441"/>
      <c r="JVQ38" s="441"/>
      <c r="JVR38" s="441"/>
      <c r="JVS38" s="441"/>
      <c r="JVT38" s="441"/>
      <c r="JVU38" s="441"/>
      <c r="JVV38" s="441"/>
      <c r="JVW38" s="441"/>
      <c r="JVX38" s="441"/>
      <c r="JVY38" s="441"/>
      <c r="JVZ38" s="441"/>
      <c r="JWA38" s="441"/>
      <c r="JWB38" s="441"/>
      <c r="JWC38" s="441"/>
      <c r="JWD38" s="441"/>
      <c r="JWE38" s="441"/>
      <c r="JWF38" s="441"/>
      <c r="JWG38" s="441"/>
      <c r="JWH38" s="441"/>
      <c r="JWI38" s="441"/>
      <c r="JWJ38" s="441"/>
      <c r="JWK38" s="441"/>
      <c r="JWL38" s="441"/>
      <c r="JWM38" s="441"/>
      <c r="JWN38" s="441"/>
      <c r="JWO38" s="441"/>
      <c r="JWP38" s="441"/>
      <c r="JWQ38" s="441"/>
      <c r="JWR38" s="441"/>
      <c r="JWS38" s="441"/>
      <c r="JWT38" s="441"/>
      <c r="JWU38" s="441"/>
      <c r="JWV38" s="441"/>
      <c r="JWW38" s="441"/>
      <c r="JWX38" s="441"/>
      <c r="JWY38" s="441"/>
      <c r="JWZ38" s="441"/>
      <c r="JXA38" s="441"/>
      <c r="JXB38" s="441"/>
      <c r="JXC38" s="441"/>
      <c r="JXD38" s="441"/>
      <c r="JXE38" s="441"/>
      <c r="JXF38" s="441"/>
      <c r="JXG38" s="441"/>
      <c r="JXH38" s="441"/>
      <c r="JXI38" s="441"/>
      <c r="JXJ38" s="441"/>
      <c r="JXK38" s="441"/>
      <c r="JXL38" s="441"/>
      <c r="JXM38" s="441"/>
      <c r="JXN38" s="441"/>
      <c r="JXO38" s="441"/>
      <c r="JXP38" s="441"/>
      <c r="JXQ38" s="441"/>
      <c r="JXR38" s="441"/>
      <c r="JXS38" s="441"/>
      <c r="JXT38" s="441"/>
      <c r="JXU38" s="441"/>
      <c r="JXV38" s="441"/>
      <c r="JXW38" s="441"/>
      <c r="JXX38" s="441"/>
      <c r="JXY38" s="441"/>
      <c r="JXZ38" s="441"/>
      <c r="JYA38" s="441"/>
      <c r="JYB38" s="441"/>
      <c r="JYC38" s="441"/>
      <c r="JYD38" s="441"/>
      <c r="JYE38" s="441"/>
      <c r="JYF38" s="441"/>
      <c r="JYG38" s="441"/>
      <c r="JYH38" s="441"/>
      <c r="JYI38" s="441"/>
      <c r="JYJ38" s="441"/>
      <c r="JYK38" s="441"/>
      <c r="JYL38" s="441"/>
      <c r="JYM38" s="441"/>
      <c r="JYN38" s="441"/>
      <c r="JYO38" s="441"/>
      <c r="JYP38" s="441"/>
      <c r="JYQ38" s="441"/>
      <c r="JYR38" s="441"/>
      <c r="JYS38" s="441"/>
      <c r="JYT38" s="441"/>
      <c r="JYU38" s="441"/>
      <c r="JYV38" s="441"/>
      <c r="JYW38" s="441"/>
      <c r="JYX38" s="441"/>
      <c r="JYY38" s="441"/>
      <c r="JYZ38" s="441"/>
      <c r="JZA38" s="441"/>
      <c r="JZB38" s="441"/>
      <c r="JZC38" s="441"/>
      <c r="JZD38" s="441"/>
      <c r="JZE38" s="441"/>
      <c r="JZF38" s="441"/>
      <c r="JZG38" s="441"/>
      <c r="JZH38" s="441"/>
      <c r="JZI38" s="441"/>
      <c r="JZJ38" s="441"/>
      <c r="JZK38" s="441"/>
      <c r="JZL38" s="441"/>
      <c r="JZM38" s="441"/>
      <c r="JZN38" s="441"/>
      <c r="JZO38" s="441"/>
      <c r="JZP38" s="441"/>
      <c r="JZQ38" s="441"/>
      <c r="JZR38" s="441"/>
      <c r="JZS38" s="441"/>
      <c r="JZT38" s="441"/>
      <c r="JZU38" s="441"/>
      <c r="JZV38" s="441"/>
      <c r="JZW38" s="441"/>
      <c r="JZX38" s="441"/>
      <c r="JZY38" s="441"/>
      <c r="JZZ38" s="441"/>
      <c r="KAA38" s="441"/>
      <c r="KAB38" s="441"/>
      <c r="KAC38" s="441"/>
      <c r="KAD38" s="441"/>
      <c r="KAE38" s="441"/>
      <c r="KAF38" s="441"/>
      <c r="KAG38" s="441"/>
      <c r="KAH38" s="441"/>
      <c r="KAI38" s="441"/>
      <c r="KAJ38" s="441"/>
      <c r="KAK38" s="441"/>
      <c r="KAL38" s="441"/>
      <c r="KAM38" s="441"/>
      <c r="KAN38" s="441"/>
      <c r="KAO38" s="441"/>
      <c r="KAP38" s="441"/>
      <c r="KAQ38" s="441"/>
      <c r="KAR38" s="441"/>
      <c r="KAS38" s="441"/>
      <c r="KAT38" s="441"/>
      <c r="KAU38" s="441"/>
      <c r="KAV38" s="441"/>
      <c r="KAW38" s="441"/>
      <c r="KAX38" s="441"/>
      <c r="KAY38" s="441"/>
      <c r="KAZ38" s="441"/>
      <c r="KBA38" s="441"/>
      <c r="KBB38" s="441"/>
      <c r="KBC38" s="441"/>
      <c r="KBD38" s="441"/>
      <c r="KBE38" s="441"/>
      <c r="KBF38" s="441"/>
      <c r="KBG38" s="441"/>
      <c r="KBH38" s="441"/>
      <c r="KBI38" s="441"/>
      <c r="KBJ38" s="441"/>
      <c r="KBK38" s="441"/>
      <c r="KBL38" s="441"/>
      <c r="KBM38" s="441"/>
      <c r="KBN38" s="441"/>
      <c r="KBO38" s="441"/>
      <c r="KBP38" s="441"/>
      <c r="KBQ38" s="441"/>
      <c r="KBR38" s="441"/>
      <c r="KBS38" s="441"/>
      <c r="KBT38" s="441"/>
      <c r="KBU38" s="441"/>
      <c r="KBV38" s="441"/>
      <c r="KBW38" s="441"/>
      <c r="KBX38" s="441"/>
      <c r="KBY38" s="441"/>
      <c r="KBZ38" s="441"/>
      <c r="KCA38" s="441"/>
      <c r="KCB38" s="441"/>
      <c r="KCC38" s="441"/>
      <c r="KCD38" s="441"/>
      <c r="KCE38" s="441"/>
      <c r="KCF38" s="441"/>
      <c r="KCG38" s="441"/>
      <c r="KCH38" s="441"/>
      <c r="KCI38" s="441"/>
      <c r="KCJ38" s="441"/>
      <c r="KCK38" s="441"/>
      <c r="KCL38" s="441"/>
      <c r="KCM38" s="441"/>
      <c r="KCN38" s="441"/>
      <c r="KCO38" s="441"/>
      <c r="KCP38" s="441"/>
      <c r="KCQ38" s="441"/>
      <c r="KCR38" s="441"/>
      <c r="KCS38" s="441"/>
      <c r="KCT38" s="441"/>
      <c r="KCU38" s="441"/>
      <c r="KCV38" s="441"/>
      <c r="KCW38" s="441"/>
      <c r="KCX38" s="441"/>
      <c r="KCY38" s="441"/>
      <c r="KCZ38" s="441"/>
      <c r="KDA38" s="441"/>
      <c r="KDB38" s="441"/>
      <c r="KDC38" s="441"/>
      <c r="KDD38" s="441"/>
      <c r="KDE38" s="441"/>
      <c r="KDF38" s="441"/>
      <c r="KDG38" s="441"/>
      <c r="KDH38" s="441"/>
      <c r="KDI38" s="441"/>
      <c r="KDJ38" s="441"/>
      <c r="KDK38" s="441"/>
      <c r="KDL38" s="441"/>
      <c r="KDM38" s="441"/>
      <c r="KDN38" s="441"/>
      <c r="KDO38" s="441"/>
      <c r="KDP38" s="441"/>
      <c r="KDQ38" s="441"/>
      <c r="KDR38" s="441"/>
      <c r="KDS38" s="441"/>
      <c r="KDT38" s="441"/>
      <c r="KDU38" s="441"/>
      <c r="KDV38" s="441"/>
      <c r="KDW38" s="441"/>
      <c r="KDX38" s="441"/>
      <c r="KDY38" s="441"/>
      <c r="KDZ38" s="441"/>
      <c r="KEA38" s="441"/>
      <c r="KEB38" s="441"/>
      <c r="KEC38" s="441"/>
      <c r="KED38" s="441"/>
      <c r="KEE38" s="441"/>
      <c r="KEF38" s="441"/>
      <c r="KEG38" s="441"/>
      <c r="KEH38" s="441"/>
      <c r="KEI38" s="441"/>
      <c r="KEJ38" s="441"/>
      <c r="KEK38" s="441"/>
      <c r="KEL38" s="441"/>
      <c r="KEM38" s="441"/>
      <c r="KEN38" s="441"/>
      <c r="KEO38" s="441"/>
      <c r="KEP38" s="441"/>
      <c r="KEQ38" s="441"/>
      <c r="KER38" s="441"/>
      <c r="KES38" s="441"/>
      <c r="KET38" s="441"/>
      <c r="KEU38" s="441"/>
      <c r="KEV38" s="441"/>
      <c r="KEW38" s="441"/>
      <c r="KEX38" s="441"/>
      <c r="KEY38" s="441"/>
      <c r="KEZ38" s="441"/>
      <c r="KFA38" s="441"/>
      <c r="KFB38" s="441"/>
      <c r="KFC38" s="441"/>
      <c r="KFD38" s="441"/>
      <c r="KFE38" s="441"/>
      <c r="KFF38" s="441"/>
      <c r="KFG38" s="441"/>
      <c r="KFH38" s="441"/>
      <c r="KFI38" s="441"/>
      <c r="KFJ38" s="441"/>
      <c r="KFK38" s="441"/>
      <c r="KFL38" s="441"/>
      <c r="KFM38" s="441"/>
      <c r="KFN38" s="441"/>
      <c r="KFO38" s="441"/>
      <c r="KFP38" s="441"/>
      <c r="KFQ38" s="441"/>
      <c r="KFR38" s="441"/>
      <c r="KFS38" s="441"/>
      <c r="KFT38" s="441"/>
      <c r="KFU38" s="441"/>
      <c r="KFV38" s="441"/>
      <c r="KFW38" s="441"/>
      <c r="KFX38" s="441"/>
      <c r="KFY38" s="441"/>
      <c r="KFZ38" s="441"/>
      <c r="KGA38" s="441"/>
      <c r="KGB38" s="441"/>
      <c r="KGC38" s="441"/>
      <c r="KGD38" s="441"/>
      <c r="KGE38" s="441"/>
      <c r="KGF38" s="441"/>
      <c r="KGG38" s="441"/>
      <c r="KGH38" s="441"/>
      <c r="KGI38" s="441"/>
      <c r="KGJ38" s="441"/>
      <c r="KGK38" s="441"/>
      <c r="KGL38" s="441"/>
      <c r="KGM38" s="441"/>
      <c r="KGN38" s="441"/>
      <c r="KGO38" s="441"/>
      <c r="KGP38" s="441"/>
      <c r="KGQ38" s="441"/>
      <c r="KGR38" s="441"/>
      <c r="KGS38" s="441"/>
      <c r="KGT38" s="441"/>
      <c r="KGU38" s="441"/>
      <c r="KGV38" s="441"/>
      <c r="KGW38" s="441"/>
      <c r="KGX38" s="441"/>
      <c r="KGY38" s="441"/>
      <c r="KGZ38" s="441"/>
      <c r="KHA38" s="441"/>
      <c r="KHB38" s="441"/>
      <c r="KHC38" s="441"/>
      <c r="KHD38" s="441"/>
      <c r="KHE38" s="441"/>
      <c r="KHF38" s="441"/>
      <c r="KHG38" s="441"/>
      <c r="KHH38" s="441"/>
      <c r="KHI38" s="441"/>
      <c r="KHJ38" s="441"/>
      <c r="KHK38" s="441"/>
      <c r="KHL38" s="441"/>
      <c r="KHM38" s="441"/>
      <c r="KHN38" s="441"/>
      <c r="KHO38" s="441"/>
      <c r="KHP38" s="441"/>
      <c r="KHQ38" s="441"/>
      <c r="KHR38" s="441"/>
      <c r="KHS38" s="441"/>
      <c r="KHT38" s="441"/>
      <c r="KHU38" s="441"/>
      <c r="KHV38" s="441"/>
      <c r="KHW38" s="441"/>
      <c r="KHX38" s="441"/>
      <c r="KHY38" s="441"/>
      <c r="KHZ38" s="441"/>
      <c r="KIA38" s="441"/>
      <c r="KIB38" s="441"/>
      <c r="KIC38" s="441"/>
      <c r="KID38" s="441"/>
      <c r="KIE38" s="441"/>
      <c r="KIF38" s="441"/>
      <c r="KIG38" s="441"/>
      <c r="KIH38" s="441"/>
      <c r="KII38" s="441"/>
      <c r="KIJ38" s="441"/>
      <c r="KIK38" s="441"/>
      <c r="KIL38" s="441"/>
      <c r="KIM38" s="441"/>
      <c r="KIN38" s="441"/>
      <c r="KIO38" s="441"/>
      <c r="KIP38" s="441"/>
      <c r="KIQ38" s="441"/>
      <c r="KIR38" s="441"/>
      <c r="KIS38" s="441"/>
      <c r="KIT38" s="441"/>
      <c r="KIU38" s="441"/>
      <c r="KIV38" s="441"/>
      <c r="KIW38" s="441"/>
      <c r="KIX38" s="441"/>
      <c r="KIY38" s="441"/>
      <c r="KIZ38" s="441"/>
      <c r="KJA38" s="441"/>
      <c r="KJB38" s="441"/>
      <c r="KJC38" s="441"/>
      <c r="KJD38" s="441"/>
      <c r="KJE38" s="441"/>
      <c r="KJF38" s="441"/>
      <c r="KJG38" s="441"/>
      <c r="KJH38" s="441"/>
      <c r="KJI38" s="441"/>
      <c r="KJJ38" s="441"/>
      <c r="KJK38" s="441"/>
      <c r="KJL38" s="441"/>
      <c r="KJM38" s="441"/>
      <c r="KJN38" s="441"/>
      <c r="KJO38" s="441"/>
      <c r="KJP38" s="441"/>
      <c r="KJQ38" s="441"/>
      <c r="KJR38" s="441"/>
      <c r="KJS38" s="441"/>
      <c r="KJT38" s="441"/>
      <c r="KJU38" s="441"/>
      <c r="KJV38" s="441"/>
      <c r="KJW38" s="441"/>
      <c r="KJX38" s="441"/>
      <c r="KJY38" s="441"/>
      <c r="KJZ38" s="441"/>
      <c r="KKA38" s="441"/>
      <c r="KKB38" s="441"/>
      <c r="KKC38" s="441"/>
      <c r="KKD38" s="441"/>
      <c r="KKE38" s="441"/>
      <c r="KKF38" s="441"/>
      <c r="KKG38" s="441"/>
      <c r="KKH38" s="441"/>
      <c r="KKI38" s="441"/>
      <c r="KKJ38" s="441"/>
      <c r="KKK38" s="441"/>
      <c r="KKL38" s="441"/>
      <c r="KKM38" s="441"/>
      <c r="KKN38" s="441"/>
      <c r="KKO38" s="441"/>
      <c r="KKP38" s="441"/>
      <c r="KKQ38" s="441"/>
      <c r="KKR38" s="441"/>
      <c r="KKS38" s="441"/>
      <c r="KKT38" s="441"/>
      <c r="KKU38" s="441"/>
      <c r="KKV38" s="441"/>
      <c r="KKW38" s="441"/>
      <c r="KKX38" s="441"/>
      <c r="KKY38" s="441"/>
      <c r="KKZ38" s="441"/>
      <c r="KLA38" s="441"/>
      <c r="KLB38" s="441"/>
      <c r="KLC38" s="441"/>
      <c r="KLD38" s="441"/>
      <c r="KLE38" s="441"/>
      <c r="KLF38" s="441"/>
      <c r="KLG38" s="441"/>
      <c r="KLH38" s="441"/>
      <c r="KLI38" s="441"/>
      <c r="KLJ38" s="441"/>
      <c r="KLK38" s="441"/>
      <c r="KLL38" s="441"/>
      <c r="KLM38" s="441"/>
      <c r="KLN38" s="441"/>
      <c r="KLO38" s="441"/>
      <c r="KLP38" s="441"/>
      <c r="KLQ38" s="441"/>
      <c r="KLR38" s="441"/>
      <c r="KLS38" s="441"/>
      <c r="KLT38" s="441"/>
      <c r="KLU38" s="441"/>
      <c r="KLV38" s="441"/>
      <c r="KLW38" s="441"/>
      <c r="KLX38" s="441"/>
      <c r="KLY38" s="441"/>
      <c r="KLZ38" s="441"/>
      <c r="KMA38" s="441"/>
      <c r="KMB38" s="441"/>
      <c r="KMC38" s="441"/>
      <c r="KMD38" s="441"/>
      <c r="KME38" s="441"/>
      <c r="KMF38" s="441"/>
      <c r="KMG38" s="441"/>
      <c r="KMH38" s="441"/>
      <c r="KMI38" s="441"/>
      <c r="KMJ38" s="441"/>
      <c r="KMK38" s="441"/>
      <c r="KML38" s="441"/>
      <c r="KMM38" s="441"/>
      <c r="KMN38" s="441"/>
      <c r="KMO38" s="441"/>
      <c r="KMP38" s="441"/>
      <c r="KMQ38" s="441"/>
      <c r="KMR38" s="441"/>
      <c r="KMS38" s="441"/>
      <c r="KMT38" s="441"/>
      <c r="KMU38" s="441"/>
      <c r="KMV38" s="441"/>
      <c r="KMW38" s="441"/>
      <c r="KMX38" s="441"/>
      <c r="KMY38" s="441"/>
      <c r="KMZ38" s="441"/>
      <c r="KNA38" s="441"/>
      <c r="KNB38" s="441"/>
      <c r="KNC38" s="441"/>
      <c r="KND38" s="441"/>
      <c r="KNE38" s="441"/>
      <c r="KNF38" s="441"/>
      <c r="KNG38" s="441"/>
      <c r="KNH38" s="441"/>
      <c r="KNI38" s="441"/>
      <c r="KNJ38" s="441"/>
      <c r="KNK38" s="441"/>
      <c r="KNL38" s="441"/>
      <c r="KNM38" s="441"/>
      <c r="KNN38" s="441"/>
      <c r="KNO38" s="441"/>
      <c r="KNP38" s="441"/>
      <c r="KNQ38" s="441"/>
      <c r="KNR38" s="441"/>
      <c r="KNS38" s="441"/>
      <c r="KNT38" s="441"/>
      <c r="KNU38" s="441"/>
      <c r="KNV38" s="441"/>
      <c r="KNW38" s="441"/>
      <c r="KNX38" s="441"/>
      <c r="KNY38" s="441"/>
      <c r="KNZ38" s="441"/>
      <c r="KOA38" s="441"/>
      <c r="KOB38" s="441"/>
      <c r="KOC38" s="441"/>
      <c r="KOD38" s="441"/>
      <c r="KOE38" s="441"/>
      <c r="KOF38" s="441"/>
      <c r="KOG38" s="441"/>
      <c r="KOH38" s="441"/>
      <c r="KOI38" s="441"/>
      <c r="KOJ38" s="441"/>
      <c r="KOK38" s="441"/>
      <c r="KOL38" s="441"/>
      <c r="KOM38" s="441"/>
      <c r="KON38" s="441"/>
      <c r="KOO38" s="441"/>
      <c r="KOP38" s="441"/>
      <c r="KOQ38" s="441"/>
      <c r="KOR38" s="441"/>
      <c r="KOS38" s="441"/>
      <c r="KOT38" s="441"/>
      <c r="KOU38" s="441"/>
      <c r="KOV38" s="441"/>
      <c r="KOW38" s="441"/>
      <c r="KOX38" s="441"/>
      <c r="KOY38" s="441"/>
      <c r="KOZ38" s="441"/>
      <c r="KPA38" s="441"/>
      <c r="KPB38" s="441"/>
      <c r="KPC38" s="441"/>
      <c r="KPD38" s="441"/>
      <c r="KPE38" s="441"/>
      <c r="KPF38" s="441"/>
      <c r="KPG38" s="441"/>
      <c r="KPH38" s="441"/>
      <c r="KPI38" s="441"/>
      <c r="KPJ38" s="441"/>
      <c r="KPK38" s="441"/>
      <c r="KPL38" s="441"/>
      <c r="KPM38" s="441"/>
      <c r="KPN38" s="441"/>
      <c r="KPO38" s="441"/>
      <c r="KPP38" s="441"/>
      <c r="KPQ38" s="441"/>
      <c r="KPR38" s="441"/>
      <c r="KPS38" s="441"/>
      <c r="KPT38" s="441"/>
      <c r="KPU38" s="441"/>
      <c r="KPV38" s="441"/>
      <c r="KPW38" s="441"/>
      <c r="KPX38" s="441"/>
      <c r="KPY38" s="441"/>
      <c r="KPZ38" s="441"/>
      <c r="KQA38" s="441"/>
      <c r="KQB38" s="441"/>
      <c r="KQC38" s="441"/>
      <c r="KQD38" s="441"/>
      <c r="KQE38" s="441"/>
      <c r="KQF38" s="441"/>
      <c r="KQG38" s="441"/>
      <c r="KQH38" s="441"/>
      <c r="KQI38" s="441"/>
      <c r="KQJ38" s="441"/>
      <c r="KQK38" s="441"/>
      <c r="KQL38" s="441"/>
      <c r="KQM38" s="441"/>
      <c r="KQN38" s="441"/>
      <c r="KQO38" s="441"/>
      <c r="KQP38" s="441"/>
      <c r="KQQ38" s="441"/>
      <c r="KQR38" s="441"/>
      <c r="KQS38" s="441"/>
      <c r="KQT38" s="441"/>
      <c r="KQU38" s="441"/>
      <c r="KQV38" s="441"/>
      <c r="KQW38" s="441"/>
      <c r="KQX38" s="441"/>
      <c r="KQY38" s="441"/>
      <c r="KQZ38" s="441"/>
      <c r="KRA38" s="441"/>
      <c r="KRB38" s="441"/>
      <c r="KRC38" s="441"/>
      <c r="KRD38" s="441"/>
      <c r="KRE38" s="441"/>
      <c r="KRF38" s="441"/>
      <c r="KRG38" s="441"/>
      <c r="KRH38" s="441"/>
      <c r="KRI38" s="441"/>
      <c r="KRJ38" s="441"/>
      <c r="KRK38" s="441"/>
      <c r="KRL38" s="441"/>
      <c r="KRM38" s="441"/>
      <c r="KRN38" s="441"/>
      <c r="KRO38" s="441"/>
      <c r="KRP38" s="441"/>
      <c r="KRQ38" s="441"/>
      <c r="KRR38" s="441"/>
      <c r="KRS38" s="441"/>
      <c r="KRT38" s="441"/>
      <c r="KRU38" s="441"/>
      <c r="KRV38" s="441"/>
      <c r="KRW38" s="441"/>
      <c r="KRX38" s="441"/>
      <c r="KRY38" s="441"/>
      <c r="KRZ38" s="441"/>
      <c r="KSA38" s="441"/>
      <c r="KSB38" s="441"/>
      <c r="KSC38" s="441"/>
      <c r="KSD38" s="441"/>
      <c r="KSE38" s="441"/>
      <c r="KSF38" s="441"/>
      <c r="KSG38" s="441"/>
      <c r="KSH38" s="441"/>
      <c r="KSI38" s="441"/>
      <c r="KSJ38" s="441"/>
      <c r="KSK38" s="441"/>
      <c r="KSL38" s="441"/>
      <c r="KSM38" s="441"/>
      <c r="KSN38" s="441"/>
      <c r="KSO38" s="441"/>
      <c r="KSP38" s="441"/>
      <c r="KSQ38" s="441"/>
      <c r="KSR38" s="441"/>
      <c r="KSS38" s="441"/>
      <c r="KST38" s="441"/>
      <c r="KSU38" s="441"/>
      <c r="KSV38" s="441"/>
      <c r="KSW38" s="441"/>
      <c r="KSX38" s="441"/>
      <c r="KSY38" s="441"/>
      <c r="KSZ38" s="441"/>
      <c r="KTA38" s="441"/>
      <c r="KTB38" s="441"/>
      <c r="KTC38" s="441"/>
      <c r="KTD38" s="441"/>
      <c r="KTE38" s="441"/>
      <c r="KTF38" s="441"/>
      <c r="KTG38" s="441"/>
      <c r="KTH38" s="441"/>
      <c r="KTI38" s="441"/>
      <c r="KTJ38" s="441"/>
      <c r="KTK38" s="441"/>
      <c r="KTL38" s="441"/>
      <c r="KTM38" s="441"/>
      <c r="KTN38" s="441"/>
      <c r="KTO38" s="441"/>
      <c r="KTP38" s="441"/>
      <c r="KTQ38" s="441"/>
      <c r="KTR38" s="441"/>
      <c r="KTS38" s="441"/>
      <c r="KTT38" s="441"/>
      <c r="KTU38" s="441"/>
      <c r="KTV38" s="441"/>
      <c r="KTW38" s="441"/>
      <c r="KTX38" s="441"/>
      <c r="KTY38" s="441"/>
      <c r="KTZ38" s="441"/>
      <c r="KUA38" s="441"/>
      <c r="KUB38" s="441"/>
      <c r="KUC38" s="441"/>
      <c r="KUD38" s="441"/>
      <c r="KUE38" s="441"/>
      <c r="KUF38" s="441"/>
      <c r="KUG38" s="441"/>
      <c r="KUH38" s="441"/>
      <c r="KUI38" s="441"/>
      <c r="KUJ38" s="441"/>
      <c r="KUK38" s="441"/>
      <c r="KUL38" s="441"/>
      <c r="KUM38" s="441"/>
      <c r="KUN38" s="441"/>
      <c r="KUO38" s="441"/>
      <c r="KUP38" s="441"/>
      <c r="KUQ38" s="441"/>
      <c r="KUR38" s="441"/>
      <c r="KUS38" s="441"/>
      <c r="KUT38" s="441"/>
      <c r="KUU38" s="441"/>
      <c r="KUV38" s="441"/>
      <c r="KUW38" s="441"/>
      <c r="KUX38" s="441"/>
      <c r="KUY38" s="441"/>
      <c r="KUZ38" s="441"/>
      <c r="KVA38" s="441"/>
      <c r="KVB38" s="441"/>
      <c r="KVC38" s="441"/>
      <c r="KVD38" s="441"/>
      <c r="KVE38" s="441"/>
      <c r="KVF38" s="441"/>
      <c r="KVG38" s="441"/>
      <c r="KVH38" s="441"/>
      <c r="KVI38" s="441"/>
      <c r="KVJ38" s="441"/>
      <c r="KVK38" s="441"/>
      <c r="KVL38" s="441"/>
      <c r="KVM38" s="441"/>
      <c r="KVN38" s="441"/>
      <c r="KVO38" s="441"/>
      <c r="KVP38" s="441"/>
      <c r="KVQ38" s="441"/>
      <c r="KVR38" s="441"/>
      <c r="KVS38" s="441"/>
      <c r="KVT38" s="441"/>
      <c r="KVU38" s="441"/>
      <c r="KVV38" s="441"/>
      <c r="KVW38" s="441"/>
      <c r="KVX38" s="441"/>
      <c r="KVY38" s="441"/>
      <c r="KVZ38" s="441"/>
      <c r="KWA38" s="441"/>
      <c r="KWB38" s="441"/>
      <c r="KWC38" s="441"/>
      <c r="KWD38" s="441"/>
      <c r="KWE38" s="441"/>
      <c r="KWF38" s="441"/>
      <c r="KWG38" s="441"/>
      <c r="KWH38" s="441"/>
      <c r="KWI38" s="441"/>
      <c r="KWJ38" s="441"/>
      <c r="KWK38" s="441"/>
      <c r="KWL38" s="441"/>
      <c r="KWM38" s="441"/>
      <c r="KWN38" s="441"/>
      <c r="KWO38" s="441"/>
      <c r="KWP38" s="441"/>
      <c r="KWQ38" s="441"/>
      <c r="KWR38" s="441"/>
      <c r="KWS38" s="441"/>
      <c r="KWT38" s="441"/>
      <c r="KWU38" s="441"/>
      <c r="KWV38" s="441"/>
      <c r="KWW38" s="441"/>
      <c r="KWX38" s="441"/>
      <c r="KWY38" s="441"/>
      <c r="KWZ38" s="441"/>
      <c r="KXA38" s="441"/>
      <c r="KXB38" s="441"/>
      <c r="KXC38" s="441"/>
      <c r="KXD38" s="441"/>
      <c r="KXE38" s="441"/>
      <c r="KXF38" s="441"/>
      <c r="KXG38" s="441"/>
      <c r="KXH38" s="441"/>
      <c r="KXI38" s="441"/>
      <c r="KXJ38" s="441"/>
      <c r="KXK38" s="441"/>
      <c r="KXL38" s="441"/>
      <c r="KXM38" s="441"/>
      <c r="KXN38" s="441"/>
      <c r="KXO38" s="441"/>
      <c r="KXP38" s="441"/>
      <c r="KXQ38" s="441"/>
      <c r="KXR38" s="441"/>
      <c r="KXS38" s="441"/>
      <c r="KXT38" s="441"/>
      <c r="KXU38" s="441"/>
      <c r="KXV38" s="441"/>
      <c r="KXW38" s="441"/>
      <c r="KXX38" s="441"/>
      <c r="KXY38" s="441"/>
      <c r="KXZ38" s="441"/>
      <c r="KYA38" s="441"/>
      <c r="KYB38" s="441"/>
      <c r="KYC38" s="441"/>
      <c r="KYD38" s="441"/>
      <c r="KYE38" s="441"/>
      <c r="KYF38" s="441"/>
      <c r="KYG38" s="441"/>
      <c r="KYH38" s="441"/>
      <c r="KYI38" s="441"/>
      <c r="KYJ38" s="441"/>
      <c r="KYK38" s="441"/>
      <c r="KYL38" s="441"/>
      <c r="KYM38" s="441"/>
      <c r="KYN38" s="441"/>
      <c r="KYO38" s="441"/>
      <c r="KYP38" s="441"/>
      <c r="KYQ38" s="441"/>
      <c r="KYR38" s="441"/>
      <c r="KYS38" s="441"/>
      <c r="KYT38" s="441"/>
      <c r="KYU38" s="441"/>
      <c r="KYV38" s="441"/>
      <c r="KYW38" s="441"/>
      <c r="KYX38" s="441"/>
      <c r="KYY38" s="441"/>
      <c r="KYZ38" s="441"/>
      <c r="KZA38" s="441"/>
      <c r="KZB38" s="441"/>
      <c r="KZC38" s="441"/>
      <c r="KZD38" s="441"/>
      <c r="KZE38" s="441"/>
      <c r="KZF38" s="441"/>
      <c r="KZG38" s="441"/>
      <c r="KZH38" s="441"/>
      <c r="KZI38" s="441"/>
      <c r="KZJ38" s="441"/>
      <c r="KZK38" s="441"/>
      <c r="KZL38" s="441"/>
      <c r="KZM38" s="441"/>
      <c r="KZN38" s="441"/>
      <c r="KZO38" s="441"/>
      <c r="KZP38" s="441"/>
      <c r="KZQ38" s="441"/>
      <c r="KZR38" s="441"/>
      <c r="KZS38" s="441"/>
      <c r="KZT38" s="441"/>
      <c r="KZU38" s="441"/>
      <c r="KZV38" s="441"/>
      <c r="KZW38" s="441"/>
      <c r="KZX38" s="441"/>
      <c r="KZY38" s="441"/>
      <c r="KZZ38" s="441"/>
      <c r="LAA38" s="441"/>
      <c r="LAB38" s="441"/>
      <c r="LAC38" s="441"/>
      <c r="LAD38" s="441"/>
      <c r="LAE38" s="441"/>
      <c r="LAF38" s="441"/>
      <c r="LAG38" s="441"/>
      <c r="LAH38" s="441"/>
      <c r="LAI38" s="441"/>
      <c r="LAJ38" s="441"/>
      <c r="LAK38" s="441"/>
      <c r="LAL38" s="441"/>
      <c r="LAM38" s="441"/>
      <c r="LAN38" s="441"/>
      <c r="LAO38" s="441"/>
      <c r="LAP38" s="441"/>
      <c r="LAQ38" s="441"/>
      <c r="LAR38" s="441"/>
      <c r="LAS38" s="441"/>
      <c r="LAT38" s="441"/>
      <c r="LAU38" s="441"/>
      <c r="LAV38" s="441"/>
      <c r="LAW38" s="441"/>
      <c r="LAX38" s="441"/>
      <c r="LAY38" s="441"/>
      <c r="LAZ38" s="441"/>
      <c r="LBA38" s="441"/>
      <c r="LBB38" s="441"/>
      <c r="LBC38" s="441"/>
      <c r="LBD38" s="441"/>
      <c r="LBE38" s="441"/>
      <c r="LBF38" s="441"/>
      <c r="LBG38" s="441"/>
      <c r="LBH38" s="441"/>
      <c r="LBI38" s="441"/>
      <c r="LBJ38" s="441"/>
      <c r="LBK38" s="441"/>
      <c r="LBL38" s="441"/>
      <c r="LBM38" s="441"/>
      <c r="LBN38" s="441"/>
      <c r="LBO38" s="441"/>
      <c r="LBP38" s="441"/>
      <c r="LBQ38" s="441"/>
      <c r="LBR38" s="441"/>
      <c r="LBS38" s="441"/>
      <c r="LBT38" s="441"/>
      <c r="LBU38" s="441"/>
      <c r="LBV38" s="441"/>
      <c r="LBW38" s="441"/>
      <c r="LBX38" s="441"/>
      <c r="LBY38" s="441"/>
      <c r="LBZ38" s="441"/>
      <c r="LCA38" s="441"/>
      <c r="LCB38" s="441"/>
      <c r="LCC38" s="441"/>
      <c r="LCD38" s="441"/>
      <c r="LCE38" s="441"/>
      <c r="LCF38" s="441"/>
      <c r="LCG38" s="441"/>
      <c r="LCH38" s="441"/>
      <c r="LCI38" s="441"/>
      <c r="LCJ38" s="441"/>
      <c r="LCK38" s="441"/>
      <c r="LCL38" s="441"/>
      <c r="LCM38" s="441"/>
      <c r="LCN38" s="441"/>
      <c r="LCO38" s="441"/>
      <c r="LCP38" s="441"/>
      <c r="LCQ38" s="441"/>
      <c r="LCR38" s="441"/>
      <c r="LCS38" s="441"/>
      <c r="LCT38" s="441"/>
      <c r="LCU38" s="441"/>
      <c r="LCV38" s="441"/>
      <c r="LCW38" s="441"/>
      <c r="LCX38" s="441"/>
      <c r="LCY38" s="441"/>
      <c r="LCZ38" s="441"/>
      <c r="LDA38" s="441"/>
      <c r="LDB38" s="441"/>
      <c r="LDC38" s="441"/>
      <c r="LDD38" s="441"/>
      <c r="LDE38" s="441"/>
      <c r="LDF38" s="441"/>
      <c r="LDG38" s="441"/>
      <c r="LDH38" s="441"/>
      <c r="LDI38" s="441"/>
      <c r="LDJ38" s="441"/>
      <c r="LDK38" s="441"/>
      <c r="LDL38" s="441"/>
      <c r="LDM38" s="441"/>
      <c r="LDN38" s="441"/>
      <c r="LDO38" s="441"/>
      <c r="LDP38" s="441"/>
      <c r="LDQ38" s="441"/>
      <c r="LDR38" s="441"/>
      <c r="LDS38" s="441"/>
      <c r="LDT38" s="441"/>
      <c r="LDU38" s="441"/>
      <c r="LDV38" s="441"/>
      <c r="LDW38" s="441"/>
      <c r="LDX38" s="441"/>
      <c r="LDY38" s="441"/>
      <c r="LDZ38" s="441"/>
      <c r="LEA38" s="441"/>
      <c r="LEB38" s="441"/>
      <c r="LEC38" s="441"/>
      <c r="LED38" s="441"/>
      <c r="LEE38" s="441"/>
      <c r="LEF38" s="441"/>
      <c r="LEG38" s="441"/>
      <c r="LEH38" s="441"/>
      <c r="LEI38" s="441"/>
      <c r="LEJ38" s="441"/>
      <c r="LEK38" s="441"/>
      <c r="LEL38" s="441"/>
      <c r="LEM38" s="441"/>
      <c r="LEN38" s="441"/>
      <c r="LEO38" s="441"/>
      <c r="LEP38" s="441"/>
      <c r="LEQ38" s="441"/>
      <c r="LER38" s="441"/>
      <c r="LES38" s="441"/>
      <c r="LET38" s="441"/>
      <c r="LEU38" s="441"/>
      <c r="LEV38" s="441"/>
      <c r="LEW38" s="441"/>
      <c r="LEX38" s="441"/>
      <c r="LEY38" s="441"/>
      <c r="LEZ38" s="441"/>
      <c r="LFA38" s="441"/>
      <c r="LFB38" s="441"/>
      <c r="LFC38" s="441"/>
      <c r="LFD38" s="441"/>
      <c r="LFE38" s="441"/>
      <c r="LFF38" s="441"/>
      <c r="LFG38" s="441"/>
      <c r="LFH38" s="441"/>
      <c r="LFI38" s="441"/>
      <c r="LFJ38" s="441"/>
      <c r="LFK38" s="441"/>
      <c r="LFL38" s="441"/>
      <c r="LFM38" s="441"/>
      <c r="LFN38" s="441"/>
      <c r="LFO38" s="441"/>
      <c r="LFP38" s="441"/>
      <c r="LFQ38" s="441"/>
      <c r="LFR38" s="441"/>
      <c r="LFS38" s="441"/>
      <c r="LFT38" s="441"/>
      <c r="LFU38" s="441"/>
      <c r="LFV38" s="441"/>
      <c r="LFW38" s="441"/>
      <c r="LFX38" s="441"/>
      <c r="LFY38" s="441"/>
      <c r="LFZ38" s="441"/>
      <c r="LGA38" s="441"/>
      <c r="LGB38" s="441"/>
      <c r="LGC38" s="441"/>
      <c r="LGD38" s="441"/>
      <c r="LGE38" s="441"/>
      <c r="LGF38" s="441"/>
      <c r="LGG38" s="441"/>
      <c r="LGH38" s="441"/>
      <c r="LGI38" s="441"/>
      <c r="LGJ38" s="441"/>
      <c r="LGK38" s="441"/>
      <c r="LGL38" s="441"/>
      <c r="LGM38" s="441"/>
      <c r="LGN38" s="441"/>
      <c r="LGO38" s="441"/>
      <c r="LGP38" s="441"/>
      <c r="LGQ38" s="441"/>
      <c r="LGR38" s="441"/>
      <c r="LGS38" s="441"/>
      <c r="LGT38" s="441"/>
      <c r="LGU38" s="441"/>
      <c r="LGV38" s="441"/>
      <c r="LGW38" s="441"/>
      <c r="LGX38" s="441"/>
      <c r="LGY38" s="441"/>
      <c r="LGZ38" s="441"/>
      <c r="LHA38" s="441"/>
      <c r="LHB38" s="441"/>
      <c r="LHC38" s="441"/>
      <c r="LHD38" s="441"/>
      <c r="LHE38" s="441"/>
      <c r="LHF38" s="441"/>
      <c r="LHG38" s="441"/>
      <c r="LHH38" s="441"/>
      <c r="LHI38" s="441"/>
      <c r="LHJ38" s="441"/>
      <c r="LHK38" s="441"/>
      <c r="LHL38" s="441"/>
      <c r="LHM38" s="441"/>
      <c r="LHN38" s="441"/>
      <c r="LHO38" s="441"/>
      <c r="LHP38" s="441"/>
      <c r="LHQ38" s="441"/>
      <c r="LHR38" s="441"/>
      <c r="LHS38" s="441"/>
      <c r="LHT38" s="441"/>
      <c r="LHU38" s="441"/>
      <c r="LHV38" s="441"/>
      <c r="LHW38" s="441"/>
      <c r="LHX38" s="441"/>
      <c r="LHY38" s="441"/>
      <c r="LHZ38" s="441"/>
      <c r="LIA38" s="441"/>
      <c r="LIB38" s="441"/>
      <c r="LIC38" s="441"/>
      <c r="LID38" s="441"/>
      <c r="LIE38" s="441"/>
      <c r="LIF38" s="441"/>
      <c r="LIG38" s="441"/>
      <c r="LIH38" s="441"/>
      <c r="LII38" s="441"/>
      <c r="LIJ38" s="441"/>
      <c r="LIK38" s="441"/>
      <c r="LIL38" s="441"/>
      <c r="LIM38" s="441"/>
      <c r="LIN38" s="441"/>
      <c r="LIO38" s="441"/>
      <c r="LIP38" s="441"/>
      <c r="LIQ38" s="441"/>
      <c r="LIR38" s="441"/>
      <c r="LIS38" s="441"/>
      <c r="LIT38" s="441"/>
      <c r="LIU38" s="441"/>
      <c r="LIV38" s="441"/>
      <c r="LIW38" s="441"/>
      <c r="LIX38" s="441"/>
      <c r="LIY38" s="441"/>
      <c r="LIZ38" s="441"/>
      <c r="LJA38" s="441"/>
      <c r="LJB38" s="441"/>
      <c r="LJC38" s="441"/>
      <c r="LJD38" s="441"/>
      <c r="LJE38" s="441"/>
      <c r="LJF38" s="441"/>
      <c r="LJG38" s="441"/>
      <c r="LJH38" s="441"/>
      <c r="LJI38" s="441"/>
      <c r="LJJ38" s="441"/>
      <c r="LJK38" s="441"/>
      <c r="LJL38" s="441"/>
      <c r="LJM38" s="441"/>
      <c r="LJN38" s="441"/>
      <c r="LJO38" s="441"/>
      <c r="LJP38" s="441"/>
      <c r="LJQ38" s="441"/>
      <c r="LJR38" s="441"/>
      <c r="LJS38" s="441"/>
      <c r="LJT38" s="441"/>
      <c r="LJU38" s="441"/>
      <c r="LJV38" s="441"/>
      <c r="LJW38" s="441"/>
      <c r="LJX38" s="441"/>
      <c r="LJY38" s="441"/>
      <c r="LJZ38" s="441"/>
      <c r="LKA38" s="441"/>
      <c r="LKB38" s="441"/>
      <c r="LKC38" s="441"/>
      <c r="LKD38" s="441"/>
      <c r="LKE38" s="441"/>
      <c r="LKF38" s="441"/>
      <c r="LKG38" s="441"/>
      <c r="LKH38" s="441"/>
      <c r="LKI38" s="441"/>
      <c r="LKJ38" s="441"/>
      <c r="LKK38" s="441"/>
      <c r="LKL38" s="441"/>
      <c r="LKM38" s="441"/>
      <c r="LKN38" s="441"/>
      <c r="LKO38" s="441"/>
      <c r="LKP38" s="441"/>
      <c r="LKQ38" s="441"/>
      <c r="LKR38" s="441"/>
      <c r="LKS38" s="441"/>
      <c r="LKT38" s="441"/>
      <c r="LKU38" s="441"/>
      <c r="LKV38" s="441"/>
      <c r="LKW38" s="441"/>
      <c r="LKX38" s="441"/>
      <c r="LKY38" s="441"/>
      <c r="LKZ38" s="441"/>
      <c r="LLA38" s="441"/>
      <c r="LLB38" s="441"/>
      <c r="LLC38" s="441"/>
      <c r="LLD38" s="441"/>
      <c r="LLE38" s="441"/>
      <c r="LLF38" s="441"/>
      <c r="LLG38" s="441"/>
      <c r="LLH38" s="441"/>
      <c r="LLI38" s="441"/>
      <c r="LLJ38" s="441"/>
      <c r="LLK38" s="441"/>
      <c r="LLL38" s="441"/>
      <c r="LLM38" s="441"/>
      <c r="LLN38" s="441"/>
      <c r="LLO38" s="441"/>
      <c r="LLP38" s="441"/>
      <c r="LLQ38" s="441"/>
      <c r="LLR38" s="441"/>
      <c r="LLS38" s="441"/>
      <c r="LLT38" s="441"/>
      <c r="LLU38" s="441"/>
      <c r="LLV38" s="441"/>
      <c r="LLW38" s="441"/>
      <c r="LLX38" s="441"/>
      <c r="LLY38" s="441"/>
      <c r="LLZ38" s="441"/>
      <c r="LMA38" s="441"/>
      <c r="LMB38" s="441"/>
      <c r="LMC38" s="441"/>
      <c r="LMD38" s="441"/>
      <c r="LME38" s="441"/>
      <c r="LMF38" s="441"/>
      <c r="LMG38" s="441"/>
      <c r="LMH38" s="441"/>
      <c r="LMI38" s="441"/>
      <c r="LMJ38" s="441"/>
      <c r="LMK38" s="441"/>
      <c r="LML38" s="441"/>
      <c r="LMM38" s="441"/>
      <c r="LMN38" s="441"/>
      <c r="LMO38" s="441"/>
      <c r="LMP38" s="441"/>
      <c r="LMQ38" s="441"/>
      <c r="LMR38" s="441"/>
      <c r="LMS38" s="441"/>
      <c r="LMT38" s="441"/>
      <c r="LMU38" s="441"/>
      <c r="LMV38" s="441"/>
      <c r="LMW38" s="441"/>
      <c r="LMX38" s="441"/>
      <c r="LMY38" s="441"/>
      <c r="LMZ38" s="441"/>
      <c r="LNA38" s="441"/>
      <c r="LNB38" s="441"/>
      <c r="LNC38" s="441"/>
      <c r="LND38" s="441"/>
      <c r="LNE38" s="441"/>
      <c r="LNF38" s="441"/>
      <c r="LNG38" s="441"/>
      <c r="LNH38" s="441"/>
      <c r="LNI38" s="441"/>
      <c r="LNJ38" s="441"/>
      <c r="LNK38" s="441"/>
      <c r="LNL38" s="441"/>
      <c r="LNM38" s="441"/>
      <c r="LNN38" s="441"/>
      <c r="LNO38" s="441"/>
      <c r="LNP38" s="441"/>
      <c r="LNQ38" s="441"/>
      <c r="LNR38" s="441"/>
      <c r="LNS38" s="441"/>
      <c r="LNT38" s="441"/>
      <c r="LNU38" s="441"/>
      <c r="LNV38" s="441"/>
      <c r="LNW38" s="441"/>
      <c r="LNX38" s="441"/>
      <c r="LNY38" s="441"/>
      <c r="LNZ38" s="441"/>
      <c r="LOA38" s="441"/>
      <c r="LOB38" s="441"/>
      <c r="LOC38" s="441"/>
      <c r="LOD38" s="441"/>
      <c r="LOE38" s="441"/>
      <c r="LOF38" s="441"/>
      <c r="LOG38" s="441"/>
      <c r="LOH38" s="441"/>
      <c r="LOI38" s="441"/>
      <c r="LOJ38" s="441"/>
      <c r="LOK38" s="441"/>
      <c r="LOL38" s="441"/>
      <c r="LOM38" s="441"/>
      <c r="LON38" s="441"/>
      <c r="LOO38" s="441"/>
      <c r="LOP38" s="441"/>
      <c r="LOQ38" s="441"/>
      <c r="LOR38" s="441"/>
      <c r="LOS38" s="441"/>
      <c r="LOT38" s="441"/>
      <c r="LOU38" s="441"/>
      <c r="LOV38" s="441"/>
      <c r="LOW38" s="441"/>
      <c r="LOX38" s="441"/>
      <c r="LOY38" s="441"/>
      <c r="LOZ38" s="441"/>
      <c r="LPA38" s="441"/>
      <c r="LPB38" s="441"/>
      <c r="LPC38" s="441"/>
      <c r="LPD38" s="441"/>
      <c r="LPE38" s="441"/>
      <c r="LPF38" s="441"/>
      <c r="LPG38" s="441"/>
      <c r="LPH38" s="441"/>
      <c r="LPI38" s="441"/>
      <c r="LPJ38" s="441"/>
      <c r="LPK38" s="441"/>
      <c r="LPL38" s="441"/>
      <c r="LPM38" s="441"/>
      <c r="LPN38" s="441"/>
      <c r="LPO38" s="441"/>
      <c r="LPP38" s="441"/>
      <c r="LPQ38" s="441"/>
      <c r="LPR38" s="441"/>
      <c r="LPS38" s="441"/>
      <c r="LPT38" s="441"/>
      <c r="LPU38" s="441"/>
      <c r="LPV38" s="441"/>
      <c r="LPW38" s="441"/>
      <c r="LPX38" s="441"/>
      <c r="LPY38" s="441"/>
      <c r="LPZ38" s="441"/>
      <c r="LQA38" s="441"/>
      <c r="LQB38" s="441"/>
      <c r="LQC38" s="441"/>
      <c r="LQD38" s="441"/>
      <c r="LQE38" s="441"/>
      <c r="LQF38" s="441"/>
      <c r="LQG38" s="441"/>
      <c r="LQH38" s="441"/>
      <c r="LQI38" s="441"/>
      <c r="LQJ38" s="441"/>
      <c r="LQK38" s="441"/>
      <c r="LQL38" s="441"/>
      <c r="LQM38" s="441"/>
      <c r="LQN38" s="441"/>
      <c r="LQO38" s="441"/>
      <c r="LQP38" s="441"/>
      <c r="LQQ38" s="441"/>
      <c r="LQR38" s="441"/>
      <c r="LQS38" s="441"/>
      <c r="LQT38" s="441"/>
      <c r="LQU38" s="441"/>
      <c r="LQV38" s="441"/>
      <c r="LQW38" s="441"/>
      <c r="LQX38" s="441"/>
      <c r="LQY38" s="441"/>
      <c r="LQZ38" s="441"/>
      <c r="LRA38" s="441"/>
      <c r="LRB38" s="441"/>
      <c r="LRC38" s="441"/>
      <c r="LRD38" s="441"/>
      <c r="LRE38" s="441"/>
      <c r="LRF38" s="441"/>
      <c r="LRG38" s="441"/>
      <c r="LRH38" s="441"/>
      <c r="LRI38" s="441"/>
      <c r="LRJ38" s="441"/>
      <c r="LRK38" s="441"/>
      <c r="LRL38" s="441"/>
      <c r="LRM38" s="441"/>
      <c r="LRN38" s="441"/>
      <c r="LRO38" s="441"/>
      <c r="LRP38" s="441"/>
      <c r="LRQ38" s="441"/>
      <c r="LRR38" s="441"/>
      <c r="LRS38" s="441"/>
      <c r="LRT38" s="441"/>
      <c r="LRU38" s="441"/>
      <c r="LRV38" s="441"/>
      <c r="LRW38" s="441"/>
      <c r="LRX38" s="441"/>
      <c r="LRY38" s="441"/>
      <c r="LRZ38" s="441"/>
      <c r="LSA38" s="441"/>
      <c r="LSB38" s="441"/>
      <c r="LSC38" s="441"/>
      <c r="LSD38" s="441"/>
      <c r="LSE38" s="441"/>
      <c r="LSF38" s="441"/>
      <c r="LSG38" s="441"/>
      <c r="LSH38" s="441"/>
      <c r="LSI38" s="441"/>
      <c r="LSJ38" s="441"/>
      <c r="LSK38" s="441"/>
      <c r="LSL38" s="441"/>
      <c r="LSM38" s="441"/>
      <c r="LSN38" s="441"/>
      <c r="LSO38" s="441"/>
      <c r="LSP38" s="441"/>
      <c r="LSQ38" s="441"/>
      <c r="LSR38" s="441"/>
      <c r="LSS38" s="441"/>
      <c r="LST38" s="441"/>
      <c r="LSU38" s="441"/>
      <c r="LSV38" s="441"/>
      <c r="LSW38" s="441"/>
      <c r="LSX38" s="441"/>
      <c r="LSY38" s="441"/>
      <c r="LSZ38" s="441"/>
      <c r="LTA38" s="441"/>
      <c r="LTB38" s="441"/>
      <c r="LTC38" s="441"/>
      <c r="LTD38" s="441"/>
      <c r="LTE38" s="441"/>
      <c r="LTF38" s="441"/>
      <c r="LTG38" s="441"/>
      <c r="LTH38" s="441"/>
      <c r="LTI38" s="441"/>
      <c r="LTJ38" s="441"/>
      <c r="LTK38" s="441"/>
      <c r="LTL38" s="441"/>
      <c r="LTM38" s="441"/>
      <c r="LTN38" s="441"/>
      <c r="LTO38" s="441"/>
      <c r="LTP38" s="441"/>
      <c r="LTQ38" s="441"/>
      <c r="LTR38" s="441"/>
      <c r="LTS38" s="441"/>
      <c r="LTT38" s="441"/>
      <c r="LTU38" s="441"/>
      <c r="LTV38" s="441"/>
      <c r="LTW38" s="441"/>
      <c r="LTX38" s="441"/>
      <c r="LTY38" s="441"/>
      <c r="LTZ38" s="441"/>
      <c r="LUA38" s="441"/>
      <c r="LUB38" s="441"/>
      <c r="LUC38" s="441"/>
      <c r="LUD38" s="441"/>
      <c r="LUE38" s="441"/>
      <c r="LUF38" s="441"/>
      <c r="LUG38" s="441"/>
      <c r="LUH38" s="441"/>
      <c r="LUI38" s="441"/>
      <c r="LUJ38" s="441"/>
      <c r="LUK38" s="441"/>
      <c r="LUL38" s="441"/>
      <c r="LUM38" s="441"/>
      <c r="LUN38" s="441"/>
      <c r="LUO38" s="441"/>
      <c r="LUP38" s="441"/>
      <c r="LUQ38" s="441"/>
      <c r="LUR38" s="441"/>
      <c r="LUS38" s="441"/>
      <c r="LUT38" s="441"/>
      <c r="LUU38" s="441"/>
      <c r="LUV38" s="441"/>
      <c r="LUW38" s="441"/>
      <c r="LUX38" s="441"/>
      <c r="LUY38" s="441"/>
      <c r="LUZ38" s="441"/>
      <c r="LVA38" s="441"/>
      <c r="LVB38" s="441"/>
      <c r="LVC38" s="441"/>
      <c r="LVD38" s="441"/>
      <c r="LVE38" s="441"/>
      <c r="LVF38" s="441"/>
      <c r="LVG38" s="441"/>
      <c r="LVH38" s="441"/>
      <c r="LVI38" s="441"/>
      <c r="LVJ38" s="441"/>
      <c r="LVK38" s="441"/>
      <c r="LVL38" s="441"/>
      <c r="LVM38" s="441"/>
      <c r="LVN38" s="441"/>
      <c r="LVO38" s="441"/>
      <c r="LVP38" s="441"/>
      <c r="LVQ38" s="441"/>
      <c r="LVR38" s="441"/>
      <c r="LVS38" s="441"/>
      <c r="LVT38" s="441"/>
      <c r="LVU38" s="441"/>
      <c r="LVV38" s="441"/>
      <c r="LVW38" s="441"/>
      <c r="LVX38" s="441"/>
      <c r="LVY38" s="441"/>
      <c r="LVZ38" s="441"/>
      <c r="LWA38" s="441"/>
      <c r="LWB38" s="441"/>
      <c r="LWC38" s="441"/>
      <c r="LWD38" s="441"/>
      <c r="LWE38" s="441"/>
      <c r="LWF38" s="441"/>
      <c r="LWG38" s="441"/>
      <c r="LWH38" s="441"/>
      <c r="LWI38" s="441"/>
      <c r="LWJ38" s="441"/>
      <c r="LWK38" s="441"/>
      <c r="LWL38" s="441"/>
      <c r="LWM38" s="441"/>
      <c r="LWN38" s="441"/>
      <c r="LWO38" s="441"/>
      <c r="LWP38" s="441"/>
      <c r="LWQ38" s="441"/>
      <c r="LWR38" s="441"/>
      <c r="LWS38" s="441"/>
      <c r="LWT38" s="441"/>
      <c r="LWU38" s="441"/>
      <c r="LWV38" s="441"/>
      <c r="LWW38" s="441"/>
      <c r="LWX38" s="441"/>
      <c r="LWY38" s="441"/>
      <c r="LWZ38" s="441"/>
      <c r="LXA38" s="441"/>
      <c r="LXB38" s="441"/>
      <c r="LXC38" s="441"/>
      <c r="LXD38" s="441"/>
      <c r="LXE38" s="441"/>
      <c r="LXF38" s="441"/>
      <c r="LXG38" s="441"/>
      <c r="LXH38" s="441"/>
      <c r="LXI38" s="441"/>
      <c r="LXJ38" s="441"/>
      <c r="LXK38" s="441"/>
      <c r="LXL38" s="441"/>
      <c r="LXM38" s="441"/>
      <c r="LXN38" s="441"/>
      <c r="LXO38" s="441"/>
      <c r="LXP38" s="441"/>
      <c r="LXQ38" s="441"/>
      <c r="LXR38" s="441"/>
      <c r="LXS38" s="441"/>
      <c r="LXT38" s="441"/>
      <c r="LXU38" s="441"/>
      <c r="LXV38" s="441"/>
      <c r="LXW38" s="441"/>
      <c r="LXX38" s="441"/>
      <c r="LXY38" s="441"/>
      <c r="LXZ38" s="441"/>
      <c r="LYA38" s="441"/>
      <c r="LYB38" s="441"/>
      <c r="LYC38" s="441"/>
      <c r="LYD38" s="441"/>
      <c r="LYE38" s="441"/>
      <c r="LYF38" s="441"/>
      <c r="LYG38" s="441"/>
      <c r="LYH38" s="441"/>
      <c r="LYI38" s="441"/>
      <c r="LYJ38" s="441"/>
      <c r="LYK38" s="441"/>
      <c r="LYL38" s="441"/>
      <c r="LYM38" s="441"/>
      <c r="LYN38" s="441"/>
      <c r="LYO38" s="441"/>
      <c r="LYP38" s="441"/>
      <c r="LYQ38" s="441"/>
      <c r="LYR38" s="441"/>
      <c r="LYS38" s="441"/>
      <c r="LYT38" s="441"/>
      <c r="LYU38" s="441"/>
      <c r="LYV38" s="441"/>
      <c r="LYW38" s="441"/>
      <c r="LYX38" s="441"/>
      <c r="LYY38" s="441"/>
      <c r="LYZ38" s="441"/>
      <c r="LZA38" s="441"/>
      <c r="LZB38" s="441"/>
      <c r="LZC38" s="441"/>
      <c r="LZD38" s="441"/>
      <c r="LZE38" s="441"/>
      <c r="LZF38" s="441"/>
      <c r="LZG38" s="441"/>
      <c r="LZH38" s="441"/>
      <c r="LZI38" s="441"/>
      <c r="LZJ38" s="441"/>
      <c r="LZK38" s="441"/>
      <c r="LZL38" s="441"/>
      <c r="LZM38" s="441"/>
      <c r="LZN38" s="441"/>
      <c r="LZO38" s="441"/>
      <c r="LZP38" s="441"/>
      <c r="LZQ38" s="441"/>
      <c r="LZR38" s="441"/>
      <c r="LZS38" s="441"/>
      <c r="LZT38" s="441"/>
      <c r="LZU38" s="441"/>
      <c r="LZV38" s="441"/>
      <c r="LZW38" s="441"/>
      <c r="LZX38" s="441"/>
      <c r="LZY38" s="441"/>
      <c r="LZZ38" s="441"/>
      <c r="MAA38" s="441"/>
      <c r="MAB38" s="441"/>
      <c r="MAC38" s="441"/>
      <c r="MAD38" s="441"/>
      <c r="MAE38" s="441"/>
      <c r="MAF38" s="441"/>
      <c r="MAG38" s="441"/>
      <c r="MAH38" s="441"/>
      <c r="MAI38" s="441"/>
      <c r="MAJ38" s="441"/>
      <c r="MAK38" s="441"/>
      <c r="MAL38" s="441"/>
      <c r="MAM38" s="441"/>
      <c r="MAN38" s="441"/>
      <c r="MAO38" s="441"/>
      <c r="MAP38" s="441"/>
      <c r="MAQ38" s="441"/>
      <c r="MAR38" s="441"/>
      <c r="MAS38" s="441"/>
      <c r="MAT38" s="441"/>
      <c r="MAU38" s="441"/>
      <c r="MAV38" s="441"/>
      <c r="MAW38" s="441"/>
      <c r="MAX38" s="441"/>
      <c r="MAY38" s="441"/>
      <c r="MAZ38" s="441"/>
      <c r="MBA38" s="441"/>
      <c r="MBB38" s="441"/>
      <c r="MBC38" s="441"/>
      <c r="MBD38" s="441"/>
      <c r="MBE38" s="441"/>
      <c r="MBF38" s="441"/>
      <c r="MBG38" s="441"/>
      <c r="MBH38" s="441"/>
      <c r="MBI38" s="441"/>
      <c r="MBJ38" s="441"/>
      <c r="MBK38" s="441"/>
      <c r="MBL38" s="441"/>
      <c r="MBM38" s="441"/>
      <c r="MBN38" s="441"/>
      <c r="MBO38" s="441"/>
      <c r="MBP38" s="441"/>
      <c r="MBQ38" s="441"/>
      <c r="MBR38" s="441"/>
      <c r="MBS38" s="441"/>
      <c r="MBT38" s="441"/>
      <c r="MBU38" s="441"/>
      <c r="MBV38" s="441"/>
      <c r="MBW38" s="441"/>
      <c r="MBX38" s="441"/>
      <c r="MBY38" s="441"/>
      <c r="MBZ38" s="441"/>
      <c r="MCA38" s="441"/>
      <c r="MCB38" s="441"/>
      <c r="MCC38" s="441"/>
      <c r="MCD38" s="441"/>
      <c r="MCE38" s="441"/>
      <c r="MCF38" s="441"/>
      <c r="MCG38" s="441"/>
      <c r="MCH38" s="441"/>
      <c r="MCI38" s="441"/>
      <c r="MCJ38" s="441"/>
      <c r="MCK38" s="441"/>
      <c r="MCL38" s="441"/>
      <c r="MCM38" s="441"/>
      <c r="MCN38" s="441"/>
      <c r="MCO38" s="441"/>
      <c r="MCP38" s="441"/>
      <c r="MCQ38" s="441"/>
      <c r="MCR38" s="441"/>
      <c r="MCS38" s="441"/>
      <c r="MCT38" s="441"/>
      <c r="MCU38" s="441"/>
      <c r="MCV38" s="441"/>
      <c r="MCW38" s="441"/>
      <c r="MCX38" s="441"/>
      <c r="MCY38" s="441"/>
      <c r="MCZ38" s="441"/>
      <c r="MDA38" s="441"/>
      <c r="MDB38" s="441"/>
      <c r="MDC38" s="441"/>
      <c r="MDD38" s="441"/>
      <c r="MDE38" s="441"/>
      <c r="MDF38" s="441"/>
      <c r="MDG38" s="441"/>
      <c r="MDH38" s="441"/>
      <c r="MDI38" s="441"/>
      <c r="MDJ38" s="441"/>
      <c r="MDK38" s="441"/>
      <c r="MDL38" s="441"/>
      <c r="MDM38" s="441"/>
      <c r="MDN38" s="441"/>
      <c r="MDO38" s="441"/>
      <c r="MDP38" s="441"/>
      <c r="MDQ38" s="441"/>
      <c r="MDR38" s="441"/>
      <c r="MDS38" s="441"/>
      <c r="MDT38" s="441"/>
      <c r="MDU38" s="441"/>
      <c r="MDV38" s="441"/>
      <c r="MDW38" s="441"/>
      <c r="MDX38" s="441"/>
      <c r="MDY38" s="441"/>
      <c r="MDZ38" s="441"/>
      <c r="MEA38" s="441"/>
      <c r="MEB38" s="441"/>
      <c r="MEC38" s="441"/>
      <c r="MED38" s="441"/>
      <c r="MEE38" s="441"/>
      <c r="MEF38" s="441"/>
      <c r="MEG38" s="441"/>
      <c r="MEH38" s="441"/>
      <c r="MEI38" s="441"/>
      <c r="MEJ38" s="441"/>
      <c r="MEK38" s="441"/>
      <c r="MEL38" s="441"/>
      <c r="MEM38" s="441"/>
      <c r="MEN38" s="441"/>
      <c r="MEO38" s="441"/>
      <c r="MEP38" s="441"/>
      <c r="MEQ38" s="441"/>
      <c r="MER38" s="441"/>
      <c r="MES38" s="441"/>
      <c r="MET38" s="441"/>
      <c r="MEU38" s="441"/>
      <c r="MEV38" s="441"/>
      <c r="MEW38" s="441"/>
      <c r="MEX38" s="441"/>
      <c r="MEY38" s="441"/>
      <c r="MEZ38" s="441"/>
      <c r="MFA38" s="441"/>
      <c r="MFB38" s="441"/>
      <c r="MFC38" s="441"/>
      <c r="MFD38" s="441"/>
      <c r="MFE38" s="441"/>
      <c r="MFF38" s="441"/>
      <c r="MFG38" s="441"/>
      <c r="MFH38" s="441"/>
      <c r="MFI38" s="441"/>
      <c r="MFJ38" s="441"/>
      <c r="MFK38" s="441"/>
      <c r="MFL38" s="441"/>
      <c r="MFM38" s="441"/>
      <c r="MFN38" s="441"/>
      <c r="MFO38" s="441"/>
      <c r="MFP38" s="441"/>
      <c r="MFQ38" s="441"/>
      <c r="MFR38" s="441"/>
      <c r="MFS38" s="441"/>
      <c r="MFT38" s="441"/>
      <c r="MFU38" s="441"/>
      <c r="MFV38" s="441"/>
      <c r="MFW38" s="441"/>
      <c r="MFX38" s="441"/>
      <c r="MFY38" s="441"/>
      <c r="MFZ38" s="441"/>
      <c r="MGA38" s="441"/>
      <c r="MGB38" s="441"/>
      <c r="MGC38" s="441"/>
      <c r="MGD38" s="441"/>
      <c r="MGE38" s="441"/>
      <c r="MGF38" s="441"/>
      <c r="MGG38" s="441"/>
      <c r="MGH38" s="441"/>
      <c r="MGI38" s="441"/>
      <c r="MGJ38" s="441"/>
      <c r="MGK38" s="441"/>
      <c r="MGL38" s="441"/>
      <c r="MGM38" s="441"/>
      <c r="MGN38" s="441"/>
      <c r="MGO38" s="441"/>
      <c r="MGP38" s="441"/>
      <c r="MGQ38" s="441"/>
      <c r="MGR38" s="441"/>
      <c r="MGS38" s="441"/>
      <c r="MGT38" s="441"/>
      <c r="MGU38" s="441"/>
      <c r="MGV38" s="441"/>
      <c r="MGW38" s="441"/>
      <c r="MGX38" s="441"/>
      <c r="MGY38" s="441"/>
      <c r="MGZ38" s="441"/>
      <c r="MHA38" s="441"/>
      <c r="MHB38" s="441"/>
      <c r="MHC38" s="441"/>
      <c r="MHD38" s="441"/>
      <c r="MHE38" s="441"/>
      <c r="MHF38" s="441"/>
      <c r="MHG38" s="441"/>
      <c r="MHH38" s="441"/>
      <c r="MHI38" s="441"/>
      <c r="MHJ38" s="441"/>
      <c r="MHK38" s="441"/>
      <c r="MHL38" s="441"/>
      <c r="MHM38" s="441"/>
      <c r="MHN38" s="441"/>
      <c r="MHO38" s="441"/>
      <c r="MHP38" s="441"/>
      <c r="MHQ38" s="441"/>
      <c r="MHR38" s="441"/>
      <c r="MHS38" s="441"/>
      <c r="MHT38" s="441"/>
      <c r="MHU38" s="441"/>
      <c r="MHV38" s="441"/>
      <c r="MHW38" s="441"/>
      <c r="MHX38" s="441"/>
      <c r="MHY38" s="441"/>
      <c r="MHZ38" s="441"/>
      <c r="MIA38" s="441"/>
      <c r="MIB38" s="441"/>
      <c r="MIC38" s="441"/>
      <c r="MID38" s="441"/>
      <c r="MIE38" s="441"/>
      <c r="MIF38" s="441"/>
      <c r="MIG38" s="441"/>
      <c r="MIH38" s="441"/>
      <c r="MII38" s="441"/>
      <c r="MIJ38" s="441"/>
      <c r="MIK38" s="441"/>
      <c r="MIL38" s="441"/>
      <c r="MIM38" s="441"/>
      <c r="MIN38" s="441"/>
      <c r="MIO38" s="441"/>
      <c r="MIP38" s="441"/>
      <c r="MIQ38" s="441"/>
      <c r="MIR38" s="441"/>
      <c r="MIS38" s="441"/>
      <c r="MIT38" s="441"/>
      <c r="MIU38" s="441"/>
      <c r="MIV38" s="441"/>
      <c r="MIW38" s="441"/>
      <c r="MIX38" s="441"/>
      <c r="MIY38" s="441"/>
      <c r="MIZ38" s="441"/>
      <c r="MJA38" s="441"/>
      <c r="MJB38" s="441"/>
      <c r="MJC38" s="441"/>
      <c r="MJD38" s="441"/>
      <c r="MJE38" s="441"/>
      <c r="MJF38" s="441"/>
      <c r="MJG38" s="441"/>
      <c r="MJH38" s="441"/>
      <c r="MJI38" s="441"/>
      <c r="MJJ38" s="441"/>
      <c r="MJK38" s="441"/>
      <c r="MJL38" s="441"/>
      <c r="MJM38" s="441"/>
      <c r="MJN38" s="441"/>
      <c r="MJO38" s="441"/>
      <c r="MJP38" s="441"/>
      <c r="MJQ38" s="441"/>
      <c r="MJR38" s="441"/>
      <c r="MJS38" s="441"/>
      <c r="MJT38" s="441"/>
      <c r="MJU38" s="441"/>
      <c r="MJV38" s="441"/>
      <c r="MJW38" s="441"/>
      <c r="MJX38" s="441"/>
      <c r="MJY38" s="441"/>
      <c r="MJZ38" s="441"/>
      <c r="MKA38" s="441"/>
      <c r="MKB38" s="441"/>
      <c r="MKC38" s="441"/>
      <c r="MKD38" s="441"/>
      <c r="MKE38" s="441"/>
      <c r="MKF38" s="441"/>
      <c r="MKG38" s="441"/>
      <c r="MKH38" s="441"/>
      <c r="MKI38" s="441"/>
      <c r="MKJ38" s="441"/>
      <c r="MKK38" s="441"/>
      <c r="MKL38" s="441"/>
      <c r="MKM38" s="441"/>
      <c r="MKN38" s="441"/>
      <c r="MKO38" s="441"/>
      <c r="MKP38" s="441"/>
      <c r="MKQ38" s="441"/>
      <c r="MKR38" s="441"/>
      <c r="MKS38" s="441"/>
      <c r="MKT38" s="441"/>
      <c r="MKU38" s="441"/>
      <c r="MKV38" s="441"/>
      <c r="MKW38" s="441"/>
      <c r="MKX38" s="441"/>
      <c r="MKY38" s="441"/>
      <c r="MKZ38" s="441"/>
      <c r="MLA38" s="441"/>
      <c r="MLB38" s="441"/>
      <c r="MLC38" s="441"/>
      <c r="MLD38" s="441"/>
      <c r="MLE38" s="441"/>
      <c r="MLF38" s="441"/>
      <c r="MLG38" s="441"/>
      <c r="MLH38" s="441"/>
      <c r="MLI38" s="441"/>
      <c r="MLJ38" s="441"/>
      <c r="MLK38" s="441"/>
      <c r="MLL38" s="441"/>
      <c r="MLM38" s="441"/>
      <c r="MLN38" s="441"/>
      <c r="MLO38" s="441"/>
      <c r="MLP38" s="441"/>
      <c r="MLQ38" s="441"/>
      <c r="MLR38" s="441"/>
      <c r="MLS38" s="441"/>
      <c r="MLT38" s="441"/>
      <c r="MLU38" s="441"/>
      <c r="MLV38" s="441"/>
      <c r="MLW38" s="441"/>
      <c r="MLX38" s="441"/>
      <c r="MLY38" s="441"/>
      <c r="MLZ38" s="441"/>
      <c r="MMA38" s="441"/>
      <c r="MMB38" s="441"/>
      <c r="MMC38" s="441"/>
      <c r="MMD38" s="441"/>
      <c r="MME38" s="441"/>
      <c r="MMF38" s="441"/>
      <c r="MMG38" s="441"/>
      <c r="MMH38" s="441"/>
      <c r="MMI38" s="441"/>
      <c r="MMJ38" s="441"/>
      <c r="MMK38" s="441"/>
      <c r="MML38" s="441"/>
      <c r="MMM38" s="441"/>
      <c r="MMN38" s="441"/>
      <c r="MMO38" s="441"/>
      <c r="MMP38" s="441"/>
      <c r="MMQ38" s="441"/>
      <c r="MMR38" s="441"/>
      <c r="MMS38" s="441"/>
      <c r="MMT38" s="441"/>
      <c r="MMU38" s="441"/>
      <c r="MMV38" s="441"/>
      <c r="MMW38" s="441"/>
      <c r="MMX38" s="441"/>
      <c r="MMY38" s="441"/>
      <c r="MMZ38" s="441"/>
      <c r="MNA38" s="441"/>
      <c r="MNB38" s="441"/>
      <c r="MNC38" s="441"/>
      <c r="MND38" s="441"/>
      <c r="MNE38" s="441"/>
      <c r="MNF38" s="441"/>
      <c r="MNG38" s="441"/>
      <c r="MNH38" s="441"/>
      <c r="MNI38" s="441"/>
      <c r="MNJ38" s="441"/>
      <c r="MNK38" s="441"/>
      <c r="MNL38" s="441"/>
      <c r="MNM38" s="441"/>
      <c r="MNN38" s="441"/>
      <c r="MNO38" s="441"/>
      <c r="MNP38" s="441"/>
      <c r="MNQ38" s="441"/>
      <c r="MNR38" s="441"/>
      <c r="MNS38" s="441"/>
      <c r="MNT38" s="441"/>
      <c r="MNU38" s="441"/>
      <c r="MNV38" s="441"/>
      <c r="MNW38" s="441"/>
      <c r="MNX38" s="441"/>
      <c r="MNY38" s="441"/>
      <c r="MNZ38" s="441"/>
      <c r="MOA38" s="441"/>
      <c r="MOB38" s="441"/>
      <c r="MOC38" s="441"/>
      <c r="MOD38" s="441"/>
      <c r="MOE38" s="441"/>
      <c r="MOF38" s="441"/>
      <c r="MOG38" s="441"/>
      <c r="MOH38" s="441"/>
      <c r="MOI38" s="441"/>
      <c r="MOJ38" s="441"/>
      <c r="MOK38" s="441"/>
      <c r="MOL38" s="441"/>
      <c r="MOM38" s="441"/>
      <c r="MON38" s="441"/>
      <c r="MOO38" s="441"/>
      <c r="MOP38" s="441"/>
      <c r="MOQ38" s="441"/>
      <c r="MOR38" s="441"/>
      <c r="MOS38" s="441"/>
      <c r="MOT38" s="441"/>
      <c r="MOU38" s="441"/>
      <c r="MOV38" s="441"/>
      <c r="MOW38" s="441"/>
      <c r="MOX38" s="441"/>
      <c r="MOY38" s="441"/>
      <c r="MOZ38" s="441"/>
      <c r="MPA38" s="441"/>
      <c r="MPB38" s="441"/>
      <c r="MPC38" s="441"/>
      <c r="MPD38" s="441"/>
      <c r="MPE38" s="441"/>
      <c r="MPF38" s="441"/>
      <c r="MPG38" s="441"/>
      <c r="MPH38" s="441"/>
      <c r="MPI38" s="441"/>
      <c r="MPJ38" s="441"/>
      <c r="MPK38" s="441"/>
      <c r="MPL38" s="441"/>
      <c r="MPM38" s="441"/>
      <c r="MPN38" s="441"/>
      <c r="MPO38" s="441"/>
      <c r="MPP38" s="441"/>
      <c r="MPQ38" s="441"/>
      <c r="MPR38" s="441"/>
      <c r="MPS38" s="441"/>
      <c r="MPT38" s="441"/>
      <c r="MPU38" s="441"/>
      <c r="MPV38" s="441"/>
      <c r="MPW38" s="441"/>
      <c r="MPX38" s="441"/>
      <c r="MPY38" s="441"/>
      <c r="MPZ38" s="441"/>
      <c r="MQA38" s="441"/>
      <c r="MQB38" s="441"/>
      <c r="MQC38" s="441"/>
      <c r="MQD38" s="441"/>
      <c r="MQE38" s="441"/>
      <c r="MQF38" s="441"/>
      <c r="MQG38" s="441"/>
      <c r="MQH38" s="441"/>
      <c r="MQI38" s="441"/>
      <c r="MQJ38" s="441"/>
      <c r="MQK38" s="441"/>
      <c r="MQL38" s="441"/>
      <c r="MQM38" s="441"/>
      <c r="MQN38" s="441"/>
      <c r="MQO38" s="441"/>
      <c r="MQP38" s="441"/>
      <c r="MQQ38" s="441"/>
      <c r="MQR38" s="441"/>
      <c r="MQS38" s="441"/>
      <c r="MQT38" s="441"/>
      <c r="MQU38" s="441"/>
      <c r="MQV38" s="441"/>
      <c r="MQW38" s="441"/>
      <c r="MQX38" s="441"/>
      <c r="MQY38" s="441"/>
      <c r="MQZ38" s="441"/>
      <c r="MRA38" s="441"/>
      <c r="MRB38" s="441"/>
      <c r="MRC38" s="441"/>
      <c r="MRD38" s="441"/>
      <c r="MRE38" s="441"/>
      <c r="MRF38" s="441"/>
      <c r="MRG38" s="441"/>
      <c r="MRH38" s="441"/>
      <c r="MRI38" s="441"/>
      <c r="MRJ38" s="441"/>
      <c r="MRK38" s="441"/>
      <c r="MRL38" s="441"/>
      <c r="MRM38" s="441"/>
      <c r="MRN38" s="441"/>
      <c r="MRO38" s="441"/>
      <c r="MRP38" s="441"/>
      <c r="MRQ38" s="441"/>
      <c r="MRR38" s="441"/>
      <c r="MRS38" s="441"/>
      <c r="MRT38" s="441"/>
      <c r="MRU38" s="441"/>
      <c r="MRV38" s="441"/>
      <c r="MRW38" s="441"/>
      <c r="MRX38" s="441"/>
      <c r="MRY38" s="441"/>
      <c r="MRZ38" s="441"/>
      <c r="MSA38" s="441"/>
      <c r="MSB38" s="441"/>
      <c r="MSC38" s="441"/>
      <c r="MSD38" s="441"/>
      <c r="MSE38" s="441"/>
      <c r="MSF38" s="441"/>
      <c r="MSG38" s="441"/>
      <c r="MSH38" s="441"/>
      <c r="MSI38" s="441"/>
      <c r="MSJ38" s="441"/>
      <c r="MSK38" s="441"/>
      <c r="MSL38" s="441"/>
      <c r="MSM38" s="441"/>
      <c r="MSN38" s="441"/>
      <c r="MSO38" s="441"/>
      <c r="MSP38" s="441"/>
      <c r="MSQ38" s="441"/>
      <c r="MSR38" s="441"/>
      <c r="MSS38" s="441"/>
      <c r="MST38" s="441"/>
      <c r="MSU38" s="441"/>
      <c r="MSV38" s="441"/>
      <c r="MSW38" s="441"/>
      <c r="MSX38" s="441"/>
      <c r="MSY38" s="441"/>
      <c r="MSZ38" s="441"/>
      <c r="MTA38" s="441"/>
      <c r="MTB38" s="441"/>
      <c r="MTC38" s="441"/>
      <c r="MTD38" s="441"/>
      <c r="MTE38" s="441"/>
      <c r="MTF38" s="441"/>
      <c r="MTG38" s="441"/>
      <c r="MTH38" s="441"/>
      <c r="MTI38" s="441"/>
      <c r="MTJ38" s="441"/>
      <c r="MTK38" s="441"/>
      <c r="MTL38" s="441"/>
      <c r="MTM38" s="441"/>
      <c r="MTN38" s="441"/>
      <c r="MTO38" s="441"/>
      <c r="MTP38" s="441"/>
      <c r="MTQ38" s="441"/>
      <c r="MTR38" s="441"/>
      <c r="MTS38" s="441"/>
      <c r="MTT38" s="441"/>
      <c r="MTU38" s="441"/>
      <c r="MTV38" s="441"/>
      <c r="MTW38" s="441"/>
      <c r="MTX38" s="441"/>
      <c r="MTY38" s="441"/>
      <c r="MTZ38" s="441"/>
      <c r="MUA38" s="441"/>
      <c r="MUB38" s="441"/>
      <c r="MUC38" s="441"/>
      <c r="MUD38" s="441"/>
      <c r="MUE38" s="441"/>
      <c r="MUF38" s="441"/>
      <c r="MUG38" s="441"/>
      <c r="MUH38" s="441"/>
      <c r="MUI38" s="441"/>
      <c r="MUJ38" s="441"/>
      <c r="MUK38" s="441"/>
      <c r="MUL38" s="441"/>
      <c r="MUM38" s="441"/>
      <c r="MUN38" s="441"/>
      <c r="MUO38" s="441"/>
      <c r="MUP38" s="441"/>
      <c r="MUQ38" s="441"/>
      <c r="MUR38" s="441"/>
      <c r="MUS38" s="441"/>
      <c r="MUT38" s="441"/>
      <c r="MUU38" s="441"/>
      <c r="MUV38" s="441"/>
      <c r="MUW38" s="441"/>
      <c r="MUX38" s="441"/>
      <c r="MUY38" s="441"/>
      <c r="MUZ38" s="441"/>
      <c r="MVA38" s="441"/>
      <c r="MVB38" s="441"/>
      <c r="MVC38" s="441"/>
      <c r="MVD38" s="441"/>
      <c r="MVE38" s="441"/>
      <c r="MVF38" s="441"/>
      <c r="MVG38" s="441"/>
      <c r="MVH38" s="441"/>
      <c r="MVI38" s="441"/>
      <c r="MVJ38" s="441"/>
      <c r="MVK38" s="441"/>
      <c r="MVL38" s="441"/>
      <c r="MVM38" s="441"/>
      <c r="MVN38" s="441"/>
      <c r="MVO38" s="441"/>
      <c r="MVP38" s="441"/>
      <c r="MVQ38" s="441"/>
      <c r="MVR38" s="441"/>
      <c r="MVS38" s="441"/>
      <c r="MVT38" s="441"/>
      <c r="MVU38" s="441"/>
      <c r="MVV38" s="441"/>
      <c r="MVW38" s="441"/>
      <c r="MVX38" s="441"/>
      <c r="MVY38" s="441"/>
      <c r="MVZ38" s="441"/>
      <c r="MWA38" s="441"/>
      <c r="MWB38" s="441"/>
      <c r="MWC38" s="441"/>
      <c r="MWD38" s="441"/>
      <c r="MWE38" s="441"/>
      <c r="MWF38" s="441"/>
      <c r="MWG38" s="441"/>
      <c r="MWH38" s="441"/>
      <c r="MWI38" s="441"/>
      <c r="MWJ38" s="441"/>
      <c r="MWK38" s="441"/>
      <c r="MWL38" s="441"/>
      <c r="MWM38" s="441"/>
      <c r="MWN38" s="441"/>
      <c r="MWO38" s="441"/>
      <c r="MWP38" s="441"/>
      <c r="MWQ38" s="441"/>
      <c r="MWR38" s="441"/>
      <c r="MWS38" s="441"/>
      <c r="MWT38" s="441"/>
      <c r="MWU38" s="441"/>
      <c r="MWV38" s="441"/>
      <c r="MWW38" s="441"/>
      <c r="MWX38" s="441"/>
      <c r="MWY38" s="441"/>
      <c r="MWZ38" s="441"/>
      <c r="MXA38" s="441"/>
      <c r="MXB38" s="441"/>
      <c r="MXC38" s="441"/>
      <c r="MXD38" s="441"/>
      <c r="MXE38" s="441"/>
      <c r="MXF38" s="441"/>
      <c r="MXG38" s="441"/>
      <c r="MXH38" s="441"/>
      <c r="MXI38" s="441"/>
      <c r="MXJ38" s="441"/>
      <c r="MXK38" s="441"/>
      <c r="MXL38" s="441"/>
      <c r="MXM38" s="441"/>
      <c r="MXN38" s="441"/>
      <c r="MXO38" s="441"/>
      <c r="MXP38" s="441"/>
      <c r="MXQ38" s="441"/>
      <c r="MXR38" s="441"/>
      <c r="MXS38" s="441"/>
      <c r="MXT38" s="441"/>
      <c r="MXU38" s="441"/>
      <c r="MXV38" s="441"/>
      <c r="MXW38" s="441"/>
      <c r="MXX38" s="441"/>
      <c r="MXY38" s="441"/>
      <c r="MXZ38" s="441"/>
      <c r="MYA38" s="441"/>
      <c r="MYB38" s="441"/>
      <c r="MYC38" s="441"/>
      <c r="MYD38" s="441"/>
      <c r="MYE38" s="441"/>
      <c r="MYF38" s="441"/>
      <c r="MYG38" s="441"/>
      <c r="MYH38" s="441"/>
      <c r="MYI38" s="441"/>
      <c r="MYJ38" s="441"/>
      <c r="MYK38" s="441"/>
      <c r="MYL38" s="441"/>
      <c r="MYM38" s="441"/>
      <c r="MYN38" s="441"/>
      <c r="MYO38" s="441"/>
      <c r="MYP38" s="441"/>
      <c r="MYQ38" s="441"/>
      <c r="MYR38" s="441"/>
      <c r="MYS38" s="441"/>
      <c r="MYT38" s="441"/>
      <c r="MYU38" s="441"/>
      <c r="MYV38" s="441"/>
      <c r="MYW38" s="441"/>
      <c r="MYX38" s="441"/>
      <c r="MYY38" s="441"/>
      <c r="MYZ38" s="441"/>
      <c r="MZA38" s="441"/>
      <c r="MZB38" s="441"/>
      <c r="MZC38" s="441"/>
      <c r="MZD38" s="441"/>
      <c r="MZE38" s="441"/>
      <c r="MZF38" s="441"/>
      <c r="MZG38" s="441"/>
      <c r="MZH38" s="441"/>
      <c r="MZI38" s="441"/>
      <c r="MZJ38" s="441"/>
      <c r="MZK38" s="441"/>
      <c r="MZL38" s="441"/>
      <c r="MZM38" s="441"/>
      <c r="MZN38" s="441"/>
      <c r="MZO38" s="441"/>
      <c r="MZP38" s="441"/>
      <c r="MZQ38" s="441"/>
      <c r="MZR38" s="441"/>
      <c r="MZS38" s="441"/>
      <c r="MZT38" s="441"/>
      <c r="MZU38" s="441"/>
      <c r="MZV38" s="441"/>
      <c r="MZW38" s="441"/>
      <c r="MZX38" s="441"/>
      <c r="MZY38" s="441"/>
      <c r="MZZ38" s="441"/>
      <c r="NAA38" s="441"/>
      <c r="NAB38" s="441"/>
      <c r="NAC38" s="441"/>
      <c r="NAD38" s="441"/>
      <c r="NAE38" s="441"/>
      <c r="NAF38" s="441"/>
      <c r="NAG38" s="441"/>
      <c r="NAH38" s="441"/>
      <c r="NAI38" s="441"/>
      <c r="NAJ38" s="441"/>
      <c r="NAK38" s="441"/>
      <c r="NAL38" s="441"/>
      <c r="NAM38" s="441"/>
      <c r="NAN38" s="441"/>
      <c r="NAO38" s="441"/>
      <c r="NAP38" s="441"/>
      <c r="NAQ38" s="441"/>
      <c r="NAR38" s="441"/>
      <c r="NAS38" s="441"/>
      <c r="NAT38" s="441"/>
      <c r="NAU38" s="441"/>
      <c r="NAV38" s="441"/>
      <c r="NAW38" s="441"/>
      <c r="NAX38" s="441"/>
      <c r="NAY38" s="441"/>
      <c r="NAZ38" s="441"/>
      <c r="NBA38" s="441"/>
      <c r="NBB38" s="441"/>
      <c r="NBC38" s="441"/>
      <c r="NBD38" s="441"/>
      <c r="NBE38" s="441"/>
      <c r="NBF38" s="441"/>
      <c r="NBG38" s="441"/>
      <c r="NBH38" s="441"/>
      <c r="NBI38" s="441"/>
      <c r="NBJ38" s="441"/>
      <c r="NBK38" s="441"/>
      <c r="NBL38" s="441"/>
      <c r="NBM38" s="441"/>
      <c r="NBN38" s="441"/>
      <c r="NBO38" s="441"/>
      <c r="NBP38" s="441"/>
      <c r="NBQ38" s="441"/>
      <c r="NBR38" s="441"/>
      <c r="NBS38" s="441"/>
      <c r="NBT38" s="441"/>
      <c r="NBU38" s="441"/>
      <c r="NBV38" s="441"/>
      <c r="NBW38" s="441"/>
      <c r="NBX38" s="441"/>
      <c r="NBY38" s="441"/>
      <c r="NBZ38" s="441"/>
      <c r="NCA38" s="441"/>
      <c r="NCB38" s="441"/>
      <c r="NCC38" s="441"/>
      <c r="NCD38" s="441"/>
      <c r="NCE38" s="441"/>
      <c r="NCF38" s="441"/>
      <c r="NCG38" s="441"/>
      <c r="NCH38" s="441"/>
      <c r="NCI38" s="441"/>
      <c r="NCJ38" s="441"/>
      <c r="NCK38" s="441"/>
      <c r="NCL38" s="441"/>
      <c r="NCM38" s="441"/>
      <c r="NCN38" s="441"/>
      <c r="NCO38" s="441"/>
      <c r="NCP38" s="441"/>
      <c r="NCQ38" s="441"/>
      <c r="NCR38" s="441"/>
      <c r="NCS38" s="441"/>
      <c r="NCT38" s="441"/>
      <c r="NCU38" s="441"/>
      <c r="NCV38" s="441"/>
      <c r="NCW38" s="441"/>
      <c r="NCX38" s="441"/>
      <c r="NCY38" s="441"/>
      <c r="NCZ38" s="441"/>
      <c r="NDA38" s="441"/>
      <c r="NDB38" s="441"/>
      <c r="NDC38" s="441"/>
      <c r="NDD38" s="441"/>
      <c r="NDE38" s="441"/>
      <c r="NDF38" s="441"/>
      <c r="NDG38" s="441"/>
      <c r="NDH38" s="441"/>
      <c r="NDI38" s="441"/>
      <c r="NDJ38" s="441"/>
      <c r="NDK38" s="441"/>
      <c r="NDL38" s="441"/>
      <c r="NDM38" s="441"/>
      <c r="NDN38" s="441"/>
      <c r="NDO38" s="441"/>
      <c r="NDP38" s="441"/>
      <c r="NDQ38" s="441"/>
      <c r="NDR38" s="441"/>
      <c r="NDS38" s="441"/>
      <c r="NDT38" s="441"/>
      <c r="NDU38" s="441"/>
      <c r="NDV38" s="441"/>
      <c r="NDW38" s="441"/>
      <c r="NDX38" s="441"/>
      <c r="NDY38" s="441"/>
      <c r="NDZ38" s="441"/>
      <c r="NEA38" s="441"/>
      <c r="NEB38" s="441"/>
      <c r="NEC38" s="441"/>
      <c r="NED38" s="441"/>
      <c r="NEE38" s="441"/>
      <c r="NEF38" s="441"/>
      <c r="NEG38" s="441"/>
      <c r="NEH38" s="441"/>
      <c r="NEI38" s="441"/>
      <c r="NEJ38" s="441"/>
      <c r="NEK38" s="441"/>
      <c r="NEL38" s="441"/>
      <c r="NEM38" s="441"/>
      <c r="NEN38" s="441"/>
      <c r="NEO38" s="441"/>
      <c r="NEP38" s="441"/>
      <c r="NEQ38" s="441"/>
      <c r="NER38" s="441"/>
      <c r="NES38" s="441"/>
      <c r="NET38" s="441"/>
      <c r="NEU38" s="441"/>
      <c r="NEV38" s="441"/>
      <c r="NEW38" s="441"/>
      <c r="NEX38" s="441"/>
      <c r="NEY38" s="441"/>
      <c r="NEZ38" s="441"/>
      <c r="NFA38" s="441"/>
      <c r="NFB38" s="441"/>
      <c r="NFC38" s="441"/>
      <c r="NFD38" s="441"/>
      <c r="NFE38" s="441"/>
      <c r="NFF38" s="441"/>
      <c r="NFG38" s="441"/>
      <c r="NFH38" s="441"/>
      <c r="NFI38" s="441"/>
      <c r="NFJ38" s="441"/>
      <c r="NFK38" s="441"/>
      <c r="NFL38" s="441"/>
      <c r="NFM38" s="441"/>
      <c r="NFN38" s="441"/>
      <c r="NFO38" s="441"/>
      <c r="NFP38" s="441"/>
      <c r="NFQ38" s="441"/>
      <c r="NFR38" s="441"/>
      <c r="NFS38" s="441"/>
      <c r="NFT38" s="441"/>
      <c r="NFU38" s="441"/>
      <c r="NFV38" s="441"/>
      <c r="NFW38" s="441"/>
      <c r="NFX38" s="441"/>
      <c r="NFY38" s="441"/>
      <c r="NFZ38" s="441"/>
      <c r="NGA38" s="441"/>
      <c r="NGB38" s="441"/>
      <c r="NGC38" s="441"/>
      <c r="NGD38" s="441"/>
      <c r="NGE38" s="441"/>
      <c r="NGF38" s="441"/>
      <c r="NGG38" s="441"/>
      <c r="NGH38" s="441"/>
      <c r="NGI38" s="441"/>
      <c r="NGJ38" s="441"/>
      <c r="NGK38" s="441"/>
      <c r="NGL38" s="441"/>
      <c r="NGM38" s="441"/>
      <c r="NGN38" s="441"/>
      <c r="NGO38" s="441"/>
      <c r="NGP38" s="441"/>
      <c r="NGQ38" s="441"/>
      <c r="NGR38" s="441"/>
      <c r="NGS38" s="441"/>
      <c r="NGT38" s="441"/>
      <c r="NGU38" s="441"/>
      <c r="NGV38" s="441"/>
      <c r="NGW38" s="441"/>
      <c r="NGX38" s="441"/>
      <c r="NGY38" s="441"/>
      <c r="NGZ38" s="441"/>
      <c r="NHA38" s="441"/>
      <c r="NHB38" s="441"/>
      <c r="NHC38" s="441"/>
      <c r="NHD38" s="441"/>
      <c r="NHE38" s="441"/>
      <c r="NHF38" s="441"/>
      <c r="NHG38" s="441"/>
      <c r="NHH38" s="441"/>
      <c r="NHI38" s="441"/>
      <c r="NHJ38" s="441"/>
      <c r="NHK38" s="441"/>
      <c r="NHL38" s="441"/>
      <c r="NHM38" s="441"/>
      <c r="NHN38" s="441"/>
      <c r="NHO38" s="441"/>
      <c r="NHP38" s="441"/>
      <c r="NHQ38" s="441"/>
      <c r="NHR38" s="441"/>
      <c r="NHS38" s="441"/>
      <c r="NHT38" s="441"/>
      <c r="NHU38" s="441"/>
      <c r="NHV38" s="441"/>
      <c r="NHW38" s="441"/>
      <c r="NHX38" s="441"/>
      <c r="NHY38" s="441"/>
      <c r="NHZ38" s="441"/>
      <c r="NIA38" s="441"/>
      <c r="NIB38" s="441"/>
      <c r="NIC38" s="441"/>
      <c r="NID38" s="441"/>
      <c r="NIE38" s="441"/>
      <c r="NIF38" s="441"/>
      <c r="NIG38" s="441"/>
      <c r="NIH38" s="441"/>
      <c r="NII38" s="441"/>
      <c r="NIJ38" s="441"/>
      <c r="NIK38" s="441"/>
      <c r="NIL38" s="441"/>
      <c r="NIM38" s="441"/>
      <c r="NIN38" s="441"/>
      <c r="NIO38" s="441"/>
      <c r="NIP38" s="441"/>
      <c r="NIQ38" s="441"/>
      <c r="NIR38" s="441"/>
      <c r="NIS38" s="441"/>
      <c r="NIT38" s="441"/>
      <c r="NIU38" s="441"/>
      <c r="NIV38" s="441"/>
      <c r="NIW38" s="441"/>
      <c r="NIX38" s="441"/>
      <c r="NIY38" s="441"/>
      <c r="NIZ38" s="441"/>
      <c r="NJA38" s="441"/>
      <c r="NJB38" s="441"/>
      <c r="NJC38" s="441"/>
      <c r="NJD38" s="441"/>
      <c r="NJE38" s="441"/>
      <c r="NJF38" s="441"/>
      <c r="NJG38" s="441"/>
      <c r="NJH38" s="441"/>
      <c r="NJI38" s="441"/>
      <c r="NJJ38" s="441"/>
      <c r="NJK38" s="441"/>
      <c r="NJL38" s="441"/>
      <c r="NJM38" s="441"/>
      <c r="NJN38" s="441"/>
      <c r="NJO38" s="441"/>
      <c r="NJP38" s="441"/>
      <c r="NJQ38" s="441"/>
      <c r="NJR38" s="441"/>
      <c r="NJS38" s="441"/>
      <c r="NJT38" s="441"/>
      <c r="NJU38" s="441"/>
      <c r="NJV38" s="441"/>
      <c r="NJW38" s="441"/>
      <c r="NJX38" s="441"/>
      <c r="NJY38" s="441"/>
      <c r="NJZ38" s="441"/>
      <c r="NKA38" s="441"/>
      <c r="NKB38" s="441"/>
      <c r="NKC38" s="441"/>
      <c r="NKD38" s="441"/>
      <c r="NKE38" s="441"/>
      <c r="NKF38" s="441"/>
      <c r="NKG38" s="441"/>
      <c r="NKH38" s="441"/>
      <c r="NKI38" s="441"/>
      <c r="NKJ38" s="441"/>
      <c r="NKK38" s="441"/>
      <c r="NKL38" s="441"/>
      <c r="NKM38" s="441"/>
      <c r="NKN38" s="441"/>
      <c r="NKO38" s="441"/>
      <c r="NKP38" s="441"/>
      <c r="NKQ38" s="441"/>
      <c r="NKR38" s="441"/>
      <c r="NKS38" s="441"/>
      <c r="NKT38" s="441"/>
      <c r="NKU38" s="441"/>
      <c r="NKV38" s="441"/>
      <c r="NKW38" s="441"/>
      <c r="NKX38" s="441"/>
      <c r="NKY38" s="441"/>
      <c r="NKZ38" s="441"/>
      <c r="NLA38" s="441"/>
      <c r="NLB38" s="441"/>
      <c r="NLC38" s="441"/>
      <c r="NLD38" s="441"/>
      <c r="NLE38" s="441"/>
      <c r="NLF38" s="441"/>
      <c r="NLG38" s="441"/>
      <c r="NLH38" s="441"/>
      <c r="NLI38" s="441"/>
      <c r="NLJ38" s="441"/>
      <c r="NLK38" s="441"/>
      <c r="NLL38" s="441"/>
      <c r="NLM38" s="441"/>
      <c r="NLN38" s="441"/>
      <c r="NLO38" s="441"/>
      <c r="NLP38" s="441"/>
      <c r="NLQ38" s="441"/>
      <c r="NLR38" s="441"/>
      <c r="NLS38" s="441"/>
      <c r="NLT38" s="441"/>
      <c r="NLU38" s="441"/>
      <c r="NLV38" s="441"/>
      <c r="NLW38" s="441"/>
      <c r="NLX38" s="441"/>
      <c r="NLY38" s="441"/>
      <c r="NLZ38" s="441"/>
      <c r="NMA38" s="441"/>
      <c r="NMB38" s="441"/>
      <c r="NMC38" s="441"/>
      <c r="NMD38" s="441"/>
      <c r="NME38" s="441"/>
      <c r="NMF38" s="441"/>
      <c r="NMG38" s="441"/>
      <c r="NMH38" s="441"/>
      <c r="NMI38" s="441"/>
      <c r="NMJ38" s="441"/>
      <c r="NMK38" s="441"/>
      <c r="NML38" s="441"/>
      <c r="NMM38" s="441"/>
      <c r="NMN38" s="441"/>
      <c r="NMO38" s="441"/>
      <c r="NMP38" s="441"/>
      <c r="NMQ38" s="441"/>
      <c r="NMR38" s="441"/>
      <c r="NMS38" s="441"/>
      <c r="NMT38" s="441"/>
      <c r="NMU38" s="441"/>
      <c r="NMV38" s="441"/>
      <c r="NMW38" s="441"/>
      <c r="NMX38" s="441"/>
      <c r="NMY38" s="441"/>
      <c r="NMZ38" s="441"/>
      <c r="NNA38" s="441"/>
      <c r="NNB38" s="441"/>
      <c r="NNC38" s="441"/>
      <c r="NND38" s="441"/>
      <c r="NNE38" s="441"/>
      <c r="NNF38" s="441"/>
      <c r="NNG38" s="441"/>
      <c r="NNH38" s="441"/>
      <c r="NNI38" s="441"/>
      <c r="NNJ38" s="441"/>
      <c r="NNK38" s="441"/>
      <c r="NNL38" s="441"/>
      <c r="NNM38" s="441"/>
      <c r="NNN38" s="441"/>
      <c r="NNO38" s="441"/>
      <c r="NNP38" s="441"/>
      <c r="NNQ38" s="441"/>
      <c r="NNR38" s="441"/>
      <c r="NNS38" s="441"/>
      <c r="NNT38" s="441"/>
      <c r="NNU38" s="441"/>
      <c r="NNV38" s="441"/>
      <c r="NNW38" s="441"/>
      <c r="NNX38" s="441"/>
      <c r="NNY38" s="441"/>
      <c r="NNZ38" s="441"/>
      <c r="NOA38" s="441"/>
      <c r="NOB38" s="441"/>
      <c r="NOC38" s="441"/>
      <c r="NOD38" s="441"/>
      <c r="NOE38" s="441"/>
      <c r="NOF38" s="441"/>
      <c r="NOG38" s="441"/>
      <c r="NOH38" s="441"/>
      <c r="NOI38" s="441"/>
      <c r="NOJ38" s="441"/>
      <c r="NOK38" s="441"/>
      <c r="NOL38" s="441"/>
      <c r="NOM38" s="441"/>
      <c r="NON38" s="441"/>
      <c r="NOO38" s="441"/>
      <c r="NOP38" s="441"/>
      <c r="NOQ38" s="441"/>
      <c r="NOR38" s="441"/>
      <c r="NOS38" s="441"/>
      <c r="NOT38" s="441"/>
      <c r="NOU38" s="441"/>
      <c r="NOV38" s="441"/>
      <c r="NOW38" s="441"/>
      <c r="NOX38" s="441"/>
      <c r="NOY38" s="441"/>
      <c r="NOZ38" s="441"/>
      <c r="NPA38" s="441"/>
      <c r="NPB38" s="441"/>
      <c r="NPC38" s="441"/>
      <c r="NPD38" s="441"/>
      <c r="NPE38" s="441"/>
      <c r="NPF38" s="441"/>
      <c r="NPG38" s="441"/>
      <c r="NPH38" s="441"/>
      <c r="NPI38" s="441"/>
      <c r="NPJ38" s="441"/>
      <c r="NPK38" s="441"/>
      <c r="NPL38" s="441"/>
      <c r="NPM38" s="441"/>
      <c r="NPN38" s="441"/>
      <c r="NPO38" s="441"/>
      <c r="NPP38" s="441"/>
      <c r="NPQ38" s="441"/>
      <c r="NPR38" s="441"/>
      <c r="NPS38" s="441"/>
      <c r="NPT38" s="441"/>
      <c r="NPU38" s="441"/>
      <c r="NPV38" s="441"/>
      <c r="NPW38" s="441"/>
      <c r="NPX38" s="441"/>
      <c r="NPY38" s="441"/>
      <c r="NPZ38" s="441"/>
      <c r="NQA38" s="441"/>
      <c r="NQB38" s="441"/>
      <c r="NQC38" s="441"/>
      <c r="NQD38" s="441"/>
      <c r="NQE38" s="441"/>
      <c r="NQF38" s="441"/>
      <c r="NQG38" s="441"/>
      <c r="NQH38" s="441"/>
      <c r="NQI38" s="441"/>
      <c r="NQJ38" s="441"/>
      <c r="NQK38" s="441"/>
      <c r="NQL38" s="441"/>
      <c r="NQM38" s="441"/>
      <c r="NQN38" s="441"/>
      <c r="NQO38" s="441"/>
      <c r="NQP38" s="441"/>
      <c r="NQQ38" s="441"/>
      <c r="NQR38" s="441"/>
      <c r="NQS38" s="441"/>
      <c r="NQT38" s="441"/>
      <c r="NQU38" s="441"/>
      <c r="NQV38" s="441"/>
      <c r="NQW38" s="441"/>
      <c r="NQX38" s="441"/>
      <c r="NQY38" s="441"/>
      <c r="NQZ38" s="441"/>
      <c r="NRA38" s="441"/>
      <c r="NRB38" s="441"/>
      <c r="NRC38" s="441"/>
      <c r="NRD38" s="441"/>
      <c r="NRE38" s="441"/>
      <c r="NRF38" s="441"/>
      <c r="NRG38" s="441"/>
      <c r="NRH38" s="441"/>
      <c r="NRI38" s="441"/>
      <c r="NRJ38" s="441"/>
      <c r="NRK38" s="441"/>
      <c r="NRL38" s="441"/>
      <c r="NRM38" s="441"/>
      <c r="NRN38" s="441"/>
      <c r="NRO38" s="441"/>
      <c r="NRP38" s="441"/>
      <c r="NRQ38" s="441"/>
      <c r="NRR38" s="441"/>
      <c r="NRS38" s="441"/>
      <c r="NRT38" s="441"/>
      <c r="NRU38" s="441"/>
      <c r="NRV38" s="441"/>
      <c r="NRW38" s="441"/>
      <c r="NRX38" s="441"/>
      <c r="NRY38" s="441"/>
      <c r="NRZ38" s="441"/>
      <c r="NSA38" s="441"/>
      <c r="NSB38" s="441"/>
      <c r="NSC38" s="441"/>
      <c r="NSD38" s="441"/>
      <c r="NSE38" s="441"/>
      <c r="NSF38" s="441"/>
      <c r="NSG38" s="441"/>
      <c r="NSH38" s="441"/>
      <c r="NSI38" s="441"/>
      <c r="NSJ38" s="441"/>
      <c r="NSK38" s="441"/>
      <c r="NSL38" s="441"/>
      <c r="NSM38" s="441"/>
      <c r="NSN38" s="441"/>
      <c r="NSO38" s="441"/>
      <c r="NSP38" s="441"/>
      <c r="NSQ38" s="441"/>
      <c r="NSR38" s="441"/>
      <c r="NSS38" s="441"/>
      <c r="NST38" s="441"/>
      <c r="NSU38" s="441"/>
      <c r="NSV38" s="441"/>
      <c r="NSW38" s="441"/>
      <c r="NSX38" s="441"/>
      <c r="NSY38" s="441"/>
      <c r="NSZ38" s="441"/>
      <c r="NTA38" s="441"/>
      <c r="NTB38" s="441"/>
      <c r="NTC38" s="441"/>
      <c r="NTD38" s="441"/>
      <c r="NTE38" s="441"/>
      <c r="NTF38" s="441"/>
      <c r="NTG38" s="441"/>
      <c r="NTH38" s="441"/>
      <c r="NTI38" s="441"/>
      <c r="NTJ38" s="441"/>
      <c r="NTK38" s="441"/>
      <c r="NTL38" s="441"/>
      <c r="NTM38" s="441"/>
      <c r="NTN38" s="441"/>
      <c r="NTO38" s="441"/>
      <c r="NTP38" s="441"/>
      <c r="NTQ38" s="441"/>
      <c r="NTR38" s="441"/>
      <c r="NTS38" s="441"/>
      <c r="NTT38" s="441"/>
      <c r="NTU38" s="441"/>
      <c r="NTV38" s="441"/>
      <c r="NTW38" s="441"/>
      <c r="NTX38" s="441"/>
      <c r="NTY38" s="441"/>
      <c r="NTZ38" s="441"/>
      <c r="NUA38" s="441"/>
      <c r="NUB38" s="441"/>
      <c r="NUC38" s="441"/>
      <c r="NUD38" s="441"/>
      <c r="NUE38" s="441"/>
      <c r="NUF38" s="441"/>
      <c r="NUG38" s="441"/>
      <c r="NUH38" s="441"/>
      <c r="NUI38" s="441"/>
      <c r="NUJ38" s="441"/>
      <c r="NUK38" s="441"/>
      <c r="NUL38" s="441"/>
      <c r="NUM38" s="441"/>
      <c r="NUN38" s="441"/>
      <c r="NUO38" s="441"/>
      <c r="NUP38" s="441"/>
      <c r="NUQ38" s="441"/>
      <c r="NUR38" s="441"/>
      <c r="NUS38" s="441"/>
      <c r="NUT38" s="441"/>
      <c r="NUU38" s="441"/>
      <c r="NUV38" s="441"/>
      <c r="NUW38" s="441"/>
      <c r="NUX38" s="441"/>
      <c r="NUY38" s="441"/>
      <c r="NUZ38" s="441"/>
      <c r="NVA38" s="441"/>
      <c r="NVB38" s="441"/>
      <c r="NVC38" s="441"/>
      <c r="NVD38" s="441"/>
      <c r="NVE38" s="441"/>
      <c r="NVF38" s="441"/>
      <c r="NVG38" s="441"/>
      <c r="NVH38" s="441"/>
      <c r="NVI38" s="441"/>
      <c r="NVJ38" s="441"/>
      <c r="NVK38" s="441"/>
      <c r="NVL38" s="441"/>
      <c r="NVM38" s="441"/>
      <c r="NVN38" s="441"/>
      <c r="NVO38" s="441"/>
      <c r="NVP38" s="441"/>
      <c r="NVQ38" s="441"/>
      <c r="NVR38" s="441"/>
      <c r="NVS38" s="441"/>
      <c r="NVT38" s="441"/>
      <c r="NVU38" s="441"/>
      <c r="NVV38" s="441"/>
      <c r="NVW38" s="441"/>
      <c r="NVX38" s="441"/>
      <c r="NVY38" s="441"/>
      <c r="NVZ38" s="441"/>
      <c r="NWA38" s="441"/>
      <c r="NWB38" s="441"/>
      <c r="NWC38" s="441"/>
      <c r="NWD38" s="441"/>
      <c r="NWE38" s="441"/>
      <c r="NWF38" s="441"/>
      <c r="NWG38" s="441"/>
      <c r="NWH38" s="441"/>
      <c r="NWI38" s="441"/>
      <c r="NWJ38" s="441"/>
      <c r="NWK38" s="441"/>
      <c r="NWL38" s="441"/>
      <c r="NWM38" s="441"/>
      <c r="NWN38" s="441"/>
      <c r="NWO38" s="441"/>
      <c r="NWP38" s="441"/>
      <c r="NWQ38" s="441"/>
      <c r="NWR38" s="441"/>
      <c r="NWS38" s="441"/>
      <c r="NWT38" s="441"/>
      <c r="NWU38" s="441"/>
      <c r="NWV38" s="441"/>
      <c r="NWW38" s="441"/>
      <c r="NWX38" s="441"/>
      <c r="NWY38" s="441"/>
      <c r="NWZ38" s="441"/>
      <c r="NXA38" s="441"/>
      <c r="NXB38" s="441"/>
      <c r="NXC38" s="441"/>
      <c r="NXD38" s="441"/>
      <c r="NXE38" s="441"/>
      <c r="NXF38" s="441"/>
      <c r="NXG38" s="441"/>
      <c r="NXH38" s="441"/>
      <c r="NXI38" s="441"/>
      <c r="NXJ38" s="441"/>
      <c r="NXK38" s="441"/>
      <c r="NXL38" s="441"/>
      <c r="NXM38" s="441"/>
      <c r="NXN38" s="441"/>
      <c r="NXO38" s="441"/>
      <c r="NXP38" s="441"/>
      <c r="NXQ38" s="441"/>
      <c r="NXR38" s="441"/>
      <c r="NXS38" s="441"/>
      <c r="NXT38" s="441"/>
      <c r="NXU38" s="441"/>
      <c r="NXV38" s="441"/>
      <c r="NXW38" s="441"/>
      <c r="NXX38" s="441"/>
      <c r="NXY38" s="441"/>
      <c r="NXZ38" s="441"/>
      <c r="NYA38" s="441"/>
      <c r="NYB38" s="441"/>
      <c r="NYC38" s="441"/>
      <c r="NYD38" s="441"/>
      <c r="NYE38" s="441"/>
      <c r="NYF38" s="441"/>
      <c r="NYG38" s="441"/>
      <c r="NYH38" s="441"/>
      <c r="NYI38" s="441"/>
      <c r="NYJ38" s="441"/>
      <c r="NYK38" s="441"/>
      <c r="NYL38" s="441"/>
      <c r="NYM38" s="441"/>
      <c r="NYN38" s="441"/>
      <c r="NYO38" s="441"/>
      <c r="NYP38" s="441"/>
      <c r="NYQ38" s="441"/>
      <c r="NYR38" s="441"/>
      <c r="NYS38" s="441"/>
      <c r="NYT38" s="441"/>
      <c r="NYU38" s="441"/>
      <c r="NYV38" s="441"/>
      <c r="NYW38" s="441"/>
      <c r="NYX38" s="441"/>
      <c r="NYY38" s="441"/>
      <c r="NYZ38" s="441"/>
      <c r="NZA38" s="441"/>
      <c r="NZB38" s="441"/>
      <c r="NZC38" s="441"/>
      <c r="NZD38" s="441"/>
      <c r="NZE38" s="441"/>
      <c r="NZF38" s="441"/>
      <c r="NZG38" s="441"/>
      <c r="NZH38" s="441"/>
      <c r="NZI38" s="441"/>
      <c r="NZJ38" s="441"/>
      <c r="NZK38" s="441"/>
      <c r="NZL38" s="441"/>
      <c r="NZM38" s="441"/>
      <c r="NZN38" s="441"/>
      <c r="NZO38" s="441"/>
      <c r="NZP38" s="441"/>
      <c r="NZQ38" s="441"/>
      <c r="NZR38" s="441"/>
      <c r="NZS38" s="441"/>
      <c r="NZT38" s="441"/>
      <c r="NZU38" s="441"/>
      <c r="NZV38" s="441"/>
      <c r="NZW38" s="441"/>
      <c r="NZX38" s="441"/>
      <c r="NZY38" s="441"/>
      <c r="NZZ38" s="441"/>
      <c r="OAA38" s="441"/>
      <c r="OAB38" s="441"/>
      <c r="OAC38" s="441"/>
      <c r="OAD38" s="441"/>
      <c r="OAE38" s="441"/>
      <c r="OAF38" s="441"/>
      <c r="OAG38" s="441"/>
      <c r="OAH38" s="441"/>
      <c r="OAI38" s="441"/>
      <c r="OAJ38" s="441"/>
      <c r="OAK38" s="441"/>
      <c r="OAL38" s="441"/>
      <c r="OAM38" s="441"/>
      <c r="OAN38" s="441"/>
      <c r="OAO38" s="441"/>
      <c r="OAP38" s="441"/>
      <c r="OAQ38" s="441"/>
      <c r="OAR38" s="441"/>
      <c r="OAS38" s="441"/>
      <c r="OAT38" s="441"/>
      <c r="OAU38" s="441"/>
      <c r="OAV38" s="441"/>
      <c r="OAW38" s="441"/>
      <c r="OAX38" s="441"/>
      <c r="OAY38" s="441"/>
      <c r="OAZ38" s="441"/>
      <c r="OBA38" s="441"/>
      <c r="OBB38" s="441"/>
      <c r="OBC38" s="441"/>
      <c r="OBD38" s="441"/>
      <c r="OBE38" s="441"/>
      <c r="OBF38" s="441"/>
      <c r="OBG38" s="441"/>
      <c r="OBH38" s="441"/>
      <c r="OBI38" s="441"/>
      <c r="OBJ38" s="441"/>
      <c r="OBK38" s="441"/>
      <c r="OBL38" s="441"/>
      <c r="OBM38" s="441"/>
      <c r="OBN38" s="441"/>
      <c r="OBO38" s="441"/>
      <c r="OBP38" s="441"/>
      <c r="OBQ38" s="441"/>
      <c r="OBR38" s="441"/>
      <c r="OBS38" s="441"/>
      <c r="OBT38" s="441"/>
      <c r="OBU38" s="441"/>
      <c r="OBV38" s="441"/>
      <c r="OBW38" s="441"/>
      <c r="OBX38" s="441"/>
      <c r="OBY38" s="441"/>
      <c r="OBZ38" s="441"/>
      <c r="OCA38" s="441"/>
      <c r="OCB38" s="441"/>
      <c r="OCC38" s="441"/>
      <c r="OCD38" s="441"/>
      <c r="OCE38" s="441"/>
      <c r="OCF38" s="441"/>
      <c r="OCG38" s="441"/>
      <c r="OCH38" s="441"/>
      <c r="OCI38" s="441"/>
      <c r="OCJ38" s="441"/>
      <c r="OCK38" s="441"/>
      <c r="OCL38" s="441"/>
      <c r="OCM38" s="441"/>
      <c r="OCN38" s="441"/>
      <c r="OCO38" s="441"/>
      <c r="OCP38" s="441"/>
      <c r="OCQ38" s="441"/>
      <c r="OCR38" s="441"/>
      <c r="OCS38" s="441"/>
      <c r="OCT38" s="441"/>
      <c r="OCU38" s="441"/>
      <c r="OCV38" s="441"/>
      <c r="OCW38" s="441"/>
      <c r="OCX38" s="441"/>
      <c r="OCY38" s="441"/>
      <c r="OCZ38" s="441"/>
      <c r="ODA38" s="441"/>
      <c r="ODB38" s="441"/>
      <c r="ODC38" s="441"/>
      <c r="ODD38" s="441"/>
      <c r="ODE38" s="441"/>
      <c r="ODF38" s="441"/>
      <c r="ODG38" s="441"/>
      <c r="ODH38" s="441"/>
      <c r="ODI38" s="441"/>
      <c r="ODJ38" s="441"/>
      <c r="ODK38" s="441"/>
      <c r="ODL38" s="441"/>
      <c r="ODM38" s="441"/>
      <c r="ODN38" s="441"/>
      <c r="ODO38" s="441"/>
      <c r="ODP38" s="441"/>
      <c r="ODQ38" s="441"/>
      <c r="ODR38" s="441"/>
      <c r="ODS38" s="441"/>
      <c r="ODT38" s="441"/>
      <c r="ODU38" s="441"/>
      <c r="ODV38" s="441"/>
      <c r="ODW38" s="441"/>
      <c r="ODX38" s="441"/>
      <c r="ODY38" s="441"/>
      <c r="ODZ38" s="441"/>
      <c r="OEA38" s="441"/>
      <c r="OEB38" s="441"/>
      <c r="OEC38" s="441"/>
      <c r="OED38" s="441"/>
      <c r="OEE38" s="441"/>
      <c r="OEF38" s="441"/>
      <c r="OEG38" s="441"/>
      <c r="OEH38" s="441"/>
      <c r="OEI38" s="441"/>
      <c r="OEJ38" s="441"/>
      <c r="OEK38" s="441"/>
      <c r="OEL38" s="441"/>
      <c r="OEM38" s="441"/>
      <c r="OEN38" s="441"/>
      <c r="OEO38" s="441"/>
      <c r="OEP38" s="441"/>
      <c r="OEQ38" s="441"/>
      <c r="OER38" s="441"/>
      <c r="OES38" s="441"/>
      <c r="OET38" s="441"/>
      <c r="OEU38" s="441"/>
      <c r="OEV38" s="441"/>
      <c r="OEW38" s="441"/>
      <c r="OEX38" s="441"/>
      <c r="OEY38" s="441"/>
      <c r="OEZ38" s="441"/>
      <c r="OFA38" s="441"/>
      <c r="OFB38" s="441"/>
      <c r="OFC38" s="441"/>
      <c r="OFD38" s="441"/>
      <c r="OFE38" s="441"/>
      <c r="OFF38" s="441"/>
      <c r="OFG38" s="441"/>
      <c r="OFH38" s="441"/>
      <c r="OFI38" s="441"/>
      <c r="OFJ38" s="441"/>
      <c r="OFK38" s="441"/>
      <c r="OFL38" s="441"/>
      <c r="OFM38" s="441"/>
      <c r="OFN38" s="441"/>
      <c r="OFO38" s="441"/>
      <c r="OFP38" s="441"/>
      <c r="OFQ38" s="441"/>
      <c r="OFR38" s="441"/>
      <c r="OFS38" s="441"/>
      <c r="OFT38" s="441"/>
      <c r="OFU38" s="441"/>
      <c r="OFV38" s="441"/>
      <c r="OFW38" s="441"/>
      <c r="OFX38" s="441"/>
      <c r="OFY38" s="441"/>
      <c r="OFZ38" s="441"/>
      <c r="OGA38" s="441"/>
      <c r="OGB38" s="441"/>
      <c r="OGC38" s="441"/>
      <c r="OGD38" s="441"/>
      <c r="OGE38" s="441"/>
      <c r="OGF38" s="441"/>
      <c r="OGG38" s="441"/>
      <c r="OGH38" s="441"/>
      <c r="OGI38" s="441"/>
      <c r="OGJ38" s="441"/>
      <c r="OGK38" s="441"/>
      <c r="OGL38" s="441"/>
      <c r="OGM38" s="441"/>
      <c r="OGN38" s="441"/>
      <c r="OGO38" s="441"/>
      <c r="OGP38" s="441"/>
      <c r="OGQ38" s="441"/>
      <c r="OGR38" s="441"/>
      <c r="OGS38" s="441"/>
      <c r="OGT38" s="441"/>
      <c r="OGU38" s="441"/>
      <c r="OGV38" s="441"/>
      <c r="OGW38" s="441"/>
      <c r="OGX38" s="441"/>
      <c r="OGY38" s="441"/>
      <c r="OGZ38" s="441"/>
      <c r="OHA38" s="441"/>
      <c r="OHB38" s="441"/>
      <c r="OHC38" s="441"/>
      <c r="OHD38" s="441"/>
      <c r="OHE38" s="441"/>
      <c r="OHF38" s="441"/>
      <c r="OHG38" s="441"/>
      <c r="OHH38" s="441"/>
      <c r="OHI38" s="441"/>
      <c r="OHJ38" s="441"/>
      <c r="OHK38" s="441"/>
      <c r="OHL38" s="441"/>
      <c r="OHM38" s="441"/>
      <c r="OHN38" s="441"/>
      <c r="OHO38" s="441"/>
      <c r="OHP38" s="441"/>
      <c r="OHQ38" s="441"/>
      <c r="OHR38" s="441"/>
      <c r="OHS38" s="441"/>
      <c r="OHT38" s="441"/>
      <c r="OHU38" s="441"/>
      <c r="OHV38" s="441"/>
      <c r="OHW38" s="441"/>
      <c r="OHX38" s="441"/>
      <c r="OHY38" s="441"/>
      <c r="OHZ38" s="441"/>
      <c r="OIA38" s="441"/>
      <c r="OIB38" s="441"/>
      <c r="OIC38" s="441"/>
      <c r="OID38" s="441"/>
      <c r="OIE38" s="441"/>
      <c r="OIF38" s="441"/>
      <c r="OIG38" s="441"/>
      <c r="OIH38" s="441"/>
      <c r="OII38" s="441"/>
      <c r="OIJ38" s="441"/>
      <c r="OIK38" s="441"/>
      <c r="OIL38" s="441"/>
      <c r="OIM38" s="441"/>
      <c r="OIN38" s="441"/>
      <c r="OIO38" s="441"/>
      <c r="OIP38" s="441"/>
      <c r="OIQ38" s="441"/>
      <c r="OIR38" s="441"/>
      <c r="OIS38" s="441"/>
      <c r="OIT38" s="441"/>
      <c r="OIU38" s="441"/>
      <c r="OIV38" s="441"/>
      <c r="OIW38" s="441"/>
      <c r="OIX38" s="441"/>
      <c r="OIY38" s="441"/>
      <c r="OIZ38" s="441"/>
      <c r="OJA38" s="441"/>
      <c r="OJB38" s="441"/>
      <c r="OJC38" s="441"/>
      <c r="OJD38" s="441"/>
      <c r="OJE38" s="441"/>
      <c r="OJF38" s="441"/>
      <c r="OJG38" s="441"/>
      <c r="OJH38" s="441"/>
      <c r="OJI38" s="441"/>
      <c r="OJJ38" s="441"/>
      <c r="OJK38" s="441"/>
      <c r="OJL38" s="441"/>
      <c r="OJM38" s="441"/>
      <c r="OJN38" s="441"/>
      <c r="OJO38" s="441"/>
      <c r="OJP38" s="441"/>
      <c r="OJQ38" s="441"/>
      <c r="OJR38" s="441"/>
      <c r="OJS38" s="441"/>
      <c r="OJT38" s="441"/>
      <c r="OJU38" s="441"/>
      <c r="OJV38" s="441"/>
      <c r="OJW38" s="441"/>
      <c r="OJX38" s="441"/>
      <c r="OJY38" s="441"/>
      <c r="OJZ38" s="441"/>
      <c r="OKA38" s="441"/>
      <c r="OKB38" s="441"/>
      <c r="OKC38" s="441"/>
      <c r="OKD38" s="441"/>
      <c r="OKE38" s="441"/>
      <c r="OKF38" s="441"/>
      <c r="OKG38" s="441"/>
      <c r="OKH38" s="441"/>
      <c r="OKI38" s="441"/>
      <c r="OKJ38" s="441"/>
      <c r="OKK38" s="441"/>
      <c r="OKL38" s="441"/>
      <c r="OKM38" s="441"/>
      <c r="OKN38" s="441"/>
      <c r="OKO38" s="441"/>
      <c r="OKP38" s="441"/>
      <c r="OKQ38" s="441"/>
      <c r="OKR38" s="441"/>
      <c r="OKS38" s="441"/>
      <c r="OKT38" s="441"/>
      <c r="OKU38" s="441"/>
      <c r="OKV38" s="441"/>
      <c r="OKW38" s="441"/>
      <c r="OKX38" s="441"/>
      <c r="OKY38" s="441"/>
      <c r="OKZ38" s="441"/>
      <c r="OLA38" s="441"/>
      <c r="OLB38" s="441"/>
      <c r="OLC38" s="441"/>
      <c r="OLD38" s="441"/>
      <c r="OLE38" s="441"/>
      <c r="OLF38" s="441"/>
      <c r="OLG38" s="441"/>
      <c r="OLH38" s="441"/>
      <c r="OLI38" s="441"/>
      <c r="OLJ38" s="441"/>
      <c r="OLK38" s="441"/>
      <c r="OLL38" s="441"/>
      <c r="OLM38" s="441"/>
      <c r="OLN38" s="441"/>
      <c r="OLO38" s="441"/>
      <c r="OLP38" s="441"/>
      <c r="OLQ38" s="441"/>
      <c r="OLR38" s="441"/>
      <c r="OLS38" s="441"/>
      <c r="OLT38" s="441"/>
      <c r="OLU38" s="441"/>
      <c r="OLV38" s="441"/>
      <c r="OLW38" s="441"/>
      <c r="OLX38" s="441"/>
      <c r="OLY38" s="441"/>
      <c r="OLZ38" s="441"/>
      <c r="OMA38" s="441"/>
      <c r="OMB38" s="441"/>
      <c r="OMC38" s="441"/>
      <c r="OMD38" s="441"/>
      <c r="OME38" s="441"/>
      <c r="OMF38" s="441"/>
      <c r="OMG38" s="441"/>
      <c r="OMH38" s="441"/>
      <c r="OMI38" s="441"/>
      <c r="OMJ38" s="441"/>
      <c r="OMK38" s="441"/>
      <c r="OML38" s="441"/>
      <c r="OMM38" s="441"/>
      <c r="OMN38" s="441"/>
      <c r="OMO38" s="441"/>
      <c r="OMP38" s="441"/>
      <c r="OMQ38" s="441"/>
      <c r="OMR38" s="441"/>
      <c r="OMS38" s="441"/>
      <c r="OMT38" s="441"/>
      <c r="OMU38" s="441"/>
      <c r="OMV38" s="441"/>
      <c r="OMW38" s="441"/>
      <c r="OMX38" s="441"/>
      <c r="OMY38" s="441"/>
      <c r="OMZ38" s="441"/>
      <c r="ONA38" s="441"/>
      <c r="ONB38" s="441"/>
      <c r="ONC38" s="441"/>
      <c r="OND38" s="441"/>
      <c r="ONE38" s="441"/>
      <c r="ONF38" s="441"/>
      <c r="ONG38" s="441"/>
      <c r="ONH38" s="441"/>
      <c r="ONI38" s="441"/>
      <c r="ONJ38" s="441"/>
      <c r="ONK38" s="441"/>
      <c r="ONL38" s="441"/>
      <c r="ONM38" s="441"/>
      <c r="ONN38" s="441"/>
      <c r="ONO38" s="441"/>
      <c r="ONP38" s="441"/>
      <c r="ONQ38" s="441"/>
      <c r="ONR38" s="441"/>
      <c r="ONS38" s="441"/>
      <c r="ONT38" s="441"/>
      <c r="ONU38" s="441"/>
      <c r="ONV38" s="441"/>
      <c r="ONW38" s="441"/>
      <c r="ONX38" s="441"/>
      <c r="ONY38" s="441"/>
      <c r="ONZ38" s="441"/>
      <c r="OOA38" s="441"/>
      <c r="OOB38" s="441"/>
      <c r="OOC38" s="441"/>
      <c r="OOD38" s="441"/>
      <c r="OOE38" s="441"/>
      <c r="OOF38" s="441"/>
      <c r="OOG38" s="441"/>
      <c r="OOH38" s="441"/>
      <c r="OOI38" s="441"/>
      <c r="OOJ38" s="441"/>
      <c r="OOK38" s="441"/>
      <c r="OOL38" s="441"/>
      <c r="OOM38" s="441"/>
      <c r="OON38" s="441"/>
      <c r="OOO38" s="441"/>
      <c r="OOP38" s="441"/>
      <c r="OOQ38" s="441"/>
      <c r="OOR38" s="441"/>
      <c r="OOS38" s="441"/>
      <c r="OOT38" s="441"/>
      <c r="OOU38" s="441"/>
      <c r="OOV38" s="441"/>
      <c r="OOW38" s="441"/>
      <c r="OOX38" s="441"/>
      <c r="OOY38" s="441"/>
      <c r="OOZ38" s="441"/>
      <c r="OPA38" s="441"/>
      <c r="OPB38" s="441"/>
      <c r="OPC38" s="441"/>
      <c r="OPD38" s="441"/>
      <c r="OPE38" s="441"/>
      <c r="OPF38" s="441"/>
      <c r="OPG38" s="441"/>
      <c r="OPH38" s="441"/>
      <c r="OPI38" s="441"/>
      <c r="OPJ38" s="441"/>
      <c r="OPK38" s="441"/>
      <c r="OPL38" s="441"/>
      <c r="OPM38" s="441"/>
      <c r="OPN38" s="441"/>
      <c r="OPO38" s="441"/>
      <c r="OPP38" s="441"/>
      <c r="OPQ38" s="441"/>
      <c r="OPR38" s="441"/>
      <c r="OPS38" s="441"/>
      <c r="OPT38" s="441"/>
      <c r="OPU38" s="441"/>
      <c r="OPV38" s="441"/>
      <c r="OPW38" s="441"/>
      <c r="OPX38" s="441"/>
      <c r="OPY38" s="441"/>
      <c r="OPZ38" s="441"/>
      <c r="OQA38" s="441"/>
      <c r="OQB38" s="441"/>
      <c r="OQC38" s="441"/>
      <c r="OQD38" s="441"/>
      <c r="OQE38" s="441"/>
      <c r="OQF38" s="441"/>
      <c r="OQG38" s="441"/>
      <c r="OQH38" s="441"/>
      <c r="OQI38" s="441"/>
      <c r="OQJ38" s="441"/>
      <c r="OQK38" s="441"/>
      <c r="OQL38" s="441"/>
      <c r="OQM38" s="441"/>
      <c r="OQN38" s="441"/>
      <c r="OQO38" s="441"/>
      <c r="OQP38" s="441"/>
      <c r="OQQ38" s="441"/>
      <c r="OQR38" s="441"/>
      <c r="OQS38" s="441"/>
      <c r="OQT38" s="441"/>
      <c r="OQU38" s="441"/>
      <c r="OQV38" s="441"/>
      <c r="OQW38" s="441"/>
      <c r="OQX38" s="441"/>
      <c r="OQY38" s="441"/>
      <c r="OQZ38" s="441"/>
      <c r="ORA38" s="441"/>
      <c r="ORB38" s="441"/>
      <c r="ORC38" s="441"/>
      <c r="ORD38" s="441"/>
      <c r="ORE38" s="441"/>
      <c r="ORF38" s="441"/>
      <c r="ORG38" s="441"/>
      <c r="ORH38" s="441"/>
      <c r="ORI38" s="441"/>
      <c r="ORJ38" s="441"/>
      <c r="ORK38" s="441"/>
      <c r="ORL38" s="441"/>
      <c r="ORM38" s="441"/>
      <c r="ORN38" s="441"/>
      <c r="ORO38" s="441"/>
      <c r="ORP38" s="441"/>
      <c r="ORQ38" s="441"/>
      <c r="ORR38" s="441"/>
      <c r="ORS38" s="441"/>
      <c r="ORT38" s="441"/>
      <c r="ORU38" s="441"/>
      <c r="ORV38" s="441"/>
      <c r="ORW38" s="441"/>
      <c r="ORX38" s="441"/>
      <c r="ORY38" s="441"/>
      <c r="ORZ38" s="441"/>
      <c r="OSA38" s="441"/>
      <c r="OSB38" s="441"/>
      <c r="OSC38" s="441"/>
      <c r="OSD38" s="441"/>
      <c r="OSE38" s="441"/>
      <c r="OSF38" s="441"/>
      <c r="OSG38" s="441"/>
      <c r="OSH38" s="441"/>
      <c r="OSI38" s="441"/>
      <c r="OSJ38" s="441"/>
      <c r="OSK38" s="441"/>
      <c r="OSL38" s="441"/>
      <c r="OSM38" s="441"/>
      <c r="OSN38" s="441"/>
      <c r="OSO38" s="441"/>
      <c r="OSP38" s="441"/>
      <c r="OSQ38" s="441"/>
      <c r="OSR38" s="441"/>
      <c r="OSS38" s="441"/>
      <c r="OST38" s="441"/>
      <c r="OSU38" s="441"/>
      <c r="OSV38" s="441"/>
      <c r="OSW38" s="441"/>
      <c r="OSX38" s="441"/>
      <c r="OSY38" s="441"/>
      <c r="OSZ38" s="441"/>
      <c r="OTA38" s="441"/>
      <c r="OTB38" s="441"/>
      <c r="OTC38" s="441"/>
      <c r="OTD38" s="441"/>
      <c r="OTE38" s="441"/>
      <c r="OTF38" s="441"/>
      <c r="OTG38" s="441"/>
      <c r="OTH38" s="441"/>
      <c r="OTI38" s="441"/>
      <c r="OTJ38" s="441"/>
      <c r="OTK38" s="441"/>
      <c r="OTL38" s="441"/>
      <c r="OTM38" s="441"/>
      <c r="OTN38" s="441"/>
      <c r="OTO38" s="441"/>
      <c r="OTP38" s="441"/>
      <c r="OTQ38" s="441"/>
      <c r="OTR38" s="441"/>
      <c r="OTS38" s="441"/>
      <c r="OTT38" s="441"/>
      <c r="OTU38" s="441"/>
      <c r="OTV38" s="441"/>
      <c r="OTW38" s="441"/>
      <c r="OTX38" s="441"/>
      <c r="OTY38" s="441"/>
      <c r="OTZ38" s="441"/>
      <c r="OUA38" s="441"/>
      <c r="OUB38" s="441"/>
      <c r="OUC38" s="441"/>
      <c r="OUD38" s="441"/>
      <c r="OUE38" s="441"/>
      <c r="OUF38" s="441"/>
      <c r="OUG38" s="441"/>
      <c r="OUH38" s="441"/>
      <c r="OUI38" s="441"/>
      <c r="OUJ38" s="441"/>
      <c r="OUK38" s="441"/>
      <c r="OUL38" s="441"/>
      <c r="OUM38" s="441"/>
      <c r="OUN38" s="441"/>
      <c r="OUO38" s="441"/>
      <c r="OUP38" s="441"/>
      <c r="OUQ38" s="441"/>
      <c r="OUR38" s="441"/>
      <c r="OUS38" s="441"/>
      <c r="OUT38" s="441"/>
      <c r="OUU38" s="441"/>
      <c r="OUV38" s="441"/>
      <c r="OUW38" s="441"/>
      <c r="OUX38" s="441"/>
      <c r="OUY38" s="441"/>
      <c r="OUZ38" s="441"/>
      <c r="OVA38" s="441"/>
      <c r="OVB38" s="441"/>
      <c r="OVC38" s="441"/>
      <c r="OVD38" s="441"/>
      <c r="OVE38" s="441"/>
      <c r="OVF38" s="441"/>
      <c r="OVG38" s="441"/>
      <c r="OVH38" s="441"/>
      <c r="OVI38" s="441"/>
      <c r="OVJ38" s="441"/>
      <c r="OVK38" s="441"/>
      <c r="OVL38" s="441"/>
      <c r="OVM38" s="441"/>
      <c r="OVN38" s="441"/>
      <c r="OVO38" s="441"/>
      <c r="OVP38" s="441"/>
      <c r="OVQ38" s="441"/>
      <c r="OVR38" s="441"/>
      <c r="OVS38" s="441"/>
      <c r="OVT38" s="441"/>
      <c r="OVU38" s="441"/>
      <c r="OVV38" s="441"/>
      <c r="OVW38" s="441"/>
      <c r="OVX38" s="441"/>
      <c r="OVY38" s="441"/>
      <c r="OVZ38" s="441"/>
      <c r="OWA38" s="441"/>
      <c r="OWB38" s="441"/>
      <c r="OWC38" s="441"/>
      <c r="OWD38" s="441"/>
      <c r="OWE38" s="441"/>
      <c r="OWF38" s="441"/>
      <c r="OWG38" s="441"/>
      <c r="OWH38" s="441"/>
      <c r="OWI38" s="441"/>
      <c r="OWJ38" s="441"/>
      <c r="OWK38" s="441"/>
      <c r="OWL38" s="441"/>
      <c r="OWM38" s="441"/>
      <c r="OWN38" s="441"/>
      <c r="OWO38" s="441"/>
      <c r="OWP38" s="441"/>
      <c r="OWQ38" s="441"/>
      <c r="OWR38" s="441"/>
      <c r="OWS38" s="441"/>
      <c r="OWT38" s="441"/>
      <c r="OWU38" s="441"/>
      <c r="OWV38" s="441"/>
      <c r="OWW38" s="441"/>
      <c r="OWX38" s="441"/>
      <c r="OWY38" s="441"/>
      <c r="OWZ38" s="441"/>
      <c r="OXA38" s="441"/>
      <c r="OXB38" s="441"/>
      <c r="OXC38" s="441"/>
      <c r="OXD38" s="441"/>
      <c r="OXE38" s="441"/>
      <c r="OXF38" s="441"/>
      <c r="OXG38" s="441"/>
      <c r="OXH38" s="441"/>
      <c r="OXI38" s="441"/>
      <c r="OXJ38" s="441"/>
      <c r="OXK38" s="441"/>
      <c r="OXL38" s="441"/>
      <c r="OXM38" s="441"/>
      <c r="OXN38" s="441"/>
      <c r="OXO38" s="441"/>
      <c r="OXP38" s="441"/>
      <c r="OXQ38" s="441"/>
      <c r="OXR38" s="441"/>
      <c r="OXS38" s="441"/>
      <c r="OXT38" s="441"/>
      <c r="OXU38" s="441"/>
      <c r="OXV38" s="441"/>
      <c r="OXW38" s="441"/>
      <c r="OXX38" s="441"/>
      <c r="OXY38" s="441"/>
      <c r="OXZ38" s="441"/>
      <c r="OYA38" s="441"/>
      <c r="OYB38" s="441"/>
      <c r="OYC38" s="441"/>
      <c r="OYD38" s="441"/>
      <c r="OYE38" s="441"/>
      <c r="OYF38" s="441"/>
      <c r="OYG38" s="441"/>
      <c r="OYH38" s="441"/>
      <c r="OYI38" s="441"/>
      <c r="OYJ38" s="441"/>
      <c r="OYK38" s="441"/>
      <c r="OYL38" s="441"/>
      <c r="OYM38" s="441"/>
      <c r="OYN38" s="441"/>
      <c r="OYO38" s="441"/>
      <c r="OYP38" s="441"/>
      <c r="OYQ38" s="441"/>
      <c r="OYR38" s="441"/>
      <c r="OYS38" s="441"/>
      <c r="OYT38" s="441"/>
      <c r="OYU38" s="441"/>
      <c r="OYV38" s="441"/>
      <c r="OYW38" s="441"/>
      <c r="OYX38" s="441"/>
      <c r="OYY38" s="441"/>
      <c r="OYZ38" s="441"/>
      <c r="OZA38" s="441"/>
      <c r="OZB38" s="441"/>
      <c r="OZC38" s="441"/>
      <c r="OZD38" s="441"/>
      <c r="OZE38" s="441"/>
      <c r="OZF38" s="441"/>
      <c r="OZG38" s="441"/>
      <c r="OZH38" s="441"/>
      <c r="OZI38" s="441"/>
      <c r="OZJ38" s="441"/>
      <c r="OZK38" s="441"/>
      <c r="OZL38" s="441"/>
      <c r="OZM38" s="441"/>
      <c r="OZN38" s="441"/>
      <c r="OZO38" s="441"/>
      <c r="OZP38" s="441"/>
      <c r="OZQ38" s="441"/>
      <c r="OZR38" s="441"/>
      <c r="OZS38" s="441"/>
      <c r="OZT38" s="441"/>
      <c r="OZU38" s="441"/>
      <c r="OZV38" s="441"/>
      <c r="OZW38" s="441"/>
      <c r="OZX38" s="441"/>
      <c r="OZY38" s="441"/>
      <c r="OZZ38" s="441"/>
      <c r="PAA38" s="441"/>
      <c r="PAB38" s="441"/>
      <c r="PAC38" s="441"/>
      <c r="PAD38" s="441"/>
      <c r="PAE38" s="441"/>
      <c r="PAF38" s="441"/>
      <c r="PAG38" s="441"/>
      <c r="PAH38" s="441"/>
      <c r="PAI38" s="441"/>
      <c r="PAJ38" s="441"/>
      <c r="PAK38" s="441"/>
      <c r="PAL38" s="441"/>
      <c r="PAM38" s="441"/>
      <c r="PAN38" s="441"/>
      <c r="PAO38" s="441"/>
      <c r="PAP38" s="441"/>
      <c r="PAQ38" s="441"/>
      <c r="PAR38" s="441"/>
      <c r="PAS38" s="441"/>
      <c r="PAT38" s="441"/>
      <c r="PAU38" s="441"/>
      <c r="PAV38" s="441"/>
      <c r="PAW38" s="441"/>
      <c r="PAX38" s="441"/>
      <c r="PAY38" s="441"/>
      <c r="PAZ38" s="441"/>
      <c r="PBA38" s="441"/>
      <c r="PBB38" s="441"/>
      <c r="PBC38" s="441"/>
      <c r="PBD38" s="441"/>
      <c r="PBE38" s="441"/>
      <c r="PBF38" s="441"/>
      <c r="PBG38" s="441"/>
      <c r="PBH38" s="441"/>
      <c r="PBI38" s="441"/>
      <c r="PBJ38" s="441"/>
      <c r="PBK38" s="441"/>
      <c r="PBL38" s="441"/>
      <c r="PBM38" s="441"/>
      <c r="PBN38" s="441"/>
      <c r="PBO38" s="441"/>
      <c r="PBP38" s="441"/>
      <c r="PBQ38" s="441"/>
      <c r="PBR38" s="441"/>
      <c r="PBS38" s="441"/>
      <c r="PBT38" s="441"/>
      <c r="PBU38" s="441"/>
      <c r="PBV38" s="441"/>
      <c r="PBW38" s="441"/>
      <c r="PBX38" s="441"/>
      <c r="PBY38" s="441"/>
      <c r="PBZ38" s="441"/>
      <c r="PCA38" s="441"/>
      <c r="PCB38" s="441"/>
      <c r="PCC38" s="441"/>
      <c r="PCD38" s="441"/>
      <c r="PCE38" s="441"/>
      <c r="PCF38" s="441"/>
      <c r="PCG38" s="441"/>
      <c r="PCH38" s="441"/>
      <c r="PCI38" s="441"/>
      <c r="PCJ38" s="441"/>
      <c r="PCK38" s="441"/>
      <c r="PCL38" s="441"/>
      <c r="PCM38" s="441"/>
      <c r="PCN38" s="441"/>
      <c r="PCO38" s="441"/>
      <c r="PCP38" s="441"/>
      <c r="PCQ38" s="441"/>
      <c r="PCR38" s="441"/>
      <c r="PCS38" s="441"/>
      <c r="PCT38" s="441"/>
      <c r="PCU38" s="441"/>
      <c r="PCV38" s="441"/>
      <c r="PCW38" s="441"/>
      <c r="PCX38" s="441"/>
      <c r="PCY38" s="441"/>
      <c r="PCZ38" s="441"/>
      <c r="PDA38" s="441"/>
      <c r="PDB38" s="441"/>
      <c r="PDC38" s="441"/>
      <c r="PDD38" s="441"/>
      <c r="PDE38" s="441"/>
      <c r="PDF38" s="441"/>
      <c r="PDG38" s="441"/>
      <c r="PDH38" s="441"/>
      <c r="PDI38" s="441"/>
      <c r="PDJ38" s="441"/>
      <c r="PDK38" s="441"/>
      <c r="PDL38" s="441"/>
      <c r="PDM38" s="441"/>
      <c r="PDN38" s="441"/>
      <c r="PDO38" s="441"/>
      <c r="PDP38" s="441"/>
      <c r="PDQ38" s="441"/>
      <c r="PDR38" s="441"/>
      <c r="PDS38" s="441"/>
      <c r="PDT38" s="441"/>
      <c r="PDU38" s="441"/>
      <c r="PDV38" s="441"/>
      <c r="PDW38" s="441"/>
      <c r="PDX38" s="441"/>
      <c r="PDY38" s="441"/>
      <c r="PDZ38" s="441"/>
      <c r="PEA38" s="441"/>
      <c r="PEB38" s="441"/>
      <c r="PEC38" s="441"/>
      <c r="PED38" s="441"/>
      <c r="PEE38" s="441"/>
      <c r="PEF38" s="441"/>
      <c r="PEG38" s="441"/>
      <c r="PEH38" s="441"/>
      <c r="PEI38" s="441"/>
      <c r="PEJ38" s="441"/>
      <c r="PEK38" s="441"/>
      <c r="PEL38" s="441"/>
      <c r="PEM38" s="441"/>
      <c r="PEN38" s="441"/>
      <c r="PEO38" s="441"/>
      <c r="PEP38" s="441"/>
      <c r="PEQ38" s="441"/>
      <c r="PER38" s="441"/>
      <c r="PES38" s="441"/>
      <c r="PET38" s="441"/>
      <c r="PEU38" s="441"/>
      <c r="PEV38" s="441"/>
      <c r="PEW38" s="441"/>
      <c r="PEX38" s="441"/>
      <c r="PEY38" s="441"/>
      <c r="PEZ38" s="441"/>
      <c r="PFA38" s="441"/>
      <c r="PFB38" s="441"/>
      <c r="PFC38" s="441"/>
      <c r="PFD38" s="441"/>
      <c r="PFE38" s="441"/>
      <c r="PFF38" s="441"/>
      <c r="PFG38" s="441"/>
      <c r="PFH38" s="441"/>
      <c r="PFI38" s="441"/>
      <c r="PFJ38" s="441"/>
      <c r="PFK38" s="441"/>
      <c r="PFL38" s="441"/>
      <c r="PFM38" s="441"/>
      <c r="PFN38" s="441"/>
      <c r="PFO38" s="441"/>
      <c r="PFP38" s="441"/>
      <c r="PFQ38" s="441"/>
      <c r="PFR38" s="441"/>
      <c r="PFS38" s="441"/>
      <c r="PFT38" s="441"/>
      <c r="PFU38" s="441"/>
      <c r="PFV38" s="441"/>
      <c r="PFW38" s="441"/>
      <c r="PFX38" s="441"/>
      <c r="PFY38" s="441"/>
      <c r="PFZ38" s="441"/>
      <c r="PGA38" s="441"/>
      <c r="PGB38" s="441"/>
      <c r="PGC38" s="441"/>
      <c r="PGD38" s="441"/>
      <c r="PGE38" s="441"/>
      <c r="PGF38" s="441"/>
      <c r="PGG38" s="441"/>
      <c r="PGH38" s="441"/>
      <c r="PGI38" s="441"/>
      <c r="PGJ38" s="441"/>
      <c r="PGK38" s="441"/>
      <c r="PGL38" s="441"/>
      <c r="PGM38" s="441"/>
      <c r="PGN38" s="441"/>
      <c r="PGO38" s="441"/>
      <c r="PGP38" s="441"/>
      <c r="PGQ38" s="441"/>
      <c r="PGR38" s="441"/>
      <c r="PGS38" s="441"/>
      <c r="PGT38" s="441"/>
      <c r="PGU38" s="441"/>
      <c r="PGV38" s="441"/>
      <c r="PGW38" s="441"/>
      <c r="PGX38" s="441"/>
      <c r="PGY38" s="441"/>
      <c r="PGZ38" s="441"/>
      <c r="PHA38" s="441"/>
      <c r="PHB38" s="441"/>
      <c r="PHC38" s="441"/>
      <c r="PHD38" s="441"/>
      <c r="PHE38" s="441"/>
      <c r="PHF38" s="441"/>
      <c r="PHG38" s="441"/>
      <c r="PHH38" s="441"/>
      <c r="PHI38" s="441"/>
      <c r="PHJ38" s="441"/>
      <c r="PHK38" s="441"/>
      <c r="PHL38" s="441"/>
      <c r="PHM38" s="441"/>
      <c r="PHN38" s="441"/>
      <c r="PHO38" s="441"/>
      <c r="PHP38" s="441"/>
      <c r="PHQ38" s="441"/>
      <c r="PHR38" s="441"/>
      <c r="PHS38" s="441"/>
      <c r="PHT38" s="441"/>
      <c r="PHU38" s="441"/>
      <c r="PHV38" s="441"/>
      <c r="PHW38" s="441"/>
      <c r="PHX38" s="441"/>
      <c r="PHY38" s="441"/>
      <c r="PHZ38" s="441"/>
      <c r="PIA38" s="441"/>
      <c r="PIB38" s="441"/>
      <c r="PIC38" s="441"/>
      <c r="PID38" s="441"/>
      <c r="PIE38" s="441"/>
      <c r="PIF38" s="441"/>
      <c r="PIG38" s="441"/>
      <c r="PIH38" s="441"/>
      <c r="PII38" s="441"/>
      <c r="PIJ38" s="441"/>
      <c r="PIK38" s="441"/>
      <c r="PIL38" s="441"/>
      <c r="PIM38" s="441"/>
      <c r="PIN38" s="441"/>
      <c r="PIO38" s="441"/>
      <c r="PIP38" s="441"/>
      <c r="PIQ38" s="441"/>
      <c r="PIR38" s="441"/>
      <c r="PIS38" s="441"/>
      <c r="PIT38" s="441"/>
      <c r="PIU38" s="441"/>
      <c r="PIV38" s="441"/>
      <c r="PIW38" s="441"/>
      <c r="PIX38" s="441"/>
      <c r="PIY38" s="441"/>
      <c r="PIZ38" s="441"/>
      <c r="PJA38" s="441"/>
      <c r="PJB38" s="441"/>
      <c r="PJC38" s="441"/>
      <c r="PJD38" s="441"/>
      <c r="PJE38" s="441"/>
      <c r="PJF38" s="441"/>
      <c r="PJG38" s="441"/>
      <c r="PJH38" s="441"/>
      <c r="PJI38" s="441"/>
      <c r="PJJ38" s="441"/>
      <c r="PJK38" s="441"/>
      <c r="PJL38" s="441"/>
      <c r="PJM38" s="441"/>
      <c r="PJN38" s="441"/>
      <c r="PJO38" s="441"/>
      <c r="PJP38" s="441"/>
      <c r="PJQ38" s="441"/>
      <c r="PJR38" s="441"/>
      <c r="PJS38" s="441"/>
      <c r="PJT38" s="441"/>
      <c r="PJU38" s="441"/>
      <c r="PJV38" s="441"/>
      <c r="PJW38" s="441"/>
      <c r="PJX38" s="441"/>
      <c r="PJY38" s="441"/>
      <c r="PJZ38" s="441"/>
      <c r="PKA38" s="441"/>
      <c r="PKB38" s="441"/>
      <c r="PKC38" s="441"/>
      <c r="PKD38" s="441"/>
      <c r="PKE38" s="441"/>
      <c r="PKF38" s="441"/>
      <c r="PKG38" s="441"/>
      <c r="PKH38" s="441"/>
      <c r="PKI38" s="441"/>
      <c r="PKJ38" s="441"/>
      <c r="PKK38" s="441"/>
      <c r="PKL38" s="441"/>
      <c r="PKM38" s="441"/>
      <c r="PKN38" s="441"/>
      <c r="PKO38" s="441"/>
      <c r="PKP38" s="441"/>
      <c r="PKQ38" s="441"/>
      <c r="PKR38" s="441"/>
      <c r="PKS38" s="441"/>
      <c r="PKT38" s="441"/>
      <c r="PKU38" s="441"/>
      <c r="PKV38" s="441"/>
      <c r="PKW38" s="441"/>
      <c r="PKX38" s="441"/>
      <c r="PKY38" s="441"/>
      <c r="PKZ38" s="441"/>
      <c r="PLA38" s="441"/>
      <c r="PLB38" s="441"/>
      <c r="PLC38" s="441"/>
      <c r="PLD38" s="441"/>
      <c r="PLE38" s="441"/>
      <c r="PLF38" s="441"/>
      <c r="PLG38" s="441"/>
      <c r="PLH38" s="441"/>
      <c r="PLI38" s="441"/>
      <c r="PLJ38" s="441"/>
      <c r="PLK38" s="441"/>
      <c r="PLL38" s="441"/>
      <c r="PLM38" s="441"/>
      <c r="PLN38" s="441"/>
      <c r="PLO38" s="441"/>
      <c r="PLP38" s="441"/>
      <c r="PLQ38" s="441"/>
      <c r="PLR38" s="441"/>
      <c r="PLS38" s="441"/>
      <c r="PLT38" s="441"/>
      <c r="PLU38" s="441"/>
      <c r="PLV38" s="441"/>
      <c r="PLW38" s="441"/>
      <c r="PLX38" s="441"/>
      <c r="PLY38" s="441"/>
      <c r="PLZ38" s="441"/>
      <c r="PMA38" s="441"/>
      <c r="PMB38" s="441"/>
      <c r="PMC38" s="441"/>
      <c r="PMD38" s="441"/>
      <c r="PME38" s="441"/>
      <c r="PMF38" s="441"/>
      <c r="PMG38" s="441"/>
      <c r="PMH38" s="441"/>
      <c r="PMI38" s="441"/>
      <c r="PMJ38" s="441"/>
      <c r="PMK38" s="441"/>
      <c r="PML38" s="441"/>
      <c r="PMM38" s="441"/>
      <c r="PMN38" s="441"/>
      <c r="PMO38" s="441"/>
      <c r="PMP38" s="441"/>
      <c r="PMQ38" s="441"/>
      <c r="PMR38" s="441"/>
      <c r="PMS38" s="441"/>
      <c r="PMT38" s="441"/>
      <c r="PMU38" s="441"/>
      <c r="PMV38" s="441"/>
      <c r="PMW38" s="441"/>
      <c r="PMX38" s="441"/>
      <c r="PMY38" s="441"/>
      <c r="PMZ38" s="441"/>
      <c r="PNA38" s="441"/>
      <c r="PNB38" s="441"/>
      <c r="PNC38" s="441"/>
      <c r="PND38" s="441"/>
      <c r="PNE38" s="441"/>
      <c r="PNF38" s="441"/>
      <c r="PNG38" s="441"/>
      <c r="PNH38" s="441"/>
      <c r="PNI38" s="441"/>
      <c r="PNJ38" s="441"/>
      <c r="PNK38" s="441"/>
      <c r="PNL38" s="441"/>
      <c r="PNM38" s="441"/>
      <c r="PNN38" s="441"/>
      <c r="PNO38" s="441"/>
      <c r="PNP38" s="441"/>
      <c r="PNQ38" s="441"/>
      <c r="PNR38" s="441"/>
      <c r="PNS38" s="441"/>
      <c r="PNT38" s="441"/>
      <c r="PNU38" s="441"/>
      <c r="PNV38" s="441"/>
      <c r="PNW38" s="441"/>
      <c r="PNX38" s="441"/>
      <c r="PNY38" s="441"/>
      <c r="PNZ38" s="441"/>
      <c r="POA38" s="441"/>
      <c r="POB38" s="441"/>
      <c r="POC38" s="441"/>
      <c r="POD38" s="441"/>
      <c r="POE38" s="441"/>
      <c r="POF38" s="441"/>
      <c r="POG38" s="441"/>
      <c r="POH38" s="441"/>
      <c r="POI38" s="441"/>
      <c r="POJ38" s="441"/>
      <c r="POK38" s="441"/>
      <c r="POL38" s="441"/>
      <c r="POM38" s="441"/>
      <c r="PON38" s="441"/>
      <c r="POO38" s="441"/>
      <c r="POP38" s="441"/>
      <c r="POQ38" s="441"/>
      <c r="POR38" s="441"/>
      <c r="POS38" s="441"/>
      <c r="POT38" s="441"/>
      <c r="POU38" s="441"/>
      <c r="POV38" s="441"/>
      <c r="POW38" s="441"/>
      <c r="POX38" s="441"/>
      <c r="POY38" s="441"/>
      <c r="POZ38" s="441"/>
      <c r="PPA38" s="441"/>
      <c r="PPB38" s="441"/>
      <c r="PPC38" s="441"/>
      <c r="PPD38" s="441"/>
      <c r="PPE38" s="441"/>
      <c r="PPF38" s="441"/>
      <c r="PPG38" s="441"/>
      <c r="PPH38" s="441"/>
      <c r="PPI38" s="441"/>
      <c r="PPJ38" s="441"/>
      <c r="PPK38" s="441"/>
      <c r="PPL38" s="441"/>
      <c r="PPM38" s="441"/>
      <c r="PPN38" s="441"/>
      <c r="PPO38" s="441"/>
      <c r="PPP38" s="441"/>
      <c r="PPQ38" s="441"/>
      <c r="PPR38" s="441"/>
      <c r="PPS38" s="441"/>
      <c r="PPT38" s="441"/>
      <c r="PPU38" s="441"/>
      <c r="PPV38" s="441"/>
      <c r="PPW38" s="441"/>
      <c r="PPX38" s="441"/>
      <c r="PPY38" s="441"/>
      <c r="PPZ38" s="441"/>
      <c r="PQA38" s="441"/>
      <c r="PQB38" s="441"/>
      <c r="PQC38" s="441"/>
      <c r="PQD38" s="441"/>
      <c r="PQE38" s="441"/>
      <c r="PQF38" s="441"/>
      <c r="PQG38" s="441"/>
      <c r="PQH38" s="441"/>
      <c r="PQI38" s="441"/>
      <c r="PQJ38" s="441"/>
      <c r="PQK38" s="441"/>
      <c r="PQL38" s="441"/>
      <c r="PQM38" s="441"/>
      <c r="PQN38" s="441"/>
      <c r="PQO38" s="441"/>
      <c r="PQP38" s="441"/>
      <c r="PQQ38" s="441"/>
      <c r="PQR38" s="441"/>
      <c r="PQS38" s="441"/>
      <c r="PQT38" s="441"/>
      <c r="PQU38" s="441"/>
      <c r="PQV38" s="441"/>
      <c r="PQW38" s="441"/>
      <c r="PQX38" s="441"/>
      <c r="PQY38" s="441"/>
      <c r="PQZ38" s="441"/>
      <c r="PRA38" s="441"/>
      <c r="PRB38" s="441"/>
      <c r="PRC38" s="441"/>
      <c r="PRD38" s="441"/>
      <c r="PRE38" s="441"/>
      <c r="PRF38" s="441"/>
      <c r="PRG38" s="441"/>
      <c r="PRH38" s="441"/>
      <c r="PRI38" s="441"/>
      <c r="PRJ38" s="441"/>
      <c r="PRK38" s="441"/>
      <c r="PRL38" s="441"/>
      <c r="PRM38" s="441"/>
      <c r="PRN38" s="441"/>
      <c r="PRO38" s="441"/>
      <c r="PRP38" s="441"/>
      <c r="PRQ38" s="441"/>
      <c r="PRR38" s="441"/>
      <c r="PRS38" s="441"/>
      <c r="PRT38" s="441"/>
      <c r="PRU38" s="441"/>
      <c r="PRV38" s="441"/>
      <c r="PRW38" s="441"/>
      <c r="PRX38" s="441"/>
      <c r="PRY38" s="441"/>
      <c r="PRZ38" s="441"/>
      <c r="PSA38" s="441"/>
      <c r="PSB38" s="441"/>
      <c r="PSC38" s="441"/>
      <c r="PSD38" s="441"/>
      <c r="PSE38" s="441"/>
      <c r="PSF38" s="441"/>
      <c r="PSG38" s="441"/>
      <c r="PSH38" s="441"/>
      <c r="PSI38" s="441"/>
      <c r="PSJ38" s="441"/>
      <c r="PSK38" s="441"/>
      <c r="PSL38" s="441"/>
      <c r="PSM38" s="441"/>
      <c r="PSN38" s="441"/>
      <c r="PSO38" s="441"/>
      <c r="PSP38" s="441"/>
      <c r="PSQ38" s="441"/>
      <c r="PSR38" s="441"/>
      <c r="PSS38" s="441"/>
      <c r="PST38" s="441"/>
      <c r="PSU38" s="441"/>
      <c r="PSV38" s="441"/>
      <c r="PSW38" s="441"/>
      <c r="PSX38" s="441"/>
      <c r="PSY38" s="441"/>
      <c r="PSZ38" s="441"/>
      <c r="PTA38" s="441"/>
      <c r="PTB38" s="441"/>
      <c r="PTC38" s="441"/>
      <c r="PTD38" s="441"/>
      <c r="PTE38" s="441"/>
      <c r="PTF38" s="441"/>
      <c r="PTG38" s="441"/>
      <c r="PTH38" s="441"/>
      <c r="PTI38" s="441"/>
      <c r="PTJ38" s="441"/>
      <c r="PTK38" s="441"/>
      <c r="PTL38" s="441"/>
      <c r="PTM38" s="441"/>
      <c r="PTN38" s="441"/>
      <c r="PTO38" s="441"/>
      <c r="PTP38" s="441"/>
      <c r="PTQ38" s="441"/>
      <c r="PTR38" s="441"/>
      <c r="PTS38" s="441"/>
      <c r="PTT38" s="441"/>
      <c r="PTU38" s="441"/>
      <c r="PTV38" s="441"/>
      <c r="PTW38" s="441"/>
      <c r="PTX38" s="441"/>
      <c r="PTY38" s="441"/>
      <c r="PTZ38" s="441"/>
      <c r="PUA38" s="441"/>
      <c r="PUB38" s="441"/>
      <c r="PUC38" s="441"/>
      <c r="PUD38" s="441"/>
      <c r="PUE38" s="441"/>
      <c r="PUF38" s="441"/>
      <c r="PUG38" s="441"/>
      <c r="PUH38" s="441"/>
      <c r="PUI38" s="441"/>
      <c r="PUJ38" s="441"/>
      <c r="PUK38" s="441"/>
      <c r="PUL38" s="441"/>
      <c r="PUM38" s="441"/>
      <c r="PUN38" s="441"/>
      <c r="PUO38" s="441"/>
      <c r="PUP38" s="441"/>
      <c r="PUQ38" s="441"/>
      <c r="PUR38" s="441"/>
      <c r="PUS38" s="441"/>
      <c r="PUT38" s="441"/>
      <c r="PUU38" s="441"/>
      <c r="PUV38" s="441"/>
      <c r="PUW38" s="441"/>
      <c r="PUX38" s="441"/>
      <c r="PUY38" s="441"/>
      <c r="PUZ38" s="441"/>
      <c r="PVA38" s="441"/>
      <c r="PVB38" s="441"/>
      <c r="PVC38" s="441"/>
      <c r="PVD38" s="441"/>
      <c r="PVE38" s="441"/>
      <c r="PVF38" s="441"/>
      <c r="PVG38" s="441"/>
      <c r="PVH38" s="441"/>
      <c r="PVI38" s="441"/>
      <c r="PVJ38" s="441"/>
      <c r="PVK38" s="441"/>
      <c r="PVL38" s="441"/>
      <c r="PVM38" s="441"/>
      <c r="PVN38" s="441"/>
      <c r="PVO38" s="441"/>
      <c r="PVP38" s="441"/>
      <c r="PVQ38" s="441"/>
      <c r="PVR38" s="441"/>
      <c r="PVS38" s="441"/>
      <c r="PVT38" s="441"/>
      <c r="PVU38" s="441"/>
      <c r="PVV38" s="441"/>
      <c r="PVW38" s="441"/>
      <c r="PVX38" s="441"/>
      <c r="PVY38" s="441"/>
      <c r="PVZ38" s="441"/>
      <c r="PWA38" s="441"/>
      <c r="PWB38" s="441"/>
      <c r="PWC38" s="441"/>
      <c r="PWD38" s="441"/>
      <c r="PWE38" s="441"/>
      <c r="PWF38" s="441"/>
      <c r="PWG38" s="441"/>
      <c r="PWH38" s="441"/>
      <c r="PWI38" s="441"/>
      <c r="PWJ38" s="441"/>
      <c r="PWK38" s="441"/>
      <c r="PWL38" s="441"/>
      <c r="PWM38" s="441"/>
      <c r="PWN38" s="441"/>
      <c r="PWO38" s="441"/>
      <c r="PWP38" s="441"/>
      <c r="PWQ38" s="441"/>
      <c r="PWR38" s="441"/>
      <c r="PWS38" s="441"/>
      <c r="PWT38" s="441"/>
      <c r="PWU38" s="441"/>
      <c r="PWV38" s="441"/>
      <c r="PWW38" s="441"/>
      <c r="PWX38" s="441"/>
      <c r="PWY38" s="441"/>
      <c r="PWZ38" s="441"/>
      <c r="PXA38" s="441"/>
      <c r="PXB38" s="441"/>
      <c r="PXC38" s="441"/>
      <c r="PXD38" s="441"/>
      <c r="PXE38" s="441"/>
      <c r="PXF38" s="441"/>
      <c r="PXG38" s="441"/>
      <c r="PXH38" s="441"/>
      <c r="PXI38" s="441"/>
      <c r="PXJ38" s="441"/>
      <c r="PXK38" s="441"/>
      <c r="PXL38" s="441"/>
      <c r="PXM38" s="441"/>
      <c r="PXN38" s="441"/>
      <c r="PXO38" s="441"/>
      <c r="PXP38" s="441"/>
      <c r="PXQ38" s="441"/>
      <c r="PXR38" s="441"/>
      <c r="PXS38" s="441"/>
      <c r="PXT38" s="441"/>
      <c r="PXU38" s="441"/>
      <c r="PXV38" s="441"/>
      <c r="PXW38" s="441"/>
      <c r="PXX38" s="441"/>
      <c r="PXY38" s="441"/>
      <c r="PXZ38" s="441"/>
      <c r="PYA38" s="441"/>
      <c r="PYB38" s="441"/>
      <c r="PYC38" s="441"/>
      <c r="PYD38" s="441"/>
      <c r="PYE38" s="441"/>
      <c r="PYF38" s="441"/>
      <c r="PYG38" s="441"/>
      <c r="PYH38" s="441"/>
      <c r="PYI38" s="441"/>
      <c r="PYJ38" s="441"/>
      <c r="PYK38" s="441"/>
      <c r="PYL38" s="441"/>
      <c r="PYM38" s="441"/>
      <c r="PYN38" s="441"/>
      <c r="PYO38" s="441"/>
      <c r="PYP38" s="441"/>
      <c r="PYQ38" s="441"/>
      <c r="PYR38" s="441"/>
      <c r="PYS38" s="441"/>
      <c r="PYT38" s="441"/>
      <c r="PYU38" s="441"/>
      <c r="PYV38" s="441"/>
      <c r="PYW38" s="441"/>
      <c r="PYX38" s="441"/>
      <c r="PYY38" s="441"/>
      <c r="PYZ38" s="441"/>
      <c r="PZA38" s="441"/>
      <c r="PZB38" s="441"/>
      <c r="PZC38" s="441"/>
      <c r="PZD38" s="441"/>
      <c r="PZE38" s="441"/>
      <c r="PZF38" s="441"/>
      <c r="PZG38" s="441"/>
      <c r="PZH38" s="441"/>
      <c r="PZI38" s="441"/>
      <c r="PZJ38" s="441"/>
      <c r="PZK38" s="441"/>
      <c r="PZL38" s="441"/>
      <c r="PZM38" s="441"/>
      <c r="PZN38" s="441"/>
      <c r="PZO38" s="441"/>
      <c r="PZP38" s="441"/>
      <c r="PZQ38" s="441"/>
      <c r="PZR38" s="441"/>
      <c r="PZS38" s="441"/>
      <c r="PZT38" s="441"/>
      <c r="PZU38" s="441"/>
      <c r="PZV38" s="441"/>
      <c r="PZW38" s="441"/>
      <c r="PZX38" s="441"/>
      <c r="PZY38" s="441"/>
      <c r="PZZ38" s="441"/>
      <c r="QAA38" s="441"/>
      <c r="QAB38" s="441"/>
      <c r="QAC38" s="441"/>
      <c r="QAD38" s="441"/>
      <c r="QAE38" s="441"/>
      <c r="QAF38" s="441"/>
      <c r="QAG38" s="441"/>
      <c r="QAH38" s="441"/>
      <c r="QAI38" s="441"/>
      <c r="QAJ38" s="441"/>
      <c r="QAK38" s="441"/>
      <c r="QAL38" s="441"/>
      <c r="QAM38" s="441"/>
      <c r="QAN38" s="441"/>
      <c r="QAO38" s="441"/>
      <c r="QAP38" s="441"/>
      <c r="QAQ38" s="441"/>
      <c r="QAR38" s="441"/>
      <c r="QAS38" s="441"/>
      <c r="QAT38" s="441"/>
      <c r="QAU38" s="441"/>
      <c r="QAV38" s="441"/>
      <c r="QAW38" s="441"/>
      <c r="QAX38" s="441"/>
      <c r="QAY38" s="441"/>
      <c r="QAZ38" s="441"/>
      <c r="QBA38" s="441"/>
      <c r="QBB38" s="441"/>
      <c r="QBC38" s="441"/>
      <c r="QBD38" s="441"/>
      <c r="QBE38" s="441"/>
      <c r="QBF38" s="441"/>
      <c r="QBG38" s="441"/>
      <c r="QBH38" s="441"/>
      <c r="QBI38" s="441"/>
      <c r="QBJ38" s="441"/>
      <c r="QBK38" s="441"/>
      <c r="QBL38" s="441"/>
      <c r="QBM38" s="441"/>
      <c r="QBN38" s="441"/>
      <c r="QBO38" s="441"/>
      <c r="QBP38" s="441"/>
      <c r="QBQ38" s="441"/>
      <c r="QBR38" s="441"/>
      <c r="QBS38" s="441"/>
      <c r="QBT38" s="441"/>
      <c r="QBU38" s="441"/>
      <c r="QBV38" s="441"/>
      <c r="QBW38" s="441"/>
      <c r="QBX38" s="441"/>
      <c r="QBY38" s="441"/>
      <c r="QBZ38" s="441"/>
      <c r="QCA38" s="441"/>
      <c r="QCB38" s="441"/>
      <c r="QCC38" s="441"/>
      <c r="QCD38" s="441"/>
      <c r="QCE38" s="441"/>
      <c r="QCF38" s="441"/>
      <c r="QCG38" s="441"/>
      <c r="QCH38" s="441"/>
      <c r="QCI38" s="441"/>
      <c r="QCJ38" s="441"/>
      <c r="QCK38" s="441"/>
      <c r="QCL38" s="441"/>
      <c r="QCM38" s="441"/>
      <c r="QCN38" s="441"/>
      <c r="QCO38" s="441"/>
      <c r="QCP38" s="441"/>
      <c r="QCQ38" s="441"/>
      <c r="QCR38" s="441"/>
      <c r="QCS38" s="441"/>
      <c r="QCT38" s="441"/>
      <c r="QCU38" s="441"/>
      <c r="QCV38" s="441"/>
      <c r="QCW38" s="441"/>
      <c r="QCX38" s="441"/>
      <c r="QCY38" s="441"/>
      <c r="QCZ38" s="441"/>
      <c r="QDA38" s="441"/>
      <c r="QDB38" s="441"/>
      <c r="QDC38" s="441"/>
      <c r="QDD38" s="441"/>
      <c r="QDE38" s="441"/>
      <c r="QDF38" s="441"/>
      <c r="QDG38" s="441"/>
      <c r="QDH38" s="441"/>
      <c r="QDI38" s="441"/>
      <c r="QDJ38" s="441"/>
      <c r="QDK38" s="441"/>
      <c r="QDL38" s="441"/>
      <c r="QDM38" s="441"/>
      <c r="QDN38" s="441"/>
      <c r="QDO38" s="441"/>
      <c r="QDP38" s="441"/>
      <c r="QDQ38" s="441"/>
      <c r="QDR38" s="441"/>
      <c r="QDS38" s="441"/>
      <c r="QDT38" s="441"/>
      <c r="QDU38" s="441"/>
      <c r="QDV38" s="441"/>
      <c r="QDW38" s="441"/>
      <c r="QDX38" s="441"/>
      <c r="QDY38" s="441"/>
      <c r="QDZ38" s="441"/>
      <c r="QEA38" s="441"/>
      <c r="QEB38" s="441"/>
      <c r="QEC38" s="441"/>
      <c r="QED38" s="441"/>
      <c r="QEE38" s="441"/>
      <c r="QEF38" s="441"/>
      <c r="QEG38" s="441"/>
      <c r="QEH38" s="441"/>
      <c r="QEI38" s="441"/>
      <c r="QEJ38" s="441"/>
      <c r="QEK38" s="441"/>
      <c r="QEL38" s="441"/>
      <c r="QEM38" s="441"/>
      <c r="QEN38" s="441"/>
      <c r="QEO38" s="441"/>
      <c r="QEP38" s="441"/>
      <c r="QEQ38" s="441"/>
      <c r="QER38" s="441"/>
      <c r="QES38" s="441"/>
      <c r="QET38" s="441"/>
      <c r="QEU38" s="441"/>
      <c r="QEV38" s="441"/>
      <c r="QEW38" s="441"/>
      <c r="QEX38" s="441"/>
      <c r="QEY38" s="441"/>
      <c r="QEZ38" s="441"/>
      <c r="QFA38" s="441"/>
      <c r="QFB38" s="441"/>
      <c r="QFC38" s="441"/>
      <c r="QFD38" s="441"/>
      <c r="QFE38" s="441"/>
      <c r="QFF38" s="441"/>
      <c r="QFG38" s="441"/>
      <c r="QFH38" s="441"/>
      <c r="QFI38" s="441"/>
      <c r="QFJ38" s="441"/>
      <c r="QFK38" s="441"/>
      <c r="QFL38" s="441"/>
      <c r="QFM38" s="441"/>
      <c r="QFN38" s="441"/>
      <c r="QFO38" s="441"/>
      <c r="QFP38" s="441"/>
      <c r="QFQ38" s="441"/>
      <c r="QFR38" s="441"/>
      <c r="QFS38" s="441"/>
      <c r="QFT38" s="441"/>
      <c r="QFU38" s="441"/>
      <c r="QFV38" s="441"/>
      <c r="QFW38" s="441"/>
      <c r="QFX38" s="441"/>
      <c r="QFY38" s="441"/>
      <c r="QFZ38" s="441"/>
      <c r="QGA38" s="441"/>
      <c r="QGB38" s="441"/>
      <c r="QGC38" s="441"/>
      <c r="QGD38" s="441"/>
      <c r="QGE38" s="441"/>
      <c r="QGF38" s="441"/>
      <c r="QGG38" s="441"/>
      <c r="QGH38" s="441"/>
      <c r="QGI38" s="441"/>
      <c r="QGJ38" s="441"/>
      <c r="QGK38" s="441"/>
      <c r="QGL38" s="441"/>
      <c r="QGM38" s="441"/>
      <c r="QGN38" s="441"/>
      <c r="QGO38" s="441"/>
      <c r="QGP38" s="441"/>
      <c r="QGQ38" s="441"/>
      <c r="QGR38" s="441"/>
      <c r="QGS38" s="441"/>
      <c r="QGT38" s="441"/>
      <c r="QGU38" s="441"/>
      <c r="QGV38" s="441"/>
      <c r="QGW38" s="441"/>
      <c r="QGX38" s="441"/>
      <c r="QGY38" s="441"/>
      <c r="QGZ38" s="441"/>
      <c r="QHA38" s="441"/>
      <c r="QHB38" s="441"/>
      <c r="QHC38" s="441"/>
      <c r="QHD38" s="441"/>
      <c r="QHE38" s="441"/>
      <c r="QHF38" s="441"/>
      <c r="QHG38" s="441"/>
      <c r="QHH38" s="441"/>
      <c r="QHI38" s="441"/>
      <c r="QHJ38" s="441"/>
      <c r="QHK38" s="441"/>
      <c r="QHL38" s="441"/>
      <c r="QHM38" s="441"/>
      <c r="QHN38" s="441"/>
      <c r="QHO38" s="441"/>
      <c r="QHP38" s="441"/>
      <c r="QHQ38" s="441"/>
      <c r="QHR38" s="441"/>
      <c r="QHS38" s="441"/>
      <c r="QHT38" s="441"/>
      <c r="QHU38" s="441"/>
      <c r="QHV38" s="441"/>
      <c r="QHW38" s="441"/>
      <c r="QHX38" s="441"/>
      <c r="QHY38" s="441"/>
      <c r="QHZ38" s="441"/>
      <c r="QIA38" s="441"/>
      <c r="QIB38" s="441"/>
      <c r="QIC38" s="441"/>
      <c r="QID38" s="441"/>
      <c r="QIE38" s="441"/>
      <c r="QIF38" s="441"/>
      <c r="QIG38" s="441"/>
      <c r="QIH38" s="441"/>
      <c r="QII38" s="441"/>
      <c r="QIJ38" s="441"/>
      <c r="QIK38" s="441"/>
      <c r="QIL38" s="441"/>
      <c r="QIM38" s="441"/>
      <c r="QIN38" s="441"/>
      <c r="QIO38" s="441"/>
      <c r="QIP38" s="441"/>
      <c r="QIQ38" s="441"/>
      <c r="QIR38" s="441"/>
      <c r="QIS38" s="441"/>
      <c r="QIT38" s="441"/>
      <c r="QIU38" s="441"/>
      <c r="QIV38" s="441"/>
      <c r="QIW38" s="441"/>
      <c r="QIX38" s="441"/>
      <c r="QIY38" s="441"/>
      <c r="QIZ38" s="441"/>
      <c r="QJA38" s="441"/>
      <c r="QJB38" s="441"/>
      <c r="QJC38" s="441"/>
      <c r="QJD38" s="441"/>
      <c r="QJE38" s="441"/>
      <c r="QJF38" s="441"/>
      <c r="QJG38" s="441"/>
      <c r="QJH38" s="441"/>
      <c r="QJI38" s="441"/>
      <c r="QJJ38" s="441"/>
      <c r="QJK38" s="441"/>
      <c r="QJL38" s="441"/>
      <c r="QJM38" s="441"/>
      <c r="QJN38" s="441"/>
      <c r="QJO38" s="441"/>
      <c r="QJP38" s="441"/>
      <c r="QJQ38" s="441"/>
      <c r="QJR38" s="441"/>
      <c r="QJS38" s="441"/>
      <c r="QJT38" s="441"/>
      <c r="QJU38" s="441"/>
      <c r="QJV38" s="441"/>
      <c r="QJW38" s="441"/>
      <c r="QJX38" s="441"/>
      <c r="QJY38" s="441"/>
      <c r="QJZ38" s="441"/>
      <c r="QKA38" s="441"/>
      <c r="QKB38" s="441"/>
      <c r="QKC38" s="441"/>
      <c r="QKD38" s="441"/>
      <c r="QKE38" s="441"/>
      <c r="QKF38" s="441"/>
      <c r="QKG38" s="441"/>
      <c r="QKH38" s="441"/>
      <c r="QKI38" s="441"/>
      <c r="QKJ38" s="441"/>
      <c r="QKK38" s="441"/>
      <c r="QKL38" s="441"/>
      <c r="QKM38" s="441"/>
      <c r="QKN38" s="441"/>
      <c r="QKO38" s="441"/>
      <c r="QKP38" s="441"/>
      <c r="QKQ38" s="441"/>
      <c r="QKR38" s="441"/>
      <c r="QKS38" s="441"/>
      <c r="QKT38" s="441"/>
      <c r="QKU38" s="441"/>
      <c r="QKV38" s="441"/>
      <c r="QKW38" s="441"/>
      <c r="QKX38" s="441"/>
      <c r="QKY38" s="441"/>
      <c r="QKZ38" s="441"/>
      <c r="QLA38" s="441"/>
      <c r="QLB38" s="441"/>
      <c r="QLC38" s="441"/>
      <c r="QLD38" s="441"/>
      <c r="QLE38" s="441"/>
      <c r="QLF38" s="441"/>
      <c r="QLG38" s="441"/>
      <c r="QLH38" s="441"/>
      <c r="QLI38" s="441"/>
      <c r="QLJ38" s="441"/>
      <c r="QLK38" s="441"/>
      <c r="QLL38" s="441"/>
      <c r="QLM38" s="441"/>
      <c r="QLN38" s="441"/>
      <c r="QLO38" s="441"/>
      <c r="QLP38" s="441"/>
      <c r="QLQ38" s="441"/>
      <c r="QLR38" s="441"/>
      <c r="QLS38" s="441"/>
      <c r="QLT38" s="441"/>
      <c r="QLU38" s="441"/>
      <c r="QLV38" s="441"/>
      <c r="QLW38" s="441"/>
      <c r="QLX38" s="441"/>
      <c r="QLY38" s="441"/>
      <c r="QLZ38" s="441"/>
      <c r="QMA38" s="441"/>
      <c r="QMB38" s="441"/>
      <c r="QMC38" s="441"/>
      <c r="QMD38" s="441"/>
      <c r="QME38" s="441"/>
      <c r="QMF38" s="441"/>
      <c r="QMG38" s="441"/>
      <c r="QMH38" s="441"/>
      <c r="QMI38" s="441"/>
      <c r="QMJ38" s="441"/>
      <c r="QMK38" s="441"/>
      <c r="QML38" s="441"/>
      <c r="QMM38" s="441"/>
      <c r="QMN38" s="441"/>
      <c r="QMO38" s="441"/>
      <c r="QMP38" s="441"/>
      <c r="QMQ38" s="441"/>
      <c r="QMR38" s="441"/>
      <c r="QMS38" s="441"/>
      <c r="QMT38" s="441"/>
      <c r="QMU38" s="441"/>
      <c r="QMV38" s="441"/>
      <c r="QMW38" s="441"/>
      <c r="QMX38" s="441"/>
      <c r="QMY38" s="441"/>
      <c r="QMZ38" s="441"/>
      <c r="QNA38" s="441"/>
      <c r="QNB38" s="441"/>
      <c r="QNC38" s="441"/>
      <c r="QND38" s="441"/>
      <c r="QNE38" s="441"/>
      <c r="QNF38" s="441"/>
      <c r="QNG38" s="441"/>
      <c r="QNH38" s="441"/>
      <c r="QNI38" s="441"/>
      <c r="QNJ38" s="441"/>
      <c r="QNK38" s="441"/>
      <c r="QNL38" s="441"/>
      <c r="QNM38" s="441"/>
      <c r="QNN38" s="441"/>
      <c r="QNO38" s="441"/>
      <c r="QNP38" s="441"/>
      <c r="QNQ38" s="441"/>
      <c r="QNR38" s="441"/>
      <c r="QNS38" s="441"/>
      <c r="QNT38" s="441"/>
      <c r="QNU38" s="441"/>
      <c r="QNV38" s="441"/>
      <c r="QNW38" s="441"/>
      <c r="QNX38" s="441"/>
      <c r="QNY38" s="441"/>
      <c r="QNZ38" s="441"/>
      <c r="QOA38" s="441"/>
      <c r="QOB38" s="441"/>
      <c r="QOC38" s="441"/>
      <c r="QOD38" s="441"/>
      <c r="QOE38" s="441"/>
      <c r="QOF38" s="441"/>
      <c r="QOG38" s="441"/>
      <c r="QOH38" s="441"/>
      <c r="QOI38" s="441"/>
      <c r="QOJ38" s="441"/>
      <c r="QOK38" s="441"/>
      <c r="QOL38" s="441"/>
      <c r="QOM38" s="441"/>
      <c r="QON38" s="441"/>
      <c r="QOO38" s="441"/>
      <c r="QOP38" s="441"/>
      <c r="QOQ38" s="441"/>
      <c r="QOR38" s="441"/>
      <c r="QOS38" s="441"/>
      <c r="QOT38" s="441"/>
      <c r="QOU38" s="441"/>
      <c r="QOV38" s="441"/>
      <c r="QOW38" s="441"/>
      <c r="QOX38" s="441"/>
      <c r="QOY38" s="441"/>
      <c r="QOZ38" s="441"/>
      <c r="QPA38" s="441"/>
      <c r="QPB38" s="441"/>
      <c r="QPC38" s="441"/>
      <c r="QPD38" s="441"/>
      <c r="QPE38" s="441"/>
      <c r="QPF38" s="441"/>
      <c r="QPG38" s="441"/>
      <c r="QPH38" s="441"/>
      <c r="QPI38" s="441"/>
      <c r="QPJ38" s="441"/>
      <c r="QPK38" s="441"/>
      <c r="QPL38" s="441"/>
      <c r="QPM38" s="441"/>
      <c r="QPN38" s="441"/>
      <c r="QPO38" s="441"/>
      <c r="QPP38" s="441"/>
      <c r="QPQ38" s="441"/>
      <c r="QPR38" s="441"/>
      <c r="QPS38" s="441"/>
      <c r="QPT38" s="441"/>
      <c r="QPU38" s="441"/>
      <c r="QPV38" s="441"/>
      <c r="QPW38" s="441"/>
      <c r="QPX38" s="441"/>
      <c r="QPY38" s="441"/>
      <c r="QPZ38" s="441"/>
      <c r="QQA38" s="441"/>
      <c r="QQB38" s="441"/>
      <c r="QQC38" s="441"/>
      <c r="QQD38" s="441"/>
      <c r="QQE38" s="441"/>
      <c r="QQF38" s="441"/>
      <c r="QQG38" s="441"/>
      <c r="QQH38" s="441"/>
      <c r="QQI38" s="441"/>
      <c r="QQJ38" s="441"/>
      <c r="QQK38" s="441"/>
      <c r="QQL38" s="441"/>
      <c r="QQM38" s="441"/>
      <c r="QQN38" s="441"/>
      <c r="QQO38" s="441"/>
      <c r="QQP38" s="441"/>
      <c r="QQQ38" s="441"/>
      <c r="QQR38" s="441"/>
      <c r="QQS38" s="441"/>
      <c r="QQT38" s="441"/>
      <c r="QQU38" s="441"/>
      <c r="QQV38" s="441"/>
      <c r="QQW38" s="441"/>
      <c r="QQX38" s="441"/>
      <c r="QQY38" s="441"/>
      <c r="QQZ38" s="441"/>
      <c r="QRA38" s="441"/>
      <c r="QRB38" s="441"/>
      <c r="QRC38" s="441"/>
      <c r="QRD38" s="441"/>
      <c r="QRE38" s="441"/>
      <c r="QRF38" s="441"/>
      <c r="QRG38" s="441"/>
      <c r="QRH38" s="441"/>
      <c r="QRI38" s="441"/>
      <c r="QRJ38" s="441"/>
      <c r="QRK38" s="441"/>
      <c r="QRL38" s="441"/>
      <c r="QRM38" s="441"/>
      <c r="QRN38" s="441"/>
      <c r="QRO38" s="441"/>
      <c r="QRP38" s="441"/>
      <c r="QRQ38" s="441"/>
      <c r="QRR38" s="441"/>
      <c r="QRS38" s="441"/>
      <c r="QRT38" s="441"/>
      <c r="QRU38" s="441"/>
      <c r="QRV38" s="441"/>
      <c r="QRW38" s="441"/>
      <c r="QRX38" s="441"/>
      <c r="QRY38" s="441"/>
      <c r="QRZ38" s="441"/>
      <c r="QSA38" s="441"/>
      <c r="QSB38" s="441"/>
      <c r="QSC38" s="441"/>
      <c r="QSD38" s="441"/>
      <c r="QSE38" s="441"/>
      <c r="QSF38" s="441"/>
      <c r="QSG38" s="441"/>
      <c r="QSH38" s="441"/>
      <c r="QSI38" s="441"/>
      <c r="QSJ38" s="441"/>
      <c r="QSK38" s="441"/>
      <c r="QSL38" s="441"/>
      <c r="QSM38" s="441"/>
      <c r="QSN38" s="441"/>
      <c r="QSO38" s="441"/>
      <c r="QSP38" s="441"/>
      <c r="QSQ38" s="441"/>
      <c r="QSR38" s="441"/>
      <c r="QSS38" s="441"/>
      <c r="QST38" s="441"/>
      <c r="QSU38" s="441"/>
      <c r="QSV38" s="441"/>
      <c r="QSW38" s="441"/>
      <c r="QSX38" s="441"/>
      <c r="QSY38" s="441"/>
      <c r="QSZ38" s="441"/>
      <c r="QTA38" s="441"/>
      <c r="QTB38" s="441"/>
      <c r="QTC38" s="441"/>
      <c r="QTD38" s="441"/>
      <c r="QTE38" s="441"/>
      <c r="QTF38" s="441"/>
      <c r="QTG38" s="441"/>
      <c r="QTH38" s="441"/>
      <c r="QTI38" s="441"/>
      <c r="QTJ38" s="441"/>
      <c r="QTK38" s="441"/>
      <c r="QTL38" s="441"/>
      <c r="QTM38" s="441"/>
      <c r="QTN38" s="441"/>
      <c r="QTO38" s="441"/>
      <c r="QTP38" s="441"/>
      <c r="QTQ38" s="441"/>
      <c r="QTR38" s="441"/>
      <c r="QTS38" s="441"/>
      <c r="QTT38" s="441"/>
      <c r="QTU38" s="441"/>
      <c r="QTV38" s="441"/>
      <c r="QTW38" s="441"/>
      <c r="QTX38" s="441"/>
      <c r="QTY38" s="441"/>
      <c r="QTZ38" s="441"/>
      <c r="QUA38" s="441"/>
      <c r="QUB38" s="441"/>
      <c r="QUC38" s="441"/>
      <c r="QUD38" s="441"/>
      <c r="QUE38" s="441"/>
      <c r="QUF38" s="441"/>
      <c r="QUG38" s="441"/>
      <c r="QUH38" s="441"/>
      <c r="QUI38" s="441"/>
      <c r="QUJ38" s="441"/>
      <c r="QUK38" s="441"/>
      <c r="QUL38" s="441"/>
      <c r="QUM38" s="441"/>
      <c r="QUN38" s="441"/>
      <c r="QUO38" s="441"/>
      <c r="QUP38" s="441"/>
      <c r="QUQ38" s="441"/>
      <c r="QUR38" s="441"/>
      <c r="QUS38" s="441"/>
      <c r="QUT38" s="441"/>
      <c r="QUU38" s="441"/>
      <c r="QUV38" s="441"/>
      <c r="QUW38" s="441"/>
      <c r="QUX38" s="441"/>
      <c r="QUY38" s="441"/>
      <c r="QUZ38" s="441"/>
      <c r="QVA38" s="441"/>
      <c r="QVB38" s="441"/>
      <c r="QVC38" s="441"/>
      <c r="QVD38" s="441"/>
      <c r="QVE38" s="441"/>
      <c r="QVF38" s="441"/>
      <c r="QVG38" s="441"/>
      <c r="QVH38" s="441"/>
      <c r="QVI38" s="441"/>
      <c r="QVJ38" s="441"/>
      <c r="QVK38" s="441"/>
      <c r="QVL38" s="441"/>
      <c r="QVM38" s="441"/>
      <c r="QVN38" s="441"/>
      <c r="QVO38" s="441"/>
      <c r="QVP38" s="441"/>
      <c r="QVQ38" s="441"/>
      <c r="QVR38" s="441"/>
      <c r="QVS38" s="441"/>
      <c r="QVT38" s="441"/>
      <c r="QVU38" s="441"/>
      <c r="QVV38" s="441"/>
      <c r="QVW38" s="441"/>
      <c r="QVX38" s="441"/>
      <c r="QVY38" s="441"/>
      <c r="QVZ38" s="441"/>
      <c r="QWA38" s="441"/>
      <c r="QWB38" s="441"/>
      <c r="QWC38" s="441"/>
      <c r="QWD38" s="441"/>
      <c r="QWE38" s="441"/>
      <c r="QWF38" s="441"/>
      <c r="QWG38" s="441"/>
      <c r="QWH38" s="441"/>
      <c r="QWI38" s="441"/>
      <c r="QWJ38" s="441"/>
      <c r="QWK38" s="441"/>
      <c r="QWL38" s="441"/>
      <c r="QWM38" s="441"/>
      <c r="QWN38" s="441"/>
      <c r="QWO38" s="441"/>
      <c r="QWP38" s="441"/>
      <c r="QWQ38" s="441"/>
      <c r="QWR38" s="441"/>
      <c r="QWS38" s="441"/>
      <c r="QWT38" s="441"/>
      <c r="QWU38" s="441"/>
      <c r="QWV38" s="441"/>
      <c r="QWW38" s="441"/>
      <c r="QWX38" s="441"/>
      <c r="QWY38" s="441"/>
      <c r="QWZ38" s="441"/>
      <c r="QXA38" s="441"/>
      <c r="QXB38" s="441"/>
      <c r="QXC38" s="441"/>
      <c r="QXD38" s="441"/>
      <c r="QXE38" s="441"/>
      <c r="QXF38" s="441"/>
      <c r="QXG38" s="441"/>
      <c r="QXH38" s="441"/>
      <c r="QXI38" s="441"/>
      <c r="QXJ38" s="441"/>
      <c r="QXK38" s="441"/>
      <c r="QXL38" s="441"/>
      <c r="QXM38" s="441"/>
      <c r="QXN38" s="441"/>
      <c r="QXO38" s="441"/>
      <c r="QXP38" s="441"/>
      <c r="QXQ38" s="441"/>
      <c r="QXR38" s="441"/>
      <c r="QXS38" s="441"/>
      <c r="QXT38" s="441"/>
      <c r="QXU38" s="441"/>
      <c r="QXV38" s="441"/>
      <c r="QXW38" s="441"/>
      <c r="QXX38" s="441"/>
      <c r="QXY38" s="441"/>
      <c r="QXZ38" s="441"/>
      <c r="QYA38" s="441"/>
      <c r="QYB38" s="441"/>
      <c r="QYC38" s="441"/>
      <c r="QYD38" s="441"/>
      <c r="QYE38" s="441"/>
      <c r="QYF38" s="441"/>
      <c r="QYG38" s="441"/>
      <c r="QYH38" s="441"/>
      <c r="QYI38" s="441"/>
      <c r="QYJ38" s="441"/>
      <c r="QYK38" s="441"/>
      <c r="QYL38" s="441"/>
      <c r="QYM38" s="441"/>
      <c r="QYN38" s="441"/>
      <c r="QYO38" s="441"/>
      <c r="QYP38" s="441"/>
      <c r="QYQ38" s="441"/>
      <c r="QYR38" s="441"/>
      <c r="QYS38" s="441"/>
      <c r="QYT38" s="441"/>
      <c r="QYU38" s="441"/>
      <c r="QYV38" s="441"/>
      <c r="QYW38" s="441"/>
      <c r="QYX38" s="441"/>
      <c r="QYY38" s="441"/>
      <c r="QYZ38" s="441"/>
      <c r="QZA38" s="441"/>
      <c r="QZB38" s="441"/>
      <c r="QZC38" s="441"/>
      <c r="QZD38" s="441"/>
      <c r="QZE38" s="441"/>
      <c r="QZF38" s="441"/>
      <c r="QZG38" s="441"/>
      <c r="QZH38" s="441"/>
      <c r="QZI38" s="441"/>
      <c r="QZJ38" s="441"/>
      <c r="QZK38" s="441"/>
      <c r="QZL38" s="441"/>
      <c r="QZM38" s="441"/>
      <c r="QZN38" s="441"/>
      <c r="QZO38" s="441"/>
      <c r="QZP38" s="441"/>
      <c r="QZQ38" s="441"/>
      <c r="QZR38" s="441"/>
      <c r="QZS38" s="441"/>
      <c r="QZT38" s="441"/>
      <c r="QZU38" s="441"/>
      <c r="QZV38" s="441"/>
      <c r="QZW38" s="441"/>
      <c r="QZX38" s="441"/>
      <c r="QZY38" s="441"/>
      <c r="QZZ38" s="441"/>
      <c r="RAA38" s="441"/>
      <c r="RAB38" s="441"/>
      <c r="RAC38" s="441"/>
      <c r="RAD38" s="441"/>
      <c r="RAE38" s="441"/>
      <c r="RAF38" s="441"/>
      <c r="RAG38" s="441"/>
      <c r="RAH38" s="441"/>
      <c r="RAI38" s="441"/>
      <c r="RAJ38" s="441"/>
      <c r="RAK38" s="441"/>
      <c r="RAL38" s="441"/>
      <c r="RAM38" s="441"/>
      <c r="RAN38" s="441"/>
      <c r="RAO38" s="441"/>
      <c r="RAP38" s="441"/>
      <c r="RAQ38" s="441"/>
      <c r="RAR38" s="441"/>
      <c r="RAS38" s="441"/>
      <c r="RAT38" s="441"/>
      <c r="RAU38" s="441"/>
      <c r="RAV38" s="441"/>
      <c r="RAW38" s="441"/>
      <c r="RAX38" s="441"/>
      <c r="RAY38" s="441"/>
      <c r="RAZ38" s="441"/>
      <c r="RBA38" s="441"/>
      <c r="RBB38" s="441"/>
      <c r="RBC38" s="441"/>
      <c r="RBD38" s="441"/>
      <c r="RBE38" s="441"/>
      <c r="RBF38" s="441"/>
      <c r="RBG38" s="441"/>
      <c r="RBH38" s="441"/>
      <c r="RBI38" s="441"/>
      <c r="RBJ38" s="441"/>
      <c r="RBK38" s="441"/>
      <c r="RBL38" s="441"/>
      <c r="RBM38" s="441"/>
      <c r="RBN38" s="441"/>
      <c r="RBO38" s="441"/>
      <c r="RBP38" s="441"/>
      <c r="RBQ38" s="441"/>
      <c r="RBR38" s="441"/>
      <c r="RBS38" s="441"/>
      <c r="RBT38" s="441"/>
      <c r="RBU38" s="441"/>
      <c r="RBV38" s="441"/>
      <c r="RBW38" s="441"/>
      <c r="RBX38" s="441"/>
      <c r="RBY38" s="441"/>
      <c r="RBZ38" s="441"/>
      <c r="RCA38" s="441"/>
      <c r="RCB38" s="441"/>
      <c r="RCC38" s="441"/>
      <c r="RCD38" s="441"/>
      <c r="RCE38" s="441"/>
      <c r="RCF38" s="441"/>
      <c r="RCG38" s="441"/>
      <c r="RCH38" s="441"/>
      <c r="RCI38" s="441"/>
      <c r="RCJ38" s="441"/>
      <c r="RCK38" s="441"/>
      <c r="RCL38" s="441"/>
      <c r="RCM38" s="441"/>
      <c r="RCN38" s="441"/>
      <c r="RCO38" s="441"/>
      <c r="RCP38" s="441"/>
      <c r="RCQ38" s="441"/>
      <c r="RCR38" s="441"/>
      <c r="RCS38" s="441"/>
      <c r="RCT38" s="441"/>
      <c r="RCU38" s="441"/>
      <c r="RCV38" s="441"/>
      <c r="RCW38" s="441"/>
      <c r="RCX38" s="441"/>
      <c r="RCY38" s="441"/>
      <c r="RCZ38" s="441"/>
      <c r="RDA38" s="441"/>
      <c r="RDB38" s="441"/>
      <c r="RDC38" s="441"/>
      <c r="RDD38" s="441"/>
      <c r="RDE38" s="441"/>
      <c r="RDF38" s="441"/>
      <c r="RDG38" s="441"/>
      <c r="RDH38" s="441"/>
      <c r="RDI38" s="441"/>
      <c r="RDJ38" s="441"/>
      <c r="RDK38" s="441"/>
      <c r="RDL38" s="441"/>
      <c r="RDM38" s="441"/>
      <c r="RDN38" s="441"/>
      <c r="RDO38" s="441"/>
      <c r="RDP38" s="441"/>
      <c r="RDQ38" s="441"/>
      <c r="RDR38" s="441"/>
      <c r="RDS38" s="441"/>
      <c r="RDT38" s="441"/>
      <c r="RDU38" s="441"/>
      <c r="RDV38" s="441"/>
      <c r="RDW38" s="441"/>
      <c r="RDX38" s="441"/>
      <c r="RDY38" s="441"/>
      <c r="RDZ38" s="441"/>
      <c r="REA38" s="441"/>
      <c r="REB38" s="441"/>
      <c r="REC38" s="441"/>
      <c r="RED38" s="441"/>
      <c r="REE38" s="441"/>
      <c r="REF38" s="441"/>
      <c r="REG38" s="441"/>
      <c r="REH38" s="441"/>
      <c r="REI38" s="441"/>
      <c r="REJ38" s="441"/>
      <c r="REK38" s="441"/>
      <c r="REL38" s="441"/>
      <c r="REM38" s="441"/>
      <c r="REN38" s="441"/>
      <c r="REO38" s="441"/>
      <c r="REP38" s="441"/>
      <c r="REQ38" s="441"/>
      <c r="RER38" s="441"/>
      <c r="RES38" s="441"/>
      <c r="RET38" s="441"/>
      <c r="REU38" s="441"/>
      <c r="REV38" s="441"/>
      <c r="REW38" s="441"/>
      <c r="REX38" s="441"/>
      <c r="REY38" s="441"/>
      <c r="REZ38" s="441"/>
      <c r="RFA38" s="441"/>
      <c r="RFB38" s="441"/>
      <c r="RFC38" s="441"/>
      <c r="RFD38" s="441"/>
      <c r="RFE38" s="441"/>
      <c r="RFF38" s="441"/>
      <c r="RFG38" s="441"/>
      <c r="RFH38" s="441"/>
      <c r="RFI38" s="441"/>
      <c r="RFJ38" s="441"/>
      <c r="RFK38" s="441"/>
      <c r="RFL38" s="441"/>
      <c r="RFM38" s="441"/>
      <c r="RFN38" s="441"/>
      <c r="RFO38" s="441"/>
      <c r="RFP38" s="441"/>
      <c r="RFQ38" s="441"/>
      <c r="RFR38" s="441"/>
      <c r="RFS38" s="441"/>
      <c r="RFT38" s="441"/>
      <c r="RFU38" s="441"/>
      <c r="RFV38" s="441"/>
      <c r="RFW38" s="441"/>
      <c r="RFX38" s="441"/>
      <c r="RFY38" s="441"/>
      <c r="RFZ38" s="441"/>
      <c r="RGA38" s="441"/>
      <c r="RGB38" s="441"/>
      <c r="RGC38" s="441"/>
      <c r="RGD38" s="441"/>
      <c r="RGE38" s="441"/>
      <c r="RGF38" s="441"/>
      <c r="RGG38" s="441"/>
      <c r="RGH38" s="441"/>
      <c r="RGI38" s="441"/>
      <c r="RGJ38" s="441"/>
      <c r="RGK38" s="441"/>
      <c r="RGL38" s="441"/>
      <c r="RGM38" s="441"/>
      <c r="RGN38" s="441"/>
      <c r="RGO38" s="441"/>
      <c r="RGP38" s="441"/>
      <c r="RGQ38" s="441"/>
      <c r="RGR38" s="441"/>
      <c r="RGS38" s="441"/>
      <c r="RGT38" s="441"/>
      <c r="RGU38" s="441"/>
      <c r="RGV38" s="441"/>
      <c r="RGW38" s="441"/>
      <c r="RGX38" s="441"/>
      <c r="RGY38" s="441"/>
      <c r="RGZ38" s="441"/>
      <c r="RHA38" s="441"/>
      <c r="RHB38" s="441"/>
      <c r="RHC38" s="441"/>
      <c r="RHD38" s="441"/>
      <c r="RHE38" s="441"/>
      <c r="RHF38" s="441"/>
      <c r="RHG38" s="441"/>
      <c r="RHH38" s="441"/>
      <c r="RHI38" s="441"/>
      <c r="RHJ38" s="441"/>
      <c r="RHK38" s="441"/>
      <c r="RHL38" s="441"/>
      <c r="RHM38" s="441"/>
      <c r="RHN38" s="441"/>
      <c r="RHO38" s="441"/>
      <c r="RHP38" s="441"/>
      <c r="RHQ38" s="441"/>
      <c r="RHR38" s="441"/>
      <c r="RHS38" s="441"/>
      <c r="RHT38" s="441"/>
      <c r="RHU38" s="441"/>
      <c r="RHV38" s="441"/>
      <c r="RHW38" s="441"/>
      <c r="RHX38" s="441"/>
      <c r="RHY38" s="441"/>
      <c r="RHZ38" s="441"/>
      <c r="RIA38" s="441"/>
      <c r="RIB38" s="441"/>
      <c r="RIC38" s="441"/>
      <c r="RID38" s="441"/>
      <c r="RIE38" s="441"/>
      <c r="RIF38" s="441"/>
      <c r="RIG38" s="441"/>
      <c r="RIH38" s="441"/>
      <c r="RII38" s="441"/>
      <c r="RIJ38" s="441"/>
      <c r="RIK38" s="441"/>
      <c r="RIL38" s="441"/>
      <c r="RIM38" s="441"/>
      <c r="RIN38" s="441"/>
      <c r="RIO38" s="441"/>
      <c r="RIP38" s="441"/>
      <c r="RIQ38" s="441"/>
      <c r="RIR38" s="441"/>
      <c r="RIS38" s="441"/>
      <c r="RIT38" s="441"/>
      <c r="RIU38" s="441"/>
      <c r="RIV38" s="441"/>
      <c r="RIW38" s="441"/>
      <c r="RIX38" s="441"/>
      <c r="RIY38" s="441"/>
      <c r="RIZ38" s="441"/>
      <c r="RJA38" s="441"/>
      <c r="RJB38" s="441"/>
      <c r="RJC38" s="441"/>
      <c r="RJD38" s="441"/>
      <c r="RJE38" s="441"/>
      <c r="RJF38" s="441"/>
      <c r="RJG38" s="441"/>
      <c r="RJH38" s="441"/>
      <c r="RJI38" s="441"/>
      <c r="RJJ38" s="441"/>
      <c r="RJK38" s="441"/>
      <c r="RJL38" s="441"/>
      <c r="RJM38" s="441"/>
      <c r="RJN38" s="441"/>
      <c r="RJO38" s="441"/>
      <c r="RJP38" s="441"/>
      <c r="RJQ38" s="441"/>
      <c r="RJR38" s="441"/>
      <c r="RJS38" s="441"/>
      <c r="RJT38" s="441"/>
      <c r="RJU38" s="441"/>
      <c r="RJV38" s="441"/>
      <c r="RJW38" s="441"/>
      <c r="RJX38" s="441"/>
      <c r="RJY38" s="441"/>
      <c r="RJZ38" s="441"/>
      <c r="RKA38" s="441"/>
      <c r="RKB38" s="441"/>
      <c r="RKC38" s="441"/>
      <c r="RKD38" s="441"/>
      <c r="RKE38" s="441"/>
      <c r="RKF38" s="441"/>
      <c r="RKG38" s="441"/>
      <c r="RKH38" s="441"/>
      <c r="RKI38" s="441"/>
      <c r="RKJ38" s="441"/>
      <c r="RKK38" s="441"/>
      <c r="RKL38" s="441"/>
      <c r="RKM38" s="441"/>
      <c r="RKN38" s="441"/>
      <c r="RKO38" s="441"/>
      <c r="RKP38" s="441"/>
      <c r="RKQ38" s="441"/>
      <c r="RKR38" s="441"/>
      <c r="RKS38" s="441"/>
      <c r="RKT38" s="441"/>
      <c r="RKU38" s="441"/>
      <c r="RKV38" s="441"/>
      <c r="RKW38" s="441"/>
      <c r="RKX38" s="441"/>
      <c r="RKY38" s="441"/>
      <c r="RKZ38" s="441"/>
      <c r="RLA38" s="441"/>
      <c r="RLB38" s="441"/>
      <c r="RLC38" s="441"/>
      <c r="RLD38" s="441"/>
      <c r="RLE38" s="441"/>
      <c r="RLF38" s="441"/>
      <c r="RLG38" s="441"/>
      <c r="RLH38" s="441"/>
      <c r="RLI38" s="441"/>
      <c r="RLJ38" s="441"/>
      <c r="RLK38" s="441"/>
      <c r="RLL38" s="441"/>
      <c r="RLM38" s="441"/>
      <c r="RLN38" s="441"/>
      <c r="RLO38" s="441"/>
      <c r="RLP38" s="441"/>
      <c r="RLQ38" s="441"/>
      <c r="RLR38" s="441"/>
      <c r="RLS38" s="441"/>
      <c r="RLT38" s="441"/>
      <c r="RLU38" s="441"/>
      <c r="RLV38" s="441"/>
      <c r="RLW38" s="441"/>
      <c r="RLX38" s="441"/>
      <c r="RLY38" s="441"/>
      <c r="RLZ38" s="441"/>
      <c r="RMA38" s="441"/>
      <c r="RMB38" s="441"/>
      <c r="RMC38" s="441"/>
      <c r="RMD38" s="441"/>
      <c r="RME38" s="441"/>
      <c r="RMF38" s="441"/>
      <c r="RMG38" s="441"/>
      <c r="RMH38" s="441"/>
      <c r="RMI38" s="441"/>
      <c r="RMJ38" s="441"/>
      <c r="RMK38" s="441"/>
      <c r="RML38" s="441"/>
      <c r="RMM38" s="441"/>
      <c r="RMN38" s="441"/>
      <c r="RMO38" s="441"/>
      <c r="RMP38" s="441"/>
      <c r="RMQ38" s="441"/>
      <c r="RMR38" s="441"/>
      <c r="RMS38" s="441"/>
      <c r="RMT38" s="441"/>
      <c r="RMU38" s="441"/>
      <c r="RMV38" s="441"/>
      <c r="RMW38" s="441"/>
      <c r="RMX38" s="441"/>
      <c r="RMY38" s="441"/>
      <c r="RMZ38" s="441"/>
      <c r="RNA38" s="441"/>
      <c r="RNB38" s="441"/>
      <c r="RNC38" s="441"/>
      <c r="RND38" s="441"/>
      <c r="RNE38" s="441"/>
      <c r="RNF38" s="441"/>
      <c r="RNG38" s="441"/>
      <c r="RNH38" s="441"/>
      <c r="RNI38" s="441"/>
      <c r="RNJ38" s="441"/>
      <c r="RNK38" s="441"/>
      <c r="RNL38" s="441"/>
      <c r="RNM38" s="441"/>
      <c r="RNN38" s="441"/>
      <c r="RNO38" s="441"/>
      <c r="RNP38" s="441"/>
      <c r="RNQ38" s="441"/>
      <c r="RNR38" s="441"/>
      <c r="RNS38" s="441"/>
      <c r="RNT38" s="441"/>
      <c r="RNU38" s="441"/>
      <c r="RNV38" s="441"/>
      <c r="RNW38" s="441"/>
      <c r="RNX38" s="441"/>
      <c r="RNY38" s="441"/>
      <c r="RNZ38" s="441"/>
      <c r="ROA38" s="441"/>
      <c r="ROB38" s="441"/>
      <c r="ROC38" s="441"/>
      <c r="ROD38" s="441"/>
      <c r="ROE38" s="441"/>
      <c r="ROF38" s="441"/>
      <c r="ROG38" s="441"/>
      <c r="ROH38" s="441"/>
      <c r="ROI38" s="441"/>
      <c r="ROJ38" s="441"/>
      <c r="ROK38" s="441"/>
      <c r="ROL38" s="441"/>
      <c r="ROM38" s="441"/>
      <c r="RON38" s="441"/>
      <c r="ROO38" s="441"/>
      <c r="ROP38" s="441"/>
      <c r="ROQ38" s="441"/>
      <c r="ROR38" s="441"/>
      <c r="ROS38" s="441"/>
      <c r="ROT38" s="441"/>
      <c r="ROU38" s="441"/>
      <c r="ROV38" s="441"/>
      <c r="ROW38" s="441"/>
      <c r="ROX38" s="441"/>
      <c r="ROY38" s="441"/>
      <c r="ROZ38" s="441"/>
      <c r="RPA38" s="441"/>
      <c r="RPB38" s="441"/>
      <c r="RPC38" s="441"/>
      <c r="RPD38" s="441"/>
      <c r="RPE38" s="441"/>
      <c r="RPF38" s="441"/>
      <c r="RPG38" s="441"/>
      <c r="RPH38" s="441"/>
      <c r="RPI38" s="441"/>
      <c r="RPJ38" s="441"/>
      <c r="RPK38" s="441"/>
      <c r="RPL38" s="441"/>
      <c r="RPM38" s="441"/>
      <c r="RPN38" s="441"/>
      <c r="RPO38" s="441"/>
      <c r="RPP38" s="441"/>
      <c r="RPQ38" s="441"/>
      <c r="RPR38" s="441"/>
      <c r="RPS38" s="441"/>
      <c r="RPT38" s="441"/>
      <c r="RPU38" s="441"/>
      <c r="RPV38" s="441"/>
      <c r="RPW38" s="441"/>
      <c r="RPX38" s="441"/>
      <c r="RPY38" s="441"/>
      <c r="RPZ38" s="441"/>
      <c r="RQA38" s="441"/>
      <c r="RQB38" s="441"/>
      <c r="RQC38" s="441"/>
      <c r="RQD38" s="441"/>
      <c r="RQE38" s="441"/>
      <c r="RQF38" s="441"/>
      <c r="RQG38" s="441"/>
      <c r="RQH38" s="441"/>
      <c r="RQI38" s="441"/>
      <c r="RQJ38" s="441"/>
      <c r="RQK38" s="441"/>
      <c r="RQL38" s="441"/>
      <c r="RQM38" s="441"/>
      <c r="RQN38" s="441"/>
      <c r="RQO38" s="441"/>
      <c r="RQP38" s="441"/>
      <c r="RQQ38" s="441"/>
      <c r="RQR38" s="441"/>
      <c r="RQS38" s="441"/>
      <c r="RQT38" s="441"/>
      <c r="RQU38" s="441"/>
      <c r="RQV38" s="441"/>
      <c r="RQW38" s="441"/>
      <c r="RQX38" s="441"/>
      <c r="RQY38" s="441"/>
      <c r="RQZ38" s="441"/>
      <c r="RRA38" s="441"/>
      <c r="RRB38" s="441"/>
      <c r="RRC38" s="441"/>
      <c r="RRD38" s="441"/>
      <c r="RRE38" s="441"/>
      <c r="RRF38" s="441"/>
      <c r="RRG38" s="441"/>
      <c r="RRH38" s="441"/>
      <c r="RRI38" s="441"/>
      <c r="RRJ38" s="441"/>
      <c r="RRK38" s="441"/>
      <c r="RRL38" s="441"/>
      <c r="RRM38" s="441"/>
      <c r="RRN38" s="441"/>
      <c r="RRO38" s="441"/>
      <c r="RRP38" s="441"/>
      <c r="RRQ38" s="441"/>
      <c r="RRR38" s="441"/>
      <c r="RRS38" s="441"/>
      <c r="RRT38" s="441"/>
      <c r="RRU38" s="441"/>
      <c r="RRV38" s="441"/>
      <c r="RRW38" s="441"/>
      <c r="RRX38" s="441"/>
      <c r="RRY38" s="441"/>
      <c r="RRZ38" s="441"/>
      <c r="RSA38" s="441"/>
      <c r="RSB38" s="441"/>
      <c r="RSC38" s="441"/>
      <c r="RSD38" s="441"/>
      <c r="RSE38" s="441"/>
      <c r="RSF38" s="441"/>
      <c r="RSG38" s="441"/>
      <c r="RSH38" s="441"/>
      <c r="RSI38" s="441"/>
      <c r="RSJ38" s="441"/>
      <c r="RSK38" s="441"/>
      <c r="RSL38" s="441"/>
      <c r="RSM38" s="441"/>
      <c r="RSN38" s="441"/>
      <c r="RSO38" s="441"/>
      <c r="RSP38" s="441"/>
      <c r="RSQ38" s="441"/>
      <c r="RSR38" s="441"/>
      <c r="RSS38" s="441"/>
      <c r="RST38" s="441"/>
      <c r="RSU38" s="441"/>
      <c r="RSV38" s="441"/>
      <c r="RSW38" s="441"/>
      <c r="RSX38" s="441"/>
      <c r="RSY38" s="441"/>
      <c r="RSZ38" s="441"/>
      <c r="RTA38" s="441"/>
      <c r="RTB38" s="441"/>
      <c r="RTC38" s="441"/>
      <c r="RTD38" s="441"/>
      <c r="RTE38" s="441"/>
      <c r="RTF38" s="441"/>
      <c r="RTG38" s="441"/>
      <c r="RTH38" s="441"/>
      <c r="RTI38" s="441"/>
      <c r="RTJ38" s="441"/>
      <c r="RTK38" s="441"/>
      <c r="RTL38" s="441"/>
      <c r="RTM38" s="441"/>
      <c r="RTN38" s="441"/>
      <c r="RTO38" s="441"/>
      <c r="RTP38" s="441"/>
      <c r="RTQ38" s="441"/>
      <c r="RTR38" s="441"/>
      <c r="RTS38" s="441"/>
      <c r="RTT38" s="441"/>
      <c r="RTU38" s="441"/>
      <c r="RTV38" s="441"/>
      <c r="RTW38" s="441"/>
      <c r="RTX38" s="441"/>
      <c r="RTY38" s="441"/>
      <c r="RTZ38" s="441"/>
      <c r="RUA38" s="441"/>
      <c r="RUB38" s="441"/>
      <c r="RUC38" s="441"/>
      <c r="RUD38" s="441"/>
      <c r="RUE38" s="441"/>
      <c r="RUF38" s="441"/>
      <c r="RUG38" s="441"/>
      <c r="RUH38" s="441"/>
      <c r="RUI38" s="441"/>
      <c r="RUJ38" s="441"/>
      <c r="RUK38" s="441"/>
      <c r="RUL38" s="441"/>
      <c r="RUM38" s="441"/>
      <c r="RUN38" s="441"/>
      <c r="RUO38" s="441"/>
      <c r="RUP38" s="441"/>
      <c r="RUQ38" s="441"/>
      <c r="RUR38" s="441"/>
      <c r="RUS38" s="441"/>
      <c r="RUT38" s="441"/>
      <c r="RUU38" s="441"/>
      <c r="RUV38" s="441"/>
      <c r="RUW38" s="441"/>
      <c r="RUX38" s="441"/>
      <c r="RUY38" s="441"/>
      <c r="RUZ38" s="441"/>
      <c r="RVA38" s="441"/>
      <c r="RVB38" s="441"/>
      <c r="RVC38" s="441"/>
      <c r="RVD38" s="441"/>
      <c r="RVE38" s="441"/>
      <c r="RVF38" s="441"/>
      <c r="RVG38" s="441"/>
      <c r="RVH38" s="441"/>
      <c r="RVI38" s="441"/>
      <c r="RVJ38" s="441"/>
      <c r="RVK38" s="441"/>
      <c r="RVL38" s="441"/>
      <c r="RVM38" s="441"/>
      <c r="RVN38" s="441"/>
      <c r="RVO38" s="441"/>
      <c r="RVP38" s="441"/>
      <c r="RVQ38" s="441"/>
      <c r="RVR38" s="441"/>
      <c r="RVS38" s="441"/>
      <c r="RVT38" s="441"/>
      <c r="RVU38" s="441"/>
      <c r="RVV38" s="441"/>
      <c r="RVW38" s="441"/>
      <c r="RVX38" s="441"/>
      <c r="RVY38" s="441"/>
      <c r="RVZ38" s="441"/>
      <c r="RWA38" s="441"/>
      <c r="RWB38" s="441"/>
      <c r="RWC38" s="441"/>
      <c r="RWD38" s="441"/>
      <c r="RWE38" s="441"/>
      <c r="RWF38" s="441"/>
      <c r="RWG38" s="441"/>
      <c r="RWH38" s="441"/>
      <c r="RWI38" s="441"/>
      <c r="RWJ38" s="441"/>
      <c r="RWK38" s="441"/>
      <c r="RWL38" s="441"/>
      <c r="RWM38" s="441"/>
      <c r="RWN38" s="441"/>
      <c r="RWO38" s="441"/>
      <c r="RWP38" s="441"/>
      <c r="RWQ38" s="441"/>
      <c r="RWR38" s="441"/>
      <c r="RWS38" s="441"/>
      <c r="RWT38" s="441"/>
      <c r="RWU38" s="441"/>
      <c r="RWV38" s="441"/>
      <c r="RWW38" s="441"/>
      <c r="RWX38" s="441"/>
      <c r="RWY38" s="441"/>
      <c r="RWZ38" s="441"/>
      <c r="RXA38" s="441"/>
      <c r="RXB38" s="441"/>
      <c r="RXC38" s="441"/>
      <c r="RXD38" s="441"/>
      <c r="RXE38" s="441"/>
      <c r="RXF38" s="441"/>
      <c r="RXG38" s="441"/>
      <c r="RXH38" s="441"/>
      <c r="RXI38" s="441"/>
      <c r="RXJ38" s="441"/>
      <c r="RXK38" s="441"/>
      <c r="RXL38" s="441"/>
      <c r="RXM38" s="441"/>
      <c r="RXN38" s="441"/>
      <c r="RXO38" s="441"/>
      <c r="RXP38" s="441"/>
      <c r="RXQ38" s="441"/>
      <c r="RXR38" s="441"/>
      <c r="RXS38" s="441"/>
      <c r="RXT38" s="441"/>
      <c r="RXU38" s="441"/>
      <c r="RXV38" s="441"/>
      <c r="RXW38" s="441"/>
      <c r="RXX38" s="441"/>
      <c r="RXY38" s="441"/>
      <c r="RXZ38" s="441"/>
      <c r="RYA38" s="441"/>
      <c r="RYB38" s="441"/>
      <c r="RYC38" s="441"/>
      <c r="RYD38" s="441"/>
      <c r="RYE38" s="441"/>
      <c r="RYF38" s="441"/>
      <c r="RYG38" s="441"/>
      <c r="RYH38" s="441"/>
      <c r="RYI38" s="441"/>
      <c r="RYJ38" s="441"/>
      <c r="RYK38" s="441"/>
      <c r="RYL38" s="441"/>
      <c r="RYM38" s="441"/>
      <c r="RYN38" s="441"/>
      <c r="RYO38" s="441"/>
      <c r="RYP38" s="441"/>
      <c r="RYQ38" s="441"/>
      <c r="RYR38" s="441"/>
      <c r="RYS38" s="441"/>
      <c r="RYT38" s="441"/>
      <c r="RYU38" s="441"/>
      <c r="RYV38" s="441"/>
      <c r="RYW38" s="441"/>
      <c r="RYX38" s="441"/>
      <c r="RYY38" s="441"/>
      <c r="RYZ38" s="441"/>
      <c r="RZA38" s="441"/>
      <c r="RZB38" s="441"/>
      <c r="RZC38" s="441"/>
      <c r="RZD38" s="441"/>
      <c r="RZE38" s="441"/>
      <c r="RZF38" s="441"/>
      <c r="RZG38" s="441"/>
      <c r="RZH38" s="441"/>
      <c r="RZI38" s="441"/>
      <c r="RZJ38" s="441"/>
      <c r="RZK38" s="441"/>
      <c r="RZL38" s="441"/>
      <c r="RZM38" s="441"/>
      <c r="RZN38" s="441"/>
      <c r="RZO38" s="441"/>
      <c r="RZP38" s="441"/>
      <c r="RZQ38" s="441"/>
      <c r="RZR38" s="441"/>
      <c r="RZS38" s="441"/>
      <c r="RZT38" s="441"/>
      <c r="RZU38" s="441"/>
      <c r="RZV38" s="441"/>
      <c r="RZW38" s="441"/>
      <c r="RZX38" s="441"/>
      <c r="RZY38" s="441"/>
      <c r="RZZ38" s="441"/>
      <c r="SAA38" s="441"/>
      <c r="SAB38" s="441"/>
      <c r="SAC38" s="441"/>
      <c r="SAD38" s="441"/>
      <c r="SAE38" s="441"/>
      <c r="SAF38" s="441"/>
      <c r="SAG38" s="441"/>
      <c r="SAH38" s="441"/>
      <c r="SAI38" s="441"/>
      <c r="SAJ38" s="441"/>
      <c r="SAK38" s="441"/>
      <c r="SAL38" s="441"/>
      <c r="SAM38" s="441"/>
      <c r="SAN38" s="441"/>
      <c r="SAO38" s="441"/>
      <c r="SAP38" s="441"/>
      <c r="SAQ38" s="441"/>
      <c r="SAR38" s="441"/>
      <c r="SAS38" s="441"/>
      <c r="SAT38" s="441"/>
      <c r="SAU38" s="441"/>
      <c r="SAV38" s="441"/>
      <c r="SAW38" s="441"/>
      <c r="SAX38" s="441"/>
      <c r="SAY38" s="441"/>
      <c r="SAZ38" s="441"/>
      <c r="SBA38" s="441"/>
      <c r="SBB38" s="441"/>
      <c r="SBC38" s="441"/>
      <c r="SBD38" s="441"/>
      <c r="SBE38" s="441"/>
      <c r="SBF38" s="441"/>
      <c r="SBG38" s="441"/>
      <c r="SBH38" s="441"/>
      <c r="SBI38" s="441"/>
      <c r="SBJ38" s="441"/>
      <c r="SBK38" s="441"/>
      <c r="SBL38" s="441"/>
      <c r="SBM38" s="441"/>
      <c r="SBN38" s="441"/>
      <c r="SBO38" s="441"/>
      <c r="SBP38" s="441"/>
      <c r="SBQ38" s="441"/>
      <c r="SBR38" s="441"/>
      <c r="SBS38" s="441"/>
      <c r="SBT38" s="441"/>
      <c r="SBU38" s="441"/>
      <c r="SBV38" s="441"/>
      <c r="SBW38" s="441"/>
      <c r="SBX38" s="441"/>
      <c r="SBY38" s="441"/>
      <c r="SBZ38" s="441"/>
      <c r="SCA38" s="441"/>
      <c r="SCB38" s="441"/>
      <c r="SCC38" s="441"/>
      <c r="SCD38" s="441"/>
      <c r="SCE38" s="441"/>
      <c r="SCF38" s="441"/>
      <c r="SCG38" s="441"/>
      <c r="SCH38" s="441"/>
      <c r="SCI38" s="441"/>
      <c r="SCJ38" s="441"/>
      <c r="SCK38" s="441"/>
      <c r="SCL38" s="441"/>
      <c r="SCM38" s="441"/>
      <c r="SCN38" s="441"/>
      <c r="SCO38" s="441"/>
      <c r="SCP38" s="441"/>
      <c r="SCQ38" s="441"/>
      <c r="SCR38" s="441"/>
      <c r="SCS38" s="441"/>
      <c r="SCT38" s="441"/>
      <c r="SCU38" s="441"/>
      <c r="SCV38" s="441"/>
      <c r="SCW38" s="441"/>
      <c r="SCX38" s="441"/>
      <c r="SCY38" s="441"/>
      <c r="SCZ38" s="441"/>
      <c r="SDA38" s="441"/>
      <c r="SDB38" s="441"/>
      <c r="SDC38" s="441"/>
      <c r="SDD38" s="441"/>
      <c r="SDE38" s="441"/>
      <c r="SDF38" s="441"/>
      <c r="SDG38" s="441"/>
      <c r="SDH38" s="441"/>
      <c r="SDI38" s="441"/>
      <c r="SDJ38" s="441"/>
      <c r="SDK38" s="441"/>
      <c r="SDL38" s="441"/>
      <c r="SDM38" s="441"/>
      <c r="SDN38" s="441"/>
      <c r="SDO38" s="441"/>
      <c r="SDP38" s="441"/>
      <c r="SDQ38" s="441"/>
      <c r="SDR38" s="441"/>
      <c r="SDS38" s="441"/>
      <c r="SDT38" s="441"/>
      <c r="SDU38" s="441"/>
      <c r="SDV38" s="441"/>
      <c r="SDW38" s="441"/>
      <c r="SDX38" s="441"/>
      <c r="SDY38" s="441"/>
      <c r="SDZ38" s="441"/>
      <c r="SEA38" s="441"/>
      <c r="SEB38" s="441"/>
      <c r="SEC38" s="441"/>
      <c r="SED38" s="441"/>
      <c r="SEE38" s="441"/>
      <c r="SEF38" s="441"/>
      <c r="SEG38" s="441"/>
      <c r="SEH38" s="441"/>
      <c r="SEI38" s="441"/>
      <c r="SEJ38" s="441"/>
      <c r="SEK38" s="441"/>
      <c r="SEL38" s="441"/>
      <c r="SEM38" s="441"/>
      <c r="SEN38" s="441"/>
      <c r="SEO38" s="441"/>
      <c r="SEP38" s="441"/>
      <c r="SEQ38" s="441"/>
      <c r="SER38" s="441"/>
      <c r="SES38" s="441"/>
      <c r="SET38" s="441"/>
      <c r="SEU38" s="441"/>
      <c r="SEV38" s="441"/>
      <c r="SEW38" s="441"/>
      <c r="SEX38" s="441"/>
      <c r="SEY38" s="441"/>
      <c r="SEZ38" s="441"/>
      <c r="SFA38" s="441"/>
      <c r="SFB38" s="441"/>
      <c r="SFC38" s="441"/>
      <c r="SFD38" s="441"/>
      <c r="SFE38" s="441"/>
      <c r="SFF38" s="441"/>
      <c r="SFG38" s="441"/>
      <c r="SFH38" s="441"/>
      <c r="SFI38" s="441"/>
      <c r="SFJ38" s="441"/>
      <c r="SFK38" s="441"/>
      <c r="SFL38" s="441"/>
      <c r="SFM38" s="441"/>
      <c r="SFN38" s="441"/>
      <c r="SFO38" s="441"/>
      <c r="SFP38" s="441"/>
      <c r="SFQ38" s="441"/>
      <c r="SFR38" s="441"/>
      <c r="SFS38" s="441"/>
      <c r="SFT38" s="441"/>
      <c r="SFU38" s="441"/>
      <c r="SFV38" s="441"/>
      <c r="SFW38" s="441"/>
      <c r="SFX38" s="441"/>
      <c r="SFY38" s="441"/>
      <c r="SFZ38" s="441"/>
      <c r="SGA38" s="441"/>
      <c r="SGB38" s="441"/>
      <c r="SGC38" s="441"/>
      <c r="SGD38" s="441"/>
      <c r="SGE38" s="441"/>
      <c r="SGF38" s="441"/>
      <c r="SGG38" s="441"/>
      <c r="SGH38" s="441"/>
      <c r="SGI38" s="441"/>
      <c r="SGJ38" s="441"/>
      <c r="SGK38" s="441"/>
      <c r="SGL38" s="441"/>
      <c r="SGM38" s="441"/>
      <c r="SGN38" s="441"/>
      <c r="SGO38" s="441"/>
      <c r="SGP38" s="441"/>
      <c r="SGQ38" s="441"/>
      <c r="SGR38" s="441"/>
      <c r="SGS38" s="441"/>
      <c r="SGT38" s="441"/>
      <c r="SGU38" s="441"/>
      <c r="SGV38" s="441"/>
      <c r="SGW38" s="441"/>
      <c r="SGX38" s="441"/>
      <c r="SGY38" s="441"/>
      <c r="SGZ38" s="441"/>
      <c r="SHA38" s="441"/>
      <c r="SHB38" s="441"/>
      <c r="SHC38" s="441"/>
      <c r="SHD38" s="441"/>
      <c r="SHE38" s="441"/>
      <c r="SHF38" s="441"/>
      <c r="SHG38" s="441"/>
      <c r="SHH38" s="441"/>
      <c r="SHI38" s="441"/>
      <c r="SHJ38" s="441"/>
      <c r="SHK38" s="441"/>
      <c r="SHL38" s="441"/>
      <c r="SHM38" s="441"/>
      <c r="SHN38" s="441"/>
      <c r="SHO38" s="441"/>
      <c r="SHP38" s="441"/>
      <c r="SHQ38" s="441"/>
      <c r="SHR38" s="441"/>
      <c r="SHS38" s="441"/>
      <c r="SHT38" s="441"/>
      <c r="SHU38" s="441"/>
      <c r="SHV38" s="441"/>
      <c r="SHW38" s="441"/>
      <c r="SHX38" s="441"/>
      <c r="SHY38" s="441"/>
      <c r="SHZ38" s="441"/>
      <c r="SIA38" s="441"/>
      <c r="SIB38" s="441"/>
      <c r="SIC38" s="441"/>
      <c r="SID38" s="441"/>
      <c r="SIE38" s="441"/>
      <c r="SIF38" s="441"/>
      <c r="SIG38" s="441"/>
      <c r="SIH38" s="441"/>
      <c r="SII38" s="441"/>
      <c r="SIJ38" s="441"/>
      <c r="SIK38" s="441"/>
      <c r="SIL38" s="441"/>
      <c r="SIM38" s="441"/>
      <c r="SIN38" s="441"/>
      <c r="SIO38" s="441"/>
      <c r="SIP38" s="441"/>
      <c r="SIQ38" s="441"/>
      <c r="SIR38" s="441"/>
      <c r="SIS38" s="441"/>
      <c r="SIT38" s="441"/>
      <c r="SIU38" s="441"/>
      <c r="SIV38" s="441"/>
      <c r="SIW38" s="441"/>
      <c r="SIX38" s="441"/>
      <c r="SIY38" s="441"/>
      <c r="SIZ38" s="441"/>
      <c r="SJA38" s="441"/>
      <c r="SJB38" s="441"/>
      <c r="SJC38" s="441"/>
      <c r="SJD38" s="441"/>
      <c r="SJE38" s="441"/>
      <c r="SJF38" s="441"/>
      <c r="SJG38" s="441"/>
      <c r="SJH38" s="441"/>
      <c r="SJI38" s="441"/>
      <c r="SJJ38" s="441"/>
      <c r="SJK38" s="441"/>
      <c r="SJL38" s="441"/>
      <c r="SJM38" s="441"/>
      <c r="SJN38" s="441"/>
      <c r="SJO38" s="441"/>
      <c r="SJP38" s="441"/>
      <c r="SJQ38" s="441"/>
      <c r="SJR38" s="441"/>
      <c r="SJS38" s="441"/>
      <c r="SJT38" s="441"/>
      <c r="SJU38" s="441"/>
      <c r="SJV38" s="441"/>
      <c r="SJW38" s="441"/>
      <c r="SJX38" s="441"/>
      <c r="SJY38" s="441"/>
      <c r="SJZ38" s="441"/>
      <c r="SKA38" s="441"/>
      <c r="SKB38" s="441"/>
      <c r="SKC38" s="441"/>
      <c r="SKD38" s="441"/>
      <c r="SKE38" s="441"/>
      <c r="SKF38" s="441"/>
      <c r="SKG38" s="441"/>
      <c r="SKH38" s="441"/>
      <c r="SKI38" s="441"/>
      <c r="SKJ38" s="441"/>
      <c r="SKK38" s="441"/>
      <c r="SKL38" s="441"/>
      <c r="SKM38" s="441"/>
      <c r="SKN38" s="441"/>
      <c r="SKO38" s="441"/>
      <c r="SKP38" s="441"/>
      <c r="SKQ38" s="441"/>
      <c r="SKR38" s="441"/>
      <c r="SKS38" s="441"/>
      <c r="SKT38" s="441"/>
      <c r="SKU38" s="441"/>
      <c r="SKV38" s="441"/>
      <c r="SKW38" s="441"/>
      <c r="SKX38" s="441"/>
      <c r="SKY38" s="441"/>
      <c r="SKZ38" s="441"/>
      <c r="SLA38" s="441"/>
      <c r="SLB38" s="441"/>
      <c r="SLC38" s="441"/>
      <c r="SLD38" s="441"/>
      <c r="SLE38" s="441"/>
      <c r="SLF38" s="441"/>
      <c r="SLG38" s="441"/>
      <c r="SLH38" s="441"/>
      <c r="SLI38" s="441"/>
      <c r="SLJ38" s="441"/>
      <c r="SLK38" s="441"/>
      <c r="SLL38" s="441"/>
      <c r="SLM38" s="441"/>
      <c r="SLN38" s="441"/>
      <c r="SLO38" s="441"/>
      <c r="SLP38" s="441"/>
      <c r="SLQ38" s="441"/>
      <c r="SLR38" s="441"/>
      <c r="SLS38" s="441"/>
      <c r="SLT38" s="441"/>
      <c r="SLU38" s="441"/>
      <c r="SLV38" s="441"/>
      <c r="SLW38" s="441"/>
      <c r="SLX38" s="441"/>
      <c r="SLY38" s="441"/>
      <c r="SLZ38" s="441"/>
      <c r="SMA38" s="441"/>
      <c r="SMB38" s="441"/>
      <c r="SMC38" s="441"/>
      <c r="SMD38" s="441"/>
      <c r="SME38" s="441"/>
      <c r="SMF38" s="441"/>
      <c r="SMG38" s="441"/>
      <c r="SMH38" s="441"/>
      <c r="SMI38" s="441"/>
      <c r="SMJ38" s="441"/>
      <c r="SMK38" s="441"/>
      <c r="SML38" s="441"/>
      <c r="SMM38" s="441"/>
      <c r="SMN38" s="441"/>
      <c r="SMO38" s="441"/>
      <c r="SMP38" s="441"/>
      <c r="SMQ38" s="441"/>
      <c r="SMR38" s="441"/>
      <c r="SMS38" s="441"/>
      <c r="SMT38" s="441"/>
      <c r="SMU38" s="441"/>
      <c r="SMV38" s="441"/>
      <c r="SMW38" s="441"/>
      <c r="SMX38" s="441"/>
      <c r="SMY38" s="441"/>
      <c r="SMZ38" s="441"/>
      <c r="SNA38" s="441"/>
      <c r="SNB38" s="441"/>
      <c r="SNC38" s="441"/>
      <c r="SND38" s="441"/>
      <c r="SNE38" s="441"/>
      <c r="SNF38" s="441"/>
      <c r="SNG38" s="441"/>
      <c r="SNH38" s="441"/>
      <c r="SNI38" s="441"/>
      <c r="SNJ38" s="441"/>
      <c r="SNK38" s="441"/>
      <c r="SNL38" s="441"/>
      <c r="SNM38" s="441"/>
      <c r="SNN38" s="441"/>
      <c r="SNO38" s="441"/>
      <c r="SNP38" s="441"/>
      <c r="SNQ38" s="441"/>
      <c r="SNR38" s="441"/>
      <c r="SNS38" s="441"/>
      <c r="SNT38" s="441"/>
      <c r="SNU38" s="441"/>
      <c r="SNV38" s="441"/>
      <c r="SNW38" s="441"/>
      <c r="SNX38" s="441"/>
      <c r="SNY38" s="441"/>
      <c r="SNZ38" s="441"/>
      <c r="SOA38" s="441"/>
      <c r="SOB38" s="441"/>
      <c r="SOC38" s="441"/>
      <c r="SOD38" s="441"/>
      <c r="SOE38" s="441"/>
      <c r="SOF38" s="441"/>
      <c r="SOG38" s="441"/>
      <c r="SOH38" s="441"/>
      <c r="SOI38" s="441"/>
      <c r="SOJ38" s="441"/>
      <c r="SOK38" s="441"/>
      <c r="SOL38" s="441"/>
      <c r="SOM38" s="441"/>
      <c r="SON38" s="441"/>
      <c r="SOO38" s="441"/>
      <c r="SOP38" s="441"/>
      <c r="SOQ38" s="441"/>
      <c r="SOR38" s="441"/>
      <c r="SOS38" s="441"/>
      <c r="SOT38" s="441"/>
      <c r="SOU38" s="441"/>
      <c r="SOV38" s="441"/>
      <c r="SOW38" s="441"/>
      <c r="SOX38" s="441"/>
      <c r="SOY38" s="441"/>
      <c r="SOZ38" s="441"/>
      <c r="SPA38" s="441"/>
      <c r="SPB38" s="441"/>
      <c r="SPC38" s="441"/>
      <c r="SPD38" s="441"/>
      <c r="SPE38" s="441"/>
      <c r="SPF38" s="441"/>
      <c r="SPG38" s="441"/>
      <c r="SPH38" s="441"/>
      <c r="SPI38" s="441"/>
      <c r="SPJ38" s="441"/>
      <c r="SPK38" s="441"/>
      <c r="SPL38" s="441"/>
      <c r="SPM38" s="441"/>
      <c r="SPN38" s="441"/>
      <c r="SPO38" s="441"/>
      <c r="SPP38" s="441"/>
      <c r="SPQ38" s="441"/>
      <c r="SPR38" s="441"/>
      <c r="SPS38" s="441"/>
      <c r="SPT38" s="441"/>
      <c r="SPU38" s="441"/>
      <c r="SPV38" s="441"/>
      <c r="SPW38" s="441"/>
      <c r="SPX38" s="441"/>
      <c r="SPY38" s="441"/>
      <c r="SPZ38" s="441"/>
      <c r="SQA38" s="441"/>
      <c r="SQB38" s="441"/>
      <c r="SQC38" s="441"/>
      <c r="SQD38" s="441"/>
      <c r="SQE38" s="441"/>
      <c r="SQF38" s="441"/>
      <c r="SQG38" s="441"/>
      <c r="SQH38" s="441"/>
      <c r="SQI38" s="441"/>
      <c r="SQJ38" s="441"/>
      <c r="SQK38" s="441"/>
      <c r="SQL38" s="441"/>
      <c r="SQM38" s="441"/>
      <c r="SQN38" s="441"/>
      <c r="SQO38" s="441"/>
      <c r="SQP38" s="441"/>
      <c r="SQQ38" s="441"/>
      <c r="SQR38" s="441"/>
      <c r="SQS38" s="441"/>
      <c r="SQT38" s="441"/>
      <c r="SQU38" s="441"/>
      <c r="SQV38" s="441"/>
      <c r="SQW38" s="441"/>
      <c r="SQX38" s="441"/>
      <c r="SQY38" s="441"/>
      <c r="SQZ38" s="441"/>
      <c r="SRA38" s="441"/>
      <c r="SRB38" s="441"/>
      <c r="SRC38" s="441"/>
      <c r="SRD38" s="441"/>
      <c r="SRE38" s="441"/>
      <c r="SRF38" s="441"/>
      <c r="SRG38" s="441"/>
      <c r="SRH38" s="441"/>
      <c r="SRI38" s="441"/>
      <c r="SRJ38" s="441"/>
      <c r="SRK38" s="441"/>
      <c r="SRL38" s="441"/>
      <c r="SRM38" s="441"/>
      <c r="SRN38" s="441"/>
      <c r="SRO38" s="441"/>
      <c r="SRP38" s="441"/>
      <c r="SRQ38" s="441"/>
      <c r="SRR38" s="441"/>
      <c r="SRS38" s="441"/>
      <c r="SRT38" s="441"/>
      <c r="SRU38" s="441"/>
      <c r="SRV38" s="441"/>
      <c r="SRW38" s="441"/>
      <c r="SRX38" s="441"/>
      <c r="SRY38" s="441"/>
      <c r="SRZ38" s="441"/>
      <c r="SSA38" s="441"/>
      <c r="SSB38" s="441"/>
      <c r="SSC38" s="441"/>
      <c r="SSD38" s="441"/>
      <c r="SSE38" s="441"/>
      <c r="SSF38" s="441"/>
      <c r="SSG38" s="441"/>
      <c r="SSH38" s="441"/>
      <c r="SSI38" s="441"/>
      <c r="SSJ38" s="441"/>
      <c r="SSK38" s="441"/>
      <c r="SSL38" s="441"/>
      <c r="SSM38" s="441"/>
      <c r="SSN38" s="441"/>
      <c r="SSO38" s="441"/>
      <c r="SSP38" s="441"/>
      <c r="SSQ38" s="441"/>
      <c r="SSR38" s="441"/>
      <c r="SSS38" s="441"/>
      <c r="SST38" s="441"/>
      <c r="SSU38" s="441"/>
      <c r="SSV38" s="441"/>
      <c r="SSW38" s="441"/>
      <c r="SSX38" s="441"/>
      <c r="SSY38" s="441"/>
      <c r="SSZ38" s="441"/>
      <c r="STA38" s="441"/>
      <c r="STB38" s="441"/>
      <c r="STC38" s="441"/>
      <c r="STD38" s="441"/>
      <c r="STE38" s="441"/>
      <c r="STF38" s="441"/>
      <c r="STG38" s="441"/>
      <c r="STH38" s="441"/>
      <c r="STI38" s="441"/>
      <c r="STJ38" s="441"/>
      <c r="STK38" s="441"/>
      <c r="STL38" s="441"/>
      <c r="STM38" s="441"/>
      <c r="STN38" s="441"/>
      <c r="STO38" s="441"/>
      <c r="STP38" s="441"/>
      <c r="STQ38" s="441"/>
      <c r="STR38" s="441"/>
      <c r="STS38" s="441"/>
      <c r="STT38" s="441"/>
      <c r="STU38" s="441"/>
      <c r="STV38" s="441"/>
      <c r="STW38" s="441"/>
      <c r="STX38" s="441"/>
      <c r="STY38" s="441"/>
      <c r="STZ38" s="441"/>
      <c r="SUA38" s="441"/>
      <c r="SUB38" s="441"/>
      <c r="SUC38" s="441"/>
      <c r="SUD38" s="441"/>
      <c r="SUE38" s="441"/>
      <c r="SUF38" s="441"/>
      <c r="SUG38" s="441"/>
      <c r="SUH38" s="441"/>
      <c r="SUI38" s="441"/>
      <c r="SUJ38" s="441"/>
      <c r="SUK38" s="441"/>
      <c r="SUL38" s="441"/>
      <c r="SUM38" s="441"/>
      <c r="SUN38" s="441"/>
      <c r="SUO38" s="441"/>
      <c r="SUP38" s="441"/>
      <c r="SUQ38" s="441"/>
      <c r="SUR38" s="441"/>
      <c r="SUS38" s="441"/>
      <c r="SUT38" s="441"/>
      <c r="SUU38" s="441"/>
      <c r="SUV38" s="441"/>
      <c r="SUW38" s="441"/>
      <c r="SUX38" s="441"/>
      <c r="SUY38" s="441"/>
      <c r="SUZ38" s="441"/>
      <c r="SVA38" s="441"/>
      <c r="SVB38" s="441"/>
      <c r="SVC38" s="441"/>
      <c r="SVD38" s="441"/>
      <c r="SVE38" s="441"/>
      <c r="SVF38" s="441"/>
      <c r="SVG38" s="441"/>
      <c r="SVH38" s="441"/>
      <c r="SVI38" s="441"/>
      <c r="SVJ38" s="441"/>
      <c r="SVK38" s="441"/>
      <c r="SVL38" s="441"/>
      <c r="SVM38" s="441"/>
      <c r="SVN38" s="441"/>
      <c r="SVO38" s="441"/>
      <c r="SVP38" s="441"/>
      <c r="SVQ38" s="441"/>
      <c r="SVR38" s="441"/>
      <c r="SVS38" s="441"/>
      <c r="SVT38" s="441"/>
      <c r="SVU38" s="441"/>
      <c r="SVV38" s="441"/>
      <c r="SVW38" s="441"/>
      <c r="SVX38" s="441"/>
      <c r="SVY38" s="441"/>
      <c r="SVZ38" s="441"/>
      <c r="SWA38" s="441"/>
      <c r="SWB38" s="441"/>
      <c r="SWC38" s="441"/>
      <c r="SWD38" s="441"/>
      <c r="SWE38" s="441"/>
      <c r="SWF38" s="441"/>
      <c r="SWG38" s="441"/>
      <c r="SWH38" s="441"/>
      <c r="SWI38" s="441"/>
      <c r="SWJ38" s="441"/>
      <c r="SWK38" s="441"/>
      <c r="SWL38" s="441"/>
      <c r="SWM38" s="441"/>
      <c r="SWN38" s="441"/>
      <c r="SWO38" s="441"/>
      <c r="SWP38" s="441"/>
      <c r="SWQ38" s="441"/>
      <c r="SWR38" s="441"/>
      <c r="SWS38" s="441"/>
      <c r="SWT38" s="441"/>
      <c r="SWU38" s="441"/>
      <c r="SWV38" s="441"/>
      <c r="SWW38" s="441"/>
      <c r="SWX38" s="441"/>
      <c r="SWY38" s="441"/>
      <c r="SWZ38" s="441"/>
      <c r="SXA38" s="441"/>
      <c r="SXB38" s="441"/>
      <c r="SXC38" s="441"/>
      <c r="SXD38" s="441"/>
      <c r="SXE38" s="441"/>
      <c r="SXF38" s="441"/>
      <c r="SXG38" s="441"/>
      <c r="SXH38" s="441"/>
      <c r="SXI38" s="441"/>
      <c r="SXJ38" s="441"/>
      <c r="SXK38" s="441"/>
      <c r="SXL38" s="441"/>
      <c r="SXM38" s="441"/>
      <c r="SXN38" s="441"/>
      <c r="SXO38" s="441"/>
      <c r="SXP38" s="441"/>
      <c r="SXQ38" s="441"/>
      <c r="SXR38" s="441"/>
      <c r="SXS38" s="441"/>
      <c r="SXT38" s="441"/>
      <c r="SXU38" s="441"/>
      <c r="SXV38" s="441"/>
      <c r="SXW38" s="441"/>
      <c r="SXX38" s="441"/>
      <c r="SXY38" s="441"/>
      <c r="SXZ38" s="441"/>
      <c r="SYA38" s="441"/>
      <c r="SYB38" s="441"/>
      <c r="SYC38" s="441"/>
      <c r="SYD38" s="441"/>
      <c r="SYE38" s="441"/>
      <c r="SYF38" s="441"/>
      <c r="SYG38" s="441"/>
      <c r="SYH38" s="441"/>
      <c r="SYI38" s="441"/>
      <c r="SYJ38" s="441"/>
      <c r="SYK38" s="441"/>
      <c r="SYL38" s="441"/>
      <c r="SYM38" s="441"/>
      <c r="SYN38" s="441"/>
      <c r="SYO38" s="441"/>
      <c r="SYP38" s="441"/>
      <c r="SYQ38" s="441"/>
      <c r="SYR38" s="441"/>
      <c r="SYS38" s="441"/>
      <c r="SYT38" s="441"/>
      <c r="SYU38" s="441"/>
      <c r="SYV38" s="441"/>
      <c r="SYW38" s="441"/>
      <c r="SYX38" s="441"/>
      <c r="SYY38" s="441"/>
      <c r="SYZ38" s="441"/>
      <c r="SZA38" s="441"/>
      <c r="SZB38" s="441"/>
      <c r="SZC38" s="441"/>
      <c r="SZD38" s="441"/>
      <c r="SZE38" s="441"/>
      <c r="SZF38" s="441"/>
      <c r="SZG38" s="441"/>
      <c r="SZH38" s="441"/>
      <c r="SZI38" s="441"/>
      <c r="SZJ38" s="441"/>
      <c r="SZK38" s="441"/>
      <c r="SZL38" s="441"/>
      <c r="SZM38" s="441"/>
      <c r="SZN38" s="441"/>
      <c r="SZO38" s="441"/>
      <c r="SZP38" s="441"/>
      <c r="SZQ38" s="441"/>
      <c r="SZR38" s="441"/>
      <c r="SZS38" s="441"/>
      <c r="SZT38" s="441"/>
      <c r="SZU38" s="441"/>
      <c r="SZV38" s="441"/>
      <c r="SZW38" s="441"/>
      <c r="SZX38" s="441"/>
      <c r="SZY38" s="441"/>
      <c r="SZZ38" s="441"/>
      <c r="TAA38" s="441"/>
      <c r="TAB38" s="441"/>
      <c r="TAC38" s="441"/>
      <c r="TAD38" s="441"/>
      <c r="TAE38" s="441"/>
      <c r="TAF38" s="441"/>
      <c r="TAG38" s="441"/>
      <c r="TAH38" s="441"/>
      <c r="TAI38" s="441"/>
      <c r="TAJ38" s="441"/>
      <c r="TAK38" s="441"/>
      <c r="TAL38" s="441"/>
      <c r="TAM38" s="441"/>
      <c r="TAN38" s="441"/>
      <c r="TAO38" s="441"/>
      <c r="TAP38" s="441"/>
      <c r="TAQ38" s="441"/>
      <c r="TAR38" s="441"/>
      <c r="TAS38" s="441"/>
      <c r="TAT38" s="441"/>
      <c r="TAU38" s="441"/>
      <c r="TAV38" s="441"/>
      <c r="TAW38" s="441"/>
      <c r="TAX38" s="441"/>
      <c r="TAY38" s="441"/>
      <c r="TAZ38" s="441"/>
      <c r="TBA38" s="441"/>
      <c r="TBB38" s="441"/>
      <c r="TBC38" s="441"/>
      <c r="TBD38" s="441"/>
      <c r="TBE38" s="441"/>
      <c r="TBF38" s="441"/>
      <c r="TBG38" s="441"/>
      <c r="TBH38" s="441"/>
      <c r="TBI38" s="441"/>
      <c r="TBJ38" s="441"/>
      <c r="TBK38" s="441"/>
      <c r="TBL38" s="441"/>
      <c r="TBM38" s="441"/>
      <c r="TBN38" s="441"/>
      <c r="TBO38" s="441"/>
      <c r="TBP38" s="441"/>
      <c r="TBQ38" s="441"/>
      <c r="TBR38" s="441"/>
      <c r="TBS38" s="441"/>
      <c r="TBT38" s="441"/>
      <c r="TBU38" s="441"/>
      <c r="TBV38" s="441"/>
      <c r="TBW38" s="441"/>
      <c r="TBX38" s="441"/>
      <c r="TBY38" s="441"/>
      <c r="TBZ38" s="441"/>
      <c r="TCA38" s="441"/>
      <c r="TCB38" s="441"/>
      <c r="TCC38" s="441"/>
      <c r="TCD38" s="441"/>
      <c r="TCE38" s="441"/>
      <c r="TCF38" s="441"/>
      <c r="TCG38" s="441"/>
      <c r="TCH38" s="441"/>
      <c r="TCI38" s="441"/>
      <c r="TCJ38" s="441"/>
      <c r="TCK38" s="441"/>
      <c r="TCL38" s="441"/>
      <c r="TCM38" s="441"/>
      <c r="TCN38" s="441"/>
      <c r="TCO38" s="441"/>
      <c r="TCP38" s="441"/>
      <c r="TCQ38" s="441"/>
      <c r="TCR38" s="441"/>
      <c r="TCS38" s="441"/>
      <c r="TCT38" s="441"/>
      <c r="TCU38" s="441"/>
      <c r="TCV38" s="441"/>
      <c r="TCW38" s="441"/>
      <c r="TCX38" s="441"/>
      <c r="TCY38" s="441"/>
      <c r="TCZ38" s="441"/>
      <c r="TDA38" s="441"/>
      <c r="TDB38" s="441"/>
      <c r="TDC38" s="441"/>
      <c r="TDD38" s="441"/>
      <c r="TDE38" s="441"/>
      <c r="TDF38" s="441"/>
      <c r="TDG38" s="441"/>
      <c r="TDH38" s="441"/>
      <c r="TDI38" s="441"/>
      <c r="TDJ38" s="441"/>
      <c r="TDK38" s="441"/>
      <c r="TDL38" s="441"/>
      <c r="TDM38" s="441"/>
      <c r="TDN38" s="441"/>
      <c r="TDO38" s="441"/>
      <c r="TDP38" s="441"/>
      <c r="TDQ38" s="441"/>
      <c r="TDR38" s="441"/>
      <c r="TDS38" s="441"/>
      <c r="TDT38" s="441"/>
      <c r="TDU38" s="441"/>
      <c r="TDV38" s="441"/>
      <c r="TDW38" s="441"/>
      <c r="TDX38" s="441"/>
      <c r="TDY38" s="441"/>
      <c r="TDZ38" s="441"/>
      <c r="TEA38" s="441"/>
      <c r="TEB38" s="441"/>
      <c r="TEC38" s="441"/>
      <c r="TED38" s="441"/>
      <c r="TEE38" s="441"/>
      <c r="TEF38" s="441"/>
      <c r="TEG38" s="441"/>
      <c r="TEH38" s="441"/>
      <c r="TEI38" s="441"/>
      <c r="TEJ38" s="441"/>
      <c r="TEK38" s="441"/>
      <c r="TEL38" s="441"/>
      <c r="TEM38" s="441"/>
      <c r="TEN38" s="441"/>
      <c r="TEO38" s="441"/>
      <c r="TEP38" s="441"/>
      <c r="TEQ38" s="441"/>
      <c r="TER38" s="441"/>
      <c r="TES38" s="441"/>
      <c r="TET38" s="441"/>
      <c r="TEU38" s="441"/>
      <c r="TEV38" s="441"/>
      <c r="TEW38" s="441"/>
      <c r="TEX38" s="441"/>
      <c r="TEY38" s="441"/>
      <c r="TEZ38" s="441"/>
      <c r="TFA38" s="441"/>
      <c r="TFB38" s="441"/>
      <c r="TFC38" s="441"/>
      <c r="TFD38" s="441"/>
      <c r="TFE38" s="441"/>
      <c r="TFF38" s="441"/>
      <c r="TFG38" s="441"/>
      <c r="TFH38" s="441"/>
      <c r="TFI38" s="441"/>
      <c r="TFJ38" s="441"/>
      <c r="TFK38" s="441"/>
      <c r="TFL38" s="441"/>
      <c r="TFM38" s="441"/>
      <c r="TFN38" s="441"/>
      <c r="TFO38" s="441"/>
      <c r="TFP38" s="441"/>
      <c r="TFQ38" s="441"/>
      <c r="TFR38" s="441"/>
      <c r="TFS38" s="441"/>
      <c r="TFT38" s="441"/>
      <c r="TFU38" s="441"/>
      <c r="TFV38" s="441"/>
      <c r="TFW38" s="441"/>
      <c r="TFX38" s="441"/>
      <c r="TFY38" s="441"/>
      <c r="TFZ38" s="441"/>
      <c r="TGA38" s="441"/>
      <c r="TGB38" s="441"/>
      <c r="TGC38" s="441"/>
      <c r="TGD38" s="441"/>
      <c r="TGE38" s="441"/>
      <c r="TGF38" s="441"/>
      <c r="TGG38" s="441"/>
      <c r="TGH38" s="441"/>
      <c r="TGI38" s="441"/>
      <c r="TGJ38" s="441"/>
      <c r="TGK38" s="441"/>
      <c r="TGL38" s="441"/>
      <c r="TGM38" s="441"/>
      <c r="TGN38" s="441"/>
      <c r="TGO38" s="441"/>
      <c r="TGP38" s="441"/>
      <c r="TGQ38" s="441"/>
      <c r="TGR38" s="441"/>
      <c r="TGS38" s="441"/>
      <c r="TGT38" s="441"/>
      <c r="TGU38" s="441"/>
      <c r="TGV38" s="441"/>
      <c r="TGW38" s="441"/>
      <c r="TGX38" s="441"/>
      <c r="TGY38" s="441"/>
      <c r="TGZ38" s="441"/>
      <c r="THA38" s="441"/>
      <c r="THB38" s="441"/>
      <c r="THC38" s="441"/>
      <c r="THD38" s="441"/>
      <c r="THE38" s="441"/>
      <c r="THF38" s="441"/>
      <c r="THG38" s="441"/>
      <c r="THH38" s="441"/>
      <c r="THI38" s="441"/>
      <c r="THJ38" s="441"/>
      <c r="THK38" s="441"/>
      <c r="THL38" s="441"/>
      <c r="THM38" s="441"/>
      <c r="THN38" s="441"/>
      <c r="THO38" s="441"/>
      <c r="THP38" s="441"/>
      <c r="THQ38" s="441"/>
      <c r="THR38" s="441"/>
      <c r="THS38" s="441"/>
      <c r="THT38" s="441"/>
      <c r="THU38" s="441"/>
      <c r="THV38" s="441"/>
      <c r="THW38" s="441"/>
      <c r="THX38" s="441"/>
      <c r="THY38" s="441"/>
      <c r="THZ38" s="441"/>
      <c r="TIA38" s="441"/>
      <c r="TIB38" s="441"/>
      <c r="TIC38" s="441"/>
      <c r="TID38" s="441"/>
      <c r="TIE38" s="441"/>
      <c r="TIF38" s="441"/>
      <c r="TIG38" s="441"/>
      <c r="TIH38" s="441"/>
      <c r="TII38" s="441"/>
      <c r="TIJ38" s="441"/>
      <c r="TIK38" s="441"/>
      <c r="TIL38" s="441"/>
      <c r="TIM38" s="441"/>
      <c r="TIN38" s="441"/>
      <c r="TIO38" s="441"/>
      <c r="TIP38" s="441"/>
      <c r="TIQ38" s="441"/>
      <c r="TIR38" s="441"/>
      <c r="TIS38" s="441"/>
      <c r="TIT38" s="441"/>
      <c r="TIU38" s="441"/>
      <c r="TIV38" s="441"/>
      <c r="TIW38" s="441"/>
      <c r="TIX38" s="441"/>
      <c r="TIY38" s="441"/>
      <c r="TIZ38" s="441"/>
      <c r="TJA38" s="441"/>
      <c r="TJB38" s="441"/>
      <c r="TJC38" s="441"/>
      <c r="TJD38" s="441"/>
      <c r="TJE38" s="441"/>
      <c r="TJF38" s="441"/>
      <c r="TJG38" s="441"/>
      <c r="TJH38" s="441"/>
      <c r="TJI38" s="441"/>
      <c r="TJJ38" s="441"/>
      <c r="TJK38" s="441"/>
      <c r="TJL38" s="441"/>
      <c r="TJM38" s="441"/>
      <c r="TJN38" s="441"/>
      <c r="TJO38" s="441"/>
      <c r="TJP38" s="441"/>
      <c r="TJQ38" s="441"/>
      <c r="TJR38" s="441"/>
      <c r="TJS38" s="441"/>
      <c r="TJT38" s="441"/>
      <c r="TJU38" s="441"/>
      <c r="TJV38" s="441"/>
      <c r="TJW38" s="441"/>
      <c r="TJX38" s="441"/>
      <c r="TJY38" s="441"/>
      <c r="TJZ38" s="441"/>
      <c r="TKA38" s="441"/>
      <c r="TKB38" s="441"/>
      <c r="TKC38" s="441"/>
      <c r="TKD38" s="441"/>
      <c r="TKE38" s="441"/>
      <c r="TKF38" s="441"/>
      <c r="TKG38" s="441"/>
      <c r="TKH38" s="441"/>
      <c r="TKI38" s="441"/>
      <c r="TKJ38" s="441"/>
      <c r="TKK38" s="441"/>
      <c r="TKL38" s="441"/>
      <c r="TKM38" s="441"/>
      <c r="TKN38" s="441"/>
      <c r="TKO38" s="441"/>
      <c r="TKP38" s="441"/>
      <c r="TKQ38" s="441"/>
      <c r="TKR38" s="441"/>
      <c r="TKS38" s="441"/>
      <c r="TKT38" s="441"/>
      <c r="TKU38" s="441"/>
      <c r="TKV38" s="441"/>
      <c r="TKW38" s="441"/>
      <c r="TKX38" s="441"/>
      <c r="TKY38" s="441"/>
      <c r="TKZ38" s="441"/>
      <c r="TLA38" s="441"/>
      <c r="TLB38" s="441"/>
      <c r="TLC38" s="441"/>
      <c r="TLD38" s="441"/>
      <c r="TLE38" s="441"/>
      <c r="TLF38" s="441"/>
      <c r="TLG38" s="441"/>
      <c r="TLH38" s="441"/>
      <c r="TLI38" s="441"/>
      <c r="TLJ38" s="441"/>
      <c r="TLK38" s="441"/>
      <c r="TLL38" s="441"/>
      <c r="TLM38" s="441"/>
      <c r="TLN38" s="441"/>
      <c r="TLO38" s="441"/>
      <c r="TLP38" s="441"/>
      <c r="TLQ38" s="441"/>
      <c r="TLR38" s="441"/>
      <c r="TLS38" s="441"/>
      <c r="TLT38" s="441"/>
      <c r="TLU38" s="441"/>
      <c r="TLV38" s="441"/>
      <c r="TLW38" s="441"/>
      <c r="TLX38" s="441"/>
      <c r="TLY38" s="441"/>
      <c r="TLZ38" s="441"/>
      <c r="TMA38" s="441"/>
      <c r="TMB38" s="441"/>
      <c r="TMC38" s="441"/>
      <c r="TMD38" s="441"/>
      <c r="TME38" s="441"/>
      <c r="TMF38" s="441"/>
      <c r="TMG38" s="441"/>
      <c r="TMH38" s="441"/>
      <c r="TMI38" s="441"/>
      <c r="TMJ38" s="441"/>
      <c r="TMK38" s="441"/>
      <c r="TML38" s="441"/>
      <c r="TMM38" s="441"/>
      <c r="TMN38" s="441"/>
      <c r="TMO38" s="441"/>
      <c r="TMP38" s="441"/>
      <c r="TMQ38" s="441"/>
      <c r="TMR38" s="441"/>
      <c r="TMS38" s="441"/>
      <c r="TMT38" s="441"/>
      <c r="TMU38" s="441"/>
      <c r="TMV38" s="441"/>
      <c r="TMW38" s="441"/>
      <c r="TMX38" s="441"/>
      <c r="TMY38" s="441"/>
      <c r="TMZ38" s="441"/>
      <c r="TNA38" s="441"/>
      <c r="TNB38" s="441"/>
      <c r="TNC38" s="441"/>
      <c r="TND38" s="441"/>
      <c r="TNE38" s="441"/>
      <c r="TNF38" s="441"/>
      <c r="TNG38" s="441"/>
      <c r="TNH38" s="441"/>
      <c r="TNI38" s="441"/>
      <c r="TNJ38" s="441"/>
      <c r="TNK38" s="441"/>
      <c r="TNL38" s="441"/>
      <c r="TNM38" s="441"/>
      <c r="TNN38" s="441"/>
      <c r="TNO38" s="441"/>
      <c r="TNP38" s="441"/>
      <c r="TNQ38" s="441"/>
      <c r="TNR38" s="441"/>
      <c r="TNS38" s="441"/>
      <c r="TNT38" s="441"/>
      <c r="TNU38" s="441"/>
      <c r="TNV38" s="441"/>
      <c r="TNW38" s="441"/>
      <c r="TNX38" s="441"/>
      <c r="TNY38" s="441"/>
      <c r="TNZ38" s="441"/>
      <c r="TOA38" s="441"/>
      <c r="TOB38" s="441"/>
      <c r="TOC38" s="441"/>
      <c r="TOD38" s="441"/>
      <c r="TOE38" s="441"/>
      <c r="TOF38" s="441"/>
      <c r="TOG38" s="441"/>
      <c r="TOH38" s="441"/>
      <c r="TOI38" s="441"/>
      <c r="TOJ38" s="441"/>
      <c r="TOK38" s="441"/>
      <c r="TOL38" s="441"/>
      <c r="TOM38" s="441"/>
      <c r="TON38" s="441"/>
      <c r="TOO38" s="441"/>
      <c r="TOP38" s="441"/>
      <c r="TOQ38" s="441"/>
      <c r="TOR38" s="441"/>
      <c r="TOS38" s="441"/>
      <c r="TOT38" s="441"/>
      <c r="TOU38" s="441"/>
      <c r="TOV38" s="441"/>
      <c r="TOW38" s="441"/>
      <c r="TOX38" s="441"/>
      <c r="TOY38" s="441"/>
      <c r="TOZ38" s="441"/>
      <c r="TPA38" s="441"/>
      <c r="TPB38" s="441"/>
      <c r="TPC38" s="441"/>
      <c r="TPD38" s="441"/>
      <c r="TPE38" s="441"/>
      <c r="TPF38" s="441"/>
      <c r="TPG38" s="441"/>
      <c r="TPH38" s="441"/>
      <c r="TPI38" s="441"/>
      <c r="TPJ38" s="441"/>
      <c r="TPK38" s="441"/>
      <c r="TPL38" s="441"/>
      <c r="TPM38" s="441"/>
      <c r="TPN38" s="441"/>
      <c r="TPO38" s="441"/>
      <c r="TPP38" s="441"/>
      <c r="TPQ38" s="441"/>
      <c r="TPR38" s="441"/>
      <c r="TPS38" s="441"/>
      <c r="TPT38" s="441"/>
      <c r="TPU38" s="441"/>
      <c r="TPV38" s="441"/>
      <c r="TPW38" s="441"/>
      <c r="TPX38" s="441"/>
      <c r="TPY38" s="441"/>
      <c r="TPZ38" s="441"/>
      <c r="TQA38" s="441"/>
      <c r="TQB38" s="441"/>
      <c r="TQC38" s="441"/>
      <c r="TQD38" s="441"/>
      <c r="TQE38" s="441"/>
      <c r="TQF38" s="441"/>
      <c r="TQG38" s="441"/>
      <c r="TQH38" s="441"/>
      <c r="TQI38" s="441"/>
      <c r="TQJ38" s="441"/>
      <c r="TQK38" s="441"/>
      <c r="TQL38" s="441"/>
      <c r="TQM38" s="441"/>
      <c r="TQN38" s="441"/>
      <c r="TQO38" s="441"/>
      <c r="TQP38" s="441"/>
      <c r="TQQ38" s="441"/>
      <c r="TQR38" s="441"/>
      <c r="TQS38" s="441"/>
      <c r="TQT38" s="441"/>
      <c r="TQU38" s="441"/>
      <c r="TQV38" s="441"/>
      <c r="TQW38" s="441"/>
      <c r="TQX38" s="441"/>
      <c r="TQY38" s="441"/>
      <c r="TQZ38" s="441"/>
      <c r="TRA38" s="441"/>
      <c r="TRB38" s="441"/>
      <c r="TRC38" s="441"/>
      <c r="TRD38" s="441"/>
      <c r="TRE38" s="441"/>
      <c r="TRF38" s="441"/>
      <c r="TRG38" s="441"/>
      <c r="TRH38" s="441"/>
      <c r="TRI38" s="441"/>
      <c r="TRJ38" s="441"/>
      <c r="TRK38" s="441"/>
      <c r="TRL38" s="441"/>
      <c r="TRM38" s="441"/>
      <c r="TRN38" s="441"/>
      <c r="TRO38" s="441"/>
      <c r="TRP38" s="441"/>
      <c r="TRQ38" s="441"/>
      <c r="TRR38" s="441"/>
      <c r="TRS38" s="441"/>
      <c r="TRT38" s="441"/>
      <c r="TRU38" s="441"/>
      <c r="TRV38" s="441"/>
      <c r="TRW38" s="441"/>
      <c r="TRX38" s="441"/>
      <c r="TRY38" s="441"/>
      <c r="TRZ38" s="441"/>
      <c r="TSA38" s="441"/>
      <c r="TSB38" s="441"/>
      <c r="TSC38" s="441"/>
      <c r="TSD38" s="441"/>
      <c r="TSE38" s="441"/>
      <c r="TSF38" s="441"/>
      <c r="TSG38" s="441"/>
      <c r="TSH38" s="441"/>
      <c r="TSI38" s="441"/>
      <c r="TSJ38" s="441"/>
      <c r="TSK38" s="441"/>
      <c r="TSL38" s="441"/>
      <c r="TSM38" s="441"/>
      <c r="TSN38" s="441"/>
      <c r="TSO38" s="441"/>
      <c r="TSP38" s="441"/>
      <c r="TSQ38" s="441"/>
      <c r="TSR38" s="441"/>
      <c r="TSS38" s="441"/>
      <c r="TST38" s="441"/>
      <c r="TSU38" s="441"/>
      <c r="TSV38" s="441"/>
      <c r="TSW38" s="441"/>
      <c r="TSX38" s="441"/>
      <c r="TSY38" s="441"/>
      <c r="TSZ38" s="441"/>
      <c r="TTA38" s="441"/>
      <c r="TTB38" s="441"/>
      <c r="TTC38" s="441"/>
      <c r="TTD38" s="441"/>
      <c r="TTE38" s="441"/>
      <c r="TTF38" s="441"/>
      <c r="TTG38" s="441"/>
      <c r="TTH38" s="441"/>
      <c r="TTI38" s="441"/>
      <c r="TTJ38" s="441"/>
      <c r="TTK38" s="441"/>
      <c r="TTL38" s="441"/>
      <c r="TTM38" s="441"/>
      <c r="TTN38" s="441"/>
      <c r="TTO38" s="441"/>
      <c r="TTP38" s="441"/>
      <c r="TTQ38" s="441"/>
      <c r="TTR38" s="441"/>
      <c r="TTS38" s="441"/>
      <c r="TTT38" s="441"/>
      <c r="TTU38" s="441"/>
      <c r="TTV38" s="441"/>
      <c r="TTW38" s="441"/>
      <c r="TTX38" s="441"/>
      <c r="TTY38" s="441"/>
      <c r="TTZ38" s="441"/>
      <c r="TUA38" s="441"/>
      <c r="TUB38" s="441"/>
      <c r="TUC38" s="441"/>
      <c r="TUD38" s="441"/>
      <c r="TUE38" s="441"/>
      <c r="TUF38" s="441"/>
      <c r="TUG38" s="441"/>
      <c r="TUH38" s="441"/>
      <c r="TUI38" s="441"/>
      <c r="TUJ38" s="441"/>
      <c r="TUK38" s="441"/>
      <c r="TUL38" s="441"/>
      <c r="TUM38" s="441"/>
      <c r="TUN38" s="441"/>
      <c r="TUO38" s="441"/>
      <c r="TUP38" s="441"/>
      <c r="TUQ38" s="441"/>
      <c r="TUR38" s="441"/>
      <c r="TUS38" s="441"/>
      <c r="TUT38" s="441"/>
      <c r="TUU38" s="441"/>
      <c r="TUV38" s="441"/>
      <c r="TUW38" s="441"/>
      <c r="TUX38" s="441"/>
      <c r="TUY38" s="441"/>
      <c r="TUZ38" s="441"/>
      <c r="TVA38" s="441"/>
      <c r="TVB38" s="441"/>
      <c r="TVC38" s="441"/>
      <c r="TVD38" s="441"/>
      <c r="TVE38" s="441"/>
      <c r="TVF38" s="441"/>
      <c r="TVG38" s="441"/>
      <c r="TVH38" s="441"/>
      <c r="TVI38" s="441"/>
      <c r="TVJ38" s="441"/>
      <c r="TVK38" s="441"/>
      <c r="TVL38" s="441"/>
      <c r="TVM38" s="441"/>
      <c r="TVN38" s="441"/>
      <c r="TVO38" s="441"/>
      <c r="TVP38" s="441"/>
      <c r="TVQ38" s="441"/>
      <c r="TVR38" s="441"/>
      <c r="TVS38" s="441"/>
      <c r="TVT38" s="441"/>
      <c r="TVU38" s="441"/>
      <c r="TVV38" s="441"/>
      <c r="TVW38" s="441"/>
      <c r="TVX38" s="441"/>
      <c r="TVY38" s="441"/>
      <c r="TVZ38" s="441"/>
      <c r="TWA38" s="441"/>
      <c r="TWB38" s="441"/>
      <c r="TWC38" s="441"/>
      <c r="TWD38" s="441"/>
      <c r="TWE38" s="441"/>
      <c r="TWF38" s="441"/>
      <c r="TWG38" s="441"/>
      <c r="TWH38" s="441"/>
      <c r="TWI38" s="441"/>
      <c r="TWJ38" s="441"/>
      <c r="TWK38" s="441"/>
      <c r="TWL38" s="441"/>
      <c r="TWM38" s="441"/>
      <c r="TWN38" s="441"/>
      <c r="TWO38" s="441"/>
      <c r="TWP38" s="441"/>
      <c r="TWQ38" s="441"/>
      <c r="TWR38" s="441"/>
      <c r="TWS38" s="441"/>
      <c r="TWT38" s="441"/>
      <c r="TWU38" s="441"/>
      <c r="TWV38" s="441"/>
      <c r="TWW38" s="441"/>
      <c r="TWX38" s="441"/>
      <c r="TWY38" s="441"/>
      <c r="TWZ38" s="441"/>
      <c r="TXA38" s="441"/>
      <c r="TXB38" s="441"/>
      <c r="TXC38" s="441"/>
      <c r="TXD38" s="441"/>
      <c r="TXE38" s="441"/>
      <c r="TXF38" s="441"/>
      <c r="TXG38" s="441"/>
      <c r="TXH38" s="441"/>
      <c r="TXI38" s="441"/>
      <c r="TXJ38" s="441"/>
      <c r="TXK38" s="441"/>
      <c r="TXL38" s="441"/>
      <c r="TXM38" s="441"/>
      <c r="TXN38" s="441"/>
      <c r="TXO38" s="441"/>
      <c r="TXP38" s="441"/>
      <c r="TXQ38" s="441"/>
      <c r="TXR38" s="441"/>
      <c r="TXS38" s="441"/>
      <c r="TXT38" s="441"/>
      <c r="TXU38" s="441"/>
      <c r="TXV38" s="441"/>
      <c r="TXW38" s="441"/>
      <c r="TXX38" s="441"/>
      <c r="TXY38" s="441"/>
      <c r="TXZ38" s="441"/>
      <c r="TYA38" s="441"/>
      <c r="TYB38" s="441"/>
      <c r="TYC38" s="441"/>
      <c r="TYD38" s="441"/>
      <c r="TYE38" s="441"/>
      <c r="TYF38" s="441"/>
      <c r="TYG38" s="441"/>
      <c r="TYH38" s="441"/>
      <c r="TYI38" s="441"/>
      <c r="TYJ38" s="441"/>
      <c r="TYK38" s="441"/>
      <c r="TYL38" s="441"/>
      <c r="TYM38" s="441"/>
      <c r="TYN38" s="441"/>
      <c r="TYO38" s="441"/>
      <c r="TYP38" s="441"/>
      <c r="TYQ38" s="441"/>
      <c r="TYR38" s="441"/>
      <c r="TYS38" s="441"/>
      <c r="TYT38" s="441"/>
      <c r="TYU38" s="441"/>
      <c r="TYV38" s="441"/>
      <c r="TYW38" s="441"/>
      <c r="TYX38" s="441"/>
      <c r="TYY38" s="441"/>
      <c r="TYZ38" s="441"/>
      <c r="TZA38" s="441"/>
      <c r="TZB38" s="441"/>
      <c r="TZC38" s="441"/>
      <c r="TZD38" s="441"/>
      <c r="TZE38" s="441"/>
      <c r="TZF38" s="441"/>
      <c r="TZG38" s="441"/>
      <c r="TZH38" s="441"/>
      <c r="TZI38" s="441"/>
      <c r="TZJ38" s="441"/>
      <c r="TZK38" s="441"/>
      <c r="TZL38" s="441"/>
      <c r="TZM38" s="441"/>
      <c r="TZN38" s="441"/>
      <c r="TZO38" s="441"/>
      <c r="TZP38" s="441"/>
      <c r="TZQ38" s="441"/>
      <c r="TZR38" s="441"/>
      <c r="TZS38" s="441"/>
      <c r="TZT38" s="441"/>
      <c r="TZU38" s="441"/>
      <c r="TZV38" s="441"/>
      <c r="TZW38" s="441"/>
      <c r="TZX38" s="441"/>
      <c r="TZY38" s="441"/>
      <c r="TZZ38" s="441"/>
      <c r="UAA38" s="441"/>
      <c r="UAB38" s="441"/>
      <c r="UAC38" s="441"/>
      <c r="UAD38" s="441"/>
      <c r="UAE38" s="441"/>
      <c r="UAF38" s="441"/>
      <c r="UAG38" s="441"/>
      <c r="UAH38" s="441"/>
      <c r="UAI38" s="441"/>
      <c r="UAJ38" s="441"/>
      <c r="UAK38" s="441"/>
      <c r="UAL38" s="441"/>
      <c r="UAM38" s="441"/>
      <c r="UAN38" s="441"/>
      <c r="UAO38" s="441"/>
      <c r="UAP38" s="441"/>
      <c r="UAQ38" s="441"/>
      <c r="UAR38" s="441"/>
      <c r="UAS38" s="441"/>
      <c r="UAT38" s="441"/>
      <c r="UAU38" s="441"/>
      <c r="UAV38" s="441"/>
      <c r="UAW38" s="441"/>
      <c r="UAX38" s="441"/>
      <c r="UAY38" s="441"/>
      <c r="UAZ38" s="441"/>
      <c r="UBA38" s="441"/>
      <c r="UBB38" s="441"/>
      <c r="UBC38" s="441"/>
      <c r="UBD38" s="441"/>
      <c r="UBE38" s="441"/>
      <c r="UBF38" s="441"/>
      <c r="UBG38" s="441"/>
      <c r="UBH38" s="441"/>
      <c r="UBI38" s="441"/>
      <c r="UBJ38" s="441"/>
      <c r="UBK38" s="441"/>
      <c r="UBL38" s="441"/>
      <c r="UBM38" s="441"/>
      <c r="UBN38" s="441"/>
      <c r="UBO38" s="441"/>
      <c r="UBP38" s="441"/>
      <c r="UBQ38" s="441"/>
      <c r="UBR38" s="441"/>
      <c r="UBS38" s="441"/>
      <c r="UBT38" s="441"/>
      <c r="UBU38" s="441"/>
      <c r="UBV38" s="441"/>
      <c r="UBW38" s="441"/>
      <c r="UBX38" s="441"/>
      <c r="UBY38" s="441"/>
      <c r="UBZ38" s="441"/>
      <c r="UCA38" s="441"/>
      <c r="UCB38" s="441"/>
      <c r="UCC38" s="441"/>
      <c r="UCD38" s="441"/>
      <c r="UCE38" s="441"/>
      <c r="UCF38" s="441"/>
      <c r="UCG38" s="441"/>
      <c r="UCH38" s="441"/>
      <c r="UCI38" s="441"/>
      <c r="UCJ38" s="441"/>
      <c r="UCK38" s="441"/>
      <c r="UCL38" s="441"/>
      <c r="UCM38" s="441"/>
      <c r="UCN38" s="441"/>
      <c r="UCO38" s="441"/>
      <c r="UCP38" s="441"/>
      <c r="UCQ38" s="441"/>
      <c r="UCR38" s="441"/>
      <c r="UCS38" s="441"/>
      <c r="UCT38" s="441"/>
      <c r="UCU38" s="441"/>
      <c r="UCV38" s="441"/>
      <c r="UCW38" s="441"/>
      <c r="UCX38" s="441"/>
      <c r="UCY38" s="441"/>
      <c r="UCZ38" s="441"/>
      <c r="UDA38" s="441"/>
      <c r="UDB38" s="441"/>
      <c r="UDC38" s="441"/>
      <c r="UDD38" s="441"/>
      <c r="UDE38" s="441"/>
      <c r="UDF38" s="441"/>
      <c r="UDG38" s="441"/>
      <c r="UDH38" s="441"/>
      <c r="UDI38" s="441"/>
      <c r="UDJ38" s="441"/>
      <c r="UDK38" s="441"/>
      <c r="UDL38" s="441"/>
      <c r="UDM38" s="441"/>
      <c r="UDN38" s="441"/>
      <c r="UDO38" s="441"/>
      <c r="UDP38" s="441"/>
      <c r="UDQ38" s="441"/>
      <c r="UDR38" s="441"/>
      <c r="UDS38" s="441"/>
      <c r="UDT38" s="441"/>
      <c r="UDU38" s="441"/>
      <c r="UDV38" s="441"/>
      <c r="UDW38" s="441"/>
      <c r="UDX38" s="441"/>
      <c r="UDY38" s="441"/>
      <c r="UDZ38" s="441"/>
      <c r="UEA38" s="441"/>
      <c r="UEB38" s="441"/>
      <c r="UEC38" s="441"/>
      <c r="UED38" s="441"/>
      <c r="UEE38" s="441"/>
      <c r="UEF38" s="441"/>
      <c r="UEG38" s="441"/>
      <c r="UEH38" s="441"/>
      <c r="UEI38" s="441"/>
      <c r="UEJ38" s="441"/>
      <c r="UEK38" s="441"/>
      <c r="UEL38" s="441"/>
      <c r="UEM38" s="441"/>
      <c r="UEN38" s="441"/>
      <c r="UEO38" s="441"/>
      <c r="UEP38" s="441"/>
      <c r="UEQ38" s="441"/>
      <c r="UER38" s="441"/>
      <c r="UES38" s="441"/>
      <c r="UET38" s="441"/>
      <c r="UEU38" s="441"/>
      <c r="UEV38" s="441"/>
      <c r="UEW38" s="441"/>
      <c r="UEX38" s="441"/>
      <c r="UEY38" s="441"/>
      <c r="UEZ38" s="441"/>
      <c r="UFA38" s="441"/>
      <c r="UFB38" s="441"/>
      <c r="UFC38" s="441"/>
      <c r="UFD38" s="441"/>
      <c r="UFE38" s="441"/>
      <c r="UFF38" s="441"/>
      <c r="UFG38" s="441"/>
      <c r="UFH38" s="441"/>
      <c r="UFI38" s="441"/>
      <c r="UFJ38" s="441"/>
      <c r="UFK38" s="441"/>
      <c r="UFL38" s="441"/>
      <c r="UFM38" s="441"/>
      <c r="UFN38" s="441"/>
      <c r="UFO38" s="441"/>
      <c r="UFP38" s="441"/>
      <c r="UFQ38" s="441"/>
      <c r="UFR38" s="441"/>
      <c r="UFS38" s="441"/>
      <c r="UFT38" s="441"/>
      <c r="UFU38" s="441"/>
      <c r="UFV38" s="441"/>
      <c r="UFW38" s="441"/>
      <c r="UFX38" s="441"/>
      <c r="UFY38" s="441"/>
      <c r="UFZ38" s="441"/>
      <c r="UGA38" s="441"/>
      <c r="UGB38" s="441"/>
      <c r="UGC38" s="441"/>
      <c r="UGD38" s="441"/>
      <c r="UGE38" s="441"/>
      <c r="UGF38" s="441"/>
      <c r="UGG38" s="441"/>
      <c r="UGH38" s="441"/>
      <c r="UGI38" s="441"/>
      <c r="UGJ38" s="441"/>
      <c r="UGK38" s="441"/>
      <c r="UGL38" s="441"/>
      <c r="UGM38" s="441"/>
      <c r="UGN38" s="441"/>
      <c r="UGO38" s="441"/>
      <c r="UGP38" s="441"/>
      <c r="UGQ38" s="441"/>
      <c r="UGR38" s="441"/>
      <c r="UGS38" s="441"/>
      <c r="UGT38" s="441"/>
      <c r="UGU38" s="441"/>
      <c r="UGV38" s="441"/>
      <c r="UGW38" s="441"/>
      <c r="UGX38" s="441"/>
      <c r="UGY38" s="441"/>
      <c r="UGZ38" s="441"/>
      <c r="UHA38" s="441"/>
      <c r="UHB38" s="441"/>
      <c r="UHC38" s="441"/>
      <c r="UHD38" s="441"/>
      <c r="UHE38" s="441"/>
      <c r="UHF38" s="441"/>
      <c r="UHG38" s="441"/>
      <c r="UHH38" s="441"/>
      <c r="UHI38" s="441"/>
      <c r="UHJ38" s="441"/>
      <c r="UHK38" s="441"/>
      <c r="UHL38" s="441"/>
      <c r="UHM38" s="441"/>
      <c r="UHN38" s="441"/>
      <c r="UHO38" s="441"/>
      <c r="UHP38" s="441"/>
      <c r="UHQ38" s="441"/>
      <c r="UHR38" s="441"/>
      <c r="UHS38" s="441"/>
      <c r="UHT38" s="441"/>
      <c r="UHU38" s="441"/>
      <c r="UHV38" s="441"/>
      <c r="UHW38" s="441"/>
      <c r="UHX38" s="441"/>
      <c r="UHY38" s="441"/>
      <c r="UHZ38" s="441"/>
      <c r="UIA38" s="441"/>
      <c r="UIB38" s="441"/>
      <c r="UIC38" s="441"/>
      <c r="UID38" s="441"/>
      <c r="UIE38" s="441"/>
      <c r="UIF38" s="441"/>
      <c r="UIG38" s="441"/>
      <c r="UIH38" s="441"/>
      <c r="UII38" s="441"/>
      <c r="UIJ38" s="441"/>
      <c r="UIK38" s="441"/>
      <c r="UIL38" s="441"/>
      <c r="UIM38" s="441"/>
      <c r="UIN38" s="441"/>
      <c r="UIO38" s="441"/>
      <c r="UIP38" s="441"/>
      <c r="UIQ38" s="441"/>
      <c r="UIR38" s="441"/>
      <c r="UIS38" s="441"/>
      <c r="UIT38" s="441"/>
      <c r="UIU38" s="441"/>
      <c r="UIV38" s="441"/>
      <c r="UIW38" s="441"/>
      <c r="UIX38" s="441"/>
      <c r="UIY38" s="441"/>
      <c r="UIZ38" s="441"/>
      <c r="UJA38" s="441"/>
      <c r="UJB38" s="441"/>
      <c r="UJC38" s="441"/>
      <c r="UJD38" s="441"/>
      <c r="UJE38" s="441"/>
      <c r="UJF38" s="441"/>
      <c r="UJG38" s="441"/>
      <c r="UJH38" s="441"/>
      <c r="UJI38" s="441"/>
      <c r="UJJ38" s="441"/>
      <c r="UJK38" s="441"/>
      <c r="UJL38" s="441"/>
      <c r="UJM38" s="441"/>
      <c r="UJN38" s="441"/>
      <c r="UJO38" s="441"/>
      <c r="UJP38" s="441"/>
      <c r="UJQ38" s="441"/>
      <c r="UJR38" s="441"/>
      <c r="UJS38" s="441"/>
      <c r="UJT38" s="441"/>
      <c r="UJU38" s="441"/>
      <c r="UJV38" s="441"/>
      <c r="UJW38" s="441"/>
      <c r="UJX38" s="441"/>
      <c r="UJY38" s="441"/>
      <c r="UJZ38" s="441"/>
      <c r="UKA38" s="441"/>
      <c r="UKB38" s="441"/>
      <c r="UKC38" s="441"/>
      <c r="UKD38" s="441"/>
      <c r="UKE38" s="441"/>
      <c r="UKF38" s="441"/>
      <c r="UKG38" s="441"/>
      <c r="UKH38" s="441"/>
      <c r="UKI38" s="441"/>
      <c r="UKJ38" s="441"/>
      <c r="UKK38" s="441"/>
      <c r="UKL38" s="441"/>
      <c r="UKM38" s="441"/>
      <c r="UKN38" s="441"/>
      <c r="UKO38" s="441"/>
      <c r="UKP38" s="441"/>
      <c r="UKQ38" s="441"/>
      <c r="UKR38" s="441"/>
      <c r="UKS38" s="441"/>
      <c r="UKT38" s="441"/>
      <c r="UKU38" s="441"/>
      <c r="UKV38" s="441"/>
      <c r="UKW38" s="441"/>
      <c r="UKX38" s="441"/>
      <c r="UKY38" s="441"/>
      <c r="UKZ38" s="441"/>
      <c r="ULA38" s="441"/>
      <c r="ULB38" s="441"/>
      <c r="ULC38" s="441"/>
      <c r="ULD38" s="441"/>
      <c r="ULE38" s="441"/>
      <c r="ULF38" s="441"/>
      <c r="ULG38" s="441"/>
      <c r="ULH38" s="441"/>
      <c r="ULI38" s="441"/>
      <c r="ULJ38" s="441"/>
      <c r="ULK38" s="441"/>
      <c r="ULL38" s="441"/>
      <c r="ULM38" s="441"/>
      <c r="ULN38" s="441"/>
      <c r="ULO38" s="441"/>
      <c r="ULP38" s="441"/>
      <c r="ULQ38" s="441"/>
      <c r="ULR38" s="441"/>
      <c r="ULS38" s="441"/>
      <c r="ULT38" s="441"/>
      <c r="ULU38" s="441"/>
      <c r="ULV38" s="441"/>
      <c r="ULW38" s="441"/>
      <c r="ULX38" s="441"/>
      <c r="ULY38" s="441"/>
      <c r="ULZ38" s="441"/>
      <c r="UMA38" s="441"/>
      <c r="UMB38" s="441"/>
      <c r="UMC38" s="441"/>
      <c r="UMD38" s="441"/>
      <c r="UME38" s="441"/>
      <c r="UMF38" s="441"/>
      <c r="UMG38" s="441"/>
      <c r="UMH38" s="441"/>
      <c r="UMI38" s="441"/>
      <c r="UMJ38" s="441"/>
      <c r="UMK38" s="441"/>
      <c r="UML38" s="441"/>
      <c r="UMM38" s="441"/>
      <c r="UMN38" s="441"/>
      <c r="UMO38" s="441"/>
      <c r="UMP38" s="441"/>
      <c r="UMQ38" s="441"/>
      <c r="UMR38" s="441"/>
      <c r="UMS38" s="441"/>
      <c r="UMT38" s="441"/>
      <c r="UMU38" s="441"/>
      <c r="UMV38" s="441"/>
      <c r="UMW38" s="441"/>
      <c r="UMX38" s="441"/>
      <c r="UMY38" s="441"/>
      <c r="UMZ38" s="441"/>
      <c r="UNA38" s="441"/>
      <c r="UNB38" s="441"/>
      <c r="UNC38" s="441"/>
      <c r="UND38" s="441"/>
      <c r="UNE38" s="441"/>
      <c r="UNF38" s="441"/>
      <c r="UNG38" s="441"/>
      <c r="UNH38" s="441"/>
      <c r="UNI38" s="441"/>
      <c r="UNJ38" s="441"/>
      <c r="UNK38" s="441"/>
      <c r="UNL38" s="441"/>
      <c r="UNM38" s="441"/>
      <c r="UNN38" s="441"/>
      <c r="UNO38" s="441"/>
      <c r="UNP38" s="441"/>
      <c r="UNQ38" s="441"/>
      <c r="UNR38" s="441"/>
      <c r="UNS38" s="441"/>
      <c r="UNT38" s="441"/>
      <c r="UNU38" s="441"/>
      <c r="UNV38" s="441"/>
      <c r="UNW38" s="441"/>
      <c r="UNX38" s="441"/>
      <c r="UNY38" s="441"/>
      <c r="UNZ38" s="441"/>
      <c r="UOA38" s="441"/>
      <c r="UOB38" s="441"/>
      <c r="UOC38" s="441"/>
      <c r="UOD38" s="441"/>
      <c r="UOE38" s="441"/>
      <c r="UOF38" s="441"/>
      <c r="UOG38" s="441"/>
      <c r="UOH38" s="441"/>
      <c r="UOI38" s="441"/>
      <c r="UOJ38" s="441"/>
      <c r="UOK38" s="441"/>
      <c r="UOL38" s="441"/>
      <c r="UOM38" s="441"/>
      <c r="UON38" s="441"/>
      <c r="UOO38" s="441"/>
      <c r="UOP38" s="441"/>
      <c r="UOQ38" s="441"/>
      <c r="UOR38" s="441"/>
      <c r="UOS38" s="441"/>
      <c r="UOT38" s="441"/>
      <c r="UOU38" s="441"/>
      <c r="UOV38" s="441"/>
      <c r="UOW38" s="441"/>
      <c r="UOX38" s="441"/>
      <c r="UOY38" s="441"/>
      <c r="UOZ38" s="441"/>
      <c r="UPA38" s="441"/>
      <c r="UPB38" s="441"/>
      <c r="UPC38" s="441"/>
      <c r="UPD38" s="441"/>
      <c r="UPE38" s="441"/>
      <c r="UPF38" s="441"/>
      <c r="UPG38" s="441"/>
      <c r="UPH38" s="441"/>
      <c r="UPI38" s="441"/>
      <c r="UPJ38" s="441"/>
      <c r="UPK38" s="441"/>
      <c r="UPL38" s="441"/>
      <c r="UPM38" s="441"/>
      <c r="UPN38" s="441"/>
      <c r="UPO38" s="441"/>
      <c r="UPP38" s="441"/>
      <c r="UPQ38" s="441"/>
      <c r="UPR38" s="441"/>
      <c r="UPS38" s="441"/>
      <c r="UPT38" s="441"/>
      <c r="UPU38" s="441"/>
      <c r="UPV38" s="441"/>
      <c r="UPW38" s="441"/>
      <c r="UPX38" s="441"/>
      <c r="UPY38" s="441"/>
      <c r="UPZ38" s="441"/>
      <c r="UQA38" s="441"/>
      <c r="UQB38" s="441"/>
      <c r="UQC38" s="441"/>
      <c r="UQD38" s="441"/>
      <c r="UQE38" s="441"/>
      <c r="UQF38" s="441"/>
      <c r="UQG38" s="441"/>
      <c r="UQH38" s="441"/>
      <c r="UQI38" s="441"/>
      <c r="UQJ38" s="441"/>
      <c r="UQK38" s="441"/>
      <c r="UQL38" s="441"/>
      <c r="UQM38" s="441"/>
      <c r="UQN38" s="441"/>
      <c r="UQO38" s="441"/>
      <c r="UQP38" s="441"/>
      <c r="UQQ38" s="441"/>
      <c r="UQR38" s="441"/>
      <c r="UQS38" s="441"/>
      <c r="UQT38" s="441"/>
      <c r="UQU38" s="441"/>
      <c r="UQV38" s="441"/>
      <c r="UQW38" s="441"/>
      <c r="UQX38" s="441"/>
      <c r="UQY38" s="441"/>
      <c r="UQZ38" s="441"/>
      <c r="URA38" s="441"/>
      <c r="URB38" s="441"/>
      <c r="URC38" s="441"/>
      <c r="URD38" s="441"/>
      <c r="URE38" s="441"/>
      <c r="URF38" s="441"/>
      <c r="URG38" s="441"/>
      <c r="URH38" s="441"/>
      <c r="URI38" s="441"/>
      <c r="URJ38" s="441"/>
      <c r="URK38" s="441"/>
      <c r="URL38" s="441"/>
      <c r="URM38" s="441"/>
      <c r="URN38" s="441"/>
      <c r="URO38" s="441"/>
      <c r="URP38" s="441"/>
      <c r="URQ38" s="441"/>
      <c r="URR38" s="441"/>
      <c r="URS38" s="441"/>
      <c r="URT38" s="441"/>
      <c r="URU38" s="441"/>
      <c r="URV38" s="441"/>
      <c r="URW38" s="441"/>
      <c r="URX38" s="441"/>
      <c r="URY38" s="441"/>
      <c r="URZ38" s="441"/>
      <c r="USA38" s="441"/>
      <c r="USB38" s="441"/>
      <c r="USC38" s="441"/>
      <c r="USD38" s="441"/>
      <c r="USE38" s="441"/>
      <c r="USF38" s="441"/>
      <c r="USG38" s="441"/>
      <c r="USH38" s="441"/>
      <c r="USI38" s="441"/>
      <c r="USJ38" s="441"/>
      <c r="USK38" s="441"/>
      <c r="USL38" s="441"/>
      <c r="USM38" s="441"/>
      <c r="USN38" s="441"/>
      <c r="USO38" s="441"/>
      <c r="USP38" s="441"/>
      <c r="USQ38" s="441"/>
      <c r="USR38" s="441"/>
      <c r="USS38" s="441"/>
      <c r="UST38" s="441"/>
      <c r="USU38" s="441"/>
      <c r="USV38" s="441"/>
      <c r="USW38" s="441"/>
      <c r="USX38" s="441"/>
      <c r="USY38" s="441"/>
      <c r="USZ38" s="441"/>
      <c r="UTA38" s="441"/>
      <c r="UTB38" s="441"/>
      <c r="UTC38" s="441"/>
      <c r="UTD38" s="441"/>
      <c r="UTE38" s="441"/>
      <c r="UTF38" s="441"/>
      <c r="UTG38" s="441"/>
      <c r="UTH38" s="441"/>
      <c r="UTI38" s="441"/>
      <c r="UTJ38" s="441"/>
      <c r="UTK38" s="441"/>
      <c r="UTL38" s="441"/>
      <c r="UTM38" s="441"/>
      <c r="UTN38" s="441"/>
      <c r="UTO38" s="441"/>
      <c r="UTP38" s="441"/>
      <c r="UTQ38" s="441"/>
      <c r="UTR38" s="441"/>
      <c r="UTS38" s="441"/>
      <c r="UTT38" s="441"/>
      <c r="UTU38" s="441"/>
      <c r="UTV38" s="441"/>
      <c r="UTW38" s="441"/>
      <c r="UTX38" s="441"/>
      <c r="UTY38" s="441"/>
      <c r="UTZ38" s="441"/>
      <c r="UUA38" s="441"/>
      <c r="UUB38" s="441"/>
      <c r="UUC38" s="441"/>
      <c r="UUD38" s="441"/>
      <c r="UUE38" s="441"/>
      <c r="UUF38" s="441"/>
      <c r="UUG38" s="441"/>
      <c r="UUH38" s="441"/>
      <c r="UUI38" s="441"/>
      <c r="UUJ38" s="441"/>
      <c r="UUK38" s="441"/>
      <c r="UUL38" s="441"/>
      <c r="UUM38" s="441"/>
      <c r="UUN38" s="441"/>
      <c r="UUO38" s="441"/>
      <c r="UUP38" s="441"/>
      <c r="UUQ38" s="441"/>
      <c r="UUR38" s="441"/>
      <c r="UUS38" s="441"/>
      <c r="UUT38" s="441"/>
      <c r="UUU38" s="441"/>
      <c r="UUV38" s="441"/>
      <c r="UUW38" s="441"/>
      <c r="UUX38" s="441"/>
      <c r="UUY38" s="441"/>
      <c r="UUZ38" s="441"/>
      <c r="UVA38" s="441"/>
      <c r="UVB38" s="441"/>
      <c r="UVC38" s="441"/>
      <c r="UVD38" s="441"/>
      <c r="UVE38" s="441"/>
      <c r="UVF38" s="441"/>
      <c r="UVG38" s="441"/>
      <c r="UVH38" s="441"/>
      <c r="UVI38" s="441"/>
      <c r="UVJ38" s="441"/>
      <c r="UVK38" s="441"/>
      <c r="UVL38" s="441"/>
      <c r="UVM38" s="441"/>
      <c r="UVN38" s="441"/>
      <c r="UVO38" s="441"/>
      <c r="UVP38" s="441"/>
      <c r="UVQ38" s="441"/>
      <c r="UVR38" s="441"/>
      <c r="UVS38" s="441"/>
      <c r="UVT38" s="441"/>
      <c r="UVU38" s="441"/>
      <c r="UVV38" s="441"/>
      <c r="UVW38" s="441"/>
      <c r="UVX38" s="441"/>
      <c r="UVY38" s="441"/>
      <c r="UVZ38" s="441"/>
      <c r="UWA38" s="441"/>
      <c r="UWB38" s="441"/>
      <c r="UWC38" s="441"/>
      <c r="UWD38" s="441"/>
      <c r="UWE38" s="441"/>
      <c r="UWF38" s="441"/>
      <c r="UWG38" s="441"/>
      <c r="UWH38" s="441"/>
      <c r="UWI38" s="441"/>
      <c r="UWJ38" s="441"/>
      <c r="UWK38" s="441"/>
      <c r="UWL38" s="441"/>
      <c r="UWM38" s="441"/>
      <c r="UWN38" s="441"/>
      <c r="UWO38" s="441"/>
      <c r="UWP38" s="441"/>
      <c r="UWQ38" s="441"/>
      <c r="UWR38" s="441"/>
      <c r="UWS38" s="441"/>
      <c r="UWT38" s="441"/>
      <c r="UWU38" s="441"/>
      <c r="UWV38" s="441"/>
      <c r="UWW38" s="441"/>
      <c r="UWX38" s="441"/>
      <c r="UWY38" s="441"/>
      <c r="UWZ38" s="441"/>
      <c r="UXA38" s="441"/>
      <c r="UXB38" s="441"/>
      <c r="UXC38" s="441"/>
      <c r="UXD38" s="441"/>
      <c r="UXE38" s="441"/>
      <c r="UXF38" s="441"/>
      <c r="UXG38" s="441"/>
      <c r="UXH38" s="441"/>
      <c r="UXI38" s="441"/>
      <c r="UXJ38" s="441"/>
      <c r="UXK38" s="441"/>
      <c r="UXL38" s="441"/>
      <c r="UXM38" s="441"/>
      <c r="UXN38" s="441"/>
      <c r="UXO38" s="441"/>
      <c r="UXP38" s="441"/>
      <c r="UXQ38" s="441"/>
      <c r="UXR38" s="441"/>
      <c r="UXS38" s="441"/>
      <c r="UXT38" s="441"/>
      <c r="UXU38" s="441"/>
      <c r="UXV38" s="441"/>
      <c r="UXW38" s="441"/>
      <c r="UXX38" s="441"/>
      <c r="UXY38" s="441"/>
      <c r="UXZ38" s="441"/>
      <c r="UYA38" s="441"/>
      <c r="UYB38" s="441"/>
      <c r="UYC38" s="441"/>
      <c r="UYD38" s="441"/>
      <c r="UYE38" s="441"/>
      <c r="UYF38" s="441"/>
      <c r="UYG38" s="441"/>
      <c r="UYH38" s="441"/>
      <c r="UYI38" s="441"/>
      <c r="UYJ38" s="441"/>
      <c r="UYK38" s="441"/>
      <c r="UYL38" s="441"/>
      <c r="UYM38" s="441"/>
      <c r="UYN38" s="441"/>
      <c r="UYO38" s="441"/>
      <c r="UYP38" s="441"/>
      <c r="UYQ38" s="441"/>
      <c r="UYR38" s="441"/>
      <c r="UYS38" s="441"/>
      <c r="UYT38" s="441"/>
      <c r="UYU38" s="441"/>
      <c r="UYV38" s="441"/>
      <c r="UYW38" s="441"/>
      <c r="UYX38" s="441"/>
      <c r="UYY38" s="441"/>
      <c r="UYZ38" s="441"/>
      <c r="UZA38" s="441"/>
      <c r="UZB38" s="441"/>
      <c r="UZC38" s="441"/>
      <c r="UZD38" s="441"/>
      <c r="UZE38" s="441"/>
      <c r="UZF38" s="441"/>
      <c r="UZG38" s="441"/>
      <c r="UZH38" s="441"/>
      <c r="UZI38" s="441"/>
      <c r="UZJ38" s="441"/>
      <c r="UZK38" s="441"/>
      <c r="UZL38" s="441"/>
      <c r="UZM38" s="441"/>
      <c r="UZN38" s="441"/>
      <c r="UZO38" s="441"/>
      <c r="UZP38" s="441"/>
      <c r="UZQ38" s="441"/>
      <c r="UZR38" s="441"/>
      <c r="UZS38" s="441"/>
      <c r="UZT38" s="441"/>
      <c r="UZU38" s="441"/>
      <c r="UZV38" s="441"/>
      <c r="UZW38" s="441"/>
      <c r="UZX38" s="441"/>
      <c r="UZY38" s="441"/>
      <c r="UZZ38" s="441"/>
      <c r="VAA38" s="441"/>
      <c r="VAB38" s="441"/>
      <c r="VAC38" s="441"/>
      <c r="VAD38" s="441"/>
      <c r="VAE38" s="441"/>
      <c r="VAF38" s="441"/>
      <c r="VAG38" s="441"/>
      <c r="VAH38" s="441"/>
      <c r="VAI38" s="441"/>
      <c r="VAJ38" s="441"/>
      <c r="VAK38" s="441"/>
      <c r="VAL38" s="441"/>
      <c r="VAM38" s="441"/>
      <c r="VAN38" s="441"/>
      <c r="VAO38" s="441"/>
      <c r="VAP38" s="441"/>
      <c r="VAQ38" s="441"/>
      <c r="VAR38" s="441"/>
      <c r="VAS38" s="441"/>
      <c r="VAT38" s="441"/>
      <c r="VAU38" s="441"/>
      <c r="VAV38" s="441"/>
      <c r="VAW38" s="441"/>
      <c r="VAX38" s="441"/>
      <c r="VAY38" s="441"/>
      <c r="VAZ38" s="441"/>
      <c r="VBA38" s="441"/>
      <c r="VBB38" s="441"/>
      <c r="VBC38" s="441"/>
      <c r="VBD38" s="441"/>
      <c r="VBE38" s="441"/>
      <c r="VBF38" s="441"/>
      <c r="VBG38" s="441"/>
      <c r="VBH38" s="441"/>
      <c r="VBI38" s="441"/>
      <c r="VBJ38" s="441"/>
      <c r="VBK38" s="441"/>
      <c r="VBL38" s="441"/>
      <c r="VBM38" s="441"/>
      <c r="VBN38" s="441"/>
      <c r="VBO38" s="441"/>
      <c r="VBP38" s="441"/>
      <c r="VBQ38" s="441"/>
      <c r="VBR38" s="441"/>
      <c r="VBS38" s="441"/>
      <c r="VBT38" s="441"/>
      <c r="VBU38" s="441"/>
      <c r="VBV38" s="441"/>
      <c r="VBW38" s="441"/>
      <c r="VBX38" s="441"/>
      <c r="VBY38" s="441"/>
      <c r="VBZ38" s="441"/>
      <c r="VCA38" s="441"/>
      <c r="VCB38" s="441"/>
      <c r="VCC38" s="441"/>
      <c r="VCD38" s="441"/>
      <c r="VCE38" s="441"/>
      <c r="VCF38" s="441"/>
      <c r="VCG38" s="441"/>
      <c r="VCH38" s="441"/>
      <c r="VCI38" s="441"/>
      <c r="VCJ38" s="441"/>
      <c r="VCK38" s="441"/>
      <c r="VCL38" s="441"/>
      <c r="VCM38" s="441"/>
      <c r="VCN38" s="441"/>
      <c r="VCO38" s="441"/>
      <c r="VCP38" s="441"/>
      <c r="VCQ38" s="441"/>
      <c r="VCR38" s="441"/>
      <c r="VCS38" s="441"/>
      <c r="VCT38" s="441"/>
      <c r="VCU38" s="441"/>
      <c r="VCV38" s="441"/>
      <c r="VCW38" s="441"/>
      <c r="VCX38" s="441"/>
      <c r="VCY38" s="441"/>
      <c r="VCZ38" s="441"/>
      <c r="VDA38" s="441"/>
      <c r="VDB38" s="441"/>
      <c r="VDC38" s="441"/>
      <c r="VDD38" s="441"/>
      <c r="VDE38" s="441"/>
      <c r="VDF38" s="441"/>
      <c r="VDG38" s="441"/>
      <c r="VDH38" s="441"/>
      <c r="VDI38" s="441"/>
      <c r="VDJ38" s="441"/>
      <c r="VDK38" s="441"/>
      <c r="VDL38" s="441"/>
      <c r="VDM38" s="441"/>
      <c r="VDN38" s="441"/>
      <c r="VDO38" s="441"/>
      <c r="VDP38" s="441"/>
      <c r="VDQ38" s="441"/>
      <c r="VDR38" s="441"/>
      <c r="VDS38" s="441"/>
      <c r="VDT38" s="441"/>
      <c r="VDU38" s="441"/>
      <c r="VDV38" s="441"/>
      <c r="VDW38" s="441"/>
      <c r="VDX38" s="441"/>
      <c r="VDY38" s="441"/>
      <c r="VDZ38" s="441"/>
      <c r="VEA38" s="441"/>
      <c r="VEB38" s="441"/>
      <c r="VEC38" s="441"/>
      <c r="VED38" s="441"/>
      <c r="VEE38" s="441"/>
      <c r="VEF38" s="441"/>
      <c r="VEG38" s="441"/>
      <c r="VEH38" s="441"/>
      <c r="VEI38" s="441"/>
      <c r="VEJ38" s="441"/>
      <c r="VEK38" s="441"/>
      <c r="VEL38" s="441"/>
      <c r="VEM38" s="441"/>
      <c r="VEN38" s="441"/>
      <c r="VEO38" s="441"/>
      <c r="VEP38" s="441"/>
      <c r="VEQ38" s="441"/>
      <c r="VER38" s="441"/>
      <c r="VES38" s="441"/>
      <c r="VET38" s="441"/>
      <c r="VEU38" s="441"/>
      <c r="VEV38" s="441"/>
      <c r="VEW38" s="441"/>
      <c r="VEX38" s="441"/>
      <c r="VEY38" s="441"/>
      <c r="VEZ38" s="441"/>
      <c r="VFA38" s="441"/>
      <c r="VFB38" s="441"/>
      <c r="VFC38" s="441"/>
      <c r="VFD38" s="441"/>
      <c r="VFE38" s="441"/>
      <c r="VFF38" s="441"/>
      <c r="VFG38" s="441"/>
      <c r="VFH38" s="441"/>
      <c r="VFI38" s="441"/>
      <c r="VFJ38" s="441"/>
      <c r="VFK38" s="441"/>
      <c r="VFL38" s="441"/>
      <c r="VFM38" s="441"/>
      <c r="VFN38" s="441"/>
      <c r="VFO38" s="441"/>
      <c r="VFP38" s="441"/>
      <c r="VFQ38" s="441"/>
      <c r="VFR38" s="441"/>
      <c r="VFS38" s="441"/>
      <c r="VFT38" s="441"/>
      <c r="VFU38" s="441"/>
      <c r="VFV38" s="441"/>
      <c r="VFW38" s="441"/>
      <c r="VFX38" s="441"/>
      <c r="VFY38" s="441"/>
      <c r="VFZ38" s="441"/>
      <c r="VGA38" s="441"/>
      <c r="VGB38" s="441"/>
      <c r="VGC38" s="441"/>
      <c r="VGD38" s="441"/>
      <c r="VGE38" s="441"/>
      <c r="VGF38" s="441"/>
      <c r="VGG38" s="441"/>
      <c r="VGH38" s="441"/>
      <c r="VGI38" s="441"/>
      <c r="VGJ38" s="441"/>
      <c r="VGK38" s="441"/>
      <c r="VGL38" s="441"/>
      <c r="VGM38" s="441"/>
      <c r="VGN38" s="441"/>
      <c r="VGO38" s="441"/>
      <c r="VGP38" s="441"/>
      <c r="VGQ38" s="441"/>
      <c r="VGR38" s="441"/>
      <c r="VGS38" s="441"/>
      <c r="VGT38" s="441"/>
      <c r="VGU38" s="441"/>
      <c r="VGV38" s="441"/>
      <c r="VGW38" s="441"/>
      <c r="VGX38" s="441"/>
      <c r="VGY38" s="441"/>
      <c r="VGZ38" s="441"/>
      <c r="VHA38" s="441"/>
      <c r="VHB38" s="441"/>
      <c r="VHC38" s="441"/>
      <c r="VHD38" s="441"/>
      <c r="VHE38" s="441"/>
      <c r="VHF38" s="441"/>
      <c r="VHG38" s="441"/>
      <c r="VHH38" s="441"/>
      <c r="VHI38" s="441"/>
      <c r="VHJ38" s="441"/>
      <c r="VHK38" s="441"/>
      <c r="VHL38" s="441"/>
      <c r="VHM38" s="441"/>
      <c r="VHN38" s="441"/>
      <c r="VHO38" s="441"/>
      <c r="VHP38" s="441"/>
      <c r="VHQ38" s="441"/>
      <c r="VHR38" s="441"/>
      <c r="VHS38" s="441"/>
      <c r="VHT38" s="441"/>
      <c r="VHU38" s="441"/>
      <c r="VHV38" s="441"/>
      <c r="VHW38" s="441"/>
      <c r="VHX38" s="441"/>
      <c r="VHY38" s="441"/>
      <c r="VHZ38" s="441"/>
      <c r="VIA38" s="441"/>
      <c r="VIB38" s="441"/>
      <c r="VIC38" s="441"/>
      <c r="VID38" s="441"/>
      <c r="VIE38" s="441"/>
      <c r="VIF38" s="441"/>
      <c r="VIG38" s="441"/>
      <c r="VIH38" s="441"/>
      <c r="VII38" s="441"/>
      <c r="VIJ38" s="441"/>
      <c r="VIK38" s="441"/>
      <c r="VIL38" s="441"/>
      <c r="VIM38" s="441"/>
      <c r="VIN38" s="441"/>
      <c r="VIO38" s="441"/>
      <c r="VIP38" s="441"/>
      <c r="VIQ38" s="441"/>
      <c r="VIR38" s="441"/>
      <c r="VIS38" s="441"/>
      <c r="VIT38" s="441"/>
      <c r="VIU38" s="441"/>
      <c r="VIV38" s="441"/>
      <c r="VIW38" s="441"/>
      <c r="VIX38" s="441"/>
      <c r="VIY38" s="441"/>
      <c r="VIZ38" s="441"/>
      <c r="VJA38" s="441"/>
      <c r="VJB38" s="441"/>
      <c r="VJC38" s="441"/>
      <c r="VJD38" s="441"/>
      <c r="VJE38" s="441"/>
      <c r="VJF38" s="441"/>
      <c r="VJG38" s="441"/>
      <c r="VJH38" s="441"/>
      <c r="VJI38" s="441"/>
      <c r="VJJ38" s="441"/>
      <c r="VJK38" s="441"/>
      <c r="VJL38" s="441"/>
      <c r="VJM38" s="441"/>
      <c r="VJN38" s="441"/>
      <c r="VJO38" s="441"/>
      <c r="VJP38" s="441"/>
      <c r="VJQ38" s="441"/>
      <c r="VJR38" s="441"/>
      <c r="VJS38" s="441"/>
      <c r="VJT38" s="441"/>
      <c r="VJU38" s="441"/>
      <c r="VJV38" s="441"/>
      <c r="VJW38" s="441"/>
      <c r="VJX38" s="441"/>
      <c r="VJY38" s="441"/>
      <c r="VJZ38" s="441"/>
      <c r="VKA38" s="441"/>
      <c r="VKB38" s="441"/>
      <c r="VKC38" s="441"/>
      <c r="VKD38" s="441"/>
      <c r="VKE38" s="441"/>
      <c r="VKF38" s="441"/>
      <c r="VKG38" s="441"/>
      <c r="VKH38" s="441"/>
      <c r="VKI38" s="441"/>
      <c r="VKJ38" s="441"/>
      <c r="VKK38" s="441"/>
      <c r="VKL38" s="441"/>
      <c r="VKM38" s="441"/>
      <c r="VKN38" s="441"/>
      <c r="VKO38" s="441"/>
      <c r="VKP38" s="441"/>
      <c r="VKQ38" s="441"/>
      <c r="VKR38" s="441"/>
      <c r="VKS38" s="441"/>
      <c r="VKT38" s="441"/>
      <c r="VKU38" s="441"/>
      <c r="VKV38" s="441"/>
      <c r="VKW38" s="441"/>
      <c r="VKX38" s="441"/>
      <c r="VKY38" s="441"/>
      <c r="VKZ38" s="441"/>
      <c r="VLA38" s="441"/>
      <c r="VLB38" s="441"/>
      <c r="VLC38" s="441"/>
      <c r="VLD38" s="441"/>
      <c r="VLE38" s="441"/>
      <c r="VLF38" s="441"/>
      <c r="VLG38" s="441"/>
      <c r="VLH38" s="441"/>
      <c r="VLI38" s="441"/>
      <c r="VLJ38" s="441"/>
      <c r="VLK38" s="441"/>
      <c r="VLL38" s="441"/>
      <c r="VLM38" s="441"/>
      <c r="VLN38" s="441"/>
      <c r="VLO38" s="441"/>
      <c r="VLP38" s="441"/>
      <c r="VLQ38" s="441"/>
      <c r="VLR38" s="441"/>
      <c r="VLS38" s="441"/>
      <c r="VLT38" s="441"/>
      <c r="VLU38" s="441"/>
      <c r="VLV38" s="441"/>
      <c r="VLW38" s="441"/>
      <c r="VLX38" s="441"/>
      <c r="VLY38" s="441"/>
      <c r="VLZ38" s="441"/>
      <c r="VMA38" s="441"/>
      <c r="VMB38" s="441"/>
      <c r="VMC38" s="441"/>
      <c r="VMD38" s="441"/>
      <c r="VME38" s="441"/>
      <c r="VMF38" s="441"/>
      <c r="VMG38" s="441"/>
      <c r="VMH38" s="441"/>
      <c r="VMI38" s="441"/>
      <c r="VMJ38" s="441"/>
      <c r="VMK38" s="441"/>
      <c r="VML38" s="441"/>
      <c r="VMM38" s="441"/>
      <c r="VMN38" s="441"/>
      <c r="VMO38" s="441"/>
      <c r="VMP38" s="441"/>
      <c r="VMQ38" s="441"/>
      <c r="VMR38" s="441"/>
      <c r="VMS38" s="441"/>
      <c r="VMT38" s="441"/>
      <c r="VMU38" s="441"/>
      <c r="VMV38" s="441"/>
      <c r="VMW38" s="441"/>
      <c r="VMX38" s="441"/>
      <c r="VMY38" s="441"/>
      <c r="VMZ38" s="441"/>
      <c r="VNA38" s="441"/>
      <c r="VNB38" s="441"/>
      <c r="VNC38" s="441"/>
      <c r="VND38" s="441"/>
      <c r="VNE38" s="441"/>
      <c r="VNF38" s="441"/>
      <c r="VNG38" s="441"/>
      <c r="VNH38" s="441"/>
      <c r="VNI38" s="441"/>
      <c r="VNJ38" s="441"/>
      <c r="VNK38" s="441"/>
      <c r="VNL38" s="441"/>
      <c r="VNM38" s="441"/>
      <c r="VNN38" s="441"/>
      <c r="VNO38" s="441"/>
      <c r="VNP38" s="441"/>
      <c r="VNQ38" s="441"/>
      <c r="VNR38" s="441"/>
      <c r="VNS38" s="441"/>
      <c r="VNT38" s="441"/>
      <c r="VNU38" s="441"/>
      <c r="VNV38" s="441"/>
      <c r="VNW38" s="441"/>
      <c r="VNX38" s="441"/>
      <c r="VNY38" s="441"/>
      <c r="VNZ38" s="441"/>
      <c r="VOA38" s="441"/>
      <c r="VOB38" s="441"/>
      <c r="VOC38" s="441"/>
      <c r="VOD38" s="441"/>
      <c r="VOE38" s="441"/>
      <c r="VOF38" s="441"/>
      <c r="VOG38" s="441"/>
      <c r="VOH38" s="441"/>
      <c r="VOI38" s="441"/>
      <c r="VOJ38" s="441"/>
      <c r="VOK38" s="441"/>
      <c r="VOL38" s="441"/>
      <c r="VOM38" s="441"/>
      <c r="VON38" s="441"/>
      <c r="VOO38" s="441"/>
      <c r="VOP38" s="441"/>
      <c r="VOQ38" s="441"/>
      <c r="VOR38" s="441"/>
      <c r="VOS38" s="441"/>
      <c r="VOT38" s="441"/>
      <c r="VOU38" s="441"/>
      <c r="VOV38" s="441"/>
      <c r="VOW38" s="441"/>
      <c r="VOX38" s="441"/>
      <c r="VOY38" s="441"/>
      <c r="VOZ38" s="441"/>
      <c r="VPA38" s="441"/>
      <c r="VPB38" s="441"/>
      <c r="VPC38" s="441"/>
      <c r="VPD38" s="441"/>
      <c r="VPE38" s="441"/>
      <c r="VPF38" s="441"/>
      <c r="VPG38" s="441"/>
      <c r="VPH38" s="441"/>
      <c r="VPI38" s="441"/>
      <c r="VPJ38" s="441"/>
      <c r="VPK38" s="441"/>
      <c r="VPL38" s="441"/>
      <c r="VPM38" s="441"/>
      <c r="VPN38" s="441"/>
      <c r="VPO38" s="441"/>
      <c r="VPP38" s="441"/>
      <c r="VPQ38" s="441"/>
      <c r="VPR38" s="441"/>
      <c r="VPS38" s="441"/>
      <c r="VPT38" s="441"/>
      <c r="VPU38" s="441"/>
      <c r="VPV38" s="441"/>
      <c r="VPW38" s="441"/>
      <c r="VPX38" s="441"/>
      <c r="VPY38" s="441"/>
      <c r="VPZ38" s="441"/>
      <c r="VQA38" s="441"/>
      <c r="VQB38" s="441"/>
      <c r="VQC38" s="441"/>
      <c r="VQD38" s="441"/>
      <c r="VQE38" s="441"/>
      <c r="VQF38" s="441"/>
      <c r="VQG38" s="441"/>
      <c r="VQH38" s="441"/>
      <c r="VQI38" s="441"/>
      <c r="VQJ38" s="441"/>
      <c r="VQK38" s="441"/>
      <c r="VQL38" s="441"/>
      <c r="VQM38" s="441"/>
      <c r="VQN38" s="441"/>
      <c r="VQO38" s="441"/>
      <c r="VQP38" s="441"/>
      <c r="VQQ38" s="441"/>
      <c r="VQR38" s="441"/>
      <c r="VQS38" s="441"/>
      <c r="VQT38" s="441"/>
      <c r="VQU38" s="441"/>
      <c r="VQV38" s="441"/>
      <c r="VQW38" s="441"/>
      <c r="VQX38" s="441"/>
      <c r="VQY38" s="441"/>
      <c r="VQZ38" s="441"/>
      <c r="VRA38" s="441"/>
      <c r="VRB38" s="441"/>
      <c r="VRC38" s="441"/>
      <c r="VRD38" s="441"/>
      <c r="VRE38" s="441"/>
      <c r="VRF38" s="441"/>
      <c r="VRG38" s="441"/>
      <c r="VRH38" s="441"/>
      <c r="VRI38" s="441"/>
      <c r="VRJ38" s="441"/>
      <c r="VRK38" s="441"/>
      <c r="VRL38" s="441"/>
      <c r="VRM38" s="441"/>
      <c r="VRN38" s="441"/>
      <c r="VRO38" s="441"/>
      <c r="VRP38" s="441"/>
      <c r="VRQ38" s="441"/>
      <c r="VRR38" s="441"/>
      <c r="VRS38" s="441"/>
      <c r="VRT38" s="441"/>
      <c r="VRU38" s="441"/>
      <c r="VRV38" s="441"/>
      <c r="VRW38" s="441"/>
      <c r="VRX38" s="441"/>
      <c r="VRY38" s="441"/>
      <c r="VRZ38" s="441"/>
      <c r="VSA38" s="441"/>
      <c r="VSB38" s="441"/>
      <c r="VSC38" s="441"/>
      <c r="VSD38" s="441"/>
      <c r="VSE38" s="441"/>
      <c r="VSF38" s="441"/>
      <c r="VSG38" s="441"/>
      <c r="VSH38" s="441"/>
      <c r="VSI38" s="441"/>
      <c r="VSJ38" s="441"/>
      <c r="VSK38" s="441"/>
      <c r="VSL38" s="441"/>
      <c r="VSM38" s="441"/>
      <c r="VSN38" s="441"/>
      <c r="VSO38" s="441"/>
      <c r="VSP38" s="441"/>
      <c r="VSQ38" s="441"/>
      <c r="VSR38" s="441"/>
      <c r="VSS38" s="441"/>
      <c r="VST38" s="441"/>
      <c r="VSU38" s="441"/>
      <c r="VSV38" s="441"/>
      <c r="VSW38" s="441"/>
      <c r="VSX38" s="441"/>
      <c r="VSY38" s="441"/>
      <c r="VSZ38" s="441"/>
      <c r="VTA38" s="441"/>
      <c r="VTB38" s="441"/>
      <c r="VTC38" s="441"/>
      <c r="VTD38" s="441"/>
      <c r="VTE38" s="441"/>
      <c r="VTF38" s="441"/>
      <c r="VTG38" s="441"/>
      <c r="VTH38" s="441"/>
      <c r="VTI38" s="441"/>
      <c r="VTJ38" s="441"/>
      <c r="VTK38" s="441"/>
      <c r="VTL38" s="441"/>
      <c r="VTM38" s="441"/>
      <c r="VTN38" s="441"/>
      <c r="VTO38" s="441"/>
      <c r="VTP38" s="441"/>
      <c r="VTQ38" s="441"/>
      <c r="VTR38" s="441"/>
      <c r="VTS38" s="441"/>
      <c r="VTT38" s="441"/>
      <c r="VTU38" s="441"/>
      <c r="VTV38" s="441"/>
      <c r="VTW38" s="441"/>
      <c r="VTX38" s="441"/>
      <c r="VTY38" s="441"/>
      <c r="VTZ38" s="441"/>
      <c r="VUA38" s="441"/>
      <c r="VUB38" s="441"/>
      <c r="VUC38" s="441"/>
      <c r="VUD38" s="441"/>
      <c r="VUE38" s="441"/>
      <c r="VUF38" s="441"/>
      <c r="VUG38" s="441"/>
      <c r="VUH38" s="441"/>
      <c r="VUI38" s="441"/>
      <c r="VUJ38" s="441"/>
      <c r="VUK38" s="441"/>
      <c r="VUL38" s="441"/>
      <c r="VUM38" s="441"/>
      <c r="VUN38" s="441"/>
      <c r="VUO38" s="441"/>
      <c r="VUP38" s="441"/>
      <c r="VUQ38" s="441"/>
      <c r="VUR38" s="441"/>
      <c r="VUS38" s="441"/>
      <c r="VUT38" s="441"/>
      <c r="VUU38" s="441"/>
      <c r="VUV38" s="441"/>
      <c r="VUW38" s="441"/>
      <c r="VUX38" s="441"/>
      <c r="VUY38" s="441"/>
      <c r="VUZ38" s="441"/>
      <c r="VVA38" s="441"/>
      <c r="VVB38" s="441"/>
      <c r="VVC38" s="441"/>
      <c r="VVD38" s="441"/>
      <c r="VVE38" s="441"/>
      <c r="VVF38" s="441"/>
      <c r="VVG38" s="441"/>
      <c r="VVH38" s="441"/>
      <c r="VVI38" s="441"/>
      <c r="VVJ38" s="441"/>
      <c r="VVK38" s="441"/>
      <c r="VVL38" s="441"/>
      <c r="VVM38" s="441"/>
      <c r="VVN38" s="441"/>
      <c r="VVO38" s="441"/>
      <c r="VVP38" s="441"/>
      <c r="VVQ38" s="441"/>
      <c r="VVR38" s="441"/>
      <c r="VVS38" s="441"/>
      <c r="VVT38" s="441"/>
      <c r="VVU38" s="441"/>
      <c r="VVV38" s="441"/>
      <c r="VVW38" s="441"/>
      <c r="VVX38" s="441"/>
      <c r="VVY38" s="441"/>
      <c r="VVZ38" s="441"/>
      <c r="VWA38" s="441"/>
      <c r="VWB38" s="441"/>
      <c r="VWC38" s="441"/>
      <c r="VWD38" s="441"/>
      <c r="VWE38" s="441"/>
      <c r="VWF38" s="441"/>
      <c r="VWG38" s="441"/>
      <c r="VWH38" s="441"/>
      <c r="VWI38" s="441"/>
      <c r="VWJ38" s="441"/>
      <c r="VWK38" s="441"/>
      <c r="VWL38" s="441"/>
      <c r="VWM38" s="441"/>
      <c r="VWN38" s="441"/>
      <c r="VWO38" s="441"/>
      <c r="VWP38" s="441"/>
      <c r="VWQ38" s="441"/>
      <c r="VWR38" s="441"/>
      <c r="VWS38" s="441"/>
      <c r="VWT38" s="441"/>
      <c r="VWU38" s="441"/>
      <c r="VWV38" s="441"/>
      <c r="VWW38" s="441"/>
      <c r="VWX38" s="441"/>
      <c r="VWY38" s="441"/>
      <c r="VWZ38" s="441"/>
      <c r="VXA38" s="441"/>
      <c r="VXB38" s="441"/>
      <c r="VXC38" s="441"/>
      <c r="VXD38" s="441"/>
      <c r="VXE38" s="441"/>
      <c r="VXF38" s="441"/>
      <c r="VXG38" s="441"/>
      <c r="VXH38" s="441"/>
      <c r="VXI38" s="441"/>
      <c r="VXJ38" s="441"/>
      <c r="VXK38" s="441"/>
      <c r="VXL38" s="441"/>
      <c r="VXM38" s="441"/>
      <c r="VXN38" s="441"/>
      <c r="VXO38" s="441"/>
      <c r="VXP38" s="441"/>
      <c r="VXQ38" s="441"/>
      <c r="VXR38" s="441"/>
      <c r="VXS38" s="441"/>
      <c r="VXT38" s="441"/>
      <c r="VXU38" s="441"/>
      <c r="VXV38" s="441"/>
      <c r="VXW38" s="441"/>
      <c r="VXX38" s="441"/>
      <c r="VXY38" s="441"/>
      <c r="VXZ38" s="441"/>
      <c r="VYA38" s="441"/>
      <c r="VYB38" s="441"/>
      <c r="VYC38" s="441"/>
      <c r="VYD38" s="441"/>
      <c r="VYE38" s="441"/>
      <c r="VYF38" s="441"/>
      <c r="VYG38" s="441"/>
      <c r="VYH38" s="441"/>
      <c r="VYI38" s="441"/>
      <c r="VYJ38" s="441"/>
      <c r="VYK38" s="441"/>
      <c r="VYL38" s="441"/>
      <c r="VYM38" s="441"/>
      <c r="VYN38" s="441"/>
      <c r="VYO38" s="441"/>
      <c r="VYP38" s="441"/>
      <c r="VYQ38" s="441"/>
      <c r="VYR38" s="441"/>
      <c r="VYS38" s="441"/>
      <c r="VYT38" s="441"/>
      <c r="VYU38" s="441"/>
      <c r="VYV38" s="441"/>
      <c r="VYW38" s="441"/>
      <c r="VYX38" s="441"/>
      <c r="VYY38" s="441"/>
      <c r="VYZ38" s="441"/>
      <c r="VZA38" s="441"/>
      <c r="VZB38" s="441"/>
      <c r="VZC38" s="441"/>
      <c r="VZD38" s="441"/>
      <c r="VZE38" s="441"/>
      <c r="VZF38" s="441"/>
      <c r="VZG38" s="441"/>
      <c r="VZH38" s="441"/>
      <c r="VZI38" s="441"/>
      <c r="VZJ38" s="441"/>
      <c r="VZK38" s="441"/>
      <c r="VZL38" s="441"/>
      <c r="VZM38" s="441"/>
      <c r="VZN38" s="441"/>
      <c r="VZO38" s="441"/>
      <c r="VZP38" s="441"/>
      <c r="VZQ38" s="441"/>
      <c r="VZR38" s="441"/>
      <c r="VZS38" s="441"/>
      <c r="VZT38" s="441"/>
      <c r="VZU38" s="441"/>
      <c r="VZV38" s="441"/>
      <c r="VZW38" s="441"/>
      <c r="VZX38" s="441"/>
      <c r="VZY38" s="441"/>
      <c r="VZZ38" s="441"/>
      <c r="WAA38" s="441"/>
      <c r="WAB38" s="441"/>
      <c r="WAC38" s="441"/>
      <c r="WAD38" s="441"/>
      <c r="WAE38" s="441"/>
      <c r="WAF38" s="441"/>
      <c r="WAG38" s="441"/>
      <c r="WAH38" s="441"/>
      <c r="WAI38" s="441"/>
      <c r="WAJ38" s="441"/>
      <c r="WAK38" s="441"/>
      <c r="WAL38" s="441"/>
      <c r="WAM38" s="441"/>
      <c r="WAN38" s="441"/>
      <c r="WAO38" s="441"/>
      <c r="WAP38" s="441"/>
      <c r="WAQ38" s="441"/>
      <c r="WAR38" s="441"/>
      <c r="WAS38" s="441"/>
      <c r="WAT38" s="441"/>
      <c r="WAU38" s="441"/>
      <c r="WAV38" s="441"/>
      <c r="WAW38" s="441"/>
      <c r="WAX38" s="441"/>
      <c r="WAY38" s="441"/>
      <c r="WAZ38" s="441"/>
      <c r="WBA38" s="441"/>
      <c r="WBB38" s="441"/>
      <c r="WBC38" s="441"/>
      <c r="WBD38" s="441"/>
      <c r="WBE38" s="441"/>
      <c r="WBF38" s="441"/>
      <c r="WBG38" s="441"/>
      <c r="WBH38" s="441"/>
      <c r="WBI38" s="441"/>
      <c r="WBJ38" s="441"/>
      <c r="WBK38" s="441"/>
      <c r="WBL38" s="441"/>
      <c r="WBM38" s="441"/>
      <c r="WBN38" s="441"/>
      <c r="WBO38" s="441"/>
      <c r="WBP38" s="441"/>
      <c r="WBQ38" s="441"/>
      <c r="WBR38" s="441"/>
      <c r="WBS38" s="441"/>
      <c r="WBT38" s="441"/>
      <c r="WBU38" s="441"/>
      <c r="WBV38" s="441"/>
      <c r="WBW38" s="441"/>
      <c r="WBX38" s="441"/>
      <c r="WBY38" s="441"/>
      <c r="WBZ38" s="441"/>
      <c r="WCA38" s="441"/>
      <c r="WCB38" s="441"/>
      <c r="WCC38" s="441"/>
      <c r="WCD38" s="441"/>
      <c r="WCE38" s="441"/>
      <c r="WCF38" s="441"/>
      <c r="WCG38" s="441"/>
      <c r="WCH38" s="441"/>
      <c r="WCI38" s="441"/>
      <c r="WCJ38" s="441"/>
      <c r="WCK38" s="441"/>
      <c r="WCL38" s="441"/>
      <c r="WCM38" s="441"/>
      <c r="WCN38" s="441"/>
      <c r="WCO38" s="441"/>
      <c r="WCP38" s="441"/>
      <c r="WCQ38" s="441"/>
      <c r="WCR38" s="441"/>
      <c r="WCS38" s="441"/>
      <c r="WCT38" s="441"/>
      <c r="WCU38" s="441"/>
      <c r="WCV38" s="441"/>
      <c r="WCW38" s="441"/>
      <c r="WCX38" s="441"/>
      <c r="WCY38" s="441"/>
      <c r="WCZ38" s="441"/>
      <c r="WDA38" s="441"/>
      <c r="WDB38" s="441"/>
      <c r="WDC38" s="441"/>
      <c r="WDD38" s="441"/>
      <c r="WDE38" s="441"/>
      <c r="WDF38" s="441"/>
      <c r="WDG38" s="441"/>
      <c r="WDH38" s="441"/>
      <c r="WDI38" s="441"/>
      <c r="WDJ38" s="441"/>
      <c r="WDK38" s="441"/>
      <c r="WDL38" s="441"/>
      <c r="WDM38" s="441"/>
      <c r="WDN38" s="441"/>
      <c r="WDO38" s="441"/>
      <c r="WDP38" s="441"/>
      <c r="WDQ38" s="441"/>
      <c r="WDR38" s="441"/>
      <c r="WDS38" s="441"/>
      <c r="WDT38" s="441"/>
      <c r="WDU38" s="441"/>
      <c r="WDV38" s="441"/>
      <c r="WDW38" s="441"/>
      <c r="WDX38" s="441"/>
      <c r="WDY38" s="441"/>
      <c r="WDZ38" s="441"/>
      <c r="WEA38" s="441"/>
      <c r="WEB38" s="441"/>
      <c r="WEC38" s="441"/>
      <c r="WED38" s="441"/>
      <c r="WEE38" s="441"/>
      <c r="WEF38" s="441"/>
      <c r="WEG38" s="441"/>
      <c r="WEH38" s="441"/>
      <c r="WEI38" s="441"/>
      <c r="WEJ38" s="441"/>
      <c r="WEK38" s="441"/>
      <c r="WEL38" s="441"/>
      <c r="WEM38" s="441"/>
      <c r="WEN38" s="441"/>
      <c r="WEO38" s="441"/>
      <c r="WEP38" s="441"/>
      <c r="WEQ38" s="441"/>
      <c r="WER38" s="441"/>
      <c r="WES38" s="441"/>
      <c r="WET38" s="441"/>
      <c r="WEU38" s="441"/>
      <c r="WEV38" s="441"/>
      <c r="WEW38" s="441"/>
      <c r="WEX38" s="441"/>
      <c r="WEY38" s="441"/>
      <c r="WEZ38" s="441"/>
      <c r="WFA38" s="441"/>
      <c r="WFB38" s="441"/>
      <c r="WFC38" s="441"/>
      <c r="WFD38" s="441"/>
      <c r="WFE38" s="441"/>
      <c r="WFF38" s="441"/>
      <c r="WFG38" s="441"/>
      <c r="WFH38" s="441"/>
      <c r="WFI38" s="441"/>
      <c r="WFJ38" s="441"/>
      <c r="WFK38" s="441"/>
      <c r="WFL38" s="441"/>
      <c r="WFM38" s="441"/>
      <c r="WFN38" s="441"/>
      <c r="WFO38" s="441"/>
      <c r="WFP38" s="441"/>
      <c r="WFQ38" s="441"/>
      <c r="WFR38" s="441"/>
      <c r="WFS38" s="441"/>
      <c r="WFT38" s="441"/>
      <c r="WFU38" s="441"/>
      <c r="WFV38" s="441"/>
      <c r="WFW38" s="441"/>
      <c r="WFX38" s="441"/>
      <c r="WFY38" s="441"/>
      <c r="WFZ38" s="441"/>
      <c r="WGA38" s="441"/>
      <c r="WGB38" s="441"/>
      <c r="WGC38" s="441"/>
      <c r="WGD38" s="441"/>
      <c r="WGE38" s="441"/>
      <c r="WGF38" s="441"/>
      <c r="WGG38" s="441"/>
      <c r="WGH38" s="441"/>
      <c r="WGI38" s="441"/>
      <c r="WGJ38" s="441"/>
      <c r="WGK38" s="441"/>
      <c r="WGL38" s="441"/>
      <c r="WGM38" s="441"/>
      <c r="WGN38" s="441"/>
      <c r="WGO38" s="441"/>
      <c r="WGP38" s="441"/>
      <c r="WGQ38" s="441"/>
      <c r="WGR38" s="441"/>
      <c r="WGS38" s="441"/>
      <c r="WGT38" s="441"/>
      <c r="WGU38" s="441"/>
      <c r="WGV38" s="441"/>
      <c r="WGW38" s="441"/>
      <c r="WGX38" s="441"/>
      <c r="WGY38" s="441"/>
      <c r="WGZ38" s="441"/>
      <c r="WHA38" s="441"/>
      <c r="WHB38" s="441"/>
      <c r="WHC38" s="441"/>
      <c r="WHD38" s="441"/>
      <c r="WHE38" s="441"/>
      <c r="WHF38" s="441"/>
      <c r="WHG38" s="441"/>
      <c r="WHH38" s="441"/>
      <c r="WHI38" s="441"/>
      <c r="WHJ38" s="441"/>
      <c r="WHK38" s="441"/>
      <c r="WHL38" s="441"/>
      <c r="WHM38" s="441"/>
      <c r="WHN38" s="441"/>
      <c r="WHO38" s="441"/>
      <c r="WHP38" s="441"/>
      <c r="WHQ38" s="441"/>
      <c r="WHR38" s="441"/>
      <c r="WHS38" s="441"/>
      <c r="WHT38" s="441"/>
      <c r="WHU38" s="441"/>
      <c r="WHV38" s="441"/>
      <c r="WHW38" s="441"/>
      <c r="WHX38" s="441"/>
      <c r="WHY38" s="441"/>
      <c r="WHZ38" s="441"/>
      <c r="WIA38" s="441"/>
      <c r="WIB38" s="441"/>
      <c r="WIC38" s="441"/>
      <c r="WID38" s="441"/>
      <c r="WIE38" s="441"/>
      <c r="WIF38" s="441"/>
      <c r="WIG38" s="441"/>
      <c r="WIH38" s="441"/>
      <c r="WII38" s="441"/>
      <c r="WIJ38" s="441"/>
      <c r="WIK38" s="441"/>
      <c r="WIL38" s="441"/>
      <c r="WIM38" s="441"/>
      <c r="WIN38" s="441"/>
      <c r="WIO38" s="441"/>
      <c r="WIP38" s="441"/>
      <c r="WIQ38" s="441"/>
      <c r="WIR38" s="441"/>
      <c r="WIS38" s="441"/>
      <c r="WIT38" s="441"/>
      <c r="WIU38" s="441"/>
      <c r="WIV38" s="441"/>
      <c r="WIW38" s="441"/>
      <c r="WIX38" s="441"/>
      <c r="WIY38" s="441"/>
      <c r="WIZ38" s="441"/>
      <c r="WJA38" s="441"/>
      <c r="WJB38" s="441"/>
      <c r="WJC38" s="441"/>
      <c r="WJD38" s="441"/>
      <c r="WJE38" s="441"/>
      <c r="WJF38" s="441"/>
      <c r="WJG38" s="441"/>
      <c r="WJH38" s="441"/>
      <c r="WJI38" s="441"/>
      <c r="WJJ38" s="441"/>
      <c r="WJK38" s="441"/>
      <c r="WJL38" s="441"/>
      <c r="WJM38" s="441"/>
      <c r="WJN38" s="441"/>
      <c r="WJO38" s="441"/>
      <c r="WJP38" s="441"/>
      <c r="WJQ38" s="441"/>
      <c r="WJR38" s="441"/>
      <c r="WJS38" s="441"/>
      <c r="WJT38" s="441"/>
      <c r="WJU38" s="441"/>
      <c r="WJV38" s="441"/>
      <c r="WJW38" s="441"/>
      <c r="WJX38" s="441"/>
      <c r="WJY38" s="441"/>
      <c r="WJZ38" s="441"/>
      <c r="WKA38" s="441"/>
      <c r="WKB38" s="441"/>
      <c r="WKC38" s="441"/>
      <c r="WKD38" s="441"/>
      <c r="WKE38" s="441"/>
      <c r="WKF38" s="441"/>
      <c r="WKG38" s="441"/>
      <c r="WKH38" s="441"/>
      <c r="WKI38" s="441"/>
      <c r="WKJ38" s="441"/>
      <c r="WKK38" s="441"/>
      <c r="WKL38" s="441"/>
      <c r="WKM38" s="441"/>
      <c r="WKN38" s="441"/>
      <c r="WKO38" s="441"/>
      <c r="WKP38" s="441"/>
      <c r="WKQ38" s="441"/>
      <c r="WKR38" s="441"/>
      <c r="WKS38" s="441"/>
      <c r="WKT38" s="441"/>
      <c r="WKU38" s="441"/>
      <c r="WKV38" s="441"/>
      <c r="WKW38" s="441"/>
      <c r="WKX38" s="441"/>
      <c r="WKY38" s="441"/>
      <c r="WKZ38" s="441"/>
      <c r="WLA38" s="441"/>
      <c r="WLB38" s="441"/>
      <c r="WLC38" s="441"/>
      <c r="WLD38" s="441"/>
      <c r="WLE38" s="441"/>
      <c r="WLF38" s="441"/>
      <c r="WLG38" s="441"/>
      <c r="WLH38" s="441"/>
      <c r="WLI38" s="441"/>
      <c r="WLJ38" s="441"/>
      <c r="WLK38" s="441"/>
      <c r="WLL38" s="441"/>
      <c r="WLM38" s="441"/>
      <c r="WLN38" s="441"/>
      <c r="WLO38" s="441"/>
      <c r="WLP38" s="441"/>
      <c r="WLQ38" s="441"/>
      <c r="WLR38" s="441"/>
      <c r="WLS38" s="441"/>
      <c r="WLT38" s="441"/>
      <c r="WLU38" s="441"/>
      <c r="WLV38" s="441"/>
      <c r="WLW38" s="441"/>
      <c r="WLX38" s="441"/>
      <c r="WLY38" s="441"/>
      <c r="WLZ38" s="441"/>
      <c r="WMA38" s="441"/>
      <c r="WMB38" s="441"/>
      <c r="WMC38" s="441"/>
      <c r="WMD38" s="441"/>
      <c r="WME38" s="441"/>
      <c r="WMF38" s="441"/>
      <c r="WMG38" s="441"/>
      <c r="WMH38" s="441"/>
      <c r="WMI38" s="441"/>
      <c r="WMJ38" s="441"/>
      <c r="WMK38" s="441"/>
      <c r="WML38" s="441"/>
      <c r="WMM38" s="441"/>
      <c r="WMN38" s="441"/>
      <c r="WMO38" s="441"/>
      <c r="WMP38" s="441"/>
      <c r="WMQ38" s="441"/>
      <c r="WMR38" s="441"/>
      <c r="WMS38" s="441"/>
      <c r="WMT38" s="441"/>
      <c r="WMU38" s="441"/>
      <c r="WMV38" s="441"/>
      <c r="WMW38" s="441"/>
      <c r="WMX38" s="441"/>
      <c r="WMY38" s="441"/>
      <c r="WMZ38" s="441"/>
      <c r="WNA38" s="441"/>
      <c r="WNB38" s="441"/>
      <c r="WNC38" s="441"/>
      <c r="WND38" s="441"/>
      <c r="WNE38" s="441"/>
      <c r="WNF38" s="441"/>
      <c r="WNG38" s="441"/>
      <c r="WNH38" s="441"/>
      <c r="WNI38" s="441"/>
      <c r="WNJ38" s="441"/>
      <c r="WNK38" s="441"/>
      <c r="WNL38" s="441"/>
      <c r="WNM38" s="441"/>
      <c r="WNN38" s="441"/>
      <c r="WNO38" s="441"/>
      <c r="WNP38" s="441"/>
      <c r="WNQ38" s="441"/>
      <c r="WNR38" s="441"/>
      <c r="WNS38" s="441"/>
      <c r="WNT38" s="441"/>
      <c r="WNU38" s="441"/>
      <c r="WNV38" s="441"/>
      <c r="WNW38" s="441"/>
      <c r="WNX38" s="441"/>
      <c r="WNY38" s="441"/>
      <c r="WNZ38" s="441"/>
      <c r="WOA38" s="441"/>
      <c r="WOB38" s="441"/>
      <c r="WOC38" s="441"/>
      <c r="WOD38" s="441"/>
      <c r="WOE38" s="441"/>
      <c r="WOF38" s="441"/>
      <c r="WOG38" s="441"/>
      <c r="WOH38" s="441"/>
      <c r="WOI38" s="441"/>
      <c r="WOJ38" s="441"/>
      <c r="WOK38" s="441"/>
      <c r="WOL38" s="441"/>
      <c r="WOM38" s="441"/>
      <c r="WON38" s="441"/>
      <c r="WOO38" s="441"/>
      <c r="WOP38" s="441"/>
      <c r="WOQ38" s="441"/>
      <c r="WOR38" s="441"/>
      <c r="WOS38" s="441"/>
      <c r="WOT38" s="441"/>
      <c r="WOU38" s="441"/>
      <c r="WOV38" s="441"/>
      <c r="WOW38" s="441"/>
      <c r="WOX38" s="441"/>
      <c r="WOY38" s="441"/>
      <c r="WOZ38" s="441"/>
      <c r="WPA38" s="441"/>
      <c r="WPB38" s="441"/>
      <c r="WPC38" s="441"/>
      <c r="WPD38" s="441"/>
      <c r="WPE38" s="441"/>
      <c r="WPF38" s="441"/>
      <c r="WPG38" s="441"/>
      <c r="WPH38" s="441"/>
      <c r="WPI38" s="441"/>
      <c r="WPJ38" s="441"/>
      <c r="WPK38" s="441"/>
      <c r="WPL38" s="441"/>
      <c r="WPM38" s="441"/>
      <c r="WPN38" s="441"/>
      <c r="WPO38" s="441"/>
      <c r="WPP38" s="441"/>
      <c r="WPQ38" s="441"/>
      <c r="WPR38" s="441"/>
      <c r="WPS38" s="441"/>
      <c r="WPT38" s="441"/>
      <c r="WPU38" s="441"/>
      <c r="WPV38" s="441"/>
      <c r="WPW38" s="441"/>
      <c r="WPX38" s="441"/>
      <c r="WPY38" s="441"/>
      <c r="WPZ38" s="441"/>
      <c r="WQA38" s="441"/>
      <c r="WQB38" s="441"/>
      <c r="WQC38" s="441"/>
      <c r="WQD38" s="441"/>
      <c r="WQE38" s="441"/>
      <c r="WQF38" s="441"/>
      <c r="WQG38" s="441"/>
      <c r="WQH38" s="441"/>
      <c r="WQI38" s="441"/>
      <c r="WQJ38" s="441"/>
      <c r="WQK38" s="441"/>
      <c r="WQL38" s="441"/>
      <c r="WQM38" s="441"/>
      <c r="WQN38" s="441"/>
      <c r="WQO38" s="441"/>
      <c r="WQP38" s="441"/>
      <c r="WQQ38" s="441"/>
      <c r="WQR38" s="441"/>
      <c r="WQS38" s="441"/>
      <c r="WQT38" s="441"/>
      <c r="WQU38" s="441"/>
      <c r="WQV38" s="441"/>
      <c r="WQW38" s="441"/>
      <c r="WQX38" s="441"/>
      <c r="WQY38" s="441"/>
      <c r="WQZ38" s="441"/>
      <c r="WRA38" s="441"/>
      <c r="WRB38" s="441"/>
      <c r="WRC38" s="441"/>
      <c r="WRD38" s="441"/>
      <c r="WRE38" s="441"/>
      <c r="WRF38" s="441"/>
      <c r="WRG38" s="441"/>
      <c r="WRH38" s="441"/>
      <c r="WRI38" s="441"/>
      <c r="WRJ38" s="441"/>
      <c r="WRK38" s="441"/>
      <c r="WRL38" s="441"/>
      <c r="WRM38" s="441"/>
      <c r="WRN38" s="441"/>
      <c r="WRO38" s="441"/>
      <c r="WRP38" s="441"/>
      <c r="WRQ38" s="441"/>
      <c r="WRR38" s="441"/>
      <c r="WRS38" s="441"/>
      <c r="WRT38" s="441"/>
      <c r="WRU38" s="441"/>
      <c r="WRV38" s="441"/>
      <c r="WRW38" s="441"/>
      <c r="WRX38" s="441"/>
      <c r="WRY38" s="441"/>
      <c r="WRZ38" s="441"/>
      <c r="WSA38" s="441"/>
      <c r="WSB38" s="441"/>
      <c r="WSC38" s="441"/>
      <c r="WSD38" s="441"/>
      <c r="WSE38" s="441"/>
      <c r="WSF38" s="441"/>
      <c r="WSG38" s="441"/>
      <c r="WSH38" s="441"/>
      <c r="WSI38" s="441"/>
      <c r="WSJ38" s="441"/>
      <c r="WSK38" s="441"/>
      <c r="WSL38" s="441"/>
      <c r="WSM38" s="441"/>
      <c r="WSN38" s="441"/>
      <c r="WSO38" s="441"/>
      <c r="WSP38" s="441"/>
      <c r="WSQ38" s="441"/>
      <c r="WSR38" s="441"/>
      <c r="WSS38" s="441"/>
      <c r="WST38" s="441"/>
      <c r="WSU38" s="441"/>
      <c r="WSV38" s="441"/>
      <c r="WSW38" s="441"/>
      <c r="WSX38" s="441"/>
      <c r="WSY38" s="441"/>
      <c r="WSZ38" s="441"/>
      <c r="WTA38" s="441"/>
      <c r="WTB38" s="441"/>
      <c r="WTC38" s="441"/>
      <c r="WTD38" s="441"/>
      <c r="WTE38" s="441"/>
      <c r="WTF38" s="441"/>
      <c r="WTG38" s="441"/>
      <c r="WTH38" s="441"/>
      <c r="WTI38" s="441"/>
      <c r="WTJ38" s="441"/>
      <c r="WTK38" s="441"/>
      <c r="WTL38" s="441"/>
      <c r="WTM38" s="441"/>
      <c r="WTN38" s="441"/>
      <c r="WTO38" s="441"/>
      <c r="WTP38" s="441"/>
      <c r="WTQ38" s="441"/>
      <c r="WTR38" s="441"/>
      <c r="WTS38" s="441"/>
      <c r="WTT38" s="441"/>
      <c r="WTU38" s="441"/>
      <c r="WTV38" s="441"/>
      <c r="WTW38" s="441"/>
      <c r="WTX38" s="441"/>
      <c r="WTY38" s="441"/>
      <c r="WTZ38" s="441"/>
      <c r="WUA38" s="441"/>
      <c r="WUB38" s="441"/>
      <c r="WUC38" s="441"/>
      <c r="WUD38" s="441"/>
      <c r="WUE38" s="441"/>
      <c r="WUF38" s="441"/>
      <c r="WUG38" s="441"/>
      <c r="WUH38" s="441"/>
      <c r="WUI38" s="441"/>
      <c r="WUJ38" s="441"/>
      <c r="WUK38" s="441"/>
      <c r="WUL38" s="441"/>
      <c r="WUM38" s="441"/>
      <c r="WUN38" s="441"/>
      <c r="WUO38" s="441"/>
      <c r="WUP38" s="441"/>
      <c r="WUQ38" s="441"/>
      <c r="WUR38" s="441"/>
      <c r="WUS38" s="441"/>
      <c r="WUT38" s="441"/>
      <c r="WUU38" s="441"/>
      <c r="WUV38" s="441"/>
      <c r="WUW38" s="441"/>
      <c r="WUX38" s="441"/>
      <c r="WUY38" s="441"/>
      <c r="WUZ38" s="441"/>
      <c r="WVA38" s="441"/>
      <c r="WVB38" s="441"/>
      <c r="WVC38" s="441"/>
      <c r="WVD38" s="441"/>
      <c r="WVE38" s="441"/>
      <c r="WVF38" s="441"/>
      <c r="WVG38" s="441"/>
      <c r="WVH38" s="441"/>
      <c r="WVI38" s="441"/>
      <c r="WVJ38" s="441"/>
      <c r="WVK38" s="441"/>
      <c r="WVL38" s="441"/>
      <c r="WVM38" s="441"/>
      <c r="WVN38" s="441"/>
      <c r="WVO38" s="441"/>
      <c r="WVP38" s="441"/>
      <c r="WVQ38" s="441"/>
      <c r="WVR38" s="441"/>
      <c r="WVS38" s="441"/>
      <c r="WVT38" s="441"/>
      <c r="WVU38" s="441"/>
      <c r="WVV38" s="441"/>
      <c r="WVW38" s="441"/>
      <c r="WVX38" s="441"/>
      <c r="WVY38" s="441"/>
      <c r="WVZ38" s="441"/>
      <c r="WWA38" s="441"/>
      <c r="WWB38" s="441"/>
      <c r="WWC38" s="441"/>
      <c r="WWD38" s="441"/>
      <c r="WWE38" s="441"/>
      <c r="WWF38" s="441"/>
      <c r="WWG38" s="441"/>
      <c r="WWH38" s="441"/>
      <c r="WWI38" s="441"/>
      <c r="WWJ38" s="441"/>
      <c r="WWK38" s="441"/>
      <c r="WWL38" s="441"/>
      <c r="WWM38" s="441"/>
      <c r="WWN38" s="441"/>
      <c r="WWO38" s="441"/>
      <c r="WWP38" s="441"/>
      <c r="WWQ38" s="441"/>
      <c r="WWR38" s="441"/>
      <c r="WWS38" s="441"/>
      <c r="WWT38" s="441"/>
      <c r="WWU38" s="441"/>
      <c r="WWV38" s="441"/>
      <c r="WWW38" s="441"/>
      <c r="WWX38" s="441"/>
      <c r="WWY38" s="441"/>
      <c r="WWZ38" s="441"/>
      <c r="WXA38" s="441"/>
      <c r="WXB38" s="441"/>
      <c r="WXC38" s="441"/>
      <c r="WXD38" s="441"/>
      <c r="WXE38" s="441"/>
      <c r="WXF38" s="441"/>
      <c r="WXG38" s="441"/>
      <c r="WXH38" s="441"/>
      <c r="WXI38" s="441"/>
      <c r="WXJ38" s="441"/>
      <c r="WXK38" s="441"/>
      <c r="WXL38" s="441"/>
      <c r="WXM38" s="441"/>
      <c r="WXN38" s="441"/>
      <c r="WXO38" s="441"/>
      <c r="WXP38" s="441"/>
      <c r="WXQ38" s="441"/>
      <c r="WXR38" s="441"/>
      <c r="WXS38" s="441"/>
      <c r="WXT38" s="441"/>
      <c r="WXU38" s="441"/>
      <c r="WXV38" s="441"/>
      <c r="WXW38" s="441"/>
      <c r="WXX38" s="441"/>
      <c r="WXY38" s="441"/>
      <c r="WXZ38" s="441"/>
      <c r="WYA38" s="441"/>
      <c r="WYB38" s="441"/>
      <c r="WYC38" s="441"/>
      <c r="WYD38" s="441"/>
      <c r="WYE38" s="441"/>
      <c r="WYF38" s="441"/>
      <c r="WYG38" s="441"/>
      <c r="WYH38" s="441"/>
      <c r="WYI38" s="441"/>
      <c r="WYJ38" s="441"/>
      <c r="WYK38" s="441"/>
      <c r="WYL38" s="441"/>
      <c r="WYM38" s="441"/>
      <c r="WYN38" s="441"/>
      <c r="WYO38" s="441"/>
      <c r="WYP38" s="441"/>
      <c r="WYQ38" s="441"/>
      <c r="WYR38" s="441"/>
      <c r="WYS38" s="441"/>
      <c r="WYT38" s="441"/>
      <c r="WYU38" s="441"/>
      <c r="WYV38" s="441"/>
      <c r="WYW38" s="441"/>
      <c r="WYX38" s="441"/>
      <c r="WYY38" s="441"/>
      <c r="WYZ38" s="441"/>
      <c r="WZA38" s="441"/>
      <c r="WZB38" s="441"/>
      <c r="WZC38" s="441"/>
      <c r="WZD38" s="441"/>
      <c r="WZE38" s="441"/>
      <c r="WZF38" s="441"/>
      <c r="WZG38" s="441"/>
      <c r="WZH38" s="441"/>
      <c r="WZI38" s="441"/>
      <c r="WZJ38" s="441"/>
      <c r="WZK38" s="441"/>
      <c r="WZL38" s="441"/>
      <c r="WZM38" s="441"/>
      <c r="WZN38" s="441"/>
      <c r="WZO38" s="441"/>
      <c r="WZP38" s="441"/>
      <c r="WZQ38" s="441"/>
      <c r="WZR38" s="441"/>
      <c r="WZS38" s="441"/>
      <c r="WZT38" s="441"/>
      <c r="WZU38" s="441"/>
      <c r="WZV38" s="441"/>
      <c r="WZW38" s="441"/>
      <c r="WZX38" s="441"/>
      <c r="WZY38" s="441"/>
      <c r="WZZ38" s="441"/>
      <c r="XAA38" s="441"/>
      <c r="XAB38" s="441"/>
      <c r="XAC38" s="441"/>
      <c r="XAD38" s="441"/>
      <c r="XAE38" s="441"/>
      <c r="XAF38" s="441"/>
      <c r="XAG38" s="441"/>
      <c r="XAH38" s="441"/>
      <c r="XAI38" s="441"/>
      <c r="XAJ38" s="441"/>
      <c r="XAK38" s="441"/>
      <c r="XAL38" s="441"/>
      <c r="XAM38" s="441"/>
      <c r="XAN38" s="441"/>
      <c r="XAO38" s="441"/>
      <c r="XAP38" s="441"/>
      <c r="XAQ38" s="441"/>
      <c r="XAR38" s="441"/>
      <c r="XAS38" s="441"/>
      <c r="XAT38" s="441"/>
      <c r="XAU38" s="441"/>
      <c r="XAV38" s="441"/>
      <c r="XAW38" s="441"/>
      <c r="XAX38" s="441"/>
      <c r="XAY38" s="441"/>
      <c r="XAZ38" s="441"/>
      <c r="XBA38" s="441"/>
      <c r="XBB38" s="441"/>
      <c r="XBC38" s="441"/>
      <c r="XBD38" s="441"/>
      <c r="XBE38" s="441"/>
      <c r="XBF38" s="441"/>
      <c r="XBG38" s="441"/>
      <c r="XBH38" s="441"/>
      <c r="XBI38" s="441"/>
      <c r="XBJ38" s="441"/>
      <c r="XBK38" s="441"/>
      <c r="XBL38" s="441"/>
      <c r="XBM38" s="441"/>
      <c r="XBN38" s="441"/>
      <c r="XBO38" s="441"/>
      <c r="XBP38" s="441"/>
      <c r="XBQ38" s="441"/>
      <c r="XBR38" s="441"/>
      <c r="XBS38" s="441"/>
      <c r="XBT38" s="441"/>
      <c r="XBU38" s="441"/>
      <c r="XBV38" s="441"/>
      <c r="XBW38" s="441"/>
      <c r="XBX38" s="441"/>
      <c r="XBY38" s="441"/>
      <c r="XBZ38" s="441"/>
      <c r="XCA38" s="441"/>
      <c r="XCB38" s="441"/>
      <c r="XCC38" s="441"/>
      <c r="XCD38" s="441"/>
      <c r="XCE38" s="441"/>
      <c r="XCF38" s="441"/>
      <c r="XCG38" s="441"/>
      <c r="XCH38" s="441"/>
      <c r="XCI38" s="441"/>
      <c r="XCJ38" s="441"/>
      <c r="XCK38" s="441"/>
      <c r="XCL38" s="441"/>
      <c r="XCM38" s="441"/>
      <c r="XCN38" s="441"/>
      <c r="XCO38" s="441"/>
      <c r="XCP38" s="441"/>
      <c r="XCQ38" s="441"/>
      <c r="XCR38" s="441"/>
      <c r="XCS38" s="441"/>
      <c r="XCT38" s="441"/>
      <c r="XCU38" s="441"/>
      <c r="XCV38" s="441"/>
      <c r="XCW38" s="441"/>
      <c r="XCX38" s="441"/>
      <c r="XCY38" s="441"/>
      <c r="XCZ38" s="441"/>
      <c r="XDA38" s="441"/>
      <c r="XDB38" s="441"/>
      <c r="XDC38" s="441"/>
      <c r="XDD38" s="441"/>
      <c r="XDE38" s="441"/>
      <c r="XDF38" s="441"/>
      <c r="XDG38" s="441"/>
      <c r="XDH38" s="441"/>
      <c r="XDI38" s="441"/>
      <c r="XDJ38" s="441"/>
      <c r="XDK38" s="441"/>
      <c r="XDL38" s="441"/>
      <c r="XDM38" s="441"/>
      <c r="XDN38" s="441"/>
      <c r="XDO38" s="441"/>
      <c r="XDP38" s="441"/>
      <c r="XDQ38" s="441"/>
      <c r="XDR38" s="441"/>
      <c r="XDS38" s="441"/>
      <c r="XDT38" s="441"/>
      <c r="XDU38" s="441"/>
      <c r="XDV38" s="441"/>
      <c r="XDW38" s="441"/>
      <c r="XDX38" s="441"/>
      <c r="XDY38" s="441"/>
      <c r="XDZ38" s="441"/>
      <c r="XEA38" s="441"/>
      <c r="XEB38" s="441"/>
      <c r="XEC38" s="441"/>
      <c r="XED38" s="441"/>
      <c r="XEE38" s="441"/>
      <c r="XEF38" s="441"/>
      <c r="XEG38" s="441"/>
      <c r="XEH38" s="441"/>
      <c r="XEI38" s="441"/>
      <c r="XEJ38" s="441"/>
    </row>
    <row r="39" s="409" customFormat="1" ht="18" customHeight="1" spans="1:16364">
      <c r="A39" s="427" t="s">
        <v>43</v>
      </c>
      <c r="B39" s="428">
        <f>B38-B40</f>
        <v>128562</v>
      </c>
      <c r="C39" s="442">
        <f>C32+C7</f>
        <v>116877</v>
      </c>
      <c r="D39" s="430">
        <f>B39-C39</f>
        <v>11685</v>
      </c>
      <c r="E39" s="431">
        <f t="shared" si="6"/>
        <v>9.99768987910367</v>
      </c>
      <c r="F39" s="443"/>
      <c r="G39" s="443"/>
      <c r="H39" s="443"/>
      <c r="I39" s="443"/>
      <c r="J39" s="443"/>
      <c r="K39" s="443"/>
      <c r="L39" s="443"/>
      <c r="M39" s="443"/>
      <c r="N39" s="443"/>
      <c r="O39" s="443"/>
      <c r="P39" s="443"/>
      <c r="Q39" s="443"/>
      <c r="R39" s="443"/>
      <c r="S39" s="443"/>
      <c r="T39" s="443"/>
      <c r="U39" s="443"/>
      <c r="V39" s="443"/>
      <c r="W39" s="443"/>
      <c r="X39" s="443"/>
      <c r="Y39" s="443"/>
      <c r="Z39" s="443"/>
      <c r="AA39" s="443"/>
      <c r="AB39" s="443"/>
      <c r="AC39" s="443"/>
      <c r="AD39" s="443"/>
      <c r="AE39" s="443"/>
      <c r="AF39" s="443"/>
      <c r="AG39" s="443"/>
      <c r="AH39" s="443"/>
      <c r="AI39" s="443"/>
      <c r="AJ39" s="443"/>
      <c r="AK39" s="443"/>
      <c r="AL39" s="443"/>
      <c r="AM39" s="443"/>
      <c r="AN39" s="443"/>
      <c r="AO39" s="443"/>
      <c r="AP39" s="443"/>
      <c r="AQ39" s="443"/>
      <c r="AR39" s="443"/>
      <c r="AS39" s="443"/>
      <c r="AT39" s="443"/>
      <c r="AU39" s="443"/>
      <c r="AV39" s="443"/>
      <c r="AW39" s="443"/>
      <c r="AX39" s="443"/>
      <c r="AY39" s="443"/>
      <c r="AZ39" s="443"/>
      <c r="BA39" s="443"/>
      <c r="BB39" s="443"/>
      <c r="BC39" s="443"/>
      <c r="BD39" s="443"/>
      <c r="BE39" s="443"/>
      <c r="BF39" s="443"/>
      <c r="BG39" s="443"/>
      <c r="BH39" s="443"/>
      <c r="BI39" s="443"/>
      <c r="BJ39" s="443"/>
      <c r="BK39" s="443"/>
      <c r="BL39" s="443"/>
      <c r="BM39" s="443"/>
      <c r="BN39" s="443"/>
      <c r="BO39" s="443"/>
      <c r="BP39" s="443"/>
      <c r="BQ39" s="443"/>
      <c r="BR39" s="443"/>
      <c r="BS39" s="443"/>
      <c r="BT39" s="443"/>
      <c r="BU39" s="443"/>
      <c r="BV39" s="443"/>
      <c r="BW39" s="443"/>
      <c r="BX39" s="443"/>
      <c r="BY39" s="443"/>
      <c r="BZ39" s="443"/>
      <c r="CA39" s="443"/>
      <c r="CB39" s="443"/>
      <c r="CC39" s="443"/>
      <c r="CD39" s="443"/>
      <c r="CE39" s="443"/>
      <c r="CF39" s="443"/>
      <c r="CG39" s="443"/>
      <c r="CH39" s="443"/>
      <c r="CI39" s="443"/>
      <c r="CJ39" s="443"/>
      <c r="CK39" s="443"/>
      <c r="CL39" s="443"/>
      <c r="CM39" s="443"/>
      <c r="CN39" s="443"/>
      <c r="CO39" s="443"/>
      <c r="CP39" s="443"/>
      <c r="CQ39" s="443"/>
      <c r="CR39" s="443"/>
      <c r="CS39" s="443"/>
      <c r="CT39" s="443"/>
      <c r="CU39" s="443"/>
      <c r="CV39" s="443"/>
      <c r="CW39" s="443"/>
      <c r="CX39" s="443"/>
      <c r="CY39" s="443"/>
      <c r="CZ39" s="443"/>
      <c r="DA39" s="443"/>
      <c r="DB39" s="443"/>
      <c r="DC39" s="443"/>
      <c r="DD39" s="443"/>
      <c r="DE39" s="443"/>
      <c r="DF39" s="443"/>
      <c r="DG39" s="443"/>
      <c r="DH39" s="443"/>
      <c r="DI39" s="443"/>
      <c r="DJ39" s="443"/>
      <c r="DK39" s="443"/>
      <c r="DL39" s="443"/>
      <c r="DM39" s="443"/>
      <c r="DN39" s="443"/>
      <c r="DO39" s="443"/>
      <c r="DP39" s="443"/>
      <c r="DQ39" s="443"/>
      <c r="DR39" s="443"/>
      <c r="DS39" s="443"/>
      <c r="DT39" s="443"/>
      <c r="DU39" s="443"/>
      <c r="DV39" s="443"/>
      <c r="DW39" s="443"/>
      <c r="DX39" s="443"/>
      <c r="DY39" s="443"/>
      <c r="DZ39" s="443"/>
      <c r="EA39" s="443"/>
      <c r="EB39" s="443"/>
      <c r="EC39" s="443"/>
      <c r="ED39" s="443"/>
      <c r="EE39" s="443"/>
      <c r="EF39" s="443"/>
      <c r="EG39" s="443"/>
      <c r="EH39" s="443"/>
      <c r="EI39" s="443"/>
      <c r="EJ39" s="443"/>
      <c r="EK39" s="443"/>
      <c r="EL39" s="443"/>
      <c r="EM39" s="443"/>
      <c r="EN39" s="443"/>
      <c r="EO39" s="443"/>
      <c r="EP39" s="443"/>
      <c r="EQ39" s="443"/>
      <c r="ER39" s="443"/>
      <c r="ES39" s="443"/>
      <c r="ET39" s="443"/>
      <c r="EU39" s="443"/>
      <c r="EV39" s="443"/>
      <c r="EW39" s="443"/>
      <c r="EX39" s="443"/>
      <c r="EY39" s="443"/>
      <c r="EZ39" s="443"/>
      <c r="FA39" s="443"/>
      <c r="FB39" s="443"/>
      <c r="FC39" s="443"/>
      <c r="FD39" s="443"/>
      <c r="FE39" s="443"/>
      <c r="FF39" s="443"/>
      <c r="FG39" s="443"/>
      <c r="FH39" s="443"/>
      <c r="FI39" s="443"/>
      <c r="FJ39" s="443"/>
      <c r="FK39" s="443"/>
      <c r="FL39" s="443"/>
      <c r="FM39" s="443"/>
      <c r="FN39" s="443"/>
      <c r="FO39" s="443"/>
      <c r="FP39" s="443"/>
      <c r="FQ39" s="443"/>
      <c r="FR39" s="443"/>
      <c r="FS39" s="443"/>
      <c r="FT39" s="443"/>
      <c r="FU39" s="443"/>
      <c r="FV39" s="443"/>
      <c r="FW39" s="443"/>
      <c r="FX39" s="443"/>
      <c r="FY39" s="443"/>
      <c r="FZ39" s="443"/>
      <c r="GA39" s="443"/>
      <c r="GB39" s="443"/>
      <c r="GC39" s="443"/>
      <c r="GD39" s="443"/>
      <c r="GE39" s="443"/>
      <c r="GF39" s="443"/>
      <c r="GG39" s="443"/>
      <c r="GH39" s="443"/>
      <c r="GI39" s="443"/>
      <c r="GJ39" s="443"/>
      <c r="GK39" s="443"/>
      <c r="GL39" s="443"/>
      <c r="GM39" s="443"/>
      <c r="GN39" s="443"/>
      <c r="GO39" s="443"/>
      <c r="GP39" s="443"/>
      <c r="GQ39" s="443"/>
      <c r="GR39" s="443"/>
      <c r="GS39" s="443"/>
      <c r="GT39" s="443"/>
      <c r="GU39" s="443"/>
      <c r="GV39" s="443"/>
      <c r="GW39" s="443"/>
      <c r="GX39" s="443"/>
      <c r="GY39" s="443"/>
      <c r="GZ39" s="443"/>
      <c r="HA39" s="443"/>
      <c r="HB39" s="443"/>
      <c r="HC39" s="443"/>
      <c r="HD39" s="443"/>
      <c r="HE39" s="443"/>
      <c r="HF39" s="443"/>
      <c r="HG39" s="443"/>
      <c r="HH39" s="443"/>
      <c r="HI39" s="443"/>
      <c r="HJ39" s="443"/>
      <c r="HK39" s="443"/>
      <c r="HL39" s="443"/>
      <c r="HM39" s="443"/>
      <c r="HN39" s="443"/>
      <c r="HO39" s="443"/>
      <c r="HP39" s="443"/>
      <c r="HQ39" s="443"/>
      <c r="HR39" s="443"/>
      <c r="HS39" s="443"/>
      <c r="HT39" s="443"/>
      <c r="HU39" s="443"/>
      <c r="HV39" s="443"/>
      <c r="HW39" s="443"/>
      <c r="HX39" s="443"/>
      <c r="HY39" s="443"/>
      <c r="HZ39" s="443"/>
      <c r="IA39" s="443"/>
      <c r="IB39" s="443"/>
      <c r="IC39" s="443"/>
      <c r="ID39" s="443"/>
      <c r="IE39" s="443"/>
      <c r="IF39" s="443"/>
      <c r="IG39" s="443"/>
      <c r="IH39" s="443"/>
      <c r="II39" s="443"/>
      <c r="IJ39" s="443"/>
      <c r="IK39" s="443"/>
      <c r="IL39" s="443"/>
      <c r="IM39" s="443"/>
      <c r="IN39" s="443"/>
      <c r="IO39" s="443"/>
      <c r="IP39" s="443"/>
      <c r="IQ39" s="443"/>
      <c r="IR39" s="443"/>
      <c r="IS39" s="443"/>
      <c r="IT39" s="443"/>
      <c r="IU39" s="443"/>
      <c r="IV39" s="443"/>
      <c r="IW39" s="443"/>
      <c r="IX39" s="443"/>
      <c r="IY39" s="443"/>
      <c r="IZ39" s="443"/>
      <c r="JA39" s="443"/>
      <c r="JB39" s="443"/>
      <c r="JC39" s="443"/>
      <c r="JD39" s="443"/>
      <c r="JE39" s="443"/>
      <c r="JF39" s="443"/>
      <c r="JG39" s="443"/>
      <c r="JH39" s="443"/>
      <c r="JI39" s="443"/>
      <c r="JJ39" s="443"/>
      <c r="JK39" s="443"/>
      <c r="JL39" s="443"/>
      <c r="JM39" s="443"/>
      <c r="JN39" s="443"/>
      <c r="JO39" s="443"/>
      <c r="JP39" s="443"/>
      <c r="JQ39" s="443"/>
      <c r="JR39" s="443"/>
      <c r="JS39" s="443"/>
      <c r="JT39" s="443"/>
      <c r="JU39" s="443"/>
      <c r="JV39" s="443"/>
      <c r="JW39" s="443"/>
      <c r="JX39" s="443"/>
      <c r="JY39" s="443"/>
      <c r="JZ39" s="443"/>
      <c r="KA39" s="443"/>
      <c r="KB39" s="443"/>
      <c r="KC39" s="443"/>
      <c r="KD39" s="443"/>
      <c r="KE39" s="443"/>
      <c r="KF39" s="443"/>
      <c r="KG39" s="443"/>
      <c r="KH39" s="443"/>
      <c r="KI39" s="443"/>
      <c r="KJ39" s="443"/>
      <c r="KK39" s="443"/>
      <c r="KL39" s="443"/>
      <c r="KM39" s="443"/>
      <c r="KN39" s="443"/>
      <c r="KO39" s="443"/>
      <c r="KP39" s="443"/>
      <c r="KQ39" s="443"/>
      <c r="KR39" s="443"/>
      <c r="KS39" s="443"/>
      <c r="KT39" s="443"/>
      <c r="KU39" s="443"/>
      <c r="KV39" s="443"/>
      <c r="KW39" s="443"/>
      <c r="KX39" s="443"/>
      <c r="KY39" s="443"/>
      <c r="KZ39" s="443"/>
      <c r="LA39" s="443"/>
      <c r="LB39" s="443"/>
      <c r="LC39" s="443"/>
      <c r="LD39" s="443"/>
      <c r="LE39" s="443"/>
      <c r="LF39" s="443"/>
      <c r="LG39" s="443"/>
      <c r="LH39" s="443"/>
      <c r="LI39" s="443"/>
      <c r="LJ39" s="443"/>
      <c r="LK39" s="443"/>
      <c r="LL39" s="443"/>
      <c r="LM39" s="443"/>
      <c r="LN39" s="443"/>
      <c r="LO39" s="443"/>
      <c r="LP39" s="443"/>
      <c r="LQ39" s="443"/>
      <c r="LR39" s="443"/>
      <c r="LS39" s="443"/>
      <c r="LT39" s="443"/>
      <c r="LU39" s="443"/>
      <c r="LV39" s="443"/>
      <c r="LW39" s="443"/>
      <c r="LX39" s="443"/>
      <c r="LY39" s="443"/>
      <c r="LZ39" s="443"/>
      <c r="MA39" s="443"/>
      <c r="MB39" s="443"/>
      <c r="MC39" s="443"/>
      <c r="MD39" s="443"/>
      <c r="ME39" s="443"/>
      <c r="MF39" s="443"/>
      <c r="MG39" s="443"/>
      <c r="MH39" s="443"/>
      <c r="MI39" s="443"/>
      <c r="MJ39" s="443"/>
      <c r="MK39" s="443"/>
      <c r="ML39" s="443"/>
      <c r="MM39" s="443"/>
      <c r="MN39" s="443"/>
      <c r="MO39" s="443"/>
      <c r="MP39" s="443"/>
      <c r="MQ39" s="443"/>
      <c r="MR39" s="443"/>
      <c r="MS39" s="443"/>
      <c r="MT39" s="443"/>
      <c r="MU39" s="443"/>
      <c r="MV39" s="443"/>
      <c r="MW39" s="443"/>
      <c r="MX39" s="443"/>
      <c r="MY39" s="443"/>
      <c r="MZ39" s="443"/>
      <c r="NA39" s="443"/>
      <c r="NB39" s="443"/>
      <c r="NC39" s="443"/>
      <c r="ND39" s="443"/>
      <c r="NE39" s="443"/>
      <c r="NF39" s="443"/>
      <c r="NG39" s="443"/>
      <c r="NH39" s="443"/>
      <c r="NI39" s="443"/>
      <c r="NJ39" s="443"/>
      <c r="NK39" s="443"/>
      <c r="NL39" s="443"/>
      <c r="NM39" s="443"/>
      <c r="NN39" s="443"/>
      <c r="NO39" s="443"/>
      <c r="NP39" s="443"/>
      <c r="NQ39" s="443"/>
      <c r="NR39" s="443"/>
      <c r="NS39" s="443"/>
      <c r="NT39" s="443"/>
      <c r="NU39" s="443"/>
      <c r="NV39" s="443"/>
      <c r="NW39" s="443"/>
      <c r="NX39" s="443"/>
      <c r="NY39" s="443"/>
      <c r="NZ39" s="443"/>
      <c r="OA39" s="443"/>
      <c r="OB39" s="443"/>
      <c r="OC39" s="443"/>
      <c r="OD39" s="443"/>
      <c r="OE39" s="443"/>
      <c r="OF39" s="443"/>
      <c r="OG39" s="443"/>
      <c r="OH39" s="443"/>
      <c r="OI39" s="443"/>
      <c r="OJ39" s="443"/>
      <c r="OK39" s="443"/>
      <c r="OL39" s="443"/>
      <c r="OM39" s="443"/>
      <c r="ON39" s="443"/>
      <c r="OO39" s="443"/>
      <c r="OP39" s="443"/>
      <c r="OQ39" s="443"/>
      <c r="OR39" s="443"/>
      <c r="OS39" s="443"/>
      <c r="OT39" s="443"/>
      <c r="OU39" s="443"/>
      <c r="OV39" s="443"/>
      <c r="OW39" s="443"/>
      <c r="OX39" s="443"/>
      <c r="OY39" s="443"/>
      <c r="OZ39" s="443"/>
      <c r="PA39" s="443"/>
      <c r="PB39" s="443"/>
      <c r="PC39" s="443"/>
      <c r="PD39" s="443"/>
      <c r="PE39" s="443"/>
      <c r="PF39" s="443"/>
      <c r="PG39" s="443"/>
      <c r="PH39" s="443"/>
      <c r="PI39" s="443"/>
      <c r="PJ39" s="443"/>
      <c r="PK39" s="443"/>
      <c r="PL39" s="443"/>
      <c r="PM39" s="443"/>
      <c r="PN39" s="443"/>
      <c r="PO39" s="443"/>
      <c r="PP39" s="443"/>
      <c r="PQ39" s="443"/>
      <c r="PR39" s="443"/>
      <c r="PS39" s="443"/>
      <c r="PT39" s="443"/>
      <c r="PU39" s="443"/>
      <c r="PV39" s="443"/>
      <c r="PW39" s="443"/>
      <c r="PX39" s="443"/>
      <c r="PY39" s="443"/>
      <c r="PZ39" s="443"/>
      <c r="QA39" s="443"/>
      <c r="QB39" s="443"/>
      <c r="QC39" s="443"/>
      <c r="QD39" s="443"/>
      <c r="QE39" s="443"/>
      <c r="QF39" s="443"/>
      <c r="QG39" s="443"/>
      <c r="QH39" s="443"/>
      <c r="QI39" s="443"/>
      <c r="QJ39" s="443"/>
      <c r="QK39" s="443"/>
      <c r="QL39" s="443"/>
      <c r="QM39" s="443"/>
      <c r="QN39" s="443"/>
      <c r="QO39" s="443"/>
      <c r="QP39" s="443"/>
      <c r="QQ39" s="443"/>
      <c r="QR39" s="443"/>
      <c r="QS39" s="443"/>
      <c r="QT39" s="443"/>
      <c r="QU39" s="443"/>
      <c r="QV39" s="443"/>
      <c r="QW39" s="443"/>
      <c r="QX39" s="443"/>
      <c r="QY39" s="443"/>
      <c r="QZ39" s="443"/>
      <c r="RA39" s="443"/>
      <c r="RB39" s="443"/>
      <c r="RC39" s="443"/>
      <c r="RD39" s="443"/>
      <c r="RE39" s="443"/>
      <c r="RF39" s="443"/>
      <c r="RG39" s="443"/>
      <c r="RH39" s="443"/>
      <c r="RI39" s="443"/>
      <c r="RJ39" s="443"/>
      <c r="RK39" s="443"/>
      <c r="RL39" s="443"/>
      <c r="RM39" s="443"/>
      <c r="RN39" s="443"/>
      <c r="RO39" s="443"/>
      <c r="RP39" s="443"/>
      <c r="RQ39" s="443"/>
      <c r="RR39" s="443"/>
      <c r="RS39" s="443"/>
      <c r="RT39" s="443"/>
      <c r="RU39" s="443"/>
      <c r="RV39" s="443"/>
      <c r="RW39" s="443"/>
      <c r="RX39" s="443"/>
      <c r="RY39" s="443"/>
      <c r="RZ39" s="443"/>
      <c r="SA39" s="443"/>
      <c r="SB39" s="443"/>
      <c r="SC39" s="443"/>
      <c r="SD39" s="443"/>
      <c r="SE39" s="443"/>
      <c r="SF39" s="443"/>
      <c r="SG39" s="443"/>
      <c r="SH39" s="443"/>
      <c r="SI39" s="443"/>
      <c r="SJ39" s="443"/>
      <c r="SK39" s="443"/>
      <c r="SL39" s="443"/>
      <c r="SM39" s="443"/>
      <c r="SN39" s="443"/>
      <c r="SO39" s="443"/>
      <c r="SP39" s="443"/>
      <c r="SQ39" s="443"/>
      <c r="SR39" s="443"/>
      <c r="SS39" s="443"/>
      <c r="ST39" s="443"/>
      <c r="SU39" s="443"/>
      <c r="SV39" s="443"/>
      <c r="SW39" s="443"/>
      <c r="SX39" s="443"/>
      <c r="SY39" s="443"/>
      <c r="SZ39" s="443"/>
      <c r="TA39" s="443"/>
      <c r="TB39" s="443"/>
      <c r="TC39" s="443"/>
      <c r="TD39" s="443"/>
      <c r="TE39" s="443"/>
      <c r="TF39" s="443"/>
      <c r="TG39" s="443"/>
      <c r="TH39" s="443"/>
      <c r="TI39" s="443"/>
      <c r="TJ39" s="443"/>
      <c r="TK39" s="443"/>
      <c r="TL39" s="443"/>
      <c r="TM39" s="443"/>
      <c r="TN39" s="443"/>
      <c r="TO39" s="443"/>
      <c r="TP39" s="443"/>
      <c r="TQ39" s="443"/>
      <c r="TR39" s="443"/>
      <c r="TS39" s="443"/>
      <c r="TT39" s="443"/>
      <c r="TU39" s="443"/>
      <c r="TV39" s="443"/>
      <c r="TW39" s="443"/>
      <c r="TX39" s="443"/>
      <c r="TY39" s="443"/>
      <c r="TZ39" s="443"/>
      <c r="UA39" s="443"/>
      <c r="UB39" s="443"/>
      <c r="UC39" s="443"/>
      <c r="UD39" s="443"/>
      <c r="UE39" s="443"/>
      <c r="UF39" s="443"/>
      <c r="UG39" s="443"/>
      <c r="UH39" s="443"/>
      <c r="UI39" s="443"/>
      <c r="UJ39" s="443"/>
      <c r="UK39" s="443"/>
      <c r="UL39" s="443"/>
      <c r="UM39" s="443"/>
      <c r="UN39" s="443"/>
      <c r="UO39" s="443"/>
      <c r="UP39" s="443"/>
      <c r="UQ39" s="443"/>
      <c r="UR39" s="443"/>
      <c r="US39" s="443"/>
      <c r="UT39" s="443"/>
      <c r="UU39" s="443"/>
      <c r="UV39" s="443"/>
      <c r="UW39" s="443"/>
      <c r="UX39" s="443"/>
      <c r="UY39" s="443"/>
      <c r="UZ39" s="443"/>
      <c r="VA39" s="443"/>
      <c r="VB39" s="443"/>
      <c r="VC39" s="443"/>
      <c r="VD39" s="443"/>
      <c r="VE39" s="443"/>
      <c r="VF39" s="443"/>
      <c r="VG39" s="443"/>
      <c r="VH39" s="443"/>
      <c r="VI39" s="443"/>
      <c r="VJ39" s="443"/>
      <c r="VK39" s="443"/>
      <c r="VL39" s="443"/>
      <c r="VM39" s="443"/>
      <c r="VN39" s="443"/>
      <c r="VO39" s="443"/>
      <c r="VP39" s="443"/>
      <c r="VQ39" s="443"/>
      <c r="VR39" s="443"/>
      <c r="VS39" s="443"/>
      <c r="VT39" s="443"/>
      <c r="VU39" s="443"/>
      <c r="VV39" s="443"/>
      <c r="VW39" s="443"/>
      <c r="VX39" s="443"/>
      <c r="VY39" s="443"/>
      <c r="VZ39" s="443"/>
      <c r="WA39" s="443"/>
      <c r="WB39" s="443"/>
      <c r="WC39" s="443"/>
      <c r="WD39" s="443"/>
      <c r="WE39" s="443"/>
      <c r="WF39" s="443"/>
      <c r="WG39" s="443"/>
      <c r="WH39" s="443"/>
      <c r="WI39" s="443"/>
      <c r="WJ39" s="443"/>
      <c r="WK39" s="443"/>
      <c r="WL39" s="443"/>
      <c r="WM39" s="443"/>
      <c r="WN39" s="443"/>
      <c r="WO39" s="443"/>
      <c r="WP39" s="443"/>
      <c r="WQ39" s="443"/>
      <c r="WR39" s="443"/>
      <c r="WS39" s="443"/>
      <c r="WT39" s="443"/>
      <c r="WU39" s="443"/>
      <c r="WV39" s="443"/>
      <c r="WW39" s="443"/>
      <c r="WX39" s="443"/>
      <c r="WY39" s="443"/>
      <c r="WZ39" s="443"/>
      <c r="XA39" s="443"/>
      <c r="XB39" s="443"/>
      <c r="XC39" s="443"/>
      <c r="XD39" s="443"/>
      <c r="XE39" s="443"/>
      <c r="XF39" s="443"/>
      <c r="XG39" s="443"/>
      <c r="XH39" s="443"/>
      <c r="XI39" s="443"/>
      <c r="XJ39" s="443"/>
      <c r="XK39" s="443"/>
      <c r="XL39" s="443"/>
      <c r="XM39" s="443"/>
      <c r="XN39" s="443"/>
      <c r="XO39" s="443"/>
      <c r="XP39" s="443"/>
      <c r="XQ39" s="443"/>
      <c r="XR39" s="443"/>
      <c r="XS39" s="443"/>
      <c r="XT39" s="443"/>
      <c r="XU39" s="443"/>
      <c r="XV39" s="443"/>
      <c r="XW39" s="443"/>
      <c r="XX39" s="443"/>
      <c r="XY39" s="443"/>
      <c r="XZ39" s="443"/>
      <c r="YA39" s="443"/>
      <c r="YB39" s="443"/>
      <c r="YC39" s="443"/>
      <c r="YD39" s="443"/>
      <c r="YE39" s="443"/>
      <c r="YF39" s="443"/>
      <c r="YG39" s="443"/>
      <c r="YH39" s="443"/>
      <c r="YI39" s="443"/>
      <c r="YJ39" s="443"/>
      <c r="YK39" s="443"/>
      <c r="YL39" s="443"/>
      <c r="YM39" s="443"/>
      <c r="YN39" s="443"/>
      <c r="YO39" s="443"/>
      <c r="YP39" s="443"/>
      <c r="YQ39" s="443"/>
      <c r="YR39" s="443"/>
      <c r="YS39" s="443"/>
      <c r="YT39" s="443"/>
      <c r="YU39" s="443"/>
      <c r="YV39" s="443"/>
      <c r="YW39" s="443"/>
      <c r="YX39" s="443"/>
      <c r="YY39" s="443"/>
      <c r="YZ39" s="443"/>
      <c r="ZA39" s="443"/>
      <c r="ZB39" s="443"/>
      <c r="ZC39" s="443"/>
      <c r="ZD39" s="443"/>
      <c r="ZE39" s="443"/>
      <c r="ZF39" s="443"/>
      <c r="ZG39" s="443"/>
      <c r="ZH39" s="443"/>
      <c r="ZI39" s="443"/>
      <c r="ZJ39" s="443"/>
      <c r="ZK39" s="443"/>
      <c r="ZL39" s="443"/>
      <c r="ZM39" s="443"/>
      <c r="ZN39" s="443"/>
      <c r="ZO39" s="443"/>
      <c r="ZP39" s="443"/>
      <c r="ZQ39" s="443"/>
      <c r="ZR39" s="443"/>
      <c r="ZS39" s="443"/>
      <c r="ZT39" s="443"/>
      <c r="ZU39" s="443"/>
      <c r="ZV39" s="443"/>
      <c r="ZW39" s="443"/>
      <c r="ZX39" s="443"/>
      <c r="ZY39" s="443"/>
      <c r="ZZ39" s="443"/>
      <c r="AAA39" s="443"/>
      <c r="AAB39" s="443"/>
      <c r="AAC39" s="443"/>
      <c r="AAD39" s="443"/>
      <c r="AAE39" s="443"/>
      <c r="AAF39" s="443"/>
      <c r="AAG39" s="443"/>
      <c r="AAH39" s="443"/>
      <c r="AAI39" s="443"/>
      <c r="AAJ39" s="443"/>
      <c r="AAK39" s="443"/>
      <c r="AAL39" s="443"/>
      <c r="AAM39" s="443"/>
      <c r="AAN39" s="443"/>
      <c r="AAO39" s="443"/>
      <c r="AAP39" s="443"/>
      <c r="AAQ39" s="443"/>
      <c r="AAR39" s="443"/>
      <c r="AAS39" s="443"/>
      <c r="AAT39" s="443"/>
      <c r="AAU39" s="443"/>
      <c r="AAV39" s="443"/>
      <c r="AAW39" s="443"/>
      <c r="AAX39" s="443"/>
      <c r="AAY39" s="443"/>
      <c r="AAZ39" s="443"/>
      <c r="ABA39" s="443"/>
      <c r="ABB39" s="443"/>
      <c r="ABC39" s="443"/>
      <c r="ABD39" s="443"/>
      <c r="ABE39" s="443"/>
      <c r="ABF39" s="443"/>
      <c r="ABG39" s="443"/>
      <c r="ABH39" s="443"/>
      <c r="ABI39" s="443"/>
      <c r="ABJ39" s="443"/>
      <c r="ABK39" s="443"/>
      <c r="ABL39" s="443"/>
      <c r="ABM39" s="443"/>
      <c r="ABN39" s="443"/>
      <c r="ABO39" s="443"/>
      <c r="ABP39" s="443"/>
      <c r="ABQ39" s="443"/>
      <c r="ABR39" s="443"/>
      <c r="ABS39" s="443"/>
      <c r="ABT39" s="443"/>
      <c r="ABU39" s="443"/>
      <c r="ABV39" s="443"/>
      <c r="ABW39" s="443"/>
      <c r="ABX39" s="443"/>
      <c r="ABY39" s="443"/>
      <c r="ABZ39" s="443"/>
      <c r="ACA39" s="443"/>
      <c r="ACB39" s="443"/>
      <c r="ACC39" s="443"/>
      <c r="ACD39" s="443"/>
      <c r="ACE39" s="443"/>
      <c r="ACF39" s="443"/>
      <c r="ACG39" s="443"/>
      <c r="ACH39" s="443"/>
      <c r="ACI39" s="443"/>
      <c r="ACJ39" s="443"/>
      <c r="ACK39" s="443"/>
      <c r="ACL39" s="443"/>
      <c r="ACM39" s="443"/>
      <c r="ACN39" s="443"/>
      <c r="ACO39" s="443"/>
      <c r="ACP39" s="443"/>
      <c r="ACQ39" s="443"/>
      <c r="ACR39" s="443"/>
      <c r="ACS39" s="443"/>
      <c r="ACT39" s="443"/>
      <c r="ACU39" s="443"/>
      <c r="ACV39" s="443"/>
      <c r="ACW39" s="443"/>
      <c r="ACX39" s="443"/>
      <c r="ACY39" s="443"/>
      <c r="ACZ39" s="443"/>
      <c r="ADA39" s="443"/>
      <c r="ADB39" s="443"/>
      <c r="ADC39" s="443"/>
      <c r="ADD39" s="443"/>
      <c r="ADE39" s="443"/>
      <c r="ADF39" s="443"/>
      <c r="ADG39" s="443"/>
      <c r="ADH39" s="443"/>
      <c r="ADI39" s="443"/>
      <c r="ADJ39" s="443"/>
      <c r="ADK39" s="443"/>
      <c r="ADL39" s="443"/>
      <c r="ADM39" s="443"/>
      <c r="ADN39" s="443"/>
      <c r="ADO39" s="443"/>
      <c r="ADP39" s="443"/>
      <c r="ADQ39" s="443"/>
      <c r="ADR39" s="443"/>
      <c r="ADS39" s="443"/>
      <c r="ADT39" s="443"/>
      <c r="ADU39" s="443"/>
      <c r="ADV39" s="443"/>
      <c r="ADW39" s="443"/>
      <c r="ADX39" s="443"/>
      <c r="ADY39" s="443"/>
      <c r="ADZ39" s="443"/>
      <c r="AEA39" s="443"/>
      <c r="AEB39" s="443"/>
      <c r="AEC39" s="443"/>
      <c r="AED39" s="443"/>
      <c r="AEE39" s="443"/>
      <c r="AEF39" s="443"/>
      <c r="AEG39" s="443"/>
      <c r="AEH39" s="443"/>
      <c r="AEI39" s="443"/>
      <c r="AEJ39" s="443"/>
      <c r="AEK39" s="443"/>
      <c r="AEL39" s="443"/>
      <c r="AEM39" s="443"/>
      <c r="AEN39" s="443"/>
      <c r="AEO39" s="443"/>
      <c r="AEP39" s="443"/>
      <c r="AEQ39" s="443"/>
      <c r="AER39" s="443"/>
      <c r="AES39" s="443"/>
      <c r="AET39" s="443"/>
      <c r="AEU39" s="443"/>
      <c r="AEV39" s="443"/>
      <c r="AEW39" s="443"/>
      <c r="AEX39" s="443"/>
      <c r="AEY39" s="443"/>
      <c r="AEZ39" s="443"/>
      <c r="AFA39" s="443"/>
      <c r="AFB39" s="443"/>
      <c r="AFC39" s="443"/>
      <c r="AFD39" s="443"/>
      <c r="AFE39" s="443"/>
      <c r="AFF39" s="443"/>
      <c r="AFG39" s="443"/>
      <c r="AFH39" s="443"/>
      <c r="AFI39" s="443"/>
      <c r="AFJ39" s="443"/>
      <c r="AFK39" s="443"/>
      <c r="AFL39" s="443"/>
      <c r="AFM39" s="443"/>
      <c r="AFN39" s="443"/>
      <c r="AFO39" s="443"/>
      <c r="AFP39" s="443"/>
      <c r="AFQ39" s="443"/>
      <c r="AFR39" s="443"/>
      <c r="AFS39" s="443"/>
      <c r="AFT39" s="443"/>
      <c r="AFU39" s="443"/>
      <c r="AFV39" s="443"/>
      <c r="AFW39" s="443"/>
      <c r="AFX39" s="443"/>
      <c r="AFY39" s="443"/>
      <c r="AFZ39" s="443"/>
      <c r="AGA39" s="443"/>
      <c r="AGB39" s="443"/>
      <c r="AGC39" s="443"/>
      <c r="AGD39" s="443"/>
      <c r="AGE39" s="443"/>
      <c r="AGF39" s="443"/>
      <c r="AGG39" s="443"/>
      <c r="AGH39" s="443"/>
      <c r="AGI39" s="443"/>
      <c r="AGJ39" s="443"/>
      <c r="AGK39" s="443"/>
      <c r="AGL39" s="443"/>
      <c r="AGM39" s="443"/>
      <c r="AGN39" s="443"/>
      <c r="AGO39" s="443"/>
      <c r="AGP39" s="443"/>
      <c r="AGQ39" s="443"/>
      <c r="AGR39" s="443"/>
      <c r="AGS39" s="443"/>
      <c r="AGT39" s="443"/>
      <c r="AGU39" s="443"/>
      <c r="AGV39" s="443"/>
      <c r="AGW39" s="443"/>
      <c r="AGX39" s="443"/>
      <c r="AGY39" s="443"/>
      <c r="AGZ39" s="443"/>
      <c r="AHA39" s="443"/>
      <c r="AHB39" s="443"/>
      <c r="AHC39" s="443"/>
      <c r="AHD39" s="443"/>
      <c r="AHE39" s="443"/>
      <c r="AHF39" s="443"/>
      <c r="AHG39" s="443"/>
      <c r="AHH39" s="443"/>
      <c r="AHI39" s="443"/>
      <c r="AHJ39" s="443"/>
      <c r="AHK39" s="443"/>
      <c r="AHL39" s="443"/>
      <c r="AHM39" s="443"/>
      <c r="AHN39" s="443"/>
      <c r="AHO39" s="443"/>
      <c r="AHP39" s="443"/>
      <c r="AHQ39" s="443"/>
      <c r="AHR39" s="443"/>
      <c r="AHS39" s="443"/>
      <c r="AHT39" s="443"/>
      <c r="AHU39" s="443"/>
      <c r="AHV39" s="443"/>
      <c r="AHW39" s="443"/>
      <c r="AHX39" s="443"/>
      <c r="AHY39" s="443"/>
      <c r="AHZ39" s="443"/>
      <c r="AIA39" s="443"/>
      <c r="AIB39" s="443"/>
      <c r="AIC39" s="443"/>
      <c r="AID39" s="443"/>
      <c r="AIE39" s="443"/>
      <c r="AIF39" s="443"/>
      <c r="AIG39" s="443"/>
      <c r="AIH39" s="443"/>
      <c r="AII39" s="443"/>
      <c r="AIJ39" s="443"/>
      <c r="AIK39" s="443"/>
      <c r="AIL39" s="443"/>
      <c r="AIM39" s="443"/>
      <c r="AIN39" s="443"/>
      <c r="AIO39" s="443"/>
      <c r="AIP39" s="443"/>
      <c r="AIQ39" s="443"/>
      <c r="AIR39" s="443"/>
      <c r="AIS39" s="443"/>
      <c r="AIT39" s="443"/>
      <c r="AIU39" s="443"/>
      <c r="AIV39" s="443"/>
      <c r="AIW39" s="443"/>
      <c r="AIX39" s="443"/>
      <c r="AIY39" s="443"/>
      <c r="AIZ39" s="443"/>
      <c r="AJA39" s="443"/>
      <c r="AJB39" s="443"/>
      <c r="AJC39" s="443"/>
      <c r="AJD39" s="443"/>
      <c r="AJE39" s="443"/>
      <c r="AJF39" s="443"/>
      <c r="AJG39" s="443"/>
      <c r="AJH39" s="443"/>
      <c r="AJI39" s="443"/>
      <c r="AJJ39" s="443"/>
      <c r="AJK39" s="443"/>
      <c r="AJL39" s="443"/>
      <c r="AJM39" s="443"/>
      <c r="AJN39" s="443"/>
      <c r="AJO39" s="443"/>
      <c r="AJP39" s="443"/>
      <c r="AJQ39" s="443"/>
      <c r="AJR39" s="443"/>
      <c r="AJS39" s="443"/>
      <c r="AJT39" s="443"/>
      <c r="AJU39" s="443"/>
      <c r="AJV39" s="443"/>
      <c r="AJW39" s="443"/>
      <c r="AJX39" s="443"/>
      <c r="AJY39" s="443"/>
      <c r="AJZ39" s="443"/>
      <c r="AKA39" s="443"/>
      <c r="AKB39" s="443"/>
      <c r="AKC39" s="443"/>
      <c r="AKD39" s="443"/>
      <c r="AKE39" s="443"/>
      <c r="AKF39" s="443"/>
      <c r="AKG39" s="443"/>
      <c r="AKH39" s="443"/>
      <c r="AKI39" s="443"/>
      <c r="AKJ39" s="443"/>
      <c r="AKK39" s="443"/>
      <c r="AKL39" s="443"/>
      <c r="AKM39" s="443"/>
      <c r="AKN39" s="443"/>
      <c r="AKO39" s="443"/>
      <c r="AKP39" s="443"/>
      <c r="AKQ39" s="443"/>
      <c r="AKR39" s="443"/>
      <c r="AKS39" s="443"/>
      <c r="AKT39" s="443"/>
      <c r="AKU39" s="443"/>
      <c r="AKV39" s="443"/>
      <c r="AKW39" s="443"/>
      <c r="AKX39" s="443"/>
      <c r="AKY39" s="443"/>
      <c r="AKZ39" s="443"/>
      <c r="ALA39" s="443"/>
      <c r="ALB39" s="443"/>
      <c r="ALC39" s="443"/>
      <c r="ALD39" s="443"/>
      <c r="ALE39" s="443"/>
      <c r="ALF39" s="443"/>
      <c r="ALG39" s="443"/>
      <c r="ALH39" s="443"/>
      <c r="ALI39" s="443"/>
      <c r="ALJ39" s="443"/>
      <c r="ALK39" s="443"/>
      <c r="ALL39" s="443"/>
      <c r="ALM39" s="443"/>
      <c r="ALN39" s="443"/>
      <c r="ALO39" s="443"/>
      <c r="ALP39" s="443"/>
      <c r="ALQ39" s="443"/>
      <c r="ALR39" s="443"/>
      <c r="ALS39" s="443"/>
      <c r="ALT39" s="443"/>
      <c r="ALU39" s="443"/>
      <c r="ALV39" s="443"/>
      <c r="ALW39" s="443"/>
      <c r="ALX39" s="443"/>
      <c r="ALY39" s="443"/>
      <c r="ALZ39" s="443"/>
      <c r="AMA39" s="443"/>
      <c r="AMB39" s="443"/>
      <c r="AMC39" s="443"/>
      <c r="AMD39" s="443"/>
      <c r="AME39" s="443"/>
      <c r="AMF39" s="443"/>
      <c r="AMG39" s="443"/>
      <c r="AMH39" s="443"/>
      <c r="AMI39" s="443"/>
      <c r="AMJ39" s="443"/>
      <c r="AMK39" s="443"/>
      <c r="AML39" s="443"/>
      <c r="AMM39" s="443"/>
      <c r="AMN39" s="443"/>
      <c r="AMO39" s="443"/>
      <c r="AMP39" s="443"/>
      <c r="AMQ39" s="443"/>
      <c r="AMR39" s="443"/>
      <c r="AMS39" s="443"/>
      <c r="AMT39" s="443"/>
      <c r="AMU39" s="443"/>
      <c r="AMV39" s="443"/>
      <c r="AMW39" s="443"/>
      <c r="AMX39" s="443"/>
      <c r="AMY39" s="443"/>
      <c r="AMZ39" s="443"/>
      <c r="ANA39" s="443"/>
      <c r="ANB39" s="443"/>
      <c r="ANC39" s="443"/>
      <c r="AND39" s="443"/>
      <c r="ANE39" s="443"/>
      <c r="ANF39" s="443"/>
      <c r="ANG39" s="443"/>
      <c r="ANH39" s="443"/>
      <c r="ANI39" s="443"/>
      <c r="ANJ39" s="443"/>
      <c r="ANK39" s="443"/>
      <c r="ANL39" s="443"/>
      <c r="ANM39" s="443"/>
      <c r="ANN39" s="443"/>
      <c r="ANO39" s="443"/>
      <c r="ANP39" s="443"/>
      <c r="ANQ39" s="443"/>
      <c r="ANR39" s="443"/>
      <c r="ANS39" s="443"/>
      <c r="ANT39" s="443"/>
      <c r="ANU39" s="443"/>
      <c r="ANV39" s="443"/>
      <c r="ANW39" s="443"/>
      <c r="ANX39" s="443"/>
      <c r="ANY39" s="443"/>
      <c r="ANZ39" s="443"/>
      <c r="AOA39" s="443"/>
      <c r="AOB39" s="443"/>
      <c r="AOC39" s="443"/>
      <c r="AOD39" s="443"/>
      <c r="AOE39" s="443"/>
      <c r="AOF39" s="443"/>
      <c r="AOG39" s="443"/>
      <c r="AOH39" s="443"/>
      <c r="AOI39" s="443"/>
      <c r="AOJ39" s="443"/>
      <c r="AOK39" s="443"/>
      <c r="AOL39" s="443"/>
      <c r="AOM39" s="443"/>
      <c r="AON39" s="443"/>
      <c r="AOO39" s="443"/>
      <c r="AOP39" s="443"/>
      <c r="AOQ39" s="443"/>
      <c r="AOR39" s="443"/>
      <c r="AOS39" s="443"/>
      <c r="AOT39" s="443"/>
      <c r="AOU39" s="443"/>
      <c r="AOV39" s="443"/>
      <c r="AOW39" s="443"/>
      <c r="AOX39" s="443"/>
      <c r="AOY39" s="443"/>
      <c r="AOZ39" s="443"/>
      <c r="APA39" s="443"/>
      <c r="APB39" s="443"/>
      <c r="APC39" s="443"/>
      <c r="APD39" s="443"/>
      <c r="APE39" s="443"/>
      <c r="APF39" s="443"/>
      <c r="APG39" s="443"/>
      <c r="APH39" s="443"/>
      <c r="API39" s="443"/>
      <c r="APJ39" s="443"/>
      <c r="APK39" s="443"/>
      <c r="APL39" s="443"/>
      <c r="APM39" s="443"/>
      <c r="APN39" s="443"/>
      <c r="APO39" s="443"/>
      <c r="APP39" s="443"/>
      <c r="APQ39" s="443"/>
      <c r="APR39" s="443"/>
      <c r="APS39" s="443"/>
      <c r="APT39" s="443"/>
      <c r="APU39" s="443"/>
      <c r="APV39" s="443"/>
      <c r="APW39" s="443"/>
      <c r="APX39" s="443"/>
      <c r="APY39" s="443"/>
      <c r="APZ39" s="443"/>
      <c r="AQA39" s="443"/>
      <c r="AQB39" s="443"/>
      <c r="AQC39" s="443"/>
      <c r="AQD39" s="443"/>
      <c r="AQE39" s="443"/>
      <c r="AQF39" s="443"/>
      <c r="AQG39" s="443"/>
      <c r="AQH39" s="443"/>
      <c r="AQI39" s="443"/>
      <c r="AQJ39" s="443"/>
      <c r="AQK39" s="443"/>
      <c r="AQL39" s="443"/>
      <c r="AQM39" s="443"/>
      <c r="AQN39" s="443"/>
      <c r="AQO39" s="443"/>
      <c r="AQP39" s="443"/>
      <c r="AQQ39" s="443"/>
      <c r="AQR39" s="443"/>
      <c r="AQS39" s="443"/>
      <c r="AQT39" s="443"/>
      <c r="AQU39" s="443"/>
      <c r="AQV39" s="443"/>
      <c r="AQW39" s="443"/>
      <c r="AQX39" s="443"/>
      <c r="AQY39" s="443"/>
      <c r="AQZ39" s="443"/>
      <c r="ARA39" s="443"/>
      <c r="ARB39" s="443"/>
      <c r="ARC39" s="443"/>
      <c r="ARD39" s="443"/>
      <c r="ARE39" s="443"/>
      <c r="ARF39" s="443"/>
      <c r="ARG39" s="443"/>
      <c r="ARH39" s="443"/>
      <c r="ARI39" s="443"/>
      <c r="ARJ39" s="443"/>
      <c r="ARK39" s="443"/>
      <c r="ARL39" s="443"/>
      <c r="ARM39" s="443"/>
      <c r="ARN39" s="443"/>
      <c r="ARO39" s="443"/>
      <c r="ARP39" s="443"/>
      <c r="ARQ39" s="443"/>
      <c r="ARR39" s="443"/>
      <c r="ARS39" s="443"/>
      <c r="ART39" s="443"/>
      <c r="ARU39" s="443"/>
      <c r="ARV39" s="443"/>
      <c r="ARW39" s="443"/>
      <c r="ARX39" s="443"/>
      <c r="ARY39" s="443"/>
      <c r="ARZ39" s="443"/>
      <c r="ASA39" s="443"/>
      <c r="ASB39" s="443"/>
      <c r="ASC39" s="443"/>
      <c r="ASD39" s="443"/>
      <c r="ASE39" s="443"/>
      <c r="ASF39" s="443"/>
      <c r="ASG39" s="443"/>
      <c r="ASH39" s="443"/>
      <c r="ASI39" s="443"/>
      <c r="ASJ39" s="443"/>
      <c r="ASK39" s="443"/>
      <c r="ASL39" s="443"/>
      <c r="ASM39" s="443"/>
      <c r="ASN39" s="443"/>
      <c r="ASO39" s="443"/>
      <c r="ASP39" s="443"/>
      <c r="ASQ39" s="443"/>
      <c r="ASR39" s="443"/>
      <c r="ASS39" s="443"/>
      <c r="AST39" s="443"/>
      <c r="ASU39" s="443"/>
      <c r="ASV39" s="443"/>
      <c r="ASW39" s="443"/>
      <c r="ASX39" s="443"/>
      <c r="ASY39" s="443"/>
      <c r="ASZ39" s="443"/>
      <c r="ATA39" s="443"/>
      <c r="ATB39" s="443"/>
      <c r="ATC39" s="443"/>
      <c r="ATD39" s="443"/>
      <c r="ATE39" s="443"/>
      <c r="ATF39" s="443"/>
      <c r="ATG39" s="443"/>
      <c r="ATH39" s="443"/>
      <c r="ATI39" s="443"/>
      <c r="ATJ39" s="443"/>
      <c r="ATK39" s="443"/>
      <c r="ATL39" s="443"/>
      <c r="ATM39" s="443"/>
      <c r="ATN39" s="443"/>
      <c r="ATO39" s="443"/>
      <c r="ATP39" s="443"/>
      <c r="ATQ39" s="443"/>
      <c r="ATR39" s="443"/>
      <c r="ATS39" s="443"/>
      <c r="ATT39" s="443"/>
      <c r="ATU39" s="443"/>
      <c r="ATV39" s="443"/>
      <c r="ATW39" s="443"/>
      <c r="ATX39" s="443"/>
      <c r="ATY39" s="443"/>
      <c r="ATZ39" s="443"/>
      <c r="AUA39" s="443"/>
      <c r="AUB39" s="443"/>
      <c r="AUC39" s="443"/>
      <c r="AUD39" s="443"/>
      <c r="AUE39" s="443"/>
      <c r="AUF39" s="443"/>
      <c r="AUG39" s="443"/>
      <c r="AUH39" s="443"/>
      <c r="AUI39" s="443"/>
      <c r="AUJ39" s="443"/>
      <c r="AUK39" s="443"/>
      <c r="AUL39" s="443"/>
      <c r="AUM39" s="443"/>
      <c r="AUN39" s="443"/>
      <c r="AUO39" s="443"/>
      <c r="AUP39" s="443"/>
      <c r="AUQ39" s="443"/>
      <c r="AUR39" s="443"/>
      <c r="AUS39" s="443"/>
      <c r="AUT39" s="443"/>
      <c r="AUU39" s="443"/>
      <c r="AUV39" s="443"/>
      <c r="AUW39" s="443"/>
      <c r="AUX39" s="443"/>
      <c r="AUY39" s="443"/>
      <c r="AUZ39" s="443"/>
      <c r="AVA39" s="443"/>
      <c r="AVB39" s="443"/>
      <c r="AVC39" s="443"/>
      <c r="AVD39" s="443"/>
      <c r="AVE39" s="443"/>
      <c r="AVF39" s="443"/>
      <c r="AVG39" s="443"/>
      <c r="AVH39" s="443"/>
      <c r="AVI39" s="443"/>
      <c r="AVJ39" s="443"/>
      <c r="AVK39" s="443"/>
      <c r="AVL39" s="443"/>
      <c r="AVM39" s="443"/>
      <c r="AVN39" s="443"/>
      <c r="AVO39" s="443"/>
      <c r="AVP39" s="443"/>
      <c r="AVQ39" s="443"/>
      <c r="AVR39" s="443"/>
      <c r="AVS39" s="443"/>
      <c r="AVT39" s="443"/>
      <c r="AVU39" s="443"/>
      <c r="AVV39" s="443"/>
      <c r="AVW39" s="443"/>
      <c r="AVX39" s="443"/>
      <c r="AVY39" s="443"/>
      <c r="AVZ39" s="443"/>
      <c r="AWA39" s="443"/>
      <c r="AWB39" s="443"/>
      <c r="AWC39" s="443"/>
      <c r="AWD39" s="443"/>
      <c r="AWE39" s="443"/>
      <c r="AWF39" s="443"/>
      <c r="AWG39" s="443"/>
      <c r="AWH39" s="443"/>
      <c r="AWI39" s="443"/>
      <c r="AWJ39" s="443"/>
      <c r="AWK39" s="443"/>
      <c r="AWL39" s="443"/>
      <c r="AWM39" s="443"/>
      <c r="AWN39" s="443"/>
      <c r="AWO39" s="443"/>
      <c r="AWP39" s="443"/>
      <c r="AWQ39" s="443"/>
      <c r="AWR39" s="443"/>
      <c r="AWS39" s="443"/>
      <c r="AWT39" s="443"/>
      <c r="AWU39" s="443"/>
      <c r="AWV39" s="443"/>
      <c r="AWW39" s="443"/>
      <c r="AWX39" s="443"/>
      <c r="AWY39" s="443"/>
      <c r="AWZ39" s="443"/>
      <c r="AXA39" s="443"/>
      <c r="AXB39" s="443"/>
      <c r="AXC39" s="443"/>
      <c r="AXD39" s="443"/>
      <c r="AXE39" s="443"/>
      <c r="AXF39" s="443"/>
      <c r="AXG39" s="443"/>
      <c r="AXH39" s="443"/>
      <c r="AXI39" s="443"/>
      <c r="AXJ39" s="443"/>
      <c r="AXK39" s="443"/>
      <c r="AXL39" s="443"/>
      <c r="AXM39" s="443"/>
      <c r="AXN39" s="443"/>
      <c r="AXO39" s="443"/>
      <c r="AXP39" s="443"/>
      <c r="AXQ39" s="443"/>
      <c r="AXR39" s="443"/>
      <c r="AXS39" s="443"/>
      <c r="AXT39" s="443"/>
      <c r="AXU39" s="443"/>
      <c r="AXV39" s="443"/>
      <c r="AXW39" s="443"/>
      <c r="AXX39" s="443"/>
      <c r="AXY39" s="443"/>
      <c r="AXZ39" s="443"/>
      <c r="AYA39" s="443"/>
      <c r="AYB39" s="443"/>
      <c r="AYC39" s="443"/>
      <c r="AYD39" s="443"/>
      <c r="AYE39" s="443"/>
      <c r="AYF39" s="443"/>
      <c r="AYG39" s="443"/>
      <c r="AYH39" s="443"/>
      <c r="AYI39" s="443"/>
      <c r="AYJ39" s="443"/>
      <c r="AYK39" s="443"/>
      <c r="AYL39" s="443"/>
      <c r="AYM39" s="443"/>
      <c r="AYN39" s="443"/>
      <c r="AYO39" s="443"/>
      <c r="AYP39" s="443"/>
      <c r="AYQ39" s="443"/>
      <c r="AYR39" s="443"/>
      <c r="AYS39" s="443"/>
      <c r="AYT39" s="443"/>
      <c r="AYU39" s="443"/>
      <c r="AYV39" s="443"/>
      <c r="AYW39" s="443"/>
      <c r="AYX39" s="443"/>
      <c r="AYY39" s="443"/>
      <c r="AYZ39" s="443"/>
      <c r="AZA39" s="443"/>
      <c r="AZB39" s="443"/>
      <c r="AZC39" s="443"/>
      <c r="AZD39" s="443"/>
      <c r="AZE39" s="443"/>
      <c r="AZF39" s="443"/>
      <c r="AZG39" s="443"/>
      <c r="AZH39" s="443"/>
      <c r="AZI39" s="443"/>
      <c r="AZJ39" s="443"/>
      <c r="AZK39" s="443"/>
      <c r="AZL39" s="443"/>
      <c r="AZM39" s="443"/>
      <c r="AZN39" s="443"/>
      <c r="AZO39" s="443"/>
      <c r="AZP39" s="443"/>
      <c r="AZQ39" s="443"/>
      <c r="AZR39" s="443"/>
      <c r="AZS39" s="443"/>
      <c r="AZT39" s="443"/>
      <c r="AZU39" s="443"/>
      <c r="AZV39" s="443"/>
      <c r="AZW39" s="443"/>
      <c r="AZX39" s="443"/>
      <c r="AZY39" s="443"/>
      <c r="AZZ39" s="443"/>
      <c r="BAA39" s="443"/>
      <c r="BAB39" s="443"/>
      <c r="BAC39" s="443"/>
      <c r="BAD39" s="443"/>
      <c r="BAE39" s="443"/>
      <c r="BAF39" s="443"/>
      <c r="BAG39" s="443"/>
      <c r="BAH39" s="443"/>
      <c r="BAI39" s="443"/>
      <c r="BAJ39" s="443"/>
      <c r="BAK39" s="443"/>
      <c r="BAL39" s="443"/>
      <c r="BAM39" s="443"/>
      <c r="BAN39" s="443"/>
      <c r="BAO39" s="443"/>
      <c r="BAP39" s="443"/>
      <c r="BAQ39" s="443"/>
      <c r="BAR39" s="443"/>
      <c r="BAS39" s="443"/>
      <c r="BAT39" s="443"/>
      <c r="BAU39" s="443"/>
      <c r="BAV39" s="443"/>
      <c r="BAW39" s="443"/>
      <c r="BAX39" s="443"/>
      <c r="BAY39" s="443"/>
      <c r="BAZ39" s="443"/>
      <c r="BBA39" s="443"/>
      <c r="BBB39" s="443"/>
      <c r="BBC39" s="443"/>
      <c r="BBD39" s="443"/>
      <c r="BBE39" s="443"/>
      <c r="BBF39" s="443"/>
      <c r="BBG39" s="443"/>
      <c r="BBH39" s="443"/>
      <c r="BBI39" s="443"/>
      <c r="BBJ39" s="443"/>
      <c r="BBK39" s="443"/>
      <c r="BBL39" s="443"/>
      <c r="BBM39" s="443"/>
      <c r="BBN39" s="443"/>
      <c r="BBO39" s="443"/>
      <c r="BBP39" s="443"/>
      <c r="BBQ39" s="443"/>
      <c r="BBR39" s="443"/>
      <c r="BBS39" s="443"/>
      <c r="BBT39" s="443"/>
      <c r="BBU39" s="443"/>
      <c r="BBV39" s="443"/>
      <c r="BBW39" s="443"/>
      <c r="BBX39" s="443"/>
      <c r="BBY39" s="443"/>
      <c r="BBZ39" s="443"/>
      <c r="BCA39" s="443"/>
      <c r="BCB39" s="443"/>
      <c r="BCC39" s="443"/>
      <c r="BCD39" s="443"/>
      <c r="BCE39" s="443"/>
      <c r="BCF39" s="443"/>
      <c r="BCG39" s="443"/>
      <c r="BCH39" s="443"/>
      <c r="BCI39" s="443"/>
      <c r="BCJ39" s="443"/>
      <c r="BCK39" s="443"/>
      <c r="BCL39" s="443"/>
      <c r="BCM39" s="443"/>
      <c r="BCN39" s="443"/>
      <c r="BCO39" s="443"/>
      <c r="BCP39" s="443"/>
      <c r="BCQ39" s="443"/>
      <c r="BCR39" s="443"/>
      <c r="BCS39" s="443"/>
      <c r="BCT39" s="443"/>
      <c r="BCU39" s="443"/>
      <c r="BCV39" s="443"/>
      <c r="BCW39" s="443"/>
      <c r="BCX39" s="443"/>
      <c r="BCY39" s="443"/>
      <c r="BCZ39" s="443"/>
      <c r="BDA39" s="443"/>
      <c r="BDB39" s="443"/>
      <c r="BDC39" s="443"/>
      <c r="BDD39" s="443"/>
      <c r="BDE39" s="443"/>
      <c r="BDF39" s="443"/>
      <c r="BDG39" s="443"/>
      <c r="BDH39" s="443"/>
      <c r="BDI39" s="443"/>
      <c r="BDJ39" s="443"/>
      <c r="BDK39" s="443"/>
      <c r="BDL39" s="443"/>
      <c r="BDM39" s="443"/>
      <c r="BDN39" s="443"/>
      <c r="BDO39" s="443"/>
      <c r="BDP39" s="443"/>
      <c r="BDQ39" s="443"/>
      <c r="BDR39" s="443"/>
      <c r="BDS39" s="443"/>
      <c r="BDT39" s="443"/>
      <c r="BDU39" s="443"/>
      <c r="BDV39" s="443"/>
      <c r="BDW39" s="443"/>
      <c r="BDX39" s="443"/>
      <c r="BDY39" s="443"/>
      <c r="BDZ39" s="443"/>
      <c r="BEA39" s="443"/>
      <c r="BEB39" s="443"/>
      <c r="BEC39" s="443"/>
      <c r="BED39" s="443"/>
      <c r="BEE39" s="443"/>
      <c r="BEF39" s="443"/>
      <c r="BEG39" s="443"/>
      <c r="BEH39" s="443"/>
      <c r="BEI39" s="443"/>
      <c r="BEJ39" s="443"/>
      <c r="BEK39" s="443"/>
      <c r="BEL39" s="443"/>
      <c r="BEM39" s="443"/>
      <c r="BEN39" s="443"/>
      <c r="BEO39" s="443"/>
      <c r="BEP39" s="443"/>
      <c r="BEQ39" s="443"/>
      <c r="BER39" s="443"/>
      <c r="BES39" s="443"/>
      <c r="BET39" s="443"/>
      <c r="BEU39" s="443"/>
      <c r="BEV39" s="443"/>
      <c r="BEW39" s="443"/>
      <c r="BEX39" s="443"/>
      <c r="BEY39" s="443"/>
      <c r="BEZ39" s="443"/>
      <c r="BFA39" s="443"/>
      <c r="BFB39" s="443"/>
      <c r="BFC39" s="443"/>
      <c r="BFD39" s="443"/>
      <c r="BFE39" s="443"/>
      <c r="BFF39" s="443"/>
      <c r="BFG39" s="443"/>
      <c r="BFH39" s="443"/>
      <c r="BFI39" s="443"/>
      <c r="BFJ39" s="443"/>
      <c r="BFK39" s="443"/>
      <c r="BFL39" s="443"/>
      <c r="BFM39" s="443"/>
      <c r="BFN39" s="443"/>
      <c r="BFO39" s="443"/>
      <c r="BFP39" s="443"/>
      <c r="BFQ39" s="443"/>
      <c r="BFR39" s="443"/>
      <c r="BFS39" s="443"/>
      <c r="BFT39" s="443"/>
      <c r="BFU39" s="443"/>
      <c r="BFV39" s="443"/>
      <c r="BFW39" s="443"/>
      <c r="BFX39" s="443"/>
      <c r="BFY39" s="443"/>
      <c r="BFZ39" s="443"/>
      <c r="BGA39" s="443"/>
      <c r="BGB39" s="443"/>
      <c r="BGC39" s="443"/>
      <c r="BGD39" s="443"/>
      <c r="BGE39" s="443"/>
      <c r="BGF39" s="443"/>
      <c r="BGG39" s="443"/>
      <c r="BGH39" s="443"/>
      <c r="BGI39" s="443"/>
      <c r="BGJ39" s="443"/>
      <c r="BGK39" s="443"/>
      <c r="BGL39" s="443"/>
      <c r="BGM39" s="443"/>
      <c r="BGN39" s="443"/>
      <c r="BGO39" s="443"/>
      <c r="BGP39" s="443"/>
      <c r="BGQ39" s="443"/>
      <c r="BGR39" s="443"/>
      <c r="BGS39" s="443"/>
      <c r="BGT39" s="443"/>
      <c r="BGU39" s="443"/>
      <c r="BGV39" s="443"/>
      <c r="BGW39" s="443"/>
      <c r="BGX39" s="443"/>
      <c r="BGY39" s="443"/>
      <c r="BGZ39" s="443"/>
      <c r="BHA39" s="443"/>
      <c r="BHB39" s="443"/>
      <c r="BHC39" s="443"/>
      <c r="BHD39" s="443"/>
      <c r="BHE39" s="443"/>
      <c r="BHF39" s="443"/>
      <c r="BHG39" s="443"/>
      <c r="BHH39" s="443"/>
      <c r="BHI39" s="443"/>
      <c r="BHJ39" s="443"/>
      <c r="BHK39" s="443"/>
      <c r="BHL39" s="443"/>
      <c r="BHM39" s="443"/>
      <c r="BHN39" s="443"/>
      <c r="BHO39" s="443"/>
      <c r="BHP39" s="443"/>
      <c r="BHQ39" s="443"/>
      <c r="BHR39" s="443"/>
      <c r="BHS39" s="443"/>
      <c r="BHT39" s="443"/>
      <c r="BHU39" s="443"/>
      <c r="BHV39" s="443"/>
      <c r="BHW39" s="443"/>
      <c r="BHX39" s="443"/>
      <c r="BHY39" s="443"/>
      <c r="BHZ39" s="443"/>
      <c r="BIA39" s="443"/>
      <c r="BIB39" s="443"/>
      <c r="BIC39" s="443"/>
      <c r="BID39" s="443"/>
      <c r="BIE39" s="443"/>
      <c r="BIF39" s="443"/>
      <c r="BIG39" s="443"/>
      <c r="BIH39" s="443"/>
      <c r="BII39" s="443"/>
      <c r="BIJ39" s="443"/>
      <c r="BIK39" s="443"/>
      <c r="BIL39" s="443"/>
      <c r="BIM39" s="443"/>
      <c r="BIN39" s="443"/>
      <c r="BIO39" s="443"/>
      <c r="BIP39" s="443"/>
      <c r="BIQ39" s="443"/>
      <c r="BIR39" s="443"/>
      <c r="BIS39" s="443"/>
      <c r="BIT39" s="443"/>
      <c r="BIU39" s="443"/>
      <c r="BIV39" s="443"/>
      <c r="BIW39" s="443"/>
      <c r="BIX39" s="443"/>
      <c r="BIY39" s="443"/>
      <c r="BIZ39" s="443"/>
      <c r="BJA39" s="443"/>
      <c r="BJB39" s="443"/>
      <c r="BJC39" s="443"/>
      <c r="BJD39" s="443"/>
      <c r="BJE39" s="443"/>
      <c r="BJF39" s="443"/>
      <c r="BJG39" s="443"/>
      <c r="BJH39" s="443"/>
      <c r="BJI39" s="443"/>
      <c r="BJJ39" s="443"/>
      <c r="BJK39" s="443"/>
      <c r="BJL39" s="443"/>
      <c r="BJM39" s="443"/>
      <c r="BJN39" s="443"/>
      <c r="BJO39" s="443"/>
      <c r="BJP39" s="443"/>
      <c r="BJQ39" s="443"/>
      <c r="BJR39" s="443"/>
      <c r="BJS39" s="443"/>
      <c r="BJT39" s="443"/>
      <c r="BJU39" s="443"/>
      <c r="BJV39" s="443"/>
      <c r="BJW39" s="443"/>
      <c r="BJX39" s="443"/>
      <c r="BJY39" s="443"/>
      <c r="BJZ39" s="443"/>
      <c r="BKA39" s="443"/>
      <c r="BKB39" s="443"/>
      <c r="BKC39" s="443"/>
      <c r="BKD39" s="443"/>
      <c r="BKE39" s="443"/>
      <c r="BKF39" s="443"/>
      <c r="BKG39" s="443"/>
      <c r="BKH39" s="443"/>
      <c r="BKI39" s="443"/>
      <c r="BKJ39" s="443"/>
      <c r="BKK39" s="443"/>
      <c r="BKL39" s="443"/>
      <c r="BKM39" s="443"/>
      <c r="BKN39" s="443"/>
      <c r="BKO39" s="443"/>
      <c r="BKP39" s="443"/>
      <c r="BKQ39" s="443"/>
      <c r="BKR39" s="443"/>
      <c r="BKS39" s="443"/>
      <c r="BKT39" s="443"/>
      <c r="BKU39" s="443"/>
      <c r="BKV39" s="443"/>
      <c r="BKW39" s="443"/>
      <c r="BKX39" s="443"/>
      <c r="BKY39" s="443"/>
      <c r="BKZ39" s="443"/>
      <c r="BLA39" s="443"/>
      <c r="BLB39" s="443"/>
      <c r="BLC39" s="443"/>
      <c r="BLD39" s="443"/>
      <c r="BLE39" s="443"/>
      <c r="BLF39" s="443"/>
      <c r="BLG39" s="443"/>
      <c r="BLH39" s="443"/>
      <c r="BLI39" s="443"/>
      <c r="BLJ39" s="443"/>
      <c r="BLK39" s="443"/>
      <c r="BLL39" s="443"/>
      <c r="BLM39" s="443"/>
      <c r="BLN39" s="443"/>
      <c r="BLO39" s="443"/>
      <c r="BLP39" s="443"/>
      <c r="BLQ39" s="443"/>
      <c r="BLR39" s="443"/>
      <c r="BLS39" s="443"/>
      <c r="BLT39" s="443"/>
      <c r="BLU39" s="443"/>
      <c r="BLV39" s="443"/>
      <c r="BLW39" s="443"/>
      <c r="BLX39" s="443"/>
      <c r="BLY39" s="443"/>
      <c r="BLZ39" s="443"/>
      <c r="BMA39" s="443"/>
      <c r="BMB39" s="443"/>
      <c r="BMC39" s="443"/>
      <c r="BMD39" s="443"/>
      <c r="BME39" s="443"/>
      <c r="BMF39" s="443"/>
      <c r="BMG39" s="443"/>
      <c r="BMH39" s="443"/>
      <c r="BMI39" s="443"/>
      <c r="BMJ39" s="443"/>
      <c r="BMK39" s="443"/>
      <c r="BML39" s="443"/>
      <c r="BMM39" s="443"/>
      <c r="BMN39" s="443"/>
      <c r="BMO39" s="443"/>
      <c r="BMP39" s="443"/>
      <c r="BMQ39" s="443"/>
      <c r="BMR39" s="443"/>
      <c r="BMS39" s="443"/>
      <c r="BMT39" s="443"/>
      <c r="BMU39" s="443"/>
      <c r="BMV39" s="443"/>
      <c r="BMW39" s="443"/>
      <c r="BMX39" s="443"/>
      <c r="BMY39" s="443"/>
      <c r="BMZ39" s="443"/>
      <c r="BNA39" s="443"/>
      <c r="BNB39" s="443"/>
      <c r="BNC39" s="443"/>
      <c r="BND39" s="443"/>
      <c r="BNE39" s="443"/>
      <c r="BNF39" s="443"/>
      <c r="BNG39" s="443"/>
      <c r="BNH39" s="443"/>
      <c r="BNI39" s="443"/>
      <c r="BNJ39" s="443"/>
      <c r="BNK39" s="443"/>
      <c r="BNL39" s="443"/>
      <c r="BNM39" s="443"/>
      <c r="BNN39" s="443"/>
      <c r="BNO39" s="443"/>
      <c r="BNP39" s="443"/>
      <c r="BNQ39" s="443"/>
      <c r="BNR39" s="443"/>
      <c r="BNS39" s="443"/>
      <c r="BNT39" s="443"/>
      <c r="BNU39" s="443"/>
      <c r="BNV39" s="443"/>
      <c r="BNW39" s="443"/>
      <c r="BNX39" s="443"/>
      <c r="BNY39" s="443"/>
      <c r="BNZ39" s="443"/>
      <c r="BOA39" s="443"/>
      <c r="BOB39" s="443"/>
      <c r="BOC39" s="443"/>
      <c r="BOD39" s="443"/>
      <c r="BOE39" s="443"/>
      <c r="BOF39" s="443"/>
      <c r="BOG39" s="443"/>
      <c r="BOH39" s="443"/>
      <c r="BOI39" s="443"/>
      <c r="BOJ39" s="443"/>
      <c r="BOK39" s="443"/>
      <c r="BOL39" s="443"/>
      <c r="BOM39" s="443"/>
      <c r="BON39" s="443"/>
      <c r="BOO39" s="443"/>
      <c r="BOP39" s="443"/>
      <c r="BOQ39" s="443"/>
      <c r="BOR39" s="443"/>
      <c r="BOS39" s="443"/>
      <c r="BOT39" s="443"/>
      <c r="BOU39" s="443"/>
      <c r="BOV39" s="443"/>
      <c r="BOW39" s="443"/>
      <c r="BOX39" s="443"/>
      <c r="BOY39" s="443"/>
      <c r="BOZ39" s="443"/>
      <c r="BPA39" s="443"/>
      <c r="BPB39" s="443"/>
      <c r="BPC39" s="443"/>
      <c r="BPD39" s="443"/>
      <c r="BPE39" s="443"/>
      <c r="BPF39" s="443"/>
      <c r="BPG39" s="443"/>
      <c r="BPH39" s="443"/>
      <c r="BPI39" s="443"/>
      <c r="BPJ39" s="443"/>
      <c r="BPK39" s="443"/>
      <c r="BPL39" s="443"/>
      <c r="BPM39" s="443"/>
      <c r="BPN39" s="443"/>
      <c r="BPO39" s="443"/>
      <c r="BPP39" s="443"/>
      <c r="BPQ39" s="443"/>
      <c r="BPR39" s="443"/>
      <c r="BPS39" s="443"/>
      <c r="BPT39" s="443"/>
      <c r="BPU39" s="443"/>
      <c r="BPV39" s="443"/>
      <c r="BPW39" s="443"/>
      <c r="BPX39" s="443"/>
      <c r="BPY39" s="443"/>
      <c r="BPZ39" s="443"/>
      <c r="BQA39" s="443"/>
      <c r="BQB39" s="443"/>
      <c r="BQC39" s="443"/>
      <c r="BQD39" s="443"/>
      <c r="BQE39" s="443"/>
      <c r="BQF39" s="443"/>
      <c r="BQG39" s="443"/>
      <c r="BQH39" s="443"/>
      <c r="BQI39" s="443"/>
      <c r="BQJ39" s="443"/>
      <c r="BQK39" s="443"/>
      <c r="BQL39" s="443"/>
      <c r="BQM39" s="443"/>
      <c r="BQN39" s="443"/>
      <c r="BQO39" s="443"/>
      <c r="BQP39" s="443"/>
      <c r="BQQ39" s="443"/>
      <c r="BQR39" s="443"/>
      <c r="BQS39" s="443"/>
      <c r="BQT39" s="443"/>
      <c r="BQU39" s="443"/>
      <c r="BQV39" s="443"/>
      <c r="BQW39" s="443"/>
      <c r="BQX39" s="443"/>
      <c r="BQY39" s="443"/>
      <c r="BQZ39" s="443"/>
      <c r="BRA39" s="443"/>
      <c r="BRB39" s="443"/>
      <c r="BRC39" s="443"/>
      <c r="BRD39" s="443"/>
      <c r="BRE39" s="443"/>
      <c r="BRF39" s="443"/>
      <c r="BRG39" s="443"/>
      <c r="BRH39" s="443"/>
      <c r="BRI39" s="443"/>
      <c r="BRJ39" s="443"/>
      <c r="BRK39" s="443"/>
      <c r="BRL39" s="443"/>
      <c r="BRM39" s="443"/>
      <c r="BRN39" s="443"/>
      <c r="BRO39" s="443"/>
      <c r="BRP39" s="443"/>
      <c r="BRQ39" s="443"/>
      <c r="BRR39" s="443"/>
      <c r="BRS39" s="443"/>
      <c r="BRT39" s="443"/>
      <c r="BRU39" s="443"/>
      <c r="BRV39" s="443"/>
      <c r="BRW39" s="443"/>
      <c r="BRX39" s="443"/>
      <c r="BRY39" s="443"/>
      <c r="BRZ39" s="443"/>
      <c r="BSA39" s="443"/>
      <c r="BSB39" s="443"/>
      <c r="BSC39" s="443"/>
      <c r="BSD39" s="443"/>
      <c r="BSE39" s="443"/>
      <c r="BSF39" s="443"/>
      <c r="BSG39" s="443"/>
      <c r="BSH39" s="443"/>
      <c r="BSI39" s="443"/>
      <c r="BSJ39" s="443"/>
      <c r="BSK39" s="443"/>
      <c r="BSL39" s="443"/>
      <c r="BSM39" s="443"/>
      <c r="BSN39" s="443"/>
      <c r="BSO39" s="443"/>
      <c r="BSP39" s="443"/>
      <c r="BSQ39" s="443"/>
      <c r="BSR39" s="443"/>
      <c r="BSS39" s="443"/>
      <c r="BST39" s="443"/>
      <c r="BSU39" s="443"/>
      <c r="BSV39" s="443"/>
      <c r="BSW39" s="443"/>
      <c r="BSX39" s="443"/>
      <c r="BSY39" s="443"/>
      <c r="BSZ39" s="443"/>
      <c r="BTA39" s="443"/>
      <c r="BTB39" s="443"/>
      <c r="BTC39" s="443"/>
      <c r="BTD39" s="443"/>
      <c r="BTE39" s="443"/>
      <c r="BTF39" s="443"/>
      <c r="BTG39" s="443"/>
      <c r="BTH39" s="443"/>
      <c r="BTI39" s="443"/>
      <c r="BTJ39" s="443"/>
      <c r="BTK39" s="443"/>
      <c r="BTL39" s="443"/>
      <c r="BTM39" s="443"/>
      <c r="BTN39" s="443"/>
      <c r="BTO39" s="443"/>
      <c r="BTP39" s="443"/>
      <c r="BTQ39" s="443"/>
      <c r="BTR39" s="443"/>
      <c r="BTS39" s="443"/>
      <c r="BTT39" s="443"/>
      <c r="BTU39" s="443"/>
      <c r="BTV39" s="443"/>
      <c r="BTW39" s="443"/>
      <c r="BTX39" s="443"/>
      <c r="BTY39" s="443"/>
      <c r="BTZ39" s="443"/>
      <c r="BUA39" s="443"/>
      <c r="BUB39" s="443"/>
      <c r="BUC39" s="443"/>
      <c r="BUD39" s="443"/>
      <c r="BUE39" s="443"/>
      <c r="BUF39" s="443"/>
      <c r="BUG39" s="443"/>
      <c r="BUH39" s="443"/>
      <c r="BUI39" s="443"/>
      <c r="BUJ39" s="443"/>
      <c r="BUK39" s="443"/>
      <c r="BUL39" s="443"/>
      <c r="BUM39" s="443"/>
      <c r="BUN39" s="443"/>
      <c r="BUO39" s="443"/>
      <c r="BUP39" s="443"/>
      <c r="BUQ39" s="443"/>
      <c r="BUR39" s="443"/>
      <c r="BUS39" s="443"/>
      <c r="BUT39" s="443"/>
      <c r="BUU39" s="443"/>
      <c r="BUV39" s="443"/>
      <c r="BUW39" s="443"/>
      <c r="BUX39" s="443"/>
      <c r="BUY39" s="443"/>
      <c r="BUZ39" s="443"/>
      <c r="BVA39" s="443"/>
      <c r="BVB39" s="443"/>
      <c r="BVC39" s="443"/>
      <c r="BVD39" s="443"/>
      <c r="BVE39" s="443"/>
      <c r="BVF39" s="443"/>
      <c r="BVG39" s="443"/>
      <c r="BVH39" s="443"/>
      <c r="BVI39" s="443"/>
      <c r="BVJ39" s="443"/>
      <c r="BVK39" s="443"/>
      <c r="BVL39" s="443"/>
      <c r="BVM39" s="443"/>
      <c r="BVN39" s="443"/>
      <c r="BVO39" s="443"/>
      <c r="BVP39" s="443"/>
      <c r="BVQ39" s="443"/>
      <c r="BVR39" s="443"/>
      <c r="BVS39" s="443"/>
      <c r="BVT39" s="443"/>
      <c r="BVU39" s="443"/>
      <c r="BVV39" s="443"/>
      <c r="BVW39" s="443"/>
      <c r="BVX39" s="443"/>
      <c r="BVY39" s="443"/>
      <c r="BVZ39" s="443"/>
      <c r="BWA39" s="443"/>
      <c r="BWB39" s="443"/>
      <c r="BWC39" s="443"/>
      <c r="BWD39" s="443"/>
      <c r="BWE39" s="443"/>
      <c r="BWF39" s="443"/>
      <c r="BWG39" s="443"/>
      <c r="BWH39" s="443"/>
      <c r="BWI39" s="443"/>
      <c r="BWJ39" s="443"/>
      <c r="BWK39" s="443"/>
      <c r="BWL39" s="443"/>
      <c r="BWM39" s="443"/>
      <c r="BWN39" s="443"/>
      <c r="BWO39" s="443"/>
      <c r="BWP39" s="443"/>
      <c r="BWQ39" s="443"/>
      <c r="BWR39" s="443"/>
      <c r="BWS39" s="443"/>
      <c r="BWT39" s="443"/>
      <c r="BWU39" s="443"/>
      <c r="BWV39" s="443"/>
      <c r="BWW39" s="443"/>
      <c r="BWX39" s="443"/>
      <c r="BWY39" s="443"/>
      <c r="BWZ39" s="443"/>
      <c r="BXA39" s="443"/>
      <c r="BXB39" s="443"/>
      <c r="BXC39" s="443"/>
      <c r="BXD39" s="443"/>
      <c r="BXE39" s="443"/>
      <c r="BXF39" s="443"/>
      <c r="BXG39" s="443"/>
      <c r="BXH39" s="443"/>
      <c r="BXI39" s="443"/>
      <c r="BXJ39" s="443"/>
      <c r="BXK39" s="443"/>
      <c r="BXL39" s="443"/>
      <c r="BXM39" s="443"/>
      <c r="BXN39" s="443"/>
      <c r="BXO39" s="443"/>
      <c r="BXP39" s="443"/>
      <c r="BXQ39" s="443"/>
      <c r="BXR39" s="443"/>
      <c r="BXS39" s="443"/>
      <c r="BXT39" s="443"/>
      <c r="BXU39" s="443"/>
      <c r="BXV39" s="443"/>
      <c r="BXW39" s="443"/>
      <c r="BXX39" s="443"/>
      <c r="BXY39" s="443"/>
      <c r="BXZ39" s="443"/>
      <c r="BYA39" s="443"/>
      <c r="BYB39" s="443"/>
      <c r="BYC39" s="443"/>
      <c r="BYD39" s="443"/>
      <c r="BYE39" s="443"/>
      <c r="BYF39" s="443"/>
      <c r="BYG39" s="443"/>
      <c r="BYH39" s="443"/>
      <c r="BYI39" s="443"/>
      <c r="BYJ39" s="443"/>
      <c r="BYK39" s="443"/>
      <c r="BYL39" s="443"/>
      <c r="BYM39" s="443"/>
      <c r="BYN39" s="443"/>
      <c r="BYO39" s="443"/>
      <c r="BYP39" s="443"/>
      <c r="BYQ39" s="443"/>
      <c r="BYR39" s="443"/>
      <c r="BYS39" s="443"/>
      <c r="BYT39" s="443"/>
      <c r="BYU39" s="443"/>
      <c r="BYV39" s="443"/>
      <c r="BYW39" s="443"/>
      <c r="BYX39" s="443"/>
      <c r="BYY39" s="443"/>
      <c r="BYZ39" s="443"/>
      <c r="BZA39" s="443"/>
      <c r="BZB39" s="443"/>
      <c r="BZC39" s="443"/>
      <c r="BZD39" s="443"/>
      <c r="BZE39" s="443"/>
      <c r="BZF39" s="443"/>
      <c r="BZG39" s="443"/>
      <c r="BZH39" s="443"/>
      <c r="BZI39" s="443"/>
      <c r="BZJ39" s="443"/>
      <c r="BZK39" s="443"/>
      <c r="BZL39" s="443"/>
      <c r="BZM39" s="443"/>
      <c r="BZN39" s="443"/>
      <c r="BZO39" s="443"/>
      <c r="BZP39" s="443"/>
      <c r="BZQ39" s="443"/>
      <c r="BZR39" s="443"/>
      <c r="BZS39" s="443"/>
      <c r="BZT39" s="443"/>
      <c r="BZU39" s="443"/>
      <c r="BZV39" s="443"/>
      <c r="BZW39" s="443"/>
      <c r="BZX39" s="443"/>
      <c r="BZY39" s="443"/>
      <c r="BZZ39" s="443"/>
      <c r="CAA39" s="443"/>
      <c r="CAB39" s="443"/>
      <c r="CAC39" s="443"/>
      <c r="CAD39" s="443"/>
      <c r="CAE39" s="443"/>
      <c r="CAF39" s="443"/>
      <c r="CAG39" s="443"/>
      <c r="CAH39" s="443"/>
      <c r="CAI39" s="443"/>
      <c r="CAJ39" s="443"/>
      <c r="CAK39" s="443"/>
      <c r="CAL39" s="443"/>
      <c r="CAM39" s="443"/>
      <c r="CAN39" s="443"/>
      <c r="CAO39" s="443"/>
      <c r="CAP39" s="443"/>
      <c r="CAQ39" s="443"/>
      <c r="CAR39" s="443"/>
      <c r="CAS39" s="443"/>
      <c r="CAT39" s="443"/>
      <c r="CAU39" s="443"/>
      <c r="CAV39" s="443"/>
      <c r="CAW39" s="443"/>
      <c r="CAX39" s="443"/>
      <c r="CAY39" s="443"/>
      <c r="CAZ39" s="443"/>
      <c r="CBA39" s="443"/>
      <c r="CBB39" s="443"/>
      <c r="CBC39" s="443"/>
      <c r="CBD39" s="443"/>
      <c r="CBE39" s="443"/>
      <c r="CBF39" s="443"/>
      <c r="CBG39" s="443"/>
      <c r="CBH39" s="443"/>
      <c r="CBI39" s="443"/>
      <c r="CBJ39" s="443"/>
      <c r="CBK39" s="443"/>
      <c r="CBL39" s="443"/>
      <c r="CBM39" s="443"/>
      <c r="CBN39" s="443"/>
      <c r="CBO39" s="443"/>
      <c r="CBP39" s="443"/>
      <c r="CBQ39" s="443"/>
      <c r="CBR39" s="443"/>
      <c r="CBS39" s="443"/>
      <c r="CBT39" s="443"/>
      <c r="CBU39" s="443"/>
      <c r="CBV39" s="443"/>
      <c r="CBW39" s="443"/>
      <c r="CBX39" s="443"/>
      <c r="CBY39" s="443"/>
      <c r="CBZ39" s="443"/>
      <c r="CCA39" s="443"/>
      <c r="CCB39" s="443"/>
      <c r="CCC39" s="443"/>
      <c r="CCD39" s="443"/>
      <c r="CCE39" s="443"/>
      <c r="CCF39" s="443"/>
      <c r="CCG39" s="443"/>
      <c r="CCH39" s="443"/>
      <c r="CCI39" s="443"/>
      <c r="CCJ39" s="443"/>
      <c r="CCK39" s="443"/>
      <c r="CCL39" s="443"/>
      <c r="CCM39" s="443"/>
      <c r="CCN39" s="443"/>
      <c r="CCO39" s="443"/>
      <c r="CCP39" s="443"/>
      <c r="CCQ39" s="443"/>
      <c r="CCR39" s="443"/>
      <c r="CCS39" s="443"/>
      <c r="CCT39" s="443"/>
      <c r="CCU39" s="443"/>
      <c r="CCV39" s="443"/>
      <c r="CCW39" s="443"/>
      <c r="CCX39" s="443"/>
      <c r="CCY39" s="443"/>
      <c r="CCZ39" s="443"/>
      <c r="CDA39" s="443"/>
      <c r="CDB39" s="443"/>
      <c r="CDC39" s="443"/>
      <c r="CDD39" s="443"/>
      <c r="CDE39" s="443"/>
      <c r="CDF39" s="443"/>
      <c r="CDG39" s="443"/>
      <c r="CDH39" s="443"/>
      <c r="CDI39" s="443"/>
      <c r="CDJ39" s="443"/>
      <c r="CDK39" s="443"/>
      <c r="CDL39" s="443"/>
      <c r="CDM39" s="443"/>
      <c r="CDN39" s="443"/>
      <c r="CDO39" s="443"/>
      <c r="CDP39" s="443"/>
      <c r="CDQ39" s="443"/>
      <c r="CDR39" s="443"/>
      <c r="CDS39" s="443"/>
      <c r="CDT39" s="443"/>
      <c r="CDU39" s="443"/>
      <c r="CDV39" s="443"/>
      <c r="CDW39" s="443"/>
      <c r="CDX39" s="443"/>
      <c r="CDY39" s="443"/>
      <c r="CDZ39" s="443"/>
      <c r="CEA39" s="443"/>
      <c r="CEB39" s="443"/>
      <c r="CEC39" s="443"/>
      <c r="CED39" s="443"/>
      <c r="CEE39" s="443"/>
      <c r="CEF39" s="443"/>
      <c r="CEG39" s="443"/>
      <c r="CEH39" s="443"/>
      <c r="CEI39" s="443"/>
      <c r="CEJ39" s="443"/>
      <c r="CEK39" s="443"/>
      <c r="CEL39" s="443"/>
      <c r="CEM39" s="443"/>
      <c r="CEN39" s="443"/>
      <c r="CEO39" s="443"/>
      <c r="CEP39" s="443"/>
      <c r="CEQ39" s="443"/>
      <c r="CER39" s="443"/>
      <c r="CES39" s="443"/>
      <c r="CET39" s="443"/>
      <c r="CEU39" s="443"/>
      <c r="CEV39" s="443"/>
      <c r="CEW39" s="443"/>
      <c r="CEX39" s="443"/>
      <c r="CEY39" s="443"/>
      <c r="CEZ39" s="443"/>
      <c r="CFA39" s="443"/>
      <c r="CFB39" s="443"/>
      <c r="CFC39" s="443"/>
      <c r="CFD39" s="443"/>
      <c r="CFE39" s="443"/>
      <c r="CFF39" s="443"/>
      <c r="CFG39" s="443"/>
      <c r="CFH39" s="443"/>
      <c r="CFI39" s="443"/>
      <c r="CFJ39" s="443"/>
      <c r="CFK39" s="443"/>
      <c r="CFL39" s="443"/>
      <c r="CFM39" s="443"/>
      <c r="CFN39" s="443"/>
      <c r="CFO39" s="443"/>
      <c r="CFP39" s="443"/>
      <c r="CFQ39" s="443"/>
      <c r="CFR39" s="443"/>
      <c r="CFS39" s="443"/>
      <c r="CFT39" s="443"/>
      <c r="CFU39" s="443"/>
      <c r="CFV39" s="443"/>
      <c r="CFW39" s="443"/>
      <c r="CFX39" s="443"/>
      <c r="CFY39" s="443"/>
      <c r="CFZ39" s="443"/>
      <c r="CGA39" s="443"/>
      <c r="CGB39" s="443"/>
      <c r="CGC39" s="443"/>
      <c r="CGD39" s="443"/>
      <c r="CGE39" s="443"/>
      <c r="CGF39" s="443"/>
      <c r="CGG39" s="443"/>
      <c r="CGH39" s="443"/>
      <c r="CGI39" s="443"/>
      <c r="CGJ39" s="443"/>
      <c r="CGK39" s="443"/>
      <c r="CGL39" s="443"/>
      <c r="CGM39" s="443"/>
      <c r="CGN39" s="443"/>
      <c r="CGO39" s="443"/>
      <c r="CGP39" s="443"/>
      <c r="CGQ39" s="443"/>
      <c r="CGR39" s="443"/>
      <c r="CGS39" s="443"/>
      <c r="CGT39" s="443"/>
      <c r="CGU39" s="443"/>
      <c r="CGV39" s="443"/>
      <c r="CGW39" s="443"/>
      <c r="CGX39" s="443"/>
      <c r="CGY39" s="443"/>
      <c r="CGZ39" s="443"/>
      <c r="CHA39" s="443"/>
      <c r="CHB39" s="443"/>
      <c r="CHC39" s="443"/>
      <c r="CHD39" s="443"/>
      <c r="CHE39" s="443"/>
      <c r="CHF39" s="443"/>
      <c r="CHG39" s="443"/>
      <c r="CHH39" s="443"/>
      <c r="CHI39" s="443"/>
      <c r="CHJ39" s="443"/>
      <c r="CHK39" s="443"/>
      <c r="CHL39" s="443"/>
      <c r="CHM39" s="443"/>
      <c r="CHN39" s="443"/>
      <c r="CHO39" s="443"/>
      <c r="CHP39" s="443"/>
      <c r="CHQ39" s="443"/>
      <c r="CHR39" s="443"/>
      <c r="CHS39" s="443"/>
      <c r="CHT39" s="443"/>
      <c r="CHU39" s="443"/>
      <c r="CHV39" s="443"/>
      <c r="CHW39" s="443"/>
      <c r="CHX39" s="443"/>
      <c r="CHY39" s="443"/>
      <c r="CHZ39" s="443"/>
      <c r="CIA39" s="443"/>
      <c r="CIB39" s="443"/>
      <c r="CIC39" s="443"/>
      <c r="CID39" s="443"/>
      <c r="CIE39" s="443"/>
      <c r="CIF39" s="443"/>
      <c r="CIG39" s="443"/>
      <c r="CIH39" s="443"/>
      <c r="CII39" s="443"/>
      <c r="CIJ39" s="443"/>
      <c r="CIK39" s="443"/>
      <c r="CIL39" s="443"/>
      <c r="CIM39" s="443"/>
      <c r="CIN39" s="443"/>
      <c r="CIO39" s="443"/>
      <c r="CIP39" s="443"/>
      <c r="CIQ39" s="443"/>
      <c r="CIR39" s="443"/>
      <c r="CIS39" s="443"/>
      <c r="CIT39" s="443"/>
      <c r="CIU39" s="443"/>
      <c r="CIV39" s="443"/>
      <c r="CIW39" s="443"/>
      <c r="CIX39" s="443"/>
      <c r="CIY39" s="443"/>
      <c r="CIZ39" s="443"/>
      <c r="CJA39" s="443"/>
      <c r="CJB39" s="443"/>
      <c r="CJC39" s="443"/>
      <c r="CJD39" s="443"/>
      <c r="CJE39" s="443"/>
      <c r="CJF39" s="443"/>
      <c r="CJG39" s="443"/>
      <c r="CJH39" s="443"/>
      <c r="CJI39" s="443"/>
      <c r="CJJ39" s="443"/>
      <c r="CJK39" s="443"/>
      <c r="CJL39" s="443"/>
      <c r="CJM39" s="443"/>
      <c r="CJN39" s="443"/>
      <c r="CJO39" s="443"/>
      <c r="CJP39" s="443"/>
      <c r="CJQ39" s="443"/>
      <c r="CJR39" s="443"/>
      <c r="CJS39" s="443"/>
      <c r="CJT39" s="443"/>
      <c r="CJU39" s="443"/>
      <c r="CJV39" s="443"/>
      <c r="CJW39" s="443"/>
      <c r="CJX39" s="443"/>
      <c r="CJY39" s="443"/>
      <c r="CJZ39" s="443"/>
      <c r="CKA39" s="443"/>
      <c r="CKB39" s="443"/>
      <c r="CKC39" s="443"/>
      <c r="CKD39" s="443"/>
      <c r="CKE39" s="443"/>
      <c r="CKF39" s="443"/>
      <c r="CKG39" s="443"/>
      <c r="CKH39" s="443"/>
      <c r="CKI39" s="443"/>
      <c r="CKJ39" s="443"/>
      <c r="CKK39" s="443"/>
      <c r="CKL39" s="443"/>
      <c r="CKM39" s="443"/>
      <c r="CKN39" s="443"/>
      <c r="CKO39" s="443"/>
      <c r="CKP39" s="443"/>
      <c r="CKQ39" s="443"/>
      <c r="CKR39" s="443"/>
      <c r="CKS39" s="443"/>
      <c r="CKT39" s="443"/>
      <c r="CKU39" s="443"/>
      <c r="CKV39" s="443"/>
      <c r="CKW39" s="443"/>
      <c r="CKX39" s="443"/>
      <c r="CKY39" s="443"/>
      <c r="CKZ39" s="443"/>
      <c r="CLA39" s="443"/>
      <c r="CLB39" s="443"/>
      <c r="CLC39" s="443"/>
      <c r="CLD39" s="443"/>
      <c r="CLE39" s="443"/>
      <c r="CLF39" s="443"/>
      <c r="CLG39" s="443"/>
      <c r="CLH39" s="443"/>
      <c r="CLI39" s="443"/>
      <c r="CLJ39" s="443"/>
      <c r="CLK39" s="443"/>
      <c r="CLL39" s="443"/>
      <c r="CLM39" s="443"/>
      <c r="CLN39" s="443"/>
      <c r="CLO39" s="443"/>
      <c r="CLP39" s="443"/>
      <c r="CLQ39" s="443"/>
      <c r="CLR39" s="443"/>
      <c r="CLS39" s="443"/>
      <c r="CLT39" s="443"/>
      <c r="CLU39" s="443"/>
      <c r="CLV39" s="443"/>
      <c r="CLW39" s="443"/>
      <c r="CLX39" s="443"/>
      <c r="CLY39" s="443"/>
      <c r="CLZ39" s="443"/>
      <c r="CMA39" s="443"/>
      <c r="CMB39" s="443"/>
      <c r="CMC39" s="443"/>
      <c r="CMD39" s="443"/>
      <c r="CME39" s="443"/>
      <c r="CMF39" s="443"/>
      <c r="CMG39" s="443"/>
      <c r="CMH39" s="443"/>
      <c r="CMI39" s="443"/>
      <c r="CMJ39" s="443"/>
      <c r="CMK39" s="443"/>
      <c r="CML39" s="443"/>
      <c r="CMM39" s="443"/>
      <c r="CMN39" s="443"/>
      <c r="CMO39" s="443"/>
      <c r="CMP39" s="443"/>
      <c r="CMQ39" s="443"/>
      <c r="CMR39" s="443"/>
      <c r="CMS39" s="443"/>
      <c r="CMT39" s="443"/>
      <c r="CMU39" s="443"/>
      <c r="CMV39" s="443"/>
      <c r="CMW39" s="443"/>
      <c r="CMX39" s="443"/>
      <c r="CMY39" s="443"/>
      <c r="CMZ39" s="443"/>
      <c r="CNA39" s="443"/>
      <c r="CNB39" s="443"/>
      <c r="CNC39" s="443"/>
      <c r="CND39" s="443"/>
      <c r="CNE39" s="443"/>
      <c r="CNF39" s="443"/>
      <c r="CNG39" s="443"/>
      <c r="CNH39" s="443"/>
      <c r="CNI39" s="443"/>
      <c r="CNJ39" s="443"/>
      <c r="CNK39" s="443"/>
      <c r="CNL39" s="443"/>
      <c r="CNM39" s="443"/>
      <c r="CNN39" s="443"/>
      <c r="CNO39" s="443"/>
      <c r="CNP39" s="443"/>
      <c r="CNQ39" s="443"/>
      <c r="CNR39" s="443"/>
      <c r="CNS39" s="443"/>
      <c r="CNT39" s="443"/>
      <c r="CNU39" s="443"/>
      <c r="CNV39" s="443"/>
      <c r="CNW39" s="443"/>
      <c r="CNX39" s="443"/>
      <c r="CNY39" s="443"/>
      <c r="CNZ39" s="443"/>
      <c r="COA39" s="443"/>
      <c r="COB39" s="443"/>
      <c r="COC39" s="443"/>
      <c r="COD39" s="443"/>
      <c r="COE39" s="443"/>
      <c r="COF39" s="443"/>
      <c r="COG39" s="443"/>
      <c r="COH39" s="443"/>
      <c r="COI39" s="443"/>
      <c r="COJ39" s="443"/>
      <c r="COK39" s="443"/>
      <c r="COL39" s="443"/>
      <c r="COM39" s="443"/>
      <c r="CON39" s="443"/>
      <c r="COO39" s="443"/>
      <c r="COP39" s="443"/>
      <c r="COQ39" s="443"/>
      <c r="COR39" s="443"/>
      <c r="COS39" s="443"/>
      <c r="COT39" s="443"/>
      <c r="COU39" s="443"/>
      <c r="COV39" s="443"/>
      <c r="COW39" s="443"/>
      <c r="COX39" s="443"/>
      <c r="COY39" s="443"/>
      <c r="COZ39" s="443"/>
      <c r="CPA39" s="443"/>
      <c r="CPB39" s="443"/>
      <c r="CPC39" s="443"/>
      <c r="CPD39" s="443"/>
      <c r="CPE39" s="443"/>
      <c r="CPF39" s="443"/>
      <c r="CPG39" s="443"/>
      <c r="CPH39" s="443"/>
      <c r="CPI39" s="443"/>
      <c r="CPJ39" s="443"/>
      <c r="CPK39" s="443"/>
      <c r="CPL39" s="443"/>
      <c r="CPM39" s="443"/>
      <c r="CPN39" s="443"/>
      <c r="CPO39" s="443"/>
      <c r="CPP39" s="443"/>
      <c r="CPQ39" s="443"/>
      <c r="CPR39" s="443"/>
      <c r="CPS39" s="443"/>
      <c r="CPT39" s="443"/>
      <c r="CPU39" s="443"/>
      <c r="CPV39" s="443"/>
      <c r="CPW39" s="443"/>
      <c r="CPX39" s="443"/>
      <c r="CPY39" s="443"/>
      <c r="CPZ39" s="443"/>
      <c r="CQA39" s="443"/>
      <c r="CQB39" s="443"/>
      <c r="CQC39" s="443"/>
      <c r="CQD39" s="443"/>
      <c r="CQE39" s="443"/>
      <c r="CQF39" s="443"/>
      <c r="CQG39" s="443"/>
      <c r="CQH39" s="443"/>
      <c r="CQI39" s="443"/>
      <c r="CQJ39" s="443"/>
      <c r="CQK39" s="443"/>
      <c r="CQL39" s="443"/>
      <c r="CQM39" s="443"/>
      <c r="CQN39" s="443"/>
      <c r="CQO39" s="443"/>
      <c r="CQP39" s="443"/>
      <c r="CQQ39" s="443"/>
      <c r="CQR39" s="443"/>
      <c r="CQS39" s="443"/>
      <c r="CQT39" s="443"/>
      <c r="CQU39" s="443"/>
      <c r="CQV39" s="443"/>
      <c r="CQW39" s="443"/>
      <c r="CQX39" s="443"/>
      <c r="CQY39" s="443"/>
      <c r="CQZ39" s="443"/>
      <c r="CRA39" s="443"/>
      <c r="CRB39" s="443"/>
      <c r="CRC39" s="443"/>
      <c r="CRD39" s="443"/>
      <c r="CRE39" s="443"/>
      <c r="CRF39" s="443"/>
      <c r="CRG39" s="443"/>
      <c r="CRH39" s="443"/>
      <c r="CRI39" s="443"/>
      <c r="CRJ39" s="443"/>
      <c r="CRK39" s="443"/>
      <c r="CRL39" s="443"/>
      <c r="CRM39" s="443"/>
      <c r="CRN39" s="443"/>
      <c r="CRO39" s="443"/>
      <c r="CRP39" s="443"/>
      <c r="CRQ39" s="443"/>
      <c r="CRR39" s="443"/>
      <c r="CRS39" s="443"/>
      <c r="CRT39" s="443"/>
      <c r="CRU39" s="443"/>
      <c r="CRV39" s="443"/>
      <c r="CRW39" s="443"/>
      <c r="CRX39" s="443"/>
      <c r="CRY39" s="443"/>
      <c r="CRZ39" s="443"/>
      <c r="CSA39" s="443"/>
      <c r="CSB39" s="443"/>
      <c r="CSC39" s="443"/>
      <c r="CSD39" s="443"/>
      <c r="CSE39" s="443"/>
      <c r="CSF39" s="443"/>
      <c r="CSG39" s="443"/>
      <c r="CSH39" s="443"/>
      <c r="CSI39" s="443"/>
      <c r="CSJ39" s="443"/>
      <c r="CSK39" s="443"/>
      <c r="CSL39" s="443"/>
      <c r="CSM39" s="443"/>
      <c r="CSN39" s="443"/>
      <c r="CSO39" s="443"/>
      <c r="CSP39" s="443"/>
      <c r="CSQ39" s="443"/>
      <c r="CSR39" s="443"/>
      <c r="CSS39" s="443"/>
      <c r="CST39" s="443"/>
      <c r="CSU39" s="443"/>
      <c r="CSV39" s="443"/>
      <c r="CSW39" s="443"/>
      <c r="CSX39" s="443"/>
      <c r="CSY39" s="443"/>
      <c r="CSZ39" s="443"/>
      <c r="CTA39" s="443"/>
      <c r="CTB39" s="443"/>
      <c r="CTC39" s="443"/>
      <c r="CTD39" s="443"/>
      <c r="CTE39" s="443"/>
      <c r="CTF39" s="443"/>
      <c r="CTG39" s="443"/>
      <c r="CTH39" s="443"/>
      <c r="CTI39" s="443"/>
      <c r="CTJ39" s="443"/>
      <c r="CTK39" s="443"/>
      <c r="CTL39" s="443"/>
      <c r="CTM39" s="443"/>
      <c r="CTN39" s="443"/>
      <c r="CTO39" s="443"/>
      <c r="CTP39" s="443"/>
      <c r="CTQ39" s="443"/>
      <c r="CTR39" s="443"/>
      <c r="CTS39" s="443"/>
      <c r="CTT39" s="443"/>
      <c r="CTU39" s="443"/>
      <c r="CTV39" s="443"/>
      <c r="CTW39" s="443"/>
      <c r="CTX39" s="443"/>
      <c r="CTY39" s="443"/>
      <c r="CTZ39" s="443"/>
      <c r="CUA39" s="443"/>
      <c r="CUB39" s="443"/>
      <c r="CUC39" s="443"/>
      <c r="CUD39" s="443"/>
      <c r="CUE39" s="443"/>
      <c r="CUF39" s="443"/>
      <c r="CUG39" s="443"/>
      <c r="CUH39" s="443"/>
      <c r="CUI39" s="443"/>
      <c r="CUJ39" s="443"/>
      <c r="CUK39" s="443"/>
      <c r="CUL39" s="443"/>
      <c r="CUM39" s="443"/>
      <c r="CUN39" s="443"/>
      <c r="CUO39" s="443"/>
      <c r="CUP39" s="443"/>
      <c r="CUQ39" s="443"/>
      <c r="CUR39" s="443"/>
      <c r="CUS39" s="443"/>
      <c r="CUT39" s="443"/>
      <c r="CUU39" s="443"/>
      <c r="CUV39" s="443"/>
      <c r="CUW39" s="443"/>
      <c r="CUX39" s="443"/>
      <c r="CUY39" s="443"/>
      <c r="CUZ39" s="443"/>
      <c r="CVA39" s="443"/>
      <c r="CVB39" s="443"/>
      <c r="CVC39" s="443"/>
      <c r="CVD39" s="443"/>
      <c r="CVE39" s="443"/>
      <c r="CVF39" s="443"/>
      <c r="CVG39" s="443"/>
      <c r="CVH39" s="443"/>
      <c r="CVI39" s="443"/>
      <c r="CVJ39" s="443"/>
      <c r="CVK39" s="443"/>
      <c r="CVL39" s="443"/>
      <c r="CVM39" s="443"/>
      <c r="CVN39" s="443"/>
      <c r="CVO39" s="443"/>
      <c r="CVP39" s="443"/>
      <c r="CVQ39" s="443"/>
      <c r="CVR39" s="443"/>
      <c r="CVS39" s="443"/>
      <c r="CVT39" s="443"/>
      <c r="CVU39" s="443"/>
      <c r="CVV39" s="443"/>
      <c r="CVW39" s="443"/>
      <c r="CVX39" s="443"/>
      <c r="CVY39" s="443"/>
      <c r="CVZ39" s="443"/>
      <c r="CWA39" s="443"/>
      <c r="CWB39" s="443"/>
      <c r="CWC39" s="443"/>
      <c r="CWD39" s="443"/>
      <c r="CWE39" s="443"/>
      <c r="CWF39" s="443"/>
      <c r="CWG39" s="443"/>
      <c r="CWH39" s="443"/>
      <c r="CWI39" s="443"/>
      <c r="CWJ39" s="443"/>
      <c r="CWK39" s="443"/>
      <c r="CWL39" s="443"/>
      <c r="CWM39" s="443"/>
      <c r="CWN39" s="443"/>
      <c r="CWO39" s="443"/>
      <c r="CWP39" s="443"/>
      <c r="CWQ39" s="443"/>
      <c r="CWR39" s="443"/>
      <c r="CWS39" s="443"/>
      <c r="CWT39" s="443"/>
      <c r="CWU39" s="443"/>
      <c r="CWV39" s="443"/>
      <c r="CWW39" s="443"/>
      <c r="CWX39" s="443"/>
      <c r="CWY39" s="443"/>
      <c r="CWZ39" s="443"/>
      <c r="CXA39" s="443"/>
      <c r="CXB39" s="443"/>
      <c r="CXC39" s="443"/>
      <c r="CXD39" s="443"/>
      <c r="CXE39" s="443"/>
      <c r="CXF39" s="443"/>
      <c r="CXG39" s="443"/>
      <c r="CXH39" s="443"/>
      <c r="CXI39" s="443"/>
      <c r="CXJ39" s="443"/>
      <c r="CXK39" s="443"/>
      <c r="CXL39" s="443"/>
      <c r="CXM39" s="443"/>
      <c r="CXN39" s="443"/>
      <c r="CXO39" s="443"/>
      <c r="CXP39" s="443"/>
      <c r="CXQ39" s="443"/>
      <c r="CXR39" s="443"/>
      <c r="CXS39" s="443"/>
      <c r="CXT39" s="443"/>
      <c r="CXU39" s="443"/>
      <c r="CXV39" s="443"/>
      <c r="CXW39" s="443"/>
      <c r="CXX39" s="443"/>
      <c r="CXY39" s="443"/>
      <c r="CXZ39" s="443"/>
      <c r="CYA39" s="443"/>
      <c r="CYB39" s="443"/>
      <c r="CYC39" s="443"/>
      <c r="CYD39" s="443"/>
      <c r="CYE39" s="443"/>
      <c r="CYF39" s="443"/>
      <c r="CYG39" s="443"/>
      <c r="CYH39" s="443"/>
      <c r="CYI39" s="443"/>
      <c r="CYJ39" s="443"/>
      <c r="CYK39" s="443"/>
      <c r="CYL39" s="443"/>
      <c r="CYM39" s="443"/>
      <c r="CYN39" s="443"/>
      <c r="CYO39" s="443"/>
      <c r="CYP39" s="443"/>
      <c r="CYQ39" s="443"/>
      <c r="CYR39" s="443"/>
      <c r="CYS39" s="443"/>
      <c r="CYT39" s="443"/>
      <c r="CYU39" s="443"/>
      <c r="CYV39" s="443"/>
      <c r="CYW39" s="443"/>
      <c r="CYX39" s="443"/>
      <c r="CYY39" s="443"/>
      <c r="CYZ39" s="443"/>
      <c r="CZA39" s="443"/>
      <c r="CZB39" s="443"/>
      <c r="CZC39" s="443"/>
      <c r="CZD39" s="443"/>
      <c r="CZE39" s="443"/>
      <c r="CZF39" s="443"/>
      <c r="CZG39" s="443"/>
      <c r="CZH39" s="443"/>
      <c r="CZI39" s="443"/>
      <c r="CZJ39" s="443"/>
      <c r="CZK39" s="443"/>
      <c r="CZL39" s="443"/>
      <c r="CZM39" s="443"/>
      <c r="CZN39" s="443"/>
      <c r="CZO39" s="443"/>
      <c r="CZP39" s="443"/>
      <c r="CZQ39" s="443"/>
      <c r="CZR39" s="443"/>
      <c r="CZS39" s="443"/>
      <c r="CZT39" s="443"/>
      <c r="CZU39" s="443"/>
      <c r="CZV39" s="443"/>
      <c r="CZW39" s="443"/>
      <c r="CZX39" s="443"/>
      <c r="CZY39" s="443"/>
      <c r="CZZ39" s="443"/>
      <c r="DAA39" s="443"/>
      <c r="DAB39" s="443"/>
      <c r="DAC39" s="443"/>
      <c r="DAD39" s="443"/>
      <c r="DAE39" s="443"/>
      <c r="DAF39" s="443"/>
      <c r="DAG39" s="443"/>
      <c r="DAH39" s="443"/>
      <c r="DAI39" s="443"/>
      <c r="DAJ39" s="443"/>
      <c r="DAK39" s="443"/>
      <c r="DAL39" s="443"/>
      <c r="DAM39" s="443"/>
      <c r="DAN39" s="443"/>
      <c r="DAO39" s="443"/>
      <c r="DAP39" s="443"/>
      <c r="DAQ39" s="443"/>
      <c r="DAR39" s="443"/>
      <c r="DAS39" s="443"/>
      <c r="DAT39" s="443"/>
      <c r="DAU39" s="443"/>
      <c r="DAV39" s="443"/>
      <c r="DAW39" s="443"/>
      <c r="DAX39" s="443"/>
      <c r="DAY39" s="443"/>
      <c r="DAZ39" s="443"/>
      <c r="DBA39" s="443"/>
      <c r="DBB39" s="443"/>
      <c r="DBC39" s="443"/>
      <c r="DBD39" s="443"/>
      <c r="DBE39" s="443"/>
      <c r="DBF39" s="443"/>
      <c r="DBG39" s="443"/>
      <c r="DBH39" s="443"/>
      <c r="DBI39" s="443"/>
      <c r="DBJ39" s="443"/>
      <c r="DBK39" s="443"/>
      <c r="DBL39" s="443"/>
      <c r="DBM39" s="443"/>
      <c r="DBN39" s="443"/>
      <c r="DBO39" s="443"/>
      <c r="DBP39" s="443"/>
      <c r="DBQ39" s="443"/>
      <c r="DBR39" s="443"/>
      <c r="DBS39" s="443"/>
      <c r="DBT39" s="443"/>
      <c r="DBU39" s="443"/>
      <c r="DBV39" s="443"/>
      <c r="DBW39" s="443"/>
      <c r="DBX39" s="443"/>
      <c r="DBY39" s="443"/>
      <c r="DBZ39" s="443"/>
      <c r="DCA39" s="443"/>
      <c r="DCB39" s="443"/>
      <c r="DCC39" s="443"/>
      <c r="DCD39" s="443"/>
      <c r="DCE39" s="443"/>
      <c r="DCF39" s="443"/>
      <c r="DCG39" s="443"/>
      <c r="DCH39" s="443"/>
      <c r="DCI39" s="443"/>
      <c r="DCJ39" s="443"/>
      <c r="DCK39" s="443"/>
      <c r="DCL39" s="443"/>
      <c r="DCM39" s="443"/>
      <c r="DCN39" s="443"/>
      <c r="DCO39" s="443"/>
      <c r="DCP39" s="443"/>
      <c r="DCQ39" s="443"/>
      <c r="DCR39" s="443"/>
      <c r="DCS39" s="443"/>
      <c r="DCT39" s="443"/>
      <c r="DCU39" s="443"/>
      <c r="DCV39" s="443"/>
      <c r="DCW39" s="443"/>
      <c r="DCX39" s="443"/>
      <c r="DCY39" s="443"/>
      <c r="DCZ39" s="443"/>
      <c r="DDA39" s="443"/>
      <c r="DDB39" s="443"/>
      <c r="DDC39" s="443"/>
      <c r="DDD39" s="443"/>
      <c r="DDE39" s="443"/>
      <c r="DDF39" s="443"/>
      <c r="DDG39" s="443"/>
      <c r="DDH39" s="443"/>
      <c r="DDI39" s="443"/>
      <c r="DDJ39" s="443"/>
      <c r="DDK39" s="443"/>
      <c r="DDL39" s="443"/>
      <c r="DDM39" s="443"/>
      <c r="DDN39" s="443"/>
      <c r="DDO39" s="443"/>
      <c r="DDP39" s="443"/>
      <c r="DDQ39" s="443"/>
      <c r="DDR39" s="443"/>
      <c r="DDS39" s="443"/>
      <c r="DDT39" s="443"/>
      <c r="DDU39" s="443"/>
      <c r="DDV39" s="443"/>
      <c r="DDW39" s="443"/>
      <c r="DDX39" s="443"/>
      <c r="DDY39" s="443"/>
      <c r="DDZ39" s="443"/>
      <c r="DEA39" s="443"/>
      <c r="DEB39" s="443"/>
      <c r="DEC39" s="443"/>
      <c r="DED39" s="443"/>
      <c r="DEE39" s="443"/>
      <c r="DEF39" s="443"/>
      <c r="DEG39" s="443"/>
      <c r="DEH39" s="443"/>
      <c r="DEI39" s="443"/>
      <c r="DEJ39" s="443"/>
      <c r="DEK39" s="443"/>
      <c r="DEL39" s="443"/>
      <c r="DEM39" s="443"/>
      <c r="DEN39" s="443"/>
      <c r="DEO39" s="443"/>
      <c r="DEP39" s="443"/>
      <c r="DEQ39" s="443"/>
      <c r="DER39" s="443"/>
      <c r="DES39" s="443"/>
      <c r="DET39" s="443"/>
      <c r="DEU39" s="443"/>
      <c r="DEV39" s="443"/>
      <c r="DEW39" s="443"/>
      <c r="DEX39" s="443"/>
      <c r="DEY39" s="443"/>
      <c r="DEZ39" s="443"/>
      <c r="DFA39" s="443"/>
      <c r="DFB39" s="443"/>
      <c r="DFC39" s="443"/>
      <c r="DFD39" s="443"/>
      <c r="DFE39" s="443"/>
      <c r="DFF39" s="443"/>
      <c r="DFG39" s="443"/>
      <c r="DFH39" s="443"/>
      <c r="DFI39" s="443"/>
      <c r="DFJ39" s="443"/>
      <c r="DFK39" s="443"/>
      <c r="DFL39" s="443"/>
      <c r="DFM39" s="443"/>
      <c r="DFN39" s="443"/>
      <c r="DFO39" s="443"/>
      <c r="DFP39" s="443"/>
      <c r="DFQ39" s="443"/>
      <c r="DFR39" s="443"/>
      <c r="DFS39" s="443"/>
      <c r="DFT39" s="443"/>
      <c r="DFU39" s="443"/>
      <c r="DFV39" s="443"/>
      <c r="DFW39" s="443"/>
      <c r="DFX39" s="443"/>
      <c r="DFY39" s="443"/>
      <c r="DFZ39" s="443"/>
      <c r="DGA39" s="443"/>
      <c r="DGB39" s="443"/>
      <c r="DGC39" s="443"/>
      <c r="DGD39" s="443"/>
      <c r="DGE39" s="443"/>
      <c r="DGF39" s="443"/>
      <c r="DGG39" s="443"/>
      <c r="DGH39" s="443"/>
      <c r="DGI39" s="443"/>
      <c r="DGJ39" s="443"/>
      <c r="DGK39" s="443"/>
      <c r="DGL39" s="443"/>
      <c r="DGM39" s="443"/>
      <c r="DGN39" s="443"/>
      <c r="DGO39" s="443"/>
      <c r="DGP39" s="443"/>
      <c r="DGQ39" s="443"/>
      <c r="DGR39" s="443"/>
      <c r="DGS39" s="443"/>
      <c r="DGT39" s="443"/>
      <c r="DGU39" s="443"/>
      <c r="DGV39" s="443"/>
      <c r="DGW39" s="443"/>
      <c r="DGX39" s="443"/>
      <c r="DGY39" s="443"/>
      <c r="DGZ39" s="443"/>
      <c r="DHA39" s="443"/>
      <c r="DHB39" s="443"/>
      <c r="DHC39" s="443"/>
      <c r="DHD39" s="443"/>
      <c r="DHE39" s="443"/>
      <c r="DHF39" s="443"/>
      <c r="DHG39" s="443"/>
      <c r="DHH39" s="443"/>
      <c r="DHI39" s="443"/>
      <c r="DHJ39" s="443"/>
      <c r="DHK39" s="443"/>
      <c r="DHL39" s="443"/>
      <c r="DHM39" s="443"/>
      <c r="DHN39" s="443"/>
      <c r="DHO39" s="443"/>
      <c r="DHP39" s="443"/>
      <c r="DHQ39" s="443"/>
      <c r="DHR39" s="443"/>
      <c r="DHS39" s="443"/>
      <c r="DHT39" s="443"/>
      <c r="DHU39" s="443"/>
      <c r="DHV39" s="443"/>
      <c r="DHW39" s="443"/>
      <c r="DHX39" s="443"/>
      <c r="DHY39" s="443"/>
      <c r="DHZ39" s="443"/>
      <c r="DIA39" s="443"/>
      <c r="DIB39" s="443"/>
      <c r="DIC39" s="443"/>
      <c r="DID39" s="443"/>
      <c r="DIE39" s="443"/>
      <c r="DIF39" s="443"/>
      <c r="DIG39" s="443"/>
      <c r="DIH39" s="443"/>
      <c r="DII39" s="443"/>
      <c r="DIJ39" s="443"/>
      <c r="DIK39" s="443"/>
      <c r="DIL39" s="443"/>
      <c r="DIM39" s="443"/>
      <c r="DIN39" s="443"/>
      <c r="DIO39" s="443"/>
      <c r="DIP39" s="443"/>
      <c r="DIQ39" s="443"/>
      <c r="DIR39" s="443"/>
      <c r="DIS39" s="443"/>
      <c r="DIT39" s="443"/>
      <c r="DIU39" s="443"/>
      <c r="DIV39" s="443"/>
      <c r="DIW39" s="443"/>
      <c r="DIX39" s="443"/>
      <c r="DIY39" s="443"/>
      <c r="DIZ39" s="443"/>
      <c r="DJA39" s="443"/>
      <c r="DJB39" s="443"/>
      <c r="DJC39" s="443"/>
      <c r="DJD39" s="443"/>
      <c r="DJE39" s="443"/>
      <c r="DJF39" s="443"/>
      <c r="DJG39" s="443"/>
      <c r="DJH39" s="443"/>
      <c r="DJI39" s="443"/>
      <c r="DJJ39" s="443"/>
      <c r="DJK39" s="443"/>
      <c r="DJL39" s="443"/>
      <c r="DJM39" s="443"/>
      <c r="DJN39" s="443"/>
      <c r="DJO39" s="443"/>
      <c r="DJP39" s="443"/>
      <c r="DJQ39" s="443"/>
      <c r="DJR39" s="443"/>
      <c r="DJS39" s="443"/>
      <c r="DJT39" s="443"/>
      <c r="DJU39" s="443"/>
      <c r="DJV39" s="443"/>
      <c r="DJW39" s="443"/>
      <c r="DJX39" s="443"/>
      <c r="DJY39" s="443"/>
      <c r="DJZ39" s="443"/>
      <c r="DKA39" s="443"/>
      <c r="DKB39" s="443"/>
      <c r="DKC39" s="443"/>
      <c r="DKD39" s="443"/>
      <c r="DKE39" s="443"/>
      <c r="DKF39" s="443"/>
      <c r="DKG39" s="443"/>
      <c r="DKH39" s="443"/>
      <c r="DKI39" s="443"/>
      <c r="DKJ39" s="443"/>
      <c r="DKK39" s="443"/>
      <c r="DKL39" s="443"/>
      <c r="DKM39" s="443"/>
      <c r="DKN39" s="443"/>
      <c r="DKO39" s="443"/>
      <c r="DKP39" s="443"/>
      <c r="DKQ39" s="443"/>
      <c r="DKR39" s="443"/>
      <c r="DKS39" s="443"/>
      <c r="DKT39" s="443"/>
      <c r="DKU39" s="443"/>
      <c r="DKV39" s="443"/>
      <c r="DKW39" s="443"/>
      <c r="DKX39" s="443"/>
      <c r="DKY39" s="443"/>
      <c r="DKZ39" s="443"/>
      <c r="DLA39" s="443"/>
      <c r="DLB39" s="443"/>
      <c r="DLC39" s="443"/>
      <c r="DLD39" s="443"/>
      <c r="DLE39" s="443"/>
      <c r="DLF39" s="443"/>
      <c r="DLG39" s="443"/>
      <c r="DLH39" s="443"/>
      <c r="DLI39" s="443"/>
      <c r="DLJ39" s="443"/>
      <c r="DLK39" s="443"/>
      <c r="DLL39" s="443"/>
      <c r="DLM39" s="443"/>
      <c r="DLN39" s="443"/>
      <c r="DLO39" s="443"/>
      <c r="DLP39" s="443"/>
      <c r="DLQ39" s="443"/>
      <c r="DLR39" s="443"/>
      <c r="DLS39" s="443"/>
      <c r="DLT39" s="443"/>
      <c r="DLU39" s="443"/>
      <c r="DLV39" s="443"/>
      <c r="DLW39" s="443"/>
      <c r="DLX39" s="443"/>
      <c r="DLY39" s="443"/>
      <c r="DLZ39" s="443"/>
      <c r="DMA39" s="443"/>
      <c r="DMB39" s="443"/>
      <c r="DMC39" s="443"/>
      <c r="DMD39" s="443"/>
      <c r="DME39" s="443"/>
      <c r="DMF39" s="443"/>
      <c r="DMG39" s="443"/>
      <c r="DMH39" s="443"/>
      <c r="DMI39" s="443"/>
      <c r="DMJ39" s="443"/>
      <c r="DMK39" s="443"/>
      <c r="DML39" s="443"/>
      <c r="DMM39" s="443"/>
      <c r="DMN39" s="443"/>
      <c r="DMO39" s="443"/>
      <c r="DMP39" s="443"/>
      <c r="DMQ39" s="443"/>
      <c r="DMR39" s="443"/>
      <c r="DMS39" s="443"/>
      <c r="DMT39" s="443"/>
      <c r="DMU39" s="443"/>
      <c r="DMV39" s="443"/>
      <c r="DMW39" s="443"/>
      <c r="DMX39" s="443"/>
      <c r="DMY39" s="443"/>
      <c r="DMZ39" s="443"/>
      <c r="DNA39" s="443"/>
      <c r="DNB39" s="443"/>
      <c r="DNC39" s="443"/>
      <c r="DND39" s="443"/>
      <c r="DNE39" s="443"/>
      <c r="DNF39" s="443"/>
      <c r="DNG39" s="443"/>
      <c r="DNH39" s="443"/>
      <c r="DNI39" s="443"/>
      <c r="DNJ39" s="443"/>
      <c r="DNK39" s="443"/>
      <c r="DNL39" s="443"/>
      <c r="DNM39" s="443"/>
      <c r="DNN39" s="443"/>
      <c r="DNO39" s="443"/>
      <c r="DNP39" s="443"/>
      <c r="DNQ39" s="443"/>
      <c r="DNR39" s="443"/>
      <c r="DNS39" s="443"/>
      <c r="DNT39" s="443"/>
      <c r="DNU39" s="443"/>
      <c r="DNV39" s="443"/>
      <c r="DNW39" s="443"/>
      <c r="DNX39" s="443"/>
      <c r="DNY39" s="443"/>
      <c r="DNZ39" s="443"/>
      <c r="DOA39" s="443"/>
      <c r="DOB39" s="443"/>
      <c r="DOC39" s="443"/>
      <c r="DOD39" s="443"/>
      <c r="DOE39" s="443"/>
      <c r="DOF39" s="443"/>
      <c r="DOG39" s="443"/>
      <c r="DOH39" s="443"/>
      <c r="DOI39" s="443"/>
      <c r="DOJ39" s="443"/>
      <c r="DOK39" s="443"/>
      <c r="DOL39" s="443"/>
      <c r="DOM39" s="443"/>
      <c r="DON39" s="443"/>
      <c r="DOO39" s="443"/>
      <c r="DOP39" s="443"/>
      <c r="DOQ39" s="443"/>
      <c r="DOR39" s="443"/>
      <c r="DOS39" s="443"/>
      <c r="DOT39" s="443"/>
      <c r="DOU39" s="443"/>
      <c r="DOV39" s="443"/>
      <c r="DOW39" s="443"/>
      <c r="DOX39" s="443"/>
      <c r="DOY39" s="443"/>
      <c r="DOZ39" s="443"/>
      <c r="DPA39" s="443"/>
      <c r="DPB39" s="443"/>
      <c r="DPC39" s="443"/>
      <c r="DPD39" s="443"/>
      <c r="DPE39" s="443"/>
      <c r="DPF39" s="443"/>
      <c r="DPG39" s="443"/>
      <c r="DPH39" s="443"/>
      <c r="DPI39" s="443"/>
      <c r="DPJ39" s="443"/>
      <c r="DPK39" s="443"/>
      <c r="DPL39" s="443"/>
      <c r="DPM39" s="443"/>
      <c r="DPN39" s="443"/>
      <c r="DPO39" s="443"/>
      <c r="DPP39" s="443"/>
      <c r="DPQ39" s="443"/>
      <c r="DPR39" s="443"/>
      <c r="DPS39" s="443"/>
      <c r="DPT39" s="443"/>
      <c r="DPU39" s="443"/>
      <c r="DPV39" s="443"/>
      <c r="DPW39" s="443"/>
      <c r="DPX39" s="443"/>
      <c r="DPY39" s="443"/>
      <c r="DPZ39" s="443"/>
      <c r="DQA39" s="443"/>
      <c r="DQB39" s="443"/>
      <c r="DQC39" s="443"/>
      <c r="DQD39" s="443"/>
      <c r="DQE39" s="443"/>
      <c r="DQF39" s="443"/>
      <c r="DQG39" s="443"/>
      <c r="DQH39" s="443"/>
      <c r="DQI39" s="443"/>
      <c r="DQJ39" s="443"/>
      <c r="DQK39" s="443"/>
      <c r="DQL39" s="443"/>
      <c r="DQM39" s="443"/>
      <c r="DQN39" s="443"/>
      <c r="DQO39" s="443"/>
      <c r="DQP39" s="443"/>
      <c r="DQQ39" s="443"/>
      <c r="DQR39" s="443"/>
      <c r="DQS39" s="443"/>
      <c r="DQT39" s="443"/>
      <c r="DQU39" s="443"/>
      <c r="DQV39" s="443"/>
      <c r="DQW39" s="443"/>
      <c r="DQX39" s="443"/>
      <c r="DQY39" s="443"/>
      <c r="DQZ39" s="443"/>
      <c r="DRA39" s="443"/>
      <c r="DRB39" s="443"/>
      <c r="DRC39" s="443"/>
      <c r="DRD39" s="443"/>
      <c r="DRE39" s="443"/>
      <c r="DRF39" s="443"/>
      <c r="DRG39" s="443"/>
      <c r="DRH39" s="443"/>
      <c r="DRI39" s="443"/>
      <c r="DRJ39" s="443"/>
      <c r="DRK39" s="443"/>
      <c r="DRL39" s="443"/>
      <c r="DRM39" s="443"/>
      <c r="DRN39" s="443"/>
      <c r="DRO39" s="443"/>
      <c r="DRP39" s="443"/>
      <c r="DRQ39" s="443"/>
      <c r="DRR39" s="443"/>
      <c r="DRS39" s="443"/>
      <c r="DRT39" s="443"/>
      <c r="DRU39" s="443"/>
      <c r="DRV39" s="443"/>
      <c r="DRW39" s="443"/>
      <c r="DRX39" s="443"/>
      <c r="DRY39" s="443"/>
      <c r="DRZ39" s="443"/>
      <c r="DSA39" s="443"/>
      <c r="DSB39" s="443"/>
      <c r="DSC39" s="443"/>
      <c r="DSD39" s="443"/>
      <c r="DSE39" s="443"/>
      <c r="DSF39" s="443"/>
      <c r="DSG39" s="443"/>
      <c r="DSH39" s="443"/>
      <c r="DSI39" s="443"/>
      <c r="DSJ39" s="443"/>
      <c r="DSK39" s="443"/>
      <c r="DSL39" s="443"/>
      <c r="DSM39" s="443"/>
      <c r="DSN39" s="443"/>
      <c r="DSO39" s="443"/>
      <c r="DSP39" s="443"/>
      <c r="DSQ39" s="443"/>
      <c r="DSR39" s="443"/>
      <c r="DSS39" s="443"/>
      <c r="DST39" s="443"/>
      <c r="DSU39" s="443"/>
      <c r="DSV39" s="443"/>
      <c r="DSW39" s="443"/>
      <c r="DSX39" s="443"/>
      <c r="DSY39" s="443"/>
      <c r="DSZ39" s="443"/>
      <c r="DTA39" s="443"/>
      <c r="DTB39" s="443"/>
      <c r="DTC39" s="443"/>
      <c r="DTD39" s="443"/>
      <c r="DTE39" s="443"/>
      <c r="DTF39" s="443"/>
      <c r="DTG39" s="443"/>
      <c r="DTH39" s="443"/>
      <c r="DTI39" s="443"/>
      <c r="DTJ39" s="443"/>
      <c r="DTK39" s="443"/>
      <c r="DTL39" s="443"/>
      <c r="DTM39" s="443"/>
      <c r="DTN39" s="443"/>
      <c r="DTO39" s="443"/>
      <c r="DTP39" s="443"/>
      <c r="DTQ39" s="443"/>
      <c r="DTR39" s="443"/>
      <c r="DTS39" s="443"/>
      <c r="DTT39" s="443"/>
      <c r="DTU39" s="443"/>
      <c r="DTV39" s="443"/>
      <c r="DTW39" s="443"/>
      <c r="DTX39" s="443"/>
      <c r="DTY39" s="443"/>
      <c r="DTZ39" s="443"/>
      <c r="DUA39" s="443"/>
      <c r="DUB39" s="443"/>
      <c r="DUC39" s="443"/>
      <c r="DUD39" s="443"/>
      <c r="DUE39" s="443"/>
      <c r="DUF39" s="443"/>
      <c r="DUG39" s="443"/>
      <c r="DUH39" s="443"/>
      <c r="DUI39" s="443"/>
      <c r="DUJ39" s="443"/>
      <c r="DUK39" s="443"/>
      <c r="DUL39" s="443"/>
      <c r="DUM39" s="443"/>
      <c r="DUN39" s="443"/>
      <c r="DUO39" s="443"/>
      <c r="DUP39" s="443"/>
      <c r="DUQ39" s="443"/>
      <c r="DUR39" s="443"/>
      <c r="DUS39" s="443"/>
      <c r="DUT39" s="443"/>
      <c r="DUU39" s="443"/>
      <c r="DUV39" s="443"/>
      <c r="DUW39" s="443"/>
      <c r="DUX39" s="443"/>
      <c r="DUY39" s="443"/>
      <c r="DUZ39" s="443"/>
      <c r="DVA39" s="443"/>
      <c r="DVB39" s="443"/>
      <c r="DVC39" s="443"/>
      <c r="DVD39" s="443"/>
      <c r="DVE39" s="443"/>
      <c r="DVF39" s="443"/>
      <c r="DVG39" s="443"/>
      <c r="DVH39" s="443"/>
      <c r="DVI39" s="443"/>
      <c r="DVJ39" s="443"/>
      <c r="DVK39" s="443"/>
      <c r="DVL39" s="443"/>
      <c r="DVM39" s="443"/>
      <c r="DVN39" s="443"/>
      <c r="DVO39" s="443"/>
      <c r="DVP39" s="443"/>
      <c r="DVQ39" s="443"/>
      <c r="DVR39" s="443"/>
      <c r="DVS39" s="443"/>
      <c r="DVT39" s="443"/>
      <c r="DVU39" s="443"/>
      <c r="DVV39" s="443"/>
      <c r="DVW39" s="443"/>
      <c r="DVX39" s="443"/>
      <c r="DVY39" s="443"/>
      <c r="DVZ39" s="443"/>
      <c r="DWA39" s="443"/>
      <c r="DWB39" s="443"/>
      <c r="DWC39" s="443"/>
      <c r="DWD39" s="443"/>
      <c r="DWE39" s="443"/>
      <c r="DWF39" s="443"/>
      <c r="DWG39" s="443"/>
      <c r="DWH39" s="443"/>
      <c r="DWI39" s="443"/>
      <c r="DWJ39" s="443"/>
      <c r="DWK39" s="443"/>
      <c r="DWL39" s="443"/>
      <c r="DWM39" s="443"/>
      <c r="DWN39" s="443"/>
      <c r="DWO39" s="443"/>
      <c r="DWP39" s="443"/>
      <c r="DWQ39" s="443"/>
      <c r="DWR39" s="443"/>
      <c r="DWS39" s="443"/>
      <c r="DWT39" s="443"/>
      <c r="DWU39" s="443"/>
      <c r="DWV39" s="443"/>
      <c r="DWW39" s="443"/>
      <c r="DWX39" s="443"/>
      <c r="DWY39" s="443"/>
      <c r="DWZ39" s="443"/>
      <c r="DXA39" s="443"/>
      <c r="DXB39" s="443"/>
      <c r="DXC39" s="443"/>
      <c r="DXD39" s="443"/>
      <c r="DXE39" s="443"/>
      <c r="DXF39" s="443"/>
      <c r="DXG39" s="443"/>
      <c r="DXH39" s="443"/>
      <c r="DXI39" s="443"/>
      <c r="DXJ39" s="443"/>
      <c r="DXK39" s="443"/>
      <c r="DXL39" s="443"/>
      <c r="DXM39" s="443"/>
      <c r="DXN39" s="443"/>
      <c r="DXO39" s="443"/>
      <c r="DXP39" s="443"/>
      <c r="DXQ39" s="443"/>
      <c r="DXR39" s="443"/>
      <c r="DXS39" s="443"/>
      <c r="DXT39" s="443"/>
      <c r="DXU39" s="443"/>
      <c r="DXV39" s="443"/>
      <c r="DXW39" s="443"/>
      <c r="DXX39" s="443"/>
      <c r="DXY39" s="443"/>
      <c r="DXZ39" s="443"/>
      <c r="DYA39" s="443"/>
      <c r="DYB39" s="443"/>
      <c r="DYC39" s="443"/>
      <c r="DYD39" s="443"/>
      <c r="DYE39" s="443"/>
      <c r="DYF39" s="443"/>
      <c r="DYG39" s="443"/>
      <c r="DYH39" s="443"/>
      <c r="DYI39" s="443"/>
      <c r="DYJ39" s="443"/>
      <c r="DYK39" s="443"/>
      <c r="DYL39" s="443"/>
      <c r="DYM39" s="443"/>
      <c r="DYN39" s="443"/>
      <c r="DYO39" s="443"/>
      <c r="DYP39" s="443"/>
      <c r="DYQ39" s="443"/>
      <c r="DYR39" s="443"/>
      <c r="DYS39" s="443"/>
      <c r="DYT39" s="443"/>
      <c r="DYU39" s="443"/>
      <c r="DYV39" s="443"/>
      <c r="DYW39" s="443"/>
      <c r="DYX39" s="443"/>
      <c r="DYY39" s="443"/>
      <c r="DYZ39" s="443"/>
      <c r="DZA39" s="443"/>
      <c r="DZB39" s="443"/>
      <c r="DZC39" s="443"/>
      <c r="DZD39" s="443"/>
      <c r="DZE39" s="443"/>
      <c r="DZF39" s="443"/>
      <c r="DZG39" s="443"/>
      <c r="DZH39" s="443"/>
      <c r="DZI39" s="443"/>
      <c r="DZJ39" s="443"/>
      <c r="DZK39" s="443"/>
      <c r="DZL39" s="443"/>
      <c r="DZM39" s="443"/>
      <c r="DZN39" s="443"/>
      <c r="DZO39" s="443"/>
      <c r="DZP39" s="443"/>
      <c r="DZQ39" s="443"/>
      <c r="DZR39" s="443"/>
      <c r="DZS39" s="443"/>
      <c r="DZT39" s="443"/>
      <c r="DZU39" s="443"/>
      <c r="DZV39" s="443"/>
      <c r="DZW39" s="443"/>
      <c r="DZX39" s="443"/>
      <c r="DZY39" s="443"/>
      <c r="DZZ39" s="443"/>
      <c r="EAA39" s="443"/>
      <c r="EAB39" s="443"/>
      <c r="EAC39" s="443"/>
      <c r="EAD39" s="443"/>
      <c r="EAE39" s="443"/>
      <c r="EAF39" s="443"/>
      <c r="EAG39" s="443"/>
      <c r="EAH39" s="443"/>
      <c r="EAI39" s="443"/>
      <c r="EAJ39" s="443"/>
      <c r="EAK39" s="443"/>
      <c r="EAL39" s="443"/>
      <c r="EAM39" s="443"/>
      <c r="EAN39" s="443"/>
      <c r="EAO39" s="443"/>
      <c r="EAP39" s="443"/>
      <c r="EAQ39" s="443"/>
      <c r="EAR39" s="443"/>
      <c r="EAS39" s="443"/>
      <c r="EAT39" s="443"/>
      <c r="EAU39" s="443"/>
      <c r="EAV39" s="443"/>
      <c r="EAW39" s="443"/>
      <c r="EAX39" s="443"/>
      <c r="EAY39" s="443"/>
      <c r="EAZ39" s="443"/>
      <c r="EBA39" s="443"/>
      <c r="EBB39" s="443"/>
      <c r="EBC39" s="443"/>
      <c r="EBD39" s="443"/>
      <c r="EBE39" s="443"/>
      <c r="EBF39" s="443"/>
      <c r="EBG39" s="443"/>
      <c r="EBH39" s="443"/>
      <c r="EBI39" s="443"/>
      <c r="EBJ39" s="443"/>
      <c r="EBK39" s="443"/>
      <c r="EBL39" s="443"/>
      <c r="EBM39" s="443"/>
      <c r="EBN39" s="443"/>
      <c r="EBO39" s="443"/>
      <c r="EBP39" s="443"/>
      <c r="EBQ39" s="443"/>
      <c r="EBR39" s="443"/>
      <c r="EBS39" s="443"/>
      <c r="EBT39" s="443"/>
      <c r="EBU39" s="443"/>
      <c r="EBV39" s="443"/>
      <c r="EBW39" s="443"/>
      <c r="EBX39" s="443"/>
      <c r="EBY39" s="443"/>
      <c r="EBZ39" s="443"/>
      <c r="ECA39" s="443"/>
      <c r="ECB39" s="443"/>
      <c r="ECC39" s="443"/>
      <c r="ECD39" s="443"/>
      <c r="ECE39" s="443"/>
      <c r="ECF39" s="443"/>
      <c r="ECG39" s="443"/>
      <c r="ECH39" s="443"/>
      <c r="ECI39" s="443"/>
      <c r="ECJ39" s="443"/>
      <c r="ECK39" s="443"/>
      <c r="ECL39" s="443"/>
      <c r="ECM39" s="443"/>
      <c r="ECN39" s="443"/>
      <c r="ECO39" s="443"/>
      <c r="ECP39" s="443"/>
      <c r="ECQ39" s="443"/>
      <c r="ECR39" s="443"/>
      <c r="ECS39" s="443"/>
      <c r="ECT39" s="443"/>
      <c r="ECU39" s="443"/>
      <c r="ECV39" s="443"/>
      <c r="ECW39" s="443"/>
      <c r="ECX39" s="443"/>
      <c r="ECY39" s="443"/>
      <c r="ECZ39" s="443"/>
      <c r="EDA39" s="443"/>
      <c r="EDB39" s="443"/>
      <c r="EDC39" s="443"/>
      <c r="EDD39" s="443"/>
      <c r="EDE39" s="443"/>
      <c r="EDF39" s="443"/>
      <c r="EDG39" s="443"/>
      <c r="EDH39" s="443"/>
      <c r="EDI39" s="443"/>
      <c r="EDJ39" s="443"/>
      <c r="EDK39" s="443"/>
      <c r="EDL39" s="443"/>
      <c r="EDM39" s="443"/>
      <c r="EDN39" s="443"/>
      <c r="EDO39" s="443"/>
      <c r="EDP39" s="443"/>
      <c r="EDQ39" s="443"/>
      <c r="EDR39" s="443"/>
      <c r="EDS39" s="443"/>
      <c r="EDT39" s="443"/>
      <c r="EDU39" s="443"/>
      <c r="EDV39" s="443"/>
      <c r="EDW39" s="443"/>
      <c r="EDX39" s="443"/>
      <c r="EDY39" s="443"/>
      <c r="EDZ39" s="443"/>
      <c r="EEA39" s="443"/>
      <c r="EEB39" s="443"/>
      <c r="EEC39" s="443"/>
      <c r="EED39" s="443"/>
      <c r="EEE39" s="443"/>
      <c r="EEF39" s="443"/>
      <c r="EEG39" s="443"/>
      <c r="EEH39" s="443"/>
      <c r="EEI39" s="443"/>
      <c r="EEJ39" s="443"/>
      <c r="EEK39" s="443"/>
      <c r="EEL39" s="443"/>
      <c r="EEM39" s="443"/>
      <c r="EEN39" s="443"/>
      <c r="EEO39" s="443"/>
      <c r="EEP39" s="443"/>
      <c r="EEQ39" s="443"/>
      <c r="EER39" s="443"/>
      <c r="EES39" s="443"/>
      <c r="EET39" s="443"/>
      <c r="EEU39" s="443"/>
      <c r="EEV39" s="443"/>
      <c r="EEW39" s="443"/>
      <c r="EEX39" s="443"/>
      <c r="EEY39" s="443"/>
      <c r="EEZ39" s="443"/>
      <c r="EFA39" s="443"/>
      <c r="EFB39" s="443"/>
      <c r="EFC39" s="443"/>
      <c r="EFD39" s="443"/>
      <c r="EFE39" s="443"/>
      <c r="EFF39" s="443"/>
      <c r="EFG39" s="443"/>
      <c r="EFH39" s="443"/>
      <c r="EFI39" s="443"/>
      <c r="EFJ39" s="443"/>
      <c r="EFK39" s="443"/>
      <c r="EFL39" s="443"/>
      <c r="EFM39" s="443"/>
      <c r="EFN39" s="443"/>
      <c r="EFO39" s="443"/>
      <c r="EFP39" s="443"/>
      <c r="EFQ39" s="443"/>
      <c r="EFR39" s="443"/>
      <c r="EFS39" s="443"/>
      <c r="EFT39" s="443"/>
      <c r="EFU39" s="443"/>
      <c r="EFV39" s="443"/>
      <c r="EFW39" s="443"/>
      <c r="EFX39" s="443"/>
      <c r="EFY39" s="443"/>
      <c r="EFZ39" s="443"/>
      <c r="EGA39" s="443"/>
      <c r="EGB39" s="443"/>
      <c r="EGC39" s="443"/>
      <c r="EGD39" s="443"/>
      <c r="EGE39" s="443"/>
      <c r="EGF39" s="443"/>
      <c r="EGG39" s="443"/>
      <c r="EGH39" s="443"/>
      <c r="EGI39" s="443"/>
      <c r="EGJ39" s="443"/>
      <c r="EGK39" s="443"/>
      <c r="EGL39" s="443"/>
      <c r="EGM39" s="443"/>
      <c r="EGN39" s="443"/>
      <c r="EGO39" s="443"/>
      <c r="EGP39" s="443"/>
      <c r="EGQ39" s="443"/>
      <c r="EGR39" s="443"/>
      <c r="EGS39" s="443"/>
      <c r="EGT39" s="443"/>
      <c r="EGU39" s="443"/>
      <c r="EGV39" s="443"/>
      <c r="EGW39" s="443"/>
      <c r="EGX39" s="443"/>
      <c r="EGY39" s="443"/>
      <c r="EGZ39" s="443"/>
      <c r="EHA39" s="443"/>
      <c r="EHB39" s="443"/>
      <c r="EHC39" s="443"/>
      <c r="EHD39" s="443"/>
      <c r="EHE39" s="443"/>
      <c r="EHF39" s="443"/>
      <c r="EHG39" s="443"/>
      <c r="EHH39" s="443"/>
      <c r="EHI39" s="443"/>
      <c r="EHJ39" s="443"/>
      <c r="EHK39" s="443"/>
      <c r="EHL39" s="443"/>
      <c r="EHM39" s="443"/>
      <c r="EHN39" s="443"/>
      <c r="EHO39" s="443"/>
      <c r="EHP39" s="443"/>
      <c r="EHQ39" s="443"/>
      <c r="EHR39" s="443"/>
      <c r="EHS39" s="443"/>
      <c r="EHT39" s="443"/>
      <c r="EHU39" s="443"/>
      <c r="EHV39" s="443"/>
      <c r="EHW39" s="443"/>
      <c r="EHX39" s="443"/>
      <c r="EHY39" s="443"/>
      <c r="EHZ39" s="443"/>
      <c r="EIA39" s="443"/>
      <c r="EIB39" s="443"/>
      <c r="EIC39" s="443"/>
      <c r="EID39" s="443"/>
      <c r="EIE39" s="443"/>
      <c r="EIF39" s="443"/>
      <c r="EIG39" s="443"/>
      <c r="EIH39" s="443"/>
      <c r="EII39" s="443"/>
      <c r="EIJ39" s="443"/>
      <c r="EIK39" s="443"/>
      <c r="EIL39" s="443"/>
      <c r="EIM39" s="443"/>
      <c r="EIN39" s="443"/>
      <c r="EIO39" s="443"/>
      <c r="EIP39" s="443"/>
      <c r="EIQ39" s="443"/>
      <c r="EIR39" s="443"/>
      <c r="EIS39" s="443"/>
      <c r="EIT39" s="443"/>
      <c r="EIU39" s="443"/>
      <c r="EIV39" s="443"/>
      <c r="EIW39" s="443"/>
      <c r="EIX39" s="443"/>
      <c r="EIY39" s="443"/>
      <c r="EIZ39" s="443"/>
      <c r="EJA39" s="443"/>
      <c r="EJB39" s="443"/>
      <c r="EJC39" s="443"/>
      <c r="EJD39" s="443"/>
      <c r="EJE39" s="443"/>
      <c r="EJF39" s="443"/>
      <c r="EJG39" s="443"/>
      <c r="EJH39" s="443"/>
      <c r="EJI39" s="443"/>
      <c r="EJJ39" s="443"/>
      <c r="EJK39" s="443"/>
      <c r="EJL39" s="443"/>
      <c r="EJM39" s="443"/>
      <c r="EJN39" s="443"/>
      <c r="EJO39" s="443"/>
      <c r="EJP39" s="443"/>
      <c r="EJQ39" s="443"/>
      <c r="EJR39" s="443"/>
      <c r="EJS39" s="443"/>
      <c r="EJT39" s="443"/>
      <c r="EJU39" s="443"/>
      <c r="EJV39" s="443"/>
      <c r="EJW39" s="443"/>
      <c r="EJX39" s="443"/>
      <c r="EJY39" s="443"/>
      <c r="EJZ39" s="443"/>
      <c r="EKA39" s="443"/>
      <c r="EKB39" s="443"/>
      <c r="EKC39" s="443"/>
      <c r="EKD39" s="443"/>
      <c r="EKE39" s="443"/>
      <c r="EKF39" s="443"/>
      <c r="EKG39" s="443"/>
      <c r="EKH39" s="443"/>
      <c r="EKI39" s="443"/>
      <c r="EKJ39" s="443"/>
      <c r="EKK39" s="443"/>
      <c r="EKL39" s="443"/>
      <c r="EKM39" s="443"/>
      <c r="EKN39" s="443"/>
      <c r="EKO39" s="443"/>
      <c r="EKP39" s="443"/>
      <c r="EKQ39" s="443"/>
      <c r="EKR39" s="443"/>
      <c r="EKS39" s="443"/>
      <c r="EKT39" s="443"/>
      <c r="EKU39" s="443"/>
      <c r="EKV39" s="443"/>
      <c r="EKW39" s="443"/>
      <c r="EKX39" s="443"/>
      <c r="EKY39" s="443"/>
      <c r="EKZ39" s="443"/>
      <c r="ELA39" s="443"/>
      <c r="ELB39" s="443"/>
      <c r="ELC39" s="443"/>
      <c r="ELD39" s="443"/>
      <c r="ELE39" s="443"/>
      <c r="ELF39" s="443"/>
      <c r="ELG39" s="443"/>
      <c r="ELH39" s="443"/>
      <c r="ELI39" s="443"/>
      <c r="ELJ39" s="443"/>
      <c r="ELK39" s="443"/>
      <c r="ELL39" s="443"/>
      <c r="ELM39" s="443"/>
      <c r="ELN39" s="443"/>
      <c r="ELO39" s="443"/>
      <c r="ELP39" s="443"/>
      <c r="ELQ39" s="443"/>
      <c r="ELR39" s="443"/>
      <c r="ELS39" s="443"/>
      <c r="ELT39" s="443"/>
      <c r="ELU39" s="443"/>
      <c r="ELV39" s="443"/>
      <c r="ELW39" s="443"/>
      <c r="ELX39" s="443"/>
      <c r="ELY39" s="443"/>
      <c r="ELZ39" s="443"/>
      <c r="EMA39" s="443"/>
      <c r="EMB39" s="443"/>
      <c r="EMC39" s="443"/>
      <c r="EMD39" s="443"/>
      <c r="EME39" s="443"/>
      <c r="EMF39" s="443"/>
      <c r="EMG39" s="443"/>
      <c r="EMH39" s="443"/>
      <c r="EMI39" s="443"/>
      <c r="EMJ39" s="443"/>
      <c r="EMK39" s="443"/>
      <c r="EML39" s="443"/>
      <c r="EMM39" s="443"/>
      <c r="EMN39" s="443"/>
      <c r="EMO39" s="443"/>
      <c r="EMP39" s="443"/>
      <c r="EMQ39" s="443"/>
      <c r="EMR39" s="443"/>
      <c r="EMS39" s="443"/>
      <c r="EMT39" s="443"/>
      <c r="EMU39" s="443"/>
      <c r="EMV39" s="443"/>
      <c r="EMW39" s="443"/>
      <c r="EMX39" s="443"/>
      <c r="EMY39" s="443"/>
      <c r="EMZ39" s="443"/>
      <c r="ENA39" s="443"/>
      <c r="ENB39" s="443"/>
      <c r="ENC39" s="443"/>
      <c r="END39" s="443"/>
      <c r="ENE39" s="443"/>
      <c r="ENF39" s="443"/>
      <c r="ENG39" s="443"/>
      <c r="ENH39" s="443"/>
      <c r="ENI39" s="443"/>
      <c r="ENJ39" s="443"/>
      <c r="ENK39" s="443"/>
      <c r="ENL39" s="443"/>
      <c r="ENM39" s="443"/>
      <c r="ENN39" s="443"/>
      <c r="ENO39" s="443"/>
      <c r="ENP39" s="443"/>
      <c r="ENQ39" s="443"/>
      <c r="ENR39" s="443"/>
      <c r="ENS39" s="443"/>
      <c r="ENT39" s="443"/>
      <c r="ENU39" s="443"/>
      <c r="ENV39" s="443"/>
      <c r="ENW39" s="443"/>
      <c r="ENX39" s="443"/>
      <c r="ENY39" s="443"/>
      <c r="ENZ39" s="443"/>
      <c r="EOA39" s="443"/>
      <c r="EOB39" s="443"/>
      <c r="EOC39" s="443"/>
      <c r="EOD39" s="443"/>
      <c r="EOE39" s="443"/>
      <c r="EOF39" s="443"/>
      <c r="EOG39" s="443"/>
      <c r="EOH39" s="443"/>
      <c r="EOI39" s="443"/>
      <c r="EOJ39" s="443"/>
      <c r="EOK39" s="443"/>
      <c r="EOL39" s="443"/>
      <c r="EOM39" s="443"/>
      <c r="EON39" s="443"/>
      <c r="EOO39" s="443"/>
      <c r="EOP39" s="443"/>
      <c r="EOQ39" s="443"/>
      <c r="EOR39" s="443"/>
      <c r="EOS39" s="443"/>
      <c r="EOT39" s="443"/>
      <c r="EOU39" s="443"/>
      <c r="EOV39" s="443"/>
      <c r="EOW39" s="443"/>
      <c r="EOX39" s="443"/>
      <c r="EOY39" s="443"/>
      <c r="EOZ39" s="443"/>
      <c r="EPA39" s="443"/>
      <c r="EPB39" s="443"/>
      <c r="EPC39" s="443"/>
      <c r="EPD39" s="443"/>
      <c r="EPE39" s="443"/>
      <c r="EPF39" s="443"/>
      <c r="EPG39" s="443"/>
      <c r="EPH39" s="443"/>
      <c r="EPI39" s="443"/>
      <c r="EPJ39" s="443"/>
      <c r="EPK39" s="443"/>
      <c r="EPL39" s="443"/>
      <c r="EPM39" s="443"/>
      <c r="EPN39" s="443"/>
      <c r="EPO39" s="443"/>
      <c r="EPP39" s="443"/>
      <c r="EPQ39" s="443"/>
      <c r="EPR39" s="443"/>
      <c r="EPS39" s="443"/>
      <c r="EPT39" s="443"/>
      <c r="EPU39" s="443"/>
      <c r="EPV39" s="443"/>
      <c r="EPW39" s="443"/>
      <c r="EPX39" s="443"/>
      <c r="EPY39" s="443"/>
      <c r="EPZ39" s="443"/>
      <c r="EQA39" s="443"/>
      <c r="EQB39" s="443"/>
      <c r="EQC39" s="443"/>
      <c r="EQD39" s="443"/>
      <c r="EQE39" s="443"/>
      <c r="EQF39" s="443"/>
      <c r="EQG39" s="443"/>
      <c r="EQH39" s="443"/>
      <c r="EQI39" s="443"/>
      <c r="EQJ39" s="443"/>
      <c r="EQK39" s="443"/>
      <c r="EQL39" s="443"/>
      <c r="EQM39" s="443"/>
      <c r="EQN39" s="443"/>
      <c r="EQO39" s="443"/>
      <c r="EQP39" s="443"/>
      <c r="EQQ39" s="443"/>
      <c r="EQR39" s="443"/>
      <c r="EQS39" s="443"/>
      <c r="EQT39" s="443"/>
      <c r="EQU39" s="443"/>
      <c r="EQV39" s="443"/>
      <c r="EQW39" s="443"/>
      <c r="EQX39" s="443"/>
      <c r="EQY39" s="443"/>
      <c r="EQZ39" s="443"/>
      <c r="ERA39" s="443"/>
      <c r="ERB39" s="443"/>
      <c r="ERC39" s="443"/>
      <c r="ERD39" s="443"/>
      <c r="ERE39" s="443"/>
      <c r="ERF39" s="443"/>
      <c r="ERG39" s="443"/>
      <c r="ERH39" s="443"/>
      <c r="ERI39" s="443"/>
      <c r="ERJ39" s="443"/>
      <c r="ERK39" s="443"/>
      <c r="ERL39" s="443"/>
      <c r="ERM39" s="443"/>
      <c r="ERN39" s="443"/>
      <c r="ERO39" s="443"/>
      <c r="ERP39" s="443"/>
      <c r="ERQ39" s="443"/>
      <c r="ERR39" s="443"/>
      <c r="ERS39" s="443"/>
      <c r="ERT39" s="443"/>
      <c r="ERU39" s="443"/>
      <c r="ERV39" s="443"/>
      <c r="ERW39" s="443"/>
      <c r="ERX39" s="443"/>
      <c r="ERY39" s="443"/>
      <c r="ERZ39" s="443"/>
      <c r="ESA39" s="443"/>
      <c r="ESB39" s="443"/>
      <c r="ESC39" s="443"/>
      <c r="ESD39" s="443"/>
      <c r="ESE39" s="443"/>
      <c r="ESF39" s="443"/>
      <c r="ESG39" s="443"/>
      <c r="ESH39" s="443"/>
      <c r="ESI39" s="443"/>
      <c r="ESJ39" s="443"/>
      <c r="ESK39" s="443"/>
      <c r="ESL39" s="443"/>
      <c r="ESM39" s="443"/>
      <c r="ESN39" s="443"/>
      <c r="ESO39" s="443"/>
      <c r="ESP39" s="443"/>
      <c r="ESQ39" s="443"/>
      <c r="ESR39" s="443"/>
      <c r="ESS39" s="443"/>
      <c r="EST39" s="443"/>
      <c r="ESU39" s="443"/>
      <c r="ESV39" s="443"/>
      <c r="ESW39" s="443"/>
      <c r="ESX39" s="443"/>
      <c r="ESY39" s="443"/>
      <c r="ESZ39" s="443"/>
      <c r="ETA39" s="443"/>
      <c r="ETB39" s="443"/>
      <c r="ETC39" s="443"/>
      <c r="ETD39" s="443"/>
      <c r="ETE39" s="443"/>
      <c r="ETF39" s="443"/>
      <c r="ETG39" s="443"/>
      <c r="ETH39" s="443"/>
      <c r="ETI39" s="443"/>
      <c r="ETJ39" s="443"/>
      <c r="ETK39" s="443"/>
      <c r="ETL39" s="443"/>
      <c r="ETM39" s="443"/>
      <c r="ETN39" s="443"/>
      <c r="ETO39" s="443"/>
      <c r="ETP39" s="443"/>
      <c r="ETQ39" s="443"/>
      <c r="ETR39" s="443"/>
      <c r="ETS39" s="443"/>
      <c r="ETT39" s="443"/>
      <c r="ETU39" s="443"/>
      <c r="ETV39" s="443"/>
      <c r="ETW39" s="443"/>
      <c r="ETX39" s="443"/>
      <c r="ETY39" s="443"/>
      <c r="ETZ39" s="443"/>
      <c r="EUA39" s="443"/>
      <c r="EUB39" s="443"/>
      <c r="EUC39" s="443"/>
      <c r="EUD39" s="443"/>
      <c r="EUE39" s="443"/>
      <c r="EUF39" s="443"/>
      <c r="EUG39" s="443"/>
      <c r="EUH39" s="443"/>
      <c r="EUI39" s="443"/>
      <c r="EUJ39" s="443"/>
      <c r="EUK39" s="443"/>
      <c r="EUL39" s="443"/>
      <c r="EUM39" s="443"/>
      <c r="EUN39" s="443"/>
      <c r="EUO39" s="443"/>
      <c r="EUP39" s="443"/>
      <c r="EUQ39" s="443"/>
      <c r="EUR39" s="443"/>
      <c r="EUS39" s="443"/>
      <c r="EUT39" s="443"/>
      <c r="EUU39" s="443"/>
      <c r="EUV39" s="443"/>
      <c r="EUW39" s="443"/>
      <c r="EUX39" s="443"/>
      <c r="EUY39" s="443"/>
      <c r="EUZ39" s="443"/>
      <c r="EVA39" s="443"/>
      <c r="EVB39" s="443"/>
      <c r="EVC39" s="443"/>
      <c r="EVD39" s="443"/>
      <c r="EVE39" s="443"/>
      <c r="EVF39" s="443"/>
      <c r="EVG39" s="443"/>
      <c r="EVH39" s="443"/>
      <c r="EVI39" s="443"/>
      <c r="EVJ39" s="443"/>
      <c r="EVK39" s="443"/>
      <c r="EVL39" s="443"/>
      <c r="EVM39" s="443"/>
      <c r="EVN39" s="443"/>
      <c r="EVO39" s="443"/>
      <c r="EVP39" s="443"/>
      <c r="EVQ39" s="443"/>
      <c r="EVR39" s="443"/>
      <c r="EVS39" s="443"/>
      <c r="EVT39" s="443"/>
      <c r="EVU39" s="443"/>
      <c r="EVV39" s="443"/>
      <c r="EVW39" s="443"/>
      <c r="EVX39" s="443"/>
      <c r="EVY39" s="443"/>
      <c r="EVZ39" s="443"/>
      <c r="EWA39" s="443"/>
      <c r="EWB39" s="443"/>
      <c r="EWC39" s="443"/>
      <c r="EWD39" s="443"/>
      <c r="EWE39" s="443"/>
      <c r="EWF39" s="443"/>
      <c r="EWG39" s="443"/>
      <c r="EWH39" s="443"/>
      <c r="EWI39" s="443"/>
      <c r="EWJ39" s="443"/>
      <c r="EWK39" s="443"/>
      <c r="EWL39" s="443"/>
      <c r="EWM39" s="443"/>
      <c r="EWN39" s="443"/>
      <c r="EWO39" s="443"/>
      <c r="EWP39" s="443"/>
      <c r="EWQ39" s="443"/>
      <c r="EWR39" s="443"/>
      <c r="EWS39" s="443"/>
      <c r="EWT39" s="443"/>
      <c r="EWU39" s="443"/>
      <c r="EWV39" s="443"/>
      <c r="EWW39" s="443"/>
      <c r="EWX39" s="443"/>
      <c r="EWY39" s="443"/>
      <c r="EWZ39" s="443"/>
      <c r="EXA39" s="443"/>
      <c r="EXB39" s="443"/>
      <c r="EXC39" s="443"/>
      <c r="EXD39" s="443"/>
      <c r="EXE39" s="443"/>
      <c r="EXF39" s="443"/>
      <c r="EXG39" s="443"/>
      <c r="EXH39" s="443"/>
      <c r="EXI39" s="443"/>
      <c r="EXJ39" s="443"/>
      <c r="EXK39" s="443"/>
      <c r="EXL39" s="443"/>
      <c r="EXM39" s="443"/>
      <c r="EXN39" s="443"/>
      <c r="EXO39" s="443"/>
      <c r="EXP39" s="443"/>
      <c r="EXQ39" s="443"/>
      <c r="EXR39" s="443"/>
      <c r="EXS39" s="443"/>
      <c r="EXT39" s="443"/>
      <c r="EXU39" s="443"/>
      <c r="EXV39" s="443"/>
      <c r="EXW39" s="443"/>
      <c r="EXX39" s="443"/>
      <c r="EXY39" s="443"/>
      <c r="EXZ39" s="443"/>
      <c r="EYA39" s="443"/>
      <c r="EYB39" s="443"/>
      <c r="EYC39" s="443"/>
      <c r="EYD39" s="443"/>
      <c r="EYE39" s="443"/>
      <c r="EYF39" s="443"/>
      <c r="EYG39" s="443"/>
      <c r="EYH39" s="443"/>
      <c r="EYI39" s="443"/>
      <c r="EYJ39" s="443"/>
      <c r="EYK39" s="443"/>
      <c r="EYL39" s="443"/>
      <c r="EYM39" s="443"/>
      <c r="EYN39" s="443"/>
      <c r="EYO39" s="443"/>
      <c r="EYP39" s="443"/>
      <c r="EYQ39" s="443"/>
      <c r="EYR39" s="443"/>
      <c r="EYS39" s="443"/>
      <c r="EYT39" s="443"/>
      <c r="EYU39" s="443"/>
      <c r="EYV39" s="443"/>
      <c r="EYW39" s="443"/>
      <c r="EYX39" s="443"/>
      <c r="EYY39" s="443"/>
      <c r="EYZ39" s="443"/>
      <c r="EZA39" s="443"/>
      <c r="EZB39" s="443"/>
      <c r="EZC39" s="443"/>
      <c r="EZD39" s="443"/>
      <c r="EZE39" s="443"/>
      <c r="EZF39" s="443"/>
      <c r="EZG39" s="443"/>
      <c r="EZH39" s="443"/>
      <c r="EZI39" s="443"/>
      <c r="EZJ39" s="443"/>
      <c r="EZK39" s="443"/>
      <c r="EZL39" s="443"/>
      <c r="EZM39" s="443"/>
      <c r="EZN39" s="443"/>
      <c r="EZO39" s="443"/>
      <c r="EZP39" s="443"/>
      <c r="EZQ39" s="443"/>
      <c r="EZR39" s="443"/>
      <c r="EZS39" s="443"/>
      <c r="EZT39" s="443"/>
      <c r="EZU39" s="443"/>
      <c r="EZV39" s="443"/>
      <c r="EZW39" s="443"/>
      <c r="EZX39" s="443"/>
      <c r="EZY39" s="443"/>
      <c r="EZZ39" s="443"/>
      <c r="FAA39" s="443"/>
      <c r="FAB39" s="443"/>
      <c r="FAC39" s="443"/>
      <c r="FAD39" s="443"/>
      <c r="FAE39" s="443"/>
      <c r="FAF39" s="443"/>
      <c r="FAG39" s="443"/>
      <c r="FAH39" s="443"/>
      <c r="FAI39" s="443"/>
      <c r="FAJ39" s="443"/>
      <c r="FAK39" s="443"/>
      <c r="FAL39" s="443"/>
      <c r="FAM39" s="443"/>
      <c r="FAN39" s="443"/>
      <c r="FAO39" s="443"/>
      <c r="FAP39" s="443"/>
      <c r="FAQ39" s="443"/>
      <c r="FAR39" s="443"/>
      <c r="FAS39" s="443"/>
      <c r="FAT39" s="443"/>
      <c r="FAU39" s="443"/>
      <c r="FAV39" s="443"/>
      <c r="FAW39" s="443"/>
      <c r="FAX39" s="443"/>
      <c r="FAY39" s="443"/>
      <c r="FAZ39" s="443"/>
      <c r="FBA39" s="443"/>
      <c r="FBB39" s="443"/>
      <c r="FBC39" s="443"/>
      <c r="FBD39" s="443"/>
      <c r="FBE39" s="443"/>
      <c r="FBF39" s="443"/>
      <c r="FBG39" s="443"/>
      <c r="FBH39" s="443"/>
      <c r="FBI39" s="443"/>
      <c r="FBJ39" s="443"/>
      <c r="FBK39" s="443"/>
      <c r="FBL39" s="443"/>
      <c r="FBM39" s="443"/>
      <c r="FBN39" s="443"/>
      <c r="FBO39" s="443"/>
      <c r="FBP39" s="443"/>
      <c r="FBQ39" s="443"/>
      <c r="FBR39" s="443"/>
      <c r="FBS39" s="443"/>
      <c r="FBT39" s="443"/>
      <c r="FBU39" s="443"/>
      <c r="FBV39" s="443"/>
      <c r="FBW39" s="443"/>
      <c r="FBX39" s="443"/>
      <c r="FBY39" s="443"/>
      <c r="FBZ39" s="443"/>
      <c r="FCA39" s="443"/>
      <c r="FCB39" s="443"/>
      <c r="FCC39" s="443"/>
      <c r="FCD39" s="443"/>
      <c r="FCE39" s="443"/>
      <c r="FCF39" s="443"/>
      <c r="FCG39" s="443"/>
      <c r="FCH39" s="443"/>
      <c r="FCI39" s="443"/>
      <c r="FCJ39" s="443"/>
      <c r="FCK39" s="443"/>
      <c r="FCL39" s="443"/>
      <c r="FCM39" s="443"/>
      <c r="FCN39" s="443"/>
      <c r="FCO39" s="443"/>
      <c r="FCP39" s="443"/>
      <c r="FCQ39" s="443"/>
      <c r="FCR39" s="443"/>
      <c r="FCS39" s="443"/>
      <c r="FCT39" s="443"/>
      <c r="FCU39" s="443"/>
      <c r="FCV39" s="443"/>
      <c r="FCW39" s="443"/>
      <c r="FCX39" s="443"/>
      <c r="FCY39" s="443"/>
      <c r="FCZ39" s="443"/>
      <c r="FDA39" s="443"/>
      <c r="FDB39" s="443"/>
      <c r="FDC39" s="443"/>
      <c r="FDD39" s="443"/>
      <c r="FDE39" s="443"/>
      <c r="FDF39" s="443"/>
      <c r="FDG39" s="443"/>
      <c r="FDH39" s="443"/>
      <c r="FDI39" s="443"/>
      <c r="FDJ39" s="443"/>
      <c r="FDK39" s="443"/>
      <c r="FDL39" s="443"/>
      <c r="FDM39" s="443"/>
      <c r="FDN39" s="443"/>
      <c r="FDO39" s="443"/>
      <c r="FDP39" s="443"/>
      <c r="FDQ39" s="443"/>
      <c r="FDR39" s="443"/>
      <c r="FDS39" s="443"/>
      <c r="FDT39" s="443"/>
      <c r="FDU39" s="443"/>
      <c r="FDV39" s="443"/>
      <c r="FDW39" s="443"/>
      <c r="FDX39" s="443"/>
      <c r="FDY39" s="443"/>
      <c r="FDZ39" s="443"/>
      <c r="FEA39" s="443"/>
      <c r="FEB39" s="443"/>
      <c r="FEC39" s="443"/>
      <c r="FED39" s="443"/>
      <c r="FEE39" s="443"/>
      <c r="FEF39" s="443"/>
      <c r="FEG39" s="443"/>
      <c r="FEH39" s="443"/>
      <c r="FEI39" s="443"/>
      <c r="FEJ39" s="443"/>
      <c r="FEK39" s="443"/>
      <c r="FEL39" s="443"/>
      <c r="FEM39" s="443"/>
      <c r="FEN39" s="443"/>
      <c r="FEO39" s="443"/>
      <c r="FEP39" s="443"/>
      <c r="FEQ39" s="443"/>
      <c r="FER39" s="443"/>
      <c r="FES39" s="443"/>
      <c r="FET39" s="443"/>
      <c r="FEU39" s="443"/>
      <c r="FEV39" s="443"/>
      <c r="FEW39" s="443"/>
      <c r="FEX39" s="443"/>
      <c r="FEY39" s="443"/>
      <c r="FEZ39" s="443"/>
      <c r="FFA39" s="443"/>
      <c r="FFB39" s="443"/>
      <c r="FFC39" s="443"/>
      <c r="FFD39" s="443"/>
      <c r="FFE39" s="443"/>
      <c r="FFF39" s="443"/>
      <c r="FFG39" s="443"/>
      <c r="FFH39" s="443"/>
      <c r="FFI39" s="443"/>
      <c r="FFJ39" s="443"/>
      <c r="FFK39" s="443"/>
      <c r="FFL39" s="443"/>
      <c r="FFM39" s="443"/>
      <c r="FFN39" s="443"/>
      <c r="FFO39" s="443"/>
      <c r="FFP39" s="443"/>
      <c r="FFQ39" s="443"/>
      <c r="FFR39" s="443"/>
      <c r="FFS39" s="443"/>
      <c r="FFT39" s="443"/>
      <c r="FFU39" s="443"/>
      <c r="FFV39" s="443"/>
      <c r="FFW39" s="443"/>
      <c r="FFX39" s="443"/>
      <c r="FFY39" s="443"/>
      <c r="FFZ39" s="443"/>
      <c r="FGA39" s="443"/>
      <c r="FGB39" s="443"/>
      <c r="FGC39" s="443"/>
      <c r="FGD39" s="443"/>
      <c r="FGE39" s="443"/>
      <c r="FGF39" s="443"/>
      <c r="FGG39" s="443"/>
      <c r="FGH39" s="443"/>
      <c r="FGI39" s="443"/>
      <c r="FGJ39" s="443"/>
      <c r="FGK39" s="443"/>
      <c r="FGL39" s="443"/>
      <c r="FGM39" s="443"/>
      <c r="FGN39" s="443"/>
      <c r="FGO39" s="443"/>
      <c r="FGP39" s="443"/>
      <c r="FGQ39" s="443"/>
      <c r="FGR39" s="443"/>
      <c r="FGS39" s="443"/>
      <c r="FGT39" s="443"/>
      <c r="FGU39" s="443"/>
      <c r="FGV39" s="443"/>
      <c r="FGW39" s="443"/>
      <c r="FGX39" s="443"/>
      <c r="FGY39" s="443"/>
      <c r="FGZ39" s="443"/>
      <c r="FHA39" s="443"/>
      <c r="FHB39" s="443"/>
      <c r="FHC39" s="443"/>
      <c r="FHD39" s="443"/>
      <c r="FHE39" s="443"/>
      <c r="FHF39" s="443"/>
      <c r="FHG39" s="443"/>
      <c r="FHH39" s="443"/>
      <c r="FHI39" s="443"/>
      <c r="FHJ39" s="443"/>
      <c r="FHK39" s="443"/>
      <c r="FHL39" s="443"/>
      <c r="FHM39" s="443"/>
      <c r="FHN39" s="443"/>
      <c r="FHO39" s="443"/>
      <c r="FHP39" s="443"/>
      <c r="FHQ39" s="443"/>
      <c r="FHR39" s="443"/>
      <c r="FHS39" s="443"/>
      <c r="FHT39" s="443"/>
      <c r="FHU39" s="443"/>
      <c r="FHV39" s="443"/>
      <c r="FHW39" s="443"/>
      <c r="FHX39" s="443"/>
      <c r="FHY39" s="443"/>
      <c r="FHZ39" s="443"/>
      <c r="FIA39" s="443"/>
      <c r="FIB39" s="443"/>
      <c r="FIC39" s="443"/>
      <c r="FID39" s="443"/>
      <c r="FIE39" s="443"/>
      <c r="FIF39" s="443"/>
      <c r="FIG39" s="443"/>
      <c r="FIH39" s="443"/>
      <c r="FII39" s="443"/>
      <c r="FIJ39" s="443"/>
      <c r="FIK39" s="443"/>
      <c r="FIL39" s="443"/>
      <c r="FIM39" s="443"/>
      <c r="FIN39" s="443"/>
      <c r="FIO39" s="443"/>
      <c r="FIP39" s="443"/>
      <c r="FIQ39" s="443"/>
      <c r="FIR39" s="443"/>
      <c r="FIS39" s="443"/>
      <c r="FIT39" s="443"/>
      <c r="FIU39" s="443"/>
      <c r="FIV39" s="443"/>
      <c r="FIW39" s="443"/>
      <c r="FIX39" s="443"/>
      <c r="FIY39" s="443"/>
      <c r="FIZ39" s="443"/>
      <c r="FJA39" s="443"/>
      <c r="FJB39" s="443"/>
      <c r="FJC39" s="443"/>
      <c r="FJD39" s="443"/>
      <c r="FJE39" s="443"/>
      <c r="FJF39" s="443"/>
      <c r="FJG39" s="443"/>
      <c r="FJH39" s="443"/>
      <c r="FJI39" s="443"/>
      <c r="FJJ39" s="443"/>
      <c r="FJK39" s="443"/>
      <c r="FJL39" s="443"/>
      <c r="FJM39" s="443"/>
      <c r="FJN39" s="443"/>
      <c r="FJO39" s="443"/>
      <c r="FJP39" s="443"/>
      <c r="FJQ39" s="443"/>
      <c r="FJR39" s="443"/>
      <c r="FJS39" s="443"/>
      <c r="FJT39" s="443"/>
      <c r="FJU39" s="443"/>
      <c r="FJV39" s="443"/>
      <c r="FJW39" s="443"/>
      <c r="FJX39" s="443"/>
      <c r="FJY39" s="443"/>
      <c r="FJZ39" s="443"/>
      <c r="FKA39" s="443"/>
      <c r="FKB39" s="443"/>
      <c r="FKC39" s="443"/>
      <c r="FKD39" s="443"/>
      <c r="FKE39" s="443"/>
      <c r="FKF39" s="443"/>
      <c r="FKG39" s="443"/>
      <c r="FKH39" s="443"/>
      <c r="FKI39" s="443"/>
      <c r="FKJ39" s="443"/>
      <c r="FKK39" s="443"/>
      <c r="FKL39" s="443"/>
      <c r="FKM39" s="443"/>
      <c r="FKN39" s="443"/>
      <c r="FKO39" s="443"/>
      <c r="FKP39" s="443"/>
      <c r="FKQ39" s="443"/>
      <c r="FKR39" s="443"/>
      <c r="FKS39" s="443"/>
      <c r="FKT39" s="443"/>
      <c r="FKU39" s="443"/>
      <c r="FKV39" s="443"/>
      <c r="FKW39" s="443"/>
      <c r="FKX39" s="443"/>
      <c r="FKY39" s="443"/>
      <c r="FKZ39" s="443"/>
      <c r="FLA39" s="443"/>
      <c r="FLB39" s="443"/>
      <c r="FLC39" s="443"/>
      <c r="FLD39" s="443"/>
      <c r="FLE39" s="443"/>
      <c r="FLF39" s="443"/>
      <c r="FLG39" s="443"/>
      <c r="FLH39" s="443"/>
      <c r="FLI39" s="443"/>
      <c r="FLJ39" s="443"/>
      <c r="FLK39" s="443"/>
      <c r="FLL39" s="443"/>
      <c r="FLM39" s="443"/>
      <c r="FLN39" s="443"/>
      <c r="FLO39" s="443"/>
      <c r="FLP39" s="443"/>
      <c r="FLQ39" s="443"/>
      <c r="FLR39" s="443"/>
      <c r="FLS39" s="443"/>
      <c r="FLT39" s="443"/>
      <c r="FLU39" s="443"/>
      <c r="FLV39" s="443"/>
      <c r="FLW39" s="443"/>
      <c r="FLX39" s="443"/>
      <c r="FLY39" s="443"/>
      <c r="FLZ39" s="443"/>
      <c r="FMA39" s="443"/>
      <c r="FMB39" s="443"/>
      <c r="FMC39" s="443"/>
      <c r="FMD39" s="443"/>
      <c r="FME39" s="443"/>
      <c r="FMF39" s="443"/>
      <c r="FMG39" s="443"/>
      <c r="FMH39" s="443"/>
      <c r="FMI39" s="443"/>
      <c r="FMJ39" s="443"/>
      <c r="FMK39" s="443"/>
      <c r="FML39" s="443"/>
      <c r="FMM39" s="443"/>
      <c r="FMN39" s="443"/>
      <c r="FMO39" s="443"/>
      <c r="FMP39" s="443"/>
      <c r="FMQ39" s="443"/>
      <c r="FMR39" s="443"/>
      <c r="FMS39" s="443"/>
      <c r="FMT39" s="443"/>
      <c r="FMU39" s="443"/>
      <c r="FMV39" s="443"/>
      <c r="FMW39" s="443"/>
      <c r="FMX39" s="443"/>
      <c r="FMY39" s="443"/>
      <c r="FMZ39" s="443"/>
      <c r="FNA39" s="443"/>
      <c r="FNB39" s="443"/>
      <c r="FNC39" s="443"/>
      <c r="FND39" s="443"/>
      <c r="FNE39" s="443"/>
      <c r="FNF39" s="443"/>
      <c r="FNG39" s="443"/>
      <c r="FNH39" s="443"/>
      <c r="FNI39" s="443"/>
      <c r="FNJ39" s="443"/>
      <c r="FNK39" s="443"/>
      <c r="FNL39" s="443"/>
      <c r="FNM39" s="443"/>
      <c r="FNN39" s="443"/>
      <c r="FNO39" s="443"/>
      <c r="FNP39" s="443"/>
      <c r="FNQ39" s="443"/>
      <c r="FNR39" s="443"/>
      <c r="FNS39" s="443"/>
      <c r="FNT39" s="443"/>
      <c r="FNU39" s="443"/>
      <c r="FNV39" s="443"/>
      <c r="FNW39" s="443"/>
      <c r="FNX39" s="443"/>
      <c r="FNY39" s="443"/>
      <c r="FNZ39" s="443"/>
      <c r="FOA39" s="443"/>
      <c r="FOB39" s="443"/>
      <c r="FOC39" s="443"/>
      <c r="FOD39" s="443"/>
      <c r="FOE39" s="443"/>
      <c r="FOF39" s="443"/>
      <c r="FOG39" s="443"/>
      <c r="FOH39" s="443"/>
      <c r="FOI39" s="443"/>
      <c r="FOJ39" s="443"/>
      <c r="FOK39" s="443"/>
      <c r="FOL39" s="443"/>
      <c r="FOM39" s="443"/>
      <c r="FON39" s="443"/>
      <c r="FOO39" s="443"/>
      <c r="FOP39" s="443"/>
      <c r="FOQ39" s="443"/>
      <c r="FOR39" s="443"/>
      <c r="FOS39" s="443"/>
      <c r="FOT39" s="443"/>
      <c r="FOU39" s="443"/>
      <c r="FOV39" s="443"/>
      <c r="FOW39" s="443"/>
      <c r="FOX39" s="443"/>
      <c r="FOY39" s="443"/>
      <c r="FOZ39" s="443"/>
      <c r="FPA39" s="443"/>
      <c r="FPB39" s="443"/>
      <c r="FPC39" s="443"/>
      <c r="FPD39" s="443"/>
      <c r="FPE39" s="443"/>
      <c r="FPF39" s="443"/>
      <c r="FPG39" s="443"/>
      <c r="FPH39" s="443"/>
      <c r="FPI39" s="443"/>
      <c r="FPJ39" s="443"/>
      <c r="FPK39" s="443"/>
      <c r="FPL39" s="443"/>
      <c r="FPM39" s="443"/>
      <c r="FPN39" s="443"/>
      <c r="FPO39" s="443"/>
      <c r="FPP39" s="443"/>
      <c r="FPQ39" s="443"/>
      <c r="FPR39" s="443"/>
      <c r="FPS39" s="443"/>
      <c r="FPT39" s="443"/>
      <c r="FPU39" s="443"/>
      <c r="FPV39" s="443"/>
      <c r="FPW39" s="443"/>
      <c r="FPX39" s="443"/>
      <c r="FPY39" s="443"/>
      <c r="FPZ39" s="443"/>
      <c r="FQA39" s="443"/>
      <c r="FQB39" s="443"/>
      <c r="FQC39" s="443"/>
      <c r="FQD39" s="443"/>
      <c r="FQE39" s="443"/>
      <c r="FQF39" s="443"/>
      <c r="FQG39" s="443"/>
      <c r="FQH39" s="443"/>
      <c r="FQI39" s="443"/>
      <c r="FQJ39" s="443"/>
      <c r="FQK39" s="443"/>
      <c r="FQL39" s="443"/>
      <c r="FQM39" s="443"/>
      <c r="FQN39" s="443"/>
      <c r="FQO39" s="443"/>
      <c r="FQP39" s="443"/>
      <c r="FQQ39" s="443"/>
      <c r="FQR39" s="443"/>
      <c r="FQS39" s="443"/>
      <c r="FQT39" s="443"/>
      <c r="FQU39" s="443"/>
      <c r="FQV39" s="443"/>
      <c r="FQW39" s="443"/>
      <c r="FQX39" s="443"/>
      <c r="FQY39" s="443"/>
      <c r="FQZ39" s="443"/>
      <c r="FRA39" s="443"/>
      <c r="FRB39" s="443"/>
      <c r="FRC39" s="443"/>
      <c r="FRD39" s="443"/>
      <c r="FRE39" s="443"/>
      <c r="FRF39" s="443"/>
      <c r="FRG39" s="443"/>
      <c r="FRH39" s="443"/>
      <c r="FRI39" s="443"/>
      <c r="FRJ39" s="443"/>
      <c r="FRK39" s="443"/>
      <c r="FRL39" s="443"/>
      <c r="FRM39" s="443"/>
      <c r="FRN39" s="443"/>
      <c r="FRO39" s="443"/>
      <c r="FRP39" s="443"/>
      <c r="FRQ39" s="443"/>
      <c r="FRR39" s="443"/>
      <c r="FRS39" s="443"/>
      <c r="FRT39" s="443"/>
      <c r="FRU39" s="443"/>
      <c r="FRV39" s="443"/>
      <c r="FRW39" s="443"/>
      <c r="FRX39" s="443"/>
      <c r="FRY39" s="443"/>
      <c r="FRZ39" s="443"/>
      <c r="FSA39" s="443"/>
      <c r="FSB39" s="443"/>
      <c r="FSC39" s="443"/>
      <c r="FSD39" s="443"/>
      <c r="FSE39" s="443"/>
      <c r="FSF39" s="443"/>
      <c r="FSG39" s="443"/>
      <c r="FSH39" s="443"/>
      <c r="FSI39" s="443"/>
      <c r="FSJ39" s="443"/>
      <c r="FSK39" s="443"/>
      <c r="FSL39" s="443"/>
      <c r="FSM39" s="443"/>
      <c r="FSN39" s="443"/>
      <c r="FSO39" s="443"/>
      <c r="FSP39" s="443"/>
      <c r="FSQ39" s="443"/>
      <c r="FSR39" s="443"/>
      <c r="FSS39" s="443"/>
      <c r="FST39" s="443"/>
      <c r="FSU39" s="443"/>
      <c r="FSV39" s="443"/>
      <c r="FSW39" s="443"/>
      <c r="FSX39" s="443"/>
      <c r="FSY39" s="443"/>
      <c r="FSZ39" s="443"/>
      <c r="FTA39" s="443"/>
      <c r="FTB39" s="443"/>
      <c r="FTC39" s="443"/>
      <c r="FTD39" s="443"/>
      <c r="FTE39" s="443"/>
      <c r="FTF39" s="443"/>
      <c r="FTG39" s="443"/>
      <c r="FTH39" s="443"/>
      <c r="FTI39" s="443"/>
      <c r="FTJ39" s="443"/>
      <c r="FTK39" s="443"/>
      <c r="FTL39" s="443"/>
      <c r="FTM39" s="443"/>
      <c r="FTN39" s="443"/>
      <c r="FTO39" s="443"/>
      <c r="FTP39" s="443"/>
      <c r="FTQ39" s="443"/>
      <c r="FTR39" s="443"/>
      <c r="FTS39" s="443"/>
      <c r="FTT39" s="443"/>
      <c r="FTU39" s="443"/>
      <c r="FTV39" s="443"/>
      <c r="FTW39" s="443"/>
      <c r="FTX39" s="443"/>
      <c r="FTY39" s="443"/>
      <c r="FTZ39" s="443"/>
      <c r="FUA39" s="443"/>
      <c r="FUB39" s="443"/>
      <c r="FUC39" s="443"/>
      <c r="FUD39" s="443"/>
      <c r="FUE39" s="443"/>
      <c r="FUF39" s="443"/>
      <c r="FUG39" s="443"/>
      <c r="FUH39" s="443"/>
      <c r="FUI39" s="443"/>
      <c r="FUJ39" s="443"/>
      <c r="FUK39" s="443"/>
      <c r="FUL39" s="443"/>
      <c r="FUM39" s="443"/>
      <c r="FUN39" s="443"/>
      <c r="FUO39" s="443"/>
      <c r="FUP39" s="443"/>
      <c r="FUQ39" s="443"/>
      <c r="FUR39" s="443"/>
      <c r="FUS39" s="443"/>
      <c r="FUT39" s="443"/>
      <c r="FUU39" s="443"/>
      <c r="FUV39" s="443"/>
      <c r="FUW39" s="443"/>
      <c r="FUX39" s="443"/>
      <c r="FUY39" s="443"/>
      <c r="FUZ39" s="443"/>
      <c r="FVA39" s="443"/>
      <c r="FVB39" s="443"/>
      <c r="FVC39" s="443"/>
      <c r="FVD39" s="443"/>
      <c r="FVE39" s="443"/>
      <c r="FVF39" s="443"/>
      <c r="FVG39" s="443"/>
      <c r="FVH39" s="443"/>
      <c r="FVI39" s="443"/>
      <c r="FVJ39" s="443"/>
      <c r="FVK39" s="443"/>
      <c r="FVL39" s="443"/>
      <c r="FVM39" s="443"/>
      <c r="FVN39" s="443"/>
      <c r="FVO39" s="443"/>
      <c r="FVP39" s="443"/>
      <c r="FVQ39" s="443"/>
      <c r="FVR39" s="443"/>
      <c r="FVS39" s="443"/>
      <c r="FVT39" s="443"/>
      <c r="FVU39" s="443"/>
      <c r="FVV39" s="443"/>
      <c r="FVW39" s="443"/>
      <c r="FVX39" s="443"/>
      <c r="FVY39" s="443"/>
      <c r="FVZ39" s="443"/>
      <c r="FWA39" s="443"/>
      <c r="FWB39" s="443"/>
      <c r="FWC39" s="443"/>
      <c r="FWD39" s="443"/>
      <c r="FWE39" s="443"/>
      <c r="FWF39" s="443"/>
      <c r="FWG39" s="443"/>
      <c r="FWH39" s="443"/>
      <c r="FWI39" s="443"/>
      <c r="FWJ39" s="443"/>
      <c r="FWK39" s="443"/>
      <c r="FWL39" s="443"/>
      <c r="FWM39" s="443"/>
      <c r="FWN39" s="443"/>
      <c r="FWO39" s="443"/>
      <c r="FWP39" s="443"/>
      <c r="FWQ39" s="443"/>
      <c r="FWR39" s="443"/>
      <c r="FWS39" s="443"/>
      <c r="FWT39" s="443"/>
      <c r="FWU39" s="443"/>
      <c r="FWV39" s="443"/>
      <c r="FWW39" s="443"/>
      <c r="FWX39" s="443"/>
      <c r="FWY39" s="443"/>
      <c r="FWZ39" s="443"/>
      <c r="FXA39" s="443"/>
      <c r="FXB39" s="443"/>
      <c r="FXC39" s="443"/>
      <c r="FXD39" s="443"/>
      <c r="FXE39" s="443"/>
      <c r="FXF39" s="443"/>
      <c r="FXG39" s="443"/>
      <c r="FXH39" s="443"/>
      <c r="FXI39" s="443"/>
      <c r="FXJ39" s="443"/>
      <c r="FXK39" s="443"/>
      <c r="FXL39" s="443"/>
      <c r="FXM39" s="443"/>
      <c r="FXN39" s="443"/>
      <c r="FXO39" s="443"/>
      <c r="FXP39" s="443"/>
      <c r="FXQ39" s="443"/>
      <c r="FXR39" s="443"/>
      <c r="FXS39" s="443"/>
      <c r="FXT39" s="443"/>
      <c r="FXU39" s="443"/>
      <c r="FXV39" s="443"/>
      <c r="FXW39" s="443"/>
      <c r="FXX39" s="443"/>
      <c r="FXY39" s="443"/>
      <c r="FXZ39" s="443"/>
      <c r="FYA39" s="443"/>
      <c r="FYB39" s="443"/>
      <c r="FYC39" s="443"/>
      <c r="FYD39" s="443"/>
      <c r="FYE39" s="443"/>
      <c r="FYF39" s="443"/>
      <c r="FYG39" s="443"/>
      <c r="FYH39" s="443"/>
      <c r="FYI39" s="443"/>
      <c r="FYJ39" s="443"/>
      <c r="FYK39" s="443"/>
      <c r="FYL39" s="443"/>
      <c r="FYM39" s="443"/>
      <c r="FYN39" s="443"/>
      <c r="FYO39" s="443"/>
      <c r="FYP39" s="443"/>
      <c r="FYQ39" s="443"/>
      <c r="FYR39" s="443"/>
      <c r="FYS39" s="443"/>
      <c r="FYT39" s="443"/>
      <c r="FYU39" s="443"/>
      <c r="FYV39" s="443"/>
      <c r="FYW39" s="443"/>
      <c r="FYX39" s="443"/>
      <c r="FYY39" s="443"/>
      <c r="FYZ39" s="443"/>
      <c r="FZA39" s="443"/>
      <c r="FZB39" s="443"/>
      <c r="FZC39" s="443"/>
      <c r="FZD39" s="443"/>
      <c r="FZE39" s="443"/>
      <c r="FZF39" s="443"/>
      <c r="FZG39" s="443"/>
      <c r="FZH39" s="443"/>
      <c r="FZI39" s="443"/>
      <c r="FZJ39" s="443"/>
      <c r="FZK39" s="443"/>
      <c r="FZL39" s="443"/>
      <c r="FZM39" s="443"/>
      <c r="FZN39" s="443"/>
      <c r="FZO39" s="443"/>
      <c r="FZP39" s="443"/>
      <c r="FZQ39" s="443"/>
      <c r="FZR39" s="443"/>
      <c r="FZS39" s="443"/>
      <c r="FZT39" s="443"/>
      <c r="FZU39" s="443"/>
      <c r="FZV39" s="443"/>
      <c r="FZW39" s="443"/>
      <c r="FZX39" s="443"/>
      <c r="FZY39" s="443"/>
      <c r="FZZ39" s="443"/>
      <c r="GAA39" s="443"/>
      <c r="GAB39" s="443"/>
      <c r="GAC39" s="443"/>
      <c r="GAD39" s="443"/>
      <c r="GAE39" s="443"/>
      <c r="GAF39" s="443"/>
      <c r="GAG39" s="443"/>
      <c r="GAH39" s="443"/>
      <c r="GAI39" s="443"/>
      <c r="GAJ39" s="443"/>
      <c r="GAK39" s="443"/>
      <c r="GAL39" s="443"/>
      <c r="GAM39" s="443"/>
      <c r="GAN39" s="443"/>
      <c r="GAO39" s="443"/>
      <c r="GAP39" s="443"/>
      <c r="GAQ39" s="443"/>
      <c r="GAR39" s="443"/>
      <c r="GAS39" s="443"/>
      <c r="GAT39" s="443"/>
      <c r="GAU39" s="443"/>
      <c r="GAV39" s="443"/>
      <c r="GAW39" s="443"/>
      <c r="GAX39" s="443"/>
      <c r="GAY39" s="443"/>
      <c r="GAZ39" s="443"/>
      <c r="GBA39" s="443"/>
      <c r="GBB39" s="443"/>
      <c r="GBC39" s="443"/>
      <c r="GBD39" s="443"/>
      <c r="GBE39" s="443"/>
      <c r="GBF39" s="443"/>
      <c r="GBG39" s="443"/>
      <c r="GBH39" s="443"/>
      <c r="GBI39" s="443"/>
      <c r="GBJ39" s="443"/>
      <c r="GBK39" s="443"/>
      <c r="GBL39" s="443"/>
      <c r="GBM39" s="443"/>
      <c r="GBN39" s="443"/>
      <c r="GBO39" s="443"/>
      <c r="GBP39" s="443"/>
      <c r="GBQ39" s="443"/>
      <c r="GBR39" s="443"/>
      <c r="GBS39" s="443"/>
      <c r="GBT39" s="443"/>
      <c r="GBU39" s="443"/>
      <c r="GBV39" s="443"/>
      <c r="GBW39" s="443"/>
      <c r="GBX39" s="443"/>
      <c r="GBY39" s="443"/>
      <c r="GBZ39" s="443"/>
      <c r="GCA39" s="443"/>
      <c r="GCB39" s="443"/>
      <c r="GCC39" s="443"/>
      <c r="GCD39" s="443"/>
      <c r="GCE39" s="443"/>
      <c r="GCF39" s="443"/>
      <c r="GCG39" s="443"/>
      <c r="GCH39" s="443"/>
      <c r="GCI39" s="443"/>
      <c r="GCJ39" s="443"/>
      <c r="GCK39" s="443"/>
      <c r="GCL39" s="443"/>
      <c r="GCM39" s="443"/>
      <c r="GCN39" s="443"/>
      <c r="GCO39" s="443"/>
      <c r="GCP39" s="443"/>
      <c r="GCQ39" s="443"/>
      <c r="GCR39" s="443"/>
      <c r="GCS39" s="443"/>
      <c r="GCT39" s="443"/>
      <c r="GCU39" s="443"/>
      <c r="GCV39" s="443"/>
      <c r="GCW39" s="443"/>
      <c r="GCX39" s="443"/>
      <c r="GCY39" s="443"/>
      <c r="GCZ39" s="443"/>
      <c r="GDA39" s="443"/>
      <c r="GDB39" s="443"/>
      <c r="GDC39" s="443"/>
      <c r="GDD39" s="443"/>
      <c r="GDE39" s="443"/>
      <c r="GDF39" s="443"/>
      <c r="GDG39" s="443"/>
      <c r="GDH39" s="443"/>
      <c r="GDI39" s="443"/>
      <c r="GDJ39" s="443"/>
      <c r="GDK39" s="443"/>
      <c r="GDL39" s="443"/>
      <c r="GDM39" s="443"/>
      <c r="GDN39" s="443"/>
      <c r="GDO39" s="443"/>
      <c r="GDP39" s="443"/>
      <c r="GDQ39" s="443"/>
      <c r="GDR39" s="443"/>
      <c r="GDS39" s="443"/>
      <c r="GDT39" s="443"/>
      <c r="GDU39" s="443"/>
      <c r="GDV39" s="443"/>
      <c r="GDW39" s="443"/>
      <c r="GDX39" s="443"/>
      <c r="GDY39" s="443"/>
      <c r="GDZ39" s="443"/>
      <c r="GEA39" s="443"/>
      <c r="GEB39" s="443"/>
      <c r="GEC39" s="443"/>
      <c r="GED39" s="443"/>
      <c r="GEE39" s="443"/>
      <c r="GEF39" s="443"/>
      <c r="GEG39" s="443"/>
      <c r="GEH39" s="443"/>
      <c r="GEI39" s="443"/>
      <c r="GEJ39" s="443"/>
      <c r="GEK39" s="443"/>
      <c r="GEL39" s="443"/>
      <c r="GEM39" s="443"/>
      <c r="GEN39" s="443"/>
      <c r="GEO39" s="443"/>
      <c r="GEP39" s="443"/>
      <c r="GEQ39" s="443"/>
      <c r="GER39" s="443"/>
      <c r="GES39" s="443"/>
      <c r="GET39" s="443"/>
      <c r="GEU39" s="443"/>
      <c r="GEV39" s="443"/>
      <c r="GEW39" s="443"/>
      <c r="GEX39" s="443"/>
      <c r="GEY39" s="443"/>
      <c r="GEZ39" s="443"/>
      <c r="GFA39" s="443"/>
      <c r="GFB39" s="443"/>
      <c r="GFC39" s="443"/>
      <c r="GFD39" s="443"/>
      <c r="GFE39" s="443"/>
      <c r="GFF39" s="443"/>
      <c r="GFG39" s="443"/>
      <c r="GFH39" s="443"/>
      <c r="GFI39" s="443"/>
      <c r="GFJ39" s="443"/>
      <c r="GFK39" s="443"/>
      <c r="GFL39" s="443"/>
      <c r="GFM39" s="443"/>
      <c r="GFN39" s="443"/>
      <c r="GFO39" s="443"/>
      <c r="GFP39" s="443"/>
      <c r="GFQ39" s="443"/>
      <c r="GFR39" s="443"/>
      <c r="GFS39" s="443"/>
      <c r="GFT39" s="443"/>
      <c r="GFU39" s="443"/>
      <c r="GFV39" s="443"/>
      <c r="GFW39" s="443"/>
      <c r="GFX39" s="443"/>
      <c r="GFY39" s="443"/>
      <c r="GFZ39" s="443"/>
      <c r="GGA39" s="443"/>
      <c r="GGB39" s="443"/>
      <c r="GGC39" s="443"/>
      <c r="GGD39" s="443"/>
      <c r="GGE39" s="443"/>
      <c r="GGF39" s="443"/>
      <c r="GGG39" s="443"/>
      <c r="GGH39" s="443"/>
      <c r="GGI39" s="443"/>
      <c r="GGJ39" s="443"/>
      <c r="GGK39" s="443"/>
      <c r="GGL39" s="443"/>
      <c r="GGM39" s="443"/>
      <c r="GGN39" s="443"/>
      <c r="GGO39" s="443"/>
      <c r="GGP39" s="443"/>
      <c r="GGQ39" s="443"/>
      <c r="GGR39" s="443"/>
      <c r="GGS39" s="443"/>
      <c r="GGT39" s="443"/>
      <c r="GGU39" s="443"/>
      <c r="GGV39" s="443"/>
      <c r="GGW39" s="443"/>
      <c r="GGX39" s="443"/>
      <c r="GGY39" s="443"/>
      <c r="GGZ39" s="443"/>
      <c r="GHA39" s="443"/>
      <c r="GHB39" s="443"/>
      <c r="GHC39" s="443"/>
      <c r="GHD39" s="443"/>
      <c r="GHE39" s="443"/>
      <c r="GHF39" s="443"/>
      <c r="GHG39" s="443"/>
      <c r="GHH39" s="443"/>
      <c r="GHI39" s="443"/>
      <c r="GHJ39" s="443"/>
      <c r="GHK39" s="443"/>
      <c r="GHL39" s="443"/>
      <c r="GHM39" s="443"/>
      <c r="GHN39" s="443"/>
      <c r="GHO39" s="443"/>
      <c r="GHP39" s="443"/>
      <c r="GHQ39" s="443"/>
      <c r="GHR39" s="443"/>
      <c r="GHS39" s="443"/>
      <c r="GHT39" s="443"/>
      <c r="GHU39" s="443"/>
      <c r="GHV39" s="443"/>
      <c r="GHW39" s="443"/>
      <c r="GHX39" s="443"/>
      <c r="GHY39" s="443"/>
      <c r="GHZ39" s="443"/>
      <c r="GIA39" s="443"/>
      <c r="GIB39" s="443"/>
      <c r="GIC39" s="443"/>
      <c r="GID39" s="443"/>
      <c r="GIE39" s="443"/>
      <c r="GIF39" s="443"/>
      <c r="GIG39" s="443"/>
      <c r="GIH39" s="443"/>
      <c r="GII39" s="443"/>
      <c r="GIJ39" s="443"/>
      <c r="GIK39" s="443"/>
      <c r="GIL39" s="443"/>
      <c r="GIM39" s="443"/>
      <c r="GIN39" s="443"/>
      <c r="GIO39" s="443"/>
      <c r="GIP39" s="443"/>
      <c r="GIQ39" s="443"/>
      <c r="GIR39" s="443"/>
      <c r="GIS39" s="443"/>
      <c r="GIT39" s="443"/>
      <c r="GIU39" s="443"/>
      <c r="GIV39" s="443"/>
      <c r="GIW39" s="443"/>
      <c r="GIX39" s="443"/>
      <c r="GIY39" s="443"/>
      <c r="GIZ39" s="443"/>
      <c r="GJA39" s="443"/>
      <c r="GJB39" s="443"/>
      <c r="GJC39" s="443"/>
      <c r="GJD39" s="443"/>
      <c r="GJE39" s="443"/>
      <c r="GJF39" s="443"/>
      <c r="GJG39" s="443"/>
      <c r="GJH39" s="443"/>
      <c r="GJI39" s="443"/>
      <c r="GJJ39" s="443"/>
      <c r="GJK39" s="443"/>
      <c r="GJL39" s="443"/>
      <c r="GJM39" s="443"/>
      <c r="GJN39" s="443"/>
      <c r="GJO39" s="443"/>
      <c r="GJP39" s="443"/>
      <c r="GJQ39" s="443"/>
      <c r="GJR39" s="443"/>
      <c r="GJS39" s="443"/>
      <c r="GJT39" s="443"/>
      <c r="GJU39" s="443"/>
      <c r="GJV39" s="443"/>
      <c r="GJW39" s="443"/>
      <c r="GJX39" s="443"/>
      <c r="GJY39" s="443"/>
      <c r="GJZ39" s="443"/>
      <c r="GKA39" s="443"/>
      <c r="GKB39" s="443"/>
      <c r="GKC39" s="443"/>
      <c r="GKD39" s="443"/>
      <c r="GKE39" s="443"/>
      <c r="GKF39" s="443"/>
      <c r="GKG39" s="443"/>
      <c r="GKH39" s="443"/>
      <c r="GKI39" s="443"/>
      <c r="GKJ39" s="443"/>
      <c r="GKK39" s="443"/>
      <c r="GKL39" s="443"/>
      <c r="GKM39" s="443"/>
      <c r="GKN39" s="443"/>
      <c r="GKO39" s="443"/>
      <c r="GKP39" s="443"/>
      <c r="GKQ39" s="443"/>
      <c r="GKR39" s="443"/>
      <c r="GKS39" s="443"/>
      <c r="GKT39" s="443"/>
      <c r="GKU39" s="443"/>
      <c r="GKV39" s="443"/>
      <c r="GKW39" s="443"/>
      <c r="GKX39" s="443"/>
      <c r="GKY39" s="443"/>
      <c r="GKZ39" s="443"/>
      <c r="GLA39" s="443"/>
      <c r="GLB39" s="443"/>
      <c r="GLC39" s="443"/>
      <c r="GLD39" s="443"/>
      <c r="GLE39" s="443"/>
      <c r="GLF39" s="443"/>
      <c r="GLG39" s="443"/>
      <c r="GLH39" s="443"/>
      <c r="GLI39" s="443"/>
      <c r="GLJ39" s="443"/>
      <c r="GLK39" s="443"/>
      <c r="GLL39" s="443"/>
      <c r="GLM39" s="443"/>
      <c r="GLN39" s="443"/>
      <c r="GLO39" s="443"/>
      <c r="GLP39" s="443"/>
      <c r="GLQ39" s="443"/>
      <c r="GLR39" s="443"/>
      <c r="GLS39" s="443"/>
      <c r="GLT39" s="443"/>
      <c r="GLU39" s="443"/>
      <c r="GLV39" s="443"/>
      <c r="GLW39" s="443"/>
      <c r="GLX39" s="443"/>
      <c r="GLY39" s="443"/>
      <c r="GLZ39" s="443"/>
      <c r="GMA39" s="443"/>
      <c r="GMB39" s="443"/>
      <c r="GMC39" s="443"/>
      <c r="GMD39" s="443"/>
      <c r="GME39" s="443"/>
      <c r="GMF39" s="443"/>
      <c r="GMG39" s="443"/>
      <c r="GMH39" s="443"/>
      <c r="GMI39" s="443"/>
      <c r="GMJ39" s="443"/>
      <c r="GMK39" s="443"/>
      <c r="GML39" s="443"/>
      <c r="GMM39" s="443"/>
      <c r="GMN39" s="443"/>
      <c r="GMO39" s="443"/>
      <c r="GMP39" s="443"/>
      <c r="GMQ39" s="443"/>
      <c r="GMR39" s="443"/>
      <c r="GMS39" s="443"/>
      <c r="GMT39" s="443"/>
      <c r="GMU39" s="443"/>
      <c r="GMV39" s="443"/>
      <c r="GMW39" s="443"/>
      <c r="GMX39" s="443"/>
      <c r="GMY39" s="443"/>
      <c r="GMZ39" s="443"/>
      <c r="GNA39" s="443"/>
      <c r="GNB39" s="443"/>
      <c r="GNC39" s="443"/>
      <c r="GND39" s="443"/>
      <c r="GNE39" s="443"/>
      <c r="GNF39" s="443"/>
      <c r="GNG39" s="443"/>
      <c r="GNH39" s="443"/>
      <c r="GNI39" s="443"/>
      <c r="GNJ39" s="443"/>
      <c r="GNK39" s="443"/>
      <c r="GNL39" s="443"/>
      <c r="GNM39" s="443"/>
      <c r="GNN39" s="443"/>
      <c r="GNO39" s="443"/>
      <c r="GNP39" s="443"/>
      <c r="GNQ39" s="443"/>
      <c r="GNR39" s="443"/>
      <c r="GNS39" s="443"/>
      <c r="GNT39" s="443"/>
      <c r="GNU39" s="443"/>
      <c r="GNV39" s="443"/>
      <c r="GNW39" s="443"/>
      <c r="GNX39" s="443"/>
      <c r="GNY39" s="443"/>
      <c r="GNZ39" s="443"/>
      <c r="GOA39" s="443"/>
      <c r="GOB39" s="443"/>
      <c r="GOC39" s="443"/>
      <c r="GOD39" s="443"/>
      <c r="GOE39" s="443"/>
      <c r="GOF39" s="443"/>
      <c r="GOG39" s="443"/>
      <c r="GOH39" s="443"/>
      <c r="GOI39" s="443"/>
      <c r="GOJ39" s="443"/>
      <c r="GOK39" s="443"/>
      <c r="GOL39" s="443"/>
      <c r="GOM39" s="443"/>
      <c r="GON39" s="443"/>
      <c r="GOO39" s="443"/>
      <c r="GOP39" s="443"/>
      <c r="GOQ39" s="443"/>
      <c r="GOR39" s="443"/>
      <c r="GOS39" s="443"/>
      <c r="GOT39" s="443"/>
      <c r="GOU39" s="443"/>
      <c r="GOV39" s="443"/>
      <c r="GOW39" s="443"/>
      <c r="GOX39" s="443"/>
      <c r="GOY39" s="443"/>
      <c r="GOZ39" s="443"/>
      <c r="GPA39" s="443"/>
      <c r="GPB39" s="443"/>
      <c r="GPC39" s="443"/>
      <c r="GPD39" s="443"/>
      <c r="GPE39" s="443"/>
      <c r="GPF39" s="443"/>
      <c r="GPG39" s="443"/>
      <c r="GPH39" s="443"/>
      <c r="GPI39" s="443"/>
      <c r="GPJ39" s="443"/>
      <c r="GPK39" s="443"/>
      <c r="GPL39" s="443"/>
      <c r="GPM39" s="443"/>
      <c r="GPN39" s="443"/>
      <c r="GPO39" s="443"/>
      <c r="GPP39" s="443"/>
      <c r="GPQ39" s="443"/>
      <c r="GPR39" s="443"/>
      <c r="GPS39" s="443"/>
      <c r="GPT39" s="443"/>
      <c r="GPU39" s="443"/>
      <c r="GPV39" s="443"/>
      <c r="GPW39" s="443"/>
      <c r="GPX39" s="443"/>
      <c r="GPY39" s="443"/>
      <c r="GPZ39" s="443"/>
      <c r="GQA39" s="443"/>
      <c r="GQB39" s="443"/>
      <c r="GQC39" s="443"/>
      <c r="GQD39" s="443"/>
      <c r="GQE39" s="443"/>
      <c r="GQF39" s="443"/>
      <c r="GQG39" s="443"/>
      <c r="GQH39" s="443"/>
      <c r="GQI39" s="443"/>
      <c r="GQJ39" s="443"/>
      <c r="GQK39" s="443"/>
      <c r="GQL39" s="443"/>
      <c r="GQM39" s="443"/>
      <c r="GQN39" s="443"/>
      <c r="GQO39" s="443"/>
      <c r="GQP39" s="443"/>
      <c r="GQQ39" s="443"/>
      <c r="GQR39" s="443"/>
      <c r="GQS39" s="443"/>
      <c r="GQT39" s="443"/>
      <c r="GQU39" s="443"/>
      <c r="GQV39" s="443"/>
      <c r="GQW39" s="443"/>
      <c r="GQX39" s="443"/>
      <c r="GQY39" s="443"/>
      <c r="GQZ39" s="443"/>
      <c r="GRA39" s="443"/>
      <c r="GRB39" s="443"/>
      <c r="GRC39" s="443"/>
      <c r="GRD39" s="443"/>
      <c r="GRE39" s="443"/>
      <c r="GRF39" s="443"/>
      <c r="GRG39" s="443"/>
      <c r="GRH39" s="443"/>
      <c r="GRI39" s="443"/>
      <c r="GRJ39" s="443"/>
      <c r="GRK39" s="443"/>
      <c r="GRL39" s="443"/>
      <c r="GRM39" s="443"/>
      <c r="GRN39" s="443"/>
      <c r="GRO39" s="443"/>
      <c r="GRP39" s="443"/>
      <c r="GRQ39" s="443"/>
      <c r="GRR39" s="443"/>
      <c r="GRS39" s="443"/>
      <c r="GRT39" s="443"/>
      <c r="GRU39" s="443"/>
      <c r="GRV39" s="443"/>
      <c r="GRW39" s="443"/>
      <c r="GRX39" s="443"/>
      <c r="GRY39" s="443"/>
      <c r="GRZ39" s="443"/>
      <c r="GSA39" s="443"/>
      <c r="GSB39" s="443"/>
      <c r="GSC39" s="443"/>
      <c r="GSD39" s="443"/>
      <c r="GSE39" s="443"/>
      <c r="GSF39" s="443"/>
      <c r="GSG39" s="443"/>
      <c r="GSH39" s="443"/>
      <c r="GSI39" s="443"/>
      <c r="GSJ39" s="443"/>
      <c r="GSK39" s="443"/>
      <c r="GSL39" s="443"/>
      <c r="GSM39" s="443"/>
      <c r="GSN39" s="443"/>
      <c r="GSO39" s="443"/>
      <c r="GSP39" s="443"/>
      <c r="GSQ39" s="443"/>
      <c r="GSR39" s="443"/>
      <c r="GSS39" s="443"/>
      <c r="GST39" s="443"/>
      <c r="GSU39" s="443"/>
      <c r="GSV39" s="443"/>
      <c r="GSW39" s="443"/>
      <c r="GSX39" s="443"/>
      <c r="GSY39" s="443"/>
      <c r="GSZ39" s="443"/>
      <c r="GTA39" s="443"/>
      <c r="GTB39" s="443"/>
      <c r="GTC39" s="443"/>
      <c r="GTD39" s="443"/>
      <c r="GTE39" s="443"/>
      <c r="GTF39" s="443"/>
      <c r="GTG39" s="443"/>
      <c r="GTH39" s="443"/>
      <c r="GTI39" s="443"/>
      <c r="GTJ39" s="443"/>
      <c r="GTK39" s="443"/>
      <c r="GTL39" s="443"/>
      <c r="GTM39" s="443"/>
      <c r="GTN39" s="443"/>
      <c r="GTO39" s="443"/>
      <c r="GTP39" s="443"/>
      <c r="GTQ39" s="443"/>
      <c r="GTR39" s="443"/>
      <c r="GTS39" s="443"/>
      <c r="GTT39" s="443"/>
      <c r="GTU39" s="443"/>
      <c r="GTV39" s="443"/>
      <c r="GTW39" s="443"/>
      <c r="GTX39" s="443"/>
      <c r="GTY39" s="443"/>
      <c r="GTZ39" s="443"/>
      <c r="GUA39" s="443"/>
      <c r="GUB39" s="443"/>
      <c r="GUC39" s="443"/>
      <c r="GUD39" s="443"/>
      <c r="GUE39" s="443"/>
      <c r="GUF39" s="443"/>
      <c r="GUG39" s="443"/>
      <c r="GUH39" s="443"/>
      <c r="GUI39" s="443"/>
      <c r="GUJ39" s="443"/>
      <c r="GUK39" s="443"/>
      <c r="GUL39" s="443"/>
      <c r="GUM39" s="443"/>
      <c r="GUN39" s="443"/>
      <c r="GUO39" s="443"/>
      <c r="GUP39" s="443"/>
      <c r="GUQ39" s="443"/>
      <c r="GUR39" s="443"/>
      <c r="GUS39" s="443"/>
      <c r="GUT39" s="443"/>
      <c r="GUU39" s="443"/>
      <c r="GUV39" s="443"/>
      <c r="GUW39" s="443"/>
      <c r="GUX39" s="443"/>
      <c r="GUY39" s="443"/>
      <c r="GUZ39" s="443"/>
      <c r="GVA39" s="443"/>
      <c r="GVB39" s="443"/>
      <c r="GVC39" s="443"/>
      <c r="GVD39" s="443"/>
      <c r="GVE39" s="443"/>
      <c r="GVF39" s="443"/>
      <c r="GVG39" s="443"/>
      <c r="GVH39" s="443"/>
      <c r="GVI39" s="443"/>
      <c r="GVJ39" s="443"/>
      <c r="GVK39" s="443"/>
      <c r="GVL39" s="443"/>
      <c r="GVM39" s="443"/>
      <c r="GVN39" s="443"/>
      <c r="GVO39" s="443"/>
      <c r="GVP39" s="443"/>
      <c r="GVQ39" s="443"/>
      <c r="GVR39" s="443"/>
      <c r="GVS39" s="443"/>
      <c r="GVT39" s="443"/>
      <c r="GVU39" s="443"/>
      <c r="GVV39" s="443"/>
      <c r="GVW39" s="443"/>
      <c r="GVX39" s="443"/>
      <c r="GVY39" s="443"/>
      <c r="GVZ39" s="443"/>
      <c r="GWA39" s="443"/>
      <c r="GWB39" s="443"/>
      <c r="GWC39" s="443"/>
      <c r="GWD39" s="443"/>
      <c r="GWE39" s="443"/>
      <c r="GWF39" s="443"/>
      <c r="GWG39" s="443"/>
      <c r="GWH39" s="443"/>
      <c r="GWI39" s="443"/>
      <c r="GWJ39" s="443"/>
      <c r="GWK39" s="443"/>
      <c r="GWL39" s="443"/>
      <c r="GWM39" s="443"/>
      <c r="GWN39" s="443"/>
      <c r="GWO39" s="443"/>
      <c r="GWP39" s="443"/>
      <c r="GWQ39" s="443"/>
      <c r="GWR39" s="443"/>
      <c r="GWS39" s="443"/>
      <c r="GWT39" s="443"/>
      <c r="GWU39" s="443"/>
      <c r="GWV39" s="443"/>
      <c r="GWW39" s="443"/>
      <c r="GWX39" s="443"/>
      <c r="GWY39" s="443"/>
      <c r="GWZ39" s="443"/>
      <c r="GXA39" s="443"/>
      <c r="GXB39" s="443"/>
      <c r="GXC39" s="443"/>
      <c r="GXD39" s="443"/>
      <c r="GXE39" s="443"/>
      <c r="GXF39" s="443"/>
      <c r="GXG39" s="443"/>
      <c r="GXH39" s="443"/>
      <c r="GXI39" s="443"/>
      <c r="GXJ39" s="443"/>
      <c r="GXK39" s="443"/>
      <c r="GXL39" s="443"/>
      <c r="GXM39" s="443"/>
      <c r="GXN39" s="443"/>
      <c r="GXO39" s="443"/>
      <c r="GXP39" s="443"/>
      <c r="GXQ39" s="443"/>
      <c r="GXR39" s="443"/>
      <c r="GXS39" s="443"/>
      <c r="GXT39" s="443"/>
      <c r="GXU39" s="443"/>
      <c r="GXV39" s="443"/>
      <c r="GXW39" s="443"/>
      <c r="GXX39" s="443"/>
      <c r="GXY39" s="443"/>
      <c r="GXZ39" s="443"/>
      <c r="GYA39" s="443"/>
      <c r="GYB39" s="443"/>
      <c r="GYC39" s="443"/>
      <c r="GYD39" s="443"/>
      <c r="GYE39" s="443"/>
      <c r="GYF39" s="443"/>
      <c r="GYG39" s="443"/>
      <c r="GYH39" s="443"/>
      <c r="GYI39" s="443"/>
      <c r="GYJ39" s="443"/>
      <c r="GYK39" s="443"/>
      <c r="GYL39" s="443"/>
      <c r="GYM39" s="443"/>
      <c r="GYN39" s="443"/>
      <c r="GYO39" s="443"/>
      <c r="GYP39" s="443"/>
      <c r="GYQ39" s="443"/>
      <c r="GYR39" s="443"/>
      <c r="GYS39" s="443"/>
      <c r="GYT39" s="443"/>
      <c r="GYU39" s="443"/>
      <c r="GYV39" s="443"/>
      <c r="GYW39" s="443"/>
      <c r="GYX39" s="443"/>
      <c r="GYY39" s="443"/>
      <c r="GYZ39" s="443"/>
      <c r="GZA39" s="443"/>
      <c r="GZB39" s="443"/>
      <c r="GZC39" s="443"/>
      <c r="GZD39" s="443"/>
      <c r="GZE39" s="443"/>
      <c r="GZF39" s="443"/>
      <c r="GZG39" s="443"/>
      <c r="GZH39" s="443"/>
      <c r="GZI39" s="443"/>
      <c r="GZJ39" s="443"/>
      <c r="GZK39" s="443"/>
      <c r="GZL39" s="443"/>
      <c r="GZM39" s="443"/>
      <c r="GZN39" s="443"/>
      <c r="GZO39" s="443"/>
      <c r="GZP39" s="443"/>
      <c r="GZQ39" s="443"/>
      <c r="GZR39" s="443"/>
      <c r="GZS39" s="443"/>
      <c r="GZT39" s="443"/>
      <c r="GZU39" s="443"/>
      <c r="GZV39" s="443"/>
      <c r="GZW39" s="443"/>
      <c r="GZX39" s="443"/>
      <c r="GZY39" s="443"/>
      <c r="GZZ39" s="443"/>
      <c r="HAA39" s="443"/>
      <c r="HAB39" s="443"/>
      <c r="HAC39" s="443"/>
      <c r="HAD39" s="443"/>
      <c r="HAE39" s="443"/>
      <c r="HAF39" s="443"/>
      <c r="HAG39" s="443"/>
      <c r="HAH39" s="443"/>
      <c r="HAI39" s="443"/>
      <c r="HAJ39" s="443"/>
      <c r="HAK39" s="443"/>
      <c r="HAL39" s="443"/>
      <c r="HAM39" s="443"/>
      <c r="HAN39" s="443"/>
      <c r="HAO39" s="443"/>
      <c r="HAP39" s="443"/>
      <c r="HAQ39" s="443"/>
      <c r="HAR39" s="443"/>
      <c r="HAS39" s="443"/>
      <c r="HAT39" s="443"/>
      <c r="HAU39" s="443"/>
      <c r="HAV39" s="443"/>
      <c r="HAW39" s="443"/>
      <c r="HAX39" s="443"/>
      <c r="HAY39" s="443"/>
      <c r="HAZ39" s="443"/>
      <c r="HBA39" s="443"/>
      <c r="HBB39" s="443"/>
      <c r="HBC39" s="443"/>
      <c r="HBD39" s="443"/>
      <c r="HBE39" s="443"/>
      <c r="HBF39" s="443"/>
      <c r="HBG39" s="443"/>
      <c r="HBH39" s="443"/>
      <c r="HBI39" s="443"/>
      <c r="HBJ39" s="443"/>
      <c r="HBK39" s="443"/>
      <c r="HBL39" s="443"/>
      <c r="HBM39" s="443"/>
      <c r="HBN39" s="443"/>
      <c r="HBO39" s="443"/>
      <c r="HBP39" s="443"/>
      <c r="HBQ39" s="443"/>
      <c r="HBR39" s="443"/>
      <c r="HBS39" s="443"/>
      <c r="HBT39" s="443"/>
      <c r="HBU39" s="443"/>
      <c r="HBV39" s="443"/>
      <c r="HBW39" s="443"/>
      <c r="HBX39" s="443"/>
      <c r="HBY39" s="443"/>
      <c r="HBZ39" s="443"/>
      <c r="HCA39" s="443"/>
      <c r="HCB39" s="443"/>
      <c r="HCC39" s="443"/>
      <c r="HCD39" s="443"/>
      <c r="HCE39" s="443"/>
      <c r="HCF39" s="443"/>
      <c r="HCG39" s="443"/>
      <c r="HCH39" s="443"/>
      <c r="HCI39" s="443"/>
      <c r="HCJ39" s="443"/>
      <c r="HCK39" s="443"/>
      <c r="HCL39" s="443"/>
      <c r="HCM39" s="443"/>
      <c r="HCN39" s="443"/>
      <c r="HCO39" s="443"/>
      <c r="HCP39" s="443"/>
      <c r="HCQ39" s="443"/>
      <c r="HCR39" s="443"/>
      <c r="HCS39" s="443"/>
      <c r="HCT39" s="443"/>
      <c r="HCU39" s="443"/>
      <c r="HCV39" s="443"/>
      <c r="HCW39" s="443"/>
      <c r="HCX39" s="443"/>
      <c r="HCY39" s="443"/>
      <c r="HCZ39" s="443"/>
      <c r="HDA39" s="443"/>
      <c r="HDB39" s="443"/>
      <c r="HDC39" s="443"/>
      <c r="HDD39" s="443"/>
      <c r="HDE39" s="443"/>
      <c r="HDF39" s="443"/>
      <c r="HDG39" s="443"/>
      <c r="HDH39" s="443"/>
      <c r="HDI39" s="443"/>
      <c r="HDJ39" s="443"/>
      <c r="HDK39" s="443"/>
      <c r="HDL39" s="443"/>
      <c r="HDM39" s="443"/>
      <c r="HDN39" s="443"/>
      <c r="HDO39" s="443"/>
      <c r="HDP39" s="443"/>
      <c r="HDQ39" s="443"/>
      <c r="HDR39" s="443"/>
      <c r="HDS39" s="443"/>
      <c r="HDT39" s="443"/>
      <c r="HDU39" s="443"/>
      <c r="HDV39" s="443"/>
      <c r="HDW39" s="443"/>
      <c r="HDX39" s="443"/>
      <c r="HDY39" s="443"/>
      <c r="HDZ39" s="443"/>
      <c r="HEA39" s="443"/>
      <c r="HEB39" s="443"/>
      <c r="HEC39" s="443"/>
      <c r="HED39" s="443"/>
      <c r="HEE39" s="443"/>
      <c r="HEF39" s="443"/>
      <c r="HEG39" s="443"/>
      <c r="HEH39" s="443"/>
      <c r="HEI39" s="443"/>
      <c r="HEJ39" s="443"/>
      <c r="HEK39" s="443"/>
      <c r="HEL39" s="443"/>
      <c r="HEM39" s="443"/>
      <c r="HEN39" s="443"/>
      <c r="HEO39" s="443"/>
      <c r="HEP39" s="443"/>
      <c r="HEQ39" s="443"/>
      <c r="HER39" s="443"/>
      <c r="HES39" s="443"/>
      <c r="HET39" s="443"/>
      <c r="HEU39" s="443"/>
      <c r="HEV39" s="443"/>
      <c r="HEW39" s="443"/>
      <c r="HEX39" s="443"/>
      <c r="HEY39" s="443"/>
      <c r="HEZ39" s="443"/>
      <c r="HFA39" s="443"/>
      <c r="HFB39" s="443"/>
      <c r="HFC39" s="443"/>
      <c r="HFD39" s="443"/>
      <c r="HFE39" s="443"/>
      <c r="HFF39" s="443"/>
      <c r="HFG39" s="443"/>
      <c r="HFH39" s="443"/>
      <c r="HFI39" s="443"/>
      <c r="HFJ39" s="443"/>
      <c r="HFK39" s="443"/>
      <c r="HFL39" s="443"/>
      <c r="HFM39" s="443"/>
      <c r="HFN39" s="443"/>
      <c r="HFO39" s="443"/>
      <c r="HFP39" s="443"/>
      <c r="HFQ39" s="443"/>
      <c r="HFR39" s="443"/>
      <c r="HFS39" s="443"/>
      <c r="HFT39" s="443"/>
      <c r="HFU39" s="443"/>
      <c r="HFV39" s="443"/>
      <c r="HFW39" s="443"/>
      <c r="HFX39" s="443"/>
      <c r="HFY39" s="443"/>
      <c r="HFZ39" s="443"/>
      <c r="HGA39" s="443"/>
      <c r="HGB39" s="443"/>
      <c r="HGC39" s="443"/>
      <c r="HGD39" s="443"/>
      <c r="HGE39" s="443"/>
      <c r="HGF39" s="443"/>
      <c r="HGG39" s="443"/>
      <c r="HGH39" s="443"/>
      <c r="HGI39" s="443"/>
      <c r="HGJ39" s="443"/>
      <c r="HGK39" s="443"/>
      <c r="HGL39" s="443"/>
      <c r="HGM39" s="443"/>
      <c r="HGN39" s="443"/>
      <c r="HGO39" s="443"/>
      <c r="HGP39" s="443"/>
      <c r="HGQ39" s="443"/>
      <c r="HGR39" s="443"/>
      <c r="HGS39" s="443"/>
      <c r="HGT39" s="443"/>
      <c r="HGU39" s="443"/>
      <c r="HGV39" s="443"/>
      <c r="HGW39" s="443"/>
      <c r="HGX39" s="443"/>
      <c r="HGY39" s="443"/>
      <c r="HGZ39" s="443"/>
      <c r="HHA39" s="443"/>
      <c r="HHB39" s="443"/>
      <c r="HHC39" s="443"/>
      <c r="HHD39" s="443"/>
      <c r="HHE39" s="443"/>
      <c r="HHF39" s="443"/>
      <c r="HHG39" s="443"/>
      <c r="HHH39" s="443"/>
      <c r="HHI39" s="443"/>
      <c r="HHJ39" s="443"/>
      <c r="HHK39" s="443"/>
      <c r="HHL39" s="443"/>
      <c r="HHM39" s="443"/>
      <c r="HHN39" s="443"/>
      <c r="HHO39" s="443"/>
      <c r="HHP39" s="443"/>
      <c r="HHQ39" s="443"/>
      <c r="HHR39" s="443"/>
      <c r="HHS39" s="443"/>
      <c r="HHT39" s="443"/>
      <c r="HHU39" s="443"/>
      <c r="HHV39" s="443"/>
      <c r="HHW39" s="443"/>
      <c r="HHX39" s="443"/>
      <c r="HHY39" s="443"/>
      <c r="HHZ39" s="443"/>
      <c r="HIA39" s="443"/>
      <c r="HIB39" s="443"/>
      <c r="HIC39" s="443"/>
      <c r="HID39" s="443"/>
      <c r="HIE39" s="443"/>
      <c r="HIF39" s="443"/>
      <c r="HIG39" s="443"/>
      <c r="HIH39" s="443"/>
      <c r="HII39" s="443"/>
      <c r="HIJ39" s="443"/>
      <c r="HIK39" s="443"/>
      <c r="HIL39" s="443"/>
      <c r="HIM39" s="443"/>
      <c r="HIN39" s="443"/>
      <c r="HIO39" s="443"/>
      <c r="HIP39" s="443"/>
      <c r="HIQ39" s="443"/>
      <c r="HIR39" s="443"/>
      <c r="HIS39" s="443"/>
      <c r="HIT39" s="443"/>
      <c r="HIU39" s="443"/>
      <c r="HIV39" s="443"/>
      <c r="HIW39" s="443"/>
      <c r="HIX39" s="443"/>
      <c r="HIY39" s="443"/>
      <c r="HIZ39" s="443"/>
      <c r="HJA39" s="443"/>
      <c r="HJB39" s="443"/>
      <c r="HJC39" s="443"/>
      <c r="HJD39" s="443"/>
      <c r="HJE39" s="443"/>
      <c r="HJF39" s="443"/>
      <c r="HJG39" s="443"/>
      <c r="HJH39" s="443"/>
      <c r="HJI39" s="443"/>
      <c r="HJJ39" s="443"/>
      <c r="HJK39" s="443"/>
      <c r="HJL39" s="443"/>
      <c r="HJM39" s="443"/>
      <c r="HJN39" s="443"/>
      <c r="HJO39" s="443"/>
      <c r="HJP39" s="443"/>
      <c r="HJQ39" s="443"/>
      <c r="HJR39" s="443"/>
      <c r="HJS39" s="443"/>
      <c r="HJT39" s="443"/>
      <c r="HJU39" s="443"/>
      <c r="HJV39" s="443"/>
      <c r="HJW39" s="443"/>
      <c r="HJX39" s="443"/>
      <c r="HJY39" s="443"/>
      <c r="HJZ39" s="443"/>
      <c r="HKA39" s="443"/>
      <c r="HKB39" s="443"/>
      <c r="HKC39" s="443"/>
      <c r="HKD39" s="443"/>
      <c r="HKE39" s="443"/>
      <c r="HKF39" s="443"/>
      <c r="HKG39" s="443"/>
      <c r="HKH39" s="443"/>
      <c r="HKI39" s="443"/>
      <c r="HKJ39" s="443"/>
      <c r="HKK39" s="443"/>
      <c r="HKL39" s="443"/>
      <c r="HKM39" s="443"/>
      <c r="HKN39" s="443"/>
      <c r="HKO39" s="443"/>
      <c r="HKP39" s="443"/>
      <c r="HKQ39" s="443"/>
      <c r="HKR39" s="443"/>
      <c r="HKS39" s="443"/>
      <c r="HKT39" s="443"/>
      <c r="HKU39" s="443"/>
      <c r="HKV39" s="443"/>
      <c r="HKW39" s="443"/>
      <c r="HKX39" s="443"/>
      <c r="HKY39" s="443"/>
      <c r="HKZ39" s="443"/>
      <c r="HLA39" s="443"/>
      <c r="HLB39" s="443"/>
      <c r="HLC39" s="443"/>
      <c r="HLD39" s="443"/>
      <c r="HLE39" s="443"/>
      <c r="HLF39" s="443"/>
      <c r="HLG39" s="443"/>
      <c r="HLH39" s="443"/>
      <c r="HLI39" s="443"/>
      <c r="HLJ39" s="443"/>
      <c r="HLK39" s="443"/>
      <c r="HLL39" s="443"/>
      <c r="HLM39" s="443"/>
      <c r="HLN39" s="443"/>
      <c r="HLO39" s="443"/>
      <c r="HLP39" s="443"/>
      <c r="HLQ39" s="443"/>
      <c r="HLR39" s="443"/>
      <c r="HLS39" s="443"/>
      <c r="HLT39" s="443"/>
      <c r="HLU39" s="443"/>
      <c r="HLV39" s="443"/>
      <c r="HLW39" s="443"/>
      <c r="HLX39" s="443"/>
      <c r="HLY39" s="443"/>
      <c r="HLZ39" s="443"/>
      <c r="HMA39" s="443"/>
      <c r="HMB39" s="443"/>
      <c r="HMC39" s="443"/>
      <c r="HMD39" s="443"/>
      <c r="HME39" s="443"/>
      <c r="HMF39" s="443"/>
      <c r="HMG39" s="443"/>
      <c r="HMH39" s="443"/>
      <c r="HMI39" s="443"/>
      <c r="HMJ39" s="443"/>
      <c r="HMK39" s="443"/>
      <c r="HML39" s="443"/>
      <c r="HMM39" s="443"/>
      <c r="HMN39" s="443"/>
      <c r="HMO39" s="443"/>
      <c r="HMP39" s="443"/>
      <c r="HMQ39" s="443"/>
      <c r="HMR39" s="443"/>
      <c r="HMS39" s="443"/>
      <c r="HMT39" s="443"/>
      <c r="HMU39" s="443"/>
      <c r="HMV39" s="443"/>
      <c r="HMW39" s="443"/>
      <c r="HMX39" s="443"/>
      <c r="HMY39" s="443"/>
      <c r="HMZ39" s="443"/>
      <c r="HNA39" s="443"/>
      <c r="HNB39" s="443"/>
      <c r="HNC39" s="443"/>
      <c r="HND39" s="443"/>
      <c r="HNE39" s="443"/>
      <c r="HNF39" s="443"/>
      <c r="HNG39" s="443"/>
      <c r="HNH39" s="443"/>
      <c r="HNI39" s="443"/>
      <c r="HNJ39" s="443"/>
      <c r="HNK39" s="443"/>
      <c r="HNL39" s="443"/>
      <c r="HNM39" s="443"/>
      <c r="HNN39" s="443"/>
      <c r="HNO39" s="443"/>
      <c r="HNP39" s="443"/>
      <c r="HNQ39" s="443"/>
      <c r="HNR39" s="443"/>
      <c r="HNS39" s="443"/>
      <c r="HNT39" s="443"/>
      <c r="HNU39" s="443"/>
      <c r="HNV39" s="443"/>
      <c r="HNW39" s="443"/>
      <c r="HNX39" s="443"/>
      <c r="HNY39" s="443"/>
      <c r="HNZ39" s="443"/>
      <c r="HOA39" s="443"/>
      <c r="HOB39" s="443"/>
      <c r="HOC39" s="443"/>
      <c r="HOD39" s="443"/>
      <c r="HOE39" s="443"/>
      <c r="HOF39" s="443"/>
      <c r="HOG39" s="443"/>
      <c r="HOH39" s="443"/>
      <c r="HOI39" s="443"/>
      <c r="HOJ39" s="443"/>
      <c r="HOK39" s="443"/>
      <c r="HOL39" s="443"/>
      <c r="HOM39" s="443"/>
      <c r="HON39" s="443"/>
      <c r="HOO39" s="443"/>
      <c r="HOP39" s="443"/>
      <c r="HOQ39" s="443"/>
      <c r="HOR39" s="443"/>
      <c r="HOS39" s="443"/>
      <c r="HOT39" s="443"/>
      <c r="HOU39" s="443"/>
      <c r="HOV39" s="443"/>
      <c r="HOW39" s="443"/>
      <c r="HOX39" s="443"/>
      <c r="HOY39" s="443"/>
      <c r="HOZ39" s="443"/>
      <c r="HPA39" s="443"/>
      <c r="HPB39" s="443"/>
      <c r="HPC39" s="443"/>
      <c r="HPD39" s="443"/>
      <c r="HPE39" s="443"/>
      <c r="HPF39" s="443"/>
      <c r="HPG39" s="443"/>
      <c r="HPH39" s="443"/>
      <c r="HPI39" s="443"/>
      <c r="HPJ39" s="443"/>
      <c r="HPK39" s="443"/>
      <c r="HPL39" s="443"/>
      <c r="HPM39" s="443"/>
      <c r="HPN39" s="443"/>
      <c r="HPO39" s="443"/>
      <c r="HPP39" s="443"/>
      <c r="HPQ39" s="443"/>
      <c r="HPR39" s="443"/>
      <c r="HPS39" s="443"/>
      <c r="HPT39" s="443"/>
      <c r="HPU39" s="443"/>
      <c r="HPV39" s="443"/>
      <c r="HPW39" s="443"/>
      <c r="HPX39" s="443"/>
      <c r="HPY39" s="443"/>
      <c r="HPZ39" s="443"/>
      <c r="HQA39" s="443"/>
      <c r="HQB39" s="443"/>
      <c r="HQC39" s="443"/>
      <c r="HQD39" s="443"/>
      <c r="HQE39" s="443"/>
      <c r="HQF39" s="443"/>
      <c r="HQG39" s="443"/>
      <c r="HQH39" s="443"/>
      <c r="HQI39" s="443"/>
      <c r="HQJ39" s="443"/>
      <c r="HQK39" s="443"/>
      <c r="HQL39" s="443"/>
      <c r="HQM39" s="443"/>
      <c r="HQN39" s="443"/>
      <c r="HQO39" s="443"/>
      <c r="HQP39" s="443"/>
      <c r="HQQ39" s="443"/>
      <c r="HQR39" s="443"/>
      <c r="HQS39" s="443"/>
      <c r="HQT39" s="443"/>
      <c r="HQU39" s="443"/>
      <c r="HQV39" s="443"/>
      <c r="HQW39" s="443"/>
      <c r="HQX39" s="443"/>
      <c r="HQY39" s="443"/>
      <c r="HQZ39" s="443"/>
      <c r="HRA39" s="443"/>
      <c r="HRB39" s="443"/>
      <c r="HRC39" s="443"/>
      <c r="HRD39" s="443"/>
      <c r="HRE39" s="443"/>
      <c r="HRF39" s="443"/>
      <c r="HRG39" s="443"/>
      <c r="HRH39" s="443"/>
      <c r="HRI39" s="443"/>
      <c r="HRJ39" s="443"/>
      <c r="HRK39" s="443"/>
      <c r="HRL39" s="443"/>
      <c r="HRM39" s="443"/>
      <c r="HRN39" s="443"/>
      <c r="HRO39" s="443"/>
      <c r="HRP39" s="443"/>
      <c r="HRQ39" s="443"/>
      <c r="HRR39" s="443"/>
      <c r="HRS39" s="443"/>
      <c r="HRT39" s="443"/>
      <c r="HRU39" s="443"/>
      <c r="HRV39" s="443"/>
      <c r="HRW39" s="443"/>
      <c r="HRX39" s="443"/>
      <c r="HRY39" s="443"/>
      <c r="HRZ39" s="443"/>
      <c r="HSA39" s="443"/>
      <c r="HSB39" s="443"/>
      <c r="HSC39" s="443"/>
      <c r="HSD39" s="443"/>
      <c r="HSE39" s="443"/>
      <c r="HSF39" s="443"/>
      <c r="HSG39" s="443"/>
      <c r="HSH39" s="443"/>
      <c r="HSI39" s="443"/>
      <c r="HSJ39" s="443"/>
      <c r="HSK39" s="443"/>
      <c r="HSL39" s="443"/>
      <c r="HSM39" s="443"/>
      <c r="HSN39" s="443"/>
      <c r="HSO39" s="443"/>
      <c r="HSP39" s="443"/>
      <c r="HSQ39" s="443"/>
      <c r="HSR39" s="443"/>
      <c r="HSS39" s="443"/>
      <c r="HST39" s="443"/>
      <c r="HSU39" s="443"/>
      <c r="HSV39" s="443"/>
      <c r="HSW39" s="443"/>
      <c r="HSX39" s="443"/>
      <c r="HSY39" s="443"/>
      <c r="HSZ39" s="443"/>
      <c r="HTA39" s="443"/>
      <c r="HTB39" s="443"/>
      <c r="HTC39" s="443"/>
      <c r="HTD39" s="443"/>
      <c r="HTE39" s="443"/>
      <c r="HTF39" s="443"/>
      <c r="HTG39" s="443"/>
      <c r="HTH39" s="443"/>
      <c r="HTI39" s="443"/>
      <c r="HTJ39" s="443"/>
      <c r="HTK39" s="443"/>
      <c r="HTL39" s="443"/>
      <c r="HTM39" s="443"/>
      <c r="HTN39" s="443"/>
      <c r="HTO39" s="443"/>
      <c r="HTP39" s="443"/>
      <c r="HTQ39" s="443"/>
      <c r="HTR39" s="443"/>
      <c r="HTS39" s="443"/>
      <c r="HTT39" s="443"/>
      <c r="HTU39" s="443"/>
      <c r="HTV39" s="443"/>
      <c r="HTW39" s="443"/>
      <c r="HTX39" s="443"/>
      <c r="HTY39" s="443"/>
      <c r="HTZ39" s="443"/>
      <c r="HUA39" s="443"/>
      <c r="HUB39" s="443"/>
      <c r="HUC39" s="443"/>
      <c r="HUD39" s="443"/>
      <c r="HUE39" s="443"/>
      <c r="HUF39" s="443"/>
      <c r="HUG39" s="443"/>
      <c r="HUH39" s="443"/>
      <c r="HUI39" s="443"/>
      <c r="HUJ39" s="443"/>
      <c r="HUK39" s="443"/>
      <c r="HUL39" s="443"/>
      <c r="HUM39" s="443"/>
      <c r="HUN39" s="443"/>
      <c r="HUO39" s="443"/>
      <c r="HUP39" s="443"/>
      <c r="HUQ39" s="443"/>
      <c r="HUR39" s="443"/>
      <c r="HUS39" s="443"/>
      <c r="HUT39" s="443"/>
      <c r="HUU39" s="443"/>
      <c r="HUV39" s="443"/>
      <c r="HUW39" s="443"/>
      <c r="HUX39" s="443"/>
      <c r="HUY39" s="443"/>
      <c r="HUZ39" s="443"/>
      <c r="HVA39" s="443"/>
      <c r="HVB39" s="443"/>
      <c r="HVC39" s="443"/>
      <c r="HVD39" s="443"/>
      <c r="HVE39" s="443"/>
      <c r="HVF39" s="443"/>
      <c r="HVG39" s="443"/>
      <c r="HVH39" s="443"/>
      <c r="HVI39" s="443"/>
      <c r="HVJ39" s="443"/>
      <c r="HVK39" s="443"/>
      <c r="HVL39" s="443"/>
      <c r="HVM39" s="443"/>
      <c r="HVN39" s="443"/>
      <c r="HVO39" s="443"/>
      <c r="HVP39" s="443"/>
      <c r="HVQ39" s="443"/>
      <c r="HVR39" s="443"/>
      <c r="HVS39" s="443"/>
      <c r="HVT39" s="443"/>
      <c r="HVU39" s="443"/>
      <c r="HVV39" s="443"/>
      <c r="HVW39" s="443"/>
      <c r="HVX39" s="443"/>
      <c r="HVY39" s="443"/>
      <c r="HVZ39" s="443"/>
      <c r="HWA39" s="443"/>
      <c r="HWB39" s="443"/>
      <c r="HWC39" s="443"/>
      <c r="HWD39" s="443"/>
      <c r="HWE39" s="443"/>
      <c r="HWF39" s="443"/>
      <c r="HWG39" s="443"/>
      <c r="HWH39" s="443"/>
      <c r="HWI39" s="443"/>
      <c r="HWJ39" s="443"/>
      <c r="HWK39" s="443"/>
      <c r="HWL39" s="443"/>
      <c r="HWM39" s="443"/>
      <c r="HWN39" s="443"/>
      <c r="HWO39" s="443"/>
      <c r="HWP39" s="443"/>
      <c r="HWQ39" s="443"/>
      <c r="HWR39" s="443"/>
      <c r="HWS39" s="443"/>
      <c r="HWT39" s="443"/>
      <c r="HWU39" s="443"/>
      <c r="HWV39" s="443"/>
      <c r="HWW39" s="443"/>
      <c r="HWX39" s="443"/>
      <c r="HWY39" s="443"/>
      <c r="HWZ39" s="443"/>
      <c r="HXA39" s="443"/>
      <c r="HXB39" s="443"/>
      <c r="HXC39" s="443"/>
      <c r="HXD39" s="443"/>
      <c r="HXE39" s="443"/>
      <c r="HXF39" s="443"/>
      <c r="HXG39" s="443"/>
      <c r="HXH39" s="443"/>
      <c r="HXI39" s="443"/>
      <c r="HXJ39" s="443"/>
      <c r="HXK39" s="443"/>
      <c r="HXL39" s="443"/>
      <c r="HXM39" s="443"/>
      <c r="HXN39" s="443"/>
      <c r="HXO39" s="443"/>
      <c r="HXP39" s="443"/>
      <c r="HXQ39" s="443"/>
      <c r="HXR39" s="443"/>
      <c r="HXS39" s="443"/>
      <c r="HXT39" s="443"/>
      <c r="HXU39" s="443"/>
      <c r="HXV39" s="443"/>
      <c r="HXW39" s="443"/>
      <c r="HXX39" s="443"/>
      <c r="HXY39" s="443"/>
      <c r="HXZ39" s="443"/>
      <c r="HYA39" s="443"/>
      <c r="HYB39" s="443"/>
      <c r="HYC39" s="443"/>
      <c r="HYD39" s="443"/>
      <c r="HYE39" s="443"/>
      <c r="HYF39" s="443"/>
      <c r="HYG39" s="443"/>
      <c r="HYH39" s="443"/>
      <c r="HYI39" s="443"/>
      <c r="HYJ39" s="443"/>
      <c r="HYK39" s="443"/>
      <c r="HYL39" s="443"/>
      <c r="HYM39" s="443"/>
      <c r="HYN39" s="443"/>
      <c r="HYO39" s="443"/>
      <c r="HYP39" s="443"/>
      <c r="HYQ39" s="443"/>
      <c r="HYR39" s="443"/>
      <c r="HYS39" s="443"/>
      <c r="HYT39" s="443"/>
      <c r="HYU39" s="443"/>
      <c r="HYV39" s="443"/>
      <c r="HYW39" s="443"/>
      <c r="HYX39" s="443"/>
      <c r="HYY39" s="443"/>
      <c r="HYZ39" s="443"/>
      <c r="HZA39" s="443"/>
      <c r="HZB39" s="443"/>
      <c r="HZC39" s="443"/>
      <c r="HZD39" s="443"/>
      <c r="HZE39" s="443"/>
      <c r="HZF39" s="443"/>
      <c r="HZG39" s="443"/>
      <c r="HZH39" s="443"/>
      <c r="HZI39" s="443"/>
      <c r="HZJ39" s="443"/>
      <c r="HZK39" s="443"/>
      <c r="HZL39" s="443"/>
      <c r="HZM39" s="443"/>
      <c r="HZN39" s="443"/>
      <c r="HZO39" s="443"/>
      <c r="HZP39" s="443"/>
      <c r="HZQ39" s="443"/>
      <c r="HZR39" s="443"/>
      <c r="HZS39" s="443"/>
      <c r="HZT39" s="443"/>
      <c r="HZU39" s="443"/>
      <c r="HZV39" s="443"/>
      <c r="HZW39" s="443"/>
      <c r="HZX39" s="443"/>
      <c r="HZY39" s="443"/>
      <c r="HZZ39" s="443"/>
      <c r="IAA39" s="443"/>
      <c r="IAB39" s="443"/>
      <c r="IAC39" s="443"/>
      <c r="IAD39" s="443"/>
      <c r="IAE39" s="443"/>
      <c r="IAF39" s="443"/>
      <c r="IAG39" s="443"/>
      <c r="IAH39" s="443"/>
      <c r="IAI39" s="443"/>
      <c r="IAJ39" s="443"/>
      <c r="IAK39" s="443"/>
      <c r="IAL39" s="443"/>
      <c r="IAM39" s="443"/>
      <c r="IAN39" s="443"/>
      <c r="IAO39" s="443"/>
      <c r="IAP39" s="443"/>
      <c r="IAQ39" s="443"/>
      <c r="IAR39" s="443"/>
      <c r="IAS39" s="443"/>
      <c r="IAT39" s="443"/>
      <c r="IAU39" s="443"/>
      <c r="IAV39" s="443"/>
      <c r="IAW39" s="443"/>
      <c r="IAX39" s="443"/>
      <c r="IAY39" s="443"/>
      <c r="IAZ39" s="443"/>
      <c r="IBA39" s="443"/>
      <c r="IBB39" s="443"/>
      <c r="IBC39" s="443"/>
      <c r="IBD39" s="443"/>
      <c r="IBE39" s="443"/>
      <c r="IBF39" s="443"/>
      <c r="IBG39" s="443"/>
      <c r="IBH39" s="443"/>
      <c r="IBI39" s="443"/>
      <c r="IBJ39" s="443"/>
      <c r="IBK39" s="443"/>
      <c r="IBL39" s="443"/>
      <c r="IBM39" s="443"/>
      <c r="IBN39" s="443"/>
      <c r="IBO39" s="443"/>
      <c r="IBP39" s="443"/>
      <c r="IBQ39" s="443"/>
      <c r="IBR39" s="443"/>
      <c r="IBS39" s="443"/>
      <c r="IBT39" s="443"/>
      <c r="IBU39" s="443"/>
      <c r="IBV39" s="443"/>
      <c r="IBW39" s="443"/>
      <c r="IBX39" s="443"/>
      <c r="IBY39" s="443"/>
      <c r="IBZ39" s="443"/>
      <c r="ICA39" s="443"/>
      <c r="ICB39" s="443"/>
      <c r="ICC39" s="443"/>
      <c r="ICD39" s="443"/>
      <c r="ICE39" s="443"/>
      <c r="ICF39" s="443"/>
      <c r="ICG39" s="443"/>
      <c r="ICH39" s="443"/>
      <c r="ICI39" s="443"/>
      <c r="ICJ39" s="443"/>
      <c r="ICK39" s="443"/>
      <c r="ICL39" s="443"/>
      <c r="ICM39" s="443"/>
      <c r="ICN39" s="443"/>
      <c r="ICO39" s="443"/>
      <c r="ICP39" s="443"/>
      <c r="ICQ39" s="443"/>
      <c r="ICR39" s="443"/>
      <c r="ICS39" s="443"/>
      <c r="ICT39" s="443"/>
      <c r="ICU39" s="443"/>
      <c r="ICV39" s="443"/>
      <c r="ICW39" s="443"/>
      <c r="ICX39" s="443"/>
      <c r="ICY39" s="443"/>
      <c r="ICZ39" s="443"/>
      <c r="IDA39" s="443"/>
      <c r="IDB39" s="443"/>
      <c r="IDC39" s="443"/>
      <c r="IDD39" s="443"/>
      <c r="IDE39" s="443"/>
      <c r="IDF39" s="443"/>
      <c r="IDG39" s="443"/>
      <c r="IDH39" s="443"/>
      <c r="IDI39" s="443"/>
      <c r="IDJ39" s="443"/>
      <c r="IDK39" s="443"/>
      <c r="IDL39" s="443"/>
      <c r="IDM39" s="443"/>
      <c r="IDN39" s="443"/>
      <c r="IDO39" s="443"/>
      <c r="IDP39" s="443"/>
      <c r="IDQ39" s="443"/>
      <c r="IDR39" s="443"/>
      <c r="IDS39" s="443"/>
      <c r="IDT39" s="443"/>
      <c r="IDU39" s="443"/>
      <c r="IDV39" s="443"/>
      <c r="IDW39" s="443"/>
      <c r="IDX39" s="443"/>
      <c r="IDY39" s="443"/>
      <c r="IDZ39" s="443"/>
      <c r="IEA39" s="443"/>
      <c r="IEB39" s="443"/>
      <c r="IEC39" s="443"/>
      <c r="IED39" s="443"/>
      <c r="IEE39" s="443"/>
      <c r="IEF39" s="443"/>
      <c r="IEG39" s="443"/>
      <c r="IEH39" s="443"/>
      <c r="IEI39" s="443"/>
      <c r="IEJ39" s="443"/>
      <c r="IEK39" s="443"/>
      <c r="IEL39" s="443"/>
      <c r="IEM39" s="443"/>
      <c r="IEN39" s="443"/>
      <c r="IEO39" s="443"/>
      <c r="IEP39" s="443"/>
      <c r="IEQ39" s="443"/>
      <c r="IER39" s="443"/>
      <c r="IES39" s="443"/>
      <c r="IET39" s="443"/>
      <c r="IEU39" s="443"/>
      <c r="IEV39" s="443"/>
      <c r="IEW39" s="443"/>
      <c r="IEX39" s="443"/>
      <c r="IEY39" s="443"/>
      <c r="IEZ39" s="443"/>
      <c r="IFA39" s="443"/>
      <c r="IFB39" s="443"/>
      <c r="IFC39" s="443"/>
      <c r="IFD39" s="443"/>
      <c r="IFE39" s="443"/>
      <c r="IFF39" s="443"/>
      <c r="IFG39" s="443"/>
      <c r="IFH39" s="443"/>
      <c r="IFI39" s="443"/>
      <c r="IFJ39" s="443"/>
      <c r="IFK39" s="443"/>
      <c r="IFL39" s="443"/>
      <c r="IFM39" s="443"/>
      <c r="IFN39" s="443"/>
      <c r="IFO39" s="443"/>
      <c r="IFP39" s="443"/>
      <c r="IFQ39" s="443"/>
      <c r="IFR39" s="443"/>
      <c r="IFS39" s="443"/>
      <c r="IFT39" s="443"/>
      <c r="IFU39" s="443"/>
      <c r="IFV39" s="443"/>
      <c r="IFW39" s="443"/>
      <c r="IFX39" s="443"/>
      <c r="IFY39" s="443"/>
      <c r="IFZ39" s="443"/>
      <c r="IGA39" s="443"/>
      <c r="IGB39" s="443"/>
      <c r="IGC39" s="443"/>
      <c r="IGD39" s="443"/>
      <c r="IGE39" s="443"/>
      <c r="IGF39" s="443"/>
      <c r="IGG39" s="443"/>
      <c r="IGH39" s="443"/>
      <c r="IGI39" s="443"/>
      <c r="IGJ39" s="443"/>
      <c r="IGK39" s="443"/>
      <c r="IGL39" s="443"/>
      <c r="IGM39" s="443"/>
      <c r="IGN39" s="443"/>
      <c r="IGO39" s="443"/>
      <c r="IGP39" s="443"/>
      <c r="IGQ39" s="443"/>
      <c r="IGR39" s="443"/>
      <c r="IGS39" s="443"/>
      <c r="IGT39" s="443"/>
      <c r="IGU39" s="443"/>
      <c r="IGV39" s="443"/>
      <c r="IGW39" s="443"/>
      <c r="IGX39" s="443"/>
      <c r="IGY39" s="443"/>
      <c r="IGZ39" s="443"/>
      <c r="IHA39" s="443"/>
      <c r="IHB39" s="443"/>
      <c r="IHC39" s="443"/>
      <c r="IHD39" s="443"/>
      <c r="IHE39" s="443"/>
      <c r="IHF39" s="443"/>
      <c r="IHG39" s="443"/>
      <c r="IHH39" s="443"/>
      <c r="IHI39" s="443"/>
      <c r="IHJ39" s="443"/>
      <c r="IHK39" s="443"/>
      <c r="IHL39" s="443"/>
      <c r="IHM39" s="443"/>
      <c r="IHN39" s="443"/>
      <c r="IHO39" s="443"/>
      <c r="IHP39" s="443"/>
      <c r="IHQ39" s="443"/>
      <c r="IHR39" s="443"/>
      <c r="IHS39" s="443"/>
      <c r="IHT39" s="443"/>
      <c r="IHU39" s="443"/>
      <c r="IHV39" s="443"/>
      <c r="IHW39" s="443"/>
      <c r="IHX39" s="443"/>
      <c r="IHY39" s="443"/>
      <c r="IHZ39" s="443"/>
      <c r="IIA39" s="443"/>
      <c r="IIB39" s="443"/>
      <c r="IIC39" s="443"/>
      <c r="IID39" s="443"/>
      <c r="IIE39" s="443"/>
      <c r="IIF39" s="443"/>
      <c r="IIG39" s="443"/>
      <c r="IIH39" s="443"/>
      <c r="III39" s="443"/>
      <c r="IIJ39" s="443"/>
      <c r="IIK39" s="443"/>
      <c r="IIL39" s="443"/>
      <c r="IIM39" s="443"/>
      <c r="IIN39" s="443"/>
      <c r="IIO39" s="443"/>
      <c r="IIP39" s="443"/>
      <c r="IIQ39" s="443"/>
      <c r="IIR39" s="443"/>
      <c r="IIS39" s="443"/>
      <c r="IIT39" s="443"/>
      <c r="IIU39" s="443"/>
      <c r="IIV39" s="443"/>
      <c r="IIW39" s="443"/>
      <c r="IIX39" s="443"/>
      <c r="IIY39" s="443"/>
      <c r="IIZ39" s="443"/>
      <c r="IJA39" s="443"/>
      <c r="IJB39" s="443"/>
      <c r="IJC39" s="443"/>
      <c r="IJD39" s="443"/>
      <c r="IJE39" s="443"/>
      <c r="IJF39" s="443"/>
      <c r="IJG39" s="443"/>
      <c r="IJH39" s="443"/>
      <c r="IJI39" s="443"/>
      <c r="IJJ39" s="443"/>
      <c r="IJK39" s="443"/>
      <c r="IJL39" s="443"/>
      <c r="IJM39" s="443"/>
      <c r="IJN39" s="443"/>
      <c r="IJO39" s="443"/>
      <c r="IJP39" s="443"/>
      <c r="IJQ39" s="443"/>
      <c r="IJR39" s="443"/>
      <c r="IJS39" s="443"/>
      <c r="IJT39" s="443"/>
      <c r="IJU39" s="443"/>
      <c r="IJV39" s="443"/>
      <c r="IJW39" s="443"/>
      <c r="IJX39" s="443"/>
      <c r="IJY39" s="443"/>
      <c r="IJZ39" s="443"/>
      <c r="IKA39" s="443"/>
      <c r="IKB39" s="443"/>
      <c r="IKC39" s="443"/>
      <c r="IKD39" s="443"/>
      <c r="IKE39" s="443"/>
      <c r="IKF39" s="443"/>
      <c r="IKG39" s="443"/>
      <c r="IKH39" s="443"/>
      <c r="IKI39" s="443"/>
      <c r="IKJ39" s="443"/>
      <c r="IKK39" s="443"/>
      <c r="IKL39" s="443"/>
      <c r="IKM39" s="443"/>
      <c r="IKN39" s="443"/>
      <c r="IKO39" s="443"/>
      <c r="IKP39" s="443"/>
      <c r="IKQ39" s="443"/>
      <c r="IKR39" s="443"/>
      <c r="IKS39" s="443"/>
      <c r="IKT39" s="443"/>
      <c r="IKU39" s="443"/>
      <c r="IKV39" s="443"/>
      <c r="IKW39" s="443"/>
      <c r="IKX39" s="443"/>
      <c r="IKY39" s="443"/>
      <c r="IKZ39" s="443"/>
      <c r="ILA39" s="443"/>
      <c r="ILB39" s="443"/>
      <c r="ILC39" s="443"/>
      <c r="ILD39" s="443"/>
      <c r="ILE39" s="443"/>
      <c r="ILF39" s="443"/>
      <c r="ILG39" s="443"/>
      <c r="ILH39" s="443"/>
      <c r="ILI39" s="443"/>
      <c r="ILJ39" s="443"/>
      <c r="ILK39" s="443"/>
      <c r="ILL39" s="443"/>
      <c r="ILM39" s="443"/>
      <c r="ILN39" s="443"/>
      <c r="ILO39" s="443"/>
      <c r="ILP39" s="443"/>
      <c r="ILQ39" s="443"/>
      <c r="ILR39" s="443"/>
      <c r="ILS39" s="443"/>
      <c r="ILT39" s="443"/>
      <c r="ILU39" s="443"/>
      <c r="ILV39" s="443"/>
      <c r="ILW39" s="443"/>
      <c r="ILX39" s="443"/>
      <c r="ILY39" s="443"/>
      <c r="ILZ39" s="443"/>
      <c r="IMA39" s="443"/>
      <c r="IMB39" s="443"/>
      <c r="IMC39" s="443"/>
      <c r="IMD39" s="443"/>
      <c r="IME39" s="443"/>
      <c r="IMF39" s="443"/>
      <c r="IMG39" s="443"/>
      <c r="IMH39" s="443"/>
      <c r="IMI39" s="443"/>
      <c r="IMJ39" s="443"/>
      <c r="IMK39" s="443"/>
      <c r="IML39" s="443"/>
      <c r="IMM39" s="443"/>
      <c r="IMN39" s="443"/>
      <c r="IMO39" s="443"/>
      <c r="IMP39" s="443"/>
      <c r="IMQ39" s="443"/>
      <c r="IMR39" s="443"/>
      <c r="IMS39" s="443"/>
      <c r="IMT39" s="443"/>
      <c r="IMU39" s="443"/>
      <c r="IMV39" s="443"/>
      <c r="IMW39" s="443"/>
      <c r="IMX39" s="443"/>
      <c r="IMY39" s="443"/>
      <c r="IMZ39" s="443"/>
      <c r="INA39" s="443"/>
      <c r="INB39" s="443"/>
      <c r="INC39" s="443"/>
      <c r="IND39" s="443"/>
      <c r="INE39" s="443"/>
      <c r="INF39" s="443"/>
      <c r="ING39" s="443"/>
      <c r="INH39" s="443"/>
      <c r="INI39" s="443"/>
      <c r="INJ39" s="443"/>
      <c r="INK39" s="443"/>
      <c r="INL39" s="443"/>
      <c r="INM39" s="443"/>
      <c r="INN39" s="443"/>
      <c r="INO39" s="443"/>
      <c r="INP39" s="443"/>
      <c r="INQ39" s="443"/>
      <c r="INR39" s="443"/>
      <c r="INS39" s="443"/>
      <c r="INT39" s="443"/>
      <c r="INU39" s="443"/>
      <c r="INV39" s="443"/>
      <c r="INW39" s="443"/>
      <c r="INX39" s="443"/>
      <c r="INY39" s="443"/>
      <c r="INZ39" s="443"/>
      <c r="IOA39" s="443"/>
      <c r="IOB39" s="443"/>
      <c r="IOC39" s="443"/>
      <c r="IOD39" s="443"/>
      <c r="IOE39" s="443"/>
      <c r="IOF39" s="443"/>
      <c r="IOG39" s="443"/>
      <c r="IOH39" s="443"/>
      <c r="IOI39" s="443"/>
      <c r="IOJ39" s="443"/>
      <c r="IOK39" s="443"/>
      <c r="IOL39" s="443"/>
      <c r="IOM39" s="443"/>
      <c r="ION39" s="443"/>
      <c r="IOO39" s="443"/>
      <c r="IOP39" s="443"/>
      <c r="IOQ39" s="443"/>
      <c r="IOR39" s="443"/>
      <c r="IOS39" s="443"/>
      <c r="IOT39" s="443"/>
      <c r="IOU39" s="443"/>
      <c r="IOV39" s="443"/>
      <c r="IOW39" s="443"/>
      <c r="IOX39" s="443"/>
      <c r="IOY39" s="443"/>
      <c r="IOZ39" s="443"/>
      <c r="IPA39" s="443"/>
      <c r="IPB39" s="443"/>
      <c r="IPC39" s="443"/>
      <c r="IPD39" s="443"/>
      <c r="IPE39" s="443"/>
      <c r="IPF39" s="443"/>
      <c r="IPG39" s="443"/>
      <c r="IPH39" s="443"/>
      <c r="IPI39" s="443"/>
      <c r="IPJ39" s="443"/>
      <c r="IPK39" s="443"/>
      <c r="IPL39" s="443"/>
      <c r="IPM39" s="443"/>
      <c r="IPN39" s="443"/>
      <c r="IPO39" s="443"/>
      <c r="IPP39" s="443"/>
      <c r="IPQ39" s="443"/>
      <c r="IPR39" s="443"/>
      <c r="IPS39" s="443"/>
      <c r="IPT39" s="443"/>
      <c r="IPU39" s="443"/>
      <c r="IPV39" s="443"/>
      <c r="IPW39" s="443"/>
      <c r="IPX39" s="443"/>
      <c r="IPY39" s="443"/>
      <c r="IPZ39" s="443"/>
      <c r="IQA39" s="443"/>
      <c r="IQB39" s="443"/>
      <c r="IQC39" s="443"/>
      <c r="IQD39" s="443"/>
      <c r="IQE39" s="443"/>
      <c r="IQF39" s="443"/>
      <c r="IQG39" s="443"/>
      <c r="IQH39" s="443"/>
      <c r="IQI39" s="443"/>
      <c r="IQJ39" s="443"/>
      <c r="IQK39" s="443"/>
      <c r="IQL39" s="443"/>
      <c r="IQM39" s="443"/>
      <c r="IQN39" s="443"/>
      <c r="IQO39" s="443"/>
      <c r="IQP39" s="443"/>
      <c r="IQQ39" s="443"/>
      <c r="IQR39" s="443"/>
      <c r="IQS39" s="443"/>
      <c r="IQT39" s="443"/>
      <c r="IQU39" s="443"/>
      <c r="IQV39" s="443"/>
      <c r="IQW39" s="443"/>
      <c r="IQX39" s="443"/>
      <c r="IQY39" s="443"/>
      <c r="IQZ39" s="443"/>
      <c r="IRA39" s="443"/>
      <c r="IRB39" s="443"/>
      <c r="IRC39" s="443"/>
      <c r="IRD39" s="443"/>
      <c r="IRE39" s="443"/>
      <c r="IRF39" s="443"/>
      <c r="IRG39" s="443"/>
      <c r="IRH39" s="443"/>
      <c r="IRI39" s="443"/>
      <c r="IRJ39" s="443"/>
      <c r="IRK39" s="443"/>
      <c r="IRL39" s="443"/>
      <c r="IRM39" s="443"/>
      <c r="IRN39" s="443"/>
      <c r="IRO39" s="443"/>
      <c r="IRP39" s="443"/>
      <c r="IRQ39" s="443"/>
      <c r="IRR39" s="443"/>
      <c r="IRS39" s="443"/>
      <c r="IRT39" s="443"/>
      <c r="IRU39" s="443"/>
      <c r="IRV39" s="443"/>
      <c r="IRW39" s="443"/>
      <c r="IRX39" s="443"/>
      <c r="IRY39" s="443"/>
      <c r="IRZ39" s="443"/>
      <c r="ISA39" s="443"/>
      <c r="ISB39" s="443"/>
      <c r="ISC39" s="443"/>
      <c r="ISD39" s="443"/>
      <c r="ISE39" s="443"/>
      <c r="ISF39" s="443"/>
      <c r="ISG39" s="443"/>
      <c r="ISH39" s="443"/>
      <c r="ISI39" s="443"/>
      <c r="ISJ39" s="443"/>
      <c r="ISK39" s="443"/>
      <c r="ISL39" s="443"/>
      <c r="ISM39" s="443"/>
      <c r="ISN39" s="443"/>
      <c r="ISO39" s="443"/>
      <c r="ISP39" s="443"/>
      <c r="ISQ39" s="443"/>
      <c r="ISR39" s="443"/>
      <c r="ISS39" s="443"/>
      <c r="IST39" s="443"/>
      <c r="ISU39" s="443"/>
      <c r="ISV39" s="443"/>
      <c r="ISW39" s="443"/>
      <c r="ISX39" s="443"/>
      <c r="ISY39" s="443"/>
      <c r="ISZ39" s="443"/>
      <c r="ITA39" s="443"/>
      <c r="ITB39" s="443"/>
      <c r="ITC39" s="443"/>
      <c r="ITD39" s="443"/>
      <c r="ITE39" s="443"/>
      <c r="ITF39" s="443"/>
      <c r="ITG39" s="443"/>
      <c r="ITH39" s="443"/>
      <c r="ITI39" s="443"/>
      <c r="ITJ39" s="443"/>
      <c r="ITK39" s="443"/>
      <c r="ITL39" s="443"/>
      <c r="ITM39" s="443"/>
      <c r="ITN39" s="443"/>
      <c r="ITO39" s="443"/>
      <c r="ITP39" s="443"/>
      <c r="ITQ39" s="443"/>
      <c r="ITR39" s="443"/>
      <c r="ITS39" s="443"/>
      <c r="ITT39" s="443"/>
      <c r="ITU39" s="443"/>
      <c r="ITV39" s="443"/>
      <c r="ITW39" s="443"/>
      <c r="ITX39" s="443"/>
      <c r="ITY39" s="443"/>
      <c r="ITZ39" s="443"/>
      <c r="IUA39" s="443"/>
      <c r="IUB39" s="443"/>
      <c r="IUC39" s="443"/>
      <c r="IUD39" s="443"/>
      <c r="IUE39" s="443"/>
      <c r="IUF39" s="443"/>
      <c r="IUG39" s="443"/>
      <c r="IUH39" s="443"/>
      <c r="IUI39" s="443"/>
      <c r="IUJ39" s="443"/>
      <c r="IUK39" s="443"/>
      <c r="IUL39" s="443"/>
      <c r="IUM39" s="443"/>
      <c r="IUN39" s="443"/>
      <c r="IUO39" s="443"/>
      <c r="IUP39" s="443"/>
      <c r="IUQ39" s="443"/>
      <c r="IUR39" s="443"/>
      <c r="IUS39" s="443"/>
      <c r="IUT39" s="443"/>
      <c r="IUU39" s="443"/>
      <c r="IUV39" s="443"/>
      <c r="IUW39" s="443"/>
      <c r="IUX39" s="443"/>
      <c r="IUY39" s="443"/>
      <c r="IUZ39" s="443"/>
      <c r="IVA39" s="443"/>
      <c r="IVB39" s="443"/>
      <c r="IVC39" s="443"/>
      <c r="IVD39" s="443"/>
      <c r="IVE39" s="443"/>
      <c r="IVF39" s="443"/>
      <c r="IVG39" s="443"/>
      <c r="IVH39" s="443"/>
      <c r="IVI39" s="443"/>
      <c r="IVJ39" s="443"/>
      <c r="IVK39" s="443"/>
      <c r="IVL39" s="443"/>
      <c r="IVM39" s="443"/>
      <c r="IVN39" s="443"/>
      <c r="IVO39" s="443"/>
      <c r="IVP39" s="443"/>
      <c r="IVQ39" s="443"/>
      <c r="IVR39" s="443"/>
      <c r="IVS39" s="443"/>
      <c r="IVT39" s="443"/>
      <c r="IVU39" s="443"/>
      <c r="IVV39" s="443"/>
      <c r="IVW39" s="443"/>
      <c r="IVX39" s="443"/>
      <c r="IVY39" s="443"/>
      <c r="IVZ39" s="443"/>
      <c r="IWA39" s="443"/>
      <c r="IWB39" s="443"/>
      <c r="IWC39" s="443"/>
      <c r="IWD39" s="443"/>
      <c r="IWE39" s="443"/>
      <c r="IWF39" s="443"/>
      <c r="IWG39" s="443"/>
      <c r="IWH39" s="443"/>
      <c r="IWI39" s="443"/>
      <c r="IWJ39" s="443"/>
      <c r="IWK39" s="443"/>
      <c r="IWL39" s="443"/>
      <c r="IWM39" s="443"/>
      <c r="IWN39" s="443"/>
      <c r="IWO39" s="443"/>
      <c r="IWP39" s="443"/>
      <c r="IWQ39" s="443"/>
      <c r="IWR39" s="443"/>
      <c r="IWS39" s="443"/>
      <c r="IWT39" s="443"/>
      <c r="IWU39" s="443"/>
      <c r="IWV39" s="443"/>
      <c r="IWW39" s="443"/>
      <c r="IWX39" s="443"/>
      <c r="IWY39" s="443"/>
      <c r="IWZ39" s="443"/>
      <c r="IXA39" s="443"/>
      <c r="IXB39" s="443"/>
      <c r="IXC39" s="443"/>
      <c r="IXD39" s="443"/>
      <c r="IXE39" s="443"/>
      <c r="IXF39" s="443"/>
      <c r="IXG39" s="443"/>
      <c r="IXH39" s="443"/>
      <c r="IXI39" s="443"/>
      <c r="IXJ39" s="443"/>
      <c r="IXK39" s="443"/>
      <c r="IXL39" s="443"/>
      <c r="IXM39" s="443"/>
      <c r="IXN39" s="443"/>
      <c r="IXO39" s="443"/>
      <c r="IXP39" s="443"/>
      <c r="IXQ39" s="443"/>
      <c r="IXR39" s="443"/>
      <c r="IXS39" s="443"/>
      <c r="IXT39" s="443"/>
      <c r="IXU39" s="443"/>
      <c r="IXV39" s="443"/>
      <c r="IXW39" s="443"/>
      <c r="IXX39" s="443"/>
      <c r="IXY39" s="443"/>
      <c r="IXZ39" s="443"/>
      <c r="IYA39" s="443"/>
      <c r="IYB39" s="443"/>
      <c r="IYC39" s="443"/>
      <c r="IYD39" s="443"/>
      <c r="IYE39" s="443"/>
      <c r="IYF39" s="443"/>
      <c r="IYG39" s="443"/>
      <c r="IYH39" s="443"/>
      <c r="IYI39" s="443"/>
      <c r="IYJ39" s="443"/>
      <c r="IYK39" s="443"/>
      <c r="IYL39" s="443"/>
      <c r="IYM39" s="443"/>
      <c r="IYN39" s="443"/>
      <c r="IYO39" s="443"/>
      <c r="IYP39" s="443"/>
      <c r="IYQ39" s="443"/>
      <c r="IYR39" s="443"/>
      <c r="IYS39" s="443"/>
      <c r="IYT39" s="443"/>
      <c r="IYU39" s="443"/>
      <c r="IYV39" s="443"/>
      <c r="IYW39" s="443"/>
      <c r="IYX39" s="443"/>
      <c r="IYY39" s="443"/>
      <c r="IYZ39" s="443"/>
      <c r="IZA39" s="443"/>
      <c r="IZB39" s="443"/>
      <c r="IZC39" s="443"/>
      <c r="IZD39" s="443"/>
      <c r="IZE39" s="443"/>
      <c r="IZF39" s="443"/>
      <c r="IZG39" s="443"/>
      <c r="IZH39" s="443"/>
      <c r="IZI39" s="443"/>
      <c r="IZJ39" s="443"/>
      <c r="IZK39" s="443"/>
      <c r="IZL39" s="443"/>
      <c r="IZM39" s="443"/>
      <c r="IZN39" s="443"/>
      <c r="IZO39" s="443"/>
      <c r="IZP39" s="443"/>
      <c r="IZQ39" s="443"/>
      <c r="IZR39" s="443"/>
      <c r="IZS39" s="443"/>
      <c r="IZT39" s="443"/>
      <c r="IZU39" s="443"/>
      <c r="IZV39" s="443"/>
      <c r="IZW39" s="443"/>
      <c r="IZX39" s="443"/>
      <c r="IZY39" s="443"/>
      <c r="IZZ39" s="443"/>
      <c r="JAA39" s="443"/>
      <c r="JAB39" s="443"/>
      <c r="JAC39" s="443"/>
      <c r="JAD39" s="443"/>
      <c r="JAE39" s="443"/>
      <c r="JAF39" s="443"/>
      <c r="JAG39" s="443"/>
      <c r="JAH39" s="443"/>
      <c r="JAI39" s="443"/>
      <c r="JAJ39" s="443"/>
      <c r="JAK39" s="443"/>
      <c r="JAL39" s="443"/>
      <c r="JAM39" s="443"/>
      <c r="JAN39" s="443"/>
      <c r="JAO39" s="443"/>
      <c r="JAP39" s="443"/>
      <c r="JAQ39" s="443"/>
      <c r="JAR39" s="443"/>
      <c r="JAS39" s="443"/>
      <c r="JAT39" s="443"/>
      <c r="JAU39" s="443"/>
      <c r="JAV39" s="443"/>
      <c r="JAW39" s="443"/>
      <c r="JAX39" s="443"/>
      <c r="JAY39" s="443"/>
      <c r="JAZ39" s="443"/>
      <c r="JBA39" s="443"/>
      <c r="JBB39" s="443"/>
      <c r="JBC39" s="443"/>
      <c r="JBD39" s="443"/>
      <c r="JBE39" s="443"/>
      <c r="JBF39" s="443"/>
      <c r="JBG39" s="443"/>
      <c r="JBH39" s="443"/>
      <c r="JBI39" s="443"/>
      <c r="JBJ39" s="443"/>
      <c r="JBK39" s="443"/>
      <c r="JBL39" s="443"/>
      <c r="JBM39" s="443"/>
      <c r="JBN39" s="443"/>
      <c r="JBO39" s="443"/>
      <c r="JBP39" s="443"/>
      <c r="JBQ39" s="443"/>
      <c r="JBR39" s="443"/>
      <c r="JBS39" s="443"/>
      <c r="JBT39" s="443"/>
      <c r="JBU39" s="443"/>
      <c r="JBV39" s="443"/>
      <c r="JBW39" s="443"/>
      <c r="JBX39" s="443"/>
      <c r="JBY39" s="443"/>
      <c r="JBZ39" s="443"/>
      <c r="JCA39" s="443"/>
      <c r="JCB39" s="443"/>
      <c r="JCC39" s="443"/>
      <c r="JCD39" s="443"/>
      <c r="JCE39" s="443"/>
      <c r="JCF39" s="443"/>
      <c r="JCG39" s="443"/>
      <c r="JCH39" s="443"/>
      <c r="JCI39" s="443"/>
      <c r="JCJ39" s="443"/>
      <c r="JCK39" s="443"/>
      <c r="JCL39" s="443"/>
      <c r="JCM39" s="443"/>
      <c r="JCN39" s="443"/>
      <c r="JCO39" s="443"/>
      <c r="JCP39" s="443"/>
      <c r="JCQ39" s="443"/>
      <c r="JCR39" s="443"/>
      <c r="JCS39" s="443"/>
      <c r="JCT39" s="443"/>
      <c r="JCU39" s="443"/>
      <c r="JCV39" s="443"/>
      <c r="JCW39" s="443"/>
      <c r="JCX39" s="443"/>
      <c r="JCY39" s="443"/>
      <c r="JCZ39" s="443"/>
      <c r="JDA39" s="443"/>
      <c r="JDB39" s="443"/>
      <c r="JDC39" s="443"/>
      <c r="JDD39" s="443"/>
      <c r="JDE39" s="443"/>
      <c r="JDF39" s="443"/>
      <c r="JDG39" s="443"/>
      <c r="JDH39" s="443"/>
      <c r="JDI39" s="443"/>
      <c r="JDJ39" s="443"/>
      <c r="JDK39" s="443"/>
      <c r="JDL39" s="443"/>
      <c r="JDM39" s="443"/>
      <c r="JDN39" s="443"/>
      <c r="JDO39" s="443"/>
      <c r="JDP39" s="443"/>
      <c r="JDQ39" s="443"/>
      <c r="JDR39" s="443"/>
      <c r="JDS39" s="443"/>
      <c r="JDT39" s="443"/>
      <c r="JDU39" s="443"/>
      <c r="JDV39" s="443"/>
      <c r="JDW39" s="443"/>
      <c r="JDX39" s="443"/>
      <c r="JDY39" s="443"/>
      <c r="JDZ39" s="443"/>
      <c r="JEA39" s="443"/>
      <c r="JEB39" s="443"/>
      <c r="JEC39" s="443"/>
      <c r="JED39" s="443"/>
      <c r="JEE39" s="443"/>
      <c r="JEF39" s="443"/>
      <c r="JEG39" s="443"/>
      <c r="JEH39" s="443"/>
      <c r="JEI39" s="443"/>
      <c r="JEJ39" s="443"/>
      <c r="JEK39" s="443"/>
      <c r="JEL39" s="443"/>
      <c r="JEM39" s="443"/>
      <c r="JEN39" s="443"/>
      <c r="JEO39" s="443"/>
      <c r="JEP39" s="443"/>
      <c r="JEQ39" s="443"/>
      <c r="JER39" s="443"/>
      <c r="JES39" s="443"/>
      <c r="JET39" s="443"/>
      <c r="JEU39" s="443"/>
      <c r="JEV39" s="443"/>
      <c r="JEW39" s="443"/>
      <c r="JEX39" s="443"/>
      <c r="JEY39" s="443"/>
      <c r="JEZ39" s="443"/>
      <c r="JFA39" s="443"/>
      <c r="JFB39" s="443"/>
      <c r="JFC39" s="443"/>
      <c r="JFD39" s="443"/>
      <c r="JFE39" s="443"/>
      <c r="JFF39" s="443"/>
      <c r="JFG39" s="443"/>
      <c r="JFH39" s="443"/>
      <c r="JFI39" s="443"/>
      <c r="JFJ39" s="443"/>
      <c r="JFK39" s="443"/>
      <c r="JFL39" s="443"/>
      <c r="JFM39" s="443"/>
      <c r="JFN39" s="443"/>
      <c r="JFO39" s="443"/>
      <c r="JFP39" s="443"/>
      <c r="JFQ39" s="443"/>
      <c r="JFR39" s="443"/>
      <c r="JFS39" s="443"/>
      <c r="JFT39" s="443"/>
      <c r="JFU39" s="443"/>
      <c r="JFV39" s="443"/>
      <c r="JFW39" s="443"/>
      <c r="JFX39" s="443"/>
      <c r="JFY39" s="443"/>
      <c r="JFZ39" s="443"/>
      <c r="JGA39" s="443"/>
      <c r="JGB39" s="443"/>
      <c r="JGC39" s="443"/>
      <c r="JGD39" s="443"/>
      <c r="JGE39" s="443"/>
      <c r="JGF39" s="443"/>
      <c r="JGG39" s="443"/>
      <c r="JGH39" s="443"/>
      <c r="JGI39" s="443"/>
      <c r="JGJ39" s="443"/>
      <c r="JGK39" s="443"/>
      <c r="JGL39" s="443"/>
      <c r="JGM39" s="443"/>
      <c r="JGN39" s="443"/>
      <c r="JGO39" s="443"/>
      <c r="JGP39" s="443"/>
      <c r="JGQ39" s="443"/>
      <c r="JGR39" s="443"/>
      <c r="JGS39" s="443"/>
      <c r="JGT39" s="443"/>
      <c r="JGU39" s="443"/>
      <c r="JGV39" s="443"/>
      <c r="JGW39" s="443"/>
      <c r="JGX39" s="443"/>
      <c r="JGY39" s="443"/>
      <c r="JGZ39" s="443"/>
      <c r="JHA39" s="443"/>
      <c r="JHB39" s="443"/>
      <c r="JHC39" s="443"/>
      <c r="JHD39" s="443"/>
      <c r="JHE39" s="443"/>
      <c r="JHF39" s="443"/>
      <c r="JHG39" s="443"/>
      <c r="JHH39" s="443"/>
      <c r="JHI39" s="443"/>
      <c r="JHJ39" s="443"/>
      <c r="JHK39" s="443"/>
      <c r="JHL39" s="443"/>
      <c r="JHM39" s="443"/>
      <c r="JHN39" s="443"/>
      <c r="JHO39" s="443"/>
      <c r="JHP39" s="443"/>
      <c r="JHQ39" s="443"/>
      <c r="JHR39" s="443"/>
      <c r="JHS39" s="443"/>
      <c r="JHT39" s="443"/>
      <c r="JHU39" s="443"/>
      <c r="JHV39" s="443"/>
      <c r="JHW39" s="443"/>
      <c r="JHX39" s="443"/>
      <c r="JHY39" s="443"/>
      <c r="JHZ39" s="443"/>
      <c r="JIA39" s="443"/>
      <c r="JIB39" s="443"/>
      <c r="JIC39" s="443"/>
      <c r="JID39" s="443"/>
      <c r="JIE39" s="443"/>
      <c r="JIF39" s="443"/>
      <c r="JIG39" s="443"/>
      <c r="JIH39" s="443"/>
      <c r="JII39" s="443"/>
      <c r="JIJ39" s="443"/>
      <c r="JIK39" s="443"/>
      <c r="JIL39" s="443"/>
      <c r="JIM39" s="443"/>
      <c r="JIN39" s="443"/>
      <c r="JIO39" s="443"/>
      <c r="JIP39" s="443"/>
      <c r="JIQ39" s="443"/>
      <c r="JIR39" s="443"/>
      <c r="JIS39" s="443"/>
      <c r="JIT39" s="443"/>
      <c r="JIU39" s="443"/>
      <c r="JIV39" s="443"/>
      <c r="JIW39" s="443"/>
      <c r="JIX39" s="443"/>
      <c r="JIY39" s="443"/>
      <c r="JIZ39" s="443"/>
      <c r="JJA39" s="443"/>
      <c r="JJB39" s="443"/>
      <c r="JJC39" s="443"/>
      <c r="JJD39" s="443"/>
      <c r="JJE39" s="443"/>
      <c r="JJF39" s="443"/>
      <c r="JJG39" s="443"/>
      <c r="JJH39" s="443"/>
      <c r="JJI39" s="443"/>
      <c r="JJJ39" s="443"/>
      <c r="JJK39" s="443"/>
      <c r="JJL39" s="443"/>
      <c r="JJM39" s="443"/>
      <c r="JJN39" s="443"/>
      <c r="JJO39" s="443"/>
      <c r="JJP39" s="443"/>
      <c r="JJQ39" s="443"/>
      <c r="JJR39" s="443"/>
      <c r="JJS39" s="443"/>
      <c r="JJT39" s="443"/>
      <c r="JJU39" s="443"/>
      <c r="JJV39" s="443"/>
      <c r="JJW39" s="443"/>
      <c r="JJX39" s="443"/>
      <c r="JJY39" s="443"/>
      <c r="JJZ39" s="443"/>
      <c r="JKA39" s="443"/>
      <c r="JKB39" s="443"/>
      <c r="JKC39" s="443"/>
      <c r="JKD39" s="443"/>
      <c r="JKE39" s="443"/>
      <c r="JKF39" s="443"/>
      <c r="JKG39" s="443"/>
      <c r="JKH39" s="443"/>
      <c r="JKI39" s="443"/>
      <c r="JKJ39" s="443"/>
      <c r="JKK39" s="443"/>
      <c r="JKL39" s="443"/>
      <c r="JKM39" s="443"/>
      <c r="JKN39" s="443"/>
      <c r="JKO39" s="443"/>
      <c r="JKP39" s="443"/>
      <c r="JKQ39" s="443"/>
      <c r="JKR39" s="443"/>
      <c r="JKS39" s="443"/>
      <c r="JKT39" s="443"/>
      <c r="JKU39" s="443"/>
      <c r="JKV39" s="443"/>
      <c r="JKW39" s="443"/>
      <c r="JKX39" s="443"/>
      <c r="JKY39" s="443"/>
      <c r="JKZ39" s="443"/>
      <c r="JLA39" s="443"/>
      <c r="JLB39" s="443"/>
      <c r="JLC39" s="443"/>
      <c r="JLD39" s="443"/>
      <c r="JLE39" s="443"/>
      <c r="JLF39" s="443"/>
      <c r="JLG39" s="443"/>
      <c r="JLH39" s="443"/>
      <c r="JLI39" s="443"/>
      <c r="JLJ39" s="443"/>
      <c r="JLK39" s="443"/>
      <c r="JLL39" s="443"/>
      <c r="JLM39" s="443"/>
      <c r="JLN39" s="443"/>
      <c r="JLO39" s="443"/>
      <c r="JLP39" s="443"/>
      <c r="JLQ39" s="443"/>
      <c r="JLR39" s="443"/>
      <c r="JLS39" s="443"/>
      <c r="JLT39" s="443"/>
      <c r="JLU39" s="443"/>
      <c r="JLV39" s="443"/>
      <c r="JLW39" s="443"/>
      <c r="JLX39" s="443"/>
      <c r="JLY39" s="443"/>
      <c r="JLZ39" s="443"/>
      <c r="JMA39" s="443"/>
      <c r="JMB39" s="443"/>
      <c r="JMC39" s="443"/>
      <c r="JMD39" s="443"/>
      <c r="JME39" s="443"/>
      <c r="JMF39" s="443"/>
      <c r="JMG39" s="443"/>
      <c r="JMH39" s="443"/>
      <c r="JMI39" s="443"/>
      <c r="JMJ39" s="443"/>
      <c r="JMK39" s="443"/>
      <c r="JML39" s="443"/>
      <c r="JMM39" s="443"/>
      <c r="JMN39" s="443"/>
      <c r="JMO39" s="443"/>
      <c r="JMP39" s="443"/>
      <c r="JMQ39" s="443"/>
      <c r="JMR39" s="443"/>
      <c r="JMS39" s="443"/>
      <c r="JMT39" s="443"/>
      <c r="JMU39" s="443"/>
      <c r="JMV39" s="443"/>
      <c r="JMW39" s="443"/>
      <c r="JMX39" s="443"/>
      <c r="JMY39" s="443"/>
      <c r="JMZ39" s="443"/>
      <c r="JNA39" s="443"/>
      <c r="JNB39" s="443"/>
      <c r="JNC39" s="443"/>
      <c r="JND39" s="443"/>
      <c r="JNE39" s="443"/>
      <c r="JNF39" s="443"/>
      <c r="JNG39" s="443"/>
      <c r="JNH39" s="443"/>
      <c r="JNI39" s="443"/>
      <c r="JNJ39" s="443"/>
      <c r="JNK39" s="443"/>
      <c r="JNL39" s="443"/>
      <c r="JNM39" s="443"/>
      <c r="JNN39" s="443"/>
      <c r="JNO39" s="443"/>
      <c r="JNP39" s="443"/>
      <c r="JNQ39" s="443"/>
      <c r="JNR39" s="443"/>
      <c r="JNS39" s="443"/>
      <c r="JNT39" s="443"/>
      <c r="JNU39" s="443"/>
      <c r="JNV39" s="443"/>
      <c r="JNW39" s="443"/>
      <c r="JNX39" s="443"/>
      <c r="JNY39" s="443"/>
      <c r="JNZ39" s="443"/>
      <c r="JOA39" s="443"/>
      <c r="JOB39" s="443"/>
      <c r="JOC39" s="443"/>
      <c r="JOD39" s="443"/>
      <c r="JOE39" s="443"/>
      <c r="JOF39" s="443"/>
      <c r="JOG39" s="443"/>
      <c r="JOH39" s="443"/>
      <c r="JOI39" s="443"/>
      <c r="JOJ39" s="443"/>
      <c r="JOK39" s="443"/>
      <c r="JOL39" s="443"/>
      <c r="JOM39" s="443"/>
      <c r="JON39" s="443"/>
      <c r="JOO39" s="443"/>
      <c r="JOP39" s="443"/>
      <c r="JOQ39" s="443"/>
      <c r="JOR39" s="443"/>
      <c r="JOS39" s="443"/>
      <c r="JOT39" s="443"/>
      <c r="JOU39" s="443"/>
      <c r="JOV39" s="443"/>
      <c r="JOW39" s="443"/>
      <c r="JOX39" s="443"/>
      <c r="JOY39" s="443"/>
      <c r="JOZ39" s="443"/>
      <c r="JPA39" s="443"/>
      <c r="JPB39" s="443"/>
      <c r="JPC39" s="443"/>
      <c r="JPD39" s="443"/>
      <c r="JPE39" s="443"/>
      <c r="JPF39" s="443"/>
      <c r="JPG39" s="443"/>
      <c r="JPH39" s="443"/>
      <c r="JPI39" s="443"/>
      <c r="JPJ39" s="443"/>
      <c r="JPK39" s="443"/>
      <c r="JPL39" s="443"/>
      <c r="JPM39" s="443"/>
      <c r="JPN39" s="443"/>
      <c r="JPO39" s="443"/>
      <c r="JPP39" s="443"/>
      <c r="JPQ39" s="443"/>
      <c r="JPR39" s="443"/>
      <c r="JPS39" s="443"/>
      <c r="JPT39" s="443"/>
      <c r="JPU39" s="443"/>
      <c r="JPV39" s="443"/>
      <c r="JPW39" s="443"/>
      <c r="JPX39" s="443"/>
      <c r="JPY39" s="443"/>
      <c r="JPZ39" s="443"/>
      <c r="JQA39" s="443"/>
      <c r="JQB39" s="443"/>
      <c r="JQC39" s="443"/>
      <c r="JQD39" s="443"/>
      <c r="JQE39" s="443"/>
      <c r="JQF39" s="443"/>
      <c r="JQG39" s="443"/>
      <c r="JQH39" s="443"/>
      <c r="JQI39" s="443"/>
      <c r="JQJ39" s="443"/>
      <c r="JQK39" s="443"/>
      <c r="JQL39" s="443"/>
      <c r="JQM39" s="443"/>
      <c r="JQN39" s="443"/>
      <c r="JQO39" s="443"/>
      <c r="JQP39" s="443"/>
      <c r="JQQ39" s="443"/>
      <c r="JQR39" s="443"/>
      <c r="JQS39" s="443"/>
      <c r="JQT39" s="443"/>
      <c r="JQU39" s="443"/>
      <c r="JQV39" s="443"/>
      <c r="JQW39" s="443"/>
      <c r="JQX39" s="443"/>
      <c r="JQY39" s="443"/>
      <c r="JQZ39" s="443"/>
      <c r="JRA39" s="443"/>
      <c r="JRB39" s="443"/>
      <c r="JRC39" s="443"/>
      <c r="JRD39" s="443"/>
      <c r="JRE39" s="443"/>
      <c r="JRF39" s="443"/>
      <c r="JRG39" s="443"/>
      <c r="JRH39" s="443"/>
      <c r="JRI39" s="443"/>
      <c r="JRJ39" s="443"/>
      <c r="JRK39" s="443"/>
      <c r="JRL39" s="443"/>
      <c r="JRM39" s="443"/>
      <c r="JRN39" s="443"/>
      <c r="JRO39" s="443"/>
      <c r="JRP39" s="443"/>
      <c r="JRQ39" s="443"/>
      <c r="JRR39" s="443"/>
      <c r="JRS39" s="443"/>
      <c r="JRT39" s="443"/>
      <c r="JRU39" s="443"/>
      <c r="JRV39" s="443"/>
      <c r="JRW39" s="443"/>
      <c r="JRX39" s="443"/>
      <c r="JRY39" s="443"/>
      <c r="JRZ39" s="443"/>
      <c r="JSA39" s="443"/>
      <c r="JSB39" s="443"/>
      <c r="JSC39" s="443"/>
      <c r="JSD39" s="443"/>
      <c r="JSE39" s="443"/>
      <c r="JSF39" s="443"/>
      <c r="JSG39" s="443"/>
      <c r="JSH39" s="443"/>
      <c r="JSI39" s="443"/>
      <c r="JSJ39" s="443"/>
      <c r="JSK39" s="443"/>
      <c r="JSL39" s="443"/>
      <c r="JSM39" s="443"/>
      <c r="JSN39" s="443"/>
      <c r="JSO39" s="443"/>
      <c r="JSP39" s="443"/>
      <c r="JSQ39" s="443"/>
      <c r="JSR39" s="443"/>
      <c r="JSS39" s="443"/>
      <c r="JST39" s="443"/>
      <c r="JSU39" s="443"/>
      <c r="JSV39" s="443"/>
      <c r="JSW39" s="443"/>
      <c r="JSX39" s="443"/>
      <c r="JSY39" s="443"/>
      <c r="JSZ39" s="443"/>
      <c r="JTA39" s="443"/>
      <c r="JTB39" s="443"/>
      <c r="JTC39" s="443"/>
      <c r="JTD39" s="443"/>
      <c r="JTE39" s="443"/>
      <c r="JTF39" s="443"/>
      <c r="JTG39" s="443"/>
      <c r="JTH39" s="443"/>
      <c r="JTI39" s="443"/>
      <c r="JTJ39" s="443"/>
      <c r="JTK39" s="443"/>
      <c r="JTL39" s="443"/>
      <c r="JTM39" s="443"/>
      <c r="JTN39" s="443"/>
      <c r="JTO39" s="443"/>
      <c r="JTP39" s="443"/>
      <c r="JTQ39" s="443"/>
      <c r="JTR39" s="443"/>
      <c r="JTS39" s="443"/>
      <c r="JTT39" s="443"/>
      <c r="JTU39" s="443"/>
      <c r="JTV39" s="443"/>
      <c r="JTW39" s="443"/>
      <c r="JTX39" s="443"/>
      <c r="JTY39" s="443"/>
      <c r="JTZ39" s="443"/>
      <c r="JUA39" s="443"/>
      <c r="JUB39" s="443"/>
      <c r="JUC39" s="443"/>
      <c r="JUD39" s="443"/>
      <c r="JUE39" s="443"/>
      <c r="JUF39" s="443"/>
      <c r="JUG39" s="443"/>
      <c r="JUH39" s="443"/>
      <c r="JUI39" s="443"/>
      <c r="JUJ39" s="443"/>
      <c r="JUK39" s="443"/>
      <c r="JUL39" s="443"/>
      <c r="JUM39" s="443"/>
      <c r="JUN39" s="443"/>
      <c r="JUO39" s="443"/>
      <c r="JUP39" s="443"/>
      <c r="JUQ39" s="443"/>
      <c r="JUR39" s="443"/>
      <c r="JUS39" s="443"/>
      <c r="JUT39" s="443"/>
      <c r="JUU39" s="443"/>
      <c r="JUV39" s="443"/>
      <c r="JUW39" s="443"/>
      <c r="JUX39" s="443"/>
      <c r="JUY39" s="443"/>
      <c r="JUZ39" s="443"/>
      <c r="JVA39" s="443"/>
      <c r="JVB39" s="443"/>
      <c r="JVC39" s="443"/>
      <c r="JVD39" s="443"/>
      <c r="JVE39" s="443"/>
      <c r="JVF39" s="443"/>
      <c r="JVG39" s="443"/>
      <c r="JVH39" s="443"/>
      <c r="JVI39" s="443"/>
      <c r="JVJ39" s="443"/>
      <c r="JVK39" s="443"/>
      <c r="JVL39" s="443"/>
      <c r="JVM39" s="443"/>
      <c r="JVN39" s="443"/>
      <c r="JVO39" s="443"/>
      <c r="JVP39" s="443"/>
      <c r="JVQ39" s="443"/>
      <c r="JVR39" s="443"/>
      <c r="JVS39" s="443"/>
      <c r="JVT39" s="443"/>
      <c r="JVU39" s="443"/>
      <c r="JVV39" s="443"/>
      <c r="JVW39" s="443"/>
      <c r="JVX39" s="443"/>
      <c r="JVY39" s="443"/>
      <c r="JVZ39" s="443"/>
      <c r="JWA39" s="443"/>
      <c r="JWB39" s="443"/>
      <c r="JWC39" s="443"/>
      <c r="JWD39" s="443"/>
      <c r="JWE39" s="443"/>
      <c r="JWF39" s="443"/>
      <c r="JWG39" s="443"/>
      <c r="JWH39" s="443"/>
      <c r="JWI39" s="443"/>
      <c r="JWJ39" s="443"/>
      <c r="JWK39" s="443"/>
      <c r="JWL39" s="443"/>
      <c r="JWM39" s="443"/>
      <c r="JWN39" s="443"/>
      <c r="JWO39" s="443"/>
      <c r="JWP39" s="443"/>
      <c r="JWQ39" s="443"/>
      <c r="JWR39" s="443"/>
      <c r="JWS39" s="443"/>
      <c r="JWT39" s="443"/>
      <c r="JWU39" s="443"/>
      <c r="JWV39" s="443"/>
      <c r="JWW39" s="443"/>
      <c r="JWX39" s="443"/>
      <c r="JWY39" s="443"/>
      <c r="JWZ39" s="443"/>
      <c r="JXA39" s="443"/>
      <c r="JXB39" s="443"/>
      <c r="JXC39" s="443"/>
      <c r="JXD39" s="443"/>
      <c r="JXE39" s="443"/>
      <c r="JXF39" s="443"/>
      <c r="JXG39" s="443"/>
      <c r="JXH39" s="443"/>
      <c r="JXI39" s="443"/>
      <c r="JXJ39" s="443"/>
      <c r="JXK39" s="443"/>
      <c r="JXL39" s="443"/>
      <c r="JXM39" s="443"/>
      <c r="JXN39" s="443"/>
      <c r="JXO39" s="443"/>
      <c r="JXP39" s="443"/>
      <c r="JXQ39" s="443"/>
      <c r="JXR39" s="443"/>
      <c r="JXS39" s="443"/>
      <c r="JXT39" s="443"/>
      <c r="JXU39" s="443"/>
      <c r="JXV39" s="443"/>
      <c r="JXW39" s="443"/>
      <c r="JXX39" s="443"/>
      <c r="JXY39" s="443"/>
      <c r="JXZ39" s="443"/>
      <c r="JYA39" s="443"/>
      <c r="JYB39" s="443"/>
      <c r="JYC39" s="443"/>
      <c r="JYD39" s="443"/>
      <c r="JYE39" s="443"/>
      <c r="JYF39" s="443"/>
      <c r="JYG39" s="443"/>
      <c r="JYH39" s="443"/>
      <c r="JYI39" s="443"/>
      <c r="JYJ39" s="443"/>
      <c r="JYK39" s="443"/>
      <c r="JYL39" s="443"/>
      <c r="JYM39" s="443"/>
      <c r="JYN39" s="443"/>
      <c r="JYO39" s="443"/>
      <c r="JYP39" s="443"/>
      <c r="JYQ39" s="443"/>
      <c r="JYR39" s="443"/>
      <c r="JYS39" s="443"/>
      <c r="JYT39" s="443"/>
      <c r="JYU39" s="443"/>
      <c r="JYV39" s="443"/>
      <c r="JYW39" s="443"/>
      <c r="JYX39" s="443"/>
      <c r="JYY39" s="443"/>
      <c r="JYZ39" s="443"/>
      <c r="JZA39" s="443"/>
      <c r="JZB39" s="443"/>
      <c r="JZC39" s="443"/>
      <c r="JZD39" s="443"/>
      <c r="JZE39" s="443"/>
      <c r="JZF39" s="443"/>
      <c r="JZG39" s="443"/>
      <c r="JZH39" s="443"/>
      <c r="JZI39" s="443"/>
      <c r="JZJ39" s="443"/>
      <c r="JZK39" s="443"/>
      <c r="JZL39" s="443"/>
      <c r="JZM39" s="443"/>
      <c r="JZN39" s="443"/>
      <c r="JZO39" s="443"/>
      <c r="JZP39" s="443"/>
      <c r="JZQ39" s="443"/>
      <c r="JZR39" s="443"/>
      <c r="JZS39" s="443"/>
      <c r="JZT39" s="443"/>
      <c r="JZU39" s="443"/>
      <c r="JZV39" s="443"/>
      <c r="JZW39" s="443"/>
      <c r="JZX39" s="443"/>
      <c r="JZY39" s="443"/>
      <c r="JZZ39" s="443"/>
      <c r="KAA39" s="443"/>
      <c r="KAB39" s="443"/>
      <c r="KAC39" s="443"/>
      <c r="KAD39" s="443"/>
      <c r="KAE39" s="443"/>
      <c r="KAF39" s="443"/>
      <c r="KAG39" s="443"/>
      <c r="KAH39" s="443"/>
      <c r="KAI39" s="443"/>
      <c r="KAJ39" s="443"/>
      <c r="KAK39" s="443"/>
      <c r="KAL39" s="443"/>
      <c r="KAM39" s="443"/>
      <c r="KAN39" s="443"/>
      <c r="KAO39" s="443"/>
      <c r="KAP39" s="443"/>
      <c r="KAQ39" s="443"/>
      <c r="KAR39" s="443"/>
      <c r="KAS39" s="443"/>
      <c r="KAT39" s="443"/>
      <c r="KAU39" s="443"/>
      <c r="KAV39" s="443"/>
      <c r="KAW39" s="443"/>
      <c r="KAX39" s="443"/>
      <c r="KAY39" s="443"/>
      <c r="KAZ39" s="443"/>
      <c r="KBA39" s="443"/>
      <c r="KBB39" s="443"/>
      <c r="KBC39" s="443"/>
      <c r="KBD39" s="443"/>
      <c r="KBE39" s="443"/>
      <c r="KBF39" s="443"/>
      <c r="KBG39" s="443"/>
      <c r="KBH39" s="443"/>
      <c r="KBI39" s="443"/>
      <c r="KBJ39" s="443"/>
      <c r="KBK39" s="443"/>
      <c r="KBL39" s="443"/>
      <c r="KBM39" s="443"/>
      <c r="KBN39" s="443"/>
      <c r="KBO39" s="443"/>
      <c r="KBP39" s="443"/>
      <c r="KBQ39" s="443"/>
      <c r="KBR39" s="443"/>
      <c r="KBS39" s="443"/>
      <c r="KBT39" s="443"/>
      <c r="KBU39" s="443"/>
      <c r="KBV39" s="443"/>
      <c r="KBW39" s="443"/>
      <c r="KBX39" s="443"/>
      <c r="KBY39" s="443"/>
      <c r="KBZ39" s="443"/>
      <c r="KCA39" s="443"/>
      <c r="KCB39" s="443"/>
      <c r="KCC39" s="443"/>
      <c r="KCD39" s="443"/>
      <c r="KCE39" s="443"/>
      <c r="KCF39" s="443"/>
      <c r="KCG39" s="443"/>
      <c r="KCH39" s="443"/>
      <c r="KCI39" s="443"/>
      <c r="KCJ39" s="443"/>
      <c r="KCK39" s="443"/>
      <c r="KCL39" s="443"/>
      <c r="KCM39" s="443"/>
      <c r="KCN39" s="443"/>
      <c r="KCO39" s="443"/>
      <c r="KCP39" s="443"/>
      <c r="KCQ39" s="443"/>
      <c r="KCR39" s="443"/>
      <c r="KCS39" s="443"/>
      <c r="KCT39" s="443"/>
      <c r="KCU39" s="443"/>
      <c r="KCV39" s="443"/>
      <c r="KCW39" s="443"/>
      <c r="KCX39" s="443"/>
      <c r="KCY39" s="443"/>
      <c r="KCZ39" s="443"/>
      <c r="KDA39" s="443"/>
      <c r="KDB39" s="443"/>
      <c r="KDC39" s="443"/>
      <c r="KDD39" s="443"/>
      <c r="KDE39" s="443"/>
      <c r="KDF39" s="443"/>
      <c r="KDG39" s="443"/>
      <c r="KDH39" s="443"/>
      <c r="KDI39" s="443"/>
      <c r="KDJ39" s="443"/>
      <c r="KDK39" s="443"/>
      <c r="KDL39" s="443"/>
      <c r="KDM39" s="443"/>
      <c r="KDN39" s="443"/>
      <c r="KDO39" s="443"/>
      <c r="KDP39" s="443"/>
      <c r="KDQ39" s="443"/>
      <c r="KDR39" s="443"/>
      <c r="KDS39" s="443"/>
      <c r="KDT39" s="443"/>
      <c r="KDU39" s="443"/>
      <c r="KDV39" s="443"/>
      <c r="KDW39" s="443"/>
      <c r="KDX39" s="443"/>
      <c r="KDY39" s="443"/>
      <c r="KDZ39" s="443"/>
      <c r="KEA39" s="443"/>
      <c r="KEB39" s="443"/>
      <c r="KEC39" s="443"/>
      <c r="KED39" s="443"/>
      <c r="KEE39" s="443"/>
      <c r="KEF39" s="443"/>
      <c r="KEG39" s="443"/>
      <c r="KEH39" s="443"/>
      <c r="KEI39" s="443"/>
      <c r="KEJ39" s="443"/>
      <c r="KEK39" s="443"/>
      <c r="KEL39" s="443"/>
      <c r="KEM39" s="443"/>
      <c r="KEN39" s="443"/>
      <c r="KEO39" s="443"/>
      <c r="KEP39" s="443"/>
      <c r="KEQ39" s="443"/>
      <c r="KER39" s="443"/>
      <c r="KES39" s="443"/>
      <c r="KET39" s="443"/>
      <c r="KEU39" s="443"/>
      <c r="KEV39" s="443"/>
      <c r="KEW39" s="443"/>
      <c r="KEX39" s="443"/>
      <c r="KEY39" s="443"/>
      <c r="KEZ39" s="443"/>
      <c r="KFA39" s="443"/>
      <c r="KFB39" s="443"/>
      <c r="KFC39" s="443"/>
      <c r="KFD39" s="443"/>
      <c r="KFE39" s="443"/>
      <c r="KFF39" s="443"/>
      <c r="KFG39" s="443"/>
      <c r="KFH39" s="443"/>
      <c r="KFI39" s="443"/>
      <c r="KFJ39" s="443"/>
      <c r="KFK39" s="443"/>
      <c r="KFL39" s="443"/>
      <c r="KFM39" s="443"/>
      <c r="KFN39" s="443"/>
      <c r="KFO39" s="443"/>
      <c r="KFP39" s="443"/>
      <c r="KFQ39" s="443"/>
      <c r="KFR39" s="443"/>
      <c r="KFS39" s="443"/>
      <c r="KFT39" s="443"/>
      <c r="KFU39" s="443"/>
      <c r="KFV39" s="443"/>
      <c r="KFW39" s="443"/>
      <c r="KFX39" s="443"/>
      <c r="KFY39" s="443"/>
      <c r="KFZ39" s="443"/>
      <c r="KGA39" s="443"/>
      <c r="KGB39" s="443"/>
      <c r="KGC39" s="443"/>
      <c r="KGD39" s="443"/>
      <c r="KGE39" s="443"/>
      <c r="KGF39" s="443"/>
      <c r="KGG39" s="443"/>
      <c r="KGH39" s="443"/>
      <c r="KGI39" s="443"/>
      <c r="KGJ39" s="443"/>
      <c r="KGK39" s="443"/>
      <c r="KGL39" s="443"/>
      <c r="KGM39" s="443"/>
      <c r="KGN39" s="443"/>
      <c r="KGO39" s="443"/>
      <c r="KGP39" s="443"/>
      <c r="KGQ39" s="443"/>
      <c r="KGR39" s="443"/>
      <c r="KGS39" s="443"/>
      <c r="KGT39" s="443"/>
      <c r="KGU39" s="443"/>
      <c r="KGV39" s="443"/>
      <c r="KGW39" s="443"/>
      <c r="KGX39" s="443"/>
      <c r="KGY39" s="443"/>
      <c r="KGZ39" s="443"/>
      <c r="KHA39" s="443"/>
      <c r="KHB39" s="443"/>
      <c r="KHC39" s="443"/>
      <c r="KHD39" s="443"/>
      <c r="KHE39" s="443"/>
      <c r="KHF39" s="443"/>
      <c r="KHG39" s="443"/>
      <c r="KHH39" s="443"/>
      <c r="KHI39" s="443"/>
      <c r="KHJ39" s="443"/>
      <c r="KHK39" s="443"/>
      <c r="KHL39" s="443"/>
      <c r="KHM39" s="443"/>
      <c r="KHN39" s="443"/>
      <c r="KHO39" s="443"/>
      <c r="KHP39" s="443"/>
      <c r="KHQ39" s="443"/>
      <c r="KHR39" s="443"/>
      <c r="KHS39" s="443"/>
      <c r="KHT39" s="443"/>
      <c r="KHU39" s="443"/>
      <c r="KHV39" s="443"/>
      <c r="KHW39" s="443"/>
      <c r="KHX39" s="443"/>
      <c r="KHY39" s="443"/>
      <c r="KHZ39" s="443"/>
      <c r="KIA39" s="443"/>
      <c r="KIB39" s="443"/>
      <c r="KIC39" s="443"/>
      <c r="KID39" s="443"/>
      <c r="KIE39" s="443"/>
      <c r="KIF39" s="443"/>
      <c r="KIG39" s="443"/>
      <c r="KIH39" s="443"/>
      <c r="KII39" s="443"/>
      <c r="KIJ39" s="443"/>
      <c r="KIK39" s="443"/>
      <c r="KIL39" s="443"/>
      <c r="KIM39" s="443"/>
      <c r="KIN39" s="443"/>
      <c r="KIO39" s="443"/>
      <c r="KIP39" s="443"/>
      <c r="KIQ39" s="443"/>
      <c r="KIR39" s="443"/>
      <c r="KIS39" s="443"/>
      <c r="KIT39" s="443"/>
      <c r="KIU39" s="443"/>
      <c r="KIV39" s="443"/>
      <c r="KIW39" s="443"/>
      <c r="KIX39" s="443"/>
      <c r="KIY39" s="443"/>
      <c r="KIZ39" s="443"/>
      <c r="KJA39" s="443"/>
      <c r="KJB39" s="443"/>
      <c r="KJC39" s="443"/>
      <c r="KJD39" s="443"/>
      <c r="KJE39" s="443"/>
      <c r="KJF39" s="443"/>
      <c r="KJG39" s="443"/>
      <c r="KJH39" s="443"/>
      <c r="KJI39" s="443"/>
      <c r="KJJ39" s="443"/>
      <c r="KJK39" s="443"/>
      <c r="KJL39" s="443"/>
      <c r="KJM39" s="443"/>
      <c r="KJN39" s="443"/>
      <c r="KJO39" s="443"/>
      <c r="KJP39" s="443"/>
      <c r="KJQ39" s="443"/>
      <c r="KJR39" s="443"/>
      <c r="KJS39" s="443"/>
      <c r="KJT39" s="443"/>
      <c r="KJU39" s="443"/>
      <c r="KJV39" s="443"/>
      <c r="KJW39" s="443"/>
      <c r="KJX39" s="443"/>
      <c r="KJY39" s="443"/>
      <c r="KJZ39" s="443"/>
      <c r="KKA39" s="443"/>
      <c r="KKB39" s="443"/>
      <c r="KKC39" s="443"/>
      <c r="KKD39" s="443"/>
      <c r="KKE39" s="443"/>
      <c r="KKF39" s="443"/>
      <c r="KKG39" s="443"/>
      <c r="KKH39" s="443"/>
      <c r="KKI39" s="443"/>
      <c r="KKJ39" s="443"/>
      <c r="KKK39" s="443"/>
      <c r="KKL39" s="443"/>
      <c r="KKM39" s="443"/>
      <c r="KKN39" s="443"/>
      <c r="KKO39" s="443"/>
      <c r="KKP39" s="443"/>
      <c r="KKQ39" s="443"/>
      <c r="KKR39" s="443"/>
      <c r="KKS39" s="443"/>
      <c r="KKT39" s="443"/>
      <c r="KKU39" s="443"/>
      <c r="KKV39" s="443"/>
      <c r="KKW39" s="443"/>
      <c r="KKX39" s="443"/>
      <c r="KKY39" s="443"/>
      <c r="KKZ39" s="443"/>
      <c r="KLA39" s="443"/>
      <c r="KLB39" s="443"/>
      <c r="KLC39" s="443"/>
      <c r="KLD39" s="443"/>
      <c r="KLE39" s="443"/>
      <c r="KLF39" s="443"/>
      <c r="KLG39" s="443"/>
      <c r="KLH39" s="443"/>
      <c r="KLI39" s="443"/>
      <c r="KLJ39" s="443"/>
      <c r="KLK39" s="443"/>
      <c r="KLL39" s="443"/>
      <c r="KLM39" s="443"/>
      <c r="KLN39" s="443"/>
      <c r="KLO39" s="443"/>
      <c r="KLP39" s="443"/>
      <c r="KLQ39" s="443"/>
      <c r="KLR39" s="443"/>
      <c r="KLS39" s="443"/>
      <c r="KLT39" s="443"/>
      <c r="KLU39" s="443"/>
      <c r="KLV39" s="443"/>
      <c r="KLW39" s="443"/>
      <c r="KLX39" s="443"/>
      <c r="KLY39" s="443"/>
      <c r="KLZ39" s="443"/>
      <c r="KMA39" s="443"/>
      <c r="KMB39" s="443"/>
      <c r="KMC39" s="443"/>
      <c r="KMD39" s="443"/>
      <c r="KME39" s="443"/>
      <c r="KMF39" s="443"/>
      <c r="KMG39" s="443"/>
      <c r="KMH39" s="443"/>
      <c r="KMI39" s="443"/>
      <c r="KMJ39" s="443"/>
      <c r="KMK39" s="443"/>
      <c r="KML39" s="443"/>
      <c r="KMM39" s="443"/>
      <c r="KMN39" s="443"/>
      <c r="KMO39" s="443"/>
      <c r="KMP39" s="443"/>
      <c r="KMQ39" s="443"/>
      <c r="KMR39" s="443"/>
      <c r="KMS39" s="443"/>
      <c r="KMT39" s="443"/>
      <c r="KMU39" s="443"/>
      <c r="KMV39" s="443"/>
      <c r="KMW39" s="443"/>
      <c r="KMX39" s="443"/>
      <c r="KMY39" s="443"/>
      <c r="KMZ39" s="443"/>
      <c r="KNA39" s="443"/>
      <c r="KNB39" s="443"/>
      <c r="KNC39" s="443"/>
      <c r="KND39" s="443"/>
      <c r="KNE39" s="443"/>
      <c r="KNF39" s="443"/>
      <c r="KNG39" s="443"/>
      <c r="KNH39" s="443"/>
      <c r="KNI39" s="443"/>
      <c r="KNJ39" s="443"/>
      <c r="KNK39" s="443"/>
      <c r="KNL39" s="443"/>
      <c r="KNM39" s="443"/>
      <c r="KNN39" s="443"/>
      <c r="KNO39" s="443"/>
      <c r="KNP39" s="443"/>
      <c r="KNQ39" s="443"/>
      <c r="KNR39" s="443"/>
      <c r="KNS39" s="443"/>
      <c r="KNT39" s="443"/>
      <c r="KNU39" s="443"/>
      <c r="KNV39" s="443"/>
      <c r="KNW39" s="443"/>
      <c r="KNX39" s="443"/>
      <c r="KNY39" s="443"/>
      <c r="KNZ39" s="443"/>
      <c r="KOA39" s="443"/>
      <c r="KOB39" s="443"/>
      <c r="KOC39" s="443"/>
      <c r="KOD39" s="443"/>
      <c r="KOE39" s="443"/>
      <c r="KOF39" s="443"/>
      <c r="KOG39" s="443"/>
      <c r="KOH39" s="443"/>
      <c r="KOI39" s="443"/>
      <c r="KOJ39" s="443"/>
      <c r="KOK39" s="443"/>
      <c r="KOL39" s="443"/>
      <c r="KOM39" s="443"/>
      <c r="KON39" s="443"/>
      <c r="KOO39" s="443"/>
      <c r="KOP39" s="443"/>
      <c r="KOQ39" s="443"/>
      <c r="KOR39" s="443"/>
      <c r="KOS39" s="443"/>
      <c r="KOT39" s="443"/>
      <c r="KOU39" s="443"/>
      <c r="KOV39" s="443"/>
      <c r="KOW39" s="443"/>
      <c r="KOX39" s="443"/>
      <c r="KOY39" s="443"/>
      <c r="KOZ39" s="443"/>
      <c r="KPA39" s="443"/>
      <c r="KPB39" s="443"/>
      <c r="KPC39" s="443"/>
      <c r="KPD39" s="443"/>
      <c r="KPE39" s="443"/>
      <c r="KPF39" s="443"/>
      <c r="KPG39" s="443"/>
      <c r="KPH39" s="443"/>
      <c r="KPI39" s="443"/>
      <c r="KPJ39" s="443"/>
      <c r="KPK39" s="443"/>
      <c r="KPL39" s="443"/>
      <c r="KPM39" s="443"/>
      <c r="KPN39" s="443"/>
      <c r="KPO39" s="443"/>
      <c r="KPP39" s="443"/>
      <c r="KPQ39" s="443"/>
      <c r="KPR39" s="443"/>
      <c r="KPS39" s="443"/>
      <c r="KPT39" s="443"/>
      <c r="KPU39" s="443"/>
      <c r="KPV39" s="443"/>
      <c r="KPW39" s="443"/>
      <c r="KPX39" s="443"/>
      <c r="KPY39" s="443"/>
      <c r="KPZ39" s="443"/>
      <c r="KQA39" s="443"/>
      <c r="KQB39" s="443"/>
      <c r="KQC39" s="443"/>
      <c r="KQD39" s="443"/>
      <c r="KQE39" s="443"/>
      <c r="KQF39" s="443"/>
      <c r="KQG39" s="443"/>
      <c r="KQH39" s="443"/>
      <c r="KQI39" s="443"/>
      <c r="KQJ39" s="443"/>
      <c r="KQK39" s="443"/>
      <c r="KQL39" s="443"/>
      <c r="KQM39" s="443"/>
      <c r="KQN39" s="443"/>
      <c r="KQO39" s="443"/>
      <c r="KQP39" s="443"/>
      <c r="KQQ39" s="443"/>
      <c r="KQR39" s="443"/>
      <c r="KQS39" s="443"/>
      <c r="KQT39" s="443"/>
      <c r="KQU39" s="443"/>
      <c r="KQV39" s="443"/>
      <c r="KQW39" s="443"/>
      <c r="KQX39" s="443"/>
      <c r="KQY39" s="443"/>
      <c r="KQZ39" s="443"/>
      <c r="KRA39" s="443"/>
      <c r="KRB39" s="443"/>
      <c r="KRC39" s="443"/>
      <c r="KRD39" s="443"/>
      <c r="KRE39" s="443"/>
      <c r="KRF39" s="443"/>
      <c r="KRG39" s="443"/>
      <c r="KRH39" s="443"/>
      <c r="KRI39" s="443"/>
      <c r="KRJ39" s="443"/>
      <c r="KRK39" s="443"/>
      <c r="KRL39" s="443"/>
      <c r="KRM39" s="443"/>
      <c r="KRN39" s="443"/>
      <c r="KRO39" s="443"/>
      <c r="KRP39" s="443"/>
      <c r="KRQ39" s="443"/>
      <c r="KRR39" s="443"/>
      <c r="KRS39" s="443"/>
      <c r="KRT39" s="443"/>
      <c r="KRU39" s="443"/>
      <c r="KRV39" s="443"/>
      <c r="KRW39" s="443"/>
      <c r="KRX39" s="443"/>
      <c r="KRY39" s="443"/>
      <c r="KRZ39" s="443"/>
      <c r="KSA39" s="443"/>
      <c r="KSB39" s="443"/>
      <c r="KSC39" s="443"/>
      <c r="KSD39" s="443"/>
      <c r="KSE39" s="443"/>
      <c r="KSF39" s="443"/>
      <c r="KSG39" s="443"/>
      <c r="KSH39" s="443"/>
      <c r="KSI39" s="443"/>
      <c r="KSJ39" s="443"/>
      <c r="KSK39" s="443"/>
      <c r="KSL39" s="443"/>
      <c r="KSM39" s="443"/>
      <c r="KSN39" s="443"/>
      <c r="KSO39" s="443"/>
      <c r="KSP39" s="443"/>
      <c r="KSQ39" s="443"/>
      <c r="KSR39" s="443"/>
      <c r="KSS39" s="443"/>
      <c r="KST39" s="443"/>
      <c r="KSU39" s="443"/>
      <c r="KSV39" s="443"/>
      <c r="KSW39" s="443"/>
      <c r="KSX39" s="443"/>
      <c r="KSY39" s="443"/>
      <c r="KSZ39" s="443"/>
      <c r="KTA39" s="443"/>
      <c r="KTB39" s="443"/>
      <c r="KTC39" s="443"/>
      <c r="KTD39" s="443"/>
      <c r="KTE39" s="443"/>
      <c r="KTF39" s="443"/>
      <c r="KTG39" s="443"/>
      <c r="KTH39" s="443"/>
      <c r="KTI39" s="443"/>
      <c r="KTJ39" s="443"/>
      <c r="KTK39" s="443"/>
      <c r="KTL39" s="443"/>
      <c r="KTM39" s="443"/>
      <c r="KTN39" s="443"/>
      <c r="KTO39" s="443"/>
      <c r="KTP39" s="443"/>
      <c r="KTQ39" s="443"/>
      <c r="KTR39" s="443"/>
      <c r="KTS39" s="443"/>
      <c r="KTT39" s="443"/>
      <c r="KTU39" s="443"/>
      <c r="KTV39" s="443"/>
      <c r="KTW39" s="443"/>
      <c r="KTX39" s="443"/>
      <c r="KTY39" s="443"/>
      <c r="KTZ39" s="443"/>
      <c r="KUA39" s="443"/>
      <c r="KUB39" s="443"/>
      <c r="KUC39" s="443"/>
      <c r="KUD39" s="443"/>
      <c r="KUE39" s="443"/>
      <c r="KUF39" s="443"/>
      <c r="KUG39" s="443"/>
      <c r="KUH39" s="443"/>
      <c r="KUI39" s="443"/>
      <c r="KUJ39" s="443"/>
      <c r="KUK39" s="443"/>
      <c r="KUL39" s="443"/>
      <c r="KUM39" s="443"/>
      <c r="KUN39" s="443"/>
      <c r="KUO39" s="443"/>
      <c r="KUP39" s="443"/>
      <c r="KUQ39" s="443"/>
      <c r="KUR39" s="443"/>
      <c r="KUS39" s="443"/>
      <c r="KUT39" s="443"/>
      <c r="KUU39" s="443"/>
      <c r="KUV39" s="443"/>
      <c r="KUW39" s="443"/>
      <c r="KUX39" s="443"/>
      <c r="KUY39" s="443"/>
      <c r="KUZ39" s="443"/>
      <c r="KVA39" s="443"/>
      <c r="KVB39" s="443"/>
      <c r="KVC39" s="443"/>
      <c r="KVD39" s="443"/>
      <c r="KVE39" s="443"/>
      <c r="KVF39" s="443"/>
      <c r="KVG39" s="443"/>
      <c r="KVH39" s="443"/>
      <c r="KVI39" s="443"/>
      <c r="KVJ39" s="443"/>
      <c r="KVK39" s="443"/>
      <c r="KVL39" s="443"/>
      <c r="KVM39" s="443"/>
      <c r="KVN39" s="443"/>
      <c r="KVO39" s="443"/>
      <c r="KVP39" s="443"/>
      <c r="KVQ39" s="443"/>
      <c r="KVR39" s="443"/>
      <c r="KVS39" s="443"/>
      <c r="KVT39" s="443"/>
      <c r="KVU39" s="443"/>
      <c r="KVV39" s="443"/>
      <c r="KVW39" s="443"/>
      <c r="KVX39" s="443"/>
      <c r="KVY39" s="443"/>
      <c r="KVZ39" s="443"/>
      <c r="KWA39" s="443"/>
      <c r="KWB39" s="443"/>
      <c r="KWC39" s="443"/>
      <c r="KWD39" s="443"/>
      <c r="KWE39" s="443"/>
      <c r="KWF39" s="443"/>
      <c r="KWG39" s="443"/>
      <c r="KWH39" s="443"/>
      <c r="KWI39" s="443"/>
      <c r="KWJ39" s="443"/>
      <c r="KWK39" s="443"/>
      <c r="KWL39" s="443"/>
      <c r="KWM39" s="443"/>
      <c r="KWN39" s="443"/>
      <c r="KWO39" s="443"/>
      <c r="KWP39" s="443"/>
      <c r="KWQ39" s="443"/>
      <c r="KWR39" s="443"/>
      <c r="KWS39" s="443"/>
      <c r="KWT39" s="443"/>
      <c r="KWU39" s="443"/>
      <c r="KWV39" s="443"/>
      <c r="KWW39" s="443"/>
      <c r="KWX39" s="443"/>
      <c r="KWY39" s="443"/>
      <c r="KWZ39" s="443"/>
      <c r="KXA39" s="443"/>
      <c r="KXB39" s="443"/>
      <c r="KXC39" s="443"/>
      <c r="KXD39" s="443"/>
      <c r="KXE39" s="443"/>
      <c r="KXF39" s="443"/>
      <c r="KXG39" s="443"/>
      <c r="KXH39" s="443"/>
      <c r="KXI39" s="443"/>
      <c r="KXJ39" s="443"/>
      <c r="KXK39" s="443"/>
      <c r="KXL39" s="443"/>
      <c r="KXM39" s="443"/>
      <c r="KXN39" s="443"/>
      <c r="KXO39" s="443"/>
      <c r="KXP39" s="443"/>
      <c r="KXQ39" s="443"/>
      <c r="KXR39" s="443"/>
      <c r="KXS39" s="443"/>
      <c r="KXT39" s="443"/>
      <c r="KXU39" s="443"/>
      <c r="KXV39" s="443"/>
      <c r="KXW39" s="443"/>
      <c r="KXX39" s="443"/>
      <c r="KXY39" s="443"/>
      <c r="KXZ39" s="443"/>
      <c r="KYA39" s="443"/>
      <c r="KYB39" s="443"/>
      <c r="KYC39" s="443"/>
      <c r="KYD39" s="443"/>
      <c r="KYE39" s="443"/>
      <c r="KYF39" s="443"/>
      <c r="KYG39" s="443"/>
      <c r="KYH39" s="443"/>
      <c r="KYI39" s="443"/>
      <c r="KYJ39" s="443"/>
      <c r="KYK39" s="443"/>
      <c r="KYL39" s="443"/>
      <c r="KYM39" s="443"/>
      <c r="KYN39" s="443"/>
      <c r="KYO39" s="443"/>
      <c r="KYP39" s="443"/>
      <c r="KYQ39" s="443"/>
      <c r="KYR39" s="443"/>
      <c r="KYS39" s="443"/>
      <c r="KYT39" s="443"/>
      <c r="KYU39" s="443"/>
      <c r="KYV39" s="443"/>
      <c r="KYW39" s="443"/>
      <c r="KYX39" s="443"/>
      <c r="KYY39" s="443"/>
      <c r="KYZ39" s="443"/>
      <c r="KZA39" s="443"/>
      <c r="KZB39" s="443"/>
      <c r="KZC39" s="443"/>
      <c r="KZD39" s="443"/>
      <c r="KZE39" s="443"/>
      <c r="KZF39" s="443"/>
      <c r="KZG39" s="443"/>
      <c r="KZH39" s="443"/>
      <c r="KZI39" s="443"/>
      <c r="KZJ39" s="443"/>
      <c r="KZK39" s="443"/>
      <c r="KZL39" s="443"/>
      <c r="KZM39" s="443"/>
      <c r="KZN39" s="443"/>
      <c r="KZO39" s="443"/>
      <c r="KZP39" s="443"/>
      <c r="KZQ39" s="443"/>
      <c r="KZR39" s="443"/>
      <c r="KZS39" s="443"/>
      <c r="KZT39" s="443"/>
      <c r="KZU39" s="443"/>
      <c r="KZV39" s="443"/>
      <c r="KZW39" s="443"/>
      <c r="KZX39" s="443"/>
      <c r="KZY39" s="443"/>
      <c r="KZZ39" s="443"/>
      <c r="LAA39" s="443"/>
      <c r="LAB39" s="443"/>
      <c r="LAC39" s="443"/>
      <c r="LAD39" s="443"/>
      <c r="LAE39" s="443"/>
      <c r="LAF39" s="443"/>
      <c r="LAG39" s="443"/>
      <c r="LAH39" s="443"/>
      <c r="LAI39" s="443"/>
      <c r="LAJ39" s="443"/>
      <c r="LAK39" s="443"/>
      <c r="LAL39" s="443"/>
      <c r="LAM39" s="443"/>
      <c r="LAN39" s="443"/>
      <c r="LAO39" s="443"/>
      <c r="LAP39" s="443"/>
      <c r="LAQ39" s="443"/>
      <c r="LAR39" s="443"/>
      <c r="LAS39" s="443"/>
      <c r="LAT39" s="443"/>
      <c r="LAU39" s="443"/>
      <c r="LAV39" s="443"/>
      <c r="LAW39" s="443"/>
      <c r="LAX39" s="443"/>
      <c r="LAY39" s="443"/>
      <c r="LAZ39" s="443"/>
      <c r="LBA39" s="443"/>
      <c r="LBB39" s="443"/>
      <c r="LBC39" s="443"/>
      <c r="LBD39" s="443"/>
      <c r="LBE39" s="443"/>
      <c r="LBF39" s="443"/>
      <c r="LBG39" s="443"/>
      <c r="LBH39" s="443"/>
      <c r="LBI39" s="443"/>
      <c r="LBJ39" s="443"/>
      <c r="LBK39" s="443"/>
      <c r="LBL39" s="443"/>
      <c r="LBM39" s="443"/>
      <c r="LBN39" s="443"/>
      <c r="LBO39" s="443"/>
      <c r="LBP39" s="443"/>
      <c r="LBQ39" s="443"/>
      <c r="LBR39" s="443"/>
      <c r="LBS39" s="443"/>
      <c r="LBT39" s="443"/>
      <c r="LBU39" s="443"/>
      <c r="LBV39" s="443"/>
      <c r="LBW39" s="443"/>
      <c r="LBX39" s="443"/>
      <c r="LBY39" s="443"/>
      <c r="LBZ39" s="443"/>
      <c r="LCA39" s="443"/>
      <c r="LCB39" s="443"/>
      <c r="LCC39" s="443"/>
      <c r="LCD39" s="443"/>
      <c r="LCE39" s="443"/>
      <c r="LCF39" s="443"/>
      <c r="LCG39" s="443"/>
      <c r="LCH39" s="443"/>
      <c r="LCI39" s="443"/>
      <c r="LCJ39" s="443"/>
      <c r="LCK39" s="443"/>
      <c r="LCL39" s="443"/>
      <c r="LCM39" s="443"/>
      <c r="LCN39" s="443"/>
      <c r="LCO39" s="443"/>
      <c r="LCP39" s="443"/>
      <c r="LCQ39" s="443"/>
      <c r="LCR39" s="443"/>
      <c r="LCS39" s="443"/>
      <c r="LCT39" s="443"/>
      <c r="LCU39" s="443"/>
      <c r="LCV39" s="443"/>
      <c r="LCW39" s="443"/>
      <c r="LCX39" s="443"/>
      <c r="LCY39" s="443"/>
      <c r="LCZ39" s="443"/>
      <c r="LDA39" s="443"/>
      <c r="LDB39" s="443"/>
      <c r="LDC39" s="443"/>
      <c r="LDD39" s="443"/>
      <c r="LDE39" s="443"/>
      <c r="LDF39" s="443"/>
      <c r="LDG39" s="443"/>
      <c r="LDH39" s="443"/>
      <c r="LDI39" s="443"/>
      <c r="LDJ39" s="443"/>
      <c r="LDK39" s="443"/>
      <c r="LDL39" s="443"/>
      <c r="LDM39" s="443"/>
      <c r="LDN39" s="443"/>
      <c r="LDO39" s="443"/>
      <c r="LDP39" s="443"/>
      <c r="LDQ39" s="443"/>
      <c r="LDR39" s="443"/>
      <c r="LDS39" s="443"/>
      <c r="LDT39" s="443"/>
      <c r="LDU39" s="443"/>
      <c r="LDV39" s="443"/>
      <c r="LDW39" s="443"/>
      <c r="LDX39" s="443"/>
      <c r="LDY39" s="443"/>
      <c r="LDZ39" s="443"/>
      <c r="LEA39" s="443"/>
      <c r="LEB39" s="443"/>
      <c r="LEC39" s="443"/>
      <c r="LED39" s="443"/>
      <c r="LEE39" s="443"/>
      <c r="LEF39" s="443"/>
      <c r="LEG39" s="443"/>
      <c r="LEH39" s="443"/>
      <c r="LEI39" s="443"/>
      <c r="LEJ39" s="443"/>
      <c r="LEK39" s="443"/>
      <c r="LEL39" s="443"/>
      <c r="LEM39" s="443"/>
      <c r="LEN39" s="443"/>
      <c r="LEO39" s="443"/>
      <c r="LEP39" s="443"/>
      <c r="LEQ39" s="443"/>
      <c r="LER39" s="443"/>
      <c r="LES39" s="443"/>
      <c r="LET39" s="443"/>
      <c r="LEU39" s="443"/>
      <c r="LEV39" s="443"/>
      <c r="LEW39" s="443"/>
      <c r="LEX39" s="443"/>
      <c r="LEY39" s="443"/>
      <c r="LEZ39" s="443"/>
      <c r="LFA39" s="443"/>
      <c r="LFB39" s="443"/>
      <c r="LFC39" s="443"/>
      <c r="LFD39" s="443"/>
      <c r="LFE39" s="443"/>
      <c r="LFF39" s="443"/>
      <c r="LFG39" s="443"/>
      <c r="LFH39" s="443"/>
      <c r="LFI39" s="443"/>
      <c r="LFJ39" s="443"/>
      <c r="LFK39" s="443"/>
      <c r="LFL39" s="443"/>
      <c r="LFM39" s="443"/>
      <c r="LFN39" s="443"/>
      <c r="LFO39" s="443"/>
      <c r="LFP39" s="443"/>
      <c r="LFQ39" s="443"/>
      <c r="LFR39" s="443"/>
      <c r="LFS39" s="443"/>
      <c r="LFT39" s="443"/>
      <c r="LFU39" s="443"/>
      <c r="LFV39" s="443"/>
      <c r="LFW39" s="443"/>
      <c r="LFX39" s="443"/>
      <c r="LFY39" s="443"/>
      <c r="LFZ39" s="443"/>
      <c r="LGA39" s="443"/>
      <c r="LGB39" s="443"/>
      <c r="LGC39" s="443"/>
      <c r="LGD39" s="443"/>
      <c r="LGE39" s="443"/>
      <c r="LGF39" s="443"/>
      <c r="LGG39" s="443"/>
      <c r="LGH39" s="443"/>
      <c r="LGI39" s="443"/>
      <c r="LGJ39" s="443"/>
      <c r="LGK39" s="443"/>
      <c r="LGL39" s="443"/>
      <c r="LGM39" s="443"/>
      <c r="LGN39" s="443"/>
      <c r="LGO39" s="443"/>
      <c r="LGP39" s="443"/>
      <c r="LGQ39" s="443"/>
      <c r="LGR39" s="443"/>
      <c r="LGS39" s="443"/>
      <c r="LGT39" s="443"/>
      <c r="LGU39" s="443"/>
      <c r="LGV39" s="443"/>
      <c r="LGW39" s="443"/>
      <c r="LGX39" s="443"/>
      <c r="LGY39" s="443"/>
      <c r="LGZ39" s="443"/>
      <c r="LHA39" s="443"/>
      <c r="LHB39" s="443"/>
      <c r="LHC39" s="443"/>
      <c r="LHD39" s="443"/>
      <c r="LHE39" s="443"/>
      <c r="LHF39" s="443"/>
      <c r="LHG39" s="443"/>
      <c r="LHH39" s="443"/>
      <c r="LHI39" s="443"/>
      <c r="LHJ39" s="443"/>
      <c r="LHK39" s="443"/>
      <c r="LHL39" s="443"/>
      <c r="LHM39" s="443"/>
      <c r="LHN39" s="443"/>
      <c r="LHO39" s="443"/>
      <c r="LHP39" s="443"/>
      <c r="LHQ39" s="443"/>
      <c r="LHR39" s="443"/>
      <c r="LHS39" s="443"/>
      <c r="LHT39" s="443"/>
      <c r="LHU39" s="443"/>
      <c r="LHV39" s="443"/>
      <c r="LHW39" s="443"/>
      <c r="LHX39" s="443"/>
      <c r="LHY39" s="443"/>
      <c r="LHZ39" s="443"/>
      <c r="LIA39" s="443"/>
      <c r="LIB39" s="443"/>
      <c r="LIC39" s="443"/>
      <c r="LID39" s="443"/>
      <c r="LIE39" s="443"/>
      <c r="LIF39" s="443"/>
      <c r="LIG39" s="443"/>
      <c r="LIH39" s="443"/>
      <c r="LII39" s="443"/>
      <c r="LIJ39" s="443"/>
      <c r="LIK39" s="443"/>
      <c r="LIL39" s="443"/>
      <c r="LIM39" s="443"/>
      <c r="LIN39" s="443"/>
      <c r="LIO39" s="443"/>
      <c r="LIP39" s="443"/>
      <c r="LIQ39" s="443"/>
      <c r="LIR39" s="443"/>
      <c r="LIS39" s="443"/>
      <c r="LIT39" s="443"/>
      <c r="LIU39" s="443"/>
      <c r="LIV39" s="443"/>
      <c r="LIW39" s="443"/>
      <c r="LIX39" s="443"/>
      <c r="LIY39" s="443"/>
      <c r="LIZ39" s="443"/>
      <c r="LJA39" s="443"/>
      <c r="LJB39" s="443"/>
      <c r="LJC39" s="443"/>
      <c r="LJD39" s="443"/>
      <c r="LJE39" s="443"/>
      <c r="LJF39" s="443"/>
      <c r="LJG39" s="443"/>
      <c r="LJH39" s="443"/>
      <c r="LJI39" s="443"/>
      <c r="LJJ39" s="443"/>
      <c r="LJK39" s="443"/>
      <c r="LJL39" s="443"/>
      <c r="LJM39" s="443"/>
      <c r="LJN39" s="443"/>
      <c r="LJO39" s="443"/>
      <c r="LJP39" s="443"/>
      <c r="LJQ39" s="443"/>
      <c r="LJR39" s="443"/>
      <c r="LJS39" s="443"/>
      <c r="LJT39" s="443"/>
      <c r="LJU39" s="443"/>
      <c r="LJV39" s="443"/>
      <c r="LJW39" s="443"/>
      <c r="LJX39" s="443"/>
      <c r="LJY39" s="443"/>
      <c r="LJZ39" s="443"/>
      <c r="LKA39" s="443"/>
      <c r="LKB39" s="443"/>
      <c r="LKC39" s="443"/>
      <c r="LKD39" s="443"/>
      <c r="LKE39" s="443"/>
      <c r="LKF39" s="443"/>
      <c r="LKG39" s="443"/>
      <c r="LKH39" s="443"/>
      <c r="LKI39" s="443"/>
      <c r="LKJ39" s="443"/>
      <c r="LKK39" s="443"/>
      <c r="LKL39" s="443"/>
      <c r="LKM39" s="443"/>
      <c r="LKN39" s="443"/>
      <c r="LKO39" s="443"/>
      <c r="LKP39" s="443"/>
      <c r="LKQ39" s="443"/>
      <c r="LKR39" s="443"/>
      <c r="LKS39" s="443"/>
      <c r="LKT39" s="443"/>
      <c r="LKU39" s="443"/>
      <c r="LKV39" s="443"/>
      <c r="LKW39" s="443"/>
      <c r="LKX39" s="443"/>
      <c r="LKY39" s="443"/>
      <c r="LKZ39" s="443"/>
      <c r="LLA39" s="443"/>
      <c r="LLB39" s="443"/>
      <c r="LLC39" s="443"/>
      <c r="LLD39" s="443"/>
      <c r="LLE39" s="443"/>
      <c r="LLF39" s="443"/>
      <c r="LLG39" s="443"/>
      <c r="LLH39" s="443"/>
      <c r="LLI39" s="443"/>
      <c r="LLJ39" s="443"/>
      <c r="LLK39" s="443"/>
      <c r="LLL39" s="443"/>
      <c r="LLM39" s="443"/>
      <c r="LLN39" s="443"/>
      <c r="LLO39" s="443"/>
      <c r="LLP39" s="443"/>
      <c r="LLQ39" s="443"/>
      <c r="LLR39" s="443"/>
      <c r="LLS39" s="443"/>
      <c r="LLT39" s="443"/>
      <c r="LLU39" s="443"/>
      <c r="LLV39" s="443"/>
      <c r="LLW39" s="443"/>
      <c r="LLX39" s="443"/>
      <c r="LLY39" s="443"/>
      <c r="LLZ39" s="443"/>
      <c r="LMA39" s="443"/>
      <c r="LMB39" s="443"/>
      <c r="LMC39" s="443"/>
      <c r="LMD39" s="443"/>
      <c r="LME39" s="443"/>
      <c r="LMF39" s="443"/>
      <c r="LMG39" s="443"/>
      <c r="LMH39" s="443"/>
      <c r="LMI39" s="443"/>
      <c r="LMJ39" s="443"/>
      <c r="LMK39" s="443"/>
      <c r="LML39" s="443"/>
      <c r="LMM39" s="443"/>
      <c r="LMN39" s="443"/>
      <c r="LMO39" s="443"/>
      <c r="LMP39" s="443"/>
      <c r="LMQ39" s="443"/>
      <c r="LMR39" s="443"/>
      <c r="LMS39" s="443"/>
      <c r="LMT39" s="443"/>
      <c r="LMU39" s="443"/>
      <c r="LMV39" s="443"/>
      <c r="LMW39" s="443"/>
      <c r="LMX39" s="443"/>
      <c r="LMY39" s="443"/>
      <c r="LMZ39" s="443"/>
      <c r="LNA39" s="443"/>
      <c r="LNB39" s="443"/>
      <c r="LNC39" s="443"/>
      <c r="LND39" s="443"/>
      <c r="LNE39" s="443"/>
      <c r="LNF39" s="443"/>
      <c r="LNG39" s="443"/>
      <c r="LNH39" s="443"/>
      <c r="LNI39" s="443"/>
      <c r="LNJ39" s="443"/>
      <c r="LNK39" s="443"/>
      <c r="LNL39" s="443"/>
      <c r="LNM39" s="443"/>
      <c r="LNN39" s="443"/>
      <c r="LNO39" s="443"/>
      <c r="LNP39" s="443"/>
      <c r="LNQ39" s="443"/>
      <c r="LNR39" s="443"/>
      <c r="LNS39" s="443"/>
      <c r="LNT39" s="443"/>
      <c r="LNU39" s="443"/>
      <c r="LNV39" s="443"/>
      <c r="LNW39" s="443"/>
      <c r="LNX39" s="443"/>
      <c r="LNY39" s="443"/>
      <c r="LNZ39" s="443"/>
      <c r="LOA39" s="443"/>
      <c r="LOB39" s="443"/>
      <c r="LOC39" s="443"/>
      <c r="LOD39" s="443"/>
      <c r="LOE39" s="443"/>
      <c r="LOF39" s="443"/>
      <c r="LOG39" s="443"/>
      <c r="LOH39" s="443"/>
      <c r="LOI39" s="443"/>
      <c r="LOJ39" s="443"/>
      <c r="LOK39" s="443"/>
      <c r="LOL39" s="443"/>
      <c r="LOM39" s="443"/>
      <c r="LON39" s="443"/>
      <c r="LOO39" s="443"/>
      <c r="LOP39" s="443"/>
      <c r="LOQ39" s="443"/>
      <c r="LOR39" s="443"/>
      <c r="LOS39" s="443"/>
      <c r="LOT39" s="443"/>
      <c r="LOU39" s="443"/>
      <c r="LOV39" s="443"/>
      <c r="LOW39" s="443"/>
      <c r="LOX39" s="443"/>
      <c r="LOY39" s="443"/>
      <c r="LOZ39" s="443"/>
      <c r="LPA39" s="443"/>
      <c r="LPB39" s="443"/>
      <c r="LPC39" s="443"/>
      <c r="LPD39" s="443"/>
      <c r="LPE39" s="443"/>
      <c r="LPF39" s="443"/>
      <c r="LPG39" s="443"/>
      <c r="LPH39" s="443"/>
      <c r="LPI39" s="443"/>
      <c r="LPJ39" s="443"/>
      <c r="LPK39" s="443"/>
      <c r="LPL39" s="443"/>
      <c r="LPM39" s="443"/>
      <c r="LPN39" s="443"/>
      <c r="LPO39" s="443"/>
      <c r="LPP39" s="443"/>
      <c r="LPQ39" s="443"/>
      <c r="LPR39" s="443"/>
      <c r="LPS39" s="443"/>
      <c r="LPT39" s="443"/>
      <c r="LPU39" s="443"/>
      <c r="LPV39" s="443"/>
      <c r="LPW39" s="443"/>
      <c r="LPX39" s="443"/>
      <c r="LPY39" s="443"/>
      <c r="LPZ39" s="443"/>
      <c r="LQA39" s="443"/>
      <c r="LQB39" s="443"/>
      <c r="LQC39" s="443"/>
      <c r="LQD39" s="443"/>
      <c r="LQE39" s="443"/>
      <c r="LQF39" s="443"/>
      <c r="LQG39" s="443"/>
      <c r="LQH39" s="443"/>
      <c r="LQI39" s="443"/>
      <c r="LQJ39" s="443"/>
      <c r="LQK39" s="443"/>
      <c r="LQL39" s="443"/>
      <c r="LQM39" s="443"/>
      <c r="LQN39" s="443"/>
      <c r="LQO39" s="443"/>
      <c r="LQP39" s="443"/>
      <c r="LQQ39" s="443"/>
      <c r="LQR39" s="443"/>
      <c r="LQS39" s="443"/>
      <c r="LQT39" s="443"/>
      <c r="LQU39" s="443"/>
      <c r="LQV39" s="443"/>
      <c r="LQW39" s="443"/>
      <c r="LQX39" s="443"/>
      <c r="LQY39" s="443"/>
      <c r="LQZ39" s="443"/>
      <c r="LRA39" s="443"/>
      <c r="LRB39" s="443"/>
      <c r="LRC39" s="443"/>
      <c r="LRD39" s="443"/>
      <c r="LRE39" s="443"/>
      <c r="LRF39" s="443"/>
      <c r="LRG39" s="443"/>
      <c r="LRH39" s="443"/>
      <c r="LRI39" s="443"/>
      <c r="LRJ39" s="443"/>
      <c r="LRK39" s="443"/>
      <c r="LRL39" s="443"/>
      <c r="LRM39" s="443"/>
      <c r="LRN39" s="443"/>
      <c r="LRO39" s="443"/>
      <c r="LRP39" s="443"/>
      <c r="LRQ39" s="443"/>
      <c r="LRR39" s="443"/>
      <c r="LRS39" s="443"/>
      <c r="LRT39" s="443"/>
      <c r="LRU39" s="443"/>
      <c r="LRV39" s="443"/>
      <c r="LRW39" s="443"/>
      <c r="LRX39" s="443"/>
      <c r="LRY39" s="443"/>
      <c r="LRZ39" s="443"/>
      <c r="LSA39" s="443"/>
      <c r="LSB39" s="443"/>
      <c r="LSC39" s="443"/>
      <c r="LSD39" s="443"/>
      <c r="LSE39" s="443"/>
      <c r="LSF39" s="443"/>
      <c r="LSG39" s="443"/>
      <c r="LSH39" s="443"/>
      <c r="LSI39" s="443"/>
      <c r="LSJ39" s="443"/>
      <c r="LSK39" s="443"/>
      <c r="LSL39" s="443"/>
      <c r="LSM39" s="443"/>
      <c r="LSN39" s="443"/>
      <c r="LSO39" s="443"/>
      <c r="LSP39" s="443"/>
      <c r="LSQ39" s="443"/>
      <c r="LSR39" s="443"/>
      <c r="LSS39" s="443"/>
      <c r="LST39" s="443"/>
      <c r="LSU39" s="443"/>
      <c r="LSV39" s="443"/>
      <c r="LSW39" s="443"/>
      <c r="LSX39" s="443"/>
      <c r="LSY39" s="443"/>
      <c r="LSZ39" s="443"/>
      <c r="LTA39" s="443"/>
      <c r="LTB39" s="443"/>
      <c r="LTC39" s="443"/>
      <c r="LTD39" s="443"/>
      <c r="LTE39" s="443"/>
      <c r="LTF39" s="443"/>
      <c r="LTG39" s="443"/>
      <c r="LTH39" s="443"/>
      <c r="LTI39" s="443"/>
      <c r="LTJ39" s="443"/>
      <c r="LTK39" s="443"/>
      <c r="LTL39" s="443"/>
      <c r="LTM39" s="443"/>
      <c r="LTN39" s="443"/>
      <c r="LTO39" s="443"/>
      <c r="LTP39" s="443"/>
      <c r="LTQ39" s="443"/>
      <c r="LTR39" s="443"/>
      <c r="LTS39" s="443"/>
      <c r="LTT39" s="443"/>
      <c r="LTU39" s="443"/>
      <c r="LTV39" s="443"/>
      <c r="LTW39" s="443"/>
      <c r="LTX39" s="443"/>
      <c r="LTY39" s="443"/>
      <c r="LTZ39" s="443"/>
      <c r="LUA39" s="443"/>
      <c r="LUB39" s="443"/>
      <c r="LUC39" s="443"/>
      <c r="LUD39" s="443"/>
      <c r="LUE39" s="443"/>
      <c r="LUF39" s="443"/>
      <c r="LUG39" s="443"/>
      <c r="LUH39" s="443"/>
      <c r="LUI39" s="443"/>
      <c r="LUJ39" s="443"/>
      <c r="LUK39" s="443"/>
      <c r="LUL39" s="443"/>
      <c r="LUM39" s="443"/>
      <c r="LUN39" s="443"/>
      <c r="LUO39" s="443"/>
      <c r="LUP39" s="443"/>
      <c r="LUQ39" s="443"/>
      <c r="LUR39" s="443"/>
      <c r="LUS39" s="443"/>
      <c r="LUT39" s="443"/>
      <c r="LUU39" s="443"/>
      <c r="LUV39" s="443"/>
      <c r="LUW39" s="443"/>
      <c r="LUX39" s="443"/>
      <c r="LUY39" s="443"/>
      <c r="LUZ39" s="443"/>
      <c r="LVA39" s="443"/>
      <c r="LVB39" s="443"/>
      <c r="LVC39" s="443"/>
      <c r="LVD39" s="443"/>
      <c r="LVE39" s="443"/>
      <c r="LVF39" s="443"/>
      <c r="LVG39" s="443"/>
      <c r="LVH39" s="443"/>
      <c r="LVI39" s="443"/>
      <c r="LVJ39" s="443"/>
      <c r="LVK39" s="443"/>
      <c r="LVL39" s="443"/>
      <c r="LVM39" s="443"/>
      <c r="LVN39" s="443"/>
      <c r="LVO39" s="443"/>
      <c r="LVP39" s="443"/>
      <c r="LVQ39" s="443"/>
      <c r="LVR39" s="443"/>
      <c r="LVS39" s="443"/>
      <c r="LVT39" s="443"/>
      <c r="LVU39" s="443"/>
      <c r="LVV39" s="443"/>
      <c r="LVW39" s="443"/>
      <c r="LVX39" s="443"/>
      <c r="LVY39" s="443"/>
      <c r="LVZ39" s="443"/>
      <c r="LWA39" s="443"/>
      <c r="LWB39" s="443"/>
      <c r="LWC39" s="443"/>
      <c r="LWD39" s="443"/>
      <c r="LWE39" s="443"/>
      <c r="LWF39" s="443"/>
      <c r="LWG39" s="443"/>
      <c r="LWH39" s="443"/>
      <c r="LWI39" s="443"/>
      <c r="LWJ39" s="443"/>
      <c r="LWK39" s="443"/>
      <c r="LWL39" s="443"/>
      <c r="LWM39" s="443"/>
      <c r="LWN39" s="443"/>
      <c r="LWO39" s="443"/>
      <c r="LWP39" s="443"/>
      <c r="LWQ39" s="443"/>
      <c r="LWR39" s="443"/>
      <c r="LWS39" s="443"/>
      <c r="LWT39" s="443"/>
      <c r="LWU39" s="443"/>
      <c r="LWV39" s="443"/>
      <c r="LWW39" s="443"/>
      <c r="LWX39" s="443"/>
      <c r="LWY39" s="443"/>
      <c r="LWZ39" s="443"/>
      <c r="LXA39" s="443"/>
      <c r="LXB39" s="443"/>
      <c r="LXC39" s="443"/>
      <c r="LXD39" s="443"/>
      <c r="LXE39" s="443"/>
      <c r="LXF39" s="443"/>
      <c r="LXG39" s="443"/>
      <c r="LXH39" s="443"/>
      <c r="LXI39" s="443"/>
      <c r="LXJ39" s="443"/>
      <c r="LXK39" s="443"/>
      <c r="LXL39" s="443"/>
      <c r="LXM39" s="443"/>
      <c r="LXN39" s="443"/>
      <c r="LXO39" s="443"/>
      <c r="LXP39" s="443"/>
      <c r="LXQ39" s="443"/>
      <c r="LXR39" s="443"/>
      <c r="LXS39" s="443"/>
      <c r="LXT39" s="443"/>
      <c r="LXU39" s="443"/>
      <c r="LXV39" s="443"/>
      <c r="LXW39" s="443"/>
      <c r="LXX39" s="443"/>
      <c r="LXY39" s="443"/>
      <c r="LXZ39" s="443"/>
      <c r="LYA39" s="443"/>
      <c r="LYB39" s="443"/>
      <c r="LYC39" s="443"/>
      <c r="LYD39" s="443"/>
      <c r="LYE39" s="443"/>
      <c r="LYF39" s="443"/>
      <c r="LYG39" s="443"/>
      <c r="LYH39" s="443"/>
      <c r="LYI39" s="443"/>
      <c r="LYJ39" s="443"/>
      <c r="LYK39" s="443"/>
      <c r="LYL39" s="443"/>
      <c r="LYM39" s="443"/>
      <c r="LYN39" s="443"/>
      <c r="LYO39" s="443"/>
      <c r="LYP39" s="443"/>
      <c r="LYQ39" s="443"/>
      <c r="LYR39" s="443"/>
      <c r="LYS39" s="443"/>
      <c r="LYT39" s="443"/>
      <c r="LYU39" s="443"/>
      <c r="LYV39" s="443"/>
      <c r="LYW39" s="443"/>
      <c r="LYX39" s="443"/>
      <c r="LYY39" s="443"/>
      <c r="LYZ39" s="443"/>
      <c r="LZA39" s="443"/>
      <c r="LZB39" s="443"/>
      <c r="LZC39" s="443"/>
      <c r="LZD39" s="443"/>
      <c r="LZE39" s="443"/>
      <c r="LZF39" s="443"/>
      <c r="LZG39" s="443"/>
      <c r="LZH39" s="443"/>
      <c r="LZI39" s="443"/>
      <c r="LZJ39" s="443"/>
      <c r="LZK39" s="443"/>
      <c r="LZL39" s="443"/>
      <c r="LZM39" s="443"/>
      <c r="LZN39" s="443"/>
      <c r="LZO39" s="443"/>
      <c r="LZP39" s="443"/>
      <c r="LZQ39" s="443"/>
      <c r="LZR39" s="443"/>
      <c r="LZS39" s="443"/>
      <c r="LZT39" s="443"/>
      <c r="LZU39" s="443"/>
      <c r="LZV39" s="443"/>
      <c r="LZW39" s="443"/>
      <c r="LZX39" s="443"/>
      <c r="LZY39" s="443"/>
      <c r="LZZ39" s="443"/>
      <c r="MAA39" s="443"/>
      <c r="MAB39" s="443"/>
      <c r="MAC39" s="443"/>
      <c r="MAD39" s="443"/>
      <c r="MAE39" s="443"/>
      <c r="MAF39" s="443"/>
      <c r="MAG39" s="443"/>
      <c r="MAH39" s="443"/>
      <c r="MAI39" s="443"/>
      <c r="MAJ39" s="443"/>
      <c r="MAK39" s="443"/>
      <c r="MAL39" s="443"/>
      <c r="MAM39" s="443"/>
      <c r="MAN39" s="443"/>
      <c r="MAO39" s="443"/>
      <c r="MAP39" s="443"/>
      <c r="MAQ39" s="443"/>
      <c r="MAR39" s="443"/>
      <c r="MAS39" s="443"/>
      <c r="MAT39" s="443"/>
      <c r="MAU39" s="443"/>
      <c r="MAV39" s="443"/>
      <c r="MAW39" s="443"/>
      <c r="MAX39" s="443"/>
      <c r="MAY39" s="443"/>
      <c r="MAZ39" s="443"/>
      <c r="MBA39" s="443"/>
      <c r="MBB39" s="443"/>
      <c r="MBC39" s="443"/>
      <c r="MBD39" s="443"/>
      <c r="MBE39" s="443"/>
      <c r="MBF39" s="443"/>
      <c r="MBG39" s="443"/>
      <c r="MBH39" s="443"/>
      <c r="MBI39" s="443"/>
      <c r="MBJ39" s="443"/>
      <c r="MBK39" s="443"/>
      <c r="MBL39" s="443"/>
      <c r="MBM39" s="443"/>
      <c r="MBN39" s="443"/>
      <c r="MBO39" s="443"/>
      <c r="MBP39" s="443"/>
      <c r="MBQ39" s="443"/>
      <c r="MBR39" s="443"/>
      <c r="MBS39" s="443"/>
      <c r="MBT39" s="443"/>
      <c r="MBU39" s="443"/>
      <c r="MBV39" s="443"/>
      <c r="MBW39" s="443"/>
      <c r="MBX39" s="443"/>
      <c r="MBY39" s="443"/>
      <c r="MBZ39" s="443"/>
      <c r="MCA39" s="443"/>
      <c r="MCB39" s="443"/>
      <c r="MCC39" s="443"/>
      <c r="MCD39" s="443"/>
      <c r="MCE39" s="443"/>
      <c r="MCF39" s="443"/>
      <c r="MCG39" s="443"/>
      <c r="MCH39" s="443"/>
      <c r="MCI39" s="443"/>
      <c r="MCJ39" s="443"/>
      <c r="MCK39" s="443"/>
      <c r="MCL39" s="443"/>
      <c r="MCM39" s="443"/>
      <c r="MCN39" s="443"/>
      <c r="MCO39" s="443"/>
      <c r="MCP39" s="443"/>
      <c r="MCQ39" s="443"/>
      <c r="MCR39" s="443"/>
      <c r="MCS39" s="443"/>
      <c r="MCT39" s="443"/>
      <c r="MCU39" s="443"/>
      <c r="MCV39" s="443"/>
      <c r="MCW39" s="443"/>
      <c r="MCX39" s="443"/>
      <c r="MCY39" s="443"/>
      <c r="MCZ39" s="443"/>
      <c r="MDA39" s="443"/>
      <c r="MDB39" s="443"/>
      <c r="MDC39" s="443"/>
      <c r="MDD39" s="443"/>
      <c r="MDE39" s="443"/>
      <c r="MDF39" s="443"/>
      <c r="MDG39" s="443"/>
      <c r="MDH39" s="443"/>
      <c r="MDI39" s="443"/>
      <c r="MDJ39" s="443"/>
      <c r="MDK39" s="443"/>
      <c r="MDL39" s="443"/>
      <c r="MDM39" s="443"/>
      <c r="MDN39" s="443"/>
      <c r="MDO39" s="443"/>
      <c r="MDP39" s="443"/>
      <c r="MDQ39" s="443"/>
      <c r="MDR39" s="443"/>
      <c r="MDS39" s="443"/>
      <c r="MDT39" s="443"/>
      <c r="MDU39" s="443"/>
      <c r="MDV39" s="443"/>
      <c r="MDW39" s="443"/>
      <c r="MDX39" s="443"/>
      <c r="MDY39" s="443"/>
      <c r="MDZ39" s="443"/>
      <c r="MEA39" s="443"/>
      <c r="MEB39" s="443"/>
      <c r="MEC39" s="443"/>
      <c r="MED39" s="443"/>
      <c r="MEE39" s="443"/>
      <c r="MEF39" s="443"/>
      <c r="MEG39" s="443"/>
      <c r="MEH39" s="443"/>
      <c r="MEI39" s="443"/>
      <c r="MEJ39" s="443"/>
      <c r="MEK39" s="443"/>
      <c r="MEL39" s="443"/>
      <c r="MEM39" s="443"/>
      <c r="MEN39" s="443"/>
      <c r="MEO39" s="443"/>
      <c r="MEP39" s="443"/>
      <c r="MEQ39" s="443"/>
      <c r="MER39" s="443"/>
      <c r="MES39" s="443"/>
      <c r="MET39" s="443"/>
      <c r="MEU39" s="443"/>
      <c r="MEV39" s="443"/>
      <c r="MEW39" s="443"/>
      <c r="MEX39" s="443"/>
      <c r="MEY39" s="443"/>
      <c r="MEZ39" s="443"/>
      <c r="MFA39" s="443"/>
      <c r="MFB39" s="443"/>
      <c r="MFC39" s="443"/>
      <c r="MFD39" s="443"/>
      <c r="MFE39" s="443"/>
      <c r="MFF39" s="443"/>
      <c r="MFG39" s="443"/>
      <c r="MFH39" s="443"/>
      <c r="MFI39" s="443"/>
      <c r="MFJ39" s="443"/>
      <c r="MFK39" s="443"/>
      <c r="MFL39" s="443"/>
      <c r="MFM39" s="443"/>
      <c r="MFN39" s="443"/>
      <c r="MFO39" s="443"/>
      <c r="MFP39" s="443"/>
      <c r="MFQ39" s="443"/>
      <c r="MFR39" s="443"/>
      <c r="MFS39" s="443"/>
      <c r="MFT39" s="443"/>
      <c r="MFU39" s="443"/>
      <c r="MFV39" s="443"/>
      <c r="MFW39" s="443"/>
      <c r="MFX39" s="443"/>
      <c r="MFY39" s="443"/>
      <c r="MFZ39" s="443"/>
      <c r="MGA39" s="443"/>
      <c r="MGB39" s="443"/>
      <c r="MGC39" s="443"/>
      <c r="MGD39" s="443"/>
      <c r="MGE39" s="443"/>
      <c r="MGF39" s="443"/>
      <c r="MGG39" s="443"/>
      <c r="MGH39" s="443"/>
      <c r="MGI39" s="443"/>
      <c r="MGJ39" s="443"/>
      <c r="MGK39" s="443"/>
      <c r="MGL39" s="443"/>
      <c r="MGM39" s="443"/>
      <c r="MGN39" s="443"/>
      <c r="MGO39" s="443"/>
      <c r="MGP39" s="443"/>
      <c r="MGQ39" s="443"/>
      <c r="MGR39" s="443"/>
      <c r="MGS39" s="443"/>
      <c r="MGT39" s="443"/>
      <c r="MGU39" s="443"/>
      <c r="MGV39" s="443"/>
      <c r="MGW39" s="443"/>
      <c r="MGX39" s="443"/>
      <c r="MGY39" s="443"/>
      <c r="MGZ39" s="443"/>
      <c r="MHA39" s="443"/>
      <c r="MHB39" s="443"/>
      <c r="MHC39" s="443"/>
      <c r="MHD39" s="443"/>
      <c r="MHE39" s="443"/>
      <c r="MHF39" s="443"/>
      <c r="MHG39" s="443"/>
      <c r="MHH39" s="443"/>
      <c r="MHI39" s="443"/>
      <c r="MHJ39" s="443"/>
      <c r="MHK39" s="443"/>
      <c r="MHL39" s="443"/>
      <c r="MHM39" s="443"/>
      <c r="MHN39" s="443"/>
      <c r="MHO39" s="443"/>
      <c r="MHP39" s="443"/>
      <c r="MHQ39" s="443"/>
      <c r="MHR39" s="443"/>
      <c r="MHS39" s="443"/>
      <c r="MHT39" s="443"/>
      <c r="MHU39" s="443"/>
      <c r="MHV39" s="443"/>
      <c r="MHW39" s="443"/>
      <c r="MHX39" s="443"/>
      <c r="MHY39" s="443"/>
      <c r="MHZ39" s="443"/>
      <c r="MIA39" s="443"/>
      <c r="MIB39" s="443"/>
      <c r="MIC39" s="443"/>
      <c r="MID39" s="443"/>
      <c r="MIE39" s="443"/>
      <c r="MIF39" s="443"/>
      <c r="MIG39" s="443"/>
      <c r="MIH39" s="443"/>
      <c r="MII39" s="443"/>
      <c r="MIJ39" s="443"/>
      <c r="MIK39" s="443"/>
      <c r="MIL39" s="443"/>
      <c r="MIM39" s="443"/>
      <c r="MIN39" s="443"/>
      <c r="MIO39" s="443"/>
      <c r="MIP39" s="443"/>
      <c r="MIQ39" s="443"/>
      <c r="MIR39" s="443"/>
      <c r="MIS39" s="443"/>
      <c r="MIT39" s="443"/>
      <c r="MIU39" s="443"/>
      <c r="MIV39" s="443"/>
      <c r="MIW39" s="443"/>
      <c r="MIX39" s="443"/>
      <c r="MIY39" s="443"/>
      <c r="MIZ39" s="443"/>
      <c r="MJA39" s="443"/>
      <c r="MJB39" s="443"/>
      <c r="MJC39" s="443"/>
      <c r="MJD39" s="443"/>
      <c r="MJE39" s="443"/>
      <c r="MJF39" s="443"/>
      <c r="MJG39" s="443"/>
      <c r="MJH39" s="443"/>
      <c r="MJI39" s="443"/>
      <c r="MJJ39" s="443"/>
      <c r="MJK39" s="443"/>
      <c r="MJL39" s="443"/>
      <c r="MJM39" s="443"/>
      <c r="MJN39" s="443"/>
      <c r="MJO39" s="443"/>
      <c r="MJP39" s="443"/>
      <c r="MJQ39" s="443"/>
      <c r="MJR39" s="443"/>
      <c r="MJS39" s="443"/>
      <c r="MJT39" s="443"/>
      <c r="MJU39" s="443"/>
      <c r="MJV39" s="443"/>
      <c r="MJW39" s="443"/>
      <c r="MJX39" s="443"/>
      <c r="MJY39" s="443"/>
      <c r="MJZ39" s="443"/>
      <c r="MKA39" s="443"/>
      <c r="MKB39" s="443"/>
      <c r="MKC39" s="443"/>
      <c r="MKD39" s="443"/>
      <c r="MKE39" s="443"/>
      <c r="MKF39" s="443"/>
      <c r="MKG39" s="443"/>
      <c r="MKH39" s="443"/>
      <c r="MKI39" s="443"/>
      <c r="MKJ39" s="443"/>
      <c r="MKK39" s="443"/>
      <c r="MKL39" s="443"/>
      <c r="MKM39" s="443"/>
      <c r="MKN39" s="443"/>
      <c r="MKO39" s="443"/>
      <c r="MKP39" s="443"/>
      <c r="MKQ39" s="443"/>
      <c r="MKR39" s="443"/>
      <c r="MKS39" s="443"/>
      <c r="MKT39" s="443"/>
      <c r="MKU39" s="443"/>
      <c r="MKV39" s="443"/>
      <c r="MKW39" s="443"/>
      <c r="MKX39" s="443"/>
      <c r="MKY39" s="443"/>
      <c r="MKZ39" s="443"/>
      <c r="MLA39" s="443"/>
      <c r="MLB39" s="443"/>
      <c r="MLC39" s="443"/>
      <c r="MLD39" s="443"/>
      <c r="MLE39" s="443"/>
      <c r="MLF39" s="443"/>
      <c r="MLG39" s="443"/>
      <c r="MLH39" s="443"/>
      <c r="MLI39" s="443"/>
      <c r="MLJ39" s="443"/>
      <c r="MLK39" s="443"/>
      <c r="MLL39" s="443"/>
      <c r="MLM39" s="443"/>
      <c r="MLN39" s="443"/>
      <c r="MLO39" s="443"/>
      <c r="MLP39" s="443"/>
      <c r="MLQ39" s="443"/>
      <c r="MLR39" s="443"/>
      <c r="MLS39" s="443"/>
      <c r="MLT39" s="443"/>
      <c r="MLU39" s="443"/>
      <c r="MLV39" s="443"/>
      <c r="MLW39" s="443"/>
      <c r="MLX39" s="443"/>
      <c r="MLY39" s="443"/>
      <c r="MLZ39" s="443"/>
      <c r="MMA39" s="443"/>
      <c r="MMB39" s="443"/>
      <c r="MMC39" s="443"/>
      <c r="MMD39" s="443"/>
      <c r="MME39" s="443"/>
      <c r="MMF39" s="443"/>
      <c r="MMG39" s="443"/>
      <c r="MMH39" s="443"/>
      <c r="MMI39" s="443"/>
      <c r="MMJ39" s="443"/>
      <c r="MMK39" s="443"/>
      <c r="MML39" s="443"/>
      <c r="MMM39" s="443"/>
      <c r="MMN39" s="443"/>
      <c r="MMO39" s="443"/>
      <c r="MMP39" s="443"/>
      <c r="MMQ39" s="443"/>
      <c r="MMR39" s="443"/>
      <c r="MMS39" s="443"/>
      <c r="MMT39" s="443"/>
      <c r="MMU39" s="443"/>
      <c r="MMV39" s="443"/>
      <c r="MMW39" s="443"/>
      <c r="MMX39" s="443"/>
      <c r="MMY39" s="443"/>
      <c r="MMZ39" s="443"/>
      <c r="MNA39" s="443"/>
      <c r="MNB39" s="443"/>
      <c r="MNC39" s="443"/>
      <c r="MND39" s="443"/>
      <c r="MNE39" s="443"/>
      <c r="MNF39" s="443"/>
      <c r="MNG39" s="443"/>
      <c r="MNH39" s="443"/>
      <c r="MNI39" s="443"/>
      <c r="MNJ39" s="443"/>
      <c r="MNK39" s="443"/>
      <c r="MNL39" s="443"/>
      <c r="MNM39" s="443"/>
      <c r="MNN39" s="443"/>
      <c r="MNO39" s="443"/>
      <c r="MNP39" s="443"/>
      <c r="MNQ39" s="443"/>
      <c r="MNR39" s="443"/>
      <c r="MNS39" s="443"/>
      <c r="MNT39" s="443"/>
      <c r="MNU39" s="443"/>
      <c r="MNV39" s="443"/>
      <c r="MNW39" s="443"/>
      <c r="MNX39" s="443"/>
      <c r="MNY39" s="443"/>
      <c r="MNZ39" s="443"/>
      <c r="MOA39" s="443"/>
      <c r="MOB39" s="443"/>
      <c r="MOC39" s="443"/>
      <c r="MOD39" s="443"/>
      <c r="MOE39" s="443"/>
      <c r="MOF39" s="443"/>
      <c r="MOG39" s="443"/>
      <c r="MOH39" s="443"/>
      <c r="MOI39" s="443"/>
      <c r="MOJ39" s="443"/>
      <c r="MOK39" s="443"/>
      <c r="MOL39" s="443"/>
      <c r="MOM39" s="443"/>
      <c r="MON39" s="443"/>
      <c r="MOO39" s="443"/>
      <c r="MOP39" s="443"/>
      <c r="MOQ39" s="443"/>
      <c r="MOR39" s="443"/>
      <c r="MOS39" s="443"/>
      <c r="MOT39" s="443"/>
      <c r="MOU39" s="443"/>
      <c r="MOV39" s="443"/>
      <c r="MOW39" s="443"/>
      <c r="MOX39" s="443"/>
      <c r="MOY39" s="443"/>
      <c r="MOZ39" s="443"/>
      <c r="MPA39" s="443"/>
      <c r="MPB39" s="443"/>
      <c r="MPC39" s="443"/>
      <c r="MPD39" s="443"/>
      <c r="MPE39" s="443"/>
      <c r="MPF39" s="443"/>
      <c r="MPG39" s="443"/>
      <c r="MPH39" s="443"/>
      <c r="MPI39" s="443"/>
      <c r="MPJ39" s="443"/>
      <c r="MPK39" s="443"/>
      <c r="MPL39" s="443"/>
      <c r="MPM39" s="443"/>
      <c r="MPN39" s="443"/>
      <c r="MPO39" s="443"/>
      <c r="MPP39" s="443"/>
      <c r="MPQ39" s="443"/>
      <c r="MPR39" s="443"/>
      <c r="MPS39" s="443"/>
      <c r="MPT39" s="443"/>
      <c r="MPU39" s="443"/>
      <c r="MPV39" s="443"/>
      <c r="MPW39" s="443"/>
      <c r="MPX39" s="443"/>
      <c r="MPY39" s="443"/>
      <c r="MPZ39" s="443"/>
      <c r="MQA39" s="443"/>
      <c r="MQB39" s="443"/>
      <c r="MQC39" s="443"/>
      <c r="MQD39" s="443"/>
      <c r="MQE39" s="443"/>
      <c r="MQF39" s="443"/>
      <c r="MQG39" s="443"/>
      <c r="MQH39" s="443"/>
      <c r="MQI39" s="443"/>
      <c r="MQJ39" s="443"/>
      <c r="MQK39" s="443"/>
      <c r="MQL39" s="443"/>
      <c r="MQM39" s="443"/>
      <c r="MQN39" s="443"/>
      <c r="MQO39" s="443"/>
      <c r="MQP39" s="443"/>
      <c r="MQQ39" s="443"/>
      <c r="MQR39" s="443"/>
      <c r="MQS39" s="443"/>
      <c r="MQT39" s="443"/>
      <c r="MQU39" s="443"/>
      <c r="MQV39" s="443"/>
      <c r="MQW39" s="443"/>
      <c r="MQX39" s="443"/>
      <c r="MQY39" s="443"/>
      <c r="MQZ39" s="443"/>
      <c r="MRA39" s="443"/>
      <c r="MRB39" s="443"/>
      <c r="MRC39" s="443"/>
      <c r="MRD39" s="443"/>
      <c r="MRE39" s="443"/>
      <c r="MRF39" s="443"/>
      <c r="MRG39" s="443"/>
      <c r="MRH39" s="443"/>
      <c r="MRI39" s="443"/>
      <c r="MRJ39" s="443"/>
      <c r="MRK39" s="443"/>
      <c r="MRL39" s="443"/>
      <c r="MRM39" s="443"/>
      <c r="MRN39" s="443"/>
      <c r="MRO39" s="443"/>
      <c r="MRP39" s="443"/>
      <c r="MRQ39" s="443"/>
      <c r="MRR39" s="443"/>
      <c r="MRS39" s="443"/>
      <c r="MRT39" s="443"/>
      <c r="MRU39" s="443"/>
      <c r="MRV39" s="443"/>
      <c r="MRW39" s="443"/>
      <c r="MRX39" s="443"/>
      <c r="MRY39" s="443"/>
      <c r="MRZ39" s="443"/>
      <c r="MSA39" s="443"/>
      <c r="MSB39" s="443"/>
      <c r="MSC39" s="443"/>
      <c r="MSD39" s="443"/>
      <c r="MSE39" s="443"/>
      <c r="MSF39" s="443"/>
      <c r="MSG39" s="443"/>
      <c r="MSH39" s="443"/>
      <c r="MSI39" s="443"/>
      <c r="MSJ39" s="443"/>
      <c r="MSK39" s="443"/>
      <c r="MSL39" s="443"/>
      <c r="MSM39" s="443"/>
      <c r="MSN39" s="443"/>
      <c r="MSO39" s="443"/>
      <c r="MSP39" s="443"/>
      <c r="MSQ39" s="443"/>
      <c r="MSR39" s="443"/>
      <c r="MSS39" s="443"/>
      <c r="MST39" s="443"/>
      <c r="MSU39" s="443"/>
      <c r="MSV39" s="443"/>
      <c r="MSW39" s="443"/>
      <c r="MSX39" s="443"/>
      <c r="MSY39" s="443"/>
      <c r="MSZ39" s="443"/>
      <c r="MTA39" s="443"/>
      <c r="MTB39" s="443"/>
      <c r="MTC39" s="443"/>
      <c r="MTD39" s="443"/>
      <c r="MTE39" s="443"/>
      <c r="MTF39" s="443"/>
      <c r="MTG39" s="443"/>
      <c r="MTH39" s="443"/>
      <c r="MTI39" s="443"/>
      <c r="MTJ39" s="443"/>
      <c r="MTK39" s="443"/>
      <c r="MTL39" s="443"/>
      <c r="MTM39" s="443"/>
      <c r="MTN39" s="443"/>
      <c r="MTO39" s="443"/>
      <c r="MTP39" s="443"/>
      <c r="MTQ39" s="443"/>
      <c r="MTR39" s="443"/>
      <c r="MTS39" s="443"/>
      <c r="MTT39" s="443"/>
      <c r="MTU39" s="443"/>
      <c r="MTV39" s="443"/>
      <c r="MTW39" s="443"/>
      <c r="MTX39" s="443"/>
      <c r="MTY39" s="443"/>
      <c r="MTZ39" s="443"/>
      <c r="MUA39" s="443"/>
      <c r="MUB39" s="443"/>
      <c r="MUC39" s="443"/>
      <c r="MUD39" s="443"/>
      <c r="MUE39" s="443"/>
      <c r="MUF39" s="443"/>
      <c r="MUG39" s="443"/>
      <c r="MUH39" s="443"/>
      <c r="MUI39" s="443"/>
      <c r="MUJ39" s="443"/>
      <c r="MUK39" s="443"/>
      <c r="MUL39" s="443"/>
      <c r="MUM39" s="443"/>
      <c r="MUN39" s="443"/>
      <c r="MUO39" s="443"/>
      <c r="MUP39" s="443"/>
      <c r="MUQ39" s="443"/>
      <c r="MUR39" s="443"/>
      <c r="MUS39" s="443"/>
      <c r="MUT39" s="443"/>
      <c r="MUU39" s="443"/>
      <c r="MUV39" s="443"/>
      <c r="MUW39" s="443"/>
      <c r="MUX39" s="443"/>
      <c r="MUY39" s="443"/>
      <c r="MUZ39" s="443"/>
      <c r="MVA39" s="443"/>
      <c r="MVB39" s="443"/>
      <c r="MVC39" s="443"/>
      <c r="MVD39" s="443"/>
      <c r="MVE39" s="443"/>
      <c r="MVF39" s="443"/>
      <c r="MVG39" s="443"/>
      <c r="MVH39" s="443"/>
      <c r="MVI39" s="443"/>
      <c r="MVJ39" s="443"/>
      <c r="MVK39" s="443"/>
      <c r="MVL39" s="443"/>
      <c r="MVM39" s="443"/>
      <c r="MVN39" s="443"/>
      <c r="MVO39" s="443"/>
      <c r="MVP39" s="443"/>
      <c r="MVQ39" s="443"/>
      <c r="MVR39" s="443"/>
      <c r="MVS39" s="443"/>
      <c r="MVT39" s="443"/>
      <c r="MVU39" s="443"/>
      <c r="MVV39" s="443"/>
      <c r="MVW39" s="443"/>
      <c r="MVX39" s="443"/>
      <c r="MVY39" s="443"/>
      <c r="MVZ39" s="443"/>
      <c r="MWA39" s="443"/>
      <c r="MWB39" s="443"/>
      <c r="MWC39" s="443"/>
      <c r="MWD39" s="443"/>
      <c r="MWE39" s="443"/>
      <c r="MWF39" s="443"/>
      <c r="MWG39" s="443"/>
      <c r="MWH39" s="443"/>
      <c r="MWI39" s="443"/>
      <c r="MWJ39" s="443"/>
      <c r="MWK39" s="443"/>
      <c r="MWL39" s="443"/>
      <c r="MWM39" s="443"/>
      <c r="MWN39" s="443"/>
      <c r="MWO39" s="443"/>
      <c r="MWP39" s="443"/>
      <c r="MWQ39" s="443"/>
      <c r="MWR39" s="443"/>
      <c r="MWS39" s="443"/>
      <c r="MWT39" s="443"/>
      <c r="MWU39" s="443"/>
      <c r="MWV39" s="443"/>
      <c r="MWW39" s="443"/>
      <c r="MWX39" s="443"/>
      <c r="MWY39" s="443"/>
      <c r="MWZ39" s="443"/>
      <c r="MXA39" s="443"/>
      <c r="MXB39" s="443"/>
      <c r="MXC39" s="443"/>
      <c r="MXD39" s="443"/>
      <c r="MXE39" s="443"/>
      <c r="MXF39" s="443"/>
      <c r="MXG39" s="443"/>
      <c r="MXH39" s="443"/>
      <c r="MXI39" s="443"/>
      <c r="MXJ39" s="443"/>
      <c r="MXK39" s="443"/>
      <c r="MXL39" s="443"/>
      <c r="MXM39" s="443"/>
      <c r="MXN39" s="443"/>
      <c r="MXO39" s="443"/>
      <c r="MXP39" s="443"/>
      <c r="MXQ39" s="443"/>
      <c r="MXR39" s="443"/>
      <c r="MXS39" s="443"/>
      <c r="MXT39" s="443"/>
      <c r="MXU39" s="443"/>
      <c r="MXV39" s="443"/>
      <c r="MXW39" s="443"/>
      <c r="MXX39" s="443"/>
      <c r="MXY39" s="443"/>
      <c r="MXZ39" s="443"/>
      <c r="MYA39" s="443"/>
      <c r="MYB39" s="443"/>
      <c r="MYC39" s="443"/>
      <c r="MYD39" s="443"/>
      <c r="MYE39" s="443"/>
      <c r="MYF39" s="443"/>
      <c r="MYG39" s="443"/>
      <c r="MYH39" s="443"/>
      <c r="MYI39" s="443"/>
      <c r="MYJ39" s="443"/>
      <c r="MYK39" s="443"/>
      <c r="MYL39" s="443"/>
      <c r="MYM39" s="443"/>
      <c r="MYN39" s="443"/>
      <c r="MYO39" s="443"/>
      <c r="MYP39" s="443"/>
      <c r="MYQ39" s="443"/>
      <c r="MYR39" s="443"/>
      <c r="MYS39" s="443"/>
      <c r="MYT39" s="443"/>
      <c r="MYU39" s="443"/>
      <c r="MYV39" s="443"/>
      <c r="MYW39" s="443"/>
      <c r="MYX39" s="443"/>
      <c r="MYY39" s="443"/>
      <c r="MYZ39" s="443"/>
      <c r="MZA39" s="443"/>
      <c r="MZB39" s="443"/>
      <c r="MZC39" s="443"/>
      <c r="MZD39" s="443"/>
      <c r="MZE39" s="443"/>
      <c r="MZF39" s="443"/>
      <c r="MZG39" s="443"/>
      <c r="MZH39" s="443"/>
      <c r="MZI39" s="443"/>
      <c r="MZJ39" s="443"/>
      <c r="MZK39" s="443"/>
      <c r="MZL39" s="443"/>
      <c r="MZM39" s="443"/>
      <c r="MZN39" s="443"/>
      <c r="MZO39" s="443"/>
      <c r="MZP39" s="443"/>
      <c r="MZQ39" s="443"/>
      <c r="MZR39" s="443"/>
      <c r="MZS39" s="443"/>
      <c r="MZT39" s="443"/>
      <c r="MZU39" s="443"/>
      <c r="MZV39" s="443"/>
      <c r="MZW39" s="443"/>
      <c r="MZX39" s="443"/>
      <c r="MZY39" s="443"/>
      <c r="MZZ39" s="443"/>
      <c r="NAA39" s="443"/>
      <c r="NAB39" s="443"/>
      <c r="NAC39" s="443"/>
      <c r="NAD39" s="443"/>
      <c r="NAE39" s="443"/>
      <c r="NAF39" s="443"/>
      <c r="NAG39" s="443"/>
      <c r="NAH39" s="443"/>
      <c r="NAI39" s="443"/>
      <c r="NAJ39" s="443"/>
      <c r="NAK39" s="443"/>
      <c r="NAL39" s="443"/>
      <c r="NAM39" s="443"/>
      <c r="NAN39" s="443"/>
      <c r="NAO39" s="443"/>
      <c r="NAP39" s="443"/>
      <c r="NAQ39" s="443"/>
      <c r="NAR39" s="443"/>
      <c r="NAS39" s="443"/>
      <c r="NAT39" s="443"/>
      <c r="NAU39" s="443"/>
      <c r="NAV39" s="443"/>
      <c r="NAW39" s="443"/>
      <c r="NAX39" s="443"/>
      <c r="NAY39" s="443"/>
      <c r="NAZ39" s="443"/>
      <c r="NBA39" s="443"/>
      <c r="NBB39" s="443"/>
      <c r="NBC39" s="443"/>
      <c r="NBD39" s="443"/>
      <c r="NBE39" s="443"/>
      <c r="NBF39" s="443"/>
      <c r="NBG39" s="443"/>
      <c r="NBH39" s="443"/>
      <c r="NBI39" s="443"/>
      <c r="NBJ39" s="443"/>
      <c r="NBK39" s="443"/>
      <c r="NBL39" s="443"/>
      <c r="NBM39" s="443"/>
      <c r="NBN39" s="443"/>
      <c r="NBO39" s="443"/>
      <c r="NBP39" s="443"/>
      <c r="NBQ39" s="443"/>
      <c r="NBR39" s="443"/>
      <c r="NBS39" s="443"/>
      <c r="NBT39" s="443"/>
      <c r="NBU39" s="443"/>
      <c r="NBV39" s="443"/>
      <c r="NBW39" s="443"/>
      <c r="NBX39" s="443"/>
      <c r="NBY39" s="443"/>
      <c r="NBZ39" s="443"/>
      <c r="NCA39" s="443"/>
      <c r="NCB39" s="443"/>
      <c r="NCC39" s="443"/>
      <c r="NCD39" s="443"/>
      <c r="NCE39" s="443"/>
      <c r="NCF39" s="443"/>
      <c r="NCG39" s="443"/>
      <c r="NCH39" s="443"/>
      <c r="NCI39" s="443"/>
      <c r="NCJ39" s="443"/>
      <c r="NCK39" s="443"/>
      <c r="NCL39" s="443"/>
      <c r="NCM39" s="443"/>
      <c r="NCN39" s="443"/>
      <c r="NCO39" s="443"/>
      <c r="NCP39" s="443"/>
      <c r="NCQ39" s="443"/>
      <c r="NCR39" s="443"/>
      <c r="NCS39" s="443"/>
      <c r="NCT39" s="443"/>
      <c r="NCU39" s="443"/>
      <c r="NCV39" s="443"/>
      <c r="NCW39" s="443"/>
      <c r="NCX39" s="443"/>
      <c r="NCY39" s="443"/>
      <c r="NCZ39" s="443"/>
      <c r="NDA39" s="443"/>
      <c r="NDB39" s="443"/>
      <c r="NDC39" s="443"/>
      <c r="NDD39" s="443"/>
      <c r="NDE39" s="443"/>
      <c r="NDF39" s="443"/>
      <c r="NDG39" s="443"/>
      <c r="NDH39" s="443"/>
      <c r="NDI39" s="443"/>
      <c r="NDJ39" s="443"/>
      <c r="NDK39" s="443"/>
      <c r="NDL39" s="443"/>
      <c r="NDM39" s="443"/>
      <c r="NDN39" s="443"/>
      <c r="NDO39" s="443"/>
      <c r="NDP39" s="443"/>
      <c r="NDQ39" s="443"/>
      <c r="NDR39" s="443"/>
      <c r="NDS39" s="443"/>
      <c r="NDT39" s="443"/>
      <c r="NDU39" s="443"/>
      <c r="NDV39" s="443"/>
      <c r="NDW39" s="443"/>
      <c r="NDX39" s="443"/>
      <c r="NDY39" s="443"/>
      <c r="NDZ39" s="443"/>
      <c r="NEA39" s="443"/>
      <c r="NEB39" s="443"/>
      <c r="NEC39" s="443"/>
      <c r="NED39" s="443"/>
      <c r="NEE39" s="443"/>
      <c r="NEF39" s="443"/>
      <c r="NEG39" s="443"/>
      <c r="NEH39" s="443"/>
      <c r="NEI39" s="443"/>
      <c r="NEJ39" s="443"/>
      <c r="NEK39" s="443"/>
      <c r="NEL39" s="443"/>
      <c r="NEM39" s="443"/>
      <c r="NEN39" s="443"/>
      <c r="NEO39" s="443"/>
      <c r="NEP39" s="443"/>
      <c r="NEQ39" s="443"/>
      <c r="NER39" s="443"/>
      <c r="NES39" s="443"/>
      <c r="NET39" s="443"/>
      <c r="NEU39" s="443"/>
      <c r="NEV39" s="443"/>
      <c r="NEW39" s="443"/>
      <c r="NEX39" s="443"/>
      <c r="NEY39" s="443"/>
      <c r="NEZ39" s="443"/>
      <c r="NFA39" s="443"/>
      <c r="NFB39" s="443"/>
      <c r="NFC39" s="443"/>
      <c r="NFD39" s="443"/>
      <c r="NFE39" s="443"/>
      <c r="NFF39" s="443"/>
      <c r="NFG39" s="443"/>
      <c r="NFH39" s="443"/>
      <c r="NFI39" s="443"/>
      <c r="NFJ39" s="443"/>
      <c r="NFK39" s="443"/>
      <c r="NFL39" s="443"/>
      <c r="NFM39" s="443"/>
      <c r="NFN39" s="443"/>
      <c r="NFO39" s="443"/>
      <c r="NFP39" s="443"/>
      <c r="NFQ39" s="443"/>
      <c r="NFR39" s="443"/>
      <c r="NFS39" s="443"/>
      <c r="NFT39" s="443"/>
      <c r="NFU39" s="443"/>
      <c r="NFV39" s="443"/>
      <c r="NFW39" s="443"/>
      <c r="NFX39" s="443"/>
      <c r="NFY39" s="443"/>
      <c r="NFZ39" s="443"/>
      <c r="NGA39" s="443"/>
      <c r="NGB39" s="443"/>
      <c r="NGC39" s="443"/>
      <c r="NGD39" s="443"/>
      <c r="NGE39" s="443"/>
      <c r="NGF39" s="443"/>
      <c r="NGG39" s="443"/>
      <c r="NGH39" s="443"/>
      <c r="NGI39" s="443"/>
      <c r="NGJ39" s="443"/>
      <c r="NGK39" s="443"/>
      <c r="NGL39" s="443"/>
      <c r="NGM39" s="443"/>
      <c r="NGN39" s="443"/>
      <c r="NGO39" s="443"/>
      <c r="NGP39" s="443"/>
      <c r="NGQ39" s="443"/>
      <c r="NGR39" s="443"/>
      <c r="NGS39" s="443"/>
      <c r="NGT39" s="443"/>
      <c r="NGU39" s="443"/>
      <c r="NGV39" s="443"/>
      <c r="NGW39" s="443"/>
      <c r="NGX39" s="443"/>
      <c r="NGY39" s="443"/>
      <c r="NGZ39" s="443"/>
      <c r="NHA39" s="443"/>
      <c r="NHB39" s="443"/>
      <c r="NHC39" s="443"/>
      <c r="NHD39" s="443"/>
      <c r="NHE39" s="443"/>
      <c r="NHF39" s="443"/>
      <c r="NHG39" s="443"/>
      <c r="NHH39" s="443"/>
      <c r="NHI39" s="443"/>
      <c r="NHJ39" s="443"/>
      <c r="NHK39" s="443"/>
      <c r="NHL39" s="443"/>
      <c r="NHM39" s="443"/>
      <c r="NHN39" s="443"/>
      <c r="NHO39" s="443"/>
      <c r="NHP39" s="443"/>
      <c r="NHQ39" s="443"/>
      <c r="NHR39" s="443"/>
      <c r="NHS39" s="443"/>
      <c r="NHT39" s="443"/>
      <c r="NHU39" s="443"/>
      <c r="NHV39" s="443"/>
      <c r="NHW39" s="443"/>
      <c r="NHX39" s="443"/>
      <c r="NHY39" s="443"/>
      <c r="NHZ39" s="443"/>
      <c r="NIA39" s="443"/>
      <c r="NIB39" s="443"/>
      <c r="NIC39" s="443"/>
      <c r="NID39" s="443"/>
      <c r="NIE39" s="443"/>
      <c r="NIF39" s="443"/>
      <c r="NIG39" s="443"/>
      <c r="NIH39" s="443"/>
      <c r="NII39" s="443"/>
      <c r="NIJ39" s="443"/>
      <c r="NIK39" s="443"/>
      <c r="NIL39" s="443"/>
      <c r="NIM39" s="443"/>
      <c r="NIN39" s="443"/>
      <c r="NIO39" s="443"/>
      <c r="NIP39" s="443"/>
      <c r="NIQ39" s="443"/>
      <c r="NIR39" s="443"/>
      <c r="NIS39" s="443"/>
      <c r="NIT39" s="443"/>
      <c r="NIU39" s="443"/>
      <c r="NIV39" s="443"/>
      <c r="NIW39" s="443"/>
      <c r="NIX39" s="443"/>
      <c r="NIY39" s="443"/>
      <c r="NIZ39" s="443"/>
      <c r="NJA39" s="443"/>
      <c r="NJB39" s="443"/>
      <c r="NJC39" s="443"/>
      <c r="NJD39" s="443"/>
      <c r="NJE39" s="443"/>
      <c r="NJF39" s="443"/>
      <c r="NJG39" s="443"/>
      <c r="NJH39" s="443"/>
      <c r="NJI39" s="443"/>
      <c r="NJJ39" s="443"/>
      <c r="NJK39" s="443"/>
      <c r="NJL39" s="443"/>
      <c r="NJM39" s="443"/>
      <c r="NJN39" s="443"/>
      <c r="NJO39" s="443"/>
      <c r="NJP39" s="443"/>
      <c r="NJQ39" s="443"/>
      <c r="NJR39" s="443"/>
      <c r="NJS39" s="443"/>
      <c r="NJT39" s="443"/>
      <c r="NJU39" s="443"/>
      <c r="NJV39" s="443"/>
      <c r="NJW39" s="443"/>
      <c r="NJX39" s="443"/>
      <c r="NJY39" s="443"/>
      <c r="NJZ39" s="443"/>
      <c r="NKA39" s="443"/>
      <c r="NKB39" s="443"/>
      <c r="NKC39" s="443"/>
      <c r="NKD39" s="443"/>
      <c r="NKE39" s="443"/>
      <c r="NKF39" s="443"/>
      <c r="NKG39" s="443"/>
      <c r="NKH39" s="443"/>
      <c r="NKI39" s="443"/>
      <c r="NKJ39" s="443"/>
      <c r="NKK39" s="443"/>
      <c r="NKL39" s="443"/>
      <c r="NKM39" s="443"/>
      <c r="NKN39" s="443"/>
      <c r="NKO39" s="443"/>
      <c r="NKP39" s="443"/>
      <c r="NKQ39" s="443"/>
      <c r="NKR39" s="443"/>
      <c r="NKS39" s="443"/>
      <c r="NKT39" s="443"/>
      <c r="NKU39" s="443"/>
      <c r="NKV39" s="443"/>
      <c r="NKW39" s="443"/>
      <c r="NKX39" s="443"/>
      <c r="NKY39" s="443"/>
      <c r="NKZ39" s="443"/>
      <c r="NLA39" s="443"/>
      <c r="NLB39" s="443"/>
      <c r="NLC39" s="443"/>
      <c r="NLD39" s="443"/>
      <c r="NLE39" s="443"/>
      <c r="NLF39" s="443"/>
      <c r="NLG39" s="443"/>
      <c r="NLH39" s="443"/>
      <c r="NLI39" s="443"/>
      <c r="NLJ39" s="443"/>
      <c r="NLK39" s="443"/>
      <c r="NLL39" s="443"/>
      <c r="NLM39" s="443"/>
      <c r="NLN39" s="443"/>
      <c r="NLO39" s="443"/>
      <c r="NLP39" s="443"/>
      <c r="NLQ39" s="443"/>
      <c r="NLR39" s="443"/>
      <c r="NLS39" s="443"/>
      <c r="NLT39" s="443"/>
      <c r="NLU39" s="443"/>
      <c r="NLV39" s="443"/>
      <c r="NLW39" s="443"/>
      <c r="NLX39" s="443"/>
      <c r="NLY39" s="443"/>
      <c r="NLZ39" s="443"/>
      <c r="NMA39" s="443"/>
      <c r="NMB39" s="443"/>
      <c r="NMC39" s="443"/>
      <c r="NMD39" s="443"/>
      <c r="NME39" s="443"/>
      <c r="NMF39" s="443"/>
      <c r="NMG39" s="443"/>
      <c r="NMH39" s="443"/>
      <c r="NMI39" s="443"/>
      <c r="NMJ39" s="443"/>
      <c r="NMK39" s="443"/>
      <c r="NML39" s="443"/>
      <c r="NMM39" s="443"/>
      <c r="NMN39" s="443"/>
      <c r="NMO39" s="443"/>
      <c r="NMP39" s="443"/>
      <c r="NMQ39" s="443"/>
      <c r="NMR39" s="443"/>
      <c r="NMS39" s="443"/>
      <c r="NMT39" s="443"/>
      <c r="NMU39" s="443"/>
      <c r="NMV39" s="443"/>
      <c r="NMW39" s="443"/>
      <c r="NMX39" s="443"/>
      <c r="NMY39" s="443"/>
      <c r="NMZ39" s="443"/>
      <c r="NNA39" s="443"/>
      <c r="NNB39" s="443"/>
      <c r="NNC39" s="443"/>
      <c r="NND39" s="443"/>
      <c r="NNE39" s="443"/>
      <c r="NNF39" s="443"/>
      <c r="NNG39" s="443"/>
      <c r="NNH39" s="443"/>
      <c r="NNI39" s="443"/>
      <c r="NNJ39" s="443"/>
      <c r="NNK39" s="443"/>
      <c r="NNL39" s="443"/>
      <c r="NNM39" s="443"/>
      <c r="NNN39" s="443"/>
      <c r="NNO39" s="443"/>
      <c r="NNP39" s="443"/>
      <c r="NNQ39" s="443"/>
      <c r="NNR39" s="443"/>
      <c r="NNS39" s="443"/>
      <c r="NNT39" s="443"/>
      <c r="NNU39" s="443"/>
      <c r="NNV39" s="443"/>
      <c r="NNW39" s="443"/>
      <c r="NNX39" s="443"/>
      <c r="NNY39" s="443"/>
      <c r="NNZ39" s="443"/>
      <c r="NOA39" s="443"/>
      <c r="NOB39" s="443"/>
      <c r="NOC39" s="443"/>
      <c r="NOD39" s="443"/>
      <c r="NOE39" s="443"/>
      <c r="NOF39" s="443"/>
      <c r="NOG39" s="443"/>
      <c r="NOH39" s="443"/>
      <c r="NOI39" s="443"/>
      <c r="NOJ39" s="443"/>
      <c r="NOK39" s="443"/>
      <c r="NOL39" s="443"/>
      <c r="NOM39" s="443"/>
      <c r="NON39" s="443"/>
      <c r="NOO39" s="443"/>
      <c r="NOP39" s="443"/>
      <c r="NOQ39" s="443"/>
      <c r="NOR39" s="443"/>
      <c r="NOS39" s="443"/>
      <c r="NOT39" s="443"/>
      <c r="NOU39" s="443"/>
      <c r="NOV39" s="443"/>
      <c r="NOW39" s="443"/>
      <c r="NOX39" s="443"/>
      <c r="NOY39" s="443"/>
      <c r="NOZ39" s="443"/>
      <c r="NPA39" s="443"/>
      <c r="NPB39" s="443"/>
      <c r="NPC39" s="443"/>
      <c r="NPD39" s="443"/>
      <c r="NPE39" s="443"/>
      <c r="NPF39" s="443"/>
      <c r="NPG39" s="443"/>
      <c r="NPH39" s="443"/>
      <c r="NPI39" s="443"/>
      <c r="NPJ39" s="443"/>
      <c r="NPK39" s="443"/>
      <c r="NPL39" s="443"/>
      <c r="NPM39" s="443"/>
      <c r="NPN39" s="443"/>
      <c r="NPO39" s="443"/>
      <c r="NPP39" s="443"/>
      <c r="NPQ39" s="443"/>
      <c r="NPR39" s="443"/>
      <c r="NPS39" s="443"/>
      <c r="NPT39" s="443"/>
      <c r="NPU39" s="443"/>
      <c r="NPV39" s="443"/>
      <c r="NPW39" s="443"/>
      <c r="NPX39" s="443"/>
      <c r="NPY39" s="443"/>
      <c r="NPZ39" s="443"/>
      <c r="NQA39" s="443"/>
      <c r="NQB39" s="443"/>
      <c r="NQC39" s="443"/>
      <c r="NQD39" s="443"/>
      <c r="NQE39" s="443"/>
      <c r="NQF39" s="443"/>
      <c r="NQG39" s="443"/>
      <c r="NQH39" s="443"/>
      <c r="NQI39" s="443"/>
      <c r="NQJ39" s="443"/>
      <c r="NQK39" s="443"/>
      <c r="NQL39" s="443"/>
      <c r="NQM39" s="443"/>
      <c r="NQN39" s="443"/>
      <c r="NQO39" s="443"/>
      <c r="NQP39" s="443"/>
      <c r="NQQ39" s="443"/>
      <c r="NQR39" s="443"/>
      <c r="NQS39" s="443"/>
      <c r="NQT39" s="443"/>
      <c r="NQU39" s="443"/>
      <c r="NQV39" s="443"/>
      <c r="NQW39" s="443"/>
      <c r="NQX39" s="443"/>
      <c r="NQY39" s="443"/>
      <c r="NQZ39" s="443"/>
      <c r="NRA39" s="443"/>
      <c r="NRB39" s="443"/>
      <c r="NRC39" s="443"/>
      <c r="NRD39" s="443"/>
      <c r="NRE39" s="443"/>
      <c r="NRF39" s="443"/>
      <c r="NRG39" s="443"/>
      <c r="NRH39" s="443"/>
      <c r="NRI39" s="443"/>
      <c r="NRJ39" s="443"/>
      <c r="NRK39" s="443"/>
      <c r="NRL39" s="443"/>
      <c r="NRM39" s="443"/>
      <c r="NRN39" s="443"/>
      <c r="NRO39" s="443"/>
      <c r="NRP39" s="443"/>
      <c r="NRQ39" s="443"/>
      <c r="NRR39" s="443"/>
      <c r="NRS39" s="443"/>
      <c r="NRT39" s="443"/>
      <c r="NRU39" s="443"/>
      <c r="NRV39" s="443"/>
      <c r="NRW39" s="443"/>
      <c r="NRX39" s="443"/>
      <c r="NRY39" s="443"/>
      <c r="NRZ39" s="443"/>
      <c r="NSA39" s="443"/>
      <c r="NSB39" s="443"/>
      <c r="NSC39" s="443"/>
      <c r="NSD39" s="443"/>
      <c r="NSE39" s="443"/>
      <c r="NSF39" s="443"/>
      <c r="NSG39" s="443"/>
      <c r="NSH39" s="443"/>
      <c r="NSI39" s="443"/>
      <c r="NSJ39" s="443"/>
      <c r="NSK39" s="443"/>
      <c r="NSL39" s="443"/>
      <c r="NSM39" s="443"/>
      <c r="NSN39" s="443"/>
      <c r="NSO39" s="443"/>
      <c r="NSP39" s="443"/>
      <c r="NSQ39" s="443"/>
      <c r="NSR39" s="443"/>
      <c r="NSS39" s="443"/>
      <c r="NST39" s="443"/>
      <c r="NSU39" s="443"/>
      <c r="NSV39" s="443"/>
      <c r="NSW39" s="443"/>
      <c r="NSX39" s="443"/>
      <c r="NSY39" s="443"/>
      <c r="NSZ39" s="443"/>
      <c r="NTA39" s="443"/>
      <c r="NTB39" s="443"/>
      <c r="NTC39" s="443"/>
      <c r="NTD39" s="443"/>
      <c r="NTE39" s="443"/>
      <c r="NTF39" s="443"/>
      <c r="NTG39" s="443"/>
      <c r="NTH39" s="443"/>
      <c r="NTI39" s="443"/>
      <c r="NTJ39" s="443"/>
      <c r="NTK39" s="443"/>
      <c r="NTL39" s="443"/>
      <c r="NTM39" s="443"/>
      <c r="NTN39" s="443"/>
      <c r="NTO39" s="443"/>
      <c r="NTP39" s="443"/>
      <c r="NTQ39" s="443"/>
      <c r="NTR39" s="443"/>
      <c r="NTS39" s="443"/>
      <c r="NTT39" s="443"/>
      <c r="NTU39" s="443"/>
      <c r="NTV39" s="443"/>
      <c r="NTW39" s="443"/>
      <c r="NTX39" s="443"/>
      <c r="NTY39" s="443"/>
      <c r="NTZ39" s="443"/>
      <c r="NUA39" s="443"/>
      <c r="NUB39" s="443"/>
      <c r="NUC39" s="443"/>
      <c r="NUD39" s="443"/>
      <c r="NUE39" s="443"/>
      <c r="NUF39" s="443"/>
      <c r="NUG39" s="443"/>
      <c r="NUH39" s="443"/>
      <c r="NUI39" s="443"/>
      <c r="NUJ39" s="443"/>
      <c r="NUK39" s="443"/>
      <c r="NUL39" s="443"/>
      <c r="NUM39" s="443"/>
      <c r="NUN39" s="443"/>
      <c r="NUO39" s="443"/>
      <c r="NUP39" s="443"/>
      <c r="NUQ39" s="443"/>
      <c r="NUR39" s="443"/>
      <c r="NUS39" s="443"/>
      <c r="NUT39" s="443"/>
      <c r="NUU39" s="443"/>
      <c r="NUV39" s="443"/>
      <c r="NUW39" s="443"/>
      <c r="NUX39" s="443"/>
      <c r="NUY39" s="443"/>
      <c r="NUZ39" s="443"/>
      <c r="NVA39" s="443"/>
      <c r="NVB39" s="443"/>
      <c r="NVC39" s="443"/>
      <c r="NVD39" s="443"/>
      <c r="NVE39" s="443"/>
      <c r="NVF39" s="443"/>
      <c r="NVG39" s="443"/>
      <c r="NVH39" s="443"/>
      <c r="NVI39" s="443"/>
      <c r="NVJ39" s="443"/>
      <c r="NVK39" s="443"/>
      <c r="NVL39" s="443"/>
      <c r="NVM39" s="443"/>
      <c r="NVN39" s="443"/>
      <c r="NVO39" s="443"/>
      <c r="NVP39" s="443"/>
      <c r="NVQ39" s="443"/>
      <c r="NVR39" s="443"/>
      <c r="NVS39" s="443"/>
      <c r="NVT39" s="443"/>
      <c r="NVU39" s="443"/>
      <c r="NVV39" s="443"/>
      <c r="NVW39" s="443"/>
      <c r="NVX39" s="443"/>
      <c r="NVY39" s="443"/>
      <c r="NVZ39" s="443"/>
      <c r="NWA39" s="443"/>
      <c r="NWB39" s="443"/>
      <c r="NWC39" s="443"/>
      <c r="NWD39" s="443"/>
      <c r="NWE39" s="443"/>
      <c r="NWF39" s="443"/>
      <c r="NWG39" s="443"/>
      <c r="NWH39" s="443"/>
      <c r="NWI39" s="443"/>
      <c r="NWJ39" s="443"/>
      <c r="NWK39" s="443"/>
      <c r="NWL39" s="443"/>
      <c r="NWM39" s="443"/>
      <c r="NWN39" s="443"/>
      <c r="NWO39" s="443"/>
      <c r="NWP39" s="443"/>
      <c r="NWQ39" s="443"/>
      <c r="NWR39" s="443"/>
      <c r="NWS39" s="443"/>
      <c r="NWT39" s="443"/>
      <c r="NWU39" s="443"/>
      <c r="NWV39" s="443"/>
      <c r="NWW39" s="443"/>
      <c r="NWX39" s="443"/>
      <c r="NWY39" s="443"/>
      <c r="NWZ39" s="443"/>
      <c r="NXA39" s="443"/>
      <c r="NXB39" s="443"/>
      <c r="NXC39" s="443"/>
      <c r="NXD39" s="443"/>
      <c r="NXE39" s="443"/>
      <c r="NXF39" s="443"/>
      <c r="NXG39" s="443"/>
      <c r="NXH39" s="443"/>
      <c r="NXI39" s="443"/>
      <c r="NXJ39" s="443"/>
      <c r="NXK39" s="443"/>
      <c r="NXL39" s="443"/>
      <c r="NXM39" s="443"/>
      <c r="NXN39" s="443"/>
      <c r="NXO39" s="443"/>
      <c r="NXP39" s="443"/>
      <c r="NXQ39" s="443"/>
      <c r="NXR39" s="443"/>
      <c r="NXS39" s="443"/>
      <c r="NXT39" s="443"/>
      <c r="NXU39" s="443"/>
      <c r="NXV39" s="443"/>
      <c r="NXW39" s="443"/>
      <c r="NXX39" s="443"/>
      <c r="NXY39" s="443"/>
      <c r="NXZ39" s="443"/>
      <c r="NYA39" s="443"/>
      <c r="NYB39" s="443"/>
      <c r="NYC39" s="443"/>
      <c r="NYD39" s="443"/>
      <c r="NYE39" s="443"/>
      <c r="NYF39" s="443"/>
      <c r="NYG39" s="443"/>
      <c r="NYH39" s="443"/>
      <c r="NYI39" s="443"/>
      <c r="NYJ39" s="443"/>
      <c r="NYK39" s="443"/>
      <c r="NYL39" s="443"/>
      <c r="NYM39" s="443"/>
      <c r="NYN39" s="443"/>
      <c r="NYO39" s="443"/>
      <c r="NYP39" s="443"/>
      <c r="NYQ39" s="443"/>
      <c r="NYR39" s="443"/>
      <c r="NYS39" s="443"/>
      <c r="NYT39" s="443"/>
      <c r="NYU39" s="443"/>
      <c r="NYV39" s="443"/>
      <c r="NYW39" s="443"/>
      <c r="NYX39" s="443"/>
      <c r="NYY39" s="443"/>
      <c r="NYZ39" s="443"/>
      <c r="NZA39" s="443"/>
      <c r="NZB39" s="443"/>
      <c r="NZC39" s="443"/>
      <c r="NZD39" s="443"/>
      <c r="NZE39" s="443"/>
      <c r="NZF39" s="443"/>
      <c r="NZG39" s="443"/>
      <c r="NZH39" s="443"/>
      <c r="NZI39" s="443"/>
      <c r="NZJ39" s="443"/>
      <c r="NZK39" s="443"/>
      <c r="NZL39" s="443"/>
      <c r="NZM39" s="443"/>
      <c r="NZN39" s="443"/>
      <c r="NZO39" s="443"/>
      <c r="NZP39" s="443"/>
      <c r="NZQ39" s="443"/>
      <c r="NZR39" s="443"/>
      <c r="NZS39" s="443"/>
      <c r="NZT39" s="443"/>
      <c r="NZU39" s="443"/>
      <c r="NZV39" s="443"/>
      <c r="NZW39" s="443"/>
      <c r="NZX39" s="443"/>
      <c r="NZY39" s="443"/>
      <c r="NZZ39" s="443"/>
      <c r="OAA39" s="443"/>
      <c r="OAB39" s="443"/>
      <c r="OAC39" s="443"/>
      <c r="OAD39" s="443"/>
      <c r="OAE39" s="443"/>
      <c r="OAF39" s="443"/>
      <c r="OAG39" s="443"/>
      <c r="OAH39" s="443"/>
      <c r="OAI39" s="443"/>
      <c r="OAJ39" s="443"/>
      <c r="OAK39" s="443"/>
      <c r="OAL39" s="443"/>
      <c r="OAM39" s="443"/>
      <c r="OAN39" s="443"/>
      <c r="OAO39" s="443"/>
      <c r="OAP39" s="443"/>
      <c r="OAQ39" s="443"/>
      <c r="OAR39" s="443"/>
      <c r="OAS39" s="443"/>
      <c r="OAT39" s="443"/>
      <c r="OAU39" s="443"/>
      <c r="OAV39" s="443"/>
      <c r="OAW39" s="443"/>
      <c r="OAX39" s="443"/>
      <c r="OAY39" s="443"/>
      <c r="OAZ39" s="443"/>
      <c r="OBA39" s="443"/>
      <c r="OBB39" s="443"/>
      <c r="OBC39" s="443"/>
      <c r="OBD39" s="443"/>
      <c r="OBE39" s="443"/>
      <c r="OBF39" s="443"/>
      <c r="OBG39" s="443"/>
      <c r="OBH39" s="443"/>
      <c r="OBI39" s="443"/>
      <c r="OBJ39" s="443"/>
      <c r="OBK39" s="443"/>
      <c r="OBL39" s="443"/>
      <c r="OBM39" s="443"/>
      <c r="OBN39" s="443"/>
      <c r="OBO39" s="443"/>
      <c r="OBP39" s="443"/>
      <c r="OBQ39" s="443"/>
      <c r="OBR39" s="443"/>
      <c r="OBS39" s="443"/>
      <c r="OBT39" s="443"/>
      <c r="OBU39" s="443"/>
      <c r="OBV39" s="443"/>
      <c r="OBW39" s="443"/>
      <c r="OBX39" s="443"/>
      <c r="OBY39" s="443"/>
      <c r="OBZ39" s="443"/>
      <c r="OCA39" s="443"/>
      <c r="OCB39" s="443"/>
      <c r="OCC39" s="443"/>
      <c r="OCD39" s="443"/>
      <c r="OCE39" s="443"/>
      <c r="OCF39" s="443"/>
      <c r="OCG39" s="443"/>
      <c r="OCH39" s="443"/>
      <c r="OCI39" s="443"/>
      <c r="OCJ39" s="443"/>
      <c r="OCK39" s="443"/>
      <c r="OCL39" s="443"/>
      <c r="OCM39" s="443"/>
      <c r="OCN39" s="443"/>
      <c r="OCO39" s="443"/>
      <c r="OCP39" s="443"/>
      <c r="OCQ39" s="443"/>
      <c r="OCR39" s="443"/>
      <c r="OCS39" s="443"/>
      <c r="OCT39" s="443"/>
      <c r="OCU39" s="443"/>
      <c r="OCV39" s="443"/>
      <c r="OCW39" s="443"/>
      <c r="OCX39" s="443"/>
      <c r="OCY39" s="443"/>
      <c r="OCZ39" s="443"/>
      <c r="ODA39" s="443"/>
      <c r="ODB39" s="443"/>
      <c r="ODC39" s="443"/>
      <c r="ODD39" s="443"/>
      <c r="ODE39" s="443"/>
      <c r="ODF39" s="443"/>
      <c r="ODG39" s="443"/>
      <c r="ODH39" s="443"/>
      <c r="ODI39" s="443"/>
      <c r="ODJ39" s="443"/>
      <c r="ODK39" s="443"/>
      <c r="ODL39" s="443"/>
      <c r="ODM39" s="443"/>
      <c r="ODN39" s="443"/>
      <c r="ODO39" s="443"/>
      <c r="ODP39" s="443"/>
      <c r="ODQ39" s="443"/>
      <c r="ODR39" s="443"/>
      <c r="ODS39" s="443"/>
      <c r="ODT39" s="443"/>
      <c r="ODU39" s="443"/>
      <c r="ODV39" s="443"/>
      <c r="ODW39" s="443"/>
      <c r="ODX39" s="443"/>
      <c r="ODY39" s="443"/>
      <c r="ODZ39" s="443"/>
      <c r="OEA39" s="443"/>
      <c r="OEB39" s="443"/>
      <c r="OEC39" s="443"/>
      <c r="OED39" s="443"/>
      <c r="OEE39" s="443"/>
      <c r="OEF39" s="443"/>
      <c r="OEG39" s="443"/>
      <c r="OEH39" s="443"/>
      <c r="OEI39" s="443"/>
      <c r="OEJ39" s="443"/>
      <c r="OEK39" s="443"/>
      <c r="OEL39" s="443"/>
      <c r="OEM39" s="443"/>
      <c r="OEN39" s="443"/>
      <c r="OEO39" s="443"/>
      <c r="OEP39" s="443"/>
      <c r="OEQ39" s="443"/>
      <c r="OER39" s="443"/>
      <c r="OES39" s="443"/>
      <c r="OET39" s="443"/>
      <c r="OEU39" s="443"/>
      <c r="OEV39" s="443"/>
      <c r="OEW39" s="443"/>
      <c r="OEX39" s="443"/>
      <c r="OEY39" s="443"/>
      <c r="OEZ39" s="443"/>
      <c r="OFA39" s="443"/>
      <c r="OFB39" s="443"/>
      <c r="OFC39" s="443"/>
      <c r="OFD39" s="443"/>
      <c r="OFE39" s="443"/>
      <c r="OFF39" s="443"/>
      <c r="OFG39" s="443"/>
      <c r="OFH39" s="443"/>
      <c r="OFI39" s="443"/>
      <c r="OFJ39" s="443"/>
      <c r="OFK39" s="443"/>
      <c r="OFL39" s="443"/>
      <c r="OFM39" s="443"/>
      <c r="OFN39" s="443"/>
      <c r="OFO39" s="443"/>
      <c r="OFP39" s="443"/>
      <c r="OFQ39" s="443"/>
      <c r="OFR39" s="443"/>
      <c r="OFS39" s="443"/>
      <c r="OFT39" s="443"/>
      <c r="OFU39" s="443"/>
      <c r="OFV39" s="443"/>
      <c r="OFW39" s="443"/>
      <c r="OFX39" s="443"/>
      <c r="OFY39" s="443"/>
      <c r="OFZ39" s="443"/>
      <c r="OGA39" s="443"/>
      <c r="OGB39" s="443"/>
      <c r="OGC39" s="443"/>
      <c r="OGD39" s="443"/>
      <c r="OGE39" s="443"/>
      <c r="OGF39" s="443"/>
      <c r="OGG39" s="443"/>
      <c r="OGH39" s="443"/>
      <c r="OGI39" s="443"/>
      <c r="OGJ39" s="443"/>
      <c r="OGK39" s="443"/>
      <c r="OGL39" s="443"/>
      <c r="OGM39" s="443"/>
      <c r="OGN39" s="443"/>
      <c r="OGO39" s="443"/>
      <c r="OGP39" s="443"/>
      <c r="OGQ39" s="443"/>
      <c r="OGR39" s="443"/>
      <c r="OGS39" s="443"/>
      <c r="OGT39" s="443"/>
      <c r="OGU39" s="443"/>
      <c r="OGV39" s="443"/>
      <c r="OGW39" s="443"/>
      <c r="OGX39" s="443"/>
      <c r="OGY39" s="443"/>
      <c r="OGZ39" s="443"/>
      <c r="OHA39" s="443"/>
      <c r="OHB39" s="443"/>
      <c r="OHC39" s="443"/>
      <c r="OHD39" s="443"/>
      <c r="OHE39" s="443"/>
      <c r="OHF39" s="443"/>
      <c r="OHG39" s="443"/>
      <c r="OHH39" s="443"/>
      <c r="OHI39" s="443"/>
      <c r="OHJ39" s="443"/>
      <c r="OHK39" s="443"/>
      <c r="OHL39" s="443"/>
      <c r="OHM39" s="443"/>
      <c r="OHN39" s="443"/>
      <c r="OHO39" s="443"/>
      <c r="OHP39" s="443"/>
      <c r="OHQ39" s="443"/>
      <c r="OHR39" s="443"/>
      <c r="OHS39" s="443"/>
      <c r="OHT39" s="443"/>
      <c r="OHU39" s="443"/>
      <c r="OHV39" s="443"/>
      <c r="OHW39" s="443"/>
      <c r="OHX39" s="443"/>
      <c r="OHY39" s="443"/>
      <c r="OHZ39" s="443"/>
      <c r="OIA39" s="443"/>
      <c r="OIB39" s="443"/>
      <c r="OIC39" s="443"/>
      <c r="OID39" s="443"/>
      <c r="OIE39" s="443"/>
      <c r="OIF39" s="443"/>
      <c r="OIG39" s="443"/>
      <c r="OIH39" s="443"/>
      <c r="OII39" s="443"/>
      <c r="OIJ39" s="443"/>
      <c r="OIK39" s="443"/>
      <c r="OIL39" s="443"/>
      <c r="OIM39" s="443"/>
      <c r="OIN39" s="443"/>
      <c r="OIO39" s="443"/>
      <c r="OIP39" s="443"/>
      <c r="OIQ39" s="443"/>
      <c r="OIR39" s="443"/>
      <c r="OIS39" s="443"/>
      <c r="OIT39" s="443"/>
      <c r="OIU39" s="443"/>
      <c r="OIV39" s="443"/>
      <c r="OIW39" s="443"/>
      <c r="OIX39" s="443"/>
      <c r="OIY39" s="443"/>
      <c r="OIZ39" s="443"/>
      <c r="OJA39" s="443"/>
      <c r="OJB39" s="443"/>
      <c r="OJC39" s="443"/>
      <c r="OJD39" s="443"/>
      <c r="OJE39" s="443"/>
      <c r="OJF39" s="443"/>
      <c r="OJG39" s="443"/>
      <c r="OJH39" s="443"/>
      <c r="OJI39" s="443"/>
      <c r="OJJ39" s="443"/>
      <c r="OJK39" s="443"/>
      <c r="OJL39" s="443"/>
      <c r="OJM39" s="443"/>
      <c r="OJN39" s="443"/>
      <c r="OJO39" s="443"/>
      <c r="OJP39" s="443"/>
      <c r="OJQ39" s="443"/>
      <c r="OJR39" s="443"/>
      <c r="OJS39" s="443"/>
      <c r="OJT39" s="443"/>
      <c r="OJU39" s="443"/>
      <c r="OJV39" s="443"/>
      <c r="OJW39" s="443"/>
      <c r="OJX39" s="443"/>
      <c r="OJY39" s="443"/>
      <c r="OJZ39" s="443"/>
      <c r="OKA39" s="443"/>
      <c r="OKB39" s="443"/>
      <c r="OKC39" s="443"/>
      <c r="OKD39" s="443"/>
      <c r="OKE39" s="443"/>
      <c r="OKF39" s="443"/>
      <c r="OKG39" s="443"/>
      <c r="OKH39" s="443"/>
      <c r="OKI39" s="443"/>
      <c r="OKJ39" s="443"/>
      <c r="OKK39" s="443"/>
      <c r="OKL39" s="443"/>
      <c r="OKM39" s="443"/>
      <c r="OKN39" s="443"/>
      <c r="OKO39" s="443"/>
      <c r="OKP39" s="443"/>
      <c r="OKQ39" s="443"/>
      <c r="OKR39" s="443"/>
      <c r="OKS39" s="443"/>
      <c r="OKT39" s="443"/>
      <c r="OKU39" s="443"/>
      <c r="OKV39" s="443"/>
      <c r="OKW39" s="443"/>
      <c r="OKX39" s="443"/>
      <c r="OKY39" s="443"/>
      <c r="OKZ39" s="443"/>
      <c r="OLA39" s="443"/>
      <c r="OLB39" s="443"/>
      <c r="OLC39" s="443"/>
      <c r="OLD39" s="443"/>
      <c r="OLE39" s="443"/>
      <c r="OLF39" s="443"/>
      <c r="OLG39" s="443"/>
      <c r="OLH39" s="443"/>
      <c r="OLI39" s="443"/>
      <c r="OLJ39" s="443"/>
      <c r="OLK39" s="443"/>
      <c r="OLL39" s="443"/>
      <c r="OLM39" s="443"/>
      <c r="OLN39" s="443"/>
      <c r="OLO39" s="443"/>
      <c r="OLP39" s="443"/>
      <c r="OLQ39" s="443"/>
      <c r="OLR39" s="443"/>
      <c r="OLS39" s="443"/>
      <c r="OLT39" s="443"/>
      <c r="OLU39" s="443"/>
      <c r="OLV39" s="443"/>
      <c r="OLW39" s="443"/>
      <c r="OLX39" s="443"/>
      <c r="OLY39" s="443"/>
      <c r="OLZ39" s="443"/>
      <c r="OMA39" s="443"/>
      <c r="OMB39" s="443"/>
      <c r="OMC39" s="443"/>
      <c r="OMD39" s="443"/>
      <c r="OME39" s="443"/>
      <c r="OMF39" s="443"/>
      <c r="OMG39" s="443"/>
      <c r="OMH39" s="443"/>
      <c r="OMI39" s="443"/>
      <c r="OMJ39" s="443"/>
      <c r="OMK39" s="443"/>
      <c r="OML39" s="443"/>
      <c r="OMM39" s="443"/>
      <c r="OMN39" s="443"/>
      <c r="OMO39" s="443"/>
      <c r="OMP39" s="443"/>
      <c r="OMQ39" s="443"/>
      <c r="OMR39" s="443"/>
      <c r="OMS39" s="443"/>
      <c r="OMT39" s="443"/>
      <c r="OMU39" s="443"/>
      <c r="OMV39" s="443"/>
      <c r="OMW39" s="443"/>
      <c r="OMX39" s="443"/>
      <c r="OMY39" s="443"/>
      <c r="OMZ39" s="443"/>
      <c r="ONA39" s="443"/>
      <c r="ONB39" s="443"/>
      <c r="ONC39" s="443"/>
      <c r="OND39" s="443"/>
      <c r="ONE39" s="443"/>
      <c r="ONF39" s="443"/>
      <c r="ONG39" s="443"/>
      <c r="ONH39" s="443"/>
      <c r="ONI39" s="443"/>
      <c r="ONJ39" s="443"/>
      <c r="ONK39" s="443"/>
      <c r="ONL39" s="443"/>
      <c r="ONM39" s="443"/>
      <c r="ONN39" s="443"/>
      <c r="ONO39" s="443"/>
      <c r="ONP39" s="443"/>
      <c r="ONQ39" s="443"/>
      <c r="ONR39" s="443"/>
      <c r="ONS39" s="443"/>
      <c r="ONT39" s="443"/>
      <c r="ONU39" s="443"/>
      <c r="ONV39" s="443"/>
      <c r="ONW39" s="443"/>
      <c r="ONX39" s="443"/>
      <c r="ONY39" s="443"/>
      <c r="ONZ39" s="443"/>
      <c r="OOA39" s="443"/>
      <c r="OOB39" s="443"/>
      <c r="OOC39" s="443"/>
      <c r="OOD39" s="443"/>
      <c r="OOE39" s="443"/>
      <c r="OOF39" s="443"/>
      <c r="OOG39" s="443"/>
      <c r="OOH39" s="443"/>
      <c r="OOI39" s="443"/>
      <c r="OOJ39" s="443"/>
      <c r="OOK39" s="443"/>
      <c r="OOL39" s="443"/>
      <c r="OOM39" s="443"/>
      <c r="OON39" s="443"/>
      <c r="OOO39" s="443"/>
      <c r="OOP39" s="443"/>
      <c r="OOQ39" s="443"/>
      <c r="OOR39" s="443"/>
      <c r="OOS39" s="443"/>
      <c r="OOT39" s="443"/>
      <c r="OOU39" s="443"/>
      <c r="OOV39" s="443"/>
      <c r="OOW39" s="443"/>
      <c r="OOX39" s="443"/>
      <c r="OOY39" s="443"/>
      <c r="OOZ39" s="443"/>
      <c r="OPA39" s="443"/>
      <c r="OPB39" s="443"/>
      <c r="OPC39" s="443"/>
      <c r="OPD39" s="443"/>
      <c r="OPE39" s="443"/>
      <c r="OPF39" s="443"/>
      <c r="OPG39" s="443"/>
      <c r="OPH39" s="443"/>
      <c r="OPI39" s="443"/>
      <c r="OPJ39" s="443"/>
      <c r="OPK39" s="443"/>
      <c r="OPL39" s="443"/>
      <c r="OPM39" s="443"/>
      <c r="OPN39" s="443"/>
      <c r="OPO39" s="443"/>
      <c r="OPP39" s="443"/>
      <c r="OPQ39" s="443"/>
      <c r="OPR39" s="443"/>
      <c r="OPS39" s="443"/>
      <c r="OPT39" s="443"/>
      <c r="OPU39" s="443"/>
      <c r="OPV39" s="443"/>
      <c r="OPW39" s="443"/>
      <c r="OPX39" s="443"/>
      <c r="OPY39" s="443"/>
      <c r="OPZ39" s="443"/>
      <c r="OQA39" s="443"/>
      <c r="OQB39" s="443"/>
      <c r="OQC39" s="443"/>
      <c r="OQD39" s="443"/>
      <c r="OQE39" s="443"/>
      <c r="OQF39" s="443"/>
      <c r="OQG39" s="443"/>
      <c r="OQH39" s="443"/>
      <c r="OQI39" s="443"/>
      <c r="OQJ39" s="443"/>
      <c r="OQK39" s="443"/>
      <c r="OQL39" s="443"/>
      <c r="OQM39" s="443"/>
      <c r="OQN39" s="443"/>
      <c r="OQO39" s="443"/>
      <c r="OQP39" s="443"/>
      <c r="OQQ39" s="443"/>
      <c r="OQR39" s="443"/>
      <c r="OQS39" s="443"/>
      <c r="OQT39" s="443"/>
      <c r="OQU39" s="443"/>
      <c r="OQV39" s="443"/>
      <c r="OQW39" s="443"/>
      <c r="OQX39" s="443"/>
      <c r="OQY39" s="443"/>
      <c r="OQZ39" s="443"/>
      <c r="ORA39" s="443"/>
      <c r="ORB39" s="443"/>
      <c r="ORC39" s="443"/>
      <c r="ORD39" s="443"/>
      <c r="ORE39" s="443"/>
      <c r="ORF39" s="443"/>
      <c r="ORG39" s="443"/>
      <c r="ORH39" s="443"/>
      <c r="ORI39" s="443"/>
      <c r="ORJ39" s="443"/>
      <c r="ORK39" s="443"/>
      <c r="ORL39" s="443"/>
      <c r="ORM39" s="443"/>
      <c r="ORN39" s="443"/>
      <c r="ORO39" s="443"/>
      <c r="ORP39" s="443"/>
      <c r="ORQ39" s="443"/>
      <c r="ORR39" s="443"/>
      <c r="ORS39" s="443"/>
      <c r="ORT39" s="443"/>
      <c r="ORU39" s="443"/>
      <c r="ORV39" s="443"/>
      <c r="ORW39" s="443"/>
      <c r="ORX39" s="443"/>
      <c r="ORY39" s="443"/>
      <c r="ORZ39" s="443"/>
      <c r="OSA39" s="443"/>
      <c r="OSB39" s="443"/>
      <c r="OSC39" s="443"/>
      <c r="OSD39" s="443"/>
      <c r="OSE39" s="443"/>
      <c r="OSF39" s="443"/>
      <c r="OSG39" s="443"/>
      <c r="OSH39" s="443"/>
      <c r="OSI39" s="443"/>
      <c r="OSJ39" s="443"/>
      <c r="OSK39" s="443"/>
      <c r="OSL39" s="443"/>
      <c r="OSM39" s="443"/>
      <c r="OSN39" s="443"/>
      <c r="OSO39" s="443"/>
      <c r="OSP39" s="443"/>
      <c r="OSQ39" s="443"/>
      <c r="OSR39" s="443"/>
      <c r="OSS39" s="443"/>
      <c r="OST39" s="443"/>
      <c r="OSU39" s="443"/>
      <c r="OSV39" s="443"/>
      <c r="OSW39" s="443"/>
      <c r="OSX39" s="443"/>
      <c r="OSY39" s="443"/>
      <c r="OSZ39" s="443"/>
      <c r="OTA39" s="443"/>
      <c r="OTB39" s="443"/>
      <c r="OTC39" s="443"/>
      <c r="OTD39" s="443"/>
      <c r="OTE39" s="443"/>
      <c r="OTF39" s="443"/>
      <c r="OTG39" s="443"/>
      <c r="OTH39" s="443"/>
      <c r="OTI39" s="443"/>
      <c r="OTJ39" s="443"/>
      <c r="OTK39" s="443"/>
      <c r="OTL39" s="443"/>
      <c r="OTM39" s="443"/>
      <c r="OTN39" s="443"/>
      <c r="OTO39" s="443"/>
      <c r="OTP39" s="443"/>
      <c r="OTQ39" s="443"/>
      <c r="OTR39" s="443"/>
      <c r="OTS39" s="443"/>
      <c r="OTT39" s="443"/>
      <c r="OTU39" s="443"/>
      <c r="OTV39" s="443"/>
      <c r="OTW39" s="443"/>
      <c r="OTX39" s="443"/>
      <c r="OTY39" s="443"/>
      <c r="OTZ39" s="443"/>
      <c r="OUA39" s="443"/>
      <c r="OUB39" s="443"/>
      <c r="OUC39" s="443"/>
      <c r="OUD39" s="443"/>
      <c r="OUE39" s="443"/>
      <c r="OUF39" s="443"/>
      <c r="OUG39" s="443"/>
      <c r="OUH39" s="443"/>
      <c r="OUI39" s="443"/>
      <c r="OUJ39" s="443"/>
      <c r="OUK39" s="443"/>
      <c r="OUL39" s="443"/>
      <c r="OUM39" s="443"/>
      <c r="OUN39" s="443"/>
      <c r="OUO39" s="443"/>
      <c r="OUP39" s="443"/>
      <c r="OUQ39" s="443"/>
      <c r="OUR39" s="443"/>
      <c r="OUS39" s="443"/>
      <c r="OUT39" s="443"/>
      <c r="OUU39" s="443"/>
      <c r="OUV39" s="443"/>
      <c r="OUW39" s="443"/>
      <c r="OUX39" s="443"/>
      <c r="OUY39" s="443"/>
      <c r="OUZ39" s="443"/>
      <c r="OVA39" s="443"/>
      <c r="OVB39" s="443"/>
      <c r="OVC39" s="443"/>
      <c r="OVD39" s="443"/>
      <c r="OVE39" s="443"/>
      <c r="OVF39" s="443"/>
      <c r="OVG39" s="443"/>
      <c r="OVH39" s="443"/>
      <c r="OVI39" s="443"/>
      <c r="OVJ39" s="443"/>
      <c r="OVK39" s="443"/>
      <c r="OVL39" s="443"/>
      <c r="OVM39" s="443"/>
      <c r="OVN39" s="443"/>
      <c r="OVO39" s="443"/>
      <c r="OVP39" s="443"/>
      <c r="OVQ39" s="443"/>
      <c r="OVR39" s="443"/>
      <c r="OVS39" s="443"/>
      <c r="OVT39" s="443"/>
      <c r="OVU39" s="443"/>
      <c r="OVV39" s="443"/>
      <c r="OVW39" s="443"/>
      <c r="OVX39" s="443"/>
      <c r="OVY39" s="443"/>
      <c r="OVZ39" s="443"/>
      <c r="OWA39" s="443"/>
      <c r="OWB39" s="443"/>
      <c r="OWC39" s="443"/>
      <c r="OWD39" s="443"/>
      <c r="OWE39" s="443"/>
      <c r="OWF39" s="443"/>
      <c r="OWG39" s="443"/>
      <c r="OWH39" s="443"/>
      <c r="OWI39" s="443"/>
      <c r="OWJ39" s="443"/>
      <c r="OWK39" s="443"/>
      <c r="OWL39" s="443"/>
      <c r="OWM39" s="443"/>
      <c r="OWN39" s="443"/>
      <c r="OWO39" s="443"/>
      <c r="OWP39" s="443"/>
      <c r="OWQ39" s="443"/>
      <c r="OWR39" s="443"/>
      <c r="OWS39" s="443"/>
      <c r="OWT39" s="443"/>
      <c r="OWU39" s="443"/>
      <c r="OWV39" s="443"/>
      <c r="OWW39" s="443"/>
      <c r="OWX39" s="443"/>
      <c r="OWY39" s="443"/>
      <c r="OWZ39" s="443"/>
      <c r="OXA39" s="443"/>
      <c r="OXB39" s="443"/>
      <c r="OXC39" s="443"/>
      <c r="OXD39" s="443"/>
      <c r="OXE39" s="443"/>
      <c r="OXF39" s="443"/>
      <c r="OXG39" s="443"/>
      <c r="OXH39" s="443"/>
      <c r="OXI39" s="443"/>
      <c r="OXJ39" s="443"/>
      <c r="OXK39" s="443"/>
      <c r="OXL39" s="443"/>
      <c r="OXM39" s="443"/>
      <c r="OXN39" s="443"/>
      <c r="OXO39" s="443"/>
      <c r="OXP39" s="443"/>
      <c r="OXQ39" s="443"/>
      <c r="OXR39" s="443"/>
      <c r="OXS39" s="443"/>
      <c r="OXT39" s="443"/>
      <c r="OXU39" s="443"/>
      <c r="OXV39" s="443"/>
      <c r="OXW39" s="443"/>
      <c r="OXX39" s="443"/>
      <c r="OXY39" s="443"/>
      <c r="OXZ39" s="443"/>
      <c r="OYA39" s="443"/>
      <c r="OYB39" s="443"/>
      <c r="OYC39" s="443"/>
      <c r="OYD39" s="443"/>
      <c r="OYE39" s="443"/>
      <c r="OYF39" s="443"/>
      <c r="OYG39" s="443"/>
      <c r="OYH39" s="443"/>
      <c r="OYI39" s="443"/>
      <c r="OYJ39" s="443"/>
      <c r="OYK39" s="443"/>
      <c r="OYL39" s="443"/>
      <c r="OYM39" s="443"/>
      <c r="OYN39" s="443"/>
      <c r="OYO39" s="443"/>
      <c r="OYP39" s="443"/>
      <c r="OYQ39" s="443"/>
      <c r="OYR39" s="443"/>
      <c r="OYS39" s="443"/>
      <c r="OYT39" s="443"/>
      <c r="OYU39" s="443"/>
      <c r="OYV39" s="443"/>
      <c r="OYW39" s="443"/>
      <c r="OYX39" s="443"/>
      <c r="OYY39" s="443"/>
      <c r="OYZ39" s="443"/>
      <c r="OZA39" s="443"/>
      <c r="OZB39" s="443"/>
      <c r="OZC39" s="443"/>
      <c r="OZD39" s="443"/>
      <c r="OZE39" s="443"/>
      <c r="OZF39" s="443"/>
      <c r="OZG39" s="443"/>
      <c r="OZH39" s="443"/>
      <c r="OZI39" s="443"/>
      <c r="OZJ39" s="443"/>
      <c r="OZK39" s="443"/>
      <c r="OZL39" s="443"/>
      <c r="OZM39" s="443"/>
      <c r="OZN39" s="443"/>
      <c r="OZO39" s="443"/>
      <c r="OZP39" s="443"/>
      <c r="OZQ39" s="443"/>
      <c r="OZR39" s="443"/>
      <c r="OZS39" s="443"/>
      <c r="OZT39" s="443"/>
      <c r="OZU39" s="443"/>
      <c r="OZV39" s="443"/>
      <c r="OZW39" s="443"/>
      <c r="OZX39" s="443"/>
      <c r="OZY39" s="443"/>
      <c r="OZZ39" s="443"/>
      <c r="PAA39" s="443"/>
      <c r="PAB39" s="443"/>
      <c r="PAC39" s="443"/>
      <c r="PAD39" s="443"/>
      <c r="PAE39" s="443"/>
      <c r="PAF39" s="443"/>
      <c r="PAG39" s="443"/>
      <c r="PAH39" s="443"/>
      <c r="PAI39" s="443"/>
      <c r="PAJ39" s="443"/>
      <c r="PAK39" s="443"/>
      <c r="PAL39" s="443"/>
      <c r="PAM39" s="443"/>
      <c r="PAN39" s="443"/>
      <c r="PAO39" s="443"/>
      <c r="PAP39" s="443"/>
      <c r="PAQ39" s="443"/>
      <c r="PAR39" s="443"/>
      <c r="PAS39" s="443"/>
      <c r="PAT39" s="443"/>
      <c r="PAU39" s="443"/>
      <c r="PAV39" s="443"/>
      <c r="PAW39" s="443"/>
      <c r="PAX39" s="443"/>
      <c r="PAY39" s="443"/>
      <c r="PAZ39" s="443"/>
      <c r="PBA39" s="443"/>
      <c r="PBB39" s="443"/>
      <c r="PBC39" s="443"/>
      <c r="PBD39" s="443"/>
      <c r="PBE39" s="443"/>
      <c r="PBF39" s="443"/>
      <c r="PBG39" s="443"/>
      <c r="PBH39" s="443"/>
      <c r="PBI39" s="443"/>
      <c r="PBJ39" s="443"/>
      <c r="PBK39" s="443"/>
      <c r="PBL39" s="443"/>
      <c r="PBM39" s="443"/>
      <c r="PBN39" s="443"/>
      <c r="PBO39" s="443"/>
      <c r="PBP39" s="443"/>
      <c r="PBQ39" s="443"/>
      <c r="PBR39" s="443"/>
      <c r="PBS39" s="443"/>
      <c r="PBT39" s="443"/>
      <c r="PBU39" s="443"/>
      <c r="PBV39" s="443"/>
      <c r="PBW39" s="443"/>
      <c r="PBX39" s="443"/>
      <c r="PBY39" s="443"/>
      <c r="PBZ39" s="443"/>
      <c r="PCA39" s="443"/>
      <c r="PCB39" s="443"/>
      <c r="PCC39" s="443"/>
      <c r="PCD39" s="443"/>
      <c r="PCE39" s="443"/>
      <c r="PCF39" s="443"/>
      <c r="PCG39" s="443"/>
      <c r="PCH39" s="443"/>
      <c r="PCI39" s="443"/>
      <c r="PCJ39" s="443"/>
      <c r="PCK39" s="443"/>
      <c r="PCL39" s="443"/>
      <c r="PCM39" s="443"/>
      <c r="PCN39" s="443"/>
      <c r="PCO39" s="443"/>
      <c r="PCP39" s="443"/>
      <c r="PCQ39" s="443"/>
      <c r="PCR39" s="443"/>
      <c r="PCS39" s="443"/>
      <c r="PCT39" s="443"/>
      <c r="PCU39" s="443"/>
      <c r="PCV39" s="443"/>
      <c r="PCW39" s="443"/>
      <c r="PCX39" s="443"/>
      <c r="PCY39" s="443"/>
      <c r="PCZ39" s="443"/>
      <c r="PDA39" s="443"/>
      <c r="PDB39" s="443"/>
      <c r="PDC39" s="443"/>
      <c r="PDD39" s="443"/>
      <c r="PDE39" s="443"/>
      <c r="PDF39" s="443"/>
      <c r="PDG39" s="443"/>
      <c r="PDH39" s="443"/>
      <c r="PDI39" s="443"/>
      <c r="PDJ39" s="443"/>
      <c r="PDK39" s="443"/>
      <c r="PDL39" s="443"/>
      <c r="PDM39" s="443"/>
      <c r="PDN39" s="443"/>
      <c r="PDO39" s="443"/>
      <c r="PDP39" s="443"/>
      <c r="PDQ39" s="443"/>
      <c r="PDR39" s="443"/>
      <c r="PDS39" s="443"/>
      <c r="PDT39" s="443"/>
      <c r="PDU39" s="443"/>
      <c r="PDV39" s="443"/>
      <c r="PDW39" s="443"/>
      <c r="PDX39" s="443"/>
      <c r="PDY39" s="443"/>
      <c r="PDZ39" s="443"/>
      <c r="PEA39" s="443"/>
      <c r="PEB39" s="443"/>
      <c r="PEC39" s="443"/>
      <c r="PED39" s="443"/>
      <c r="PEE39" s="443"/>
      <c r="PEF39" s="443"/>
      <c r="PEG39" s="443"/>
      <c r="PEH39" s="443"/>
      <c r="PEI39" s="443"/>
      <c r="PEJ39" s="443"/>
      <c r="PEK39" s="443"/>
      <c r="PEL39" s="443"/>
      <c r="PEM39" s="443"/>
      <c r="PEN39" s="443"/>
      <c r="PEO39" s="443"/>
      <c r="PEP39" s="443"/>
      <c r="PEQ39" s="443"/>
      <c r="PER39" s="443"/>
      <c r="PES39" s="443"/>
      <c r="PET39" s="443"/>
      <c r="PEU39" s="443"/>
      <c r="PEV39" s="443"/>
      <c r="PEW39" s="443"/>
      <c r="PEX39" s="443"/>
      <c r="PEY39" s="443"/>
      <c r="PEZ39" s="443"/>
      <c r="PFA39" s="443"/>
      <c r="PFB39" s="443"/>
      <c r="PFC39" s="443"/>
      <c r="PFD39" s="443"/>
      <c r="PFE39" s="443"/>
      <c r="PFF39" s="443"/>
      <c r="PFG39" s="443"/>
      <c r="PFH39" s="443"/>
      <c r="PFI39" s="443"/>
      <c r="PFJ39" s="443"/>
      <c r="PFK39" s="443"/>
      <c r="PFL39" s="443"/>
      <c r="PFM39" s="443"/>
      <c r="PFN39" s="443"/>
      <c r="PFO39" s="443"/>
      <c r="PFP39" s="443"/>
      <c r="PFQ39" s="443"/>
      <c r="PFR39" s="443"/>
      <c r="PFS39" s="443"/>
      <c r="PFT39" s="443"/>
      <c r="PFU39" s="443"/>
      <c r="PFV39" s="443"/>
      <c r="PFW39" s="443"/>
      <c r="PFX39" s="443"/>
      <c r="PFY39" s="443"/>
      <c r="PFZ39" s="443"/>
      <c r="PGA39" s="443"/>
      <c r="PGB39" s="443"/>
      <c r="PGC39" s="443"/>
      <c r="PGD39" s="443"/>
      <c r="PGE39" s="443"/>
      <c r="PGF39" s="443"/>
      <c r="PGG39" s="443"/>
      <c r="PGH39" s="443"/>
      <c r="PGI39" s="443"/>
      <c r="PGJ39" s="443"/>
      <c r="PGK39" s="443"/>
      <c r="PGL39" s="443"/>
      <c r="PGM39" s="443"/>
      <c r="PGN39" s="443"/>
      <c r="PGO39" s="443"/>
      <c r="PGP39" s="443"/>
      <c r="PGQ39" s="443"/>
      <c r="PGR39" s="443"/>
      <c r="PGS39" s="443"/>
      <c r="PGT39" s="443"/>
      <c r="PGU39" s="443"/>
      <c r="PGV39" s="443"/>
      <c r="PGW39" s="443"/>
      <c r="PGX39" s="443"/>
      <c r="PGY39" s="443"/>
      <c r="PGZ39" s="443"/>
      <c r="PHA39" s="443"/>
      <c r="PHB39" s="443"/>
      <c r="PHC39" s="443"/>
      <c r="PHD39" s="443"/>
      <c r="PHE39" s="443"/>
      <c r="PHF39" s="443"/>
      <c r="PHG39" s="443"/>
      <c r="PHH39" s="443"/>
      <c r="PHI39" s="443"/>
      <c r="PHJ39" s="443"/>
      <c r="PHK39" s="443"/>
      <c r="PHL39" s="443"/>
      <c r="PHM39" s="443"/>
      <c r="PHN39" s="443"/>
      <c r="PHO39" s="443"/>
      <c r="PHP39" s="443"/>
      <c r="PHQ39" s="443"/>
      <c r="PHR39" s="443"/>
      <c r="PHS39" s="443"/>
      <c r="PHT39" s="443"/>
      <c r="PHU39" s="443"/>
      <c r="PHV39" s="443"/>
      <c r="PHW39" s="443"/>
      <c r="PHX39" s="443"/>
      <c r="PHY39" s="443"/>
      <c r="PHZ39" s="443"/>
      <c r="PIA39" s="443"/>
      <c r="PIB39" s="443"/>
      <c r="PIC39" s="443"/>
      <c r="PID39" s="443"/>
      <c r="PIE39" s="443"/>
      <c r="PIF39" s="443"/>
      <c r="PIG39" s="443"/>
      <c r="PIH39" s="443"/>
      <c r="PII39" s="443"/>
      <c r="PIJ39" s="443"/>
      <c r="PIK39" s="443"/>
      <c r="PIL39" s="443"/>
      <c r="PIM39" s="443"/>
      <c r="PIN39" s="443"/>
      <c r="PIO39" s="443"/>
      <c r="PIP39" s="443"/>
      <c r="PIQ39" s="443"/>
      <c r="PIR39" s="443"/>
      <c r="PIS39" s="443"/>
      <c r="PIT39" s="443"/>
      <c r="PIU39" s="443"/>
      <c r="PIV39" s="443"/>
      <c r="PIW39" s="443"/>
      <c r="PIX39" s="443"/>
      <c r="PIY39" s="443"/>
      <c r="PIZ39" s="443"/>
      <c r="PJA39" s="443"/>
      <c r="PJB39" s="443"/>
      <c r="PJC39" s="443"/>
      <c r="PJD39" s="443"/>
      <c r="PJE39" s="443"/>
      <c r="PJF39" s="443"/>
      <c r="PJG39" s="443"/>
      <c r="PJH39" s="443"/>
      <c r="PJI39" s="443"/>
      <c r="PJJ39" s="443"/>
      <c r="PJK39" s="443"/>
      <c r="PJL39" s="443"/>
      <c r="PJM39" s="443"/>
      <c r="PJN39" s="443"/>
      <c r="PJO39" s="443"/>
      <c r="PJP39" s="443"/>
      <c r="PJQ39" s="443"/>
      <c r="PJR39" s="443"/>
      <c r="PJS39" s="443"/>
      <c r="PJT39" s="443"/>
      <c r="PJU39" s="443"/>
      <c r="PJV39" s="443"/>
      <c r="PJW39" s="443"/>
      <c r="PJX39" s="443"/>
      <c r="PJY39" s="443"/>
      <c r="PJZ39" s="443"/>
      <c r="PKA39" s="443"/>
      <c r="PKB39" s="443"/>
      <c r="PKC39" s="443"/>
      <c r="PKD39" s="443"/>
      <c r="PKE39" s="443"/>
      <c r="PKF39" s="443"/>
      <c r="PKG39" s="443"/>
      <c r="PKH39" s="443"/>
      <c r="PKI39" s="443"/>
      <c r="PKJ39" s="443"/>
      <c r="PKK39" s="443"/>
      <c r="PKL39" s="443"/>
      <c r="PKM39" s="443"/>
      <c r="PKN39" s="443"/>
      <c r="PKO39" s="443"/>
      <c r="PKP39" s="443"/>
      <c r="PKQ39" s="443"/>
      <c r="PKR39" s="443"/>
      <c r="PKS39" s="443"/>
      <c r="PKT39" s="443"/>
      <c r="PKU39" s="443"/>
      <c r="PKV39" s="443"/>
      <c r="PKW39" s="443"/>
      <c r="PKX39" s="443"/>
      <c r="PKY39" s="443"/>
      <c r="PKZ39" s="443"/>
      <c r="PLA39" s="443"/>
      <c r="PLB39" s="443"/>
      <c r="PLC39" s="443"/>
      <c r="PLD39" s="443"/>
      <c r="PLE39" s="443"/>
      <c r="PLF39" s="443"/>
      <c r="PLG39" s="443"/>
      <c r="PLH39" s="443"/>
      <c r="PLI39" s="443"/>
      <c r="PLJ39" s="443"/>
      <c r="PLK39" s="443"/>
      <c r="PLL39" s="443"/>
      <c r="PLM39" s="443"/>
      <c r="PLN39" s="443"/>
      <c r="PLO39" s="443"/>
      <c r="PLP39" s="443"/>
      <c r="PLQ39" s="443"/>
      <c r="PLR39" s="443"/>
      <c r="PLS39" s="443"/>
      <c r="PLT39" s="443"/>
      <c r="PLU39" s="443"/>
      <c r="PLV39" s="443"/>
      <c r="PLW39" s="443"/>
      <c r="PLX39" s="443"/>
      <c r="PLY39" s="443"/>
      <c r="PLZ39" s="443"/>
      <c r="PMA39" s="443"/>
      <c r="PMB39" s="443"/>
      <c r="PMC39" s="443"/>
      <c r="PMD39" s="443"/>
      <c r="PME39" s="443"/>
      <c r="PMF39" s="443"/>
      <c r="PMG39" s="443"/>
      <c r="PMH39" s="443"/>
      <c r="PMI39" s="443"/>
      <c r="PMJ39" s="443"/>
      <c r="PMK39" s="443"/>
      <c r="PML39" s="443"/>
      <c r="PMM39" s="443"/>
      <c r="PMN39" s="443"/>
      <c r="PMO39" s="443"/>
      <c r="PMP39" s="443"/>
      <c r="PMQ39" s="443"/>
      <c r="PMR39" s="443"/>
      <c r="PMS39" s="443"/>
      <c r="PMT39" s="443"/>
      <c r="PMU39" s="443"/>
      <c r="PMV39" s="443"/>
      <c r="PMW39" s="443"/>
      <c r="PMX39" s="443"/>
      <c r="PMY39" s="443"/>
      <c r="PMZ39" s="443"/>
      <c r="PNA39" s="443"/>
      <c r="PNB39" s="443"/>
      <c r="PNC39" s="443"/>
      <c r="PND39" s="443"/>
      <c r="PNE39" s="443"/>
      <c r="PNF39" s="443"/>
      <c r="PNG39" s="443"/>
      <c r="PNH39" s="443"/>
      <c r="PNI39" s="443"/>
      <c r="PNJ39" s="443"/>
      <c r="PNK39" s="443"/>
      <c r="PNL39" s="443"/>
      <c r="PNM39" s="443"/>
      <c r="PNN39" s="443"/>
      <c r="PNO39" s="443"/>
      <c r="PNP39" s="443"/>
      <c r="PNQ39" s="443"/>
      <c r="PNR39" s="443"/>
      <c r="PNS39" s="443"/>
      <c r="PNT39" s="443"/>
      <c r="PNU39" s="443"/>
      <c r="PNV39" s="443"/>
      <c r="PNW39" s="443"/>
      <c r="PNX39" s="443"/>
      <c r="PNY39" s="443"/>
      <c r="PNZ39" s="443"/>
      <c r="POA39" s="443"/>
      <c r="POB39" s="443"/>
      <c r="POC39" s="443"/>
      <c r="POD39" s="443"/>
      <c r="POE39" s="443"/>
      <c r="POF39" s="443"/>
      <c r="POG39" s="443"/>
      <c r="POH39" s="443"/>
      <c r="POI39" s="443"/>
      <c r="POJ39" s="443"/>
      <c r="POK39" s="443"/>
      <c r="POL39" s="443"/>
      <c r="POM39" s="443"/>
      <c r="PON39" s="443"/>
      <c r="POO39" s="443"/>
      <c r="POP39" s="443"/>
      <c r="POQ39" s="443"/>
      <c r="POR39" s="443"/>
      <c r="POS39" s="443"/>
      <c r="POT39" s="443"/>
      <c r="POU39" s="443"/>
      <c r="POV39" s="443"/>
      <c r="POW39" s="443"/>
      <c r="POX39" s="443"/>
      <c r="POY39" s="443"/>
      <c r="POZ39" s="443"/>
      <c r="PPA39" s="443"/>
      <c r="PPB39" s="443"/>
      <c r="PPC39" s="443"/>
      <c r="PPD39" s="443"/>
      <c r="PPE39" s="443"/>
      <c r="PPF39" s="443"/>
      <c r="PPG39" s="443"/>
      <c r="PPH39" s="443"/>
      <c r="PPI39" s="443"/>
      <c r="PPJ39" s="443"/>
      <c r="PPK39" s="443"/>
      <c r="PPL39" s="443"/>
      <c r="PPM39" s="443"/>
      <c r="PPN39" s="443"/>
      <c r="PPO39" s="443"/>
      <c r="PPP39" s="443"/>
      <c r="PPQ39" s="443"/>
      <c r="PPR39" s="443"/>
      <c r="PPS39" s="443"/>
      <c r="PPT39" s="443"/>
      <c r="PPU39" s="443"/>
      <c r="PPV39" s="443"/>
      <c r="PPW39" s="443"/>
      <c r="PPX39" s="443"/>
      <c r="PPY39" s="443"/>
      <c r="PPZ39" s="443"/>
      <c r="PQA39" s="443"/>
      <c r="PQB39" s="443"/>
      <c r="PQC39" s="443"/>
      <c r="PQD39" s="443"/>
      <c r="PQE39" s="443"/>
      <c r="PQF39" s="443"/>
      <c r="PQG39" s="443"/>
      <c r="PQH39" s="443"/>
      <c r="PQI39" s="443"/>
      <c r="PQJ39" s="443"/>
      <c r="PQK39" s="443"/>
      <c r="PQL39" s="443"/>
      <c r="PQM39" s="443"/>
      <c r="PQN39" s="443"/>
      <c r="PQO39" s="443"/>
      <c r="PQP39" s="443"/>
      <c r="PQQ39" s="443"/>
      <c r="PQR39" s="443"/>
      <c r="PQS39" s="443"/>
      <c r="PQT39" s="443"/>
      <c r="PQU39" s="443"/>
      <c r="PQV39" s="443"/>
      <c r="PQW39" s="443"/>
      <c r="PQX39" s="443"/>
      <c r="PQY39" s="443"/>
      <c r="PQZ39" s="443"/>
      <c r="PRA39" s="443"/>
      <c r="PRB39" s="443"/>
      <c r="PRC39" s="443"/>
      <c r="PRD39" s="443"/>
      <c r="PRE39" s="443"/>
      <c r="PRF39" s="443"/>
      <c r="PRG39" s="443"/>
      <c r="PRH39" s="443"/>
      <c r="PRI39" s="443"/>
      <c r="PRJ39" s="443"/>
      <c r="PRK39" s="443"/>
      <c r="PRL39" s="443"/>
      <c r="PRM39" s="443"/>
      <c r="PRN39" s="443"/>
      <c r="PRO39" s="443"/>
      <c r="PRP39" s="443"/>
      <c r="PRQ39" s="443"/>
      <c r="PRR39" s="443"/>
      <c r="PRS39" s="443"/>
      <c r="PRT39" s="443"/>
      <c r="PRU39" s="443"/>
      <c r="PRV39" s="443"/>
      <c r="PRW39" s="443"/>
      <c r="PRX39" s="443"/>
      <c r="PRY39" s="443"/>
      <c r="PRZ39" s="443"/>
      <c r="PSA39" s="443"/>
      <c r="PSB39" s="443"/>
      <c r="PSC39" s="443"/>
      <c r="PSD39" s="443"/>
      <c r="PSE39" s="443"/>
      <c r="PSF39" s="443"/>
      <c r="PSG39" s="443"/>
      <c r="PSH39" s="443"/>
      <c r="PSI39" s="443"/>
      <c r="PSJ39" s="443"/>
      <c r="PSK39" s="443"/>
      <c r="PSL39" s="443"/>
      <c r="PSM39" s="443"/>
      <c r="PSN39" s="443"/>
      <c r="PSO39" s="443"/>
      <c r="PSP39" s="443"/>
      <c r="PSQ39" s="443"/>
      <c r="PSR39" s="443"/>
      <c r="PSS39" s="443"/>
      <c r="PST39" s="443"/>
      <c r="PSU39" s="443"/>
      <c r="PSV39" s="443"/>
      <c r="PSW39" s="443"/>
      <c r="PSX39" s="443"/>
      <c r="PSY39" s="443"/>
      <c r="PSZ39" s="443"/>
      <c r="PTA39" s="443"/>
      <c r="PTB39" s="443"/>
      <c r="PTC39" s="443"/>
      <c r="PTD39" s="443"/>
      <c r="PTE39" s="443"/>
      <c r="PTF39" s="443"/>
      <c r="PTG39" s="443"/>
      <c r="PTH39" s="443"/>
      <c r="PTI39" s="443"/>
      <c r="PTJ39" s="443"/>
      <c r="PTK39" s="443"/>
      <c r="PTL39" s="443"/>
      <c r="PTM39" s="443"/>
      <c r="PTN39" s="443"/>
      <c r="PTO39" s="443"/>
      <c r="PTP39" s="443"/>
      <c r="PTQ39" s="443"/>
      <c r="PTR39" s="443"/>
      <c r="PTS39" s="443"/>
      <c r="PTT39" s="443"/>
      <c r="PTU39" s="443"/>
      <c r="PTV39" s="443"/>
      <c r="PTW39" s="443"/>
      <c r="PTX39" s="443"/>
      <c r="PTY39" s="443"/>
      <c r="PTZ39" s="443"/>
      <c r="PUA39" s="443"/>
      <c r="PUB39" s="443"/>
      <c r="PUC39" s="443"/>
      <c r="PUD39" s="443"/>
      <c r="PUE39" s="443"/>
      <c r="PUF39" s="443"/>
      <c r="PUG39" s="443"/>
      <c r="PUH39" s="443"/>
      <c r="PUI39" s="443"/>
      <c r="PUJ39" s="443"/>
      <c r="PUK39" s="443"/>
      <c r="PUL39" s="443"/>
      <c r="PUM39" s="443"/>
      <c r="PUN39" s="443"/>
      <c r="PUO39" s="443"/>
      <c r="PUP39" s="443"/>
      <c r="PUQ39" s="443"/>
      <c r="PUR39" s="443"/>
      <c r="PUS39" s="443"/>
      <c r="PUT39" s="443"/>
      <c r="PUU39" s="443"/>
      <c r="PUV39" s="443"/>
      <c r="PUW39" s="443"/>
      <c r="PUX39" s="443"/>
      <c r="PUY39" s="443"/>
      <c r="PUZ39" s="443"/>
      <c r="PVA39" s="443"/>
      <c r="PVB39" s="443"/>
      <c r="PVC39" s="443"/>
      <c r="PVD39" s="443"/>
      <c r="PVE39" s="443"/>
      <c r="PVF39" s="443"/>
      <c r="PVG39" s="443"/>
      <c r="PVH39" s="443"/>
      <c r="PVI39" s="443"/>
      <c r="PVJ39" s="443"/>
      <c r="PVK39" s="443"/>
      <c r="PVL39" s="443"/>
      <c r="PVM39" s="443"/>
      <c r="PVN39" s="443"/>
      <c r="PVO39" s="443"/>
      <c r="PVP39" s="443"/>
      <c r="PVQ39" s="443"/>
      <c r="PVR39" s="443"/>
      <c r="PVS39" s="443"/>
      <c r="PVT39" s="443"/>
      <c r="PVU39" s="443"/>
      <c r="PVV39" s="443"/>
      <c r="PVW39" s="443"/>
      <c r="PVX39" s="443"/>
      <c r="PVY39" s="443"/>
      <c r="PVZ39" s="443"/>
      <c r="PWA39" s="443"/>
      <c r="PWB39" s="443"/>
      <c r="PWC39" s="443"/>
      <c r="PWD39" s="443"/>
      <c r="PWE39" s="443"/>
      <c r="PWF39" s="443"/>
      <c r="PWG39" s="443"/>
      <c r="PWH39" s="443"/>
      <c r="PWI39" s="443"/>
      <c r="PWJ39" s="443"/>
      <c r="PWK39" s="443"/>
      <c r="PWL39" s="443"/>
      <c r="PWM39" s="443"/>
      <c r="PWN39" s="443"/>
      <c r="PWO39" s="443"/>
      <c r="PWP39" s="443"/>
      <c r="PWQ39" s="443"/>
      <c r="PWR39" s="443"/>
      <c r="PWS39" s="443"/>
      <c r="PWT39" s="443"/>
      <c r="PWU39" s="443"/>
      <c r="PWV39" s="443"/>
      <c r="PWW39" s="443"/>
      <c r="PWX39" s="443"/>
      <c r="PWY39" s="443"/>
      <c r="PWZ39" s="443"/>
      <c r="PXA39" s="443"/>
      <c r="PXB39" s="443"/>
      <c r="PXC39" s="443"/>
      <c r="PXD39" s="443"/>
      <c r="PXE39" s="443"/>
      <c r="PXF39" s="443"/>
      <c r="PXG39" s="443"/>
      <c r="PXH39" s="443"/>
      <c r="PXI39" s="443"/>
      <c r="PXJ39" s="443"/>
      <c r="PXK39" s="443"/>
      <c r="PXL39" s="443"/>
      <c r="PXM39" s="443"/>
      <c r="PXN39" s="443"/>
      <c r="PXO39" s="443"/>
      <c r="PXP39" s="443"/>
      <c r="PXQ39" s="443"/>
      <c r="PXR39" s="443"/>
      <c r="PXS39" s="443"/>
      <c r="PXT39" s="443"/>
      <c r="PXU39" s="443"/>
      <c r="PXV39" s="443"/>
      <c r="PXW39" s="443"/>
      <c r="PXX39" s="443"/>
      <c r="PXY39" s="443"/>
      <c r="PXZ39" s="443"/>
      <c r="PYA39" s="443"/>
      <c r="PYB39" s="443"/>
      <c r="PYC39" s="443"/>
      <c r="PYD39" s="443"/>
      <c r="PYE39" s="443"/>
      <c r="PYF39" s="443"/>
      <c r="PYG39" s="443"/>
      <c r="PYH39" s="443"/>
      <c r="PYI39" s="443"/>
      <c r="PYJ39" s="443"/>
      <c r="PYK39" s="443"/>
      <c r="PYL39" s="443"/>
      <c r="PYM39" s="443"/>
      <c r="PYN39" s="443"/>
      <c r="PYO39" s="443"/>
      <c r="PYP39" s="443"/>
      <c r="PYQ39" s="443"/>
      <c r="PYR39" s="443"/>
      <c r="PYS39" s="443"/>
      <c r="PYT39" s="443"/>
      <c r="PYU39" s="443"/>
      <c r="PYV39" s="443"/>
      <c r="PYW39" s="443"/>
      <c r="PYX39" s="443"/>
      <c r="PYY39" s="443"/>
      <c r="PYZ39" s="443"/>
      <c r="PZA39" s="443"/>
      <c r="PZB39" s="443"/>
      <c r="PZC39" s="443"/>
      <c r="PZD39" s="443"/>
      <c r="PZE39" s="443"/>
      <c r="PZF39" s="443"/>
      <c r="PZG39" s="443"/>
      <c r="PZH39" s="443"/>
      <c r="PZI39" s="443"/>
      <c r="PZJ39" s="443"/>
      <c r="PZK39" s="443"/>
      <c r="PZL39" s="443"/>
      <c r="PZM39" s="443"/>
      <c r="PZN39" s="443"/>
      <c r="PZO39" s="443"/>
      <c r="PZP39" s="443"/>
      <c r="PZQ39" s="443"/>
      <c r="PZR39" s="443"/>
      <c r="PZS39" s="443"/>
      <c r="PZT39" s="443"/>
      <c r="PZU39" s="443"/>
      <c r="PZV39" s="443"/>
      <c r="PZW39" s="443"/>
      <c r="PZX39" s="443"/>
      <c r="PZY39" s="443"/>
      <c r="PZZ39" s="443"/>
      <c r="QAA39" s="443"/>
      <c r="QAB39" s="443"/>
      <c r="QAC39" s="443"/>
      <c r="QAD39" s="443"/>
      <c r="QAE39" s="443"/>
      <c r="QAF39" s="443"/>
      <c r="QAG39" s="443"/>
      <c r="QAH39" s="443"/>
      <c r="QAI39" s="443"/>
      <c r="QAJ39" s="443"/>
      <c r="QAK39" s="443"/>
      <c r="QAL39" s="443"/>
      <c r="QAM39" s="443"/>
      <c r="QAN39" s="443"/>
      <c r="QAO39" s="443"/>
      <c r="QAP39" s="443"/>
      <c r="QAQ39" s="443"/>
      <c r="QAR39" s="443"/>
      <c r="QAS39" s="443"/>
      <c r="QAT39" s="443"/>
      <c r="QAU39" s="443"/>
      <c r="QAV39" s="443"/>
      <c r="QAW39" s="443"/>
      <c r="QAX39" s="443"/>
      <c r="QAY39" s="443"/>
      <c r="QAZ39" s="443"/>
      <c r="QBA39" s="443"/>
      <c r="QBB39" s="443"/>
      <c r="QBC39" s="443"/>
      <c r="QBD39" s="443"/>
      <c r="QBE39" s="443"/>
      <c r="QBF39" s="443"/>
      <c r="QBG39" s="443"/>
      <c r="QBH39" s="443"/>
      <c r="QBI39" s="443"/>
      <c r="QBJ39" s="443"/>
      <c r="QBK39" s="443"/>
      <c r="QBL39" s="443"/>
      <c r="QBM39" s="443"/>
      <c r="QBN39" s="443"/>
      <c r="QBO39" s="443"/>
      <c r="QBP39" s="443"/>
      <c r="QBQ39" s="443"/>
      <c r="QBR39" s="443"/>
      <c r="QBS39" s="443"/>
      <c r="QBT39" s="443"/>
      <c r="QBU39" s="443"/>
      <c r="QBV39" s="443"/>
      <c r="QBW39" s="443"/>
      <c r="QBX39" s="443"/>
      <c r="QBY39" s="443"/>
      <c r="QBZ39" s="443"/>
      <c r="QCA39" s="443"/>
      <c r="QCB39" s="443"/>
      <c r="QCC39" s="443"/>
      <c r="QCD39" s="443"/>
      <c r="QCE39" s="443"/>
      <c r="QCF39" s="443"/>
      <c r="QCG39" s="443"/>
      <c r="QCH39" s="443"/>
      <c r="QCI39" s="443"/>
      <c r="QCJ39" s="443"/>
      <c r="QCK39" s="443"/>
      <c r="QCL39" s="443"/>
      <c r="QCM39" s="443"/>
      <c r="QCN39" s="443"/>
      <c r="QCO39" s="443"/>
      <c r="QCP39" s="443"/>
      <c r="QCQ39" s="443"/>
      <c r="QCR39" s="443"/>
      <c r="QCS39" s="443"/>
      <c r="QCT39" s="443"/>
      <c r="QCU39" s="443"/>
      <c r="QCV39" s="443"/>
      <c r="QCW39" s="443"/>
      <c r="QCX39" s="443"/>
      <c r="QCY39" s="443"/>
      <c r="QCZ39" s="443"/>
      <c r="QDA39" s="443"/>
      <c r="QDB39" s="443"/>
      <c r="QDC39" s="443"/>
      <c r="QDD39" s="443"/>
      <c r="QDE39" s="443"/>
      <c r="QDF39" s="443"/>
      <c r="QDG39" s="443"/>
      <c r="QDH39" s="443"/>
      <c r="QDI39" s="443"/>
      <c r="QDJ39" s="443"/>
      <c r="QDK39" s="443"/>
      <c r="QDL39" s="443"/>
      <c r="QDM39" s="443"/>
      <c r="QDN39" s="443"/>
      <c r="QDO39" s="443"/>
      <c r="QDP39" s="443"/>
      <c r="QDQ39" s="443"/>
      <c r="QDR39" s="443"/>
      <c r="QDS39" s="443"/>
      <c r="QDT39" s="443"/>
      <c r="QDU39" s="443"/>
      <c r="QDV39" s="443"/>
      <c r="QDW39" s="443"/>
      <c r="QDX39" s="443"/>
      <c r="QDY39" s="443"/>
      <c r="QDZ39" s="443"/>
      <c r="QEA39" s="443"/>
      <c r="QEB39" s="443"/>
      <c r="QEC39" s="443"/>
      <c r="QED39" s="443"/>
      <c r="QEE39" s="443"/>
      <c r="QEF39" s="443"/>
      <c r="QEG39" s="443"/>
      <c r="QEH39" s="443"/>
      <c r="QEI39" s="443"/>
      <c r="QEJ39" s="443"/>
      <c r="QEK39" s="443"/>
      <c r="QEL39" s="443"/>
      <c r="QEM39" s="443"/>
      <c r="QEN39" s="443"/>
      <c r="QEO39" s="443"/>
      <c r="QEP39" s="443"/>
      <c r="QEQ39" s="443"/>
      <c r="QER39" s="443"/>
      <c r="QES39" s="443"/>
      <c r="QET39" s="443"/>
      <c r="QEU39" s="443"/>
      <c r="QEV39" s="443"/>
      <c r="QEW39" s="443"/>
      <c r="QEX39" s="443"/>
      <c r="QEY39" s="443"/>
      <c r="QEZ39" s="443"/>
      <c r="QFA39" s="443"/>
      <c r="QFB39" s="443"/>
      <c r="QFC39" s="443"/>
      <c r="QFD39" s="443"/>
      <c r="QFE39" s="443"/>
      <c r="QFF39" s="443"/>
      <c r="QFG39" s="443"/>
      <c r="QFH39" s="443"/>
      <c r="QFI39" s="443"/>
      <c r="QFJ39" s="443"/>
      <c r="QFK39" s="443"/>
      <c r="QFL39" s="443"/>
      <c r="QFM39" s="443"/>
      <c r="QFN39" s="443"/>
      <c r="QFO39" s="443"/>
      <c r="QFP39" s="443"/>
      <c r="QFQ39" s="443"/>
      <c r="QFR39" s="443"/>
      <c r="QFS39" s="443"/>
      <c r="QFT39" s="443"/>
      <c r="QFU39" s="443"/>
      <c r="QFV39" s="443"/>
      <c r="QFW39" s="443"/>
      <c r="QFX39" s="443"/>
      <c r="QFY39" s="443"/>
      <c r="QFZ39" s="443"/>
      <c r="QGA39" s="443"/>
      <c r="QGB39" s="443"/>
      <c r="QGC39" s="443"/>
      <c r="QGD39" s="443"/>
      <c r="QGE39" s="443"/>
      <c r="QGF39" s="443"/>
      <c r="QGG39" s="443"/>
      <c r="QGH39" s="443"/>
      <c r="QGI39" s="443"/>
      <c r="QGJ39" s="443"/>
      <c r="QGK39" s="443"/>
      <c r="QGL39" s="443"/>
      <c r="QGM39" s="443"/>
      <c r="QGN39" s="443"/>
      <c r="QGO39" s="443"/>
      <c r="QGP39" s="443"/>
      <c r="QGQ39" s="443"/>
      <c r="QGR39" s="443"/>
      <c r="QGS39" s="443"/>
      <c r="QGT39" s="443"/>
      <c r="QGU39" s="443"/>
      <c r="QGV39" s="443"/>
      <c r="QGW39" s="443"/>
      <c r="QGX39" s="443"/>
      <c r="QGY39" s="443"/>
      <c r="QGZ39" s="443"/>
      <c r="QHA39" s="443"/>
      <c r="QHB39" s="443"/>
      <c r="QHC39" s="443"/>
      <c r="QHD39" s="443"/>
      <c r="QHE39" s="443"/>
      <c r="QHF39" s="443"/>
      <c r="QHG39" s="443"/>
      <c r="QHH39" s="443"/>
      <c r="QHI39" s="443"/>
      <c r="QHJ39" s="443"/>
      <c r="QHK39" s="443"/>
      <c r="QHL39" s="443"/>
      <c r="QHM39" s="443"/>
      <c r="QHN39" s="443"/>
      <c r="QHO39" s="443"/>
      <c r="QHP39" s="443"/>
      <c r="QHQ39" s="443"/>
      <c r="QHR39" s="443"/>
      <c r="QHS39" s="443"/>
      <c r="QHT39" s="443"/>
      <c r="QHU39" s="443"/>
      <c r="QHV39" s="443"/>
      <c r="QHW39" s="443"/>
      <c r="QHX39" s="443"/>
      <c r="QHY39" s="443"/>
      <c r="QHZ39" s="443"/>
      <c r="QIA39" s="443"/>
      <c r="QIB39" s="443"/>
      <c r="QIC39" s="443"/>
      <c r="QID39" s="443"/>
      <c r="QIE39" s="443"/>
      <c r="QIF39" s="443"/>
      <c r="QIG39" s="443"/>
      <c r="QIH39" s="443"/>
      <c r="QII39" s="443"/>
      <c r="QIJ39" s="443"/>
      <c r="QIK39" s="443"/>
      <c r="QIL39" s="443"/>
      <c r="QIM39" s="443"/>
      <c r="QIN39" s="443"/>
      <c r="QIO39" s="443"/>
      <c r="QIP39" s="443"/>
      <c r="QIQ39" s="443"/>
      <c r="QIR39" s="443"/>
      <c r="QIS39" s="443"/>
      <c r="QIT39" s="443"/>
      <c r="QIU39" s="443"/>
      <c r="QIV39" s="443"/>
      <c r="QIW39" s="443"/>
      <c r="QIX39" s="443"/>
      <c r="QIY39" s="443"/>
      <c r="QIZ39" s="443"/>
      <c r="QJA39" s="443"/>
      <c r="QJB39" s="443"/>
      <c r="QJC39" s="443"/>
      <c r="QJD39" s="443"/>
      <c r="QJE39" s="443"/>
      <c r="QJF39" s="443"/>
      <c r="QJG39" s="443"/>
      <c r="QJH39" s="443"/>
      <c r="QJI39" s="443"/>
      <c r="QJJ39" s="443"/>
      <c r="QJK39" s="443"/>
      <c r="QJL39" s="443"/>
      <c r="QJM39" s="443"/>
      <c r="QJN39" s="443"/>
      <c r="QJO39" s="443"/>
      <c r="QJP39" s="443"/>
      <c r="QJQ39" s="443"/>
      <c r="QJR39" s="443"/>
      <c r="QJS39" s="443"/>
      <c r="QJT39" s="443"/>
      <c r="QJU39" s="443"/>
      <c r="QJV39" s="443"/>
      <c r="QJW39" s="443"/>
      <c r="QJX39" s="443"/>
      <c r="QJY39" s="443"/>
      <c r="QJZ39" s="443"/>
      <c r="QKA39" s="443"/>
      <c r="QKB39" s="443"/>
      <c r="QKC39" s="443"/>
      <c r="QKD39" s="443"/>
      <c r="QKE39" s="443"/>
      <c r="QKF39" s="443"/>
      <c r="QKG39" s="443"/>
      <c r="QKH39" s="443"/>
      <c r="QKI39" s="443"/>
      <c r="QKJ39" s="443"/>
      <c r="QKK39" s="443"/>
      <c r="QKL39" s="443"/>
      <c r="QKM39" s="443"/>
      <c r="QKN39" s="443"/>
      <c r="QKO39" s="443"/>
      <c r="QKP39" s="443"/>
      <c r="QKQ39" s="443"/>
      <c r="QKR39" s="443"/>
      <c r="QKS39" s="443"/>
      <c r="QKT39" s="443"/>
      <c r="QKU39" s="443"/>
      <c r="QKV39" s="443"/>
      <c r="QKW39" s="443"/>
      <c r="QKX39" s="443"/>
      <c r="QKY39" s="443"/>
      <c r="QKZ39" s="443"/>
      <c r="QLA39" s="443"/>
      <c r="QLB39" s="443"/>
      <c r="QLC39" s="443"/>
      <c r="QLD39" s="443"/>
      <c r="QLE39" s="443"/>
      <c r="QLF39" s="443"/>
      <c r="QLG39" s="443"/>
      <c r="QLH39" s="443"/>
      <c r="QLI39" s="443"/>
      <c r="QLJ39" s="443"/>
      <c r="QLK39" s="443"/>
      <c r="QLL39" s="443"/>
      <c r="QLM39" s="443"/>
      <c r="QLN39" s="443"/>
      <c r="QLO39" s="443"/>
      <c r="QLP39" s="443"/>
      <c r="QLQ39" s="443"/>
      <c r="QLR39" s="443"/>
      <c r="QLS39" s="443"/>
      <c r="QLT39" s="443"/>
      <c r="QLU39" s="443"/>
      <c r="QLV39" s="443"/>
      <c r="QLW39" s="443"/>
      <c r="QLX39" s="443"/>
      <c r="QLY39" s="443"/>
      <c r="QLZ39" s="443"/>
      <c r="QMA39" s="443"/>
      <c r="QMB39" s="443"/>
      <c r="QMC39" s="443"/>
      <c r="QMD39" s="443"/>
      <c r="QME39" s="443"/>
      <c r="QMF39" s="443"/>
      <c r="QMG39" s="443"/>
      <c r="QMH39" s="443"/>
      <c r="QMI39" s="443"/>
      <c r="QMJ39" s="443"/>
      <c r="QMK39" s="443"/>
      <c r="QML39" s="443"/>
      <c r="QMM39" s="443"/>
      <c r="QMN39" s="443"/>
      <c r="QMO39" s="443"/>
      <c r="QMP39" s="443"/>
      <c r="QMQ39" s="443"/>
      <c r="QMR39" s="443"/>
      <c r="QMS39" s="443"/>
      <c r="QMT39" s="443"/>
      <c r="QMU39" s="443"/>
      <c r="QMV39" s="443"/>
      <c r="QMW39" s="443"/>
      <c r="QMX39" s="443"/>
      <c r="QMY39" s="443"/>
      <c r="QMZ39" s="443"/>
      <c r="QNA39" s="443"/>
      <c r="QNB39" s="443"/>
      <c r="QNC39" s="443"/>
      <c r="QND39" s="443"/>
      <c r="QNE39" s="443"/>
      <c r="QNF39" s="443"/>
      <c r="QNG39" s="443"/>
      <c r="QNH39" s="443"/>
      <c r="QNI39" s="443"/>
      <c r="QNJ39" s="443"/>
      <c r="QNK39" s="443"/>
      <c r="QNL39" s="443"/>
      <c r="QNM39" s="443"/>
      <c r="QNN39" s="443"/>
      <c r="QNO39" s="443"/>
      <c r="QNP39" s="443"/>
      <c r="QNQ39" s="443"/>
      <c r="QNR39" s="443"/>
      <c r="QNS39" s="443"/>
      <c r="QNT39" s="443"/>
      <c r="QNU39" s="443"/>
      <c r="QNV39" s="443"/>
      <c r="QNW39" s="443"/>
      <c r="QNX39" s="443"/>
      <c r="QNY39" s="443"/>
      <c r="QNZ39" s="443"/>
      <c r="QOA39" s="443"/>
      <c r="QOB39" s="443"/>
      <c r="QOC39" s="443"/>
      <c r="QOD39" s="443"/>
      <c r="QOE39" s="443"/>
      <c r="QOF39" s="443"/>
      <c r="QOG39" s="443"/>
      <c r="QOH39" s="443"/>
      <c r="QOI39" s="443"/>
      <c r="QOJ39" s="443"/>
      <c r="QOK39" s="443"/>
      <c r="QOL39" s="443"/>
      <c r="QOM39" s="443"/>
      <c r="QON39" s="443"/>
      <c r="QOO39" s="443"/>
      <c r="QOP39" s="443"/>
      <c r="QOQ39" s="443"/>
      <c r="QOR39" s="443"/>
      <c r="QOS39" s="443"/>
      <c r="QOT39" s="443"/>
      <c r="QOU39" s="443"/>
      <c r="QOV39" s="443"/>
      <c r="QOW39" s="443"/>
      <c r="QOX39" s="443"/>
      <c r="QOY39" s="443"/>
      <c r="QOZ39" s="443"/>
      <c r="QPA39" s="443"/>
      <c r="QPB39" s="443"/>
      <c r="QPC39" s="443"/>
      <c r="QPD39" s="443"/>
      <c r="QPE39" s="443"/>
      <c r="QPF39" s="443"/>
      <c r="QPG39" s="443"/>
      <c r="QPH39" s="443"/>
      <c r="QPI39" s="443"/>
      <c r="QPJ39" s="443"/>
      <c r="QPK39" s="443"/>
      <c r="QPL39" s="443"/>
      <c r="QPM39" s="443"/>
      <c r="QPN39" s="443"/>
      <c r="QPO39" s="443"/>
      <c r="QPP39" s="443"/>
      <c r="QPQ39" s="443"/>
      <c r="QPR39" s="443"/>
      <c r="QPS39" s="443"/>
      <c r="QPT39" s="443"/>
      <c r="QPU39" s="443"/>
      <c r="QPV39" s="443"/>
      <c r="QPW39" s="443"/>
      <c r="QPX39" s="443"/>
      <c r="QPY39" s="443"/>
      <c r="QPZ39" s="443"/>
      <c r="QQA39" s="443"/>
      <c r="QQB39" s="443"/>
      <c r="QQC39" s="443"/>
      <c r="QQD39" s="443"/>
      <c r="QQE39" s="443"/>
      <c r="QQF39" s="443"/>
      <c r="QQG39" s="443"/>
      <c r="QQH39" s="443"/>
      <c r="QQI39" s="443"/>
      <c r="QQJ39" s="443"/>
      <c r="QQK39" s="443"/>
      <c r="QQL39" s="443"/>
      <c r="QQM39" s="443"/>
      <c r="QQN39" s="443"/>
      <c r="QQO39" s="443"/>
      <c r="QQP39" s="443"/>
      <c r="QQQ39" s="443"/>
      <c r="QQR39" s="443"/>
      <c r="QQS39" s="443"/>
      <c r="QQT39" s="443"/>
      <c r="QQU39" s="443"/>
      <c r="QQV39" s="443"/>
      <c r="QQW39" s="443"/>
      <c r="QQX39" s="443"/>
      <c r="QQY39" s="443"/>
      <c r="QQZ39" s="443"/>
      <c r="QRA39" s="443"/>
      <c r="QRB39" s="443"/>
      <c r="QRC39" s="443"/>
      <c r="QRD39" s="443"/>
      <c r="QRE39" s="443"/>
      <c r="QRF39" s="443"/>
      <c r="QRG39" s="443"/>
      <c r="QRH39" s="443"/>
      <c r="QRI39" s="443"/>
      <c r="QRJ39" s="443"/>
      <c r="QRK39" s="443"/>
      <c r="QRL39" s="443"/>
      <c r="QRM39" s="443"/>
      <c r="QRN39" s="443"/>
      <c r="QRO39" s="443"/>
      <c r="QRP39" s="443"/>
      <c r="QRQ39" s="443"/>
      <c r="QRR39" s="443"/>
      <c r="QRS39" s="443"/>
      <c r="QRT39" s="443"/>
      <c r="QRU39" s="443"/>
      <c r="QRV39" s="443"/>
      <c r="QRW39" s="443"/>
      <c r="QRX39" s="443"/>
      <c r="QRY39" s="443"/>
      <c r="QRZ39" s="443"/>
      <c r="QSA39" s="443"/>
      <c r="QSB39" s="443"/>
      <c r="QSC39" s="443"/>
      <c r="QSD39" s="443"/>
      <c r="QSE39" s="443"/>
      <c r="QSF39" s="443"/>
      <c r="QSG39" s="443"/>
      <c r="QSH39" s="443"/>
      <c r="QSI39" s="443"/>
      <c r="QSJ39" s="443"/>
      <c r="QSK39" s="443"/>
      <c r="QSL39" s="443"/>
      <c r="QSM39" s="443"/>
      <c r="QSN39" s="443"/>
      <c r="QSO39" s="443"/>
      <c r="QSP39" s="443"/>
      <c r="QSQ39" s="443"/>
      <c r="QSR39" s="443"/>
      <c r="QSS39" s="443"/>
      <c r="QST39" s="443"/>
      <c r="QSU39" s="443"/>
      <c r="QSV39" s="443"/>
      <c r="QSW39" s="443"/>
      <c r="QSX39" s="443"/>
      <c r="QSY39" s="443"/>
      <c r="QSZ39" s="443"/>
      <c r="QTA39" s="443"/>
      <c r="QTB39" s="443"/>
      <c r="QTC39" s="443"/>
      <c r="QTD39" s="443"/>
      <c r="QTE39" s="443"/>
      <c r="QTF39" s="443"/>
      <c r="QTG39" s="443"/>
      <c r="QTH39" s="443"/>
      <c r="QTI39" s="443"/>
      <c r="QTJ39" s="443"/>
      <c r="QTK39" s="443"/>
      <c r="QTL39" s="443"/>
      <c r="QTM39" s="443"/>
      <c r="QTN39" s="443"/>
      <c r="QTO39" s="443"/>
      <c r="QTP39" s="443"/>
      <c r="QTQ39" s="443"/>
      <c r="QTR39" s="443"/>
      <c r="QTS39" s="443"/>
      <c r="QTT39" s="443"/>
      <c r="QTU39" s="443"/>
      <c r="QTV39" s="443"/>
      <c r="QTW39" s="443"/>
      <c r="QTX39" s="443"/>
      <c r="QTY39" s="443"/>
      <c r="QTZ39" s="443"/>
      <c r="QUA39" s="443"/>
      <c r="QUB39" s="443"/>
      <c r="QUC39" s="443"/>
      <c r="QUD39" s="443"/>
      <c r="QUE39" s="443"/>
      <c r="QUF39" s="443"/>
      <c r="QUG39" s="443"/>
      <c r="QUH39" s="443"/>
      <c r="QUI39" s="443"/>
      <c r="QUJ39" s="443"/>
      <c r="QUK39" s="443"/>
      <c r="QUL39" s="443"/>
      <c r="QUM39" s="443"/>
      <c r="QUN39" s="443"/>
      <c r="QUO39" s="443"/>
      <c r="QUP39" s="443"/>
      <c r="QUQ39" s="443"/>
      <c r="QUR39" s="443"/>
      <c r="QUS39" s="443"/>
      <c r="QUT39" s="443"/>
      <c r="QUU39" s="443"/>
      <c r="QUV39" s="443"/>
      <c r="QUW39" s="443"/>
      <c r="QUX39" s="443"/>
      <c r="QUY39" s="443"/>
      <c r="QUZ39" s="443"/>
      <c r="QVA39" s="443"/>
      <c r="QVB39" s="443"/>
      <c r="QVC39" s="443"/>
      <c r="QVD39" s="443"/>
      <c r="QVE39" s="443"/>
      <c r="QVF39" s="443"/>
      <c r="QVG39" s="443"/>
      <c r="QVH39" s="443"/>
      <c r="QVI39" s="443"/>
      <c r="QVJ39" s="443"/>
      <c r="QVK39" s="443"/>
      <c r="QVL39" s="443"/>
      <c r="QVM39" s="443"/>
      <c r="QVN39" s="443"/>
      <c r="QVO39" s="443"/>
      <c r="QVP39" s="443"/>
      <c r="QVQ39" s="443"/>
      <c r="QVR39" s="443"/>
      <c r="QVS39" s="443"/>
      <c r="QVT39" s="443"/>
      <c r="QVU39" s="443"/>
      <c r="QVV39" s="443"/>
      <c r="QVW39" s="443"/>
      <c r="QVX39" s="443"/>
      <c r="QVY39" s="443"/>
      <c r="QVZ39" s="443"/>
      <c r="QWA39" s="443"/>
      <c r="QWB39" s="443"/>
      <c r="QWC39" s="443"/>
      <c r="QWD39" s="443"/>
      <c r="QWE39" s="443"/>
      <c r="QWF39" s="443"/>
      <c r="QWG39" s="443"/>
      <c r="QWH39" s="443"/>
      <c r="QWI39" s="443"/>
      <c r="QWJ39" s="443"/>
      <c r="QWK39" s="443"/>
      <c r="QWL39" s="443"/>
      <c r="QWM39" s="443"/>
      <c r="QWN39" s="443"/>
      <c r="QWO39" s="443"/>
      <c r="QWP39" s="443"/>
      <c r="QWQ39" s="443"/>
      <c r="QWR39" s="443"/>
      <c r="QWS39" s="443"/>
      <c r="QWT39" s="443"/>
      <c r="QWU39" s="443"/>
      <c r="QWV39" s="443"/>
      <c r="QWW39" s="443"/>
      <c r="QWX39" s="443"/>
      <c r="QWY39" s="443"/>
      <c r="QWZ39" s="443"/>
      <c r="QXA39" s="443"/>
      <c r="QXB39" s="443"/>
      <c r="QXC39" s="443"/>
      <c r="QXD39" s="443"/>
      <c r="QXE39" s="443"/>
      <c r="QXF39" s="443"/>
      <c r="QXG39" s="443"/>
      <c r="QXH39" s="443"/>
      <c r="QXI39" s="443"/>
      <c r="QXJ39" s="443"/>
      <c r="QXK39" s="443"/>
      <c r="QXL39" s="443"/>
      <c r="QXM39" s="443"/>
      <c r="QXN39" s="443"/>
      <c r="QXO39" s="443"/>
      <c r="QXP39" s="443"/>
      <c r="QXQ39" s="443"/>
      <c r="QXR39" s="443"/>
      <c r="QXS39" s="443"/>
      <c r="QXT39" s="443"/>
      <c r="QXU39" s="443"/>
      <c r="QXV39" s="443"/>
      <c r="QXW39" s="443"/>
      <c r="QXX39" s="443"/>
      <c r="QXY39" s="443"/>
      <c r="QXZ39" s="443"/>
      <c r="QYA39" s="443"/>
      <c r="QYB39" s="443"/>
      <c r="QYC39" s="443"/>
      <c r="QYD39" s="443"/>
      <c r="QYE39" s="443"/>
      <c r="QYF39" s="443"/>
      <c r="QYG39" s="443"/>
      <c r="QYH39" s="443"/>
      <c r="QYI39" s="443"/>
      <c r="QYJ39" s="443"/>
      <c r="QYK39" s="443"/>
      <c r="QYL39" s="443"/>
      <c r="QYM39" s="443"/>
      <c r="QYN39" s="443"/>
      <c r="QYO39" s="443"/>
      <c r="QYP39" s="443"/>
      <c r="QYQ39" s="443"/>
      <c r="QYR39" s="443"/>
      <c r="QYS39" s="443"/>
      <c r="QYT39" s="443"/>
      <c r="QYU39" s="443"/>
      <c r="QYV39" s="443"/>
      <c r="QYW39" s="443"/>
      <c r="QYX39" s="443"/>
      <c r="QYY39" s="443"/>
      <c r="QYZ39" s="443"/>
      <c r="QZA39" s="443"/>
      <c r="QZB39" s="443"/>
      <c r="QZC39" s="443"/>
      <c r="QZD39" s="443"/>
      <c r="QZE39" s="443"/>
      <c r="QZF39" s="443"/>
      <c r="QZG39" s="443"/>
      <c r="QZH39" s="443"/>
      <c r="QZI39" s="443"/>
      <c r="QZJ39" s="443"/>
      <c r="QZK39" s="443"/>
      <c r="QZL39" s="443"/>
      <c r="QZM39" s="443"/>
      <c r="QZN39" s="443"/>
      <c r="QZO39" s="443"/>
      <c r="QZP39" s="443"/>
      <c r="QZQ39" s="443"/>
      <c r="QZR39" s="443"/>
      <c r="QZS39" s="443"/>
      <c r="QZT39" s="443"/>
      <c r="QZU39" s="443"/>
      <c r="QZV39" s="443"/>
      <c r="QZW39" s="443"/>
      <c r="QZX39" s="443"/>
      <c r="QZY39" s="443"/>
      <c r="QZZ39" s="443"/>
      <c r="RAA39" s="443"/>
      <c r="RAB39" s="443"/>
      <c r="RAC39" s="443"/>
      <c r="RAD39" s="443"/>
      <c r="RAE39" s="443"/>
      <c r="RAF39" s="443"/>
      <c r="RAG39" s="443"/>
      <c r="RAH39" s="443"/>
      <c r="RAI39" s="443"/>
      <c r="RAJ39" s="443"/>
      <c r="RAK39" s="443"/>
      <c r="RAL39" s="443"/>
      <c r="RAM39" s="443"/>
      <c r="RAN39" s="443"/>
      <c r="RAO39" s="443"/>
      <c r="RAP39" s="443"/>
      <c r="RAQ39" s="443"/>
      <c r="RAR39" s="443"/>
      <c r="RAS39" s="443"/>
      <c r="RAT39" s="443"/>
      <c r="RAU39" s="443"/>
      <c r="RAV39" s="443"/>
      <c r="RAW39" s="443"/>
      <c r="RAX39" s="443"/>
      <c r="RAY39" s="443"/>
      <c r="RAZ39" s="443"/>
      <c r="RBA39" s="443"/>
      <c r="RBB39" s="443"/>
      <c r="RBC39" s="443"/>
      <c r="RBD39" s="443"/>
      <c r="RBE39" s="443"/>
      <c r="RBF39" s="443"/>
      <c r="RBG39" s="443"/>
      <c r="RBH39" s="443"/>
      <c r="RBI39" s="443"/>
      <c r="RBJ39" s="443"/>
      <c r="RBK39" s="443"/>
      <c r="RBL39" s="443"/>
      <c r="RBM39" s="443"/>
      <c r="RBN39" s="443"/>
      <c r="RBO39" s="443"/>
      <c r="RBP39" s="443"/>
      <c r="RBQ39" s="443"/>
      <c r="RBR39" s="443"/>
      <c r="RBS39" s="443"/>
      <c r="RBT39" s="443"/>
      <c r="RBU39" s="443"/>
      <c r="RBV39" s="443"/>
      <c r="RBW39" s="443"/>
      <c r="RBX39" s="443"/>
      <c r="RBY39" s="443"/>
      <c r="RBZ39" s="443"/>
      <c r="RCA39" s="443"/>
      <c r="RCB39" s="443"/>
      <c r="RCC39" s="443"/>
      <c r="RCD39" s="443"/>
      <c r="RCE39" s="443"/>
      <c r="RCF39" s="443"/>
      <c r="RCG39" s="443"/>
      <c r="RCH39" s="443"/>
      <c r="RCI39" s="443"/>
      <c r="RCJ39" s="443"/>
      <c r="RCK39" s="443"/>
      <c r="RCL39" s="443"/>
      <c r="RCM39" s="443"/>
      <c r="RCN39" s="443"/>
      <c r="RCO39" s="443"/>
      <c r="RCP39" s="443"/>
      <c r="RCQ39" s="443"/>
      <c r="RCR39" s="443"/>
      <c r="RCS39" s="443"/>
      <c r="RCT39" s="443"/>
      <c r="RCU39" s="443"/>
      <c r="RCV39" s="443"/>
      <c r="RCW39" s="443"/>
      <c r="RCX39" s="443"/>
      <c r="RCY39" s="443"/>
      <c r="RCZ39" s="443"/>
      <c r="RDA39" s="443"/>
      <c r="RDB39" s="443"/>
      <c r="RDC39" s="443"/>
      <c r="RDD39" s="443"/>
      <c r="RDE39" s="443"/>
      <c r="RDF39" s="443"/>
      <c r="RDG39" s="443"/>
      <c r="RDH39" s="443"/>
      <c r="RDI39" s="443"/>
      <c r="RDJ39" s="443"/>
      <c r="RDK39" s="443"/>
      <c r="RDL39" s="443"/>
      <c r="RDM39" s="443"/>
      <c r="RDN39" s="443"/>
      <c r="RDO39" s="443"/>
      <c r="RDP39" s="443"/>
      <c r="RDQ39" s="443"/>
      <c r="RDR39" s="443"/>
      <c r="RDS39" s="443"/>
      <c r="RDT39" s="443"/>
      <c r="RDU39" s="443"/>
      <c r="RDV39" s="443"/>
      <c r="RDW39" s="443"/>
      <c r="RDX39" s="443"/>
      <c r="RDY39" s="443"/>
      <c r="RDZ39" s="443"/>
      <c r="REA39" s="443"/>
      <c r="REB39" s="443"/>
      <c r="REC39" s="443"/>
      <c r="RED39" s="443"/>
      <c r="REE39" s="443"/>
      <c r="REF39" s="443"/>
      <c r="REG39" s="443"/>
      <c r="REH39" s="443"/>
      <c r="REI39" s="443"/>
      <c r="REJ39" s="443"/>
      <c r="REK39" s="443"/>
      <c r="REL39" s="443"/>
      <c r="REM39" s="443"/>
      <c r="REN39" s="443"/>
      <c r="REO39" s="443"/>
      <c r="REP39" s="443"/>
      <c r="REQ39" s="443"/>
      <c r="RER39" s="443"/>
      <c r="RES39" s="443"/>
      <c r="RET39" s="443"/>
      <c r="REU39" s="443"/>
      <c r="REV39" s="443"/>
      <c r="REW39" s="443"/>
      <c r="REX39" s="443"/>
      <c r="REY39" s="443"/>
      <c r="REZ39" s="443"/>
      <c r="RFA39" s="443"/>
      <c r="RFB39" s="443"/>
      <c r="RFC39" s="443"/>
      <c r="RFD39" s="443"/>
      <c r="RFE39" s="443"/>
      <c r="RFF39" s="443"/>
      <c r="RFG39" s="443"/>
      <c r="RFH39" s="443"/>
      <c r="RFI39" s="443"/>
      <c r="RFJ39" s="443"/>
      <c r="RFK39" s="443"/>
      <c r="RFL39" s="443"/>
      <c r="RFM39" s="443"/>
      <c r="RFN39" s="443"/>
      <c r="RFO39" s="443"/>
      <c r="RFP39" s="443"/>
      <c r="RFQ39" s="443"/>
      <c r="RFR39" s="443"/>
      <c r="RFS39" s="443"/>
      <c r="RFT39" s="443"/>
      <c r="RFU39" s="443"/>
      <c r="RFV39" s="443"/>
      <c r="RFW39" s="443"/>
      <c r="RFX39" s="443"/>
      <c r="RFY39" s="443"/>
      <c r="RFZ39" s="443"/>
      <c r="RGA39" s="443"/>
      <c r="RGB39" s="443"/>
      <c r="RGC39" s="443"/>
      <c r="RGD39" s="443"/>
      <c r="RGE39" s="443"/>
      <c r="RGF39" s="443"/>
      <c r="RGG39" s="443"/>
      <c r="RGH39" s="443"/>
      <c r="RGI39" s="443"/>
      <c r="RGJ39" s="443"/>
      <c r="RGK39" s="443"/>
      <c r="RGL39" s="443"/>
      <c r="RGM39" s="443"/>
      <c r="RGN39" s="443"/>
      <c r="RGO39" s="443"/>
      <c r="RGP39" s="443"/>
      <c r="RGQ39" s="443"/>
      <c r="RGR39" s="443"/>
      <c r="RGS39" s="443"/>
      <c r="RGT39" s="443"/>
      <c r="RGU39" s="443"/>
      <c r="RGV39" s="443"/>
      <c r="RGW39" s="443"/>
      <c r="RGX39" s="443"/>
      <c r="RGY39" s="443"/>
      <c r="RGZ39" s="443"/>
      <c r="RHA39" s="443"/>
      <c r="RHB39" s="443"/>
      <c r="RHC39" s="443"/>
      <c r="RHD39" s="443"/>
      <c r="RHE39" s="443"/>
      <c r="RHF39" s="443"/>
      <c r="RHG39" s="443"/>
      <c r="RHH39" s="443"/>
      <c r="RHI39" s="443"/>
      <c r="RHJ39" s="443"/>
      <c r="RHK39" s="443"/>
      <c r="RHL39" s="443"/>
      <c r="RHM39" s="443"/>
      <c r="RHN39" s="443"/>
      <c r="RHO39" s="443"/>
      <c r="RHP39" s="443"/>
      <c r="RHQ39" s="443"/>
      <c r="RHR39" s="443"/>
      <c r="RHS39" s="443"/>
      <c r="RHT39" s="443"/>
      <c r="RHU39" s="443"/>
      <c r="RHV39" s="443"/>
      <c r="RHW39" s="443"/>
      <c r="RHX39" s="443"/>
      <c r="RHY39" s="443"/>
      <c r="RHZ39" s="443"/>
      <c r="RIA39" s="443"/>
      <c r="RIB39" s="443"/>
      <c r="RIC39" s="443"/>
      <c r="RID39" s="443"/>
      <c r="RIE39" s="443"/>
      <c r="RIF39" s="443"/>
      <c r="RIG39" s="443"/>
      <c r="RIH39" s="443"/>
      <c r="RII39" s="443"/>
      <c r="RIJ39" s="443"/>
      <c r="RIK39" s="443"/>
      <c r="RIL39" s="443"/>
      <c r="RIM39" s="443"/>
      <c r="RIN39" s="443"/>
      <c r="RIO39" s="443"/>
      <c r="RIP39" s="443"/>
      <c r="RIQ39" s="443"/>
      <c r="RIR39" s="443"/>
      <c r="RIS39" s="443"/>
      <c r="RIT39" s="443"/>
      <c r="RIU39" s="443"/>
      <c r="RIV39" s="443"/>
      <c r="RIW39" s="443"/>
      <c r="RIX39" s="443"/>
      <c r="RIY39" s="443"/>
      <c r="RIZ39" s="443"/>
      <c r="RJA39" s="443"/>
      <c r="RJB39" s="443"/>
      <c r="RJC39" s="443"/>
      <c r="RJD39" s="443"/>
      <c r="RJE39" s="443"/>
      <c r="RJF39" s="443"/>
      <c r="RJG39" s="443"/>
      <c r="RJH39" s="443"/>
      <c r="RJI39" s="443"/>
      <c r="RJJ39" s="443"/>
      <c r="RJK39" s="443"/>
      <c r="RJL39" s="443"/>
      <c r="RJM39" s="443"/>
      <c r="RJN39" s="443"/>
      <c r="RJO39" s="443"/>
      <c r="RJP39" s="443"/>
      <c r="RJQ39" s="443"/>
      <c r="RJR39" s="443"/>
      <c r="RJS39" s="443"/>
      <c r="RJT39" s="443"/>
      <c r="RJU39" s="443"/>
      <c r="RJV39" s="443"/>
      <c r="RJW39" s="443"/>
      <c r="RJX39" s="443"/>
      <c r="RJY39" s="443"/>
      <c r="RJZ39" s="443"/>
      <c r="RKA39" s="443"/>
      <c r="RKB39" s="443"/>
      <c r="RKC39" s="443"/>
      <c r="RKD39" s="443"/>
      <c r="RKE39" s="443"/>
      <c r="RKF39" s="443"/>
      <c r="RKG39" s="443"/>
      <c r="RKH39" s="443"/>
      <c r="RKI39" s="443"/>
      <c r="RKJ39" s="443"/>
      <c r="RKK39" s="443"/>
      <c r="RKL39" s="443"/>
      <c r="RKM39" s="443"/>
      <c r="RKN39" s="443"/>
      <c r="RKO39" s="443"/>
      <c r="RKP39" s="443"/>
      <c r="RKQ39" s="443"/>
      <c r="RKR39" s="443"/>
      <c r="RKS39" s="443"/>
      <c r="RKT39" s="443"/>
      <c r="RKU39" s="443"/>
      <c r="RKV39" s="443"/>
      <c r="RKW39" s="443"/>
      <c r="RKX39" s="443"/>
      <c r="RKY39" s="443"/>
      <c r="RKZ39" s="443"/>
      <c r="RLA39" s="443"/>
      <c r="RLB39" s="443"/>
      <c r="RLC39" s="443"/>
      <c r="RLD39" s="443"/>
      <c r="RLE39" s="443"/>
      <c r="RLF39" s="443"/>
      <c r="RLG39" s="443"/>
      <c r="RLH39" s="443"/>
      <c r="RLI39" s="443"/>
      <c r="RLJ39" s="443"/>
      <c r="RLK39" s="443"/>
      <c r="RLL39" s="443"/>
      <c r="RLM39" s="443"/>
      <c r="RLN39" s="443"/>
      <c r="RLO39" s="443"/>
      <c r="RLP39" s="443"/>
      <c r="RLQ39" s="443"/>
      <c r="RLR39" s="443"/>
      <c r="RLS39" s="443"/>
      <c r="RLT39" s="443"/>
      <c r="RLU39" s="443"/>
      <c r="RLV39" s="443"/>
      <c r="RLW39" s="443"/>
      <c r="RLX39" s="443"/>
      <c r="RLY39" s="443"/>
      <c r="RLZ39" s="443"/>
      <c r="RMA39" s="443"/>
      <c r="RMB39" s="443"/>
      <c r="RMC39" s="443"/>
      <c r="RMD39" s="443"/>
      <c r="RME39" s="443"/>
      <c r="RMF39" s="443"/>
      <c r="RMG39" s="443"/>
      <c r="RMH39" s="443"/>
      <c r="RMI39" s="443"/>
      <c r="RMJ39" s="443"/>
      <c r="RMK39" s="443"/>
      <c r="RML39" s="443"/>
      <c r="RMM39" s="443"/>
      <c r="RMN39" s="443"/>
      <c r="RMO39" s="443"/>
      <c r="RMP39" s="443"/>
      <c r="RMQ39" s="443"/>
      <c r="RMR39" s="443"/>
      <c r="RMS39" s="443"/>
      <c r="RMT39" s="443"/>
      <c r="RMU39" s="443"/>
      <c r="RMV39" s="443"/>
      <c r="RMW39" s="443"/>
      <c r="RMX39" s="443"/>
      <c r="RMY39" s="443"/>
      <c r="RMZ39" s="443"/>
      <c r="RNA39" s="443"/>
      <c r="RNB39" s="443"/>
      <c r="RNC39" s="443"/>
      <c r="RND39" s="443"/>
      <c r="RNE39" s="443"/>
      <c r="RNF39" s="443"/>
      <c r="RNG39" s="443"/>
      <c r="RNH39" s="443"/>
      <c r="RNI39" s="443"/>
      <c r="RNJ39" s="443"/>
      <c r="RNK39" s="443"/>
      <c r="RNL39" s="443"/>
      <c r="RNM39" s="443"/>
      <c r="RNN39" s="443"/>
      <c r="RNO39" s="443"/>
      <c r="RNP39" s="443"/>
      <c r="RNQ39" s="443"/>
      <c r="RNR39" s="443"/>
      <c r="RNS39" s="443"/>
      <c r="RNT39" s="443"/>
      <c r="RNU39" s="443"/>
      <c r="RNV39" s="443"/>
      <c r="RNW39" s="443"/>
      <c r="RNX39" s="443"/>
      <c r="RNY39" s="443"/>
      <c r="RNZ39" s="443"/>
      <c r="ROA39" s="443"/>
      <c r="ROB39" s="443"/>
      <c r="ROC39" s="443"/>
      <c r="ROD39" s="443"/>
      <c r="ROE39" s="443"/>
      <c r="ROF39" s="443"/>
      <c r="ROG39" s="443"/>
      <c r="ROH39" s="443"/>
      <c r="ROI39" s="443"/>
      <c r="ROJ39" s="443"/>
      <c r="ROK39" s="443"/>
      <c r="ROL39" s="443"/>
      <c r="ROM39" s="443"/>
      <c r="RON39" s="443"/>
      <c r="ROO39" s="443"/>
      <c r="ROP39" s="443"/>
      <c r="ROQ39" s="443"/>
      <c r="ROR39" s="443"/>
      <c r="ROS39" s="443"/>
      <c r="ROT39" s="443"/>
      <c r="ROU39" s="443"/>
      <c r="ROV39" s="443"/>
      <c r="ROW39" s="443"/>
      <c r="ROX39" s="443"/>
      <c r="ROY39" s="443"/>
      <c r="ROZ39" s="443"/>
      <c r="RPA39" s="443"/>
      <c r="RPB39" s="443"/>
      <c r="RPC39" s="443"/>
      <c r="RPD39" s="443"/>
      <c r="RPE39" s="443"/>
      <c r="RPF39" s="443"/>
      <c r="RPG39" s="443"/>
      <c r="RPH39" s="443"/>
      <c r="RPI39" s="443"/>
      <c r="RPJ39" s="443"/>
      <c r="RPK39" s="443"/>
      <c r="RPL39" s="443"/>
      <c r="RPM39" s="443"/>
      <c r="RPN39" s="443"/>
      <c r="RPO39" s="443"/>
      <c r="RPP39" s="443"/>
      <c r="RPQ39" s="443"/>
      <c r="RPR39" s="443"/>
      <c r="RPS39" s="443"/>
      <c r="RPT39" s="443"/>
      <c r="RPU39" s="443"/>
      <c r="RPV39" s="443"/>
      <c r="RPW39" s="443"/>
      <c r="RPX39" s="443"/>
      <c r="RPY39" s="443"/>
      <c r="RPZ39" s="443"/>
      <c r="RQA39" s="443"/>
      <c r="RQB39" s="443"/>
      <c r="RQC39" s="443"/>
      <c r="RQD39" s="443"/>
      <c r="RQE39" s="443"/>
      <c r="RQF39" s="443"/>
      <c r="RQG39" s="443"/>
      <c r="RQH39" s="443"/>
      <c r="RQI39" s="443"/>
      <c r="RQJ39" s="443"/>
      <c r="RQK39" s="443"/>
      <c r="RQL39" s="443"/>
      <c r="RQM39" s="443"/>
      <c r="RQN39" s="443"/>
      <c r="RQO39" s="443"/>
      <c r="RQP39" s="443"/>
      <c r="RQQ39" s="443"/>
      <c r="RQR39" s="443"/>
      <c r="RQS39" s="443"/>
      <c r="RQT39" s="443"/>
      <c r="RQU39" s="443"/>
      <c r="RQV39" s="443"/>
      <c r="RQW39" s="443"/>
      <c r="RQX39" s="443"/>
      <c r="RQY39" s="443"/>
      <c r="RQZ39" s="443"/>
      <c r="RRA39" s="443"/>
      <c r="RRB39" s="443"/>
      <c r="RRC39" s="443"/>
      <c r="RRD39" s="443"/>
      <c r="RRE39" s="443"/>
      <c r="RRF39" s="443"/>
      <c r="RRG39" s="443"/>
      <c r="RRH39" s="443"/>
      <c r="RRI39" s="443"/>
      <c r="RRJ39" s="443"/>
      <c r="RRK39" s="443"/>
      <c r="RRL39" s="443"/>
      <c r="RRM39" s="443"/>
      <c r="RRN39" s="443"/>
      <c r="RRO39" s="443"/>
      <c r="RRP39" s="443"/>
      <c r="RRQ39" s="443"/>
      <c r="RRR39" s="443"/>
      <c r="RRS39" s="443"/>
      <c r="RRT39" s="443"/>
      <c r="RRU39" s="443"/>
      <c r="RRV39" s="443"/>
      <c r="RRW39" s="443"/>
      <c r="RRX39" s="443"/>
      <c r="RRY39" s="443"/>
      <c r="RRZ39" s="443"/>
      <c r="RSA39" s="443"/>
      <c r="RSB39" s="443"/>
      <c r="RSC39" s="443"/>
      <c r="RSD39" s="443"/>
      <c r="RSE39" s="443"/>
      <c r="RSF39" s="443"/>
      <c r="RSG39" s="443"/>
      <c r="RSH39" s="443"/>
      <c r="RSI39" s="443"/>
      <c r="RSJ39" s="443"/>
      <c r="RSK39" s="443"/>
      <c r="RSL39" s="443"/>
      <c r="RSM39" s="443"/>
      <c r="RSN39" s="443"/>
      <c r="RSO39" s="443"/>
      <c r="RSP39" s="443"/>
      <c r="RSQ39" s="443"/>
      <c r="RSR39" s="443"/>
      <c r="RSS39" s="443"/>
      <c r="RST39" s="443"/>
      <c r="RSU39" s="443"/>
      <c r="RSV39" s="443"/>
      <c r="RSW39" s="443"/>
      <c r="RSX39" s="443"/>
      <c r="RSY39" s="443"/>
      <c r="RSZ39" s="443"/>
      <c r="RTA39" s="443"/>
      <c r="RTB39" s="443"/>
      <c r="RTC39" s="443"/>
      <c r="RTD39" s="443"/>
      <c r="RTE39" s="443"/>
      <c r="RTF39" s="443"/>
      <c r="RTG39" s="443"/>
      <c r="RTH39" s="443"/>
      <c r="RTI39" s="443"/>
      <c r="RTJ39" s="443"/>
      <c r="RTK39" s="443"/>
      <c r="RTL39" s="443"/>
      <c r="RTM39" s="443"/>
      <c r="RTN39" s="443"/>
      <c r="RTO39" s="443"/>
      <c r="RTP39" s="443"/>
      <c r="RTQ39" s="443"/>
      <c r="RTR39" s="443"/>
      <c r="RTS39" s="443"/>
      <c r="RTT39" s="443"/>
      <c r="RTU39" s="443"/>
      <c r="RTV39" s="443"/>
      <c r="RTW39" s="443"/>
      <c r="RTX39" s="443"/>
      <c r="RTY39" s="443"/>
      <c r="RTZ39" s="443"/>
      <c r="RUA39" s="443"/>
      <c r="RUB39" s="443"/>
      <c r="RUC39" s="443"/>
      <c r="RUD39" s="443"/>
      <c r="RUE39" s="443"/>
      <c r="RUF39" s="443"/>
      <c r="RUG39" s="443"/>
      <c r="RUH39" s="443"/>
      <c r="RUI39" s="443"/>
      <c r="RUJ39" s="443"/>
      <c r="RUK39" s="443"/>
      <c r="RUL39" s="443"/>
      <c r="RUM39" s="443"/>
      <c r="RUN39" s="443"/>
      <c r="RUO39" s="443"/>
      <c r="RUP39" s="443"/>
      <c r="RUQ39" s="443"/>
      <c r="RUR39" s="443"/>
      <c r="RUS39" s="443"/>
      <c r="RUT39" s="443"/>
      <c r="RUU39" s="443"/>
      <c r="RUV39" s="443"/>
      <c r="RUW39" s="443"/>
      <c r="RUX39" s="443"/>
      <c r="RUY39" s="443"/>
      <c r="RUZ39" s="443"/>
      <c r="RVA39" s="443"/>
      <c r="RVB39" s="443"/>
      <c r="RVC39" s="443"/>
      <c r="RVD39" s="443"/>
      <c r="RVE39" s="443"/>
      <c r="RVF39" s="443"/>
      <c r="RVG39" s="443"/>
      <c r="RVH39" s="443"/>
      <c r="RVI39" s="443"/>
      <c r="RVJ39" s="443"/>
      <c r="RVK39" s="443"/>
      <c r="RVL39" s="443"/>
      <c r="RVM39" s="443"/>
      <c r="RVN39" s="443"/>
      <c r="RVO39" s="443"/>
      <c r="RVP39" s="443"/>
      <c r="RVQ39" s="443"/>
      <c r="RVR39" s="443"/>
      <c r="RVS39" s="443"/>
      <c r="RVT39" s="443"/>
      <c r="RVU39" s="443"/>
      <c r="RVV39" s="443"/>
      <c r="RVW39" s="443"/>
      <c r="RVX39" s="443"/>
      <c r="RVY39" s="443"/>
      <c r="RVZ39" s="443"/>
      <c r="RWA39" s="443"/>
      <c r="RWB39" s="443"/>
      <c r="RWC39" s="443"/>
      <c r="RWD39" s="443"/>
      <c r="RWE39" s="443"/>
      <c r="RWF39" s="443"/>
      <c r="RWG39" s="443"/>
      <c r="RWH39" s="443"/>
      <c r="RWI39" s="443"/>
      <c r="RWJ39" s="443"/>
      <c r="RWK39" s="443"/>
      <c r="RWL39" s="443"/>
      <c r="RWM39" s="443"/>
      <c r="RWN39" s="443"/>
      <c r="RWO39" s="443"/>
      <c r="RWP39" s="443"/>
      <c r="RWQ39" s="443"/>
      <c r="RWR39" s="443"/>
      <c r="RWS39" s="443"/>
      <c r="RWT39" s="443"/>
      <c r="RWU39" s="443"/>
      <c r="RWV39" s="443"/>
      <c r="RWW39" s="443"/>
      <c r="RWX39" s="443"/>
      <c r="RWY39" s="443"/>
      <c r="RWZ39" s="443"/>
      <c r="RXA39" s="443"/>
      <c r="RXB39" s="443"/>
      <c r="RXC39" s="443"/>
      <c r="RXD39" s="443"/>
      <c r="RXE39" s="443"/>
      <c r="RXF39" s="443"/>
      <c r="RXG39" s="443"/>
      <c r="RXH39" s="443"/>
      <c r="RXI39" s="443"/>
      <c r="RXJ39" s="443"/>
      <c r="RXK39" s="443"/>
      <c r="RXL39" s="443"/>
      <c r="RXM39" s="443"/>
      <c r="RXN39" s="443"/>
      <c r="RXO39" s="443"/>
      <c r="RXP39" s="443"/>
      <c r="RXQ39" s="443"/>
      <c r="RXR39" s="443"/>
      <c r="RXS39" s="443"/>
      <c r="RXT39" s="443"/>
      <c r="RXU39" s="443"/>
      <c r="RXV39" s="443"/>
      <c r="RXW39" s="443"/>
      <c r="RXX39" s="443"/>
      <c r="RXY39" s="443"/>
      <c r="RXZ39" s="443"/>
      <c r="RYA39" s="443"/>
      <c r="RYB39" s="443"/>
      <c r="RYC39" s="443"/>
      <c r="RYD39" s="443"/>
      <c r="RYE39" s="443"/>
      <c r="RYF39" s="443"/>
      <c r="RYG39" s="443"/>
      <c r="RYH39" s="443"/>
      <c r="RYI39" s="443"/>
      <c r="RYJ39" s="443"/>
      <c r="RYK39" s="443"/>
      <c r="RYL39" s="443"/>
      <c r="RYM39" s="443"/>
      <c r="RYN39" s="443"/>
      <c r="RYO39" s="443"/>
      <c r="RYP39" s="443"/>
      <c r="RYQ39" s="443"/>
      <c r="RYR39" s="443"/>
      <c r="RYS39" s="443"/>
      <c r="RYT39" s="443"/>
      <c r="RYU39" s="443"/>
      <c r="RYV39" s="443"/>
      <c r="RYW39" s="443"/>
      <c r="RYX39" s="443"/>
      <c r="RYY39" s="443"/>
      <c r="RYZ39" s="443"/>
      <c r="RZA39" s="443"/>
      <c r="RZB39" s="443"/>
      <c r="RZC39" s="443"/>
      <c r="RZD39" s="443"/>
      <c r="RZE39" s="443"/>
      <c r="RZF39" s="443"/>
      <c r="RZG39" s="443"/>
      <c r="RZH39" s="443"/>
      <c r="RZI39" s="443"/>
      <c r="RZJ39" s="443"/>
      <c r="RZK39" s="443"/>
      <c r="RZL39" s="443"/>
      <c r="RZM39" s="443"/>
      <c r="RZN39" s="443"/>
      <c r="RZO39" s="443"/>
      <c r="RZP39" s="443"/>
      <c r="RZQ39" s="443"/>
      <c r="RZR39" s="443"/>
      <c r="RZS39" s="443"/>
      <c r="RZT39" s="443"/>
      <c r="RZU39" s="443"/>
      <c r="RZV39" s="443"/>
      <c r="RZW39" s="443"/>
      <c r="RZX39" s="443"/>
      <c r="RZY39" s="443"/>
      <c r="RZZ39" s="443"/>
      <c r="SAA39" s="443"/>
      <c r="SAB39" s="443"/>
      <c r="SAC39" s="443"/>
      <c r="SAD39" s="443"/>
      <c r="SAE39" s="443"/>
      <c r="SAF39" s="443"/>
      <c r="SAG39" s="443"/>
      <c r="SAH39" s="443"/>
      <c r="SAI39" s="443"/>
      <c r="SAJ39" s="443"/>
      <c r="SAK39" s="443"/>
      <c r="SAL39" s="443"/>
      <c r="SAM39" s="443"/>
      <c r="SAN39" s="443"/>
      <c r="SAO39" s="443"/>
      <c r="SAP39" s="443"/>
      <c r="SAQ39" s="443"/>
      <c r="SAR39" s="443"/>
      <c r="SAS39" s="443"/>
      <c r="SAT39" s="443"/>
      <c r="SAU39" s="443"/>
      <c r="SAV39" s="443"/>
      <c r="SAW39" s="443"/>
      <c r="SAX39" s="443"/>
      <c r="SAY39" s="443"/>
      <c r="SAZ39" s="443"/>
      <c r="SBA39" s="443"/>
      <c r="SBB39" s="443"/>
      <c r="SBC39" s="443"/>
      <c r="SBD39" s="443"/>
      <c r="SBE39" s="443"/>
      <c r="SBF39" s="443"/>
      <c r="SBG39" s="443"/>
      <c r="SBH39" s="443"/>
      <c r="SBI39" s="443"/>
      <c r="SBJ39" s="443"/>
      <c r="SBK39" s="443"/>
      <c r="SBL39" s="443"/>
      <c r="SBM39" s="443"/>
      <c r="SBN39" s="443"/>
      <c r="SBO39" s="443"/>
      <c r="SBP39" s="443"/>
      <c r="SBQ39" s="443"/>
      <c r="SBR39" s="443"/>
      <c r="SBS39" s="443"/>
      <c r="SBT39" s="443"/>
      <c r="SBU39" s="443"/>
      <c r="SBV39" s="443"/>
      <c r="SBW39" s="443"/>
      <c r="SBX39" s="443"/>
      <c r="SBY39" s="443"/>
      <c r="SBZ39" s="443"/>
      <c r="SCA39" s="443"/>
      <c r="SCB39" s="443"/>
      <c r="SCC39" s="443"/>
      <c r="SCD39" s="443"/>
      <c r="SCE39" s="443"/>
      <c r="SCF39" s="443"/>
      <c r="SCG39" s="443"/>
      <c r="SCH39" s="443"/>
      <c r="SCI39" s="443"/>
      <c r="SCJ39" s="443"/>
      <c r="SCK39" s="443"/>
      <c r="SCL39" s="443"/>
      <c r="SCM39" s="443"/>
      <c r="SCN39" s="443"/>
      <c r="SCO39" s="443"/>
      <c r="SCP39" s="443"/>
      <c r="SCQ39" s="443"/>
      <c r="SCR39" s="443"/>
      <c r="SCS39" s="443"/>
      <c r="SCT39" s="443"/>
      <c r="SCU39" s="443"/>
      <c r="SCV39" s="443"/>
      <c r="SCW39" s="443"/>
      <c r="SCX39" s="443"/>
      <c r="SCY39" s="443"/>
      <c r="SCZ39" s="443"/>
      <c r="SDA39" s="443"/>
      <c r="SDB39" s="443"/>
      <c r="SDC39" s="443"/>
      <c r="SDD39" s="443"/>
      <c r="SDE39" s="443"/>
      <c r="SDF39" s="443"/>
      <c r="SDG39" s="443"/>
      <c r="SDH39" s="443"/>
      <c r="SDI39" s="443"/>
      <c r="SDJ39" s="443"/>
      <c r="SDK39" s="443"/>
      <c r="SDL39" s="443"/>
      <c r="SDM39" s="443"/>
      <c r="SDN39" s="443"/>
      <c r="SDO39" s="443"/>
      <c r="SDP39" s="443"/>
      <c r="SDQ39" s="443"/>
      <c r="SDR39" s="443"/>
      <c r="SDS39" s="443"/>
      <c r="SDT39" s="443"/>
      <c r="SDU39" s="443"/>
      <c r="SDV39" s="443"/>
      <c r="SDW39" s="443"/>
      <c r="SDX39" s="443"/>
      <c r="SDY39" s="443"/>
      <c r="SDZ39" s="443"/>
      <c r="SEA39" s="443"/>
      <c r="SEB39" s="443"/>
      <c r="SEC39" s="443"/>
      <c r="SED39" s="443"/>
      <c r="SEE39" s="443"/>
      <c r="SEF39" s="443"/>
      <c r="SEG39" s="443"/>
      <c r="SEH39" s="443"/>
      <c r="SEI39" s="443"/>
      <c r="SEJ39" s="443"/>
      <c r="SEK39" s="443"/>
      <c r="SEL39" s="443"/>
      <c r="SEM39" s="443"/>
      <c r="SEN39" s="443"/>
      <c r="SEO39" s="443"/>
      <c r="SEP39" s="443"/>
      <c r="SEQ39" s="443"/>
      <c r="SER39" s="443"/>
      <c r="SES39" s="443"/>
      <c r="SET39" s="443"/>
      <c r="SEU39" s="443"/>
      <c r="SEV39" s="443"/>
      <c r="SEW39" s="443"/>
      <c r="SEX39" s="443"/>
      <c r="SEY39" s="443"/>
      <c r="SEZ39" s="443"/>
      <c r="SFA39" s="443"/>
      <c r="SFB39" s="443"/>
      <c r="SFC39" s="443"/>
      <c r="SFD39" s="443"/>
      <c r="SFE39" s="443"/>
      <c r="SFF39" s="443"/>
      <c r="SFG39" s="443"/>
      <c r="SFH39" s="443"/>
      <c r="SFI39" s="443"/>
      <c r="SFJ39" s="443"/>
      <c r="SFK39" s="443"/>
      <c r="SFL39" s="443"/>
      <c r="SFM39" s="443"/>
      <c r="SFN39" s="443"/>
      <c r="SFO39" s="443"/>
      <c r="SFP39" s="443"/>
      <c r="SFQ39" s="443"/>
      <c r="SFR39" s="443"/>
      <c r="SFS39" s="443"/>
      <c r="SFT39" s="443"/>
      <c r="SFU39" s="443"/>
      <c r="SFV39" s="443"/>
      <c r="SFW39" s="443"/>
      <c r="SFX39" s="443"/>
      <c r="SFY39" s="443"/>
      <c r="SFZ39" s="443"/>
      <c r="SGA39" s="443"/>
      <c r="SGB39" s="443"/>
      <c r="SGC39" s="443"/>
      <c r="SGD39" s="443"/>
      <c r="SGE39" s="443"/>
      <c r="SGF39" s="443"/>
      <c r="SGG39" s="443"/>
      <c r="SGH39" s="443"/>
      <c r="SGI39" s="443"/>
      <c r="SGJ39" s="443"/>
      <c r="SGK39" s="443"/>
      <c r="SGL39" s="443"/>
      <c r="SGM39" s="443"/>
      <c r="SGN39" s="443"/>
      <c r="SGO39" s="443"/>
      <c r="SGP39" s="443"/>
      <c r="SGQ39" s="443"/>
      <c r="SGR39" s="443"/>
      <c r="SGS39" s="443"/>
      <c r="SGT39" s="443"/>
      <c r="SGU39" s="443"/>
      <c r="SGV39" s="443"/>
      <c r="SGW39" s="443"/>
      <c r="SGX39" s="443"/>
      <c r="SGY39" s="443"/>
      <c r="SGZ39" s="443"/>
      <c r="SHA39" s="443"/>
      <c r="SHB39" s="443"/>
      <c r="SHC39" s="443"/>
      <c r="SHD39" s="443"/>
      <c r="SHE39" s="443"/>
      <c r="SHF39" s="443"/>
      <c r="SHG39" s="443"/>
      <c r="SHH39" s="443"/>
      <c r="SHI39" s="443"/>
      <c r="SHJ39" s="443"/>
      <c r="SHK39" s="443"/>
      <c r="SHL39" s="443"/>
      <c r="SHM39" s="443"/>
      <c r="SHN39" s="443"/>
      <c r="SHO39" s="443"/>
      <c r="SHP39" s="443"/>
      <c r="SHQ39" s="443"/>
      <c r="SHR39" s="443"/>
      <c r="SHS39" s="443"/>
      <c r="SHT39" s="443"/>
      <c r="SHU39" s="443"/>
      <c r="SHV39" s="443"/>
      <c r="SHW39" s="443"/>
      <c r="SHX39" s="443"/>
      <c r="SHY39" s="443"/>
      <c r="SHZ39" s="443"/>
      <c r="SIA39" s="443"/>
      <c r="SIB39" s="443"/>
      <c r="SIC39" s="443"/>
      <c r="SID39" s="443"/>
      <c r="SIE39" s="443"/>
      <c r="SIF39" s="443"/>
      <c r="SIG39" s="443"/>
      <c r="SIH39" s="443"/>
      <c r="SII39" s="443"/>
      <c r="SIJ39" s="443"/>
      <c r="SIK39" s="443"/>
      <c r="SIL39" s="443"/>
      <c r="SIM39" s="443"/>
      <c r="SIN39" s="443"/>
      <c r="SIO39" s="443"/>
      <c r="SIP39" s="443"/>
      <c r="SIQ39" s="443"/>
      <c r="SIR39" s="443"/>
      <c r="SIS39" s="443"/>
      <c r="SIT39" s="443"/>
      <c r="SIU39" s="443"/>
      <c r="SIV39" s="443"/>
      <c r="SIW39" s="443"/>
      <c r="SIX39" s="443"/>
      <c r="SIY39" s="443"/>
      <c r="SIZ39" s="443"/>
      <c r="SJA39" s="443"/>
      <c r="SJB39" s="443"/>
      <c r="SJC39" s="443"/>
      <c r="SJD39" s="443"/>
      <c r="SJE39" s="443"/>
      <c r="SJF39" s="443"/>
      <c r="SJG39" s="443"/>
      <c r="SJH39" s="443"/>
      <c r="SJI39" s="443"/>
      <c r="SJJ39" s="443"/>
      <c r="SJK39" s="443"/>
      <c r="SJL39" s="443"/>
      <c r="SJM39" s="443"/>
      <c r="SJN39" s="443"/>
      <c r="SJO39" s="443"/>
      <c r="SJP39" s="443"/>
      <c r="SJQ39" s="443"/>
      <c r="SJR39" s="443"/>
      <c r="SJS39" s="443"/>
      <c r="SJT39" s="443"/>
      <c r="SJU39" s="443"/>
      <c r="SJV39" s="443"/>
      <c r="SJW39" s="443"/>
      <c r="SJX39" s="443"/>
      <c r="SJY39" s="443"/>
      <c r="SJZ39" s="443"/>
      <c r="SKA39" s="443"/>
      <c r="SKB39" s="443"/>
      <c r="SKC39" s="443"/>
      <c r="SKD39" s="443"/>
      <c r="SKE39" s="443"/>
      <c r="SKF39" s="443"/>
      <c r="SKG39" s="443"/>
      <c r="SKH39" s="443"/>
      <c r="SKI39" s="443"/>
      <c r="SKJ39" s="443"/>
      <c r="SKK39" s="443"/>
      <c r="SKL39" s="443"/>
      <c r="SKM39" s="443"/>
      <c r="SKN39" s="443"/>
      <c r="SKO39" s="443"/>
      <c r="SKP39" s="443"/>
      <c r="SKQ39" s="443"/>
      <c r="SKR39" s="443"/>
      <c r="SKS39" s="443"/>
      <c r="SKT39" s="443"/>
      <c r="SKU39" s="443"/>
      <c r="SKV39" s="443"/>
      <c r="SKW39" s="443"/>
      <c r="SKX39" s="443"/>
      <c r="SKY39" s="443"/>
      <c r="SKZ39" s="443"/>
      <c r="SLA39" s="443"/>
      <c r="SLB39" s="443"/>
      <c r="SLC39" s="443"/>
      <c r="SLD39" s="443"/>
      <c r="SLE39" s="443"/>
      <c r="SLF39" s="443"/>
      <c r="SLG39" s="443"/>
      <c r="SLH39" s="443"/>
      <c r="SLI39" s="443"/>
      <c r="SLJ39" s="443"/>
      <c r="SLK39" s="443"/>
      <c r="SLL39" s="443"/>
      <c r="SLM39" s="443"/>
      <c r="SLN39" s="443"/>
      <c r="SLO39" s="443"/>
      <c r="SLP39" s="443"/>
      <c r="SLQ39" s="443"/>
      <c r="SLR39" s="443"/>
      <c r="SLS39" s="443"/>
      <c r="SLT39" s="443"/>
      <c r="SLU39" s="443"/>
      <c r="SLV39" s="443"/>
      <c r="SLW39" s="443"/>
      <c r="SLX39" s="443"/>
      <c r="SLY39" s="443"/>
      <c r="SLZ39" s="443"/>
      <c r="SMA39" s="443"/>
      <c r="SMB39" s="443"/>
      <c r="SMC39" s="443"/>
      <c r="SMD39" s="443"/>
      <c r="SME39" s="443"/>
      <c r="SMF39" s="443"/>
      <c r="SMG39" s="443"/>
      <c r="SMH39" s="443"/>
      <c r="SMI39" s="443"/>
      <c r="SMJ39" s="443"/>
      <c r="SMK39" s="443"/>
      <c r="SML39" s="443"/>
      <c r="SMM39" s="443"/>
      <c r="SMN39" s="443"/>
      <c r="SMO39" s="443"/>
      <c r="SMP39" s="443"/>
      <c r="SMQ39" s="443"/>
      <c r="SMR39" s="443"/>
      <c r="SMS39" s="443"/>
      <c r="SMT39" s="443"/>
      <c r="SMU39" s="443"/>
      <c r="SMV39" s="443"/>
      <c r="SMW39" s="443"/>
      <c r="SMX39" s="443"/>
      <c r="SMY39" s="443"/>
      <c r="SMZ39" s="443"/>
      <c r="SNA39" s="443"/>
      <c r="SNB39" s="443"/>
      <c r="SNC39" s="443"/>
      <c r="SND39" s="443"/>
      <c r="SNE39" s="443"/>
      <c r="SNF39" s="443"/>
      <c r="SNG39" s="443"/>
      <c r="SNH39" s="443"/>
      <c r="SNI39" s="443"/>
      <c r="SNJ39" s="443"/>
      <c r="SNK39" s="443"/>
      <c r="SNL39" s="443"/>
      <c r="SNM39" s="443"/>
      <c r="SNN39" s="443"/>
      <c r="SNO39" s="443"/>
      <c r="SNP39" s="443"/>
      <c r="SNQ39" s="443"/>
      <c r="SNR39" s="443"/>
      <c r="SNS39" s="443"/>
      <c r="SNT39" s="443"/>
      <c r="SNU39" s="443"/>
      <c r="SNV39" s="443"/>
      <c r="SNW39" s="443"/>
      <c r="SNX39" s="443"/>
      <c r="SNY39" s="443"/>
      <c r="SNZ39" s="443"/>
      <c r="SOA39" s="443"/>
      <c r="SOB39" s="443"/>
      <c r="SOC39" s="443"/>
      <c r="SOD39" s="443"/>
      <c r="SOE39" s="443"/>
      <c r="SOF39" s="443"/>
      <c r="SOG39" s="443"/>
      <c r="SOH39" s="443"/>
      <c r="SOI39" s="443"/>
      <c r="SOJ39" s="443"/>
      <c r="SOK39" s="443"/>
      <c r="SOL39" s="443"/>
      <c r="SOM39" s="443"/>
      <c r="SON39" s="443"/>
      <c r="SOO39" s="443"/>
      <c r="SOP39" s="443"/>
      <c r="SOQ39" s="443"/>
      <c r="SOR39" s="443"/>
      <c r="SOS39" s="443"/>
      <c r="SOT39" s="443"/>
      <c r="SOU39" s="443"/>
      <c r="SOV39" s="443"/>
      <c r="SOW39" s="443"/>
      <c r="SOX39" s="443"/>
      <c r="SOY39" s="443"/>
      <c r="SOZ39" s="443"/>
      <c r="SPA39" s="443"/>
      <c r="SPB39" s="443"/>
      <c r="SPC39" s="443"/>
      <c r="SPD39" s="443"/>
      <c r="SPE39" s="443"/>
      <c r="SPF39" s="443"/>
      <c r="SPG39" s="443"/>
      <c r="SPH39" s="443"/>
      <c r="SPI39" s="443"/>
      <c r="SPJ39" s="443"/>
      <c r="SPK39" s="443"/>
      <c r="SPL39" s="443"/>
      <c r="SPM39" s="443"/>
      <c r="SPN39" s="443"/>
      <c r="SPO39" s="443"/>
      <c r="SPP39" s="443"/>
      <c r="SPQ39" s="443"/>
      <c r="SPR39" s="443"/>
      <c r="SPS39" s="443"/>
      <c r="SPT39" s="443"/>
      <c r="SPU39" s="443"/>
      <c r="SPV39" s="443"/>
      <c r="SPW39" s="443"/>
      <c r="SPX39" s="443"/>
      <c r="SPY39" s="443"/>
      <c r="SPZ39" s="443"/>
      <c r="SQA39" s="443"/>
      <c r="SQB39" s="443"/>
      <c r="SQC39" s="443"/>
      <c r="SQD39" s="443"/>
      <c r="SQE39" s="443"/>
      <c r="SQF39" s="443"/>
      <c r="SQG39" s="443"/>
      <c r="SQH39" s="443"/>
      <c r="SQI39" s="443"/>
      <c r="SQJ39" s="443"/>
      <c r="SQK39" s="443"/>
      <c r="SQL39" s="443"/>
      <c r="SQM39" s="443"/>
      <c r="SQN39" s="443"/>
      <c r="SQO39" s="443"/>
      <c r="SQP39" s="443"/>
      <c r="SQQ39" s="443"/>
      <c r="SQR39" s="443"/>
      <c r="SQS39" s="443"/>
      <c r="SQT39" s="443"/>
      <c r="SQU39" s="443"/>
      <c r="SQV39" s="443"/>
      <c r="SQW39" s="443"/>
      <c r="SQX39" s="443"/>
      <c r="SQY39" s="443"/>
      <c r="SQZ39" s="443"/>
      <c r="SRA39" s="443"/>
      <c r="SRB39" s="443"/>
      <c r="SRC39" s="443"/>
      <c r="SRD39" s="443"/>
      <c r="SRE39" s="443"/>
      <c r="SRF39" s="443"/>
      <c r="SRG39" s="443"/>
      <c r="SRH39" s="443"/>
      <c r="SRI39" s="443"/>
      <c r="SRJ39" s="443"/>
      <c r="SRK39" s="443"/>
      <c r="SRL39" s="443"/>
      <c r="SRM39" s="443"/>
      <c r="SRN39" s="443"/>
      <c r="SRO39" s="443"/>
      <c r="SRP39" s="443"/>
      <c r="SRQ39" s="443"/>
      <c r="SRR39" s="443"/>
      <c r="SRS39" s="443"/>
      <c r="SRT39" s="443"/>
      <c r="SRU39" s="443"/>
      <c r="SRV39" s="443"/>
      <c r="SRW39" s="443"/>
      <c r="SRX39" s="443"/>
      <c r="SRY39" s="443"/>
      <c r="SRZ39" s="443"/>
      <c r="SSA39" s="443"/>
      <c r="SSB39" s="443"/>
      <c r="SSC39" s="443"/>
      <c r="SSD39" s="443"/>
      <c r="SSE39" s="443"/>
      <c r="SSF39" s="443"/>
      <c r="SSG39" s="443"/>
      <c r="SSH39" s="443"/>
      <c r="SSI39" s="443"/>
      <c r="SSJ39" s="443"/>
      <c r="SSK39" s="443"/>
      <c r="SSL39" s="443"/>
      <c r="SSM39" s="443"/>
      <c r="SSN39" s="443"/>
      <c r="SSO39" s="443"/>
      <c r="SSP39" s="443"/>
      <c r="SSQ39" s="443"/>
      <c r="SSR39" s="443"/>
      <c r="SSS39" s="443"/>
      <c r="SST39" s="443"/>
      <c r="SSU39" s="443"/>
      <c r="SSV39" s="443"/>
      <c r="SSW39" s="443"/>
      <c r="SSX39" s="443"/>
      <c r="SSY39" s="443"/>
      <c r="SSZ39" s="443"/>
      <c r="STA39" s="443"/>
      <c r="STB39" s="443"/>
      <c r="STC39" s="443"/>
      <c r="STD39" s="443"/>
      <c r="STE39" s="443"/>
      <c r="STF39" s="443"/>
      <c r="STG39" s="443"/>
      <c r="STH39" s="443"/>
      <c r="STI39" s="443"/>
      <c r="STJ39" s="443"/>
      <c r="STK39" s="443"/>
      <c r="STL39" s="443"/>
      <c r="STM39" s="443"/>
      <c r="STN39" s="443"/>
      <c r="STO39" s="443"/>
      <c r="STP39" s="443"/>
      <c r="STQ39" s="443"/>
      <c r="STR39" s="443"/>
      <c r="STS39" s="443"/>
      <c r="STT39" s="443"/>
      <c r="STU39" s="443"/>
      <c r="STV39" s="443"/>
      <c r="STW39" s="443"/>
      <c r="STX39" s="443"/>
      <c r="STY39" s="443"/>
      <c r="STZ39" s="443"/>
      <c r="SUA39" s="443"/>
      <c r="SUB39" s="443"/>
      <c r="SUC39" s="443"/>
      <c r="SUD39" s="443"/>
      <c r="SUE39" s="443"/>
      <c r="SUF39" s="443"/>
      <c r="SUG39" s="443"/>
      <c r="SUH39" s="443"/>
      <c r="SUI39" s="443"/>
      <c r="SUJ39" s="443"/>
      <c r="SUK39" s="443"/>
      <c r="SUL39" s="443"/>
      <c r="SUM39" s="443"/>
      <c r="SUN39" s="443"/>
      <c r="SUO39" s="443"/>
      <c r="SUP39" s="443"/>
      <c r="SUQ39" s="443"/>
      <c r="SUR39" s="443"/>
      <c r="SUS39" s="443"/>
      <c r="SUT39" s="443"/>
      <c r="SUU39" s="443"/>
      <c r="SUV39" s="443"/>
      <c r="SUW39" s="443"/>
      <c r="SUX39" s="443"/>
      <c r="SUY39" s="443"/>
      <c r="SUZ39" s="443"/>
      <c r="SVA39" s="443"/>
      <c r="SVB39" s="443"/>
      <c r="SVC39" s="443"/>
      <c r="SVD39" s="443"/>
      <c r="SVE39" s="443"/>
      <c r="SVF39" s="443"/>
      <c r="SVG39" s="443"/>
      <c r="SVH39" s="443"/>
      <c r="SVI39" s="443"/>
      <c r="SVJ39" s="443"/>
      <c r="SVK39" s="443"/>
      <c r="SVL39" s="443"/>
      <c r="SVM39" s="443"/>
      <c r="SVN39" s="443"/>
      <c r="SVO39" s="443"/>
      <c r="SVP39" s="443"/>
      <c r="SVQ39" s="443"/>
      <c r="SVR39" s="443"/>
      <c r="SVS39" s="443"/>
      <c r="SVT39" s="443"/>
      <c r="SVU39" s="443"/>
      <c r="SVV39" s="443"/>
      <c r="SVW39" s="443"/>
      <c r="SVX39" s="443"/>
      <c r="SVY39" s="443"/>
      <c r="SVZ39" s="443"/>
      <c r="SWA39" s="443"/>
      <c r="SWB39" s="443"/>
      <c r="SWC39" s="443"/>
      <c r="SWD39" s="443"/>
      <c r="SWE39" s="443"/>
      <c r="SWF39" s="443"/>
      <c r="SWG39" s="443"/>
      <c r="SWH39" s="443"/>
      <c r="SWI39" s="443"/>
      <c r="SWJ39" s="443"/>
      <c r="SWK39" s="443"/>
      <c r="SWL39" s="443"/>
      <c r="SWM39" s="443"/>
      <c r="SWN39" s="443"/>
      <c r="SWO39" s="443"/>
      <c r="SWP39" s="443"/>
      <c r="SWQ39" s="443"/>
      <c r="SWR39" s="443"/>
      <c r="SWS39" s="443"/>
      <c r="SWT39" s="443"/>
      <c r="SWU39" s="443"/>
      <c r="SWV39" s="443"/>
      <c r="SWW39" s="443"/>
      <c r="SWX39" s="443"/>
      <c r="SWY39" s="443"/>
      <c r="SWZ39" s="443"/>
      <c r="SXA39" s="443"/>
      <c r="SXB39" s="443"/>
      <c r="SXC39" s="443"/>
      <c r="SXD39" s="443"/>
      <c r="SXE39" s="443"/>
      <c r="SXF39" s="443"/>
      <c r="SXG39" s="443"/>
      <c r="SXH39" s="443"/>
      <c r="SXI39" s="443"/>
      <c r="SXJ39" s="443"/>
      <c r="SXK39" s="443"/>
      <c r="SXL39" s="443"/>
      <c r="SXM39" s="443"/>
      <c r="SXN39" s="443"/>
      <c r="SXO39" s="443"/>
      <c r="SXP39" s="443"/>
      <c r="SXQ39" s="443"/>
      <c r="SXR39" s="443"/>
      <c r="SXS39" s="443"/>
      <c r="SXT39" s="443"/>
      <c r="SXU39" s="443"/>
      <c r="SXV39" s="443"/>
      <c r="SXW39" s="443"/>
      <c r="SXX39" s="443"/>
      <c r="SXY39" s="443"/>
      <c r="SXZ39" s="443"/>
      <c r="SYA39" s="443"/>
      <c r="SYB39" s="443"/>
      <c r="SYC39" s="443"/>
      <c r="SYD39" s="443"/>
      <c r="SYE39" s="443"/>
      <c r="SYF39" s="443"/>
      <c r="SYG39" s="443"/>
      <c r="SYH39" s="443"/>
      <c r="SYI39" s="443"/>
      <c r="SYJ39" s="443"/>
      <c r="SYK39" s="443"/>
      <c r="SYL39" s="443"/>
      <c r="SYM39" s="443"/>
      <c r="SYN39" s="443"/>
      <c r="SYO39" s="443"/>
      <c r="SYP39" s="443"/>
      <c r="SYQ39" s="443"/>
      <c r="SYR39" s="443"/>
      <c r="SYS39" s="443"/>
      <c r="SYT39" s="443"/>
      <c r="SYU39" s="443"/>
      <c r="SYV39" s="443"/>
      <c r="SYW39" s="443"/>
      <c r="SYX39" s="443"/>
      <c r="SYY39" s="443"/>
      <c r="SYZ39" s="443"/>
      <c r="SZA39" s="443"/>
      <c r="SZB39" s="443"/>
      <c r="SZC39" s="443"/>
      <c r="SZD39" s="443"/>
      <c r="SZE39" s="443"/>
      <c r="SZF39" s="443"/>
      <c r="SZG39" s="443"/>
      <c r="SZH39" s="443"/>
      <c r="SZI39" s="443"/>
      <c r="SZJ39" s="443"/>
      <c r="SZK39" s="443"/>
      <c r="SZL39" s="443"/>
      <c r="SZM39" s="443"/>
      <c r="SZN39" s="443"/>
      <c r="SZO39" s="443"/>
      <c r="SZP39" s="443"/>
      <c r="SZQ39" s="443"/>
      <c r="SZR39" s="443"/>
      <c r="SZS39" s="443"/>
      <c r="SZT39" s="443"/>
      <c r="SZU39" s="443"/>
      <c r="SZV39" s="443"/>
      <c r="SZW39" s="443"/>
      <c r="SZX39" s="443"/>
      <c r="SZY39" s="443"/>
      <c r="SZZ39" s="443"/>
      <c r="TAA39" s="443"/>
      <c r="TAB39" s="443"/>
      <c r="TAC39" s="443"/>
      <c r="TAD39" s="443"/>
      <c r="TAE39" s="443"/>
      <c r="TAF39" s="443"/>
      <c r="TAG39" s="443"/>
      <c r="TAH39" s="443"/>
      <c r="TAI39" s="443"/>
      <c r="TAJ39" s="443"/>
      <c r="TAK39" s="443"/>
      <c r="TAL39" s="443"/>
      <c r="TAM39" s="443"/>
      <c r="TAN39" s="443"/>
      <c r="TAO39" s="443"/>
      <c r="TAP39" s="443"/>
      <c r="TAQ39" s="443"/>
      <c r="TAR39" s="443"/>
      <c r="TAS39" s="443"/>
      <c r="TAT39" s="443"/>
      <c r="TAU39" s="443"/>
      <c r="TAV39" s="443"/>
      <c r="TAW39" s="443"/>
      <c r="TAX39" s="443"/>
      <c r="TAY39" s="443"/>
      <c r="TAZ39" s="443"/>
      <c r="TBA39" s="443"/>
      <c r="TBB39" s="443"/>
      <c r="TBC39" s="443"/>
      <c r="TBD39" s="443"/>
      <c r="TBE39" s="443"/>
      <c r="TBF39" s="443"/>
      <c r="TBG39" s="443"/>
      <c r="TBH39" s="443"/>
      <c r="TBI39" s="443"/>
      <c r="TBJ39" s="443"/>
      <c r="TBK39" s="443"/>
      <c r="TBL39" s="443"/>
      <c r="TBM39" s="443"/>
      <c r="TBN39" s="443"/>
      <c r="TBO39" s="443"/>
      <c r="TBP39" s="443"/>
      <c r="TBQ39" s="443"/>
      <c r="TBR39" s="443"/>
      <c r="TBS39" s="443"/>
      <c r="TBT39" s="443"/>
      <c r="TBU39" s="443"/>
      <c r="TBV39" s="443"/>
      <c r="TBW39" s="443"/>
      <c r="TBX39" s="443"/>
      <c r="TBY39" s="443"/>
      <c r="TBZ39" s="443"/>
      <c r="TCA39" s="443"/>
      <c r="TCB39" s="443"/>
      <c r="TCC39" s="443"/>
      <c r="TCD39" s="443"/>
      <c r="TCE39" s="443"/>
      <c r="TCF39" s="443"/>
      <c r="TCG39" s="443"/>
      <c r="TCH39" s="443"/>
      <c r="TCI39" s="443"/>
      <c r="TCJ39" s="443"/>
      <c r="TCK39" s="443"/>
      <c r="TCL39" s="443"/>
      <c r="TCM39" s="443"/>
      <c r="TCN39" s="443"/>
      <c r="TCO39" s="443"/>
      <c r="TCP39" s="443"/>
      <c r="TCQ39" s="443"/>
      <c r="TCR39" s="443"/>
      <c r="TCS39" s="443"/>
      <c r="TCT39" s="443"/>
      <c r="TCU39" s="443"/>
      <c r="TCV39" s="443"/>
      <c r="TCW39" s="443"/>
      <c r="TCX39" s="443"/>
      <c r="TCY39" s="443"/>
      <c r="TCZ39" s="443"/>
      <c r="TDA39" s="443"/>
      <c r="TDB39" s="443"/>
      <c r="TDC39" s="443"/>
      <c r="TDD39" s="443"/>
      <c r="TDE39" s="443"/>
      <c r="TDF39" s="443"/>
      <c r="TDG39" s="443"/>
      <c r="TDH39" s="443"/>
      <c r="TDI39" s="443"/>
      <c r="TDJ39" s="443"/>
      <c r="TDK39" s="443"/>
      <c r="TDL39" s="443"/>
      <c r="TDM39" s="443"/>
      <c r="TDN39" s="443"/>
      <c r="TDO39" s="443"/>
      <c r="TDP39" s="443"/>
      <c r="TDQ39" s="443"/>
      <c r="TDR39" s="443"/>
      <c r="TDS39" s="443"/>
      <c r="TDT39" s="443"/>
      <c r="TDU39" s="443"/>
      <c r="TDV39" s="443"/>
      <c r="TDW39" s="443"/>
      <c r="TDX39" s="443"/>
      <c r="TDY39" s="443"/>
      <c r="TDZ39" s="443"/>
      <c r="TEA39" s="443"/>
      <c r="TEB39" s="443"/>
      <c r="TEC39" s="443"/>
      <c r="TED39" s="443"/>
      <c r="TEE39" s="443"/>
      <c r="TEF39" s="443"/>
      <c r="TEG39" s="443"/>
      <c r="TEH39" s="443"/>
      <c r="TEI39" s="443"/>
      <c r="TEJ39" s="443"/>
      <c r="TEK39" s="443"/>
      <c r="TEL39" s="443"/>
      <c r="TEM39" s="443"/>
      <c r="TEN39" s="443"/>
      <c r="TEO39" s="443"/>
      <c r="TEP39" s="443"/>
      <c r="TEQ39" s="443"/>
      <c r="TER39" s="443"/>
      <c r="TES39" s="443"/>
      <c r="TET39" s="443"/>
      <c r="TEU39" s="443"/>
      <c r="TEV39" s="443"/>
      <c r="TEW39" s="443"/>
      <c r="TEX39" s="443"/>
      <c r="TEY39" s="443"/>
      <c r="TEZ39" s="443"/>
      <c r="TFA39" s="443"/>
      <c r="TFB39" s="443"/>
      <c r="TFC39" s="443"/>
      <c r="TFD39" s="443"/>
      <c r="TFE39" s="443"/>
      <c r="TFF39" s="443"/>
      <c r="TFG39" s="443"/>
      <c r="TFH39" s="443"/>
      <c r="TFI39" s="443"/>
      <c r="TFJ39" s="443"/>
      <c r="TFK39" s="443"/>
      <c r="TFL39" s="443"/>
      <c r="TFM39" s="443"/>
      <c r="TFN39" s="443"/>
      <c r="TFO39" s="443"/>
      <c r="TFP39" s="443"/>
      <c r="TFQ39" s="443"/>
      <c r="TFR39" s="443"/>
      <c r="TFS39" s="443"/>
      <c r="TFT39" s="443"/>
      <c r="TFU39" s="443"/>
      <c r="TFV39" s="443"/>
      <c r="TFW39" s="443"/>
      <c r="TFX39" s="443"/>
      <c r="TFY39" s="443"/>
      <c r="TFZ39" s="443"/>
      <c r="TGA39" s="443"/>
      <c r="TGB39" s="443"/>
      <c r="TGC39" s="443"/>
      <c r="TGD39" s="443"/>
      <c r="TGE39" s="443"/>
      <c r="TGF39" s="443"/>
      <c r="TGG39" s="443"/>
      <c r="TGH39" s="443"/>
      <c r="TGI39" s="443"/>
      <c r="TGJ39" s="443"/>
      <c r="TGK39" s="443"/>
      <c r="TGL39" s="443"/>
      <c r="TGM39" s="443"/>
      <c r="TGN39" s="443"/>
      <c r="TGO39" s="443"/>
      <c r="TGP39" s="443"/>
      <c r="TGQ39" s="443"/>
      <c r="TGR39" s="443"/>
      <c r="TGS39" s="443"/>
      <c r="TGT39" s="443"/>
      <c r="TGU39" s="443"/>
      <c r="TGV39" s="443"/>
      <c r="TGW39" s="443"/>
      <c r="TGX39" s="443"/>
      <c r="TGY39" s="443"/>
      <c r="TGZ39" s="443"/>
      <c r="THA39" s="443"/>
      <c r="THB39" s="443"/>
      <c r="THC39" s="443"/>
      <c r="THD39" s="443"/>
      <c r="THE39" s="443"/>
      <c r="THF39" s="443"/>
      <c r="THG39" s="443"/>
      <c r="THH39" s="443"/>
      <c r="THI39" s="443"/>
      <c r="THJ39" s="443"/>
      <c r="THK39" s="443"/>
      <c r="THL39" s="443"/>
      <c r="THM39" s="443"/>
      <c r="THN39" s="443"/>
      <c r="THO39" s="443"/>
      <c r="THP39" s="443"/>
      <c r="THQ39" s="443"/>
      <c r="THR39" s="443"/>
      <c r="THS39" s="443"/>
      <c r="THT39" s="443"/>
      <c r="THU39" s="443"/>
      <c r="THV39" s="443"/>
      <c r="THW39" s="443"/>
      <c r="THX39" s="443"/>
      <c r="THY39" s="443"/>
      <c r="THZ39" s="443"/>
      <c r="TIA39" s="443"/>
      <c r="TIB39" s="443"/>
      <c r="TIC39" s="443"/>
      <c r="TID39" s="443"/>
      <c r="TIE39" s="443"/>
      <c r="TIF39" s="443"/>
      <c r="TIG39" s="443"/>
      <c r="TIH39" s="443"/>
      <c r="TII39" s="443"/>
      <c r="TIJ39" s="443"/>
      <c r="TIK39" s="443"/>
      <c r="TIL39" s="443"/>
      <c r="TIM39" s="443"/>
      <c r="TIN39" s="443"/>
      <c r="TIO39" s="443"/>
      <c r="TIP39" s="443"/>
      <c r="TIQ39" s="443"/>
      <c r="TIR39" s="443"/>
      <c r="TIS39" s="443"/>
      <c r="TIT39" s="443"/>
      <c r="TIU39" s="443"/>
      <c r="TIV39" s="443"/>
      <c r="TIW39" s="443"/>
      <c r="TIX39" s="443"/>
      <c r="TIY39" s="443"/>
      <c r="TIZ39" s="443"/>
      <c r="TJA39" s="443"/>
      <c r="TJB39" s="443"/>
      <c r="TJC39" s="443"/>
      <c r="TJD39" s="443"/>
      <c r="TJE39" s="443"/>
      <c r="TJF39" s="443"/>
      <c r="TJG39" s="443"/>
      <c r="TJH39" s="443"/>
      <c r="TJI39" s="443"/>
      <c r="TJJ39" s="443"/>
      <c r="TJK39" s="443"/>
      <c r="TJL39" s="443"/>
      <c r="TJM39" s="443"/>
      <c r="TJN39" s="443"/>
      <c r="TJO39" s="443"/>
      <c r="TJP39" s="443"/>
      <c r="TJQ39" s="443"/>
      <c r="TJR39" s="443"/>
      <c r="TJS39" s="443"/>
      <c r="TJT39" s="443"/>
      <c r="TJU39" s="443"/>
      <c r="TJV39" s="443"/>
      <c r="TJW39" s="443"/>
      <c r="TJX39" s="443"/>
      <c r="TJY39" s="443"/>
      <c r="TJZ39" s="443"/>
      <c r="TKA39" s="443"/>
      <c r="TKB39" s="443"/>
      <c r="TKC39" s="443"/>
      <c r="TKD39" s="443"/>
      <c r="TKE39" s="443"/>
      <c r="TKF39" s="443"/>
      <c r="TKG39" s="443"/>
      <c r="TKH39" s="443"/>
      <c r="TKI39" s="443"/>
      <c r="TKJ39" s="443"/>
      <c r="TKK39" s="443"/>
      <c r="TKL39" s="443"/>
      <c r="TKM39" s="443"/>
      <c r="TKN39" s="443"/>
      <c r="TKO39" s="443"/>
      <c r="TKP39" s="443"/>
      <c r="TKQ39" s="443"/>
      <c r="TKR39" s="443"/>
      <c r="TKS39" s="443"/>
      <c r="TKT39" s="443"/>
      <c r="TKU39" s="443"/>
      <c r="TKV39" s="443"/>
      <c r="TKW39" s="443"/>
      <c r="TKX39" s="443"/>
      <c r="TKY39" s="443"/>
      <c r="TKZ39" s="443"/>
      <c r="TLA39" s="443"/>
      <c r="TLB39" s="443"/>
      <c r="TLC39" s="443"/>
      <c r="TLD39" s="443"/>
      <c r="TLE39" s="443"/>
      <c r="TLF39" s="443"/>
      <c r="TLG39" s="443"/>
      <c r="TLH39" s="443"/>
      <c r="TLI39" s="443"/>
      <c r="TLJ39" s="443"/>
      <c r="TLK39" s="443"/>
      <c r="TLL39" s="443"/>
      <c r="TLM39" s="443"/>
      <c r="TLN39" s="443"/>
      <c r="TLO39" s="443"/>
      <c r="TLP39" s="443"/>
      <c r="TLQ39" s="443"/>
      <c r="TLR39" s="443"/>
      <c r="TLS39" s="443"/>
      <c r="TLT39" s="443"/>
      <c r="TLU39" s="443"/>
      <c r="TLV39" s="443"/>
      <c r="TLW39" s="443"/>
      <c r="TLX39" s="443"/>
      <c r="TLY39" s="443"/>
      <c r="TLZ39" s="443"/>
      <c r="TMA39" s="443"/>
      <c r="TMB39" s="443"/>
      <c r="TMC39" s="443"/>
      <c r="TMD39" s="443"/>
      <c r="TME39" s="443"/>
      <c r="TMF39" s="443"/>
      <c r="TMG39" s="443"/>
      <c r="TMH39" s="443"/>
      <c r="TMI39" s="443"/>
      <c r="TMJ39" s="443"/>
      <c r="TMK39" s="443"/>
      <c r="TML39" s="443"/>
      <c r="TMM39" s="443"/>
      <c r="TMN39" s="443"/>
      <c r="TMO39" s="443"/>
      <c r="TMP39" s="443"/>
      <c r="TMQ39" s="443"/>
      <c r="TMR39" s="443"/>
      <c r="TMS39" s="443"/>
      <c r="TMT39" s="443"/>
      <c r="TMU39" s="443"/>
      <c r="TMV39" s="443"/>
      <c r="TMW39" s="443"/>
      <c r="TMX39" s="443"/>
      <c r="TMY39" s="443"/>
      <c r="TMZ39" s="443"/>
      <c r="TNA39" s="443"/>
      <c r="TNB39" s="443"/>
      <c r="TNC39" s="443"/>
      <c r="TND39" s="443"/>
      <c r="TNE39" s="443"/>
      <c r="TNF39" s="443"/>
      <c r="TNG39" s="443"/>
      <c r="TNH39" s="443"/>
      <c r="TNI39" s="443"/>
      <c r="TNJ39" s="443"/>
      <c r="TNK39" s="443"/>
      <c r="TNL39" s="443"/>
      <c r="TNM39" s="443"/>
      <c r="TNN39" s="443"/>
      <c r="TNO39" s="443"/>
      <c r="TNP39" s="443"/>
      <c r="TNQ39" s="443"/>
      <c r="TNR39" s="443"/>
      <c r="TNS39" s="443"/>
      <c r="TNT39" s="443"/>
      <c r="TNU39" s="443"/>
      <c r="TNV39" s="443"/>
      <c r="TNW39" s="443"/>
      <c r="TNX39" s="443"/>
      <c r="TNY39" s="443"/>
      <c r="TNZ39" s="443"/>
      <c r="TOA39" s="443"/>
      <c r="TOB39" s="443"/>
      <c r="TOC39" s="443"/>
      <c r="TOD39" s="443"/>
      <c r="TOE39" s="443"/>
      <c r="TOF39" s="443"/>
      <c r="TOG39" s="443"/>
      <c r="TOH39" s="443"/>
      <c r="TOI39" s="443"/>
      <c r="TOJ39" s="443"/>
      <c r="TOK39" s="443"/>
      <c r="TOL39" s="443"/>
      <c r="TOM39" s="443"/>
      <c r="TON39" s="443"/>
      <c r="TOO39" s="443"/>
      <c r="TOP39" s="443"/>
      <c r="TOQ39" s="443"/>
      <c r="TOR39" s="443"/>
      <c r="TOS39" s="443"/>
      <c r="TOT39" s="443"/>
      <c r="TOU39" s="443"/>
      <c r="TOV39" s="443"/>
      <c r="TOW39" s="443"/>
      <c r="TOX39" s="443"/>
      <c r="TOY39" s="443"/>
      <c r="TOZ39" s="443"/>
      <c r="TPA39" s="443"/>
      <c r="TPB39" s="443"/>
      <c r="TPC39" s="443"/>
      <c r="TPD39" s="443"/>
      <c r="TPE39" s="443"/>
      <c r="TPF39" s="443"/>
      <c r="TPG39" s="443"/>
      <c r="TPH39" s="443"/>
      <c r="TPI39" s="443"/>
      <c r="TPJ39" s="443"/>
      <c r="TPK39" s="443"/>
      <c r="TPL39" s="443"/>
      <c r="TPM39" s="443"/>
      <c r="TPN39" s="443"/>
      <c r="TPO39" s="443"/>
      <c r="TPP39" s="443"/>
      <c r="TPQ39" s="443"/>
      <c r="TPR39" s="443"/>
      <c r="TPS39" s="443"/>
      <c r="TPT39" s="443"/>
      <c r="TPU39" s="443"/>
      <c r="TPV39" s="443"/>
      <c r="TPW39" s="443"/>
      <c r="TPX39" s="443"/>
      <c r="TPY39" s="443"/>
      <c r="TPZ39" s="443"/>
      <c r="TQA39" s="443"/>
      <c r="TQB39" s="443"/>
      <c r="TQC39" s="443"/>
      <c r="TQD39" s="443"/>
      <c r="TQE39" s="443"/>
      <c r="TQF39" s="443"/>
      <c r="TQG39" s="443"/>
      <c r="TQH39" s="443"/>
      <c r="TQI39" s="443"/>
      <c r="TQJ39" s="443"/>
      <c r="TQK39" s="443"/>
      <c r="TQL39" s="443"/>
      <c r="TQM39" s="443"/>
      <c r="TQN39" s="443"/>
      <c r="TQO39" s="443"/>
      <c r="TQP39" s="443"/>
      <c r="TQQ39" s="443"/>
      <c r="TQR39" s="443"/>
      <c r="TQS39" s="443"/>
      <c r="TQT39" s="443"/>
      <c r="TQU39" s="443"/>
      <c r="TQV39" s="443"/>
      <c r="TQW39" s="443"/>
      <c r="TQX39" s="443"/>
      <c r="TQY39" s="443"/>
      <c r="TQZ39" s="443"/>
      <c r="TRA39" s="443"/>
      <c r="TRB39" s="443"/>
      <c r="TRC39" s="443"/>
      <c r="TRD39" s="443"/>
      <c r="TRE39" s="443"/>
      <c r="TRF39" s="443"/>
      <c r="TRG39" s="443"/>
      <c r="TRH39" s="443"/>
      <c r="TRI39" s="443"/>
      <c r="TRJ39" s="443"/>
      <c r="TRK39" s="443"/>
      <c r="TRL39" s="443"/>
      <c r="TRM39" s="443"/>
      <c r="TRN39" s="443"/>
      <c r="TRO39" s="443"/>
      <c r="TRP39" s="443"/>
      <c r="TRQ39" s="443"/>
      <c r="TRR39" s="443"/>
      <c r="TRS39" s="443"/>
      <c r="TRT39" s="443"/>
      <c r="TRU39" s="443"/>
      <c r="TRV39" s="443"/>
      <c r="TRW39" s="443"/>
      <c r="TRX39" s="443"/>
      <c r="TRY39" s="443"/>
      <c r="TRZ39" s="443"/>
      <c r="TSA39" s="443"/>
      <c r="TSB39" s="443"/>
      <c r="TSC39" s="443"/>
      <c r="TSD39" s="443"/>
      <c r="TSE39" s="443"/>
      <c r="TSF39" s="443"/>
      <c r="TSG39" s="443"/>
      <c r="TSH39" s="443"/>
      <c r="TSI39" s="443"/>
      <c r="TSJ39" s="443"/>
      <c r="TSK39" s="443"/>
      <c r="TSL39" s="443"/>
      <c r="TSM39" s="443"/>
      <c r="TSN39" s="443"/>
      <c r="TSO39" s="443"/>
      <c r="TSP39" s="443"/>
      <c r="TSQ39" s="443"/>
      <c r="TSR39" s="443"/>
      <c r="TSS39" s="443"/>
      <c r="TST39" s="443"/>
      <c r="TSU39" s="443"/>
      <c r="TSV39" s="443"/>
      <c r="TSW39" s="443"/>
      <c r="TSX39" s="443"/>
      <c r="TSY39" s="443"/>
      <c r="TSZ39" s="443"/>
      <c r="TTA39" s="443"/>
      <c r="TTB39" s="443"/>
      <c r="TTC39" s="443"/>
      <c r="TTD39" s="443"/>
      <c r="TTE39" s="443"/>
      <c r="TTF39" s="443"/>
      <c r="TTG39" s="443"/>
      <c r="TTH39" s="443"/>
      <c r="TTI39" s="443"/>
      <c r="TTJ39" s="443"/>
      <c r="TTK39" s="443"/>
      <c r="TTL39" s="443"/>
      <c r="TTM39" s="443"/>
      <c r="TTN39" s="443"/>
      <c r="TTO39" s="443"/>
      <c r="TTP39" s="443"/>
      <c r="TTQ39" s="443"/>
      <c r="TTR39" s="443"/>
      <c r="TTS39" s="443"/>
      <c r="TTT39" s="443"/>
      <c r="TTU39" s="443"/>
      <c r="TTV39" s="443"/>
      <c r="TTW39" s="443"/>
      <c r="TTX39" s="443"/>
      <c r="TTY39" s="443"/>
      <c r="TTZ39" s="443"/>
      <c r="TUA39" s="443"/>
      <c r="TUB39" s="443"/>
      <c r="TUC39" s="443"/>
      <c r="TUD39" s="443"/>
      <c r="TUE39" s="443"/>
      <c r="TUF39" s="443"/>
      <c r="TUG39" s="443"/>
      <c r="TUH39" s="443"/>
      <c r="TUI39" s="443"/>
      <c r="TUJ39" s="443"/>
      <c r="TUK39" s="443"/>
      <c r="TUL39" s="443"/>
      <c r="TUM39" s="443"/>
      <c r="TUN39" s="443"/>
      <c r="TUO39" s="443"/>
      <c r="TUP39" s="443"/>
      <c r="TUQ39" s="443"/>
      <c r="TUR39" s="443"/>
      <c r="TUS39" s="443"/>
      <c r="TUT39" s="443"/>
      <c r="TUU39" s="443"/>
      <c r="TUV39" s="443"/>
      <c r="TUW39" s="443"/>
      <c r="TUX39" s="443"/>
      <c r="TUY39" s="443"/>
      <c r="TUZ39" s="443"/>
      <c r="TVA39" s="443"/>
      <c r="TVB39" s="443"/>
      <c r="TVC39" s="443"/>
      <c r="TVD39" s="443"/>
      <c r="TVE39" s="443"/>
      <c r="TVF39" s="443"/>
      <c r="TVG39" s="443"/>
      <c r="TVH39" s="443"/>
      <c r="TVI39" s="443"/>
      <c r="TVJ39" s="443"/>
      <c r="TVK39" s="443"/>
      <c r="TVL39" s="443"/>
      <c r="TVM39" s="443"/>
      <c r="TVN39" s="443"/>
      <c r="TVO39" s="443"/>
      <c r="TVP39" s="443"/>
      <c r="TVQ39" s="443"/>
      <c r="TVR39" s="443"/>
      <c r="TVS39" s="443"/>
      <c r="TVT39" s="443"/>
      <c r="TVU39" s="443"/>
      <c r="TVV39" s="443"/>
      <c r="TVW39" s="443"/>
      <c r="TVX39" s="443"/>
      <c r="TVY39" s="443"/>
      <c r="TVZ39" s="443"/>
      <c r="TWA39" s="443"/>
      <c r="TWB39" s="443"/>
      <c r="TWC39" s="443"/>
      <c r="TWD39" s="443"/>
      <c r="TWE39" s="443"/>
      <c r="TWF39" s="443"/>
      <c r="TWG39" s="443"/>
      <c r="TWH39" s="443"/>
      <c r="TWI39" s="443"/>
      <c r="TWJ39" s="443"/>
      <c r="TWK39" s="443"/>
      <c r="TWL39" s="443"/>
      <c r="TWM39" s="443"/>
      <c r="TWN39" s="443"/>
      <c r="TWO39" s="443"/>
      <c r="TWP39" s="443"/>
      <c r="TWQ39" s="443"/>
      <c r="TWR39" s="443"/>
      <c r="TWS39" s="443"/>
      <c r="TWT39" s="443"/>
      <c r="TWU39" s="443"/>
      <c r="TWV39" s="443"/>
      <c r="TWW39" s="443"/>
      <c r="TWX39" s="443"/>
      <c r="TWY39" s="443"/>
      <c r="TWZ39" s="443"/>
      <c r="TXA39" s="443"/>
      <c r="TXB39" s="443"/>
      <c r="TXC39" s="443"/>
      <c r="TXD39" s="443"/>
      <c r="TXE39" s="443"/>
      <c r="TXF39" s="443"/>
      <c r="TXG39" s="443"/>
      <c r="TXH39" s="443"/>
      <c r="TXI39" s="443"/>
      <c r="TXJ39" s="443"/>
      <c r="TXK39" s="443"/>
      <c r="TXL39" s="443"/>
      <c r="TXM39" s="443"/>
      <c r="TXN39" s="443"/>
      <c r="TXO39" s="443"/>
      <c r="TXP39" s="443"/>
      <c r="TXQ39" s="443"/>
      <c r="TXR39" s="443"/>
      <c r="TXS39" s="443"/>
      <c r="TXT39" s="443"/>
      <c r="TXU39" s="443"/>
      <c r="TXV39" s="443"/>
      <c r="TXW39" s="443"/>
      <c r="TXX39" s="443"/>
      <c r="TXY39" s="443"/>
      <c r="TXZ39" s="443"/>
      <c r="TYA39" s="443"/>
      <c r="TYB39" s="443"/>
      <c r="TYC39" s="443"/>
      <c r="TYD39" s="443"/>
      <c r="TYE39" s="443"/>
      <c r="TYF39" s="443"/>
      <c r="TYG39" s="443"/>
      <c r="TYH39" s="443"/>
      <c r="TYI39" s="443"/>
      <c r="TYJ39" s="443"/>
      <c r="TYK39" s="443"/>
      <c r="TYL39" s="443"/>
      <c r="TYM39" s="443"/>
      <c r="TYN39" s="443"/>
      <c r="TYO39" s="443"/>
      <c r="TYP39" s="443"/>
      <c r="TYQ39" s="443"/>
      <c r="TYR39" s="443"/>
      <c r="TYS39" s="443"/>
      <c r="TYT39" s="443"/>
      <c r="TYU39" s="443"/>
      <c r="TYV39" s="443"/>
      <c r="TYW39" s="443"/>
      <c r="TYX39" s="443"/>
      <c r="TYY39" s="443"/>
      <c r="TYZ39" s="443"/>
      <c r="TZA39" s="443"/>
      <c r="TZB39" s="443"/>
      <c r="TZC39" s="443"/>
      <c r="TZD39" s="443"/>
      <c r="TZE39" s="443"/>
      <c r="TZF39" s="443"/>
      <c r="TZG39" s="443"/>
      <c r="TZH39" s="443"/>
      <c r="TZI39" s="443"/>
      <c r="TZJ39" s="443"/>
      <c r="TZK39" s="443"/>
      <c r="TZL39" s="443"/>
      <c r="TZM39" s="443"/>
      <c r="TZN39" s="443"/>
      <c r="TZO39" s="443"/>
      <c r="TZP39" s="443"/>
      <c r="TZQ39" s="443"/>
      <c r="TZR39" s="443"/>
      <c r="TZS39" s="443"/>
      <c r="TZT39" s="443"/>
      <c r="TZU39" s="443"/>
      <c r="TZV39" s="443"/>
      <c r="TZW39" s="443"/>
      <c r="TZX39" s="443"/>
      <c r="TZY39" s="443"/>
      <c r="TZZ39" s="443"/>
      <c r="UAA39" s="443"/>
      <c r="UAB39" s="443"/>
      <c r="UAC39" s="443"/>
      <c r="UAD39" s="443"/>
      <c r="UAE39" s="443"/>
      <c r="UAF39" s="443"/>
      <c r="UAG39" s="443"/>
      <c r="UAH39" s="443"/>
      <c r="UAI39" s="443"/>
      <c r="UAJ39" s="443"/>
      <c r="UAK39" s="443"/>
      <c r="UAL39" s="443"/>
      <c r="UAM39" s="443"/>
      <c r="UAN39" s="443"/>
      <c r="UAO39" s="443"/>
      <c r="UAP39" s="443"/>
      <c r="UAQ39" s="443"/>
      <c r="UAR39" s="443"/>
      <c r="UAS39" s="443"/>
      <c r="UAT39" s="443"/>
      <c r="UAU39" s="443"/>
      <c r="UAV39" s="443"/>
      <c r="UAW39" s="443"/>
      <c r="UAX39" s="443"/>
      <c r="UAY39" s="443"/>
      <c r="UAZ39" s="443"/>
      <c r="UBA39" s="443"/>
      <c r="UBB39" s="443"/>
      <c r="UBC39" s="443"/>
      <c r="UBD39" s="443"/>
      <c r="UBE39" s="443"/>
      <c r="UBF39" s="443"/>
      <c r="UBG39" s="443"/>
      <c r="UBH39" s="443"/>
      <c r="UBI39" s="443"/>
      <c r="UBJ39" s="443"/>
      <c r="UBK39" s="443"/>
      <c r="UBL39" s="443"/>
      <c r="UBM39" s="443"/>
      <c r="UBN39" s="443"/>
      <c r="UBO39" s="443"/>
      <c r="UBP39" s="443"/>
      <c r="UBQ39" s="443"/>
      <c r="UBR39" s="443"/>
      <c r="UBS39" s="443"/>
      <c r="UBT39" s="443"/>
      <c r="UBU39" s="443"/>
      <c r="UBV39" s="443"/>
      <c r="UBW39" s="443"/>
      <c r="UBX39" s="443"/>
      <c r="UBY39" s="443"/>
      <c r="UBZ39" s="443"/>
      <c r="UCA39" s="443"/>
      <c r="UCB39" s="443"/>
      <c r="UCC39" s="443"/>
      <c r="UCD39" s="443"/>
      <c r="UCE39" s="443"/>
      <c r="UCF39" s="443"/>
      <c r="UCG39" s="443"/>
      <c r="UCH39" s="443"/>
      <c r="UCI39" s="443"/>
      <c r="UCJ39" s="443"/>
      <c r="UCK39" s="443"/>
      <c r="UCL39" s="443"/>
      <c r="UCM39" s="443"/>
      <c r="UCN39" s="443"/>
      <c r="UCO39" s="443"/>
      <c r="UCP39" s="443"/>
      <c r="UCQ39" s="443"/>
      <c r="UCR39" s="443"/>
      <c r="UCS39" s="443"/>
      <c r="UCT39" s="443"/>
      <c r="UCU39" s="443"/>
      <c r="UCV39" s="443"/>
      <c r="UCW39" s="443"/>
      <c r="UCX39" s="443"/>
      <c r="UCY39" s="443"/>
      <c r="UCZ39" s="443"/>
      <c r="UDA39" s="443"/>
      <c r="UDB39" s="443"/>
      <c r="UDC39" s="443"/>
      <c r="UDD39" s="443"/>
      <c r="UDE39" s="443"/>
      <c r="UDF39" s="443"/>
      <c r="UDG39" s="443"/>
      <c r="UDH39" s="443"/>
      <c r="UDI39" s="443"/>
      <c r="UDJ39" s="443"/>
      <c r="UDK39" s="443"/>
      <c r="UDL39" s="443"/>
      <c r="UDM39" s="443"/>
      <c r="UDN39" s="443"/>
      <c r="UDO39" s="443"/>
      <c r="UDP39" s="443"/>
      <c r="UDQ39" s="443"/>
      <c r="UDR39" s="443"/>
      <c r="UDS39" s="443"/>
      <c r="UDT39" s="443"/>
      <c r="UDU39" s="443"/>
      <c r="UDV39" s="443"/>
      <c r="UDW39" s="443"/>
      <c r="UDX39" s="443"/>
      <c r="UDY39" s="443"/>
      <c r="UDZ39" s="443"/>
      <c r="UEA39" s="443"/>
      <c r="UEB39" s="443"/>
      <c r="UEC39" s="443"/>
      <c r="UED39" s="443"/>
      <c r="UEE39" s="443"/>
      <c r="UEF39" s="443"/>
      <c r="UEG39" s="443"/>
      <c r="UEH39" s="443"/>
      <c r="UEI39" s="443"/>
      <c r="UEJ39" s="443"/>
      <c r="UEK39" s="443"/>
      <c r="UEL39" s="443"/>
      <c r="UEM39" s="443"/>
      <c r="UEN39" s="443"/>
      <c r="UEO39" s="443"/>
      <c r="UEP39" s="443"/>
      <c r="UEQ39" s="443"/>
      <c r="UER39" s="443"/>
      <c r="UES39" s="443"/>
      <c r="UET39" s="443"/>
      <c r="UEU39" s="443"/>
      <c r="UEV39" s="443"/>
      <c r="UEW39" s="443"/>
      <c r="UEX39" s="443"/>
      <c r="UEY39" s="443"/>
      <c r="UEZ39" s="443"/>
      <c r="UFA39" s="443"/>
      <c r="UFB39" s="443"/>
      <c r="UFC39" s="443"/>
      <c r="UFD39" s="443"/>
      <c r="UFE39" s="443"/>
      <c r="UFF39" s="443"/>
      <c r="UFG39" s="443"/>
      <c r="UFH39" s="443"/>
      <c r="UFI39" s="443"/>
      <c r="UFJ39" s="443"/>
      <c r="UFK39" s="443"/>
      <c r="UFL39" s="443"/>
      <c r="UFM39" s="443"/>
      <c r="UFN39" s="443"/>
      <c r="UFO39" s="443"/>
      <c r="UFP39" s="443"/>
      <c r="UFQ39" s="443"/>
      <c r="UFR39" s="443"/>
      <c r="UFS39" s="443"/>
      <c r="UFT39" s="443"/>
      <c r="UFU39" s="443"/>
      <c r="UFV39" s="443"/>
      <c r="UFW39" s="443"/>
      <c r="UFX39" s="443"/>
      <c r="UFY39" s="443"/>
      <c r="UFZ39" s="443"/>
      <c r="UGA39" s="443"/>
      <c r="UGB39" s="443"/>
      <c r="UGC39" s="443"/>
      <c r="UGD39" s="443"/>
      <c r="UGE39" s="443"/>
      <c r="UGF39" s="443"/>
      <c r="UGG39" s="443"/>
      <c r="UGH39" s="443"/>
      <c r="UGI39" s="443"/>
      <c r="UGJ39" s="443"/>
      <c r="UGK39" s="443"/>
      <c r="UGL39" s="443"/>
      <c r="UGM39" s="443"/>
      <c r="UGN39" s="443"/>
      <c r="UGO39" s="443"/>
      <c r="UGP39" s="443"/>
      <c r="UGQ39" s="443"/>
      <c r="UGR39" s="443"/>
      <c r="UGS39" s="443"/>
      <c r="UGT39" s="443"/>
      <c r="UGU39" s="443"/>
      <c r="UGV39" s="443"/>
      <c r="UGW39" s="443"/>
      <c r="UGX39" s="443"/>
      <c r="UGY39" s="443"/>
      <c r="UGZ39" s="443"/>
      <c r="UHA39" s="443"/>
      <c r="UHB39" s="443"/>
      <c r="UHC39" s="443"/>
      <c r="UHD39" s="443"/>
      <c r="UHE39" s="443"/>
      <c r="UHF39" s="443"/>
      <c r="UHG39" s="443"/>
      <c r="UHH39" s="443"/>
      <c r="UHI39" s="443"/>
      <c r="UHJ39" s="443"/>
      <c r="UHK39" s="443"/>
      <c r="UHL39" s="443"/>
      <c r="UHM39" s="443"/>
      <c r="UHN39" s="443"/>
      <c r="UHO39" s="443"/>
      <c r="UHP39" s="443"/>
      <c r="UHQ39" s="443"/>
      <c r="UHR39" s="443"/>
      <c r="UHS39" s="443"/>
      <c r="UHT39" s="443"/>
      <c r="UHU39" s="443"/>
      <c r="UHV39" s="443"/>
      <c r="UHW39" s="443"/>
      <c r="UHX39" s="443"/>
      <c r="UHY39" s="443"/>
      <c r="UHZ39" s="443"/>
      <c r="UIA39" s="443"/>
      <c r="UIB39" s="443"/>
      <c r="UIC39" s="443"/>
      <c r="UID39" s="443"/>
      <c r="UIE39" s="443"/>
      <c r="UIF39" s="443"/>
      <c r="UIG39" s="443"/>
      <c r="UIH39" s="443"/>
      <c r="UII39" s="443"/>
      <c r="UIJ39" s="443"/>
      <c r="UIK39" s="443"/>
      <c r="UIL39" s="443"/>
      <c r="UIM39" s="443"/>
      <c r="UIN39" s="443"/>
      <c r="UIO39" s="443"/>
      <c r="UIP39" s="443"/>
      <c r="UIQ39" s="443"/>
      <c r="UIR39" s="443"/>
      <c r="UIS39" s="443"/>
      <c r="UIT39" s="443"/>
      <c r="UIU39" s="443"/>
      <c r="UIV39" s="443"/>
      <c r="UIW39" s="443"/>
      <c r="UIX39" s="443"/>
      <c r="UIY39" s="443"/>
      <c r="UIZ39" s="443"/>
      <c r="UJA39" s="443"/>
      <c r="UJB39" s="443"/>
      <c r="UJC39" s="443"/>
      <c r="UJD39" s="443"/>
      <c r="UJE39" s="443"/>
      <c r="UJF39" s="443"/>
      <c r="UJG39" s="443"/>
      <c r="UJH39" s="443"/>
      <c r="UJI39" s="443"/>
      <c r="UJJ39" s="443"/>
      <c r="UJK39" s="443"/>
      <c r="UJL39" s="443"/>
      <c r="UJM39" s="443"/>
      <c r="UJN39" s="443"/>
      <c r="UJO39" s="443"/>
      <c r="UJP39" s="443"/>
      <c r="UJQ39" s="443"/>
      <c r="UJR39" s="443"/>
      <c r="UJS39" s="443"/>
      <c r="UJT39" s="443"/>
      <c r="UJU39" s="443"/>
      <c r="UJV39" s="443"/>
      <c r="UJW39" s="443"/>
      <c r="UJX39" s="443"/>
      <c r="UJY39" s="443"/>
      <c r="UJZ39" s="443"/>
      <c r="UKA39" s="443"/>
      <c r="UKB39" s="443"/>
      <c r="UKC39" s="443"/>
      <c r="UKD39" s="443"/>
      <c r="UKE39" s="443"/>
      <c r="UKF39" s="443"/>
      <c r="UKG39" s="443"/>
      <c r="UKH39" s="443"/>
      <c r="UKI39" s="443"/>
      <c r="UKJ39" s="443"/>
      <c r="UKK39" s="443"/>
      <c r="UKL39" s="443"/>
      <c r="UKM39" s="443"/>
      <c r="UKN39" s="443"/>
      <c r="UKO39" s="443"/>
      <c r="UKP39" s="443"/>
      <c r="UKQ39" s="443"/>
      <c r="UKR39" s="443"/>
      <c r="UKS39" s="443"/>
      <c r="UKT39" s="443"/>
      <c r="UKU39" s="443"/>
      <c r="UKV39" s="443"/>
      <c r="UKW39" s="443"/>
      <c r="UKX39" s="443"/>
      <c r="UKY39" s="443"/>
      <c r="UKZ39" s="443"/>
      <c r="ULA39" s="443"/>
      <c r="ULB39" s="443"/>
      <c r="ULC39" s="443"/>
      <c r="ULD39" s="443"/>
      <c r="ULE39" s="443"/>
      <c r="ULF39" s="443"/>
      <c r="ULG39" s="443"/>
      <c r="ULH39" s="443"/>
      <c r="ULI39" s="443"/>
      <c r="ULJ39" s="443"/>
      <c r="ULK39" s="443"/>
      <c r="ULL39" s="443"/>
      <c r="ULM39" s="443"/>
      <c r="ULN39" s="443"/>
      <c r="ULO39" s="443"/>
      <c r="ULP39" s="443"/>
      <c r="ULQ39" s="443"/>
      <c r="ULR39" s="443"/>
      <c r="ULS39" s="443"/>
      <c r="ULT39" s="443"/>
      <c r="ULU39" s="443"/>
      <c r="ULV39" s="443"/>
      <c r="ULW39" s="443"/>
      <c r="ULX39" s="443"/>
      <c r="ULY39" s="443"/>
      <c r="ULZ39" s="443"/>
      <c r="UMA39" s="443"/>
      <c r="UMB39" s="443"/>
      <c r="UMC39" s="443"/>
      <c r="UMD39" s="443"/>
      <c r="UME39" s="443"/>
      <c r="UMF39" s="443"/>
      <c r="UMG39" s="443"/>
      <c r="UMH39" s="443"/>
      <c r="UMI39" s="443"/>
      <c r="UMJ39" s="443"/>
      <c r="UMK39" s="443"/>
      <c r="UML39" s="443"/>
      <c r="UMM39" s="443"/>
      <c r="UMN39" s="443"/>
      <c r="UMO39" s="443"/>
      <c r="UMP39" s="443"/>
      <c r="UMQ39" s="443"/>
      <c r="UMR39" s="443"/>
      <c r="UMS39" s="443"/>
      <c r="UMT39" s="443"/>
      <c r="UMU39" s="443"/>
      <c r="UMV39" s="443"/>
      <c r="UMW39" s="443"/>
      <c r="UMX39" s="443"/>
      <c r="UMY39" s="443"/>
      <c r="UMZ39" s="443"/>
      <c r="UNA39" s="443"/>
      <c r="UNB39" s="443"/>
      <c r="UNC39" s="443"/>
      <c r="UND39" s="443"/>
      <c r="UNE39" s="443"/>
      <c r="UNF39" s="443"/>
      <c r="UNG39" s="443"/>
      <c r="UNH39" s="443"/>
      <c r="UNI39" s="443"/>
      <c r="UNJ39" s="443"/>
      <c r="UNK39" s="443"/>
      <c r="UNL39" s="443"/>
      <c r="UNM39" s="443"/>
      <c r="UNN39" s="443"/>
      <c r="UNO39" s="443"/>
      <c r="UNP39" s="443"/>
      <c r="UNQ39" s="443"/>
      <c r="UNR39" s="443"/>
      <c r="UNS39" s="443"/>
      <c r="UNT39" s="443"/>
      <c r="UNU39" s="443"/>
      <c r="UNV39" s="443"/>
      <c r="UNW39" s="443"/>
      <c r="UNX39" s="443"/>
      <c r="UNY39" s="443"/>
      <c r="UNZ39" s="443"/>
      <c r="UOA39" s="443"/>
      <c r="UOB39" s="443"/>
      <c r="UOC39" s="443"/>
      <c r="UOD39" s="443"/>
      <c r="UOE39" s="443"/>
      <c r="UOF39" s="443"/>
      <c r="UOG39" s="443"/>
      <c r="UOH39" s="443"/>
      <c r="UOI39" s="443"/>
      <c r="UOJ39" s="443"/>
      <c r="UOK39" s="443"/>
      <c r="UOL39" s="443"/>
      <c r="UOM39" s="443"/>
      <c r="UON39" s="443"/>
      <c r="UOO39" s="443"/>
      <c r="UOP39" s="443"/>
      <c r="UOQ39" s="443"/>
      <c r="UOR39" s="443"/>
      <c r="UOS39" s="443"/>
      <c r="UOT39" s="443"/>
      <c r="UOU39" s="443"/>
      <c r="UOV39" s="443"/>
      <c r="UOW39" s="443"/>
      <c r="UOX39" s="443"/>
      <c r="UOY39" s="443"/>
      <c r="UOZ39" s="443"/>
      <c r="UPA39" s="443"/>
      <c r="UPB39" s="443"/>
      <c r="UPC39" s="443"/>
      <c r="UPD39" s="443"/>
      <c r="UPE39" s="443"/>
      <c r="UPF39" s="443"/>
      <c r="UPG39" s="443"/>
      <c r="UPH39" s="443"/>
      <c r="UPI39" s="443"/>
      <c r="UPJ39" s="443"/>
      <c r="UPK39" s="443"/>
      <c r="UPL39" s="443"/>
      <c r="UPM39" s="443"/>
      <c r="UPN39" s="443"/>
      <c r="UPO39" s="443"/>
      <c r="UPP39" s="443"/>
      <c r="UPQ39" s="443"/>
      <c r="UPR39" s="443"/>
      <c r="UPS39" s="443"/>
      <c r="UPT39" s="443"/>
      <c r="UPU39" s="443"/>
      <c r="UPV39" s="443"/>
      <c r="UPW39" s="443"/>
      <c r="UPX39" s="443"/>
      <c r="UPY39" s="443"/>
      <c r="UPZ39" s="443"/>
      <c r="UQA39" s="443"/>
      <c r="UQB39" s="443"/>
      <c r="UQC39" s="443"/>
      <c r="UQD39" s="443"/>
      <c r="UQE39" s="443"/>
      <c r="UQF39" s="443"/>
      <c r="UQG39" s="443"/>
      <c r="UQH39" s="443"/>
      <c r="UQI39" s="443"/>
      <c r="UQJ39" s="443"/>
      <c r="UQK39" s="443"/>
      <c r="UQL39" s="443"/>
      <c r="UQM39" s="443"/>
      <c r="UQN39" s="443"/>
      <c r="UQO39" s="443"/>
      <c r="UQP39" s="443"/>
      <c r="UQQ39" s="443"/>
      <c r="UQR39" s="443"/>
      <c r="UQS39" s="443"/>
      <c r="UQT39" s="443"/>
      <c r="UQU39" s="443"/>
      <c r="UQV39" s="443"/>
      <c r="UQW39" s="443"/>
      <c r="UQX39" s="443"/>
      <c r="UQY39" s="443"/>
      <c r="UQZ39" s="443"/>
      <c r="URA39" s="443"/>
      <c r="URB39" s="443"/>
      <c r="URC39" s="443"/>
      <c r="URD39" s="443"/>
      <c r="URE39" s="443"/>
      <c r="URF39" s="443"/>
      <c r="URG39" s="443"/>
      <c r="URH39" s="443"/>
      <c r="URI39" s="443"/>
      <c r="URJ39" s="443"/>
      <c r="URK39" s="443"/>
      <c r="URL39" s="443"/>
      <c r="URM39" s="443"/>
      <c r="URN39" s="443"/>
      <c r="URO39" s="443"/>
      <c r="URP39" s="443"/>
      <c r="URQ39" s="443"/>
      <c r="URR39" s="443"/>
      <c r="URS39" s="443"/>
      <c r="URT39" s="443"/>
      <c r="URU39" s="443"/>
      <c r="URV39" s="443"/>
      <c r="URW39" s="443"/>
      <c r="URX39" s="443"/>
      <c r="URY39" s="443"/>
      <c r="URZ39" s="443"/>
      <c r="USA39" s="443"/>
      <c r="USB39" s="443"/>
      <c r="USC39" s="443"/>
      <c r="USD39" s="443"/>
      <c r="USE39" s="443"/>
      <c r="USF39" s="443"/>
      <c r="USG39" s="443"/>
      <c r="USH39" s="443"/>
      <c r="USI39" s="443"/>
      <c r="USJ39" s="443"/>
      <c r="USK39" s="443"/>
      <c r="USL39" s="443"/>
      <c r="USM39" s="443"/>
      <c r="USN39" s="443"/>
      <c r="USO39" s="443"/>
      <c r="USP39" s="443"/>
      <c r="USQ39" s="443"/>
      <c r="USR39" s="443"/>
      <c r="USS39" s="443"/>
      <c r="UST39" s="443"/>
      <c r="USU39" s="443"/>
      <c r="USV39" s="443"/>
      <c r="USW39" s="443"/>
      <c r="USX39" s="443"/>
      <c r="USY39" s="443"/>
      <c r="USZ39" s="443"/>
      <c r="UTA39" s="443"/>
      <c r="UTB39" s="443"/>
      <c r="UTC39" s="443"/>
      <c r="UTD39" s="443"/>
      <c r="UTE39" s="443"/>
      <c r="UTF39" s="443"/>
      <c r="UTG39" s="443"/>
      <c r="UTH39" s="443"/>
      <c r="UTI39" s="443"/>
      <c r="UTJ39" s="443"/>
      <c r="UTK39" s="443"/>
      <c r="UTL39" s="443"/>
      <c r="UTM39" s="443"/>
      <c r="UTN39" s="443"/>
      <c r="UTO39" s="443"/>
      <c r="UTP39" s="443"/>
      <c r="UTQ39" s="443"/>
      <c r="UTR39" s="443"/>
      <c r="UTS39" s="443"/>
      <c r="UTT39" s="443"/>
      <c r="UTU39" s="443"/>
      <c r="UTV39" s="443"/>
      <c r="UTW39" s="443"/>
      <c r="UTX39" s="443"/>
      <c r="UTY39" s="443"/>
      <c r="UTZ39" s="443"/>
      <c r="UUA39" s="443"/>
      <c r="UUB39" s="443"/>
      <c r="UUC39" s="443"/>
      <c r="UUD39" s="443"/>
      <c r="UUE39" s="443"/>
      <c r="UUF39" s="443"/>
      <c r="UUG39" s="443"/>
      <c r="UUH39" s="443"/>
      <c r="UUI39" s="443"/>
      <c r="UUJ39" s="443"/>
      <c r="UUK39" s="443"/>
      <c r="UUL39" s="443"/>
      <c r="UUM39" s="443"/>
      <c r="UUN39" s="443"/>
      <c r="UUO39" s="443"/>
      <c r="UUP39" s="443"/>
      <c r="UUQ39" s="443"/>
      <c r="UUR39" s="443"/>
      <c r="UUS39" s="443"/>
      <c r="UUT39" s="443"/>
      <c r="UUU39" s="443"/>
      <c r="UUV39" s="443"/>
      <c r="UUW39" s="443"/>
      <c r="UUX39" s="443"/>
      <c r="UUY39" s="443"/>
      <c r="UUZ39" s="443"/>
      <c r="UVA39" s="443"/>
      <c r="UVB39" s="443"/>
      <c r="UVC39" s="443"/>
      <c r="UVD39" s="443"/>
      <c r="UVE39" s="443"/>
      <c r="UVF39" s="443"/>
      <c r="UVG39" s="443"/>
      <c r="UVH39" s="443"/>
      <c r="UVI39" s="443"/>
      <c r="UVJ39" s="443"/>
      <c r="UVK39" s="443"/>
      <c r="UVL39" s="443"/>
      <c r="UVM39" s="443"/>
      <c r="UVN39" s="443"/>
      <c r="UVO39" s="443"/>
      <c r="UVP39" s="443"/>
      <c r="UVQ39" s="443"/>
      <c r="UVR39" s="443"/>
      <c r="UVS39" s="443"/>
      <c r="UVT39" s="443"/>
      <c r="UVU39" s="443"/>
      <c r="UVV39" s="443"/>
      <c r="UVW39" s="443"/>
      <c r="UVX39" s="443"/>
      <c r="UVY39" s="443"/>
      <c r="UVZ39" s="443"/>
      <c r="UWA39" s="443"/>
      <c r="UWB39" s="443"/>
      <c r="UWC39" s="443"/>
      <c r="UWD39" s="443"/>
      <c r="UWE39" s="443"/>
      <c r="UWF39" s="443"/>
      <c r="UWG39" s="443"/>
      <c r="UWH39" s="443"/>
      <c r="UWI39" s="443"/>
      <c r="UWJ39" s="443"/>
      <c r="UWK39" s="443"/>
      <c r="UWL39" s="443"/>
      <c r="UWM39" s="443"/>
      <c r="UWN39" s="443"/>
      <c r="UWO39" s="443"/>
      <c r="UWP39" s="443"/>
      <c r="UWQ39" s="443"/>
      <c r="UWR39" s="443"/>
      <c r="UWS39" s="443"/>
      <c r="UWT39" s="443"/>
      <c r="UWU39" s="443"/>
      <c r="UWV39" s="443"/>
      <c r="UWW39" s="443"/>
      <c r="UWX39" s="443"/>
      <c r="UWY39" s="443"/>
      <c r="UWZ39" s="443"/>
      <c r="UXA39" s="443"/>
      <c r="UXB39" s="443"/>
      <c r="UXC39" s="443"/>
      <c r="UXD39" s="443"/>
      <c r="UXE39" s="443"/>
      <c r="UXF39" s="443"/>
      <c r="UXG39" s="443"/>
      <c r="UXH39" s="443"/>
      <c r="UXI39" s="443"/>
      <c r="UXJ39" s="443"/>
      <c r="UXK39" s="443"/>
      <c r="UXL39" s="443"/>
      <c r="UXM39" s="443"/>
      <c r="UXN39" s="443"/>
      <c r="UXO39" s="443"/>
      <c r="UXP39" s="443"/>
      <c r="UXQ39" s="443"/>
      <c r="UXR39" s="443"/>
      <c r="UXS39" s="443"/>
      <c r="UXT39" s="443"/>
      <c r="UXU39" s="443"/>
      <c r="UXV39" s="443"/>
      <c r="UXW39" s="443"/>
      <c r="UXX39" s="443"/>
      <c r="UXY39" s="443"/>
      <c r="UXZ39" s="443"/>
      <c r="UYA39" s="443"/>
      <c r="UYB39" s="443"/>
      <c r="UYC39" s="443"/>
      <c r="UYD39" s="443"/>
      <c r="UYE39" s="443"/>
      <c r="UYF39" s="443"/>
      <c r="UYG39" s="443"/>
      <c r="UYH39" s="443"/>
      <c r="UYI39" s="443"/>
      <c r="UYJ39" s="443"/>
      <c r="UYK39" s="443"/>
      <c r="UYL39" s="443"/>
      <c r="UYM39" s="443"/>
      <c r="UYN39" s="443"/>
      <c r="UYO39" s="443"/>
      <c r="UYP39" s="443"/>
      <c r="UYQ39" s="443"/>
      <c r="UYR39" s="443"/>
      <c r="UYS39" s="443"/>
      <c r="UYT39" s="443"/>
      <c r="UYU39" s="443"/>
      <c r="UYV39" s="443"/>
      <c r="UYW39" s="443"/>
      <c r="UYX39" s="443"/>
      <c r="UYY39" s="443"/>
      <c r="UYZ39" s="443"/>
      <c r="UZA39" s="443"/>
      <c r="UZB39" s="443"/>
      <c r="UZC39" s="443"/>
      <c r="UZD39" s="443"/>
      <c r="UZE39" s="443"/>
      <c r="UZF39" s="443"/>
      <c r="UZG39" s="443"/>
      <c r="UZH39" s="443"/>
      <c r="UZI39" s="443"/>
      <c r="UZJ39" s="443"/>
      <c r="UZK39" s="443"/>
      <c r="UZL39" s="443"/>
      <c r="UZM39" s="443"/>
      <c r="UZN39" s="443"/>
      <c r="UZO39" s="443"/>
      <c r="UZP39" s="443"/>
      <c r="UZQ39" s="443"/>
      <c r="UZR39" s="443"/>
      <c r="UZS39" s="443"/>
      <c r="UZT39" s="443"/>
      <c r="UZU39" s="443"/>
      <c r="UZV39" s="443"/>
      <c r="UZW39" s="443"/>
      <c r="UZX39" s="443"/>
      <c r="UZY39" s="443"/>
      <c r="UZZ39" s="443"/>
      <c r="VAA39" s="443"/>
      <c r="VAB39" s="443"/>
      <c r="VAC39" s="443"/>
      <c r="VAD39" s="443"/>
      <c r="VAE39" s="443"/>
      <c r="VAF39" s="443"/>
      <c r="VAG39" s="443"/>
      <c r="VAH39" s="443"/>
      <c r="VAI39" s="443"/>
      <c r="VAJ39" s="443"/>
      <c r="VAK39" s="443"/>
      <c r="VAL39" s="443"/>
      <c r="VAM39" s="443"/>
      <c r="VAN39" s="443"/>
      <c r="VAO39" s="443"/>
      <c r="VAP39" s="443"/>
      <c r="VAQ39" s="443"/>
      <c r="VAR39" s="443"/>
      <c r="VAS39" s="443"/>
      <c r="VAT39" s="443"/>
      <c r="VAU39" s="443"/>
      <c r="VAV39" s="443"/>
      <c r="VAW39" s="443"/>
      <c r="VAX39" s="443"/>
      <c r="VAY39" s="443"/>
      <c r="VAZ39" s="443"/>
      <c r="VBA39" s="443"/>
      <c r="VBB39" s="443"/>
      <c r="VBC39" s="443"/>
      <c r="VBD39" s="443"/>
      <c r="VBE39" s="443"/>
      <c r="VBF39" s="443"/>
      <c r="VBG39" s="443"/>
      <c r="VBH39" s="443"/>
      <c r="VBI39" s="443"/>
      <c r="VBJ39" s="443"/>
      <c r="VBK39" s="443"/>
      <c r="VBL39" s="443"/>
      <c r="VBM39" s="443"/>
      <c r="VBN39" s="443"/>
      <c r="VBO39" s="443"/>
      <c r="VBP39" s="443"/>
      <c r="VBQ39" s="443"/>
      <c r="VBR39" s="443"/>
      <c r="VBS39" s="443"/>
      <c r="VBT39" s="443"/>
      <c r="VBU39" s="443"/>
      <c r="VBV39" s="443"/>
      <c r="VBW39" s="443"/>
      <c r="VBX39" s="443"/>
      <c r="VBY39" s="443"/>
      <c r="VBZ39" s="443"/>
      <c r="VCA39" s="443"/>
      <c r="VCB39" s="443"/>
      <c r="VCC39" s="443"/>
      <c r="VCD39" s="443"/>
      <c r="VCE39" s="443"/>
      <c r="VCF39" s="443"/>
      <c r="VCG39" s="443"/>
      <c r="VCH39" s="443"/>
      <c r="VCI39" s="443"/>
      <c r="VCJ39" s="443"/>
      <c r="VCK39" s="443"/>
      <c r="VCL39" s="443"/>
      <c r="VCM39" s="443"/>
      <c r="VCN39" s="443"/>
      <c r="VCO39" s="443"/>
      <c r="VCP39" s="443"/>
      <c r="VCQ39" s="443"/>
      <c r="VCR39" s="443"/>
      <c r="VCS39" s="443"/>
      <c r="VCT39" s="443"/>
      <c r="VCU39" s="443"/>
      <c r="VCV39" s="443"/>
      <c r="VCW39" s="443"/>
      <c r="VCX39" s="443"/>
      <c r="VCY39" s="443"/>
      <c r="VCZ39" s="443"/>
      <c r="VDA39" s="443"/>
      <c r="VDB39" s="443"/>
      <c r="VDC39" s="443"/>
      <c r="VDD39" s="443"/>
      <c r="VDE39" s="443"/>
      <c r="VDF39" s="443"/>
      <c r="VDG39" s="443"/>
      <c r="VDH39" s="443"/>
      <c r="VDI39" s="443"/>
      <c r="VDJ39" s="443"/>
      <c r="VDK39" s="443"/>
      <c r="VDL39" s="443"/>
      <c r="VDM39" s="443"/>
      <c r="VDN39" s="443"/>
      <c r="VDO39" s="443"/>
      <c r="VDP39" s="443"/>
      <c r="VDQ39" s="443"/>
      <c r="VDR39" s="443"/>
      <c r="VDS39" s="443"/>
      <c r="VDT39" s="443"/>
      <c r="VDU39" s="443"/>
      <c r="VDV39" s="443"/>
      <c r="VDW39" s="443"/>
      <c r="VDX39" s="443"/>
      <c r="VDY39" s="443"/>
      <c r="VDZ39" s="443"/>
      <c r="VEA39" s="443"/>
      <c r="VEB39" s="443"/>
      <c r="VEC39" s="443"/>
      <c r="VED39" s="443"/>
      <c r="VEE39" s="443"/>
      <c r="VEF39" s="443"/>
      <c r="VEG39" s="443"/>
      <c r="VEH39" s="443"/>
      <c r="VEI39" s="443"/>
      <c r="VEJ39" s="443"/>
      <c r="VEK39" s="443"/>
      <c r="VEL39" s="443"/>
      <c r="VEM39" s="443"/>
      <c r="VEN39" s="443"/>
      <c r="VEO39" s="443"/>
      <c r="VEP39" s="443"/>
      <c r="VEQ39" s="443"/>
      <c r="VER39" s="443"/>
      <c r="VES39" s="443"/>
      <c r="VET39" s="443"/>
      <c r="VEU39" s="443"/>
      <c r="VEV39" s="443"/>
      <c r="VEW39" s="443"/>
      <c r="VEX39" s="443"/>
      <c r="VEY39" s="443"/>
      <c r="VEZ39" s="443"/>
      <c r="VFA39" s="443"/>
      <c r="VFB39" s="443"/>
      <c r="VFC39" s="443"/>
      <c r="VFD39" s="443"/>
      <c r="VFE39" s="443"/>
      <c r="VFF39" s="443"/>
      <c r="VFG39" s="443"/>
      <c r="VFH39" s="443"/>
      <c r="VFI39" s="443"/>
      <c r="VFJ39" s="443"/>
      <c r="VFK39" s="443"/>
      <c r="VFL39" s="443"/>
      <c r="VFM39" s="443"/>
      <c r="VFN39" s="443"/>
      <c r="VFO39" s="443"/>
      <c r="VFP39" s="443"/>
      <c r="VFQ39" s="443"/>
      <c r="VFR39" s="443"/>
      <c r="VFS39" s="443"/>
      <c r="VFT39" s="443"/>
      <c r="VFU39" s="443"/>
      <c r="VFV39" s="443"/>
      <c r="VFW39" s="443"/>
      <c r="VFX39" s="443"/>
      <c r="VFY39" s="443"/>
      <c r="VFZ39" s="443"/>
      <c r="VGA39" s="443"/>
      <c r="VGB39" s="443"/>
      <c r="VGC39" s="443"/>
      <c r="VGD39" s="443"/>
      <c r="VGE39" s="443"/>
      <c r="VGF39" s="443"/>
      <c r="VGG39" s="443"/>
      <c r="VGH39" s="443"/>
      <c r="VGI39" s="443"/>
      <c r="VGJ39" s="443"/>
      <c r="VGK39" s="443"/>
      <c r="VGL39" s="443"/>
      <c r="VGM39" s="443"/>
      <c r="VGN39" s="443"/>
      <c r="VGO39" s="443"/>
      <c r="VGP39" s="443"/>
      <c r="VGQ39" s="443"/>
      <c r="VGR39" s="443"/>
      <c r="VGS39" s="443"/>
      <c r="VGT39" s="443"/>
      <c r="VGU39" s="443"/>
      <c r="VGV39" s="443"/>
      <c r="VGW39" s="443"/>
      <c r="VGX39" s="443"/>
      <c r="VGY39" s="443"/>
      <c r="VGZ39" s="443"/>
      <c r="VHA39" s="443"/>
      <c r="VHB39" s="443"/>
      <c r="VHC39" s="443"/>
      <c r="VHD39" s="443"/>
      <c r="VHE39" s="443"/>
      <c r="VHF39" s="443"/>
      <c r="VHG39" s="443"/>
      <c r="VHH39" s="443"/>
      <c r="VHI39" s="443"/>
      <c r="VHJ39" s="443"/>
      <c r="VHK39" s="443"/>
      <c r="VHL39" s="443"/>
      <c r="VHM39" s="443"/>
      <c r="VHN39" s="443"/>
      <c r="VHO39" s="443"/>
      <c r="VHP39" s="443"/>
      <c r="VHQ39" s="443"/>
      <c r="VHR39" s="443"/>
      <c r="VHS39" s="443"/>
      <c r="VHT39" s="443"/>
      <c r="VHU39" s="443"/>
      <c r="VHV39" s="443"/>
      <c r="VHW39" s="443"/>
      <c r="VHX39" s="443"/>
      <c r="VHY39" s="443"/>
      <c r="VHZ39" s="443"/>
      <c r="VIA39" s="443"/>
      <c r="VIB39" s="443"/>
      <c r="VIC39" s="443"/>
      <c r="VID39" s="443"/>
      <c r="VIE39" s="443"/>
      <c r="VIF39" s="443"/>
      <c r="VIG39" s="443"/>
      <c r="VIH39" s="443"/>
      <c r="VII39" s="443"/>
      <c r="VIJ39" s="443"/>
      <c r="VIK39" s="443"/>
      <c r="VIL39" s="443"/>
      <c r="VIM39" s="443"/>
      <c r="VIN39" s="443"/>
      <c r="VIO39" s="443"/>
      <c r="VIP39" s="443"/>
      <c r="VIQ39" s="443"/>
      <c r="VIR39" s="443"/>
      <c r="VIS39" s="443"/>
      <c r="VIT39" s="443"/>
      <c r="VIU39" s="443"/>
      <c r="VIV39" s="443"/>
      <c r="VIW39" s="443"/>
      <c r="VIX39" s="443"/>
      <c r="VIY39" s="443"/>
      <c r="VIZ39" s="443"/>
      <c r="VJA39" s="443"/>
      <c r="VJB39" s="443"/>
      <c r="VJC39" s="443"/>
      <c r="VJD39" s="443"/>
      <c r="VJE39" s="443"/>
      <c r="VJF39" s="443"/>
      <c r="VJG39" s="443"/>
      <c r="VJH39" s="443"/>
      <c r="VJI39" s="443"/>
      <c r="VJJ39" s="443"/>
      <c r="VJK39" s="443"/>
      <c r="VJL39" s="443"/>
      <c r="VJM39" s="443"/>
      <c r="VJN39" s="443"/>
      <c r="VJO39" s="443"/>
      <c r="VJP39" s="443"/>
      <c r="VJQ39" s="443"/>
      <c r="VJR39" s="443"/>
      <c r="VJS39" s="443"/>
      <c r="VJT39" s="443"/>
      <c r="VJU39" s="443"/>
      <c r="VJV39" s="443"/>
      <c r="VJW39" s="443"/>
      <c r="VJX39" s="443"/>
      <c r="VJY39" s="443"/>
      <c r="VJZ39" s="443"/>
      <c r="VKA39" s="443"/>
      <c r="VKB39" s="443"/>
      <c r="VKC39" s="443"/>
      <c r="VKD39" s="443"/>
      <c r="VKE39" s="443"/>
      <c r="VKF39" s="443"/>
      <c r="VKG39" s="443"/>
      <c r="VKH39" s="443"/>
      <c r="VKI39" s="443"/>
      <c r="VKJ39" s="443"/>
      <c r="VKK39" s="443"/>
      <c r="VKL39" s="443"/>
      <c r="VKM39" s="443"/>
      <c r="VKN39" s="443"/>
      <c r="VKO39" s="443"/>
      <c r="VKP39" s="443"/>
      <c r="VKQ39" s="443"/>
      <c r="VKR39" s="443"/>
      <c r="VKS39" s="443"/>
      <c r="VKT39" s="443"/>
      <c r="VKU39" s="443"/>
      <c r="VKV39" s="443"/>
      <c r="VKW39" s="443"/>
      <c r="VKX39" s="443"/>
      <c r="VKY39" s="443"/>
      <c r="VKZ39" s="443"/>
      <c r="VLA39" s="443"/>
      <c r="VLB39" s="443"/>
      <c r="VLC39" s="443"/>
      <c r="VLD39" s="443"/>
      <c r="VLE39" s="443"/>
      <c r="VLF39" s="443"/>
      <c r="VLG39" s="443"/>
      <c r="VLH39" s="443"/>
      <c r="VLI39" s="443"/>
      <c r="VLJ39" s="443"/>
      <c r="VLK39" s="443"/>
      <c r="VLL39" s="443"/>
      <c r="VLM39" s="443"/>
      <c r="VLN39" s="443"/>
      <c r="VLO39" s="443"/>
      <c r="VLP39" s="443"/>
      <c r="VLQ39" s="443"/>
      <c r="VLR39" s="443"/>
      <c r="VLS39" s="443"/>
      <c r="VLT39" s="443"/>
      <c r="VLU39" s="443"/>
      <c r="VLV39" s="443"/>
      <c r="VLW39" s="443"/>
      <c r="VLX39" s="443"/>
      <c r="VLY39" s="443"/>
      <c r="VLZ39" s="443"/>
      <c r="VMA39" s="443"/>
      <c r="VMB39" s="443"/>
      <c r="VMC39" s="443"/>
      <c r="VMD39" s="443"/>
      <c r="VME39" s="443"/>
      <c r="VMF39" s="443"/>
      <c r="VMG39" s="443"/>
      <c r="VMH39" s="443"/>
      <c r="VMI39" s="443"/>
      <c r="VMJ39" s="443"/>
      <c r="VMK39" s="443"/>
      <c r="VML39" s="443"/>
      <c r="VMM39" s="443"/>
      <c r="VMN39" s="443"/>
      <c r="VMO39" s="443"/>
      <c r="VMP39" s="443"/>
      <c r="VMQ39" s="443"/>
      <c r="VMR39" s="443"/>
      <c r="VMS39" s="443"/>
      <c r="VMT39" s="443"/>
      <c r="VMU39" s="443"/>
      <c r="VMV39" s="443"/>
      <c r="VMW39" s="443"/>
      <c r="VMX39" s="443"/>
      <c r="VMY39" s="443"/>
      <c r="VMZ39" s="443"/>
      <c r="VNA39" s="443"/>
      <c r="VNB39" s="443"/>
      <c r="VNC39" s="443"/>
      <c r="VND39" s="443"/>
      <c r="VNE39" s="443"/>
      <c r="VNF39" s="443"/>
      <c r="VNG39" s="443"/>
      <c r="VNH39" s="443"/>
      <c r="VNI39" s="443"/>
      <c r="VNJ39" s="443"/>
      <c r="VNK39" s="443"/>
      <c r="VNL39" s="443"/>
      <c r="VNM39" s="443"/>
      <c r="VNN39" s="443"/>
      <c r="VNO39" s="443"/>
      <c r="VNP39" s="443"/>
      <c r="VNQ39" s="443"/>
      <c r="VNR39" s="443"/>
      <c r="VNS39" s="443"/>
      <c r="VNT39" s="443"/>
      <c r="VNU39" s="443"/>
      <c r="VNV39" s="443"/>
      <c r="VNW39" s="443"/>
      <c r="VNX39" s="443"/>
      <c r="VNY39" s="443"/>
      <c r="VNZ39" s="443"/>
      <c r="VOA39" s="443"/>
      <c r="VOB39" s="443"/>
      <c r="VOC39" s="443"/>
      <c r="VOD39" s="443"/>
      <c r="VOE39" s="443"/>
      <c r="VOF39" s="443"/>
      <c r="VOG39" s="443"/>
      <c r="VOH39" s="443"/>
      <c r="VOI39" s="443"/>
      <c r="VOJ39" s="443"/>
      <c r="VOK39" s="443"/>
      <c r="VOL39" s="443"/>
      <c r="VOM39" s="443"/>
      <c r="VON39" s="443"/>
      <c r="VOO39" s="443"/>
      <c r="VOP39" s="443"/>
      <c r="VOQ39" s="443"/>
      <c r="VOR39" s="443"/>
      <c r="VOS39" s="443"/>
      <c r="VOT39" s="443"/>
      <c r="VOU39" s="443"/>
      <c r="VOV39" s="443"/>
      <c r="VOW39" s="443"/>
      <c r="VOX39" s="443"/>
      <c r="VOY39" s="443"/>
      <c r="VOZ39" s="443"/>
      <c r="VPA39" s="443"/>
      <c r="VPB39" s="443"/>
      <c r="VPC39" s="443"/>
      <c r="VPD39" s="443"/>
      <c r="VPE39" s="443"/>
      <c r="VPF39" s="443"/>
      <c r="VPG39" s="443"/>
      <c r="VPH39" s="443"/>
      <c r="VPI39" s="443"/>
      <c r="VPJ39" s="443"/>
      <c r="VPK39" s="443"/>
      <c r="VPL39" s="443"/>
      <c r="VPM39" s="443"/>
      <c r="VPN39" s="443"/>
      <c r="VPO39" s="443"/>
      <c r="VPP39" s="443"/>
      <c r="VPQ39" s="443"/>
      <c r="VPR39" s="443"/>
      <c r="VPS39" s="443"/>
      <c r="VPT39" s="443"/>
      <c r="VPU39" s="443"/>
      <c r="VPV39" s="443"/>
      <c r="VPW39" s="443"/>
      <c r="VPX39" s="443"/>
      <c r="VPY39" s="443"/>
      <c r="VPZ39" s="443"/>
      <c r="VQA39" s="443"/>
      <c r="VQB39" s="443"/>
      <c r="VQC39" s="443"/>
      <c r="VQD39" s="443"/>
      <c r="VQE39" s="443"/>
      <c r="VQF39" s="443"/>
      <c r="VQG39" s="443"/>
      <c r="VQH39" s="443"/>
      <c r="VQI39" s="443"/>
      <c r="VQJ39" s="443"/>
      <c r="VQK39" s="443"/>
      <c r="VQL39" s="443"/>
      <c r="VQM39" s="443"/>
      <c r="VQN39" s="443"/>
      <c r="VQO39" s="443"/>
      <c r="VQP39" s="443"/>
      <c r="VQQ39" s="443"/>
      <c r="VQR39" s="443"/>
      <c r="VQS39" s="443"/>
      <c r="VQT39" s="443"/>
      <c r="VQU39" s="443"/>
      <c r="VQV39" s="443"/>
      <c r="VQW39" s="443"/>
      <c r="VQX39" s="443"/>
      <c r="VQY39" s="443"/>
      <c r="VQZ39" s="443"/>
      <c r="VRA39" s="443"/>
      <c r="VRB39" s="443"/>
      <c r="VRC39" s="443"/>
      <c r="VRD39" s="443"/>
      <c r="VRE39" s="443"/>
      <c r="VRF39" s="443"/>
      <c r="VRG39" s="443"/>
      <c r="VRH39" s="443"/>
      <c r="VRI39" s="443"/>
      <c r="VRJ39" s="443"/>
      <c r="VRK39" s="443"/>
      <c r="VRL39" s="443"/>
      <c r="VRM39" s="443"/>
      <c r="VRN39" s="443"/>
      <c r="VRO39" s="443"/>
      <c r="VRP39" s="443"/>
      <c r="VRQ39" s="443"/>
      <c r="VRR39" s="443"/>
      <c r="VRS39" s="443"/>
      <c r="VRT39" s="443"/>
      <c r="VRU39" s="443"/>
      <c r="VRV39" s="443"/>
      <c r="VRW39" s="443"/>
      <c r="VRX39" s="443"/>
      <c r="VRY39" s="443"/>
      <c r="VRZ39" s="443"/>
      <c r="VSA39" s="443"/>
      <c r="VSB39" s="443"/>
      <c r="VSC39" s="443"/>
      <c r="VSD39" s="443"/>
      <c r="VSE39" s="443"/>
      <c r="VSF39" s="443"/>
      <c r="VSG39" s="443"/>
      <c r="VSH39" s="443"/>
      <c r="VSI39" s="443"/>
      <c r="VSJ39" s="443"/>
      <c r="VSK39" s="443"/>
      <c r="VSL39" s="443"/>
      <c r="VSM39" s="443"/>
      <c r="VSN39" s="443"/>
      <c r="VSO39" s="443"/>
      <c r="VSP39" s="443"/>
      <c r="VSQ39" s="443"/>
      <c r="VSR39" s="443"/>
      <c r="VSS39" s="443"/>
      <c r="VST39" s="443"/>
      <c r="VSU39" s="443"/>
      <c r="VSV39" s="443"/>
      <c r="VSW39" s="443"/>
      <c r="VSX39" s="443"/>
      <c r="VSY39" s="443"/>
      <c r="VSZ39" s="443"/>
      <c r="VTA39" s="443"/>
      <c r="VTB39" s="443"/>
      <c r="VTC39" s="443"/>
      <c r="VTD39" s="443"/>
      <c r="VTE39" s="443"/>
      <c r="VTF39" s="443"/>
      <c r="VTG39" s="443"/>
      <c r="VTH39" s="443"/>
      <c r="VTI39" s="443"/>
      <c r="VTJ39" s="443"/>
      <c r="VTK39" s="443"/>
      <c r="VTL39" s="443"/>
      <c r="VTM39" s="443"/>
      <c r="VTN39" s="443"/>
      <c r="VTO39" s="443"/>
      <c r="VTP39" s="443"/>
      <c r="VTQ39" s="443"/>
      <c r="VTR39" s="443"/>
      <c r="VTS39" s="443"/>
      <c r="VTT39" s="443"/>
      <c r="VTU39" s="443"/>
      <c r="VTV39" s="443"/>
      <c r="VTW39" s="443"/>
      <c r="VTX39" s="443"/>
      <c r="VTY39" s="443"/>
      <c r="VTZ39" s="443"/>
      <c r="VUA39" s="443"/>
      <c r="VUB39" s="443"/>
      <c r="VUC39" s="443"/>
      <c r="VUD39" s="443"/>
      <c r="VUE39" s="443"/>
      <c r="VUF39" s="443"/>
      <c r="VUG39" s="443"/>
      <c r="VUH39" s="443"/>
      <c r="VUI39" s="443"/>
      <c r="VUJ39" s="443"/>
      <c r="VUK39" s="443"/>
      <c r="VUL39" s="443"/>
      <c r="VUM39" s="443"/>
      <c r="VUN39" s="443"/>
      <c r="VUO39" s="443"/>
      <c r="VUP39" s="443"/>
      <c r="VUQ39" s="443"/>
      <c r="VUR39" s="443"/>
      <c r="VUS39" s="443"/>
      <c r="VUT39" s="443"/>
      <c r="VUU39" s="443"/>
      <c r="VUV39" s="443"/>
      <c r="VUW39" s="443"/>
      <c r="VUX39" s="443"/>
      <c r="VUY39" s="443"/>
      <c r="VUZ39" s="443"/>
      <c r="VVA39" s="443"/>
      <c r="VVB39" s="443"/>
      <c r="VVC39" s="443"/>
      <c r="VVD39" s="443"/>
      <c r="VVE39" s="443"/>
      <c r="VVF39" s="443"/>
      <c r="VVG39" s="443"/>
      <c r="VVH39" s="443"/>
      <c r="VVI39" s="443"/>
      <c r="VVJ39" s="443"/>
      <c r="VVK39" s="443"/>
      <c r="VVL39" s="443"/>
      <c r="VVM39" s="443"/>
      <c r="VVN39" s="443"/>
      <c r="VVO39" s="443"/>
      <c r="VVP39" s="443"/>
      <c r="VVQ39" s="443"/>
      <c r="VVR39" s="443"/>
      <c r="VVS39" s="443"/>
      <c r="VVT39" s="443"/>
      <c r="VVU39" s="443"/>
      <c r="VVV39" s="443"/>
      <c r="VVW39" s="443"/>
      <c r="VVX39" s="443"/>
      <c r="VVY39" s="443"/>
      <c r="VVZ39" s="443"/>
      <c r="VWA39" s="443"/>
      <c r="VWB39" s="443"/>
      <c r="VWC39" s="443"/>
      <c r="VWD39" s="443"/>
      <c r="VWE39" s="443"/>
      <c r="VWF39" s="443"/>
      <c r="VWG39" s="443"/>
      <c r="VWH39" s="443"/>
      <c r="VWI39" s="443"/>
      <c r="VWJ39" s="443"/>
      <c r="VWK39" s="443"/>
      <c r="VWL39" s="443"/>
      <c r="VWM39" s="443"/>
      <c r="VWN39" s="443"/>
      <c r="VWO39" s="443"/>
      <c r="VWP39" s="443"/>
      <c r="VWQ39" s="443"/>
      <c r="VWR39" s="443"/>
      <c r="VWS39" s="443"/>
      <c r="VWT39" s="443"/>
      <c r="VWU39" s="443"/>
      <c r="VWV39" s="443"/>
      <c r="VWW39" s="443"/>
      <c r="VWX39" s="443"/>
      <c r="VWY39" s="443"/>
      <c r="VWZ39" s="443"/>
      <c r="VXA39" s="443"/>
      <c r="VXB39" s="443"/>
      <c r="VXC39" s="443"/>
      <c r="VXD39" s="443"/>
      <c r="VXE39" s="443"/>
      <c r="VXF39" s="443"/>
      <c r="VXG39" s="443"/>
      <c r="VXH39" s="443"/>
      <c r="VXI39" s="443"/>
      <c r="VXJ39" s="443"/>
      <c r="VXK39" s="443"/>
      <c r="VXL39" s="443"/>
      <c r="VXM39" s="443"/>
      <c r="VXN39" s="443"/>
      <c r="VXO39" s="443"/>
      <c r="VXP39" s="443"/>
      <c r="VXQ39" s="443"/>
      <c r="VXR39" s="443"/>
      <c r="VXS39" s="443"/>
      <c r="VXT39" s="443"/>
      <c r="VXU39" s="443"/>
      <c r="VXV39" s="443"/>
      <c r="VXW39" s="443"/>
      <c r="VXX39" s="443"/>
      <c r="VXY39" s="443"/>
      <c r="VXZ39" s="443"/>
      <c r="VYA39" s="443"/>
      <c r="VYB39" s="443"/>
      <c r="VYC39" s="443"/>
      <c r="VYD39" s="443"/>
      <c r="VYE39" s="443"/>
      <c r="VYF39" s="443"/>
      <c r="VYG39" s="443"/>
      <c r="VYH39" s="443"/>
      <c r="VYI39" s="443"/>
      <c r="VYJ39" s="443"/>
      <c r="VYK39" s="443"/>
      <c r="VYL39" s="443"/>
      <c r="VYM39" s="443"/>
      <c r="VYN39" s="443"/>
      <c r="VYO39" s="443"/>
      <c r="VYP39" s="443"/>
      <c r="VYQ39" s="443"/>
      <c r="VYR39" s="443"/>
      <c r="VYS39" s="443"/>
      <c r="VYT39" s="443"/>
      <c r="VYU39" s="443"/>
      <c r="VYV39" s="443"/>
      <c r="VYW39" s="443"/>
      <c r="VYX39" s="443"/>
      <c r="VYY39" s="443"/>
      <c r="VYZ39" s="443"/>
      <c r="VZA39" s="443"/>
      <c r="VZB39" s="443"/>
      <c r="VZC39" s="443"/>
      <c r="VZD39" s="443"/>
      <c r="VZE39" s="443"/>
      <c r="VZF39" s="443"/>
      <c r="VZG39" s="443"/>
      <c r="VZH39" s="443"/>
      <c r="VZI39" s="443"/>
      <c r="VZJ39" s="443"/>
      <c r="VZK39" s="443"/>
      <c r="VZL39" s="443"/>
      <c r="VZM39" s="443"/>
      <c r="VZN39" s="443"/>
      <c r="VZO39" s="443"/>
      <c r="VZP39" s="443"/>
      <c r="VZQ39" s="443"/>
      <c r="VZR39" s="443"/>
      <c r="VZS39" s="443"/>
      <c r="VZT39" s="443"/>
      <c r="VZU39" s="443"/>
      <c r="VZV39" s="443"/>
      <c r="VZW39" s="443"/>
      <c r="VZX39" s="443"/>
      <c r="VZY39" s="443"/>
      <c r="VZZ39" s="443"/>
      <c r="WAA39" s="443"/>
      <c r="WAB39" s="443"/>
      <c r="WAC39" s="443"/>
      <c r="WAD39" s="443"/>
      <c r="WAE39" s="443"/>
      <c r="WAF39" s="443"/>
      <c r="WAG39" s="443"/>
      <c r="WAH39" s="443"/>
      <c r="WAI39" s="443"/>
      <c r="WAJ39" s="443"/>
      <c r="WAK39" s="443"/>
      <c r="WAL39" s="443"/>
      <c r="WAM39" s="443"/>
      <c r="WAN39" s="443"/>
      <c r="WAO39" s="443"/>
      <c r="WAP39" s="443"/>
      <c r="WAQ39" s="443"/>
      <c r="WAR39" s="443"/>
      <c r="WAS39" s="443"/>
      <c r="WAT39" s="443"/>
      <c r="WAU39" s="443"/>
      <c r="WAV39" s="443"/>
      <c r="WAW39" s="443"/>
      <c r="WAX39" s="443"/>
      <c r="WAY39" s="443"/>
      <c r="WAZ39" s="443"/>
      <c r="WBA39" s="443"/>
      <c r="WBB39" s="443"/>
      <c r="WBC39" s="443"/>
      <c r="WBD39" s="443"/>
      <c r="WBE39" s="443"/>
      <c r="WBF39" s="443"/>
      <c r="WBG39" s="443"/>
      <c r="WBH39" s="443"/>
      <c r="WBI39" s="443"/>
      <c r="WBJ39" s="443"/>
      <c r="WBK39" s="443"/>
      <c r="WBL39" s="443"/>
      <c r="WBM39" s="443"/>
      <c r="WBN39" s="443"/>
      <c r="WBO39" s="443"/>
      <c r="WBP39" s="443"/>
      <c r="WBQ39" s="443"/>
      <c r="WBR39" s="443"/>
      <c r="WBS39" s="443"/>
      <c r="WBT39" s="443"/>
      <c r="WBU39" s="443"/>
      <c r="WBV39" s="443"/>
      <c r="WBW39" s="443"/>
      <c r="WBX39" s="443"/>
      <c r="WBY39" s="443"/>
      <c r="WBZ39" s="443"/>
      <c r="WCA39" s="443"/>
      <c r="WCB39" s="443"/>
      <c r="WCC39" s="443"/>
      <c r="WCD39" s="443"/>
      <c r="WCE39" s="443"/>
      <c r="WCF39" s="443"/>
      <c r="WCG39" s="443"/>
      <c r="WCH39" s="443"/>
      <c r="WCI39" s="443"/>
      <c r="WCJ39" s="443"/>
      <c r="WCK39" s="443"/>
      <c r="WCL39" s="443"/>
      <c r="WCM39" s="443"/>
      <c r="WCN39" s="443"/>
      <c r="WCO39" s="443"/>
      <c r="WCP39" s="443"/>
      <c r="WCQ39" s="443"/>
      <c r="WCR39" s="443"/>
      <c r="WCS39" s="443"/>
      <c r="WCT39" s="443"/>
      <c r="WCU39" s="443"/>
      <c r="WCV39" s="443"/>
      <c r="WCW39" s="443"/>
      <c r="WCX39" s="443"/>
      <c r="WCY39" s="443"/>
      <c r="WCZ39" s="443"/>
      <c r="WDA39" s="443"/>
      <c r="WDB39" s="443"/>
      <c r="WDC39" s="443"/>
      <c r="WDD39" s="443"/>
      <c r="WDE39" s="443"/>
      <c r="WDF39" s="443"/>
      <c r="WDG39" s="443"/>
      <c r="WDH39" s="443"/>
      <c r="WDI39" s="443"/>
      <c r="WDJ39" s="443"/>
      <c r="WDK39" s="443"/>
      <c r="WDL39" s="443"/>
      <c r="WDM39" s="443"/>
      <c r="WDN39" s="443"/>
      <c r="WDO39" s="443"/>
      <c r="WDP39" s="443"/>
      <c r="WDQ39" s="443"/>
      <c r="WDR39" s="443"/>
      <c r="WDS39" s="443"/>
      <c r="WDT39" s="443"/>
      <c r="WDU39" s="443"/>
      <c r="WDV39" s="443"/>
      <c r="WDW39" s="443"/>
      <c r="WDX39" s="443"/>
      <c r="WDY39" s="443"/>
      <c r="WDZ39" s="443"/>
      <c r="WEA39" s="443"/>
      <c r="WEB39" s="443"/>
      <c r="WEC39" s="443"/>
      <c r="WED39" s="443"/>
      <c r="WEE39" s="443"/>
      <c r="WEF39" s="443"/>
      <c r="WEG39" s="443"/>
      <c r="WEH39" s="443"/>
      <c r="WEI39" s="443"/>
      <c r="WEJ39" s="443"/>
      <c r="WEK39" s="443"/>
      <c r="WEL39" s="443"/>
      <c r="WEM39" s="443"/>
      <c r="WEN39" s="443"/>
      <c r="WEO39" s="443"/>
      <c r="WEP39" s="443"/>
      <c r="WEQ39" s="443"/>
      <c r="WER39" s="443"/>
      <c r="WES39" s="443"/>
      <c r="WET39" s="443"/>
      <c r="WEU39" s="443"/>
      <c r="WEV39" s="443"/>
      <c r="WEW39" s="443"/>
      <c r="WEX39" s="443"/>
      <c r="WEY39" s="443"/>
      <c r="WEZ39" s="443"/>
      <c r="WFA39" s="443"/>
      <c r="WFB39" s="443"/>
      <c r="WFC39" s="443"/>
      <c r="WFD39" s="443"/>
      <c r="WFE39" s="443"/>
      <c r="WFF39" s="443"/>
      <c r="WFG39" s="443"/>
      <c r="WFH39" s="443"/>
      <c r="WFI39" s="443"/>
      <c r="WFJ39" s="443"/>
      <c r="WFK39" s="443"/>
      <c r="WFL39" s="443"/>
      <c r="WFM39" s="443"/>
      <c r="WFN39" s="443"/>
      <c r="WFO39" s="443"/>
      <c r="WFP39" s="443"/>
      <c r="WFQ39" s="443"/>
      <c r="WFR39" s="443"/>
      <c r="WFS39" s="443"/>
      <c r="WFT39" s="443"/>
      <c r="WFU39" s="443"/>
      <c r="WFV39" s="443"/>
      <c r="WFW39" s="443"/>
      <c r="WFX39" s="443"/>
      <c r="WFY39" s="443"/>
      <c r="WFZ39" s="443"/>
      <c r="WGA39" s="443"/>
      <c r="WGB39" s="443"/>
      <c r="WGC39" s="443"/>
      <c r="WGD39" s="443"/>
      <c r="WGE39" s="443"/>
      <c r="WGF39" s="443"/>
      <c r="WGG39" s="443"/>
      <c r="WGH39" s="443"/>
      <c r="WGI39" s="443"/>
      <c r="WGJ39" s="443"/>
      <c r="WGK39" s="443"/>
      <c r="WGL39" s="443"/>
      <c r="WGM39" s="443"/>
      <c r="WGN39" s="443"/>
      <c r="WGO39" s="443"/>
      <c r="WGP39" s="443"/>
      <c r="WGQ39" s="443"/>
      <c r="WGR39" s="443"/>
      <c r="WGS39" s="443"/>
      <c r="WGT39" s="443"/>
      <c r="WGU39" s="443"/>
      <c r="WGV39" s="443"/>
      <c r="WGW39" s="443"/>
      <c r="WGX39" s="443"/>
      <c r="WGY39" s="443"/>
      <c r="WGZ39" s="443"/>
      <c r="WHA39" s="443"/>
      <c r="WHB39" s="443"/>
      <c r="WHC39" s="443"/>
      <c r="WHD39" s="443"/>
      <c r="WHE39" s="443"/>
      <c r="WHF39" s="443"/>
      <c r="WHG39" s="443"/>
      <c r="WHH39" s="443"/>
      <c r="WHI39" s="443"/>
      <c r="WHJ39" s="443"/>
      <c r="WHK39" s="443"/>
      <c r="WHL39" s="443"/>
      <c r="WHM39" s="443"/>
      <c r="WHN39" s="443"/>
      <c r="WHO39" s="443"/>
      <c r="WHP39" s="443"/>
      <c r="WHQ39" s="443"/>
      <c r="WHR39" s="443"/>
      <c r="WHS39" s="443"/>
      <c r="WHT39" s="443"/>
      <c r="WHU39" s="443"/>
      <c r="WHV39" s="443"/>
      <c r="WHW39" s="443"/>
      <c r="WHX39" s="443"/>
      <c r="WHY39" s="443"/>
      <c r="WHZ39" s="443"/>
      <c r="WIA39" s="443"/>
      <c r="WIB39" s="443"/>
      <c r="WIC39" s="443"/>
      <c r="WID39" s="443"/>
      <c r="WIE39" s="443"/>
      <c r="WIF39" s="443"/>
      <c r="WIG39" s="443"/>
      <c r="WIH39" s="443"/>
      <c r="WII39" s="443"/>
      <c r="WIJ39" s="443"/>
      <c r="WIK39" s="443"/>
      <c r="WIL39" s="443"/>
      <c r="WIM39" s="443"/>
      <c r="WIN39" s="443"/>
      <c r="WIO39" s="443"/>
      <c r="WIP39" s="443"/>
      <c r="WIQ39" s="443"/>
      <c r="WIR39" s="443"/>
      <c r="WIS39" s="443"/>
      <c r="WIT39" s="443"/>
      <c r="WIU39" s="443"/>
      <c r="WIV39" s="443"/>
      <c r="WIW39" s="443"/>
      <c r="WIX39" s="443"/>
      <c r="WIY39" s="443"/>
      <c r="WIZ39" s="443"/>
      <c r="WJA39" s="443"/>
      <c r="WJB39" s="443"/>
      <c r="WJC39" s="443"/>
      <c r="WJD39" s="443"/>
      <c r="WJE39" s="443"/>
      <c r="WJF39" s="443"/>
      <c r="WJG39" s="443"/>
      <c r="WJH39" s="443"/>
      <c r="WJI39" s="443"/>
      <c r="WJJ39" s="443"/>
      <c r="WJK39" s="443"/>
      <c r="WJL39" s="443"/>
      <c r="WJM39" s="443"/>
      <c r="WJN39" s="443"/>
      <c r="WJO39" s="443"/>
      <c r="WJP39" s="443"/>
      <c r="WJQ39" s="443"/>
      <c r="WJR39" s="443"/>
      <c r="WJS39" s="443"/>
      <c r="WJT39" s="443"/>
      <c r="WJU39" s="443"/>
      <c r="WJV39" s="443"/>
      <c r="WJW39" s="443"/>
      <c r="WJX39" s="443"/>
      <c r="WJY39" s="443"/>
      <c r="WJZ39" s="443"/>
      <c r="WKA39" s="443"/>
      <c r="WKB39" s="443"/>
      <c r="WKC39" s="443"/>
      <c r="WKD39" s="443"/>
      <c r="WKE39" s="443"/>
      <c r="WKF39" s="443"/>
      <c r="WKG39" s="443"/>
      <c r="WKH39" s="443"/>
      <c r="WKI39" s="443"/>
      <c r="WKJ39" s="443"/>
      <c r="WKK39" s="443"/>
      <c r="WKL39" s="443"/>
      <c r="WKM39" s="443"/>
      <c r="WKN39" s="443"/>
      <c r="WKO39" s="443"/>
      <c r="WKP39" s="443"/>
      <c r="WKQ39" s="443"/>
      <c r="WKR39" s="443"/>
      <c r="WKS39" s="443"/>
      <c r="WKT39" s="443"/>
      <c r="WKU39" s="443"/>
      <c r="WKV39" s="443"/>
      <c r="WKW39" s="443"/>
      <c r="WKX39" s="443"/>
      <c r="WKY39" s="443"/>
      <c r="WKZ39" s="443"/>
      <c r="WLA39" s="443"/>
      <c r="WLB39" s="443"/>
      <c r="WLC39" s="443"/>
      <c r="WLD39" s="443"/>
      <c r="WLE39" s="443"/>
      <c r="WLF39" s="443"/>
      <c r="WLG39" s="443"/>
      <c r="WLH39" s="443"/>
      <c r="WLI39" s="443"/>
      <c r="WLJ39" s="443"/>
      <c r="WLK39" s="443"/>
      <c r="WLL39" s="443"/>
      <c r="WLM39" s="443"/>
      <c r="WLN39" s="443"/>
      <c r="WLO39" s="443"/>
      <c r="WLP39" s="443"/>
      <c r="WLQ39" s="443"/>
      <c r="WLR39" s="443"/>
      <c r="WLS39" s="443"/>
      <c r="WLT39" s="443"/>
      <c r="WLU39" s="443"/>
      <c r="WLV39" s="443"/>
      <c r="WLW39" s="443"/>
      <c r="WLX39" s="443"/>
      <c r="WLY39" s="443"/>
      <c r="WLZ39" s="443"/>
      <c r="WMA39" s="443"/>
      <c r="WMB39" s="443"/>
      <c r="WMC39" s="443"/>
      <c r="WMD39" s="443"/>
      <c r="WME39" s="443"/>
      <c r="WMF39" s="443"/>
      <c r="WMG39" s="443"/>
      <c r="WMH39" s="443"/>
      <c r="WMI39" s="443"/>
      <c r="WMJ39" s="443"/>
      <c r="WMK39" s="443"/>
      <c r="WML39" s="443"/>
      <c r="WMM39" s="443"/>
      <c r="WMN39" s="443"/>
      <c r="WMO39" s="443"/>
      <c r="WMP39" s="443"/>
      <c r="WMQ39" s="443"/>
      <c r="WMR39" s="443"/>
      <c r="WMS39" s="443"/>
      <c r="WMT39" s="443"/>
      <c r="WMU39" s="443"/>
      <c r="WMV39" s="443"/>
      <c r="WMW39" s="443"/>
      <c r="WMX39" s="443"/>
      <c r="WMY39" s="443"/>
      <c r="WMZ39" s="443"/>
      <c r="WNA39" s="443"/>
      <c r="WNB39" s="443"/>
      <c r="WNC39" s="443"/>
      <c r="WND39" s="443"/>
      <c r="WNE39" s="443"/>
      <c r="WNF39" s="443"/>
      <c r="WNG39" s="443"/>
      <c r="WNH39" s="443"/>
      <c r="WNI39" s="443"/>
      <c r="WNJ39" s="443"/>
      <c r="WNK39" s="443"/>
      <c r="WNL39" s="443"/>
      <c r="WNM39" s="443"/>
      <c r="WNN39" s="443"/>
      <c r="WNO39" s="443"/>
      <c r="WNP39" s="443"/>
      <c r="WNQ39" s="443"/>
      <c r="WNR39" s="443"/>
      <c r="WNS39" s="443"/>
      <c r="WNT39" s="443"/>
      <c r="WNU39" s="443"/>
      <c r="WNV39" s="443"/>
      <c r="WNW39" s="443"/>
      <c r="WNX39" s="443"/>
      <c r="WNY39" s="443"/>
      <c r="WNZ39" s="443"/>
      <c r="WOA39" s="443"/>
      <c r="WOB39" s="443"/>
      <c r="WOC39" s="443"/>
      <c r="WOD39" s="443"/>
      <c r="WOE39" s="443"/>
      <c r="WOF39" s="443"/>
      <c r="WOG39" s="443"/>
      <c r="WOH39" s="443"/>
      <c r="WOI39" s="443"/>
      <c r="WOJ39" s="443"/>
      <c r="WOK39" s="443"/>
      <c r="WOL39" s="443"/>
      <c r="WOM39" s="443"/>
      <c r="WON39" s="443"/>
      <c r="WOO39" s="443"/>
      <c r="WOP39" s="443"/>
      <c r="WOQ39" s="443"/>
      <c r="WOR39" s="443"/>
      <c r="WOS39" s="443"/>
      <c r="WOT39" s="443"/>
      <c r="WOU39" s="443"/>
      <c r="WOV39" s="443"/>
      <c r="WOW39" s="443"/>
      <c r="WOX39" s="443"/>
      <c r="WOY39" s="443"/>
      <c r="WOZ39" s="443"/>
      <c r="WPA39" s="443"/>
      <c r="WPB39" s="443"/>
      <c r="WPC39" s="443"/>
      <c r="WPD39" s="443"/>
      <c r="WPE39" s="443"/>
      <c r="WPF39" s="443"/>
      <c r="WPG39" s="443"/>
      <c r="WPH39" s="443"/>
      <c r="WPI39" s="443"/>
      <c r="WPJ39" s="443"/>
      <c r="WPK39" s="443"/>
      <c r="WPL39" s="443"/>
      <c r="WPM39" s="443"/>
      <c r="WPN39" s="443"/>
      <c r="WPO39" s="443"/>
      <c r="WPP39" s="443"/>
      <c r="WPQ39" s="443"/>
      <c r="WPR39" s="443"/>
      <c r="WPS39" s="443"/>
      <c r="WPT39" s="443"/>
      <c r="WPU39" s="443"/>
      <c r="WPV39" s="443"/>
      <c r="WPW39" s="443"/>
      <c r="WPX39" s="443"/>
      <c r="WPY39" s="443"/>
      <c r="WPZ39" s="443"/>
      <c r="WQA39" s="443"/>
      <c r="WQB39" s="443"/>
      <c r="WQC39" s="443"/>
      <c r="WQD39" s="443"/>
      <c r="WQE39" s="443"/>
      <c r="WQF39" s="443"/>
      <c r="WQG39" s="443"/>
      <c r="WQH39" s="443"/>
      <c r="WQI39" s="443"/>
      <c r="WQJ39" s="443"/>
      <c r="WQK39" s="443"/>
      <c r="WQL39" s="443"/>
      <c r="WQM39" s="443"/>
      <c r="WQN39" s="443"/>
      <c r="WQO39" s="443"/>
      <c r="WQP39" s="443"/>
      <c r="WQQ39" s="443"/>
      <c r="WQR39" s="443"/>
      <c r="WQS39" s="443"/>
      <c r="WQT39" s="443"/>
      <c r="WQU39" s="443"/>
      <c r="WQV39" s="443"/>
      <c r="WQW39" s="443"/>
      <c r="WQX39" s="443"/>
      <c r="WQY39" s="443"/>
      <c r="WQZ39" s="443"/>
      <c r="WRA39" s="443"/>
      <c r="WRB39" s="443"/>
      <c r="WRC39" s="443"/>
      <c r="WRD39" s="443"/>
      <c r="WRE39" s="443"/>
      <c r="WRF39" s="443"/>
      <c r="WRG39" s="443"/>
      <c r="WRH39" s="443"/>
      <c r="WRI39" s="443"/>
      <c r="WRJ39" s="443"/>
      <c r="WRK39" s="443"/>
      <c r="WRL39" s="443"/>
      <c r="WRM39" s="443"/>
      <c r="WRN39" s="443"/>
      <c r="WRO39" s="443"/>
      <c r="WRP39" s="443"/>
      <c r="WRQ39" s="443"/>
      <c r="WRR39" s="443"/>
      <c r="WRS39" s="443"/>
      <c r="WRT39" s="443"/>
      <c r="WRU39" s="443"/>
      <c r="WRV39" s="443"/>
      <c r="WRW39" s="443"/>
      <c r="WRX39" s="443"/>
      <c r="WRY39" s="443"/>
      <c r="WRZ39" s="443"/>
      <c r="WSA39" s="443"/>
      <c r="WSB39" s="443"/>
      <c r="WSC39" s="443"/>
      <c r="WSD39" s="443"/>
      <c r="WSE39" s="443"/>
      <c r="WSF39" s="443"/>
      <c r="WSG39" s="443"/>
      <c r="WSH39" s="443"/>
      <c r="WSI39" s="443"/>
      <c r="WSJ39" s="443"/>
      <c r="WSK39" s="443"/>
      <c r="WSL39" s="443"/>
      <c r="WSM39" s="443"/>
      <c r="WSN39" s="443"/>
      <c r="WSO39" s="443"/>
      <c r="WSP39" s="443"/>
      <c r="WSQ39" s="443"/>
      <c r="WSR39" s="443"/>
      <c r="WSS39" s="443"/>
      <c r="WST39" s="443"/>
      <c r="WSU39" s="443"/>
      <c r="WSV39" s="443"/>
      <c r="WSW39" s="443"/>
      <c r="WSX39" s="443"/>
      <c r="WSY39" s="443"/>
      <c r="WSZ39" s="443"/>
      <c r="WTA39" s="443"/>
      <c r="WTB39" s="443"/>
      <c r="WTC39" s="443"/>
      <c r="WTD39" s="443"/>
      <c r="WTE39" s="443"/>
      <c r="WTF39" s="443"/>
      <c r="WTG39" s="443"/>
      <c r="WTH39" s="443"/>
      <c r="WTI39" s="443"/>
      <c r="WTJ39" s="443"/>
      <c r="WTK39" s="443"/>
      <c r="WTL39" s="443"/>
      <c r="WTM39" s="443"/>
      <c r="WTN39" s="443"/>
      <c r="WTO39" s="443"/>
      <c r="WTP39" s="443"/>
      <c r="WTQ39" s="443"/>
      <c r="WTR39" s="443"/>
      <c r="WTS39" s="443"/>
      <c r="WTT39" s="443"/>
      <c r="WTU39" s="443"/>
      <c r="WTV39" s="443"/>
      <c r="WTW39" s="443"/>
      <c r="WTX39" s="443"/>
      <c r="WTY39" s="443"/>
      <c r="WTZ39" s="443"/>
      <c r="WUA39" s="443"/>
      <c r="WUB39" s="443"/>
      <c r="WUC39" s="443"/>
      <c r="WUD39" s="443"/>
      <c r="WUE39" s="443"/>
      <c r="WUF39" s="443"/>
      <c r="WUG39" s="443"/>
      <c r="WUH39" s="443"/>
      <c r="WUI39" s="443"/>
      <c r="WUJ39" s="443"/>
      <c r="WUK39" s="443"/>
      <c r="WUL39" s="443"/>
      <c r="WUM39" s="443"/>
      <c r="WUN39" s="443"/>
      <c r="WUO39" s="443"/>
      <c r="WUP39" s="443"/>
      <c r="WUQ39" s="443"/>
      <c r="WUR39" s="443"/>
      <c r="WUS39" s="443"/>
      <c r="WUT39" s="443"/>
      <c r="WUU39" s="443"/>
      <c r="WUV39" s="443"/>
      <c r="WUW39" s="443"/>
      <c r="WUX39" s="443"/>
      <c r="WUY39" s="443"/>
      <c r="WUZ39" s="443"/>
      <c r="WVA39" s="443"/>
      <c r="WVB39" s="443"/>
      <c r="WVC39" s="443"/>
      <c r="WVD39" s="443"/>
      <c r="WVE39" s="443"/>
      <c r="WVF39" s="443"/>
      <c r="WVG39" s="443"/>
      <c r="WVH39" s="443"/>
      <c r="WVI39" s="443"/>
      <c r="WVJ39" s="443"/>
      <c r="WVK39" s="443"/>
      <c r="WVL39" s="443"/>
      <c r="WVM39" s="443"/>
      <c r="WVN39" s="443"/>
      <c r="WVO39" s="443"/>
      <c r="WVP39" s="443"/>
      <c r="WVQ39" s="443"/>
      <c r="WVR39" s="443"/>
      <c r="WVS39" s="443"/>
      <c r="WVT39" s="443"/>
      <c r="WVU39" s="443"/>
      <c r="WVV39" s="443"/>
      <c r="WVW39" s="443"/>
      <c r="WVX39" s="443"/>
      <c r="WVY39" s="443"/>
      <c r="WVZ39" s="443"/>
      <c r="WWA39" s="443"/>
      <c r="WWB39" s="443"/>
      <c r="WWC39" s="443"/>
      <c r="WWD39" s="443"/>
      <c r="WWE39" s="443"/>
      <c r="WWF39" s="443"/>
      <c r="WWG39" s="443"/>
      <c r="WWH39" s="443"/>
      <c r="WWI39" s="443"/>
      <c r="WWJ39" s="443"/>
      <c r="WWK39" s="443"/>
      <c r="WWL39" s="443"/>
      <c r="WWM39" s="443"/>
      <c r="WWN39" s="443"/>
      <c r="WWO39" s="443"/>
      <c r="WWP39" s="443"/>
      <c r="WWQ39" s="443"/>
      <c r="WWR39" s="443"/>
      <c r="WWS39" s="443"/>
      <c r="WWT39" s="443"/>
      <c r="WWU39" s="443"/>
      <c r="WWV39" s="443"/>
      <c r="WWW39" s="443"/>
      <c r="WWX39" s="443"/>
      <c r="WWY39" s="443"/>
      <c r="WWZ39" s="443"/>
      <c r="WXA39" s="443"/>
      <c r="WXB39" s="443"/>
      <c r="WXC39" s="443"/>
      <c r="WXD39" s="443"/>
      <c r="WXE39" s="443"/>
      <c r="WXF39" s="443"/>
      <c r="WXG39" s="443"/>
      <c r="WXH39" s="443"/>
      <c r="WXI39" s="443"/>
      <c r="WXJ39" s="443"/>
      <c r="WXK39" s="443"/>
      <c r="WXL39" s="443"/>
      <c r="WXM39" s="443"/>
      <c r="WXN39" s="443"/>
      <c r="WXO39" s="443"/>
      <c r="WXP39" s="443"/>
      <c r="WXQ39" s="443"/>
      <c r="WXR39" s="443"/>
      <c r="WXS39" s="443"/>
      <c r="WXT39" s="443"/>
      <c r="WXU39" s="443"/>
      <c r="WXV39" s="443"/>
      <c r="WXW39" s="443"/>
      <c r="WXX39" s="443"/>
      <c r="WXY39" s="443"/>
      <c r="WXZ39" s="443"/>
      <c r="WYA39" s="443"/>
      <c r="WYB39" s="443"/>
      <c r="WYC39" s="443"/>
      <c r="WYD39" s="443"/>
      <c r="WYE39" s="443"/>
      <c r="WYF39" s="443"/>
      <c r="WYG39" s="443"/>
      <c r="WYH39" s="443"/>
      <c r="WYI39" s="443"/>
      <c r="WYJ39" s="443"/>
      <c r="WYK39" s="443"/>
      <c r="WYL39" s="443"/>
      <c r="WYM39" s="443"/>
      <c r="WYN39" s="443"/>
      <c r="WYO39" s="443"/>
      <c r="WYP39" s="443"/>
      <c r="WYQ39" s="443"/>
      <c r="WYR39" s="443"/>
      <c r="WYS39" s="443"/>
      <c r="WYT39" s="443"/>
      <c r="WYU39" s="443"/>
      <c r="WYV39" s="443"/>
      <c r="WYW39" s="443"/>
      <c r="WYX39" s="443"/>
      <c r="WYY39" s="443"/>
      <c r="WYZ39" s="443"/>
      <c r="WZA39" s="443"/>
      <c r="WZB39" s="443"/>
      <c r="WZC39" s="443"/>
      <c r="WZD39" s="443"/>
      <c r="WZE39" s="443"/>
      <c r="WZF39" s="443"/>
      <c r="WZG39" s="443"/>
      <c r="WZH39" s="443"/>
      <c r="WZI39" s="443"/>
      <c r="WZJ39" s="443"/>
      <c r="WZK39" s="443"/>
      <c r="WZL39" s="443"/>
      <c r="WZM39" s="443"/>
      <c r="WZN39" s="443"/>
      <c r="WZO39" s="443"/>
      <c r="WZP39" s="443"/>
      <c r="WZQ39" s="443"/>
      <c r="WZR39" s="443"/>
      <c r="WZS39" s="443"/>
      <c r="WZT39" s="443"/>
      <c r="WZU39" s="443"/>
      <c r="WZV39" s="443"/>
      <c r="WZW39" s="443"/>
      <c r="WZX39" s="443"/>
      <c r="WZY39" s="443"/>
      <c r="WZZ39" s="443"/>
      <c r="XAA39" s="443"/>
      <c r="XAB39" s="443"/>
      <c r="XAC39" s="443"/>
      <c r="XAD39" s="443"/>
      <c r="XAE39" s="443"/>
      <c r="XAF39" s="443"/>
      <c r="XAG39" s="443"/>
      <c r="XAH39" s="443"/>
      <c r="XAI39" s="443"/>
      <c r="XAJ39" s="443"/>
      <c r="XAK39" s="443"/>
      <c r="XAL39" s="443"/>
      <c r="XAM39" s="443"/>
      <c r="XAN39" s="443"/>
      <c r="XAO39" s="443"/>
      <c r="XAP39" s="443"/>
      <c r="XAQ39" s="443"/>
      <c r="XAR39" s="443"/>
      <c r="XAS39" s="443"/>
      <c r="XAT39" s="443"/>
      <c r="XAU39" s="443"/>
      <c r="XAV39" s="443"/>
      <c r="XAW39" s="443"/>
      <c r="XAX39" s="443"/>
      <c r="XAY39" s="443"/>
      <c r="XAZ39" s="443"/>
      <c r="XBA39" s="443"/>
      <c r="XBB39" s="443"/>
      <c r="XBC39" s="443"/>
      <c r="XBD39" s="443"/>
      <c r="XBE39" s="443"/>
      <c r="XBF39" s="443"/>
      <c r="XBG39" s="443"/>
      <c r="XBH39" s="443"/>
      <c r="XBI39" s="443"/>
      <c r="XBJ39" s="443"/>
      <c r="XBK39" s="443"/>
      <c r="XBL39" s="443"/>
      <c r="XBM39" s="443"/>
      <c r="XBN39" s="443"/>
      <c r="XBO39" s="443"/>
      <c r="XBP39" s="443"/>
      <c r="XBQ39" s="443"/>
      <c r="XBR39" s="443"/>
      <c r="XBS39" s="443"/>
      <c r="XBT39" s="443"/>
      <c r="XBU39" s="443"/>
      <c r="XBV39" s="443"/>
      <c r="XBW39" s="443"/>
      <c r="XBX39" s="443"/>
      <c r="XBY39" s="443"/>
      <c r="XBZ39" s="443"/>
      <c r="XCA39" s="443"/>
      <c r="XCB39" s="443"/>
      <c r="XCC39" s="443"/>
      <c r="XCD39" s="443"/>
      <c r="XCE39" s="443"/>
      <c r="XCF39" s="443"/>
      <c r="XCG39" s="443"/>
      <c r="XCH39" s="443"/>
      <c r="XCI39" s="443"/>
      <c r="XCJ39" s="443"/>
      <c r="XCK39" s="443"/>
      <c r="XCL39" s="443"/>
      <c r="XCM39" s="443"/>
      <c r="XCN39" s="443"/>
      <c r="XCO39" s="443"/>
      <c r="XCP39" s="443"/>
      <c r="XCQ39" s="443"/>
      <c r="XCR39" s="443"/>
      <c r="XCS39" s="443"/>
      <c r="XCT39" s="443"/>
      <c r="XCU39" s="443"/>
      <c r="XCV39" s="443"/>
      <c r="XCW39" s="443"/>
      <c r="XCX39" s="443"/>
      <c r="XCY39" s="443"/>
      <c r="XCZ39" s="443"/>
      <c r="XDA39" s="443"/>
      <c r="XDB39" s="443"/>
      <c r="XDC39" s="443"/>
      <c r="XDD39" s="443"/>
      <c r="XDE39" s="443"/>
      <c r="XDF39" s="443"/>
      <c r="XDG39" s="443"/>
      <c r="XDH39" s="443"/>
      <c r="XDI39" s="443"/>
      <c r="XDJ39" s="443"/>
      <c r="XDK39" s="443"/>
      <c r="XDL39" s="443"/>
      <c r="XDM39" s="443"/>
      <c r="XDN39" s="443"/>
      <c r="XDO39" s="443"/>
      <c r="XDP39" s="443"/>
      <c r="XDQ39" s="443"/>
      <c r="XDR39" s="443"/>
      <c r="XDS39" s="443"/>
      <c r="XDT39" s="443"/>
      <c r="XDU39" s="443"/>
      <c r="XDV39" s="443"/>
      <c r="XDW39" s="443"/>
      <c r="XDX39" s="443"/>
      <c r="XDY39" s="443"/>
      <c r="XDZ39" s="443"/>
      <c r="XEA39" s="443"/>
      <c r="XEB39" s="443"/>
      <c r="XEC39" s="443"/>
      <c r="XED39" s="443"/>
      <c r="XEE39" s="443"/>
      <c r="XEF39" s="443"/>
      <c r="XEG39" s="443"/>
      <c r="XEH39" s="443"/>
      <c r="XEI39" s="443"/>
      <c r="XEJ39" s="443"/>
    </row>
    <row r="40" s="409" customFormat="1" ht="18" customHeight="1" spans="1:16364">
      <c r="A40" s="427" t="s">
        <v>44</v>
      </c>
      <c r="B40" s="428">
        <f>B23</f>
        <v>42330</v>
      </c>
      <c r="C40" s="442">
        <f>C38-C39</f>
        <v>44335</v>
      </c>
      <c r="D40" s="430">
        <f>B40-C40</f>
        <v>-2005</v>
      </c>
      <c r="E40" s="431">
        <f t="shared" si="6"/>
        <v>-4.52238637645201</v>
      </c>
      <c r="F40" s="443"/>
      <c r="G40" s="443"/>
      <c r="H40" s="443"/>
      <c r="I40" s="443"/>
      <c r="J40" s="443"/>
      <c r="K40" s="443"/>
      <c r="L40" s="443"/>
      <c r="M40" s="443"/>
      <c r="N40" s="443"/>
      <c r="O40" s="443"/>
      <c r="P40" s="443"/>
      <c r="Q40" s="443"/>
      <c r="R40" s="443"/>
      <c r="S40" s="443"/>
      <c r="T40" s="443"/>
      <c r="U40" s="443"/>
      <c r="V40" s="443"/>
      <c r="W40" s="443"/>
      <c r="X40" s="443"/>
      <c r="Y40" s="443"/>
      <c r="Z40" s="443"/>
      <c r="AA40" s="443"/>
      <c r="AB40" s="443"/>
      <c r="AC40" s="443"/>
      <c r="AD40" s="443"/>
      <c r="AE40" s="443"/>
      <c r="AF40" s="443"/>
      <c r="AG40" s="443"/>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3"/>
      <c r="IK40" s="443"/>
      <c r="IL40" s="443"/>
      <c r="IM40" s="443"/>
      <c r="IN40" s="443"/>
      <c r="IO40" s="443"/>
      <c r="IP40" s="443"/>
      <c r="IQ40" s="443"/>
      <c r="IR40" s="443"/>
      <c r="IS40" s="443"/>
      <c r="IT40" s="443"/>
      <c r="IU40" s="443"/>
      <c r="IV40" s="443"/>
      <c r="IW40" s="443"/>
      <c r="IX40" s="443"/>
      <c r="IY40" s="443"/>
      <c r="IZ40" s="443"/>
      <c r="JA40" s="443"/>
      <c r="JB40" s="443"/>
      <c r="JC40" s="443"/>
      <c r="JD40" s="443"/>
      <c r="JE40" s="443"/>
      <c r="JF40" s="443"/>
      <c r="JG40" s="443"/>
      <c r="JH40" s="443"/>
      <c r="JI40" s="443"/>
      <c r="JJ40" s="443"/>
      <c r="JK40" s="443"/>
      <c r="JL40" s="443"/>
      <c r="JM40" s="443"/>
      <c r="JN40" s="443"/>
      <c r="JO40" s="443"/>
      <c r="JP40" s="443"/>
      <c r="JQ40" s="443"/>
      <c r="JR40" s="443"/>
      <c r="JS40" s="443"/>
      <c r="JT40" s="443"/>
      <c r="JU40" s="443"/>
      <c r="JV40" s="443"/>
      <c r="JW40" s="443"/>
      <c r="JX40" s="443"/>
      <c r="JY40" s="443"/>
      <c r="JZ40" s="443"/>
      <c r="KA40" s="443"/>
      <c r="KB40" s="443"/>
      <c r="KC40" s="443"/>
      <c r="KD40" s="443"/>
      <c r="KE40" s="443"/>
      <c r="KF40" s="443"/>
      <c r="KG40" s="443"/>
      <c r="KH40" s="443"/>
      <c r="KI40" s="443"/>
      <c r="KJ40" s="443"/>
      <c r="KK40" s="443"/>
      <c r="KL40" s="443"/>
      <c r="KM40" s="443"/>
      <c r="KN40" s="443"/>
      <c r="KO40" s="443"/>
      <c r="KP40" s="443"/>
      <c r="KQ40" s="443"/>
      <c r="KR40" s="443"/>
      <c r="KS40" s="443"/>
      <c r="KT40" s="443"/>
      <c r="KU40" s="443"/>
      <c r="KV40" s="443"/>
      <c r="KW40" s="443"/>
      <c r="KX40" s="443"/>
      <c r="KY40" s="443"/>
      <c r="KZ40" s="443"/>
      <c r="LA40" s="443"/>
      <c r="LB40" s="443"/>
      <c r="LC40" s="443"/>
      <c r="LD40" s="443"/>
      <c r="LE40" s="443"/>
      <c r="LF40" s="443"/>
      <c r="LG40" s="443"/>
      <c r="LH40" s="443"/>
      <c r="LI40" s="443"/>
      <c r="LJ40" s="443"/>
      <c r="LK40" s="443"/>
      <c r="LL40" s="443"/>
      <c r="LM40" s="443"/>
      <c r="LN40" s="443"/>
      <c r="LO40" s="443"/>
      <c r="LP40" s="443"/>
      <c r="LQ40" s="443"/>
      <c r="LR40" s="443"/>
      <c r="LS40" s="443"/>
      <c r="LT40" s="443"/>
      <c r="LU40" s="443"/>
      <c r="LV40" s="443"/>
      <c r="LW40" s="443"/>
      <c r="LX40" s="443"/>
      <c r="LY40" s="443"/>
      <c r="LZ40" s="443"/>
      <c r="MA40" s="443"/>
      <c r="MB40" s="443"/>
      <c r="MC40" s="443"/>
      <c r="MD40" s="443"/>
      <c r="ME40" s="443"/>
      <c r="MF40" s="443"/>
      <c r="MG40" s="443"/>
      <c r="MH40" s="443"/>
      <c r="MI40" s="443"/>
      <c r="MJ40" s="443"/>
      <c r="MK40" s="443"/>
      <c r="ML40" s="443"/>
      <c r="MM40" s="443"/>
      <c r="MN40" s="443"/>
      <c r="MO40" s="443"/>
      <c r="MP40" s="443"/>
      <c r="MQ40" s="443"/>
      <c r="MR40" s="443"/>
      <c r="MS40" s="443"/>
      <c r="MT40" s="443"/>
      <c r="MU40" s="443"/>
      <c r="MV40" s="443"/>
      <c r="MW40" s="443"/>
      <c r="MX40" s="443"/>
      <c r="MY40" s="443"/>
      <c r="MZ40" s="443"/>
      <c r="NA40" s="443"/>
      <c r="NB40" s="443"/>
      <c r="NC40" s="443"/>
      <c r="ND40" s="443"/>
      <c r="NE40" s="443"/>
      <c r="NF40" s="443"/>
      <c r="NG40" s="443"/>
      <c r="NH40" s="443"/>
      <c r="NI40" s="443"/>
      <c r="NJ40" s="443"/>
      <c r="NK40" s="443"/>
      <c r="NL40" s="443"/>
      <c r="NM40" s="443"/>
      <c r="NN40" s="443"/>
      <c r="NO40" s="443"/>
      <c r="NP40" s="443"/>
      <c r="NQ40" s="443"/>
      <c r="NR40" s="443"/>
      <c r="NS40" s="443"/>
      <c r="NT40" s="443"/>
      <c r="NU40" s="443"/>
      <c r="NV40" s="443"/>
      <c r="NW40" s="443"/>
      <c r="NX40" s="443"/>
      <c r="NY40" s="443"/>
      <c r="NZ40" s="443"/>
      <c r="OA40" s="443"/>
      <c r="OB40" s="443"/>
      <c r="OC40" s="443"/>
      <c r="OD40" s="443"/>
      <c r="OE40" s="443"/>
      <c r="OF40" s="443"/>
      <c r="OG40" s="443"/>
      <c r="OH40" s="443"/>
      <c r="OI40" s="443"/>
      <c r="OJ40" s="443"/>
      <c r="OK40" s="443"/>
      <c r="OL40" s="443"/>
      <c r="OM40" s="443"/>
      <c r="ON40" s="443"/>
      <c r="OO40" s="443"/>
      <c r="OP40" s="443"/>
      <c r="OQ40" s="443"/>
      <c r="OR40" s="443"/>
      <c r="OS40" s="443"/>
      <c r="OT40" s="443"/>
      <c r="OU40" s="443"/>
      <c r="OV40" s="443"/>
      <c r="OW40" s="443"/>
      <c r="OX40" s="443"/>
      <c r="OY40" s="443"/>
      <c r="OZ40" s="443"/>
      <c r="PA40" s="443"/>
      <c r="PB40" s="443"/>
      <c r="PC40" s="443"/>
      <c r="PD40" s="443"/>
      <c r="PE40" s="443"/>
      <c r="PF40" s="443"/>
      <c r="PG40" s="443"/>
      <c r="PH40" s="443"/>
      <c r="PI40" s="443"/>
      <c r="PJ40" s="443"/>
      <c r="PK40" s="443"/>
      <c r="PL40" s="443"/>
      <c r="PM40" s="443"/>
      <c r="PN40" s="443"/>
      <c r="PO40" s="443"/>
      <c r="PP40" s="443"/>
      <c r="PQ40" s="443"/>
      <c r="PR40" s="443"/>
      <c r="PS40" s="443"/>
      <c r="PT40" s="443"/>
      <c r="PU40" s="443"/>
      <c r="PV40" s="443"/>
      <c r="PW40" s="443"/>
      <c r="PX40" s="443"/>
      <c r="PY40" s="443"/>
      <c r="PZ40" s="443"/>
      <c r="QA40" s="443"/>
      <c r="QB40" s="443"/>
      <c r="QC40" s="443"/>
      <c r="QD40" s="443"/>
      <c r="QE40" s="443"/>
      <c r="QF40" s="443"/>
      <c r="QG40" s="443"/>
      <c r="QH40" s="443"/>
      <c r="QI40" s="443"/>
      <c r="QJ40" s="443"/>
      <c r="QK40" s="443"/>
      <c r="QL40" s="443"/>
      <c r="QM40" s="443"/>
      <c r="QN40" s="443"/>
      <c r="QO40" s="443"/>
      <c r="QP40" s="443"/>
      <c r="QQ40" s="443"/>
      <c r="QR40" s="443"/>
      <c r="QS40" s="443"/>
      <c r="QT40" s="443"/>
      <c r="QU40" s="443"/>
      <c r="QV40" s="443"/>
      <c r="QW40" s="443"/>
      <c r="QX40" s="443"/>
      <c r="QY40" s="443"/>
      <c r="QZ40" s="443"/>
      <c r="RA40" s="443"/>
      <c r="RB40" s="443"/>
      <c r="RC40" s="443"/>
      <c r="RD40" s="443"/>
      <c r="RE40" s="443"/>
      <c r="RF40" s="443"/>
      <c r="RG40" s="443"/>
      <c r="RH40" s="443"/>
      <c r="RI40" s="443"/>
      <c r="RJ40" s="443"/>
      <c r="RK40" s="443"/>
      <c r="RL40" s="443"/>
      <c r="RM40" s="443"/>
      <c r="RN40" s="443"/>
      <c r="RO40" s="443"/>
      <c r="RP40" s="443"/>
      <c r="RQ40" s="443"/>
      <c r="RR40" s="443"/>
      <c r="RS40" s="443"/>
      <c r="RT40" s="443"/>
      <c r="RU40" s="443"/>
      <c r="RV40" s="443"/>
      <c r="RW40" s="443"/>
      <c r="RX40" s="443"/>
      <c r="RY40" s="443"/>
      <c r="RZ40" s="443"/>
      <c r="SA40" s="443"/>
      <c r="SB40" s="443"/>
      <c r="SC40" s="443"/>
      <c r="SD40" s="443"/>
      <c r="SE40" s="443"/>
      <c r="SF40" s="443"/>
      <c r="SG40" s="443"/>
      <c r="SH40" s="443"/>
      <c r="SI40" s="443"/>
      <c r="SJ40" s="443"/>
      <c r="SK40" s="443"/>
      <c r="SL40" s="443"/>
      <c r="SM40" s="443"/>
      <c r="SN40" s="443"/>
      <c r="SO40" s="443"/>
      <c r="SP40" s="443"/>
      <c r="SQ40" s="443"/>
      <c r="SR40" s="443"/>
      <c r="SS40" s="443"/>
      <c r="ST40" s="443"/>
      <c r="SU40" s="443"/>
      <c r="SV40" s="443"/>
      <c r="SW40" s="443"/>
      <c r="SX40" s="443"/>
      <c r="SY40" s="443"/>
      <c r="SZ40" s="443"/>
      <c r="TA40" s="443"/>
      <c r="TB40" s="443"/>
      <c r="TC40" s="443"/>
      <c r="TD40" s="443"/>
      <c r="TE40" s="443"/>
      <c r="TF40" s="443"/>
      <c r="TG40" s="443"/>
      <c r="TH40" s="443"/>
      <c r="TI40" s="443"/>
      <c r="TJ40" s="443"/>
      <c r="TK40" s="443"/>
      <c r="TL40" s="443"/>
      <c r="TM40" s="443"/>
      <c r="TN40" s="443"/>
      <c r="TO40" s="443"/>
      <c r="TP40" s="443"/>
      <c r="TQ40" s="443"/>
      <c r="TR40" s="443"/>
      <c r="TS40" s="443"/>
      <c r="TT40" s="443"/>
      <c r="TU40" s="443"/>
      <c r="TV40" s="443"/>
      <c r="TW40" s="443"/>
      <c r="TX40" s="443"/>
      <c r="TY40" s="443"/>
      <c r="TZ40" s="443"/>
      <c r="UA40" s="443"/>
      <c r="UB40" s="443"/>
      <c r="UC40" s="443"/>
      <c r="UD40" s="443"/>
      <c r="UE40" s="443"/>
      <c r="UF40" s="443"/>
      <c r="UG40" s="443"/>
      <c r="UH40" s="443"/>
      <c r="UI40" s="443"/>
      <c r="UJ40" s="443"/>
      <c r="UK40" s="443"/>
      <c r="UL40" s="443"/>
      <c r="UM40" s="443"/>
      <c r="UN40" s="443"/>
      <c r="UO40" s="443"/>
      <c r="UP40" s="443"/>
      <c r="UQ40" s="443"/>
      <c r="UR40" s="443"/>
      <c r="US40" s="443"/>
      <c r="UT40" s="443"/>
      <c r="UU40" s="443"/>
      <c r="UV40" s="443"/>
      <c r="UW40" s="443"/>
      <c r="UX40" s="443"/>
      <c r="UY40" s="443"/>
      <c r="UZ40" s="443"/>
      <c r="VA40" s="443"/>
      <c r="VB40" s="443"/>
      <c r="VC40" s="443"/>
      <c r="VD40" s="443"/>
      <c r="VE40" s="443"/>
      <c r="VF40" s="443"/>
      <c r="VG40" s="443"/>
      <c r="VH40" s="443"/>
      <c r="VI40" s="443"/>
      <c r="VJ40" s="443"/>
      <c r="VK40" s="443"/>
      <c r="VL40" s="443"/>
      <c r="VM40" s="443"/>
      <c r="VN40" s="443"/>
      <c r="VO40" s="443"/>
      <c r="VP40" s="443"/>
      <c r="VQ40" s="443"/>
      <c r="VR40" s="443"/>
      <c r="VS40" s="443"/>
      <c r="VT40" s="443"/>
      <c r="VU40" s="443"/>
      <c r="VV40" s="443"/>
      <c r="VW40" s="443"/>
      <c r="VX40" s="443"/>
      <c r="VY40" s="443"/>
      <c r="VZ40" s="443"/>
      <c r="WA40" s="443"/>
      <c r="WB40" s="443"/>
      <c r="WC40" s="443"/>
      <c r="WD40" s="443"/>
      <c r="WE40" s="443"/>
      <c r="WF40" s="443"/>
      <c r="WG40" s="443"/>
      <c r="WH40" s="443"/>
      <c r="WI40" s="443"/>
      <c r="WJ40" s="443"/>
      <c r="WK40" s="443"/>
      <c r="WL40" s="443"/>
      <c r="WM40" s="443"/>
      <c r="WN40" s="443"/>
      <c r="WO40" s="443"/>
      <c r="WP40" s="443"/>
      <c r="WQ40" s="443"/>
      <c r="WR40" s="443"/>
      <c r="WS40" s="443"/>
      <c r="WT40" s="443"/>
      <c r="WU40" s="443"/>
      <c r="WV40" s="443"/>
      <c r="WW40" s="443"/>
      <c r="WX40" s="443"/>
      <c r="WY40" s="443"/>
      <c r="WZ40" s="443"/>
      <c r="XA40" s="443"/>
      <c r="XB40" s="443"/>
      <c r="XC40" s="443"/>
      <c r="XD40" s="443"/>
      <c r="XE40" s="443"/>
      <c r="XF40" s="443"/>
      <c r="XG40" s="443"/>
      <c r="XH40" s="443"/>
      <c r="XI40" s="443"/>
      <c r="XJ40" s="443"/>
      <c r="XK40" s="443"/>
      <c r="XL40" s="443"/>
      <c r="XM40" s="443"/>
      <c r="XN40" s="443"/>
      <c r="XO40" s="443"/>
      <c r="XP40" s="443"/>
      <c r="XQ40" s="443"/>
      <c r="XR40" s="443"/>
      <c r="XS40" s="443"/>
      <c r="XT40" s="443"/>
      <c r="XU40" s="443"/>
      <c r="XV40" s="443"/>
      <c r="XW40" s="443"/>
      <c r="XX40" s="443"/>
      <c r="XY40" s="443"/>
      <c r="XZ40" s="443"/>
      <c r="YA40" s="443"/>
      <c r="YB40" s="443"/>
      <c r="YC40" s="443"/>
      <c r="YD40" s="443"/>
      <c r="YE40" s="443"/>
      <c r="YF40" s="443"/>
      <c r="YG40" s="443"/>
      <c r="YH40" s="443"/>
      <c r="YI40" s="443"/>
      <c r="YJ40" s="443"/>
      <c r="YK40" s="443"/>
      <c r="YL40" s="443"/>
      <c r="YM40" s="443"/>
      <c r="YN40" s="443"/>
      <c r="YO40" s="443"/>
      <c r="YP40" s="443"/>
      <c r="YQ40" s="443"/>
      <c r="YR40" s="443"/>
      <c r="YS40" s="443"/>
      <c r="YT40" s="443"/>
      <c r="YU40" s="443"/>
      <c r="YV40" s="443"/>
      <c r="YW40" s="443"/>
      <c r="YX40" s="443"/>
      <c r="YY40" s="443"/>
      <c r="YZ40" s="443"/>
      <c r="ZA40" s="443"/>
      <c r="ZB40" s="443"/>
      <c r="ZC40" s="443"/>
      <c r="ZD40" s="443"/>
      <c r="ZE40" s="443"/>
      <c r="ZF40" s="443"/>
      <c r="ZG40" s="443"/>
      <c r="ZH40" s="443"/>
      <c r="ZI40" s="443"/>
      <c r="ZJ40" s="443"/>
      <c r="ZK40" s="443"/>
      <c r="ZL40" s="443"/>
      <c r="ZM40" s="443"/>
      <c r="ZN40" s="443"/>
      <c r="ZO40" s="443"/>
      <c r="ZP40" s="443"/>
      <c r="ZQ40" s="443"/>
      <c r="ZR40" s="443"/>
      <c r="ZS40" s="443"/>
      <c r="ZT40" s="443"/>
      <c r="ZU40" s="443"/>
      <c r="ZV40" s="443"/>
      <c r="ZW40" s="443"/>
      <c r="ZX40" s="443"/>
      <c r="ZY40" s="443"/>
      <c r="ZZ40" s="443"/>
      <c r="AAA40" s="443"/>
      <c r="AAB40" s="443"/>
      <c r="AAC40" s="443"/>
      <c r="AAD40" s="443"/>
      <c r="AAE40" s="443"/>
      <c r="AAF40" s="443"/>
      <c r="AAG40" s="443"/>
      <c r="AAH40" s="443"/>
      <c r="AAI40" s="443"/>
      <c r="AAJ40" s="443"/>
      <c r="AAK40" s="443"/>
      <c r="AAL40" s="443"/>
      <c r="AAM40" s="443"/>
      <c r="AAN40" s="443"/>
      <c r="AAO40" s="443"/>
      <c r="AAP40" s="443"/>
      <c r="AAQ40" s="443"/>
      <c r="AAR40" s="443"/>
      <c r="AAS40" s="443"/>
      <c r="AAT40" s="443"/>
      <c r="AAU40" s="443"/>
      <c r="AAV40" s="443"/>
      <c r="AAW40" s="443"/>
      <c r="AAX40" s="443"/>
      <c r="AAY40" s="443"/>
      <c r="AAZ40" s="443"/>
      <c r="ABA40" s="443"/>
      <c r="ABB40" s="443"/>
      <c r="ABC40" s="443"/>
      <c r="ABD40" s="443"/>
      <c r="ABE40" s="443"/>
      <c r="ABF40" s="443"/>
      <c r="ABG40" s="443"/>
      <c r="ABH40" s="443"/>
      <c r="ABI40" s="443"/>
      <c r="ABJ40" s="443"/>
      <c r="ABK40" s="443"/>
      <c r="ABL40" s="443"/>
      <c r="ABM40" s="443"/>
      <c r="ABN40" s="443"/>
      <c r="ABO40" s="443"/>
      <c r="ABP40" s="443"/>
      <c r="ABQ40" s="443"/>
      <c r="ABR40" s="443"/>
      <c r="ABS40" s="443"/>
      <c r="ABT40" s="443"/>
      <c r="ABU40" s="443"/>
      <c r="ABV40" s="443"/>
      <c r="ABW40" s="443"/>
      <c r="ABX40" s="443"/>
      <c r="ABY40" s="443"/>
      <c r="ABZ40" s="443"/>
      <c r="ACA40" s="443"/>
      <c r="ACB40" s="443"/>
      <c r="ACC40" s="443"/>
      <c r="ACD40" s="443"/>
      <c r="ACE40" s="443"/>
      <c r="ACF40" s="443"/>
      <c r="ACG40" s="443"/>
      <c r="ACH40" s="443"/>
      <c r="ACI40" s="443"/>
      <c r="ACJ40" s="443"/>
      <c r="ACK40" s="443"/>
      <c r="ACL40" s="443"/>
      <c r="ACM40" s="443"/>
      <c r="ACN40" s="443"/>
      <c r="ACO40" s="443"/>
      <c r="ACP40" s="443"/>
      <c r="ACQ40" s="443"/>
      <c r="ACR40" s="443"/>
      <c r="ACS40" s="443"/>
      <c r="ACT40" s="443"/>
      <c r="ACU40" s="443"/>
      <c r="ACV40" s="443"/>
      <c r="ACW40" s="443"/>
      <c r="ACX40" s="443"/>
      <c r="ACY40" s="443"/>
      <c r="ACZ40" s="443"/>
      <c r="ADA40" s="443"/>
      <c r="ADB40" s="443"/>
      <c r="ADC40" s="443"/>
      <c r="ADD40" s="443"/>
      <c r="ADE40" s="443"/>
      <c r="ADF40" s="443"/>
      <c r="ADG40" s="443"/>
      <c r="ADH40" s="443"/>
      <c r="ADI40" s="443"/>
      <c r="ADJ40" s="443"/>
      <c r="ADK40" s="443"/>
      <c r="ADL40" s="443"/>
      <c r="ADM40" s="443"/>
      <c r="ADN40" s="443"/>
      <c r="ADO40" s="443"/>
      <c r="ADP40" s="443"/>
      <c r="ADQ40" s="443"/>
      <c r="ADR40" s="443"/>
      <c r="ADS40" s="443"/>
      <c r="ADT40" s="443"/>
      <c r="ADU40" s="443"/>
      <c r="ADV40" s="443"/>
      <c r="ADW40" s="443"/>
      <c r="ADX40" s="443"/>
      <c r="ADY40" s="443"/>
      <c r="ADZ40" s="443"/>
      <c r="AEA40" s="443"/>
      <c r="AEB40" s="443"/>
      <c r="AEC40" s="443"/>
      <c r="AED40" s="443"/>
      <c r="AEE40" s="443"/>
      <c r="AEF40" s="443"/>
      <c r="AEG40" s="443"/>
      <c r="AEH40" s="443"/>
      <c r="AEI40" s="443"/>
      <c r="AEJ40" s="443"/>
      <c r="AEK40" s="443"/>
      <c r="AEL40" s="443"/>
      <c r="AEM40" s="443"/>
      <c r="AEN40" s="443"/>
      <c r="AEO40" s="443"/>
      <c r="AEP40" s="443"/>
      <c r="AEQ40" s="443"/>
      <c r="AER40" s="443"/>
      <c r="AES40" s="443"/>
      <c r="AET40" s="443"/>
      <c r="AEU40" s="443"/>
      <c r="AEV40" s="443"/>
      <c r="AEW40" s="443"/>
      <c r="AEX40" s="443"/>
      <c r="AEY40" s="443"/>
      <c r="AEZ40" s="443"/>
      <c r="AFA40" s="443"/>
      <c r="AFB40" s="443"/>
      <c r="AFC40" s="443"/>
      <c r="AFD40" s="443"/>
      <c r="AFE40" s="443"/>
      <c r="AFF40" s="443"/>
      <c r="AFG40" s="443"/>
      <c r="AFH40" s="443"/>
      <c r="AFI40" s="443"/>
      <c r="AFJ40" s="443"/>
      <c r="AFK40" s="443"/>
      <c r="AFL40" s="443"/>
      <c r="AFM40" s="443"/>
      <c r="AFN40" s="443"/>
      <c r="AFO40" s="443"/>
      <c r="AFP40" s="443"/>
      <c r="AFQ40" s="443"/>
      <c r="AFR40" s="443"/>
      <c r="AFS40" s="443"/>
      <c r="AFT40" s="443"/>
      <c r="AFU40" s="443"/>
      <c r="AFV40" s="443"/>
      <c r="AFW40" s="443"/>
      <c r="AFX40" s="443"/>
      <c r="AFY40" s="443"/>
      <c r="AFZ40" s="443"/>
      <c r="AGA40" s="443"/>
      <c r="AGB40" s="443"/>
      <c r="AGC40" s="443"/>
      <c r="AGD40" s="443"/>
      <c r="AGE40" s="443"/>
      <c r="AGF40" s="443"/>
      <c r="AGG40" s="443"/>
      <c r="AGH40" s="443"/>
      <c r="AGI40" s="443"/>
      <c r="AGJ40" s="443"/>
      <c r="AGK40" s="443"/>
      <c r="AGL40" s="443"/>
      <c r="AGM40" s="443"/>
      <c r="AGN40" s="443"/>
      <c r="AGO40" s="443"/>
      <c r="AGP40" s="443"/>
      <c r="AGQ40" s="443"/>
      <c r="AGR40" s="443"/>
      <c r="AGS40" s="443"/>
      <c r="AGT40" s="443"/>
      <c r="AGU40" s="443"/>
      <c r="AGV40" s="443"/>
      <c r="AGW40" s="443"/>
      <c r="AGX40" s="443"/>
      <c r="AGY40" s="443"/>
      <c r="AGZ40" s="443"/>
      <c r="AHA40" s="443"/>
      <c r="AHB40" s="443"/>
      <c r="AHC40" s="443"/>
      <c r="AHD40" s="443"/>
      <c r="AHE40" s="443"/>
      <c r="AHF40" s="443"/>
      <c r="AHG40" s="443"/>
      <c r="AHH40" s="443"/>
      <c r="AHI40" s="443"/>
      <c r="AHJ40" s="443"/>
      <c r="AHK40" s="443"/>
      <c r="AHL40" s="443"/>
      <c r="AHM40" s="443"/>
      <c r="AHN40" s="443"/>
      <c r="AHO40" s="443"/>
      <c r="AHP40" s="443"/>
      <c r="AHQ40" s="443"/>
      <c r="AHR40" s="443"/>
      <c r="AHS40" s="443"/>
      <c r="AHT40" s="443"/>
      <c r="AHU40" s="443"/>
      <c r="AHV40" s="443"/>
      <c r="AHW40" s="443"/>
      <c r="AHX40" s="443"/>
      <c r="AHY40" s="443"/>
      <c r="AHZ40" s="443"/>
      <c r="AIA40" s="443"/>
      <c r="AIB40" s="443"/>
      <c r="AIC40" s="443"/>
      <c r="AID40" s="443"/>
      <c r="AIE40" s="443"/>
      <c r="AIF40" s="443"/>
      <c r="AIG40" s="443"/>
      <c r="AIH40" s="443"/>
      <c r="AII40" s="443"/>
      <c r="AIJ40" s="443"/>
      <c r="AIK40" s="443"/>
      <c r="AIL40" s="443"/>
      <c r="AIM40" s="443"/>
      <c r="AIN40" s="443"/>
      <c r="AIO40" s="443"/>
      <c r="AIP40" s="443"/>
      <c r="AIQ40" s="443"/>
      <c r="AIR40" s="443"/>
      <c r="AIS40" s="443"/>
      <c r="AIT40" s="443"/>
      <c r="AIU40" s="443"/>
      <c r="AIV40" s="443"/>
      <c r="AIW40" s="443"/>
      <c r="AIX40" s="443"/>
      <c r="AIY40" s="443"/>
      <c r="AIZ40" s="443"/>
      <c r="AJA40" s="443"/>
      <c r="AJB40" s="443"/>
      <c r="AJC40" s="443"/>
      <c r="AJD40" s="443"/>
      <c r="AJE40" s="443"/>
      <c r="AJF40" s="443"/>
      <c r="AJG40" s="443"/>
      <c r="AJH40" s="443"/>
      <c r="AJI40" s="443"/>
      <c r="AJJ40" s="443"/>
      <c r="AJK40" s="443"/>
      <c r="AJL40" s="443"/>
      <c r="AJM40" s="443"/>
      <c r="AJN40" s="443"/>
      <c r="AJO40" s="443"/>
      <c r="AJP40" s="443"/>
      <c r="AJQ40" s="443"/>
      <c r="AJR40" s="443"/>
      <c r="AJS40" s="443"/>
      <c r="AJT40" s="443"/>
      <c r="AJU40" s="443"/>
      <c r="AJV40" s="443"/>
      <c r="AJW40" s="443"/>
      <c r="AJX40" s="443"/>
      <c r="AJY40" s="443"/>
      <c r="AJZ40" s="443"/>
      <c r="AKA40" s="443"/>
      <c r="AKB40" s="443"/>
      <c r="AKC40" s="443"/>
      <c r="AKD40" s="443"/>
      <c r="AKE40" s="443"/>
      <c r="AKF40" s="443"/>
      <c r="AKG40" s="443"/>
      <c r="AKH40" s="443"/>
      <c r="AKI40" s="443"/>
      <c r="AKJ40" s="443"/>
      <c r="AKK40" s="443"/>
      <c r="AKL40" s="443"/>
      <c r="AKM40" s="443"/>
      <c r="AKN40" s="443"/>
      <c r="AKO40" s="443"/>
      <c r="AKP40" s="443"/>
      <c r="AKQ40" s="443"/>
      <c r="AKR40" s="443"/>
      <c r="AKS40" s="443"/>
      <c r="AKT40" s="443"/>
      <c r="AKU40" s="443"/>
      <c r="AKV40" s="443"/>
      <c r="AKW40" s="443"/>
      <c r="AKX40" s="443"/>
      <c r="AKY40" s="443"/>
      <c r="AKZ40" s="443"/>
      <c r="ALA40" s="443"/>
      <c r="ALB40" s="443"/>
      <c r="ALC40" s="443"/>
      <c r="ALD40" s="443"/>
      <c r="ALE40" s="443"/>
      <c r="ALF40" s="443"/>
      <c r="ALG40" s="443"/>
      <c r="ALH40" s="443"/>
      <c r="ALI40" s="443"/>
      <c r="ALJ40" s="443"/>
      <c r="ALK40" s="443"/>
      <c r="ALL40" s="443"/>
      <c r="ALM40" s="443"/>
      <c r="ALN40" s="443"/>
      <c r="ALO40" s="443"/>
      <c r="ALP40" s="443"/>
      <c r="ALQ40" s="443"/>
      <c r="ALR40" s="443"/>
      <c r="ALS40" s="443"/>
      <c r="ALT40" s="443"/>
      <c r="ALU40" s="443"/>
      <c r="ALV40" s="443"/>
      <c r="ALW40" s="443"/>
      <c r="ALX40" s="443"/>
      <c r="ALY40" s="443"/>
      <c r="ALZ40" s="443"/>
      <c r="AMA40" s="443"/>
      <c r="AMB40" s="443"/>
      <c r="AMC40" s="443"/>
      <c r="AMD40" s="443"/>
      <c r="AME40" s="443"/>
      <c r="AMF40" s="443"/>
      <c r="AMG40" s="443"/>
      <c r="AMH40" s="443"/>
      <c r="AMI40" s="443"/>
      <c r="AMJ40" s="443"/>
      <c r="AMK40" s="443"/>
      <c r="AML40" s="443"/>
      <c r="AMM40" s="443"/>
      <c r="AMN40" s="443"/>
      <c r="AMO40" s="443"/>
      <c r="AMP40" s="443"/>
      <c r="AMQ40" s="443"/>
      <c r="AMR40" s="443"/>
      <c r="AMS40" s="443"/>
      <c r="AMT40" s="443"/>
      <c r="AMU40" s="443"/>
      <c r="AMV40" s="443"/>
      <c r="AMW40" s="443"/>
      <c r="AMX40" s="443"/>
      <c r="AMY40" s="443"/>
      <c r="AMZ40" s="443"/>
      <c r="ANA40" s="443"/>
      <c r="ANB40" s="443"/>
      <c r="ANC40" s="443"/>
      <c r="AND40" s="443"/>
      <c r="ANE40" s="443"/>
      <c r="ANF40" s="443"/>
      <c r="ANG40" s="443"/>
      <c r="ANH40" s="443"/>
      <c r="ANI40" s="443"/>
      <c r="ANJ40" s="443"/>
      <c r="ANK40" s="443"/>
      <c r="ANL40" s="443"/>
      <c r="ANM40" s="443"/>
      <c r="ANN40" s="443"/>
      <c r="ANO40" s="443"/>
      <c r="ANP40" s="443"/>
      <c r="ANQ40" s="443"/>
      <c r="ANR40" s="443"/>
      <c r="ANS40" s="443"/>
      <c r="ANT40" s="443"/>
      <c r="ANU40" s="443"/>
      <c r="ANV40" s="443"/>
      <c r="ANW40" s="443"/>
      <c r="ANX40" s="443"/>
      <c r="ANY40" s="443"/>
      <c r="ANZ40" s="443"/>
      <c r="AOA40" s="443"/>
      <c r="AOB40" s="443"/>
      <c r="AOC40" s="443"/>
      <c r="AOD40" s="443"/>
      <c r="AOE40" s="443"/>
      <c r="AOF40" s="443"/>
      <c r="AOG40" s="443"/>
      <c r="AOH40" s="443"/>
      <c r="AOI40" s="443"/>
      <c r="AOJ40" s="443"/>
      <c r="AOK40" s="443"/>
      <c r="AOL40" s="443"/>
      <c r="AOM40" s="443"/>
      <c r="AON40" s="443"/>
      <c r="AOO40" s="443"/>
      <c r="AOP40" s="443"/>
      <c r="AOQ40" s="443"/>
      <c r="AOR40" s="443"/>
      <c r="AOS40" s="443"/>
      <c r="AOT40" s="443"/>
      <c r="AOU40" s="443"/>
      <c r="AOV40" s="443"/>
      <c r="AOW40" s="443"/>
      <c r="AOX40" s="443"/>
      <c r="AOY40" s="443"/>
      <c r="AOZ40" s="443"/>
      <c r="APA40" s="443"/>
      <c r="APB40" s="443"/>
      <c r="APC40" s="443"/>
      <c r="APD40" s="443"/>
      <c r="APE40" s="443"/>
      <c r="APF40" s="443"/>
      <c r="APG40" s="443"/>
      <c r="APH40" s="443"/>
      <c r="API40" s="443"/>
      <c r="APJ40" s="443"/>
      <c r="APK40" s="443"/>
      <c r="APL40" s="443"/>
      <c r="APM40" s="443"/>
      <c r="APN40" s="443"/>
      <c r="APO40" s="443"/>
      <c r="APP40" s="443"/>
      <c r="APQ40" s="443"/>
      <c r="APR40" s="443"/>
      <c r="APS40" s="443"/>
      <c r="APT40" s="443"/>
      <c r="APU40" s="443"/>
      <c r="APV40" s="443"/>
      <c r="APW40" s="443"/>
      <c r="APX40" s="443"/>
      <c r="APY40" s="443"/>
      <c r="APZ40" s="443"/>
      <c r="AQA40" s="443"/>
      <c r="AQB40" s="443"/>
      <c r="AQC40" s="443"/>
      <c r="AQD40" s="443"/>
      <c r="AQE40" s="443"/>
      <c r="AQF40" s="443"/>
      <c r="AQG40" s="443"/>
      <c r="AQH40" s="443"/>
      <c r="AQI40" s="443"/>
      <c r="AQJ40" s="443"/>
      <c r="AQK40" s="443"/>
      <c r="AQL40" s="443"/>
      <c r="AQM40" s="443"/>
      <c r="AQN40" s="443"/>
      <c r="AQO40" s="443"/>
      <c r="AQP40" s="443"/>
      <c r="AQQ40" s="443"/>
      <c r="AQR40" s="443"/>
      <c r="AQS40" s="443"/>
      <c r="AQT40" s="443"/>
      <c r="AQU40" s="443"/>
      <c r="AQV40" s="443"/>
      <c r="AQW40" s="443"/>
      <c r="AQX40" s="443"/>
      <c r="AQY40" s="443"/>
      <c r="AQZ40" s="443"/>
      <c r="ARA40" s="443"/>
      <c r="ARB40" s="443"/>
      <c r="ARC40" s="443"/>
      <c r="ARD40" s="443"/>
      <c r="ARE40" s="443"/>
      <c r="ARF40" s="443"/>
      <c r="ARG40" s="443"/>
      <c r="ARH40" s="443"/>
      <c r="ARI40" s="443"/>
      <c r="ARJ40" s="443"/>
      <c r="ARK40" s="443"/>
      <c r="ARL40" s="443"/>
      <c r="ARM40" s="443"/>
      <c r="ARN40" s="443"/>
      <c r="ARO40" s="443"/>
      <c r="ARP40" s="443"/>
      <c r="ARQ40" s="443"/>
      <c r="ARR40" s="443"/>
      <c r="ARS40" s="443"/>
      <c r="ART40" s="443"/>
      <c r="ARU40" s="443"/>
      <c r="ARV40" s="443"/>
      <c r="ARW40" s="443"/>
      <c r="ARX40" s="443"/>
      <c r="ARY40" s="443"/>
      <c r="ARZ40" s="443"/>
      <c r="ASA40" s="443"/>
      <c r="ASB40" s="443"/>
      <c r="ASC40" s="443"/>
      <c r="ASD40" s="443"/>
      <c r="ASE40" s="443"/>
      <c r="ASF40" s="443"/>
      <c r="ASG40" s="443"/>
      <c r="ASH40" s="443"/>
      <c r="ASI40" s="443"/>
      <c r="ASJ40" s="443"/>
      <c r="ASK40" s="443"/>
      <c r="ASL40" s="443"/>
      <c r="ASM40" s="443"/>
      <c r="ASN40" s="443"/>
      <c r="ASO40" s="443"/>
      <c r="ASP40" s="443"/>
      <c r="ASQ40" s="443"/>
      <c r="ASR40" s="443"/>
      <c r="ASS40" s="443"/>
      <c r="AST40" s="443"/>
      <c r="ASU40" s="443"/>
      <c r="ASV40" s="443"/>
      <c r="ASW40" s="443"/>
      <c r="ASX40" s="443"/>
      <c r="ASY40" s="443"/>
      <c r="ASZ40" s="443"/>
      <c r="ATA40" s="443"/>
      <c r="ATB40" s="443"/>
      <c r="ATC40" s="443"/>
      <c r="ATD40" s="443"/>
      <c r="ATE40" s="443"/>
      <c r="ATF40" s="443"/>
      <c r="ATG40" s="443"/>
      <c r="ATH40" s="443"/>
      <c r="ATI40" s="443"/>
      <c r="ATJ40" s="443"/>
      <c r="ATK40" s="443"/>
      <c r="ATL40" s="443"/>
      <c r="ATM40" s="443"/>
      <c r="ATN40" s="443"/>
      <c r="ATO40" s="443"/>
      <c r="ATP40" s="443"/>
      <c r="ATQ40" s="443"/>
      <c r="ATR40" s="443"/>
      <c r="ATS40" s="443"/>
      <c r="ATT40" s="443"/>
      <c r="ATU40" s="443"/>
      <c r="ATV40" s="443"/>
      <c r="ATW40" s="443"/>
      <c r="ATX40" s="443"/>
      <c r="ATY40" s="443"/>
      <c r="ATZ40" s="443"/>
      <c r="AUA40" s="443"/>
      <c r="AUB40" s="443"/>
      <c r="AUC40" s="443"/>
      <c r="AUD40" s="443"/>
      <c r="AUE40" s="443"/>
      <c r="AUF40" s="443"/>
      <c r="AUG40" s="443"/>
      <c r="AUH40" s="443"/>
      <c r="AUI40" s="443"/>
      <c r="AUJ40" s="443"/>
      <c r="AUK40" s="443"/>
      <c r="AUL40" s="443"/>
      <c r="AUM40" s="443"/>
      <c r="AUN40" s="443"/>
      <c r="AUO40" s="443"/>
      <c r="AUP40" s="443"/>
      <c r="AUQ40" s="443"/>
      <c r="AUR40" s="443"/>
      <c r="AUS40" s="443"/>
      <c r="AUT40" s="443"/>
      <c r="AUU40" s="443"/>
      <c r="AUV40" s="443"/>
      <c r="AUW40" s="443"/>
      <c r="AUX40" s="443"/>
      <c r="AUY40" s="443"/>
      <c r="AUZ40" s="443"/>
      <c r="AVA40" s="443"/>
      <c r="AVB40" s="443"/>
      <c r="AVC40" s="443"/>
      <c r="AVD40" s="443"/>
      <c r="AVE40" s="443"/>
      <c r="AVF40" s="443"/>
      <c r="AVG40" s="443"/>
      <c r="AVH40" s="443"/>
      <c r="AVI40" s="443"/>
      <c r="AVJ40" s="443"/>
      <c r="AVK40" s="443"/>
      <c r="AVL40" s="443"/>
      <c r="AVM40" s="443"/>
      <c r="AVN40" s="443"/>
      <c r="AVO40" s="443"/>
      <c r="AVP40" s="443"/>
      <c r="AVQ40" s="443"/>
      <c r="AVR40" s="443"/>
      <c r="AVS40" s="443"/>
      <c r="AVT40" s="443"/>
      <c r="AVU40" s="443"/>
      <c r="AVV40" s="443"/>
      <c r="AVW40" s="443"/>
      <c r="AVX40" s="443"/>
      <c r="AVY40" s="443"/>
      <c r="AVZ40" s="443"/>
      <c r="AWA40" s="443"/>
      <c r="AWB40" s="443"/>
      <c r="AWC40" s="443"/>
      <c r="AWD40" s="443"/>
      <c r="AWE40" s="443"/>
      <c r="AWF40" s="443"/>
      <c r="AWG40" s="443"/>
      <c r="AWH40" s="443"/>
      <c r="AWI40" s="443"/>
      <c r="AWJ40" s="443"/>
      <c r="AWK40" s="443"/>
      <c r="AWL40" s="443"/>
      <c r="AWM40" s="443"/>
      <c r="AWN40" s="443"/>
      <c r="AWO40" s="443"/>
      <c r="AWP40" s="443"/>
      <c r="AWQ40" s="443"/>
      <c r="AWR40" s="443"/>
      <c r="AWS40" s="443"/>
      <c r="AWT40" s="443"/>
      <c r="AWU40" s="443"/>
      <c r="AWV40" s="443"/>
      <c r="AWW40" s="443"/>
      <c r="AWX40" s="443"/>
      <c r="AWY40" s="443"/>
      <c r="AWZ40" s="443"/>
      <c r="AXA40" s="443"/>
      <c r="AXB40" s="443"/>
      <c r="AXC40" s="443"/>
      <c r="AXD40" s="443"/>
      <c r="AXE40" s="443"/>
      <c r="AXF40" s="443"/>
      <c r="AXG40" s="443"/>
      <c r="AXH40" s="443"/>
      <c r="AXI40" s="443"/>
      <c r="AXJ40" s="443"/>
      <c r="AXK40" s="443"/>
      <c r="AXL40" s="443"/>
      <c r="AXM40" s="443"/>
      <c r="AXN40" s="443"/>
      <c r="AXO40" s="443"/>
      <c r="AXP40" s="443"/>
      <c r="AXQ40" s="443"/>
      <c r="AXR40" s="443"/>
      <c r="AXS40" s="443"/>
      <c r="AXT40" s="443"/>
      <c r="AXU40" s="443"/>
      <c r="AXV40" s="443"/>
      <c r="AXW40" s="443"/>
      <c r="AXX40" s="443"/>
      <c r="AXY40" s="443"/>
      <c r="AXZ40" s="443"/>
      <c r="AYA40" s="443"/>
      <c r="AYB40" s="443"/>
      <c r="AYC40" s="443"/>
      <c r="AYD40" s="443"/>
      <c r="AYE40" s="443"/>
      <c r="AYF40" s="443"/>
      <c r="AYG40" s="443"/>
      <c r="AYH40" s="443"/>
      <c r="AYI40" s="443"/>
      <c r="AYJ40" s="443"/>
      <c r="AYK40" s="443"/>
      <c r="AYL40" s="443"/>
      <c r="AYM40" s="443"/>
      <c r="AYN40" s="443"/>
      <c r="AYO40" s="443"/>
      <c r="AYP40" s="443"/>
      <c r="AYQ40" s="443"/>
      <c r="AYR40" s="443"/>
      <c r="AYS40" s="443"/>
      <c r="AYT40" s="443"/>
      <c r="AYU40" s="443"/>
      <c r="AYV40" s="443"/>
      <c r="AYW40" s="443"/>
      <c r="AYX40" s="443"/>
      <c r="AYY40" s="443"/>
      <c r="AYZ40" s="443"/>
      <c r="AZA40" s="443"/>
      <c r="AZB40" s="443"/>
      <c r="AZC40" s="443"/>
      <c r="AZD40" s="443"/>
      <c r="AZE40" s="443"/>
      <c r="AZF40" s="443"/>
      <c r="AZG40" s="443"/>
      <c r="AZH40" s="443"/>
      <c r="AZI40" s="443"/>
      <c r="AZJ40" s="443"/>
      <c r="AZK40" s="443"/>
      <c r="AZL40" s="443"/>
      <c r="AZM40" s="443"/>
      <c r="AZN40" s="443"/>
      <c r="AZO40" s="443"/>
      <c r="AZP40" s="443"/>
      <c r="AZQ40" s="443"/>
      <c r="AZR40" s="443"/>
      <c r="AZS40" s="443"/>
      <c r="AZT40" s="443"/>
      <c r="AZU40" s="443"/>
      <c r="AZV40" s="443"/>
      <c r="AZW40" s="443"/>
      <c r="AZX40" s="443"/>
      <c r="AZY40" s="443"/>
      <c r="AZZ40" s="443"/>
      <c r="BAA40" s="443"/>
      <c r="BAB40" s="443"/>
      <c r="BAC40" s="443"/>
      <c r="BAD40" s="443"/>
      <c r="BAE40" s="443"/>
      <c r="BAF40" s="443"/>
      <c r="BAG40" s="443"/>
      <c r="BAH40" s="443"/>
      <c r="BAI40" s="443"/>
      <c r="BAJ40" s="443"/>
      <c r="BAK40" s="443"/>
      <c r="BAL40" s="443"/>
      <c r="BAM40" s="443"/>
      <c r="BAN40" s="443"/>
      <c r="BAO40" s="443"/>
      <c r="BAP40" s="443"/>
      <c r="BAQ40" s="443"/>
      <c r="BAR40" s="443"/>
      <c r="BAS40" s="443"/>
      <c r="BAT40" s="443"/>
      <c r="BAU40" s="443"/>
      <c r="BAV40" s="443"/>
      <c r="BAW40" s="443"/>
      <c r="BAX40" s="443"/>
      <c r="BAY40" s="443"/>
      <c r="BAZ40" s="443"/>
      <c r="BBA40" s="443"/>
      <c r="BBB40" s="443"/>
      <c r="BBC40" s="443"/>
      <c r="BBD40" s="443"/>
      <c r="BBE40" s="443"/>
      <c r="BBF40" s="443"/>
      <c r="BBG40" s="443"/>
      <c r="BBH40" s="443"/>
      <c r="BBI40" s="443"/>
      <c r="BBJ40" s="443"/>
      <c r="BBK40" s="443"/>
      <c r="BBL40" s="443"/>
      <c r="BBM40" s="443"/>
      <c r="BBN40" s="443"/>
      <c r="BBO40" s="443"/>
      <c r="BBP40" s="443"/>
      <c r="BBQ40" s="443"/>
      <c r="BBR40" s="443"/>
      <c r="BBS40" s="443"/>
      <c r="BBT40" s="443"/>
      <c r="BBU40" s="443"/>
      <c r="BBV40" s="443"/>
      <c r="BBW40" s="443"/>
      <c r="BBX40" s="443"/>
      <c r="BBY40" s="443"/>
      <c r="BBZ40" s="443"/>
      <c r="BCA40" s="443"/>
      <c r="BCB40" s="443"/>
      <c r="BCC40" s="443"/>
      <c r="BCD40" s="443"/>
      <c r="BCE40" s="443"/>
      <c r="BCF40" s="443"/>
      <c r="BCG40" s="443"/>
      <c r="BCH40" s="443"/>
      <c r="BCI40" s="443"/>
      <c r="BCJ40" s="443"/>
      <c r="BCK40" s="443"/>
      <c r="BCL40" s="443"/>
      <c r="BCM40" s="443"/>
      <c r="BCN40" s="443"/>
      <c r="BCO40" s="443"/>
      <c r="BCP40" s="443"/>
      <c r="BCQ40" s="443"/>
      <c r="BCR40" s="443"/>
      <c r="BCS40" s="443"/>
      <c r="BCT40" s="443"/>
      <c r="BCU40" s="443"/>
      <c r="BCV40" s="443"/>
      <c r="BCW40" s="443"/>
      <c r="BCX40" s="443"/>
      <c r="BCY40" s="443"/>
      <c r="BCZ40" s="443"/>
      <c r="BDA40" s="443"/>
      <c r="BDB40" s="443"/>
      <c r="BDC40" s="443"/>
      <c r="BDD40" s="443"/>
      <c r="BDE40" s="443"/>
      <c r="BDF40" s="443"/>
      <c r="BDG40" s="443"/>
      <c r="BDH40" s="443"/>
      <c r="BDI40" s="443"/>
      <c r="BDJ40" s="443"/>
      <c r="BDK40" s="443"/>
      <c r="BDL40" s="443"/>
      <c r="BDM40" s="443"/>
      <c r="BDN40" s="443"/>
      <c r="BDO40" s="443"/>
      <c r="BDP40" s="443"/>
      <c r="BDQ40" s="443"/>
      <c r="BDR40" s="443"/>
      <c r="BDS40" s="443"/>
      <c r="BDT40" s="443"/>
      <c r="BDU40" s="443"/>
      <c r="BDV40" s="443"/>
      <c r="BDW40" s="443"/>
      <c r="BDX40" s="443"/>
      <c r="BDY40" s="443"/>
      <c r="BDZ40" s="443"/>
      <c r="BEA40" s="443"/>
      <c r="BEB40" s="443"/>
      <c r="BEC40" s="443"/>
      <c r="BED40" s="443"/>
      <c r="BEE40" s="443"/>
      <c r="BEF40" s="443"/>
      <c r="BEG40" s="443"/>
      <c r="BEH40" s="443"/>
      <c r="BEI40" s="443"/>
      <c r="BEJ40" s="443"/>
      <c r="BEK40" s="443"/>
      <c r="BEL40" s="443"/>
      <c r="BEM40" s="443"/>
      <c r="BEN40" s="443"/>
      <c r="BEO40" s="443"/>
      <c r="BEP40" s="443"/>
      <c r="BEQ40" s="443"/>
      <c r="BER40" s="443"/>
      <c r="BES40" s="443"/>
      <c r="BET40" s="443"/>
      <c r="BEU40" s="443"/>
      <c r="BEV40" s="443"/>
      <c r="BEW40" s="443"/>
      <c r="BEX40" s="443"/>
      <c r="BEY40" s="443"/>
      <c r="BEZ40" s="443"/>
      <c r="BFA40" s="443"/>
      <c r="BFB40" s="443"/>
      <c r="BFC40" s="443"/>
      <c r="BFD40" s="443"/>
      <c r="BFE40" s="443"/>
      <c r="BFF40" s="443"/>
      <c r="BFG40" s="443"/>
      <c r="BFH40" s="443"/>
      <c r="BFI40" s="443"/>
      <c r="BFJ40" s="443"/>
      <c r="BFK40" s="443"/>
      <c r="BFL40" s="443"/>
      <c r="BFM40" s="443"/>
      <c r="BFN40" s="443"/>
      <c r="BFO40" s="443"/>
      <c r="BFP40" s="443"/>
      <c r="BFQ40" s="443"/>
      <c r="BFR40" s="443"/>
      <c r="BFS40" s="443"/>
      <c r="BFT40" s="443"/>
      <c r="BFU40" s="443"/>
      <c r="BFV40" s="443"/>
      <c r="BFW40" s="443"/>
      <c r="BFX40" s="443"/>
      <c r="BFY40" s="443"/>
      <c r="BFZ40" s="443"/>
      <c r="BGA40" s="443"/>
      <c r="BGB40" s="443"/>
      <c r="BGC40" s="443"/>
      <c r="BGD40" s="443"/>
      <c r="BGE40" s="443"/>
      <c r="BGF40" s="443"/>
      <c r="BGG40" s="443"/>
      <c r="BGH40" s="443"/>
      <c r="BGI40" s="443"/>
      <c r="BGJ40" s="443"/>
      <c r="BGK40" s="443"/>
      <c r="BGL40" s="443"/>
      <c r="BGM40" s="443"/>
      <c r="BGN40" s="443"/>
      <c r="BGO40" s="443"/>
      <c r="BGP40" s="443"/>
      <c r="BGQ40" s="443"/>
      <c r="BGR40" s="443"/>
      <c r="BGS40" s="443"/>
      <c r="BGT40" s="443"/>
      <c r="BGU40" s="443"/>
      <c r="BGV40" s="443"/>
      <c r="BGW40" s="443"/>
      <c r="BGX40" s="443"/>
      <c r="BGY40" s="443"/>
      <c r="BGZ40" s="443"/>
      <c r="BHA40" s="443"/>
      <c r="BHB40" s="443"/>
      <c r="BHC40" s="443"/>
      <c r="BHD40" s="443"/>
      <c r="BHE40" s="443"/>
      <c r="BHF40" s="443"/>
      <c r="BHG40" s="443"/>
      <c r="BHH40" s="443"/>
      <c r="BHI40" s="443"/>
      <c r="BHJ40" s="443"/>
      <c r="BHK40" s="443"/>
      <c r="BHL40" s="443"/>
      <c r="BHM40" s="443"/>
      <c r="BHN40" s="443"/>
      <c r="BHO40" s="443"/>
      <c r="BHP40" s="443"/>
      <c r="BHQ40" s="443"/>
      <c r="BHR40" s="443"/>
      <c r="BHS40" s="443"/>
      <c r="BHT40" s="443"/>
      <c r="BHU40" s="443"/>
      <c r="BHV40" s="443"/>
      <c r="BHW40" s="443"/>
      <c r="BHX40" s="443"/>
      <c r="BHY40" s="443"/>
      <c r="BHZ40" s="443"/>
      <c r="BIA40" s="443"/>
      <c r="BIB40" s="443"/>
      <c r="BIC40" s="443"/>
      <c r="BID40" s="443"/>
      <c r="BIE40" s="443"/>
      <c r="BIF40" s="443"/>
      <c r="BIG40" s="443"/>
      <c r="BIH40" s="443"/>
      <c r="BII40" s="443"/>
      <c r="BIJ40" s="443"/>
      <c r="BIK40" s="443"/>
      <c r="BIL40" s="443"/>
      <c r="BIM40" s="443"/>
      <c r="BIN40" s="443"/>
      <c r="BIO40" s="443"/>
      <c r="BIP40" s="443"/>
      <c r="BIQ40" s="443"/>
      <c r="BIR40" s="443"/>
      <c r="BIS40" s="443"/>
      <c r="BIT40" s="443"/>
      <c r="BIU40" s="443"/>
      <c r="BIV40" s="443"/>
      <c r="BIW40" s="443"/>
      <c r="BIX40" s="443"/>
      <c r="BIY40" s="443"/>
      <c r="BIZ40" s="443"/>
      <c r="BJA40" s="443"/>
      <c r="BJB40" s="443"/>
      <c r="BJC40" s="443"/>
      <c r="BJD40" s="443"/>
      <c r="BJE40" s="443"/>
      <c r="BJF40" s="443"/>
      <c r="BJG40" s="443"/>
      <c r="BJH40" s="443"/>
      <c r="BJI40" s="443"/>
      <c r="BJJ40" s="443"/>
      <c r="BJK40" s="443"/>
      <c r="BJL40" s="443"/>
      <c r="BJM40" s="443"/>
      <c r="BJN40" s="443"/>
      <c r="BJO40" s="443"/>
      <c r="BJP40" s="443"/>
      <c r="BJQ40" s="443"/>
      <c r="BJR40" s="443"/>
      <c r="BJS40" s="443"/>
      <c r="BJT40" s="443"/>
      <c r="BJU40" s="443"/>
      <c r="BJV40" s="443"/>
      <c r="BJW40" s="443"/>
      <c r="BJX40" s="443"/>
      <c r="BJY40" s="443"/>
      <c r="BJZ40" s="443"/>
      <c r="BKA40" s="443"/>
      <c r="BKB40" s="443"/>
      <c r="BKC40" s="443"/>
      <c r="BKD40" s="443"/>
      <c r="BKE40" s="443"/>
      <c r="BKF40" s="443"/>
      <c r="BKG40" s="443"/>
      <c r="BKH40" s="443"/>
      <c r="BKI40" s="443"/>
      <c r="BKJ40" s="443"/>
      <c r="BKK40" s="443"/>
      <c r="BKL40" s="443"/>
      <c r="BKM40" s="443"/>
      <c r="BKN40" s="443"/>
      <c r="BKO40" s="443"/>
      <c r="BKP40" s="443"/>
      <c r="BKQ40" s="443"/>
      <c r="BKR40" s="443"/>
      <c r="BKS40" s="443"/>
      <c r="BKT40" s="443"/>
      <c r="BKU40" s="443"/>
      <c r="BKV40" s="443"/>
      <c r="BKW40" s="443"/>
      <c r="BKX40" s="443"/>
      <c r="BKY40" s="443"/>
      <c r="BKZ40" s="443"/>
      <c r="BLA40" s="443"/>
      <c r="BLB40" s="443"/>
      <c r="BLC40" s="443"/>
      <c r="BLD40" s="443"/>
      <c r="BLE40" s="443"/>
      <c r="BLF40" s="443"/>
      <c r="BLG40" s="443"/>
      <c r="BLH40" s="443"/>
      <c r="BLI40" s="443"/>
      <c r="BLJ40" s="443"/>
      <c r="BLK40" s="443"/>
      <c r="BLL40" s="443"/>
      <c r="BLM40" s="443"/>
      <c r="BLN40" s="443"/>
      <c r="BLO40" s="443"/>
      <c r="BLP40" s="443"/>
      <c r="BLQ40" s="443"/>
      <c r="BLR40" s="443"/>
      <c r="BLS40" s="443"/>
      <c r="BLT40" s="443"/>
      <c r="BLU40" s="443"/>
      <c r="BLV40" s="443"/>
      <c r="BLW40" s="443"/>
      <c r="BLX40" s="443"/>
      <c r="BLY40" s="443"/>
      <c r="BLZ40" s="443"/>
      <c r="BMA40" s="443"/>
      <c r="BMB40" s="443"/>
      <c r="BMC40" s="443"/>
      <c r="BMD40" s="443"/>
      <c r="BME40" s="443"/>
      <c r="BMF40" s="443"/>
      <c r="BMG40" s="443"/>
      <c r="BMH40" s="443"/>
      <c r="BMI40" s="443"/>
      <c r="BMJ40" s="443"/>
      <c r="BMK40" s="443"/>
      <c r="BML40" s="443"/>
      <c r="BMM40" s="443"/>
      <c r="BMN40" s="443"/>
      <c r="BMO40" s="443"/>
      <c r="BMP40" s="443"/>
      <c r="BMQ40" s="443"/>
      <c r="BMR40" s="443"/>
      <c r="BMS40" s="443"/>
      <c r="BMT40" s="443"/>
      <c r="BMU40" s="443"/>
      <c r="BMV40" s="443"/>
      <c r="BMW40" s="443"/>
      <c r="BMX40" s="443"/>
      <c r="BMY40" s="443"/>
      <c r="BMZ40" s="443"/>
      <c r="BNA40" s="443"/>
      <c r="BNB40" s="443"/>
      <c r="BNC40" s="443"/>
      <c r="BND40" s="443"/>
      <c r="BNE40" s="443"/>
      <c r="BNF40" s="443"/>
      <c r="BNG40" s="443"/>
      <c r="BNH40" s="443"/>
      <c r="BNI40" s="443"/>
      <c r="BNJ40" s="443"/>
      <c r="BNK40" s="443"/>
      <c r="BNL40" s="443"/>
      <c r="BNM40" s="443"/>
      <c r="BNN40" s="443"/>
      <c r="BNO40" s="443"/>
      <c r="BNP40" s="443"/>
      <c r="BNQ40" s="443"/>
      <c r="BNR40" s="443"/>
      <c r="BNS40" s="443"/>
      <c r="BNT40" s="443"/>
      <c r="BNU40" s="443"/>
      <c r="BNV40" s="443"/>
      <c r="BNW40" s="443"/>
      <c r="BNX40" s="443"/>
      <c r="BNY40" s="443"/>
      <c r="BNZ40" s="443"/>
      <c r="BOA40" s="443"/>
      <c r="BOB40" s="443"/>
      <c r="BOC40" s="443"/>
      <c r="BOD40" s="443"/>
      <c r="BOE40" s="443"/>
      <c r="BOF40" s="443"/>
      <c r="BOG40" s="443"/>
      <c r="BOH40" s="443"/>
      <c r="BOI40" s="443"/>
      <c r="BOJ40" s="443"/>
      <c r="BOK40" s="443"/>
      <c r="BOL40" s="443"/>
      <c r="BOM40" s="443"/>
      <c r="BON40" s="443"/>
      <c r="BOO40" s="443"/>
      <c r="BOP40" s="443"/>
      <c r="BOQ40" s="443"/>
      <c r="BOR40" s="443"/>
      <c r="BOS40" s="443"/>
      <c r="BOT40" s="443"/>
      <c r="BOU40" s="443"/>
      <c r="BOV40" s="443"/>
      <c r="BOW40" s="443"/>
      <c r="BOX40" s="443"/>
      <c r="BOY40" s="443"/>
      <c r="BOZ40" s="443"/>
      <c r="BPA40" s="443"/>
      <c r="BPB40" s="443"/>
      <c r="BPC40" s="443"/>
      <c r="BPD40" s="443"/>
      <c r="BPE40" s="443"/>
      <c r="BPF40" s="443"/>
      <c r="BPG40" s="443"/>
      <c r="BPH40" s="443"/>
      <c r="BPI40" s="443"/>
      <c r="BPJ40" s="443"/>
      <c r="BPK40" s="443"/>
      <c r="BPL40" s="443"/>
      <c r="BPM40" s="443"/>
      <c r="BPN40" s="443"/>
      <c r="BPO40" s="443"/>
      <c r="BPP40" s="443"/>
      <c r="BPQ40" s="443"/>
      <c r="BPR40" s="443"/>
      <c r="BPS40" s="443"/>
      <c r="BPT40" s="443"/>
      <c r="BPU40" s="443"/>
      <c r="BPV40" s="443"/>
      <c r="BPW40" s="443"/>
      <c r="BPX40" s="443"/>
      <c r="BPY40" s="443"/>
      <c r="BPZ40" s="443"/>
      <c r="BQA40" s="443"/>
      <c r="BQB40" s="443"/>
      <c r="BQC40" s="443"/>
      <c r="BQD40" s="443"/>
      <c r="BQE40" s="443"/>
      <c r="BQF40" s="443"/>
      <c r="BQG40" s="443"/>
      <c r="BQH40" s="443"/>
      <c r="BQI40" s="443"/>
      <c r="BQJ40" s="443"/>
      <c r="BQK40" s="443"/>
      <c r="BQL40" s="443"/>
      <c r="BQM40" s="443"/>
      <c r="BQN40" s="443"/>
      <c r="BQO40" s="443"/>
      <c r="BQP40" s="443"/>
      <c r="BQQ40" s="443"/>
      <c r="BQR40" s="443"/>
      <c r="BQS40" s="443"/>
      <c r="BQT40" s="443"/>
      <c r="BQU40" s="443"/>
      <c r="BQV40" s="443"/>
      <c r="BQW40" s="443"/>
      <c r="BQX40" s="443"/>
      <c r="BQY40" s="443"/>
      <c r="BQZ40" s="443"/>
      <c r="BRA40" s="443"/>
      <c r="BRB40" s="443"/>
      <c r="BRC40" s="443"/>
      <c r="BRD40" s="443"/>
      <c r="BRE40" s="443"/>
      <c r="BRF40" s="443"/>
      <c r="BRG40" s="443"/>
      <c r="BRH40" s="443"/>
      <c r="BRI40" s="443"/>
      <c r="BRJ40" s="443"/>
      <c r="BRK40" s="443"/>
      <c r="BRL40" s="443"/>
      <c r="BRM40" s="443"/>
      <c r="BRN40" s="443"/>
      <c r="BRO40" s="443"/>
      <c r="BRP40" s="443"/>
      <c r="BRQ40" s="443"/>
      <c r="BRR40" s="443"/>
      <c r="BRS40" s="443"/>
      <c r="BRT40" s="443"/>
      <c r="BRU40" s="443"/>
      <c r="BRV40" s="443"/>
      <c r="BRW40" s="443"/>
      <c r="BRX40" s="443"/>
      <c r="BRY40" s="443"/>
      <c r="BRZ40" s="443"/>
      <c r="BSA40" s="443"/>
      <c r="BSB40" s="443"/>
      <c r="BSC40" s="443"/>
      <c r="BSD40" s="443"/>
      <c r="BSE40" s="443"/>
      <c r="BSF40" s="443"/>
      <c r="BSG40" s="443"/>
      <c r="BSH40" s="443"/>
      <c r="BSI40" s="443"/>
      <c r="BSJ40" s="443"/>
      <c r="BSK40" s="443"/>
      <c r="BSL40" s="443"/>
      <c r="BSM40" s="443"/>
      <c r="BSN40" s="443"/>
      <c r="BSO40" s="443"/>
      <c r="BSP40" s="443"/>
      <c r="BSQ40" s="443"/>
      <c r="BSR40" s="443"/>
      <c r="BSS40" s="443"/>
      <c r="BST40" s="443"/>
      <c r="BSU40" s="443"/>
      <c r="BSV40" s="443"/>
      <c r="BSW40" s="443"/>
      <c r="BSX40" s="443"/>
      <c r="BSY40" s="443"/>
      <c r="BSZ40" s="443"/>
      <c r="BTA40" s="443"/>
      <c r="BTB40" s="443"/>
      <c r="BTC40" s="443"/>
      <c r="BTD40" s="443"/>
      <c r="BTE40" s="443"/>
      <c r="BTF40" s="443"/>
      <c r="BTG40" s="443"/>
      <c r="BTH40" s="443"/>
      <c r="BTI40" s="443"/>
      <c r="BTJ40" s="443"/>
      <c r="BTK40" s="443"/>
      <c r="BTL40" s="443"/>
      <c r="BTM40" s="443"/>
      <c r="BTN40" s="443"/>
      <c r="BTO40" s="443"/>
      <c r="BTP40" s="443"/>
      <c r="BTQ40" s="443"/>
      <c r="BTR40" s="443"/>
      <c r="BTS40" s="443"/>
      <c r="BTT40" s="443"/>
      <c r="BTU40" s="443"/>
      <c r="BTV40" s="443"/>
      <c r="BTW40" s="443"/>
      <c r="BTX40" s="443"/>
      <c r="BTY40" s="443"/>
      <c r="BTZ40" s="443"/>
      <c r="BUA40" s="443"/>
      <c r="BUB40" s="443"/>
      <c r="BUC40" s="443"/>
      <c r="BUD40" s="443"/>
      <c r="BUE40" s="443"/>
      <c r="BUF40" s="443"/>
      <c r="BUG40" s="443"/>
      <c r="BUH40" s="443"/>
      <c r="BUI40" s="443"/>
      <c r="BUJ40" s="443"/>
      <c r="BUK40" s="443"/>
      <c r="BUL40" s="443"/>
      <c r="BUM40" s="443"/>
      <c r="BUN40" s="443"/>
      <c r="BUO40" s="443"/>
      <c r="BUP40" s="443"/>
      <c r="BUQ40" s="443"/>
      <c r="BUR40" s="443"/>
      <c r="BUS40" s="443"/>
      <c r="BUT40" s="443"/>
      <c r="BUU40" s="443"/>
      <c r="BUV40" s="443"/>
      <c r="BUW40" s="443"/>
      <c r="BUX40" s="443"/>
      <c r="BUY40" s="443"/>
      <c r="BUZ40" s="443"/>
      <c r="BVA40" s="443"/>
      <c r="BVB40" s="443"/>
      <c r="BVC40" s="443"/>
      <c r="BVD40" s="443"/>
      <c r="BVE40" s="443"/>
      <c r="BVF40" s="443"/>
      <c r="BVG40" s="443"/>
      <c r="BVH40" s="443"/>
      <c r="BVI40" s="443"/>
      <c r="BVJ40" s="443"/>
      <c r="BVK40" s="443"/>
      <c r="BVL40" s="443"/>
      <c r="BVM40" s="443"/>
      <c r="BVN40" s="443"/>
      <c r="BVO40" s="443"/>
      <c r="BVP40" s="443"/>
      <c r="BVQ40" s="443"/>
      <c r="BVR40" s="443"/>
      <c r="BVS40" s="443"/>
      <c r="BVT40" s="443"/>
      <c r="BVU40" s="443"/>
      <c r="BVV40" s="443"/>
      <c r="BVW40" s="443"/>
      <c r="BVX40" s="443"/>
      <c r="BVY40" s="443"/>
      <c r="BVZ40" s="443"/>
      <c r="BWA40" s="443"/>
      <c r="BWB40" s="443"/>
      <c r="BWC40" s="443"/>
      <c r="BWD40" s="443"/>
      <c r="BWE40" s="443"/>
      <c r="BWF40" s="443"/>
      <c r="BWG40" s="443"/>
      <c r="BWH40" s="443"/>
      <c r="BWI40" s="443"/>
      <c r="BWJ40" s="443"/>
      <c r="BWK40" s="443"/>
      <c r="BWL40" s="443"/>
      <c r="BWM40" s="443"/>
      <c r="BWN40" s="443"/>
      <c r="BWO40" s="443"/>
      <c r="BWP40" s="443"/>
      <c r="BWQ40" s="443"/>
      <c r="BWR40" s="443"/>
      <c r="BWS40" s="443"/>
      <c r="BWT40" s="443"/>
      <c r="BWU40" s="443"/>
      <c r="BWV40" s="443"/>
      <c r="BWW40" s="443"/>
      <c r="BWX40" s="443"/>
      <c r="BWY40" s="443"/>
      <c r="BWZ40" s="443"/>
      <c r="BXA40" s="443"/>
      <c r="BXB40" s="443"/>
      <c r="BXC40" s="443"/>
      <c r="BXD40" s="443"/>
      <c r="BXE40" s="443"/>
      <c r="BXF40" s="443"/>
      <c r="BXG40" s="443"/>
      <c r="BXH40" s="443"/>
      <c r="BXI40" s="443"/>
      <c r="BXJ40" s="443"/>
      <c r="BXK40" s="443"/>
      <c r="BXL40" s="443"/>
      <c r="BXM40" s="443"/>
      <c r="BXN40" s="443"/>
      <c r="BXO40" s="443"/>
      <c r="BXP40" s="443"/>
      <c r="BXQ40" s="443"/>
      <c r="BXR40" s="443"/>
      <c r="BXS40" s="443"/>
      <c r="BXT40" s="443"/>
      <c r="BXU40" s="443"/>
      <c r="BXV40" s="443"/>
      <c r="BXW40" s="443"/>
      <c r="BXX40" s="443"/>
      <c r="BXY40" s="443"/>
      <c r="BXZ40" s="443"/>
      <c r="BYA40" s="443"/>
      <c r="BYB40" s="443"/>
      <c r="BYC40" s="443"/>
      <c r="BYD40" s="443"/>
      <c r="BYE40" s="443"/>
      <c r="BYF40" s="443"/>
      <c r="BYG40" s="443"/>
      <c r="BYH40" s="443"/>
      <c r="BYI40" s="443"/>
      <c r="BYJ40" s="443"/>
      <c r="BYK40" s="443"/>
      <c r="BYL40" s="443"/>
      <c r="BYM40" s="443"/>
      <c r="BYN40" s="443"/>
      <c r="BYO40" s="443"/>
      <c r="BYP40" s="443"/>
      <c r="BYQ40" s="443"/>
      <c r="BYR40" s="443"/>
      <c r="BYS40" s="443"/>
      <c r="BYT40" s="443"/>
      <c r="BYU40" s="443"/>
      <c r="BYV40" s="443"/>
      <c r="BYW40" s="443"/>
      <c r="BYX40" s="443"/>
      <c r="BYY40" s="443"/>
      <c r="BYZ40" s="443"/>
      <c r="BZA40" s="443"/>
      <c r="BZB40" s="443"/>
      <c r="BZC40" s="443"/>
      <c r="BZD40" s="443"/>
      <c r="BZE40" s="443"/>
      <c r="BZF40" s="443"/>
      <c r="BZG40" s="443"/>
      <c r="BZH40" s="443"/>
      <c r="BZI40" s="443"/>
      <c r="BZJ40" s="443"/>
      <c r="BZK40" s="443"/>
      <c r="BZL40" s="443"/>
      <c r="BZM40" s="443"/>
      <c r="BZN40" s="443"/>
      <c r="BZO40" s="443"/>
      <c r="BZP40" s="443"/>
      <c r="BZQ40" s="443"/>
      <c r="BZR40" s="443"/>
      <c r="BZS40" s="443"/>
      <c r="BZT40" s="443"/>
      <c r="BZU40" s="443"/>
      <c r="BZV40" s="443"/>
      <c r="BZW40" s="443"/>
      <c r="BZX40" s="443"/>
      <c r="BZY40" s="443"/>
      <c r="BZZ40" s="443"/>
      <c r="CAA40" s="443"/>
      <c r="CAB40" s="443"/>
      <c r="CAC40" s="443"/>
      <c r="CAD40" s="443"/>
      <c r="CAE40" s="443"/>
      <c r="CAF40" s="443"/>
      <c r="CAG40" s="443"/>
      <c r="CAH40" s="443"/>
      <c r="CAI40" s="443"/>
      <c r="CAJ40" s="443"/>
      <c r="CAK40" s="443"/>
      <c r="CAL40" s="443"/>
      <c r="CAM40" s="443"/>
      <c r="CAN40" s="443"/>
      <c r="CAO40" s="443"/>
      <c r="CAP40" s="443"/>
      <c r="CAQ40" s="443"/>
      <c r="CAR40" s="443"/>
      <c r="CAS40" s="443"/>
      <c r="CAT40" s="443"/>
      <c r="CAU40" s="443"/>
      <c r="CAV40" s="443"/>
      <c r="CAW40" s="443"/>
      <c r="CAX40" s="443"/>
      <c r="CAY40" s="443"/>
      <c r="CAZ40" s="443"/>
      <c r="CBA40" s="443"/>
      <c r="CBB40" s="443"/>
      <c r="CBC40" s="443"/>
      <c r="CBD40" s="443"/>
      <c r="CBE40" s="443"/>
      <c r="CBF40" s="443"/>
      <c r="CBG40" s="443"/>
      <c r="CBH40" s="443"/>
      <c r="CBI40" s="443"/>
      <c r="CBJ40" s="443"/>
      <c r="CBK40" s="443"/>
      <c r="CBL40" s="443"/>
      <c r="CBM40" s="443"/>
      <c r="CBN40" s="443"/>
      <c r="CBO40" s="443"/>
      <c r="CBP40" s="443"/>
      <c r="CBQ40" s="443"/>
      <c r="CBR40" s="443"/>
      <c r="CBS40" s="443"/>
      <c r="CBT40" s="443"/>
      <c r="CBU40" s="443"/>
      <c r="CBV40" s="443"/>
      <c r="CBW40" s="443"/>
      <c r="CBX40" s="443"/>
      <c r="CBY40" s="443"/>
      <c r="CBZ40" s="443"/>
      <c r="CCA40" s="443"/>
      <c r="CCB40" s="443"/>
      <c r="CCC40" s="443"/>
      <c r="CCD40" s="443"/>
      <c r="CCE40" s="443"/>
      <c r="CCF40" s="443"/>
      <c r="CCG40" s="443"/>
      <c r="CCH40" s="443"/>
      <c r="CCI40" s="443"/>
      <c r="CCJ40" s="443"/>
      <c r="CCK40" s="443"/>
      <c r="CCL40" s="443"/>
      <c r="CCM40" s="443"/>
      <c r="CCN40" s="443"/>
      <c r="CCO40" s="443"/>
      <c r="CCP40" s="443"/>
      <c r="CCQ40" s="443"/>
      <c r="CCR40" s="443"/>
      <c r="CCS40" s="443"/>
      <c r="CCT40" s="443"/>
      <c r="CCU40" s="443"/>
      <c r="CCV40" s="443"/>
      <c r="CCW40" s="443"/>
      <c r="CCX40" s="443"/>
      <c r="CCY40" s="443"/>
      <c r="CCZ40" s="443"/>
      <c r="CDA40" s="443"/>
      <c r="CDB40" s="443"/>
      <c r="CDC40" s="443"/>
      <c r="CDD40" s="443"/>
      <c r="CDE40" s="443"/>
      <c r="CDF40" s="443"/>
      <c r="CDG40" s="443"/>
      <c r="CDH40" s="443"/>
      <c r="CDI40" s="443"/>
      <c r="CDJ40" s="443"/>
      <c r="CDK40" s="443"/>
      <c r="CDL40" s="443"/>
      <c r="CDM40" s="443"/>
      <c r="CDN40" s="443"/>
      <c r="CDO40" s="443"/>
      <c r="CDP40" s="443"/>
      <c r="CDQ40" s="443"/>
      <c r="CDR40" s="443"/>
      <c r="CDS40" s="443"/>
      <c r="CDT40" s="443"/>
      <c r="CDU40" s="443"/>
      <c r="CDV40" s="443"/>
      <c r="CDW40" s="443"/>
      <c r="CDX40" s="443"/>
      <c r="CDY40" s="443"/>
      <c r="CDZ40" s="443"/>
      <c r="CEA40" s="443"/>
      <c r="CEB40" s="443"/>
      <c r="CEC40" s="443"/>
      <c r="CED40" s="443"/>
      <c r="CEE40" s="443"/>
      <c r="CEF40" s="443"/>
      <c r="CEG40" s="443"/>
      <c r="CEH40" s="443"/>
      <c r="CEI40" s="443"/>
      <c r="CEJ40" s="443"/>
      <c r="CEK40" s="443"/>
      <c r="CEL40" s="443"/>
      <c r="CEM40" s="443"/>
      <c r="CEN40" s="443"/>
      <c r="CEO40" s="443"/>
      <c r="CEP40" s="443"/>
      <c r="CEQ40" s="443"/>
      <c r="CER40" s="443"/>
      <c r="CES40" s="443"/>
      <c r="CET40" s="443"/>
      <c r="CEU40" s="443"/>
      <c r="CEV40" s="443"/>
      <c r="CEW40" s="443"/>
      <c r="CEX40" s="443"/>
      <c r="CEY40" s="443"/>
      <c r="CEZ40" s="443"/>
      <c r="CFA40" s="443"/>
      <c r="CFB40" s="443"/>
      <c r="CFC40" s="443"/>
      <c r="CFD40" s="443"/>
      <c r="CFE40" s="443"/>
      <c r="CFF40" s="443"/>
      <c r="CFG40" s="443"/>
      <c r="CFH40" s="443"/>
      <c r="CFI40" s="443"/>
      <c r="CFJ40" s="443"/>
      <c r="CFK40" s="443"/>
      <c r="CFL40" s="443"/>
      <c r="CFM40" s="443"/>
      <c r="CFN40" s="443"/>
      <c r="CFO40" s="443"/>
      <c r="CFP40" s="443"/>
      <c r="CFQ40" s="443"/>
      <c r="CFR40" s="443"/>
      <c r="CFS40" s="443"/>
      <c r="CFT40" s="443"/>
      <c r="CFU40" s="443"/>
      <c r="CFV40" s="443"/>
      <c r="CFW40" s="443"/>
      <c r="CFX40" s="443"/>
      <c r="CFY40" s="443"/>
      <c r="CFZ40" s="443"/>
      <c r="CGA40" s="443"/>
      <c r="CGB40" s="443"/>
      <c r="CGC40" s="443"/>
      <c r="CGD40" s="443"/>
      <c r="CGE40" s="443"/>
      <c r="CGF40" s="443"/>
      <c r="CGG40" s="443"/>
      <c r="CGH40" s="443"/>
      <c r="CGI40" s="443"/>
      <c r="CGJ40" s="443"/>
      <c r="CGK40" s="443"/>
      <c r="CGL40" s="443"/>
      <c r="CGM40" s="443"/>
      <c r="CGN40" s="443"/>
      <c r="CGO40" s="443"/>
      <c r="CGP40" s="443"/>
      <c r="CGQ40" s="443"/>
      <c r="CGR40" s="443"/>
      <c r="CGS40" s="443"/>
      <c r="CGT40" s="443"/>
      <c r="CGU40" s="443"/>
      <c r="CGV40" s="443"/>
      <c r="CGW40" s="443"/>
      <c r="CGX40" s="443"/>
      <c r="CGY40" s="443"/>
      <c r="CGZ40" s="443"/>
      <c r="CHA40" s="443"/>
      <c r="CHB40" s="443"/>
      <c r="CHC40" s="443"/>
      <c r="CHD40" s="443"/>
      <c r="CHE40" s="443"/>
      <c r="CHF40" s="443"/>
      <c r="CHG40" s="443"/>
      <c r="CHH40" s="443"/>
      <c r="CHI40" s="443"/>
      <c r="CHJ40" s="443"/>
      <c r="CHK40" s="443"/>
      <c r="CHL40" s="443"/>
      <c r="CHM40" s="443"/>
      <c r="CHN40" s="443"/>
      <c r="CHO40" s="443"/>
      <c r="CHP40" s="443"/>
      <c r="CHQ40" s="443"/>
      <c r="CHR40" s="443"/>
      <c r="CHS40" s="443"/>
      <c r="CHT40" s="443"/>
      <c r="CHU40" s="443"/>
      <c r="CHV40" s="443"/>
      <c r="CHW40" s="443"/>
      <c r="CHX40" s="443"/>
      <c r="CHY40" s="443"/>
      <c r="CHZ40" s="443"/>
      <c r="CIA40" s="443"/>
      <c r="CIB40" s="443"/>
      <c r="CIC40" s="443"/>
      <c r="CID40" s="443"/>
      <c r="CIE40" s="443"/>
      <c r="CIF40" s="443"/>
      <c r="CIG40" s="443"/>
      <c r="CIH40" s="443"/>
      <c r="CII40" s="443"/>
      <c r="CIJ40" s="443"/>
      <c r="CIK40" s="443"/>
      <c r="CIL40" s="443"/>
      <c r="CIM40" s="443"/>
      <c r="CIN40" s="443"/>
      <c r="CIO40" s="443"/>
      <c r="CIP40" s="443"/>
      <c r="CIQ40" s="443"/>
      <c r="CIR40" s="443"/>
      <c r="CIS40" s="443"/>
      <c r="CIT40" s="443"/>
      <c r="CIU40" s="443"/>
      <c r="CIV40" s="443"/>
      <c r="CIW40" s="443"/>
      <c r="CIX40" s="443"/>
      <c r="CIY40" s="443"/>
      <c r="CIZ40" s="443"/>
      <c r="CJA40" s="443"/>
      <c r="CJB40" s="443"/>
      <c r="CJC40" s="443"/>
      <c r="CJD40" s="443"/>
      <c r="CJE40" s="443"/>
      <c r="CJF40" s="443"/>
      <c r="CJG40" s="443"/>
      <c r="CJH40" s="443"/>
      <c r="CJI40" s="443"/>
      <c r="CJJ40" s="443"/>
      <c r="CJK40" s="443"/>
      <c r="CJL40" s="443"/>
      <c r="CJM40" s="443"/>
      <c r="CJN40" s="443"/>
      <c r="CJO40" s="443"/>
      <c r="CJP40" s="443"/>
      <c r="CJQ40" s="443"/>
      <c r="CJR40" s="443"/>
      <c r="CJS40" s="443"/>
      <c r="CJT40" s="443"/>
      <c r="CJU40" s="443"/>
      <c r="CJV40" s="443"/>
      <c r="CJW40" s="443"/>
      <c r="CJX40" s="443"/>
      <c r="CJY40" s="443"/>
      <c r="CJZ40" s="443"/>
      <c r="CKA40" s="443"/>
      <c r="CKB40" s="443"/>
      <c r="CKC40" s="443"/>
      <c r="CKD40" s="443"/>
      <c r="CKE40" s="443"/>
      <c r="CKF40" s="443"/>
      <c r="CKG40" s="443"/>
      <c r="CKH40" s="443"/>
      <c r="CKI40" s="443"/>
      <c r="CKJ40" s="443"/>
      <c r="CKK40" s="443"/>
      <c r="CKL40" s="443"/>
      <c r="CKM40" s="443"/>
      <c r="CKN40" s="443"/>
      <c r="CKO40" s="443"/>
      <c r="CKP40" s="443"/>
      <c r="CKQ40" s="443"/>
      <c r="CKR40" s="443"/>
      <c r="CKS40" s="443"/>
      <c r="CKT40" s="443"/>
      <c r="CKU40" s="443"/>
      <c r="CKV40" s="443"/>
      <c r="CKW40" s="443"/>
      <c r="CKX40" s="443"/>
      <c r="CKY40" s="443"/>
      <c r="CKZ40" s="443"/>
      <c r="CLA40" s="443"/>
      <c r="CLB40" s="443"/>
      <c r="CLC40" s="443"/>
      <c r="CLD40" s="443"/>
      <c r="CLE40" s="443"/>
      <c r="CLF40" s="443"/>
      <c r="CLG40" s="443"/>
      <c r="CLH40" s="443"/>
      <c r="CLI40" s="443"/>
      <c r="CLJ40" s="443"/>
      <c r="CLK40" s="443"/>
      <c r="CLL40" s="443"/>
      <c r="CLM40" s="443"/>
      <c r="CLN40" s="443"/>
      <c r="CLO40" s="443"/>
      <c r="CLP40" s="443"/>
      <c r="CLQ40" s="443"/>
      <c r="CLR40" s="443"/>
      <c r="CLS40" s="443"/>
      <c r="CLT40" s="443"/>
      <c r="CLU40" s="443"/>
      <c r="CLV40" s="443"/>
      <c r="CLW40" s="443"/>
      <c r="CLX40" s="443"/>
      <c r="CLY40" s="443"/>
      <c r="CLZ40" s="443"/>
      <c r="CMA40" s="443"/>
      <c r="CMB40" s="443"/>
      <c r="CMC40" s="443"/>
      <c r="CMD40" s="443"/>
      <c r="CME40" s="443"/>
      <c r="CMF40" s="443"/>
      <c r="CMG40" s="443"/>
      <c r="CMH40" s="443"/>
      <c r="CMI40" s="443"/>
      <c r="CMJ40" s="443"/>
      <c r="CMK40" s="443"/>
      <c r="CML40" s="443"/>
      <c r="CMM40" s="443"/>
      <c r="CMN40" s="443"/>
      <c r="CMO40" s="443"/>
      <c r="CMP40" s="443"/>
      <c r="CMQ40" s="443"/>
      <c r="CMR40" s="443"/>
      <c r="CMS40" s="443"/>
      <c r="CMT40" s="443"/>
      <c r="CMU40" s="443"/>
      <c r="CMV40" s="443"/>
      <c r="CMW40" s="443"/>
      <c r="CMX40" s="443"/>
      <c r="CMY40" s="443"/>
      <c r="CMZ40" s="443"/>
      <c r="CNA40" s="443"/>
      <c r="CNB40" s="443"/>
      <c r="CNC40" s="443"/>
      <c r="CND40" s="443"/>
      <c r="CNE40" s="443"/>
      <c r="CNF40" s="443"/>
      <c r="CNG40" s="443"/>
      <c r="CNH40" s="443"/>
      <c r="CNI40" s="443"/>
      <c r="CNJ40" s="443"/>
      <c r="CNK40" s="443"/>
      <c r="CNL40" s="443"/>
      <c r="CNM40" s="443"/>
      <c r="CNN40" s="443"/>
      <c r="CNO40" s="443"/>
      <c r="CNP40" s="443"/>
      <c r="CNQ40" s="443"/>
      <c r="CNR40" s="443"/>
      <c r="CNS40" s="443"/>
      <c r="CNT40" s="443"/>
      <c r="CNU40" s="443"/>
      <c r="CNV40" s="443"/>
      <c r="CNW40" s="443"/>
      <c r="CNX40" s="443"/>
      <c r="CNY40" s="443"/>
      <c r="CNZ40" s="443"/>
      <c r="COA40" s="443"/>
      <c r="COB40" s="443"/>
      <c r="COC40" s="443"/>
      <c r="COD40" s="443"/>
      <c r="COE40" s="443"/>
      <c r="COF40" s="443"/>
      <c r="COG40" s="443"/>
      <c r="COH40" s="443"/>
      <c r="COI40" s="443"/>
      <c r="COJ40" s="443"/>
      <c r="COK40" s="443"/>
      <c r="COL40" s="443"/>
      <c r="COM40" s="443"/>
      <c r="CON40" s="443"/>
      <c r="COO40" s="443"/>
      <c r="COP40" s="443"/>
      <c r="COQ40" s="443"/>
      <c r="COR40" s="443"/>
      <c r="COS40" s="443"/>
      <c r="COT40" s="443"/>
      <c r="COU40" s="443"/>
      <c r="COV40" s="443"/>
      <c r="COW40" s="443"/>
      <c r="COX40" s="443"/>
      <c r="COY40" s="443"/>
      <c r="COZ40" s="443"/>
      <c r="CPA40" s="443"/>
      <c r="CPB40" s="443"/>
      <c r="CPC40" s="443"/>
      <c r="CPD40" s="443"/>
      <c r="CPE40" s="443"/>
      <c r="CPF40" s="443"/>
      <c r="CPG40" s="443"/>
      <c r="CPH40" s="443"/>
      <c r="CPI40" s="443"/>
      <c r="CPJ40" s="443"/>
      <c r="CPK40" s="443"/>
      <c r="CPL40" s="443"/>
      <c r="CPM40" s="443"/>
      <c r="CPN40" s="443"/>
      <c r="CPO40" s="443"/>
      <c r="CPP40" s="443"/>
      <c r="CPQ40" s="443"/>
      <c r="CPR40" s="443"/>
      <c r="CPS40" s="443"/>
      <c r="CPT40" s="443"/>
      <c r="CPU40" s="443"/>
      <c r="CPV40" s="443"/>
      <c r="CPW40" s="443"/>
      <c r="CPX40" s="443"/>
      <c r="CPY40" s="443"/>
      <c r="CPZ40" s="443"/>
      <c r="CQA40" s="443"/>
      <c r="CQB40" s="443"/>
      <c r="CQC40" s="443"/>
      <c r="CQD40" s="443"/>
      <c r="CQE40" s="443"/>
      <c r="CQF40" s="443"/>
      <c r="CQG40" s="443"/>
      <c r="CQH40" s="443"/>
      <c r="CQI40" s="443"/>
      <c r="CQJ40" s="443"/>
      <c r="CQK40" s="443"/>
      <c r="CQL40" s="443"/>
      <c r="CQM40" s="443"/>
      <c r="CQN40" s="443"/>
      <c r="CQO40" s="443"/>
      <c r="CQP40" s="443"/>
      <c r="CQQ40" s="443"/>
      <c r="CQR40" s="443"/>
      <c r="CQS40" s="443"/>
      <c r="CQT40" s="443"/>
      <c r="CQU40" s="443"/>
      <c r="CQV40" s="443"/>
      <c r="CQW40" s="443"/>
      <c r="CQX40" s="443"/>
      <c r="CQY40" s="443"/>
      <c r="CQZ40" s="443"/>
      <c r="CRA40" s="443"/>
      <c r="CRB40" s="443"/>
      <c r="CRC40" s="443"/>
      <c r="CRD40" s="443"/>
      <c r="CRE40" s="443"/>
      <c r="CRF40" s="443"/>
      <c r="CRG40" s="443"/>
      <c r="CRH40" s="443"/>
      <c r="CRI40" s="443"/>
      <c r="CRJ40" s="443"/>
      <c r="CRK40" s="443"/>
      <c r="CRL40" s="443"/>
      <c r="CRM40" s="443"/>
      <c r="CRN40" s="443"/>
      <c r="CRO40" s="443"/>
      <c r="CRP40" s="443"/>
      <c r="CRQ40" s="443"/>
      <c r="CRR40" s="443"/>
      <c r="CRS40" s="443"/>
      <c r="CRT40" s="443"/>
      <c r="CRU40" s="443"/>
      <c r="CRV40" s="443"/>
      <c r="CRW40" s="443"/>
      <c r="CRX40" s="443"/>
      <c r="CRY40" s="443"/>
      <c r="CRZ40" s="443"/>
      <c r="CSA40" s="443"/>
      <c r="CSB40" s="443"/>
      <c r="CSC40" s="443"/>
      <c r="CSD40" s="443"/>
      <c r="CSE40" s="443"/>
      <c r="CSF40" s="443"/>
      <c r="CSG40" s="443"/>
      <c r="CSH40" s="443"/>
      <c r="CSI40" s="443"/>
      <c r="CSJ40" s="443"/>
      <c r="CSK40" s="443"/>
      <c r="CSL40" s="443"/>
      <c r="CSM40" s="443"/>
      <c r="CSN40" s="443"/>
      <c r="CSO40" s="443"/>
      <c r="CSP40" s="443"/>
      <c r="CSQ40" s="443"/>
      <c r="CSR40" s="443"/>
      <c r="CSS40" s="443"/>
      <c r="CST40" s="443"/>
      <c r="CSU40" s="443"/>
      <c r="CSV40" s="443"/>
      <c r="CSW40" s="443"/>
      <c r="CSX40" s="443"/>
      <c r="CSY40" s="443"/>
      <c r="CSZ40" s="443"/>
      <c r="CTA40" s="443"/>
      <c r="CTB40" s="443"/>
      <c r="CTC40" s="443"/>
      <c r="CTD40" s="443"/>
      <c r="CTE40" s="443"/>
      <c r="CTF40" s="443"/>
      <c r="CTG40" s="443"/>
      <c r="CTH40" s="443"/>
      <c r="CTI40" s="443"/>
      <c r="CTJ40" s="443"/>
      <c r="CTK40" s="443"/>
      <c r="CTL40" s="443"/>
      <c r="CTM40" s="443"/>
      <c r="CTN40" s="443"/>
      <c r="CTO40" s="443"/>
      <c r="CTP40" s="443"/>
      <c r="CTQ40" s="443"/>
      <c r="CTR40" s="443"/>
      <c r="CTS40" s="443"/>
      <c r="CTT40" s="443"/>
      <c r="CTU40" s="443"/>
      <c r="CTV40" s="443"/>
      <c r="CTW40" s="443"/>
      <c r="CTX40" s="443"/>
      <c r="CTY40" s="443"/>
      <c r="CTZ40" s="443"/>
      <c r="CUA40" s="443"/>
      <c r="CUB40" s="443"/>
      <c r="CUC40" s="443"/>
      <c r="CUD40" s="443"/>
      <c r="CUE40" s="443"/>
      <c r="CUF40" s="443"/>
      <c r="CUG40" s="443"/>
      <c r="CUH40" s="443"/>
      <c r="CUI40" s="443"/>
      <c r="CUJ40" s="443"/>
      <c r="CUK40" s="443"/>
      <c r="CUL40" s="443"/>
      <c r="CUM40" s="443"/>
      <c r="CUN40" s="443"/>
      <c r="CUO40" s="443"/>
      <c r="CUP40" s="443"/>
      <c r="CUQ40" s="443"/>
      <c r="CUR40" s="443"/>
      <c r="CUS40" s="443"/>
      <c r="CUT40" s="443"/>
      <c r="CUU40" s="443"/>
      <c r="CUV40" s="443"/>
      <c r="CUW40" s="443"/>
      <c r="CUX40" s="443"/>
      <c r="CUY40" s="443"/>
      <c r="CUZ40" s="443"/>
      <c r="CVA40" s="443"/>
      <c r="CVB40" s="443"/>
      <c r="CVC40" s="443"/>
      <c r="CVD40" s="443"/>
      <c r="CVE40" s="443"/>
      <c r="CVF40" s="443"/>
      <c r="CVG40" s="443"/>
      <c r="CVH40" s="443"/>
      <c r="CVI40" s="443"/>
      <c r="CVJ40" s="443"/>
      <c r="CVK40" s="443"/>
      <c r="CVL40" s="443"/>
      <c r="CVM40" s="443"/>
      <c r="CVN40" s="443"/>
      <c r="CVO40" s="443"/>
      <c r="CVP40" s="443"/>
      <c r="CVQ40" s="443"/>
      <c r="CVR40" s="443"/>
      <c r="CVS40" s="443"/>
      <c r="CVT40" s="443"/>
      <c r="CVU40" s="443"/>
      <c r="CVV40" s="443"/>
      <c r="CVW40" s="443"/>
      <c r="CVX40" s="443"/>
      <c r="CVY40" s="443"/>
      <c r="CVZ40" s="443"/>
      <c r="CWA40" s="443"/>
      <c r="CWB40" s="443"/>
      <c r="CWC40" s="443"/>
      <c r="CWD40" s="443"/>
      <c r="CWE40" s="443"/>
      <c r="CWF40" s="443"/>
      <c r="CWG40" s="443"/>
      <c r="CWH40" s="443"/>
      <c r="CWI40" s="443"/>
      <c r="CWJ40" s="443"/>
      <c r="CWK40" s="443"/>
      <c r="CWL40" s="443"/>
      <c r="CWM40" s="443"/>
      <c r="CWN40" s="443"/>
      <c r="CWO40" s="443"/>
      <c r="CWP40" s="443"/>
      <c r="CWQ40" s="443"/>
      <c r="CWR40" s="443"/>
      <c r="CWS40" s="443"/>
      <c r="CWT40" s="443"/>
      <c r="CWU40" s="443"/>
      <c r="CWV40" s="443"/>
      <c r="CWW40" s="443"/>
      <c r="CWX40" s="443"/>
      <c r="CWY40" s="443"/>
      <c r="CWZ40" s="443"/>
      <c r="CXA40" s="443"/>
      <c r="CXB40" s="443"/>
      <c r="CXC40" s="443"/>
      <c r="CXD40" s="443"/>
      <c r="CXE40" s="443"/>
      <c r="CXF40" s="443"/>
      <c r="CXG40" s="443"/>
      <c r="CXH40" s="443"/>
      <c r="CXI40" s="443"/>
      <c r="CXJ40" s="443"/>
      <c r="CXK40" s="443"/>
      <c r="CXL40" s="443"/>
      <c r="CXM40" s="443"/>
      <c r="CXN40" s="443"/>
      <c r="CXO40" s="443"/>
      <c r="CXP40" s="443"/>
      <c r="CXQ40" s="443"/>
      <c r="CXR40" s="443"/>
      <c r="CXS40" s="443"/>
      <c r="CXT40" s="443"/>
      <c r="CXU40" s="443"/>
      <c r="CXV40" s="443"/>
      <c r="CXW40" s="443"/>
      <c r="CXX40" s="443"/>
      <c r="CXY40" s="443"/>
      <c r="CXZ40" s="443"/>
      <c r="CYA40" s="443"/>
      <c r="CYB40" s="443"/>
      <c r="CYC40" s="443"/>
      <c r="CYD40" s="443"/>
      <c r="CYE40" s="443"/>
      <c r="CYF40" s="443"/>
      <c r="CYG40" s="443"/>
      <c r="CYH40" s="443"/>
      <c r="CYI40" s="443"/>
      <c r="CYJ40" s="443"/>
      <c r="CYK40" s="443"/>
      <c r="CYL40" s="443"/>
      <c r="CYM40" s="443"/>
      <c r="CYN40" s="443"/>
      <c r="CYO40" s="443"/>
      <c r="CYP40" s="443"/>
      <c r="CYQ40" s="443"/>
      <c r="CYR40" s="443"/>
      <c r="CYS40" s="443"/>
      <c r="CYT40" s="443"/>
      <c r="CYU40" s="443"/>
      <c r="CYV40" s="443"/>
      <c r="CYW40" s="443"/>
      <c r="CYX40" s="443"/>
      <c r="CYY40" s="443"/>
      <c r="CYZ40" s="443"/>
      <c r="CZA40" s="443"/>
      <c r="CZB40" s="443"/>
      <c r="CZC40" s="443"/>
      <c r="CZD40" s="443"/>
      <c r="CZE40" s="443"/>
      <c r="CZF40" s="443"/>
      <c r="CZG40" s="443"/>
      <c r="CZH40" s="443"/>
      <c r="CZI40" s="443"/>
      <c r="CZJ40" s="443"/>
      <c r="CZK40" s="443"/>
      <c r="CZL40" s="443"/>
      <c r="CZM40" s="443"/>
      <c r="CZN40" s="443"/>
      <c r="CZO40" s="443"/>
      <c r="CZP40" s="443"/>
      <c r="CZQ40" s="443"/>
      <c r="CZR40" s="443"/>
      <c r="CZS40" s="443"/>
      <c r="CZT40" s="443"/>
      <c r="CZU40" s="443"/>
      <c r="CZV40" s="443"/>
      <c r="CZW40" s="443"/>
      <c r="CZX40" s="443"/>
      <c r="CZY40" s="443"/>
      <c r="CZZ40" s="443"/>
      <c r="DAA40" s="443"/>
      <c r="DAB40" s="443"/>
      <c r="DAC40" s="443"/>
      <c r="DAD40" s="443"/>
      <c r="DAE40" s="443"/>
      <c r="DAF40" s="443"/>
      <c r="DAG40" s="443"/>
      <c r="DAH40" s="443"/>
      <c r="DAI40" s="443"/>
      <c r="DAJ40" s="443"/>
      <c r="DAK40" s="443"/>
      <c r="DAL40" s="443"/>
      <c r="DAM40" s="443"/>
      <c r="DAN40" s="443"/>
      <c r="DAO40" s="443"/>
      <c r="DAP40" s="443"/>
      <c r="DAQ40" s="443"/>
      <c r="DAR40" s="443"/>
      <c r="DAS40" s="443"/>
      <c r="DAT40" s="443"/>
      <c r="DAU40" s="443"/>
      <c r="DAV40" s="443"/>
      <c r="DAW40" s="443"/>
      <c r="DAX40" s="443"/>
      <c r="DAY40" s="443"/>
      <c r="DAZ40" s="443"/>
      <c r="DBA40" s="443"/>
      <c r="DBB40" s="443"/>
      <c r="DBC40" s="443"/>
      <c r="DBD40" s="443"/>
      <c r="DBE40" s="443"/>
      <c r="DBF40" s="443"/>
      <c r="DBG40" s="443"/>
      <c r="DBH40" s="443"/>
      <c r="DBI40" s="443"/>
      <c r="DBJ40" s="443"/>
      <c r="DBK40" s="443"/>
      <c r="DBL40" s="443"/>
      <c r="DBM40" s="443"/>
      <c r="DBN40" s="443"/>
      <c r="DBO40" s="443"/>
      <c r="DBP40" s="443"/>
      <c r="DBQ40" s="443"/>
      <c r="DBR40" s="443"/>
      <c r="DBS40" s="443"/>
      <c r="DBT40" s="443"/>
      <c r="DBU40" s="443"/>
      <c r="DBV40" s="443"/>
      <c r="DBW40" s="443"/>
      <c r="DBX40" s="443"/>
      <c r="DBY40" s="443"/>
      <c r="DBZ40" s="443"/>
      <c r="DCA40" s="443"/>
      <c r="DCB40" s="443"/>
      <c r="DCC40" s="443"/>
      <c r="DCD40" s="443"/>
      <c r="DCE40" s="443"/>
      <c r="DCF40" s="443"/>
      <c r="DCG40" s="443"/>
      <c r="DCH40" s="443"/>
      <c r="DCI40" s="443"/>
      <c r="DCJ40" s="443"/>
      <c r="DCK40" s="443"/>
      <c r="DCL40" s="443"/>
      <c r="DCM40" s="443"/>
      <c r="DCN40" s="443"/>
      <c r="DCO40" s="443"/>
      <c r="DCP40" s="443"/>
      <c r="DCQ40" s="443"/>
      <c r="DCR40" s="443"/>
      <c r="DCS40" s="443"/>
      <c r="DCT40" s="443"/>
      <c r="DCU40" s="443"/>
      <c r="DCV40" s="443"/>
      <c r="DCW40" s="443"/>
      <c r="DCX40" s="443"/>
      <c r="DCY40" s="443"/>
      <c r="DCZ40" s="443"/>
      <c r="DDA40" s="443"/>
      <c r="DDB40" s="443"/>
      <c r="DDC40" s="443"/>
      <c r="DDD40" s="443"/>
      <c r="DDE40" s="443"/>
      <c r="DDF40" s="443"/>
      <c r="DDG40" s="443"/>
      <c r="DDH40" s="443"/>
      <c r="DDI40" s="443"/>
      <c r="DDJ40" s="443"/>
      <c r="DDK40" s="443"/>
      <c r="DDL40" s="443"/>
      <c r="DDM40" s="443"/>
      <c r="DDN40" s="443"/>
      <c r="DDO40" s="443"/>
      <c r="DDP40" s="443"/>
      <c r="DDQ40" s="443"/>
      <c r="DDR40" s="443"/>
      <c r="DDS40" s="443"/>
      <c r="DDT40" s="443"/>
      <c r="DDU40" s="443"/>
      <c r="DDV40" s="443"/>
      <c r="DDW40" s="443"/>
      <c r="DDX40" s="443"/>
      <c r="DDY40" s="443"/>
      <c r="DDZ40" s="443"/>
      <c r="DEA40" s="443"/>
      <c r="DEB40" s="443"/>
      <c r="DEC40" s="443"/>
      <c r="DED40" s="443"/>
      <c r="DEE40" s="443"/>
      <c r="DEF40" s="443"/>
      <c r="DEG40" s="443"/>
      <c r="DEH40" s="443"/>
      <c r="DEI40" s="443"/>
      <c r="DEJ40" s="443"/>
      <c r="DEK40" s="443"/>
      <c r="DEL40" s="443"/>
      <c r="DEM40" s="443"/>
      <c r="DEN40" s="443"/>
      <c r="DEO40" s="443"/>
      <c r="DEP40" s="443"/>
      <c r="DEQ40" s="443"/>
      <c r="DER40" s="443"/>
      <c r="DES40" s="443"/>
      <c r="DET40" s="443"/>
      <c r="DEU40" s="443"/>
      <c r="DEV40" s="443"/>
      <c r="DEW40" s="443"/>
      <c r="DEX40" s="443"/>
      <c r="DEY40" s="443"/>
      <c r="DEZ40" s="443"/>
      <c r="DFA40" s="443"/>
      <c r="DFB40" s="443"/>
      <c r="DFC40" s="443"/>
      <c r="DFD40" s="443"/>
      <c r="DFE40" s="443"/>
      <c r="DFF40" s="443"/>
      <c r="DFG40" s="443"/>
      <c r="DFH40" s="443"/>
      <c r="DFI40" s="443"/>
      <c r="DFJ40" s="443"/>
      <c r="DFK40" s="443"/>
      <c r="DFL40" s="443"/>
      <c r="DFM40" s="443"/>
      <c r="DFN40" s="443"/>
      <c r="DFO40" s="443"/>
      <c r="DFP40" s="443"/>
      <c r="DFQ40" s="443"/>
      <c r="DFR40" s="443"/>
      <c r="DFS40" s="443"/>
      <c r="DFT40" s="443"/>
      <c r="DFU40" s="443"/>
      <c r="DFV40" s="443"/>
      <c r="DFW40" s="443"/>
      <c r="DFX40" s="443"/>
      <c r="DFY40" s="443"/>
      <c r="DFZ40" s="443"/>
      <c r="DGA40" s="443"/>
      <c r="DGB40" s="443"/>
      <c r="DGC40" s="443"/>
      <c r="DGD40" s="443"/>
      <c r="DGE40" s="443"/>
      <c r="DGF40" s="443"/>
      <c r="DGG40" s="443"/>
      <c r="DGH40" s="443"/>
      <c r="DGI40" s="443"/>
      <c r="DGJ40" s="443"/>
      <c r="DGK40" s="443"/>
      <c r="DGL40" s="443"/>
      <c r="DGM40" s="443"/>
      <c r="DGN40" s="443"/>
      <c r="DGO40" s="443"/>
      <c r="DGP40" s="443"/>
      <c r="DGQ40" s="443"/>
      <c r="DGR40" s="443"/>
      <c r="DGS40" s="443"/>
      <c r="DGT40" s="443"/>
      <c r="DGU40" s="443"/>
      <c r="DGV40" s="443"/>
      <c r="DGW40" s="443"/>
      <c r="DGX40" s="443"/>
      <c r="DGY40" s="443"/>
      <c r="DGZ40" s="443"/>
      <c r="DHA40" s="443"/>
      <c r="DHB40" s="443"/>
      <c r="DHC40" s="443"/>
      <c r="DHD40" s="443"/>
      <c r="DHE40" s="443"/>
      <c r="DHF40" s="443"/>
      <c r="DHG40" s="443"/>
      <c r="DHH40" s="443"/>
      <c r="DHI40" s="443"/>
      <c r="DHJ40" s="443"/>
      <c r="DHK40" s="443"/>
      <c r="DHL40" s="443"/>
      <c r="DHM40" s="443"/>
      <c r="DHN40" s="443"/>
      <c r="DHO40" s="443"/>
      <c r="DHP40" s="443"/>
      <c r="DHQ40" s="443"/>
      <c r="DHR40" s="443"/>
      <c r="DHS40" s="443"/>
      <c r="DHT40" s="443"/>
      <c r="DHU40" s="443"/>
      <c r="DHV40" s="443"/>
      <c r="DHW40" s="443"/>
      <c r="DHX40" s="443"/>
      <c r="DHY40" s="443"/>
      <c r="DHZ40" s="443"/>
      <c r="DIA40" s="443"/>
      <c r="DIB40" s="443"/>
      <c r="DIC40" s="443"/>
      <c r="DID40" s="443"/>
      <c r="DIE40" s="443"/>
      <c r="DIF40" s="443"/>
      <c r="DIG40" s="443"/>
      <c r="DIH40" s="443"/>
      <c r="DII40" s="443"/>
      <c r="DIJ40" s="443"/>
      <c r="DIK40" s="443"/>
      <c r="DIL40" s="443"/>
      <c r="DIM40" s="443"/>
      <c r="DIN40" s="443"/>
      <c r="DIO40" s="443"/>
      <c r="DIP40" s="443"/>
      <c r="DIQ40" s="443"/>
      <c r="DIR40" s="443"/>
      <c r="DIS40" s="443"/>
      <c r="DIT40" s="443"/>
      <c r="DIU40" s="443"/>
      <c r="DIV40" s="443"/>
      <c r="DIW40" s="443"/>
      <c r="DIX40" s="443"/>
      <c r="DIY40" s="443"/>
      <c r="DIZ40" s="443"/>
      <c r="DJA40" s="443"/>
      <c r="DJB40" s="443"/>
      <c r="DJC40" s="443"/>
      <c r="DJD40" s="443"/>
      <c r="DJE40" s="443"/>
      <c r="DJF40" s="443"/>
      <c r="DJG40" s="443"/>
      <c r="DJH40" s="443"/>
      <c r="DJI40" s="443"/>
      <c r="DJJ40" s="443"/>
      <c r="DJK40" s="443"/>
      <c r="DJL40" s="443"/>
      <c r="DJM40" s="443"/>
      <c r="DJN40" s="443"/>
      <c r="DJO40" s="443"/>
      <c r="DJP40" s="443"/>
      <c r="DJQ40" s="443"/>
      <c r="DJR40" s="443"/>
      <c r="DJS40" s="443"/>
      <c r="DJT40" s="443"/>
      <c r="DJU40" s="443"/>
      <c r="DJV40" s="443"/>
      <c r="DJW40" s="443"/>
      <c r="DJX40" s="443"/>
      <c r="DJY40" s="443"/>
      <c r="DJZ40" s="443"/>
      <c r="DKA40" s="443"/>
      <c r="DKB40" s="443"/>
      <c r="DKC40" s="443"/>
      <c r="DKD40" s="443"/>
      <c r="DKE40" s="443"/>
      <c r="DKF40" s="443"/>
      <c r="DKG40" s="443"/>
      <c r="DKH40" s="443"/>
      <c r="DKI40" s="443"/>
      <c r="DKJ40" s="443"/>
      <c r="DKK40" s="443"/>
      <c r="DKL40" s="443"/>
      <c r="DKM40" s="443"/>
      <c r="DKN40" s="443"/>
      <c r="DKO40" s="443"/>
      <c r="DKP40" s="443"/>
      <c r="DKQ40" s="443"/>
      <c r="DKR40" s="443"/>
      <c r="DKS40" s="443"/>
      <c r="DKT40" s="443"/>
      <c r="DKU40" s="443"/>
      <c r="DKV40" s="443"/>
      <c r="DKW40" s="443"/>
      <c r="DKX40" s="443"/>
      <c r="DKY40" s="443"/>
      <c r="DKZ40" s="443"/>
      <c r="DLA40" s="443"/>
      <c r="DLB40" s="443"/>
      <c r="DLC40" s="443"/>
      <c r="DLD40" s="443"/>
      <c r="DLE40" s="443"/>
      <c r="DLF40" s="443"/>
      <c r="DLG40" s="443"/>
      <c r="DLH40" s="443"/>
      <c r="DLI40" s="443"/>
      <c r="DLJ40" s="443"/>
      <c r="DLK40" s="443"/>
      <c r="DLL40" s="443"/>
      <c r="DLM40" s="443"/>
      <c r="DLN40" s="443"/>
      <c r="DLO40" s="443"/>
      <c r="DLP40" s="443"/>
      <c r="DLQ40" s="443"/>
      <c r="DLR40" s="443"/>
      <c r="DLS40" s="443"/>
      <c r="DLT40" s="443"/>
      <c r="DLU40" s="443"/>
      <c r="DLV40" s="443"/>
      <c r="DLW40" s="443"/>
      <c r="DLX40" s="443"/>
      <c r="DLY40" s="443"/>
      <c r="DLZ40" s="443"/>
      <c r="DMA40" s="443"/>
      <c r="DMB40" s="443"/>
      <c r="DMC40" s="443"/>
      <c r="DMD40" s="443"/>
      <c r="DME40" s="443"/>
      <c r="DMF40" s="443"/>
      <c r="DMG40" s="443"/>
      <c r="DMH40" s="443"/>
      <c r="DMI40" s="443"/>
      <c r="DMJ40" s="443"/>
      <c r="DMK40" s="443"/>
      <c r="DML40" s="443"/>
      <c r="DMM40" s="443"/>
      <c r="DMN40" s="443"/>
      <c r="DMO40" s="443"/>
      <c r="DMP40" s="443"/>
      <c r="DMQ40" s="443"/>
      <c r="DMR40" s="443"/>
      <c r="DMS40" s="443"/>
      <c r="DMT40" s="443"/>
      <c r="DMU40" s="443"/>
      <c r="DMV40" s="443"/>
      <c r="DMW40" s="443"/>
      <c r="DMX40" s="443"/>
      <c r="DMY40" s="443"/>
      <c r="DMZ40" s="443"/>
      <c r="DNA40" s="443"/>
      <c r="DNB40" s="443"/>
      <c r="DNC40" s="443"/>
      <c r="DND40" s="443"/>
      <c r="DNE40" s="443"/>
      <c r="DNF40" s="443"/>
      <c r="DNG40" s="443"/>
      <c r="DNH40" s="443"/>
      <c r="DNI40" s="443"/>
      <c r="DNJ40" s="443"/>
      <c r="DNK40" s="443"/>
      <c r="DNL40" s="443"/>
      <c r="DNM40" s="443"/>
      <c r="DNN40" s="443"/>
      <c r="DNO40" s="443"/>
      <c r="DNP40" s="443"/>
      <c r="DNQ40" s="443"/>
      <c r="DNR40" s="443"/>
      <c r="DNS40" s="443"/>
      <c r="DNT40" s="443"/>
      <c r="DNU40" s="443"/>
      <c r="DNV40" s="443"/>
      <c r="DNW40" s="443"/>
      <c r="DNX40" s="443"/>
      <c r="DNY40" s="443"/>
      <c r="DNZ40" s="443"/>
      <c r="DOA40" s="443"/>
      <c r="DOB40" s="443"/>
      <c r="DOC40" s="443"/>
      <c r="DOD40" s="443"/>
      <c r="DOE40" s="443"/>
      <c r="DOF40" s="443"/>
      <c r="DOG40" s="443"/>
      <c r="DOH40" s="443"/>
      <c r="DOI40" s="443"/>
      <c r="DOJ40" s="443"/>
      <c r="DOK40" s="443"/>
      <c r="DOL40" s="443"/>
      <c r="DOM40" s="443"/>
      <c r="DON40" s="443"/>
      <c r="DOO40" s="443"/>
      <c r="DOP40" s="443"/>
      <c r="DOQ40" s="443"/>
      <c r="DOR40" s="443"/>
      <c r="DOS40" s="443"/>
      <c r="DOT40" s="443"/>
      <c r="DOU40" s="443"/>
      <c r="DOV40" s="443"/>
      <c r="DOW40" s="443"/>
      <c r="DOX40" s="443"/>
      <c r="DOY40" s="443"/>
      <c r="DOZ40" s="443"/>
      <c r="DPA40" s="443"/>
      <c r="DPB40" s="443"/>
      <c r="DPC40" s="443"/>
      <c r="DPD40" s="443"/>
      <c r="DPE40" s="443"/>
      <c r="DPF40" s="443"/>
      <c r="DPG40" s="443"/>
      <c r="DPH40" s="443"/>
      <c r="DPI40" s="443"/>
      <c r="DPJ40" s="443"/>
      <c r="DPK40" s="443"/>
      <c r="DPL40" s="443"/>
      <c r="DPM40" s="443"/>
      <c r="DPN40" s="443"/>
      <c r="DPO40" s="443"/>
      <c r="DPP40" s="443"/>
      <c r="DPQ40" s="443"/>
      <c r="DPR40" s="443"/>
      <c r="DPS40" s="443"/>
      <c r="DPT40" s="443"/>
      <c r="DPU40" s="443"/>
      <c r="DPV40" s="443"/>
      <c r="DPW40" s="443"/>
      <c r="DPX40" s="443"/>
      <c r="DPY40" s="443"/>
      <c r="DPZ40" s="443"/>
      <c r="DQA40" s="443"/>
      <c r="DQB40" s="443"/>
      <c r="DQC40" s="443"/>
      <c r="DQD40" s="443"/>
      <c r="DQE40" s="443"/>
      <c r="DQF40" s="443"/>
      <c r="DQG40" s="443"/>
      <c r="DQH40" s="443"/>
      <c r="DQI40" s="443"/>
      <c r="DQJ40" s="443"/>
      <c r="DQK40" s="443"/>
      <c r="DQL40" s="443"/>
      <c r="DQM40" s="443"/>
      <c r="DQN40" s="443"/>
      <c r="DQO40" s="443"/>
      <c r="DQP40" s="443"/>
      <c r="DQQ40" s="443"/>
      <c r="DQR40" s="443"/>
      <c r="DQS40" s="443"/>
      <c r="DQT40" s="443"/>
      <c r="DQU40" s="443"/>
      <c r="DQV40" s="443"/>
      <c r="DQW40" s="443"/>
      <c r="DQX40" s="443"/>
      <c r="DQY40" s="443"/>
      <c r="DQZ40" s="443"/>
      <c r="DRA40" s="443"/>
      <c r="DRB40" s="443"/>
      <c r="DRC40" s="443"/>
      <c r="DRD40" s="443"/>
      <c r="DRE40" s="443"/>
      <c r="DRF40" s="443"/>
      <c r="DRG40" s="443"/>
      <c r="DRH40" s="443"/>
      <c r="DRI40" s="443"/>
      <c r="DRJ40" s="443"/>
      <c r="DRK40" s="443"/>
      <c r="DRL40" s="443"/>
      <c r="DRM40" s="443"/>
      <c r="DRN40" s="443"/>
      <c r="DRO40" s="443"/>
      <c r="DRP40" s="443"/>
      <c r="DRQ40" s="443"/>
      <c r="DRR40" s="443"/>
      <c r="DRS40" s="443"/>
      <c r="DRT40" s="443"/>
      <c r="DRU40" s="443"/>
      <c r="DRV40" s="443"/>
      <c r="DRW40" s="443"/>
      <c r="DRX40" s="443"/>
      <c r="DRY40" s="443"/>
      <c r="DRZ40" s="443"/>
      <c r="DSA40" s="443"/>
      <c r="DSB40" s="443"/>
      <c r="DSC40" s="443"/>
      <c r="DSD40" s="443"/>
      <c r="DSE40" s="443"/>
      <c r="DSF40" s="443"/>
      <c r="DSG40" s="443"/>
      <c r="DSH40" s="443"/>
      <c r="DSI40" s="443"/>
      <c r="DSJ40" s="443"/>
      <c r="DSK40" s="443"/>
      <c r="DSL40" s="443"/>
      <c r="DSM40" s="443"/>
      <c r="DSN40" s="443"/>
      <c r="DSO40" s="443"/>
      <c r="DSP40" s="443"/>
      <c r="DSQ40" s="443"/>
      <c r="DSR40" s="443"/>
      <c r="DSS40" s="443"/>
      <c r="DST40" s="443"/>
      <c r="DSU40" s="443"/>
      <c r="DSV40" s="443"/>
      <c r="DSW40" s="443"/>
      <c r="DSX40" s="443"/>
      <c r="DSY40" s="443"/>
      <c r="DSZ40" s="443"/>
      <c r="DTA40" s="443"/>
      <c r="DTB40" s="443"/>
      <c r="DTC40" s="443"/>
      <c r="DTD40" s="443"/>
      <c r="DTE40" s="443"/>
      <c r="DTF40" s="443"/>
      <c r="DTG40" s="443"/>
      <c r="DTH40" s="443"/>
      <c r="DTI40" s="443"/>
      <c r="DTJ40" s="443"/>
      <c r="DTK40" s="443"/>
      <c r="DTL40" s="443"/>
      <c r="DTM40" s="443"/>
      <c r="DTN40" s="443"/>
      <c r="DTO40" s="443"/>
      <c r="DTP40" s="443"/>
      <c r="DTQ40" s="443"/>
      <c r="DTR40" s="443"/>
      <c r="DTS40" s="443"/>
      <c r="DTT40" s="443"/>
      <c r="DTU40" s="443"/>
      <c r="DTV40" s="443"/>
      <c r="DTW40" s="443"/>
      <c r="DTX40" s="443"/>
      <c r="DTY40" s="443"/>
      <c r="DTZ40" s="443"/>
      <c r="DUA40" s="443"/>
      <c r="DUB40" s="443"/>
      <c r="DUC40" s="443"/>
      <c r="DUD40" s="443"/>
      <c r="DUE40" s="443"/>
      <c r="DUF40" s="443"/>
      <c r="DUG40" s="443"/>
      <c r="DUH40" s="443"/>
      <c r="DUI40" s="443"/>
      <c r="DUJ40" s="443"/>
      <c r="DUK40" s="443"/>
      <c r="DUL40" s="443"/>
      <c r="DUM40" s="443"/>
      <c r="DUN40" s="443"/>
      <c r="DUO40" s="443"/>
      <c r="DUP40" s="443"/>
      <c r="DUQ40" s="443"/>
      <c r="DUR40" s="443"/>
      <c r="DUS40" s="443"/>
      <c r="DUT40" s="443"/>
      <c r="DUU40" s="443"/>
      <c r="DUV40" s="443"/>
      <c r="DUW40" s="443"/>
      <c r="DUX40" s="443"/>
      <c r="DUY40" s="443"/>
      <c r="DUZ40" s="443"/>
      <c r="DVA40" s="443"/>
      <c r="DVB40" s="443"/>
      <c r="DVC40" s="443"/>
      <c r="DVD40" s="443"/>
      <c r="DVE40" s="443"/>
      <c r="DVF40" s="443"/>
      <c r="DVG40" s="443"/>
      <c r="DVH40" s="443"/>
      <c r="DVI40" s="443"/>
      <c r="DVJ40" s="443"/>
      <c r="DVK40" s="443"/>
      <c r="DVL40" s="443"/>
      <c r="DVM40" s="443"/>
      <c r="DVN40" s="443"/>
      <c r="DVO40" s="443"/>
      <c r="DVP40" s="443"/>
      <c r="DVQ40" s="443"/>
      <c r="DVR40" s="443"/>
      <c r="DVS40" s="443"/>
      <c r="DVT40" s="443"/>
      <c r="DVU40" s="443"/>
      <c r="DVV40" s="443"/>
      <c r="DVW40" s="443"/>
      <c r="DVX40" s="443"/>
      <c r="DVY40" s="443"/>
      <c r="DVZ40" s="443"/>
      <c r="DWA40" s="443"/>
      <c r="DWB40" s="443"/>
      <c r="DWC40" s="443"/>
      <c r="DWD40" s="443"/>
      <c r="DWE40" s="443"/>
      <c r="DWF40" s="443"/>
      <c r="DWG40" s="443"/>
      <c r="DWH40" s="443"/>
      <c r="DWI40" s="443"/>
      <c r="DWJ40" s="443"/>
      <c r="DWK40" s="443"/>
      <c r="DWL40" s="443"/>
      <c r="DWM40" s="443"/>
      <c r="DWN40" s="443"/>
      <c r="DWO40" s="443"/>
      <c r="DWP40" s="443"/>
      <c r="DWQ40" s="443"/>
      <c r="DWR40" s="443"/>
      <c r="DWS40" s="443"/>
      <c r="DWT40" s="443"/>
      <c r="DWU40" s="443"/>
      <c r="DWV40" s="443"/>
      <c r="DWW40" s="443"/>
      <c r="DWX40" s="443"/>
      <c r="DWY40" s="443"/>
      <c r="DWZ40" s="443"/>
      <c r="DXA40" s="443"/>
      <c r="DXB40" s="443"/>
      <c r="DXC40" s="443"/>
      <c r="DXD40" s="443"/>
      <c r="DXE40" s="443"/>
      <c r="DXF40" s="443"/>
      <c r="DXG40" s="443"/>
      <c r="DXH40" s="443"/>
      <c r="DXI40" s="443"/>
      <c r="DXJ40" s="443"/>
      <c r="DXK40" s="443"/>
      <c r="DXL40" s="443"/>
      <c r="DXM40" s="443"/>
      <c r="DXN40" s="443"/>
      <c r="DXO40" s="443"/>
      <c r="DXP40" s="443"/>
      <c r="DXQ40" s="443"/>
      <c r="DXR40" s="443"/>
      <c r="DXS40" s="443"/>
      <c r="DXT40" s="443"/>
      <c r="DXU40" s="443"/>
      <c r="DXV40" s="443"/>
      <c r="DXW40" s="443"/>
      <c r="DXX40" s="443"/>
      <c r="DXY40" s="443"/>
      <c r="DXZ40" s="443"/>
      <c r="DYA40" s="443"/>
      <c r="DYB40" s="443"/>
      <c r="DYC40" s="443"/>
      <c r="DYD40" s="443"/>
      <c r="DYE40" s="443"/>
      <c r="DYF40" s="443"/>
      <c r="DYG40" s="443"/>
      <c r="DYH40" s="443"/>
      <c r="DYI40" s="443"/>
      <c r="DYJ40" s="443"/>
      <c r="DYK40" s="443"/>
      <c r="DYL40" s="443"/>
      <c r="DYM40" s="443"/>
      <c r="DYN40" s="443"/>
      <c r="DYO40" s="443"/>
      <c r="DYP40" s="443"/>
      <c r="DYQ40" s="443"/>
      <c r="DYR40" s="443"/>
      <c r="DYS40" s="443"/>
      <c r="DYT40" s="443"/>
      <c r="DYU40" s="443"/>
      <c r="DYV40" s="443"/>
      <c r="DYW40" s="443"/>
      <c r="DYX40" s="443"/>
      <c r="DYY40" s="443"/>
      <c r="DYZ40" s="443"/>
      <c r="DZA40" s="443"/>
      <c r="DZB40" s="443"/>
      <c r="DZC40" s="443"/>
      <c r="DZD40" s="443"/>
      <c r="DZE40" s="443"/>
      <c r="DZF40" s="443"/>
      <c r="DZG40" s="443"/>
      <c r="DZH40" s="443"/>
      <c r="DZI40" s="443"/>
      <c r="DZJ40" s="443"/>
      <c r="DZK40" s="443"/>
      <c r="DZL40" s="443"/>
      <c r="DZM40" s="443"/>
      <c r="DZN40" s="443"/>
      <c r="DZO40" s="443"/>
      <c r="DZP40" s="443"/>
      <c r="DZQ40" s="443"/>
      <c r="DZR40" s="443"/>
      <c r="DZS40" s="443"/>
      <c r="DZT40" s="443"/>
      <c r="DZU40" s="443"/>
      <c r="DZV40" s="443"/>
      <c r="DZW40" s="443"/>
      <c r="DZX40" s="443"/>
      <c r="DZY40" s="443"/>
      <c r="DZZ40" s="443"/>
      <c r="EAA40" s="443"/>
      <c r="EAB40" s="443"/>
      <c r="EAC40" s="443"/>
      <c r="EAD40" s="443"/>
      <c r="EAE40" s="443"/>
      <c r="EAF40" s="443"/>
      <c r="EAG40" s="443"/>
      <c r="EAH40" s="443"/>
      <c r="EAI40" s="443"/>
      <c r="EAJ40" s="443"/>
      <c r="EAK40" s="443"/>
      <c r="EAL40" s="443"/>
      <c r="EAM40" s="443"/>
      <c r="EAN40" s="443"/>
      <c r="EAO40" s="443"/>
      <c r="EAP40" s="443"/>
      <c r="EAQ40" s="443"/>
      <c r="EAR40" s="443"/>
      <c r="EAS40" s="443"/>
      <c r="EAT40" s="443"/>
      <c r="EAU40" s="443"/>
      <c r="EAV40" s="443"/>
      <c r="EAW40" s="443"/>
      <c r="EAX40" s="443"/>
      <c r="EAY40" s="443"/>
      <c r="EAZ40" s="443"/>
      <c r="EBA40" s="443"/>
      <c r="EBB40" s="443"/>
      <c r="EBC40" s="443"/>
      <c r="EBD40" s="443"/>
      <c r="EBE40" s="443"/>
      <c r="EBF40" s="443"/>
      <c r="EBG40" s="443"/>
      <c r="EBH40" s="443"/>
      <c r="EBI40" s="443"/>
      <c r="EBJ40" s="443"/>
      <c r="EBK40" s="443"/>
      <c r="EBL40" s="443"/>
      <c r="EBM40" s="443"/>
      <c r="EBN40" s="443"/>
      <c r="EBO40" s="443"/>
      <c r="EBP40" s="443"/>
      <c r="EBQ40" s="443"/>
      <c r="EBR40" s="443"/>
      <c r="EBS40" s="443"/>
      <c r="EBT40" s="443"/>
      <c r="EBU40" s="443"/>
      <c r="EBV40" s="443"/>
      <c r="EBW40" s="443"/>
      <c r="EBX40" s="443"/>
      <c r="EBY40" s="443"/>
      <c r="EBZ40" s="443"/>
      <c r="ECA40" s="443"/>
      <c r="ECB40" s="443"/>
      <c r="ECC40" s="443"/>
      <c r="ECD40" s="443"/>
      <c r="ECE40" s="443"/>
      <c r="ECF40" s="443"/>
      <c r="ECG40" s="443"/>
      <c r="ECH40" s="443"/>
      <c r="ECI40" s="443"/>
      <c r="ECJ40" s="443"/>
      <c r="ECK40" s="443"/>
      <c r="ECL40" s="443"/>
      <c r="ECM40" s="443"/>
      <c r="ECN40" s="443"/>
      <c r="ECO40" s="443"/>
      <c r="ECP40" s="443"/>
      <c r="ECQ40" s="443"/>
      <c r="ECR40" s="443"/>
      <c r="ECS40" s="443"/>
      <c r="ECT40" s="443"/>
      <c r="ECU40" s="443"/>
      <c r="ECV40" s="443"/>
      <c r="ECW40" s="443"/>
      <c r="ECX40" s="443"/>
      <c r="ECY40" s="443"/>
      <c r="ECZ40" s="443"/>
      <c r="EDA40" s="443"/>
      <c r="EDB40" s="443"/>
      <c r="EDC40" s="443"/>
      <c r="EDD40" s="443"/>
      <c r="EDE40" s="443"/>
      <c r="EDF40" s="443"/>
      <c r="EDG40" s="443"/>
      <c r="EDH40" s="443"/>
      <c r="EDI40" s="443"/>
      <c r="EDJ40" s="443"/>
      <c r="EDK40" s="443"/>
      <c r="EDL40" s="443"/>
      <c r="EDM40" s="443"/>
      <c r="EDN40" s="443"/>
      <c r="EDO40" s="443"/>
      <c r="EDP40" s="443"/>
      <c r="EDQ40" s="443"/>
      <c r="EDR40" s="443"/>
      <c r="EDS40" s="443"/>
      <c r="EDT40" s="443"/>
      <c r="EDU40" s="443"/>
      <c r="EDV40" s="443"/>
      <c r="EDW40" s="443"/>
      <c r="EDX40" s="443"/>
      <c r="EDY40" s="443"/>
      <c r="EDZ40" s="443"/>
      <c r="EEA40" s="443"/>
      <c r="EEB40" s="443"/>
      <c r="EEC40" s="443"/>
      <c r="EED40" s="443"/>
      <c r="EEE40" s="443"/>
      <c r="EEF40" s="443"/>
      <c r="EEG40" s="443"/>
      <c r="EEH40" s="443"/>
      <c r="EEI40" s="443"/>
      <c r="EEJ40" s="443"/>
      <c r="EEK40" s="443"/>
      <c r="EEL40" s="443"/>
      <c r="EEM40" s="443"/>
      <c r="EEN40" s="443"/>
      <c r="EEO40" s="443"/>
      <c r="EEP40" s="443"/>
      <c r="EEQ40" s="443"/>
      <c r="EER40" s="443"/>
      <c r="EES40" s="443"/>
      <c r="EET40" s="443"/>
      <c r="EEU40" s="443"/>
      <c r="EEV40" s="443"/>
      <c r="EEW40" s="443"/>
      <c r="EEX40" s="443"/>
      <c r="EEY40" s="443"/>
      <c r="EEZ40" s="443"/>
      <c r="EFA40" s="443"/>
      <c r="EFB40" s="443"/>
      <c r="EFC40" s="443"/>
      <c r="EFD40" s="443"/>
      <c r="EFE40" s="443"/>
      <c r="EFF40" s="443"/>
      <c r="EFG40" s="443"/>
      <c r="EFH40" s="443"/>
      <c r="EFI40" s="443"/>
      <c r="EFJ40" s="443"/>
      <c r="EFK40" s="443"/>
      <c r="EFL40" s="443"/>
      <c r="EFM40" s="443"/>
      <c r="EFN40" s="443"/>
      <c r="EFO40" s="443"/>
      <c r="EFP40" s="443"/>
      <c r="EFQ40" s="443"/>
      <c r="EFR40" s="443"/>
      <c r="EFS40" s="443"/>
      <c r="EFT40" s="443"/>
      <c r="EFU40" s="443"/>
      <c r="EFV40" s="443"/>
      <c r="EFW40" s="443"/>
      <c r="EFX40" s="443"/>
      <c r="EFY40" s="443"/>
      <c r="EFZ40" s="443"/>
      <c r="EGA40" s="443"/>
      <c r="EGB40" s="443"/>
      <c r="EGC40" s="443"/>
      <c r="EGD40" s="443"/>
      <c r="EGE40" s="443"/>
      <c r="EGF40" s="443"/>
      <c r="EGG40" s="443"/>
      <c r="EGH40" s="443"/>
      <c r="EGI40" s="443"/>
      <c r="EGJ40" s="443"/>
      <c r="EGK40" s="443"/>
      <c r="EGL40" s="443"/>
      <c r="EGM40" s="443"/>
      <c r="EGN40" s="443"/>
      <c r="EGO40" s="443"/>
      <c r="EGP40" s="443"/>
      <c r="EGQ40" s="443"/>
      <c r="EGR40" s="443"/>
      <c r="EGS40" s="443"/>
      <c r="EGT40" s="443"/>
      <c r="EGU40" s="443"/>
      <c r="EGV40" s="443"/>
      <c r="EGW40" s="443"/>
      <c r="EGX40" s="443"/>
      <c r="EGY40" s="443"/>
      <c r="EGZ40" s="443"/>
      <c r="EHA40" s="443"/>
      <c r="EHB40" s="443"/>
      <c r="EHC40" s="443"/>
      <c r="EHD40" s="443"/>
      <c r="EHE40" s="443"/>
      <c r="EHF40" s="443"/>
      <c r="EHG40" s="443"/>
      <c r="EHH40" s="443"/>
      <c r="EHI40" s="443"/>
      <c r="EHJ40" s="443"/>
      <c r="EHK40" s="443"/>
      <c r="EHL40" s="443"/>
      <c r="EHM40" s="443"/>
      <c r="EHN40" s="443"/>
      <c r="EHO40" s="443"/>
      <c r="EHP40" s="443"/>
      <c r="EHQ40" s="443"/>
      <c r="EHR40" s="443"/>
      <c r="EHS40" s="443"/>
      <c r="EHT40" s="443"/>
      <c r="EHU40" s="443"/>
      <c r="EHV40" s="443"/>
      <c r="EHW40" s="443"/>
      <c r="EHX40" s="443"/>
      <c r="EHY40" s="443"/>
      <c r="EHZ40" s="443"/>
      <c r="EIA40" s="443"/>
      <c r="EIB40" s="443"/>
      <c r="EIC40" s="443"/>
      <c r="EID40" s="443"/>
      <c r="EIE40" s="443"/>
      <c r="EIF40" s="443"/>
      <c r="EIG40" s="443"/>
      <c r="EIH40" s="443"/>
      <c r="EII40" s="443"/>
      <c r="EIJ40" s="443"/>
      <c r="EIK40" s="443"/>
      <c r="EIL40" s="443"/>
      <c r="EIM40" s="443"/>
      <c r="EIN40" s="443"/>
      <c r="EIO40" s="443"/>
      <c r="EIP40" s="443"/>
      <c r="EIQ40" s="443"/>
      <c r="EIR40" s="443"/>
      <c r="EIS40" s="443"/>
      <c r="EIT40" s="443"/>
      <c r="EIU40" s="443"/>
      <c r="EIV40" s="443"/>
      <c r="EIW40" s="443"/>
      <c r="EIX40" s="443"/>
      <c r="EIY40" s="443"/>
      <c r="EIZ40" s="443"/>
      <c r="EJA40" s="443"/>
      <c r="EJB40" s="443"/>
      <c r="EJC40" s="443"/>
      <c r="EJD40" s="443"/>
      <c r="EJE40" s="443"/>
      <c r="EJF40" s="443"/>
      <c r="EJG40" s="443"/>
      <c r="EJH40" s="443"/>
      <c r="EJI40" s="443"/>
      <c r="EJJ40" s="443"/>
      <c r="EJK40" s="443"/>
      <c r="EJL40" s="443"/>
      <c r="EJM40" s="443"/>
      <c r="EJN40" s="443"/>
      <c r="EJO40" s="443"/>
      <c r="EJP40" s="443"/>
      <c r="EJQ40" s="443"/>
      <c r="EJR40" s="443"/>
      <c r="EJS40" s="443"/>
      <c r="EJT40" s="443"/>
      <c r="EJU40" s="443"/>
      <c r="EJV40" s="443"/>
      <c r="EJW40" s="443"/>
      <c r="EJX40" s="443"/>
      <c r="EJY40" s="443"/>
      <c r="EJZ40" s="443"/>
      <c r="EKA40" s="443"/>
      <c r="EKB40" s="443"/>
      <c r="EKC40" s="443"/>
      <c r="EKD40" s="443"/>
      <c r="EKE40" s="443"/>
      <c r="EKF40" s="443"/>
      <c r="EKG40" s="443"/>
      <c r="EKH40" s="443"/>
      <c r="EKI40" s="443"/>
      <c r="EKJ40" s="443"/>
      <c r="EKK40" s="443"/>
      <c r="EKL40" s="443"/>
      <c r="EKM40" s="443"/>
      <c r="EKN40" s="443"/>
      <c r="EKO40" s="443"/>
      <c r="EKP40" s="443"/>
      <c r="EKQ40" s="443"/>
      <c r="EKR40" s="443"/>
      <c r="EKS40" s="443"/>
      <c r="EKT40" s="443"/>
      <c r="EKU40" s="443"/>
      <c r="EKV40" s="443"/>
      <c r="EKW40" s="443"/>
      <c r="EKX40" s="443"/>
      <c r="EKY40" s="443"/>
      <c r="EKZ40" s="443"/>
      <c r="ELA40" s="443"/>
      <c r="ELB40" s="443"/>
      <c r="ELC40" s="443"/>
      <c r="ELD40" s="443"/>
      <c r="ELE40" s="443"/>
      <c r="ELF40" s="443"/>
      <c r="ELG40" s="443"/>
      <c r="ELH40" s="443"/>
      <c r="ELI40" s="443"/>
      <c r="ELJ40" s="443"/>
      <c r="ELK40" s="443"/>
      <c r="ELL40" s="443"/>
      <c r="ELM40" s="443"/>
      <c r="ELN40" s="443"/>
      <c r="ELO40" s="443"/>
      <c r="ELP40" s="443"/>
      <c r="ELQ40" s="443"/>
      <c r="ELR40" s="443"/>
      <c r="ELS40" s="443"/>
      <c r="ELT40" s="443"/>
      <c r="ELU40" s="443"/>
      <c r="ELV40" s="443"/>
      <c r="ELW40" s="443"/>
      <c r="ELX40" s="443"/>
      <c r="ELY40" s="443"/>
      <c r="ELZ40" s="443"/>
      <c r="EMA40" s="443"/>
      <c r="EMB40" s="443"/>
      <c r="EMC40" s="443"/>
      <c r="EMD40" s="443"/>
      <c r="EME40" s="443"/>
      <c r="EMF40" s="443"/>
      <c r="EMG40" s="443"/>
      <c r="EMH40" s="443"/>
      <c r="EMI40" s="443"/>
      <c r="EMJ40" s="443"/>
      <c r="EMK40" s="443"/>
      <c r="EML40" s="443"/>
      <c r="EMM40" s="443"/>
      <c r="EMN40" s="443"/>
      <c r="EMO40" s="443"/>
      <c r="EMP40" s="443"/>
      <c r="EMQ40" s="443"/>
      <c r="EMR40" s="443"/>
      <c r="EMS40" s="443"/>
      <c r="EMT40" s="443"/>
      <c r="EMU40" s="443"/>
      <c r="EMV40" s="443"/>
      <c r="EMW40" s="443"/>
      <c r="EMX40" s="443"/>
      <c r="EMY40" s="443"/>
      <c r="EMZ40" s="443"/>
      <c r="ENA40" s="443"/>
      <c r="ENB40" s="443"/>
      <c r="ENC40" s="443"/>
      <c r="END40" s="443"/>
      <c r="ENE40" s="443"/>
      <c r="ENF40" s="443"/>
      <c r="ENG40" s="443"/>
      <c r="ENH40" s="443"/>
      <c r="ENI40" s="443"/>
      <c r="ENJ40" s="443"/>
      <c r="ENK40" s="443"/>
      <c r="ENL40" s="443"/>
      <c r="ENM40" s="443"/>
      <c r="ENN40" s="443"/>
      <c r="ENO40" s="443"/>
      <c r="ENP40" s="443"/>
      <c r="ENQ40" s="443"/>
      <c r="ENR40" s="443"/>
      <c r="ENS40" s="443"/>
      <c r="ENT40" s="443"/>
      <c r="ENU40" s="443"/>
      <c r="ENV40" s="443"/>
      <c r="ENW40" s="443"/>
      <c r="ENX40" s="443"/>
      <c r="ENY40" s="443"/>
      <c r="ENZ40" s="443"/>
      <c r="EOA40" s="443"/>
      <c r="EOB40" s="443"/>
      <c r="EOC40" s="443"/>
      <c r="EOD40" s="443"/>
      <c r="EOE40" s="443"/>
      <c r="EOF40" s="443"/>
      <c r="EOG40" s="443"/>
      <c r="EOH40" s="443"/>
      <c r="EOI40" s="443"/>
      <c r="EOJ40" s="443"/>
      <c r="EOK40" s="443"/>
      <c r="EOL40" s="443"/>
      <c r="EOM40" s="443"/>
      <c r="EON40" s="443"/>
      <c r="EOO40" s="443"/>
      <c r="EOP40" s="443"/>
      <c r="EOQ40" s="443"/>
      <c r="EOR40" s="443"/>
      <c r="EOS40" s="443"/>
      <c r="EOT40" s="443"/>
      <c r="EOU40" s="443"/>
      <c r="EOV40" s="443"/>
      <c r="EOW40" s="443"/>
      <c r="EOX40" s="443"/>
      <c r="EOY40" s="443"/>
      <c r="EOZ40" s="443"/>
      <c r="EPA40" s="443"/>
      <c r="EPB40" s="443"/>
      <c r="EPC40" s="443"/>
      <c r="EPD40" s="443"/>
      <c r="EPE40" s="443"/>
      <c r="EPF40" s="443"/>
      <c r="EPG40" s="443"/>
      <c r="EPH40" s="443"/>
      <c r="EPI40" s="443"/>
      <c r="EPJ40" s="443"/>
      <c r="EPK40" s="443"/>
      <c r="EPL40" s="443"/>
      <c r="EPM40" s="443"/>
      <c r="EPN40" s="443"/>
      <c r="EPO40" s="443"/>
      <c r="EPP40" s="443"/>
      <c r="EPQ40" s="443"/>
      <c r="EPR40" s="443"/>
      <c r="EPS40" s="443"/>
      <c r="EPT40" s="443"/>
      <c r="EPU40" s="443"/>
      <c r="EPV40" s="443"/>
      <c r="EPW40" s="443"/>
      <c r="EPX40" s="443"/>
      <c r="EPY40" s="443"/>
      <c r="EPZ40" s="443"/>
      <c r="EQA40" s="443"/>
      <c r="EQB40" s="443"/>
      <c r="EQC40" s="443"/>
      <c r="EQD40" s="443"/>
      <c r="EQE40" s="443"/>
      <c r="EQF40" s="443"/>
      <c r="EQG40" s="443"/>
      <c r="EQH40" s="443"/>
      <c r="EQI40" s="443"/>
      <c r="EQJ40" s="443"/>
      <c r="EQK40" s="443"/>
      <c r="EQL40" s="443"/>
      <c r="EQM40" s="443"/>
      <c r="EQN40" s="443"/>
      <c r="EQO40" s="443"/>
      <c r="EQP40" s="443"/>
      <c r="EQQ40" s="443"/>
      <c r="EQR40" s="443"/>
      <c r="EQS40" s="443"/>
      <c r="EQT40" s="443"/>
      <c r="EQU40" s="443"/>
      <c r="EQV40" s="443"/>
      <c r="EQW40" s="443"/>
      <c r="EQX40" s="443"/>
      <c r="EQY40" s="443"/>
      <c r="EQZ40" s="443"/>
      <c r="ERA40" s="443"/>
      <c r="ERB40" s="443"/>
      <c r="ERC40" s="443"/>
      <c r="ERD40" s="443"/>
      <c r="ERE40" s="443"/>
      <c r="ERF40" s="443"/>
      <c r="ERG40" s="443"/>
      <c r="ERH40" s="443"/>
      <c r="ERI40" s="443"/>
      <c r="ERJ40" s="443"/>
      <c r="ERK40" s="443"/>
      <c r="ERL40" s="443"/>
      <c r="ERM40" s="443"/>
      <c r="ERN40" s="443"/>
      <c r="ERO40" s="443"/>
      <c r="ERP40" s="443"/>
      <c r="ERQ40" s="443"/>
      <c r="ERR40" s="443"/>
      <c r="ERS40" s="443"/>
      <c r="ERT40" s="443"/>
      <c r="ERU40" s="443"/>
      <c r="ERV40" s="443"/>
      <c r="ERW40" s="443"/>
      <c r="ERX40" s="443"/>
      <c r="ERY40" s="443"/>
      <c r="ERZ40" s="443"/>
      <c r="ESA40" s="443"/>
      <c r="ESB40" s="443"/>
      <c r="ESC40" s="443"/>
      <c r="ESD40" s="443"/>
      <c r="ESE40" s="443"/>
      <c r="ESF40" s="443"/>
      <c r="ESG40" s="443"/>
      <c r="ESH40" s="443"/>
      <c r="ESI40" s="443"/>
      <c r="ESJ40" s="443"/>
      <c r="ESK40" s="443"/>
      <c r="ESL40" s="443"/>
      <c r="ESM40" s="443"/>
      <c r="ESN40" s="443"/>
      <c r="ESO40" s="443"/>
      <c r="ESP40" s="443"/>
      <c r="ESQ40" s="443"/>
      <c r="ESR40" s="443"/>
      <c r="ESS40" s="443"/>
      <c r="EST40" s="443"/>
      <c r="ESU40" s="443"/>
      <c r="ESV40" s="443"/>
      <c r="ESW40" s="443"/>
      <c r="ESX40" s="443"/>
      <c r="ESY40" s="443"/>
      <c r="ESZ40" s="443"/>
      <c r="ETA40" s="443"/>
      <c r="ETB40" s="443"/>
      <c r="ETC40" s="443"/>
      <c r="ETD40" s="443"/>
      <c r="ETE40" s="443"/>
      <c r="ETF40" s="443"/>
      <c r="ETG40" s="443"/>
      <c r="ETH40" s="443"/>
      <c r="ETI40" s="443"/>
      <c r="ETJ40" s="443"/>
      <c r="ETK40" s="443"/>
      <c r="ETL40" s="443"/>
      <c r="ETM40" s="443"/>
      <c r="ETN40" s="443"/>
      <c r="ETO40" s="443"/>
      <c r="ETP40" s="443"/>
      <c r="ETQ40" s="443"/>
      <c r="ETR40" s="443"/>
      <c r="ETS40" s="443"/>
      <c r="ETT40" s="443"/>
      <c r="ETU40" s="443"/>
      <c r="ETV40" s="443"/>
      <c r="ETW40" s="443"/>
      <c r="ETX40" s="443"/>
      <c r="ETY40" s="443"/>
      <c r="ETZ40" s="443"/>
      <c r="EUA40" s="443"/>
      <c r="EUB40" s="443"/>
      <c r="EUC40" s="443"/>
      <c r="EUD40" s="443"/>
      <c r="EUE40" s="443"/>
      <c r="EUF40" s="443"/>
      <c r="EUG40" s="443"/>
      <c r="EUH40" s="443"/>
      <c r="EUI40" s="443"/>
      <c r="EUJ40" s="443"/>
      <c r="EUK40" s="443"/>
      <c r="EUL40" s="443"/>
      <c r="EUM40" s="443"/>
      <c r="EUN40" s="443"/>
      <c r="EUO40" s="443"/>
      <c r="EUP40" s="443"/>
      <c r="EUQ40" s="443"/>
      <c r="EUR40" s="443"/>
      <c r="EUS40" s="443"/>
      <c r="EUT40" s="443"/>
      <c r="EUU40" s="443"/>
      <c r="EUV40" s="443"/>
      <c r="EUW40" s="443"/>
      <c r="EUX40" s="443"/>
      <c r="EUY40" s="443"/>
      <c r="EUZ40" s="443"/>
      <c r="EVA40" s="443"/>
      <c r="EVB40" s="443"/>
      <c r="EVC40" s="443"/>
      <c r="EVD40" s="443"/>
      <c r="EVE40" s="443"/>
      <c r="EVF40" s="443"/>
      <c r="EVG40" s="443"/>
      <c r="EVH40" s="443"/>
      <c r="EVI40" s="443"/>
      <c r="EVJ40" s="443"/>
      <c r="EVK40" s="443"/>
      <c r="EVL40" s="443"/>
      <c r="EVM40" s="443"/>
      <c r="EVN40" s="443"/>
      <c r="EVO40" s="443"/>
      <c r="EVP40" s="443"/>
      <c r="EVQ40" s="443"/>
      <c r="EVR40" s="443"/>
      <c r="EVS40" s="443"/>
      <c r="EVT40" s="443"/>
      <c r="EVU40" s="443"/>
      <c r="EVV40" s="443"/>
      <c r="EVW40" s="443"/>
      <c r="EVX40" s="443"/>
      <c r="EVY40" s="443"/>
      <c r="EVZ40" s="443"/>
      <c r="EWA40" s="443"/>
      <c r="EWB40" s="443"/>
      <c r="EWC40" s="443"/>
      <c r="EWD40" s="443"/>
      <c r="EWE40" s="443"/>
      <c r="EWF40" s="443"/>
      <c r="EWG40" s="443"/>
      <c r="EWH40" s="443"/>
      <c r="EWI40" s="443"/>
      <c r="EWJ40" s="443"/>
      <c r="EWK40" s="443"/>
      <c r="EWL40" s="443"/>
      <c r="EWM40" s="443"/>
      <c r="EWN40" s="443"/>
      <c r="EWO40" s="443"/>
      <c r="EWP40" s="443"/>
      <c r="EWQ40" s="443"/>
      <c r="EWR40" s="443"/>
      <c r="EWS40" s="443"/>
      <c r="EWT40" s="443"/>
      <c r="EWU40" s="443"/>
      <c r="EWV40" s="443"/>
      <c r="EWW40" s="443"/>
      <c r="EWX40" s="443"/>
      <c r="EWY40" s="443"/>
      <c r="EWZ40" s="443"/>
      <c r="EXA40" s="443"/>
      <c r="EXB40" s="443"/>
      <c r="EXC40" s="443"/>
      <c r="EXD40" s="443"/>
      <c r="EXE40" s="443"/>
      <c r="EXF40" s="443"/>
      <c r="EXG40" s="443"/>
      <c r="EXH40" s="443"/>
      <c r="EXI40" s="443"/>
      <c r="EXJ40" s="443"/>
      <c r="EXK40" s="443"/>
      <c r="EXL40" s="443"/>
      <c r="EXM40" s="443"/>
      <c r="EXN40" s="443"/>
      <c r="EXO40" s="443"/>
      <c r="EXP40" s="443"/>
      <c r="EXQ40" s="443"/>
      <c r="EXR40" s="443"/>
      <c r="EXS40" s="443"/>
      <c r="EXT40" s="443"/>
      <c r="EXU40" s="443"/>
      <c r="EXV40" s="443"/>
      <c r="EXW40" s="443"/>
      <c r="EXX40" s="443"/>
      <c r="EXY40" s="443"/>
      <c r="EXZ40" s="443"/>
      <c r="EYA40" s="443"/>
      <c r="EYB40" s="443"/>
      <c r="EYC40" s="443"/>
      <c r="EYD40" s="443"/>
      <c r="EYE40" s="443"/>
      <c r="EYF40" s="443"/>
      <c r="EYG40" s="443"/>
      <c r="EYH40" s="443"/>
      <c r="EYI40" s="443"/>
      <c r="EYJ40" s="443"/>
      <c r="EYK40" s="443"/>
      <c r="EYL40" s="443"/>
      <c r="EYM40" s="443"/>
      <c r="EYN40" s="443"/>
      <c r="EYO40" s="443"/>
      <c r="EYP40" s="443"/>
      <c r="EYQ40" s="443"/>
      <c r="EYR40" s="443"/>
      <c r="EYS40" s="443"/>
      <c r="EYT40" s="443"/>
      <c r="EYU40" s="443"/>
      <c r="EYV40" s="443"/>
      <c r="EYW40" s="443"/>
      <c r="EYX40" s="443"/>
      <c r="EYY40" s="443"/>
      <c r="EYZ40" s="443"/>
      <c r="EZA40" s="443"/>
      <c r="EZB40" s="443"/>
      <c r="EZC40" s="443"/>
      <c r="EZD40" s="443"/>
      <c r="EZE40" s="443"/>
      <c r="EZF40" s="443"/>
      <c r="EZG40" s="443"/>
      <c r="EZH40" s="443"/>
      <c r="EZI40" s="443"/>
      <c r="EZJ40" s="443"/>
      <c r="EZK40" s="443"/>
      <c r="EZL40" s="443"/>
      <c r="EZM40" s="443"/>
      <c r="EZN40" s="443"/>
      <c r="EZO40" s="443"/>
      <c r="EZP40" s="443"/>
      <c r="EZQ40" s="443"/>
      <c r="EZR40" s="443"/>
      <c r="EZS40" s="443"/>
      <c r="EZT40" s="443"/>
      <c r="EZU40" s="443"/>
      <c r="EZV40" s="443"/>
      <c r="EZW40" s="443"/>
      <c r="EZX40" s="443"/>
      <c r="EZY40" s="443"/>
      <c r="EZZ40" s="443"/>
      <c r="FAA40" s="443"/>
      <c r="FAB40" s="443"/>
      <c r="FAC40" s="443"/>
      <c r="FAD40" s="443"/>
      <c r="FAE40" s="443"/>
      <c r="FAF40" s="443"/>
      <c r="FAG40" s="443"/>
      <c r="FAH40" s="443"/>
      <c r="FAI40" s="443"/>
      <c r="FAJ40" s="443"/>
      <c r="FAK40" s="443"/>
      <c r="FAL40" s="443"/>
      <c r="FAM40" s="443"/>
      <c r="FAN40" s="443"/>
      <c r="FAO40" s="443"/>
      <c r="FAP40" s="443"/>
      <c r="FAQ40" s="443"/>
      <c r="FAR40" s="443"/>
      <c r="FAS40" s="443"/>
      <c r="FAT40" s="443"/>
      <c r="FAU40" s="443"/>
      <c r="FAV40" s="443"/>
      <c r="FAW40" s="443"/>
      <c r="FAX40" s="443"/>
      <c r="FAY40" s="443"/>
      <c r="FAZ40" s="443"/>
      <c r="FBA40" s="443"/>
      <c r="FBB40" s="443"/>
      <c r="FBC40" s="443"/>
      <c r="FBD40" s="443"/>
      <c r="FBE40" s="443"/>
      <c r="FBF40" s="443"/>
      <c r="FBG40" s="443"/>
      <c r="FBH40" s="443"/>
      <c r="FBI40" s="443"/>
      <c r="FBJ40" s="443"/>
      <c r="FBK40" s="443"/>
      <c r="FBL40" s="443"/>
      <c r="FBM40" s="443"/>
      <c r="FBN40" s="443"/>
      <c r="FBO40" s="443"/>
      <c r="FBP40" s="443"/>
      <c r="FBQ40" s="443"/>
      <c r="FBR40" s="443"/>
      <c r="FBS40" s="443"/>
      <c r="FBT40" s="443"/>
      <c r="FBU40" s="443"/>
      <c r="FBV40" s="443"/>
      <c r="FBW40" s="443"/>
      <c r="FBX40" s="443"/>
      <c r="FBY40" s="443"/>
      <c r="FBZ40" s="443"/>
      <c r="FCA40" s="443"/>
      <c r="FCB40" s="443"/>
      <c r="FCC40" s="443"/>
      <c r="FCD40" s="443"/>
      <c r="FCE40" s="443"/>
      <c r="FCF40" s="443"/>
      <c r="FCG40" s="443"/>
      <c r="FCH40" s="443"/>
      <c r="FCI40" s="443"/>
      <c r="FCJ40" s="443"/>
      <c r="FCK40" s="443"/>
      <c r="FCL40" s="443"/>
      <c r="FCM40" s="443"/>
      <c r="FCN40" s="443"/>
      <c r="FCO40" s="443"/>
      <c r="FCP40" s="443"/>
      <c r="FCQ40" s="443"/>
      <c r="FCR40" s="443"/>
      <c r="FCS40" s="443"/>
      <c r="FCT40" s="443"/>
      <c r="FCU40" s="443"/>
      <c r="FCV40" s="443"/>
      <c r="FCW40" s="443"/>
      <c r="FCX40" s="443"/>
      <c r="FCY40" s="443"/>
      <c r="FCZ40" s="443"/>
      <c r="FDA40" s="443"/>
      <c r="FDB40" s="443"/>
      <c r="FDC40" s="443"/>
      <c r="FDD40" s="443"/>
      <c r="FDE40" s="443"/>
      <c r="FDF40" s="443"/>
      <c r="FDG40" s="443"/>
      <c r="FDH40" s="443"/>
      <c r="FDI40" s="443"/>
      <c r="FDJ40" s="443"/>
      <c r="FDK40" s="443"/>
      <c r="FDL40" s="443"/>
      <c r="FDM40" s="443"/>
      <c r="FDN40" s="443"/>
      <c r="FDO40" s="443"/>
      <c r="FDP40" s="443"/>
      <c r="FDQ40" s="443"/>
      <c r="FDR40" s="443"/>
      <c r="FDS40" s="443"/>
      <c r="FDT40" s="443"/>
      <c r="FDU40" s="443"/>
      <c r="FDV40" s="443"/>
      <c r="FDW40" s="443"/>
      <c r="FDX40" s="443"/>
      <c r="FDY40" s="443"/>
      <c r="FDZ40" s="443"/>
      <c r="FEA40" s="443"/>
      <c r="FEB40" s="443"/>
      <c r="FEC40" s="443"/>
      <c r="FED40" s="443"/>
      <c r="FEE40" s="443"/>
      <c r="FEF40" s="443"/>
      <c r="FEG40" s="443"/>
      <c r="FEH40" s="443"/>
      <c r="FEI40" s="443"/>
      <c r="FEJ40" s="443"/>
      <c r="FEK40" s="443"/>
      <c r="FEL40" s="443"/>
      <c r="FEM40" s="443"/>
      <c r="FEN40" s="443"/>
      <c r="FEO40" s="443"/>
      <c r="FEP40" s="443"/>
      <c r="FEQ40" s="443"/>
      <c r="FER40" s="443"/>
      <c r="FES40" s="443"/>
      <c r="FET40" s="443"/>
      <c r="FEU40" s="443"/>
      <c r="FEV40" s="443"/>
      <c r="FEW40" s="443"/>
      <c r="FEX40" s="443"/>
      <c r="FEY40" s="443"/>
      <c r="FEZ40" s="443"/>
      <c r="FFA40" s="443"/>
      <c r="FFB40" s="443"/>
      <c r="FFC40" s="443"/>
      <c r="FFD40" s="443"/>
      <c r="FFE40" s="443"/>
      <c r="FFF40" s="443"/>
      <c r="FFG40" s="443"/>
      <c r="FFH40" s="443"/>
      <c r="FFI40" s="443"/>
      <c r="FFJ40" s="443"/>
      <c r="FFK40" s="443"/>
      <c r="FFL40" s="443"/>
      <c r="FFM40" s="443"/>
      <c r="FFN40" s="443"/>
      <c r="FFO40" s="443"/>
      <c r="FFP40" s="443"/>
      <c r="FFQ40" s="443"/>
      <c r="FFR40" s="443"/>
      <c r="FFS40" s="443"/>
      <c r="FFT40" s="443"/>
      <c r="FFU40" s="443"/>
      <c r="FFV40" s="443"/>
      <c r="FFW40" s="443"/>
      <c r="FFX40" s="443"/>
      <c r="FFY40" s="443"/>
      <c r="FFZ40" s="443"/>
      <c r="FGA40" s="443"/>
      <c r="FGB40" s="443"/>
      <c r="FGC40" s="443"/>
      <c r="FGD40" s="443"/>
      <c r="FGE40" s="443"/>
      <c r="FGF40" s="443"/>
      <c r="FGG40" s="443"/>
      <c r="FGH40" s="443"/>
      <c r="FGI40" s="443"/>
      <c r="FGJ40" s="443"/>
      <c r="FGK40" s="443"/>
      <c r="FGL40" s="443"/>
      <c r="FGM40" s="443"/>
      <c r="FGN40" s="443"/>
      <c r="FGO40" s="443"/>
      <c r="FGP40" s="443"/>
      <c r="FGQ40" s="443"/>
      <c r="FGR40" s="443"/>
      <c r="FGS40" s="443"/>
      <c r="FGT40" s="443"/>
      <c r="FGU40" s="443"/>
      <c r="FGV40" s="443"/>
      <c r="FGW40" s="443"/>
      <c r="FGX40" s="443"/>
      <c r="FGY40" s="443"/>
      <c r="FGZ40" s="443"/>
      <c r="FHA40" s="443"/>
      <c r="FHB40" s="443"/>
      <c r="FHC40" s="443"/>
      <c r="FHD40" s="443"/>
      <c r="FHE40" s="443"/>
      <c r="FHF40" s="443"/>
      <c r="FHG40" s="443"/>
      <c r="FHH40" s="443"/>
      <c r="FHI40" s="443"/>
      <c r="FHJ40" s="443"/>
      <c r="FHK40" s="443"/>
      <c r="FHL40" s="443"/>
      <c r="FHM40" s="443"/>
      <c r="FHN40" s="443"/>
      <c r="FHO40" s="443"/>
      <c r="FHP40" s="443"/>
      <c r="FHQ40" s="443"/>
      <c r="FHR40" s="443"/>
      <c r="FHS40" s="443"/>
      <c r="FHT40" s="443"/>
      <c r="FHU40" s="443"/>
      <c r="FHV40" s="443"/>
      <c r="FHW40" s="443"/>
      <c r="FHX40" s="443"/>
      <c r="FHY40" s="443"/>
      <c r="FHZ40" s="443"/>
      <c r="FIA40" s="443"/>
      <c r="FIB40" s="443"/>
      <c r="FIC40" s="443"/>
      <c r="FID40" s="443"/>
      <c r="FIE40" s="443"/>
      <c r="FIF40" s="443"/>
      <c r="FIG40" s="443"/>
      <c r="FIH40" s="443"/>
      <c r="FII40" s="443"/>
      <c r="FIJ40" s="443"/>
      <c r="FIK40" s="443"/>
      <c r="FIL40" s="443"/>
      <c r="FIM40" s="443"/>
      <c r="FIN40" s="443"/>
      <c r="FIO40" s="443"/>
      <c r="FIP40" s="443"/>
      <c r="FIQ40" s="443"/>
      <c r="FIR40" s="443"/>
      <c r="FIS40" s="443"/>
      <c r="FIT40" s="443"/>
      <c r="FIU40" s="443"/>
      <c r="FIV40" s="443"/>
      <c r="FIW40" s="443"/>
      <c r="FIX40" s="443"/>
      <c r="FIY40" s="443"/>
      <c r="FIZ40" s="443"/>
      <c r="FJA40" s="443"/>
      <c r="FJB40" s="443"/>
      <c r="FJC40" s="443"/>
      <c r="FJD40" s="443"/>
      <c r="FJE40" s="443"/>
      <c r="FJF40" s="443"/>
      <c r="FJG40" s="443"/>
      <c r="FJH40" s="443"/>
      <c r="FJI40" s="443"/>
      <c r="FJJ40" s="443"/>
      <c r="FJK40" s="443"/>
      <c r="FJL40" s="443"/>
      <c r="FJM40" s="443"/>
      <c r="FJN40" s="443"/>
      <c r="FJO40" s="443"/>
      <c r="FJP40" s="443"/>
      <c r="FJQ40" s="443"/>
      <c r="FJR40" s="443"/>
      <c r="FJS40" s="443"/>
      <c r="FJT40" s="443"/>
      <c r="FJU40" s="443"/>
      <c r="FJV40" s="443"/>
      <c r="FJW40" s="443"/>
      <c r="FJX40" s="443"/>
      <c r="FJY40" s="443"/>
      <c r="FJZ40" s="443"/>
      <c r="FKA40" s="443"/>
      <c r="FKB40" s="443"/>
      <c r="FKC40" s="443"/>
      <c r="FKD40" s="443"/>
      <c r="FKE40" s="443"/>
      <c r="FKF40" s="443"/>
      <c r="FKG40" s="443"/>
      <c r="FKH40" s="443"/>
      <c r="FKI40" s="443"/>
      <c r="FKJ40" s="443"/>
      <c r="FKK40" s="443"/>
      <c r="FKL40" s="443"/>
      <c r="FKM40" s="443"/>
      <c r="FKN40" s="443"/>
      <c r="FKO40" s="443"/>
      <c r="FKP40" s="443"/>
      <c r="FKQ40" s="443"/>
      <c r="FKR40" s="443"/>
      <c r="FKS40" s="443"/>
      <c r="FKT40" s="443"/>
      <c r="FKU40" s="443"/>
      <c r="FKV40" s="443"/>
      <c r="FKW40" s="443"/>
      <c r="FKX40" s="443"/>
      <c r="FKY40" s="443"/>
      <c r="FKZ40" s="443"/>
      <c r="FLA40" s="443"/>
      <c r="FLB40" s="443"/>
      <c r="FLC40" s="443"/>
      <c r="FLD40" s="443"/>
      <c r="FLE40" s="443"/>
      <c r="FLF40" s="443"/>
      <c r="FLG40" s="443"/>
      <c r="FLH40" s="443"/>
      <c r="FLI40" s="443"/>
      <c r="FLJ40" s="443"/>
      <c r="FLK40" s="443"/>
      <c r="FLL40" s="443"/>
      <c r="FLM40" s="443"/>
      <c r="FLN40" s="443"/>
      <c r="FLO40" s="443"/>
      <c r="FLP40" s="443"/>
      <c r="FLQ40" s="443"/>
      <c r="FLR40" s="443"/>
      <c r="FLS40" s="443"/>
      <c r="FLT40" s="443"/>
      <c r="FLU40" s="443"/>
      <c r="FLV40" s="443"/>
      <c r="FLW40" s="443"/>
      <c r="FLX40" s="443"/>
      <c r="FLY40" s="443"/>
      <c r="FLZ40" s="443"/>
      <c r="FMA40" s="443"/>
      <c r="FMB40" s="443"/>
      <c r="FMC40" s="443"/>
      <c r="FMD40" s="443"/>
      <c r="FME40" s="443"/>
      <c r="FMF40" s="443"/>
      <c r="FMG40" s="443"/>
      <c r="FMH40" s="443"/>
      <c r="FMI40" s="443"/>
      <c r="FMJ40" s="443"/>
      <c r="FMK40" s="443"/>
      <c r="FML40" s="443"/>
      <c r="FMM40" s="443"/>
      <c r="FMN40" s="443"/>
      <c r="FMO40" s="443"/>
      <c r="FMP40" s="443"/>
      <c r="FMQ40" s="443"/>
      <c r="FMR40" s="443"/>
      <c r="FMS40" s="443"/>
      <c r="FMT40" s="443"/>
      <c r="FMU40" s="443"/>
      <c r="FMV40" s="443"/>
      <c r="FMW40" s="443"/>
      <c r="FMX40" s="443"/>
      <c r="FMY40" s="443"/>
      <c r="FMZ40" s="443"/>
      <c r="FNA40" s="443"/>
      <c r="FNB40" s="443"/>
      <c r="FNC40" s="443"/>
      <c r="FND40" s="443"/>
      <c r="FNE40" s="443"/>
      <c r="FNF40" s="443"/>
      <c r="FNG40" s="443"/>
      <c r="FNH40" s="443"/>
      <c r="FNI40" s="443"/>
      <c r="FNJ40" s="443"/>
      <c r="FNK40" s="443"/>
      <c r="FNL40" s="443"/>
      <c r="FNM40" s="443"/>
      <c r="FNN40" s="443"/>
      <c r="FNO40" s="443"/>
      <c r="FNP40" s="443"/>
      <c r="FNQ40" s="443"/>
      <c r="FNR40" s="443"/>
      <c r="FNS40" s="443"/>
      <c r="FNT40" s="443"/>
      <c r="FNU40" s="443"/>
      <c r="FNV40" s="443"/>
      <c r="FNW40" s="443"/>
      <c r="FNX40" s="443"/>
      <c r="FNY40" s="443"/>
      <c r="FNZ40" s="443"/>
      <c r="FOA40" s="443"/>
      <c r="FOB40" s="443"/>
      <c r="FOC40" s="443"/>
      <c r="FOD40" s="443"/>
      <c r="FOE40" s="443"/>
      <c r="FOF40" s="443"/>
      <c r="FOG40" s="443"/>
      <c r="FOH40" s="443"/>
      <c r="FOI40" s="443"/>
      <c r="FOJ40" s="443"/>
      <c r="FOK40" s="443"/>
      <c r="FOL40" s="443"/>
      <c r="FOM40" s="443"/>
      <c r="FON40" s="443"/>
      <c r="FOO40" s="443"/>
      <c r="FOP40" s="443"/>
      <c r="FOQ40" s="443"/>
      <c r="FOR40" s="443"/>
      <c r="FOS40" s="443"/>
      <c r="FOT40" s="443"/>
      <c r="FOU40" s="443"/>
      <c r="FOV40" s="443"/>
      <c r="FOW40" s="443"/>
      <c r="FOX40" s="443"/>
      <c r="FOY40" s="443"/>
      <c r="FOZ40" s="443"/>
      <c r="FPA40" s="443"/>
      <c r="FPB40" s="443"/>
      <c r="FPC40" s="443"/>
      <c r="FPD40" s="443"/>
      <c r="FPE40" s="443"/>
      <c r="FPF40" s="443"/>
      <c r="FPG40" s="443"/>
      <c r="FPH40" s="443"/>
      <c r="FPI40" s="443"/>
      <c r="FPJ40" s="443"/>
      <c r="FPK40" s="443"/>
      <c r="FPL40" s="443"/>
      <c r="FPM40" s="443"/>
      <c r="FPN40" s="443"/>
      <c r="FPO40" s="443"/>
      <c r="FPP40" s="443"/>
      <c r="FPQ40" s="443"/>
      <c r="FPR40" s="443"/>
      <c r="FPS40" s="443"/>
      <c r="FPT40" s="443"/>
      <c r="FPU40" s="443"/>
      <c r="FPV40" s="443"/>
      <c r="FPW40" s="443"/>
      <c r="FPX40" s="443"/>
      <c r="FPY40" s="443"/>
      <c r="FPZ40" s="443"/>
      <c r="FQA40" s="443"/>
      <c r="FQB40" s="443"/>
      <c r="FQC40" s="443"/>
      <c r="FQD40" s="443"/>
      <c r="FQE40" s="443"/>
      <c r="FQF40" s="443"/>
      <c r="FQG40" s="443"/>
      <c r="FQH40" s="443"/>
      <c r="FQI40" s="443"/>
      <c r="FQJ40" s="443"/>
      <c r="FQK40" s="443"/>
      <c r="FQL40" s="443"/>
      <c r="FQM40" s="443"/>
      <c r="FQN40" s="443"/>
      <c r="FQO40" s="443"/>
      <c r="FQP40" s="443"/>
      <c r="FQQ40" s="443"/>
      <c r="FQR40" s="443"/>
      <c r="FQS40" s="443"/>
      <c r="FQT40" s="443"/>
      <c r="FQU40" s="443"/>
      <c r="FQV40" s="443"/>
      <c r="FQW40" s="443"/>
      <c r="FQX40" s="443"/>
      <c r="FQY40" s="443"/>
      <c r="FQZ40" s="443"/>
      <c r="FRA40" s="443"/>
      <c r="FRB40" s="443"/>
      <c r="FRC40" s="443"/>
      <c r="FRD40" s="443"/>
      <c r="FRE40" s="443"/>
      <c r="FRF40" s="443"/>
      <c r="FRG40" s="443"/>
      <c r="FRH40" s="443"/>
      <c r="FRI40" s="443"/>
      <c r="FRJ40" s="443"/>
      <c r="FRK40" s="443"/>
      <c r="FRL40" s="443"/>
      <c r="FRM40" s="443"/>
      <c r="FRN40" s="443"/>
      <c r="FRO40" s="443"/>
      <c r="FRP40" s="443"/>
      <c r="FRQ40" s="443"/>
      <c r="FRR40" s="443"/>
      <c r="FRS40" s="443"/>
      <c r="FRT40" s="443"/>
      <c r="FRU40" s="443"/>
      <c r="FRV40" s="443"/>
      <c r="FRW40" s="443"/>
      <c r="FRX40" s="443"/>
      <c r="FRY40" s="443"/>
      <c r="FRZ40" s="443"/>
      <c r="FSA40" s="443"/>
      <c r="FSB40" s="443"/>
      <c r="FSC40" s="443"/>
      <c r="FSD40" s="443"/>
      <c r="FSE40" s="443"/>
      <c r="FSF40" s="443"/>
      <c r="FSG40" s="443"/>
      <c r="FSH40" s="443"/>
      <c r="FSI40" s="443"/>
      <c r="FSJ40" s="443"/>
      <c r="FSK40" s="443"/>
      <c r="FSL40" s="443"/>
      <c r="FSM40" s="443"/>
      <c r="FSN40" s="443"/>
      <c r="FSO40" s="443"/>
      <c r="FSP40" s="443"/>
      <c r="FSQ40" s="443"/>
      <c r="FSR40" s="443"/>
      <c r="FSS40" s="443"/>
      <c r="FST40" s="443"/>
      <c r="FSU40" s="443"/>
      <c r="FSV40" s="443"/>
      <c r="FSW40" s="443"/>
      <c r="FSX40" s="443"/>
      <c r="FSY40" s="443"/>
      <c r="FSZ40" s="443"/>
      <c r="FTA40" s="443"/>
      <c r="FTB40" s="443"/>
      <c r="FTC40" s="443"/>
      <c r="FTD40" s="443"/>
      <c r="FTE40" s="443"/>
      <c r="FTF40" s="443"/>
      <c r="FTG40" s="443"/>
      <c r="FTH40" s="443"/>
      <c r="FTI40" s="443"/>
      <c r="FTJ40" s="443"/>
      <c r="FTK40" s="443"/>
      <c r="FTL40" s="443"/>
      <c r="FTM40" s="443"/>
      <c r="FTN40" s="443"/>
      <c r="FTO40" s="443"/>
      <c r="FTP40" s="443"/>
      <c r="FTQ40" s="443"/>
      <c r="FTR40" s="443"/>
      <c r="FTS40" s="443"/>
      <c r="FTT40" s="443"/>
      <c r="FTU40" s="443"/>
      <c r="FTV40" s="443"/>
      <c r="FTW40" s="443"/>
      <c r="FTX40" s="443"/>
      <c r="FTY40" s="443"/>
      <c r="FTZ40" s="443"/>
      <c r="FUA40" s="443"/>
      <c r="FUB40" s="443"/>
      <c r="FUC40" s="443"/>
      <c r="FUD40" s="443"/>
      <c r="FUE40" s="443"/>
      <c r="FUF40" s="443"/>
      <c r="FUG40" s="443"/>
      <c r="FUH40" s="443"/>
      <c r="FUI40" s="443"/>
      <c r="FUJ40" s="443"/>
      <c r="FUK40" s="443"/>
      <c r="FUL40" s="443"/>
      <c r="FUM40" s="443"/>
      <c r="FUN40" s="443"/>
      <c r="FUO40" s="443"/>
      <c r="FUP40" s="443"/>
      <c r="FUQ40" s="443"/>
      <c r="FUR40" s="443"/>
      <c r="FUS40" s="443"/>
      <c r="FUT40" s="443"/>
      <c r="FUU40" s="443"/>
      <c r="FUV40" s="443"/>
      <c r="FUW40" s="443"/>
      <c r="FUX40" s="443"/>
      <c r="FUY40" s="443"/>
      <c r="FUZ40" s="443"/>
      <c r="FVA40" s="443"/>
      <c r="FVB40" s="443"/>
      <c r="FVC40" s="443"/>
      <c r="FVD40" s="443"/>
      <c r="FVE40" s="443"/>
      <c r="FVF40" s="443"/>
      <c r="FVG40" s="443"/>
      <c r="FVH40" s="443"/>
      <c r="FVI40" s="443"/>
      <c r="FVJ40" s="443"/>
      <c r="FVK40" s="443"/>
      <c r="FVL40" s="443"/>
      <c r="FVM40" s="443"/>
      <c r="FVN40" s="443"/>
      <c r="FVO40" s="443"/>
      <c r="FVP40" s="443"/>
      <c r="FVQ40" s="443"/>
      <c r="FVR40" s="443"/>
      <c r="FVS40" s="443"/>
      <c r="FVT40" s="443"/>
      <c r="FVU40" s="443"/>
      <c r="FVV40" s="443"/>
      <c r="FVW40" s="443"/>
      <c r="FVX40" s="443"/>
      <c r="FVY40" s="443"/>
      <c r="FVZ40" s="443"/>
      <c r="FWA40" s="443"/>
      <c r="FWB40" s="443"/>
      <c r="FWC40" s="443"/>
      <c r="FWD40" s="443"/>
      <c r="FWE40" s="443"/>
      <c r="FWF40" s="443"/>
      <c r="FWG40" s="443"/>
      <c r="FWH40" s="443"/>
      <c r="FWI40" s="443"/>
      <c r="FWJ40" s="443"/>
      <c r="FWK40" s="443"/>
      <c r="FWL40" s="443"/>
      <c r="FWM40" s="443"/>
      <c r="FWN40" s="443"/>
      <c r="FWO40" s="443"/>
      <c r="FWP40" s="443"/>
      <c r="FWQ40" s="443"/>
      <c r="FWR40" s="443"/>
      <c r="FWS40" s="443"/>
      <c r="FWT40" s="443"/>
      <c r="FWU40" s="443"/>
      <c r="FWV40" s="443"/>
      <c r="FWW40" s="443"/>
      <c r="FWX40" s="443"/>
      <c r="FWY40" s="443"/>
      <c r="FWZ40" s="443"/>
      <c r="FXA40" s="443"/>
      <c r="FXB40" s="443"/>
      <c r="FXC40" s="443"/>
      <c r="FXD40" s="443"/>
      <c r="FXE40" s="443"/>
      <c r="FXF40" s="443"/>
      <c r="FXG40" s="443"/>
      <c r="FXH40" s="443"/>
      <c r="FXI40" s="443"/>
      <c r="FXJ40" s="443"/>
      <c r="FXK40" s="443"/>
      <c r="FXL40" s="443"/>
      <c r="FXM40" s="443"/>
      <c r="FXN40" s="443"/>
      <c r="FXO40" s="443"/>
      <c r="FXP40" s="443"/>
      <c r="FXQ40" s="443"/>
      <c r="FXR40" s="443"/>
      <c r="FXS40" s="443"/>
      <c r="FXT40" s="443"/>
      <c r="FXU40" s="443"/>
      <c r="FXV40" s="443"/>
      <c r="FXW40" s="443"/>
      <c r="FXX40" s="443"/>
      <c r="FXY40" s="443"/>
      <c r="FXZ40" s="443"/>
      <c r="FYA40" s="443"/>
      <c r="FYB40" s="443"/>
      <c r="FYC40" s="443"/>
      <c r="FYD40" s="443"/>
      <c r="FYE40" s="443"/>
      <c r="FYF40" s="443"/>
      <c r="FYG40" s="443"/>
      <c r="FYH40" s="443"/>
      <c r="FYI40" s="443"/>
      <c r="FYJ40" s="443"/>
      <c r="FYK40" s="443"/>
      <c r="FYL40" s="443"/>
      <c r="FYM40" s="443"/>
      <c r="FYN40" s="443"/>
      <c r="FYO40" s="443"/>
      <c r="FYP40" s="443"/>
      <c r="FYQ40" s="443"/>
      <c r="FYR40" s="443"/>
      <c r="FYS40" s="443"/>
      <c r="FYT40" s="443"/>
      <c r="FYU40" s="443"/>
      <c r="FYV40" s="443"/>
      <c r="FYW40" s="443"/>
      <c r="FYX40" s="443"/>
      <c r="FYY40" s="443"/>
      <c r="FYZ40" s="443"/>
      <c r="FZA40" s="443"/>
      <c r="FZB40" s="443"/>
      <c r="FZC40" s="443"/>
      <c r="FZD40" s="443"/>
      <c r="FZE40" s="443"/>
      <c r="FZF40" s="443"/>
      <c r="FZG40" s="443"/>
      <c r="FZH40" s="443"/>
      <c r="FZI40" s="443"/>
      <c r="FZJ40" s="443"/>
      <c r="FZK40" s="443"/>
      <c r="FZL40" s="443"/>
      <c r="FZM40" s="443"/>
      <c r="FZN40" s="443"/>
      <c r="FZO40" s="443"/>
      <c r="FZP40" s="443"/>
      <c r="FZQ40" s="443"/>
      <c r="FZR40" s="443"/>
      <c r="FZS40" s="443"/>
      <c r="FZT40" s="443"/>
      <c r="FZU40" s="443"/>
      <c r="FZV40" s="443"/>
      <c r="FZW40" s="443"/>
      <c r="FZX40" s="443"/>
      <c r="FZY40" s="443"/>
      <c r="FZZ40" s="443"/>
      <c r="GAA40" s="443"/>
      <c r="GAB40" s="443"/>
      <c r="GAC40" s="443"/>
      <c r="GAD40" s="443"/>
      <c r="GAE40" s="443"/>
      <c r="GAF40" s="443"/>
      <c r="GAG40" s="443"/>
      <c r="GAH40" s="443"/>
      <c r="GAI40" s="443"/>
      <c r="GAJ40" s="443"/>
      <c r="GAK40" s="443"/>
      <c r="GAL40" s="443"/>
      <c r="GAM40" s="443"/>
      <c r="GAN40" s="443"/>
      <c r="GAO40" s="443"/>
      <c r="GAP40" s="443"/>
      <c r="GAQ40" s="443"/>
      <c r="GAR40" s="443"/>
      <c r="GAS40" s="443"/>
      <c r="GAT40" s="443"/>
      <c r="GAU40" s="443"/>
      <c r="GAV40" s="443"/>
      <c r="GAW40" s="443"/>
      <c r="GAX40" s="443"/>
      <c r="GAY40" s="443"/>
      <c r="GAZ40" s="443"/>
      <c r="GBA40" s="443"/>
      <c r="GBB40" s="443"/>
      <c r="GBC40" s="443"/>
      <c r="GBD40" s="443"/>
      <c r="GBE40" s="443"/>
      <c r="GBF40" s="443"/>
      <c r="GBG40" s="443"/>
      <c r="GBH40" s="443"/>
      <c r="GBI40" s="443"/>
      <c r="GBJ40" s="443"/>
      <c r="GBK40" s="443"/>
      <c r="GBL40" s="443"/>
      <c r="GBM40" s="443"/>
      <c r="GBN40" s="443"/>
      <c r="GBO40" s="443"/>
      <c r="GBP40" s="443"/>
      <c r="GBQ40" s="443"/>
      <c r="GBR40" s="443"/>
      <c r="GBS40" s="443"/>
      <c r="GBT40" s="443"/>
      <c r="GBU40" s="443"/>
      <c r="GBV40" s="443"/>
      <c r="GBW40" s="443"/>
      <c r="GBX40" s="443"/>
      <c r="GBY40" s="443"/>
      <c r="GBZ40" s="443"/>
      <c r="GCA40" s="443"/>
      <c r="GCB40" s="443"/>
      <c r="GCC40" s="443"/>
      <c r="GCD40" s="443"/>
      <c r="GCE40" s="443"/>
      <c r="GCF40" s="443"/>
      <c r="GCG40" s="443"/>
      <c r="GCH40" s="443"/>
      <c r="GCI40" s="443"/>
      <c r="GCJ40" s="443"/>
      <c r="GCK40" s="443"/>
      <c r="GCL40" s="443"/>
      <c r="GCM40" s="443"/>
      <c r="GCN40" s="443"/>
      <c r="GCO40" s="443"/>
      <c r="GCP40" s="443"/>
      <c r="GCQ40" s="443"/>
      <c r="GCR40" s="443"/>
      <c r="GCS40" s="443"/>
      <c r="GCT40" s="443"/>
      <c r="GCU40" s="443"/>
      <c r="GCV40" s="443"/>
      <c r="GCW40" s="443"/>
      <c r="GCX40" s="443"/>
      <c r="GCY40" s="443"/>
      <c r="GCZ40" s="443"/>
      <c r="GDA40" s="443"/>
      <c r="GDB40" s="443"/>
      <c r="GDC40" s="443"/>
      <c r="GDD40" s="443"/>
      <c r="GDE40" s="443"/>
      <c r="GDF40" s="443"/>
      <c r="GDG40" s="443"/>
      <c r="GDH40" s="443"/>
      <c r="GDI40" s="443"/>
      <c r="GDJ40" s="443"/>
      <c r="GDK40" s="443"/>
      <c r="GDL40" s="443"/>
      <c r="GDM40" s="443"/>
      <c r="GDN40" s="443"/>
      <c r="GDO40" s="443"/>
      <c r="GDP40" s="443"/>
      <c r="GDQ40" s="443"/>
      <c r="GDR40" s="443"/>
      <c r="GDS40" s="443"/>
      <c r="GDT40" s="443"/>
      <c r="GDU40" s="443"/>
      <c r="GDV40" s="443"/>
      <c r="GDW40" s="443"/>
      <c r="GDX40" s="443"/>
      <c r="GDY40" s="443"/>
      <c r="GDZ40" s="443"/>
      <c r="GEA40" s="443"/>
      <c r="GEB40" s="443"/>
      <c r="GEC40" s="443"/>
      <c r="GED40" s="443"/>
      <c r="GEE40" s="443"/>
      <c r="GEF40" s="443"/>
      <c r="GEG40" s="443"/>
      <c r="GEH40" s="443"/>
      <c r="GEI40" s="443"/>
      <c r="GEJ40" s="443"/>
      <c r="GEK40" s="443"/>
      <c r="GEL40" s="443"/>
      <c r="GEM40" s="443"/>
      <c r="GEN40" s="443"/>
      <c r="GEO40" s="443"/>
      <c r="GEP40" s="443"/>
      <c r="GEQ40" s="443"/>
      <c r="GER40" s="443"/>
      <c r="GES40" s="443"/>
      <c r="GET40" s="443"/>
      <c r="GEU40" s="443"/>
      <c r="GEV40" s="443"/>
      <c r="GEW40" s="443"/>
      <c r="GEX40" s="443"/>
      <c r="GEY40" s="443"/>
      <c r="GEZ40" s="443"/>
      <c r="GFA40" s="443"/>
      <c r="GFB40" s="443"/>
      <c r="GFC40" s="443"/>
      <c r="GFD40" s="443"/>
      <c r="GFE40" s="443"/>
      <c r="GFF40" s="443"/>
      <c r="GFG40" s="443"/>
      <c r="GFH40" s="443"/>
      <c r="GFI40" s="443"/>
      <c r="GFJ40" s="443"/>
      <c r="GFK40" s="443"/>
      <c r="GFL40" s="443"/>
      <c r="GFM40" s="443"/>
      <c r="GFN40" s="443"/>
      <c r="GFO40" s="443"/>
      <c r="GFP40" s="443"/>
      <c r="GFQ40" s="443"/>
      <c r="GFR40" s="443"/>
      <c r="GFS40" s="443"/>
      <c r="GFT40" s="443"/>
      <c r="GFU40" s="443"/>
      <c r="GFV40" s="443"/>
      <c r="GFW40" s="443"/>
      <c r="GFX40" s="443"/>
      <c r="GFY40" s="443"/>
      <c r="GFZ40" s="443"/>
      <c r="GGA40" s="443"/>
      <c r="GGB40" s="443"/>
      <c r="GGC40" s="443"/>
      <c r="GGD40" s="443"/>
      <c r="GGE40" s="443"/>
      <c r="GGF40" s="443"/>
      <c r="GGG40" s="443"/>
      <c r="GGH40" s="443"/>
      <c r="GGI40" s="443"/>
      <c r="GGJ40" s="443"/>
      <c r="GGK40" s="443"/>
      <c r="GGL40" s="443"/>
      <c r="GGM40" s="443"/>
      <c r="GGN40" s="443"/>
      <c r="GGO40" s="443"/>
      <c r="GGP40" s="443"/>
      <c r="GGQ40" s="443"/>
      <c r="GGR40" s="443"/>
      <c r="GGS40" s="443"/>
      <c r="GGT40" s="443"/>
      <c r="GGU40" s="443"/>
      <c r="GGV40" s="443"/>
      <c r="GGW40" s="443"/>
      <c r="GGX40" s="443"/>
      <c r="GGY40" s="443"/>
      <c r="GGZ40" s="443"/>
      <c r="GHA40" s="443"/>
      <c r="GHB40" s="443"/>
      <c r="GHC40" s="443"/>
      <c r="GHD40" s="443"/>
      <c r="GHE40" s="443"/>
      <c r="GHF40" s="443"/>
      <c r="GHG40" s="443"/>
      <c r="GHH40" s="443"/>
      <c r="GHI40" s="443"/>
      <c r="GHJ40" s="443"/>
      <c r="GHK40" s="443"/>
      <c r="GHL40" s="443"/>
      <c r="GHM40" s="443"/>
      <c r="GHN40" s="443"/>
      <c r="GHO40" s="443"/>
      <c r="GHP40" s="443"/>
      <c r="GHQ40" s="443"/>
      <c r="GHR40" s="443"/>
      <c r="GHS40" s="443"/>
      <c r="GHT40" s="443"/>
      <c r="GHU40" s="443"/>
      <c r="GHV40" s="443"/>
      <c r="GHW40" s="443"/>
      <c r="GHX40" s="443"/>
      <c r="GHY40" s="443"/>
      <c r="GHZ40" s="443"/>
      <c r="GIA40" s="443"/>
      <c r="GIB40" s="443"/>
      <c r="GIC40" s="443"/>
      <c r="GID40" s="443"/>
      <c r="GIE40" s="443"/>
      <c r="GIF40" s="443"/>
      <c r="GIG40" s="443"/>
      <c r="GIH40" s="443"/>
      <c r="GII40" s="443"/>
      <c r="GIJ40" s="443"/>
      <c r="GIK40" s="443"/>
      <c r="GIL40" s="443"/>
      <c r="GIM40" s="443"/>
      <c r="GIN40" s="443"/>
      <c r="GIO40" s="443"/>
      <c r="GIP40" s="443"/>
      <c r="GIQ40" s="443"/>
      <c r="GIR40" s="443"/>
      <c r="GIS40" s="443"/>
      <c r="GIT40" s="443"/>
      <c r="GIU40" s="443"/>
      <c r="GIV40" s="443"/>
      <c r="GIW40" s="443"/>
      <c r="GIX40" s="443"/>
      <c r="GIY40" s="443"/>
      <c r="GIZ40" s="443"/>
      <c r="GJA40" s="443"/>
      <c r="GJB40" s="443"/>
      <c r="GJC40" s="443"/>
      <c r="GJD40" s="443"/>
      <c r="GJE40" s="443"/>
      <c r="GJF40" s="443"/>
      <c r="GJG40" s="443"/>
      <c r="GJH40" s="443"/>
      <c r="GJI40" s="443"/>
      <c r="GJJ40" s="443"/>
      <c r="GJK40" s="443"/>
      <c r="GJL40" s="443"/>
      <c r="GJM40" s="443"/>
      <c r="GJN40" s="443"/>
      <c r="GJO40" s="443"/>
      <c r="GJP40" s="443"/>
      <c r="GJQ40" s="443"/>
      <c r="GJR40" s="443"/>
      <c r="GJS40" s="443"/>
      <c r="GJT40" s="443"/>
      <c r="GJU40" s="443"/>
      <c r="GJV40" s="443"/>
      <c r="GJW40" s="443"/>
      <c r="GJX40" s="443"/>
      <c r="GJY40" s="443"/>
      <c r="GJZ40" s="443"/>
      <c r="GKA40" s="443"/>
      <c r="GKB40" s="443"/>
      <c r="GKC40" s="443"/>
      <c r="GKD40" s="443"/>
      <c r="GKE40" s="443"/>
      <c r="GKF40" s="443"/>
      <c r="GKG40" s="443"/>
      <c r="GKH40" s="443"/>
      <c r="GKI40" s="443"/>
      <c r="GKJ40" s="443"/>
      <c r="GKK40" s="443"/>
      <c r="GKL40" s="443"/>
      <c r="GKM40" s="443"/>
      <c r="GKN40" s="443"/>
      <c r="GKO40" s="443"/>
      <c r="GKP40" s="443"/>
      <c r="GKQ40" s="443"/>
      <c r="GKR40" s="443"/>
      <c r="GKS40" s="443"/>
      <c r="GKT40" s="443"/>
      <c r="GKU40" s="443"/>
      <c r="GKV40" s="443"/>
      <c r="GKW40" s="443"/>
      <c r="GKX40" s="443"/>
      <c r="GKY40" s="443"/>
      <c r="GKZ40" s="443"/>
      <c r="GLA40" s="443"/>
      <c r="GLB40" s="443"/>
      <c r="GLC40" s="443"/>
      <c r="GLD40" s="443"/>
      <c r="GLE40" s="443"/>
      <c r="GLF40" s="443"/>
      <c r="GLG40" s="443"/>
      <c r="GLH40" s="443"/>
      <c r="GLI40" s="443"/>
      <c r="GLJ40" s="443"/>
      <c r="GLK40" s="443"/>
      <c r="GLL40" s="443"/>
      <c r="GLM40" s="443"/>
      <c r="GLN40" s="443"/>
      <c r="GLO40" s="443"/>
      <c r="GLP40" s="443"/>
      <c r="GLQ40" s="443"/>
      <c r="GLR40" s="443"/>
      <c r="GLS40" s="443"/>
      <c r="GLT40" s="443"/>
      <c r="GLU40" s="443"/>
      <c r="GLV40" s="443"/>
      <c r="GLW40" s="443"/>
      <c r="GLX40" s="443"/>
      <c r="GLY40" s="443"/>
      <c r="GLZ40" s="443"/>
      <c r="GMA40" s="443"/>
      <c r="GMB40" s="443"/>
      <c r="GMC40" s="443"/>
      <c r="GMD40" s="443"/>
      <c r="GME40" s="443"/>
      <c r="GMF40" s="443"/>
      <c r="GMG40" s="443"/>
      <c r="GMH40" s="443"/>
      <c r="GMI40" s="443"/>
      <c r="GMJ40" s="443"/>
      <c r="GMK40" s="443"/>
      <c r="GML40" s="443"/>
      <c r="GMM40" s="443"/>
      <c r="GMN40" s="443"/>
      <c r="GMO40" s="443"/>
      <c r="GMP40" s="443"/>
      <c r="GMQ40" s="443"/>
      <c r="GMR40" s="443"/>
      <c r="GMS40" s="443"/>
      <c r="GMT40" s="443"/>
      <c r="GMU40" s="443"/>
      <c r="GMV40" s="443"/>
      <c r="GMW40" s="443"/>
      <c r="GMX40" s="443"/>
      <c r="GMY40" s="443"/>
      <c r="GMZ40" s="443"/>
      <c r="GNA40" s="443"/>
      <c r="GNB40" s="443"/>
      <c r="GNC40" s="443"/>
      <c r="GND40" s="443"/>
      <c r="GNE40" s="443"/>
      <c r="GNF40" s="443"/>
      <c r="GNG40" s="443"/>
      <c r="GNH40" s="443"/>
      <c r="GNI40" s="443"/>
      <c r="GNJ40" s="443"/>
      <c r="GNK40" s="443"/>
      <c r="GNL40" s="443"/>
      <c r="GNM40" s="443"/>
      <c r="GNN40" s="443"/>
      <c r="GNO40" s="443"/>
      <c r="GNP40" s="443"/>
      <c r="GNQ40" s="443"/>
      <c r="GNR40" s="443"/>
      <c r="GNS40" s="443"/>
      <c r="GNT40" s="443"/>
      <c r="GNU40" s="443"/>
      <c r="GNV40" s="443"/>
      <c r="GNW40" s="443"/>
      <c r="GNX40" s="443"/>
      <c r="GNY40" s="443"/>
      <c r="GNZ40" s="443"/>
      <c r="GOA40" s="443"/>
      <c r="GOB40" s="443"/>
      <c r="GOC40" s="443"/>
      <c r="GOD40" s="443"/>
      <c r="GOE40" s="443"/>
      <c r="GOF40" s="443"/>
      <c r="GOG40" s="443"/>
      <c r="GOH40" s="443"/>
      <c r="GOI40" s="443"/>
      <c r="GOJ40" s="443"/>
      <c r="GOK40" s="443"/>
      <c r="GOL40" s="443"/>
      <c r="GOM40" s="443"/>
      <c r="GON40" s="443"/>
      <c r="GOO40" s="443"/>
      <c r="GOP40" s="443"/>
      <c r="GOQ40" s="443"/>
      <c r="GOR40" s="443"/>
      <c r="GOS40" s="443"/>
      <c r="GOT40" s="443"/>
      <c r="GOU40" s="443"/>
      <c r="GOV40" s="443"/>
      <c r="GOW40" s="443"/>
      <c r="GOX40" s="443"/>
      <c r="GOY40" s="443"/>
      <c r="GOZ40" s="443"/>
      <c r="GPA40" s="443"/>
      <c r="GPB40" s="443"/>
      <c r="GPC40" s="443"/>
      <c r="GPD40" s="443"/>
      <c r="GPE40" s="443"/>
      <c r="GPF40" s="443"/>
      <c r="GPG40" s="443"/>
      <c r="GPH40" s="443"/>
      <c r="GPI40" s="443"/>
      <c r="GPJ40" s="443"/>
      <c r="GPK40" s="443"/>
      <c r="GPL40" s="443"/>
      <c r="GPM40" s="443"/>
      <c r="GPN40" s="443"/>
      <c r="GPO40" s="443"/>
      <c r="GPP40" s="443"/>
      <c r="GPQ40" s="443"/>
      <c r="GPR40" s="443"/>
      <c r="GPS40" s="443"/>
      <c r="GPT40" s="443"/>
      <c r="GPU40" s="443"/>
      <c r="GPV40" s="443"/>
      <c r="GPW40" s="443"/>
      <c r="GPX40" s="443"/>
      <c r="GPY40" s="443"/>
      <c r="GPZ40" s="443"/>
      <c r="GQA40" s="443"/>
      <c r="GQB40" s="443"/>
      <c r="GQC40" s="443"/>
      <c r="GQD40" s="443"/>
      <c r="GQE40" s="443"/>
      <c r="GQF40" s="443"/>
      <c r="GQG40" s="443"/>
      <c r="GQH40" s="443"/>
      <c r="GQI40" s="443"/>
      <c r="GQJ40" s="443"/>
      <c r="GQK40" s="443"/>
      <c r="GQL40" s="443"/>
      <c r="GQM40" s="443"/>
      <c r="GQN40" s="443"/>
      <c r="GQO40" s="443"/>
      <c r="GQP40" s="443"/>
      <c r="GQQ40" s="443"/>
      <c r="GQR40" s="443"/>
      <c r="GQS40" s="443"/>
      <c r="GQT40" s="443"/>
      <c r="GQU40" s="443"/>
      <c r="GQV40" s="443"/>
      <c r="GQW40" s="443"/>
      <c r="GQX40" s="443"/>
      <c r="GQY40" s="443"/>
      <c r="GQZ40" s="443"/>
      <c r="GRA40" s="443"/>
      <c r="GRB40" s="443"/>
      <c r="GRC40" s="443"/>
      <c r="GRD40" s="443"/>
      <c r="GRE40" s="443"/>
      <c r="GRF40" s="443"/>
      <c r="GRG40" s="443"/>
      <c r="GRH40" s="443"/>
      <c r="GRI40" s="443"/>
      <c r="GRJ40" s="443"/>
      <c r="GRK40" s="443"/>
      <c r="GRL40" s="443"/>
      <c r="GRM40" s="443"/>
      <c r="GRN40" s="443"/>
      <c r="GRO40" s="443"/>
      <c r="GRP40" s="443"/>
      <c r="GRQ40" s="443"/>
      <c r="GRR40" s="443"/>
      <c r="GRS40" s="443"/>
      <c r="GRT40" s="443"/>
      <c r="GRU40" s="443"/>
      <c r="GRV40" s="443"/>
      <c r="GRW40" s="443"/>
      <c r="GRX40" s="443"/>
      <c r="GRY40" s="443"/>
      <c r="GRZ40" s="443"/>
      <c r="GSA40" s="443"/>
      <c r="GSB40" s="443"/>
      <c r="GSC40" s="443"/>
      <c r="GSD40" s="443"/>
      <c r="GSE40" s="443"/>
      <c r="GSF40" s="443"/>
      <c r="GSG40" s="443"/>
      <c r="GSH40" s="443"/>
      <c r="GSI40" s="443"/>
      <c r="GSJ40" s="443"/>
      <c r="GSK40" s="443"/>
      <c r="GSL40" s="443"/>
      <c r="GSM40" s="443"/>
      <c r="GSN40" s="443"/>
      <c r="GSO40" s="443"/>
      <c r="GSP40" s="443"/>
      <c r="GSQ40" s="443"/>
      <c r="GSR40" s="443"/>
      <c r="GSS40" s="443"/>
      <c r="GST40" s="443"/>
      <c r="GSU40" s="443"/>
      <c r="GSV40" s="443"/>
      <c r="GSW40" s="443"/>
      <c r="GSX40" s="443"/>
      <c r="GSY40" s="443"/>
      <c r="GSZ40" s="443"/>
      <c r="GTA40" s="443"/>
      <c r="GTB40" s="443"/>
      <c r="GTC40" s="443"/>
      <c r="GTD40" s="443"/>
      <c r="GTE40" s="443"/>
      <c r="GTF40" s="443"/>
      <c r="GTG40" s="443"/>
      <c r="GTH40" s="443"/>
      <c r="GTI40" s="443"/>
      <c r="GTJ40" s="443"/>
      <c r="GTK40" s="443"/>
      <c r="GTL40" s="443"/>
      <c r="GTM40" s="443"/>
      <c r="GTN40" s="443"/>
      <c r="GTO40" s="443"/>
      <c r="GTP40" s="443"/>
      <c r="GTQ40" s="443"/>
      <c r="GTR40" s="443"/>
      <c r="GTS40" s="443"/>
      <c r="GTT40" s="443"/>
      <c r="GTU40" s="443"/>
      <c r="GTV40" s="443"/>
      <c r="GTW40" s="443"/>
      <c r="GTX40" s="443"/>
      <c r="GTY40" s="443"/>
      <c r="GTZ40" s="443"/>
      <c r="GUA40" s="443"/>
      <c r="GUB40" s="443"/>
      <c r="GUC40" s="443"/>
      <c r="GUD40" s="443"/>
      <c r="GUE40" s="443"/>
      <c r="GUF40" s="443"/>
      <c r="GUG40" s="443"/>
      <c r="GUH40" s="443"/>
      <c r="GUI40" s="443"/>
      <c r="GUJ40" s="443"/>
      <c r="GUK40" s="443"/>
      <c r="GUL40" s="443"/>
      <c r="GUM40" s="443"/>
      <c r="GUN40" s="443"/>
      <c r="GUO40" s="443"/>
      <c r="GUP40" s="443"/>
      <c r="GUQ40" s="443"/>
      <c r="GUR40" s="443"/>
      <c r="GUS40" s="443"/>
      <c r="GUT40" s="443"/>
      <c r="GUU40" s="443"/>
      <c r="GUV40" s="443"/>
      <c r="GUW40" s="443"/>
      <c r="GUX40" s="443"/>
      <c r="GUY40" s="443"/>
      <c r="GUZ40" s="443"/>
      <c r="GVA40" s="443"/>
      <c r="GVB40" s="443"/>
      <c r="GVC40" s="443"/>
      <c r="GVD40" s="443"/>
      <c r="GVE40" s="443"/>
      <c r="GVF40" s="443"/>
      <c r="GVG40" s="443"/>
      <c r="GVH40" s="443"/>
      <c r="GVI40" s="443"/>
      <c r="GVJ40" s="443"/>
      <c r="GVK40" s="443"/>
      <c r="GVL40" s="443"/>
      <c r="GVM40" s="443"/>
      <c r="GVN40" s="443"/>
      <c r="GVO40" s="443"/>
      <c r="GVP40" s="443"/>
      <c r="GVQ40" s="443"/>
      <c r="GVR40" s="443"/>
      <c r="GVS40" s="443"/>
      <c r="GVT40" s="443"/>
      <c r="GVU40" s="443"/>
      <c r="GVV40" s="443"/>
      <c r="GVW40" s="443"/>
      <c r="GVX40" s="443"/>
      <c r="GVY40" s="443"/>
      <c r="GVZ40" s="443"/>
      <c r="GWA40" s="443"/>
      <c r="GWB40" s="443"/>
      <c r="GWC40" s="443"/>
      <c r="GWD40" s="443"/>
      <c r="GWE40" s="443"/>
      <c r="GWF40" s="443"/>
      <c r="GWG40" s="443"/>
      <c r="GWH40" s="443"/>
      <c r="GWI40" s="443"/>
      <c r="GWJ40" s="443"/>
      <c r="GWK40" s="443"/>
      <c r="GWL40" s="443"/>
      <c r="GWM40" s="443"/>
      <c r="GWN40" s="443"/>
      <c r="GWO40" s="443"/>
      <c r="GWP40" s="443"/>
      <c r="GWQ40" s="443"/>
      <c r="GWR40" s="443"/>
      <c r="GWS40" s="443"/>
      <c r="GWT40" s="443"/>
      <c r="GWU40" s="443"/>
      <c r="GWV40" s="443"/>
      <c r="GWW40" s="443"/>
      <c r="GWX40" s="443"/>
      <c r="GWY40" s="443"/>
      <c r="GWZ40" s="443"/>
      <c r="GXA40" s="443"/>
      <c r="GXB40" s="443"/>
      <c r="GXC40" s="443"/>
      <c r="GXD40" s="443"/>
      <c r="GXE40" s="443"/>
      <c r="GXF40" s="443"/>
      <c r="GXG40" s="443"/>
      <c r="GXH40" s="443"/>
      <c r="GXI40" s="443"/>
      <c r="GXJ40" s="443"/>
      <c r="GXK40" s="443"/>
      <c r="GXL40" s="443"/>
      <c r="GXM40" s="443"/>
      <c r="GXN40" s="443"/>
      <c r="GXO40" s="443"/>
      <c r="GXP40" s="443"/>
      <c r="GXQ40" s="443"/>
      <c r="GXR40" s="443"/>
      <c r="GXS40" s="443"/>
      <c r="GXT40" s="443"/>
      <c r="GXU40" s="443"/>
      <c r="GXV40" s="443"/>
      <c r="GXW40" s="443"/>
      <c r="GXX40" s="443"/>
      <c r="GXY40" s="443"/>
      <c r="GXZ40" s="443"/>
      <c r="GYA40" s="443"/>
      <c r="GYB40" s="443"/>
      <c r="GYC40" s="443"/>
      <c r="GYD40" s="443"/>
      <c r="GYE40" s="443"/>
      <c r="GYF40" s="443"/>
      <c r="GYG40" s="443"/>
      <c r="GYH40" s="443"/>
      <c r="GYI40" s="443"/>
      <c r="GYJ40" s="443"/>
      <c r="GYK40" s="443"/>
      <c r="GYL40" s="443"/>
      <c r="GYM40" s="443"/>
      <c r="GYN40" s="443"/>
      <c r="GYO40" s="443"/>
      <c r="GYP40" s="443"/>
      <c r="GYQ40" s="443"/>
      <c r="GYR40" s="443"/>
      <c r="GYS40" s="443"/>
      <c r="GYT40" s="443"/>
      <c r="GYU40" s="443"/>
      <c r="GYV40" s="443"/>
      <c r="GYW40" s="443"/>
      <c r="GYX40" s="443"/>
      <c r="GYY40" s="443"/>
      <c r="GYZ40" s="443"/>
      <c r="GZA40" s="443"/>
      <c r="GZB40" s="443"/>
      <c r="GZC40" s="443"/>
      <c r="GZD40" s="443"/>
      <c r="GZE40" s="443"/>
      <c r="GZF40" s="443"/>
      <c r="GZG40" s="443"/>
      <c r="GZH40" s="443"/>
      <c r="GZI40" s="443"/>
      <c r="GZJ40" s="443"/>
      <c r="GZK40" s="443"/>
      <c r="GZL40" s="443"/>
      <c r="GZM40" s="443"/>
      <c r="GZN40" s="443"/>
      <c r="GZO40" s="443"/>
      <c r="GZP40" s="443"/>
      <c r="GZQ40" s="443"/>
      <c r="GZR40" s="443"/>
      <c r="GZS40" s="443"/>
      <c r="GZT40" s="443"/>
      <c r="GZU40" s="443"/>
      <c r="GZV40" s="443"/>
      <c r="GZW40" s="443"/>
      <c r="GZX40" s="443"/>
      <c r="GZY40" s="443"/>
      <c r="GZZ40" s="443"/>
      <c r="HAA40" s="443"/>
      <c r="HAB40" s="443"/>
      <c r="HAC40" s="443"/>
      <c r="HAD40" s="443"/>
      <c r="HAE40" s="443"/>
      <c r="HAF40" s="443"/>
      <c r="HAG40" s="443"/>
      <c r="HAH40" s="443"/>
      <c r="HAI40" s="443"/>
      <c r="HAJ40" s="443"/>
      <c r="HAK40" s="443"/>
      <c r="HAL40" s="443"/>
      <c r="HAM40" s="443"/>
      <c r="HAN40" s="443"/>
      <c r="HAO40" s="443"/>
      <c r="HAP40" s="443"/>
      <c r="HAQ40" s="443"/>
      <c r="HAR40" s="443"/>
      <c r="HAS40" s="443"/>
      <c r="HAT40" s="443"/>
      <c r="HAU40" s="443"/>
      <c r="HAV40" s="443"/>
      <c r="HAW40" s="443"/>
      <c r="HAX40" s="443"/>
      <c r="HAY40" s="443"/>
      <c r="HAZ40" s="443"/>
      <c r="HBA40" s="443"/>
      <c r="HBB40" s="443"/>
      <c r="HBC40" s="443"/>
      <c r="HBD40" s="443"/>
      <c r="HBE40" s="443"/>
      <c r="HBF40" s="443"/>
      <c r="HBG40" s="443"/>
      <c r="HBH40" s="443"/>
      <c r="HBI40" s="443"/>
      <c r="HBJ40" s="443"/>
      <c r="HBK40" s="443"/>
      <c r="HBL40" s="443"/>
      <c r="HBM40" s="443"/>
      <c r="HBN40" s="443"/>
      <c r="HBO40" s="443"/>
      <c r="HBP40" s="443"/>
      <c r="HBQ40" s="443"/>
      <c r="HBR40" s="443"/>
      <c r="HBS40" s="443"/>
      <c r="HBT40" s="443"/>
      <c r="HBU40" s="443"/>
      <c r="HBV40" s="443"/>
      <c r="HBW40" s="443"/>
      <c r="HBX40" s="443"/>
      <c r="HBY40" s="443"/>
      <c r="HBZ40" s="443"/>
      <c r="HCA40" s="443"/>
      <c r="HCB40" s="443"/>
      <c r="HCC40" s="443"/>
      <c r="HCD40" s="443"/>
      <c r="HCE40" s="443"/>
      <c r="HCF40" s="443"/>
      <c r="HCG40" s="443"/>
      <c r="HCH40" s="443"/>
      <c r="HCI40" s="443"/>
      <c r="HCJ40" s="443"/>
      <c r="HCK40" s="443"/>
      <c r="HCL40" s="443"/>
      <c r="HCM40" s="443"/>
      <c r="HCN40" s="443"/>
      <c r="HCO40" s="443"/>
      <c r="HCP40" s="443"/>
      <c r="HCQ40" s="443"/>
      <c r="HCR40" s="443"/>
      <c r="HCS40" s="443"/>
      <c r="HCT40" s="443"/>
      <c r="HCU40" s="443"/>
      <c r="HCV40" s="443"/>
      <c r="HCW40" s="443"/>
      <c r="HCX40" s="443"/>
      <c r="HCY40" s="443"/>
      <c r="HCZ40" s="443"/>
      <c r="HDA40" s="443"/>
      <c r="HDB40" s="443"/>
      <c r="HDC40" s="443"/>
      <c r="HDD40" s="443"/>
      <c r="HDE40" s="443"/>
      <c r="HDF40" s="443"/>
      <c r="HDG40" s="443"/>
      <c r="HDH40" s="443"/>
      <c r="HDI40" s="443"/>
      <c r="HDJ40" s="443"/>
      <c r="HDK40" s="443"/>
      <c r="HDL40" s="443"/>
      <c r="HDM40" s="443"/>
      <c r="HDN40" s="443"/>
      <c r="HDO40" s="443"/>
      <c r="HDP40" s="443"/>
      <c r="HDQ40" s="443"/>
      <c r="HDR40" s="443"/>
      <c r="HDS40" s="443"/>
      <c r="HDT40" s="443"/>
      <c r="HDU40" s="443"/>
      <c r="HDV40" s="443"/>
      <c r="HDW40" s="443"/>
      <c r="HDX40" s="443"/>
      <c r="HDY40" s="443"/>
      <c r="HDZ40" s="443"/>
      <c r="HEA40" s="443"/>
      <c r="HEB40" s="443"/>
      <c r="HEC40" s="443"/>
      <c r="HED40" s="443"/>
      <c r="HEE40" s="443"/>
      <c r="HEF40" s="443"/>
      <c r="HEG40" s="443"/>
      <c r="HEH40" s="443"/>
      <c r="HEI40" s="443"/>
      <c r="HEJ40" s="443"/>
      <c r="HEK40" s="443"/>
      <c r="HEL40" s="443"/>
      <c r="HEM40" s="443"/>
      <c r="HEN40" s="443"/>
      <c r="HEO40" s="443"/>
      <c r="HEP40" s="443"/>
      <c r="HEQ40" s="443"/>
      <c r="HER40" s="443"/>
      <c r="HES40" s="443"/>
      <c r="HET40" s="443"/>
      <c r="HEU40" s="443"/>
      <c r="HEV40" s="443"/>
      <c r="HEW40" s="443"/>
      <c r="HEX40" s="443"/>
      <c r="HEY40" s="443"/>
      <c r="HEZ40" s="443"/>
      <c r="HFA40" s="443"/>
      <c r="HFB40" s="443"/>
      <c r="HFC40" s="443"/>
      <c r="HFD40" s="443"/>
      <c r="HFE40" s="443"/>
      <c r="HFF40" s="443"/>
      <c r="HFG40" s="443"/>
      <c r="HFH40" s="443"/>
      <c r="HFI40" s="443"/>
      <c r="HFJ40" s="443"/>
      <c r="HFK40" s="443"/>
      <c r="HFL40" s="443"/>
      <c r="HFM40" s="443"/>
      <c r="HFN40" s="443"/>
      <c r="HFO40" s="443"/>
      <c r="HFP40" s="443"/>
      <c r="HFQ40" s="443"/>
      <c r="HFR40" s="443"/>
      <c r="HFS40" s="443"/>
      <c r="HFT40" s="443"/>
      <c r="HFU40" s="443"/>
      <c r="HFV40" s="443"/>
      <c r="HFW40" s="443"/>
      <c r="HFX40" s="443"/>
      <c r="HFY40" s="443"/>
      <c r="HFZ40" s="443"/>
      <c r="HGA40" s="443"/>
      <c r="HGB40" s="443"/>
      <c r="HGC40" s="443"/>
      <c r="HGD40" s="443"/>
      <c r="HGE40" s="443"/>
      <c r="HGF40" s="443"/>
      <c r="HGG40" s="443"/>
      <c r="HGH40" s="443"/>
      <c r="HGI40" s="443"/>
      <c r="HGJ40" s="443"/>
      <c r="HGK40" s="443"/>
      <c r="HGL40" s="443"/>
      <c r="HGM40" s="443"/>
      <c r="HGN40" s="443"/>
      <c r="HGO40" s="443"/>
      <c r="HGP40" s="443"/>
      <c r="HGQ40" s="443"/>
      <c r="HGR40" s="443"/>
      <c r="HGS40" s="443"/>
      <c r="HGT40" s="443"/>
      <c r="HGU40" s="443"/>
      <c r="HGV40" s="443"/>
      <c r="HGW40" s="443"/>
      <c r="HGX40" s="443"/>
      <c r="HGY40" s="443"/>
      <c r="HGZ40" s="443"/>
      <c r="HHA40" s="443"/>
      <c r="HHB40" s="443"/>
      <c r="HHC40" s="443"/>
      <c r="HHD40" s="443"/>
      <c r="HHE40" s="443"/>
      <c r="HHF40" s="443"/>
      <c r="HHG40" s="443"/>
      <c r="HHH40" s="443"/>
      <c r="HHI40" s="443"/>
      <c r="HHJ40" s="443"/>
      <c r="HHK40" s="443"/>
      <c r="HHL40" s="443"/>
      <c r="HHM40" s="443"/>
      <c r="HHN40" s="443"/>
      <c r="HHO40" s="443"/>
      <c r="HHP40" s="443"/>
      <c r="HHQ40" s="443"/>
      <c r="HHR40" s="443"/>
      <c r="HHS40" s="443"/>
      <c r="HHT40" s="443"/>
      <c r="HHU40" s="443"/>
      <c r="HHV40" s="443"/>
      <c r="HHW40" s="443"/>
      <c r="HHX40" s="443"/>
      <c r="HHY40" s="443"/>
      <c r="HHZ40" s="443"/>
      <c r="HIA40" s="443"/>
      <c r="HIB40" s="443"/>
      <c r="HIC40" s="443"/>
      <c r="HID40" s="443"/>
      <c r="HIE40" s="443"/>
      <c r="HIF40" s="443"/>
      <c r="HIG40" s="443"/>
      <c r="HIH40" s="443"/>
      <c r="HII40" s="443"/>
      <c r="HIJ40" s="443"/>
      <c r="HIK40" s="443"/>
      <c r="HIL40" s="443"/>
      <c r="HIM40" s="443"/>
      <c r="HIN40" s="443"/>
      <c r="HIO40" s="443"/>
      <c r="HIP40" s="443"/>
      <c r="HIQ40" s="443"/>
      <c r="HIR40" s="443"/>
      <c r="HIS40" s="443"/>
      <c r="HIT40" s="443"/>
      <c r="HIU40" s="443"/>
      <c r="HIV40" s="443"/>
      <c r="HIW40" s="443"/>
      <c r="HIX40" s="443"/>
      <c r="HIY40" s="443"/>
      <c r="HIZ40" s="443"/>
      <c r="HJA40" s="443"/>
      <c r="HJB40" s="443"/>
      <c r="HJC40" s="443"/>
      <c r="HJD40" s="443"/>
      <c r="HJE40" s="443"/>
      <c r="HJF40" s="443"/>
      <c r="HJG40" s="443"/>
      <c r="HJH40" s="443"/>
      <c r="HJI40" s="443"/>
      <c r="HJJ40" s="443"/>
      <c r="HJK40" s="443"/>
      <c r="HJL40" s="443"/>
      <c r="HJM40" s="443"/>
      <c r="HJN40" s="443"/>
      <c r="HJO40" s="443"/>
      <c r="HJP40" s="443"/>
      <c r="HJQ40" s="443"/>
      <c r="HJR40" s="443"/>
      <c r="HJS40" s="443"/>
      <c r="HJT40" s="443"/>
      <c r="HJU40" s="443"/>
      <c r="HJV40" s="443"/>
      <c r="HJW40" s="443"/>
      <c r="HJX40" s="443"/>
      <c r="HJY40" s="443"/>
      <c r="HJZ40" s="443"/>
      <c r="HKA40" s="443"/>
      <c r="HKB40" s="443"/>
      <c r="HKC40" s="443"/>
      <c r="HKD40" s="443"/>
      <c r="HKE40" s="443"/>
      <c r="HKF40" s="443"/>
      <c r="HKG40" s="443"/>
      <c r="HKH40" s="443"/>
      <c r="HKI40" s="443"/>
      <c r="HKJ40" s="443"/>
      <c r="HKK40" s="443"/>
      <c r="HKL40" s="443"/>
      <c r="HKM40" s="443"/>
      <c r="HKN40" s="443"/>
      <c r="HKO40" s="443"/>
      <c r="HKP40" s="443"/>
      <c r="HKQ40" s="443"/>
      <c r="HKR40" s="443"/>
      <c r="HKS40" s="443"/>
      <c r="HKT40" s="443"/>
      <c r="HKU40" s="443"/>
      <c r="HKV40" s="443"/>
      <c r="HKW40" s="443"/>
      <c r="HKX40" s="443"/>
      <c r="HKY40" s="443"/>
      <c r="HKZ40" s="443"/>
      <c r="HLA40" s="443"/>
      <c r="HLB40" s="443"/>
      <c r="HLC40" s="443"/>
      <c r="HLD40" s="443"/>
      <c r="HLE40" s="443"/>
      <c r="HLF40" s="443"/>
      <c r="HLG40" s="443"/>
      <c r="HLH40" s="443"/>
      <c r="HLI40" s="443"/>
      <c r="HLJ40" s="443"/>
      <c r="HLK40" s="443"/>
      <c r="HLL40" s="443"/>
      <c r="HLM40" s="443"/>
      <c r="HLN40" s="443"/>
      <c r="HLO40" s="443"/>
      <c r="HLP40" s="443"/>
      <c r="HLQ40" s="443"/>
      <c r="HLR40" s="443"/>
      <c r="HLS40" s="443"/>
      <c r="HLT40" s="443"/>
      <c r="HLU40" s="443"/>
      <c r="HLV40" s="443"/>
      <c r="HLW40" s="443"/>
      <c r="HLX40" s="443"/>
      <c r="HLY40" s="443"/>
      <c r="HLZ40" s="443"/>
      <c r="HMA40" s="443"/>
      <c r="HMB40" s="443"/>
      <c r="HMC40" s="443"/>
      <c r="HMD40" s="443"/>
      <c r="HME40" s="443"/>
      <c r="HMF40" s="443"/>
      <c r="HMG40" s="443"/>
      <c r="HMH40" s="443"/>
      <c r="HMI40" s="443"/>
      <c r="HMJ40" s="443"/>
      <c r="HMK40" s="443"/>
      <c r="HML40" s="443"/>
      <c r="HMM40" s="443"/>
      <c r="HMN40" s="443"/>
      <c r="HMO40" s="443"/>
      <c r="HMP40" s="443"/>
      <c r="HMQ40" s="443"/>
      <c r="HMR40" s="443"/>
      <c r="HMS40" s="443"/>
      <c r="HMT40" s="443"/>
      <c r="HMU40" s="443"/>
      <c r="HMV40" s="443"/>
      <c r="HMW40" s="443"/>
      <c r="HMX40" s="443"/>
      <c r="HMY40" s="443"/>
      <c r="HMZ40" s="443"/>
      <c r="HNA40" s="443"/>
      <c r="HNB40" s="443"/>
      <c r="HNC40" s="443"/>
      <c r="HND40" s="443"/>
      <c r="HNE40" s="443"/>
      <c r="HNF40" s="443"/>
      <c r="HNG40" s="443"/>
      <c r="HNH40" s="443"/>
      <c r="HNI40" s="443"/>
      <c r="HNJ40" s="443"/>
      <c r="HNK40" s="443"/>
      <c r="HNL40" s="443"/>
      <c r="HNM40" s="443"/>
      <c r="HNN40" s="443"/>
      <c r="HNO40" s="443"/>
      <c r="HNP40" s="443"/>
      <c r="HNQ40" s="443"/>
      <c r="HNR40" s="443"/>
      <c r="HNS40" s="443"/>
      <c r="HNT40" s="443"/>
      <c r="HNU40" s="443"/>
      <c r="HNV40" s="443"/>
      <c r="HNW40" s="443"/>
      <c r="HNX40" s="443"/>
      <c r="HNY40" s="443"/>
      <c r="HNZ40" s="443"/>
      <c r="HOA40" s="443"/>
      <c r="HOB40" s="443"/>
      <c r="HOC40" s="443"/>
      <c r="HOD40" s="443"/>
      <c r="HOE40" s="443"/>
      <c r="HOF40" s="443"/>
      <c r="HOG40" s="443"/>
      <c r="HOH40" s="443"/>
      <c r="HOI40" s="443"/>
      <c r="HOJ40" s="443"/>
      <c r="HOK40" s="443"/>
      <c r="HOL40" s="443"/>
      <c r="HOM40" s="443"/>
      <c r="HON40" s="443"/>
      <c r="HOO40" s="443"/>
      <c r="HOP40" s="443"/>
      <c r="HOQ40" s="443"/>
      <c r="HOR40" s="443"/>
      <c r="HOS40" s="443"/>
      <c r="HOT40" s="443"/>
      <c r="HOU40" s="443"/>
      <c r="HOV40" s="443"/>
      <c r="HOW40" s="443"/>
      <c r="HOX40" s="443"/>
      <c r="HOY40" s="443"/>
      <c r="HOZ40" s="443"/>
      <c r="HPA40" s="443"/>
      <c r="HPB40" s="443"/>
      <c r="HPC40" s="443"/>
      <c r="HPD40" s="443"/>
      <c r="HPE40" s="443"/>
      <c r="HPF40" s="443"/>
      <c r="HPG40" s="443"/>
      <c r="HPH40" s="443"/>
      <c r="HPI40" s="443"/>
      <c r="HPJ40" s="443"/>
      <c r="HPK40" s="443"/>
      <c r="HPL40" s="443"/>
      <c r="HPM40" s="443"/>
      <c r="HPN40" s="443"/>
      <c r="HPO40" s="443"/>
      <c r="HPP40" s="443"/>
      <c r="HPQ40" s="443"/>
      <c r="HPR40" s="443"/>
      <c r="HPS40" s="443"/>
      <c r="HPT40" s="443"/>
      <c r="HPU40" s="443"/>
      <c r="HPV40" s="443"/>
      <c r="HPW40" s="443"/>
      <c r="HPX40" s="443"/>
      <c r="HPY40" s="443"/>
      <c r="HPZ40" s="443"/>
      <c r="HQA40" s="443"/>
      <c r="HQB40" s="443"/>
      <c r="HQC40" s="443"/>
      <c r="HQD40" s="443"/>
      <c r="HQE40" s="443"/>
      <c r="HQF40" s="443"/>
      <c r="HQG40" s="443"/>
      <c r="HQH40" s="443"/>
      <c r="HQI40" s="443"/>
      <c r="HQJ40" s="443"/>
      <c r="HQK40" s="443"/>
      <c r="HQL40" s="443"/>
      <c r="HQM40" s="443"/>
      <c r="HQN40" s="443"/>
      <c r="HQO40" s="443"/>
      <c r="HQP40" s="443"/>
      <c r="HQQ40" s="443"/>
      <c r="HQR40" s="443"/>
      <c r="HQS40" s="443"/>
      <c r="HQT40" s="443"/>
      <c r="HQU40" s="443"/>
      <c r="HQV40" s="443"/>
      <c r="HQW40" s="443"/>
      <c r="HQX40" s="443"/>
      <c r="HQY40" s="443"/>
      <c r="HQZ40" s="443"/>
      <c r="HRA40" s="443"/>
      <c r="HRB40" s="443"/>
      <c r="HRC40" s="443"/>
      <c r="HRD40" s="443"/>
      <c r="HRE40" s="443"/>
      <c r="HRF40" s="443"/>
      <c r="HRG40" s="443"/>
      <c r="HRH40" s="443"/>
      <c r="HRI40" s="443"/>
      <c r="HRJ40" s="443"/>
      <c r="HRK40" s="443"/>
      <c r="HRL40" s="443"/>
      <c r="HRM40" s="443"/>
      <c r="HRN40" s="443"/>
      <c r="HRO40" s="443"/>
      <c r="HRP40" s="443"/>
      <c r="HRQ40" s="443"/>
      <c r="HRR40" s="443"/>
      <c r="HRS40" s="443"/>
      <c r="HRT40" s="443"/>
      <c r="HRU40" s="443"/>
      <c r="HRV40" s="443"/>
      <c r="HRW40" s="443"/>
      <c r="HRX40" s="443"/>
      <c r="HRY40" s="443"/>
      <c r="HRZ40" s="443"/>
      <c r="HSA40" s="443"/>
      <c r="HSB40" s="443"/>
      <c r="HSC40" s="443"/>
      <c r="HSD40" s="443"/>
      <c r="HSE40" s="443"/>
      <c r="HSF40" s="443"/>
      <c r="HSG40" s="443"/>
      <c r="HSH40" s="443"/>
      <c r="HSI40" s="443"/>
      <c r="HSJ40" s="443"/>
      <c r="HSK40" s="443"/>
      <c r="HSL40" s="443"/>
      <c r="HSM40" s="443"/>
      <c r="HSN40" s="443"/>
      <c r="HSO40" s="443"/>
      <c r="HSP40" s="443"/>
      <c r="HSQ40" s="443"/>
      <c r="HSR40" s="443"/>
      <c r="HSS40" s="443"/>
      <c r="HST40" s="443"/>
      <c r="HSU40" s="443"/>
      <c r="HSV40" s="443"/>
      <c r="HSW40" s="443"/>
      <c r="HSX40" s="443"/>
      <c r="HSY40" s="443"/>
      <c r="HSZ40" s="443"/>
      <c r="HTA40" s="443"/>
      <c r="HTB40" s="443"/>
      <c r="HTC40" s="443"/>
      <c r="HTD40" s="443"/>
      <c r="HTE40" s="443"/>
      <c r="HTF40" s="443"/>
      <c r="HTG40" s="443"/>
      <c r="HTH40" s="443"/>
      <c r="HTI40" s="443"/>
      <c r="HTJ40" s="443"/>
      <c r="HTK40" s="443"/>
      <c r="HTL40" s="443"/>
      <c r="HTM40" s="443"/>
      <c r="HTN40" s="443"/>
      <c r="HTO40" s="443"/>
      <c r="HTP40" s="443"/>
      <c r="HTQ40" s="443"/>
      <c r="HTR40" s="443"/>
      <c r="HTS40" s="443"/>
      <c r="HTT40" s="443"/>
      <c r="HTU40" s="443"/>
      <c r="HTV40" s="443"/>
      <c r="HTW40" s="443"/>
      <c r="HTX40" s="443"/>
      <c r="HTY40" s="443"/>
      <c r="HTZ40" s="443"/>
      <c r="HUA40" s="443"/>
      <c r="HUB40" s="443"/>
      <c r="HUC40" s="443"/>
      <c r="HUD40" s="443"/>
      <c r="HUE40" s="443"/>
      <c r="HUF40" s="443"/>
      <c r="HUG40" s="443"/>
      <c r="HUH40" s="443"/>
      <c r="HUI40" s="443"/>
      <c r="HUJ40" s="443"/>
      <c r="HUK40" s="443"/>
      <c r="HUL40" s="443"/>
      <c r="HUM40" s="443"/>
      <c r="HUN40" s="443"/>
      <c r="HUO40" s="443"/>
      <c r="HUP40" s="443"/>
      <c r="HUQ40" s="443"/>
      <c r="HUR40" s="443"/>
      <c r="HUS40" s="443"/>
      <c r="HUT40" s="443"/>
      <c r="HUU40" s="443"/>
      <c r="HUV40" s="443"/>
      <c r="HUW40" s="443"/>
      <c r="HUX40" s="443"/>
      <c r="HUY40" s="443"/>
      <c r="HUZ40" s="443"/>
      <c r="HVA40" s="443"/>
      <c r="HVB40" s="443"/>
      <c r="HVC40" s="443"/>
      <c r="HVD40" s="443"/>
      <c r="HVE40" s="443"/>
      <c r="HVF40" s="443"/>
      <c r="HVG40" s="443"/>
      <c r="HVH40" s="443"/>
      <c r="HVI40" s="443"/>
      <c r="HVJ40" s="443"/>
      <c r="HVK40" s="443"/>
      <c r="HVL40" s="443"/>
      <c r="HVM40" s="443"/>
      <c r="HVN40" s="443"/>
      <c r="HVO40" s="443"/>
      <c r="HVP40" s="443"/>
      <c r="HVQ40" s="443"/>
      <c r="HVR40" s="443"/>
      <c r="HVS40" s="443"/>
      <c r="HVT40" s="443"/>
      <c r="HVU40" s="443"/>
      <c r="HVV40" s="443"/>
      <c r="HVW40" s="443"/>
      <c r="HVX40" s="443"/>
      <c r="HVY40" s="443"/>
      <c r="HVZ40" s="443"/>
      <c r="HWA40" s="443"/>
      <c r="HWB40" s="443"/>
      <c r="HWC40" s="443"/>
      <c r="HWD40" s="443"/>
      <c r="HWE40" s="443"/>
      <c r="HWF40" s="443"/>
      <c r="HWG40" s="443"/>
      <c r="HWH40" s="443"/>
      <c r="HWI40" s="443"/>
      <c r="HWJ40" s="443"/>
      <c r="HWK40" s="443"/>
      <c r="HWL40" s="443"/>
      <c r="HWM40" s="443"/>
      <c r="HWN40" s="443"/>
      <c r="HWO40" s="443"/>
      <c r="HWP40" s="443"/>
      <c r="HWQ40" s="443"/>
      <c r="HWR40" s="443"/>
      <c r="HWS40" s="443"/>
      <c r="HWT40" s="443"/>
      <c r="HWU40" s="443"/>
      <c r="HWV40" s="443"/>
      <c r="HWW40" s="443"/>
      <c r="HWX40" s="443"/>
      <c r="HWY40" s="443"/>
      <c r="HWZ40" s="443"/>
      <c r="HXA40" s="443"/>
      <c r="HXB40" s="443"/>
      <c r="HXC40" s="443"/>
      <c r="HXD40" s="443"/>
      <c r="HXE40" s="443"/>
      <c r="HXF40" s="443"/>
      <c r="HXG40" s="443"/>
      <c r="HXH40" s="443"/>
      <c r="HXI40" s="443"/>
      <c r="HXJ40" s="443"/>
      <c r="HXK40" s="443"/>
      <c r="HXL40" s="443"/>
      <c r="HXM40" s="443"/>
      <c r="HXN40" s="443"/>
      <c r="HXO40" s="443"/>
      <c r="HXP40" s="443"/>
      <c r="HXQ40" s="443"/>
      <c r="HXR40" s="443"/>
      <c r="HXS40" s="443"/>
      <c r="HXT40" s="443"/>
      <c r="HXU40" s="443"/>
      <c r="HXV40" s="443"/>
      <c r="HXW40" s="443"/>
      <c r="HXX40" s="443"/>
      <c r="HXY40" s="443"/>
      <c r="HXZ40" s="443"/>
      <c r="HYA40" s="443"/>
      <c r="HYB40" s="443"/>
      <c r="HYC40" s="443"/>
      <c r="HYD40" s="443"/>
      <c r="HYE40" s="443"/>
      <c r="HYF40" s="443"/>
      <c r="HYG40" s="443"/>
      <c r="HYH40" s="443"/>
      <c r="HYI40" s="443"/>
      <c r="HYJ40" s="443"/>
      <c r="HYK40" s="443"/>
      <c r="HYL40" s="443"/>
      <c r="HYM40" s="443"/>
      <c r="HYN40" s="443"/>
      <c r="HYO40" s="443"/>
      <c r="HYP40" s="443"/>
      <c r="HYQ40" s="443"/>
      <c r="HYR40" s="443"/>
      <c r="HYS40" s="443"/>
      <c r="HYT40" s="443"/>
      <c r="HYU40" s="443"/>
      <c r="HYV40" s="443"/>
      <c r="HYW40" s="443"/>
      <c r="HYX40" s="443"/>
      <c r="HYY40" s="443"/>
      <c r="HYZ40" s="443"/>
      <c r="HZA40" s="443"/>
      <c r="HZB40" s="443"/>
      <c r="HZC40" s="443"/>
      <c r="HZD40" s="443"/>
      <c r="HZE40" s="443"/>
      <c r="HZF40" s="443"/>
      <c r="HZG40" s="443"/>
      <c r="HZH40" s="443"/>
      <c r="HZI40" s="443"/>
      <c r="HZJ40" s="443"/>
      <c r="HZK40" s="443"/>
      <c r="HZL40" s="443"/>
      <c r="HZM40" s="443"/>
      <c r="HZN40" s="443"/>
      <c r="HZO40" s="443"/>
      <c r="HZP40" s="443"/>
      <c r="HZQ40" s="443"/>
      <c r="HZR40" s="443"/>
      <c r="HZS40" s="443"/>
      <c r="HZT40" s="443"/>
      <c r="HZU40" s="443"/>
      <c r="HZV40" s="443"/>
      <c r="HZW40" s="443"/>
      <c r="HZX40" s="443"/>
      <c r="HZY40" s="443"/>
      <c r="HZZ40" s="443"/>
      <c r="IAA40" s="443"/>
      <c r="IAB40" s="443"/>
      <c r="IAC40" s="443"/>
      <c r="IAD40" s="443"/>
      <c r="IAE40" s="443"/>
      <c r="IAF40" s="443"/>
      <c r="IAG40" s="443"/>
      <c r="IAH40" s="443"/>
      <c r="IAI40" s="443"/>
      <c r="IAJ40" s="443"/>
      <c r="IAK40" s="443"/>
      <c r="IAL40" s="443"/>
      <c r="IAM40" s="443"/>
      <c r="IAN40" s="443"/>
      <c r="IAO40" s="443"/>
      <c r="IAP40" s="443"/>
      <c r="IAQ40" s="443"/>
      <c r="IAR40" s="443"/>
      <c r="IAS40" s="443"/>
      <c r="IAT40" s="443"/>
      <c r="IAU40" s="443"/>
      <c r="IAV40" s="443"/>
      <c r="IAW40" s="443"/>
      <c r="IAX40" s="443"/>
      <c r="IAY40" s="443"/>
      <c r="IAZ40" s="443"/>
      <c r="IBA40" s="443"/>
      <c r="IBB40" s="443"/>
      <c r="IBC40" s="443"/>
      <c r="IBD40" s="443"/>
      <c r="IBE40" s="443"/>
      <c r="IBF40" s="443"/>
      <c r="IBG40" s="443"/>
      <c r="IBH40" s="443"/>
      <c r="IBI40" s="443"/>
      <c r="IBJ40" s="443"/>
      <c r="IBK40" s="443"/>
      <c r="IBL40" s="443"/>
      <c r="IBM40" s="443"/>
      <c r="IBN40" s="443"/>
      <c r="IBO40" s="443"/>
      <c r="IBP40" s="443"/>
      <c r="IBQ40" s="443"/>
      <c r="IBR40" s="443"/>
      <c r="IBS40" s="443"/>
      <c r="IBT40" s="443"/>
      <c r="IBU40" s="443"/>
      <c r="IBV40" s="443"/>
      <c r="IBW40" s="443"/>
      <c r="IBX40" s="443"/>
      <c r="IBY40" s="443"/>
      <c r="IBZ40" s="443"/>
      <c r="ICA40" s="443"/>
      <c r="ICB40" s="443"/>
      <c r="ICC40" s="443"/>
      <c r="ICD40" s="443"/>
      <c r="ICE40" s="443"/>
      <c r="ICF40" s="443"/>
      <c r="ICG40" s="443"/>
      <c r="ICH40" s="443"/>
      <c r="ICI40" s="443"/>
      <c r="ICJ40" s="443"/>
      <c r="ICK40" s="443"/>
      <c r="ICL40" s="443"/>
      <c r="ICM40" s="443"/>
      <c r="ICN40" s="443"/>
      <c r="ICO40" s="443"/>
      <c r="ICP40" s="443"/>
      <c r="ICQ40" s="443"/>
      <c r="ICR40" s="443"/>
      <c r="ICS40" s="443"/>
      <c r="ICT40" s="443"/>
      <c r="ICU40" s="443"/>
      <c r="ICV40" s="443"/>
      <c r="ICW40" s="443"/>
      <c r="ICX40" s="443"/>
      <c r="ICY40" s="443"/>
      <c r="ICZ40" s="443"/>
      <c r="IDA40" s="443"/>
      <c r="IDB40" s="443"/>
      <c r="IDC40" s="443"/>
      <c r="IDD40" s="443"/>
      <c r="IDE40" s="443"/>
      <c r="IDF40" s="443"/>
      <c r="IDG40" s="443"/>
      <c r="IDH40" s="443"/>
      <c r="IDI40" s="443"/>
      <c r="IDJ40" s="443"/>
      <c r="IDK40" s="443"/>
      <c r="IDL40" s="443"/>
      <c r="IDM40" s="443"/>
      <c r="IDN40" s="443"/>
      <c r="IDO40" s="443"/>
      <c r="IDP40" s="443"/>
      <c r="IDQ40" s="443"/>
      <c r="IDR40" s="443"/>
      <c r="IDS40" s="443"/>
      <c r="IDT40" s="443"/>
      <c r="IDU40" s="443"/>
      <c r="IDV40" s="443"/>
      <c r="IDW40" s="443"/>
      <c r="IDX40" s="443"/>
      <c r="IDY40" s="443"/>
      <c r="IDZ40" s="443"/>
      <c r="IEA40" s="443"/>
      <c r="IEB40" s="443"/>
      <c r="IEC40" s="443"/>
      <c r="IED40" s="443"/>
      <c r="IEE40" s="443"/>
      <c r="IEF40" s="443"/>
      <c r="IEG40" s="443"/>
      <c r="IEH40" s="443"/>
      <c r="IEI40" s="443"/>
      <c r="IEJ40" s="443"/>
      <c r="IEK40" s="443"/>
      <c r="IEL40" s="443"/>
      <c r="IEM40" s="443"/>
      <c r="IEN40" s="443"/>
      <c r="IEO40" s="443"/>
      <c r="IEP40" s="443"/>
      <c r="IEQ40" s="443"/>
      <c r="IER40" s="443"/>
      <c r="IES40" s="443"/>
      <c r="IET40" s="443"/>
      <c r="IEU40" s="443"/>
      <c r="IEV40" s="443"/>
      <c r="IEW40" s="443"/>
      <c r="IEX40" s="443"/>
      <c r="IEY40" s="443"/>
      <c r="IEZ40" s="443"/>
      <c r="IFA40" s="443"/>
      <c r="IFB40" s="443"/>
      <c r="IFC40" s="443"/>
      <c r="IFD40" s="443"/>
      <c r="IFE40" s="443"/>
      <c r="IFF40" s="443"/>
      <c r="IFG40" s="443"/>
      <c r="IFH40" s="443"/>
      <c r="IFI40" s="443"/>
      <c r="IFJ40" s="443"/>
      <c r="IFK40" s="443"/>
      <c r="IFL40" s="443"/>
      <c r="IFM40" s="443"/>
      <c r="IFN40" s="443"/>
      <c r="IFO40" s="443"/>
      <c r="IFP40" s="443"/>
      <c r="IFQ40" s="443"/>
      <c r="IFR40" s="443"/>
      <c r="IFS40" s="443"/>
      <c r="IFT40" s="443"/>
      <c r="IFU40" s="443"/>
      <c r="IFV40" s="443"/>
      <c r="IFW40" s="443"/>
      <c r="IFX40" s="443"/>
      <c r="IFY40" s="443"/>
      <c r="IFZ40" s="443"/>
      <c r="IGA40" s="443"/>
      <c r="IGB40" s="443"/>
      <c r="IGC40" s="443"/>
      <c r="IGD40" s="443"/>
      <c r="IGE40" s="443"/>
      <c r="IGF40" s="443"/>
      <c r="IGG40" s="443"/>
      <c r="IGH40" s="443"/>
      <c r="IGI40" s="443"/>
      <c r="IGJ40" s="443"/>
      <c r="IGK40" s="443"/>
      <c r="IGL40" s="443"/>
      <c r="IGM40" s="443"/>
      <c r="IGN40" s="443"/>
      <c r="IGO40" s="443"/>
      <c r="IGP40" s="443"/>
      <c r="IGQ40" s="443"/>
      <c r="IGR40" s="443"/>
      <c r="IGS40" s="443"/>
      <c r="IGT40" s="443"/>
      <c r="IGU40" s="443"/>
      <c r="IGV40" s="443"/>
      <c r="IGW40" s="443"/>
      <c r="IGX40" s="443"/>
      <c r="IGY40" s="443"/>
      <c r="IGZ40" s="443"/>
      <c r="IHA40" s="443"/>
      <c r="IHB40" s="443"/>
      <c r="IHC40" s="443"/>
      <c r="IHD40" s="443"/>
      <c r="IHE40" s="443"/>
      <c r="IHF40" s="443"/>
      <c r="IHG40" s="443"/>
      <c r="IHH40" s="443"/>
      <c r="IHI40" s="443"/>
      <c r="IHJ40" s="443"/>
      <c r="IHK40" s="443"/>
      <c r="IHL40" s="443"/>
      <c r="IHM40" s="443"/>
      <c r="IHN40" s="443"/>
      <c r="IHO40" s="443"/>
      <c r="IHP40" s="443"/>
      <c r="IHQ40" s="443"/>
      <c r="IHR40" s="443"/>
      <c r="IHS40" s="443"/>
      <c r="IHT40" s="443"/>
      <c r="IHU40" s="443"/>
      <c r="IHV40" s="443"/>
      <c r="IHW40" s="443"/>
      <c r="IHX40" s="443"/>
      <c r="IHY40" s="443"/>
      <c r="IHZ40" s="443"/>
      <c r="IIA40" s="443"/>
      <c r="IIB40" s="443"/>
      <c r="IIC40" s="443"/>
      <c r="IID40" s="443"/>
      <c r="IIE40" s="443"/>
      <c r="IIF40" s="443"/>
      <c r="IIG40" s="443"/>
      <c r="IIH40" s="443"/>
      <c r="III40" s="443"/>
      <c r="IIJ40" s="443"/>
      <c r="IIK40" s="443"/>
      <c r="IIL40" s="443"/>
      <c r="IIM40" s="443"/>
      <c r="IIN40" s="443"/>
      <c r="IIO40" s="443"/>
      <c r="IIP40" s="443"/>
      <c r="IIQ40" s="443"/>
      <c r="IIR40" s="443"/>
      <c r="IIS40" s="443"/>
      <c r="IIT40" s="443"/>
      <c r="IIU40" s="443"/>
      <c r="IIV40" s="443"/>
      <c r="IIW40" s="443"/>
      <c r="IIX40" s="443"/>
      <c r="IIY40" s="443"/>
      <c r="IIZ40" s="443"/>
      <c r="IJA40" s="443"/>
      <c r="IJB40" s="443"/>
      <c r="IJC40" s="443"/>
      <c r="IJD40" s="443"/>
      <c r="IJE40" s="443"/>
      <c r="IJF40" s="443"/>
      <c r="IJG40" s="443"/>
      <c r="IJH40" s="443"/>
      <c r="IJI40" s="443"/>
      <c r="IJJ40" s="443"/>
      <c r="IJK40" s="443"/>
      <c r="IJL40" s="443"/>
      <c r="IJM40" s="443"/>
      <c r="IJN40" s="443"/>
      <c r="IJO40" s="443"/>
      <c r="IJP40" s="443"/>
      <c r="IJQ40" s="443"/>
      <c r="IJR40" s="443"/>
      <c r="IJS40" s="443"/>
      <c r="IJT40" s="443"/>
      <c r="IJU40" s="443"/>
      <c r="IJV40" s="443"/>
      <c r="IJW40" s="443"/>
      <c r="IJX40" s="443"/>
      <c r="IJY40" s="443"/>
      <c r="IJZ40" s="443"/>
      <c r="IKA40" s="443"/>
      <c r="IKB40" s="443"/>
      <c r="IKC40" s="443"/>
      <c r="IKD40" s="443"/>
      <c r="IKE40" s="443"/>
      <c r="IKF40" s="443"/>
      <c r="IKG40" s="443"/>
      <c r="IKH40" s="443"/>
      <c r="IKI40" s="443"/>
      <c r="IKJ40" s="443"/>
      <c r="IKK40" s="443"/>
      <c r="IKL40" s="443"/>
      <c r="IKM40" s="443"/>
      <c r="IKN40" s="443"/>
      <c r="IKO40" s="443"/>
      <c r="IKP40" s="443"/>
      <c r="IKQ40" s="443"/>
      <c r="IKR40" s="443"/>
      <c r="IKS40" s="443"/>
      <c r="IKT40" s="443"/>
      <c r="IKU40" s="443"/>
      <c r="IKV40" s="443"/>
      <c r="IKW40" s="443"/>
      <c r="IKX40" s="443"/>
      <c r="IKY40" s="443"/>
      <c r="IKZ40" s="443"/>
      <c r="ILA40" s="443"/>
      <c r="ILB40" s="443"/>
      <c r="ILC40" s="443"/>
      <c r="ILD40" s="443"/>
      <c r="ILE40" s="443"/>
      <c r="ILF40" s="443"/>
      <c r="ILG40" s="443"/>
      <c r="ILH40" s="443"/>
      <c r="ILI40" s="443"/>
      <c r="ILJ40" s="443"/>
      <c r="ILK40" s="443"/>
      <c r="ILL40" s="443"/>
      <c r="ILM40" s="443"/>
      <c r="ILN40" s="443"/>
      <c r="ILO40" s="443"/>
      <c r="ILP40" s="443"/>
      <c r="ILQ40" s="443"/>
      <c r="ILR40" s="443"/>
      <c r="ILS40" s="443"/>
      <c r="ILT40" s="443"/>
      <c r="ILU40" s="443"/>
      <c r="ILV40" s="443"/>
      <c r="ILW40" s="443"/>
      <c r="ILX40" s="443"/>
      <c r="ILY40" s="443"/>
      <c r="ILZ40" s="443"/>
      <c r="IMA40" s="443"/>
      <c r="IMB40" s="443"/>
      <c r="IMC40" s="443"/>
      <c r="IMD40" s="443"/>
      <c r="IME40" s="443"/>
      <c r="IMF40" s="443"/>
      <c r="IMG40" s="443"/>
      <c r="IMH40" s="443"/>
      <c r="IMI40" s="443"/>
      <c r="IMJ40" s="443"/>
      <c r="IMK40" s="443"/>
      <c r="IML40" s="443"/>
      <c r="IMM40" s="443"/>
      <c r="IMN40" s="443"/>
      <c r="IMO40" s="443"/>
      <c r="IMP40" s="443"/>
      <c r="IMQ40" s="443"/>
      <c r="IMR40" s="443"/>
      <c r="IMS40" s="443"/>
      <c r="IMT40" s="443"/>
      <c r="IMU40" s="443"/>
      <c r="IMV40" s="443"/>
      <c r="IMW40" s="443"/>
      <c r="IMX40" s="443"/>
      <c r="IMY40" s="443"/>
      <c r="IMZ40" s="443"/>
      <c r="INA40" s="443"/>
      <c r="INB40" s="443"/>
      <c r="INC40" s="443"/>
      <c r="IND40" s="443"/>
      <c r="INE40" s="443"/>
      <c r="INF40" s="443"/>
      <c r="ING40" s="443"/>
      <c r="INH40" s="443"/>
      <c r="INI40" s="443"/>
      <c r="INJ40" s="443"/>
      <c r="INK40" s="443"/>
      <c r="INL40" s="443"/>
      <c r="INM40" s="443"/>
      <c r="INN40" s="443"/>
      <c r="INO40" s="443"/>
      <c r="INP40" s="443"/>
      <c r="INQ40" s="443"/>
      <c r="INR40" s="443"/>
      <c r="INS40" s="443"/>
      <c r="INT40" s="443"/>
      <c r="INU40" s="443"/>
      <c r="INV40" s="443"/>
      <c r="INW40" s="443"/>
      <c r="INX40" s="443"/>
      <c r="INY40" s="443"/>
      <c r="INZ40" s="443"/>
      <c r="IOA40" s="443"/>
      <c r="IOB40" s="443"/>
      <c r="IOC40" s="443"/>
      <c r="IOD40" s="443"/>
      <c r="IOE40" s="443"/>
      <c r="IOF40" s="443"/>
      <c r="IOG40" s="443"/>
      <c r="IOH40" s="443"/>
      <c r="IOI40" s="443"/>
      <c r="IOJ40" s="443"/>
      <c r="IOK40" s="443"/>
      <c r="IOL40" s="443"/>
      <c r="IOM40" s="443"/>
      <c r="ION40" s="443"/>
      <c r="IOO40" s="443"/>
      <c r="IOP40" s="443"/>
      <c r="IOQ40" s="443"/>
      <c r="IOR40" s="443"/>
      <c r="IOS40" s="443"/>
      <c r="IOT40" s="443"/>
      <c r="IOU40" s="443"/>
      <c r="IOV40" s="443"/>
      <c r="IOW40" s="443"/>
      <c r="IOX40" s="443"/>
      <c r="IOY40" s="443"/>
      <c r="IOZ40" s="443"/>
      <c r="IPA40" s="443"/>
      <c r="IPB40" s="443"/>
      <c r="IPC40" s="443"/>
      <c r="IPD40" s="443"/>
      <c r="IPE40" s="443"/>
      <c r="IPF40" s="443"/>
      <c r="IPG40" s="443"/>
      <c r="IPH40" s="443"/>
      <c r="IPI40" s="443"/>
      <c r="IPJ40" s="443"/>
      <c r="IPK40" s="443"/>
      <c r="IPL40" s="443"/>
      <c r="IPM40" s="443"/>
      <c r="IPN40" s="443"/>
      <c r="IPO40" s="443"/>
      <c r="IPP40" s="443"/>
      <c r="IPQ40" s="443"/>
      <c r="IPR40" s="443"/>
      <c r="IPS40" s="443"/>
      <c r="IPT40" s="443"/>
      <c r="IPU40" s="443"/>
      <c r="IPV40" s="443"/>
      <c r="IPW40" s="443"/>
      <c r="IPX40" s="443"/>
      <c r="IPY40" s="443"/>
      <c r="IPZ40" s="443"/>
      <c r="IQA40" s="443"/>
      <c r="IQB40" s="443"/>
      <c r="IQC40" s="443"/>
      <c r="IQD40" s="443"/>
      <c r="IQE40" s="443"/>
      <c r="IQF40" s="443"/>
      <c r="IQG40" s="443"/>
      <c r="IQH40" s="443"/>
      <c r="IQI40" s="443"/>
      <c r="IQJ40" s="443"/>
      <c r="IQK40" s="443"/>
      <c r="IQL40" s="443"/>
      <c r="IQM40" s="443"/>
      <c r="IQN40" s="443"/>
      <c r="IQO40" s="443"/>
      <c r="IQP40" s="443"/>
      <c r="IQQ40" s="443"/>
      <c r="IQR40" s="443"/>
      <c r="IQS40" s="443"/>
      <c r="IQT40" s="443"/>
      <c r="IQU40" s="443"/>
      <c r="IQV40" s="443"/>
      <c r="IQW40" s="443"/>
      <c r="IQX40" s="443"/>
      <c r="IQY40" s="443"/>
      <c r="IQZ40" s="443"/>
      <c r="IRA40" s="443"/>
      <c r="IRB40" s="443"/>
      <c r="IRC40" s="443"/>
      <c r="IRD40" s="443"/>
      <c r="IRE40" s="443"/>
      <c r="IRF40" s="443"/>
      <c r="IRG40" s="443"/>
      <c r="IRH40" s="443"/>
      <c r="IRI40" s="443"/>
      <c r="IRJ40" s="443"/>
      <c r="IRK40" s="443"/>
      <c r="IRL40" s="443"/>
      <c r="IRM40" s="443"/>
      <c r="IRN40" s="443"/>
      <c r="IRO40" s="443"/>
      <c r="IRP40" s="443"/>
      <c r="IRQ40" s="443"/>
      <c r="IRR40" s="443"/>
      <c r="IRS40" s="443"/>
      <c r="IRT40" s="443"/>
      <c r="IRU40" s="443"/>
      <c r="IRV40" s="443"/>
      <c r="IRW40" s="443"/>
      <c r="IRX40" s="443"/>
      <c r="IRY40" s="443"/>
      <c r="IRZ40" s="443"/>
      <c r="ISA40" s="443"/>
      <c r="ISB40" s="443"/>
      <c r="ISC40" s="443"/>
      <c r="ISD40" s="443"/>
      <c r="ISE40" s="443"/>
      <c r="ISF40" s="443"/>
      <c r="ISG40" s="443"/>
      <c r="ISH40" s="443"/>
      <c r="ISI40" s="443"/>
      <c r="ISJ40" s="443"/>
      <c r="ISK40" s="443"/>
      <c r="ISL40" s="443"/>
      <c r="ISM40" s="443"/>
      <c r="ISN40" s="443"/>
      <c r="ISO40" s="443"/>
      <c r="ISP40" s="443"/>
      <c r="ISQ40" s="443"/>
      <c r="ISR40" s="443"/>
      <c r="ISS40" s="443"/>
      <c r="IST40" s="443"/>
      <c r="ISU40" s="443"/>
      <c r="ISV40" s="443"/>
      <c r="ISW40" s="443"/>
      <c r="ISX40" s="443"/>
      <c r="ISY40" s="443"/>
      <c r="ISZ40" s="443"/>
      <c r="ITA40" s="443"/>
      <c r="ITB40" s="443"/>
      <c r="ITC40" s="443"/>
      <c r="ITD40" s="443"/>
      <c r="ITE40" s="443"/>
      <c r="ITF40" s="443"/>
      <c r="ITG40" s="443"/>
      <c r="ITH40" s="443"/>
      <c r="ITI40" s="443"/>
      <c r="ITJ40" s="443"/>
      <c r="ITK40" s="443"/>
      <c r="ITL40" s="443"/>
      <c r="ITM40" s="443"/>
      <c r="ITN40" s="443"/>
      <c r="ITO40" s="443"/>
      <c r="ITP40" s="443"/>
      <c r="ITQ40" s="443"/>
      <c r="ITR40" s="443"/>
      <c r="ITS40" s="443"/>
      <c r="ITT40" s="443"/>
      <c r="ITU40" s="443"/>
      <c r="ITV40" s="443"/>
      <c r="ITW40" s="443"/>
      <c r="ITX40" s="443"/>
      <c r="ITY40" s="443"/>
      <c r="ITZ40" s="443"/>
      <c r="IUA40" s="443"/>
      <c r="IUB40" s="443"/>
      <c r="IUC40" s="443"/>
      <c r="IUD40" s="443"/>
      <c r="IUE40" s="443"/>
      <c r="IUF40" s="443"/>
      <c r="IUG40" s="443"/>
      <c r="IUH40" s="443"/>
      <c r="IUI40" s="443"/>
      <c r="IUJ40" s="443"/>
      <c r="IUK40" s="443"/>
      <c r="IUL40" s="443"/>
      <c r="IUM40" s="443"/>
      <c r="IUN40" s="443"/>
      <c r="IUO40" s="443"/>
      <c r="IUP40" s="443"/>
      <c r="IUQ40" s="443"/>
      <c r="IUR40" s="443"/>
      <c r="IUS40" s="443"/>
      <c r="IUT40" s="443"/>
      <c r="IUU40" s="443"/>
      <c r="IUV40" s="443"/>
      <c r="IUW40" s="443"/>
      <c r="IUX40" s="443"/>
      <c r="IUY40" s="443"/>
      <c r="IUZ40" s="443"/>
      <c r="IVA40" s="443"/>
      <c r="IVB40" s="443"/>
      <c r="IVC40" s="443"/>
      <c r="IVD40" s="443"/>
      <c r="IVE40" s="443"/>
      <c r="IVF40" s="443"/>
      <c r="IVG40" s="443"/>
      <c r="IVH40" s="443"/>
      <c r="IVI40" s="443"/>
      <c r="IVJ40" s="443"/>
      <c r="IVK40" s="443"/>
      <c r="IVL40" s="443"/>
      <c r="IVM40" s="443"/>
      <c r="IVN40" s="443"/>
      <c r="IVO40" s="443"/>
      <c r="IVP40" s="443"/>
      <c r="IVQ40" s="443"/>
      <c r="IVR40" s="443"/>
      <c r="IVS40" s="443"/>
      <c r="IVT40" s="443"/>
      <c r="IVU40" s="443"/>
      <c r="IVV40" s="443"/>
      <c r="IVW40" s="443"/>
      <c r="IVX40" s="443"/>
      <c r="IVY40" s="443"/>
      <c r="IVZ40" s="443"/>
      <c r="IWA40" s="443"/>
      <c r="IWB40" s="443"/>
      <c r="IWC40" s="443"/>
      <c r="IWD40" s="443"/>
      <c r="IWE40" s="443"/>
      <c r="IWF40" s="443"/>
      <c r="IWG40" s="443"/>
      <c r="IWH40" s="443"/>
      <c r="IWI40" s="443"/>
      <c r="IWJ40" s="443"/>
      <c r="IWK40" s="443"/>
      <c r="IWL40" s="443"/>
      <c r="IWM40" s="443"/>
      <c r="IWN40" s="443"/>
      <c r="IWO40" s="443"/>
      <c r="IWP40" s="443"/>
      <c r="IWQ40" s="443"/>
      <c r="IWR40" s="443"/>
      <c r="IWS40" s="443"/>
      <c r="IWT40" s="443"/>
      <c r="IWU40" s="443"/>
      <c r="IWV40" s="443"/>
      <c r="IWW40" s="443"/>
      <c r="IWX40" s="443"/>
      <c r="IWY40" s="443"/>
      <c r="IWZ40" s="443"/>
      <c r="IXA40" s="443"/>
      <c r="IXB40" s="443"/>
      <c r="IXC40" s="443"/>
      <c r="IXD40" s="443"/>
      <c r="IXE40" s="443"/>
      <c r="IXF40" s="443"/>
      <c r="IXG40" s="443"/>
      <c r="IXH40" s="443"/>
      <c r="IXI40" s="443"/>
      <c r="IXJ40" s="443"/>
      <c r="IXK40" s="443"/>
      <c r="IXL40" s="443"/>
      <c r="IXM40" s="443"/>
      <c r="IXN40" s="443"/>
      <c r="IXO40" s="443"/>
      <c r="IXP40" s="443"/>
      <c r="IXQ40" s="443"/>
      <c r="IXR40" s="443"/>
      <c r="IXS40" s="443"/>
      <c r="IXT40" s="443"/>
      <c r="IXU40" s="443"/>
      <c r="IXV40" s="443"/>
      <c r="IXW40" s="443"/>
      <c r="IXX40" s="443"/>
      <c r="IXY40" s="443"/>
      <c r="IXZ40" s="443"/>
      <c r="IYA40" s="443"/>
      <c r="IYB40" s="443"/>
      <c r="IYC40" s="443"/>
      <c r="IYD40" s="443"/>
      <c r="IYE40" s="443"/>
      <c r="IYF40" s="443"/>
      <c r="IYG40" s="443"/>
      <c r="IYH40" s="443"/>
      <c r="IYI40" s="443"/>
      <c r="IYJ40" s="443"/>
      <c r="IYK40" s="443"/>
      <c r="IYL40" s="443"/>
      <c r="IYM40" s="443"/>
      <c r="IYN40" s="443"/>
      <c r="IYO40" s="443"/>
      <c r="IYP40" s="443"/>
      <c r="IYQ40" s="443"/>
      <c r="IYR40" s="443"/>
      <c r="IYS40" s="443"/>
      <c r="IYT40" s="443"/>
      <c r="IYU40" s="443"/>
      <c r="IYV40" s="443"/>
      <c r="IYW40" s="443"/>
      <c r="IYX40" s="443"/>
      <c r="IYY40" s="443"/>
      <c r="IYZ40" s="443"/>
      <c r="IZA40" s="443"/>
      <c r="IZB40" s="443"/>
      <c r="IZC40" s="443"/>
      <c r="IZD40" s="443"/>
      <c r="IZE40" s="443"/>
      <c r="IZF40" s="443"/>
      <c r="IZG40" s="443"/>
      <c r="IZH40" s="443"/>
      <c r="IZI40" s="443"/>
      <c r="IZJ40" s="443"/>
      <c r="IZK40" s="443"/>
      <c r="IZL40" s="443"/>
      <c r="IZM40" s="443"/>
      <c r="IZN40" s="443"/>
      <c r="IZO40" s="443"/>
      <c r="IZP40" s="443"/>
      <c r="IZQ40" s="443"/>
      <c r="IZR40" s="443"/>
      <c r="IZS40" s="443"/>
      <c r="IZT40" s="443"/>
      <c r="IZU40" s="443"/>
      <c r="IZV40" s="443"/>
      <c r="IZW40" s="443"/>
      <c r="IZX40" s="443"/>
      <c r="IZY40" s="443"/>
      <c r="IZZ40" s="443"/>
      <c r="JAA40" s="443"/>
      <c r="JAB40" s="443"/>
      <c r="JAC40" s="443"/>
      <c r="JAD40" s="443"/>
      <c r="JAE40" s="443"/>
      <c r="JAF40" s="443"/>
      <c r="JAG40" s="443"/>
      <c r="JAH40" s="443"/>
      <c r="JAI40" s="443"/>
      <c r="JAJ40" s="443"/>
      <c r="JAK40" s="443"/>
      <c r="JAL40" s="443"/>
      <c r="JAM40" s="443"/>
      <c r="JAN40" s="443"/>
      <c r="JAO40" s="443"/>
      <c r="JAP40" s="443"/>
      <c r="JAQ40" s="443"/>
      <c r="JAR40" s="443"/>
      <c r="JAS40" s="443"/>
      <c r="JAT40" s="443"/>
      <c r="JAU40" s="443"/>
      <c r="JAV40" s="443"/>
      <c r="JAW40" s="443"/>
      <c r="JAX40" s="443"/>
      <c r="JAY40" s="443"/>
      <c r="JAZ40" s="443"/>
      <c r="JBA40" s="443"/>
      <c r="JBB40" s="443"/>
      <c r="JBC40" s="443"/>
      <c r="JBD40" s="443"/>
      <c r="JBE40" s="443"/>
      <c r="JBF40" s="443"/>
      <c r="JBG40" s="443"/>
      <c r="JBH40" s="443"/>
      <c r="JBI40" s="443"/>
      <c r="JBJ40" s="443"/>
      <c r="JBK40" s="443"/>
      <c r="JBL40" s="443"/>
      <c r="JBM40" s="443"/>
      <c r="JBN40" s="443"/>
      <c r="JBO40" s="443"/>
      <c r="JBP40" s="443"/>
      <c r="JBQ40" s="443"/>
      <c r="JBR40" s="443"/>
      <c r="JBS40" s="443"/>
      <c r="JBT40" s="443"/>
      <c r="JBU40" s="443"/>
      <c r="JBV40" s="443"/>
      <c r="JBW40" s="443"/>
      <c r="JBX40" s="443"/>
      <c r="JBY40" s="443"/>
      <c r="JBZ40" s="443"/>
      <c r="JCA40" s="443"/>
      <c r="JCB40" s="443"/>
      <c r="JCC40" s="443"/>
      <c r="JCD40" s="443"/>
      <c r="JCE40" s="443"/>
      <c r="JCF40" s="443"/>
      <c r="JCG40" s="443"/>
      <c r="JCH40" s="443"/>
      <c r="JCI40" s="443"/>
      <c r="JCJ40" s="443"/>
      <c r="JCK40" s="443"/>
      <c r="JCL40" s="443"/>
      <c r="JCM40" s="443"/>
      <c r="JCN40" s="443"/>
      <c r="JCO40" s="443"/>
      <c r="JCP40" s="443"/>
      <c r="JCQ40" s="443"/>
      <c r="JCR40" s="443"/>
      <c r="JCS40" s="443"/>
      <c r="JCT40" s="443"/>
      <c r="JCU40" s="443"/>
      <c r="JCV40" s="443"/>
      <c r="JCW40" s="443"/>
      <c r="JCX40" s="443"/>
      <c r="JCY40" s="443"/>
      <c r="JCZ40" s="443"/>
      <c r="JDA40" s="443"/>
      <c r="JDB40" s="443"/>
      <c r="JDC40" s="443"/>
      <c r="JDD40" s="443"/>
      <c r="JDE40" s="443"/>
      <c r="JDF40" s="443"/>
      <c r="JDG40" s="443"/>
      <c r="JDH40" s="443"/>
      <c r="JDI40" s="443"/>
      <c r="JDJ40" s="443"/>
      <c r="JDK40" s="443"/>
      <c r="JDL40" s="443"/>
      <c r="JDM40" s="443"/>
      <c r="JDN40" s="443"/>
      <c r="JDO40" s="443"/>
      <c r="JDP40" s="443"/>
      <c r="JDQ40" s="443"/>
      <c r="JDR40" s="443"/>
      <c r="JDS40" s="443"/>
      <c r="JDT40" s="443"/>
      <c r="JDU40" s="443"/>
      <c r="JDV40" s="443"/>
      <c r="JDW40" s="443"/>
      <c r="JDX40" s="443"/>
      <c r="JDY40" s="443"/>
      <c r="JDZ40" s="443"/>
      <c r="JEA40" s="443"/>
      <c r="JEB40" s="443"/>
      <c r="JEC40" s="443"/>
      <c r="JED40" s="443"/>
      <c r="JEE40" s="443"/>
      <c r="JEF40" s="443"/>
      <c r="JEG40" s="443"/>
      <c r="JEH40" s="443"/>
      <c r="JEI40" s="443"/>
      <c r="JEJ40" s="443"/>
      <c r="JEK40" s="443"/>
      <c r="JEL40" s="443"/>
      <c r="JEM40" s="443"/>
      <c r="JEN40" s="443"/>
      <c r="JEO40" s="443"/>
      <c r="JEP40" s="443"/>
      <c r="JEQ40" s="443"/>
      <c r="JER40" s="443"/>
      <c r="JES40" s="443"/>
      <c r="JET40" s="443"/>
      <c r="JEU40" s="443"/>
      <c r="JEV40" s="443"/>
      <c r="JEW40" s="443"/>
      <c r="JEX40" s="443"/>
      <c r="JEY40" s="443"/>
      <c r="JEZ40" s="443"/>
      <c r="JFA40" s="443"/>
      <c r="JFB40" s="443"/>
      <c r="JFC40" s="443"/>
      <c r="JFD40" s="443"/>
      <c r="JFE40" s="443"/>
      <c r="JFF40" s="443"/>
      <c r="JFG40" s="443"/>
      <c r="JFH40" s="443"/>
      <c r="JFI40" s="443"/>
      <c r="JFJ40" s="443"/>
      <c r="JFK40" s="443"/>
      <c r="JFL40" s="443"/>
      <c r="JFM40" s="443"/>
      <c r="JFN40" s="443"/>
      <c r="JFO40" s="443"/>
      <c r="JFP40" s="443"/>
      <c r="JFQ40" s="443"/>
      <c r="JFR40" s="443"/>
      <c r="JFS40" s="443"/>
      <c r="JFT40" s="443"/>
      <c r="JFU40" s="443"/>
      <c r="JFV40" s="443"/>
      <c r="JFW40" s="443"/>
      <c r="JFX40" s="443"/>
      <c r="JFY40" s="443"/>
      <c r="JFZ40" s="443"/>
      <c r="JGA40" s="443"/>
      <c r="JGB40" s="443"/>
      <c r="JGC40" s="443"/>
      <c r="JGD40" s="443"/>
      <c r="JGE40" s="443"/>
      <c r="JGF40" s="443"/>
      <c r="JGG40" s="443"/>
      <c r="JGH40" s="443"/>
      <c r="JGI40" s="443"/>
      <c r="JGJ40" s="443"/>
      <c r="JGK40" s="443"/>
      <c r="JGL40" s="443"/>
      <c r="JGM40" s="443"/>
      <c r="JGN40" s="443"/>
      <c r="JGO40" s="443"/>
      <c r="JGP40" s="443"/>
      <c r="JGQ40" s="443"/>
      <c r="JGR40" s="443"/>
      <c r="JGS40" s="443"/>
      <c r="JGT40" s="443"/>
      <c r="JGU40" s="443"/>
      <c r="JGV40" s="443"/>
      <c r="JGW40" s="443"/>
      <c r="JGX40" s="443"/>
      <c r="JGY40" s="443"/>
      <c r="JGZ40" s="443"/>
      <c r="JHA40" s="443"/>
      <c r="JHB40" s="443"/>
      <c r="JHC40" s="443"/>
      <c r="JHD40" s="443"/>
      <c r="JHE40" s="443"/>
      <c r="JHF40" s="443"/>
      <c r="JHG40" s="443"/>
      <c r="JHH40" s="443"/>
      <c r="JHI40" s="443"/>
      <c r="JHJ40" s="443"/>
      <c r="JHK40" s="443"/>
      <c r="JHL40" s="443"/>
      <c r="JHM40" s="443"/>
      <c r="JHN40" s="443"/>
      <c r="JHO40" s="443"/>
      <c r="JHP40" s="443"/>
      <c r="JHQ40" s="443"/>
      <c r="JHR40" s="443"/>
      <c r="JHS40" s="443"/>
      <c r="JHT40" s="443"/>
      <c r="JHU40" s="443"/>
      <c r="JHV40" s="443"/>
      <c r="JHW40" s="443"/>
      <c r="JHX40" s="443"/>
      <c r="JHY40" s="443"/>
      <c r="JHZ40" s="443"/>
      <c r="JIA40" s="443"/>
      <c r="JIB40" s="443"/>
      <c r="JIC40" s="443"/>
      <c r="JID40" s="443"/>
      <c r="JIE40" s="443"/>
      <c r="JIF40" s="443"/>
      <c r="JIG40" s="443"/>
      <c r="JIH40" s="443"/>
      <c r="JII40" s="443"/>
      <c r="JIJ40" s="443"/>
      <c r="JIK40" s="443"/>
      <c r="JIL40" s="443"/>
      <c r="JIM40" s="443"/>
      <c r="JIN40" s="443"/>
      <c r="JIO40" s="443"/>
      <c r="JIP40" s="443"/>
      <c r="JIQ40" s="443"/>
      <c r="JIR40" s="443"/>
      <c r="JIS40" s="443"/>
      <c r="JIT40" s="443"/>
      <c r="JIU40" s="443"/>
      <c r="JIV40" s="443"/>
      <c r="JIW40" s="443"/>
      <c r="JIX40" s="443"/>
      <c r="JIY40" s="443"/>
      <c r="JIZ40" s="443"/>
      <c r="JJA40" s="443"/>
      <c r="JJB40" s="443"/>
      <c r="JJC40" s="443"/>
      <c r="JJD40" s="443"/>
      <c r="JJE40" s="443"/>
      <c r="JJF40" s="443"/>
      <c r="JJG40" s="443"/>
      <c r="JJH40" s="443"/>
      <c r="JJI40" s="443"/>
      <c r="JJJ40" s="443"/>
      <c r="JJK40" s="443"/>
      <c r="JJL40" s="443"/>
      <c r="JJM40" s="443"/>
      <c r="JJN40" s="443"/>
      <c r="JJO40" s="443"/>
      <c r="JJP40" s="443"/>
      <c r="JJQ40" s="443"/>
      <c r="JJR40" s="443"/>
      <c r="JJS40" s="443"/>
      <c r="JJT40" s="443"/>
      <c r="JJU40" s="443"/>
      <c r="JJV40" s="443"/>
      <c r="JJW40" s="443"/>
      <c r="JJX40" s="443"/>
      <c r="JJY40" s="443"/>
      <c r="JJZ40" s="443"/>
      <c r="JKA40" s="443"/>
      <c r="JKB40" s="443"/>
      <c r="JKC40" s="443"/>
      <c r="JKD40" s="443"/>
      <c r="JKE40" s="443"/>
      <c r="JKF40" s="443"/>
      <c r="JKG40" s="443"/>
      <c r="JKH40" s="443"/>
      <c r="JKI40" s="443"/>
      <c r="JKJ40" s="443"/>
      <c r="JKK40" s="443"/>
      <c r="JKL40" s="443"/>
      <c r="JKM40" s="443"/>
      <c r="JKN40" s="443"/>
      <c r="JKO40" s="443"/>
      <c r="JKP40" s="443"/>
      <c r="JKQ40" s="443"/>
      <c r="JKR40" s="443"/>
      <c r="JKS40" s="443"/>
      <c r="JKT40" s="443"/>
      <c r="JKU40" s="443"/>
      <c r="JKV40" s="443"/>
      <c r="JKW40" s="443"/>
      <c r="JKX40" s="443"/>
      <c r="JKY40" s="443"/>
      <c r="JKZ40" s="443"/>
      <c r="JLA40" s="443"/>
      <c r="JLB40" s="443"/>
      <c r="JLC40" s="443"/>
      <c r="JLD40" s="443"/>
      <c r="JLE40" s="443"/>
      <c r="JLF40" s="443"/>
      <c r="JLG40" s="443"/>
      <c r="JLH40" s="443"/>
      <c r="JLI40" s="443"/>
      <c r="JLJ40" s="443"/>
      <c r="JLK40" s="443"/>
      <c r="JLL40" s="443"/>
      <c r="JLM40" s="443"/>
      <c r="JLN40" s="443"/>
      <c r="JLO40" s="443"/>
      <c r="JLP40" s="443"/>
      <c r="JLQ40" s="443"/>
      <c r="JLR40" s="443"/>
      <c r="JLS40" s="443"/>
      <c r="JLT40" s="443"/>
      <c r="JLU40" s="443"/>
      <c r="JLV40" s="443"/>
      <c r="JLW40" s="443"/>
      <c r="JLX40" s="443"/>
      <c r="JLY40" s="443"/>
      <c r="JLZ40" s="443"/>
      <c r="JMA40" s="443"/>
      <c r="JMB40" s="443"/>
      <c r="JMC40" s="443"/>
      <c r="JMD40" s="443"/>
      <c r="JME40" s="443"/>
      <c r="JMF40" s="443"/>
      <c r="JMG40" s="443"/>
      <c r="JMH40" s="443"/>
      <c r="JMI40" s="443"/>
      <c r="JMJ40" s="443"/>
      <c r="JMK40" s="443"/>
      <c r="JML40" s="443"/>
      <c r="JMM40" s="443"/>
      <c r="JMN40" s="443"/>
      <c r="JMO40" s="443"/>
      <c r="JMP40" s="443"/>
      <c r="JMQ40" s="443"/>
      <c r="JMR40" s="443"/>
      <c r="JMS40" s="443"/>
      <c r="JMT40" s="443"/>
      <c r="JMU40" s="443"/>
      <c r="JMV40" s="443"/>
      <c r="JMW40" s="443"/>
      <c r="JMX40" s="443"/>
      <c r="JMY40" s="443"/>
      <c r="JMZ40" s="443"/>
      <c r="JNA40" s="443"/>
      <c r="JNB40" s="443"/>
      <c r="JNC40" s="443"/>
      <c r="JND40" s="443"/>
      <c r="JNE40" s="443"/>
      <c r="JNF40" s="443"/>
      <c r="JNG40" s="443"/>
      <c r="JNH40" s="443"/>
      <c r="JNI40" s="443"/>
      <c r="JNJ40" s="443"/>
      <c r="JNK40" s="443"/>
      <c r="JNL40" s="443"/>
      <c r="JNM40" s="443"/>
      <c r="JNN40" s="443"/>
      <c r="JNO40" s="443"/>
      <c r="JNP40" s="443"/>
      <c r="JNQ40" s="443"/>
      <c r="JNR40" s="443"/>
      <c r="JNS40" s="443"/>
      <c r="JNT40" s="443"/>
      <c r="JNU40" s="443"/>
      <c r="JNV40" s="443"/>
      <c r="JNW40" s="443"/>
      <c r="JNX40" s="443"/>
      <c r="JNY40" s="443"/>
      <c r="JNZ40" s="443"/>
      <c r="JOA40" s="443"/>
      <c r="JOB40" s="443"/>
      <c r="JOC40" s="443"/>
      <c r="JOD40" s="443"/>
      <c r="JOE40" s="443"/>
      <c r="JOF40" s="443"/>
      <c r="JOG40" s="443"/>
      <c r="JOH40" s="443"/>
      <c r="JOI40" s="443"/>
      <c r="JOJ40" s="443"/>
      <c r="JOK40" s="443"/>
      <c r="JOL40" s="443"/>
      <c r="JOM40" s="443"/>
      <c r="JON40" s="443"/>
      <c r="JOO40" s="443"/>
      <c r="JOP40" s="443"/>
      <c r="JOQ40" s="443"/>
      <c r="JOR40" s="443"/>
      <c r="JOS40" s="443"/>
      <c r="JOT40" s="443"/>
      <c r="JOU40" s="443"/>
      <c r="JOV40" s="443"/>
      <c r="JOW40" s="443"/>
      <c r="JOX40" s="443"/>
      <c r="JOY40" s="443"/>
      <c r="JOZ40" s="443"/>
      <c r="JPA40" s="443"/>
      <c r="JPB40" s="443"/>
      <c r="JPC40" s="443"/>
      <c r="JPD40" s="443"/>
      <c r="JPE40" s="443"/>
      <c r="JPF40" s="443"/>
      <c r="JPG40" s="443"/>
      <c r="JPH40" s="443"/>
      <c r="JPI40" s="443"/>
      <c r="JPJ40" s="443"/>
      <c r="JPK40" s="443"/>
      <c r="JPL40" s="443"/>
      <c r="JPM40" s="443"/>
      <c r="JPN40" s="443"/>
      <c r="JPO40" s="443"/>
      <c r="JPP40" s="443"/>
      <c r="JPQ40" s="443"/>
      <c r="JPR40" s="443"/>
      <c r="JPS40" s="443"/>
      <c r="JPT40" s="443"/>
      <c r="JPU40" s="443"/>
      <c r="JPV40" s="443"/>
      <c r="JPW40" s="443"/>
      <c r="JPX40" s="443"/>
      <c r="JPY40" s="443"/>
      <c r="JPZ40" s="443"/>
      <c r="JQA40" s="443"/>
      <c r="JQB40" s="443"/>
      <c r="JQC40" s="443"/>
      <c r="JQD40" s="443"/>
      <c r="JQE40" s="443"/>
      <c r="JQF40" s="443"/>
      <c r="JQG40" s="443"/>
      <c r="JQH40" s="443"/>
      <c r="JQI40" s="443"/>
      <c r="JQJ40" s="443"/>
      <c r="JQK40" s="443"/>
      <c r="JQL40" s="443"/>
      <c r="JQM40" s="443"/>
      <c r="JQN40" s="443"/>
      <c r="JQO40" s="443"/>
      <c r="JQP40" s="443"/>
      <c r="JQQ40" s="443"/>
      <c r="JQR40" s="443"/>
      <c r="JQS40" s="443"/>
      <c r="JQT40" s="443"/>
      <c r="JQU40" s="443"/>
      <c r="JQV40" s="443"/>
      <c r="JQW40" s="443"/>
      <c r="JQX40" s="443"/>
      <c r="JQY40" s="443"/>
      <c r="JQZ40" s="443"/>
      <c r="JRA40" s="443"/>
      <c r="JRB40" s="443"/>
      <c r="JRC40" s="443"/>
      <c r="JRD40" s="443"/>
      <c r="JRE40" s="443"/>
      <c r="JRF40" s="443"/>
      <c r="JRG40" s="443"/>
      <c r="JRH40" s="443"/>
      <c r="JRI40" s="443"/>
      <c r="JRJ40" s="443"/>
      <c r="JRK40" s="443"/>
      <c r="JRL40" s="443"/>
      <c r="JRM40" s="443"/>
      <c r="JRN40" s="443"/>
      <c r="JRO40" s="443"/>
      <c r="JRP40" s="443"/>
      <c r="JRQ40" s="443"/>
      <c r="JRR40" s="443"/>
      <c r="JRS40" s="443"/>
      <c r="JRT40" s="443"/>
      <c r="JRU40" s="443"/>
      <c r="JRV40" s="443"/>
      <c r="JRW40" s="443"/>
      <c r="JRX40" s="443"/>
      <c r="JRY40" s="443"/>
      <c r="JRZ40" s="443"/>
      <c r="JSA40" s="443"/>
      <c r="JSB40" s="443"/>
      <c r="JSC40" s="443"/>
      <c r="JSD40" s="443"/>
      <c r="JSE40" s="443"/>
      <c r="JSF40" s="443"/>
      <c r="JSG40" s="443"/>
      <c r="JSH40" s="443"/>
      <c r="JSI40" s="443"/>
      <c r="JSJ40" s="443"/>
      <c r="JSK40" s="443"/>
      <c r="JSL40" s="443"/>
      <c r="JSM40" s="443"/>
      <c r="JSN40" s="443"/>
      <c r="JSO40" s="443"/>
      <c r="JSP40" s="443"/>
      <c r="JSQ40" s="443"/>
      <c r="JSR40" s="443"/>
      <c r="JSS40" s="443"/>
      <c r="JST40" s="443"/>
      <c r="JSU40" s="443"/>
      <c r="JSV40" s="443"/>
      <c r="JSW40" s="443"/>
      <c r="JSX40" s="443"/>
      <c r="JSY40" s="443"/>
      <c r="JSZ40" s="443"/>
      <c r="JTA40" s="443"/>
      <c r="JTB40" s="443"/>
      <c r="JTC40" s="443"/>
      <c r="JTD40" s="443"/>
      <c r="JTE40" s="443"/>
      <c r="JTF40" s="443"/>
      <c r="JTG40" s="443"/>
      <c r="JTH40" s="443"/>
      <c r="JTI40" s="443"/>
      <c r="JTJ40" s="443"/>
      <c r="JTK40" s="443"/>
      <c r="JTL40" s="443"/>
      <c r="JTM40" s="443"/>
      <c r="JTN40" s="443"/>
      <c r="JTO40" s="443"/>
      <c r="JTP40" s="443"/>
      <c r="JTQ40" s="443"/>
      <c r="JTR40" s="443"/>
      <c r="JTS40" s="443"/>
      <c r="JTT40" s="443"/>
      <c r="JTU40" s="443"/>
      <c r="JTV40" s="443"/>
      <c r="JTW40" s="443"/>
      <c r="JTX40" s="443"/>
      <c r="JTY40" s="443"/>
      <c r="JTZ40" s="443"/>
      <c r="JUA40" s="443"/>
      <c r="JUB40" s="443"/>
      <c r="JUC40" s="443"/>
      <c r="JUD40" s="443"/>
      <c r="JUE40" s="443"/>
      <c r="JUF40" s="443"/>
      <c r="JUG40" s="443"/>
      <c r="JUH40" s="443"/>
      <c r="JUI40" s="443"/>
      <c r="JUJ40" s="443"/>
      <c r="JUK40" s="443"/>
      <c r="JUL40" s="443"/>
      <c r="JUM40" s="443"/>
      <c r="JUN40" s="443"/>
      <c r="JUO40" s="443"/>
      <c r="JUP40" s="443"/>
      <c r="JUQ40" s="443"/>
      <c r="JUR40" s="443"/>
      <c r="JUS40" s="443"/>
      <c r="JUT40" s="443"/>
      <c r="JUU40" s="443"/>
      <c r="JUV40" s="443"/>
      <c r="JUW40" s="443"/>
      <c r="JUX40" s="443"/>
      <c r="JUY40" s="443"/>
      <c r="JUZ40" s="443"/>
      <c r="JVA40" s="443"/>
      <c r="JVB40" s="443"/>
      <c r="JVC40" s="443"/>
      <c r="JVD40" s="443"/>
      <c r="JVE40" s="443"/>
      <c r="JVF40" s="443"/>
      <c r="JVG40" s="443"/>
      <c r="JVH40" s="443"/>
      <c r="JVI40" s="443"/>
      <c r="JVJ40" s="443"/>
      <c r="JVK40" s="443"/>
      <c r="JVL40" s="443"/>
      <c r="JVM40" s="443"/>
      <c r="JVN40" s="443"/>
      <c r="JVO40" s="443"/>
      <c r="JVP40" s="443"/>
      <c r="JVQ40" s="443"/>
      <c r="JVR40" s="443"/>
      <c r="JVS40" s="443"/>
      <c r="JVT40" s="443"/>
      <c r="JVU40" s="443"/>
      <c r="JVV40" s="443"/>
      <c r="JVW40" s="443"/>
      <c r="JVX40" s="443"/>
      <c r="JVY40" s="443"/>
      <c r="JVZ40" s="443"/>
      <c r="JWA40" s="443"/>
      <c r="JWB40" s="443"/>
      <c r="JWC40" s="443"/>
      <c r="JWD40" s="443"/>
      <c r="JWE40" s="443"/>
      <c r="JWF40" s="443"/>
      <c r="JWG40" s="443"/>
      <c r="JWH40" s="443"/>
      <c r="JWI40" s="443"/>
      <c r="JWJ40" s="443"/>
      <c r="JWK40" s="443"/>
      <c r="JWL40" s="443"/>
      <c r="JWM40" s="443"/>
      <c r="JWN40" s="443"/>
      <c r="JWO40" s="443"/>
      <c r="JWP40" s="443"/>
      <c r="JWQ40" s="443"/>
      <c r="JWR40" s="443"/>
      <c r="JWS40" s="443"/>
      <c r="JWT40" s="443"/>
      <c r="JWU40" s="443"/>
      <c r="JWV40" s="443"/>
      <c r="JWW40" s="443"/>
      <c r="JWX40" s="443"/>
      <c r="JWY40" s="443"/>
      <c r="JWZ40" s="443"/>
      <c r="JXA40" s="443"/>
      <c r="JXB40" s="443"/>
      <c r="JXC40" s="443"/>
      <c r="JXD40" s="443"/>
      <c r="JXE40" s="443"/>
      <c r="JXF40" s="443"/>
      <c r="JXG40" s="443"/>
      <c r="JXH40" s="443"/>
      <c r="JXI40" s="443"/>
      <c r="JXJ40" s="443"/>
      <c r="JXK40" s="443"/>
      <c r="JXL40" s="443"/>
      <c r="JXM40" s="443"/>
      <c r="JXN40" s="443"/>
      <c r="JXO40" s="443"/>
      <c r="JXP40" s="443"/>
      <c r="JXQ40" s="443"/>
      <c r="JXR40" s="443"/>
      <c r="JXS40" s="443"/>
      <c r="JXT40" s="443"/>
      <c r="JXU40" s="443"/>
      <c r="JXV40" s="443"/>
      <c r="JXW40" s="443"/>
      <c r="JXX40" s="443"/>
      <c r="JXY40" s="443"/>
      <c r="JXZ40" s="443"/>
      <c r="JYA40" s="443"/>
      <c r="JYB40" s="443"/>
      <c r="JYC40" s="443"/>
      <c r="JYD40" s="443"/>
      <c r="JYE40" s="443"/>
      <c r="JYF40" s="443"/>
      <c r="JYG40" s="443"/>
      <c r="JYH40" s="443"/>
      <c r="JYI40" s="443"/>
      <c r="JYJ40" s="443"/>
      <c r="JYK40" s="443"/>
      <c r="JYL40" s="443"/>
      <c r="JYM40" s="443"/>
      <c r="JYN40" s="443"/>
      <c r="JYO40" s="443"/>
      <c r="JYP40" s="443"/>
      <c r="JYQ40" s="443"/>
      <c r="JYR40" s="443"/>
      <c r="JYS40" s="443"/>
      <c r="JYT40" s="443"/>
      <c r="JYU40" s="443"/>
      <c r="JYV40" s="443"/>
      <c r="JYW40" s="443"/>
      <c r="JYX40" s="443"/>
      <c r="JYY40" s="443"/>
      <c r="JYZ40" s="443"/>
      <c r="JZA40" s="443"/>
      <c r="JZB40" s="443"/>
      <c r="JZC40" s="443"/>
      <c r="JZD40" s="443"/>
      <c r="JZE40" s="443"/>
      <c r="JZF40" s="443"/>
      <c r="JZG40" s="443"/>
      <c r="JZH40" s="443"/>
      <c r="JZI40" s="443"/>
      <c r="JZJ40" s="443"/>
      <c r="JZK40" s="443"/>
      <c r="JZL40" s="443"/>
      <c r="JZM40" s="443"/>
      <c r="JZN40" s="443"/>
      <c r="JZO40" s="443"/>
      <c r="JZP40" s="443"/>
      <c r="JZQ40" s="443"/>
      <c r="JZR40" s="443"/>
      <c r="JZS40" s="443"/>
      <c r="JZT40" s="443"/>
      <c r="JZU40" s="443"/>
      <c r="JZV40" s="443"/>
      <c r="JZW40" s="443"/>
      <c r="JZX40" s="443"/>
      <c r="JZY40" s="443"/>
      <c r="JZZ40" s="443"/>
      <c r="KAA40" s="443"/>
      <c r="KAB40" s="443"/>
      <c r="KAC40" s="443"/>
      <c r="KAD40" s="443"/>
      <c r="KAE40" s="443"/>
      <c r="KAF40" s="443"/>
      <c r="KAG40" s="443"/>
      <c r="KAH40" s="443"/>
      <c r="KAI40" s="443"/>
      <c r="KAJ40" s="443"/>
      <c r="KAK40" s="443"/>
      <c r="KAL40" s="443"/>
      <c r="KAM40" s="443"/>
      <c r="KAN40" s="443"/>
      <c r="KAO40" s="443"/>
      <c r="KAP40" s="443"/>
      <c r="KAQ40" s="443"/>
      <c r="KAR40" s="443"/>
      <c r="KAS40" s="443"/>
      <c r="KAT40" s="443"/>
      <c r="KAU40" s="443"/>
      <c r="KAV40" s="443"/>
      <c r="KAW40" s="443"/>
      <c r="KAX40" s="443"/>
      <c r="KAY40" s="443"/>
      <c r="KAZ40" s="443"/>
      <c r="KBA40" s="443"/>
      <c r="KBB40" s="443"/>
      <c r="KBC40" s="443"/>
      <c r="KBD40" s="443"/>
      <c r="KBE40" s="443"/>
      <c r="KBF40" s="443"/>
      <c r="KBG40" s="443"/>
      <c r="KBH40" s="443"/>
      <c r="KBI40" s="443"/>
      <c r="KBJ40" s="443"/>
      <c r="KBK40" s="443"/>
      <c r="KBL40" s="443"/>
      <c r="KBM40" s="443"/>
      <c r="KBN40" s="443"/>
      <c r="KBO40" s="443"/>
      <c r="KBP40" s="443"/>
      <c r="KBQ40" s="443"/>
      <c r="KBR40" s="443"/>
      <c r="KBS40" s="443"/>
      <c r="KBT40" s="443"/>
      <c r="KBU40" s="443"/>
      <c r="KBV40" s="443"/>
      <c r="KBW40" s="443"/>
      <c r="KBX40" s="443"/>
      <c r="KBY40" s="443"/>
      <c r="KBZ40" s="443"/>
      <c r="KCA40" s="443"/>
      <c r="KCB40" s="443"/>
      <c r="KCC40" s="443"/>
      <c r="KCD40" s="443"/>
      <c r="KCE40" s="443"/>
      <c r="KCF40" s="443"/>
      <c r="KCG40" s="443"/>
      <c r="KCH40" s="443"/>
      <c r="KCI40" s="443"/>
      <c r="KCJ40" s="443"/>
      <c r="KCK40" s="443"/>
      <c r="KCL40" s="443"/>
      <c r="KCM40" s="443"/>
      <c r="KCN40" s="443"/>
      <c r="KCO40" s="443"/>
      <c r="KCP40" s="443"/>
      <c r="KCQ40" s="443"/>
      <c r="KCR40" s="443"/>
      <c r="KCS40" s="443"/>
      <c r="KCT40" s="443"/>
      <c r="KCU40" s="443"/>
      <c r="KCV40" s="443"/>
      <c r="KCW40" s="443"/>
      <c r="KCX40" s="443"/>
      <c r="KCY40" s="443"/>
      <c r="KCZ40" s="443"/>
      <c r="KDA40" s="443"/>
      <c r="KDB40" s="443"/>
      <c r="KDC40" s="443"/>
      <c r="KDD40" s="443"/>
      <c r="KDE40" s="443"/>
      <c r="KDF40" s="443"/>
      <c r="KDG40" s="443"/>
      <c r="KDH40" s="443"/>
      <c r="KDI40" s="443"/>
      <c r="KDJ40" s="443"/>
      <c r="KDK40" s="443"/>
      <c r="KDL40" s="443"/>
      <c r="KDM40" s="443"/>
      <c r="KDN40" s="443"/>
      <c r="KDO40" s="443"/>
      <c r="KDP40" s="443"/>
      <c r="KDQ40" s="443"/>
      <c r="KDR40" s="443"/>
      <c r="KDS40" s="443"/>
      <c r="KDT40" s="443"/>
      <c r="KDU40" s="443"/>
      <c r="KDV40" s="443"/>
      <c r="KDW40" s="443"/>
      <c r="KDX40" s="443"/>
      <c r="KDY40" s="443"/>
      <c r="KDZ40" s="443"/>
      <c r="KEA40" s="443"/>
      <c r="KEB40" s="443"/>
      <c r="KEC40" s="443"/>
      <c r="KED40" s="443"/>
      <c r="KEE40" s="443"/>
      <c r="KEF40" s="443"/>
      <c r="KEG40" s="443"/>
      <c r="KEH40" s="443"/>
      <c r="KEI40" s="443"/>
      <c r="KEJ40" s="443"/>
      <c r="KEK40" s="443"/>
      <c r="KEL40" s="443"/>
      <c r="KEM40" s="443"/>
      <c r="KEN40" s="443"/>
      <c r="KEO40" s="443"/>
      <c r="KEP40" s="443"/>
      <c r="KEQ40" s="443"/>
      <c r="KER40" s="443"/>
      <c r="KES40" s="443"/>
      <c r="KET40" s="443"/>
      <c r="KEU40" s="443"/>
      <c r="KEV40" s="443"/>
      <c r="KEW40" s="443"/>
      <c r="KEX40" s="443"/>
      <c r="KEY40" s="443"/>
      <c r="KEZ40" s="443"/>
      <c r="KFA40" s="443"/>
      <c r="KFB40" s="443"/>
      <c r="KFC40" s="443"/>
      <c r="KFD40" s="443"/>
      <c r="KFE40" s="443"/>
      <c r="KFF40" s="443"/>
      <c r="KFG40" s="443"/>
      <c r="KFH40" s="443"/>
      <c r="KFI40" s="443"/>
      <c r="KFJ40" s="443"/>
      <c r="KFK40" s="443"/>
      <c r="KFL40" s="443"/>
      <c r="KFM40" s="443"/>
      <c r="KFN40" s="443"/>
      <c r="KFO40" s="443"/>
      <c r="KFP40" s="443"/>
      <c r="KFQ40" s="443"/>
      <c r="KFR40" s="443"/>
      <c r="KFS40" s="443"/>
      <c r="KFT40" s="443"/>
      <c r="KFU40" s="443"/>
      <c r="KFV40" s="443"/>
      <c r="KFW40" s="443"/>
      <c r="KFX40" s="443"/>
      <c r="KFY40" s="443"/>
      <c r="KFZ40" s="443"/>
      <c r="KGA40" s="443"/>
      <c r="KGB40" s="443"/>
      <c r="KGC40" s="443"/>
      <c r="KGD40" s="443"/>
      <c r="KGE40" s="443"/>
      <c r="KGF40" s="443"/>
      <c r="KGG40" s="443"/>
      <c r="KGH40" s="443"/>
      <c r="KGI40" s="443"/>
      <c r="KGJ40" s="443"/>
      <c r="KGK40" s="443"/>
      <c r="KGL40" s="443"/>
      <c r="KGM40" s="443"/>
      <c r="KGN40" s="443"/>
      <c r="KGO40" s="443"/>
      <c r="KGP40" s="443"/>
      <c r="KGQ40" s="443"/>
      <c r="KGR40" s="443"/>
      <c r="KGS40" s="443"/>
      <c r="KGT40" s="443"/>
      <c r="KGU40" s="443"/>
      <c r="KGV40" s="443"/>
      <c r="KGW40" s="443"/>
      <c r="KGX40" s="443"/>
      <c r="KGY40" s="443"/>
      <c r="KGZ40" s="443"/>
      <c r="KHA40" s="443"/>
      <c r="KHB40" s="443"/>
      <c r="KHC40" s="443"/>
      <c r="KHD40" s="443"/>
      <c r="KHE40" s="443"/>
      <c r="KHF40" s="443"/>
      <c r="KHG40" s="443"/>
      <c r="KHH40" s="443"/>
      <c r="KHI40" s="443"/>
      <c r="KHJ40" s="443"/>
      <c r="KHK40" s="443"/>
      <c r="KHL40" s="443"/>
      <c r="KHM40" s="443"/>
      <c r="KHN40" s="443"/>
      <c r="KHO40" s="443"/>
      <c r="KHP40" s="443"/>
      <c r="KHQ40" s="443"/>
      <c r="KHR40" s="443"/>
      <c r="KHS40" s="443"/>
      <c r="KHT40" s="443"/>
      <c r="KHU40" s="443"/>
      <c r="KHV40" s="443"/>
      <c r="KHW40" s="443"/>
      <c r="KHX40" s="443"/>
      <c r="KHY40" s="443"/>
      <c r="KHZ40" s="443"/>
      <c r="KIA40" s="443"/>
      <c r="KIB40" s="443"/>
      <c r="KIC40" s="443"/>
      <c r="KID40" s="443"/>
      <c r="KIE40" s="443"/>
      <c r="KIF40" s="443"/>
      <c r="KIG40" s="443"/>
      <c r="KIH40" s="443"/>
      <c r="KII40" s="443"/>
      <c r="KIJ40" s="443"/>
      <c r="KIK40" s="443"/>
      <c r="KIL40" s="443"/>
      <c r="KIM40" s="443"/>
      <c r="KIN40" s="443"/>
      <c r="KIO40" s="443"/>
      <c r="KIP40" s="443"/>
      <c r="KIQ40" s="443"/>
      <c r="KIR40" s="443"/>
      <c r="KIS40" s="443"/>
      <c r="KIT40" s="443"/>
      <c r="KIU40" s="443"/>
      <c r="KIV40" s="443"/>
      <c r="KIW40" s="443"/>
      <c r="KIX40" s="443"/>
      <c r="KIY40" s="443"/>
      <c r="KIZ40" s="443"/>
      <c r="KJA40" s="443"/>
      <c r="KJB40" s="443"/>
      <c r="KJC40" s="443"/>
      <c r="KJD40" s="443"/>
      <c r="KJE40" s="443"/>
      <c r="KJF40" s="443"/>
      <c r="KJG40" s="443"/>
      <c r="KJH40" s="443"/>
      <c r="KJI40" s="443"/>
      <c r="KJJ40" s="443"/>
      <c r="KJK40" s="443"/>
      <c r="KJL40" s="443"/>
      <c r="KJM40" s="443"/>
      <c r="KJN40" s="443"/>
      <c r="KJO40" s="443"/>
      <c r="KJP40" s="443"/>
      <c r="KJQ40" s="443"/>
      <c r="KJR40" s="443"/>
      <c r="KJS40" s="443"/>
      <c r="KJT40" s="443"/>
      <c r="KJU40" s="443"/>
      <c r="KJV40" s="443"/>
      <c r="KJW40" s="443"/>
      <c r="KJX40" s="443"/>
      <c r="KJY40" s="443"/>
      <c r="KJZ40" s="443"/>
      <c r="KKA40" s="443"/>
      <c r="KKB40" s="443"/>
      <c r="KKC40" s="443"/>
      <c r="KKD40" s="443"/>
      <c r="KKE40" s="443"/>
      <c r="KKF40" s="443"/>
      <c r="KKG40" s="443"/>
      <c r="KKH40" s="443"/>
      <c r="KKI40" s="443"/>
      <c r="KKJ40" s="443"/>
      <c r="KKK40" s="443"/>
      <c r="KKL40" s="443"/>
      <c r="KKM40" s="443"/>
      <c r="KKN40" s="443"/>
      <c r="KKO40" s="443"/>
      <c r="KKP40" s="443"/>
      <c r="KKQ40" s="443"/>
      <c r="KKR40" s="443"/>
      <c r="KKS40" s="443"/>
      <c r="KKT40" s="443"/>
      <c r="KKU40" s="443"/>
      <c r="KKV40" s="443"/>
      <c r="KKW40" s="443"/>
      <c r="KKX40" s="443"/>
      <c r="KKY40" s="443"/>
      <c r="KKZ40" s="443"/>
      <c r="KLA40" s="443"/>
      <c r="KLB40" s="443"/>
      <c r="KLC40" s="443"/>
      <c r="KLD40" s="443"/>
      <c r="KLE40" s="443"/>
      <c r="KLF40" s="443"/>
      <c r="KLG40" s="443"/>
      <c r="KLH40" s="443"/>
      <c r="KLI40" s="443"/>
      <c r="KLJ40" s="443"/>
      <c r="KLK40" s="443"/>
      <c r="KLL40" s="443"/>
      <c r="KLM40" s="443"/>
      <c r="KLN40" s="443"/>
      <c r="KLO40" s="443"/>
      <c r="KLP40" s="443"/>
      <c r="KLQ40" s="443"/>
      <c r="KLR40" s="443"/>
      <c r="KLS40" s="443"/>
      <c r="KLT40" s="443"/>
      <c r="KLU40" s="443"/>
      <c r="KLV40" s="443"/>
      <c r="KLW40" s="443"/>
      <c r="KLX40" s="443"/>
      <c r="KLY40" s="443"/>
      <c r="KLZ40" s="443"/>
      <c r="KMA40" s="443"/>
      <c r="KMB40" s="443"/>
      <c r="KMC40" s="443"/>
      <c r="KMD40" s="443"/>
      <c r="KME40" s="443"/>
      <c r="KMF40" s="443"/>
      <c r="KMG40" s="443"/>
      <c r="KMH40" s="443"/>
      <c r="KMI40" s="443"/>
      <c r="KMJ40" s="443"/>
      <c r="KMK40" s="443"/>
      <c r="KML40" s="443"/>
      <c r="KMM40" s="443"/>
      <c r="KMN40" s="443"/>
      <c r="KMO40" s="443"/>
      <c r="KMP40" s="443"/>
      <c r="KMQ40" s="443"/>
      <c r="KMR40" s="443"/>
      <c r="KMS40" s="443"/>
      <c r="KMT40" s="443"/>
      <c r="KMU40" s="443"/>
      <c r="KMV40" s="443"/>
      <c r="KMW40" s="443"/>
      <c r="KMX40" s="443"/>
      <c r="KMY40" s="443"/>
      <c r="KMZ40" s="443"/>
      <c r="KNA40" s="443"/>
      <c r="KNB40" s="443"/>
      <c r="KNC40" s="443"/>
      <c r="KND40" s="443"/>
      <c r="KNE40" s="443"/>
      <c r="KNF40" s="443"/>
      <c r="KNG40" s="443"/>
      <c r="KNH40" s="443"/>
      <c r="KNI40" s="443"/>
      <c r="KNJ40" s="443"/>
      <c r="KNK40" s="443"/>
      <c r="KNL40" s="443"/>
      <c r="KNM40" s="443"/>
      <c r="KNN40" s="443"/>
      <c r="KNO40" s="443"/>
      <c r="KNP40" s="443"/>
      <c r="KNQ40" s="443"/>
      <c r="KNR40" s="443"/>
      <c r="KNS40" s="443"/>
      <c r="KNT40" s="443"/>
      <c r="KNU40" s="443"/>
      <c r="KNV40" s="443"/>
      <c r="KNW40" s="443"/>
      <c r="KNX40" s="443"/>
      <c r="KNY40" s="443"/>
      <c r="KNZ40" s="443"/>
      <c r="KOA40" s="443"/>
      <c r="KOB40" s="443"/>
      <c r="KOC40" s="443"/>
      <c r="KOD40" s="443"/>
      <c r="KOE40" s="443"/>
      <c r="KOF40" s="443"/>
      <c r="KOG40" s="443"/>
      <c r="KOH40" s="443"/>
      <c r="KOI40" s="443"/>
      <c r="KOJ40" s="443"/>
      <c r="KOK40" s="443"/>
      <c r="KOL40" s="443"/>
      <c r="KOM40" s="443"/>
      <c r="KON40" s="443"/>
      <c r="KOO40" s="443"/>
      <c r="KOP40" s="443"/>
      <c r="KOQ40" s="443"/>
      <c r="KOR40" s="443"/>
      <c r="KOS40" s="443"/>
      <c r="KOT40" s="443"/>
      <c r="KOU40" s="443"/>
      <c r="KOV40" s="443"/>
      <c r="KOW40" s="443"/>
      <c r="KOX40" s="443"/>
      <c r="KOY40" s="443"/>
      <c r="KOZ40" s="443"/>
      <c r="KPA40" s="443"/>
      <c r="KPB40" s="443"/>
      <c r="KPC40" s="443"/>
      <c r="KPD40" s="443"/>
      <c r="KPE40" s="443"/>
      <c r="KPF40" s="443"/>
      <c r="KPG40" s="443"/>
      <c r="KPH40" s="443"/>
      <c r="KPI40" s="443"/>
      <c r="KPJ40" s="443"/>
      <c r="KPK40" s="443"/>
      <c r="KPL40" s="443"/>
      <c r="KPM40" s="443"/>
      <c r="KPN40" s="443"/>
      <c r="KPO40" s="443"/>
      <c r="KPP40" s="443"/>
      <c r="KPQ40" s="443"/>
      <c r="KPR40" s="443"/>
      <c r="KPS40" s="443"/>
      <c r="KPT40" s="443"/>
      <c r="KPU40" s="443"/>
      <c r="KPV40" s="443"/>
      <c r="KPW40" s="443"/>
      <c r="KPX40" s="443"/>
      <c r="KPY40" s="443"/>
      <c r="KPZ40" s="443"/>
      <c r="KQA40" s="443"/>
      <c r="KQB40" s="443"/>
      <c r="KQC40" s="443"/>
      <c r="KQD40" s="443"/>
      <c r="KQE40" s="443"/>
      <c r="KQF40" s="443"/>
      <c r="KQG40" s="443"/>
      <c r="KQH40" s="443"/>
      <c r="KQI40" s="443"/>
      <c r="KQJ40" s="443"/>
      <c r="KQK40" s="443"/>
      <c r="KQL40" s="443"/>
      <c r="KQM40" s="443"/>
      <c r="KQN40" s="443"/>
      <c r="KQO40" s="443"/>
      <c r="KQP40" s="443"/>
      <c r="KQQ40" s="443"/>
      <c r="KQR40" s="443"/>
      <c r="KQS40" s="443"/>
      <c r="KQT40" s="443"/>
      <c r="KQU40" s="443"/>
      <c r="KQV40" s="443"/>
      <c r="KQW40" s="443"/>
      <c r="KQX40" s="443"/>
      <c r="KQY40" s="443"/>
      <c r="KQZ40" s="443"/>
      <c r="KRA40" s="443"/>
      <c r="KRB40" s="443"/>
      <c r="KRC40" s="443"/>
      <c r="KRD40" s="443"/>
      <c r="KRE40" s="443"/>
      <c r="KRF40" s="443"/>
      <c r="KRG40" s="443"/>
      <c r="KRH40" s="443"/>
      <c r="KRI40" s="443"/>
      <c r="KRJ40" s="443"/>
      <c r="KRK40" s="443"/>
      <c r="KRL40" s="443"/>
      <c r="KRM40" s="443"/>
      <c r="KRN40" s="443"/>
      <c r="KRO40" s="443"/>
      <c r="KRP40" s="443"/>
      <c r="KRQ40" s="443"/>
      <c r="KRR40" s="443"/>
      <c r="KRS40" s="443"/>
      <c r="KRT40" s="443"/>
      <c r="KRU40" s="443"/>
      <c r="KRV40" s="443"/>
      <c r="KRW40" s="443"/>
      <c r="KRX40" s="443"/>
      <c r="KRY40" s="443"/>
      <c r="KRZ40" s="443"/>
      <c r="KSA40" s="443"/>
      <c r="KSB40" s="443"/>
      <c r="KSC40" s="443"/>
      <c r="KSD40" s="443"/>
      <c r="KSE40" s="443"/>
      <c r="KSF40" s="443"/>
      <c r="KSG40" s="443"/>
      <c r="KSH40" s="443"/>
      <c r="KSI40" s="443"/>
      <c r="KSJ40" s="443"/>
      <c r="KSK40" s="443"/>
      <c r="KSL40" s="443"/>
      <c r="KSM40" s="443"/>
      <c r="KSN40" s="443"/>
      <c r="KSO40" s="443"/>
      <c r="KSP40" s="443"/>
      <c r="KSQ40" s="443"/>
      <c r="KSR40" s="443"/>
      <c r="KSS40" s="443"/>
      <c r="KST40" s="443"/>
      <c r="KSU40" s="443"/>
      <c r="KSV40" s="443"/>
      <c r="KSW40" s="443"/>
      <c r="KSX40" s="443"/>
      <c r="KSY40" s="443"/>
      <c r="KSZ40" s="443"/>
      <c r="KTA40" s="443"/>
      <c r="KTB40" s="443"/>
      <c r="KTC40" s="443"/>
      <c r="KTD40" s="443"/>
      <c r="KTE40" s="443"/>
      <c r="KTF40" s="443"/>
      <c r="KTG40" s="443"/>
      <c r="KTH40" s="443"/>
      <c r="KTI40" s="443"/>
      <c r="KTJ40" s="443"/>
      <c r="KTK40" s="443"/>
      <c r="KTL40" s="443"/>
      <c r="KTM40" s="443"/>
      <c r="KTN40" s="443"/>
      <c r="KTO40" s="443"/>
      <c r="KTP40" s="443"/>
      <c r="KTQ40" s="443"/>
      <c r="KTR40" s="443"/>
      <c r="KTS40" s="443"/>
      <c r="KTT40" s="443"/>
      <c r="KTU40" s="443"/>
      <c r="KTV40" s="443"/>
      <c r="KTW40" s="443"/>
      <c r="KTX40" s="443"/>
      <c r="KTY40" s="443"/>
      <c r="KTZ40" s="443"/>
      <c r="KUA40" s="443"/>
      <c r="KUB40" s="443"/>
      <c r="KUC40" s="443"/>
      <c r="KUD40" s="443"/>
      <c r="KUE40" s="443"/>
      <c r="KUF40" s="443"/>
      <c r="KUG40" s="443"/>
      <c r="KUH40" s="443"/>
      <c r="KUI40" s="443"/>
      <c r="KUJ40" s="443"/>
      <c r="KUK40" s="443"/>
      <c r="KUL40" s="443"/>
      <c r="KUM40" s="443"/>
      <c r="KUN40" s="443"/>
      <c r="KUO40" s="443"/>
      <c r="KUP40" s="443"/>
      <c r="KUQ40" s="443"/>
      <c r="KUR40" s="443"/>
      <c r="KUS40" s="443"/>
      <c r="KUT40" s="443"/>
      <c r="KUU40" s="443"/>
      <c r="KUV40" s="443"/>
      <c r="KUW40" s="443"/>
      <c r="KUX40" s="443"/>
      <c r="KUY40" s="443"/>
      <c r="KUZ40" s="443"/>
      <c r="KVA40" s="443"/>
      <c r="KVB40" s="443"/>
      <c r="KVC40" s="443"/>
      <c r="KVD40" s="443"/>
      <c r="KVE40" s="443"/>
      <c r="KVF40" s="443"/>
      <c r="KVG40" s="443"/>
      <c r="KVH40" s="443"/>
      <c r="KVI40" s="443"/>
      <c r="KVJ40" s="443"/>
      <c r="KVK40" s="443"/>
      <c r="KVL40" s="443"/>
      <c r="KVM40" s="443"/>
      <c r="KVN40" s="443"/>
      <c r="KVO40" s="443"/>
      <c r="KVP40" s="443"/>
      <c r="KVQ40" s="443"/>
      <c r="KVR40" s="443"/>
      <c r="KVS40" s="443"/>
      <c r="KVT40" s="443"/>
      <c r="KVU40" s="443"/>
      <c r="KVV40" s="443"/>
      <c r="KVW40" s="443"/>
      <c r="KVX40" s="443"/>
      <c r="KVY40" s="443"/>
      <c r="KVZ40" s="443"/>
      <c r="KWA40" s="443"/>
      <c r="KWB40" s="443"/>
      <c r="KWC40" s="443"/>
      <c r="KWD40" s="443"/>
      <c r="KWE40" s="443"/>
      <c r="KWF40" s="443"/>
      <c r="KWG40" s="443"/>
      <c r="KWH40" s="443"/>
      <c r="KWI40" s="443"/>
      <c r="KWJ40" s="443"/>
      <c r="KWK40" s="443"/>
      <c r="KWL40" s="443"/>
      <c r="KWM40" s="443"/>
      <c r="KWN40" s="443"/>
      <c r="KWO40" s="443"/>
      <c r="KWP40" s="443"/>
      <c r="KWQ40" s="443"/>
      <c r="KWR40" s="443"/>
      <c r="KWS40" s="443"/>
      <c r="KWT40" s="443"/>
      <c r="KWU40" s="443"/>
      <c r="KWV40" s="443"/>
      <c r="KWW40" s="443"/>
      <c r="KWX40" s="443"/>
      <c r="KWY40" s="443"/>
      <c r="KWZ40" s="443"/>
      <c r="KXA40" s="443"/>
      <c r="KXB40" s="443"/>
      <c r="KXC40" s="443"/>
      <c r="KXD40" s="443"/>
      <c r="KXE40" s="443"/>
      <c r="KXF40" s="443"/>
      <c r="KXG40" s="443"/>
      <c r="KXH40" s="443"/>
      <c r="KXI40" s="443"/>
      <c r="KXJ40" s="443"/>
      <c r="KXK40" s="443"/>
      <c r="KXL40" s="443"/>
      <c r="KXM40" s="443"/>
      <c r="KXN40" s="443"/>
      <c r="KXO40" s="443"/>
      <c r="KXP40" s="443"/>
      <c r="KXQ40" s="443"/>
      <c r="KXR40" s="443"/>
      <c r="KXS40" s="443"/>
      <c r="KXT40" s="443"/>
      <c r="KXU40" s="443"/>
      <c r="KXV40" s="443"/>
      <c r="KXW40" s="443"/>
      <c r="KXX40" s="443"/>
      <c r="KXY40" s="443"/>
      <c r="KXZ40" s="443"/>
      <c r="KYA40" s="443"/>
      <c r="KYB40" s="443"/>
      <c r="KYC40" s="443"/>
      <c r="KYD40" s="443"/>
      <c r="KYE40" s="443"/>
      <c r="KYF40" s="443"/>
      <c r="KYG40" s="443"/>
      <c r="KYH40" s="443"/>
      <c r="KYI40" s="443"/>
      <c r="KYJ40" s="443"/>
      <c r="KYK40" s="443"/>
      <c r="KYL40" s="443"/>
      <c r="KYM40" s="443"/>
      <c r="KYN40" s="443"/>
      <c r="KYO40" s="443"/>
      <c r="KYP40" s="443"/>
      <c r="KYQ40" s="443"/>
      <c r="KYR40" s="443"/>
      <c r="KYS40" s="443"/>
      <c r="KYT40" s="443"/>
      <c r="KYU40" s="443"/>
      <c r="KYV40" s="443"/>
      <c r="KYW40" s="443"/>
      <c r="KYX40" s="443"/>
      <c r="KYY40" s="443"/>
      <c r="KYZ40" s="443"/>
      <c r="KZA40" s="443"/>
      <c r="KZB40" s="443"/>
      <c r="KZC40" s="443"/>
      <c r="KZD40" s="443"/>
      <c r="KZE40" s="443"/>
      <c r="KZF40" s="443"/>
      <c r="KZG40" s="443"/>
      <c r="KZH40" s="443"/>
      <c r="KZI40" s="443"/>
      <c r="KZJ40" s="443"/>
      <c r="KZK40" s="443"/>
      <c r="KZL40" s="443"/>
      <c r="KZM40" s="443"/>
      <c r="KZN40" s="443"/>
      <c r="KZO40" s="443"/>
      <c r="KZP40" s="443"/>
      <c r="KZQ40" s="443"/>
      <c r="KZR40" s="443"/>
      <c r="KZS40" s="443"/>
      <c r="KZT40" s="443"/>
      <c r="KZU40" s="443"/>
      <c r="KZV40" s="443"/>
      <c r="KZW40" s="443"/>
      <c r="KZX40" s="443"/>
      <c r="KZY40" s="443"/>
      <c r="KZZ40" s="443"/>
      <c r="LAA40" s="443"/>
      <c r="LAB40" s="443"/>
      <c r="LAC40" s="443"/>
      <c r="LAD40" s="443"/>
      <c r="LAE40" s="443"/>
      <c r="LAF40" s="443"/>
      <c r="LAG40" s="443"/>
      <c r="LAH40" s="443"/>
      <c r="LAI40" s="443"/>
      <c r="LAJ40" s="443"/>
      <c r="LAK40" s="443"/>
      <c r="LAL40" s="443"/>
      <c r="LAM40" s="443"/>
      <c r="LAN40" s="443"/>
      <c r="LAO40" s="443"/>
      <c r="LAP40" s="443"/>
      <c r="LAQ40" s="443"/>
      <c r="LAR40" s="443"/>
      <c r="LAS40" s="443"/>
      <c r="LAT40" s="443"/>
      <c r="LAU40" s="443"/>
      <c r="LAV40" s="443"/>
      <c r="LAW40" s="443"/>
      <c r="LAX40" s="443"/>
      <c r="LAY40" s="443"/>
      <c r="LAZ40" s="443"/>
      <c r="LBA40" s="443"/>
      <c r="LBB40" s="443"/>
      <c r="LBC40" s="443"/>
      <c r="LBD40" s="443"/>
      <c r="LBE40" s="443"/>
      <c r="LBF40" s="443"/>
      <c r="LBG40" s="443"/>
      <c r="LBH40" s="443"/>
      <c r="LBI40" s="443"/>
      <c r="LBJ40" s="443"/>
      <c r="LBK40" s="443"/>
      <c r="LBL40" s="443"/>
      <c r="LBM40" s="443"/>
      <c r="LBN40" s="443"/>
      <c r="LBO40" s="443"/>
      <c r="LBP40" s="443"/>
      <c r="LBQ40" s="443"/>
      <c r="LBR40" s="443"/>
      <c r="LBS40" s="443"/>
      <c r="LBT40" s="443"/>
      <c r="LBU40" s="443"/>
      <c r="LBV40" s="443"/>
      <c r="LBW40" s="443"/>
      <c r="LBX40" s="443"/>
      <c r="LBY40" s="443"/>
      <c r="LBZ40" s="443"/>
      <c r="LCA40" s="443"/>
      <c r="LCB40" s="443"/>
      <c r="LCC40" s="443"/>
      <c r="LCD40" s="443"/>
      <c r="LCE40" s="443"/>
      <c r="LCF40" s="443"/>
      <c r="LCG40" s="443"/>
      <c r="LCH40" s="443"/>
      <c r="LCI40" s="443"/>
      <c r="LCJ40" s="443"/>
      <c r="LCK40" s="443"/>
      <c r="LCL40" s="443"/>
      <c r="LCM40" s="443"/>
      <c r="LCN40" s="443"/>
      <c r="LCO40" s="443"/>
      <c r="LCP40" s="443"/>
      <c r="LCQ40" s="443"/>
      <c r="LCR40" s="443"/>
      <c r="LCS40" s="443"/>
      <c r="LCT40" s="443"/>
      <c r="LCU40" s="443"/>
      <c r="LCV40" s="443"/>
      <c r="LCW40" s="443"/>
      <c r="LCX40" s="443"/>
      <c r="LCY40" s="443"/>
      <c r="LCZ40" s="443"/>
      <c r="LDA40" s="443"/>
      <c r="LDB40" s="443"/>
      <c r="LDC40" s="443"/>
      <c r="LDD40" s="443"/>
      <c r="LDE40" s="443"/>
      <c r="LDF40" s="443"/>
      <c r="LDG40" s="443"/>
      <c r="LDH40" s="443"/>
      <c r="LDI40" s="443"/>
      <c r="LDJ40" s="443"/>
      <c r="LDK40" s="443"/>
      <c r="LDL40" s="443"/>
      <c r="LDM40" s="443"/>
      <c r="LDN40" s="443"/>
      <c r="LDO40" s="443"/>
      <c r="LDP40" s="443"/>
      <c r="LDQ40" s="443"/>
      <c r="LDR40" s="443"/>
      <c r="LDS40" s="443"/>
      <c r="LDT40" s="443"/>
      <c r="LDU40" s="443"/>
      <c r="LDV40" s="443"/>
      <c r="LDW40" s="443"/>
      <c r="LDX40" s="443"/>
      <c r="LDY40" s="443"/>
      <c r="LDZ40" s="443"/>
      <c r="LEA40" s="443"/>
      <c r="LEB40" s="443"/>
      <c r="LEC40" s="443"/>
      <c r="LED40" s="443"/>
      <c r="LEE40" s="443"/>
      <c r="LEF40" s="443"/>
      <c r="LEG40" s="443"/>
      <c r="LEH40" s="443"/>
      <c r="LEI40" s="443"/>
      <c r="LEJ40" s="443"/>
      <c r="LEK40" s="443"/>
      <c r="LEL40" s="443"/>
      <c r="LEM40" s="443"/>
      <c r="LEN40" s="443"/>
      <c r="LEO40" s="443"/>
      <c r="LEP40" s="443"/>
      <c r="LEQ40" s="443"/>
      <c r="LER40" s="443"/>
      <c r="LES40" s="443"/>
      <c r="LET40" s="443"/>
      <c r="LEU40" s="443"/>
      <c r="LEV40" s="443"/>
      <c r="LEW40" s="443"/>
      <c r="LEX40" s="443"/>
      <c r="LEY40" s="443"/>
      <c r="LEZ40" s="443"/>
      <c r="LFA40" s="443"/>
      <c r="LFB40" s="443"/>
      <c r="LFC40" s="443"/>
      <c r="LFD40" s="443"/>
      <c r="LFE40" s="443"/>
      <c r="LFF40" s="443"/>
      <c r="LFG40" s="443"/>
      <c r="LFH40" s="443"/>
      <c r="LFI40" s="443"/>
      <c r="LFJ40" s="443"/>
      <c r="LFK40" s="443"/>
      <c r="LFL40" s="443"/>
      <c r="LFM40" s="443"/>
      <c r="LFN40" s="443"/>
      <c r="LFO40" s="443"/>
      <c r="LFP40" s="443"/>
      <c r="LFQ40" s="443"/>
      <c r="LFR40" s="443"/>
      <c r="LFS40" s="443"/>
      <c r="LFT40" s="443"/>
      <c r="LFU40" s="443"/>
      <c r="LFV40" s="443"/>
      <c r="LFW40" s="443"/>
      <c r="LFX40" s="443"/>
      <c r="LFY40" s="443"/>
      <c r="LFZ40" s="443"/>
      <c r="LGA40" s="443"/>
      <c r="LGB40" s="443"/>
      <c r="LGC40" s="443"/>
      <c r="LGD40" s="443"/>
      <c r="LGE40" s="443"/>
      <c r="LGF40" s="443"/>
      <c r="LGG40" s="443"/>
      <c r="LGH40" s="443"/>
      <c r="LGI40" s="443"/>
      <c r="LGJ40" s="443"/>
      <c r="LGK40" s="443"/>
      <c r="LGL40" s="443"/>
      <c r="LGM40" s="443"/>
      <c r="LGN40" s="443"/>
      <c r="LGO40" s="443"/>
      <c r="LGP40" s="443"/>
      <c r="LGQ40" s="443"/>
      <c r="LGR40" s="443"/>
      <c r="LGS40" s="443"/>
      <c r="LGT40" s="443"/>
      <c r="LGU40" s="443"/>
      <c r="LGV40" s="443"/>
      <c r="LGW40" s="443"/>
      <c r="LGX40" s="443"/>
      <c r="LGY40" s="443"/>
      <c r="LGZ40" s="443"/>
      <c r="LHA40" s="443"/>
      <c r="LHB40" s="443"/>
      <c r="LHC40" s="443"/>
      <c r="LHD40" s="443"/>
      <c r="LHE40" s="443"/>
      <c r="LHF40" s="443"/>
      <c r="LHG40" s="443"/>
      <c r="LHH40" s="443"/>
      <c r="LHI40" s="443"/>
      <c r="LHJ40" s="443"/>
      <c r="LHK40" s="443"/>
      <c r="LHL40" s="443"/>
      <c r="LHM40" s="443"/>
      <c r="LHN40" s="443"/>
      <c r="LHO40" s="443"/>
      <c r="LHP40" s="443"/>
      <c r="LHQ40" s="443"/>
      <c r="LHR40" s="443"/>
      <c r="LHS40" s="443"/>
      <c r="LHT40" s="443"/>
      <c r="LHU40" s="443"/>
      <c r="LHV40" s="443"/>
      <c r="LHW40" s="443"/>
      <c r="LHX40" s="443"/>
      <c r="LHY40" s="443"/>
      <c r="LHZ40" s="443"/>
      <c r="LIA40" s="443"/>
      <c r="LIB40" s="443"/>
      <c r="LIC40" s="443"/>
      <c r="LID40" s="443"/>
      <c r="LIE40" s="443"/>
      <c r="LIF40" s="443"/>
      <c r="LIG40" s="443"/>
      <c r="LIH40" s="443"/>
      <c r="LII40" s="443"/>
      <c r="LIJ40" s="443"/>
      <c r="LIK40" s="443"/>
      <c r="LIL40" s="443"/>
      <c r="LIM40" s="443"/>
      <c r="LIN40" s="443"/>
      <c r="LIO40" s="443"/>
      <c r="LIP40" s="443"/>
      <c r="LIQ40" s="443"/>
      <c r="LIR40" s="443"/>
      <c r="LIS40" s="443"/>
      <c r="LIT40" s="443"/>
      <c r="LIU40" s="443"/>
      <c r="LIV40" s="443"/>
      <c r="LIW40" s="443"/>
      <c r="LIX40" s="443"/>
      <c r="LIY40" s="443"/>
      <c r="LIZ40" s="443"/>
      <c r="LJA40" s="443"/>
      <c r="LJB40" s="443"/>
      <c r="LJC40" s="443"/>
      <c r="LJD40" s="443"/>
      <c r="LJE40" s="443"/>
      <c r="LJF40" s="443"/>
      <c r="LJG40" s="443"/>
      <c r="LJH40" s="443"/>
      <c r="LJI40" s="443"/>
      <c r="LJJ40" s="443"/>
      <c r="LJK40" s="443"/>
      <c r="LJL40" s="443"/>
      <c r="LJM40" s="443"/>
      <c r="LJN40" s="443"/>
      <c r="LJO40" s="443"/>
      <c r="LJP40" s="443"/>
      <c r="LJQ40" s="443"/>
      <c r="LJR40" s="443"/>
      <c r="LJS40" s="443"/>
      <c r="LJT40" s="443"/>
      <c r="LJU40" s="443"/>
      <c r="LJV40" s="443"/>
      <c r="LJW40" s="443"/>
      <c r="LJX40" s="443"/>
      <c r="LJY40" s="443"/>
      <c r="LJZ40" s="443"/>
      <c r="LKA40" s="443"/>
      <c r="LKB40" s="443"/>
      <c r="LKC40" s="443"/>
      <c r="LKD40" s="443"/>
      <c r="LKE40" s="443"/>
      <c r="LKF40" s="443"/>
      <c r="LKG40" s="443"/>
      <c r="LKH40" s="443"/>
      <c r="LKI40" s="443"/>
      <c r="LKJ40" s="443"/>
      <c r="LKK40" s="443"/>
      <c r="LKL40" s="443"/>
      <c r="LKM40" s="443"/>
      <c r="LKN40" s="443"/>
      <c r="LKO40" s="443"/>
      <c r="LKP40" s="443"/>
      <c r="LKQ40" s="443"/>
      <c r="LKR40" s="443"/>
      <c r="LKS40" s="443"/>
      <c r="LKT40" s="443"/>
      <c r="LKU40" s="443"/>
      <c r="LKV40" s="443"/>
      <c r="LKW40" s="443"/>
      <c r="LKX40" s="443"/>
      <c r="LKY40" s="443"/>
      <c r="LKZ40" s="443"/>
      <c r="LLA40" s="443"/>
      <c r="LLB40" s="443"/>
      <c r="LLC40" s="443"/>
      <c r="LLD40" s="443"/>
      <c r="LLE40" s="443"/>
      <c r="LLF40" s="443"/>
      <c r="LLG40" s="443"/>
      <c r="LLH40" s="443"/>
      <c r="LLI40" s="443"/>
      <c r="LLJ40" s="443"/>
      <c r="LLK40" s="443"/>
      <c r="LLL40" s="443"/>
      <c r="LLM40" s="443"/>
      <c r="LLN40" s="443"/>
      <c r="LLO40" s="443"/>
      <c r="LLP40" s="443"/>
      <c r="LLQ40" s="443"/>
      <c r="LLR40" s="443"/>
      <c r="LLS40" s="443"/>
      <c r="LLT40" s="443"/>
      <c r="LLU40" s="443"/>
      <c r="LLV40" s="443"/>
      <c r="LLW40" s="443"/>
      <c r="LLX40" s="443"/>
      <c r="LLY40" s="443"/>
      <c r="LLZ40" s="443"/>
      <c r="LMA40" s="443"/>
      <c r="LMB40" s="443"/>
      <c r="LMC40" s="443"/>
      <c r="LMD40" s="443"/>
      <c r="LME40" s="443"/>
      <c r="LMF40" s="443"/>
      <c r="LMG40" s="443"/>
      <c r="LMH40" s="443"/>
      <c r="LMI40" s="443"/>
      <c r="LMJ40" s="443"/>
      <c r="LMK40" s="443"/>
      <c r="LML40" s="443"/>
      <c r="LMM40" s="443"/>
      <c r="LMN40" s="443"/>
      <c r="LMO40" s="443"/>
      <c r="LMP40" s="443"/>
      <c r="LMQ40" s="443"/>
      <c r="LMR40" s="443"/>
      <c r="LMS40" s="443"/>
      <c r="LMT40" s="443"/>
      <c r="LMU40" s="443"/>
      <c r="LMV40" s="443"/>
      <c r="LMW40" s="443"/>
      <c r="LMX40" s="443"/>
      <c r="LMY40" s="443"/>
      <c r="LMZ40" s="443"/>
      <c r="LNA40" s="443"/>
      <c r="LNB40" s="443"/>
      <c r="LNC40" s="443"/>
      <c r="LND40" s="443"/>
      <c r="LNE40" s="443"/>
      <c r="LNF40" s="443"/>
      <c r="LNG40" s="443"/>
      <c r="LNH40" s="443"/>
      <c r="LNI40" s="443"/>
      <c r="LNJ40" s="443"/>
      <c r="LNK40" s="443"/>
      <c r="LNL40" s="443"/>
      <c r="LNM40" s="443"/>
      <c r="LNN40" s="443"/>
      <c r="LNO40" s="443"/>
      <c r="LNP40" s="443"/>
      <c r="LNQ40" s="443"/>
      <c r="LNR40" s="443"/>
      <c r="LNS40" s="443"/>
      <c r="LNT40" s="443"/>
      <c r="LNU40" s="443"/>
      <c r="LNV40" s="443"/>
      <c r="LNW40" s="443"/>
      <c r="LNX40" s="443"/>
      <c r="LNY40" s="443"/>
      <c r="LNZ40" s="443"/>
      <c r="LOA40" s="443"/>
      <c r="LOB40" s="443"/>
      <c r="LOC40" s="443"/>
      <c r="LOD40" s="443"/>
      <c r="LOE40" s="443"/>
      <c r="LOF40" s="443"/>
      <c r="LOG40" s="443"/>
      <c r="LOH40" s="443"/>
      <c r="LOI40" s="443"/>
      <c r="LOJ40" s="443"/>
      <c r="LOK40" s="443"/>
      <c r="LOL40" s="443"/>
      <c r="LOM40" s="443"/>
      <c r="LON40" s="443"/>
      <c r="LOO40" s="443"/>
      <c r="LOP40" s="443"/>
      <c r="LOQ40" s="443"/>
      <c r="LOR40" s="443"/>
      <c r="LOS40" s="443"/>
      <c r="LOT40" s="443"/>
      <c r="LOU40" s="443"/>
      <c r="LOV40" s="443"/>
      <c r="LOW40" s="443"/>
      <c r="LOX40" s="443"/>
      <c r="LOY40" s="443"/>
      <c r="LOZ40" s="443"/>
      <c r="LPA40" s="443"/>
      <c r="LPB40" s="443"/>
      <c r="LPC40" s="443"/>
      <c r="LPD40" s="443"/>
      <c r="LPE40" s="443"/>
      <c r="LPF40" s="443"/>
      <c r="LPG40" s="443"/>
      <c r="LPH40" s="443"/>
      <c r="LPI40" s="443"/>
      <c r="LPJ40" s="443"/>
      <c r="LPK40" s="443"/>
      <c r="LPL40" s="443"/>
      <c r="LPM40" s="443"/>
      <c r="LPN40" s="443"/>
      <c r="LPO40" s="443"/>
      <c r="LPP40" s="443"/>
      <c r="LPQ40" s="443"/>
      <c r="LPR40" s="443"/>
      <c r="LPS40" s="443"/>
      <c r="LPT40" s="443"/>
      <c r="LPU40" s="443"/>
      <c r="LPV40" s="443"/>
      <c r="LPW40" s="443"/>
      <c r="LPX40" s="443"/>
      <c r="LPY40" s="443"/>
      <c r="LPZ40" s="443"/>
      <c r="LQA40" s="443"/>
      <c r="LQB40" s="443"/>
      <c r="LQC40" s="443"/>
      <c r="LQD40" s="443"/>
      <c r="LQE40" s="443"/>
      <c r="LQF40" s="443"/>
      <c r="LQG40" s="443"/>
      <c r="LQH40" s="443"/>
      <c r="LQI40" s="443"/>
      <c r="LQJ40" s="443"/>
      <c r="LQK40" s="443"/>
      <c r="LQL40" s="443"/>
      <c r="LQM40" s="443"/>
      <c r="LQN40" s="443"/>
      <c r="LQO40" s="443"/>
      <c r="LQP40" s="443"/>
      <c r="LQQ40" s="443"/>
      <c r="LQR40" s="443"/>
      <c r="LQS40" s="443"/>
      <c r="LQT40" s="443"/>
      <c r="LQU40" s="443"/>
      <c r="LQV40" s="443"/>
      <c r="LQW40" s="443"/>
      <c r="LQX40" s="443"/>
      <c r="LQY40" s="443"/>
      <c r="LQZ40" s="443"/>
      <c r="LRA40" s="443"/>
      <c r="LRB40" s="443"/>
      <c r="LRC40" s="443"/>
      <c r="LRD40" s="443"/>
      <c r="LRE40" s="443"/>
      <c r="LRF40" s="443"/>
      <c r="LRG40" s="443"/>
      <c r="LRH40" s="443"/>
      <c r="LRI40" s="443"/>
      <c r="LRJ40" s="443"/>
      <c r="LRK40" s="443"/>
      <c r="LRL40" s="443"/>
      <c r="LRM40" s="443"/>
      <c r="LRN40" s="443"/>
      <c r="LRO40" s="443"/>
      <c r="LRP40" s="443"/>
      <c r="LRQ40" s="443"/>
      <c r="LRR40" s="443"/>
      <c r="LRS40" s="443"/>
      <c r="LRT40" s="443"/>
      <c r="LRU40" s="443"/>
      <c r="LRV40" s="443"/>
      <c r="LRW40" s="443"/>
      <c r="LRX40" s="443"/>
      <c r="LRY40" s="443"/>
      <c r="LRZ40" s="443"/>
      <c r="LSA40" s="443"/>
      <c r="LSB40" s="443"/>
      <c r="LSC40" s="443"/>
      <c r="LSD40" s="443"/>
      <c r="LSE40" s="443"/>
      <c r="LSF40" s="443"/>
      <c r="LSG40" s="443"/>
      <c r="LSH40" s="443"/>
      <c r="LSI40" s="443"/>
      <c r="LSJ40" s="443"/>
      <c r="LSK40" s="443"/>
      <c r="LSL40" s="443"/>
      <c r="LSM40" s="443"/>
      <c r="LSN40" s="443"/>
      <c r="LSO40" s="443"/>
      <c r="LSP40" s="443"/>
      <c r="LSQ40" s="443"/>
      <c r="LSR40" s="443"/>
      <c r="LSS40" s="443"/>
      <c r="LST40" s="443"/>
      <c r="LSU40" s="443"/>
      <c r="LSV40" s="443"/>
      <c r="LSW40" s="443"/>
      <c r="LSX40" s="443"/>
      <c r="LSY40" s="443"/>
      <c r="LSZ40" s="443"/>
      <c r="LTA40" s="443"/>
      <c r="LTB40" s="443"/>
      <c r="LTC40" s="443"/>
      <c r="LTD40" s="443"/>
      <c r="LTE40" s="443"/>
      <c r="LTF40" s="443"/>
      <c r="LTG40" s="443"/>
      <c r="LTH40" s="443"/>
      <c r="LTI40" s="443"/>
      <c r="LTJ40" s="443"/>
      <c r="LTK40" s="443"/>
      <c r="LTL40" s="443"/>
      <c r="LTM40" s="443"/>
      <c r="LTN40" s="443"/>
      <c r="LTO40" s="443"/>
      <c r="LTP40" s="443"/>
      <c r="LTQ40" s="443"/>
      <c r="LTR40" s="443"/>
      <c r="LTS40" s="443"/>
      <c r="LTT40" s="443"/>
      <c r="LTU40" s="443"/>
      <c r="LTV40" s="443"/>
      <c r="LTW40" s="443"/>
      <c r="LTX40" s="443"/>
      <c r="LTY40" s="443"/>
      <c r="LTZ40" s="443"/>
      <c r="LUA40" s="443"/>
      <c r="LUB40" s="443"/>
      <c r="LUC40" s="443"/>
      <c r="LUD40" s="443"/>
      <c r="LUE40" s="443"/>
      <c r="LUF40" s="443"/>
      <c r="LUG40" s="443"/>
      <c r="LUH40" s="443"/>
      <c r="LUI40" s="443"/>
      <c r="LUJ40" s="443"/>
      <c r="LUK40" s="443"/>
      <c r="LUL40" s="443"/>
      <c r="LUM40" s="443"/>
      <c r="LUN40" s="443"/>
      <c r="LUO40" s="443"/>
      <c r="LUP40" s="443"/>
      <c r="LUQ40" s="443"/>
      <c r="LUR40" s="443"/>
      <c r="LUS40" s="443"/>
      <c r="LUT40" s="443"/>
      <c r="LUU40" s="443"/>
      <c r="LUV40" s="443"/>
      <c r="LUW40" s="443"/>
      <c r="LUX40" s="443"/>
      <c r="LUY40" s="443"/>
      <c r="LUZ40" s="443"/>
      <c r="LVA40" s="443"/>
      <c r="LVB40" s="443"/>
      <c r="LVC40" s="443"/>
      <c r="LVD40" s="443"/>
      <c r="LVE40" s="443"/>
      <c r="LVF40" s="443"/>
      <c r="LVG40" s="443"/>
      <c r="LVH40" s="443"/>
      <c r="LVI40" s="443"/>
      <c r="LVJ40" s="443"/>
      <c r="LVK40" s="443"/>
      <c r="LVL40" s="443"/>
      <c r="LVM40" s="443"/>
      <c r="LVN40" s="443"/>
      <c r="LVO40" s="443"/>
      <c r="LVP40" s="443"/>
      <c r="LVQ40" s="443"/>
      <c r="LVR40" s="443"/>
      <c r="LVS40" s="443"/>
      <c r="LVT40" s="443"/>
      <c r="LVU40" s="443"/>
      <c r="LVV40" s="443"/>
      <c r="LVW40" s="443"/>
      <c r="LVX40" s="443"/>
      <c r="LVY40" s="443"/>
      <c r="LVZ40" s="443"/>
      <c r="LWA40" s="443"/>
      <c r="LWB40" s="443"/>
      <c r="LWC40" s="443"/>
      <c r="LWD40" s="443"/>
      <c r="LWE40" s="443"/>
      <c r="LWF40" s="443"/>
      <c r="LWG40" s="443"/>
      <c r="LWH40" s="443"/>
      <c r="LWI40" s="443"/>
      <c r="LWJ40" s="443"/>
      <c r="LWK40" s="443"/>
      <c r="LWL40" s="443"/>
      <c r="LWM40" s="443"/>
      <c r="LWN40" s="443"/>
      <c r="LWO40" s="443"/>
      <c r="LWP40" s="443"/>
      <c r="LWQ40" s="443"/>
      <c r="LWR40" s="443"/>
      <c r="LWS40" s="443"/>
      <c r="LWT40" s="443"/>
      <c r="LWU40" s="443"/>
      <c r="LWV40" s="443"/>
      <c r="LWW40" s="443"/>
      <c r="LWX40" s="443"/>
      <c r="LWY40" s="443"/>
      <c r="LWZ40" s="443"/>
      <c r="LXA40" s="443"/>
      <c r="LXB40" s="443"/>
      <c r="LXC40" s="443"/>
      <c r="LXD40" s="443"/>
      <c r="LXE40" s="443"/>
      <c r="LXF40" s="443"/>
      <c r="LXG40" s="443"/>
      <c r="LXH40" s="443"/>
      <c r="LXI40" s="443"/>
      <c r="LXJ40" s="443"/>
      <c r="LXK40" s="443"/>
      <c r="LXL40" s="443"/>
      <c r="LXM40" s="443"/>
      <c r="LXN40" s="443"/>
      <c r="LXO40" s="443"/>
      <c r="LXP40" s="443"/>
      <c r="LXQ40" s="443"/>
      <c r="LXR40" s="443"/>
      <c r="LXS40" s="443"/>
      <c r="LXT40" s="443"/>
      <c r="LXU40" s="443"/>
      <c r="LXV40" s="443"/>
      <c r="LXW40" s="443"/>
      <c r="LXX40" s="443"/>
      <c r="LXY40" s="443"/>
      <c r="LXZ40" s="443"/>
      <c r="LYA40" s="443"/>
      <c r="LYB40" s="443"/>
      <c r="LYC40" s="443"/>
      <c r="LYD40" s="443"/>
      <c r="LYE40" s="443"/>
      <c r="LYF40" s="443"/>
      <c r="LYG40" s="443"/>
      <c r="LYH40" s="443"/>
      <c r="LYI40" s="443"/>
      <c r="LYJ40" s="443"/>
      <c r="LYK40" s="443"/>
      <c r="LYL40" s="443"/>
      <c r="LYM40" s="443"/>
      <c r="LYN40" s="443"/>
      <c r="LYO40" s="443"/>
      <c r="LYP40" s="443"/>
      <c r="LYQ40" s="443"/>
      <c r="LYR40" s="443"/>
      <c r="LYS40" s="443"/>
      <c r="LYT40" s="443"/>
      <c r="LYU40" s="443"/>
      <c r="LYV40" s="443"/>
      <c r="LYW40" s="443"/>
      <c r="LYX40" s="443"/>
      <c r="LYY40" s="443"/>
      <c r="LYZ40" s="443"/>
      <c r="LZA40" s="443"/>
      <c r="LZB40" s="443"/>
      <c r="LZC40" s="443"/>
      <c r="LZD40" s="443"/>
      <c r="LZE40" s="443"/>
      <c r="LZF40" s="443"/>
      <c r="LZG40" s="443"/>
      <c r="LZH40" s="443"/>
      <c r="LZI40" s="443"/>
      <c r="LZJ40" s="443"/>
      <c r="LZK40" s="443"/>
      <c r="LZL40" s="443"/>
      <c r="LZM40" s="443"/>
      <c r="LZN40" s="443"/>
      <c r="LZO40" s="443"/>
      <c r="LZP40" s="443"/>
      <c r="LZQ40" s="443"/>
      <c r="LZR40" s="443"/>
      <c r="LZS40" s="443"/>
      <c r="LZT40" s="443"/>
      <c r="LZU40" s="443"/>
      <c r="LZV40" s="443"/>
      <c r="LZW40" s="443"/>
      <c r="LZX40" s="443"/>
      <c r="LZY40" s="443"/>
      <c r="LZZ40" s="443"/>
      <c r="MAA40" s="443"/>
      <c r="MAB40" s="443"/>
      <c r="MAC40" s="443"/>
      <c r="MAD40" s="443"/>
      <c r="MAE40" s="443"/>
      <c r="MAF40" s="443"/>
      <c r="MAG40" s="443"/>
      <c r="MAH40" s="443"/>
      <c r="MAI40" s="443"/>
      <c r="MAJ40" s="443"/>
      <c r="MAK40" s="443"/>
      <c r="MAL40" s="443"/>
      <c r="MAM40" s="443"/>
      <c r="MAN40" s="443"/>
      <c r="MAO40" s="443"/>
      <c r="MAP40" s="443"/>
      <c r="MAQ40" s="443"/>
      <c r="MAR40" s="443"/>
      <c r="MAS40" s="443"/>
      <c r="MAT40" s="443"/>
      <c r="MAU40" s="443"/>
      <c r="MAV40" s="443"/>
      <c r="MAW40" s="443"/>
      <c r="MAX40" s="443"/>
      <c r="MAY40" s="443"/>
      <c r="MAZ40" s="443"/>
      <c r="MBA40" s="443"/>
      <c r="MBB40" s="443"/>
      <c r="MBC40" s="443"/>
      <c r="MBD40" s="443"/>
      <c r="MBE40" s="443"/>
      <c r="MBF40" s="443"/>
      <c r="MBG40" s="443"/>
      <c r="MBH40" s="443"/>
      <c r="MBI40" s="443"/>
      <c r="MBJ40" s="443"/>
      <c r="MBK40" s="443"/>
      <c r="MBL40" s="443"/>
      <c r="MBM40" s="443"/>
      <c r="MBN40" s="443"/>
      <c r="MBO40" s="443"/>
      <c r="MBP40" s="443"/>
      <c r="MBQ40" s="443"/>
      <c r="MBR40" s="443"/>
      <c r="MBS40" s="443"/>
      <c r="MBT40" s="443"/>
      <c r="MBU40" s="443"/>
      <c r="MBV40" s="443"/>
      <c r="MBW40" s="443"/>
      <c r="MBX40" s="443"/>
      <c r="MBY40" s="443"/>
      <c r="MBZ40" s="443"/>
      <c r="MCA40" s="443"/>
      <c r="MCB40" s="443"/>
      <c r="MCC40" s="443"/>
      <c r="MCD40" s="443"/>
      <c r="MCE40" s="443"/>
      <c r="MCF40" s="443"/>
      <c r="MCG40" s="443"/>
      <c r="MCH40" s="443"/>
      <c r="MCI40" s="443"/>
      <c r="MCJ40" s="443"/>
      <c r="MCK40" s="443"/>
      <c r="MCL40" s="443"/>
      <c r="MCM40" s="443"/>
      <c r="MCN40" s="443"/>
      <c r="MCO40" s="443"/>
      <c r="MCP40" s="443"/>
      <c r="MCQ40" s="443"/>
      <c r="MCR40" s="443"/>
      <c r="MCS40" s="443"/>
      <c r="MCT40" s="443"/>
      <c r="MCU40" s="443"/>
      <c r="MCV40" s="443"/>
      <c r="MCW40" s="443"/>
      <c r="MCX40" s="443"/>
      <c r="MCY40" s="443"/>
      <c r="MCZ40" s="443"/>
      <c r="MDA40" s="443"/>
      <c r="MDB40" s="443"/>
      <c r="MDC40" s="443"/>
      <c r="MDD40" s="443"/>
      <c r="MDE40" s="443"/>
      <c r="MDF40" s="443"/>
      <c r="MDG40" s="443"/>
      <c r="MDH40" s="443"/>
      <c r="MDI40" s="443"/>
      <c r="MDJ40" s="443"/>
      <c r="MDK40" s="443"/>
      <c r="MDL40" s="443"/>
      <c r="MDM40" s="443"/>
      <c r="MDN40" s="443"/>
      <c r="MDO40" s="443"/>
      <c r="MDP40" s="443"/>
      <c r="MDQ40" s="443"/>
      <c r="MDR40" s="443"/>
      <c r="MDS40" s="443"/>
      <c r="MDT40" s="443"/>
      <c r="MDU40" s="443"/>
      <c r="MDV40" s="443"/>
      <c r="MDW40" s="443"/>
      <c r="MDX40" s="443"/>
      <c r="MDY40" s="443"/>
      <c r="MDZ40" s="443"/>
      <c r="MEA40" s="443"/>
      <c r="MEB40" s="443"/>
      <c r="MEC40" s="443"/>
      <c r="MED40" s="443"/>
      <c r="MEE40" s="443"/>
      <c r="MEF40" s="443"/>
      <c r="MEG40" s="443"/>
      <c r="MEH40" s="443"/>
      <c r="MEI40" s="443"/>
      <c r="MEJ40" s="443"/>
      <c r="MEK40" s="443"/>
      <c r="MEL40" s="443"/>
      <c r="MEM40" s="443"/>
      <c r="MEN40" s="443"/>
      <c r="MEO40" s="443"/>
      <c r="MEP40" s="443"/>
      <c r="MEQ40" s="443"/>
      <c r="MER40" s="443"/>
      <c r="MES40" s="443"/>
      <c r="MET40" s="443"/>
      <c r="MEU40" s="443"/>
      <c r="MEV40" s="443"/>
      <c r="MEW40" s="443"/>
      <c r="MEX40" s="443"/>
      <c r="MEY40" s="443"/>
      <c r="MEZ40" s="443"/>
      <c r="MFA40" s="443"/>
      <c r="MFB40" s="443"/>
      <c r="MFC40" s="443"/>
      <c r="MFD40" s="443"/>
      <c r="MFE40" s="443"/>
      <c r="MFF40" s="443"/>
      <c r="MFG40" s="443"/>
      <c r="MFH40" s="443"/>
      <c r="MFI40" s="443"/>
      <c r="MFJ40" s="443"/>
      <c r="MFK40" s="443"/>
      <c r="MFL40" s="443"/>
      <c r="MFM40" s="443"/>
      <c r="MFN40" s="443"/>
      <c r="MFO40" s="443"/>
      <c r="MFP40" s="443"/>
      <c r="MFQ40" s="443"/>
      <c r="MFR40" s="443"/>
      <c r="MFS40" s="443"/>
      <c r="MFT40" s="443"/>
      <c r="MFU40" s="443"/>
      <c r="MFV40" s="443"/>
      <c r="MFW40" s="443"/>
      <c r="MFX40" s="443"/>
      <c r="MFY40" s="443"/>
      <c r="MFZ40" s="443"/>
      <c r="MGA40" s="443"/>
      <c r="MGB40" s="443"/>
      <c r="MGC40" s="443"/>
      <c r="MGD40" s="443"/>
      <c r="MGE40" s="443"/>
      <c r="MGF40" s="443"/>
      <c r="MGG40" s="443"/>
      <c r="MGH40" s="443"/>
      <c r="MGI40" s="443"/>
      <c r="MGJ40" s="443"/>
      <c r="MGK40" s="443"/>
      <c r="MGL40" s="443"/>
      <c r="MGM40" s="443"/>
      <c r="MGN40" s="443"/>
      <c r="MGO40" s="443"/>
      <c r="MGP40" s="443"/>
      <c r="MGQ40" s="443"/>
      <c r="MGR40" s="443"/>
      <c r="MGS40" s="443"/>
      <c r="MGT40" s="443"/>
      <c r="MGU40" s="443"/>
      <c r="MGV40" s="443"/>
      <c r="MGW40" s="443"/>
      <c r="MGX40" s="443"/>
      <c r="MGY40" s="443"/>
      <c r="MGZ40" s="443"/>
      <c r="MHA40" s="443"/>
      <c r="MHB40" s="443"/>
      <c r="MHC40" s="443"/>
      <c r="MHD40" s="443"/>
      <c r="MHE40" s="443"/>
      <c r="MHF40" s="443"/>
      <c r="MHG40" s="443"/>
      <c r="MHH40" s="443"/>
      <c r="MHI40" s="443"/>
      <c r="MHJ40" s="443"/>
      <c r="MHK40" s="443"/>
      <c r="MHL40" s="443"/>
      <c r="MHM40" s="443"/>
      <c r="MHN40" s="443"/>
      <c r="MHO40" s="443"/>
      <c r="MHP40" s="443"/>
      <c r="MHQ40" s="443"/>
      <c r="MHR40" s="443"/>
      <c r="MHS40" s="443"/>
      <c r="MHT40" s="443"/>
      <c r="MHU40" s="443"/>
      <c r="MHV40" s="443"/>
      <c r="MHW40" s="443"/>
      <c r="MHX40" s="443"/>
      <c r="MHY40" s="443"/>
      <c r="MHZ40" s="443"/>
      <c r="MIA40" s="443"/>
      <c r="MIB40" s="443"/>
      <c r="MIC40" s="443"/>
      <c r="MID40" s="443"/>
      <c r="MIE40" s="443"/>
      <c r="MIF40" s="443"/>
      <c r="MIG40" s="443"/>
      <c r="MIH40" s="443"/>
      <c r="MII40" s="443"/>
      <c r="MIJ40" s="443"/>
      <c r="MIK40" s="443"/>
      <c r="MIL40" s="443"/>
      <c r="MIM40" s="443"/>
      <c r="MIN40" s="443"/>
      <c r="MIO40" s="443"/>
      <c r="MIP40" s="443"/>
      <c r="MIQ40" s="443"/>
      <c r="MIR40" s="443"/>
      <c r="MIS40" s="443"/>
      <c r="MIT40" s="443"/>
      <c r="MIU40" s="443"/>
      <c r="MIV40" s="443"/>
      <c r="MIW40" s="443"/>
      <c r="MIX40" s="443"/>
      <c r="MIY40" s="443"/>
      <c r="MIZ40" s="443"/>
      <c r="MJA40" s="443"/>
      <c r="MJB40" s="443"/>
      <c r="MJC40" s="443"/>
      <c r="MJD40" s="443"/>
      <c r="MJE40" s="443"/>
      <c r="MJF40" s="443"/>
      <c r="MJG40" s="443"/>
      <c r="MJH40" s="443"/>
      <c r="MJI40" s="443"/>
      <c r="MJJ40" s="443"/>
      <c r="MJK40" s="443"/>
      <c r="MJL40" s="443"/>
      <c r="MJM40" s="443"/>
      <c r="MJN40" s="443"/>
      <c r="MJO40" s="443"/>
      <c r="MJP40" s="443"/>
      <c r="MJQ40" s="443"/>
      <c r="MJR40" s="443"/>
      <c r="MJS40" s="443"/>
      <c r="MJT40" s="443"/>
      <c r="MJU40" s="443"/>
      <c r="MJV40" s="443"/>
      <c r="MJW40" s="443"/>
      <c r="MJX40" s="443"/>
      <c r="MJY40" s="443"/>
      <c r="MJZ40" s="443"/>
      <c r="MKA40" s="443"/>
      <c r="MKB40" s="443"/>
      <c r="MKC40" s="443"/>
      <c r="MKD40" s="443"/>
      <c r="MKE40" s="443"/>
      <c r="MKF40" s="443"/>
      <c r="MKG40" s="443"/>
      <c r="MKH40" s="443"/>
      <c r="MKI40" s="443"/>
      <c r="MKJ40" s="443"/>
      <c r="MKK40" s="443"/>
      <c r="MKL40" s="443"/>
      <c r="MKM40" s="443"/>
      <c r="MKN40" s="443"/>
      <c r="MKO40" s="443"/>
      <c r="MKP40" s="443"/>
      <c r="MKQ40" s="443"/>
      <c r="MKR40" s="443"/>
      <c r="MKS40" s="443"/>
      <c r="MKT40" s="443"/>
      <c r="MKU40" s="443"/>
      <c r="MKV40" s="443"/>
      <c r="MKW40" s="443"/>
      <c r="MKX40" s="443"/>
      <c r="MKY40" s="443"/>
      <c r="MKZ40" s="443"/>
      <c r="MLA40" s="443"/>
      <c r="MLB40" s="443"/>
      <c r="MLC40" s="443"/>
      <c r="MLD40" s="443"/>
      <c r="MLE40" s="443"/>
      <c r="MLF40" s="443"/>
      <c r="MLG40" s="443"/>
      <c r="MLH40" s="443"/>
      <c r="MLI40" s="443"/>
      <c r="MLJ40" s="443"/>
      <c r="MLK40" s="443"/>
      <c r="MLL40" s="443"/>
      <c r="MLM40" s="443"/>
      <c r="MLN40" s="443"/>
      <c r="MLO40" s="443"/>
      <c r="MLP40" s="443"/>
      <c r="MLQ40" s="443"/>
      <c r="MLR40" s="443"/>
      <c r="MLS40" s="443"/>
      <c r="MLT40" s="443"/>
      <c r="MLU40" s="443"/>
      <c r="MLV40" s="443"/>
      <c r="MLW40" s="443"/>
      <c r="MLX40" s="443"/>
      <c r="MLY40" s="443"/>
      <c r="MLZ40" s="443"/>
      <c r="MMA40" s="443"/>
      <c r="MMB40" s="443"/>
      <c r="MMC40" s="443"/>
      <c r="MMD40" s="443"/>
      <c r="MME40" s="443"/>
      <c r="MMF40" s="443"/>
      <c r="MMG40" s="443"/>
      <c r="MMH40" s="443"/>
      <c r="MMI40" s="443"/>
      <c r="MMJ40" s="443"/>
      <c r="MMK40" s="443"/>
      <c r="MML40" s="443"/>
      <c r="MMM40" s="443"/>
      <c r="MMN40" s="443"/>
      <c r="MMO40" s="443"/>
      <c r="MMP40" s="443"/>
      <c r="MMQ40" s="443"/>
      <c r="MMR40" s="443"/>
      <c r="MMS40" s="443"/>
      <c r="MMT40" s="443"/>
      <c r="MMU40" s="443"/>
      <c r="MMV40" s="443"/>
      <c r="MMW40" s="443"/>
      <c r="MMX40" s="443"/>
      <c r="MMY40" s="443"/>
      <c r="MMZ40" s="443"/>
      <c r="MNA40" s="443"/>
      <c r="MNB40" s="443"/>
      <c r="MNC40" s="443"/>
      <c r="MND40" s="443"/>
      <c r="MNE40" s="443"/>
      <c r="MNF40" s="443"/>
      <c r="MNG40" s="443"/>
      <c r="MNH40" s="443"/>
      <c r="MNI40" s="443"/>
      <c r="MNJ40" s="443"/>
      <c r="MNK40" s="443"/>
      <c r="MNL40" s="443"/>
      <c r="MNM40" s="443"/>
      <c r="MNN40" s="443"/>
      <c r="MNO40" s="443"/>
      <c r="MNP40" s="443"/>
      <c r="MNQ40" s="443"/>
      <c r="MNR40" s="443"/>
      <c r="MNS40" s="443"/>
      <c r="MNT40" s="443"/>
      <c r="MNU40" s="443"/>
      <c r="MNV40" s="443"/>
      <c r="MNW40" s="443"/>
      <c r="MNX40" s="443"/>
      <c r="MNY40" s="443"/>
      <c r="MNZ40" s="443"/>
      <c r="MOA40" s="443"/>
      <c r="MOB40" s="443"/>
      <c r="MOC40" s="443"/>
      <c r="MOD40" s="443"/>
      <c r="MOE40" s="443"/>
      <c r="MOF40" s="443"/>
      <c r="MOG40" s="443"/>
      <c r="MOH40" s="443"/>
      <c r="MOI40" s="443"/>
      <c r="MOJ40" s="443"/>
      <c r="MOK40" s="443"/>
      <c r="MOL40" s="443"/>
      <c r="MOM40" s="443"/>
      <c r="MON40" s="443"/>
      <c r="MOO40" s="443"/>
      <c r="MOP40" s="443"/>
      <c r="MOQ40" s="443"/>
      <c r="MOR40" s="443"/>
      <c r="MOS40" s="443"/>
      <c r="MOT40" s="443"/>
      <c r="MOU40" s="443"/>
      <c r="MOV40" s="443"/>
      <c r="MOW40" s="443"/>
      <c r="MOX40" s="443"/>
      <c r="MOY40" s="443"/>
      <c r="MOZ40" s="443"/>
      <c r="MPA40" s="443"/>
      <c r="MPB40" s="443"/>
      <c r="MPC40" s="443"/>
      <c r="MPD40" s="443"/>
      <c r="MPE40" s="443"/>
      <c r="MPF40" s="443"/>
      <c r="MPG40" s="443"/>
      <c r="MPH40" s="443"/>
      <c r="MPI40" s="443"/>
      <c r="MPJ40" s="443"/>
      <c r="MPK40" s="443"/>
      <c r="MPL40" s="443"/>
      <c r="MPM40" s="443"/>
      <c r="MPN40" s="443"/>
      <c r="MPO40" s="443"/>
      <c r="MPP40" s="443"/>
      <c r="MPQ40" s="443"/>
      <c r="MPR40" s="443"/>
      <c r="MPS40" s="443"/>
      <c r="MPT40" s="443"/>
      <c r="MPU40" s="443"/>
      <c r="MPV40" s="443"/>
      <c r="MPW40" s="443"/>
      <c r="MPX40" s="443"/>
      <c r="MPY40" s="443"/>
      <c r="MPZ40" s="443"/>
      <c r="MQA40" s="443"/>
      <c r="MQB40" s="443"/>
      <c r="MQC40" s="443"/>
      <c r="MQD40" s="443"/>
      <c r="MQE40" s="443"/>
      <c r="MQF40" s="443"/>
      <c r="MQG40" s="443"/>
      <c r="MQH40" s="443"/>
      <c r="MQI40" s="443"/>
      <c r="MQJ40" s="443"/>
      <c r="MQK40" s="443"/>
      <c r="MQL40" s="443"/>
      <c r="MQM40" s="443"/>
      <c r="MQN40" s="443"/>
      <c r="MQO40" s="443"/>
      <c r="MQP40" s="443"/>
      <c r="MQQ40" s="443"/>
      <c r="MQR40" s="443"/>
      <c r="MQS40" s="443"/>
      <c r="MQT40" s="443"/>
      <c r="MQU40" s="443"/>
      <c r="MQV40" s="443"/>
      <c r="MQW40" s="443"/>
      <c r="MQX40" s="443"/>
      <c r="MQY40" s="443"/>
      <c r="MQZ40" s="443"/>
      <c r="MRA40" s="443"/>
      <c r="MRB40" s="443"/>
      <c r="MRC40" s="443"/>
      <c r="MRD40" s="443"/>
      <c r="MRE40" s="443"/>
      <c r="MRF40" s="443"/>
      <c r="MRG40" s="443"/>
      <c r="MRH40" s="443"/>
      <c r="MRI40" s="443"/>
      <c r="MRJ40" s="443"/>
      <c r="MRK40" s="443"/>
      <c r="MRL40" s="443"/>
      <c r="MRM40" s="443"/>
      <c r="MRN40" s="443"/>
      <c r="MRO40" s="443"/>
      <c r="MRP40" s="443"/>
      <c r="MRQ40" s="443"/>
      <c r="MRR40" s="443"/>
      <c r="MRS40" s="443"/>
      <c r="MRT40" s="443"/>
      <c r="MRU40" s="443"/>
      <c r="MRV40" s="443"/>
      <c r="MRW40" s="443"/>
      <c r="MRX40" s="443"/>
      <c r="MRY40" s="443"/>
      <c r="MRZ40" s="443"/>
      <c r="MSA40" s="443"/>
      <c r="MSB40" s="443"/>
      <c r="MSC40" s="443"/>
      <c r="MSD40" s="443"/>
      <c r="MSE40" s="443"/>
      <c r="MSF40" s="443"/>
      <c r="MSG40" s="443"/>
      <c r="MSH40" s="443"/>
      <c r="MSI40" s="443"/>
      <c r="MSJ40" s="443"/>
      <c r="MSK40" s="443"/>
      <c r="MSL40" s="443"/>
      <c r="MSM40" s="443"/>
      <c r="MSN40" s="443"/>
      <c r="MSO40" s="443"/>
      <c r="MSP40" s="443"/>
      <c r="MSQ40" s="443"/>
      <c r="MSR40" s="443"/>
      <c r="MSS40" s="443"/>
      <c r="MST40" s="443"/>
      <c r="MSU40" s="443"/>
      <c r="MSV40" s="443"/>
      <c r="MSW40" s="443"/>
      <c r="MSX40" s="443"/>
      <c r="MSY40" s="443"/>
      <c r="MSZ40" s="443"/>
      <c r="MTA40" s="443"/>
      <c r="MTB40" s="443"/>
      <c r="MTC40" s="443"/>
      <c r="MTD40" s="443"/>
      <c r="MTE40" s="443"/>
      <c r="MTF40" s="443"/>
      <c r="MTG40" s="443"/>
      <c r="MTH40" s="443"/>
      <c r="MTI40" s="443"/>
      <c r="MTJ40" s="443"/>
      <c r="MTK40" s="443"/>
      <c r="MTL40" s="443"/>
      <c r="MTM40" s="443"/>
      <c r="MTN40" s="443"/>
      <c r="MTO40" s="443"/>
      <c r="MTP40" s="443"/>
      <c r="MTQ40" s="443"/>
      <c r="MTR40" s="443"/>
      <c r="MTS40" s="443"/>
      <c r="MTT40" s="443"/>
      <c r="MTU40" s="443"/>
      <c r="MTV40" s="443"/>
      <c r="MTW40" s="443"/>
      <c r="MTX40" s="443"/>
      <c r="MTY40" s="443"/>
      <c r="MTZ40" s="443"/>
      <c r="MUA40" s="443"/>
      <c r="MUB40" s="443"/>
      <c r="MUC40" s="443"/>
      <c r="MUD40" s="443"/>
      <c r="MUE40" s="443"/>
      <c r="MUF40" s="443"/>
      <c r="MUG40" s="443"/>
      <c r="MUH40" s="443"/>
      <c r="MUI40" s="443"/>
      <c r="MUJ40" s="443"/>
      <c r="MUK40" s="443"/>
      <c r="MUL40" s="443"/>
      <c r="MUM40" s="443"/>
      <c r="MUN40" s="443"/>
      <c r="MUO40" s="443"/>
      <c r="MUP40" s="443"/>
      <c r="MUQ40" s="443"/>
      <c r="MUR40" s="443"/>
      <c r="MUS40" s="443"/>
      <c r="MUT40" s="443"/>
      <c r="MUU40" s="443"/>
      <c r="MUV40" s="443"/>
      <c r="MUW40" s="443"/>
      <c r="MUX40" s="443"/>
      <c r="MUY40" s="443"/>
      <c r="MUZ40" s="443"/>
      <c r="MVA40" s="443"/>
      <c r="MVB40" s="443"/>
      <c r="MVC40" s="443"/>
      <c r="MVD40" s="443"/>
      <c r="MVE40" s="443"/>
      <c r="MVF40" s="443"/>
      <c r="MVG40" s="443"/>
      <c r="MVH40" s="443"/>
      <c r="MVI40" s="443"/>
      <c r="MVJ40" s="443"/>
      <c r="MVK40" s="443"/>
      <c r="MVL40" s="443"/>
      <c r="MVM40" s="443"/>
      <c r="MVN40" s="443"/>
      <c r="MVO40" s="443"/>
      <c r="MVP40" s="443"/>
      <c r="MVQ40" s="443"/>
      <c r="MVR40" s="443"/>
      <c r="MVS40" s="443"/>
      <c r="MVT40" s="443"/>
      <c r="MVU40" s="443"/>
      <c r="MVV40" s="443"/>
      <c r="MVW40" s="443"/>
      <c r="MVX40" s="443"/>
      <c r="MVY40" s="443"/>
      <c r="MVZ40" s="443"/>
      <c r="MWA40" s="443"/>
      <c r="MWB40" s="443"/>
      <c r="MWC40" s="443"/>
      <c r="MWD40" s="443"/>
      <c r="MWE40" s="443"/>
      <c r="MWF40" s="443"/>
      <c r="MWG40" s="443"/>
      <c r="MWH40" s="443"/>
      <c r="MWI40" s="443"/>
      <c r="MWJ40" s="443"/>
      <c r="MWK40" s="443"/>
      <c r="MWL40" s="443"/>
      <c r="MWM40" s="443"/>
      <c r="MWN40" s="443"/>
      <c r="MWO40" s="443"/>
      <c r="MWP40" s="443"/>
      <c r="MWQ40" s="443"/>
      <c r="MWR40" s="443"/>
      <c r="MWS40" s="443"/>
      <c r="MWT40" s="443"/>
      <c r="MWU40" s="443"/>
      <c r="MWV40" s="443"/>
      <c r="MWW40" s="443"/>
      <c r="MWX40" s="443"/>
      <c r="MWY40" s="443"/>
      <c r="MWZ40" s="443"/>
      <c r="MXA40" s="443"/>
      <c r="MXB40" s="443"/>
      <c r="MXC40" s="443"/>
      <c r="MXD40" s="443"/>
      <c r="MXE40" s="443"/>
      <c r="MXF40" s="443"/>
      <c r="MXG40" s="443"/>
      <c r="MXH40" s="443"/>
      <c r="MXI40" s="443"/>
      <c r="MXJ40" s="443"/>
      <c r="MXK40" s="443"/>
      <c r="MXL40" s="443"/>
      <c r="MXM40" s="443"/>
      <c r="MXN40" s="443"/>
      <c r="MXO40" s="443"/>
      <c r="MXP40" s="443"/>
      <c r="MXQ40" s="443"/>
      <c r="MXR40" s="443"/>
      <c r="MXS40" s="443"/>
      <c r="MXT40" s="443"/>
      <c r="MXU40" s="443"/>
      <c r="MXV40" s="443"/>
      <c r="MXW40" s="443"/>
      <c r="MXX40" s="443"/>
      <c r="MXY40" s="443"/>
      <c r="MXZ40" s="443"/>
      <c r="MYA40" s="443"/>
      <c r="MYB40" s="443"/>
      <c r="MYC40" s="443"/>
      <c r="MYD40" s="443"/>
      <c r="MYE40" s="443"/>
      <c r="MYF40" s="443"/>
      <c r="MYG40" s="443"/>
      <c r="MYH40" s="443"/>
      <c r="MYI40" s="443"/>
      <c r="MYJ40" s="443"/>
      <c r="MYK40" s="443"/>
      <c r="MYL40" s="443"/>
      <c r="MYM40" s="443"/>
      <c r="MYN40" s="443"/>
      <c r="MYO40" s="443"/>
      <c r="MYP40" s="443"/>
      <c r="MYQ40" s="443"/>
      <c r="MYR40" s="443"/>
      <c r="MYS40" s="443"/>
      <c r="MYT40" s="443"/>
      <c r="MYU40" s="443"/>
      <c r="MYV40" s="443"/>
      <c r="MYW40" s="443"/>
      <c r="MYX40" s="443"/>
      <c r="MYY40" s="443"/>
      <c r="MYZ40" s="443"/>
      <c r="MZA40" s="443"/>
      <c r="MZB40" s="443"/>
      <c r="MZC40" s="443"/>
      <c r="MZD40" s="443"/>
      <c r="MZE40" s="443"/>
      <c r="MZF40" s="443"/>
      <c r="MZG40" s="443"/>
      <c r="MZH40" s="443"/>
      <c r="MZI40" s="443"/>
      <c r="MZJ40" s="443"/>
      <c r="MZK40" s="443"/>
      <c r="MZL40" s="443"/>
      <c r="MZM40" s="443"/>
      <c r="MZN40" s="443"/>
      <c r="MZO40" s="443"/>
      <c r="MZP40" s="443"/>
      <c r="MZQ40" s="443"/>
      <c r="MZR40" s="443"/>
      <c r="MZS40" s="443"/>
      <c r="MZT40" s="443"/>
      <c r="MZU40" s="443"/>
      <c r="MZV40" s="443"/>
      <c r="MZW40" s="443"/>
      <c r="MZX40" s="443"/>
      <c r="MZY40" s="443"/>
      <c r="MZZ40" s="443"/>
      <c r="NAA40" s="443"/>
      <c r="NAB40" s="443"/>
      <c r="NAC40" s="443"/>
      <c r="NAD40" s="443"/>
      <c r="NAE40" s="443"/>
      <c r="NAF40" s="443"/>
      <c r="NAG40" s="443"/>
      <c r="NAH40" s="443"/>
      <c r="NAI40" s="443"/>
      <c r="NAJ40" s="443"/>
      <c r="NAK40" s="443"/>
      <c r="NAL40" s="443"/>
      <c r="NAM40" s="443"/>
      <c r="NAN40" s="443"/>
      <c r="NAO40" s="443"/>
      <c r="NAP40" s="443"/>
      <c r="NAQ40" s="443"/>
      <c r="NAR40" s="443"/>
      <c r="NAS40" s="443"/>
      <c r="NAT40" s="443"/>
      <c r="NAU40" s="443"/>
      <c r="NAV40" s="443"/>
      <c r="NAW40" s="443"/>
      <c r="NAX40" s="443"/>
      <c r="NAY40" s="443"/>
      <c r="NAZ40" s="443"/>
      <c r="NBA40" s="443"/>
      <c r="NBB40" s="443"/>
      <c r="NBC40" s="443"/>
      <c r="NBD40" s="443"/>
      <c r="NBE40" s="443"/>
      <c r="NBF40" s="443"/>
      <c r="NBG40" s="443"/>
      <c r="NBH40" s="443"/>
      <c r="NBI40" s="443"/>
      <c r="NBJ40" s="443"/>
      <c r="NBK40" s="443"/>
      <c r="NBL40" s="443"/>
      <c r="NBM40" s="443"/>
      <c r="NBN40" s="443"/>
      <c r="NBO40" s="443"/>
      <c r="NBP40" s="443"/>
      <c r="NBQ40" s="443"/>
      <c r="NBR40" s="443"/>
      <c r="NBS40" s="443"/>
      <c r="NBT40" s="443"/>
      <c r="NBU40" s="443"/>
      <c r="NBV40" s="443"/>
      <c r="NBW40" s="443"/>
      <c r="NBX40" s="443"/>
      <c r="NBY40" s="443"/>
      <c r="NBZ40" s="443"/>
      <c r="NCA40" s="443"/>
      <c r="NCB40" s="443"/>
      <c r="NCC40" s="443"/>
      <c r="NCD40" s="443"/>
      <c r="NCE40" s="443"/>
      <c r="NCF40" s="443"/>
      <c r="NCG40" s="443"/>
      <c r="NCH40" s="443"/>
      <c r="NCI40" s="443"/>
      <c r="NCJ40" s="443"/>
      <c r="NCK40" s="443"/>
      <c r="NCL40" s="443"/>
      <c r="NCM40" s="443"/>
      <c r="NCN40" s="443"/>
      <c r="NCO40" s="443"/>
      <c r="NCP40" s="443"/>
      <c r="NCQ40" s="443"/>
      <c r="NCR40" s="443"/>
      <c r="NCS40" s="443"/>
      <c r="NCT40" s="443"/>
      <c r="NCU40" s="443"/>
      <c r="NCV40" s="443"/>
      <c r="NCW40" s="443"/>
      <c r="NCX40" s="443"/>
      <c r="NCY40" s="443"/>
      <c r="NCZ40" s="443"/>
      <c r="NDA40" s="443"/>
      <c r="NDB40" s="443"/>
      <c r="NDC40" s="443"/>
      <c r="NDD40" s="443"/>
      <c r="NDE40" s="443"/>
      <c r="NDF40" s="443"/>
      <c r="NDG40" s="443"/>
      <c r="NDH40" s="443"/>
      <c r="NDI40" s="443"/>
      <c r="NDJ40" s="443"/>
      <c r="NDK40" s="443"/>
      <c r="NDL40" s="443"/>
      <c r="NDM40" s="443"/>
      <c r="NDN40" s="443"/>
      <c r="NDO40" s="443"/>
      <c r="NDP40" s="443"/>
      <c r="NDQ40" s="443"/>
      <c r="NDR40" s="443"/>
      <c r="NDS40" s="443"/>
      <c r="NDT40" s="443"/>
      <c r="NDU40" s="443"/>
      <c r="NDV40" s="443"/>
      <c r="NDW40" s="443"/>
      <c r="NDX40" s="443"/>
      <c r="NDY40" s="443"/>
      <c r="NDZ40" s="443"/>
      <c r="NEA40" s="443"/>
      <c r="NEB40" s="443"/>
      <c r="NEC40" s="443"/>
      <c r="NED40" s="443"/>
      <c r="NEE40" s="443"/>
      <c r="NEF40" s="443"/>
      <c r="NEG40" s="443"/>
      <c r="NEH40" s="443"/>
      <c r="NEI40" s="443"/>
      <c r="NEJ40" s="443"/>
      <c r="NEK40" s="443"/>
      <c r="NEL40" s="443"/>
      <c r="NEM40" s="443"/>
      <c r="NEN40" s="443"/>
      <c r="NEO40" s="443"/>
      <c r="NEP40" s="443"/>
      <c r="NEQ40" s="443"/>
      <c r="NER40" s="443"/>
      <c r="NES40" s="443"/>
      <c r="NET40" s="443"/>
      <c r="NEU40" s="443"/>
      <c r="NEV40" s="443"/>
      <c r="NEW40" s="443"/>
      <c r="NEX40" s="443"/>
      <c r="NEY40" s="443"/>
      <c r="NEZ40" s="443"/>
      <c r="NFA40" s="443"/>
      <c r="NFB40" s="443"/>
      <c r="NFC40" s="443"/>
      <c r="NFD40" s="443"/>
      <c r="NFE40" s="443"/>
      <c r="NFF40" s="443"/>
      <c r="NFG40" s="443"/>
      <c r="NFH40" s="443"/>
      <c r="NFI40" s="443"/>
      <c r="NFJ40" s="443"/>
      <c r="NFK40" s="443"/>
      <c r="NFL40" s="443"/>
      <c r="NFM40" s="443"/>
      <c r="NFN40" s="443"/>
      <c r="NFO40" s="443"/>
      <c r="NFP40" s="443"/>
      <c r="NFQ40" s="443"/>
      <c r="NFR40" s="443"/>
      <c r="NFS40" s="443"/>
      <c r="NFT40" s="443"/>
      <c r="NFU40" s="443"/>
      <c r="NFV40" s="443"/>
      <c r="NFW40" s="443"/>
      <c r="NFX40" s="443"/>
      <c r="NFY40" s="443"/>
      <c r="NFZ40" s="443"/>
      <c r="NGA40" s="443"/>
      <c r="NGB40" s="443"/>
      <c r="NGC40" s="443"/>
      <c r="NGD40" s="443"/>
      <c r="NGE40" s="443"/>
      <c r="NGF40" s="443"/>
      <c r="NGG40" s="443"/>
      <c r="NGH40" s="443"/>
      <c r="NGI40" s="443"/>
      <c r="NGJ40" s="443"/>
      <c r="NGK40" s="443"/>
      <c r="NGL40" s="443"/>
      <c r="NGM40" s="443"/>
      <c r="NGN40" s="443"/>
      <c r="NGO40" s="443"/>
      <c r="NGP40" s="443"/>
      <c r="NGQ40" s="443"/>
      <c r="NGR40" s="443"/>
      <c r="NGS40" s="443"/>
      <c r="NGT40" s="443"/>
      <c r="NGU40" s="443"/>
      <c r="NGV40" s="443"/>
      <c r="NGW40" s="443"/>
      <c r="NGX40" s="443"/>
      <c r="NGY40" s="443"/>
      <c r="NGZ40" s="443"/>
      <c r="NHA40" s="443"/>
      <c r="NHB40" s="443"/>
      <c r="NHC40" s="443"/>
      <c r="NHD40" s="443"/>
      <c r="NHE40" s="443"/>
      <c r="NHF40" s="443"/>
      <c r="NHG40" s="443"/>
      <c r="NHH40" s="443"/>
      <c r="NHI40" s="443"/>
      <c r="NHJ40" s="443"/>
      <c r="NHK40" s="443"/>
      <c r="NHL40" s="443"/>
      <c r="NHM40" s="443"/>
      <c r="NHN40" s="443"/>
      <c r="NHO40" s="443"/>
      <c r="NHP40" s="443"/>
      <c r="NHQ40" s="443"/>
      <c r="NHR40" s="443"/>
      <c r="NHS40" s="443"/>
      <c r="NHT40" s="443"/>
      <c r="NHU40" s="443"/>
      <c r="NHV40" s="443"/>
      <c r="NHW40" s="443"/>
      <c r="NHX40" s="443"/>
      <c r="NHY40" s="443"/>
      <c r="NHZ40" s="443"/>
      <c r="NIA40" s="443"/>
      <c r="NIB40" s="443"/>
      <c r="NIC40" s="443"/>
      <c r="NID40" s="443"/>
      <c r="NIE40" s="443"/>
      <c r="NIF40" s="443"/>
      <c r="NIG40" s="443"/>
      <c r="NIH40" s="443"/>
      <c r="NII40" s="443"/>
      <c r="NIJ40" s="443"/>
      <c r="NIK40" s="443"/>
      <c r="NIL40" s="443"/>
      <c r="NIM40" s="443"/>
      <c r="NIN40" s="443"/>
      <c r="NIO40" s="443"/>
      <c r="NIP40" s="443"/>
      <c r="NIQ40" s="443"/>
      <c r="NIR40" s="443"/>
      <c r="NIS40" s="443"/>
      <c r="NIT40" s="443"/>
      <c r="NIU40" s="443"/>
      <c r="NIV40" s="443"/>
      <c r="NIW40" s="443"/>
      <c r="NIX40" s="443"/>
      <c r="NIY40" s="443"/>
      <c r="NIZ40" s="443"/>
      <c r="NJA40" s="443"/>
      <c r="NJB40" s="443"/>
      <c r="NJC40" s="443"/>
      <c r="NJD40" s="443"/>
      <c r="NJE40" s="443"/>
      <c r="NJF40" s="443"/>
      <c r="NJG40" s="443"/>
      <c r="NJH40" s="443"/>
      <c r="NJI40" s="443"/>
      <c r="NJJ40" s="443"/>
      <c r="NJK40" s="443"/>
      <c r="NJL40" s="443"/>
      <c r="NJM40" s="443"/>
      <c r="NJN40" s="443"/>
      <c r="NJO40" s="443"/>
      <c r="NJP40" s="443"/>
      <c r="NJQ40" s="443"/>
      <c r="NJR40" s="443"/>
      <c r="NJS40" s="443"/>
      <c r="NJT40" s="443"/>
      <c r="NJU40" s="443"/>
      <c r="NJV40" s="443"/>
      <c r="NJW40" s="443"/>
      <c r="NJX40" s="443"/>
      <c r="NJY40" s="443"/>
      <c r="NJZ40" s="443"/>
      <c r="NKA40" s="443"/>
      <c r="NKB40" s="443"/>
      <c r="NKC40" s="443"/>
      <c r="NKD40" s="443"/>
      <c r="NKE40" s="443"/>
      <c r="NKF40" s="443"/>
      <c r="NKG40" s="443"/>
      <c r="NKH40" s="443"/>
      <c r="NKI40" s="443"/>
      <c r="NKJ40" s="443"/>
      <c r="NKK40" s="443"/>
      <c r="NKL40" s="443"/>
      <c r="NKM40" s="443"/>
      <c r="NKN40" s="443"/>
      <c r="NKO40" s="443"/>
      <c r="NKP40" s="443"/>
      <c r="NKQ40" s="443"/>
      <c r="NKR40" s="443"/>
      <c r="NKS40" s="443"/>
      <c r="NKT40" s="443"/>
      <c r="NKU40" s="443"/>
      <c r="NKV40" s="443"/>
      <c r="NKW40" s="443"/>
      <c r="NKX40" s="443"/>
      <c r="NKY40" s="443"/>
      <c r="NKZ40" s="443"/>
      <c r="NLA40" s="443"/>
      <c r="NLB40" s="443"/>
      <c r="NLC40" s="443"/>
      <c r="NLD40" s="443"/>
      <c r="NLE40" s="443"/>
      <c r="NLF40" s="443"/>
      <c r="NLG40" s="443"/>
      <c r="NLH40" s="443"/>
      <c r="NLI40" s="443"/>
      <c r="NLJ40" s="443"/>
      <c r="NLK40" s="443"/>
      <c r="NLL40" s="443"/>
      <c r="NLM40" s="443"/>
      <c r="NLN40" s="443"/>
      <c r="NLO40" s="443"/>
      <c r="NLP40" s="443"/>
      <c r="NLQ40" s="443"/>
      <c r="NLR40" s="443"/>
      <c r="NLS40" s="443"/>
      <c r="NLT40" s="443"/>
      <c r="NLU40" s="443"/>
      <c r="NLV40" s="443"/>
      <c r="NLW40" s="443"/>
      <c r="NLX40" s="443"/>
      <c r="NLY40" s="443"/>
      <c r="NLZ40" s="443"/>
      <c r="NMA40" s="443"/>
      <c r="NMB40" s="443"/>
      <c r="NMC40" s="443"/>
      <c r="NMD40" s="443"/>
      <c r="NME40" s="443"/>
      <c r="NMF40" s="443"/>
      <c r="NMG40" s="443"/>
      <c r="NMH40" s="443"/>
      <c r="NMI40" s="443"/>
      <c r="NMJ40" s="443"/>
      <c r="NMK40" s="443"/>
      <c r="NML40" s="443"/>
      <c r="NMM40" s="443"/>
      <c r="NMN40" s="443"/>
      <c r="NMO40" s="443"/>
      <c r="NMP40" s="443"/>
      <c r="NMQ40" s="443"/>
      <c r="NMR40" s="443"/>
      <c r="NMS40" s="443"/>
      <c r="NMT40" s="443"/>
      <c r="NMU40" s="443"/>
      <c r="NMV40" s="443"/>
      <c r="NMW40" s="443"/>
      <c r="NMX40" s="443"/>
      <c r="NMY40" s="443"/>
      <c r="NMZ40" s="443"/>
      <c r="NNA40" s="443"/>
      <c r="NNB40" s="443"/>
      <c r="NNC40" s="443"/>
      <c r="NND40" s="443"/>
      <c r="NNE40" s="443"/>
      <c r="NNF40" s="443"/>
      <c r="NNG40" s="443"/>
      <c r="NNH40" s="443"/>
      <c r="NNI40" s="443"/>
      <c r="NNJ40" s="443"/>
      <c r="NNK40" s="443"/>
      <c r="NNL40" s="443"/>
      <c r="NNM40" s="443"/>
      <c r="NNN40" s="443"/>
      <c r="NNO40" s="443"/>
      <c r="NNP40" s="443"/>
      <c r="NNQ40" s="443"/>
      <c r="NNR40" s="443"/>
      <c r="NNS40" s="443"/>
      <c r="NNT40" s="443"/>
      <c r="NNU40" s="443"/>
      <c r="NNV40" s="443"/>
      <c r="NNW40" s="443"/>
      <c r="NNX40" s="443"/>
      <c r="NNY40" s="443"/>
      <c r="NNZ40" s="443"/>
      <c r="NOA40" s="443"/>
      <c r="NOB40" s="443"/>
      <c r="NOC40" s="443"/>
      <c r="NOD40" s="443"/>
      <c r="NOE40" s="443"/>
      <c r="NOF40" s="443"/>
      <c r="NOG40" s="443"/>
      <c r="NOH40" s="443"/>
      <c r="NOI40" s="443"/>
      <c r="NOJ40" s="443"/>
      <c r="NOK40" s="443"/>
      <c r="NOL40" s="443"/>
      <c r="NOM40" s="443"/>
      <c r="NON40" s="443"/>
      <c r="NOO40" s="443"/>
      <c r="NOP40" s="443"/>
      <c r="NOQ40" s="443"/>
      <c r="NOR40" s="443"/>
      <c r="NOS40" s="443"/>
      <c r="NOT40" s="443"/>
      <c r="NOU40" s="443"/>
      <c r="NOV40" s="443"/>
      <c r="NOW40" s="443"/>
      <c r="NOX40" s="443"/>
      <c r="NOY40" s="443"/>
      <c r="NOZ40" s="443"/>
      <c r="NPA40" s="443"/>
      <c r="NPB40" s="443"/>
      <c r="NPC40" s="443"/>
      <c r="NPD40" s="443"/>
      <c r="NPE40" s="443"/>
      <c r="NPF40" s="443"/>
      <c r="NPG40" s="443"/>
      <c r="NPH40" s="443"/>
      <c r="NPI40" s="443"/>
      <c r="NPJ40" s="443"/>
      <c r="NPK40" s="443"/>
      <c r="NPL40" s="443"/>
      <c r="NPM40" s="443"/>
      <c r="NPN40" s="443"/>
      <c r="NPO40" s="443"/>
      <c r="NPP40" s="443"/>
      <c r="NPQ40" s="443"/>
      <c r="NPR40" s="443"/>
      <c r="NPS40" s="443"/>
      <c r="NPT40" s="443"/>
      <c r="NPU40" s="443"/>
      <c r="NPV40" s="443"/>
      <c r="NPW40" s="443"/>
      <c r="NPX40" s="443"/>
      <c r="NPY40" s="443"/>
      <c r="NPZ40" s="443"/>
      <c r="NQA40" s="443"/>
      <c r="NQB40" s="443"/>
      <c r="NQC40" s="443"/>
      <c r="NQD40" s="443"/>
      <c r="NQE40" s="443"/>
      <c r="NQF40" s="443"/>
      <c r="NQG40" s="443"/>
      <c r="NQH40" s="443"/>
      <c r="NQI40" s="443"/>
      <c r="NQJ40" s="443"/>
      <c r="NQK40" s="443"/>
      <c r="NQL40" s="443"/>
      <c r="NQM40" s="443"/>
      <c r="NQN40" s="443"/>
      <c r="NQO40" s="443"/>
      <c r="NQP40" s="443"/>
      <c r="NQQ40" s="443"/>
      <c r="NQR40" s="443"/>
      <c r="NQS40" s="443"/>
      <c r="NQT40" s="443"/>
      <c r="NQU40" s="443"/>
      <c r="NQV40" s="443"/>
      <c r="NQW40" s="443"/>
      <c r="NQX40" s="443"/>
      <c r="NQY40" s="443"/>
      <c r="NQZ40" s="443"/>
      <c r="NRA40" s="443"/>
      <c r="NRB40" s="443"/>
      <c r="NRC40" s="443"/>
      <c r="NRD40" s="443"/>
      <c r="NRE40" s="443"/>
      <c r="NRF40" s="443"/>
      <c r="NRG40" s="443"/>
      <c r="NRH40" s="443"/>
      <c r="NRI40" s="443"/>
      <c r="NRJ40" s="443"/>
      <c r="NRK40" s="443"/>
      <c r="NRL40" s="443"/>
      <c r="NRM40" s="443"/>
      <c r="NRN40" s="443"/>
      <c r="NRO40" s="443"/>
      <c r="NRP40" s="443"/>
      <c r="NRQ40" s="443"/>
      <c r="NRR40" s="443"/>
      <c r="NRS40" s="443"/>
      <c r="NRT40" s="443"/>
      <c r="NRU40" s="443"/>
      <c r="NRV40" s="443"/>
      <c r="NRW40" s="443"/>
      <c r="NRX40" s="443"/>
      <c r="NRY40" s="443"/>
      <c r="NRZ40" s="443"/>
      <c r="NSA40" s="443"/>
      <c r="NSB40" s="443"/>
      <c r="NSC40" s="443"/>
      <c r="NSD40" s="443"/>
      <c r="NSE40" s="443"/>
      <c r="NSF40" s="443"/>
      <c r="NSG40" s="443"/>
      <c r="NSH40" s="443"/>
      <c r="NSI40" s="443"/>
      <c r="NSJ40" s="443"/>
      <c r="NSK40" s="443"/>
      <c r="NSL40" s="443"/>
      <c r="NSM40" s="443"/>
      <c r="NSN40" s="443"/>
      <c r="NSO40" s="443"/>
      <c r="NSP40" s="443"/>
      <c r="NSQ40" s="443"/>
      <c r="NSR40" s="443"/>
      <c r="NSS40" s="443"/>
      <c r="NST40" s="443"/>
      <c r="NSU40" s="443"/>
      <c r="NSV40" s="443"/>
      <c r="NSW40" s="443"/>
      <c r="NSX40" s="443"/>
      <c r="NSY40" s="443"/>
      <c r="NSZ40" s="443"/>
      <c r="NTA40" s="443"/>
      <c r="NTB40" s="443"/>
      <c r="NTC40" s="443"/>
      <c r="NTD40" s="443"/>
      <c r="NTE40" s="443"/>
      <c r="NTF40" s="443"/>
      <c r="NTG40" s="443"/>
      <c r="NTH40" s="443"/>
      <c r="NTI40" s="443"/>
      <c r="NTJ40" s="443"/>
      <c r="NTK40" s="443"/>
      <c r="NTL40" s="443"/>
      <c r="NTM40" s="443"/>
      <c r="NTN40" s="443"/>
      <c r="NTO40" s="443"/>
      <c r="NTP40" s="443"/>
      <c r="NTQ40" s="443"/>
      <c r="NTR40" s="443"/>
      <c r="NTS40" s="443"/>
      <c r="NTT40" s="443"/>
      <c r="NTU40" s="443"/>
      <c r="NTV40" s="443"/>
      <c r="NTW40" s="443"/>
      <c r="NTX40" s="443"/>
      <c r="NTY40" s="443"/>
      <c r="NTZ40" s="443"/>
      <c r="NUA40" s="443"/>
      <c r="NUB40" s="443"/>
      <c r="NUC40" s="443"/>
      <c r="NUD40" s="443"/>
      <c r="NUE40" s="443"/>
      <c r="NUF40" s="443"/>
      <c r="NUG40" s="443"/>
      <c r="NUH40" s="443"/>
      <c r="NUI40" s="443"/>
      <c r="NUJ40" s="443"/>
      <c r="NUK40" s="443"/>
      <c r="NUL40" s="443"/>
      <c r="NUM40" s="443"/>
      <c r="NUN40" s="443"/>
      <c r="NUO40" s="443"/>
      <c r="NUP40" s="443"/>
      <c r="NUQ40" s="443"/>
      <c r="NUR40" s="443"/>
      <c r="NUS40" s="443"/>
      <c r="NUT40" s="443"/>
      <c r="NUU40" s="443"/>
      <c r="NUV40" s="443"/>
      <c r="NUW40" s="443"/>
      <c r="NUX40" s="443"/>
      <c r="NUY40" s="443"/>
      <c r="NUZ40" s="443"/>
      <c r="NVA40" s="443"/>
      <c r="NVB40" s="443"/>
      <c r="NVC40" s="443"/>
      <c r="NVD40" s="443"/>
      <c r="NVE40" s="443"/>
      <c r="NVF40" s="443"/>
      <c r="NVG40" s="443"/>
      <c r="NVH40" s="443"/>
      <c r="NVI40" s="443"/>
      <c r="NVJ40" s="443"/>
      <c r="NVK40" s="443"/>
      <c r="NVL40" s="443"/>
      <c r="NVM40" s="443"/>
      <c r="NVN40" s="443"/>
      <c r="NVO40" s="443"/>
      <c r="NVP40" s="443"/>
      <c r="NVQ40" s="443"/>
      <c r="NVR40" s="443"/>
      <c r="NVS40" s="443"/>
      <c r="NVT40" s="443"/>
      <c r="NVU40" s="443"/>
      <c r="NVV40" s="443"/>
      <c r="NVW40" s="443"/>
      <c r="NVX40" s="443"/>
      <c r="NVY40" s="443"/>
      <c r="NVZ40" s="443"/>
      <c r="NWA40" s="443"/>
      <c r="NWB40" s="443"/>
      <c r="NWC40" s="443"/>
      <c r="NWD40" s="443"/>
      <c r="NWE40" s="443"/>
      <c r="NWF40" s="443"/>
      <c r="NWG40" s="443"/>
      <c r="NWH40" s="443"/>
      <c r="NWI40" s="443"/>
      <c r="NWJ40" s="443"/>
      <c r="NWK40" s="443"/>
      <c r="NWL40" s="443"/>
      <c r="NWM40" s="443"/>
      <c r="NWN40" s="443"/>
      <c r="NWO40" s="443"/>
      <c r="NWP40" s="443"/>
      <c r="NWQ40" s="443"/>
      <c r="NWR40" s="443"/>
      <c r="NWS40" s="443"/>
      <c r="NWT40" s="443"/>
      <c r="NWU40" s="443"/>
      <c r="NWV40" s="443"/>
      <c r="NWW40" s="443"/>
      <c r="NWX40" s="443"/>
      <c r="NWY40" s="443"/>
      <c r="NWZ40" s="443"/>
      <c r="NXA40" s="443"/>
      <c r="NXB40" s="443"/>
      <c r="NXC40" s="443"/>
      <c r="NXD40" s="443"/>
      <c r="NXE40" s="443"/>
      <c r="NXF40" s="443"/>
      <c r="NXG40" s="443"/>
      <c r="NXH40" s="443"/>
      <c r="NXI40" s="443"/>
      <c r="NXJ40" s="443"/>
      <c r="NXK40" s="443"/>
      <c r="NXL40" s="443"/>
      <c r="NXM40" s="443"/>
      <c r="NXN40" s="443"/>
      <c r="NXO40" s="443"/>
      <c r="NXP40" s="443"/>
      <c r="NXQ40" s="443"/>
      <c r="NXR40" s="443"/>
      <c r="NXS40" s="443"/>
      <c r="NXT40" s="443"/>
      <c r="NXU40" s="443"/>
      <c r="NXV40" s="443"/>
      <c r="NXW40" s="443"/>
      <c r="NXX40" s="443"/>
      <c r="NXY40" s="443"/>
      <c r="NXZ40" s="443"/>
      <c r="NYA40" s="443"/>
      <c r="NYB40" s="443"/>
      <c r="NYC40" s="443"/>
      <c r="NYD40" s="443"/>
      <c r="NYE40" s="443"/>
      <c r="NYF40" s="443"/>
      <c r="NYG40" s="443"/>
      <c r="NYH40" s="443"/>
      <c r="NYI40" s="443"/>
      <c r="NYJ40" s="443"/>
      <c r="NYK40" s="443"/>
      <c r="NYL40" s="443"/>
      <c r="NYM40" s="443"/>
      <c r="NYN40" s="443"/>
      <c r="NYO40" s="443"/>
      <c r="NYP40" s="443"/>
      <c r="NYQ40" s="443"/>
      <c r="NYR40" s="443"/>
      <c r="NYS40" s="443"/>
      <c r="NYT40" s="443"/>
      <c r="NYU40" s="443"/>
      <c r="NYV40" s="443"/>
      <c r="NYW40" s="443"/>
      <c r="NYX40" s="443"/>
      <c r="NYY40" s="443"/>
      <c r="NYZ40" s="443"/>
      <c r="NZA40" s="443"/>
      <c r="NZB40" s="443"/>
      <c r="NZC40" s="443"/>
      <c r="NZD40" s="443"/>
      <c r="NZE40" s="443"/>
      <c r="NZF40" s="443"/>
      <c r="NZG40" s="443"/>
      <c r="NZH40" s="443"/>
      <c r="NZI40" s="443"/>
      <c r="NZJ40" s="443"/>
      <c r="NZK40" s="443"/>
      <c r="NZL40" s="443"/>
      <c r="NZM40" s="443"/>
      <c r="NZN40" s="443"/>
      <c r="NZO40" s="443"/>
      <c r="NZP40" s="443"/>
      <c r="NZQ40" s="443"/>
      <c r="NZR40" s="443"/>
      <c r="NZS40" s="443"/>
      <c r="NZT40" s="443"/>
      <c r="NZU40" s="443"/>
      <c r="NZV40" s="443"/>
      <c r="NZW40" s="443"/>
      <c r="NZX40" s="443"/>
      <c r="NZY40" s="443"/>
      <c r="NZZ40" s="443"/>
      <c r="OAA40" s="443"/>
      <c r="OAB40" s="443"/>
      <c r="OAC40" s="443"/>
      <c r="OAD40" s="443"/>
      <c r="OAE40" s="443"/>
      <c r="OAF40" s="443"/>
      <c r="OAG40" s="443"/>
      <c r="OAH40" s="443"/>
      <c r="OAI40" s="443"/>
      <c r="OAJ40" s="443"/>
      <c r="OAK40" s="443"/>
      <c r="OAL40" s="443"/>
      <c r="OAM40" s="443"/>
      <c r="OAN40" s="443"/>
      <c r="OAO40" s="443"/>
      <c r="OAP40" s="443"/>
      <c r="OAQ40" s="443"/>
      <c r="OAR40" s="443"/>
      <c r="OAS40" s="443"/>
      <c r="OAT40" s="443"/>
      <c r="OAU40" s="443"/>
      <c r="OAV40" s="443"/>
      <c r="OAW40" s="443"/>
      <c r="OAX40" s="443"/>
      <c r="OAY40" s="443"/>
      <c r="OAZ40" s="443"/>
      <c r="OBA40" s="443"/>
      <c r="OBB40" s="443"/>
      <c r="OBC40" s="443"/>
      <c r="OBD40" s="443"/>
      <c r="OBE40" s="443"/>
      <c r="OBF40" s="443"/>
      <c r="OBG40" s="443"/>
      <c r="OBH40" s="443"/>
      <c r="OBI40" s="443"/>
      <c r="OBJ40" s="443"/>
      <c r="OBK40" s="443"/>
      <c r="OBL40" s="443"/>
      <c r="OBM40" s="443"/>
      <c r="OBN40" s="443"/>
      <c r="OBO40" s="443"/>
      <c r="OBP40" s="443"/>
      <c r="OBQ40" s="443"/>
      <c r="OBR40" s="443"/>
      <c r="OBS40" s="443"/>
      <c r="OBT40" s="443"/>
      <c r="OBU40" s="443"/>
      <c r="OBV40" s="443"/>
      <c r="OBW40" s="443"/>
      <c r="OBX40" s="443"/>
      <c r="OBY40" s="443"/>
      <c r="OBZ40" s="443"/>
      <c r="OCA40" s="443"/>
      <c r="OCB40" s="443"/>
      <c r="OCC40" s="443"/>
      <c r="OCD40" s="443"/>
      <c r="OCE40" s="443"/>
      <c r="OCF40" s="443"/>
      <c r="OCG40" s="443"/>
      <c r="OCH40" s="443"/>
      <c r="OCI40" s="443"/>
      <c r="OCJ40" s="443"/>
      <c r="OCK40" s="443"/>
      <c r="OCL40" s="443"/>
      <c r="OCM40" s="443"/>
      <c r="OCN40" s="443"/>
      <c r="OCO40" s="443"/>
      <c r="OCP40" s="443"/>
      <c r="OCQ40" s="443"/>
      <c r="OCR40" s="443"/>
      <c r="OCS40" s="443"/>
      <c r="OCT40" s="443"/>
      <c r="OCU40" s="443"/>
      <c r="OCV40" s="443"/>
      <c r="OCW40" s="443"/>
      <c r="OCX40" s="443"/>
      <c r="OCY40" s="443"/>
      <c r="OCZ40" s="443"/>
      <c r="ODA40" s="443"/>
      <c r="ODB40" s="443"/>
      <c r="ODC40" s="443"/>
      <c r="ODD40" s="443"/>
      <c r="ODE40" s="443"/>
      <c r="ODF40" s="443"/>
      <c r="ODG40" s="443"/>
      <c r="ODH40" s="443"/>
      <c r="ODI40" s="443"/>
      <c r="ODJ40" s="443"/>
      <c r="ODK40" s="443"/>
      <c r="ODL40" s="443"/>
      <c r="ODM40" s="443"/>
      <c r="ODN40" s="443"/>
      <c r="ODO40" s="443"/>
      <c r="ODP40" s="443"/>
      <c r="ODQ40" s="443"/>
      <c r="ODR40" s="443"/>
      <c r="ODS40" s="443"/>
      <c r="ODT40" s="443"/>
      <c r="ODU40" s="443"/>
      <c r="ODV40" s="443"/>
      <c r="ODW40" s="443"/>
      <c r="ODX40" s="443"/>
      <c r="ODY40" s="443"/>
      <c r="ODZ40" s="443"/>
      <c r="OEA40" s="443"/>
      <c r="OEB40" s="443"/>
      <c r="OEC40" s="443"/>
      <c r="OED40" s="443"/>
      <c r="OEE40" s="443"/>
      <c r="OEF40" s="443"/>
      <c r="OEG40" s="443"/>
      <c r="OEH40" s="443"/>
      <c r="OEI40" s="443"/>
      <c r="OEJ40" s="443"/>
      <c r="OEK40" s="443"/>
      <c r="OEL40" s="443"/>
      <c r="OEM40" s="443"/>
      <c r="OEN40" s="443"/>
      <c r="OEO40" s="443"/>
      <c r="OEP40" s="443"/>
      <c r="OEQ40" s="443"/>
      <c r="OER40" s="443"/>
      <c r="OES40" s="443"/>
      <c r="OET40" s="443"/>
      <c r="OEU40" s="443"/>
      <c r="OEV40" s="443"/>
      <c r="OEW40" s="443"/>
      <c r="OEX40" s="443"/>
      <c r="OEY40" s="443"/>
      <c r="OEZ40" s="443"/>
      <c r="OFA40" s="443"/>
      <c r="OFB40" s="443"/>
      <c r="OFC40" s="443"/>
      <c r="OFD40" s="443"/>
      <c r="OFE40" s="443"/>
      <c r="OFF40" s="443"/>
      <c r="OFG40" s="443"/>
      <c r="OFH40" s="443"/>
      <c r="OFI40" s="443"/>
      <c r="OFJ40" s="443"/>
      <c r="OFK40" s="443"/>
      <c r="OFL40" s="443"/>
      <c r="OFM40" s="443"/>
      <c r="OFN40" s="443"/>
      <c r="OFO40" s="443"/>
      <c r="OFP40" s="443"/>
      <c r="OFQ40" s="443"/>
      <c r="OFR40" s="443"/>
      <c r="OFS40" s="443"/>
      <c r="OFT40" s="443"/>
      <c r="OFU40" s="443"/>
      <c r="OFV40" s="443"/>
      <c r="OFW40" s="443"/>
      <c r="OFX40" s="443"/>
      <c r="OFY40" s="443"/>
      <c r="OFZ40" s="443"/>
      <c r="OGA40" s="443"/>
      <c r="OGB40" s="443"/>
      <c r="OGC40" s="443"/>
      <c r="OGD40" s="443"/>
      <c r="OGE40" s="443"/>
      <c r="OGF40" s="443"/>
      <c r="OGG40" s="443"/>
      <c r="OGH40" s="443"/>
      <c r="OGI40" s="443"/>
      <c r="OGJ40" s="443"/>
      <c r="OGK40" s="443"/>
      <c r="OGL40" s="443"/>
      <c r="OGM40" s="443"/>
      <c r="OGN40" s="443"/>
      <c r="OGO40" s="443"/>
      <c r="OGP40" s="443"/>
      <c r="OGQ40" s="443"/>
      <c r="OGR40" s="443"/>
      <c r="OGS40" s="443"/>
      <c r="OGT40" s="443"/>
      <c r="OGU40" s="443"/>
      <c r="OGV40" s="443"/>
      <c r="OGW40" s="443"/>
      <c r="OGX40" s="443"/>
      <c r="OGY40" s="443"/>
      <c r="OGZ40" s="443"/>
      <c r="OHA40" s="443"/>
      <c r="OHB40" s="443"/>
      <c r="OHC40" s="443"/>
      <c r="OHD40" s="443"/>
      <c r="OHE40" s="443"/>
      <c r="OHF40" s="443"/>
      <c r="OHG40" s="443"/>
      <c r="OHH40" s="443"/>
      <c r="OHI40" s="443"/>
      <c r="OHJ40" s="443"/>
      <c r="OHK40" s="443"/>
      <c r="OHL40" s="443"/>
      <c r="OHM40" s="443"/>
      <c r="OHN40" s="443"/>
      <c r="OHO40" s="443"/>
      <c r="OHP40" s="443"/>
      <c r="OHQ40" s="443"/>
      <c r="OHR40" s="443"/>
      <c r="OHS40" s="443"/>
      <c r="OHT40" s="443"/>
      <c r="OHU40" s="443"/>
      <c r="OHV40" s="443"/>
      <c r="OHW40" s="443"/>
      <c r="OHX40" s="443"/>
      <c r="OHY40" s="443"/>
      <c r="OHZ40" s="443"/>
      <c r="OIA40" s="443"/>
      <c r="OIB40" s="443"/>
      <c r="OIC40" s="443"/>
      <c r="OID40" s="443"/>
      <c r="OIE40" s="443"/>
      <c r="OIF40" s="443"/>
      <c r="OIG40" s="443"/>
      <c r="OIH40" s="443"/>
      <c r="OII40" s="443"/>
      <c r="OIJ40" s="443"/>
      <c r="OIK40" s="443"/>
      <c r="OIL40" s="443"/>
      <c r="OIM40" s="443"/>
      <c r="OIN40" s="443"/>
      <c r="OIO40" s="443"/>
      <c r="OIP40" s="443"/>
      <c r="OIQ40" s="443"/>
      <c r="OIR40" s="443"/>
      <c r="OIS40" s="443"/>
      <c r="OIT40" s="443"/>
      <c r="OIU40" s="443"/>
      <c r="OIV40" s="443"/>
      <c r="OIW40" s="443"/>
      <c r="OIX40" s="443"/>
      <c r="OIY40" s="443"/>
      <c r="OIZ40" s="443"/>
      <c r="OJA40" s="443"/>
      <c r="OJB40" s="443"/>
      <c r="OJC40" s="443"/>
      <c r="OJD40" s="443"/>
      <c r="OJE40" s="443"/>
      <c r="OJF40" s="443"/>
      <c r="OJG40" s="443"/>
      <c r="OJH40" s="443"/>
      <c r="OJI40" s="443"/>
      <c r="OJJ40" s="443"/>
      <c r="OJK40" s="443"/>
      <c r="OJL40" s="443"/>
      <c r="OJM40" s="443"/>
      <c r="OJN40" s="443"/>
      <c r="OJO40" s="443"/>
      <c r="OJP40" s="443"/>
      <c r="OJQ40" s="443"/>
      <c r="OJR40" s="443"/>
      <c r="OJS40" s="443"/>
      <c r="OJT40" s="443"/>
      <c r="OJU40" s="443"/>
      <c r="OJV40" s="443"/>
      <c r="OJW40" s="443"/>
      <c r="OJX40" s="443"/>
      <c r="OJY40" s="443"/>
      <c r="OJZ40" s="443"/>
      <c r="OKA40" s="443"/>
      <c r="OKB40" s="443"/>
      <c r="OKC40" s="443"/>
      <c r="OKD40" s="443"/>
      <c r="OKE40" s="443"/>
      <c r="OKF40" s="443"/>
      <c r="OKG40" s="443"/>
      <c r="OKH40" s="443"/>
      <c r="OKI40" s="443"/>
      <c r="OKJ40" s="443"/>
      <c r="OKK40" s="443"/>
      <c r="OKL40" s="443"/>
      <c r="OKM40" s="443"/>
      <c r="OKN40" s="443"/>
      <c r="OKO40" s="443"/>
      <c r="OKP40" s="443"/>
      <c r="OKQ40" s="443"/>
      <c r="OKR40" s="443"/>
      <c r="OKS40" s="443"/>
      <c r="OKT40" s="443"/>
      <c r="OKU40" s="443"/>
      <c r="OKV40" s="443"/>
      <c r="OKW40" s="443"/>
      <c r="OKX40" s="443"/>
      <c r="OKY40" s="443"/>
      <c r="OKZ40" s="443"/>
      <c r="OLA40" s="443"/>
      <c r="OLB40" s="443"/>
      <c r="OLC40" s="443"/>
      <c r="OLD40" s="443"/>
      <c r="OLE40" s="443"/>
      <c r="OLF40" s="443"/>
      <c r="OLG40" s="443"/>
      <c r="OLH40" s="443"/>
      <c r="OLI40" s="443"/>
      <c r="OLJ40" s="443"/>
      <c r="OLK40" s="443"/>
      <c r="OLL40" s="443"/>
      <c r="OLM40" s="443"/>
      <c r="OLN40" s="443"/>
      <c r="OLO40" s="443"/>
      <c r="OLP40" s="443"/>
      <c r="OLQ40" s="443"/>
      <c r="OLR40" s="443"/>
      <c r="OLS40" s="443"/>
      <c r="OLT40" s="443"/>
      <c r="OLU40" s="443"/>
      <c r="OLV40" s="443"/>
      <c r="OLW40" s="443"/>
      <c r="OLX40" s="443"/>
      <c r="OLY40" s="443"/>
      <c r="OLZ40" s="443"/>
      <c r="OMA40" s="443"/>
      <c r="OMB40" s="443"/>
      <c r="OMC40" s="443"/>
      <c r="OMD40" s="443"/>
      <c r="OME40" s="443"/>
      <c r="OMF40" s="443"/>
      <c r="OMG40" s="443"/>
      <c r="OMH40" s="443"/>
      <c r="OMI40" s="443"/>
      <c r="OMJ40" s="443"/>
      <c r="OMK40" s="443"/>
      <c r="OML40" s="443"/>
      <c r="OMM40" s="443"/>
      <c r="OMN40" s="443"/>
      <c r="OMO40" s="443"/>
      <c r="OMP40" s="443"/>
      <c r="OMQ40" s="443"/>
      <c r="OMR40" s="443"/>
      <c r="OMS40" s="443"/>
      <c r="OMT40" s="443"/>
      <c r="OMU40" s="443"/>
      <c r="OMV40" s="443"/>
      <c r="OMW40" s="443"/>
      <c r="OMX40" s="443"/>
      <c r="OMY40" s="443"/>
      <c r="OMZ40" s="443"/>
      <c r="ONA40" s="443"/>
      <c r="ONB40" s="443"/>
      <c r="ONC40" s="443"/>
      <c r="OND40" s="443"/>
      <c r="ONE40" s="443"/>
      <c r="ONF40" s="443"/>
      <c r="ONG40" s="443"/>
      <c r="ONH40" s="443"/>
      <c r="ONI40" s="443"/>
      <c r="ONJ40" s="443"/>
      <c r="ONK40" s="443"/>
      <c r="ONL40" s="443"/>
      <c r="ONM40" s="443"/>
      <c r="ONN40" s="443"/>
      <c r="ONO40" s="443"/>
      <c r="ONP40" s="443"/>
      <c r="ONQ40" s="443"/>
      <c r="ONR40" s="443"/>
      <c r="ONS40" s="443"/>
      <c r="ONT40" s="443"/>
      <c r="ONU40" s="443"/>
      <c r="ONV40" s="443"/>
      <c r="ONW40" s="443"/>
      <c r="ONX40" s="443"/>
      <c r="ONY40" s="443"/>
      <c r="ONZ40" s="443"/>
      <c r="OOA40" s="443"/>
      <c r="OOB40" s="443"/>
      <c r="OOC40" s="443"/>
      <c r="OOD40" s="443"/>
      <c r="OOE40" s="443"/>
      <c r="OOF40" s="443"/>
      <c r="OOG40" s="443"/>
      <c r="OOH40" s="443"/>
      <c r="OOI40" s="443"/>
      <c r="OOJ40" s="443"/>
      <c r="OOK40" s="443"/>
      <c r="OOL40" s="443"/>
      <c r="OOM40" s="443"/>
      <c r="OON40" s="443"/>
      <c r="OOO40" s="443"/>
      <c r="OOP40" s="443"/>
      <c r="OOQ40" s="443"/>
      <c r="OOR40" s="443"/>
      <c r="OOS40" s="443"/>
      <c r="OOT40" s="443"/>
      <c r="OOU40" s="443"/>
      <c r="OOV40" s="443"/>
      <c r="OOW40" s="443"/>
      <c r="OOX40" s="443"/>
      <c r="OOY40" s="443"/>
      <c r="OOZ40" s="443"/>
      <c r="OPA40" s="443"/>
      <c r="OPB40" s="443"/>
      <c r="OPC40" s="443"/>
      <c r="OPD40" s="443"/>
      <c r="OPE40" s="443"/>
      <c r="OPF40" s="443"/>
      <c r="OPG40" s="443"/>
      <c r="OPH40" s="443"/>
      <c r="OPI40" s="443"/>
      <c r="OPJ40" s="443"/>
      <c r="OPK40" s="443"/>
      <c r="OPL40" s="443"/>
      <c r="OPM40" s="443"/>
      <c r="OPN40" s="443"/>
      <c r="OPO40" s="443"/>
      <c r="OPP40" s="443"/>
      <c r="OPQ40" s="443"/>
      <c r="OPR40" s="443"/>
      <c r="OPS40" s="443"/>
      <c r="OPT40" s="443"/>
      <c r="OPU40" s="443"/>
      <c r="OPV40" s="443"/>
      <c r="OPW40" s="443"/>
      <c r="OPX40" s="443"/>
      <c r="OPY40" s="443"/>
      <c r="OPZ40" s="443"/>
      <c r="OQA40" s="443"/>
      <c r="OQB40" s="443"/>
      <c r="OQC40" s="443"/>
      <c r="OQD40" s="443"/>
      <c r="OQE40" s="443"/>
      <c r="OQF40" s="443"/>
      <c r="OQG40" s="443"/>
      <c r="OQH40" s="443"/>
      <c r="OQI40" s="443"/>
      <c r="OQJ40" s="443"/>
      <c r="OQK40" s="443"/>
      <c r="OQL40" s="443"/>
      <c r="OQM40" s="443"/>
      <c r="OQN40" s="443"/>
      <c r="OQO40" s="443"/>
      <c r="OQP40" s="443"/>
      <c r="OQQ40" s="443"/>
      <c r="OQR40" s="443"/>
      <c r="OQS40" s="443"/>
      <c r="OQT40" s="443"/>
      <c r="OQU40" s="443"/>
      <c r="OQV40" s="443"/>
      <c r="OQW40" s="443"/>
      <c r="OQX40" s="443"/>
      <c r="OQY40" s="443"/>
      <c r="OQZ40" s="443"/>
      <c r="ORA40" s="443"/>
      <c r="ORB40" s="443"/>
      <c r="ORC40" s="443"/>
      <c r="ORD40" s="443"/>
      <c r="ORE40" s="443"/>
      <c r="ORF40" s="443"/>
      <c r="ORG40" s="443"/>
      <c r="ORH40" s="443"/>
      <c r="ORI40" s="443"/>
      <c r="ORJ40" s="443"/>
      <c r="ORK40" s="443"/>
      <c r="ORL40" s="443"/>
      <c r="ORM40" s="443"/>
      <c r="ORN40" s="443"/>
      <c r="ORO40" s="443"/>
      <c r="ORP40" s="443"/>
      <c r="ORQ40" s="443"/>
      <c r="ORR40" s="443"/>
      <c r="ORS40" s="443"/>
      <c r="ORT40" s="443"/>
      <c r="ORU40" s="443"/>
      <c r="ORV40" s="443"/>
      <c r="ORW40" s="443"/>
      <c r="ORX40" s="443"/>
      <c r="ORY40" s="443"/>
      <c r="ORZ40" s="443"/>
      <c r="OSA40" s="443"/>
      <c r="OSB40" s="443"/>
      <c r="OSC40" s="443"/>
      <c r="OSD40" s="443"/>
      <c r="OSE40" s="443"/>
      <c r="OSF40" s="443"/>
      <c r="OSG40" s="443"/>
      <c r="OSH40" s="443"/>
      <c r="OSI40" s="443"/>
      <c r="OSJ40" s="443"/>
      <c r="OSK40" s="443"/>
      <c r="OSL40" s="443"/>
      <c r="OSM40" s="443"/>
      <c r="OSN40" s="443"/>
      <c r="OSO40" s="443"/>
      <c r="OSP40" s="443"/>
      <c r="OSQ40" s="443"/>
      <c r="OSR40" s="443"/>
      <c r="OSS40" s="443"/>
      <c r="OST40" s="443"/>
      <c r="OSU40" s="443"/>
      <c r="OSV40" s="443"/>
      <c r="OSW40" s="443"/>
      <c r="OSX40" s="443"/>
      <c r="OSY40" s="443"/>
      <c r="OSZ40" s="443"/>
      <c r="OTA40" s="443"/>
      <c r="OTB40" s="443"/>
      <c r="OTC40" s="443"/>
      <c r="OTD40" s="443"/>
      <c r="OTE40" s="443"/>
      <c r="OTF40" s="443"/>
      <c r="OTG40" s="443"/>
      <c r="OTH40" s="443"/>
      <c r="OTI40" s="443"/>
      <c r="OTJ40" s="443"/>
      <c r="OTK40" s="443"/>
      <c r="OTL40" s="443"/>
      <c r="OTM40" s="443"/>
      <c r="OTN40" s="443"/>
      <c r="OTO40" s="443"/>
      <c r="OTP40" s="443"/>
      <c r="OTQ40" s="443"/>
      <c r="OTR40" s="443"/>
      <c r="OTS40" s="443"/>
      <c r="OTT40" s="443"/>
      <c r="OTU40" s="443"/>
      <c r="OTV40" s="443"/>
      <c r="OTW40" s="443"/>
      <c r="OTX40" s="443"/>
      <c r="OTY40" s="443"/>
      <c r="OTZ40" s="443"/>
      <c r="OUA40" s="443"/>
      <c r="OUB40" s="443"/>
      <c r="OUC40" s="443"/>
      <c r="OUD40" s="443"/>
      <c r="OUE40" s="443"/>
      <c r="OUF40" s="443"/>
      <c r="OUG40" s="443"/>
      <c r="OUH40" s="443"/>
      <c r="OUI40" s="443"/>
      <c r="OUJ40" s="443"/>
      <c r="OUK40" s="443"/>
      <c r="OUL40" s="443"/>
      <c r="OUM40" s="443"/>
      <c r="OUN40" s="443"/>
      <c r="OUO40" s="443"/>
      <c r="OUP40" s="443"/>
      <c r="OUQ40" s="443"/>
      <c r="OUR40" s="443"/>
      <c r="OUS40" s="443"/>
      <c r="OUT40" s="443"/>
      <c r="OUU40" s="443"/>
      <c r="OUV40" s="443"/>
      <c r="OUW40" s="443"/>
      <c r="OUX40" s="443"/>
      <c r="OUY40" s="443"/>
      <c r="OUZ40" s="443"/>
      <c r="OVA40" s="443"/>
      <c r="OVB40" s="443"/>
      <c r="OVC40" s="443"/>
      <c r="OVD40" s="443"/>
      <c r="OVE40" s="443"/>
      <c r="OVF40" s="443"/>
      <c r="OVG40" s="443"/>
      <c r="OVH40" s="443"/>
      <c r="OVI40" s="443"/>
      <c r="OVJ40" s="443"/>
      <c r="OVK40" s="443"/>
      <c r="OVL40" s="443"/>
      <c r="OVM40" s="443"/>
      <c r="OVN40" s="443"/>
      <c r="OVO40" s="443"/>
      <c r="OVP40" s="443"/>
      <c r="OVQ40" s="443"/>
      <c r="OVR40" s="443"/>
      <c r="OVS40" s="443"/>
      <c r="OVT40" s="443"/>
      <c r="OVU40" s="443"/>
      <c r="OVV40" s="443"/>
      <c r="OVW40" s="443"/>
      <c r="OVX40" s="443"/>
      <c r="OVY40" s="443"/>
      <c r="OVZ40" s="443"/>
      <c r="OWA40" s="443"/>
      <c r="OWB40" s="443"/>
      <c r="OWC40" s="443"/>
      <c r="OWD40" s="443"/>
      <c r="OWE40" s="443"/>
      <c r="OWF40" s="443"/>
      <c r="OWG40" s="443"/>
      <c r="OWH40" s="443"/>
      <c r="OWI40" s="443"/>
      <c r="OWJ40" s="443"/>
      <c r="OWK40" s="443"/>
      <c r="OWL40" s="443"/>
      <c r="OWM40" s="443"/>
      <c r="OWN40" s="443"/>
      <c r="OWO40" s="443"/>
      <c r="OWP40" s="443"/>
      <c r="OWQ40" s="443"/>
      <c r="OWR40" s="443"/>
      <c r="OWS40" s="443"/>
      <c r="OWT40" s="443"/>
      <c r="OWU40" s="443"/>
      <c r="OWV40" s="443"/>
      <c r="OWW40" s="443"/>
      <c r="OWX40" s="443"/>
      <c r="OWY40" s="443"/>
      <c r="OWZ40" s="443"/>
      <c r="OXA40" s="443"/>
      <c r="OXB40" s="443"/>
      <c r="OXC40" s="443"/>
      <c r="OXD40" s="443"/>
      <c r="OXE40" s="443"/>
      <c r="OXF40" s="443"/>
      <c r="OXG40" s="443"/>
      <c r="OXH40" s="443"/>
      <c r="OXI40" s="443"/>
      <c r="OXJ40" s="443"/>
      <c r="OXK40" s="443"/>
      <c r="OXL40" s="443"/>
      <c r="OXM40" s="443"/>
      <c r="OXN40" s="443"/>
      <c r="OXO40" s="443"/>
      <c r="OXP40" s="443"/>
      <c r="OXQ40" s="443"/>
      <c r="OXR40" s="443"/>
      <c r="OXS40" s="443"/>
      <c r="OXT40" s="443"/>
      <c r="OXU40" s="443"/>
      <c r="OXV40" s="443"/>
      <c r="OXW40" s="443"/>
      <c r="OXX40" s="443"/>
      <c r="OXY40" s="443"/>
      <c r="OXZ40" s="443"/>
      <c r="OYA40" s="443"/>
      <c r="OYB40" s="443"/>
      <c r="OYC40" s="443"/>
      <c r="OYD40" s="443"/>
      <c r="OYE40" s="443"/>
      <c r="OYF40" s="443"/>
      <c r="OYG40" s="443"/>
      <c r="OYH40" s="443"/>
      <c r="OYI40" s="443"/>
      <c r="OYJ40" s="443"/>
      <c r="OYK40" s="443"/>
      <c r="OYL40" s="443"/>
      <c r="OYM40" s="443"/>
      <c r="OYN40" s="443"/>
      <c r="OYO40" s="443"/>
      <c r="OYP40" s="443"/>
      <c r="OYQ40" s="443"/>
      <c r="OYR40" s="443"/>
      <c r="OYS40" s="443"/>
      <c r="OYT40" s="443"/>
      <c r="OYU40" s="443"/>
      <c r="OYV40" s="443"/>
      <c r="OYW40" s="443"/>
      <c r="OYX40" s="443"/>
      <c r="OYY40" s="443"/>
      <c r="OYZ40" s="443"/>
      <c r="OZA40" s="443"/>
      <c r="OZB40" s="443"/>
      <c r="OZC40" s="443"/>
      <c r="OZD40" s="443"/>
      <c r="OZE40" s="443"/>
      <c r="OZF40" s="443"/>
      <c r="OZG40" s="443"/>
      <c r="OZH40" s="443"/>
      <c r="OZI40" s="443"/>
      <c r="OZJ40" s="443"/>
      <c r="OZK40" s="443"/>
      <c r="OZL40" s="443"/>
      <c r="OZM40" s="443"/>
      <c r="OZN40" s="443"/>
      <c r="OZO40" s="443"/>
      <c r="OZP40" s="443"/>
      <c r="OZQ40" s="443"/>
      <c r="OZR40" s="443"/>
      <c r="OZS40" s="443"/>
      <c r="OZT40" s="443"/>
      <c r="OZU40" s="443"/>
      <c r="OZV40" s="443"/>
      <c r="OZW40" s="443"/>
      <c r="OZX40" s="443"/>
      <c r="OZY40" s="443"/>
      <c r="OZZ40" s="443"/>
      <c r="PAA40" s="443"/>
      <c r="PAB40" s="443"/>
      <c r="PAC40" s="443"/>
      <c r="PAD40" s="443"/>
      <c r="PAE40" s="443"/>
      <c r="PAF40" s="443"/>
      <c r="PAG40" s="443"/>
      <c r="PAH40" s="443"/>
      <c r="PAI40" s="443"/>
      <c r="PAJ40" s="443"/>
      <c r="PAK40" s="443"/>
      <c r="PAL40" s="443"/>
      <c r="PAM40" s="443"/>
      <c r="PAN40" s="443"/>
      <c r="PAO40" s="443"/>
      <c r="PAP40" s="443"/>
      <c r="PAQ40" s="443"/>
      <c r="PAR40" s="443"/>
      <c r="PAS40" s="443"/>
      <c r="PAT40" s="443"/>
      <c r="PAU40" s="443"/>
      <c r="PAV40" s="443"/>
      <c r="PAW40" s="443"/>
      <c r="PAX40" s="443"/>
      <c r="PAY40" s="443"/>
      <c r="PAZ40" s="443"/>
      <c r="PBA40" s="443"/>
      <c r="PBB40" s="443"/>
      <c r="PBC40" s="443"/>
      <c r="PBD40" s="443"/>
      <c r="PBE40" s="443"/>
      <c r="PBF40" s="443"/>
      <c r="PBG40" s="443"/>
      <c r="PBH40" s="443"/>
      <c r="PBI40" s="443"/>
      <c r="PBJ40" s="443"/>
      <c r="PBK40" s="443"/>
      <c r="PBL40" s="443"/>
      <c r="PBM40" s="443"/>
      <c r="PBN40" s="443"/>
      <c r="PBO40" s="443"/>
      <c r="PBP40" s="443"/>
      <c r="PBQ40" s="443"/>
      <c r="PBR40" s="443"/>
      <c r="PBS40" s="443"/>
      <c r="PBT40" s="443"/>
      <c r="PBU40" s="443"/>
      <c r="PBV40" s="443"/>
      <c r="PBW40" s="443"/>
      <c r="PBX40" s="443"/>
      <c r="PBY40" s="443"/>
      <c r="PBZ40" s="443"/>
      <c r="PCA40" s="443"/>
      <c r="PCB40" s="443"/>
      <c r="PCC40" s="443"/>
      <c r="PCD40" s="443"/>
      <c r="PCE40" s="443"/>
      <c r="PCF40" s="443"/>
      <c r="PCG40" s="443"/>
      <c r="PCH40" s="443"/>
      <c r="PCI40" s="443"/>
      <c r="PCJ40" s="443"/>
      <c r="PCK40" s="443"/>
      <c r="PCL40" s="443"/>
      <c r="PCM40" s="443"/>
      <c r="PCN40" s="443"/>
      <c r="PCO40" s="443"/>
      <c r="PCP40" s="443"/>
      <c r="PCQ40" s="443"/>
      <c r="PCR40" s="443"/>
      <c r="PCS40" s="443"/>
      <c r="PCT40" s="443"/>
      <c r="PCU40" s="443"/>
      <c r="PCV40" s="443"/>
      <c r="PCW40" s="443"/>
      <c r="PCX40" s="443"/>
      <c r="PCY40" s="443"/>
      <c r="PCZ40" s="443"/>
      <c r="PDA40" s="443"/>
      <c r="PDB40" s="443"/>
      <c r="PDC40" s="443"/>
      <c r="PDD40" s="443"/>
      <c r="PDE40" s="443"/>
      <c r="PDF40" s="443"/>
      <c r="PDG40" s="443"/>
      <c r="PDH40" s="443"/>
      <c r="PDI40" s="443"/>
      <c r="PDJ40" s="443"/>
      <c r="PDK40" s="443"/>
      <c r="PDL40" s="443"/>
      <c r="PDM40" s="443"/>
      <c r="PDN40" s="443"/>
      <c r="PDO40" s="443"/>
      <c r="PDP40" s="443"/>
      <c r="PDQ40" s="443"/>
      <c r="PDR40" s="443"/>
      <c r="PDS40" s="443"/>
      <c r="PDT40" s="443"/>
      <c r="PDU40" s="443"/>
      <c r="PDV40" s="443"/>
      <c r="PDW40" s="443"/>
      <c r="PDX40" s="443"/>
      <c r="PDY40" s="443"/>
      <c r="PDZ40" s="443"/>
      <c r="PEA40" s="443"/>
      <c r="PEB40" s="443"/>
      <c r="PEC40" s="443"/>
      <c r="PED40" s="443"/>
      <c r="PEE40" s="443"/>
      <c r="PEF40" s="443"/>
      <c r="PEG40" s="443"/>
      <c r="PEH40" s="443"/>
      <c r="PEI40" s="443"/>
      <c r="PEJ40" s="443"/>
      <c r="PEK40" s="443"/>
      <c r="PEL40" s="443"/>
      <c r="PEM40" s="443"/>
      <c r="PEN40" s="443"/>
      <c r="PEO40" s="443"/>
      <c r="PEP40" s="443"/>
      <c r="PEQ40" s="443"/>
      <c r="PER40" s="443"/>
      <c r="PES40" s="443"/>
      <c r="PET40" s="443"/>
      <c r="PEU40" s="443"/>
      <c r="PEV40" s="443"/>
      <c r="PEW40" s="443"/>
      <c r="PEX40" s="443"/>
      <c r="PEY40" s="443"/>
      <c r="PEZ40" s="443"/>
      <c r="PFA40" s="443"/>
      <c r="PFB40" s="443"/>
      <c r="PFC40" s="443"/>
      <c r="PFD40" s="443"/>
      <c r="PFE40" s="443"/>
      <c r="PFF40" s="443"/>
      <c r="PFG40" s="443"/>
      <c r="PFH40" s="443"/>
      <c r="PFI40" s="443"/>
      <c r="PFJ40" s="443"/>
      <c r="PFK40" s="443"/>
      <c r="PFL40" s="443"/>
      <c r="PFM40" s="443"/>
      <c r="PFN40" s="443"/>
      <c r="PFO40" s="443"/>
      <c r="PFP40" s="443"/>
      <c r="PFQ40" s="443"/>
      <c r="PFR40" s="443"/>
      <c r="PFS40" s="443"/>
      <c r="PFT40" s="443"/>
      <c r="PFU40" s="443"/>
      <c r="PFV40" s="443"/>
      <c r="PFW40" s="443"/>
      <c r="PFX40" s="443"/>
      <c r="PFY40" s="443"/>
      <c r="PFZ40" s="443"/>
      <c r="PGA40" s="443"/>
      <c r="PGB40" s="443"/>
      <c r="PGC40" s="443"/>
      <c r="PGD40" s="443"/>
      <c r="PGE40" s="443"/>
      <c r="PGF40" s="443"/>
      <c r="PGG40" s="443"/>
      <c r="PGH40" s="443"/>
      <c r="PGI40" s="443"/>
      <c r="PGJ40" s="443"/>
      <c r="PGK40" s="443"/>
      <c r="PGL40" s="443"/>
      <c r="PGM40" s="443"/>
      <c r="PGN40" s="443"/>
      <c r="PGO40" s="443"/>
      <c r="PGP40" s="443"/>
      <c r="PGQ40" s="443"/>
      <c r="PGR40" s="443"/>
      <c r="PGS40" s="443"/>
      <c r="PGT40" s="443"/>
      <c r="PGU40" s="443"/>
      <c r="PGV40" s="443"/>
      <c r="PGW40" s="443"/>
      <c r="PGX40" s="443"/>
      <c r="PGY40" s="443"/>
      <c r="PGZ40" s="443"/>
      <c r="PHA40" s="443"/>
      <c r="PHB40" s="443"/>
      <c r="PHC40" s="443"/>
      <c r="PHD40" s="443"/>
      <c r="PHE40" s="443"/>
      <c r="PHF40" s="443"/>
      <c r="PHG40" s="443"/>
      <c r="PHH40" s="443"/>
      <c r="PHI40" s="443"/>
      <c r="PHJ40" s="443"/>
      <c r="PHK40" s="443"/>
      <c r="PHL40" s="443"/>
      <c r="PHM40" s="443"/>
      <c r="PHN40" s="443"/>
      <c r="PHO40" s="443"/>
      <c r="PHP40" s="443"/>
      <c r="PHQ40" s="443"/>
      <c r="PHR40" s="443"/>
      <c r="PHS40" s="443"/>
      <c r="PHT40" s="443"/>
      <c r="PHU40" s="443"/>
      <c r="PHV40" s="443"/>
      <c r="PHW40" s="443"/>
      <c r="PHX40" s="443"/>
      <c r="PHY40" s="443"/>
      <c r="PHZ40" s="443"/>
      <c r="PIA40" s="443"/>
      <c r="PIB40" s="443"/>
      <c r="PIC40" s="443"/>
      <c r="PID40" s="443"/>
      <c r="PIE40" s="443"/>
      <c r="PIF40" s="443"/>
      <c r="PIG40" s="443"/>
      <c r="PIH40" s="443"/>
      <c r="PII40" s="443"/>
      <c r="PIJ40" s="443"/>
      <c r="PIK40" s="443"/>
      <c r="PIL40" s="443"/>
      <c r="PIM40" s="443"/>
      <c r="PIN40" s="443"/>
      <c r="PIO40" s="443"/>
      <c r="PIP40" s="443"/>
      <c r="PIQ40" s="443"/>
      <c r="PIR40" s="443"/>
      <c r="PIS40" s="443"/>
      <c r="PIT40" s="443"/>
      <c r="PIU40" s="443"/>
      <c r="PIV40" s="443"/>
      <c r="PIW40" s="443"/>
      <c r="PIX40" s="443"/>
      <c r="PIY40" s="443"/>
      <c r="PIZ40" s="443"/>
      <c r="PJA40" s="443"/>
      <c r="PJB40" s="443"/>
      <c r="PJC40" s="443"/>
      <c r="PJD40" s="443"/>
      <c r="PJE40" s="443"/>
      <c r="PJF40" s="443"/>
      <c r="PJG40" s="443"/>
      <c r="PJH40" s="443"/>
      <c r="PJI40" s="443"/>
      <c r="PJJ40" s="443"/>
      <c r="PJK40" s="443"/>
      <c r="PJL40" s="443"/>
      <c r="PJM40" s="443"/>
      <c r="PJN40" s="443"/>
      <c r="PJO40" s="443"/>
      <c r="PJP40" s="443"/>
      <c r="PJQ40" s="443"/>
      <c r="PJR40" s="443"/>
      <c r="PJS40" s="443"/>
      <c r="PJT40" s="443"/>
      <c r="PJU40" s="443"/>
      <c r="PJV40" s="443"/>
      <c r="PJW40" s="443"/>
      <c r="PJX40" s="443"/>
      <c r="PJY40" s="443"/>
      <c r="PJZ40" s="443"/>
      <c r="PKA40" s="443"/>
      <c r="PKB40" s="443"/>
      <c r="PKC40" s="443"/>
      <c r="PKD40" s="443"/>
      <c r="PKE40" s="443"/>
      <c r="PKF40" s="443"/>
      <c r="PKG40" s="443"/>
      <c r="PKH40" s="443"/>
      <c r="PKI40" s="443"/>
      <c r="PKJ40" s="443"/>
      <c r="PKK40" s="443"/>
      <c r="PKL40" s="443"/>
      <c r="PKM40" s="443"/>
      <c r="PKN40" s="443"/>
      <c r="PKO40" s="443"/>
      <c r="PKP40" s="443"/>
      <c r="PKQ40" s="443"/>
      <c r="PKR40" s="443"/>
      <c r="PKS40" s="443"/>
      <c r="PKT40" s="443"/>
      <c r="PKU40" s="443"/>
      <c r="PKV40" s="443"/>
      <c r="PKW40" s="443"/>
      <c r="PKX40" s="443"/>
      <c r="PKY40" s="443"/>
      <c r="PKZ40" s="443"/>
      <c r="PLA40" s="443"/>
      <c r="PLB40" s="443"/>
      <c r="PLC40" s="443"/>
      <c r="PLD40" s="443"/>
      <c r="PLE40" s="443"/>
      <c r="PLF40" s="443"/>
      <c r="PLG40" s="443"/>
      <c r="PLH40" s="443"/>
      <c r="PLI40" s="443"/>
      <c r="PLJ40" s="443"/>
      <c r="PLK40" s="443"/>
      <c r="PLL40" s="443"/>
      <c r="PLM40" s="443"/>
      <c r="PLN40" s="443"/>
      <c r="PLO40" s="443"/>
      <c r="PLP40" s="443"/>
      <c r="PLQ40" s="443"/>
      <c r="PLR40" s="443"/>
      <c r="PLS40" s="443"/>
      <c r="PLT40" s="443"/>
      <c r="PLU40" s="443"/>
      <c r="PLV40" s="443"/>
      <c r="PLW40" s="443"/>
      <c r="PLX40" s="443"/>
      <c r="PLY40" s="443"/>
      <c r="PLZ40" s="443"/>
      <c r="PMA40" s="443"/>
      <c r="PMB40" s="443"/>
      <c r="PMC40" s="443"/>
      <c r="PMD40" s="443"/>
      <c r="PME40" s="443"/>
      <c r="PMF40" s="443"/>
      <c r="PMG40" s="443"/>
      <c r="PMH40" s="443"/>
      <c r="PMI40" s="443"/>
      <c r="PMJ40" s="443"/>
      <c r="PMK40" s="443"/>
      <c r="PML40" s="443"/>
      <c r="PMM40" s="443"/>
      <c r="PMN40" s="443"/>
      <c r="PMO40" s="443"/>
      <c r="PMP40" s="443"/>
      <c r="PMQ40" s="443"/>
      <c r="PMR40" s="443"/>
      <c r="PMS40" s="443"/>
      <c r="PMT40" s="443"/>
      <c r="PMU40" s="443"/>
      <c r="PMV40" s="443"/>
      <c r="PMW40" s="443"/>
      <c r="PMX40" s="443"/>
      <c r="PMY40" s="443"/>
      <c r="PMZ40" s="443"/>
      <c r="PNA40" s="443"/>
      <c r="PNB40" s="443"/>
      <c r="PNC40" s="443"/>
      <c r="PND40" s="443"/>
      <c r="PNE40" s="443"/>
      <c r="PNF40" s="443"/>
      <c r="PNG40" s="443"/>
      <c r="PNH40" s="443"/>
      <c r="PNI40" s="443"/>
      <c r="PNJ40" s="443"/>
      <c r="PNK40" s="443"/>
      <c r="PNL40" s="443"/>
      <c r="PNM40" s="443"/>
      <c r="PNN40" s="443"/>
      <c r="PNO40" s="443"/>
      <c r="PNP40" s="443"/>
      <c r="PNQ40" s="443"/>
      <c r="PNR40" s="443"/>
      <c r="PNS40" s="443"/>
      <c r="PNT40" s="443"/>
      <c r="PNU40" s="443"/>
      <c r="PNV40" s="443"/>
      <c r="PNW40" s="443"/>
      <c r="PNX40" s="443"/>
      <c r="PNY40" s="443"/>
      <c r="PNZ40" s="443"/>
      <c r="POA40" s="443"/>
      <c r="POB40" s="443"/>
      <c r="POC40" s="443"/>
      <c r="POD40" s="443"/>
      <c r="POE40" s="443"/>
      <c r="POF40" s="443"/>
      <c r="POG40" s="443"/>
      <c r="POH40" s="443"/>
      <c r="POI40" s="443"/>
      <c r="POJ40" s="443"/>
      <c r="POK40" s="443"/>
      <c r="POL40" s="443"/>
      <c r="POM40" s="443"/>
      <c r="PON40" s="443"/>
      <c r="POO40" s="443"/>
      <c r="POP40" s="443"/>
      <c r="POQ40" s="443"/>
      <c r="POR40" s="443"/>
      <c r="POS40" s="443"/>
      <c r="POT40" s="443"/>
      <c r="POU40" s="443"/>
      <c r="POV40" s="443"/>
      <c r="POW40" s="443"/>
      <c r="POX40" s="443"/>
      <c r="POY40" s="443"/>
      <c r="POZ40" s="443"/>
      <c r="PPA40" s="443"/>
      <c r="PPB40" s="443"/>
      <c r="PPC40" s="443"/>
      <c r="PPD40" s="443"/>
      <c r="PPE40" s="443"/>
      <c r="PPF40" s="443"/>
      <c r="PPG40" s="443"/>
      <c r="PPH40" s="443"/>
      <c r="PPI40" s="443"/>
      <c r="PPJ40" s="443"/>
      <c r="PPK40" s="443"/>
      <c r="PPL40" s="443"/>
      <c r="PPM40" s="443"/>
      <c r="PPN40" s="443"/>
      <c r="PPO40" s="443"/>
      <c r="PPP40" s="443"/>
      <c r="PPQ40" s="443"/>
      <c r="PPR40" s="443"/>
      <c r="PPS40" s="443"/>
      <c r="PPT40" s="443"/>
      <c r="PPU40" s="443"/>
      <c r="PPV40" s="443"/>
      <c r="PPW40" s="443"/>
      <c r="PPX40" s="443"/>
      <c r="PPY40" s="443"/>
      <c r="PPZ40" s="443"/>
      <c r="PQA40" s="443"/>
      <c r="PQB40" s="443"/>
      <c r="PQC40" s="443"/>
      <c r="PQD40" s="443"/>
      <c r="PQE40" s="443"/>
      <c r="PQF40" s="443"/>
      <c r="PQG40" s="443"/>
      <c r="PQH40" s="443"/>
      <c r="PQI40" s="443"/>
      <c r="PQJ40" s="443"/>
      <c r="PQK40" s="443"/>
      <c r="PQL40" s="443"/>
      <c r="PQM40" s="443"/>
      <c r="PQN40" s="443"/>
      <c r="PQO40" s="443"/>
      <c r="PQP40" s="443"/>
      <c r="PQQ40" s="443"/>
      <c r="PQR40" s="443"/>
      <c r="PQS40" s="443"/>
      <c r="PQT40" s="443"/>
      <c r="PQU40" s="443"/>
      <c r="PQV40" s="443"/>
      <c r="PQW40" s="443"/>
      <c r="PQX40" s="443"/>
      <c r="PQY40" s="443"/>
      <c r="PQZ40" s="443"/>
      <c r="PRA40" s="443"/>
      <c r="PRB40" s="443"/>
      <c r="PRC40" s="443"/>
      <c r="PRD40" s="443"/>
      <c r="PRE40" s="443"/>
      <c r="PRF40" s="443"/>
      <c r="PRG40" s="443"/>
      <c r="PRH40" s="443"/>
      <c r="PRI40" s="443"/>
      <c r="PRJ40" s="443"/>
      <c r="PRK40" s="443"/>
      <c r="PRL40" s="443"/>
      <c r="PRM40" s="443"/>
      <c r="PRN40" s="443"/>
      <c r="PRO40" s="443"/>
      <c r="PRP40" s="443"/>
      <c r="PRQ40" s="443"/>
      <c r="PRR40" s="443"/>
      <c r="PRS40" s="443"/>
      <c r="PRT40" s="443"/>
      <c r="PRU40" s="443"/>
      <c r="PRV40" s="443"/>
      <c r="PRW40" s="443"/>
      <c r="PRX40" s="443"/>
      <c r="PRY40" s="443"/>
      <c r="PRZ40" s="443"/>
      <c r="PSA40" s="443"/>
      <c r="PSB40" s="443"/>
      <c r="PSC40" s="443"/>
      <c r="PSD40" s="443"/>
      <c r="PSE40" s="443"/>
      <c r="PSF40" s="443"/>
      <c r="PSG40" s="443"/>
      <c r="PSH40" s="443"/>
      <c r="PSI40" s="443"/>
      <c r="PSJ40" s="443"/>
      <c r="PSK40" s="443"/>
      <c r="PSL40" s="443"/>
      <c r="PSM40" s="443"/>
      <c r="PSN40" s="443"/>
      <c r="PSO40" s="443"/>
      <c r="PSP40" s="443"/>
      <c r="PSQ40" s="443"/>
      <c r="PSR40" s="443"/>
      <c r="PSS40" s="443"/>
      <c r="PST40" s="443"/>
      <c r="PSU40" s="443"/>
      <c r="PSV40" s="443"/>
      <c r="PSW40" s="443"/>
      <c r="PSX40" s="443"/>
      <c r="PSY40" s="443"/>
      <c r="PSZ40" s="443"/>
      <c r="PTA40" s="443"/>
      <c r="PTB40" s="443"/>
      <c r="PTC40" s="443"/>
      <c r="PTD40" s="443"/>
      <c r="PTE40" s="443"/>
      <c r="PTF40" s="443"/>
      <c r="PTG40" s="443"/>
      <c r="PTH40" s="443"/>
      <c r="PTI40" s="443"/>
      <c r="PTJ40" s="443"/>
      <c r="PTK40" s="443"/>
      <c r="PTL40" s="443"/>
      <c r="PTM40" s="443"/>
      <c r="PTN40" s="443"/>
      <c r="PTO40" s="443"/>
      <c r="PTP40" s="443"/>
      <c r="PTQ40" s="443"/>
      <c r="PTR40" s="443"/>
      <c r="PTS40" s="443"/>
      <c r="PTT40" s="443"/>
      <c r="PTU40" s="443"/>
      <c r="PTV40" s="443"/>
      <c r="PTW40" s="443"/>
      <c r="PTX40" s="443"/>
      <c r="PTY40" s="443"/>
      <c r="PTZ40" s="443"/>
      <c r="PUA40" s="443"/>
      <c r="PUB40" s="443"/>
      <c r="PUC40" s="443"/>
      <c r="PUD40" s="443"/>
      <c r="PUE40" s="443"/>
      <c r="PUF40" s="443"/>
      <c r="PUG40" s="443"/>
      <c r="PUH40" s="443"/>
      <c r="PUI40" s="443"/>
      <c r="PUJ40" s="443"/>
      <c r="PUK40" s="443"/>
      <c r="PUL40" s="443"/>
      <c r="PUM40" s="443"/>
      <c r="PUN40" s="443"/>
      <c r="PUO40" s="443"/>
      <c r="PUP40" s="443"/>
      <c r="PUQ40" s="443"/>
      <c r="PUR40" s="443"/>
      <c r="PUS40" s="443"/>
      <c r="PUT40" s="443"/>
      <c r="PUU40" s="443"/>
      <c r="PUV40" s="443"/>
      <c r="PUW40" s="443"/>
      <c r="PUX40" s="443"/>
      <c r="PUY40" s="443"/>
      <c r="PUZ40" s="443"/>
      <c r="PVA40" s="443"/>
      <c r="PVB40" s="443"/>
      <c r="PVC40" s="443"/>
      <c r="PVD40" s="443"/>
      <c r="PVE40" s="443"/>
      <c r="PVF40" s="443"/>
      <c r="PVG40" s="443"/>
      <c r="PVH40" s="443"/>
      <c r="PVI40" s="443"/>
      <c r="PVJ40" s="443"/>
      <c r="PVK40" s="443"/>
      <c r="PVL40" s="443"/>
      <c r="PVM40" s="443"/>
      <c r="PVN40" s="443"/>
      <c r="PVO40" s="443"/>
      <c r="PVP40" s="443"/>
      <c r="PVQ40" s="443"/>
      <c r="PVR40" s="443"/>
      <c r="PVS40" s="443"/>
      <c r="PVT40" s="443"/>
      <c r="PVU40" s="443"/>
      <c r="PVV40" s="443"/>
      <c r="PVW40" s="443"/>
      <c r="PVX40" s="443"/>
      <c r="PVY40" s="443"/>
      <c r="PVZ40" s="443"/>
      <c r="PWA40" s="443"/>
      <c r="PWB40" s="443"/>
      <c r="PWC40" s="443"/>
      <c r="PWD40" s="443"/>
      <c r="PWE40" s="443"/>
      <c r="PWF40" s="443"/>
      <c r="PWG40" s="443"/>
      <c r="PWH40" s="443"/>
      <c r="PWI40" s="443"/>
      <c r="PWJ40" s="443"/>
      <c r="PWK40" s="443"/>
      <c r="PWL40" s="443"/>
      <c r="PWM40" s="443"/>
      <c r="PWN40" s="443"/>
      <c r="PWO40" s="443"/>
      <c r="PWP40" s="443"/>
      <c r="PWQ40" s="443"/>
      <c r="PWR40" s="443"/>
      <c r="PWS40" s="443"/>
      <c r="PWT40" s="443"/>
      <c r="PWU40" s="443"/>
      <c r="PWV40" s="443"/>
      <c r="PWW40" s="443"/>
      <c r="PWX40" s="443"/>
      <c r="PWY40" s="443"/>
      <c r="PWZ40" s="443"/>
      <c r="PXA40" s="443"/>
      <c r="PXB40" s="443"/>
      <c r="PXC40" s="443"/>
      <c r="PXD40" s="443"/>
      <c r="PXE40" s="443"/>
      <c r="PXF40" s="443"/>
      <c r="PXG40" s="443"/>
      <c r="PXH40" s="443"/>
      <c r="PXI40" s="443"/>
      <c r="PXJ40" s="443"/>
      <c r="PXK40" s="443"/>
      <c r="PXL40" s="443"/>
      <c r="PXM40" s="443"/>
      <c r="PXN40" s="443"/>
      <c r="PXO40" s="443"/>
      <c r="PXP40" s="443"/>
      <c r="PXQ40" s="443"/>
      <c r="PXR40" s="443"/>
      <c r="PXS40" s="443"/>
      <c r="PXT40" s="443"/>
      <c r="PXU40" s="443"/>
      <c r="PXV40" s="443"/>
      <c r="PXW40" s="443"/>
      <c r="PXX40" s="443"/>
      <c r="PXY40" s="443"/>
      <c r="PXZ40" s="443"/>
      <c r="PYA40" s="443"/>
      <c r="PYB40" s="443"/>
      <c r="PYC40" s="443"/>
      <c r="PYD40" s="443"/>
      <c r="PYE40" s="443"/>
      <c r="PYF40" s="443"/>
      <c r="PYG40" s="443"/>
      <c r="PYH40" s="443"/>
      <c r="PYI40" s="443"/>
      <c r="PYJ40" s="443"/>
      <c r="PYK40" s="443"/>
      <c r="PYL40" s="443"/>
      <c r="PYM40" s="443"/>
      <c r="PYN40" s="443"/>
      <c r="PYO40" s="443"/>
      <c r="PYP40" s="443"/>
      <c r="PYQ40" s="443"/>
      <c r="PYR40" s="443"/>
      <c r="PYS40" s="443"/>
      <c r="PYT40" s="443"/>
      <c r="PYU40" s="443"/>
      <c r="PYV40" s="443"/>
      <c r="PYW40" s="443"/>
      <c r="PYX40" s="443"/>
      <c r="PYY40" s="443"/>
      <c r="PYZ40" s="443"/>
      <c r="PZA40" s="443"/>
      <c r="PZB40" s="443"/>
      <c r="PZC40" s="443"/>
      <c r="PZD40" s="443"/>
      <c r="PZE40" s="443"/>
      <c r="PZF40" s="443"/>
      <c r="PZG40" s="443"/>
      <c r="PZH40" s="443"/>
      <c r="PZI40" s="443"/>
      <c r="PZJ40" s="443"/>
      <c r="PZK40" s="443"/>
      <c r="PZL40" s="443"/>
      <c r="PZM40" s="443"/>
      <c r="PZN40" s="443"/>
      <c r="PZO40" s="443"/>
      <c r="PZP40" s="443"/>
      <c r="PZQ40" s="443"/>
      <c r="PZR40" s="443"/>
      <c r="PZS40" s="443"/>
      <c r="PZT40" s="443"/>
      <c r="PZU40" s="443"/>
      <c r="PZV40" s="443"/>
      <c r="PZW40" s="443"/>
      <c r="PZX40" s="443"/>
      <c r="PZY40" s="443"/>
      <c r="PZZ40" s="443"/>
      <c r="QAA40" s="443"/>
      <c r="QAB40" s="443"/>
      <c r="QAC40" s="443"/>
      <c r="QAD40" s="443"/>
      <c r="QAE40" s="443"/>
      <c r="QAF40" s="443"/>
      <c r="QAG40" s="443"/>
      <c r="QAH40" s="443"/>
      <c r="QAI40" s="443"/>
      <c r="QAJ40" s="443"/>
      <c r="QAK40" s="443"/>
      <c r="QAL40" s="443"/>
      <c r="QAM40" s="443"/>
      <c r="QAN40" s="443"/>
      <c r="QAO40" s="443"/>
      <c r="QAP40" s="443"/>
      <c r="QAQ40" s="443"/>
      <c r="QAR40" s="443"/>
      <c r="QAS40" s="443"/>
      <c r="QAT40" s="443"/>
      <c r="QAU40" s="443"/>
      <c r="QAV40" s="443"/>
      <c r="QAW40" s="443"/>
      <c r="QAX40" s="443"/>
      <c r="QAY40" s="443"/>
      <c r="QAZ40" s="443"/>
      <c r="QBA40" s="443"/>
      <c r="QBB40" s="443"/>
      <c r="QBC40" s="443"/>
      <c r="QBD40" s="443"/>
      <c r="QBE40" s="443"/>
      <c r="QBF40" s="443"/>
      <c r="QBG40" s="443"/>
      <c r="QBH40" s="443"/>
      <c r="QBI40" s="443"/>
      <c r="QBJ40" s="443"/>
      <c r="QBK40" s="443"/>
      <c r="QBL40" s="443"/>
      <c r="QBM40" s="443"/>
      <c r="QBN40" s="443"/>
      <c r="QBO40" s="443"/>
      <c r="QBP40" s="443"/>
      <c r="QBQ40" s="443"/>
      <c r="QBR40" s="443"/>
      <c r="QBS40" s="443"/>
      <c r="QBT40" s="443"/>
      <c r="QBU40" s="443"/>
      <c r="QBV40" s="443"/>
      <c r="QBW40" s="443"/>
      <c r="QBX40" s="443"/>
      <c r="QBY40" s="443"/>
      <c r="QBZ40" s="443"/>
      <c r="QCA40" s="443"/>
      <c r="QCB40" s="443"/>
      <c r="QCC40" s="443"/>
      <c r="QCD40" s="443"/>
      <c r="QCE40" s="443"/>
      <c r="QCF40" s="443"/>
      <c r="QCG40" s="443"/>
      <c r="QCH40" s="443"/>
      <c r="QCI40" s="443"/>
      <c r="QCJ40" s="443"/>
      <c r="QCK40" s="443"/>
      <c r="QCL40" s="443"/>
      <c r="QCM40" s="443"/>
      <c r="QCN40" s="443"/>
      <c r="QCO40" s="443"/>
      <c r="QCP40" s="443"/>
      <c r="QCQ40" s="443"/>
      <c r="QCR40" s="443"/>
      <c r="QCS40" s="443"/>
      <c r="QCT40" s="443"/>
      <c r="QCU40" s="443"/>
      <c r="QCV40" s="443"/>
      <c r="QCW40" s="443"/>
      <c r="QCX40" s="443"/>
      <c r="QCY40" s="443"/>
      <c r="QCZ40" s="443"/>
      <c r="QDA40" s="443"/>
      <c r="QDB40" s="443"/>
      <c r="QDC40" s="443"/>
      <c r="QDD40" s="443"/>
      <c r="QDE40" s="443"/>
      <c r="QDF40" s="443"/>
      <c r="QDG40" s="443"/>
      <c r="QDH40" s="443"/>
      <c r="QDI40" s="443"/>
      <c r="QDJ40" s="443"/>
      <c r="QDK40" s="443"/>
      <c r="QDL40" s="443"/>
      <c r="QDM40" s="443"/>
      <c r="QDN40" s="443"/>
      <c r="QDO40" s="443"/>
      <c r="QDP40" s="443"/>
      <c r="QDQ40" s="443"/>
      <c r="QDR40" s="443"/>
      <c r="QDS40" s="443"/>
      <c r="QDT40" s="443"/>
      <c r="QDU40" s="443"/>
      <c r="QDV40" s="443"/>
      <c r="QDW40" s="443"/>
      <c r="QDX40" s="443"/>
      <c r="QDY40" s="443"/>
      <c r="QDZ40" s="443"/>
      <c r="QEA40" s="443"/>
      <c r="QEB40" s="443"/>
      <c r="QEC40" s="443"/>
      <c r="QED40" s="443"/>
      <c r="QEE40" s="443"/>
      <c r="QEF40" s="443"/>
      <c r="QEG40" s="443"/>
      <c r="QEH40" s="443"/>
      <c r="QEI40" s="443"/>
      <c r="QEJ40" s="443"/>
      <c r="QEK40" s="443"/>
      <c r="QEL40" s="443"/>
      <c r="QEM40" s="443"/>
      <c r="QEN40" s="443"/>
      <c r="QEO40" s="443"/>
      <c r="QEP40" s="443"/>
      <c r="QEQ40" s="443"/>
      <c r="QER40" s="443"/>
      <c r="QES40" s="443"/>
      <c r="QET40" s="443"/>
      <c r="QEU40" s="443"/>
      <c r="QEV40" s="443"/>
      <c r="QEW40" s="443"/>
      <c r="QEX40" s="443"/>
      <c r="QEY40" s="443"/>
      <c r="QEZ40" s="443"/>
      <c r="QFA40" s="443"/>
      <c r="QFB40" s="443"/>
      <c r="QFC40" s="443"/>
      <c r="QFD40" s="443"/>
      <c r="QFE40" s="443"/>
      <c r="QFF40" s="443"/>
      <c r="QFG40" s="443"/>
      <c r="QFH40" s="443"/>
      <c r="QFI40" s="443"/>
      <c r="QFJ40" s="443"/>
      <c r="QFK40" s="443"/>
      <c r="QFL40" s="443"/>
      <c r="QFM40" s="443"/>
      <c r="QFN40" s="443"/>
      <c r="QFO40" s="443"/>
      <c r="QFP40" s="443"/>
      <c r="QFQ40" s="443"/>
      <c r="QFR40" s="443"/>
      <c r="QFS40" s="443"/>
      <c r="QFT40" s="443"/>
      <c r="QFU40" s="443"/>
      <c r="QFV40" s="443"/>
      <c r="QFW40" s="443"/>
      <c r="QFX40" s="443"/>
      <c r="QFY40" s="443"/>
      <c r="QFZ40" s="443"/>
      <c r="QGA40" s="443"/>
      <c r="QGB40" s="443"/>
      <c r="QGC40" s="443"/>
      <c r="QGD40" s="443"/>
      <c r="QGE40" s="443"/>
      <c r="QGF40" s="443"/>
      <c r="QGG40" s="443"/>
      <c r="QGH40" s="443"/>
      <c r="QGI40" s="443"/>
      <c r="QGJ40" s="443"/>
      <c r="QGK40" s="443"/>
      <c r="QGL40" s="443"/>
      <c r="QGM40" s="443"/>
      <c r="QGN40" s="443"/>
      <c r="QGO40" s="443"/>
      <c r="QGP40" s="443"/>
      <c r="QGQ40" s="443"/>
      <c r="QGR40" s="443"/>
      <c r="QGS40" s="443"/>
      <c r="QGT40" s="443"/>
      <c r="QGU40" s="443"/>
      <c r="QGV40" s="443"/>
      <c r="QGW40" s="443"/>
      <c r="QGX40" s="443"/>
      <c r="QGY40" s="443"/>
      <c r="QGZ40" s="443"/>
      <c r="QHA40" s="443"/>
      <c r="QHB40" s="443"/>
      <c r="QHC40" s="443"/>
      <c r="QHD40" s="443"/>
      <c r="QHE40" s="443"/>
      <c r="QHF40" s="443"/>
      <c r="QHG40" s="443"/>
      <c r="QHH40" s="443"/>
      <c r="QHI40" s="443"/>
      <c r="QHJ40" s="443"/>
      <c r="QHK40" s="443"/>
      <c r="QHL40" s="443"/>
      <c r="QHM40" s="443"/>
      <c r="QHN40" s="443"/>
      <c r="QHO40" s="443"/>
      <c r="QHP40" s="443"/>
      <c r="QHQ40" s="443"/>
      <c r="QHR40" s="443"/>
      <c r="QHS40" s="443"/>
      <c r="QHT40" s="443"/>
      <c r="QHU40" s="443"/>
      <c r="QHV40" s="443"/>
      <c r="QHW40" s="443"/>
      <c r="QHX40" s="443"/>
      <c r="QHY40" s="443"/>
      <c r="QHZ40" s="443"/>
      <c r="QIA40" s="443"/>
      <c r="QIB40" s="443"/>
      <c r="QIC40" s="443"/>
      <c r="QID40" s="443"/>
      <c r="QIE40" s="443"/>
      <c r="QIF40" s="443"/>
      <c r="QIG40" s="443"/>
      <c r="QIH40" s="443"/>
      <c r="QII40" s="443"/>
      <c r="QIJ40" s="443"/>
      <c r="QIK40" s="443"/>
      <c r="QIL40" s="443"/>
      <c r="QIM40" s="443"/>
      <c r="QIN40" s="443"/>
      <c r="QIO40" s="443"/>
      <c r="QIP40" s="443"/>
      <c r="QIQ40" s="443"/>
      <c r="QIR40" s="443"/>
      <c r="QIS40" s="443"/>
      <c r="QIT40" s="443"/>
      <c r="QIU40" s="443"/>
      <c r="QIV40" s="443"/>
      <c r="QIW40" s="443"/>
      <c r="QIX40" s="443"/>
      <c r="QIY40" s="443"/>
      <c r="QIZ40" s="443"/>
      <c r="QJA40" s="443"/>
      <c r="QJB40" s="443"/>
      <c r="QJC40" s="443"/>
      <c r="QJD40" s="443"/>
      <c r="QJE40" s="443"/>
      <c r="QJF40" s="443"/>
      <c r="QJG40" s="443"/>
      <c r="QJH40" s="443"/>
      <c r="QJI40" s="443"/>
      <c r="QJJ40" s="443"/>
      <c r="QJK40" s="443"/>
      <c r="QJL40" s="443"/>
      <c r="QJM40" s="443"/>
      <c r="QJN40" s="443"/>
      <c r="QJO40" s="443"/>
      <c r="QJP40" s="443"/>
      <c r="QJQ40" s="443"/>
      <c r="QJR40" s="443"/>
      <c r="QJS40" s="443"/>
      <c r="QJT40" s="443"/>
      <c r="QJU40" s="443"/>
      <c r="QJV40" s="443"/>
      <c r="QJW40" s="443"/>
      <c r="QJX40" s="443"/>
      <c r="QJY40" s="443"/>
      <c r="QJZ40" s="443"/>
      <c r="QKA40" s="443"/>
      <c r="QKB40" s="443"/>
      <c r="QKC40" s="443"/>
      <c r="QKD40" s="443"/>
      <c r="QKE40" s="443"/>
      <c r="QKF40" s="443"/>
      <c r="QKG40" s="443"/>
      <c r="QKH40" s="443"/>
      <c r="QKI40" s="443"/>
      <c r="QKJ40" s="443"/>
      <c r="QKK40" s="443"/>
      <c r="QKL40" s="443"/>
      <c r="QKM40" s="443"/>
      <c r="QKN40" s="443"/>
      <c r="QKO40" s="443"/>
      <c r="QKP40" s="443"/>
      <c r="QKQ40" s="443"/>
      <c r="QKR40" s="443"/>
      <c r="QKS40" s="443"/>
      <c r="QKT40" s="443"/>
      <c r="QKU40" s="443"/>
      <c r="QKV40" s="443"/>
      <c r="QKW40" s="443"/>
      <c r="QKX40" s="443"/>
      <c r="QKY40" s="443"/>
      <c r="QKZ40" s="443"/>
      <c r="QLA40" s="443"/>
      <c r="QLB40" s="443"/>
      <c r="QLC40" s="443"/>
      <c r="QLD40" s="443"/>
      <c r="QLE40" s="443"/>
      <c r="QLF40" s="443"/>
      <c r="QLG40" s="443"/>
      <c r="QLH40" s="443"/>
      <c r="QLI40" s="443"/>
      <c r="QLJ40" s="443"/>
      <c r="QLK40" s="443"/>
      <c r="QLL40" s="443"/>
      <c r="QLM40" s="443"/>
      <c r="QLN40" s="443"/>
      <c r="QLO40" s="443"/>
      <c r="QLP40" s="443"/>
      <c r="QLQ40" s="443"/>
      <c r="QLR40" s="443"/>
      <c r="QLS40" s="443"/>
      <c r="QLT40" s="443"/>
      <c r="QLU40" s="443"/>
      <c r="QLV40" s="443"/>
      <c r="QLW40" s="443"/>
      <c r="QLX40" s="443"/>
      <c r="QLY40" s="443"/>
      <c r="QLZ40" s="443"/>
      <c r="QMA40" s="443"/>
      <c r="QMB40" s="443"/>
      <c r="QMC40" s="443"/>
      <c r="QMD40" s="443"/>
      <c r="QME40" s="443"/>
      <c r="QMF40" s="443"/>
      <c r="QMG40" s="443"/>
      <c r="QMH40" s="443"/>
      <c r="QMI40" s="443"/>
      <c r="QMJ40" s="443"/>
      <c r="QMK40" s="443"/>
      <c r="QML40" s="443"/>
      <c r="QMM40" s="443"/>
      <c r="QMN40" s="443"/>
      <c r="QMO40" s="443"/>
      <c r="QMP40" s="443"/>
      <c r="QMQ40" s="443"/>
      <c r="QMR40" s="443"/>
      <c r="QMS40" s="443"/>
      <c r="QMT40" s="443"/>
      <c r="QMU40" s="443"/>
      <c r="QMV40" s="443"/>
      <c r="QMW40" s="443"/>
      <c r="QMX40" s="443"/>
      <c r="QMY40" s="443"/>
      <c r="QMZ40" s="443"/>
      <c r="QNA40" s="443"/>
      <c r="QNB40" s="443"/>
      <c r="QNC40" s="443"/>
      <c r="QND40" s="443"/>
      <c r="QNE40" s="443"/>
      <c r="QNF40" s="443"/>
      <c r="QNG40" s="443"/>
      <c r="QNH40" s="443"/>
      <c r="QNI40" s="443"/>
      <c r="QNJ40" s="443"/>
      <c r="QNK40" s="443"/>
      <c r="QNL40" s="443"/>
      <c r="QNM40" s="443"/>
      <c r="QNN40" s="443"/>
      <c r="QNO40" s="443"/>
      <c r="QNP40" s="443"/>
      <c r="QNQ40" s="443"/>
      <c r="QNR40" s="443"/>
      <c r="QNS40" s="443"/>
      <c r="QNT40" s="443"/>
      <c r="QNU40" s="443"/>
      <c r="QNV40" s="443"/>
      <c r="QNW40" s="443"/>
      <c r="QNX40" s="443"/>
      <c r="QNY40" s="443"/>
      <c r="QNZ40" s="443"/>
      <c r="QOA40" s="443"/>
      <c r="QOB40" s="443"/>
      <c r="QOC40" s="443"/>
      <c r="QOD40" s="443"/>
      <c r="QOE40" s="443"/>
      <c r="QOF40" s="443"/>
      <c r="QOG40" s="443"/>
      <c r="QOH40" s="443"/>
      <c r="QOI40" s="443"/>
      <c r="QOJ40" s="443"/>
      <c r="QOK40" s="443"/>
      <c r="QOL40" s="443"/>
      <c r="QOM40" s="443"/>
      <c r="QON40" s="443"/>
      <c r="QOO40" s="443"/>
      <c r="QOP40" s="443"/>
      <c r="QOQ40" s="443"/>
      <c r="QOR40" s="443"/>
      <c r="QOS40" s="443"/>
      <c r="QOT40" s="443"/>
      <c r="QOU40" s="443"/>
      <c r="QOV40" s="443"/>
      <c r="QOW40" s="443"/>
      <c r="QOX40" s="443"/>
      <c r="QOY40" s="443"/>
      <c r="QOZ40" s="443"/>
      <c r="QPA40" s="443"/>
      <c r="QPB40" s="443"/>
      <c r="QPC40" s="443"/>
      <c r="QPD40" s="443"/>
      <c r="QPE40" s="443"/>
      <c r="QPF40" s="443"/>
      <c r="QPG40" s="443"/>
      <c r="QPH40" s="443"/>
      <c r="QPI40" s="443"/>
      <c r="QPJ40" s="443"/>
      <c r="QPK40" s="443"/>
      <c r="QPL40" s="443"/>
      <c r="QPM40" s="443"/>
      <c r="QPN40" s="443"/>
      <c r="QPO40" s="443"/>
      <c r="QPP40" s="443"/>
      <c r="QPQ40" s="443"/>
      <c r="QPR40" s="443"/>
      <c r="QPS40" s="443"/>
      <c r="QPT40" s="443"/>
      <c r="QPU40" s="443"/>
      <c r="QPV40" s="443"/>
      <c r="QPW40" s="443"/>
      <c r="QPX40" s="443"/>
      <c r="QPY40" s="443"/>
      <c r="QPZ40" s="443"/>
      <c r="QQA40" s="443"/>
      <c r="QQB40" s="443"/>
      <c r="QQC40" s="443"/>
      <c r="QQD40" s="443"/>
      <c r="QQE40" s="443"/>
      <c r="QQF40" s="443"/>
      <c r="QQG40" s="443"/>
      <c r="QQH40" s="443"/>
      <c r="QQI40" s="443"/>
      <c r="QQJ40" s="443"/>
      <c r="QQK40" s="443"/>
      <c r="QQL40" s="443"/>
      <c r="QQM40" s="443"/>
      <c r="QQN40" s="443"/>
      <c r="QQO40" s="443"/>
      <c r="QQP40" s="443"/>
      <c r="QQQ40" s="443"/>
      <c r="QQR40" s="443"/>
      <c r="QQS40" s="443"/>
      <c r="QQT40" s="443"/>
      <c r="QQU40" s="443"/>
      <c r="QQV40" s="443"/>
      <c r="QQW40" s="443"/>
      <c r="QQX40" s="443"/>
      <c r="QQY40" s="443"/>
      <c r="QQZ40" s="443"/>
      <c r="QRA40" s="443"/>
      <c r="QRB40" s="443"/>
      <c r="QRC40" s="443"/>
      <c r="QRD40" s="443"/>
      <c r="QRE40" s="443"/>
      <c r="QRF40" s="443"/>
      <c r="QRG40" s="443"/>
      <c r="QRH40" s="443"/>
      <c r="QRI40" s="443"/>
      <c r="QRJ40" s="443"/>
      <c r="QRK40" s="443"/>
      <c r="QRL40" s="443"/>
      <c r="QRM40" s="443"/>
      <c r="QRN40" s="443"/>
      <c r="QRO40" s="443"/>
      <c r="QRP40" s="443"/>
      <c r="QRQ40" s="443"/>
      <c r="QRR40" s="443"/>
      <c r="QRS40" s="443"/>
      <c r="QRT40" s="443"/>
      <c r="QRU40" s="443"/>
      <c r="QRV40" s="443"/>
      <c r="QRW40" s="443"/>
      <c r="QRX40" s="443"/>
      <c r="QRY40" s="443"/>
      <c r="QRZ40" s="443"/>
      <c r="QSA40" s="443"/>
      <c r="QSB40" s="443"/>
      <c r="QSC40" s="443"/>
      <c r="QSD40" s="443"/>
      <c r="QSE40" s="443"/>
      <c r="QSF40" s="443"/>
      <c r="QSG40" s="443"/>
      <c r="QSH40" s="443"/>
      <c r="QSI40" s="443"/>
      <c r="QSJ40" s="443"/>
      <c r="QSK40" s="443"/>
      <c r="QSL40" s="443"/>
      <c r="QSM40" s="443"/>
      <c r="QSN40" s="443"/>
      <c r="QSO40" s="443"/>
      <c r="QSP40" s="443"/>
      <c r="QSQ40" s="443"/>
      <c r="QSR40" s="443"/>
      <c r="QSS40" s="443"/>
      <c r="QST40" s="443"/>
      <c r="QSU40" s="443"/>
      <c r="QSV40" s="443"/>
      <c r="QSW40" s="443"/>
      <c r="QSX40" s="443"/>
      <c r="QSY40" s="443"/>
      <c r="QSZ40" s="443"/>
      <c r="QTA40" s="443"/>
      <c r="QTB40" s="443"/>
      <c r="QTC40" s="443"/>
      <c r="QTD40" s="443"/>
      <c r="QTE40" s="443"/>
      <c r="QTF40" s="443"/>
      <c r="QTG40" s="443"/>
      <c r="QTH40" s="443"/>
      <c r="QTI40" s="443"/>
      <c r="QTJ40" s="443"/>
      <c r="QTK40" s="443"/>
      <c r="QTL40" s="443"/>
      <c r="QTM40" s="443"/>
      <c r="QTN40" s="443"/>
      <c r="QTO40" s="443"/>
      <c r="QTP40" s="443"/>
      <c r="QTQ40" s="443"/>
      <c r="QTR40" s="443"/>
      <c r="QTS40" s="443"/>
      <c r="QTT40" s="443"/>
      <c r="QTU40" s="443"/>
      <c r="QTV40" s="443"/>
      <c r="QTW40" s="443"/>
      <c r="QTX40" s="443"/>
      <c r="QTY40" s="443"/>
      <c r="QTZ40" s="443"/>
      <c r="QUA40" s="443"/>
      <c r="QUB40" s="443"/>
      <c r="QUC40" s="443"/>
      <c r="QUD40" s="443"/>
      <c r="QUE40" s="443"/>
      <c r="QUF40" s="443"/>
      <c r="QUG40" s="443"/>
      <c r="QUH40" s="443"/>
      <c r="QUI40" s="443"/>
      <c r="QUJ40" s="443"/>
      <c r="QUK40" s="443"/>
      <c r="QUL40" s="443"/>
      <c r="QUM40" s="443"/>
      <c r="QUN40" s="443"/>
      <c r="QUO40" s="443"/>
      <c r="QUP40" s="443"/>
      <c r="QUQ40" s="443"/>
      <c r="QUR40" s="443"/>
      <c r="QUS40" s="443"/>
      <c r="QUT40" s="443"/>
      <c r="QUU40" s="443"/>
      <c r="QUV40" s="443"/>
      <c r="QUW40" s="443"/>
      <c r="QUX40" s="443"/>
      <c r="QUY40" s="443"/>
      <c r="QUZ40" s="443"/>
      <c r="QVA40" s="443"/>
      <c r="QVB40" s="443"/>
      <c r="QVC40" s="443"/>
      <c r="QVD40" s="443"/>
      <c r="QVE40" s="443"/>
      <c r="QVF40" s="443"/>
      <c r="QVG40" s="443"/>
      <c r="QVH40" s="443"/>
      <c r="QVI40" s="443"/>
      <c r="QVJ40" s="443"/>
      <c r="QVK40" s="443"/>
      <c r="QVL40" s="443"/>
      <c r="QVM40" s="443"/>
      <c r="QVN40" s="443"/>
      <c r="QVO40" s="443"/>
      <c r="QVP40" s="443"/>
      <c r="QVQ40" s="443"/>
      <c r="QVR40" s="443"/>
      <c r="QVS40" s="443"/>
      <c r="QVT40" s="443"/>
      <c r="QVU40" s="443"/>
      <c r="QVV40" s="443"/>
      <c r="QVW40" s="443"/>
      <c r="QVX40" s="443"/>
      <c r="QVY40" s="443"/>
      <c r="QVZ40" s="443"/>
      <c r="QWA40" s="443"/>
      <c r="QWB40" s="443"/>
      <c r="QWC40" s="443"/>
      <c r="QWD40" s="443"/>
      <c r="QWE40" s="443"/>
      <c r="QWF40" s="443"/>
      <c r="QWG40" s="443"/>
      <c r="QWH40" s="443"/>
      <c r="QWI40" s="443"/>
      <c r="QWJ40" s="443"/>
      <c r="QWK40" s="443"/>
      <c r="QWL40" s="443"/>
      <c r="QWM40" s="443"/>
      <c r="QWN40" s="443"/>
      <c r="QWO40" s="443"/>
      <c r="QWP40" s="443"/>
      <c r="QWQ40" s="443"/>
      <c r="QWR40" s="443"/>
      <c r="QWS40" s="443"/>
      <c r="QWT40" s="443"/>
      <c r="QWU40" s="443"/>
      <c r="QWV40" s="443"/>
      <c r="QWW40" s="443"/>
      <c r="QWX40" s="443"/>
      <c r="QWY40" s="443"/>
      <c r="QWZ40" s="443"/>
      <c r="QXA40" s="443"/>
      <c r="QXB40" s="443"/>
      <c r="QXC40" s="443"/>
      <c r="QXD40" s="443"/>
      <c r="QXE40" s="443"/>
      <c r="QXF40" s="443"/>
      <c r="QXG40" s="443"/>
      <c r="QXH40" s="443"/>
      <c r="QXI40" s="443"/>
      <c r="QXJ40" s="443"/>
      <c r="QXK40" s="443"/>
      <c r="QXL40" s="443"/>
      <c r="QXM40" s="443"/>
      <c r="QXN40" s="443"/>
      <c r="QXO40" s="443"/>
      <c r="QXP40" s="443"/>
      <c r="QXQ40" s="443"/>
      <c r="QXR40" s="443"/>
      <c r="QXS40" s="443"/>
      <c r="QXT40" s="443"/>
      <c r="QXU40" s="443"/>
      <c r="QXV40" s="443"/>
      <c r="QXW40" s="443"/>
      <c r="QXX40" s="443"/>
      <c r="QXY40" s="443"/>
      <c r="QXZ40" s="443"/>
      <c r="QYA40" s="443"/>
      <c r="QYB40" s="443"/>
      <c r="QYC40" s="443"/>
      <c r="QYD40" s="443"/>
      <c r="QYE40" s="443"/>
      <c r="QYF40" s="443"/>
      <c r="QYG40" s="443"/>
      <c r="QYH40" s="443"/>
      <c r="QYI40" s="443"/>
      <c r="QYJ40" s="443"/>
      <c r="QYK40" s="443"/>
      <c r="QYL40" s="443"/>
      <c r="QYM40" s="443"/>
      <c r="QYN40" s="443"/>
      <c r="QYO40" s="443"/>
      <c r="QYP40" s="443"/>
      <c r="QYQ40" s="443"/>
      <c r="QYR40" s="443"/>
      <c r="QYS40" s="443"/>
      <c r="QYT40" s="443"/>
      <c r="QYU40" s="443"/>
      <c r="QYV40" s="443"/>
      <c r="QYW40" s="443"/>
      <c r="QYX40" s="443"/>
      <c r="QYY40" s="443"/>
      <c r="QYZ40" s="443"/>
      <c r="QZA40" s="443"/>
      <c r="QZB40" s="443"/>
      <c r="QZC40" s="443"/>
      <c r="QZD40" s="443"/>
      <c r="QZE40" s="443"/>
      <c r="QZF40" s="443"/>
      <c r="QZG40" s="443"/>
      <c r="QZH40" s="443"/>
      <c r="QZI40" s="443"/>
      <c r="QZJ40" s="443"/>
      <c r="QZK40" s="443"/>
      <c r="QZL40" s="443"/>
      <c r="QZM40" s="443"/>
      <c r="QZN40" s="443"/>
      <c r="QZO40" s="443"/>
      <c r="QZP40" s="443"/>
      <c r="QZQ40" s="443"/>
      <c r="QZR40" s="443"/>
      <c r="QZS40" s="443"/>
      <c r="QZT40" s="443"/>
      <c r="QZU40" s="443"/>
      <c r="QZV40" s="443"/>
      <c r="QZW40" s="443"/>
      <c r="QZX40" s="443"/>
      <c r="QZY40" s="443"/>
      <c r="QZZ40" s="443"/>
      <c r="RAA40" s="443"/>
      <c r="RAB40" s="443"/>
      <c r="RAC40" s="443"/>
      <c r="RAD40" s="443"/>
      <c r="RAE40" s="443"/>
      <c r="RAF40" s="443"/>
      <c r="RAG40" s="443"/>
      <c r="RAH40" s="443"/>
      <c r="RAI40" s="443"/>
      <c r="RAJ40" s="443"/>
      <c r="RAK40" s="443"/>
      <c r="RAL40" s="443"/>
      <c r="RAM40" s="443"/>
      <c r="RAN40" s="443"/>
      <c r="RAO40" s="443"/>
      <c r="RAP40" s="443"/>
      <c r="RAQ40" s="443"/>
      <c r="RAR40" s="443"/>
      <c r="RAS40" s="443"/>
      <c r="RAT40" s="443"/>
      <c r="RAU40" s="443"/>
      <c r="RAV40" s="443"/>
      <c r="RAW40" s="443"/>
      <c r="RAX40" s="443"/>
      <c r="RAY40" s="443"/>
      <c r="RAZ40" s="443"/>
      <c r="RBA40" s="443"/>
      <c r="RBB40" s="443"/>
      <c r="RBC40" s="443"/>
      <c r="RBD40" s="443"/>
      <c r="RBE40" s="443"/>
      <c r="RBF40" s="443"/>
      <c r="RBG40" s="443"/>
      <c r="RBH40" s="443"/>
      <c r="RBI40" s="443"/>
      <c r="RBJ40" s="443"/>
      <c r="RBK40" s="443"/>
      <c r="RBL40" s="443"/>
      <c r="RBM40" s="443"/>
      <c r="RBN40" s="443"/>
      <c r="RBO40" s="443"/>
      <c r="RBP40" s="443"/>
      <c r="RBQ40" s="443"/>
      <c r="RBR40" s="443"/>
      <c r="RBS40" s="443"/>
      <c r="RBT40" s="443"/>
      <c r="RBU40" s="443"/>
      <c r="RBV40" s="443"/>
      <c r="RBW40" s="443"/>
      <c r="RBX40" s="443"/>
      <c r="RBY40" s="443"/>
      <c r="RBZ40" s="443"/>
      <c r="RCA40" s="443"/>
      <c r="RCB40" s="443"/>
      <c r="RCC40" s="443"/>
      <c r="RCD40" s="443"/>
      <c r="RCE40" s="443"/>
      <c r="RCF40" s="443"/>
      <c r="RCG40" s="443"/>
      <c r="RCH40" s="443"/>
      <c r="RCI40" s="443"/>
      <c r="RCJ40" s="443"/>
      <c r="RCK40" s="443"/>
      <c r="RCL40" s="443"/>
      <c r="RCM40" s="443"/>
      <c r="RCN40" s="443"/>
      <c r="RCO40" s="443"/>
      <c r="RCP40" s="443"/>
      <c r="RCQ40" s="443"/>
      <c r="RCR40" s="443"/>
      <c r="RCS40" s="443"/>
      <c r="RCT40" s="443"/>
      <c r="RCU40" s="443"/>
      <c r="RCV40" s="443"/>
      <c r="RCW40" s="443"/>
      <c r="RCX40" s="443"/>
      <c r="RCY40" s="443"/>
      <c r="RCZ40" s="443"/>
      <c r="RDA40" s="443"/>
      <c r="RDB40" s="443"/>
      <c r="RDC40" s="443"/>
      <c r="RDD40" s="443"/>
      <c r="RDE40" s="443"/>
      <c r="RDF40" s="443"/>
      <c r="RDG40" s="443"/>
      <c r="RDH40" s="443"/>
      <c r="RDI40" s="443"/>
      <c r="RDJ40" s="443"/>
      <c r="RDK40" s="443"/>
      <c r="RDL40" s="443"/>
      <c r="RDM40" s="443"/>
      <c r="RDN40" s="443"/>
      <c r="RDO40" s="443"/>
      <c r="RDP40" s="443"/>
      <c r="RDQ40" s="443"/>
      <c r="RDR40" s="443"/>
      <c r="RDS40" s="443"/>
      <c r="RDT40" s="443"/>
      <c r="RDU40" s="443"/>
      <c r="RDV40" s="443"/>
      <c r="RDW40" s="443"/>
      <c r="RDX40" s="443"/>
      <c r="RDY40" s="443"/>
      <c r="RDZ40" s="443"/>
      <c r="REA40" s="443"/>
      <c r="REB40" s="443"/>
      <c r="REC40" s="443"/>
      <c r="RED40" s="443"/>
      <c r="REE40" s="443"/>
      <c r="REF40" s="443"/>
      <c r="REG40" s="443"/>
      <c r="REH40" s="443"/>
      <c r="REI40" s="443"/>
      <c r="REJ40" s="443"/>
      <c r="REK40" s="443"/>
      <c r="REL40" s="443"/>
      <c r="REM40" s="443"/>
      <c r="REN40" s="443"/>
      <c r="REO40" s="443"/>
      <c r="REP40" s="443"/>
      <c r="REQ40" s="443"/>
      <c r="RER40" s="443"/>
      <c r="RES40" s="443"/>
      <c r="RET40" s="443"/>
      <c r="REU40" s="443"/>
      <c r="REV40" s="443"/>
      <c r="REW40" s="443"/>
      <c r="REX40" s="443"/>
      <c r="REY40" s="443"/>
      <c r="REZ40" s="443"/>
      <c r="RFA40" s="443"/>
      <c r="RFB40" s="443"/>
      <c r="RFC40" s="443"/>
      <c r="RFD40" s="443"/>
      <c r="RFE40" s="443"/>
      <c r="RFF40" s="443"/>
      <c r="RFG40" s="443"/>
      <c r="RFH40" s="443"/>
      <c r="RFI40" s="443"/>
      <c r="RFJ40" s="443"/>
      <c r="RFK40" s="443"/>
      <c r="RFL40" s="443"/>
      <c r="RFM40" s="443"/>
      <c r="RFN40" s="443"/>
      <c r="RFO40" s="443"/>
      <c r="RFP40" s="443"/>
      <c r="RFQ40" s="443"/>
      <c r="RFR40" s="443"/>
      <c r="RFS40" s="443"/>
      <c r="RFT40" s="443"/>
      <c r="RFU40" s="443"/>
      <c r="RFV40" s="443"/>
      <c r="RFW40" s="443"/>
      <c r="RFX40" s="443"/>
      <c r="RFY40" s="443"/>
      <c r="RFZ40" s="443"/>
      <c r="RGA40" s="443"/>
      <c r="RGB40" s="443"/>
      <c r="RGC40" s="443"/>
      <c r="RGD40" s="443"/>
      <c r="RGE40" s="443"/>
      <c r="RGF40" s="443"/>
      <c r="RGG40" s="443"/>
      <c r="RGH40" s="443"/>
      <c r="RGI40" s="443"/>
      <c r="RGJ40" s="443"/>
      <c r="RGK40" s="443"/>
      <c r="RGL40" s="443"/>
      <c r="RGM40" s="443"/>
      <c r="RGN40" s="443"/>
      <c r="RGO40" s="443"/>
      <c r="RGP40" s="443"/>
      <c r="RGQ40" s="443"/>
      <c r="RGR40" s="443"/>
      <c r="RGS40" s="443"/>
      <c r="RGT40" s="443"/>
      <c r="RGU40" s="443"/>
      <c r="RGV40" s="443"/>
      <c r="RGW40" s="443"/>
      <c r="RGX40" s="443"/>
      <c r="RGY40" s="443"/>
      <c r="RGZ40" s="443"/>
      <c r="RHA40" s="443"/>
      <c r="RHB40" s="443"/>
      <c r="RHC40" s="443"/>
      <c r="RHD40" s="443"/>
      <c r="RHE40" s="443"/>
      <c r="RHF40" s="443"/>
      <c r="RHG40" s="443"/>
      <c r="RHH40" s="443"/>
      <c r="RHI40" s="443"/>
      <c r="RHJ40" s="443"/>
      <c r="RHK40" s="443"/>
      <c r="RHL40" s="443"/>
      <c r="RHM40" s="443"/>
      <c r="RHN40" s="443"/>
      <c r="RHO40" s="443"/>
      <c r="RHP40" s="443"/>
      <c r="RHQ40" s="443"/>
      <c r="RHR40" s="443"/>
      <c r="RHS40" s="443"/>
      <c r="RHT40" s="443"/>
      <c r="RHU40" s="443"/>
      <c r="RHV40" s="443"/>
      <c r="RHW40" s="443"/>
      <c r="RHX40" s="443"/>
      <c r="RHY40" s="443"/>
      <c r="RHZ40" s="443"/>
      <c r="RIA40" s="443"/>
      <c r="RIB40" s="443"/>
      <c r="RIC40" s="443"/>
      <c r="RID40" s="443"/>
      <c r="RIE40" s="443"/>
      <c r="RIF40" s="443"/>
      <c r="RIG40" s="443"/>
      <c r="RIH40" s="443"/>
      <c r="RII40" s="443"/>
      <c r="RIJ40" s="443"/>
      <c r="RIK40" s="443"/>
      <c r="RIL40" s="443"/>
      <c r="RIM40" s="443"/>
      <c r="RIN40" s="443"/>
      <c r="RIO40" s="443"/>
      <c r="RIP40" s="443"/>
      <c r="RIQ40" s="443"/>
      <c r="RIR40" s="443"/>
      <c r="RIS40" s="443"/>
      <c r="RIT40" s="443"/>
      <c r="RIU40" s="443"/>
      <c r="RIV40" s="443"/>
      <c r="RIW40" s="443"/>
      <c r="RIX40" s="443"/>
      <c r="RIY40" s="443"/>
      <c r="RIZ40" s="443"/>
      <c r="RJA40" s="443"/>
      <c r="RJB40" s="443"/>
      <c r="RJC40" s="443"/>
      <c r="RJD40" s="443"/>
      <c r="RJE40" s="443"/>
      <c r="RJF40" s="443"/>
      <c r="RJG40" s="443"/>
      <c r="RJH40" s="443"/>
      <c r="RJI40" s="443"/>
      <c r="RJJ40" s="443"/>
      <c r="RJK40" s="443"/>
      <c r="RJL40" s="443"/>
      <c r="RJM40" s="443"/>
      <c r="RJN40" s="443"/>
      <c r="RJO40" s="443"/>
      <c r="RJP40" s="443"/>
      <c r="RJQ40" s="443"/>
      <c r="RJR40" s="443"/>
      <c r="RJS40" s="443"/>
      <c r="RJT40" s="443"/>
      <c r="RJU40" s="443"/>
      <c r="RJV40" s="443"/>
      <c r="RJW40" s="443"/>
      <c r="RJX40" s="443"/>
      <c r="RJY40" s="443"/>
      <c r="RJZ40" s="443"/>
      <c r="RKA40" s="443"/>
      <c r="RKB40" s="443"/>
      <c r="RKC40" s="443"/>
      <c r="RKD40" s="443"/>
      <c r="RKE40" s="443"/>
      <c r="RKF40" s="443"/>
      <c r="RKG40" s="443"/>
      <c r="RKH40" s="443"/>
      <c r="RKI40" s="443"/>
      <c r="RKJ40" s="443"/>
      <c r="RKK40" s="443"/>
      <c r="RKL40" s="443"/>
      <c r="RKM40" s="443"/>
      <c r="RKN40" s="443"/>
      <c r="RKO40" s="443"/>
      <c r="RKP40" s="443"/>
      <c r="RKQ40" s="443"/>
      <c r="RKR40" s="443"/>
      <c r="RKS40" s="443"/>
      <c r="RKT40" s="443"/>
      <c r="RKU40" s="443"/>
      <c r="RKV40" s="443"/>
      <c r="RKW40" s="443"/>
      <c r="RKX40" s="443"/>
      <c r="RKY40" s="443"/>
      <c r="RKZ40" s="443"/>
      <c r="RLA40" s="443"/>
      <c r="RLB40" s="443"/>
      <c r="RLC40" s="443"/>
      <c r="RLD40" s="443"/>
      <c r="RLE40" s="443"/>
      <c r="RLF40" s="443"/>
      <c r="RLG40" s="443"/>
      <c r="RLH40" s="443"/>
      <c r="RLI40" s="443"/>
      <c r="RLJ40" s="443"/>
      <c r="RLK40" s="443"/>
      <c r="RLL40" s="443"/>
      <c r="RLM40" s="443"/>
      <c r="RLN40" s="443"/>
      <c r="RLO40" s="443"/>
      <c r="RLP40" s="443"/>
      <c r="RLQ40" s="443"/>
      <c r="RLR40" s="443"/>
      <c r="RLS40" s="443"/>
      <c r="RLT40" s="443"/>
      <c r="RLU40" s="443"/>
      <c r="RLV40" s="443"/>
      <c r="RLW40" s="443"/>
      <c r="RLX40" s="443"/>
      <c r="RLY40" s="443"/>
      <c r="RLZ40" s="443"/>
      <c r="RMA40" s="443"/>
      <c r="RMB40" s="443"/>
      <c r="RMC40" s="443"/>
      <c r="RMD40" s="443"/>
      <c r="RME40" s="443"/>
      <c r="RMF40" s="443"/>
      <c r="RMG40" s="443"/>
      <c r="RMH40" s="443"/>
      <c r="RMI40" s="443"/>
      <c r="RMJ40" s="443"/>
      <c r="RMK40" s="443"/>
      <c r="RML40" s="443"/>
      <c r="RMM40" s="443"/>
      <c r="RMN40" s="443"/>
      <c r="RMO40" s="443"/>
      <c r="RMP40" s="443"/>
      <c r="RMQ40" s="443"/>
      <c r="RMR40" s="443"/>
      <c r="RMS40" s="443"/>
      <c r="RMT40" s="443"/>
      <c r="RMU40" s="443"/>
      <c r="RMV40" s="443"/>
      <c r="RMW40" s="443"/>
      <c r="RMX40" s="443"/>
      <c r="RMY40" s="443"/>
      <c r="RMZ40" s="443"/>
      <c r="RNA40" s="443"/>
      <c r="RNB40" s="443"/>
      <c r="RNC40" s="443"/>
      <c r="RND40" s="443"/>
      <c r="RNE40" s="443"/>
      <c r="RNF40" s="443"/>
      <c r="RNG40" s="443"/>
      <c r="RNH40" s="443"/>
      <c r="RNI40" s="443"/>
      <c r="RNJ40" s="443"/>
      <c r="RNK40" s="443"/>
      <c r="RNL40" s="443"/>
      <c r="RNM40" s="443"/>
      <c r="RNN40" s="443"/>
      <c r="RNO40" s="443"/>
      <c r="RNP40" s="443"/>
      <c r="RNQ40" s="443"/>
      <c r="RNR40" s="443"/>
      <c r="RNS40" s="443"/>
      <c r="RNT40" s="443"/>
      <c r="RNU40" s="443"/>
      <c r="RNV40" s="443"/>
      <c r="RNW40" s="443"/>
      <c r="RNX40" s="443"/>
      <c r="RNY40" s="443"/>
      <c r="RNZ40" s="443"/>
      <c r="ROA40" s="443"/>
      <c r="ROB40" s="443"/>
      <c r="ROC40" s="443"/>
      <c r="ROD40" s="443"/>
      <c r="ROE40" s="443"/>
      <c r="ROF40" s="443"/>
      <c r="ROG40" s="443"/>
      <c r="ROH40" s="443"/>
      <c r="ROI40" s="443"/>
      <c r="ROJ40" s="443"/>
      <c r="ROK40" s="443"/>
      <c r="ROL40" s="443"/>
      <c r="ROM40" s="443"/>
      <c r="RON40" s="443"/>
      <c r="ROO40" s="443"/>
      <c r="ROP40" s="443"/>
      <c r="ROQ40" s="443"/>
      <c r="ROR40" s="443"/>
      <c r="ROS40" s="443"/>
      <c r="ROT40" s="443"/>
      <c r="ROU40" s="443"/>
      <c r="ROV40" s="443"/>
      <c r="ROW40" s="443"/>
      <c r="ROX40" s="443"/>
      <c r="ROY40" s="443"/>
      <c r="ROZ40" s="443"/>
      <c r="RPA40" s="443"/>
      <c r="RPB40" s="443"/>
      <c r="RPC40" s="443"/>
      <c r="RPD40" s="443"/>
      <c r="RPE40" s="443"/>
      <c r="RPF40" s="443"/>
      <c r="RPG40" s="443"/>
      <c r="RPH40" s="443"/>
      <c r="RPI40" s="443"/>
      <c r="RPJ40" s="443"/>
      <c r="RPK40" s="443"/>
      <c r="RPL40" s="443"/>
      <c r="RPM40" s="443"/>
      <c r="RPN40" s="443"/>
      <c r="RPO40" s="443"/>
      <c r="RPP40" s="443"/>
      <c r="RPQ40" s="443"/>
      <c r="RPR40" s="443"/>
      <c r="RPS40" s="443"/>
      <c r="RPT40" s="443"/>
      <c r="RPU40" s="443"/>
      <c r="RPV40" s="443"/>
      <c r="RPW40" s="443"/>
      <c r="RPX40" s="443"/>
      <c r="RPY40" s="443"/>
      <c r="RPZ40" s="443"/>
      <c r="RQA40" s="443"/>
      <c r="RQB40" s="443"/>
      <c r="RQC40" s="443"/>
      <c r="RQD40" s="443"/>
      <c r="RQE40" s="443"/>
      <c r="RQF40" s="443"/>
      <c r="RQG40" s="443"/>
      <c r="RQH40" s="443"/>
      <c r="RQI40" s="443"/>
      <c r="RQJ40" s="443"/>
      <c r="RQK40" s="443"/>
      <c r="RQL40" s="443"/>
      <c r="RQM40" s="443"/>
      <c r="RQN40" s="443"/>
      <c r="RQO40" s="443"/>
      <c r="RQP40" s="443"/>
      <c r="RQQ40" s="443"/>
      <c r="RQR40" s="443"/>
      <c r="RQS40" s="443"/>
      <c r="RQT40" s="443"/>
      <c r="RQU40" s="443"/>
      <c r="RQV40" s="443"/>
      <c r="RQW40" s="443"/>
      <c r="RQX40" s="443"/>
      <c r="RQY40" s="443"/>
      <c r="RQZ40" s="443"/>
      <c r="RRA40" s="443"/>
      <c r="RRB40" s="443"/>
      <c r="RRC40" s="443"/>
      <c r="RRD40" s="443"/>
      <c r="RRE40" s="443"/>
      <c r="RRF40" s="443"/>
      <c r="RRG40" s="443"/>
      <c r="RRH40" s="443"/>
      <c r="RRI40" s="443"/>
      <c r="RRJ40" s="443"/>
      <c r="RRK40" s="443"/>
      <c r="RRL40" s="443"/>
      <c r="RRM40" s="443"/>
      <c r="RRN40" s="443"/>
      <c r="RRO40" s="443"/>
      <c r="RRP40" s="443"/>
      <c r="RRQ40" s="443"/>
      <c r="RRR40" s="443"/>
      <c r="RRS40" s="443"/>
      <c r="RRT40" s="443"/>
      <c r="RRU40" s="443"/>
      <c r="RRV40" s="443"/>
      <c r="RRW40" s="443"/>
      <c r="RRX40" s="443"/>
      <c r="RRY40" s="443"/>
      <c r="RRZ40" s="443"/>
      <c r="RSA40" s="443"/>
      <c r="RSB40" s="443"/>
      <c r="RSC40" s="443"/>
      <c r="RSD40" s="443"/>
      <c r="RSE40" s="443"/>
      <c r="RSF40" s="443"/>
      <c r="RSG40" s="443"/>
      <c r="RSH40" s="443"/>
      <c r="RSI40" s="443"/>
      <c r="RSJ40" s="443"/>
      <c r="RSK40" s="443"/>
      <c r="RSL40" s="443"/>
      <c r="RSM40" s="443"/>
      <c r="RSN40" s="443"/>
      <c r="RSO40" s="443"/>
      <c r="RSP40" s="443"/>
      <c r="RSQ40" s="443"/>
      <c r="RSR40" s="443"/>
      <c r="RSS40" s="443"/>
      <c r="RST40" s="443"/>
      <c r="RSU40" s="443"/>
      <c r="RSV40" s="443"/>
      <c r="RSW40" s="443"/>
      <c r="RSX40" s="443"/>
      <c r="RSY40" s="443"/>
      <c r="RSZ40" s="443"/>
      <c r="RTA40" s="443"/>
      <c r="RTB40" s="443"/>
      <c r="RTC40" s="443"/>
      <c r="RTD40" s="443"/>
      <c r="RTE40" s="443"/>
      <c r="RTF40" s="443"/>
      <c r="RTG40" s="443"/>
      <c r="RTH40" s="443"/>
      <c r="RTI40" s="443"/>
      <c r="RTJ40" s="443"/>
      <c r="RTK40" s="443"/>
      <c r="RTL40" s="443"/>
      <c r="RTM40" s="443"/>
      <c r="RTN40" s="443"/>
      <c r="RTO40" s="443"/>
      <c r="RTP40" s="443"/>
      <c r="RTQ40" s="443"/>
      <c r="RTR40" s="443"/>
      <c r="RTS40" s="443"/>
      <c r="RTT40" s="443"/>
      <c r="RTU40" s="443"/>
      <c r="RTV40" s="443"/>
      <c r="RTW40" s="443"/>
      <c r="RTX40" s="443"/>
      <c r="RTY40" s="443"/>
      <c r="RTZ40" s="443"/>
      <c r="RUA40" s="443"/>
      <c r="RUB40" s="443"/>
      <c r="RUC40" s="443"/>
      <c r="RUD40" s="443"/>
      <c r="RUE40" s="443"/>
      <c r="RUF40" s="443"/>
      <c r="RUG40" s="443"/>
      <c r="RUH40" s="443"/>
      <c r="RUI40" s="443"/>
      <c r="RUJ40" s="443"/>
      <c r="RUK40" s="443"/>
      <c r="RUL40" s="443"/>
      <c r="RUM40" s="443"/>
      <c r="RUN40" s="443"/>
      <c r="RUO40" s="443"/>
      <c r="RUP40" s="443"/>
      <c r="RUQ40" s="443"/>
      <c r="RUR40" s="443"/>
      <c r="RUS40" s="443"/>
      <c r="RUT40" s="443"/>
      <c r="RUU40" s="443"/>
      <c r="RUV40" s="443"/>
      <c r="RUW40" s="443"/>
      <c r="RUX40" s="443"/>
      <c r="RUY40" s="443"/>
      <c r="RUZ40" s="443"/>
      <c r="RVA40" s="443"/>
      <c r="RVB40" s="443"/>
      <c r="RVC40" s="443"/>
      <c r="RVD40" s="443"/>
      <c r="RVE40" s="443"/>
      <c r="RVF40" s="443"/>
      <c r="RVG40" s="443"/>
      <c r="RVH40" s="443"/>
      <c r="RVI40" s="443"/>
      <c r="RVJ40" s="443"/>
      <c r="RVK40" s="443"/>
      <c r="RVL40" s="443"/>
      <c r="RVM40" s="443"/>
      <c r="RVN40" s="443"/>
      <c r="RVO40" s="443"/>
      <c r="RVP40" s="443"/>
      <c r="RVQ40" s="443"/>
      <c r="RVR40" s="443"/>
      <c r="RVS40" s="443"/>
      <c r="RVT40" s="443"/>
      <c r="RVU40" s="443"/>
      <c r="RVV40" s="443"/>
      <c r="RVW40" s="443"/>
      <c r="RVX40" s="443"/>
      <c r="RVY40" s="443"/>
      <c r="RVZ40" s="443"/>
      <c r="RWA40" s="443"/>
      <c r="RWB40" s="443"/>
      <c r="RWC40" s="443"/>
      <c r="RWD40" s="443"/>
      <c r="RWE40" s="443"/>
      <c r="RWF40" s="443"/>
      <c r="RWG40" s="443"/>
      <c r="RWH40" s="443"/>
      <c r="RWI40" s="443"/>
      <c r="RWJ40" s="443"/>
      <c r="RWK40" s="443"/>
      <c r="RWL40" s="443"/>
      <c r="RWM40" s="443"/>
      <c r="RWN40" s="443"/>
      <c r="RWO40" s="443"/>
      <c r="RWP40" s="443"/>
      <c r="RWQ40" s="443"/>
      <c r="RWR40" s="443"/>
      <c r="RWS40" s="443"/>
      <c r="RWT40" s="443"/>
      <c r="RWU40" s="443"/>
      <c r="RWV40" s="443"/>
      <c r="RWW40" s="443"/>
      <c r="RWX40" s="443"/>
      <c r="RWY40" s="443"/>
      <c r="RWZ40" s="443"/>
      <c r="RXA40" s="443"/>
      <c r="RXB40" s="443"/>
      <c r="RXC40" s="443"/>
      <c r="RXD40" s="443"/>
      <c r="RXE40" s="443"/>
      <c r="RXF40" s="443"/>
      <c r="RXG40" s="443"/>
      <c r="RXH40" s="443"/>
      <c r="RXI40" s="443"/>
      <c r="RXJ40" s="443"/>
      <c r="RXK40" s="443"/>
      <c r="RXL40" s="443"/>
      <c r="RXM40" s="443"/>
      <c r="RXN40" s="443"/>
      <c r="RXO40" s="443"/>
      <c r="RXP40" s="443"/>
      <c r="RXQ40" s="443"/>
      <c r="RXR40" s="443"/>
      <c r="RXS40" s="443"/>
      <c r="RXT40" s="443"/>
      <c r="RXU40" s="443"/>
      <c r="RXV40" s="443"/>
      <c r="RXW40" s="443"/>
      <c r="RXX40" s="443"/>
      <c r="RXY40" s="443"/>
      <c r="RXZ40" s="443"/>
      <c r="RYA40" s="443"/>
      <c r="RYB40" s="443"/>
      <c r="RYC40" s="443"/>
      <c r="RYD40" s="443"/>
      <c r="RYE40" s="443"/>
      <c r="RYF40" s="443"/>
      <c r="RYG40" s="443"/>
      <c r="RYH40" s="443"/>
      <c r="RYI40" s="443"/>
      <c r="RYJ40" s="443"/>
      <c r="RYK40" s="443"/>
      <c r="RYL40" s="443"/>
      <c r="RYM40" s="443"/>
      <c r="RYN40" s="443"/>
      <c r="RYO40" s="443"/>
      <c r="RYP40" s="443"/>
      <c r="RYQ40" s="443"/>
      <c r="RYR40" s="443"/>
      <c r="RYS40" s="443"/>
      <c r="RYT40" s="443"/>
      <c r="RYU40" s="443"/>
      <c r="RYV40" s="443"/>
      <c r="RYW40" s="443"/>
      <c r="RYX40" s="443"/>
      <c r="RYY40" s="443"/>
      <c r="RYZ40" s="443"/>
      <c r="RZA40" s="443"/>
      <c r="RZB40" s="443"/>
      <c r="RZC40" s="443"/>
      <c r="RZD40" s="443"/>
      <c r="RZE40" s="443"/>
      <c r="RZF40" s="443"/>
      <c r="RZG40" s="443"/>
      <c r="RZH40" s="443"/>
      <c r="RZI40" s="443"/>
      <c r="RZJ40" s="443"/>
      <c r="RZK40" s="443"/>
      <c r="RZL40" s="443"/>
      <c r="RZM40" s="443"/>
      <c r="RZN40" s="443"/>
      <c r="RZO40" s="443"/>
      <c r="RZP40" s="443"/>
      <c r="RZQ40" s="443"/>
      <c r="RZR40" s="443"/>
      <c r="RZS40" s="443"/>
      <c r="RZT40" s="443"/>
      <c r="RZU40" s="443"/>
      <c r="RZV40" s="443"/>
      <c r="RZW40" s="443"/>
      <c r="RZX40" s="443"/>
      <c r="RZY40" s="443"/>
      <c r="RZZ40" s="443"/>
      <c r="SAA40" s="443"/>
      <c r="SAB40" s="443"/>
      <c r="SAC40" s="443"/>
      <c r="SAD40" s="443"/>
      <c r="SAE40" s="443"/>
      <c r="SAF40" s="443"/>
      <c r="SAG40" s="443"/>
      <c r="SAH40" s="443"/>
      <c r="SAI40" s="443"/>
      <c r="SAJ40" s="443"/>
      <c r="SAK40" s="443"/>
      <c r="SAL40" s="443"/>
      <c r="SAM40" s="443"/>
      <c r="SAN40" s="443"/>
      <c r="SAO40" s="443"/>
      <c r="SAP40" s="443"/>
      <c r="SAQ40" s="443"/>
      <c r="SAR40" s="443"/>
      <c r="SAS40" s="443"/>
      <c r="SAT40" s="443"/>
      <c r="SAU40" s="443"/>
      <c r="SAV40" s="443"/>
      <c r="SAW40" s="443"/>
      <c r="SAX40" s="443"/>
      <c r="SAY40" s="443"/>
      <c r="SAZ40" s="443"/>
      <c r="SBA40" s="443"/>
      <c r="SBB40" s="443"/>
      <c r="SBC40" s="443"/>
      <c r="SBD40" s="443"/>
      <c r="SBE40" s="443"/>
      <c r="SBF40" s="443"/>
      <c r="SBG40" s="443"/>
      <c r="SBH40" s="443"/>
      <c r="SBI40" s="443"/>
      <c r="SBJ40" s="443"/>
      <c r="SBK40" s="443"/>
      <c r="SBL40" s="443"/>
      <c r="SBM40" s="443"/>
      <c r="SBN40" s="443"/>
      <c r="SBO40" s="443"/>
      <c r="SBP40" s="443"/>
      <c r="SBQ40" s="443"/>
      <c r="SBR40" s="443"/>
      <c r="SBS40" s="443"/>
      <c r="SBT40" s="443"/>
      <c r="SBU40" s="443"/>
      <c r="SBV40" s="443"/>
      <c r="SBW40" s="443"/>
      <c r="SBX40" s="443"/>
      <c r="SBY40" s="443"/>
      <c r="SBZ40" s="443"/>
      <c r="SCA40" s="443"/>
      <c r="SCB40" s="443"/>
      <c r="SCC40" s="443"/>
      <c r="SCD40" s="443"/>
      <c r="SCE40" s="443"/>
      <c r="SCF40" s="443"/>
      <c r="SCG40" s="443"/>
      <c r="SCH40" s="443"/>
      <c r="SCI40" s="443"/>
      <c r="SCJ40" s="443"/>
      <c r="SCK40" s="443"/>
      <c r="SCL40" s="443"/>
      <c r="SCM40" s="443"/>
      <c r="SCN40" s="443"/>
      <c r="SCO40" s="443"/>
      <c r="SCP40" s="443"/>
      <c r="SCQ40" s="443"/>
      <c r="SCR40" s="443"/>
      <c r="SCS40" s="443"/>
      <c r="SCT40" s="443"/>
      <c r="SCU40" s="443"/>
      <c r="SCV40" s="443"/>
      <c r="SCW40" s="443"/>
      <c r="SCX40" s="443"/>
      <c r="SCY40" s="443"/>
      <c r="SCZ40" s="443"/>
      <c r="SDA40" s="443"/>
      <c r="SDB40" s="443"/>
      <c r="SDC40" s="443"/>
      <c r="SDD40" s="443"/>
      <c r="SDE40" s="443"/>
      <c r="SDF40" s="443"/>
      <c r="SDG40" s="443"/>
      <c r="SDH40" s="443"/>
      <c r="SDI40" s="443"/>
      <c r="SDJ40" s="443"/>
      <c r="SDK40" s="443"/>
      <c r="SDL40" s="443"/>
      <c r="SDM40" s="443"/>
      <c r="SDN40" s="443"/>
      <c r="SDO40" s="443"/>
      <c r="SDP40" s="443"/>
      <c r="SDQ40" s="443"/>
      <c r="SDR40" s="443"/>
      <c r="SDS40" s="443"/>
      <c r="SDT40" s="443"/>
      <c r="SDU40" s="443"/>
      <c r="SDV40" s="443"/>
      <c r="SDW40" s="443"/>
      <c r="SDX40" s="443"/>
      <c r="SDY40" s="443"/>
      <c r="SDZ40" s="443"/>
      <c r="SEA40" s="443"/>
      <c r="SEB40" s="443"/>
      <c r="SEC40" s="443"/>
      <c r="SED40" s="443"/>
      <c r="SEE40" s="443"/>
      <c r="SEF40" s="443"/>
      <c r="SEG40" s="443"/>
      <c r="SEH40" s="443"/>
      <c r="SEI40" s="443"/>
      <c r="SEJ40" s="443"/>
      <c r="SEK40" s="443"/>
      <c r="SEL40" s="443"/>
      <c r="SEM40" s="443"/>
      <c r="SEN40" s="443"/>
      <c r="SEO40" s="443"/>
      <c r="SEP40" s="443"/>
      <c r="SEQ40" s="443"/>
      <c r="SER40" s="443"/>
      <c r="SES40" s="443"/>
      <c r="SET40" s="443"/>
      <c r="SEU40" s="443"/>
      <c r="SEV40" s="443"/>
      <c r="SEW40" s="443"/>
      <c r="SEX40" s="443"/>
      <c r="SEY40" s="443"/>
      <c r="SEZ40" s="443"/>
      <c r="SFA40" s="443"/>
      <c r="SFB40" s="443"/>
      <c r="SFC40" s="443"/>
      <c r="SFD40" s="443"/>
      <c r="SFE40" s="443"/>
      <c r="SFF40" s="443"/>
      <c r="SFG40" s="443"/>
      <c r="SFH40" s="443"/>
      <c r="SFI40" s="443"/>
      <c r="SFJ40" s="443"/>
      <c r="SFK40" s="443"/>
      <c r="SFL40" s="443"/>
      <c r="SFM40" s="443"/>
      <c r="SFN40" s="443"/>
      <c r="SFO40" s="443"/>
      <c r="SFP40" s="443"/>
      <c r="SFQ40" s="443"/>
      <c r="SFR40" s="443"/>
      <c r="SFS40" s="443"/>
      <c r="SFT40" s="443"/>
      <c r="SFU40" s="443"/>
      <c r="SFV40" s="443"/>
      <c r="SFW40" s="443"/>
      <c r="SFX40" s="443"/>
      <c r="SFY40" s="443"/>
      <c r="SFZ40" s="443"/>
      <c r="SGA40" s="443"/>
      <c r="SGB40" s="443"/>
      <c r="SGC40" s="443"/>
      <c r="SGD40" s="443"/>
      <c r="SGE40" s="443"/>
      <c r="SGF40" s="443"/>
      <c r="SGG40" s="443"/>
      <c r="SGH40" s="443"/>
      <c r="SGI40" s="443"/>
      <c r="SGJ40" s="443"/>
      <c r="SGK40" s="443"/>
      <c r="SGL40" s="443"/>
      <c r="SGM40" s="443"/>
      <c r="SGN40" s="443"/>
      <c r="SGO40" s="443"/>
      <c r="SGP40" s="443"/>
      <c r="SGQ40" s="443"/>
      <c r="SGR40" s="443"/>
      <c r="SGS40" s="443"/>
      <c r="SGT40" s="443"/>
      <c r="SGU40" s="443"/>
      <c r="SGV40" s="443"/>
      <c r="SGW40" s="443"/>
      <c r="SGX40" s="443"/>
      <c r="SGY40" s="443"/>
      <c r="SGZ40" s="443"/>
      <c r="SHA40" s="443"/>
      <c r="SHB40" s="443"/>
      <c r="SHC40" s="443"/>
      <c r="SHD40" s="443"/>
      <c r="SHE40" s="443"/>
      <c r="SHF40" s="443"/>
      <c r="SHG40" s="443"/>
      <c r="SHH40" s="443"/>
      <c r="SHI40" s="443"/>
      <c r="SHJ40" s="443"/>
      <c r="SHK40" s="443"/>
      <c r="SHL40" s="443"/>
      <c r="SHM40" s="443"/>
      <c r="SHN40" s="443"/>
      <c r="SHO40" s="443"/>
      <c r="SHP40" s="443"/>
      <c r="SHQ40" s="443"/>
      <c r="SHR40" s="443"/>
      <c r="SHS40" s="443"/>
      <c r="SHT40" s="443"/>
      <c r="SHU40" s="443"/>
      <c r="SHV40" s="443"/>
      <c r="SHW40" s="443"/>
      <c r="SHX40" s="443"/>
      <c r="SHY40" s="443"/>
      <c r="SHZ40" s="443"/>
      <c r="SIA40" s="443"/>
      <c r="SIB40" s="443"/>
      <c r="SIC40" s="443"/>
      <c r="SID40" s="443"/>
      <c r="SIE40" s="443"/>
      <c r="SIF40" s="443"/>
      <c r="SIG40" s="443"/>
      <c r="SIH40" s="443"/>
      <c r="SII40" s="443"/>
      <c r="SIJ40" s="443"/>
      <c r="SIK40" s="443"/>
      <c r="SIL40" s="443"/>
      <c r="SIM40" s="443"/>
      <c r="SIN40" s="443"/>
      <c r="SIO40" s="443"/>
      <c r="SIP40" s="443"/>
      <c r="SIQ40" s="443"/>
      <c r="SIR40" s="443"/>
      <c r="SIS40" s="443"/>
      <c r="SIT40" s="443"/>
      <c r="SIU40" s="443"/>
      <c r="SIV40" s="443"/>
      <c r="SIW40" s="443"/>
      <c r="SIX40" s="443"/>
      <c r="SIY40" s="443"/>
      <c r="SIZ40" s="443"/>
      <c r="SJA40" s="443"/>
      <c r="SJB40" s="443"/>
      <c r="SJC40" s="443"/>
      <c r="SJD40" s="443"/>
      <c r="SJE40" s="443"/>
      <c r="SJF40" s="443"/>
      <c r="SJG40" s="443"/>
      <c r="SJH40" s="443"/>
      <c r="SJI40" s="443"/>
      <c r="SJJ40" s="443"/>
      <c r="SJK40" s="443"/>
      <c r="SJL40" s="443"/>
      <c r="SJM40" s="443"/>
      <c r="SJN40" s="443"/>
      <c r="SJO40" s="443"/>
      <c r="SJP40" s="443"/>
      <c r="SJQ40" s="443"/>
      <c r="SJR40" s="443"/>
      <c r="SJS40" s="443"/>
      <c r="SJT40" s="443"/>
      <c r="SJU40" s="443"/>
      <c r="SJV40" s="443"/>
      <c r="SJW40" s="443"/>
      <c r="SJX40" s="443"/>
      <c r="SJY40" s="443"/>
      <c r="SJZ40" s="443"/>
      <c r="SKA40" s="443"/>
      <c r="SKB40" s="443"/>
      <c r="SKC40" s="443"/>
      <c r="SKD40" s="443"/>
      <c r="SKE40" s="443"/>
      <c r="SKF40" s="443"/>
      <c r="SKG40" s="443"/>
      <c r="SKH40" s="443"/>
      <c r="SKI40" s="443"/>
      <c r="SKJ40" s="443"/>
      <c r="SKK40" s="443"/>
      <c r="SKL40" s="443"/>
      <c r="SKM40" s="443"/>
      <c r="SKN40" s="443"/>
      <c r="SKO40" s="443"/>
      <c r="SKP40" s="443"/>
      <c r="SKQ40" s="443"/>
      <c r="SKR40" s="443"/>
      <c r="SKS40" s="443"/>
      <c r="SKT40" s="443"/>
      <c r="SKU40" s="443"/>
      <c r="SKV40" s="443"/>
      <c r="SKW40" s="443"/>
      <c r="SKX40" s="443"/>
      <c r="SKY40" s="443"/>
      <c r="SKZ40" s="443"/>
      <c r="SLA40" s="443"/>
      <c r="SLB40" s="443"/>
      <c r="SLC40" s="443"/>
      <c r="SLD40" s="443"/>
      <c r="SLE40" s="443"/>
      <c r="SLF40" s="443"/>
      <c r="SLG40" s="443"/>
      <c r="SLH40" s="443"/>
      <c r="SLI40" s="443"/>
      <c r="SLJ40" s="443"/>
      <c r="SLK40" s="443"/>
      <c r="SLL40" s="443"/>
      <c r="SLM40" s="443"/>
      <c r="SLN40" s="443"/>
      <c r="SLO40" s="443"/>
      <c r="SLP40" s="443"/>
      <c r="SLQ40" s="443"/>
      <c r="SLR40" s="443"/>
      <c r="SLS40" s="443"/>
      <c r="SLT40" s="443"/>
      <c r="SLU40" s="443"/>
      <c r="SLV40" s="443"/>
      <c r="SLW40" s="443"/>
      <c r="SLX40" s="443"/>
      <c r="SLY40" s="443"/>
      <c r="SLZ40" s="443"/>
      <c r="SMA40" s="443"/>
      <c r="SMB40" s="443"/>
      <c r="SMC40" s="443"/>
      <c r="SMD40" s="443"/>
      <c r="SME40" s="443"/>
      <c r="SMF40" s="443"/>
      <c r="SMG40" s="443"/>
      <c r="SMH40" s="443"/>
      <c r="SMI40" s="443"/>
      <c r="SMJ40" s="443"/>
      <c r="SMK40" s="443"/>
      <c r="SML40" s="443"/>
      <c r="SMM40" s="443"/>
      <c r="SMN40" s="443"/>
      <c r="SMO40" s="443"/>
      <c r="SMP40" s="443"/>
      <c r="SMQ40" s="443"/>
      <c r="SMR40" s="443"/>
      <c r="SMS40" s="443"/>
      <c r="SMT40" s="443"/>
      <c r="SMU40" s="443"/>
      <c r="SMV40" s="443"/>
      <c r="SMW40" s="443"/>
      <c r="SMX40" s="443"/>
      <c r="SMY40" s="443"/>
      <c r="SMZ40" s="443"/>
      <c r="SNA40" s="443"/>
      <c r="SNB40" s="443"/>
      <c r="SNC40" s="443"/>
      <c r="SND40" s="443"/>
      <c r="SNE40" s="443"/>
      <c r="SNF40" s="443"/>
      <c r="SNG40" s="443"/>
      <c r="SNH40" s="443"/>
      <c r="SNI40" s="443"/>
      <c r="SNJ40" s="443"/>
      <c r="SNK40" s="443"/>
      <c r="SNL40" s="443"/>
      <c r="SNM40" s="443"/>
      <c r="SNN40" s="443"/>
      <c r="SNO40" s="443"/>
      <c r="SNP40" s="443"/>
      <c r="SNQ40" s="443"/>
      <c r="SNR40" s="443"/>
      <c r="SNS40" s="443"/>
      <c r="SNT40" s="443"/>
      <c r="SNU40" s="443"/>
      <c r="SNV40" s="443"/>
      <c r="SNW40" s="443"/>
      <c r="SNX40" s="443"/>
      <c r="SNY40" s="443"/>
      <c r="SNZ40" s="443"/>
      <c r="SOA40" s="443"/>
      <c r="SOB40" s="443"/>
      <c r="SOC40" s="443"/>
      <c r="SOD40" s="443"/>
      <c r="SOE40" s="443"/>
      <c r="SOF40" s="443"/>
      <c r="SOG40" s="443"/>
      <c r="SOH40" s="443"/>
      <c r="SOI40" s="443"/>
      <c r="SOJ40" s="443"/>
      <c r="SOK40" s="443"/>
      <c r="SOL40" s="443"/>
      <c r="SOM40" s="443"/>
      <c r="SON40" s="443"/>
      <c r="SOO40" s="443"/>
      <c r="SOP40" s="443"/>
      <c r="SOQ40" s="443"/>
      <c r="SOR40" s="443"/>
      <c r="SOS40" s="443"/>
      <c r="SOT40" s="443"/>
      <c r="SOU40" s="443"/>
      <c r="SOV40" s="443"/>
      <c r="SOW40" s="443"/>
      <c r="SOX40" s="443"/>
      <c r="SOY40" s="443"/>
      <c r="SOZ40" s="443"/>
      <c r="SPA40" s="443"/>
      <c r="SPB40" s="443"/>
      <c r="SPC40" s="443"/>
      <c r="SPD40" s="443"/>
      <c r="SPE40" s="443"/>
      <c r="SPF40" s="443"/>
      <c r="SPG40" s="443"/>
      <c r="SPH40" s="443"/>
      <c r="SPI40" s="443"/>
      <c r="SPJ40" s="443"/>
      <c r="SPK40" s="443"/>
      <c r="SPL40" s="443"/>
      <c r="SPM40" s="443"/>
      <c r="SPN40" s="443"/>
      <c r="SPO40" s="443"/>
      <c r="SPP40" s="443"/>
      <c r="SPQ40" s="443"/>
      <c r="SPR40" s="443"/>
      <c r="SPS40" s="443"/>
      <c r="SPT40" s="443"/>
      <c r="SPU40" s="443"/>
      <c r="SPV40" s="443"/>
      <c r="SPW40" s="443"/>
      <c r="SPX40" s="443"/>
      <c r="SPY40" s="443"/>
      <c r="SPZ40" s="443"/>
      <c r="SQA40" s="443"/>
      <c r="SQB40" s="443"/>
      <c r="SQC40" s="443"/>
      <c r="SQD40" s="443"/>
      <c r="SQE40" s="443"/>
      <c r="SQF40" s="443"/>
      <c r="SQG40" s="443"/>
      <c r="SQH40" s="443"/>
      <c r="SQI40" s="443"/>
      <c r="SQJ40" s="443"/>
      <c r="SQK40" s="443"/>
      <c r="SQL40" s="443"/>
      <c r="SQM40" s="443"/>
      <c r="SQN40" s="443"/>
      <c r="SQO40" s="443"/>
      <c r="SQP40" s="443"/>
      <c r="SQQ40" s="443"/>
      <c r="SQR40" s="443"/>
      <c r="SQS40" s="443"/>
      <c r="SQT40" s="443"/>
      <c r="SQU40" s="443"/>
      <c r="SQV40" s="443"/>
      <c r="SQW40" s="443"/>
      <c r="SQX40" s="443"/>
      <c r="SQY40" s="443"/>
      <c r="SQZ40" s="443"/>
      <c r="SRA40" s="443"/>
      <c r="SRB40" s="443"/>
      <c r="SRC40" s="443"/>
      <c r="SRD40" s="443"/>
      <c r="SRE40" s="443"/>
      <c r="SRF40" s="443"/>
      <c r="SRG40" s="443"/>
      <c r="SRH40" s="443"/>
      <c r="SRI40" s="443"/>
      <c r="SRJ40" s="443"/>
      <c r="SRK40" s="443"/>
      <c r="SRL40" s="443"/>
      <c r="SRM40" s="443"/>
      <c r="SRN40" s="443"/>
      <c r="SRO40" s="443"/>
      <c r="SRP40" s="443"/>
      <c r="SRQ40" s="443"/>
      <c r="SRR40" s="443"/>
      <c r="SRS40" s="443"/>
      <c r="SRT40" s="443"/>
      <c r="SRU40" s="443"/>
      <c r="SRV40" s="443"/>
      <c r="SRW40" s="443"/>
      <c r="SRX40" s="443"/>
      <c r="SRY40" s="443"/>
      <c r="SRZ40" s="443"/>
      <c r="SSA40" s="443"/>
      <c r="SSB40" s="443"/>
      <c r="SSC40" s="443"/>
      <c r="SSD40" s="443"/>
      <c r="SSE40" s="443"/>
      <c r="SSF40" s="443"/>
      <c r="SSG40" s="443"/>
      <c r="SSH40" s="443"/>
      <c r="SSI40" s="443"/>
      <c r="SSJ40" s="443"/>
      <c r="SSK40" s="443"/>
      <c r="SSL40" s="443"/>
      <c r="SSM40" s="443"/>
      <c r="SSN40" s="443"/>
      <c r="SSO40" s="443"/>
      <c r="SSP40" s="443"/>
      <c r="SSQ40" s="443"/>
      <c r="SSR40" s="443"/>
      <c r="SSS40" s="443"/>
      <c r="SST40" s="443"/>
      <c r="SSU40" s="443"/>
      <c r="SSV40" s="443"/>
      <c r="SSW40" s="443"/>
      <c r="SSX40" s="443"/>
      <c r="SSY40" s="443"/>
      <c r="SSZ40" s="443"/>
      <c r="STA40" s="443"/>
      <c r="STB40" s="443"/>
      <c r="STC40" s="443"/>
      <c r="STD40" s="443"/>
      <c r="STE40" s="443"/>
      <c r="STF40" s="443"/>
      <c r="STG40" s="443"/>
      <c r="STH40" s="443"/>
      <c r="STI40" s="443"/>
      <c r="STJ40" s="443"/>
      <c r="STK40" s="443"/>
      <c r="STL40" s="443"/>
      <c r="STM40" s="443"/>
      <c r="STN40" s="443"/>
      <c r="STO40" s="443"/>
      <c r="STP40" s="443"/>
      <c r="STQ40" s="443"/>
      <c r="STR40" s="443"/>
      <c r="STS40" s="443"/>
      <c r="STT40" s="443"/>
      <c r="STU40" s="443"/>
      <c r="STV40" s="443"/>
      <c r="STW40" s="443"/>
      <c r="STX40" s="443"/>
      <c r="STY40" s="443"/>
      <c r="STZ40" s="443"/>
      <c r="SUA40" s="443"/>
      <c r="SUB40" s="443"/>
      <c r="SUC40" s="443"/>
      <c r="SUD40" s="443"/>
      <c r="SUE40" s="443"/>
      <c r="SUF40" s="443"/>
      <c r="SUG40" s="443"/>
      <c r="SUH40" s="443"/>
      <c r="SUI40" s="443"/>
      <c r="SUJ40" s="443"/>
      <c r="SUK40" s="443"/>
      <c r="SUL40" s="443"/>
      <c r="SUM40" s="443"/>
      <c r="SUN40" s="443"/>
      <c r="SUO40" s="443"/>
      <c r="SUP40" s="443"/>
      <c r="SUQ40" s="443"/>
      <c r="SUR40" s="443"/>
      <c r="SUS40" s="443"/>
      <c r="SUT40" s="443"/>
      <c r="SUU40" s="443"/>
      <c r="SUV40" s="443"/>
      <c r="SUW40" s="443"/>
      <c r="SUX40" s="443"/>
      <c r="SUY40" s="443"/>
      <c r="SUZ40" s="443"/>
      <c r="SVA40" s="443"/>
      <c r="SVB40" s="443"/>
      <c r="SVC40" s="443"/>
      <c r="SVD40" s="443"/>
      <c r="SVE40" s="443"/>
      <c r="SVF40" s="443"/>
      <c r="SVG40" s="443"/>
      <c r="SVH40" s="443"/>
      <c r="SVI40" s="443"/>
      <c r="SVJ40" s="443"/>
      <c r="SVK40" s="443"/>
      <c r="SVL40" s="443"/>
      <c r="SVM40" s="443"/>
      <c r="SVN40" s="443"/>
      <c r="SVO40" s="443"/>
      <c r="SVP40" s="443"/>
      <c r="SVQ40" s="443"/>
      <c r="SVR40" s="443"/>
      <c r="SVS40" s="443"/>
      <c r="SVT40" s="443"/>
      <c r="SVU40" s="443"/>
      <c r="SVV40" s="443"/>
      <c r="SVW40" s="443"/>
      <c r="SVX40" s="443"/>
      <c r="SVY40" s="443"/>
      <c r="SVZ40" s="443"/>
      <c r="SWA40" s="443"/>
      <c r="SWB40" s="443"/>
      <c r="SWC40" s="443"/>
      <c r="SWD40" s="443"/>
      <c r="SWE40" s="443"/>
      <c r="SWF40" s="443"/>
      <c r="SWG40" s="443"/>
      <c r="SWH40" s="443"/>
      <c r="SWI40" s="443"/>
      <c r="SWJ40" s="443"/>
      <c r="SWK40" s="443"/>
      <c r="SWL40" s="443"/>
      <c r="SWM40" s="443"/>
      <c r="SWN40" s="443"/>
      <c r="SWO40" s="443"/>
      <c r="SWP40" s="443"/>
      <c r="SWQ40" s="443"/>
      <c r="SWR40" s="443"/>
      <c r="SWS40" s="443"/>
      <c r="SWT40" s="443"/>
      <c r="SWU40" s="443"/>
      <c r="SWV40" s="443"/>
      <c r="SWW40" s="443"/>
      <c r="SWX40" s="443"/>
      <c r="SWY40" s="443"/>
      <c r="SWZ40" s="443"/>
      <c r="SXA40" s="443"/>
      <c r="SXB40" s="443"/>
      <c r="SXC40" s="443"/>
      <c r="SXD40" s="443"/>
      <c r="SXE40" s="443"/>
      <c r="SXF40" s="443"/>
      <c r="SXG40" s="443"/>
      <c r="SXH40" s="443"/>
      <c r="SXI40" s="443"/>
      <c r="SXJ40" s="443"/>
      <c r="SXK40" s="443"/>
      <c r="SXL40" s="443"/>
      <c r="SXM40" s="443"/>
      <c r="SXN40" s="443"/>
      <c r="SXO40" s="443"/>
      <c r="SXP40" s="443"/>
      <c r="SXQ40" s="443"/>
      <c r="SXR40" s="443"/>
      <c r="SXS40" s="443"/>
      <c r="SXT40" s="443"/>
      <c r="SXU40" s="443"/>
      <c r="SXV40" s="443"/>
      <c r="SXW40" s="443"/>
      <c r="SXX40" s="443"/>
      <c r="SXY40" s="443"/>
      <c r="SXZ40" s="443"/>
      <c r="SYA40" s="443"/>
      <c r="SYB40" s="443"/>
      <c r="SYC40" s="443"/>
      <c r="SYD40" s="443"/>
      <c r="SYE40" s="443"/>
      <c r="SYF40" s="443"/>
      <c r="SYG40" s="443"/>
      <c r="SYH40" s="443"/>
      <c r="SYI40" s="443"/>
      <c r="SYJ40" s="443"/>
      <c r="SYK40" s="443"/>
      <c r="SYL40" s="443"/>
      <c r="SYM40" s="443"/>
      <c r="SYN40" s="443"/>
      <c r="SYO40" s="443"/>
      <c r="SYP40" s="443"/>
      <c r="SYQ40" s="443"/>
      <c r="SYR40" s="443"/>
      <c r="SYS40" s="443"/>
      <c r="SYT40" s="443"/>
      <c r="SYU40" s="443"/>
      <c r="SYV40" s="443"/>
      <c r="SYW40" s="443"/>
      <c r="SYX40" s="443"/>
      <c r="SYY40" s="443"/>
      <c r="SYZ40" s="443"/>
      <c r="SZA40" s="443"/>
      <c r="SZB40" s="443"/>
      <c r="SZC40" s="443"/>
      <c r="SZD40" s="443"/>
      <c r="SZE40" s="443"/>
      <c r="SZF40" s="443"/>
      <c r="SZG40" s="443"/>
      <c r="SZH40" s="443"/>
      <c r="SZI40" s="443"/>
      <c r="SZJ40" s="443"/>
      <c r="SZK40" s="443"/>
      <c r="SZL40" s="443"/>
      <c r="SZM40" s="443"/>
      <c r="SZN40" s="443"/>
      <c r="SZO40" s="443"/>
      <c r="SZP40" s="443"/>
      <c r="SZQ40" s="443"/>
      <c r="SZR40" s="443"/>
      <c r="SZS40" s="443"/>
      <c r="SZT40" s="443"/>
      <c r="SZU40" s="443"/>
      <c r="SZV40" s="443"/>
      <c r="SZW40" s="443"/>
      <c r="SZX40" s="443"/>
      <c r="SZY40" s="443"/>
      <c r="SZZ40" s="443"/>
      <c r="TAA40" s="443"/>
      <c r="TAB40" s="443"/>
      <c r="TAC40" s="443"/>
      <c r="TAD40" s="443"/>
      <c r="TAE40" s="443"/>
      <c r="TAF40" s="443"/>
      <c r="TAG40" s="443"/>
      <c r="TAH40" s="443"/>
      <c r="TAI40" s="443"/>
      <c r="TAJ40" s="443"/>
      <c r="TAK40" s="443"/>
      <c r="TAL40" s="443"/>
      <c r="TAM40" s="443"/>
      <c r="TAN40" s="443"/>
      <c r="TAO40" s="443"/>
      <c r="TAP40" s="443"/>
      <c r="TAQ40" s="443"/>
      <c r="TAR40" s="443"/>
      <c r="TAS40" s="443"/>
      <c r="TAT40" s="443"/>
      <c r="TAU40" s="443"/>
      <c r="TAV40" s="443"/>
      <c r="TAW40" s="443"/>
      <c r="TAX40" s="443"/>
      <c r="TAY40" s="443"/>
      <c r="TAZ40" s="443"/>
      <c r="TBA40" s="443"/>
      <c r="TBB40" s="443"/>
      <c r="TBC40" s="443"/>
      <c r="TBD40" s="443"/>
      <c r="TBE40" s="443"/>
      <c r="TBF40" s="443"/>
      <c r="TBG40" s="443"/>
      <c r="TBH40" s="443"/>
      <c r="TBI40" s="443"/>
      <c r="TBJ40" s="443"/>
      <c r="TBK40" s="443"/>
      <c r="TBL40" s="443"/>
      <c r="TBM40" s="443"/>
      <c r="TBN40" s="443"/>
      <c r="TBO40" s="443"/>
      <c r="TBP40" s="443"/>
      <c r="TBQ40" s="443"/>
      <c r="TBR40" s="443"/>
      <c r="TBS40" s="443"/>
      <c r="TBT40" s="443"/>
      <c r="TBU40" s="443"/>
      <c r="TBV40" s="443"/>
      <c r="TBW40" s="443"/>
      <c r="TBX40" s="443"/>
      <c r="TBY40" s="443"/>
      <c r="TBZ40" s="443"/>
      <c r="TCA40" s="443"/>
      <c r="TCB40" s="443"/>
      <c r="TCC40" s="443"/>
      <c r="TCD40" s="443"/>
      <c r="TCE40" s="443"/>
      <c r="TCF40" s="443"/>
      <c r="TCG40" s="443"/>
      <c r="TCH40" s="443"/>
      <c r="TCI40" s="443"/>
      <c r="TCJ40" s="443"/>
      <c r="TCK40" s="443"/>
      <c r="TCL40" s="443"/>
      <c r="TCM40" s="443"/>
      <c r="TCN40" s="443"/>
      <c r="TCO40" s="443"/>
      <c r="TCP40" s="443"/>
      <c r="TCQ40" s="443"/>
      <c r="TCR40" s="443"/>
      <c r="TCS40" s="443"/>
      <c r="TCT40" s="443"/>
      <c r="TCU40" s="443"/>
      <c r="TCV40" s="443"/>
      <c r="TCW40" s="443"/>
      <c r="TCX40" s="443"/>
      <c r="TCY40" s="443"/>
      <c r="TCZ40" s="443"/>
      <c r="TDA40" s="443"/>
      <c r="TDB40" s="443"/>
      <c r="TDC40" s="443"/>
      <c r="TDD40" s="443"/>
      <c r="TDE40" s="443"/>
      <c r="TDF40" s="443"/>
      <c r="TDG40" s="443"/>
      <c r="TDH40" s="443"/>
      <c r="TDI40" s="443"/>
      <c r="TDJ40" s="443"/>
      <c r="TDK40" s="443"/>
      <c r="TDL40" s="443"/>
      <c r="TDM40" s="443"/>
      <c r="TDN40" s="443"/>
      <c r="TDO40" s="443"/>
      <c r="TDP40" s="443"/>
      <c r="TDQ40" s="443"/>
      <c r="TDR40" s="443"/>
      <c r="TDS40" s="443"/>
      <c r="TDT40" s="443"/>
      <c r="TDU40" s="443"/>
      <c r="TDV40" s="443"/>
      <c r="TDW40" s="443"/>
      <c r="TDX40" s="443"/>
      <c r="TDY40" s="443"/>
      <c r="TDZ40" s="443"/>
      <c r="TEA40" s="443"/>
      <c r="TEB40" s="443"/>
      <c r="TEC40" s="443"/>
      <c r="TED40" s="443"/>
      <c r="TEE40" s="443"/>
      <c r="TEF40" s="443"/>
      <c r="TEG40" s="443"/>
      <c r="TEH40" s="443"/>
      <c r="TEI40" s="443"/>
      <c r="TEJ40" s="443"/>
      <c r="TEK40" s="443"/>
      <c r="TEL40" s="443"/>
      <c r="TEM40" s="443"/>
      <c r="TEN40" s="443"/>
      <c r="TEO40" s="443"/>
      <c r="TEP40" s="443"/>
      <c r="TEQ40" s="443"/>
      <c r="TER40" s="443"/>
      <c r="TES40" s="443"/>
      <c r="TET40" s="443"/>
      <c r="TEU40" s="443"/>
      <c r="TEV40" s="443"/>
      <c r="TEW40" s="443"/>
      <c r="TEX40" s="443"/>
      <c r="TEY40" s="443"/>
      <c r="TEZ40" s="443"/>
      <c r="TFA40" s="443"/>
      <c r="TFB40" s="443"/>
      <c r="TFC40" s="443"/>
      <c r="TFD40" s="443"/>
      <c r="TFE40" s="443"/>
      <c r="TFF40" s="443"/>
      <c r="TFG40" s="443"/>
      <c r="TFH40" s="443"/>
      <c r="TFI40" s="443"/>
      <c r="TFJ40" s="443"/>
      <c r="TFK40" s="443"/>
      <c r="TFL40" s="443"/>
      <c r="TFM40" s="443"/>
      <c r="TFN40" s="443"/>
      <c r="TFO40" s="443"/>
      <c r="TFP40" s="443"/>
      <c r="TFQ40" s="443"/>
      <c r="TFR40" s="443"/>
      <c r="TFS40" s="443"/>
      <c r="TFT40" s="443"/>
      <c r="TFU40" s="443"/>
      <c r="TFV40" s="443"/>
      <c r="TFW40" s="443"/>
      <c r="TFX40" s="443"/>
      <c r="TFY40" s="443"/>
      <c r="TFZ40" s="443"/>
      <c r="TGA40" s="443"/>
      <c r="TGB40" s="443"/>
      <c r="TGC40" s="443"/>
      <c r="TGD40" s="443"/>
      <c r="TGE40" s="443"/>
      <c r="TGF40" s="443"/>
      <c r="TGG40" s="443"/>
      <c r="TGH40" s="443"/>
      <c r="TGI40" s="443"/>
      <c r="TGJ40" s="443"/>
      <c r="TGK40" s="443"/>
      <c r="TGL40" s="443"/>
      <c r="TGM40" s="443"/>
      <c r="TGN40" s="443"/>
      <c r="TGO40" s="443"/>
      <c r="TGP40" s="443"/>
      <c r="TGQ40" s="443"/>
      <c r="TGR40" s="443"/>
      <c r="TGS40" s="443"/>
      <c r="TGT40" s="443"/>
      <c r="TGU40" s="443"/>
      <c r="TGV40" s="443"/>
      <c r="TGW40" s="443"/>
      <c r="TGX40" s="443"/>
      <c r="TGY40" s="443"/>
      <c r="TGZ40" s="443"/>
      <c r="THA40" s="443"/>
      <c r="THB40" s="443"/>
      <c r="THC40" s="443"/>
      <c r="THD40" s="443"/>
      <c r="THE40" s="443"/>
      <c r="THF40" s="443"/>
      <c r="THG40" s="443"/>
      <c r="THH40" s="443"/>
      <c r="THI40" s="443"/>
      <c r="THJ40" s="443"/>
      <c r="THK40" s="443"/>
      <c r="THL40" s="443"/>
      <c r="THM40" s="443"/>
      <c r="THN40" s="443"/>
      <c r="THO40" s="443"/>
      <c r="THP40" s="443"/>
      <c r="THQ40" s="443"/>
      <c r="THR40" s="443"/>
      <c r="THS40" s="443"/>
      <c r="THT40" s="443"/>
      <c r="THU40" s="443"/>
      <c r="THV40" s="443"/>
      <c r="THW40" s="443"/>
      <c r="THX40" s="443"/>
      <c r="THY40" s="443"/>
      <c r="THZ40" s="443"/>
      <c r="TIA40" s="443"/>
      <c r="TIB40" s="443"/>
      <c r="TIC40" s="443"/>
      <c r="TID40" s="443"/>
      <c r="TIE40" s="443"/>
      <c r="TIF40" s="443"/>
      <c r="TIG40" s="443"/>
      <c r="TIH40" s="443"/>
      <c r="TII40" s="443"/>
      <c r="TIJ40" s="443"/>
      <c r="TIK40" s="443"/>
      <c r="TIL40" s="443"/>
      <c r="TIM40" s="443"/>
      <c r="TIN40" s="443"/>
      <c r="TIO40" s="443"/>
      <c r="TIP40" s="443"/>
      <c r="TIQ40" s="443"/>
      <c r="TIR40" s="443"/>
      <c r="TIS40" s="443"/>
      <c r="TIT40" s="443"/>
      <c r="TIU40" s="443"/>
      <c r="TIV40" s="443"/>
      <c r="TIW40" s="443"/>
      <c r="TIX40" s="443"/>
      <c r="TIY40" s="443"/>
      <c r="TIZ40" s="443"/>
      <c r="TJA40" s="443"/>
      <c r="TJB40" s="443"/>
      <c r="TJC40" s="443"/>
      <c r="TJD40" s="443"/>
      <c r="TJE40" s="443"/>
      <c r="TJF40" s="443"/>
      <c r="TJG40" s="443"/>
      <c r="TJH40" s="443"/>
      <c r="TJI40" s="443"/>
      <c r="TJJ40" s="443"/>
      <c r="TJK40" s="443"/>
      <c r="TJL40" s="443"/>
      <c r="TJM40" s="443"/>
      <c r="TJN40" s="443"/>
      <c r="TJO40" s="443"/>
      <c r="TJP40" s="443"/>
      <c r="TJQ40" s="443"/>
      <c r="TJR40" s="443"/>
      <c r="TJS40" s="443"/>
      <c r="TJT40" s="443"/>
      <c r="TJU40" s="443"/>
      <c r="TJV40" s="443"/>
      <c r="TJW40" s="443"/>
      <c r="TJX40" s="443"/>
      <c r="TJY40" s="443"/>
      <c r="TJZ40" s="443"/>
      <c r="TKA40" s="443"/>
      <c r="TKB40" s="443"/>
      <c r="TKC40" s="443"/>
      <c r="TKD40" s="443"/>
      <c r="TKE40" s="443"/>
      <c r="TKF40" s="443"/>
      <c r="TKG40" s="443"/>
      <c r="TKH40" s="443"/>
      <c r="TKI40" s="443"/>
      <c r="TKJ40" s="443"/>
      <c r="TKK40" s="443"/>
      <c r="TKL40" s="443"/>
      <c r="TKM40" s="443"/>
      <c r="TKN40" s="443"/>
      <c r="TKO40" s="443"/>
      <c r="TKP40" s="443"/>
      <c r="TKQ40" s="443"/>
      <c r="TKR40" s="443"/>
      <c r="TKS40" s="443"/>
      <c r="TKT40" s="443"/>
      <c r="TKU40" s="443"/>
      <c r="TKV40" s="443"/>
      <c r="TKW40" s="443"/>
      <c r="TKX40" s="443"/>
      <c r="TKY40" s="443"/>
      <c r="TKZ40" s="443"/>
      <c r="TLA40" s="443"/>
      <c r="TLB40" s="443"/>
      <c r="TLC40" s="443"/>
      <c r="TLD40" s="443"/>
      <c r="TLE40" s="443"/>
      <c r="TLF40" s="443"/>
      <c r="TLG40" s="443"/>
      <c r="TLH40" s="443"/>
      <c r="TLI40" s="443"/>
      <c r="TLJ40" s="443"/>
      <c r="TLK40" s="443"/>
      <c r="TLL40" s="443"/>
      <c r="TLM40" s="443"/>
      <c r="TLN40" s="443"/>
      <c r="TLO40" s="443"/>
      <c r="TLP40" s="443"/>
      <c r="TLQ40" s="443"/>
      <c r="TLR40" s="443"/>
      <c r="TLS40" s="443"/>
      <c r="TLT40" s="443"/>
      <c r="TLU40" s="443"/>
      <c r="TLV40" s="443"/>
      <c r="TLW40" s="443"/>
      <c r="TLX40" s="443"/>
      <c r="TLY40" s="443"/>
      <c r="TLZ40" s="443"/>
      <c r="TMA40" s="443"/>
      <c r="TMB40" s="443"/>
      <c r="TMC40" s="443"/>
      <c r="TMD40" s="443"/>
      <c r="TME40" s="443"/>
      <c r="TMF40" s="443"/>
      <c r="TMG40" s="443"/>
      <c r="TMH40" s="443"/>
      <c r="TMI40" s="443"/>
      <c r="TMJ40" s="443"/>
      <c r="TMK40" s="443"/>
      <c r="TML40" s="443"/>
      <c r="TMM40" s="443"/>
      <c r="TMN40" s="443"/>
      <c r="TMO40" s="443"/>
      <c r="TMP40" s="443"/>
      <c r="TMQ40" s="443"/>
      <c r="TMR40" s="443"/>
      <c r="TMS40" s="443"/>
      <c r="TMT40" s="443"/>
      <c r="TMU40" s="443"/>
      <c r="TMV40" s="443"/>
      <c r="TMW40" s="443"/>
      <c r="TMX40" s="443"/>
      <c r="TMY40" s="443"/>
      <c r="TMZ40" s="443"/>
      <c r="TNA40" s="443"/>
      <c r="TNB40" s="443"/>
      <c r="TNC40" s="443"/>
      <c r="TND40" s="443"/>
      <c r="TNE40" s="443"/>
      <c r="TNF40" s="443"/>
      <c r="TNG40" s="443"/>
      <c r="TNH40" s="443"/>
      <c r="TNI40" s="443"/>
      <c r="TNJ40" s="443"/>
      <c r="TNK40" s="443"/>
      <c r="TNL40" s="443"/>
      <c r="TNM40" s="443"/>
      <c r="TNN40" s="443"/>
      <c r="TNO40" s="443"/>
      <c r="TNP40" s="443"/>
      <c r="TNQ40" s="443"/>
      <c r="TNR40" s="443"/>
      <c r="TNS40" s="443"/>
      <c r="TNT40" s="443"/>
      <c r="TNU40" s="443"/>
      <c r="TNV40" s="443"/>
      <c r="TNW40" s="443"/>
      <c r="TNX40" s="443"/>
      <c r="TNY40" s="443"/>
      <c r="TNZ40" s="443"/>
      <c r="TOA40" s="443"/>
      <c r="TOB40" s="443"/>
      <c r="TOC40" s="443"/>
      <c r="TOD40" s="443"/>
      <c r="TOE40" s="443"/>
      <c r="TOF40" s="443"/>
      <c r="TOG40" s="443"/>
      <c r="TOH40" s="443"/>
      <c r="TOI40" s="443"/>
      <c r="TOJ40" s="443"/>
      <c r="TOK40" s="443"/>
      <c r="TOL40" s="443"/>
      <c r="TOM40" s="443"/>
      <c r="TON40" s="443"/>
      <c r="TOO40" s="443"/>
      <c r="TOP40" s="443"/>
      <c r="TOQ40" s="443"/>
      <c r="TOR40" s="443"/>
      <c r="TOS40" s="443"/>
      <c r="TOT40" s="443"/>
      <c r="TOU40" s="443"/>
      <c r="TOV40" s="443"/>
      <c r="TOW40" s="443"/>
      <c r="TOX40" s="443"/>
      <c r="TOY40" s="443"/>
      <c r="TOZ40" s="443"/>
      <c r="TPA40" s="443"/>
      <c r="TPB40" s="443"/>
      <c r="TPC40" s="443"/>
      <c r="TPD40" s="443"/>
      <c r="TPE40" s="443"/>
      <c r="TPF40" s="443"/>
      <c r="TPG40" s="443"/>
      <c r="TPH40" s="443"/>
      <c r="TPI40" s="443"/>
      <c r="TPJ40" s="443"/>
      <c r="TPK40" s="443"/>
      <c r="TPL40" s="443"/>
      <c r="TPM40" s="443"/>
      <c r="TPN40" s="443"/>
      <c r="TPO40" s="443"/>
      <c r="TPP40" s="443"/>
      <c r="TPQ40" s="443"/>
      <c r="TPR40" s="443"/>
      <c r="TPS40" s="443"/>
      <c r="TPT40" s="443"/>
      <c r="TPU40" s="443"/>
      <c r="TPV40" s="443"/>
      <c r="TPW40" s="443"/>
      <c r="TPX40" s="443"/>
      <c r="TPY40" s="443"/>
      <c r="TPZ40" s="443"/>
      <c r="TQA40" s="443"/>
      <c r="TQB40" s="443"/>
      <c r="TQC40" s="443"/>
      <c r="TQD40" s="443"/>
      <c r="TQE40" s="443"/>
      <c r="TQF40" s="443"/>
      <c r="TQG40" s="443"/>
      <c r="TQH40" s="443"/>
      <c r="TQI40" s="443"/>
      <c r="TQJ40" s="443"/>
      <c r="TQK40" s="443"/>
      <c r="TQL40" s="443"/>
      <c r="TQM40" s="443"/>
      <c r="TQN40" s="443"/>
      <c r="TQO40" s="443"/>
      <c r="TQP40" s="443"/>
      <c r="TQQ40" s="443"/>
      <c r="TQR40" s="443"/>
      <c r="TQS40" s="443"/>
      <c r="TQT40" s="443"/>
      <c r="TQU40" s="443"/>
      <c r="TQV40" s="443"/>
      <c r="TQW40" s="443"/>
      <c r="TQX40" s="443"/>
      <c r="TQY40" s="443"/>
      <c r="TQZ40" s="443"/>
      <c r="TRA40" s="443"/>
      <c r="TRB40" s="443"/>
      <c r="TRC40" s="443"/>
      <c r="TRD40" s="443"/>
      <c r="TRE40" s="443"/>
      <c r="TRF40" s="443"/>
      <c r="TRG40" s="443"/>
      <c r="TRH40" s="443"/>
      <c r="TRI40" s="443"/>
      <c r="TRJ40" s="443"/>
      <c r="TRK40" s="443"/>
      <c r="TRL40" s="443"/>
      <c r="TRM40" s="443"/>
      <c r="TRN40" s="443"/>
      <c r="TRO40" s="443"/>
      <c r="TRP40" s="443"/>
      <c r="TRQ40" s="443"/>
      <c r="TRR40" s="443"/>
      <c r="TRS40" s="443"/>
      <c r="TRT40" s="443"/>
      <c r="TRU40" s="443"/>
      <c r="TRV40" s="443"/>
      <c r="TRW40" s="443"/>
      <c r="TRX40" s="443"/>
      <c r="TRY40" s="443"/>
      <c r="TRZ40" s="443"/>
      <c r="TSA40" s="443"/>
      <c r="TSB40" s="443"/>
      <c r="TSC40" s="443"/>
      <c r="TSD40" s="443"/>
      <c r="TSE40" s="443"/>
      <c r="TSF40" s="443"/>
      <c r="TSG40" s="443"/>
      <c r="TSH40" s="443"/>
      <c r="TSI40" s="443"/>
      <c r="TSJ40" s="443"/>
      <c r="TSK40" s="443"/>
      <c r="TSL40" s="443"/>
      <c r="TSM40" s="443"/>
      <c r="TSN40" s="443"/>
      <c r="TSO40" s="443"/>
      <c r="TSP40" s="443"/>
      <c r="TSQ40" s="443"/>
      <c r="TSR40" s="443"/>
      <c r="TSS40" s="443"/>
      <c r="TST40" s="443"/>
      <c r="TSU40" s="443"/>
      <c r="TSV40" s="443"/>
      <c r="TSW40" s="443"/>
      <c r="TSX40" s="443"/>
      <c r="TSY40" s="443"/>
      <c r="TSZ40" s="443"/>
      <c r="TTA40" s="443"/>
      <c r="TTB40" s="443"/>
      <c r="TTC40" s="443"/>
      <c r="TTD40" s="443"/>
      <c r="TTE40" s="443"/>
      <c r="TTF40" s="443"/>
      <c r="TTG40" s="443"/>
      <c r="TTH40" s="443"/>
      <c r="TTI40" s="443"/>
      <c r="TTJ40" s="443"/>
      <c r="TTK40" s="443"/>
      <c r="TTL40" s="443"/>
      <c r="TTM40" s="443"/>
      <c r="TTN40" s="443"/>
      <c r="TTO40" s="443"/>
      <c r="TTP40" s="443"/>
      <c r="TTQ40" s="443"/>
      <c r="TTR40" s="443"/>
      <c r="TTS40" s="443"/>
      <c r="TTT40" s="443"/>
      <c r="TTU40" s="443"/>
      <c r="TTV40" s="443"/>
      <c r="TTW40" s="443"/>
      <c r="TTX40" s="443"/>
      <c r="TTY40" s="443"/>
      <c r="TTZ40" s="443"/>
      <c r="TUA40" s="443"/>
      <c r="TUB40" s="443"/>
      <c r="TUC40" s="443"/>
      <c r="TUD40" s="443"/>
      <c r="TUE40" s="443"/>
      <c r="TUF40" s="443"/>
      <c r="TUG40" s="443"/>
      <c r="TUH40" s="443"/>
      <c r="TUI40" s="443"/>
      <c r="TUJ40" s="443"/>
      <c r="TUK40" s="443"/>
      <c r="TUL40" s="443"/>
      <c r="TUM40" s="443"/>
      <c r="TUN40" s="443"/>
      <c r="TUO40" s="443"/>
      <c r="TUP40" s="443"/>
      <c r="TUQ40" s="443"/>
      <c r="TUR40" s="443"/>
      <c r="TUS40" s="443"/>
      <c r="TUT40" s="443"/>
      <c r="TUU40" s="443"/>
      <c r="TUV40" s="443"/>
      <c r="TUW40" s="443"/>
      <c r="TUX40" s="443"/>
      <c r="TUY40" s="443"/>
      <c r="TUZ40" s="443"/>
      <c r="TVA40" s="443"/>
      <c r="TVB40" s="443"/>
      <c r="TVC40" s="443"/>
      <c r="TVD40" s="443"/>
      <c r="TVE40" s="443"/>
      <c r="TVF40" s="443"/>
      <c r="TVG40" s="443"/>
      <c r="TVH40" s="443"/>
      <c r="TVI40" s="443"/>
      <c r="TVJ40" s="443"/>
      <c r="TVK40" s="443"/>
      <c r="TVL40" s="443"/>
      <c r="TVM40" s="443"/>
      <c r="TVN40" s="443"/>
      <c r="TVO40" s="443"/>
      <c r="TVP40" s="443"/>
      <c r="TVQ40" s="443"/>
      <c r="TVR40" s="443"/>
      <c r="TVS40" s="443"/>
      <c r="TVT40" s="443"/>
      <c r="TVU40" s="443"/>
      <c r="TVV40" s="443"/>
      <c r="TVW40" s="443"/>
      <c r="TVX40" s="443"/>
      <c r="TVY40" s="443"/>
      <c r="TVZ40" s="443"/>
      <c r="TWA40" s="443"/>
      <c r="TWB40" s="443"/>
      <c r="TWC40" s="443"/>
      <c r="TWD40" s="443"/>
      <c r="TWE40" s="443"/>
      <c r="TWF40" s="443"/>
      <c r="TWG40" s="443"/>
      <c r="TWH40" s="443"/>
      <c r="TWI40" s="443"/>
      <c r="TWJ40" s="443"/>
      <c r="TWK40" s="443"/>
      <c r="TWL40" s="443"/>
      <c r="TWM40" s="443"/>
      <c r="TWN40" s="443"/>
      <c r="TWO40" s="443"/>
      <c r="TWP40" s="443"/>
      <c r="TWQ40" s="443"/>
      <c r="TWR40" s="443"/>
      <c r="TWS40" s="443"/>
      <c r="TWT40" s="443"/>
      <c r="TWU40" s="443"/>
      <c r="TWV40" s="443"/>
      <c r="TWW40" s="443"/>
      <c r="TWX40" s="443"/>
      <c r="TWY40" s="443"/>
      <c r="TWZ40" s="443"/>
      <c r="TXA40" s="443"/>
      <c r="TXB40" s="443"/>
      <c r="TXC40" s="443"/>
      <c r="TXD40" s="443"/>
      <c r="TXE40" s="443"/>
      <c r="TXF40" s="443"/>
      <c r="TXG40" s="443"/>
      <c r="TXH40" s="443"/>
      <c r="TXI40" s="443"/>
      <c r="TXJ40" s="443"/>
      <c r="TXK40" s="443"/>
      <c r="TXL40" s="443"/>
      <c r="TXM40" s="443"/>
      <c r="TXN40" s="443"/>
      <c r="TXO40" s="443"/>
      <c r="TXP40" s="443"/>
      <c r="TXQ40" s="443"/>
      <c r="TXR40" s="443"/>
      <c r="TXS40" s="443"/>
      <c r="TXT40" s="443"/>
      <c r="TXU40" s="443"/>
      <c r="TXV40" s="443"/>
      <c r="TXW40" s="443"/>
      <c r="TXX40" s="443"/>
      <c r="TXY40" s="443"/>
      <c r="TXZ40" s="443"/>
      <c r="TYA40" s="443"/>
      <c r="TYB40" s="443"/>
      <c r="TYC40" s="443"/>
      <c r="TYD40" s="443"/>
      <c r="TYE40" s="443"/>
      <c r="TYF40" s="443"/>
      <c r="TYG40" s="443"/>
      <c r="TYH40" s="443"/>
      <c r="TYI40" s="443"/>
      <c r="TYJ40" s="443"/>
      <c r="TYK40" s="443"/>
      <c r="TYL40" s="443"/>
      <c r="TYM40" s="443"/>
      <c r="TYN40" s="443"/>
      <c r="TYO40" s="443"/>
      <c r="TYP40" s="443"/>
      <c r="TYQ40" s="443"/>
      <c r="TYR40" s="443"/>
      <c r="TYS40" s="443"/>
      <c r="TYT40" s="443"/>
      <c r="TYU40" s="443"/>
      <c r="TYV40" s="443"/>
      <c r="TYW40" s="443"/>
      <c r="TYX40" s="443"/>
      <c r="TYY40" s="443"/>
      <c r="TYZ40" s="443"/>
      <c r="TZA40" s="443"/>
      <c r="TZB40" s="443"/>
      <c r="TZC40" s="443"/>
      <c r="TZD40" s="443"/>
      <c r="TZE40" s="443"/>
      <c r="TZF40" s="443"/>
      <c r="TZG40" s="443"/>
      <c r="TZH40" s="443"/>
      <c r="TZI40" s="443"/>
      <c r="TZJ40" s="443"/>
      <c r="TZK40" s="443"/>
      <c r="TZL40" s="443"/>
      <c r="TZM40" s="443"/>
      <c r="TZN40" s="443"/>
      <c r="TZO40" s="443"/>
      <c r="TZP40" s="443"/>
      <c r="TZQ40" s="443"/>
      <c r="TZR40" s="443"/>
      <c r="TZS40" s="443"/>
      <c r="TZT40" s="443"/>
      <c r="TZU40" s="443"/>
      <c r="TZV40" s="443"/>
      <c r="TZW40" s="443"/>
      <c r="TZX40" s="443"/>
      <c r="TZY40" s="443"/>
      <c r="TZZ40" s="443"/>
      <c r="UAA40" s="443"/>
      <c r="UAB40" s="443"/>
      <c r="UAC40" s="443"/>
      <c r="UAD40" s="443"/>
      <c r="UAE40" s="443"/>
      <c r="UAF40" s="443"/>
      <c r="UAG40" s="443"/>
      <c r="UAH40" s="443"/>
      <c r="UAI40" s="443"/>
      <c r="UAJ40" s="443"/>
      <c r="UAK40" s="443"/>
      <c r="UAL40" s="443"/>
      <c r="UAM40" s="443"/>
      <c r="UAN40" s="443"/>
      <c r="UAO40" s="443"/>
      <c r="UAP40" s="443"/>
      <c r="UAQ40" s="443"/>
      <c r="UAR40" s="443"/>
      <c r="UAS40" s="443"/>
      <c r="UAT40" s="443"/>
      <c r="UAU40" s="443"/>
      <c r="UAV40" s="443"/>
      <c r="UAW40" s="443"/>
      <c r="UAX40" s="443"/>
      <c r="UAY40" s="443"/>
      <c r="UAZ40" s="443"/>
      <c r="UBA40" s="443"/>
      <c r="UBB40" s="443"/>
      <c r="UBC40" s="443"/>
      <c r="UBD40" s="443"/>
      <c r="UBE40" s="443"/>
      <c r="UBF40" s="443"/>
      <c r="UBG40" s="443"/>
      <c r="UBH40" s="443"/>
      <c r="UBI40" s="443"/>
      <c r="UBJ40" s="443"/>
      <c r="UBK40" s="443"/>
      <c r="UBL40" s="443"/>
      <c r="UBM40" s="443"/>
      <c r="UBN40" s="443"/>
      <c r="UBO40" s="443"/>
      <c r="UBP40" s="443"/>
      <c r="UBQ40" s="443"/>
      <c r="UBR40" s="443"/>
      <c r="UBS40" s="443"/>
      <c r="UBT40" s="443"/>
      <c r="UBU40" s="443"/>
      <c r="UBV40" s="443"/>
      <c r="UBW40" s="443"/>
      <c r="UBX40" s="443"/>
      <c r="UBY40" s="443"/>
      <c r="UBZ40" s="443"/>
      <c r="UCA40" s="443"/>
      <c r="UCB40" s="443"/>
      <c r="UCC40" s="443"/>
      <c r="UCD40" s="443"/>
      <c r="UCE40" s="443"/>
      <c r="UCF40" s="443"/>
      <c r="UCG40" s="443"/>
      <c r="UCH40" s="443"/>
      <c r="UCI40" s="443"/>
      <c r="UCJ40" s="443"/>
      <c r="UCK40" s="443"/>
      <c r="UCL40" s="443"/>
      <c r="UCM40" s="443"/>
      <c r="UCN40" s="443"/>
      <c r="UCO40" s="443"/>
      <c r="UCP40" s="443"/>
      <c r="UCQ40" s="443"/>
      <c r="UCR40" s="443"/>
      <c r="UCS40" s="443"/>
      <c r="UCT40" s="443"/>
      <c r="UCU40" s="443"/>
      <c r="UCV40" s="443"/>
      <c r="UCW40" s="443"/>
      <c r="UCX40" s="443"/>
      <c r="UCY40" s="443"/>
      <c r="UCZ40" s="443"/>
      <c r="UDA40" s="443"/>
      <c r="UDB40" s="443"/>
      <c r="UDC40" s="443"/>
      <c r="UDD40" s="443"/>
      <c r="UDE40" s="443"/>
      <c r="UDF40" s="443"/>
      <c r="UDG40" s="443"/>
      <c r="UDH40" s="443"/>
      <c r="UDI40" s="443"/>
      <c r="UDJ40" s="443"/>
      <c r="UDK40" s="443"/>
      <c r="UDL40" s="443"/>
      <c r="UDM40" s="443"/>
      <c r="UDN40" s="443"/>
      <c r="UDO40" s="443"/>
      <c r="UDP40" s="443"/>
      <c r="UDQ40" s="443"/>
      <c r="UDR40" s="443"/>
      <c r="UDS40" s="443"/>
      <c r="UDT40" s="443"/>
      <c r="UDU40" s="443"/>
      <c r="UDV40" s="443"/>
      <c r="UDW40" s="443"/>
      <c r="UDX40" s="443"/>
      <c r="UDY40" s="443"/>
      <c r="UDZ40" s="443"/>
      <c r="UEA40" s="443"/>
      <c r="UEB40" s="443"/>
      <c r="UEC40" s="443"/>
      <c r="UED40" s="443"/>
      <c r="UEE40" s="443"/>
      <c r="UEF40" s="443"/>
      <c r="UEG40" s="443"/>
      <c r="UEH40" s="443"/>
      <c r="UEI40" s="443"/>
      <c r="UEJ40" s="443"/>
      <c r="UEK40" s="443"/>
      <c r="UEL40" s="443"/>
      <c r="UEM40" s="443"/>
      <c r="UEN40" s="443"/>
      <c r="UEO40" s="443"/>
      <c r="UEP40" s="443"/>
      <c r="UEQ40" s="443"/>
      <c r="UER40" s="443"/>
      <c r="UES40" s="443"/>
      <c r="UET40" s="443"/>
      <c r="UEU40" s="443"/>
      <c r="UEV40" s="443"/>
      <c r="UEW40" s="443"/>
      <c r="UEX40" s="443"/>
      <c r="UEY40" s="443"/>
      <c r="UEZ40" s="443"/>
      <c r="UFA40" s="443"/>
      <c r="UFB40" s="443"/>
      <c r="UFC40" s="443"/>
      <c r="UFD40" s="443"/>
      <c r="UFE40" s="443"/>
      <c r="UFF40" s="443"/>
      <c r="UFG40" s="443"/>
      <c r="UFH40" s="443"/>
      <c r="UFI40" s="443"/>
      <c r="UFJ40" s="443"/>
      <c r="UFK40" s="443"/>
      <c r="UFL40" s="443"/>
      <c r="UFM40" s="443"/>
      <c r="UFN40" s="443"/>
      <c r="UFO40" s="443"/>
      <c r="UFP40" s="443"/>
      <c r="UFQ40" s="443"/>
      <c r="UFR40" s="443"/>
      <c r="UFS40" s="443"/>
      <c r="UFT40" s="443"/>
      <c r="UFU40" s="443"/>
      <c r="UFV40" s="443"/>
      <c r="UFW40" s="443"/>
      <c r="UFX40" s="443"/>
      <c r="UFY40" s="443"/>
      <c r="UFZ40" s="443"/>
      <c r="UGA40" s="443"/>
      <c r="UGB40" s="443"/>
      <c r="UGC40" s="443"/>
      <c r="UGD40" s="443"/>
      <c r="UGE40" s="443"/>
      <c r="UGF40" s="443"/>
      <c r="UGG40" s="443"/>
      <c r="UGH40" s="443"/>
      <c r="UGI40" s="443"/>
      <c r="UGJ40" s="443"/>
      <c r="UGK40" s="443"/>
      <c r="UGL40" s="443"/>
      <c r="UGM40" s="443"/>
      <c r="UGN40" s="443"/>
      <c r="UGO40" s="443"/>
      <c r="UGP40" s="443"/>
      <c r="UGQ40" s="443"/>
      <c r="UGR40" s="443"/>
      <c r="UGS40" s="443"/>
      <c r="UGT40" s="443"/>
      <c r="UGU40" s="443"/>
      <c r="UGV40" s="443"/>
      <c r="UGW40" s="443"/>
      <c r="UGX40" s="443"/>
      <c r="UGY40" s="443"/>
      <c r="UGZ40" s="443"/>
      <c r="UHA40" s="443"/>
      <c r="UHB40" s="443"/>
      <c r="UHC40" s="443"/>
      <c r="UHD40" s="443"/>
      <c r="UHE40" s="443"/>
      <c r="UHF40" s="443"/>
      <c r="UHG40" s="443"/>
      <c r="UHH40" s="443"/>
      <c r="UHI40" s="443"/>
      <c r="UHJ40" s="443"/>
      <c r="UHK40" s="443"/>
      <c r="UHL40" s="443"/>
      <c r="UHM40" s="443"/>
      <c r="UHN40" s="443"/>
      <c r="UHO40" s="443"/>
      <c r="UHP40" s="443"/>
      <c r="UHQ40" s="443"/>
      <c r="UHR40" s="443"/>
      <c r="UHS40" s="443"/>
      <c r="UHT40" s="443"/>
      <c r="UHU40" s="443"/>
      <c r="UHV40" s="443"/>
      <c r="UHW40" s="443"/>
      <c r="UHX40" s="443"/>
      <c r="UHY40" s="443"/>
      <c r="UHZ40" s="443"/>
      <c r="UIA40" s="443"/>
      <c r="UIB40" s="443"/>
      <c r="UIC40" s="443"/>
      <c r="UID40" s="443"/>
      <c r="UIE40" s="443"/>
      <c r="UIF40" s="443"/>
      <c r="UIG40" s="443"/>
      <c r="UIH40" s="443"/>
      <c r="UII40" s="443"/>
      <c r="UIJ40" s="443"/>
      <c r="UIK40" s="443"/>
      <c r="UIL40" s="443"/>
      <c r="UIM40" s="443"/>
      <c r="UIN40" s="443"/>
      <c r="UIO40" s="443"/>
      <c r="UIP40" s="443"/>
      <c r="UIQ40" s="443"/>
      <c r="UIR40" s="443"/>
      <c r="UIS40" s="443"/>
      <c r="UIT40" s="443"/>
      <c r="UIU40" s="443"/>
      <c r="UIV40" s="443"/>
      <c r="UIW40" s="443"/>
      <c r="UIX40" s="443"/>
      <c r="UIY40" s="443"/>
      <c r="UIZ40" s="443"/>
      <c r="UJA40" s="443"/>
      <c r="UJB40" s="443"/>
      <c r="UJC40" s="443"/>
      <c r="UJD40" s="443"/>
      <c r="UJE40" s="443"/>
      <c r="UJF40" s="443"/>
      <c r="UJG40" s="443"/>
      <c r="UJH40" s="443"/>
      <c r="UJI40" s="443"/>
      <c r="UJJ40" s="443"/>
      <c r="UJK40" s="443"/>
      <c r="UJL40" s="443"/>
      <c r="UJM40" s="443"/>
      <c r="UJN40" s="443"/>
      <c r="UJO40" s="443"/>
      <c r="UJP40" s="443"/>
      <c r="UJQ40" s="443"/>
      <c r="UJR40" s="443"/>
      <c r="UJS40" s="443"/>
      <c r="UJT40" s="443"/>
      <c r="UJU40" s="443"/>
      <c r="UJV40" s="443"/>
      <c r="UJW40" s="443"/>
      <c r="UJX40" s="443"/>
      <c r="UJY40" s="443"/>
      <c r="UJZ40" s="443"/>
      <c r="UKA40" s="443"/>
      <c r="UKB40" s="443"/>
      <c r="UKC40" s="443"/>
      <c r="UKD40" s="443"/>
      <c r="UKE40" s="443"/>
      <c r="UKF40" s="443"/>
      <c r="UKG40" s="443"/>
      <c r="UKH40" s="443"/>
      <c r="UKI40" s="443"/>
      <c r="UKJ40" s="443"/>
      <c r="UKK40" s="443"/>
      <c r="UKL40" s="443"/>
      <c r="UKM40" s="443"/>
      <c r="UKN40" s="443"/>
      <c r="UKO40" s="443"/>
      <c r="UKP40" s="443"/>
      <c r="UKQ40" s="443"/>
      <c r="UKR40" s="443"/>
      <c r="UKS40" s="443"/>
      <c r="UKT40" s="443"/>
      <c r="UKU40" s="443"/>
      <c r="UKV40" s="443"/>
      <c r="UKW40" s="443"/>
      <c r="UKX40" s="443"/>
      <c r="UKY40" s="443"/>
      <c r="UKZ40" s="443"/>
      <c r="ULA40" s="443"/>
      <c r="ULB40" s="443"/>
      <c r="ULC40" s="443"/>
      <c r="ULD40" s="443"/>
      <c r="ULE40" s="443"/>
      <c r="ULF40" s="443"/>
      <c r="ULG40" s="443"/>
      <c r="ULH40" s="443"/>
      <c r="ULI40" s="443"/>
      <c r="ULJ40" s="443"/>
      <c r="ULK40" s="443"/>
      <c r="ULL40" s="443"/>
      <c r="ULM40" s="443"/>
      <c r="ULN40" s="443"/>
      <c r="ULO40" s="443"/>
      <c r="ULP40" s="443"/>
      <c r="ULQ40" s="443"/>
      <c r="ULR40" s="443"/>
      <c r="ULS40" s="443"/>
      <c r="ULT40" s="443"/>
      <c r="ULU40" s="443"/>
      <c r="ULV40" s="443"/>
      <c r="ULW40" s="443"/>
      <c r="ULX40" s="443"/>
      <c r="ULY40" s="443"/>
      <c r="ULZ40" s="443"/>
      <c r="UMA40" s="443"/>
      <c r="UMB40" s="443"/>
      <c r="UMC40" s="443"/>
      <c r="UMD40" s="443"/>
      <c r="UME40" s="443"/>
      <c r="UMF40" s="443"/>
      <c r="UMG40" s="443"/>
      <c r="UMH40" s="443"/>
      <c r="UMI40" s="443"/>
      <c r="UMJ40" s="443"/>
      <c r="UMK40" s="443"/>
      <c r="UML40" s="443"/>
      <c r="UMM40" s="443"/>
      <c r="UMN40" s="443"/>
      <c r="UMO40" s="443"/>
      <c r="UMP40" s="443"/>
      <c r="UMQ40" s="443"/>
      <c r="UMR40" s="443"/>
      <c r="UMS40" s="443"/>
      <c r="UMT40" s="443"/>
      <c r="UMU40" s="443"/>
      <c r="UMV40" s="443"/>
      <c r="UMW40" s="443"/>
      <c r="UMX40" s="443"/>
      <c r="UMY40" s="443"/>
      <c r="UMZ40" s="443"/>
      <c r="UNA40" s="443"/>
      <c r="UNB40" s="443"/>
      <c r="UNC40" s="443"/>
      <c r="UND40" s="443"/>
      <c r="UNE40" s="443"/>
      <c r="UNF40" s="443"/>
      <c r="UNG40" s="443"/>
      <c r="UNH40" s="443"/>
      <c r="UNI40" s="443"/>
      <c r="UNJ40" s="443"/>
      <c r="UNK40" s="443"/>
      <c r="UNL40" s="443"/>
      <c r="UNM40" s="443"/>
      <c r="UNN40" s="443"/>
      <c r="UNO40" s="443"/>
      <c r="UNP40" s="443"/>
      <c r="UNQ40" s="443"/>
      <c r="UNR40" s="443"/>
      <c r="UNS40" s="443"/>
      <c r="UNT40" s="443"/>
      <c r="UNU40" s="443"/>
      <c r="UNV40" s="443"/>
      <c r="UNW40" s="443"/>
      <c r="UNX40" s="443"/>
      <c r="UNY40" s="443"/>
      <c r="UNZ40" s="443"/>
      <c r="UOA40" s="443"/>
      <c r="UOB40" s="443"/>
      <c r="UOC40" s="443"/>
      <c r="UOD40" s="443"/>
      <c r="UOE40" s="443"/>
      <c r="UOF40" s="443"/>
      <c r="UOG40" s="443"/>
      <c r="UOH40" s="443"/>
      <c r="UOI40" s="443"/>
      <c r="UOJ40" s="443"/>
      <c r="UOK40" s="443"/>
      <c r="UOL40" s="443"/>
      <c r="UOM40" s="443"/>
      <c r="UON40" s="443"/>
      <c r="UOO40" s="443"/>
      <c r="UOP40" s="443"/>
      <c r="UOQ40" s="443"/>
      <c r="UOR40" s="443"/>
      <c r="UOS40" s="443"/>
      <c r="UOT40" s="443"/>
      <c r="UOU40" s="443"/>
      <c r="UOV40" s="443"/>
      <c r="UOW40" s="443"/>
      <c r="UOX40" s="443"/>
      <c r="UOY40" s="443"/>
      <c r="UOZ40" s="443"/>
      <c r="UPA40" s="443"/>
      <c r="UPB40" s="443"/>
      <c r="UPC40" s="443"/>
      <c r="UPD40" s="443"/>
      <c r="UPE40" s="443"/>
      <c r="UPF40" s="443"/>
      <c r="UPG40" s="443"/>
      <c r="UPH40" s="443"/>
      <c r="UPI40" s="443"/>
      <c r="UPJ40" s="443"/>
      <c r="UPK40" s="443"/>
      <c r="UPL40" s="443"/>
      <c r="UPM40" s="443"/>
      <c r="UPN40" s="443"/>
      <c r="UPO40" s="443"/>
      <c r="UPP40" s="443"/>
      <c r="UPQ40" s="443"/>
      <c r="UPR40" s="443"/>
      <c r="UPS40" s="443"/>
      <c r="UPT40" s="443"/>
      <c r="UPU40" s="443"/>
      <c r="UPV40" s="443"/>
      <c r="UPW40" s="443"/>
      <c r="UPX40" s="443"/>
      <c r="UPY40" s="443"/>
      <c r="UPZ40" s="443"/>
      <c r="UQA40" s="443"/>
      <c r="UQB40" s="443"/>
      <c r="UQC40" s="443"/>
      <c r="UQD40" s="443"/>
      <c r="UQE40" s="443"/>
      <c r="UQF40" s="443"/>
      <c r="UQG40" s="443"/>
      <c r="UQH40" s="443"/>
      <c r="UQI40" s="443"/>
      <c r="UQJ40" s="443"/>
      <c r="UQK40" s="443"/>
      <c r="UQL40" s="443"/>
      <c r="UQM40" s="443"/>
      <c r="UQN40" s="443"/>
      <c r="UQO40" s="443"/>
      <c r="UQP40" s="443"/>
      <c r="UQQ40" s="443"/>
      <c r="UQR40" s="443"/>
      <c r="UQS40" s="443"/>
      <c r="UQT40" s="443"/>
      <c r="UQU40" s="443"/>
      <c r="UQV40" s="443"/>
      <c r="UQW40" s="443"/>
      <c r="UQX40" s="443"/>
      <c r="UQY40" s="443"/>
      <c r="UQZ40" s="443"/>
      <c r="URA40" s="443"/>
      <c r="URB40" s="443"/>
      <c r="URC40" s="443"/>
      <c r="URD40" s="443"/>
      <c r="URE40" s="443"/>
      <c r="URF40" s="443"/>
      <c r="URG40" s="443"/>
      <c r="URH40" s="443"/>
      <c r="URI40" s="443"/>
      <c r="URJ40" s="443"/>
      <c r="URK40" s="443"/>
      <c r="URL40" s="443"/>
      <c r="URM40" s="443"/>
      <c r="URN40" s="443"/>
      <c r="URO40" s="443"/>
      <c r="URP40" s="443"/>
      <c r="URQ40" s="443"/>
      <c r="URR40" s="443"/>
      <c r="URS40" s="443"/>
      <c r="URT40" s="443"/>
      <c r="URU40" s="443"/>
      <c r="URV40" s="443"/>
      <c r="URW40" s="443"/>
      <c r="URX40" s="443"/>
      <c r="URY40" s="443"/>
      <c r="URZ40" s="443"/>
      <c r="USA40" s="443"/>
      <c r="USB40" s="443"/>
      <c r="USC40" s="443"/>
      <c r="USD40" s="443"/>
      <c r="USE40" s="443"/>
      <c r="USF40" s="443"/>
      <c r="USG40" s="443"/>
      <c r="USH40" s="443"/>
      <c r="USI40" s="443"/>
      <c r="USJ40" s="443"/>
      <c r="USK40" s="443"/>
      <c r="USL40" s="443"/>
      <c r="USM40" s="443"/>
      <c r="USN40" s="443"/>
      <c r="USO40" s="443"/>
      <c r="USP40" s="443"/>
      <c r="USQ40" s="443"/>
      <c r="USR40" s="443"/>
      <c r="USS40" s="443"/>
      <c r="UST40" s="443"/>
      <c r="USU40" s="443"/>
      <c r="USV40" s="443"/>
      <c r="USW40" s="443"/>
      <c r="USX40" s="443"/>
      <c r="USY40" s="443"/>
      <c r="USZ40" s="443"/>
      <c r="UTA40" s="443"/>
      <c r="UTB40" s="443"/>
      <c r="UTC40" s="443"/>
      <c r="UTD40" s="443"/>
      <c r="UTE40" s="443"/>
      <c r="UTF40" s="443"/>
      <c r="UTG40" s="443"/>
      <c r="UTH40" s="443"/>
      <c r="UTI40" s="443"/>
      <c r="UTJ40" s="443"/>
      <c r="UTK40" s="443"/>
      <c r="UTL40" s="443"/>
      <c r="UTM40" s="443"/>
      <c r="UTN40" s="443"/>
      <c r="UTO40" s="443"/>
      <c r="UTP40" s="443"/>
      <c r="UTQ40" s="443"/>
      <c r="UTR40" s="443"/>
      <c r="UTS40" s="443"/>
      <c r="UTT40" s="443"/>
      <c r="UTU40" s="443"/>
      <c r="UTV40" s="443"/>
      <c r="UTW40" s="443"/>
      <c r="UTX40" s="443"/>
      <c r="UTY40" s="443"/>
      <c r="UTZ40" s="443"/>
      <c r="UUA40" s="443"/>
      <c r="UUB40" s="443"/>
      <c r="UUC40" s="443"/>
      <c r="UUD40" s="443"/>
      <c r="UUE40" s="443"/>
      <c r="UUF40" s="443"/>
      <c r="UUG40" s="443"/>
      <c r="UUH40" s="443"/>
      <c r="UUI40" s="443"/>
      <c r="UUJ40" s="443"/>
      <c r="UUK40" s="443"/>
      <c r="UUL40" s="443"/>
      <c r="UUM40" s="443"/>
      <c r="UUN40" s="443"/>
      <c r="UUO40" s="443"/>
      <c r="UUP40" s="443"/>
      <c r="UUQ40" s="443"/>
      <c r="UUR40" s="443"/>
      <c r="UUS40" s="443"/>
      <c r="UUT40" s="443"/>
      <c r="UUU40" s="443"/>
      <c r="UUV40" s="443"/>
      <c r="UUW40" s="443"/>
      <c r="UUX40" s="443"/>
      <c r="UUY40" s="443"/>
      <c r="UUZ40" s="443"/>
      <c r="UVA40" s="443"/>
      <c r="UVB40" s="443"/>
      <c r="UVC40" s="443"/>
      <c r="UVD40" s="443"/>
      <c r="UVE40" s="443"/>
      <c r="UVF40" s="443"/>
      <c r="UVG40" s="443"/>
      <c r="UVH40" s="443"/>
      <c r="UVI40" s="443"/>
      <c r="UVJ40" s="443"/>
      <c r="UVK40" s="443"/>
      <c r="UVL40" s="443"/>
      <c r="UVM40" s="443"/>
      <c r="UVN40" s="443"/>
      <c r="UVO40" s="443"/>
      <c r="UVP40" s="443"/>
      <c r="UVQ40" s="443"/>
      <c r="UVR40" s="443"/>
      <c r="UVS40" s="443"/>
      <c r="UVT40" s="443"/>
      <c r="UVU40" s="443"/>
      <c r="UVV40" s="443"/>
      <c r="UVW40" s="443"/>
      <c r="UVX40" s="443"/>
      <c r="UVY40" s="443"/>
      <c r="UVZ40" s="443"/>
      <c r="UWA40" s="443"/>
      <c r="UWB40" s="443"/>
      <c r="UWC40" s="443"/>
      <c r="UWD40" s="443"/>
      <c r="UWE40" s="443"/>
      <c r="UWF40" s="443"/>
      <c r="UWG40" s="443"/>
      <c r="UWH40" s="443"/>
      <c r="UWI40" s="443"/>
      <c r="UWJ40" s="443"/>
      <c r="UWK40" s="443"/>
      <c r="UWL40" s="443"/>
      <c r="UWM40" s="443"/>
      <c r="UWN40" s="443"/>
      <c r="UWO40" s="443"/>
      <c r="UWP40" s="443"/>
      <c r="UWQ40" s="443"/>
      <c r="UWR40" s="443"/>
      <c r="UWS40" s="443"/>
      <c r="UWT40" s="443"/>
      <c r="UWU40" s="443"/>
      <c r="UWV40" s="443"/>
      <c r="UWW40" s="443"/>
      <c r="UWX40" s="443"/>
      <c r="UWY40" s="443"/>
      <c r="UWZ40" s="443"/>
      <c r="UXA40" s="443"/>
      <c r="UXB40" s="443"/>
      <c r="UXC40" s="443"/>
      <c r="UXD40" s="443"/>
      <c r="UXE40" s="443"/>
      <c r="UXF40" s="443"/>
      <c r="UXG40" s="443"/>
      <c r="UXH40" s="443"/>
      <c r="UXI40" s="443"/>
      <c r="UXJ40" s="443"/>
      <c r="UXK40" s="443"/>
      <c r="UXL40" s="443"/>
      <c r="UXM40" s="443"/>
      <c r="UXN40" s="443"/>
      <c r="UXO40" s="443"/>
      <c r="UXP40" s="443"/>
      <c r="UXQ40" s="443"/>
      <c r="UXR40" s="443"/>
      <c r="UXS40" s="443"/>
      <c r="UXT40" s="443"/>
      <c r="UXU40" s="443"/>
      <c r="UXV40" s="443"/>
      <c r="UXW40" s="443"/>
      <c r="UXX40" s="443"/>
      <c r="UXY40" s="443"/>
      <c r="UXZ40" s="443"/>
      <c r="UYA40" s="443"/>
      <c r="UYB40" s="443"/>
      <c r="UYC40" s="443"/>
      <c r="UYD40" s="443"/>
      <c r="UYE40" s="443"/>
      <c r="UYF40" s="443"/>
      <c r="UYG40" s="443"/>
      <c r="UYH40" s="443"/>
      <c r="UYI40" s="443"/>
      <c r="UYJ40" s="443"/>
      <c r="UYK40" s="443"/>
      <c r="UYL40" s="443"/>
      <c r="UYM40" s="443"/>
      <c r="UYN40" s="443"/>
      <c r="UYO40" s="443"/>
      <c r="UYP40" s="443"/>
      <c r="UYQ40" s="443"/>
      <c r="UYR40" s="443"/>
      <c r="UYS40" s="443"/>
      <c r="UYT40" s="443"/>
      <c r="UYU40" s="443"/>
      <c r="UYV40" s="443"/>
      <c r="UYW40" s="443"/>
      <c r="UYX40" s="443"/>
      <c r="UYY40" s="443"/>
      <c r="UYZ40" s="443"/>
      <c r="UZA40" s="443"/>
      <c r="UZB40" s="443"/>
      <c r="UZC40" s="443"/>
      <c r="UZD40" s="443"/>
      <c r="UZE40" s="443"/>
      <c r="UZF40" s="443"/>
      <c r="UZG40" s="443"/>
      <c r="UZH40" s="443"/>
      <c r="UZI40" s="443"/>
      <c r="UZJ40" s="443"/>
      <c r="UZK40" s="443"/>
      <c r="UZL40" s="443"/>
      <c r="UZM40" s="443"/>
      <c r="UZN40" s="443"/>
      <c r="UZO40" s="443"/>
      <c r="UZP40" s="443"/>
      <c r="UZQ40" s="443"/>
      <c r="UZR40" s="443"/>
      <c r="UZS40" s="443"/>
      <c r="UZT40" s="443"/>
      <c r="UZU40" s="443"/>
      <c r="UZV40" s="443"/>
      <c r="UZW40" s="443"/>
      <c r="UZX40" s="443"/>
      <c r="UZY40" s="443"/>
      <c r="UZZ40" s="443"/>
      <c r="VAA40" s="443"/>
      <c r="VAB40" s="443"/>
      <c r="VAC40" s="443"/>
      <c r="VAD40" s="443"/>
      <c r="VAE40" s="443"/>
      <c r="VAF40" s="443"/>
      <c r="VAG40" s="443"/>
      <c r="VAH40" s="443"/>
      <c r="VAI40" s="443"/>
      <c r="VAJ40" s="443"/>
      <c r="VAK40" s="443"/>
      <c r="VAL40" s="443"/>
      <c r="VAM40" s="443"/>
      <c r="VAN40" s="443"/>
      <c r="VAO40" s="443"/>
      <c r="VAP40" s="443"/>
      <c r="VAQ40" s="443"/>
      <c r="VAR40" s="443"/>
      <c r="VAS40" s="443"/>
      <c r="VAT40" s="443"/>
      <c r="VAU40" s="443"/>
      <c r="VAV40" s="443"/>
      <c r="VAW40" s="443"/>
      <c r="VAX40" s="443"/>
      <c r="VAY40" s="443"/>
      <c r="VAZ40" s="443"/>
      <c r="VBA40" s="443"/>
      <c r="VBB40" s="443"/>
      <c r="VBC40" s="443"/>
      <c r="VBD40" s="443"/>
      <c r="VBE40" s="443"/>
      <c r="VBF40" s="443"/>
      <c r="VBG40" s="443"/>
      <c r="VBH40" s="443"/>
      <c r="VBI40" s="443"/>
      <c r="VBJ40" s="443"/>
      <c r="VBK40" s="443"/>
      <c r="VBL40" s="443"/>
      <c r="VBM40" s="443"/>
      <c r="VBN40" s="443"/>
      <c r="VBO40" s="443"/>
      <c r="VBP40" s="443"/>
      <c r="VBQ40" s="443"/>
      <c r="VBR40" s="443"/>
      <c r="VBS40" s="443"/>
      <c r="VBT40" s="443"/>
      <c r="VBU40" s="443"/>
      <c r="VBV40" s="443"/>
      <c r="VBW40" s="443"/>
      <c r="VBX40" s="443"/>
      <c r="VBY40" s="443"/>
      <c r="VBZ40" s="443"/>
      <c r="VCA40" s="443"/>
      <c r="VCB40" s="443"/>
      <c r="VCC40" s="443"/>
      <c r="VCD40" s="443"/>
      <c r="VCE40" s="443"/>
      <c r="VCF40" s="443"/>
      <c r="VCG40" s="443"/>
      <c r="VCH40" s="443"/>
      <c r="VCI40" s="443"/>
      <c r="VCJ40" s="443"/>
      <c r="VCK40" s="443"/>
      <c r="VCL40" s="443"/>
      <c r="VCM40" s="443"/>
      <c r="VCN40" s="443"/>
      <c r="VCO40" s="443"/>
      <c r="VCP40" s="443"/>
      <c r="VCQ40" s="443"/>
      <c r="VCR40" s="443"/>
      <c r="VCS40" s="443"/>
      <c r="VCT40" s="443"/>
      <c r="VCU40" s="443"/>
      <c r="VCV40" s="443"/>
      <c r="VCW40" s="443"/>
      <c r="VCX40" s="443"/>
      <c r="VCY40" s="443"/>
      <c r="VCZ40" s="443"/>
      <c r="VDA40" s="443"/>
      <c r="VDB40" s="443"/>
      <c r="VDC40" s="443"/>
      <c r="VDD40" s="443"/>
      <c r="VDE40" s="443"/>
      <c r="VDF40" s="443"/>
      <c r="VDG40" s="443"/>
      <c r="VDH40" s="443"/>
      <c r="VDI40" s="443"/>
      <c r="VDJ40" s="443"/>
      <c r="VDK40" s="443"/>
      <c r="VDL40" s="443"/>
      <c r="VDM40" s="443"/>
      <c r="VDN40" s="443"/>
      <c r="VDO40" s="443"/>
      <c r="VDP40" s="443"/>
      <c r="VDQ40" s="443"/>
      <c r="VDR40" s="443"/>
      <c r="VDS40" s="443"/>
      <c r="VDT40" s="443"/>
      <c r="VDU40" s="443"/>
      <c r="VDV40" s="443"/>
      <c r="VDW40" s="443"/>
      <c r="VDX40" s="443"/>
      <c r="VDY40" s="443"/>
      <c r="VDZ40" s="443"/>
      <c r="VEA40" s="443"/>
      <c r="VEB40" s="443"/>
      <c r="VEC40" s="443"/>
      <c r="VED40" s="443"/>
      <c r="VEE40" s="443"/>
      <c r="VEF40" s="443"/>
      <c r="VEG40" s="443"/>
      <c r="VEH40" s="443"/>
      <c r="VEI40" s="443"/>
      <c r="VEJ40" s="443"/>
      <c r="VEK40" s="443"/>
      <c r="VEL40" s="443"/>
      <c r="VEM40" s="443"/>
      <c r="VEN40" s="443"/>
      <c r="VEO40" s="443"/>
      <c r="VEP40" s="443"/>
      <c r="VEQ40" s="443"/>
      <c r="VER40" s="443"/>
      <c r="VES40" s="443"/>
      <c r="VET40" s="443"/>
      <c r="VEU40" s="443"/>
      <c r="VEV40" s="443"/>
      <c r="VEW40" s="443"/>
      <c r="VEX40" s="443"/>
      <c r="VEY40" s="443"/>
      <c r="VEZ40" s="443"/>
      <c r="VFA40" s="443"/>
      <c r="VFB40" s="443"/>
      <c r="VFC40" s="443"/>
      <c r="VFD40" s="443"/>
      <c r="VFE40" s="443"/>
      <c r="VFF40" s="443"/>
      <c r="VFG40" s="443"/>
      <c r="VFH40" s="443"/>
      <c r="VFI40" s="443"/>
      <c r="VFJ40" s="443"/>
      <c r="VFK40" s="443"/>
      <c r="VFL40" s="443"/>
      <c r="VFM40" s="443"/>
      <c r="VFN40" s="443"/>
      <c r="VFO40" s="443"/>
      <c r="VFP40" s="443"/>
      <c r="VFQ40" s="443"/>
      <c r="VFR40" s="443"/>
      <c r="VFS40" s="443"/>
      <c r="VFT40" s="443"/>
      <c r="VFU40" s="443"/>
      <c r="VFV40" s="443"/>
      <c r="VFW40" s="443"/>
      <c r="VFX40" s="443"/>
      <c r="VFY40" s="443"/>
      <c r="VFZ40" s="443"/>
      <c r="VGA40" s="443"/>
      <c r="VGB40" s="443"/>
      <c r="VGC40" s="443"/>
      <c r="VGD40" s="443"/>
      <c r="VGE40" s="443"/>
      <c r="VGF40" s="443"/>
      <c r="VGG40" s="443"/>
      <c r="VGH40" s="443"/>
      <c r="VGI40" s="443"/>
      <c r="VGJ40" s="443"/>
      <c r="VGK40" s="443"/>
      <c r="VGL40" s="443"/>
      <c r="VGM40" s="443"/>
      <c r="VGN40" s="443"/>
      <c r="VGO40" s="443"/>
      <c r="VGP40" s="443"/>
      <c r="VGQ40" s="443"/>
      <c r="VGR40" s="443"/>
      <c r="VGS40" s="443"/>
      <c r="VGT40" s="443"/>
      <c r="VGU40" s="443"/>
      <c r="VGV40" s="443"/>
      <c r="VGW40" s="443"/>
      <c r="VGX40" s="443"/>
      <c r="VGY40" s="443"/>
      <c r="VGZ40" s="443"/>
      <c r="VHA40" s="443"/>
      <c r="VHB40" s="443"/>
      <c r="VHC40" s="443"/>
      <c r="VHD40" s="443"/>
      <c r="VHE40" s="443"/>
      <c r="VHF40" s="443"/>
      <c r="VHG40" s="443"/>
      <c r="VHH40" s="443"/>
      <c r="VHI40" s="443"/>
      <c r="VHJ40" s="443"/>
      <c r="VHK40" s="443"/>
      <c r="VHL40" s="443"/>
      <c r="VHM40" s="443"/>
      <c r="VHN40" s="443"/>
      <c r="VHO40" s="443"/>
      <c r="VHP40" s="443"/>
      <c r="VHQ40" s="443"/>
      <c r="VHR40" s="443"/>
      <c r="VHS40" s="443"/>
      <c r="VHT40" s="443"/>
      <c r="VHU40" s="443"/>
      <c r="VHV40" s="443"/>
      <c r="VHW40" s="443"/>
      <c r="VHX40" s="443"/>
      <c r="VHY40" s="443"/>
      <c r="VHZ40" s="443"/>
      <c r="VIA40" s="443"/>
      <c r="VIB40" s="443"/>
      <c r="VIC40" s="443"/>
      <c r="VID40" s="443"/>
      <c r="VIE40" s="443"/>
      <c r="VIF40" s="443"/>
      <c r="VIG40" s="443"/>
      <c r="VIH40" s="443"/>
      <c r="VII40" s="443"/>
      <c r="VIJ40" s="443"/>
      <c r="VIK40" s="443"/>
      <c r="VIL40" s="443"/>
      <c r="VIM40" s="443"/>
      <c r="VIN40" s="443"/>
      <c r="VIO40" s="443"/>
      <c r="VIP40" s="443"/>
      <c r="VIQ40" s="443"/>
      <c r="VIR40" s="443"/>
      <c r="VIS40" s="443"/>
      <c r="VIT40" s="443"/>
      <c r="VIU40" s="443"/>
      <c r="VIV40" s="443"/>
      <c r="VIW40" s="443"/>
      <c r="VIX40" s="443"/>
      <c r="VIY40" s="443"/>
      <c r="VIZ40" s="443"/>
      <c r="VJA40" s="443"/>
      <c r="VJB40" s="443"/>
      <c r="VJC40" s="443"/>
      <c r="VJD40" s="443"/>
      <c r="VJE40" s="443"/>
      <c r="VJF40" s="443"/>
      <c r="VJG40" s="443"/>
      <c r="VJH40" s="443"/>
      <c r="VJI40" s="443"/>
      <c r="VJJ40" s="443"/>
      <c r="VJK40" s="443"/>
      <c r="VJL40" s="443"/>
      <c r="VJM40" s="443"/>
      <c r="VJN40" s="443"/>
      <c r="VJO40" s="443"/>
      <c r="VJP40" s="443"/>
      <c r="VJQ40" s="443"/>
      <c r="VJR40" s="443"/>
      <c r="VJS40" s="443"/>
      <c r="VJT40" s="443"/>
      <c r="VJU40" s="443"/>
      <c r="VJV40" s="443"/>
      <c r="VJW40" s="443"/>
      <c r="VJX40" s="443"/>
      <c r="VJY40" s="443"/>
      <c r="VJZ40" s="443"/>
      <c r="VKA40" s="443"/>
      <c r="VKB40" s="443"/>
      <c r="VKC40" s="443"/>
      <c r="VKD40" s="443"/>
      <c r="VKE40" s="443"/>
      <c r="VKF40" s="443"/>
      <c r="VKG40" s="443"/>
      <c r="VKH40" s="443"/>
      <c r="VKI40" s="443"/>
      <c r="VKJ40" s="443"/>
      <c r="VKK40" s="443"/>
      <c r="VKL40" s="443"/>
      <c r="VKM40" s="443"/>
      <c r="VKN40" s="443"/>
      <c r="VKO40" s="443"/>
      <c r="VKP40" s="443"/>
      <c r="VKQ40" s="443"/>
      <c r="VKR40" s="443"/>
      <c r="VKS40" s="443"/>
      <c r="VKT40" s="443"/>
      <c r="VKU40" s="443"/>
      <c r="VKV40" s="443"/>
      <c r="VKW40" s="443"/>
      <c r="VKX40" s="443"/>
      <c r="VKY40" s="443"/>
      <c r="VKZ40" s="443"/>
      <c r="VLA40" s="443"/>
      <c r="VLB40" s="443"/>
      <c r="VLC40" s="443"/>
      <c r="VLD40" s="443"/>
      <c r="VLE40" s="443"/>
      <c r="VLF40" s="443"/>
      <c r="VLG40" s="443"/>
      <c r="VLH40" s="443"/>
      <c r="VLI40" s="443"/>
      <c r="VLJ40" s="443"/>
      <c r="VLK40" s="443"/>
      <c r="VLL40" s="443"/>
      <c r="VLM40" s="443"/>
      <c r="VLN40" s="443"/>
      <c r="VLO40" s="443"/>
      <c r="VLP40" s="443"/>
      <c r="VLQ40" s="443"/>
      <c r="VLR40" s="443"/>
      <c r="VLS40" s="443"/>
      <c r="VLT40" s="443"/>
      <c r="VLU40" s="443"/>
      <c r="VLV40" s="443"/>
      <c r="VLW40" s="443"/>
      <c r="VLX40" s="443"/>
      <c r="VLY40" s="443"/>
      <c r="VLZ40" s="443"/>
      <c r="VMA40" s="443"/>
      <c r="VMB40" s="443"/>
      <c r="VMC40" s="443"/>
      <c r="VMD40" s="443"/>
      <c r="VME40" s="443"/>
      <c r="VMF40" s="443"/>
      <c r="VMG40" s="443"/>
      <c r="VMH40" s="443"/>
      <c r="VMI40" s="443"/>
      <c r="VMJ40" s="443"/>
      <c r="VMK40" s="443"/>
      <c r="VML40" s="443"/>
      <c r="VMM40" s="443"/>
      <c r="VMN40" s="443"/>
      <c r="VMO40" s="443"/>
      <c r="VMP40" s="443"/>
      <c r="VMQ40" s="443"/>
      <c r="VMR40" s="443"/>
      <c r="VMS40" s="443"/>
      <c r="VMT40" s="443"/>
      <c r="VMU40" s="443"/>
      <c r="VMV40" s="443"/>
      <c r="VMW40" s="443"/>
      <c r="VMX40" s="443"/>
      <c r="VMY40" s="443"/>
      <c r="VMZ40" s="443"/>
      <c r="VNA40" s="443"/>
      <c r="VNB40" s="443"/>
      <c r="VNC40" s="443"/>
      <c r="VND40" s="443"/>
      <c r="VNE40" s="443"/>
      <c r="VNF40" s="443"/>
      <c r="VNG40" s="443"/>
      <c r="VNH40" s="443"/>
      <c r="VNI40" s="443"/>
      <c r="VNJ40" s="443"/>
      <c r="VNK40" s="443"/>
      <c r="VNL40" s="443"/>
      <c r="VNM40" s="443"/>
      <c r="VNN40" s="443"/>
      <c r="VNO40" s="443"/>
      <c r="VNP40" s="443"/>
      <c r="VNQ40" s="443"/>
      <c r="VNR40" s="443"/>
      <c r="VNS40" s="443"/>
      <c r="VNT40" s="443"/>
      <c r="VNU40" s="443"/>
      <c r="VNV40" s="443"/>
      <c r="VNW40" s="443"/>
      <c r="VNX40" s="443"/>
      <c r="VNY40" s="443"/>
      <c r="VNZ40" s="443"/>
      <c r="VOA40" s="443"/>
      <c r="VOB40" s="443"/>
      <c r="VOC40" s="443"/>
      <c r="VOD40" s="443"/>
      <c r="VOE40" s="443"/>
      <c r="VOF40" s="443"/>
      <c r="VOG40" s="443"/>
      <c r="VOH40" s="443"/>
      <c r="VOI40" s="443"/>
      <c r="VOJ40" s="443"/>
      <c r="VOK40" s="443"/>
      <c r="VOL40" s="443"/>
      <c r="VOM40" s="443"/>
      <c r="VON40" s="443"/>
      <c r="VOO40" s="443"/>
      <c r="VOP40" s="443"/>
      <c r="VOQ40" s="443"/>
      <c r="VOR40" s="443"/>
      <c r="VOS40" s="443"/>
      <c r="VOT40" s="443"/>
      <c r="VOU40" s="443"/>
      <c r="VOV40" s="443"/>
      <c r="VOW40" s="443"/>
      <c r="VOX40" s="443"/>
      <c r="VOY40" s="443"/>
      <c r="VOZ40" s="443"/>
      <c r="VPA40" s="443"/>
      <c r="VPB40" s="443"/>
      <c r="VPC40" s="443"/>
      <c r="VPD40" s="443"/>
      <c r="VPE40" s="443"/>
      <c r="VPF40" s="443"/>
      <c r="VPG40" s="443"/>
      <c r="VPH40" s="443"/>
      <c r="VPI40" s="443"/>
      <c r="VPJ40" s="443"/>
      <c r="VPK40" s="443"/>
      <c r="VPL40" s="443"/>
      <c r="VPM40" s="443"/>
      <c r="VPN40" s="443"/>
      <c r="VPO40" s="443"/>
      <c r="VPP40" s="443"/>
      <c r="VPQ40" s="443"/>
      <c r="VPR40" s="443"/>
      <c r="VPS40" s="443"/>
      <c r="VPT40" s="443"/>
      <c r="VPU40" s="443"/>
      <c r="VPV40" s="443"/>
      <c r="VPW40" s="443"/>
      <c r="VPX40" s="443"/>
      <c r="VPY40" s="443"/>
      <c r="VPZ40" s="443"/>
      <c r="VQA40" s="443"/>
      <c r="VQB40" s="443"/>
      <c r="VQC40" s="443"/>
      <c r="VQD40" s="443"/>
      <c r="VQE40" s="443"/>
      <c r="VQF40" s="443"/>
      <c r="VQG40" s="443"/>
      <c r="VQH40" s="443"/>
      <c r="VQI40" s="443"/>
      <c r="VQJ40" s="443"/>
      <c r="VQK40" s="443"/>
      <c r="VQL40" s="443"/>
      <c r="VQM40" s="443"/>
      <c r="VQN40" s="443"/>
      <c r="VQO40" s="443"/>
      <c r="VQP40" s="443"/>
      <c r="VQQ40" s="443"/>
      <c r="VQR40" s="443"/>
      <c r="VQS40" s="443"/>
      <c r="VQT40" s="443"/>
      <c r="VQU40" s="443"/>
      <c r="VQV40" s="443"/>
      <c r="VQW40" s="443"/>
      <c r="VQX40" s="443"/>
      <c r="VQY40" s="443"/>
      <c r="VQZ40" s="443"/>
      <c r="VRA40" s="443"/>
      <c r="VRB40" s="443"/>
      <c r="VRC40" s="443"/>
      <c r="VRD40" s="443"/>
      <c r="VRE40" s="443"/>
      <c r="VRF40" s="443"/>
      <c r="VRG40" s="443"/>
      <c r="VRH40" s="443"/>
      <c r="VRI40" s="443"/>
      <c r="VRJ40" s="443"/>
      <c r="VRK40" s="443"/>
      <c r="VRL40" s="443"/>
      <c r="VRM40" s="443"/>
      <c r="VRN40" s="443"/>
      <c r="VRO40" s="443"/>
      <c r="VRP40" s="443"/>
      <c r="VRQ40" s="443"/>
      <c r="VRR40" s="443"/>
      <c r="VRS40" s="443"/>
      <c r="VRT40" s="443"/>
      <c r="VRU40" s="443"/>
      <c r="VRV40" s="443"/>
      <c r="VRW40" s="443"/>
      <c r="VRX40" s="443"/>
      <c r="VRY40" s="443"/>
      <c r="VRZ40" s="443"/>
      <c r="VSA40" s="443"/>
      <c r="VSB40" s="443"/>
      <c r="VSC40" s="443"/>
      <c r="VSD40" s="443"/>
      <c r="VSE40" s="443"/>
      <c r="VSF40" s="443"/>
      <c r="VSG40" s="443"/>
      <c r="VSH40" s="443"/>
      <c r="VSI40" s="443"/>
      <c r="VSJ40" s="443"/>
      <c r="VSK40" s="443"/>
      <c r="VSL40" s="443"/>
      <c r="VSM40" s="443"/>
      <c r="VSN40" s="443"/>
      <c r="VSO40" s="443"/>
      <c r="VSP40" s="443"/>
      <c r="VSQ40" s="443"/>
      <c r="VSR40" s="443"/>
      <c r="VSS40" s="443"/>
      <c r="VST40" s="443"/>
      <c r="VSU40" s="443"/>
      <c r="VSV40" s="443"/>
      <c r="VSW40" s="443"/>
      <c r="VSX40" s="443"/>
      <c r="VSY40" s="443"/>
      <c r="VSZ40" s="443"/>
      <c r="VTA40" s="443"/>
      <c r="VTB40" s="443"/>
      <c r="VTC40" s="443"/>
      <c r="VTD40" s="443"/>
      <c r="VTE40" s="443"/>
      <c r="VTF40" s="443"/>
      <c r="VTG40" s="443"/>
      <c r="VTH40" s="443"/>
      <c r="VTI40" s="443"/>
      <c r="VTJ40" s="443"/>
      <c r="VTK40" s="443"/>
      <c r="VTL40" s="443"/>
      <c r="VTM40" s="443"/>
      <c r="VTN40" s="443"/>
      <c r="VTO40" s="443"/>
      <c r="VTP40" s="443"/>
      <c r="VTQ40" s="443"/>
      <c r="VTR40" s="443"/>
      <c r="VTS40" s="443"/>
      <c r="VTT40" s="443"/>
      <c r="VTU40" s="443"/>
      <c r="VTV40" s="443"/>
      <c r="VTW40" s="443"/>
      <c r="VTX40" s="443"/>
      <c r="VTY40" s="443"/>
      <c r="VTZ40" s="443"/>
      <c r="VUA40" s="443"/>
      <c r="VUB40" s="443"/>
      <c r="VUC40" s="443"/>
      <c r="VUD40" s="443"/>
      <c r="VUE40" s="443"/>
      <c r="VUF40" s="443"/>
      <c r="VUG40" s="443"/>
      <c r="VUH40" s="443"/>
      <c r="VUI40" s="443"/>
      <c r="VUJ40" s="443"/>
      <c r="VUK40" s="443"/>
      <c r="VUL40" s="443"/>
      <c r="VUM40" s="443"/>
      <c r="VUN40" s="443"/>
      <c r="VUO40" s="443"/>
      <c r="VUP40" s="443"/>
      <c r="VUQ40" s="443"/>
      <c r="VUR40" s="443"/>
      <c r="VUS40" s="443"/>
      <c r="VUT40" s="443"/>
      <c r="VUU40" s="443"/>
      <c r="VUV40" s="443"/>
      <c r="VUW40" s="443"/>
      <c r="VUX40" s="443"/>
      <c r="VUY40" s="443"/>
      <c r="VUZ40" s="443"/>
      <c r="VVA40" s="443"/>
      <c r="VVB40" s="443"/>
      <c r="VVC40" s="443"/>
      <c r="VVD40" s="443"/>
      <c r="VVE40" s="443"/>
      <c r="VVF40" s="443"/>
      <c r="VVG40" s="443"/>
      <c r="VVH40" s="443"/>
      <c r="VVI40" s="443"/>
      <c r="VVJ40" s="443"/>
      <c r="VVK40" s="443"/>
      <c r="VVL40" s="443"/>
      <c r="VVM40" s="443"/>
      <c r="VVN40" s="443"/>
      <c r="VVO40" s="443"/>
      <c r="VVP40" s="443"/>
      <c r="VVQ40" s="443"/>
      <c r="VVR40" s="443"/>
      <c r="VVS40" s="443"/>
      <c r="VVT40" s="443"/>
      <c r="VVU40" s="443"/>
      <c r="VVV40" s="443"/>
      <c r="VVW40" s="443"/>
      <c r="VVX40" s="443"/>
      <c r="VVY40" s="443"/>
      <c r="VVZ40" s="443"/>
      <c r="VWA40" s="443"/>
      <c r="VWB40" s="443"/>
      <c r="VWC40" s="443"/>
      <c r="VWD40" s="443"/>
      <c r="VWE40" s="443"/>
      <c r="VWF40" s="443"/>
      <c r="VWG40" s="443"/>
      <c r="VWH40" s="443"/>
      <c r="VWI40" s="443"/>
      <c r="VWJ40" s="443"/>
      <c r="VWK40" s="443"/>
      <c r="VWL40" s="443"/>
      <c r="VWM40" s="443"/>
      <c r="VWN40" s="443"/>
      <c r="VWO40" s="443"/>
      <c r="VWP40" s="443"/>
      <c r="VWQ40" s="443"/>
      <c r="VWR40" s="443"/>
      <c r="VWS40" s="443"/>
      <c r="VWT40" s="443"/>
      <c r="VWU40" s="443"/>
      <c r="VWV40" s="443"/>
      <c r="VWW40" s="443"/>
      <c r="VWX40" s="443"/>
      <c r="VWY40" s="443"/>
      <c r="VWZ40" s="443"/>
      <c r="VXA40" s="443"/>
      <c r="VXB40" s="443"/>
      <c r="VXC40" s="443"/>
      <c r="VXD40" s="443"/>
      <c r="VXE40" s="443"/>
      <c r="VXF40" s="443"/>
      <c r="VXG40" s="443"/>
      <c r="VXH40" s="443"/>
      <c r="VXI40" s="443"/>
      <c r="VXJ40" s="443"/>
      <c r="VXK40" s="443"/>
      <c r="VXL40" s="443"/>
      <c r="VXM40" s="443"/>
      <c r="VXN40" s="443"/>
      <c r="VXO40" s="443"/>
      <c r="VXP40" s="443"/>
      <c r="VXQ40" s="443"/>
      <c r="VXR40" s="443"/>
      <c r="VXS40" s="443"/>
      <c r="VXT40" s="443"/>
      <c r="VXU40" s="443"/>
      <c r="VXV40" s="443"/>
      <c r="VXW40" s="443"/>
      <c r="VXX40" s="443"/>
      <c r="VXY40" s="443"/>
      <c r="VXZ40" s="443"/>
      <c r="VYA40" s="443"/>
      <c r="VYB40" s="443"/>
      <c r="VYC40" s="443"/>
      <c r="VYD40" s="443"/>
      <c r="VYE40" s="443"/>
      <c r="VYF40" s="443"/>
      <c r="VYG40" s="443"/>
      <c r="VYH40" s="443"/>
      <c r="VYI40" s="443"/>
      <c r="VYJ40" s="443"/>
      <c r="VYK40" s="443"/>
      <c r="VYL40" s="443"/>
      <c r="VYM40" s="443"/>
      <c r="VYN40" s="443"/>
      <c r="VYO40" s="443"/>
      <c r="VYP40" s="443"/>
      <c r="VYQ40" s="443"/>
      <c r="VYR40" s="443"/>
      <c r="VYS40" s="443"/>
      <c r="VYT40" s="443"/>
      <c r="VYU40" s="443"/>
      <c r="VYV40" s="443"/>
      <c r="VYW40" s="443"/>
      <c r="VYX40" s="443"/>
      <c r="VYY40" s="443"/>
      <c r="VYZ40" s="443"/>
      <c r="VZA40" s="443"/>
      <c r="VZB40" s="443"/>
      <c r="VZC40" s="443"/>
      <c r="VZD40" s="443"/>
      <c r="VZE40" s="443"/>
      <c r="VZF40" s="443"/>
      <c r="VZG40" s="443"/>
      <c r="VZH40" s="443"/>
      <c r="VZI40" s="443"/>
      <c r="VZJ40" s="443"/>
      <c r="VZK40" s="443"/>
      <c r="VZL40" s="443"/>
      <c r="VZM40" s="443"/>
      <c r="VZN40" s="443"/>
      <c r="VZO40" s="443"/>
      <c r="VZP40" s="443"/>
      <c r="VZQ40" s="443"/>
      <c r="VZR40" s="443"/>
      <c r="VZS40" s="443"/>
      <c r="VZT40" s="443"/>
      <c r="VZU40" s="443"/>
      <c r="VZV40" s="443"/>
      <c r="VZW40" s="443"/>
      <c r="VZX40" s="443"/>
      <c r="VZY40" s="443"/>
      <c r="VZZ40" s="443"/>
      <c r="WAA40" s="443"/>
      <c r="WAB40" s="443"/>
      <c r="WAC40" s="443"/>
      <c r="WAD40" s="443"/>
      <c r="WAE40" s="443"/>
      <c r="WAF40" s="443"/>
      <c r="WAG40" s="443"/>
      <c r="WAH40" s="443"/>
      <c r="WAI40" s="443"/>
      <c r="WAJ40" s="443"/>
      <c r="WAK40" s="443"/>
      <c r="WAL40" s="443"/>
      <c r="WAM40" s="443"/>
      <c r="WAN40" s="443"/>
      <c r="WAO40" s="443"/>
      <c r="WAP40" s="443"/>
      <c r="WAQ40" s="443"/>
      <c r="WAR40" s="443"/>
      <c r="WAS40" s="443"/>
      <c r="WAT40" s="443"/>
      <c r="WAU40" s="443"/>
      <c r="WAV40" s="443"/>
      <c r="WAW40" s="443"/>
      <c r="WAX40" s="443"/>
      <c r="WAY40" s="443"/>
      <c r="WAZ40" s="443"/>
      <c r="WBA40" s="443"/>
      <c r="WBB40" s="443"/>
      <c r="WBC40" s="443"/>
      <c r="WBD40" s="443"/>
      <c r="WBE40" s="443"/>
      <c r="WBF40" s="443"/>
      <c r="WBG40" s="443"/>
      <c r="WBH40" s="443"/>
      <c r="WBI40" s="443"/>
      <c r="WBJ40" s="443"/>
      <c r="WBK40" s="443"/>
      <c r="WBL40" s="443"/>
      <c r="WBM40" s="443"/>
      <c r="WBN40" s="443"/>
      <c r="WBO40" s="443"/>
      <c r="WBP40" s="443"/>
      <c r="WBQ40" s="443"/>
      <c r="WBR40" s="443"/>
      <c r="WBS40" s="443"/>
      <c r="WBT40" s="443"/>
      <c r="WBU40" s="443"/>
      <c r="WBV40" s="443"/>
      <c r="WBW40" s="443"/>
      <c r="WBX40" s="443"/>
      <c r="WBY40" s="443"/>
      <c r="WBZ40" s="443"/>
      <c r="WCA40" s="443"/>
      <c r="WCB40" s="443"/>
      <c r="WCC40" s="443"/>
      <c r="WCD40" s="443"/>
      <c r="WCE40" s="443"/>
      <c r="WCF40" s="443"/>
      <c r="WCG40" s="443"/>
      <c r="WCH40" s="443"/>
      <c r="WCI40" s="443"/>
      <c r="WCJ40" s="443"/>
      <c r="WCK40" s="443"/>
      <c r="WCL40" s="443"/>
      <c r="WCM40" s="443"/>
      <c r="WCN40" s="443"/>
      <c r="WCO40" s="443"/>
      <c r="WCP40" s="443"/>
      <c r="WCQ40" s="443"/>
      <c r="WCR40" s="443"/>
      <c r="WCS40" s="443"/>
      <c r="WCT40" s="443"/>
      <c r="WCU40" s="443"/>
      <c r="WCV40" s="443"/>
      <c r="WCW40" s="443"/>
      <c r="WCX40" s="443"/>
      <c r="WCY40" s="443"/>
      <c r="WCZ40" s="443"/>
      <c r="WDA40" s="443"/>
      <c r="WDB40" s="443"/>
      <c r="WDC40" s="443"/>
      <c r="WDD40" s="443"/>
      <c r="WDE40" s="443"/>
      <c r="WDF40" s="443"/>
      <c r="WDG40" s="443"/>
      <c r="WDH40" s="443"/>
      <c r="WDI40" s="443"/>
      <c r="WDJ40" s="443"/>
      <c r="WDK40" s="443"/>
      <c r="WDL40" s="443"/>
      <c r="WDM40" s="443"/>
      <c r="WDN40" s="443"/>
      <c r="WDO40" s="443"/>
      <c r="WDP40" s="443"/>
      <c r="WDQ40" s="443"/>
      <c r="WDR40" s="443"/>
      <c r="WDS40" s="443"/>
      <c r="WDT40" s="443"/>
      <c r="WDU40" s="443"/>
      <c r="WDV40" s="443"/>
      <c r="WDW40" s="443"/>
      <c r="WDX40" s="443"/>
      <c r="WDY40" s="443"/>
      <c r="WDZ40" s="443"/>
      <c r="WEA40" s="443"/>
      <c r="WEB40" s="443"/>
      <c r="WEC40" s="443"/>
      <c r="WED40" s="443"/>
      <c r="WEE40" s="443"/>
      <c r="WEF40" s="443"/>
      <c r="WEG40" s="443"/>
      <c r="WEH40" s="443"/>
      <c r="WEI40" s="443"/>
      <c r="WEJ40" s="443"/>
      <c r="WEK40" s="443"/>
      <c r="WEL40" s="443"/>
      <c r="WEM40" s="443"/>
      <c r="WEN40" s="443"/>
      <c r="WEO40" s="443"/>
      <c r="WEP40" s="443"/>
      <c r="WEQ40" s="443"/>
      <c r="WER40" s="443"/>
      <c r="WES40" s="443"/>
      <c r="WET40" s="443"/>
      <c r="WEU40" s="443"/>
      <c r="WEV40" s="443"/>
      <c r="WEW40" s="443"/>
      <c r="WEX40" s="443"/>
      <c r="WEY40" s="443"/>
      <c r="WEZ40" s="443"/>
      <c r="WFA40" s="443"/>
      <c r="WFB40" s="443"/>
      <c r="WFC40" s="443"/>
      <c r="WFD40" s="443"/>
      <c r="WFE40" s="443"/>
      <c r="WFF40" s="443"/>
      <c r="WFG40" s="443"/>
      <c r="WFH40" s="443"/>
      <c r="WFI40" s="443"/>
      <c r="WFJ40" s="443"/>
      <c r="WFK40" s="443"/>
      <c r="WFL40" s="443"/>
      <c r="WFM40" s="443"/>
      <c r="WFN40" s="443"/>
      <c r="WFO40" s="443"/>
      <c r="WFP40" s="443"/>
      <c r="WFQ40" s="443"/>
      <c r="WFR40" s="443"/>
      <c r="WFS40" s="443"/>
      <c r="WFT40" s="443"/>
      <c r="WFU40" s="443"/>
      <c r="WFV40" s="443"/>
      <c r="WFW40" s="443"/>
      <c r="WFX40" s="443"/>
      <c r="WFY40" s="443"/>
      <c r="WFZ40" s="443"/>
      <c r="WGA40" s="443"/>
      <c r="WGB40" s="443"/>
      <c r="WGC40" s="443"/>
      <c r="WGD40" s="443"/>
      <c r="WGE40" s="443"/>
      <c r="WGF40" s="443"/>
      <c r="WGG40" s="443"/>
      <c r="WGH40" s="443"/>
      <c r="WGI40" s="443"/>
      <c r="WGJ40" s="443"/>
      <c r="WGK40" s="443"/>
      <c r="WGL40" s="443"/>
      <c r="WGM40" s="443"/>
      <c r="WGN40" s="443"/>
      <c r="WGO40" s="443"/>
      <c r="WGP40" s="443"/>
      <c r="WGQ40" s="443"/>
      <c r="WGR40" s="443"/>
      <c r="WGS40" s="443"/>
      <c r="WGT40" s="443"/>
      <c r="WGU40" s="443"/>
      <c r="WGV40" s="443"/>
      <c r="WGW40" s="443"/>
      <c r="WGX40" s="443"/>
      <c r="WGY40" s="443"/>
      <c r="WGZ40" s="443"/>
      <c r="WHA40" s="443"/>
      <c r="WHB40" s="443"/>
      <c r="WHC40" s="443"/>
      <c r="WHD40" s="443"/>
      <c r="WHE40" s="443"/>
      <c r="WHF40" s="443"/>
      <c r="WHG40" s="443"/>
      <c r="WHH40" s="443"/>
      <c r="WHI40" s="443"/>
      <c r="WHJ40" s="443"/>
      <c r="WHK40" s="443"/>
      <c r="WHL40" s="443"/>
      <c r="WHM40" s="443"/>
      <c r="WHN40" s="443"/>
      <c r="WHO40" s="443"/>
      <c r="WHP40" s="443"/>
      <c r="WHQ40" s="443"/>
      <c r="WHR40" s="443"/>
      <c r="WHS40" s="443"/>
      <c r="WHT40" s="443"/>
      <c r="WHU40" s="443"/>
      <c r="WHV40" s="443"/>
      <c r="WHW40" s="443"/>
      <c r="WHX40" s="443"/>
      <c r="WHY40" s="443"/>
      <c r="WHZ40" s="443"/>
      <c r="WIA40" s="443"/>
      <c r="WIB40" s="443"/>
      <c r="WIC40" s="443"/>
      <c r="WID40" s="443"/>
      <c r="WIE40" s="443"/>
      <c r="WIF40" s="443"/>
      <c r="WIG40" s="443"/>
      <c r="WIH40" s="443"/>
      <c r="WII40" s="443"/>
      <c r="WIJ40" s="443"/>
      <c r="WIK40" s="443"/>
      <c r="WIL40" s="443"/>
      <c r="WIM40" s="443"/>
      <c r="WIN40" s="443"/>
      <c r="WIO40" s="443"/>
      <c r="WIP40" s="443"/>
      <c r="WIQ40" s="443"/>
      <c r="WIR40" s="443"/>
      <c r="WIS40" s="443"/>
      <c r="WIT40" s="443"/>
      <c r="WIU40" s="443"/>
      <c r="WIV40" s="443"/>
      <c r="WIW40" s="443"/>
      <c r="WIX40" s="443"/>
      <c r="WIY40" s="443"/>
      <c r="WIZ40" s="443"/>
      <c r="WJA40" s="443"/>
      <c r="WJB40" s="443"/>
      <c r="WJC40" s="443"/>
      <c r="WJD40" s="443"/>
      <c r="WJE40" s="443"/>
      <c r="WJF40" s="443"/>
      <c r="WJG40" s="443"/>
      <c r="WJH40" s="443"/>
      <c r="WJI40" s="443"/>
      <c r="WJJ40" s="443"/>
      <c r="WJK40" s="443"/>
      <c r="WJL40" s="443"/>
      <c r="WJM40" s="443"/>
      <c r="WJN40" s="443"/>
      <c r="WJO40" s="443"/>
      <c r="WJP40" s="443"/>
      <c r="WJQ40" s="443"/>
      <c r="WJR40" s="443"/>
      <c r="WJS40" s="443"/>
      <c r="WJT40" s="443"/>
      <c r="WJU40" s="443"/>
      <c r="WJV40" s="443"/>
      <c r="WJW40" s="443"/>
      <c r="WJX40" s="443"/>
      <c r="WJY40" s="443"/>
      <c r="WJZ40" s="443"/>
      <c r="WKA40" s="443"/>
      <c r="WKB40" s="443"/>
      <c r="WKC40" s="443"/>
      <c r="WKD40" s="443"/>
      <c r="WKE40" s="443"/>
      <c r="WKF40" s="443"/>
      <c r="WKG40" s="443"/>
      <c r="WKH40" s="443"/>
      <c r="WKI40" s="443"/>
      <c r="WKJ40" s="443"/>
      <c r="WKK40" s="443"/>
      <c r="WKL40" s="443"/>
      <c r="WKM40" s="443"/>
      <c r="WKN40" s="443"/>
      <c r="WKO40" s="443"/>
      <c r="WKP40" s="443"/>
      <c r="WKQ40" s="443"/>
      <c r="WKR40" s="443"/>
      <c r="WKS40" s="443"/>
      <c r="WKT40" s="443"/>
      <c r="WKU40" s="443"/>
      <c r="WKV40" s="443"/>
      <c r="WKW40" s="443"/>
      <c r="WKX40" s="443"/>
      <c r="WKY40" s="443"/>
      <c r="WKZ40" s="443"/>
      <c r="WLA40" s="443"/>
      <c r="WLB40" s="443"/>
      <c r="WLC40" s="443"/>
      <c r="WLD40" s="443"/>
      <c r="WLE40" s="443"/>
      <c r="WLF40" s="443"/>
      <c r="WLG40" s="443"/>
      <c r="WLH40" s="443"/>
      <c r="WLI40" s="443"/>
      <c r="WLJ40" s="443"/>
      <c r="WLK40" s="443"/>
      <c r="WLL40" s="443"/>
      <c r="WLM40" s="443"/>
      <c r="WLN40" s="443"/>
      <c r="WLO40" s="443"/>
      <c r="WLP40" s="443"/>
      <c r="WLQ40" s="443"/>
      <c r="WLR40" s="443"/>
      <c r="WLS40" s="443"/>
      <c r="WLT40" s="443"/>
      <c r="WLU40" s="443"/>
      <c r="WLV40" s="443"/>
      <c r="WLW40" s="443"/>
      <c r="WLX40" s="443"/>
      <c r="WLY40" s="443"/>
      <c r="WLZ40" s="443"/>
      <c r="WMA40" s="443"/>
      <c r="WMB40" s="443"/>
      <c r="WMC40" s="443"/>
      <c r="WMD40" s="443"/>
      <c r="WME40" s="443"/>
      <c r="WMF40" s="443"/>
      <c r="WMG40" s="443"/>
      <c r="WMH40" s="443"/>
      <c r="WMI40" s="443"/>
      <c r="WMJ40" s="443"/>
      <c r="WMK40" s="443"/>
      <c r="WML40" s="443"/>
      <c r="WMM40" s="443"/>
      <c r="WMN40" s="443"/>
      <c r="WMO40" s="443"/>
      <c r="WMP40" s="443"/>
      <c r="WMQ40" s="443"/>
      <c r="WMR40" s="443"/>
      <c r="WMS40" s="443"/>
      <c r="WMT40" s="443"/>
      <c r="WMU40" s="443"/>
      <c r="WMV40" s="443"/>
      <c r="WMW40" s="443"/>
      <c r="WMX40" s="443"/>
      <c r="WMY40" s="443"/>
      <c r="WMZ40" s="443"/>
      <c r="WNA40" s="443"/>
      <c r="WNB40" s="443"/>
      <c r="WNC40" s="443"/>
      <c r="WND40" s="443"/>
      <c r="WNE40" s="443"/>
      <c r="WNF40" s="443"/>
      <c r="WNG40" s="443"/>
      <c r="WNH40" s="443"/>
      <c r="WNI40" s="443"/>
      <c r="WNJ40" s="443"/>
      <c r="WNK40" s="443"/>
      <c r="WNL40" s="443"/>
      <c r="WNM40" s="443"/>
      <c r="WNN40" s="443"/>
      <c r="WNO40" s="443"/>
      <c r="WNP40" s="443"/>
      <c r="WNQ40" s="443"/>
      <c r="WNR40" s="443"/>
      <c r="WNS40" s="443"/>
      <c r="WNT40" s="443"/>
      <c r="WNU40" s="443"/>
      <c r="WNV40" s="443"/>
      <c r="WNW40" s="443"/>
      <c r="WNX40" s="443"/>
      <c r="WNY40" s="443"/>
      <c r="WNZ40" s="443"/>
      <c r="WOA40" s="443"/>
      <c r="WOB40" s="443"/>
      <c r="WOC40" s="443"/>
      <c r="WOD40" s="443"/>
      <c r="WOE40" s="443"/>
      <c r="WOF40" s="443"/>
      <c r="WOG40" s="443"/>
      <c r="WOH40" s="443"/>
      <c r="WOI40" s="443"/>
      <c r="WOJ40" s="443"/>
      <c r="WOK40" s="443"/>
      <c r="WOL40" s="443"/>
      <c r="WOM40" s="443"/>
      <c r="WON40" s="443"/>
      <c r="WOO40" s="443"/>
      <c r="WOP40" s="443"/>
      <c r="WOQ40" s="443"/>
      <c r="WOR40" s="443"/>
      <c r="WOS40" s="443"/>
      <c r="WOT40" s="443"/>
      <c r="WOU40" s="443"/>
      <c r="WOV40" s="443"/>
      <c r="WOW40" s="443"/>
      <c r="WOX40" s="443"/>
      <c r="WOY40" s="443"/>
      <c r="WOZ40" s="443"/>
      <c r="WPA40" s="443"/>
      <c r="WPB40" s="443"/>
      <c r="WPC40" s="443"/>
      <c r="WPD40" s="443"/>
      <c r="WPE40" s="443"/>
      <c r="WPF40" s="443"/>
      <c r="WPG40" s="443"/>
      <c r="WPH40" s="443"/>
      <c r="WPI40" s="443"/>
      <c r="WPJ40" s="443"/>
      <c r="WPK40" s="443"/>
      <c r="WPL40" s="443"/>
      <c r="WPM40" s="443"/>
      <c r="WPN40" s="443"/>
      <c r="WPO40" s="443"/>
      <c r="WPP40" s="443"/>
      <c r="WPQ40" s="443"/>
      <c r="WPR40" s="443"/>
      <c r="WPS40" s="443"/>
      <c r="WPT40" s="443"/>
      <c r="WPU40" s="443"/>
      <c r="WPV40" s="443"/>
      <c r="WPW40" s="443"/>
      <c r="WPX40" s="443"/>
      <c r="WPY40" s="443"/>
      <c r="WPZ40" s="443"/>
      <c r="WQA40" s="443"/>
      <c r="WQB40" s="443"/>
      <c r="WQC40" s="443"/>
      <c r="WQD40" s="443"/>
      <c r="WQE40" s="443"/>
      <c r="WQF40" s="443"/>
      <c r="WQG40" s="443"/>
      <c r="WQH40" s="443"/>
      <c r="WQI40" s="443"/>
      <c r="WQJ40" s="443"/>
      <c r="WQK40" s="443"/>
      <c r="WQL40" s="443"/>
      <c r="WQM40" s="443"/>
      <c r="WQN40" s="443"/>
      <c r="WQO40" s="443"/>
      <c r="WQP40" s="443"/>
      <c r="WQQ40" s="443"/>
      <c r="WQR40" s="443"/>
      <c r="WQS40" s="443"/>
      <c r="WQT40" s="443"/>
      <c r="WQU40" s="443"/>
      <c r="WQV40" s="443"/>
      <c r="WQW40" s="443"/>
      <c r="WQX40" s="443"/>
      <c r="WQY40" s="443"/>
      <c r="WQZ40" s="443"/>
      <c r="WRA40" s="443"/>
      <c r="WRB40" s="443"/>
      <c r="WRC40" s="443"/>
      <c r="WRD40" s="443"/>
      <c r="WRE40" s="443"/>
      <c r="WRF40" s="443"/>
      <c r="WRG40" s="443"/>
      <c r="WRH40" s="443"/>
      <c r="WRI40" s="443"/>
      <c r="WRJ40" s="443"/>
      <c r="WRK40" s="443"/>
      <c r="WRL40" s="443"/>
      <c r="WRM40" s="443"/>
      <c r="WRN40" s="443"/>
      <c r="WRO40" s="443"/>
      <c r="WRP40" s="443"/>
      <c r="WRQ40" s="443"/>
      <c r="WRR40" s="443"/>
      <c r="WRS40" s="443"/>
      <c r="WRT40" s="443"/>
      <c r="WRU40" s="443"/>
      <c r="WRV40" s="443"/>
      <c r="WRW40" s="443"/>
      <c r="WRX40" s="443"/>
      <c r="WRY40" s="443"/>
      <c r="WRZ40" s="443"/>
      <c r="WSA40" s="443"/>
      <c r="WSB40" s="443"/>
      <c r="WSC40" s="443"/>
      <c r="WSD40" s="443"/>
      <c r="WSE40" s="443"/>
      <c r="WSF40" s="443"/>
      <c r="WSG40" s="443"/>
      <c r="WSH40" s="443"/>
      <c r="WSI40" s="443"/>
      <c r="WSJ40" s="443"/>
      <c r="WSK40" s="443"/>
      <c r="WSL40" s="443"/>
      <c r="WSM40" s="443"/>
      <c r="WSN40" s="443"/>
      <c r="WSO40" s="443"/>
      <c r="WSP40" s="443"/>
      <c r="WSQ40" s="443"/>
      <c r="WSR40" s="443"/>
      <c r="WSS40" s="443"/>
      <c r="WST40" s="443"/>
      <c r="WSU40" s="443"/>
      <c r="WSV40" s="443"/>
      <c r="WSW40" s="443"/>
      <c r="WSX40" s="443"/>
      <c r="WSY40" s="443"/>
      <c r="WSZ40" s="443"/>
      <c r="WTA40" s="443"/>
      <c r="WTB40" s="443"/>
      <c r="WTC40" s="443"/>
      <c r="WTD40" s="443"/>
      <c r="WTE40" s="443"/>
      <c r="WTF40" s="443"/>
      <c r="WTG40" s="443"/>
      <c r="WTH40" s="443"/>
      <c r="WTI40" s="443"/>
      <c r="WTJ40" s="443"/>
      <c r="WTK40" s="443"/>
      <c r="WTL40" s="443"/>
      <c r="WTM40" s="443"/>
      <c r="WTN40" s="443"/>
      <c r="WTO40" s="443"/>
      <c r="WTP40" s="443"/>
      <c r="WTQ40" s="443"/>
      <c r="WTR40" s="443"/>
      <c r="WTS40" s="443"/>
      <c r="WTT40" s="443"/>
      <c r="WTU40" s="443"/>
      <c r="WTV40" s="443"/>
      <c r="WTW40" s="443"/>
      <c r="WTX40" s="443"/>
      <c r="WTY40" s="443"/>
      <c r="WTZ40" s="443"/>
      <c r="WUA40" s="443"/>
      <c r="WUB40" s="443"/>
      <c r="WUC40" s="443"/>
      <c r="WUD40" s="443"/>
      <c r="WUE40" s="443"/>
      <c r="WUF40" s="443"/>
      <c r="WUG40" s="443"/>
      <c r="WUH40" s="443"/>
      <c r="WUI40" s="443"/>
      <c r="WUJ40" s="443"/>
      <c r="WUK40" s="443"/>
      <c r="WUL40" s="443"/>
      <c r="WUM40" s="443"/>
      <c r="WUN40" s="443"/>
      <c r="WUO40" s="443"/>
      <c r="WUP40" s="443"/>
      <c r="WUQ40" s="443"/>
      <c r="WUR40" s="443"/>
      <c r="WUS40" s="443"/>
      <c r="WUT40" s="443"/>
      <c r="WUU40" s="443"/>
      <c r="WUV40" s="443"/>
      <c r="WUW40" s="443"/>
      <c r="WUX40" s="443"/>
      <c r="WUY40" s="443"/>
      <c r="WUZ40" s="443"/>
      <c r="WVA40" s="443"/>
      <c r="WVB40" s="443"/>
      <c r="WVC40" s="443"/>
      <c r="WVD40" s="443"/>
      <c r="WVE40" s="443"/>
      <c r="WVF40" s="443"/>
      <c r="WVG40" s="443"/>
      <c r="WVH40" s="443"/>
      <c r="WVI40" s="443"/>
      <c r="WVJ40" s="443"/>
      <c r="WVK40" s="443"/>
      <c r="WVL40" s="443"/>
      <c r="WVM40" s="443"/>
      <c r="WVN40" s="443"/>
      <c r="WVO40" s="443"/>
      <c r="WVP40" s="443"/>
      <c r="WVQ40" s="443"/>
      <c r="WVR40" s="443"/>
      <c r="WVS40" s="443"/>
      <c r="WVT40" s="443"/>
      <c r="WVU40" s="443"/>
      <c r="WVV40" s="443"/>
      <c r="WVW40" s="443"/>
      <c r="WVX40" s="443"/>
      <c r="WVY40" s="443"/>
      <c r="WVZ40" s="443"/>
      <c r="WWA40" s="443"/>
      <c r="WWB40" s="443"/>
      <c r="WWC40" s="443"/>
      <c r="WWD40" s="443"/>
      <c r="WWE40" s="443"/>
      <c r="WWF40" s="443"/>
      <c r="WWG40" s="443"/>
      <c r="WWH40" s="443"/>
      <c r="WWI40" s="443"/>
      <c r="WWJ40" s="443"/>
      <c r="WWK40" s="443"/>
      <c r="WWL40" s="443"/>
      <c r="WWM40" s="443"/>
      <c r="WWN40" s="443"/>
      <c r="WWO40" s="443"/>
      <c r="WWP40" s="443"/>
      <c r="WWQ40" s="443"/>
      <c r="WWR40" s="443"/>
      <c r="WWS40" s="443"/>
      <c r="WWT40" s="443"/>
      <c r="WWU40" s="443"/>
      <c r="WWV40" s="443"/>
      <c r="WWW40" s="443"/>
      <c r="WWX40" s="443"/>
      <c r="WWY40" s="443"/>
      <c r="WWZ40" s="443"/>
      <c r="WXA40" s="443"/>
      <c r="WXB40" s="443"/>
      <c r="WXC40" s="443"/>
      <c r="WXD40" s="443"/>
      <c r="WXE40" s="443"/>
      <c r="WXF40" s="443"/>
      <c r="WXG40" s="443"/>
      <c r="WXH40" s="443"/>
      <c r="WXI40" s="443"/>
      <c r="WXJ40" s="443"/>
      <c r="WXK40" s="443"/>
      <c r="WXL40" s="443"/>
      <c r="WXM40" s="443"/>
      <c r="WXN40" s="443"/>
      <c r="WXO40" s="443"/>
      <c r="WXP40" s="443"/>
      <c r="WXQ40" s="443"/>
      <c r="WXR40" s="443"/>
      <c r="WXS40" s="443"/>
      <c r="WXT40" s="443"/>
      <c r="WXU40" s="443"/>
      <c r="WXV40" s="443"/>
      <c r="WXW40" s="443"/>
      <c r="WXX40" s="443"/>
      <c r="WXY40" s="443"/>
      <c r="WXZ40" s="443"/>
      <c r="WYA40" s="443"/>
      <c r="WYB40" s="443"/>
      <c r="WYC40" s="443"/>
      <c r="WYD40" s="443"/>
      <c r="WYE40" s="443"/>
      <c r="WYF40" s="443"/>
      <c r="WYG40" s="443"/>
      <c r="WYH40" s="443"/>
      <c r="WYI40" s="443"/>
      <c r="WYJ40" s="443"/>
      <c r="WYK40" s="443"/>
      <c r="WYL40" s="443"/>
      <c r="WYM40" s="443"/>
      <c r="WYN40" s="443"/>
      <c r="WYO40" s="443"/>
      <c r="WYP40" s="443"/>
      <c r="WYQ40" s="443"/>
      <c r="WYR40" s="443"/>
      <c r="WYS40" s="443"/>
      <c r="WYT40" s="443"/>
      <c r="WYU40" s="443"/>
      <c r="WYV40" s="443"/>
      <c r="WYW40" s="443"/>
      <c r="WYX40" s="443"/>
      <c r="WYY40" s="443"/>
      <c r="WYZ40" s="443"/>
      <c r="WZA40" s="443"/>
      <c r="WZB40" s="443"/>
      <c r="WZC40" s="443"/>
      <c r="WZD40" s="443"/>
      <c r="WZE40" s="443"/>
      <c r="WZF40" s="443"/>
      <c r="WZG40" s="443"/>
      <c r="WZH40" s="443"/>
      <c r="WZI40" s="443"/>
      <c r="WZJ40" s="443"/>
      <c r="WZK40" s="443"/>
      <c r="WZL40" s="443"/>
      <c r="WZM40" s="443"/>
      <c r="WZN40" s="443"/>
      <c r="WZO40" s="443"/>
      <c r="WZP40" s="443"/>
      <c r="WZQ40" s="443"/>
      <c r="WZR40" s="443"/>
      <c r="WZS40" s="443"/>
      <c r="WZT40" s="443"/>
      <c r="WZU40" s="443"/>
      <c r="WZV40" s="443"/>
      <c r="WZW40" s="443"/>
      <c r="WZX40" s="443"/>
      <c r="WZY40" s="443"/>
      <c r="WZZ40" s="443"/>
      <c r="XAA40" s="443"/>
      <c r="XAB40" s="443"/>
      <c r="XAC40" s="443"/>
      <c r="XAD40" s="443"/>
      <c r="XAE40" s="443"/>
      <c r="XAF40" s="443"/>
      <c r="XAG40" s="443"/>
      <c r="XAH40" s="443"/>
      <c r="XAI40" s="443"/>
      <c r="XAJ40" s="443"/>
      <c r="XAK40" s="443"/>
      <c r="XAL40" s="443"/>
      <c r="XAM40" s="443"/>
      <c r="XAN40" s="443"/>
      <c r="XAO40" s="443"/>
      <c r="XAP40" s="443"/>
      <c r="XAQ40" s="443"/>
      <c r="XAR40" s="443"/>
      <c r="XAS40" s="443"/>
      <c r="XAT40" s="443"/>
      <c r="XAU40" s="443"/>
      <c r="XAV40" s="443"/>
      <c r="XAW40" s="443"/>
      <c r="XAX40" s="443"/>
      <c r="XAY40" s="443"/>
      <c r="XAZ40" s="443"/>
      <c r="XBA40" s="443"/>
      <c r="XBB40" s="443"/>
      <c r="XBC40" s="443"/>
      <c r="XBD40" s="443"/>
      <c r="XBE40" s="443"/>
      <c r="XBF40" s="443"/>
      <c r="XBG40" s="443"/>
      <c r="XBH40" s="443"/>
      <c r="XBI40" s="443"/>
      <c r="XBJ40" s="443"/>
      <c r="XBK40" s="443"/>
      <c r="XBL40" s="443"/>
      <c r="XBM40" s="443"/>
      <c r="XBN40" s="443"/>
      <c r="XBO40" s="443"/>
      <c r="XBP40" s="443"/>
      <c r="XBQ40" s="443"/>
      <c r="XBR40" s="443"/>
      <c r="XBS40" s="443"/>
      <c r="XBT40" s="443"/>
      <c r="XBU40" s="443"/>
      <c r="XBV40" s="443"/>
      <c r="XBW40" s="443"/>
      <c r="XBX40" s="443"/>
      <c r="XBY40" s="443"/>
      <c r="XBZ40" s="443"/>
      <c r="XCA40" s="443"/>
      <c r="XCB40" s="443"/>
      <c r="XCC40" s="443"/>
      <c r="XCD40" s="443"/>
      <c r="XCE40" s="443"/>
      <c r="XCF40" s="443"/>
      <c r="XCG40" s="443"/>
      <c r="XCH40" s="443"/>
      <c r="XCI40" s="443"/>
      <c r="XCJ40" s="443"/>
      <c r="XCK40" s="443"/>
      <c r="XCL40" s="443"/>
      <c r="XCM40" s="443"/>
      <c r="XCN40" s="443"/>
      <c r="XCO40" s="443"/>
      <c r="XCP40" s="443"/>
      <c r="XCQ40" s="443"/>
      <c r="XCR40" s="443"/>
      <c r="XCS40" s="443"/>
      <c r="XCT40" s="443"/>
      <c r="XCU40" s="443"/>
      <c r="XCV40" s="443"/>
      <c r="XCW40" s="443"/>
      <c r="XCX40" s="443"/>
      <c r="XCY40" s="443"/>
      <c r="XCZ40" s="443"/>
      <c r="XDA40" s="443"/>
      <c r="XDB40" s="443"/>
      <c r="XDC40" s="443"/>
      <c r="XDD40" s="443"/>
      <c r="XDE40" s="443"/>
      <c r="XDF40" s="443"/>
      <c r="XDG40" s="443"/>
      <c r="XDH40" s="443"/>
      <c r="XDI40" s="443"/>
      <c r="XDJ40" s="443"/>
      <c r="XDK40" s="443"/>
      <c r="XDL40" s="443"/>
      <c r="XDM40" s="443"/>
      <c r="XDN40" s="443"/>
      <c r="XDO40" s="443"/>
      <c r="XDP40" s="443"/>
      <c r="XDQ40" s="443"/>
      <c r="XDR40" s="443"/>
      <c r="XDS40" s="443"/>
      <c r="XDT40" s="443"/>
      <c r="XDU40" s="443"/>
      <c r="XDV40" s="443"/>
      <c r="XDW40" s="443"/>
      <c r="XDX40" s="443"/>
      <c r="XDY40" s="443"/>
      <c r="XDZ40" s="443"/>
      <c r="XEA40" s="443"/>
      <c r="XEB40" s="443"/>
      <c r="XEC40" s="443"/>
      <c r="XED40" s="443"/>
      <c r="XEE40" s="443"/>
      <c r="XEF40" s="443"/>
      <c r="XEG40" s="443"/>
      <c r="XEH40" s="443"/>
      <c r="XEI40" s="443"/>
      <c r="XEJ40" s="443"/>
    </row>
    <row r="42" customHeight="1" spans="4:4">
      <c r="D42" s="365" t="s">
        <v>45</v>
      </c>
    </row>
  </sheetData>
  <mergeCells count="5">
    <mergeCell ref="A2:E2"/>
    <mergeCell ref="D4:E4"/>
    <mergeCell ref="A4:A5"/>
    <mergeCell ref="B4:B5"/>
    <mergeCell ref="C4:C5"/>
  </mergeCells>
  <printOptions horizontalCentered="1"/>
  <pageMargins left="0.707638888888889" right="0.707638888888889" top="0.471527777777778" bottom="0.393055555555556" header="0.235416666666667" footer="0.15625"/>
  <pageSetup paperSize="9" scale="95" orientation="portrait" horizontalDpi="1200" verticalDpi="12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19"/>
  <sheetViews>
    <sheetView workbookViewId="0">
      <pane xSplit="1" ySplit="5" topLeftCell="B6" activePane="bottomRight" state="frozen"/>
      <selection/>
      <selection pane="topRight"/>
      <selection pane="bottomLeft"/>
      <selection pane="bottomRight" activeCell="B9" sqref="B9"/>
    </sheetView>
  </sheetViews>
  <sheetFormatPr defaultColWidth="8.75" defaultRowHeight="20.1" customHeight="1"/>
  <cols>
    <col min="1" max="1" width="32.375" style="358" customWidth="1"/>
    <col min="2" max="2" width="10.5" style="365" customWidth="1"/>
    <col min="3" max="3" width="10" style="365" customWidth="1"/>
    <col min="4" max="4" width="10.125" style="365" customWidth="1"/>
    <col min="5" max="5" width="9.5" style="366" customWidth="1"/>
    <col min="6" max="6" width="11.125" style="367" hidden="1" customWidth="1"/>
    <col min="7" max="230" width="8.75" style="358"/>
    <col min="231" max="231" width="38.25" style="358" customWidth="1"/>
    <col min="232" max="233" width="13.25" style="358" customWidth="1"/>
    <col min="234" max="234" width="10" style="358" customWidth="1"/>
    <col min="235" max="235" width="12.625" style="358" customWidth="1"/>
    <col min="236" max="236" width="8.75" style="358" hidden="1" customWidth="1"/>
    <col min="237" max="237" width="18.625" style="358" customWidth="1"/>
    <col min="238" max="238" width="10.625" style="358" customWidth="1"/>
    <col min="239" max="486" width="8.75" style="358"/>
    <col min="487" max="487" width="38.25" style="358" customWidth="1"/>
    <col min="488" max="489" width="13.25" style="358" customWidth="1"/>
    <col min="490" max="490" width="10" style="358" customWidth="1"/>
    <col min="491" max="491" width="12.625" style="358" customWidth="1"/>
    <col min="492" max="492" width="8.75" style="358" hidden="1" customWidth="1"/>
    <col min="493" max="493" width="18.625" style="358" customWidth="1"/>
    <col min="494" max="494" width="10.625" style="358" customWidth="1"/>
    <col min="495" max="742" width="8.75" style="358"/>
    <col min="743" max="743" width="38.25" style="358" customWidth="1"/>
    <col min="744" max="745" width="13.25" style="358" customWidth="1"/>
    <col min="746" max="746" width="10" style="358" customWidth="1"/>
    <col min="747" max="747" width="12.625" style="358" customWidth="1"/>
    <col min="748" max="748" width="8.75" style="358" hidden="1" customWidth="1"/>
    <col min="749" max="749" width="18.625" style="358" customWidth="1"/>
    <col min="750" max="750" width="10.625" style="358" customWidth="1"/>
    <col min="751" max="998" width="8.75" style="358"/>
    <col min="999" max="999" width="38.25" style="358" customWidth="1"/>
    <col min="1000" max="1001" width="13.25" style="358" customWidth="1"/>
    <col min="1002" max="1002" width="10" style="358" customWidth="1"/>
    <col min="1003" max="1003" width="12.625" style="358" customWidth="1"/>
    <col min="1004" max="1004" width="8.75" style="358" hidden="1" customWidth="1"/>
    <col min="1005" max="1005" width="18.625" style="358" customWidth="1"/>
    <col min="1006" max="1006" width="10.625" style="358" customWidth="1"/>
    <col min="1007" max="1254" width="8.75" style="358"/>
    <col min="1255" max="1255" width="38.25" style="358" customWidth="1"/>
    <col min="1256" max="1257" width="13.25" style="358" customWidth="1"/>
    <col min="1258" max="1258" width="10" style="358" customWidth="1"/>
    <col min="1259" max="1259" width="12.625" style="358" customWidth="1"/>
    <col min="1260" max="1260" width="8.75" style="358" hidden="1" customWidth="1"/>
    <col min="1261" max="1261" width="18.625" style="358" customWidth="1"/>
    <col min="1262" max="1262" width="10.625" style="358" customWidth="1"/>
    <col min="1263" max="1510" width="8.75" style="358"/>
    <col min="1511" max="1511" width="38.25" style="358" customWidth="1"/>
    <col min="1512" max="1513" width="13.25" style="358" customWidth="1"/>
    <col min="1514" max="1514" width="10" style="358" customWidth="1"/>
    <col min="1515" max="1515" width="12.625" style="358" customWidth="1"/>
    <col min="1516" max="1516" width="8.75" style="358" hidden="1" customWidth="1"/>
    <col min="1517" max="1517" width="18.625" style="358" customWidth="1"/>
    <col min="1518" max="1518" width="10.625" style="358" customWidth="1"/>
    <col min="1519" max="1766" width="8.75" style="358"/>
    <col min="1767" max="1767" width="38.25" style="358" customWidth="1"/>
    <col min="1768" max="1769" width="13.25" style="358" customWidth="1"/>
    <col min="1770" max="1770" width="10" style="358" customWidth="1"/>
    <col min="1771" max="1771" width="12.625" style="358" customWidth="1"/>
    <col min="1772" max="1772" width="8.75" style="358" hidden="1" customWidth="1"/>
    <col min="1773" max="1773" width="18.625" style="358" customWidth="1"/>
    <col min="1774" max="1774" width="10.625" style="358" customWidth="1"/>
    <col min="1775" max="2022" width="8.75" style="358"/>
    <col min="2023" max="2023" width="38.25" style="358" customWidth="1"/>
    <col min="2024" max="2025" width="13.25" style="358" customWidth="1"/>
    <col min="2026" max="2026" width="10" style="358" customWidth="1"/>
    <col min="2027" max="2027" width="12.625" style="358" customWidth="1"/>
    <col min="2028" max="2028" width="8.75" style="358" hidden="1" customWidth="1"/>
    <col min="2029" max="2029" width="18.625" style="358" customWidth="1"/>
    <col min="2030" max="2030" width="10.625" style="358" customWidth="1"/>
    <col min="2031" max="2278" width="8.75" style="358"/>
    <col min="2279" max="2279" width="38.25" style="358" customWidth="1"/>
    <col min="2280" max="2281" width="13.25" style="358" customWidth="1"/>
    <col min="2282" max="2282" width="10" style="358" customWidth="1"/>
    <col min="2283" max="2283" width="12.625" style="358" customWidth="1"/>
    <col min="2284" max="2284" width="8.75" style="358" hidden="1" customWidth="1"/>
    <col min="2285" max="2285" width="18.625" style="358" customWidth="1"/>
    <col min="2286" max="2286" width="10.625" style="358" customWidth="1"/>
    <col min="2287" max="2534" width="8.75" style="358"/>
    <col min="2535" max="2535" width="38.25" style="358" customWidth="1"/>
    <col min="2536" max="2537" width="13.25" style="358" customWidth="1"/>
    <col min="2538" max="2538" width="10" style="358" customWidth="1"/>
    <col min="2539" max="2539" width="12.625" style="358" customWidth="1"/>
    <col min="2540" max="2540" width="8.75" style="358" hidden="1" customWidth="1"/>
    <col min="2541" max="2541" width="18.625" style="358" customWidth="1"/>
    <col min="2542" max="2542" width="10.625" style="358" customWidth="1"/>
    <col min="2543" max="2790" width="8.75" style="358"/>
    <col min="2791" max="2791" width="38.25" style="358" customWidth="1"/>
    <col min="2792" max="2793" width="13.25" style="358" customWidth="1"/>
    <col min="2794" max="2794" width="10" style="358" customWidth="1"/>
    <col min="2795" max="2795" width="12.625" style="358" customWidth="1"/>
    <col min="2796" max="2796" width="8.75" style="358" hidden="1" customWidth="1"/>
    <col min="2797" max="2797" width="18.625" style="358" customWidth="1"/>
    <col min="2798" max="2798" width="10.625" style="358" customWidth="1"/>
    <col min="2799" max="3046" width="8.75" style="358"/>
    <col min="3047" max="3047" width="38.25" style="358" customWidth="1"/>
    <col min="3048" max="3049" width="13.25" style="358" customWidth="1"/>
    <col min="3050" max="3050" width="10" style="358" customWidth="1"/>
    <col min="3051" max="3051" width="12.625" style="358" customWidth="1"/>
    <col min="3052" max="3052" width="8.75" style="358" hidden="1" customWidth="1"/>
    <col min="3053" max="3053" width="18.625" style="358" customWidth="1"/>
    <col min="3054" max="3054" width="10.625" style="358" customWidth="1"/>
    <col min="3055" max="3302" width="8.75" style="358"/>
    <col min="3303" max="3303" width="38.25" style="358" customWidth="1"/>
    <col min="3304" max="3305" width="13.25" style="358" customWidth="1"/>
    <col min="3306" max="3306" width="10" style="358" customWidth="1"/>
    <col min="3307" max="3307" width="12.625" style="358" customWidth="1"/>
    <col min="3308" max="3308" width="8.75" style="358" hidden="1" customWidth="1"/>
    <col min="3309" max="3309" width="18.625" style="358" customWidth="1"/>
    <col min="3310" max="3310" width="10.625" style="358" customWidth="1"/>
    <col min="3311" max="3558" width="8.75" style="358"/>
    <col min="3559" max="3559" width="38.25" style="358" customWidth="1"/>
    <col min="3560" max="3561" width="13.25" style="358" customWidth="1"/>
    <col min="3562" max="3562" width="10" style="358" customWidth="1"/>
    <col min="3563" max="3563" width="12.625" style="358" customWidth="1"/>
    <col min="3564" max="3564" width="8.75" style="358" hidden="1" customWidth="1"/>
    <col min="3565" max="3565" width="18.625" style="358" customWidth="1"/>
    <col min="3566" max="3566" width="10.625" style="358" customWidth="1"/>
    <col min="3567" max="3814" width="8.75" style="358"/>
    <col min="3815" max="3815" width="38.25" style="358" customWidth="1"/>
    <col min="3816" max="3817" width="13.25" style="358" customWidth="1"/>
    <col min="3818" max="3818" width="10" style="358" customWidth="1"/>
    <col min="3819" max="3819" width="12.625" style="358" customWidth="1"/>
    <col min="3820" max="3820" width="8.75" style="358" hidden="1" customWidth="1"/>
    <col min="3821" max="3821" width="18.625" style="358" customWidth="1"/>
    <col min="3822" max="3822" width="10.625" style="358" customWidth="1"/>
    <col min="3823" max="4070" width="8.75" style="358"/>
    <col min="4071" max="4071" width="38.25" style="358" customWidth="1"/>
    <col min="4072" max="4073" width="13.25" style="358" customWidth="1"/>
    <col min="4074" max="4074" width="10" style="358" customWidth="1"/>
    <col min="4075" max="4075" width="12.625" style="358" customWidth="1"/>
    <col min="4076" max="4076" width="8.75" style="358" hidden="1" customWidth="1"/>
    <col min="4077" max="4077" width="18.625" style="358" customWidth="1"/>
    <col min="4078" max="4078" width="10.625" style="358" customWidth="1"/>
    <col min="4079" max="4326" width="8.75" style="358"/>
    <col min="4327" max="4327" width="38.25" style="358" customWidth="1"/>
    <col min="4328" max="4329" width="13.25" style="358" customWidth="1"/>
    <col min="4330" max="4330" width="10" style="358" customWidth="1"/>
    <col min="4331" max="4331" width="12.625" style="358" customWidth="1"/>
    <col min="4332" max="4332" width="8.75" style="358" hidden="1" customWidth="1"/>
    <col min="4333" max="4333" width="18.625" style="358" customWidth="1"/>
    <col min="4334" max="4334" width="10.625" style="358" customWidth="1"/>
    <col min="4335" max="4582" width="8.75" style="358"/>
    <col min="4583" max="4583" width="38.25" style="358" customWidth="1"/>
    <col min="4584" max="4585" width="13.25" style="358" customWidth="1"/>
    <col min="4586" max="4586" width="10" style="358" customWidth="1"/>
    <col min="4587" max="4587" width="12.625" style="358" customWidth="1"/>
    <col min="4588" max="4588" width="8.75" style="358" hidden="1" customWidth="1"/>
    <col min="4589" max="4589" width="18.625" style="358" customWidth="1"/>
    <col min="4590" max="4590" width="10.625" style="358" customWidth="1"/>
    <col min="4591" max="4838" width="8.75" style="358"/>
    <col min="4839" max="4839" width="38.25" style="358" customWidth="1"/>
    <col min="4840" max="4841" width="13.25" style="358" customWidth="1"/>
    <col min="4842" max="4842" width="10" style="358" customWidth="1"/>
    <col min="4843" max="4843" width="12.625" style="358" customWidth="1"/>
    <col min="4844" max="4844" width="8.75" style="358" hidden="1" customWidth="1"/>
    <col min="4845" max="4845" width="18.625" style="358" customWidth="1"/>
    <col min="4846" max="4846" width="10.625" style="358" customWidth="1"/>
    <col min="4847" max="5094" width="8.75" style="358"/>
    <col min="5095" max="5095" width="38.25" style="358" customWidth="1"/>
    <col min="5096" max="5097" width="13.25" style="358" customWidth="1"/>
    <col min="5098" max="5098" width="10" style="358" customWidth="1"/>
    <col min="5099" max="5099" width="12.625" style="358" customWidth="1"/>
    <col min="5100" max="5100" width="8.75" style="358" hidden="1" customWidth="1"/>
    <col min="5101" max="5101" width="18.625" style="358" customWidth="1"/>
    <col min="5102" max="5102" width="10.625" style="358" customWidth="1"/>
    <col min="5103" max="5350" width="8.75" style="358"/>
    <col min="5351" max="5351" width="38.25" style="358" customWidth="1"/>
    <col min="5352" max="5353" width="13.25" style="358" customWidth="1"/>
    <col min="5354" max="5354" width="10" style="358" customWidth="1"/>
    <col min="5355" max="5355" width="12.625" style="358" customWidth="1"/>
    <col min="5356" max="5356" width="8.75" style="358" hidden="1" customWidth="1"/>
    <col min="5357" max="5357" width="18.625" style="358" customWidth="1"/>
    <col min="5358" max="5358" width="10.625" style="358" customWidth="1"/>
    <col min="5359" max="5606" width="8.75" style="358"/>
    <col min="5607" max="5607" width="38.25" style="358" customWidth="1"/>
    <col min="5608" max="5609" width="13.25" style="358" customWidth="1"/>
    <col min="5610" max="5610" width="10" style="358" customWidth="1"/>
    <col min="5611" max="5611" width="12.625" style="358" customWidth="1"/>
    <col min="5612" max="5612" width="8.75" style="358" hidden="1" customWidth="1"/>
    <col min="5613" max="5613" width="18.625" style="358" customWidth="1"/>
    <col min="5614" max="5614" width="10.625" style="358" customWidth="1"/>
    <col min="5615" max="5862" width="8.75" style="358"/>
    <col min="5863" max="5863" width="38.25" style="358" customWidth="1"/>
    <col min="5864" max="5865" width="13.25" style="358" customWidth="1"/>
    <col min="5866" max="5866" width="10" style="358" customWidth="1"/>
    <col min="5867" max="5867" width="12.625" style="358" customWidth="1"/>
    <col min="5868" max="5868" width="8.75" style="358" hidden="1" customWidth="1"/>
    <col min="5869" max="5869" width="18.625" style="358" customWidth="1"/>
    <col min="5870" max="5870" width="10.625" style="358" customWidth="1"/>
    <col min="5871" max="6118" width="8.75" style="358"/>
    <col min="6119" max="6119" width="38.25" style="358" customWidth="1"/>
    <col min="6120" max="6121" width="13.25" style="358" customWidth="1"/>
    <col min="6122" max="6122" width="10" style="358" customWidth="1"/>
    <col min="6123" max="6123" width="12.625" style="358" customWidth="1"/>
    <col min="6124" max="6124" width="8.75" style="358" hidden="1" customWidth="1"/>
    <col min="6125" max="6125" width="18.625" style="358" customWidth="1"/>
    <col min="6126" max="6126" width="10.625" style="358" customWidth="1"/>
    <col min="6127" max="6374" width="8.75" style="358"/>
    <col min="6375" max="6375" width="38.25" style="358" customWidth="1"/>
    <col min="6376" max="6377" width="13.25" style="358" customWidth="1"/>
    <col min="6378" max="6378" width="10" style="358" customWidth="1"/>
    <col min="6379" max="6379" width="12.625" style="358" customWidth="1"/>
    <col min="6380" max="6380" width="8.75" style="358" hidden="1" customWidth="1"/>
    <col min="6381" max="6381" width="18.625" style="358" customWidth="1"/>
    <col min="6382" max="6382" width="10.625" style="358" customWidth="1"/>
    <col min="6383" max="6630" width="8.75" style="358"/>
    <col min="6631" max="6631" width="38.25" style="358" customWidth="1"/>
    <col min="6632" max="6633" width="13.25" style="358" customWidth="1"/>
    <col min="6634" max="6634" width="10" style="358" customWidth="1"/>
    <col min="6635" max="6635" width="12.625" style="358" customWidth="1"/>
    <col min="6636" max="6636" width="8.75" style="358" hidden="1" customWidth="1"/>
    <col min="6637" max="6637" width="18.625" style="358" customWidth="1"/>
    <col min="6638" max="6638" width="10.625" style="358" customWidth="1"/>
    <col min="6639" max="6886" width="8.75" style="358"/>
    <col min="6887" max="6887" width="38.25" style="358" customWidth="1"/>
    <col min="6888" max="6889" width="13.25" style="358" customWidth="1"/>
    <col min="6890" max="6890" width="10" style="358" customWidth="1"/>
    <col min="6891" max="6891" width="12.625" style="358" customWidth="1"/>
    <col min="6892" max="6892" width="8.75" style="358" hidden="1" customWidth="1"/>
    <col min="6893" max="6893" width="18.625" style="358" customWidth="1"/>
    <col min="6894" max="6894" width="10.625" style="358" customWidth="1"/>
    <col min="6895" max="7142" width="8.75" style="358"/>
    <col min="7143" max="7143" width="38.25" style="358" customWidth="1"/>
    <col min="7144" max="7145" width="13.25" style="358" customWidth="1"/>
    <col min="7146" max="7146" width="10" style="358" customWidth="1"/>
    <col min="7147" max="7147" width="12.625" style="358" customWidth="1"/>
    <col min="7148" max="7148" width="8.75" style="358" hidden="1" customWidth="1"/>
    <col min="7149" max="7149" width="18.625" style="358" customWidth="1"/>
    <col min="7150" max="7150" width="10.625" style="358" customWidth="1"/>
    <col min="7151" max="7398" width="8.75" style="358"/>
    <col min="7399" max="7399" width="38.25" style="358" customWidth="1"/>
    <col min="7400" max="7401" width="13.25" style="358" customWidth="1"/>
    <col min="7402" max="7402" width="10" style="358" customWidth="1"/>
    <col min="7403" max="7403" width="12.625" style="358" customWidth="1"/>
    <col min="7404" max="7404" width="8.75" style="358" hidden="1" customWidth="1"/>
    <col min="7405" max="7405" width="18.625" style="358" customWidth="1"/>
    <col min="7406" max="7406" width="10.625" style="358" customWidth="1"/>
    <col min="7407" max="7654" width="8.75" style="358"/>
    <col min="7655" max="7655" width="38.25" style="358" customWidth="1"/>
    <col min="7656" max="7657" width="13.25" style="358" customWidth="1"/>
    <col min="7658" max="7658" width="10" style="358" customWidth="1"/>
    <col min="7659" max="7659" width="12.625" style="358" customWidth="1"/>
    <col min="7660" max="7660" width="8.75" style="358" hidden="1" customWidth="1"/>
    <col min="7661" max="7661" width="18.625" style="358" customWidth="1"/>
    <col min="7662" max="7662" width="10.625" style="358" customWidth="1"/>
    <col min="7663" max="7910" width="8.75" style="358"/>
    <col min="7911" max="7911" width="38.25" style="358" customWidth="1"/>
    <col min="7912" max="7913" width="13.25" style="358" customWidth="1"/>
    <col min="7914" max="7914" width="10" style="358" customWidth="1"/>
    <col min="7915" max="7915" width="12.625" style="358" customWidth="1"/>
    <col min="7916" max="7916" width="8.75" style="358" hidden="1" customWidth="1"/>
    <col min="7917" max="7917" width="18.625" style="358" customWidth="1"/>
    <col min="7918" max="7918" width="10.625" style="358" customWidth="1"/>
    <col min="7919" max="8166" width="8.75" style="358"/>
    <col min="8167" max="8167" width="38.25" style="358" customWidth="1"/>
    <col min="8168" max="8169" width="13.25" style="358" customWidth="1"/>
    <col min="8170" max="8170" width="10" style="358" customWidth="1"/>
    <col min="8171" max="8171" width="12.625" style="358" customWidth="1"/>
    <col min="8172" max="8172" width="8.75" style="358" hidden="1" customWidth="1"/>
    <col min="8173" max="8173" width="18.625" style="358" customWidth="1"/>
    <col min="8174" max="8174" width="10.625" style="358" customWidth="1"/>
    <col min="8175" max="8422" width="8.75" style="358"/>
    <col min="8423" max="8423" width="38.25" style="358" customWidth="1"/>
    <col min="8424" max="8425" width="13.25" style="358" customWidth="1"/>
    <col min="8426" max="8426" width="10" style="358" customWidth="1"/>
    <col min="8427" max="8427" width="12.625" style="358" customWidth="1"/>
    <col min="8428" max="8428" width="8.75" style="358" hidden="1" customWidth="1"/>
    <col min="8429" max="8429" width="18.625" style="358" customWidth="1"/>
    <col min="8430" max="8430" width="10.625" style="358" customWidth="1"/>
    <col min="8431" max="8678" width="8.75" style="358"/>
    <col min="8679" max="8679" width="38.25" style="358" customWidth="1"/>
    <col min="8680" max="8681" width="13.25" style="358" customWidth="1"/>
    <col min="8682" max="8682" width="10" style="358" customWidth="1"/>
    <col min="8683" max="8683" width="12.625" style="358" customWidth="1"/>
    <col min="8684" max="8684" width="8.75" style="358" hidden="1" customWidth="1"/>
    <col min="8685" max="8685" width="18.625" style="358" customWidth="1"/>
    <col min="8686" max="8686" width="10.625" style="358" customWidth="1"/>
    <col min="8687" max="8934" width="8.75" style="358"/>
    <col min="8935" max="8935" width="38.25" style="358" customWidth="1"/>
    <col min="8936" max="8937" width="13.25" style="358" customWidth="1"/>
    <col min="8938" max="8938" width="10" style="358" customWidth="1"/>
    <col min="8939" max="8939" width="12.625" style="358" customWidth="1"/>
    <col min="8940" max="8940" width="8.75" style="358" hidden="1" customWidth="1"/>
    <col min="8941" max="8941" width="18.625" style="358" customWidth="1"/>
    <col min="8942" max="8942" width="10.625" style="358" customWidth="1"/>
    <col min="8943" max="9190" width="8.75" style="358"/>
    <col min="9191" max="9191" width="38.25" style="358" customWidth="1"/>
    <col min="9192" max="9193" width="13.25" style="358" customWidth="1"/>
    <col min="9194" max="9194" width="10" style="358" customWidth="1"/>
    <col min="9195" max="9195" width="12.625" style="358" customWidth="1"/>
    <col min="9196" max="9196" width="8.75" style="358" hidden="1" customWidth="1"/>
    <col min="9197" max="9197" width="18.625" style="358" customWidth="1"/>
    <col min="9198" max="9198" width="10.625" style="358" customWidth="1"/>
    <col min="9199" max="9446" width="8.75" style="358"/>
    <col min="9447" max="9447" width="38.25" style="358" customWidth="1"/>
    <col min="9448" max="9449" width="13.25" style="358" customWidth="1"/>
    <col min="9450" max="9450" width="10" style="358" customWidth="1"/>
    <col min="9451" max="9451" width="12.625" style="358" customWidth="1"/>
    <col min="9452" max="9452" width="8.75" style="358" hidden="1" customWidth="1"/>
    <col min="9453" max="9453" width="18.625" style="358" customWidth="1"/>
    <col min="9454" max="9454" width="10.625" style="358" customWidth="1"/>
    <col min="9455" max="9702" width="8.75" style="358"/>
    <col min="9703" max="9703" width="38.25" style="358" customWidth="1"/>
    <col min="9704" max="9705" width="13.25" style="358" customWidth="1"/>
    <col min="9706" max="9706" width="10" style="358" customWidth="1"/>
    <col min="9707" max="9707" width="12.625" style="358" customWidth="1"/>
    <col min="9708" max="9708" width="8.75" style="358" hidden="1" customWidth="1"/>
    <col min="9709" max="9709" width="18.625" style="358" customWidth="1"/>
    <col min="9710" max="9710" width="10.625" style="358" customWidth="1"/>
    <col min="9711" max="9958" width="8.75" style="358"/>
    <col min="9959" max="9959" width="38.25" style="358" customWidth="1"/>
    <col min="9960" max="9961" width="13.25" style="358" customWidth="1"/>
    <col min="9962" max="9962" width="10" style="358" customWidth="1"/>
    <col min="9963" max="9963" width="12.625" style="358" customWidth="1"/>
    <col min="9964" max="9964" width="8.75" style="358" hidden="1" customWidth="1"/>
    <col min="9965" max="9965" width="18.625" style="358" customWidth="1"/>
    <col min="9966" max="9966" width="10.625" style="358" customWidth="1"/>
    <col min="9967" max="10214" width="8.75" style="358"/>
    <col min="10215" max="10215" width="38.25" style="358" customWidth="1"/>
    <col min="10216" max="10217" width="13.25" style="358" customWidth="1"/>
    <col min="10218" max="10218" width="10" style="358" customWidth="1"/>
    <col min="10219" max="10219" width="12.625" style="358" customWidth="1"/>
    <col min="10220" max="10220" width="8.75" style="358" hidden="1" customWidth="1"/>
    <col min="10221" max="10221" width="18.625" style="358" customWidth="1"/>
    <col min="10222" max="10222" width="10.625" style="358" customWidth="1"/>
    <col min="10223" max="10470" width="8.75" style="358"/>
    <col min="10471" max="10471" width="38.25" style="358" customWidth="1"/>
    <col min="10472" max="10473" width="13.25" style="358" customWidth="1"/>
    <col min="10474" max="10474" width="10" style="358" customWidth="1"/>
    <col min="10475" max="10475" width="12.625" style="358" customWidth="1"/>
    <col min="10476" max="10476" width="8.75" style="358" hidden="1" customWidth="1"/>
    <col min="10477" max="10477" width="18.625" style="358" customWidth="1"/>
    <col min="10478" max="10478" width="10.625" style="358" customWidth="1"/>
    <col min="10479" max="10726" width="8.75" style="358"/>
    <col min="10727" max="10727" width="38.25" style="358" customWidth="1"/>
    <col min="10728" max="10729" width="13.25" style="358" customWidth="1"/>
    <col min="10730" max="10730" width="10" style="358" customWidth="1"/>
    <col min="10731" max="10731" width="12.625" style="358" customWidth="1"/>
    <col min="10732" max="10732" width="8.75" style="358" hidden="1" customWidth="1"/>
    <col min="10733" max="10733" width="18.625" style="358" customWidth="1"/>
    <col min="10734" max="10734" width="10.625" style="358" customWidth="1"/>
    <col min="10735" max="10982" width="8.75" style="358"/>
    <col min="10983" max="10983" width="38.25" style="358" customWidth="1"/>
    <col min="10984" max="10985" width="13.25" style="358" customWidth="1"/>
    <col min="10986" max="10986" width="10" style="358" customWidth="1"/>
    <col min="10987" max="10987" width="12.625" style="358" customWidth="1"/>
    <col min="10988" max="10988" width="8.75" style="358" hidden="1" customWidth="1"/>
    <col min="10989" max="10989" width="18.625" style="358" customWidth="1"/>
    <col min="10990" max="10990" width="10.625" style="358" customWidth="1"/>
    <col min="10991" max="11238" width="8.75" style="358"/>
    <col min="11239" max="11239" width="38.25" style="358" customWidth="1"/>
    <col min="11240" max="11241" width="13.25" style="358" customWidth="1"/>
    <col min="11242" max="11242" width="10" style="358" customWidth="1"/>
    <col min="11243" max="11243" width="12.625" style="358" customWidth="1"/>
    <col min="11244" max="11244" width="8.75" style="358" hidden="1" customWidth="1"/>
    <col min="11245" max="11245" width="18.625" style="358" customWidth="1"/>
    <col min="11246" max="11246" width="10.625" style="358" customWidth="1"/>
    <col min="11247" max="11494" width="8.75" style="358"/>
    <col min="11495" max="11495" width="38.25" style="358" customWidth="1"/>
    <col min="11496" max="11497" width="13.25" style="358" customWidth="1"/>
    <col min="11498" max="11498" width="10" style="358" customWidth="1"/>
    <col min="11499" max="11499" width="12.625" style="358" customWidth="1"/>
    <col min="11500" max="11500" width="8.75" style="358" hidden="1" customWidth="1"/>
    <col min="11501" max="11501" width="18.625" style="358" customWidth="1"/>
    <col min="11502" max="11502" width="10.625" style="358" customWidth="1"/>
    <col min="11503" max="11750" width="8.75" style="358"/>
    <col min="11751" max="11751" width="38.25" style="358" customWidth="1"/>
    <col min="11752" max="11753" width="13.25" style="358" customWidth="1"/>
    <col min="11754" max="11754" width="10" style="358" customWidth="1"/>
    <col min="11755" max="11755" width="12.625" style="358" customWidth="1"/>
    <col min="11756" max="11756" width="8.75" style="358" hidden="1" customWidth="1"/>
    <col min="11757" max="11757" width="18.625" style="358" customWidth="1"/>
    <col min="11758" max="11758" width="10.625" style="358" customWidth="1"/>
    <col min="11759" max="12006" width="8.75" style="358"/>
    <col min="12007" max="12007" width="38.25" style="358" customWidth="1"/>
    <col min="12008" max="12009" width="13.25" style="358" customWidth="1"/>
    <col min="12010" max="12010" width="10" style="358" customWidth="1"/>
    <col min="12011" max="12011" width="12.625" style="358" customWidth="1"/>
    <col min="12012" max="12012" width="8.75" style="358" hidden="1" customWidth="1"/>
    <col min="12013" max="12013" width="18.625" style="358" customWidth="1"/>
    <col min="12014" max="12014" width="10.625" style="358" customWidth="1"/>
    <col min="12015" max="12262" width="8.75" style="358"/>
    <col min="12263" max="12263" width="38.25" style="358" customWidth="1"/>
    <col min="12264" max="12265" width="13.25" style="358" customWidth="1"/>
    <col min="12266" max="12266" width="10" style="358" customWidth="1"/>
    <col min="12267" max="12267" width="12.625" style="358" customWidth="1"/>
    <col min="12268" max="12268" width="8.75" style="358" hidden="1" customWidth="1"/>
    <col min="12269" max="12269" width="18.625" style="358" customWidth="1"/>
    <col min="12270" max="12270" width="10.625" style="358" customWidth="1"/>
    <col min="12271" max="12518" width="8.75" style="358"/>
    <col min="12519" max="12519" width="38.25" style="358" customWidth="1"/>
    <col min="12520" max="12521" width="13.25" style="358" customWidth="1"/>
    <col min="12522" max="12522" width="10" style="358" customWidth="1"/>
    <col min="12523" max="12523" width="12.625" style="358" customWidth="1"/>
    <col min="12524" max="12524" width="8.75" style="358" hidden="1" customWidth="1"/>
    <col min="12525" max="12525" width="18.625" style="358" customWidth="1"/>
    <col min="12526" max="12526" width="10.625" style="358" customWidth="1"/>
    <col min="12527" max="12774" width="8.75" style="358"/>
    <col min="12775" max="12775" width="38.25" style="358" customWidth="1"/>
    <col min="12776" max="12777" width="13.25" style="358" customWidth="1"/>
    <col min="12778" max="12778" width="10" style="358" customWidth="1"/>
    <col min="12779" max="12779" width="12.625" style="358" customWidth="1"/>
    <col min="12780" max="12780" width="8.75" style="358" hidden="1" customWidth="1"/>
    <col min="12781" max="12781" width="18.625" style="358" customWidth="1"/>
    <col min="12782" max="12782" width="10.625" style="358" customWidth="1"/>
    <col min="12783" max="13030" width="8.75" style="358"/>
    <col min="13031" max="13031" width="38.25" style="358" customWidth="1"/>
    <col min="13032" max="13033" width="13.25" style="358" customWidth="1"/>
    <col min="13034" max="13034" width="10" style="358" customWidth="1"/>
    <col min="13035" max="13035" width="12.625" style="358" customWidth="1"/>
    <col min="13036" max="13036" width="8.75" style="358" hidden="1" customWidth="1"/>
    <col min="13037" max="13037" width="18.625" style="358" customWidth="1"/>
    <col min="13038" max="13038" width="10.625" style="358" customWidth="1"/>
    <col min="13039" max="13286" width="8.75" style="358"/>
    <col min="13287" max="13287" width="38.25" style="358" customWidth="1"/>
    <col min="13288" max="13289" width="13.25" style="358" customWidth="1"/>
    <col min="13290" max="13290" width="10" style="358" customWidth="1"/>
    <col min="13291" max="13291" width="12.625" style="358" customWidth="1"/>
    <col min="13292" max="13292" width="8.75" style="358" hidden="1" customWidth="1"/>
    <col min="13293" max="13293" width="18.625" style="358" customWidth="1"/>
    <col min="13294" max="13294" width="10.625" style="358" customWidth="1"/>
    <col min="13295" max="13542" width="8.75" style="358"/>
    <col min="13543" max="13543" width="38.25" style="358" customWidth="1"/>
    <col min="13544" max="13545" width="13.25" style="358" customWidth="1"/>
    <col min="13546" max="13546" width="10" style="358" customWidth="1"/>
    <col min="13547" max="13547" width="12.625" style="358" customWidth="1"/>
    <col min="13548" max="13548" width="8.75" style="358" hidden="1" customWidth="1"/>
    <col min="13549" max="13549" width="18.625" style="358" customWidth="1"/>
    <col min="13550" max="13550" width="10.625" style="358" customWidth="1"/>
    <col min="13551" max="13798" width="8.75" style="358"/>
    <col min="13799" max="13799" width="38.25" style="358" customWidth="1"/>
    <col min="13800" max="13801" width="13.25" style="358" customWidth="1"/>
    <col min="13802" max="13802" width="10" style="358" customWidth="1"/>
    <col min="13803" max="13803" width="12.625" style="358" customWidth="1"/>
    <col min="13804" max="13804" width="8.75" style="358" hidden="1" customWidth="1"/>
    <col min="13805" max="13805" width="18.625" style="358" customWidth="1"/>
    <col min="13806" max="13806" width="10.625" style="358" customWidth="1"/>
    <col min="13807" max="14054" width="8.75" style="358"/>
    <col min="14055" max="14055" width="38.25" style="358" customWidth="1"/>
    <col min="14056" max="14057" width="13.25" style="358" customWidth="1"/>
    <col min="14058" max="14058" width="10" style="358" customWidth="1"/>
    <col min="14059" max="14059" width="12.625" style="358" customWidth="1"/>
    <col min="14060" max="14060" width="8.75" style="358" hidden="1" customWidth="1"/>
    <col min="14061" max="14061" width="18.625" style="358" customWidth="1"/>
    <col min="14062" max="14062" width="10.625" style="358" customWidth="1"/>
    <col min="14063" max="14310" width="8.75" style="358"/>
    <col min="14311" max="14311" width="38.25" style="358" customWidth="1"/>
    <col min="14312" max="14313" width="13.25" style="358" customWidth="1"/>
    <col min="14314" max="14314" width="10" style="358" customWidth="1"/>
    <col min="14315" max="14315" width="12.625" style="358" customWidth="1"/>
    <col min="14316" max="14316" width="8.75" style="358" hidden="1" customWidth="1"/>
    <col min="14317" max="14317" width="18.625" style="358" customWidth="1"/>
    <col min="14318" max="14318" width="10.625" style="358" customWidth="1"/>
    <col min="14319" max="14566" width="8.75" style="358"/>
    <col min="14567" max="14567" width="38.25" style="358" customWidth="1"/>
    <col min="14568" max="14569" width="13.25" style="358" customWidth="1"/>
    <col min="14570" max="14570" width="10" style="358" customWidth="1"/>
    <col min="14571" max="14571" width="12.625" style="358" customWidth="1"/>
    <col min="14572" max="14572" width="8.75" style="358" hidden="1" customWidth="1"/>
    <col min="14573" max="14573" width="18.625" style="358" customWidth="1"/>
    <col min="14574" max="14574" width="10.625" style="358" customWidth="1"/>
    <col min="14575" max="14822" width="8.75" style="358"/>
    <col min="14823" max="14823" width="38.25" style="358" customWidth="1"/>
    <col min="14824" max="14825" width="13.25" style="358" customWidth="1"/>
    <col min="14826" max="14826" width="10" style="358" customWidth="1"/>
    <col min="14827" max="14827" width="12.625" style="358" customWidth="1"/>
    <col min="14828" max="14828" width="8.75" style="358" hidden="1" customWidth="1"/>
    <col min="14829" max="14829" width="18.625" style="358" customWidth="1"/>
    <col min="14830" max="14830" width="10.625" style="358" customWidth="1"/>
    <col min="14831" max="15078" width="8.75" style="358"/>
    <col min="15079" max="15079" width="38.25" style="358" customWidth="1"/>
    <col min="15080" max="15081" width="13.25" style="358" customWidth="1"/>
    <col min="15082" max="15082" width="10" style="358" customWidth="1"/>
    <col min="15083" max="15083" width="12.625" style="358" customWidth="1"/>
    <col min="15084" max="15084" width="8.75" style="358" hidden="1" customWidth="1"/>
    <col min="15085" max="15085" width="18.625" style="358" customWidth="1"/>
    <col min="15086" max="15086" width="10.625" style="358" customWidth="1"/>
    <col min="15087" max="15334" width="8.75" style="358"/>
    <col min="15335" max="15335" width="38.25" style="358" customWidth="1"/>
    <col min="15336" max="15337" width="13.25" style="358" customWidth="1"/>
    <col min="15338" max="15338" width="10" style="358" customWidth="1"/>
    <col min="15339" max="15339" width="12.625" style="358" customWidth="1"/>
    <col min="15340" max="15340" width="8.75" style="358" hidden="1" customWidth="1"/>
    <col min="15341" max="15341" width="18.625" style="358" customWidth="1"/>
    <col min="15342" max="15342" width="10.625" style="358" customWidth="1"/>
    <col min="15343" max="15590" width="8.75" style="358"/>
    <col min="15591" max="15591" width="38.25" style="358" customWidth="1"/>
    <col min="15592" max="15593" width="13.25" style="358" customWidth="1"/>
    <col min="15594" max="15594" width="10" style="358" customWidth="1"/>
    <col min="15595" max="15595" width="12.625" style="358" customWidth="1"/>
    <col min="15596" max="15596" width="8.75" style="358" hidden="1" customWidth="1"/>
    <col min="15597" max="15597" width="18.625" style="358" customWidth="1"/>
    <col min="15598" max="15598" width="10.625" style="358" customWidth="1"/>
    <col min="15599" max="15846" width="8.75" style="358"/>
    <col min="15847" max="15847" width="38.25" style="358" customWidth="1"/>
    <col min="15848" max="15849" width="13.25" style="358" customWidth="1"/>
    <col min="15850" max="15850" width="10" style="358" customWidth="1"/>
    <col min="15851" max="15851" width="12.625" style="358" customWidth="1"/>
    <col min="15852" max="15852" width="8.75" style="358" hidden="1" customWidth="1"/>
    <col min="15853" max="15853" width="18.625" style="358" customWidth="1"/>
    <col min="15854" max="15854" width="10.625" style="358" customWidth="1"/>
    <col min="15855" max="16102" width="8.75" style="358"/>
    <col min="16103" max="16103" width="38.25" style="358" customWidth="1"/>
    <col min="16104" max="16105" width="13.25" style="358" customWidth="1"/>
    <col min="16106" max="16106" width="10" style="358" customWidth="1"/>
    <col min="16107" max="16107" width="12.625" style="358" customWidth="1"/>
    <col min="16108" max="16108" width="8.75" style="358" hidden="1" customWidth="1"/>
    <col min="16109" max="16109" width="18.625" style="358" customWidth="1"/>
    <col min="16110" max="16110" width="10.625" style="358" customWidth="1"/>
    <col min="16111" max="16358" width="8.75" style="358"/>
    <col min="16359" max="16384" width="8.75" style="130"/>
  </cols>
  <sheetData>
    <row r="1" s="358" customFormat="1" customHeight="1" spans="1:6">
      <c r="A1" s="358" t="s">
        <v>224</v>
      </c>
      <c r="B1" s="365"/>
      <c r="C1" s="365"/>
      <c r="D1" s="365"/>
      <c r="E1" s="366"/>
      <c r="F1" s="367"/>
    </row>
    <row r="2" ht="24.75" customHeight="1" spans="1:6">
      <c r="A2" s="368" t="s">
        <v>225</v>
      </c>
      <c r="B2" s="369"/>
      <c r="C2" s="369"/>
      <c r="D2" s="369"/>
      <c r="E2" s="368"/>
      <c r="F2" s="368"/>
    </row>
    <row r="3" s="359" customFormat="1" ht="21" customHeight="1" spans="1:6">
      <c r="A3" s="370"/>
      <c r="B3" s="371"/>
      <c r="C3" s="371"/>
      <c r="D3" s="372" t="s">
        <v>2</v>
      </c>
      <c r="E3" s="372"/>
      <c r="F3" s="372"/>
    </row>
    <row r="4" s="360" customFormat="1" customHeight="1" spans="1:16383">
      <c r="A4" s="373" t="s">
        <v>3</v>
      </c>
      <c r="B4" s="374" t="s">
        <v>222</v>
      </c>
      <c r="C4" s="375" t="s">
        <v>5</v>
      </c>
      <c r="D4" s="375" t="s">
        <v>223</v>
      </c>
      <c r="E4" s="375"/>
      <c r="F4" s="376" t="s">
        <v>226</v>
      </c>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c r="DF4" s="367"/>
      <c r="DG4" s="367"/>
      <c r="DH4" s="367"/>
      <c r="DI4" s="367"/>
      <c r="DJ4" s="367"/>
      <c r="DK4" s="367"/>
      <c r="DL4" s="367"/>
      <c r="DM4" s="367"/>
      <c r="DN4" s="367"/>
      <c r="DO4" s="367"/>
      <c r="DP4" s="367"/>
      <c r="DQ4" s="367"/>
      <c r="DR4" s="367"/>
      <c r="DS4" s="367"/>
      <c r="DT4" s="367"/>
      <c r="DU4" s="367"/>
      <c r="DV4" s="367"/>
      <c r="DW4" s="367"/>
      <c r="DX4" s="367"/>
      <c r="DY4" s="367"/>
      <c r="DZ4" s="367"/>
      <c r="EA4" s="367"/>
      <c r="EB4" s="367"/>
      <c r="EC4" s="367"/>
      <c r="ED4" s="367"/>
      <c r="EE4" s="367"/>
      <c r="EF4" s="367"/>
      <c r="EG4" s="367"/>
      <c r="EH4" s="367"/>
      <c r="EI4" s="367"/>
      <c r="EJ4" s="367"/>
      <c r="EK4" s="367"/>
      <c r="EL4" s="367"/>
      <c r="EM4" s="367"/>
      <c r="EN4" s="367"/>
      <c r="EO4" s="367"/>
      <c r="EP4" s="367"/>
      <c r="EQ4" s="367"/>
      <c r="ER4" s="367"/>
      <c r="ES4" s="367"/>
      <c r="ET4" s="367"/>
      <c r="EU4" s="367"/>
      <c r="EV4" s="367"/>
      <c r="EW4" s="367"/>
      <c r="EX4" s="367"/>
      <c r="EY4" s="367"/>
      <c r="EZ4" s="367"/>
      <c r="FA4" s="367"/>
      <c r="FB4" s="367"/>
      <c r="FC4" s="367"/>
      <c r="FD4" s="367"/>
      <c r="FE4" s="367"/>
      <c r="FF4" s="367"/>
      <c r="FG4" s="367"/>
      <c r="FH4" s="367"/>
      <c r="FI4" s="367"/>
      <c r="FJ4" s="367"/>
      <c r="FK4" s="367"/>
      <c r="FL4" s="367"/>
      <c r="FM4" s="367"/>
      <c r="FN4" s="367"/>
      <c r="FO4" s="367"/>
      <c r="FP4" s="367"/>
      <c r="FQ4" s="367"/>
      <c r="FR4" s="367"/>
      <c r="FS4" s="367"/>
      <c r="FT4" s="367"/>
      <c r="FU4" s="367"/>
      <c r="FV4" s="367"/>
      <c r="FW4" s="367"/>
      <c r="FX4" s="367"/>
      <c r="FY4" s="367"/>
      <c r="FZ4" s="367"/>
      <c r="GA4" s="367"/>
      <c r="GB4" s="367"/>
      <c r="GC4" s="367"/>
      <c r="GD4" s="367"/>
      <c r="GE4" s="367"/>
      <c r="GF4" s="367"/>
      <c r="GG4" s="367"/>
      <c r="GH4" s="367"/>
      <c r="GI4" s="367"/>
      <c r="GJ4" s="367"/>
      <c r="GK4" s="367"/>
      <c r="GL4" s="367"/>
      <c r="GM4" s="367"/>
      <c r="GN4" s="367"/>
      <c r="GO4" s="367"/>
      <c r="GP4" s="367"/>
      <c r="GQ4" s="367"/>
      <c r="GR4" s="367"/>
      <c r="GS4" s="367"/>
      <c r="GT4" s="367"/>
      <c r="GU4" s="367"/>
      <c r="GV4" s="367"/>
      <c r="GW4" s="367"/>
      <c r="GX4" s="367"/>
      <c r="GY4" s="367"/>
      <c r="GZ4" s="367"/>
      <c r="HA4" s="367"/>
      <c r="HB4" s="367"/>
      <c r="HC4" s="367"/>
      <c r="HD4" s="367"/>
      <c r="HE4" s="367"/>
      <c r="HF4" s="367"/>
      <c r="HG4" s="367"/>
      <c r="HH4" s="367"/>
      <c r="HI4" s="367"/>
      <c r="HJ4" s="367"/>
      <c r="HK4" s="367"/>
      <c r="HL4" s="367"/>
      <c r="HM4" s="367"/>
      <c r="HN4" s="367"/>
      <c r="HO4" s="367"/>
      <c r="HP4" s="367"/>
      <c r="HQ4" s="367"/>
      <c r="HR4" s="367"/>
      <c r="HS4" s="367"/>
      <c r="HT4" s="367"/>
      <c r="HU4" s="367"/>
      <c r="HV4" s="367"/>
      <c r="HW4" s="367"/>
      <c r="HX4" s="367"/>
      <c r="HY4" s="367"/>
      <c r="HZ4" s="367"/>
      <c r="IA4" s="367"/>
      <c r="IB4" s="367"/>
      <c r="IC4" s="367"/>
      <c r="ID4" s="367"/>
      <c r="IE4" s="367"/>
      <c r="IF4" s="367"/>
      <c r="IG4" s="367"/>
      <c r="IH4" s="367"/>
      <c r="II4" s="367"/>
      <c r="IJ4" s="367"/>
      <c r="IK4" s="367"/>
      <c r="IL4" s="367"/>
      <c r="IM4" s="367"/>
      <c r="IN4" s="367"/>
      <c r="IO4" s="367"/>
      <c r="IP4" s="367"/>
      <c r="IQ4" s="367"/>
      <c r="IR4" s="367"/>
      <c r="IS4" s="367"/>
      <c r="IT4" s="367"/>
      <c r="IU4" s="367"/>
      <c r="IV4" s="367"/>
      <c r="IW4" s="367"/>
      <c r="IX4" s="367"/>
      <c r="IY4" s="367"/>
      <c r="IZ4" s="367"/>
      <c r="JA4" s="367"/>
      <c r="JB4" s="367"/>
      <c r="JC4" s="367"/>
      <c r="JD4" s="367"/>
      <c r="JE4" s="367"/>
      <c r="JF4" s="367"/>
      <c r="JG4" s="367"/>
      <c r="JH4" s="367"/>
      <c r="JI4" s="367"/>
      <c r="JJ4" s="367"/>
      <c r="JK4" s="367"/>
      <c r="JL4" s="367"/>
      <c r="JM4" s="367"/>
      <c r="JN4" s="367"/>
      <c r="JO4" s="367"/>
      <c r="JP4" s="367"/>
      <c r="JQ4" s="367"/>
      <c r="JR4" s="367"/>
      <c r="JS4" s="367"/>
      <c r="JT4" s="367"/>
      <c r="JU4" s="367"/>
      <c r="JV4" s="367"/>
      <c r="JW4" s="367"/>
      <c r="JX4" s="367"/>
      <c r="JY4" s="367"/>
      <c r="JZ4" s="367"/>
      <c r="KA4" s="367"/>
      <c r="KB4" s="367"/>
      <c r="KC4" s="367"/>
      <c r="KD4" s="367"/>
      <c r="KE4" s="367"/>
      <c r="KF4" s="367"/>
      <c r="KG4" s="367"/>
      <c r="KH4" s="367"/>
      <c r="KI4" s="367"/>
      <c r="KJ4" s="367"/>
      <c r="KK4" s="367"/>
      <c r="KL4" s="367"/>
      <c r="KM4" s="367"/>
      <c r="KN4" s="367"/>
      <c r="KO4" s="367"/>
      <c r="KP4" s="367"/>
      <c r="KQ4" s="367"/>
      <c r="KR4" s="367"/>
      <c r="KS4" s="367"/>
      <c r="KT4" s="367"/>
      <c r="KU4" s="367"/>
      <c r="KV4" s="367"/>
      <c r="KW4" s="367"/>
      <c r="KX4" s="367"/>
      <c r="KY4" s="367"/>
      <c r="KZ4" s="367"/>
      <c r="LA4" s="367"/>
      <c r="LB4" s="367"/>
      <c r="LC4" s="367"/>
      <c r="LD4" s="367"/>
      <c r="LE4" s="367"/>
      <c r="LF4" s="367"/>
      <c r="LG4" s="367"/>
      <c r="LH4" s="367"/>
      <c r="LI4" s="367"/>
      <c r="LJ4" s="367"/>
      <c r="LK4" s="367"/>
      <c r="LL4" s="367"/>
      <c r="LM4" s="367"/>
      <c r="LN4" s="367"/>
      <c r="LO4" s="367"/>
      <c r="LP4" s="367"/>
      <c r="LQ4" s="367"/>
      <c r="LR4" s="367"/>
      <c r="LS4" s="367"/>
      <c r="LT4" s="367"/>
      <c r="LU4" s="367"/>
      <c r="LV4" s="367"/>
      <c r="LW4" s="367"/>
      <c r="LX4" s="367"/>
      <c r="LY4" s="367"/>
      <c r="LZ4" s="367"/>
      <c r="MA4" s="367"/>
      <c r="MB4" s="367"/>
      <c r="MC4" s="367"/>
      <c r="MD4" s="367"/>
      <c r="ME4" s="367"/>
      <c r="MF4" s="367"/>
      <c r="MG4" s="367"/>
      <c r="MH4" s="367"/>
      <c r="MI4" s="367"/>
      <c r="MJ4" s="367"/>
      <c r="MK4" s="367"/>
      <c r="ML4" s="367"/>
      <c r="MM4" s="367"/>
      <c r="MN4" s="367"/>
      <c r="MO4" s="367"/>
      <c r="MP4" s="367"/>
      <c r="MQ4" s="367"/>
      <c r="MR4" s="367"/>
      <c r="MS4" s="367"/>
      <c r="MT4" s="367"/>
      <c r="MU4" s="367"/>
      <c r="MV4" s="367"/>
      <c r="MW4" s="367"/>
      <c r="MX4" s="367"/>
      <c r="MY4" s="367"/>
      <c r="MZ4" s="367"/>
      <c r="NA4" s="367"/>
      <c r="NB4" s="367"/>
      <c r="NC4" s="367"/>
      <c r="ND4" s="367"/>
      <c r="NE4" s="367"/>
      <c r="NF4" s="367"/>
      <c r="NG4" s="367"/>
      <c r="NH4" s="367"/>
      <c r="NI4" s="367"/>
      <c r="NJ4" s="367"/>
      <c r="NK4" s="367"/>
      <c r="NL4" s="367"/>
      <c r="NM4" s="367"/>
      <c r="NN4" s="367"/>
      <c r="NO4" s="367"/>
      <c r="NP4" s="367"/>
      <c r="NQ4" s="367"/>
      <c r="NR4" s="367"/>
      <c r="NS4" s="367"/>
      <c r="NT4" s="367"/>
      <c r="NU4" s="367"/>
      <c r="NV4" s="367"/>
      <c r="NW4" s="367"/>
      <c r="NX4" s="367"/>
      <c r="NY4" s="367"/>
      <c r="NZ4" s="367"/>
      <c r="OA4" s="367"/>
      <c r="OB4" s="367"/>
      <c r="OC4" s="367"/>
      <c r="OD4" s="367"/>
      <c r="OE4" s="367"/>
      <c r="OF4" s="367"/>
      <c r="OG4" s="367"/>
      <c r="OH4" s="367"/>
      <c r="OI4" s="367"/>
      <c r="OJ4" s="367"/>
      <c r="OK4" s="367"/>
      <c r="OL4" s="367"/>
      <c r="OM4" s="367"/>
      <c r="ON4" s="367"/>
      <c r="OO4" s="367"/>
      <c r="OP4" s="367"/>
      <c r="OQ4" s="367"/>
      <c r="OR4" s="367"/>
      <c r="OS4" s="367"/>
      <c r="OT4" s="367"/>
      <c r="OU4" s="367"/>
      <c r="OV4" s="367"/>
      <c r="OW4" s="367"/>
      <c r="OX4" s="367"/>
      <c r="OY4" s="367"/>
      <c r="OZ4" s="367"/>
      <c r="PA4" s="367"/>
      <c r="PB4" s="367"/>
      <c r="PC4" s="367"/>
      <c r="PD4" s="367"/>
      <c r="PE4" s="367"/>
      <c r="PF4" s="367"/>
      <c r="PG4" s="367"/>
      <c r="PH4" s="367"/>
      <c r="PI4" s="367"/>
      <c r="PJ4" s="367"/>
      <c r="PK4" s="367"/>
      <c r="PL4" s="367"/>
      <c r="PM4" s="367"/>
      <c r="PN4" s="367"/>
      <c r="PO4" s="367"/>
      <c r="PP4" s="367"/>
      <c r="PQ4" s="367"/>
      <c r="PR4" s="367"/>
      <c r="PS4" s="367"/>
      <c r="PT4" s="367"/>
      <c r="PU4" s="367"/>
      <c r="PV4" s="367"/>
      <c r="PW4" s="367"/>
      <c r="PX4" s="367"/>
      <c r="PY4" s="367"/>
      <c r="PZ4" s="367"/>
      <c r="QA4" s="367"/>
      <c r="QB4" s="367"/>
      <c r="QC4" s="367"/>
      <c r="QD4" s="367"/>
      <c r="QE4" s="367"/>
      <c r="QF4" s="367"/>
      <c r="QG4" s="367"/>
      <c r="QH4" s="367"/>
      <c r="QI4" s="367"/>
      <c r="QJ4" s="367"/>
      <c r="QK4" s="367"/>
      <c r="QL4" s="367"/>
      <c r="QM4" s="367"/>
      <c r="QN4" s="367"/>
      <c r="QO4" s="367"/>
      <c r="QP4" s="367"/>
      <c r="QQ4" s="367"/>
      <c r="QR4" s="367"/>
      <c r="QS4" s="367"/>
      <c r="QT4" s="367"/>
      <c r="QU4" s="367"/>
      <c r="QV4" s="367"/>
      <c r="QW4" s="367"/>
      <c r="QX4" s="367"/>
      <c r="QY4" s="367"/>
      <c r="QZ4" s="367"/>
      <c r="RA4" s="367"/>
      <c r="RB4" s="367"/>
      <c r="RC4" s="367"/>
      <c r="RD4" s="367"/>
      <c r="RE4" s="367"/>
      <c r="RF4" s="367"/>
      <c r="RG4" s="367"/>
      <c r="RH4" s="367"/>
      <c r="RI4" s="367"/>
      <c r="RJ4" s="367"/>
      <c r="RK4" s="367"/>
      <c r="RL4" s="367"/>
      <c r="RM4" s="367"/>
      <c r="RN4" s="367"/>
      <c r="RO4" s="367"/>
      <c r="RP4" s="367"/>
      <c r="RQ4" s="367"/>
      <c r="RR4" s="367"/>
      <c r="RS4" s="367"/>
      <c r="RT4" s="367"/>
      <c r="RU4" s="367"/>
      <c r="RV4" s="367"/>
      <c r="RW4" s="367"/>
      <c r="RX4" s="367"/>
      <c r="RY4" s="367"/>
      <c r="RZ4" s="367"/>
      <c r="SA4" s="367"/>
      <c r="SB4" s="367"/>
      <c r="SC4" s="367"/>
      <c r="SD4" s="367"/>
      <c r="SE4" s="367"/>
      <c r="SF4" s="367"/>
      <c r="SG4" s="367"/>
      <c r="SH4" s="367"/>
      <c r="SI4" s="367"/>
      <c r="SJ4" s="367"/>
      <c r="SK4" s="367"/>
      <c r="SL4" s="367"/>
      <c r="SM4" s="367"/>
      <c r="SN4" s="367"/>
      <c r="SO4" s="367"/>
      <c r="SP4" s="367"/>
      <c r="SQ4" s="367"/>
      <c r="SR4" s="367"/>
      <c r="SS4" s="367"/>
      <c r="ST4" s="367"/>
      <c r="SU4" s="367"/>
      <c r="SV4" s="367"/>
      <c r="SW4" s="367"/>
      <c r="SX4" s="367"/>
      <c r="SY4" s="367"/>
      <c r="SZ4" s="367"/>
      <c r="TA4" s="367"/>
      <c r="TB4" s="367"/>
      <c r="TC4" s="367"/>
      <c r="TD4" s="367"/>
      <c r="TE4" s="367"/>
      <c r="TF4" s="367"/>
      <c r="TG4" s="367"/>
      <c r="TH4" s="367"/>
      <c r="TI4" s="367"/>
      <c r="TJ4" s="367"/>
      <c r="TK4" s="367"/>
      <c r="TL4" s="367"/>
      <c r="TM4" s="367"/>
      <c r="TN4" s="367"/>
      <c r="TO4" s="367"/>
      <c r="TP4" s="367"/>
      <c r="TQ4" s="367"/>
      <c r="TR4" s="367"/>
      <c r="TS4" s="367"/>
      <c r="TT4" s="367"/>
      <c r="TU4" s="367"/>
      <c r="TV4" s="367"/>
      <c r="TW4" s="367"/>
      <c r="TX4" s="367"/>
      <c r="TY4" s="367"/>
      <c r="TZ4" s="367"/>
      <c r="UA4" s="367"/>
      <c r="UB4" s="367"/>
      <c r="UC4" s="367"/>
      <c r="UD4" s="367"/>
      <c r="UE4" s="367"/>
      <c r="UF4" s="367"/>
      <c r="UG4" s="367"/>
      <c r="UH4" s="367"/>
      <c r="UI4" s="367"/>
      <c r="UJ4" s="367"/>
      <c r="UK4" s="367"/>
      <c r="UL4" s="367"/>
      <c r="UM4" s="367"/>
      <c r="UN4" s="367"/>
      <c r="UO4" s="367"/>
      <c r="UP4" s="367"/>
      <c r="UQ4" s="367"/>
      <c r="UR4" s="367"/>
      <c r="US4" s="367"/>
      <c r="UT4" s="367"/>
      <c r="UU4" s="367"/>
      <c r="UV4" s="367"/>
      <c r="UW4" s="367"/>
      <c r="UX4" s="367"/>
      <c r="UY4" s="367"/>
      <c r="UZ4" s="367"/>
      <c r="VA4" s="367"/>
      <c r="VB4" s="367"/>
      <c r="VC4" s="367"/>
      <c r="VD4" s="367"/>
      <c r="VE4" s="367"/>
      <c r="VF4" s="367"/>
      <c r="VG4" s="367"/>
      <c r="VH4" s="367"/>
      <c r="VI4" s="367"/>
      <c r="VJ4" s="367"/>
      <c r="VK4" s="367"/>
      <c r="VL4" s="367"/>
      <c r="VM4" s="367"/>
      <c r="VN4" s="367"/>
      <c r="VO4" s="367"/>
      <c r="VP4" s="367"/>
      <c r="VQ4" s="367"/>
      <c r="VR4" s="367"/>
      <c r="VS4" s="367"/>
      <c r="VT4" s="367"/>
      <c r="VU4" s="367"/>
      <c r="VV4" s="367"/>
      <c r="VW4" s="367"/>
      <c r="VX4" s="367"/>
      <c r="VY4" s="367"/>
      <c r="VZ4" s="367"/>
      <c r="WA4" s="367"/>
      <c r="WB4" s="367"/>
      <c r="WC4" s="367"/>
      <c r="WD4" s="367"/>
      <c r="WE4" s="367"/>
      <c r="WF4" s="367"/>
      <c r="WG4" s="367"/>
      <c r="WH4" s="367"/>
      <c r="WI4" s="367"/>
      <c r="WJ4" s="367"/>
      <c r="WK4" s="367"/>
      <c r="WL4" s="367"/>
      <c r="WM4" s="367"/>
      <c r="WN4" s="367"/>
      <c r="WO4" s="367"/>
      <c r="WP4" s="367"/>
      <c r="WQ4" s="367"/>
      <c r="WR4" s="367"/>
      <c r="WS4" s="367"/>
      <c r="WT4" s="367"/>
      <c r="WU4" s="367"/>
      <c r="WV4" s="367"/>
      <c r="WW4" s="367"/>
      <c r="WX4" s="367"/>
      <c r="WY4" s="367"/>
      <c r="WZ4" s="367"/>
      <c r="XA4" s="367"/>
      <c r="XB4" s="367"/>
      <c r="XC4" s="367"/>
      <c r="XD4" s="367"/>
      <c r="XE4" s="367"/>
      <c r="XF4" s="367"/>
      <c r="XG4" s="367"/>
      <c r="XH4" s="367"/>
      <c r="XI4" s="367"/>
      <c r="XJ4" s="367"/>
      <c r="XK4" s="367"/>
      <c r="XL4" s="367"/>
      <c r="XM4" s="367"/>
      <c r="XN4" s="367"/>
      <c r="XO4" s="367"/>
      <c r="XP4" s="367"/>
      <c r="XQ4" s="367"/>
      <c r="XR4" s="367"/>
      <c r="XS4" s="367"/>
      <c r="XT4" s="367"/>
      <c r="XU4" s="367"/>
      <c r="XV4" s="367"/>
      <c r="XW4" s="367"/>
      <c r="XX4" s="367"/>
      <c r="XY4" s="367"/>
      <c r="XZ4" s="367"/>
      <c r="YA4" s="367"/>
      <c r="YB4" s="367"/>
      <c r="YC4" s="367"/>
      <c r="YD4" s="367"/>
      <c r="YE4" s="367"/>
      <c r="YF4" s="367"/>
      <c r="YG4" s="367"/>
      <c r="YH4" s="367"/>
      <c r="YI4" s="367"/>
      <c r="YJ4" s="367"/>
      <c r="YK4" s="367"/>
      <c r="YL4" s="367"/>
      <c r="YM4" s="367"/>
      <c r="YN4" s="367"/>
      <c r="YO4" s="367"/>
      <c r="YP4" s="367"/>
      <c r="YQ4" s="367"/>
      <c r="YR4" s="367"/>
      <c r="YS4" s="367"/>
      <c r="YT4" s="367"/>
      <c r="YU4" s="367"/>
      <c r="YV4" s="367"/>
      <c r="YW4" s="367"/>
      <c r="YX4" s="367"/>
      <c r="YY4" s="367"/>
      <c r="YZ4" s="367"/>
      <c r="ZA4" s="367"/>
      <c r="ZB4" s="367"/>
      <c r="ZC4" s="367"/>
      <c r="ZD4" s="367"/>
      <c r="ZE4" s="367"/>
      <c r="ZF4" s="367"/>
      <c r="ZG4" s="367"/>
      <c r="ZH4" s="367"/>
      <c r="ZI4" s="367"/>
      <c r="ZJ4" s="367"/>
      <c r="ZK4" s="367"/>
      <c r="ZL4" s="367"/>
      <c r="ZM4" s="367"/>
      <c r="ZN4" s="367"/>
      <c r="ZO4" s="367"/>
      <c r="ZP4" s="367"/>
      <c r="ZQ4" s="367"/>
      <c r="ZR4" s="367"/>
      <c r="ZS4" s="367"/>
      <c r="ZT4" s="367"/>
      <c r="ZU4" s="367"/>
      <c r="ZV4" s="367"/>
      <c r="ZW4" s="367"/>
      <c r="ZX4" s="367"/>
      <c r="ZY4" s="367"/>
      <c r="ZZ4" s="367"/>
      <c r="AAA4" s="367"/>
      <c r="AAB4" s="367"/>
      <c r="AAC4" s="367"/>
      <c r="AAD4" s="367"/>
      <c r="AAE4" s="367"/>
      <c r="AAF4" s="367"/>
      <c r="AAG4" s="367"/>
      <c r="AAH4" s="367"/>
      <c r="AAI4" s="367"/>
      <c r="AAJ4" s="367"/>
      <c r="AAK4" s="367"/>
      <c r="AAL4" s="367"/>
      <c r="AAM4" s="367"/>
      <c r="AAN4" s="367"/>
      <c r="AAO4" s="367"/>
      <c r="AAP4" s="367"/>
      <c r="AAQ4" s="367"/>
      <c r="AAR4" s="367"/>
      <c r="AAS4" s="367"/>
      <c r="AAT4" s="367"/>
      <c r="AAU4" s="367"/>
      <c r="AAV4" s="367"/>
      <c r="AAW4" s="367"/>
      <c r="AAX4" s="367"/>
      <c r="AAY4" s="367"/>
      <c r="AAZ4" s="367"/>
      <c r="ABA4" s="367"/>
      <c r="ABB4" s="367"/>
      <c r="ABC4" s="367"/>
      <c r="ABD4" s="367"/>
      <c r="ABE4" s="367"/>
      <c r="ABF4" s="367"/>
      <c r="ABG4" s="367"/>
      <c r="ABH4" s="367"/>
      <c r="ABI4" s="367"/>
      <c r="ABJ4" s="367"/>
      <c r="ABK4" s="367"/>
      <c r="ABL4" s="367"/>
      <c r="ABM4" s="367"/>
      <c r="ABN4" s="367"/>
      <c r="ABO4" s="367"/>
      <c r="ABP4" s="367"/>
      <c r="ABQ4" s="367"/>
      <c r="ABR4" s="367"/>
      <c r="ABS4" s="367"/>
      <c r="ABT4" s="367"/>
      <c r="ABU4" s="367"/>
      <c r="ABV4" s="367"/>
      <c r="ABW4" s="367"/>
      <c r="ABX4" s="367"/>
      <c r="ABY4" s="367"/>
      <c r="ABZ4" s="367"/>
      <c r="ACA4" s="367"/>
      <c r="ACB4" s="367"/>
      <c r="ACC4" s="367"/>
      <c r="ACD4" s="367"/>
      <c r="ACE4" s="367"/>
      <c r="ACF4" s="367"/>
      <c r="ACG4" s="367"/>
      <c r="ACH4" s="367"/>
      <c r="ACI4" s="367"/>
      <c r="ACJ4" s="367"/>
      <c r="ACK4" s="367"/>
      <c r="ACL4" s="367"/>
      <c r="ACM4" s="367"/>
      <c r="ACN4" s="367"/>
      <c r="ACO4" s="367"/>
      <c r="ACP4" s="367"/>
      <c r="ACQ4" s="367"/>
      <c r="ACR4" s="367"/>
      <c r="ACS4" s="367"/>
      <c r="ACT4" s="367"/>
      <c r="ACU4" s="367"/>
      <c r="ACV4" s="367"/>
      <c r="ACW4" s="367"/>
      <c r="ACX4" s="367"/>
      <c r="ACY4" s="367"/>
      <c r="ACZ4" s="367"/>
      <c r="ADA4" s="367"/>
      <c r="ADB4" s="367"/>
      <c r="ADC4" s="367"/>
      <c r="ADD4" s="367"/>
      <c r="ADE4" s="367"/>
      <c r="ADF4" s="367"/>
      <c r="ADG4" s="367"/>
      <c r="ADH4" s="367"/>
      <c r="ADI4" s="367"/>
      <c r="ADJ4" s="367"/>
      <c r="ADK4" s="367"/>
      <c r="ADL4" s="367"/>
      <c r="ADM4" s="367"/>
      <c r="ADN4" s="367"/>
      <c r="ADO4" s="367"/>
      <c r="ADP4" s="367"/>
      <c r="ADQ4" s="367"/>
      <c r="ADR4" s="367"/>
      <c r="ADS4" s="367"/>
      <c r="ADT4" s="367"/>
      <c r="ADU4" s="367"/>
      <c r="ADV4" s="367"/>
      <c r="ADW4" s="367"/>
      <c r="ADX4" s="367"/>
      <c r="ADY4" s="367"/>
      <c r="ADZ4" s="367"/>
      <c r="AEA4" s="367"/>
      <c r="AEB4" s="367"/>
      <c r="AEC4" s="367"/>
      <c r="AED4" s="367"/>
      <c r="AEE4" s="367"/>
      <c r="AEF4" s="367"/>
      <c r="AEG4" s="367"/>
      <c r="AEH4" s="367"/>
      <c r="AEI4" s="367"/>
      <c r="AEJ4" s="367"/>
      <c r="AEK4" s="367"/>
      <c r="AEL4" s="367"/>
      <c r="AEM4" s="367"/>
      <c r="AEN4" s="367"/>
      <c r="AEO4" s="367"/>
      <c r="AEP4" s="367"/>
      <c r="AEQ4" s="367"/>
      <c r="AER4" s="367"/>
      <c r="AES4" s="367"/>
      <c r="AET4" s="367"/>
      <c r="AEU4" s="367"/>
      <c r="AEV4" s="367"/>
      <c r="AEW4" s="367"/>
      <c r="AEX4" s="367"/>
      <c r="AEY4" s="367"/>
      <c r="AEZ4" s="367"/>
      <c r="AFA4" s="367"/>
      <c r="AFB4" s="367"/>
      <c r="AFC4" s="367"/>
      <c r="AFD4" s="367"/>
      <c r="AFE4" s="367"/>
      <c r="AFF4" s="367"/>
      <c r="AFG4" s="367"/>
      <c r="AFH4" s="367"/>
      <c r="AFI4" s="367"/>
      <c r="AFJ4" s="367"/>
      <c r="AFK4" s="367"/>
      <c r="AFL4" s="367"/>
      <c r="AFM4" s="367"/>
      <c r="AFN4" s="367"/>
      <c r="AFO4" s="367"/>
      <c r="AFP4" s="367"/>
      <c r="AFQ4" s="367"/>
      <c r="AFR4" s="367"/>
      <c r="AFS4" s="367"/>
      <c r="AFT4" s="367"/>
      <c r="AFU4" s="367"/>
      <c r="AFV4" s="367"/>
      <c r="AFW4" s="367"/>
      <c r="AFX4" s="367"/>
      <c r="AFY4" s="367"/>
      <c r="AFZ4" s="367"/>
      <c r="AGA4" s="367"/>
      <c r="AGB4" s="367"/>
      <c r="AGC4" s="367"/>
      <c r="AGD4" s="367"/>
      <c r="AGE4" s="367"/>
      <c r="AGF4" s="367"/>
      <c r="AGG4" s="367"/>
      <c r="AGH4" s="367"/>
      <c r="AGI4" s="367"/>
      <c r="AGJ4" s="367"/>
      <c r="AGK4" s="367"/>
      <c r="AGL4" s="367"/>
      <c r="AGM4" s="367"/>
      <c r="AGN4" s="367"/>
      <c r="AGO4" s="367"/>
      <c r="AGP4" s="367"/>
      <c r="AGQ4" s="367"/>
      <c r="AGR4" s="367"/>
      <c r="AGS4" s="367"/>
      <c r="AGT4" s="367"/>
      <c r="AGU4" s="367"/>
      <c r="AGV4" s="367"/>
      <c r="AGW4" s="367"/>
      <c r="AGX4" s="367"/>
      <c r="AGY4" s="367"/>
      <c r="AGZ4" s="367"/>
      <c r="AHA4" s="367"/>
      <c r="AHB4" s="367"/>
      <c r="AHC4" s="367"/>
      <c r="AHD4" s="367"/>
      <c r="AHE4" s="367"/>
      <c r="AHF4" s="367"/>
      <c r="AHG4" s="367"/>
      <c r="AHH4" s="367"/>
      <c r="AHI4" s="367"/>
      <c r="AHJ4" s="367"/>
      <c r="AHK4" s="367"/>
      <c r="AHL4" s="367"/>
      <c r="AHM4" s="367"/>
      <c r="AHN4" s="367"/>
      <c r="AHO4" s="367"/>
      <c r="AHP4" s="367"/>
      <c r="AHQ4" s="367"/>
      <c r="AHR4" s="367"/>
      <c r="AHS4" s="367"/>
      <c r="AHT4" s="367"/>
      <c r="AHU4" s="367"/>
      <c r="AHV4" s="367"/>
      <c r="AHW4" s="367"/>
      <c r="AHX4" s="367"/>
      <c r="AHY4" s="367"/>
      <c r="AHZ4" s="367"/>
      <c r="AIA4" s="367"/>
      <c r="AIB4" s="367"/>
      <c r="AIC4" s="367"/>
      <c r="AID4" s="367"/>
      <c r="AIE4" s="367"/>
      <c r="AIF4" s="367"/>
      <c r="AIG4" s="367"/>
      <c r="AIH4" s="367"/>
      <c r="AII4" s="367"/>
      <c r="AIJ4" s="367"/>
      <c r="AIK4" s="367"/>
      <c r="AIL4" s="367"/>
      <c r="AIM4" s="367"/>
      <c r="AIN4" s="367"/>
      <c r="AIO4" s="367"/>
      <c r="AIP4" s="367"/>
      <c r="AIQ4" s="367"/>
      <c r="AIR4" s="367"/>
      <c r="AIS4" s="367"/>
      <c r="AIT4" s="367"/>
      <c r="AIU4" s="367"/>
      <c r="AIV4" s="367"/>
      <c r="AIW4" s="367"/>
      <c r="AIX4" s="367"/>
      <c r="AIY4" s="367"/>
      <c r="AIZ4" s="367"/>
      <c r="AJA4" s="367"/>
      <c r="AJB4" s="367"/>
      <c r="AJC4" s="367"/>
      <c r="AJD4" s="367"/>
      <c r="AJE4" s="367"/>
      <c r="AJF4" s="367"/>
      <c r="AJG4" s="367"/>
      <c r="AJH4" s="367"/>
      <c r="AJI4" s="367"/>
      <c r="AJJ4" s="367"/>
      <c r="AJK4" s="367"/>
      <c r="AJL4" s="367"/>
      <c r="AJM4" s="367"/>
      <c r="AJN4" s="367"/>
      <c r="AJO4" s="367"/>
      <c r="AJP4" s="367"/>
      <c r="AJQ4" s="367"/>
      <c r="AJR4" s="367"/>
      <c r="AJS4" s="367"/>
      <c r="AJT4" s="367"/>
      <c r="AJU4" s="367"/>
      <c r="AJV4" s="367"/>
      <c r="AJW4" s="367"/>
      <c r="AJX4" s="367"/>
      <c r="AJY4" s="367"/>
      <c r="AJZ4" s="367"/>
      <c r="AKA4" s="367"/>
      <c r="AKB4" s="367"/>
      <c r="AKC4" s="367"/>
      <c r="AKD4" s="367"/>
      <c r="AKE4" s="367"/>
      <c r="AKF4" s="367"/>
      <c r="AKG4" s="367"/>
      <c r="AKH4" s="367"/>
      <c r="AKI4" s="367"/>
      <c r="AKJ4" s="367"/>
      <c r="AKK4" s="367"/>
      <c r="AKL4" s="367"/>
      <c r="AKM4" s="367"/>
      <c r="AKN4" s="367"/>
      <c r="AKO4" s="367"/>
      <c r="AKP4" s="367"/>
      <c r="AKQ4" s="367"/>
      <c r="AKR4" s="367"/>
      <c r="AKS4" s="367"/>
      <c r="AKT4" s="367"/>
      <c r="AKU4" s="367"/>
      <c r="AKV4" s="367"/>
      <c r="AKW4" s="367"/>
      <c r="AKX4" s="367"/>
      <c r="AKY4" s="367"/>
      <c r="AKZ4" s="367"/>
      <c r="ALA4" s="367"/>
      <c r="ALB4" s="367"/>
      <c r="ALC4" s="367"/>
      <c r="ALD4" s="367"/>
      <c r="ALE4" s="367"/>
      <c r="ALF4" s="367"/>
      <c r="ALG4" s="367"/>
      <c r="ALH4" s="367"/>
      <c r="ALI4" s="367"/>
      <c r="ALJ4" s="367"/>
      <c r="ALK4" s="367"/>
      <c r="ALL4" s="367"/>
      <c r="ALM4" s="367"/>
      <c r="ALN4" s="367"/>
      <c r="ALO4" s="367"/>
      <c r="ALP4" s="367"/>
      <c r="ALQ4" s="367"/>
      <c r="ALR4" s="367"/>
      <c r="ALS4" s="367"/>
      <c r="ALT4" s="367"/>
      <c r="ALU4" s="367"/>
      <c r="ALV4" s="367"/>
      <c r="ALW4" s="367"/>
      <c r="ALX4" s="367"/>
      <c r="ALY4" s="367"/>
      <c r="ALZ4" s="367"/>
      <c r="AMA4" s="367"/>
      <c r="AMB4" s="367"/>
      <c r="AMC4" s="367"/>
      <c r="AMD4" s="367"/>
      <c r="AME4" s="367"/>
      <c r="AMF4" s="367"/>
      <c r="AMG4" s="367"/>
      <c r="AMH4" s="367"/>
      <c r="AMI4" s="367"/>
      <c r="AMJ4" s="367"/>
      <c r="AMK4" s="367"/>
      <c r="AML4" s="367"/>
      <c r="AMM4" s="367"/>
      <c r="AMN4" s="367"/>
      <c r="AMO4" s="367"/>
      <c r="AMP4" s="367"/>
      <c r="AMQ4" s="367"/>
      <c r="AMR4" s="367"/>
      <c r="AMS4" s="367"/>
      <c r="AMT4" s="367"/>
      <c r="AMU4" s="367"/>
      <c r="AMV4" s="367"/>
      <c r="AMW4" s="367"/>
      <c r="AMX4" s="367"/>
      <c r="AMY4" s="367"/>
      <c r="AMZ4" s="367"/>
      <c r="ANA4" s="367"/>
      <c r="ANB4" s="367"/>
      <c r="ANC4" s="367"/>
      <c r="AND4" s="367"/>
      <c r="ANE4" s="367"/>
      <c r="ANF4" s="367"/>
      <c r="ANG4" s="367"/>
      <c r="ANH4" s="367"/>
      <c r="ANI4" s="367"/>
      <c r="ANJ4" s="367"/>
      <c r="ANK4" s="367"/>
      <c r="ANL4" s="367"/>
      <c r="ANM4" s="367"/>
      <c r="ANN4" s="367"/>
      <c r="ANO4" s="367"/>
      <c r="ANP4" s="367"/>
      <c r="ANQ4" s="367"/>
      <c r="ANR4" s="367"/>
      <c r="ANS4" s="367"/>
      <c r="ANT4" s="367"/>
      <c r="ANU4" s="367"/>
      <c r="ANV4" s="367"/>
      <c r="ANW4" s="367"/>
      <c r="ANX4" s="367"/>
      <c r="ANY4" s="367"/>
      <c r="ANZ4" s="367"/>
      <c r="AOA4" s="367"/>
      <c r="AOB4" s="367"/>
      <c r="AOC4" s="367"/>
      <c r="AOD4" s="367"/>
      <c r="AOE4" s="367"/>
      <c r="AOF4" s="367"/>
      <c r="AOG4" s="367"/>
      <c r="AOH4" s="367"/>
      <c r="AOI4" s="367"/>
      <c r="AOJ4" s="367"/>
      <c r="AOK4" s="367"/>
      <c r="AOL4" s="367"/>
      <c r="AOM4" s="367"/>
      <c r="AON4" s="367"/>
      <c r="AOO4" s="367"/>
      <c r="AOP4" s="367"/>
      <c r="AOQ4" s="367"/>
      <c r="AOR4" s="367"/>
      <c r="AOS4" s="367"/>
      <c r="AOT4" s="367"/>
      <c r="AOU4" s="367"/>
      <c r="AOV4" s="367"/>
      <c r="AOW4" s="367"/>
      <c r="AOX4" s="367"/>
      <c r="AOY4" s="367"/>
      <c r="AOZ4" s="367"/>
      <c r="APA4" s="367"/>
      <c r="APB4" s="367"/>
      <c r="APC4" s="367"/>
      <c r="APD4" s="367"/>
      <c r="APE4" s="367"/>
      <c r="APF4" s="367"/>
      <c r="APG4" s="367"/>
      <c r="APH4" s="367"/>
      <c r="API4" s="367"/>
      <c r="APJ4" s="367"/>
      <c r="APK4" s="367"/>
      <c r="APL4" s="367"/>
      <c r="APM4" s="367"/>
      <c r="APN4" s="367"/>
      <c r="APO4" s="367"/>
      <c r="APP4" s="367"/>
      <c r="APQ4" s="367"/>
      <c r="APR4" s="367"/>
      <c r="APS4" s="367"/>
      <c r="APT4" s="367"/>
      <c r="APU4" s="367"/>
      <c r="APV4" s="367"/>
      <c r="APW4" s="367"/>
      <c r="APX4" s="367"/>
      <c r="APY4" s="367"/>
      <c r="APZ4" s="367"/>
      <c r="AQA4" s="367"/>
      <c r="AQB4" s="367"/>
      <c r="AQC4" s="367"/>
      <c r="AQD4" s="367"/>
      <c r="AQE4" s="367"/>
      <c r="AQF4" s="367"/>
      <c r="AQG4" s="367"/>
      <c r="AQH4" s="367"/>
      <c r="AQI4" s="367"/>
      <c r="AQJ4" s="367"/>
      <c r="AQK4" s="367"/>
      <c r="AQL4" s="367"/>
      <c r="AQM4" s="367"/>
      <c r="AQN4" s="367"/>
      <c r="AQO4" s="367"/>
      <c r="AQP4" s="367"/>
      <c r="AQQ4" s="367"/>
      <c r="AQR4" s="367"/>
      <c r="AQS4" s="367"/>
      <c r="AQT4" s="367"/>
      <c r="AQU4" s="367"/>
      <c r="AQV4" s="367"/>
      <c r="AQW4" s="367"/>
      <c r="AQX4" s="367"/>
      <c r="AQY4" s="367"/>
      <c r="AQZ4" s="367"/>
      <c r="ARA4" s="367"/>
      <c r="ARB4" s="367"/>
      <c r="ARC4" s="367"/>
      <c r="ARD4" s="367"/>
      <c r="ARE4" s="367"/>
      <c r="ARF4" s="367"/>
      <c r="ARG4" s="367"/>
      <c r="ARH4" s="367"/>
      <c r="ARI4" s="367"/>
      <c r="ARJ4" s="367"/>
      <c r="ARK4" s="367"/>
      <c r="ARL4" s="367"/>
      <c r="ARM4" s="367"/>
      <c r="ARN4" s="367"/>
      <c r="ARO4" s="367"/>
      <c r="ARP4" s="367"/>
      <c r="ARQ4" s="367"/>
      <c r="ARR4" s="367"/>
      <c r="ARS4" s="367"/>
      <c r="ART4" s="367"/>
      <c r="ARU4" s="367"/>
      <c r="ARV4" s="367"/>
      <c r="ARW4" s="367"/>
      <c r="ARX4" s="367"/>
      <c r="ARY4" s="367"/>
      <c r="ARZ4" s="367"/>
      <c r="ASA4" s="367"/>
      <c r="ASB4" s="367"/>
      <c r="ASC4" s="367"/>
      <c r="ASD4" s="367"/>
      <c r="ASE4" s="367"/>
      <c r="ASF4" s="367"/>
      <c r="ASG4" s="367"/>
      <c r="ASH4" s="367"/>
      <c r="ASI4" s="367"/>
      <c r="ASJ4" s="367"/>
      <c r="ASK4" s="367"/>
      <c r="ASL4" s="367"/>
      <c r="ASM4" s="367"/>
      <c r="ASN4" s="367"/>
      <c r="ASO4" s="367"/>
      <c r="ASP4" s="367"/>
      <c r="ASQ4" s="367"/>
      <c r="ASR4" s="367"/>
      <c r="ASS4" s="367"/>
      <c r="AST4" s="367"/>
      <c r="ASU4" s="367"/>
      <c r="ASV4" s="367"/>
      <c r="ASW4" s="367"/>
      <c r="ASX4" s="367"/>
      <c r="ASY4" s="367"/>
      <c r="ASZ4" s="367"/>
      <c r="ATA4" s="367"/>
      <c r="ATB4" s="367"/>
      <c r="ATC4" s="367"/>
      <c r="ATD4" s="367"/>
      <c r="ATE4" s="367"/>
      <c r="ATF4" s="367"/>
      <c r="ATG4" s="367"/>
      <c r="ATH4" s="367"/>
      <c r="ATI4" s="367"/>
      <c r="ATJ4" s="367"/>
      <c r="ATK4" s="367"/>
      <c r="ATL4" s="367"/>
      <c r="ATM4" s="367"/>
      <c r="ATN4" s="367"/>
      <c r="ATO4" s="367"/>
      <c r="ATP4" s="367"/>
      <c r="ATQ4" s="367"/>
      <c r="ATR4" s="367"/>
      <c r="ATS4" s="367"/>
      <c r="ATT4" s="367"/>
      <c r="ATU4" s="367"/>
      <c r="ATV4" s="367"/>
      <c r="ATW4" s="367"/>
      <c r="ATX4" s="367"/>
      <c r="ATY4" s="367"/>
      <c r="ATZ4" s="367"/>
      <c r="AUA4" s="367"/>
      <c r="AUB4" s="367"/>
      <c r="AUC4" s="367"/>
      <c r="AUD4" s="367"/>
      <c r="AUE4" s="367"/>
      <c r="AUF4" s="367"/>
      <c r="AUG4" s="367"/>
      <c r="AUH4" s="367"/>
      <c r="AUI4" s="367"/>
      <c r="AUJ4" s="367"/>
      <c r="AUK4" s="367"/>
      <c r="AUL4" s="367"/>
      <c r="AUM4" s="367"/>
      <c r="AUN4" s="367"/>
      <c r="AUO4" s="367"/>
      <c r="AUP4" s="367"/>
      <c r="AUQ4" s="367"/>
      <c r="AUR4" s="367"/>
      <c r="AUS4" s="367"/>
      <c r="AUT4" s="367"/>
      <c r="AUU4" s="367"/>
      <c r="AUV4" s="367"/>
      <c r="AUW4" s="367"/>
      <c r="AUX4" s="367"/>
      <c r="AUY4" s="367"/>
      <c r="AUZ4" s="367"/>
      <c r="AVA4" s="367"/>
      <c r="AVB4" s="367"/>
      <c r="AVC4" s="367"/>
      <c r="AVD4" s="367"/>
      <c r="AVE4" s="367"/>
      <c r="AVF4" s="367"/>
      <c r="AVG4" s="367"/>
      <c r="AVH4" s="367"/>
      <c r="AVI4" s="367"/>
      <c r="AVJ4" s="367"/>
      <c r="AVK4" s="367"/>
      <c r="AVL4" s="367"/>
      <c r="AVM4" s="367"/>
      <c r="AVN4" s="367"/>
      <c r="AVO4" s="367"/>
      <c r="AVP4" s="367"/>
      <c r="AVQ4" s="367"/>
      <c r="AVR4" s="367"/>
      <c r="AVS4" s="367"/>
      <c r="AVT4" s="367"/>
      <c r="AVU4" s="367"/>
      <c r="AVV4" s="367"/>
      <c r="AVW4" s="367"/>
      <c r="AVX4" s="367"/>
      <c r="AVY4" s="367"/>
      <c r="AVZ4" s="367"/>
      <c r="AWA4" s="367"/>
      <c r="AWB4" s="367"/>
      <c r="AWC4" s="367"/>
      <c r="AWD4" s="367"/>
      <c r="AWE4" s="367"/>
      <c r="AWF4" s="367"/>
      <c r="AWG4" s="367"/>
      <c r="AWH4" s="367"/>
      <c r="AWI4" s="367"/>
      <c r="AWJ4" s="367"/>
      <c r="AWK4" s="367"/>
      <c r="AWL4" s="367"/>
      <c r="AWM4" s="367"/>
      <c r="AWN4" s="367"/>
      <c r="AWO4" s="367"/>
      <c r="AWP4" s="367"/>
      <c r="AWQ4" s="367"/>
      <c r="AWR4" s="367"/>
      <c r="AWS4" s="367"/>
      <c r="AWT4" s="367"/>
      <c r="AWU4" s="367"/>
      <c r="AWV4" s="367"/>
      <c r="AWW4" s="367"/>
      <c r="AWX4" s="367"/>
      <c r="AWY4" s="367"/>
      <c r="AWZ4" s="367"/>
      <c r="AXA4" s="367"/>
      <c r="AXB4" s="367"/>
      <c r="AXC4" s="367"/>
      <c r="AXD4" s="367"/>
      <c r="AXE4" s="367"/>
      <c r="AXF4" s="367"/>
      <c r="AXG4" s="367"/>
      <c r="AXH4" s="367"/>
      <c r="AXI4" s="367"/>
      <c r="AXJ4" s="367"/>
      <c r="AXK4" s="367"/>
      <c r="AXL4" s="367"/>
      <c r="AXM4" s="367"/>
      <c r="AXN4" s="367"/>
      <c r="AXO4" s="367"/>
      <c r="AXP4" s="367"/>
      <c r="AXQ4" s="367"/>
      <c r="AXR4" s="367"/>
      <c r="AXS4" s="367"/>
      <c r="AXT4" s="367"/>
      <c r="AXU4" s="367"/>
      <c r="AXV4" s="367"/>
      <c r="AXW4" s="367"/>
      <c r="AXX4" s="367"/>
      <c r="AXY4" s="367"/>
      <c r="AXZ4" s="367"/>
      <c r="AYA4" s="367"/>
      <c r="AYB4" s="367"/>
      <c r="AYC4" s="367"/>
      <c r="AYD4" s="367"/>
      <c r="AYE4" s="367"/>
      <c r="AYF4" s="367"/>
      <c r="AYG4" s="367"/>
      <c r="AYH4" s="367"/>
      <c r="AYI4" s="367"/>
      <c r="AYJ4" s="367"/>
      <c r="AYK4" s="367"/>
      <c r="AYL4" s="367"/>
      <c r="AYM4" s="367"/>
      <c r="AYN4" s="367"/>
      <c r="AYO4" s="367"/>
      <c r="AYP4" s="367"/>
      <c r="AYQ4" s="367"/>
      <c r="AYR4" s="367"/>
      <c r="AYS4" s="367"/>
      <c r="AYT4" s="367"/>
      <c r="AYU4" s="367"/>
      <c r="AYV4" s="367"/>
      <c r="AYW4" s="367"/>
      <c r="AYX4" s="367"/>
      <c r="AYY4" s="367"/>
      <c r="AYZ4" s="367"/>
      <c r="AZA4" s="367"/>
      <c r="AZB4" s="367"/>
      <c r="AZC4" s="367"/>
      <c r="AZD4" s="367"/>
      <c r="AZE4" s="367"/>
      <c r="AZF4" s="367"/>
      <c r="AZG4" s="367"/>
      <c r="AZH4" s="367"/>
      <c r="AZI4" s="367"/>
      <c r="AZJ4" s="367"/>
      <c r="AZK4" s="367"/>
      <c r="AZL4" s="367"/>
      <c r="AZM4" s="367"/>
      <c r="AZN4" s="367"/>
      <c r="AZO4" s="367"/>
      <c r="AZP4" s="367"/>
      <c r="AZQ4" s="367"/>
      <c r="AZR4" s="367"/>
      <c r="AZS4" s="367"/>
      <c r="AZT4" s="367"/>
      <c r="AZU4" s="367"/>
      <c r="AZV4" s="367"/>
      <c r="AZW4" s="367"/>
      <c r="AZX4" s="367"/>
      <c r="AZY4" s="367"/>
      <c r="AZZ4" s="367"/>
      <c r="BAA4" s="367"/>
      <c r="BAB4" s="367"/>
      <c r="BAC4" s="367"/>
      <c r="BAD4" s="367"/>
      <c r="BAE4" s="367"/>
      <c r="BAF4" s="367"/>
      <c r="BAG4" s="367"/>
      <c r="BAH4" s="367"/>
      <c r="BAI4" s="367"/>
      <c r="BAJ4" s="367"/>
      <c r="BAK4" s="367"/>
      <c r="BAL4" s="367"/>
      <c r="BAM4" s="367"/>
      <c r="BAN4" s="367"/>
      <c r="BAO4" s="367"/>
      <c r="BAP4" s="367"/>
      <c r="BAQ4" s="367"/>
      <c r="BAR4" s="367"/>
      <c r="BAS4" s="367"/>
      <c r="BAT4" s="367"/>
      <c r="BAU4" s="367"/>
      <c r="BAV4" s="367"/>
      <c r="BAW4" s="367"/>
      <c r="BAX4" s="367"/>
      <c r="BAY4" s="367"/>
      <c r="BAZ4" s="367"/>
      <c r="BBA4" s="367"/>
      <c r="BBB4" s="367"/>
      <c r="BBC4" s="367"/>
      <c r="BBD4" s="367"/>
      <c r="BBE4" s="367"/>
      <c r="BBF4" s="367"/>
      <c r="BBG4" s="367"/>
      <c r="BBH4" s="367"/>
      <c r="BBI4" s="367"/>
      <c r="BBJ4" s="367"/>
      <c r="BBK4" s="367"/>
      <c r="BBL4" s="367"/>
      <c r="BBM4" s="367"/>
      <c r="BBN4" s="367"/>
      <c r="BBO4" s="367"/>
      <c r="BBP4" s="367"/>
      <c r="BBQ4" s="367"/>
      <c r="BBR4" s="367"/>
      <c r="BBS4" s="367"/>
      <c r="BBT4" s="367"/>
      <c r="BBU4" s="367"/>
      <c r="BBV4" s="367"/>
      <c r="BBW4" s="367"/>
      <c r="BBX4" s="367"/>
      <c r="BBY4" s="367"/>
      <c r="BBZ4" s="367"/>
      <c r="BCA4" s="367"/>
      <c r="BCB4" s="367"/>
      <c r="BCC4" s="367"/>
      <c r="BCD4" s="367"/>
      <c r="BCE4" s="367"/>
      <c r="BCF4" s="367"/>
      <c r="BCG4" s="367"/>
      <c r="BCH4" s="367"/>
      <c r="BCI4" s="367"/>
      <c r="BCJ4" s="367"/>
      <c r="BCK4" s="367"/>
      <c r="BCL4" s="367"/>
      <c r="BCM4" s="367"/>
      <c r="BCN4" s="367"/>
      <c r="BCO4" s="367"/>
      <c r="BCP4" s="367"/>
      <c r="BCQ4" s="367"/>
      <c r="BCR4" s="367"/>
      <c r="BCS4" s="367"/>
      <c r="BCT4" s="367"/>
      <c r="BCU4" s="367"/>
      <c r="BCV4" s="367"/>
      <c r="BCW4" s="367"/>
      <c r="BCX4" s="367"/>
      <c r="BCY4" s="367"/>
      <c r="BCZ4" s="367"/>
      <c r="BDA4" s="367"/>
      <c r="BDB4" s="367"/>
      <c r="BDC4" s="367"/>
      <c r="BDD4" s="367"/>
      <c r="BDE4" s="367"/>
      <c r="BDF4" s="367"/>
      <c r="BDG4" s="367"/>
      <c r="BDH4" s="367"/>
      <c r="BDI4" s="367"/>
      <c r="BDJ4" s="367"/>
      <c r="BDK4" s="367"/>
      <c r="BDL4" s="367"/>
      <c r="BDM4" s="367"/>
      <c r="BDN4" s="367"/>
      <c r="BDO4" s="367"/>
      <c r="BDP4" s="367"/>
      <c r="BDQ4" s="367"/>
      <c r="BDR4" s="367"/>
      <c r="BDS4" s="367"/>
      <c r="BDT4" s="367"/>
      <c r="BDU4" s="367"/>
      <c r="BDV4" s="367"/>
      <c r="BDW4" s="367"/>
      <c r="BDX4" s="367"/>
      <c r="BDY4" s="367"/>
      <c r="BDZ4" s="367"/>
      <c r="BEA4" s="367"/>
      <c r="BEB4" s="367"/>
      <c r="BEC4" s="367"/>
      <c r="BED4" s="367"/>
      <c r="BEE4" s="367"/>
      <c r="BEF4" s="367"/>
      <c r="BEG4" s="367"/>
      <c r="BEH4" s="367"/>
      <c r="BEI4" s="367"/>
      <c r="BEJ4" s="367"/>
      <c r="BEK4" s="367"/>
      <c r="BEL4" s="367"/>
      <c r="BEM4" s="367"/>
      <c r="BEN4" s="367"/>
      <c r="BEO4" s="367"/>
      <c r="BEP4" s="367"/>
      <c r="BEQ4" s="367"/>
      <c r="BER4" s="367"/>
      <c r="BES4" s="367"/>
      <c r="BET4" s="367"/>
      <c r="BEU4" s="367"/>
      <c r="BEV4" s="367"/>
      <c r="BEW4" s="367"/>
      <c r="BEX4" s="367"/>
      <c r="BEY4" s="367"/>
      <c r="BEZ4" s="367"/>
      <c r="BFA4" s="367"/>
      <c r="BFB4" s="367"/>
      <c r="BFC4" s="367"/>
      <c r="BFD4" s="367"/>
      <c r="BFE4" s="367"/>
      <c r="BFF4" s="367"/>
      <c r="BFG4" s="367"/>
      <c r="BFH4" s="367"/>
      <c r="BFI4" s="367"/>
      <c r="BFJ4" s="367"/>
      <c r="BFK4" s="367"/>
      <c r="BFL4" s="367"/>
      <c r="BFM4" s="367"/>
      <c r="BFN4" s="367"/>
      <c r="BFO4" s="367"/>
      <c r="BFP4" s="367"/>
      <c r="BFQ4" s="367"/>
      <c r="BFR4" s="367"/>
      <c r="BFS4" s="367"/>
      <c r="BFT4" s="367"/>
      <c r="BFU4" s="367"/>
      <c r="BFV4" s="367"/>
      <c r="BFW4" s="367"/>
      <c r="BFX4" s="367"/>
      <c r="BFY4" s="367"/>
      <c r="BFZ4" s="367"/>
      <c r="BGA4" s="367"/>
      <c r="BGB4" s="367"/>
      <c r="BGC4" s="367"/>
      <c r="BGD4" s="367"/>
      <c r="BGE4" s="367"/>
      <c r="BGF4" s="367"/>
      <c r="BGG4" s="367"/>
      <c r="BGH4" s="367"/>
      <c r="BGI4" s="367"/>
      <c r="BGJ4" s="367"/>
      <c r="BGK4" s="367"/>
      <c r="BGL4" s="367"/>
      <c r="BGM4" s="367"/>
      <c r="BGN4" s="367"/>
      <c r="BGO4" s="367"/>
      <c r="BGP4" s="367"/>
      <c r="BGQ4" s="367"/>
      <c r="BGR4" s="367"/>
      <c r="BGS4" s="367"/>
      <c r="BGT4" s="367"/>
      <c r="BGU4" s="367"/>
      <c r="BGV4" s="367"/>
      <c r="BGW4" s="367"/>
      <c r="BGX4" s="367"/>
      <c r="BGY4" s="367"/>
      <c r="BGZ4" s="367"/>
      <c r="BHA4" s="367"/>
      <c r="BHB4" s="367"/>
      <c r="BHC4" s="367"/>
      <c r="BHD4" s="367"/>
      <c r="BHE4" s="367"/>
      <c r="BHF4" s="367"/>
      <c r="BHG4" s="367"/>
      <c r="BHH4" s="367"/>
      <c r="BHI4" s="367"/>
      <c r="BHJ4" s="367"/>
      <c r="BHK4" s="367"/>
      <c r="BHL4" s="367"/>
      <c r="BHM4" s="367"/>
      <c r="BHN4" s="367"/>
      <c r="BHO4" s="367"/>
      <c r="BHP4" s="367"/>
      <c r="BHQ4" s="367"/>
      <c r="BHR4" s="367"/>
      <c r="BHS4" s="367"/>
      <c r="BHT4" s="367"/>
      <c r="BHU4" s="367"/>
      <c r="BHV4" s="367"/>
      <c r="BHW4" s="367"/>
      <c r="BHX4" s="367"/>
      <c r="BHY4" s="367"/>
      <c r="BHZ4" s="367"/>
      <c r="BIA4" s="367"/>
      <c r="BIB4" s="367"/>
      <c r="BIC4" s="367"/>
      <c r="BID4" s="367"/>
      <c r="BIE4" s="367"/>
      <c r="BIF4" s="367"/>
      <c r="BIG4" s="367"/>
      <c r="BIH4" s="367"/>
      <c r="BII4" s="367"/>
      <c r="BIJ4" s="367"/>
      <c r="BIK4" s="367"/>
      <c r="BIL4" s="367"/>
      <c r="BIM4" s="367"/>
      <c r="BIN4" s="367"/>
      <c r="BIO4" s="367"/>
      <c r="BIP4" s="367"/>
      <c r="BIQ4" s="367"/>
      <c r="BIR4" s="367"/>
      <c r="BIS4" s="367"/>
      <c r="BIT4" s="367"/>
      <c r="BIU4" s="367"/>
      <c r="BIV4" s="367"/>
      <c r="BIW4" s="367"/>
      <c r="BIX4" s="367"/>
      <c r="BIY4" s="367"/>
      <c r="BIZ4" s="367"/>
      <c r="BJA4" s="367"/>
      <c r="BJB4" s="367"/>
      <c r="BJC4" s="367"/>
      <c r="BJD4" s="367"/>
      <c r="BJE4" s="367"/>
      <c r="BJF4" s="367"/>
      <c r="BJG4" s="367"/>
      <c r="BJH4" s="367"/>
      <c r="BJI4" s="367"/>
      <c r="BJJ4" s="367"/>
      <c r="BJK4" s="367"/>
      <c r="BJL4" s="367"/>
      <c r="BJM4" s="367"/>
      <c r="BJN4" s="367"/>
      <c r="BJO4" s="367"/>
      <c r="BJP4" s="367"/>
      <c r="BJQ4" s="367"/>
      <c r="BJR4" s="367"/>
      <c r="BJS4" s="367"/>
      <c r="BJT4" s="367"/>
      <c r="BJU4" s="367"/>
      <c r="BJV4" s="367"/>
      <c r="BJW4" s="367"/>
      <c r="BJX4" s="367"/>
      <c r="BJY4" s="367"/>
      <c r="BJZ4" s="367"/>
      <c r="BKA4" s="367"/>
      <c r="BKB4" s="367"/>
      <c r="BKC4" s="367"/>
      <c r="BKD4" s="367"/>
      <c r="BKE4" s="367"/>
      <c r="BKF4" s="367"/>
      <c r="BKG4" s="367"/>
      <c r="BKH4" s="367"/>
      <c r="BKI4" s="367"/>
      <c r="BKJ4" s="367"/>
      <c r="BKK4" s="367"/>
      <c r="BKL4" s="367"/>
      <c r="BKM4" s="367"/>
      <c r="BKN4" s="367"/>
      <c r="BKO4" s="367"/>
      <c r="BKP4" s="367"/>
      <c r="BKQ4" s="367"/>
      <c r="BKR4" s="367"/>
      <c r="BKS4" s="367"/>
      <c r="BKT4" s="367"/>
      <c r="BKU4" s="367"/>
      <c r="BKV4" s="367"/>
      <c r="BKW4" s="367"/>
      <c r="BKX4" s="367"/>
      <c r="BKY4" s="367"/>
      <c r="BKZ4" s="367"/>
      <c r="BLA4" s="367"/>
      <c r="BLB4" s="367"/>
      <c r="BLC4" s="367"/>
      <c r="BLD4" s="367"/>
      <c r="BLE4" s="367"/>
      <c r="BLF4" s="367"/>
      <c r="BLG4" s="367"/>
      <c r="BLH4" s="367"/>
      <c r="BLI4" s="367"/>
      <c r="BLJ4" s="367"/>
      <c r="BLK4" s="367"/>
      <c r="BLL4" s="367"/>
      <c r="BLM4" s="367"/>
      <c r="BLN4" s="367"/>
      <c r="BLO4" s="367"/>
      <c r="BLP4" s="367"/>
      <c r="BLQ4" s="367"/>
      <c r="BLR4" s="367"/>
      <c r="BLS4" s="367"/>
      <c r="BLT4" s="367"/>
      <c r="BLU4" s="367"/>
      <c r="BLV4" s="367"/>
      <c r="BLW4" s="367"/>
      <c r="BLX4" s="367"/>
      <c r="BLY4" s="367"/>
      <c r="BLZ4" s="367"/>
      <c r="BMA4" s="367"/>
      <c r="BMB4" s="367"/>
      <c r="BMC4" s="367"/>
      <c r="BMD4" s="367"/>
      <c r="BME4" s="367"/>
      <c r="BMF4" s="367"/>
      <c r="BMG4" s="367"/>
      <c r="BMH4" s="367"/>
      <c r="BMI4" s="367"/>
      <c r="BMJ4" s="367"/>
      <c r="BMK4" s="367"/>
      <c r="BML4" s="367"/>
      <c r="BMM4" s="367"/>
      <c r="BMN4" s="367"/>
      <c r="BMO4" s="367"/>
      <c r="BMP4" s="367"/>
      <c r="BMQ4" s="367"/>
      <c r="BMR4" s="367"/>
      <c r="BMS4" s="367"/>
      <c r="BMT4" s="367"/>
      <c r="BMU4" s="367"/>
      <c r="BMV4" s="367"/>
      <c r="BMW4" s="367"/>
      <c r="BMX4" s="367"/>
      <c r="BMY4" s="367"/>
      <c r="BMZ4" s="367"/>
      <c r="BNA4" s="367"/>
      <c r="BNB4" s="367"/>
      <c r="BNC4" s="367"/>
      <c r="BND4" s="367"/>
      <c r="BNE4" s="367"/>
      <c r="BNF4" s="367"/>
      <c r="BNG4" s="367"/>
      <c r="BNH4" s="367"/>
      <c r="BNI4" s="367"/>
      <c r="BNJ4" s="367"/>
      <c r="BNK4" s="367"/>
      <c r="BNL4" s="367"/>
      <c r="BNM4" s="367"/>
      <c r="BNN4" s="367"/>
      <c r="BNO4" s="367"/>
      <c r="BNP4" s="367"/>
      <c r="BNQ4" s="367"/>
      <c r="BNR4" s="367"/>
      <c r="BNS4" s="367"/>
      <c r="BNT4" s="367"/>
      <c r="BNU4" s="367"/>
      <c r="BNV4" s="367"/>
      <c r="BNW4" s="367"/>
      <c r="BNX4" s="367"/>
      <c r="BNY4" s="367"/>
      <c r="BNZ4" s="367"/>
      <c r="BOA4" s="367"/>
      <c r="BOB4" s="367"/>
      <c r="BOC4" s="367"/>
      <c r="BOD4" s="367"/>
      <c r="BOE4" s="367"/>
      <c r="BOF4" s="367"/>
      <c r="BOG4" s="367"/>
      <c r="BOH4" s="367"/>
      <c r="BOI4" s="367"/>
      <c r="BOJ4" s="367"/>
      <c r="BOK4" s="367"/>
      <c r="BOL4" s="367"/>
      <c r="BOM4" s="367"/>
      <c r="BON4" s="367"/>
      <c r="BOO4" s="367"/>
      <c r="BOP4" s="367"/>
      <c r="BOQ4" s="367"/>
      <c r="BOR4" s="367"/>
      <c r="BOS4" s="367"/>
      <c r="BOT4" s="367"/>
      <c r="BOU4" s="367"/>
      <c r="BOV4" s="367"/>
      <c r="BOW4" s="367"/>
      <c r="BOX4" s="367"/>
      <c r="BOY4" s="367"/>
      <c r="BOZ4" s="367"/>
      <c r="BPA4" s="367"/>
      <c r="BPB4" s="367"/>
      <c r="BPC4" s="367"/>
      <c r="BPD4" s="367"/>
      <c r="BPE4" s="367"/>
      <c r="BPF4" s="367"/>
      <c r="BPG4" s="367"/>
      <c r="BPH4" s="367"/>
      <c r="BPI4" s="367"/>
      <c r="BPJ4" s="367"/>
      <c r="BPK4" s="367"/>
      <c r="BPL4" s="367"/>
      <c r="BPM4" s="367"/>
      <c r="BPN4" s="367"/>
      <c r="BPO4" s="367"/>
      <c r="BPP4" s="367"/>
      <c r="BPQ4" s="367"/>
      <c r="BPR4" s="367"/>
      <c r="BPS4" s="367"/>
      <c r="BPT4" s="367"/>
      <c r="BPU4" s="367"/>
      <c r="BPV4" s="367"/>
      <c r="BPW4" s="367"/>
      <c r="BPX4" s="367"/>
      <c r="BPY4" s="367"/>
      <c r="BPZ4" s="367"/>
      <c r="BQA4" s="367"/>
      <c r="BQB4" s="367"/>
      <c r="BQC4" s="367"/>
      <c r="BQD4" s="367"/>
      <c r="BQE4" s="367"/>
      <c r="BQF4" s="367"/>
      <c r="BQG4" s="367"/>
      <c r="BQH4" s="367"/>
      <c r="BQI4" s="367"/>
      <c r="BQJ4" s="367"/>
      <c r="BQK4" s="367"/>
      <c r="BQL4" s="367"/>
      <c r="BQM4" s="367"/>
      <c r="BQN4" s="367"/>
      <c r="BQO4" s="367"/>
      <c r="BQP4" s="367"/>
      <c r="BQQ4" s="367"/>
      <c r="BQR4" s="367"/>
      <c r="BQS4" s="367"/>
      <c r="BQT4" s="367"/>
      <c r="BQU4" s="367"/>
      <c r="BQV4" s="367"/>
      <c r="BQW4" s="367"/>
      <c r="BQX4" s="367"/>
      <c r="BQY4" s="367"/>
      <c r="BQZ4" s="367"/>
      <c r="BRA4" s="367"/>
      <c r="BRB4" s="367"/>
      <c r="BRC4" s="367"/>
      <c r="BRD4" s="367"/>
      <c r="BRE4" s="367"/>
      <c r="BRF4" s="367"/>
      <c r="BRG4" s="367"/>
      <c r="BRH4" s="367"/>
      <c r="BRI4" s="367"/>
      <c r="BRJ4" s="367"/>
      <c r="BRK4" s="367"/>
      <c r="BRL4" s="367"/>
      <c r="BRM4" s="367"/>
      <c r="BRN4" s="367"/>
      <c r="BRO4" s="367"/>
      <c r="BRP4" s="367"/>
      <c r="BRQ4" s="367"/>
      <c r="BRR4" s="367"/>
      <c r="BRS4" s="367"/>
      <c r="BRT4" s="367"/>
      <c r="BRU4" s="367"/>
      <c r="BRV4" s="367"/>
      <c r="BRW4" s="367"/>
      <c r="BRX4" s="367"/>
      <c r="BRY4" s="367"/>
      <c r="BRZ4" s="367"/>
      <c r="BSA4" s="367"/>
      <c r="BSB4" s="367"/>
      <c r="BSC4" s="367"/>
      <c r="BSD4" s="367"/>
      <c r="BSE4" s="367"/>
      <c r="BSF4" s="367"/>
      <c r="BSG4" s="367"/>
      <c r="BSH4" s="367"/>
      <c r="BSI4" s="367"/>
      <c r="BSJ4" s="367"/>
      <c r="BSK4" s="367"/>
      <c r="BSL4" s="367"/>
      <c r="BSM4" s="367"/>
      <c r="BSN4" s="367"/>
      <c r="BSO4" s="367"/>
      <c r="BSP4" s="367"/>
      <c r="BSQ4" s="367"/>
      <c r="BSR4" s="367"/>
      <c r="BSS4" s="367"/>
      <c r="BST4" s="367"/>
      <c r="BSU4" s="367"/>
      <c r="BSV4" s="367"/>
      <c r="BSW4" s="367"/>
      <c r="BSX4" s="367"/>
      <c r="BSY4" s="367"/>
      <c r="BSZ4" s="367"/>
      <c r="BTA4" s="367"/>
      <c r="BTB4" s="367"/>
      <c r="BTC4" s="367"/>
      <c r="BTD4" s="367"/>
      <c r="BTE4" s="367"/>
      <c r="BTF4" s="367"/>
      <c r="BTG4" s="367"/>
      <c r="BTH4" s="367"/>
      <c r="BTI4" s="367"/>
      <c r="BTJ4" s="367"/>
      <c r="BTK4" s="367"/>
      <c r="BTL4" s="367"/>
      <c r="BTM4" s="367"/>
      <c r="BTN4" s="367"/>
      <c r="BTO4" s="367"/>
      <c r="BTP4" s="367"/>
      <c r="BTQ4" s="367"/>
      <c r="BTR4" s="367"/>
      <c r="BTS4" s="367"/>
      <c r="BTT4" s="367"/>
      <c r="BTU4" s="367"/>
      <c r="BTV4" s="367"/>
      <c r="BTW4" s="367"/>
      <c r="BTX4" s="367"/>
      <c r="BTY4" s="367"/>
      <c r="BTZ4" s="367"/>
      <c r="BUA4" s="367"/>
      <c r="BUB4" s="367"/>
      <c r="BUC4" s="367"/>
      <c r="BUD4" s="367"/>
      <c r="BUE4" s="367"/>
      <c r="BUF4" s="367"/>
      <c r="BUG4" s="367"/>
      <c r="BUH4" s="367"/>
      <c r="BUI4" s="367"/>
      <c r="BUJ4" s="367"/>
      <c r="BUK4" s="367"/>
      <c r="BUL4" s="367"/>
      <c r="BUM4" s="367"/>
      <c r="BUN4" s="367"/>
      <c r="BUO4" s="367"/>
      <c r="BUP4" s="367"/>
      <c r="BUQ4" s="367"/>
      <c r="BUR4" s="367"/>
      <c r="BUS4" s="367"/>
      <c r="BUT4" s="367"/>
      <c r="BUU4" s="367"/>
      <c r="BUV4" s="367"/>
      <c r="BUW4" s="367"/>
      <c r="BUX4" s="367"/>
      <c r="BUY4" s="367"/>
      <c r="BUZ4" s="367"/>
      <c r="BVA4" s="367"/>
      <c r="BVB4" s="367"/>
      <c r="BVC4" s="367"/>
      <c r="BVD4" s="367"/>
      <c r="BVE4" s="367"/>
      <c r="BVF4" s="367"/>
      <c r="BVG4" s="367"/>
      <c r="BVH4" s="367"/>
      <c r="BVI4" s="367"/>
      <c r="BVJ4" s="367"/>
      <c r="BVK4" s="367"/>
      <c r="BVL4" s="367"/>
      <c r="BVM4" s="367"/>
      <c r="BVN4" s="367"/>
      <c r="BVO4" s="367"/>
      <c r="BVP4" s="367"/>
      <c r="BVQ4" s="367"/>
      <c r="BVR4" s="367"/>
      <c r="BVS4" s="367"/>
      <c r="BVT4" s="367"/>
      <c r="BVU4" s="367"/>
      <c r="BVV4" s="367"/>
      <c r="BVW4" s="367"/>
      <c r="BVX4" s="367"/>
      <c r="BVY4" s="367"/>
      <c r="BVZ4" s="367"/>
      <c r="BWA4" s="367"/>
      <c r="BWB4" s="367"/>
      <c r="BWC4" s="367"/>
      <c r="BWD4" s="367"/>
      <c r="BWE4" s="367"/>
      <c r="BWF4" s="367"/>
      <c r="BWG4" s="367"/>
      <c r="BWH4" s="367"/>
      <c r="BWI4" s="367"/>
      <c r="BWJ4" s="367"/>
      <c r="BWK4" s="367"/>
      <c r="BWL4" s="367"/>
      <c r="BWM4" s="367"/>
      <c r="BWN4" s="367"/>
      <c r="BWO4" s="367"/>
      <c r="BWP4" s="367"/>
      <c r="BWQ4" s="367"/>
      <c r="BWR4" s="367"/>
      <c r="BWS4" s="367"/>
      <c r="BWT4" s="367"/>
      <c r="BWU4" s="367"/>
      <c r="BWV4" s="367"/>
      <c r="BWW4" s="367"/>
      <c r="BWX4" s="367"/>
      <c r="BWY4" s="367"/>
      <c r="BWZ4" s="367"/>
      <c r="BXA4" s="367"/>
      <c r="BXB4" s="367"/>
      <c r="BXC4" s="367"/>
      <c r="BXD4" s="367"/>
      <c r="BXE4" s="367"/>
      <c r="BXF4" s="367"/>
      <c r="BXG4" s="367"/>
      <c r="BXH4" s="367"/>
      <c r="BXI4" s="367"/>
      <c r="BXJ4" s="367"/>
      <c r="BXK4" s="367"/>
      <c r="BXL4" s="367"/>
      <c r="BXM4" s="367"/>
      <c r="BXN4" s="367"/>
      <c r="BXO4" s="367"/>
      <c r="BXP4" s="367"/>
      <c r="BXQ4" s="367"/>
      <c r="BXR4" s="367"/>
      <c r="BXS4" s="367"/>
      <c r="BXT4" s="367"/>
      <c r="BXU4" s="367"/>
      <c r="BXV4" s="367"/>
      <c r="BXW4" s="367"/>
      <c r="BXX4" s="367"/>
      <c r="BXY4" s="367"/>
      <c r="BXZ4" s="367"/>
      <c r="BYA4" s="367"/>
      <c r="BYB4" s="367"/>
      <c r="BYC4" s="367"/>
      <c r="BYD4" s="367"/>
      <c r="BYE4" s="367"/>
      <c r="BYF4" s="367"/>
      <c r="BYG4" s="367"/>
      <c r="BYH4" s="367"/>
      <c r="BYI4" s="367"/>
      <c r="BYJ4" s="367"/>
      <c r="BYK4" s="367"/>
      <c r="BYL4" s="367"/>
      <c r="BYM4" s="367"/>
      <c r="BYN4" s="367"/>
      <c r="BYO4" s="367"/>
      <c r="BYP4" s="367"/>
      <c r="BYQ4" s="367"/>
      <c r="BYR4" s="367"/>
      <c r="BYS4" s="367"/>
      <c r="BYT4" s="367"/>
      <c r="BYU4" s="367"/>
      <c r="BYV4" s="367"/>
      <c r="BYW4" s="367"/>
      <c r="BYX4" s="367"/>
      <c r="BYY4" s="367"/>
      <c r="BYZ4" s="367"/>
      <c r="BZA4" s="367"/>
      <c r="BZB4" s="367"/>
      <c r="BZC4" s="367"/>
      <c r="BZD4" s="367"/>
      <c r="BZE4" s="367"/>
      <c r="BZF4" s="367"/>
      <c r="BZG4" s="367"/>
      <c r="BZH4" s="367"/>
      <c r="BZI4" s="367"/>
      <c r="BZJ4" s="367"/>
      <c r="BZK4" s="367"/>
      <c r="BZL4" s="367"/>
      <c r="BZM4" s="367"/>
      <c r="BZN4" s="367"/>
      <c r="BZO4" s="367"/>
      <c r="BZP4" s="367"/>
      <c r="BZQ4" s="367"/>
      <c r="BZR4" s="367"/>
      <c r="BZS4" s="367"/>
      <c r="BZT4" s="367"/>
      <c r="BZU4" s="367"/>
      <c r="BZV4" s="367"/>
      <c r="BZW4" s="367"/>
      <c r="BZX4" s="367"/>
      <c r="BZY4" s="367"/>
      <c r="BZZ4" s="367"/>
      <c r="CAA4" s="367"/>
      <c r="CAB4" s="367"/>
      <c r="CAC4" s="367"/>
      <c r="CAD4" s="367"/>
      <c r="CAE4" s="367"/>
      <c r="CAF4" s="367"/>
      <c r="CAG4" s="367"/>
      <c r="CAH4" s="367"/>
      <c r="CAI4" s="367"/>
      <c r="CAJ4" s="367"/>
      <c r="CAK4" s="367"/>
      <c r="CAL4" s="367"/>
      <c r="CAM4" s="367"/>
      <c r="CAN4" s="367"/>
      <c r="CAO4" s="367"/>
      <c r="CAP4" s="367"/>
      <c r="CAQ4" s="367"/>
      <c r="CAR4" s="367"/>
      <c r="CAS4" s="367"/>
      <c r="CAT4" s="367"/>
      <c r="CAU4" s="367"/>
      <c r="CAV4" s="367"/>
      <c r="CAW4" s="367"/>
      <c r="CAX4" s="367"/>
      <c r="CAY4" s="367"/>
      <c r="CAZ4" s="367"/>
      <c r="CBA4" s="367"/>
      <c r="CBB4" s="367"/>
      <c r="CBC4" s="367"/>
      <c r="CBD4" s="367"/>
      <c r="CBE4" s="367"/>
      <c r="CBF4" s="367"/>
      <c r="CBG4" s="367"/>
      <c r="CBH4" s="367"/>
      <c r="CBI4" s="367"/>
      <c r="CBJ4" s="367"/>
      <c r="CBK4" s="367"/>
      <c r="CBL4" s="367"/>
      <c r="CBM4" s="367"/>
      <c r="CBN4" s="367"/>
      <c r="CBO4" s="367"/>
      <c r="CBP4" s="367"/>
      <c r="CBQ4" s="367"/>
      <c r="CBR4" s="367"/>
      <c r="CBS4" s="367"/>
      <c r="CBT4" s="367"/>
      <c r="CBU4" s="367"/>
      <c r="CBV4" s="367"/>
      <c r="CBW4" s="367"/>
      <c r="CBX4" s="367"/>
      <c r="CBY4" s="367"/>
      <c r="CBZ4" s="367"/>
      <c r="CCA4" s="367"/>
      <c r="CCB4" s="367"/>
      <c r="CCC4" s="367"/>
      <c r="CCD4" s="367"/>
      <c r="CCE4" s="367"/>
      <c r="CCF4" s="367"/>
      <c r="CCG4" s="367"/>
      <c r="CCH4" s="367"/>
      <c r="CCI4" s="367"/>
      <c r="CCJ4" s="367"/>
      <c r="CCK4" s="367"/>
      <c r="CCL4" s="367"/>
      <c r="CCM4" s="367"/>
      <c r="CCN4" s="367"/>
      <c r="CCO4" s="367"/>
      <c r="CCP4" s="367"/>
      <c r="CCQ4" s="367"/>
      <c r="CCR4" s="367"/>
      <c r="CCS4" s="367"/>
      <c r="CCT4" s="367"/>
      <c r="CCU4" s="367"/>
      <c r="CCV4" s="367"/>
      <c r="CCW4" s="367"/>
      <c r="CCX4" s="367"/>
      <c r="CCY4" s="367"/>
      <c r="CCZ4" s="367"/>
      <c r="CDA4" s="367"/>
      <c r="CDB4" s="367"/>
      <c r="CDC4" s="367"/>
      <c r="CDD4" s="367"/>
      <c r="CDE4" s="367"/>
      <c r="CDF4" s="367"/>
      <c r="CDG4" s="367"/>
      <c r="CDH4" s="367"/>
      <c r="CDI4" s="367"/>
      <c r="CDJ4" s="367"/>
      <c r="CDK4" s="367"/>
      <c r="CDL4" s="367"/>
      <c r="CDM4" s="367"/>
      <c r="CDN4" s="367"/>
      <c r="CDO4" s="367"/>
      <c r="CDP4" s="367"/>
      <c r="CDQ4" s="367"/>
      <c r="CDR4" s="367"/>
      <c r="CDS4" s="367"/>
      <c r="CDT4" s="367"/>
      <c r="CDU4" s="367"/>
      <c r="CDV4" s="367"/>
      <c r="CDW4" s="367"/>
      <c r="CDX4" s="367"/>
      <c r="CDY4" s="367"/>
      <c r="CDZ4" s="367"/>
      <c r="CEA4" s="367"/>
      <c r="CEB4" s="367"/>
      <c r="CEC4" s="367"/>
      <c r="CED4" s="367"/>
      <c r="CEE4" s="367"/>
      <c r="CEF4" s="367"/>
      <c r="CEG4" s="367"/>
      <c r="CEH4" s="367"/>
      <c r="CEI4" s="367"/>
      <c r="CEJ4" s="367"/>
      <c r="CEK4" s="367"/>
      <c r="CEL4" s="367"/>
      <c r="CEM4" s="367"/>
      <c r="CEN4" s="367"/>
      <c r="CEO4" s="367"/>
      <c r="CEP4" s="367"/>
      <c r="CEQ4" s="367"/>
      <c r="CER4" s="367"/>
      <c r="CES4" s="367"/>
      <c r="CET4" s="367"/>
      <c r="CEU4" s="367"/>
      <c r="CEV4" s="367"/>
      <c r="CEW4" s="367"/>
      <c r="CEX4" s="367"/>
      <c r="CEY4" s="367"/>
      <c r="CEZ4" s="367"/>
      <c r="CFA4" s="367"/>
      <c r="CFB4" s="367"/>
      <c r="CFC4" s="367"/>
      <c r="CFD4" s="367"/>
      <c r="CFE4" s="367"/>
      <c r="CFF4" s="367"/>
      <c r="CFG4" s="367"/>
      <c r="CFH4" s="367"/>
      <c r="CFI4" s="367"/>
      <c r="CFJ4" s="367"/>
      <c r="CFK4" s="367"/>
      <c r="CFL4" s="367"/>
      <c r="CFM4" s="367"/>
      <c r="CFN4" s="367"/>
      <c r="CFO4" s="367"/>
      <c r="CFP4" s="367"/>
      <c r="CFQ4" s="367"/>
      <c r="CFR4" s="367"/>
      <c r="CFS4" s="367"/>
      <c r="CFT4" s="367"/>
      <c r="CFU4" s="367"/>
      <c r="CFV4" s="367"/>
      <c r="CFW4" s="367"/>
      <c r="CFX4" s="367"/>
      <c r="CFY4" s="367"/>
      <c r="CFZ4" s="367"/>
      <c r="CGA4" s="367"/>
      <c r="CGB4" s="367"/>
      <c r="CGC4" s="367"/>
      <c r="CGD4" s="367"/>
      <c r="CGE4" s="367"/>
      <c r="CGF4" s="367"/>
      <c r="CGG4" s="367"/>
      <c r="CGH4" s="367"/>
      <c r="CGI4" s="367"/>
      <c r="CGJ4" s="367"/>
      <c r="CGK4" s="367"/>
      <c r="CGL4" s="367"/>
      <c r="CGM4" s="367"/>
      <c r="CGN4" s="367"/>
      <c r="CGO4" s="367"/>
      <c r="CGP4" s="367"/>
      <c r="CGQ4" s="367"/>
      <c r="CGR4" s="367"/>
      <c r="CGS4" s="367"/>
      <c r="CGT4" s="367"/>
      <c r="CGU4" s="367"/>
      <c r="CGV4" s="367"/>
      <c r="CGW4" s="367"/>
      <c r="CGX4" s="367"/>
      <c r="CGY4" s="367"/>
      <c r="CGZ4" s="367"/>
      <c r="CHA4" s="367"/>
      <c r="CHB4" s="367"/>
      <c r="CHC4" s="367"/>
      <c r="CHD4" s="367"/>
      <c r="CHE4" s="367"/>
      <c r="CHF4" s="367"/>
      <c r="CHG4" s="367"/>
      <c r="CHH4" s="367"/>
      <c r="CHI4" s="367"/>
      <c r="CHJ4" s="367"/>
      <c r="CHK4" s="367"/>
      <c r="CHL4" s="367"/>
      <c r="CHM4" s="367"/>
      <c r="CHN4" s="367"/>
      <c r="CHO4" s="367"/>
      <c r="CHP4" s="367"/>
      <c r="CHQ4" s="367"/>
      <c r="CHR4" s="367"/>
      <c r="CHS4" s="367"/>
      <c r="CHT4" s="367"/>
      <c r="CHU4" s="367"/>
      <c r="CHV4" s="367"/>
      <c r="CHW4" s="367"/>
      <c r="CHX4" s="367"/>
      <c r="CHY4" s="367"/>
      <c r="CHZ4" s="367"/>
      <c r="CIA4" s="367"/>
      <c r="CIB4" s="367"/>
      <c r="CIC4" s="367"/>
      <c r="CID4" s="367"/>
      <c r="CIE4" s="367"/>
      <c r="CIF4" s="367"/>
      <c r="CIG4" s="367"/>
      <c r="CIH4" s="367"/>
      <c r="CII4" s="367"/>
      <c r="CIJ4" s="367"/>
      <c r="CIK4" s="367"/>
      <c r="CIL4" s="367"/>
      <c r="CIM4" s="367"/>
      <c r="CIN4" s="367"/>
      <c r="CIO4" s="367"/>
      <c r="CIP4" s="367"/>
      <c r="CIQ4" s="367"/>
      <c r="CIR4" s="367"/>
      <c r="CIS4" s="367"/>
      <c r="CIT4" s="367"/>
      <c r="CIU4" s="367"/>
      <c r="CIV4" s="367"/>
      <c r="CIW4" s="367"/>
      <c r="CIX4" s="367"/>
      <c r="CIY4" s="367"/>
      <c r="CIZ4" s="367"/>
      <c r="CJA4" s="367"/>
      <c r="CJB4" s="367"/>
      <c r="CJC4" s="367"/>
      <c r="CJD4" s="367"/>
      <c r="CJE4" s="367"/>
      <c r="CJF4" s="367"/>
      <c r="CJG4" s="367"/>
      <c r="CJH4" s="367"/>
      <c r="CJI4" s="367"/>
      <c r="CJJ4" s="367"/>
      <c r="CJK4" s="367"/>
      <c r="CJL4" s="367"/>
      <c r="CJM4" s="367"/>
      <c r="CJN4" s="367"/>
      <c r="CJO4" s="367"/>
      <c r="CJP4" s="367"/>
      <c r="CJQ4" s="367"/>
      <c r="CJR4" s="367"/>
      <c r="CJS4" s="367"/>
      <c r="CJT4" s="367"/>
      <c r="CJU4" s="367"/>
      <c r="CJV4" s="367"/>
      <c r="CJW4" s="367"/>
      <c r="CJX4" s="367"/>
      <c r="CJY4" s="367"/>
      <c r="CJZ4" s="367"/>
      <c r="CKA4" s="367"/>
      <c r="CKB4" s="367"/>
      <c r="CKC4" s="367"/>
      <c r="CKD4" s="367"/>
      <c r="CKE4" s="367"/>
      <c r="CKF4" s="367"/>
      <c r="CKG4" s="367"/>
      <c r="CKH4" s="367"/>
      <c r="CKI4" s="367"/>
      <c r="CKJ4" s="367"/>
      <c r="CKK4" s="367"/>
      <c r="CKL4" s="367"/>
      <c r="CKM4" s="367"/>
      <c r="CKN4" s="367"/>
      <c r="CKO4" s="367"/>
      <c r="CKP4" s="367"/>
      <c r="CKQ4" s="367"/>
      <c r="CKR4" s="367"/>
      <c r="CKS4" s="367"/>
      <c r="CKT4" s="367"/>
      <c r="CKU4" s="367"/>
      <c r="CKV4" s="367"/>
      <c r="CKW4" s="367"/>
      <c r="CKX4" s="367"/>
      <c r="CKY4" s="367"/>
      <c r="CKZ4" s="367"/>
      <c r="CLA4" s="367"/>
      <c r="CLB4" s="367"/>
      <c r="CLC4" s="367"/>
      <c r="CLD4" s="367"/>
      <c r="CLE4" s="367"/>
      <c r="CLF4" s="367"/>
      <c r="CLG4" s="367"/>
      <c r="CLH4" s="367"/>
      <c r="CLI4" s="367"/>
      <c r="CLJ4" s="367"/>
      <c r="CLK4" s="367"/>
      <c r="CLL4" s="367"/>
      <c r="CLM4" s="367"/>
      <c r="CLN4" s="367"/>
      <c r="CLO4" s="367"/>
      <c r="CLP4" s="367"/>
      <c r="CLQ4" s="367"/>
      <c r="CLR4" s="367"/>
      <c r="CLS4" s="367"/>
      <c r="CLT4" s="367"/>
      <c r="CLU4" s="367"/>
      <c r="CLV4" s="367"/>
      <c r="CLW4" s="367"/>
      <c r="CLX4" s="367"/>
      <c r="CLY4" s="367"/>
      <c r="CLZ4" s="367"/>
      <c r="CMA4" s="367"/>
      <c r="CMB4" s="367"/>
      <c r="CMC4" s="367"/>
      <c r="CMD4" s="367"/>
      <c r="CME4" s="367"/>
      <c r="CMF4" s="367"/>
      <c r="CMG4" s="367"/>
      <c r="CMH4" s="367"/>
      <c r="CMI4" s="367"/>
      <c r="CMJ4" s="367"/>
      <c r="CMK4" s="367"/>
      <c r="CML4" s="367"/>
      <c r="CMM4" s="367"/>
      <c r="CMN4" s="367"/>
      <c r="CMO4" s="367"/>
      <c r="CMP4" s="367"/>
      <c r="CMQ4" s="367"/>
      <c r="CMR4" s="367"/>
      <c r="CMS4" s="367"/>
      <c r="CMT4" s="367"/>
      <c r="CMU4" s="367"/>
      <c r="CMV4" s="367"/>
      <c r="CMW4" s="367"/>
      <c r="CMX4" s="367"/>
      <c r="CMY4" s="367"/>
      <c r="CMZ4" s="367"/>
      <c r="CNA4" s="367"/>
      <c r="CNB4" s="367"/>
      <c r="CNC4" s="367"/>
      <c r="CND4" s="367"/>
      <c r="CNE4" s="367"/>
      <c r="CNF4" s="367"/>
      <c r="CNG4" s="367"/>
      <c r="CNH4" s="367"/>
      <c r="CNI4" s="367"/>
      <c r="CNJ4" s="367"/>
      <c r="CNK4" s="367"/>
      <c r="CNL4" s="367"/>
      <c r="CNM4" s="367"/>
      <c r="CNN4" s="367"/>
      <c r="CNO4" s="367"/>
      <c r="CNP4" s="367"/>
      <c r="CNQ4" s="367"/>
      <c r="CNR4" s="367"/>
      <c r="CNS4" s="367"/>
      <c r="CNT4" s="367"/>
      <c r="CNU4" s="367"/>
      <c r="CNV4" s="367"/>
      <c r="CNW4" s="367"/>
      <c r="CNX4" s="367"/>
      <c r="CNY4" s="367"/>
      <c r="CNZ4" s="367"/>
      <c r="COA4" s="367"/>
      <c r="COB4" s="367"/>
      <c r="COC4" s="367"/>
      <c r="COD4" s="367"/>
      <c r="COE4" s="367"/>
      <c r="COF4" s="367"/>
      <c r="COG4" s="367"/>
      <c r="COH4" s="367"/>
      <c r="COI4" s="367"/>
      <c r="COJ4" s="367"/>
      <c r="COK4" s="367"/>
      <c r="COL4" s="367"/>
      <c r="COM4" s="367"/>
      <c r="CON4" s="367"/>
      <c r="COO4" s="367"/>
      <c r="COP4" s="367"/>
      <c r="COQ4" s="367"/>
      <c r="COR4" s="367"/>
      <c r="COS4" s="367"/>
      <c r="COT4" s="367"/>
      <c r="COU4" s="367"/>
      <c r="COV4" s="367"/>
      <c r="COW4" s="367"/>
      <c r="COX4" s="367"/>
      <c r="COY4" s="367"/>
      <c r="COZ4" s="367"/>
      <c r="CPA4" s="367"/>
      <c r="CPB4" s="367"/>
      <c r="CPC4" s="367"/>
      <c r="CPD4" s="367"/>
      <c r="CPE4" s="367"/>
      <c r="CPF4" s="367"/>
      <c r="CPG4" s="367"/>
      <c r="CPH4" s="367"/>
      <c r="CPI4" s="367"/>
      <c r="CPJ4" s="367"/>
      <c r="CPK4" s="367"/>
      <c r="CPL4" s="367"/>
      <c r="CPM4" s="367"/>
      <c r="CPN4" s="367"/>
      <c r="CPO4" s="367"/>
      <c r="CPP4" s="367"/>
      <c r="CPQ4" s="367"/>
      <c r="CPR4" s="367"/>
      <c r="CPS4" s="367"/>
      <c r="CPT4" s="367"/>
      <c r="CPU4" s="367"/>
      <c r="CPV4" s="367"/>
      <c r="CPW4" s="367"/>
      <c r="CPX4" s="367"/>
      <c r="CPY4" s="367"/>
      <c r="CPZ4" s="367"/>
      <c r="CQA4" s="367"/>
      <c r="CQB4" s="367"/>
      <c r="CQC4" s="367"/>
      <c r="CQD4" s="367"/>
      <c r="CQE4" s="367"/>
      <c r="CQF4" s="367"/>
      <c r="CQG4" s="367"/>
      <c r="CQH4" s="367"/>
      <c r="CQI4" s="367"/>
      <c r="CQJ4" s="367"/>
      <c r="CQK4" s="367"/>
      <c r="CQL4" s="367"/>
      <c r="CQM4" s="367"/>
      <c r="CQN4" s="367"/>
      <c r="CQO4" s="367"/>
      <c r="CQP4" s="367"/>
      <c r="CQQ4" s="367"/>
      <c r="CQR4" s="367"/>
      <c r="CQS4" s="367"/>
      <c r="CQT4" s="367"/>
      <c r="CQU4" s="367"/>
      <c r="CQV4" s="367"/>
      <c r="CQW4" s="367"/>
      <c r="CQX4" s="367"/>
      <c r="CQY4" s="367"/>
      <c r="CQZ4" s="367"/>
      <c r="CRA4" s="367"/>
      <c r="CRB4" s="367"/>
      <c r="CRC4" s="367"/>
      <c r="CRD4" s="367"/>
      <c r="CRE4" s="367"/>
      <c r="CRF4" s="367"/>
      <c r="CRG4" s="367"/>
      <c r="CRH4" s="367"/>
      <c r="CRI4" s="367"/>
      <c r="CRJ4" s="367"/>
      <c r="CRK4" s="367"/>
      <c r="CRL4" s="367"/>
      <c r="CRM4" s="367"/>
      <c r="CRN4" s="367"/>
      <c r="CRO4" s="367"/>
      <c r="CRP4" s="367"/>
      <c r="CRQ4" s="367"/>
      <c r="CRR4" s="367"/>
      <c r="CRS4" s="367"/>
      <c r="CRT4" s="367"/>
      <c r="CRU4" s="367"/>
      <c r="CRV4" s="367"/>
      <c r="CRW4" s="367"/>
      <c r="CRX4" s="367"/>
      <c r="CRY4" s="367"/>
      <c r="CRZ4" s="367"/>
      <c r="CSA4" s="367"/>
      <c r="CSB4" s="367"/>
      <c r="CSC4" s="367"/>
      <c r="CSD4" s="367"/>
      <c r="CSE4" s="367"/>
      <c r="CSF4" s="367"/>
      <c r="CSG4" s="367"/>
      <c r="CSH4" s="367"/>
      <c r="CSI4" s="367"/>
      <c r="CSJ4" s="367"/>
      <c r="CSK4" s="367"/>
      <c r="CSL4" s="367"/>
      <c r="CSM4" s="367"/>
      <c r="CSN4" s="367"/>
      <c r="CSO4" s="367"/>
      <c r="CSP4" s="367"/>
      <c r="CSQ4" s="367"/>
      <c r="CSR4" s="367"/>
      <c r="CSS4" s="367"/>
      <c r="CST4" s="367"/>
      <c r="CSU4" s="367"/>
      <c r="CSV4" s="367"/>
      <c r="CSW4" s="367"/>
      <c r="CSX4" s="367"/>
      <c r="CSY4" s="367"/>
      <c r="CSZ4" s="367"/>
      <c r="CTA4" s="367"/>
      <c r="CTB4" s="367"/>
      <c r="CTC4" s="367"/>
      <c r="CTD4" s="367"/>
      <c r="CTE4" s="367"/>
      <c r="CTF4" s="367"/>
      <c r="CTG4" s="367"/>
      <c r="CTH4" s="367"/>
      <c r="CTI4" s="367"/>
      <c r="CTJ4" s="367"/>
      <c r="CTK4" s="367"/>
      <c r="CTL4" s="367"/>
      <c r="CTM4" s="367"/>
      <c r="CTN4" s="367"/>
      <c r="CTO4" s="367"/>
      <c r="CTP4" s="367"/>
      <c r="CTQ4" s="367"/>
      <c r="CTR4" s="367"/>
      <c r="CTS4" s="367"/>
      <c r="CTT4" s="367"/>
      <c r="CTU4" s="367"/>
      <c r="CTV4" s="367"/>
      <c r="CTW4" s="367"/>
      <c r="CTX4" s="367"/>
      <c r="CTY4" s="367"/>
      <c r="CTZ4" s="367"/>
      <c r="CUA4" s="367"/>
      <c r="CUB4" s="367"/>
      <c r="CUC4" s="367"/>
      <c r="CUD4" s="367"/>
      <c r="CUE4" s="367"/>
      <c r="CUF4" s="367"/>
      <c r="CUG4" s="367"/>
      <c r="CUH4" s="367"/>
      <c r="CUI4" s="367"/>
      <c r="CUJ4" s="367"/>
      <c r="CUK4" s="367"/>
      <c r="CUL4" s="367"/>
      <c r="CUM4" s="367"/>
      <c r="CUN4" s="367"/>
      <c r="CUO4" s="367"/>
      <c r="CUP4" s="367"/>
      <c r="CUQ4" s="367"/>
      <c r="CUR4" s="367"/>
      <c r="CUS4" s="367"/>
      <c r="CUT4" s="367"/>
      <c r="CUU4" s="367"/>
      <c r="CUV4" s="367"/>
      <c r="CUW4" s="367"/>
      <c r="CUX4" s="367"/>
      <c r="CUY4" s="367"/>
      <c r="CUZ4" s="367"/>
      <c r="CVA4" s="367"/>
      <c r="CVB4" s="367"/>
      <c r="CVC4" s="367"/>
      <c r="CVD4" s="367"/>
      <c r="CVE4" s="367"/>
      <c r="CVF4" s="367"/>
      <c r="CVG4" s="367"/>
      <c r="CVH4" s="367"/>
      <c r="CVI4" s="367"/>
      <c r="CVJ4" s="367"/>
      <c r="CVK4" s="367"/>
      <c r="CVL4" s="367"/>
      <c r="CVM4" s="367"/>
      <c r="CVN4" s="367"/>
      <c r="CVO4" s="367"/>
      <c r="CVP4" s="367"/>
      <c r="CVQ4" s="367"/>
      <c r="CVR4" s="367"/>
      <c r="CVS4" s="367"/>
      <c r="CVT4" s="367"/>
      <c r="CVU4" s="367"/>
      <c r="CVV4" s="367"/>
      <c r="CVW4" s="367"/>
      <c r="CVX4" s="367"/>
      <c r="CVY4" s="367"/>
      <c r="CVZ4" s="367"/>
      <c r="CWA4" s="367"/>
      <c r="CWB4" s="367"/>
      <c r="CWC4" s="367"/>
      <c r="CWD4" s="367"/>
      <c r="CWE4" s="367"/>
      <c r="CWF4" s="367"/>
      <c r="CWG4" s="367"/>
      <c r="CWH4" s="367"/>
      <c r="CWI4" s="367"/>
      <c r="CWJ4" s="367"/>
      <c r="CWK4" s="367"/>
      <c r="CWL4" s="367"/>
      <c r="CWM4" s="367"/>
      <c r="CWN4" s="367"/>
      <c r="CWO4" s="367"/>
      <c r="CWP4" s="367"/>
      <c r="CWQ4" s="367"/>
      <c r="CWR4" s="367"/>
      <c r="CWS4" s="367"/>
      <c r="CWT4" s="367"/>
      <c r="CWU4" s="367"/>
      <c r="CWV4" s="367"/>
      <c r="CWW4" s="367"/>
      <c r="CWX4" s="367"/>
      <c r="CWY4" s="367"/>
      <c r="CWZ4" s="367"/>
      <c r="CXA4" s="367"/>
      <c r="CXB4" s="367"/>
      <c r="CXC4" s="367"/>
      <c r="CXD4" s="367"/>
      <c r="CXE4" s="367"/>
      <c r="CXF4" s="367"/>
      <c r="CXG4" s="367"/>
      <c r="CXH4" s="367"/>
      <c r="CXI4" s="367"/>
      <c r="CXJ4" s="367"/>
      <c r="CXK4" s="367"/>
      <c r="CXL4" s="367"/>
      <c r="CXM4" s="367"/>
      <c r="CXN4" s="367"/>
      <c r="CXO4" s="367"/>
      <c r="CXP4" s="367"/>
      <c r="CXQ4" s="367"/>
      <c r="CXR4" s="367"/>
      <c r="CXS4" s="367"/>
      <c r="CXT4" s="367"/>
      <c r="CXU4" s="367"/>
      <c r="CXV4" s="367"/>
      <c r="CXW4" s="367"/>
      <c r="CXX4" s="367"/>
      <c r="CXY4" s="367"/>
      <c r="CXZ4" s="367"/>
      <c r="CYA4" s="367"/>
      <c r="CYB4" s="367"/>
      <c r="CYC4" s="367"/>
      <c r="CYD4" s="367"/>
      <c r="CYE4" s="367"/>
      <c r="CYF4" s="367"/>
      <c r="CYG4" s="367"/>
      <c r="CYH4" s="367"/>
      <c r="CYI4" s="367"/>
      <c r="CYJ4" s="367"/>
      <c r="CYK4" s="367"/>
      <c r="CYL4" s="367"/>
      <c r="CYM4" s="367"/>
      <c r="CYN4" s="367"/>
      <c r="CYO4" s="367"/>
      <c r="CYP4" s="367"/>
      <c r="CYQ4" s="367"/>
      <c r="CYR4" s="367"/>
      <c r="CYS4" s="367"/>
      <c r="CYT4" s="367"/>
      <c r="CYU4" s="367"/>
      <c r="CYV4" s="367"/>
      <c r="CYW4" s="367"/>
      <c r="CYX4" s="367"/>
      <c r="CYY4" s="367"/>
      <c r="CYZ4" s="367"/>
      <c r="CZA4" s="367"/>
      <c r="CZB4" s="367"/>
      <c r="CZC4" s="367"/>
      <c r="CZD4" s="367"/>
      <c r="CZE4" s="367"/>
      <c r="CZF4" s="367"/>
      <c r="CZG4" s="367"/>
      <c r="CZH4" s="367"/>
      <c r="CZI4" s="367"/>
      <c r="CZJ4" s="367"/>
      <c r="CZK4" s="367"/>
      <c r="CZL4" s="367"/>
      <c r="CZM4" s="367"/>
      <c r="CZN4" s="367"/>
      <c r="CZO4" s="367"/>
      <c r="CZP4" s="367"/>
      <c r="CZQ4" s="367"/>
      <c r="CZR4" s="367"/>
      <c r="CZS4" s="367"/>
      <c r="CZT4" s="367"/>
      <c r="CZU4" s="367"/>
      <c r="CZV4" s="367"/>
      <c r="CZW4" s="367"/>
      <c r="CZX4" s="367"/>
      <c r="CZY4" s="367"/>
      <c r="CZZ4" s="367"/>
      <c r="DAA4" s="367"/>
      <c r="DAB4" s="367"/>
      <c r="DAC4" s="367"/>
      <c r="DAD4" s="367"/>
      <c r="DAE4" s="367"/>
      <c r="DAF4" s="367"/>
      <c r="DAG4" s="367"/>
      <c r="DAH4" s="367"/>
      <c r="DAI4" s="367"/>
      <c r="DAJ4" s="367"/>
      <c r="DAK4" s="367"/>
      <c r="DAL4" s="367"/>
      <c r="DAM4" s="367"/>
      <c r="DAN4" s="367"/>
      <c r="DAO4" s="367"/>
      <c r="DAP4" s="367"/>
      <c r="DAQ4" s="367"/>
      <c r="DAR4" s="367"/>
      <c r="DAS4" s="367"/>
      <c r="DAT4" s="367"/>
      <c r="DAU4" s="367"/>
      <c r="DAV4" s="367"/>
      <c r="DAW4" s="367"/>
      <c r="DAX4" s="367"/>
      <c r="DAY4" s="367"/>
      <c r="DAZ4" s="367"/>
      <c r="DBA4" s="367"/>
      <c r="DBB4" s="367"/>
      <c r="DBC4" s="367"/>
      <c r="DBD4" s="367"/>
      <c r="DBE4" s="367"/>
      <c r="DBF4" s="367"/>
      <c r="DBG4" s="367"/>
      <c r="DBH4" s="367"/>
      <c r="DBI4" s="367"/>
      <c r="DBJ4" s="367"/>
      <c r="DBK4" s="367"/>
      <c r="DBL4" s="367"/>
      <c r="DBM4" s="367"/>
      <c r="DBN4" s="367"/>
      <c r="DBO4" s="367"/>
      <c r="DBP4" s="367"/>
      <c r="DBQ4" s="367"/>
      <c r="DBR4" s="367"/>
      <c r="DBS4" s="367"/>
      <c r="DBT4" s="367"/>
      <c r="DBU4" s="367"/>
      <c r="DBV4" s="367"/>
      <c r="DBW4" s="367"/>
      <c r="DBX4" s="367"/>
      <c r="DBY4" s="367"/>
      <c r="DBZ4" s="367"/>
      <c r="DCA4" s="367"/>
      <c r="DCB4" s="367"/>
      <c r="DCC4" s="367"/>
      <c r="DCD4" s="367"/>
      <c r="DCE4" s="367"/>
      <c r="DCF4" s="367"/>
      <c r="DCG4" s="367"/>
      <c r="DCH4" s="367"/>
      <c r="DCI4" s="367"/>
      <c r="DCJ4" s="367"/>
      <c r="DCK4" s="367"/>
      <c r="DCL4" s="367"/>
      <c r="DCM4" s="367"/>
      <c r="DCN4" s="367"/>
      <c r="DCO4" s="367"/>
      <c r="DCP4" s="367"/>
      <c r="DCQ4" s="367"/>
      <c r="DCR4" s="367"/>
      <c r="DCS4" s="367"/>
      <c r="DCT4" s="367"/>
      <c r="DCU4" s="367"/>
      <c r="DCV4" s="367"/>
      <c r="DCW4" s="367"/>
      <c r="DCX4" s="367"/>
      <c r="DCY4" s="367"/>
      <c r="DCZ4" s="367"/>
      <c r="DDA4" s="367"/>
      <c r="DDB4" s="367"/>
      <c r="DDC4" s="367"/>
      <c r="DDD4" s="367"/>
      <c r="DDE4" s="367"/>
      <c r="DDF4" s="367"/>
      <c r="DDG4" s="367"/>
      <c r="DDH4" s="367"/>
      <c r="DDI4" s="367"/>
      <c r="DDJ4" s="367"/>
      <c r="DDK4" s="367"/>
      <c r="DDL4" s="367"/>
      <c r="DDM4" s="367"/>
      <c r="DDN4" s="367"/>
      <c r="DDO4" s="367"/>
      <c r="DDP4" s="367"/>
      <c r="DDQ4" s="367"/>
      <c r="DDR4" s="367"/>
      <c r="DDS4" s="367"/>
      <c r="DDT4" s="367"/>
      <c r="DDU4" s="367"/>
      <c r="DDV4" s="367"/>
      <c r="DDW4" s="367"/>
      <c r="DDX4" s="367"/>
      <c r="DDY4" s="367"/>
      <c r="DDZ4" s="367"/>
      <c r="DEA4" s="367"/>
      <c r="DEB4" s="367"/>
      <c r="DEC4" s="367"/>
      <c r="DED4" s="367"/>
      <c r="DEE4" s="367"/>
      <c r="DEF4" s="367"/>
      <c r="DEG4" s="367"/>
      <c r="DEH4" s="367"/>
      <c r="DEI4" s="367"/>
      <c r="DEJ4" s="367"/>
      <c r="DEK4" s="367"/>
      <c r="DEL4" s="367"/>
      <c r="DEM4" s="367"/>
      <c r="DEN4" s="367"/>
      <c r="DEO4" s="367"/>
      <c r="DEP4" s="367"/>
      <c r="DEQ4" s="367"/>
      <c r="DER4" s="367"/>
      <c r="DES4" s="367"/>
      <c r="DET4" s="367"/>
      <c r="DEU4" s="367"/>
      <c r="DEV4" s="367"/>
      <c r="DEW4" s="367"/>
      <c r="DEX4" s="367"/>
      <c r="DEY4" s="367"/>
      <c r="DEZ4" s="367"/>
      <c r="DFA4" s="367"/>
      <c r="DFB4" s="367"/>
      <c r="DFC4" s="367"/>
      <c r="DFD4" s="367"/>
      <c r="DFE4" s="367"/>
      <c r="DFF4" s="367"/>
      <c r="DFG4" s="367"/>
      <c r="DFH4" s="367"/>
      <c r="DFI4" s="367"/>
      <c r="DFJ4" s="367"/>
      <c r="DFK4" s="367"/>
      <c r="DFL4" s="367"/>
      <c r="DFM4" s="367"/>
      <c r="DFN4" s="367"/>
      <c r="DFO4" s="367"/>
      <c r="DFP4" s="367"/>
      <c r="DFQ4" s="367"/>
      <c r="DFR4" s="367"/>
      <c r="DFS4" s="367"/>
      <c r="DFT4" s="367"/>
      <c r="DFU4" s="367"/>
      <c r="DFV4" s="367"/>
      <c r="DFW4" s="367"/>
      <c r="DFX4" s="367"/>
      <c r="DFY4" s="367"/>
      <c r="DFZ4" s="367"/>
      <c r="DGA4" s="367"/>
      <c r="DGB4" s="367"/>
      <c r="DGC4" s="367"/>
      <c r="DGD4" s="367"/>
      <c r="DGE4" s="367"/>
      <c r="DGF4" s="367"/>
      <c r="DGG4" s="367"/>
      <c r="DGH4" s="367"/>
      <c r="DGI4" s="367"/>
      <c r="DGJ4" s="367"/>
      <c r="DGK4" s="367"/>
      <c r="DGL4" s="367"/>
      <c r="DGM4" s="367"/>
      <c r="DGN4" s="367"/>
      <c r="DGO4" s="367"/>
      <c r="DGP4" s="367"/>
      <c r="DGQ4" s="367"/>
      <c r="DGR4" s="367"/>
      <c r="DGS4" s="367"/>
      <c r="DGT4" s="367"/>
      <c r="DGU4" s="367"/>
      <c r="DGV4" s="367"/>
      <c r="DGW4" s="367"/>
      <c r="DGX4" s="367"/>
      <c r="DGY4" s="367"/>
      <c r="DGZ4" s="367"/>
      <c r="DHA4" s="367"/>
      <c r="DHB4" s="367"/>
      <c r="DHC4" s="367"/>
      <c r="DHD4" s="367"/>
      <c r="DHE4" s="367"/>
      <c r="DHF4" s="367"/>
      <c r="DHG4" s="367"/>
      <c r="DHH4" s="367"/>
      <c r="DHI4" s="367"/>
      <c r="DHJ4" s="367"/>
      <c r="DHK4" s="367"/>
      <c r="DHL4" s="367"/>
      <c r="DHM4" s="367"/>
      <c r="DHN4" s="367"/>
      <c r="DHO4" s="367"/>
      <c r="DHP4" s="367"/>
      <c r="DHQ4" s="367"/>
      <c r="DHR4" s="367"/>
      <c r="DHS4" s="367"/>
      <c r="DHT4" s="367"/>
      <c r="DHU4" s="367"/>
      <c r="DHV4" s="367"/>
      <c r="DHW4" s="367"/>
      <c r="DHX4" s="367"/>
      <c r="DHY4" s="367"/>
      <c r="DHZ4" s="367"/>
      <c r="DIA4" s="367"/>
      <c r="DIB4" s="367"/>
      <c r="DIC4" s="367"/>
      <c r="DID4" s="367"/>
      <c r="DIE4" s="367"/>
      <c r="DIF4" s="367"/>
      <c r="DIG4" s="367"/>
      <c r="DIH4" s="367"/>
      <c r="DII4" s="367"/>
      <c r="DIJ4" s="367"/>
      <c r="DIK4" s="367"/>
      <c r="DIL4" s="367"/>
      <c r="DIM4" s="367"/>
      <c r="DIN4" s="367"/>
      <c r="DIO4" s="367"/>
      <c r="DIP4" s="367"/>
      <c r="DIQ4" s="367"/>
      <c r="DIR4" s="367"/>
      <c r="DIS4" s="367"/>
      <c r="DIT4" s="367"/>
      <c r="DIU4" s="367"/>
      <c r="DIV4" s="367"/>
      <c r="DIW4" s="367"/>
      <c r="DIX4" s="367"/>
      <c r="DIY4" s="367"/>
      <c r="DIZ4" s="367"/>
      <c r="DJA4" s="367"/>
      <c r="DJB4" s="367"/>
      <c r="DJC4" s="367"/>
      <c r="DJD4" s="367"/>
      <c r="DJE4" s="367"/>
      <c r="DJF4" s="367"/>
      <c r="DJG4" s="367"/>
      <c r="DJH4" s="367"/>
      <c r="DJI4" s="367"/>
      <c r="DJJ4" s="367"/>
      <c r="DJK4" s="367"/>
      <c r="DJL4" s="367"/>
      <c r="DJM4" s="367"/>
      <c r="DJN4" s="367"/>
      <c r="DJO4" s="367"/>
      <c r="DJP4" s="367"/>
      <c r="DJQ4" s="367"/>
      <c r="DJR4" s="367"/>
      <c r="DJS4" s="367"/>
      <c r="DJT4" s="367"/>
      <c r="DJU4" s="367"/>
      <c r="DJV4" s="367"/>
      <c r="DJW4" s="367"/>
      <c r="DJX4" s="367"/>
      <c r="DJY4" s="367"/>
      <c r="DJZ4" s="367"/>
      <c r="DKA4" s="367"/>
      <c r="DKB4" s="367"/>
      <c r="DKC4" s="367"/>
      <c r="DKD4" s="367"/>
      <c r="DKE4" s="367"/>
      <c r="DKF4" s="367"/>
      <c r="DKG4" s="367"/>
      <c r="DKH4" s="367"/>
      <c r="DKI4" s="367"/>
      <c r="DKJ4" s="367"/>
      <c r="DKK4" s="367"/>
      <c r="DKL4" s="367"/>
      <c r="DKM4" s="367"/>
      <c r="DKN4" s="367"/>
      <c r="DKO4" s="367"/>
      <c r="DKP4" s="367"/>
      <c r="DKQ4" s="367"/>
      <c r="DKR4" s="367"/>
      <c r="DKS4" s="367"/>
      <c r="DKT4" s="367"/>
      <c r="DKU4" s="367"/>
      <c r="DKV4" s="367"/>
      <c r="DKW4" s="367"/>
      <c r="DKX4" s="367"/>
      <c r="DKY4" s="367"/>
      <c r="DKZ4" s="367"/>
      <c r="DLA4" s="367"/>
      <c r="DLB4" s="367"/>
      <c r="DLC4" s="367"/>
      <c r="DLD4" s="367"/>
      <c r="DLE4" s="367"/>
      <c r="DLF4" s="367"/>
      <c r="DLG4" s="367"/>
      <c r="DLH4" s="367"/>
      <c r="DLI4" s="367"/>
      <c r="DLJ4" s="367"/>
      <c r="DLK4" s="367"/>
      <c r="DLL4" s="367"/>
      <c r="DLM4" s="367"/>
      <c r="DLN4" s="367"/>
      <c r="DLO4" s="367"/>
      <c r="DLP4" s="367"/>
      <c r="DLQ4" s="367"/>
      <c r="DLR4" s="367"/>
      <c r="DLS4" s="367"/>
      <c r="DLT4" s="367"/>
      <c r="DLU4" s="367"/>
      <c r="DLV4" s="367"/>
      <c r="DLW4" s="367"/>
      <c r="DLX4" s="367"/>
      <c r="DLY4" s="367"/>
      <c r="DLZ4" s="367"/>
      <c r="DMA4" s="367"/>
      <c r="DMB4" s="367"/>
      <c r="DMC4" s="367"/>
      <c r="DMD4" s="367"/>
      <c r="DME4" s="367"/>
      <c r="DMF4" s="367"/>
      <c r="DMG4" s="367"/>
      <c r="DMH4" s="367"/>
      <c r="DMI4" s="367"/>
      <c r="DMJ4" s="367"/>
      <c r="DMK4" s="367"/>
      <c r="DML4" s="367"/>
      <c r="DMM4" s="367"/>
      <c r="DMN4" s="367"/>
      <c r="DMO4" s="367"/>
      <c r="DMP4" s="367"/>
      <c r="DMQ4" s="367"/>
      <c r="DMR4" s="367"/>
      <c r="DMS4" s="367"/>
      <c r="DMT4" s="367"/>
      <c r="DMU4" s="367"/>
      <c r="DMV4" s="367"/>
      <c r="DMW4" s="367"/>
      <c r="DMX4" s="367"/>
      <c r="DMY4" s="367"/>
      <c r="DMZ4" s="367"/>
      <c r="DNA4" s="367"/>
      <c r="DNB4" s="367"/>
      <c r="DNC4" s="367"/>
      <c r="DND4" s="367"/>
      <c r="DNE4" s="367"/>
      <c r="DNF4" s="367"/>
      <c r="DNG4" s="367"/>
      <c r="DNH4" s="367"/>
      <c r="DNI4" s="367"/>
      <c r="DNJ4" s="367"/>
      <c r="DNK4" s="367"/>
      <c r="DNL4" s="367"/>
      <c r="DNM4" s="367"/>
      <c r="DNN4" s="367"/>
      <c r="DNO4" s="367"/>
      <c r="DNP4" s="367"/>
      <c r="DNQ4" s="367"/>
      <c r="DNR4" s="367"/>
      <c r="DNS4" s="367"/>
      <c r="DNT4" s="367"/>
      <c r="DNU4" s="367"/>
      <c r="DNV4" s="367"/>
      <c r="DNW4" s="367"/>
      <c r="DNX4" s="367"/>
      <c r="DNY4" s="367"/>
      <c r="DNZ4" s="367"/>
      <c r="DOA4" s="367"/>
      <c r="DOB4" s="367"/>
      <c r="DOC4" s="367"/>
      <c r="DOD4" s="367"/>
      <c r="DOE4" s="367"/>
      <c r="DOF4" s="367"/>
      <c r="DOG4" s="367"/>
      <c r="DOH4" s="367"/>
      <c r="DOI4" s="367"/>
      <c r="DOJ4" s="367"/>
      <c r="DOK4" s="367"/>
      <c r="DOL4" s="367"/>
      <c r="DOM4" s="367"/>
      <c r="DON4" s="367"/>
      <c r="DOO4" s="367"/>
      <c r="DOP4" s="367"/>
      <c r="DOQ4" s="367"/>
      <c r="DOR4" s="367"/>
      <c r="DOS4" s="367"/>
      <c r="DOT4" s="367"/>
      <c r="DOU4" s="367"/>
      <c r="DOV4" s="367"/>
      <c r="DOW4" s="367"/>
      <c r="DOX4" s="367"/>
      <c r="DOY4" s="367"/>
      <c r="DOZ4" s="367"/>
      <c r="DPA4" s="367"/>
      <c r="DPB4" s="367"/>
      <c r="DPC4" s="367"/>
      <c r="DPD4" s="367"/>
      <c r="DPE4" s="367"/>
      <c r="DPF4" s="367"/>
      <c r="DPG4" s="367"/>
      <c r="DPH4" s="367"/>
      <c r="DPI4" s="367"/>
      <c r="DPJ4" s="367"/>
      <c r="DPK4" s="367"/>
      <c r="DPL4" s="367"/>
      <c r="DPM4" s="367"/>
      <c r="DPN4" s="367"/>
      <c r="DPO4" s="367"/>
      <c r="DPP4" s="367"/>
      <c r="DPQ4" s="367"/>
      <c r="DPR4" s="367"/>
      <c r="DPS4" s="367"/>
      <c r="DPT4" s="367"/>
      <c r="DPU4" s="367"/>
      <c r="DPV4" s="367"/>
      <c r="DPW4" s="367"/>
      <c r="DPX4" s="367"/>
      <c r="DPY4" s="367"/>
      <c r="DPZ4" s="367"/>
      <c r="DQA4" s="367"/>
      <c r="DQB4" s="367"/>
      <c r="DQC4" s="367"/>
      <c r="DQD4" s="367"/>
      <c r="DQE4" s="367"/>
      <c r="DQF4" s="367"/>
      <c r="DQG4" s="367"/>
      <c r="DQH4" s="367"/>
      <c r="DQI4" s="367"/>
      <c r="DQJ4" s="367"/>
      <c r="DQK4" s="367"/>
      <c r="DQL4" s="367"/>
      <c r="DQM4" s="367"/>
      <c r="DQN4" s="367"/>
      <c r="DQO4" s="367"/>
      <c r="DQP4" s="367"/>
      <c r="DQQ4" s="367"/>
      <c r="DQR4" s="367"/>
      <c r="DQS4" s="367"/>
      <c r="DQT4" s="367"/>
      <c r="DQU4" s="367"/>
      <c r="DQV4" s="367"/>
      <c r="DQW4" s="367"/>
      <c r="DQX4" s="367"/>
      <c r="DQY4" s="367"/>
      <c r="DQZ4" s="367"/>
      <c r="DRA4" s="367"/>
      <c r="DRB4" s="367"/>
      <c r="DRC4" s="367"/>
      <c r="DRD4" s="367"/>
      <c r="DRE4" s="367"/>
      <c r="DRF4" s="367"/>
      <c r="DRG4" s="367"/>
      <c r="DRH4" s="367"/>
      <c r="DRI4" s="367"/>
      <c r="DRJ4" s="367"/>
      <c r="DRK4" s="367"/>
      <c r="DRL4" s="367"/>
      <c r="DRM4" s="367"/>
      <c r="DRN4" s="367"/>
      <c r="DRO4" s="367"/>
      <c r="DRP4" s="367"/>
      <c r="DRQ4" s="367"/>
      <c r="DRR4" s="367"/>
      <c r="DRS4" s="367"/>
      <c r="DRT4" s="367"/>
      <c r="DRU4" s="367"/>
      <c r="DRV4" s="367"/>
      <c r="DRW4" s="367"/>
      <c r="DRX4" s="367"/>
      <c r="DRY4" s="367"/>
      <c r="DRZ4" s="367"/>
      <c r="DSA4" s="367"/>
      <c r="DSB4" s="367"/>
      <c r="DSC4" s="367"/>
      <c r="DSD4" s="367"/>
      <c r="DSE4" s="367"/>
      <c r="DSF4" s="367"/>
      <c r="DSG4" s="367"/>
      <c r="DSH4" s="367"/>
      <c r="DSI4" s="367"/>
      <c r="DSJ4" s="367"/>
      <c r="DSK4" s="367"/>
      <c r="DSL4" s="367"/>
      <c r="DSM4" s="367"/>
      <c r="DSN4" s="367"/>
      <c r="DSO4" s="367"/>
      <c r="DSP4" s="367"/>
      <c r="DSQ4" s="367"/>
      <c r="DSR4" s="367"/>
      <c r="DSS4" s="367"/>
      <c r="DST4" s="367"/>
      <c r="DSU4" s="367"/>
      <c r="DSV4" s="367"/>
      <c r="DSW4" s="367"/>
      <c r="DSX4" s="367"/>
      <c r="DSY4" s="367"/>
      <c r="DSZ4" s="367"/>
      <c r="DTA4" s="367"/>
      <c r="DTB4" s="367"/>
      <c r="DTC4" s="367"/>
      <c r="DTD4" s="367"/>
      <c r="DTE4" s="367"/>
      <c r="DTF4" s="367"/>
      <c r="DTG4" s="367"/>
      <c r="DTH4" s="367"/>
      <c r="DTI4" s="367"/>
      <c r="DTJ4" s="367"/>
      <c r="DTK4" s="367"/>
      <c r="DTL4" s="367"/>
      <c r="DTM4" s="367"/>
      <c r="DTN4" s="367"/>
      <c r="DTO4" s="367"/>
      <c r="DTP4" s="367"/>
      <c r="DTQ4" s="367"/>
      <c r="DTR4" s="367"/>
      <c r="DTS4" s="367"/>
      <c r="DTT4" s="367"/>
      <c r="DTU4" s="367"/>
      <c r="DTV4" s="367"/>
      <c r="DTW4" s="367"/>
      <c r="DTX4" s="367"/>
      <c r="DTY4" s="367"/>
      <c r="DTZ4" s="367"/>
      <c r="DUA4" s="367"/>
      <c r="DUB4" s="367"/>
      <c r="DUC4" s="367"/>
      <c r="DUD4" s="367"/>
      <c r="DUE4" s="367"/>
      <c r="DUF4" s="367"/>
      <c r="DUG4" s="367"/>
      <c r="DUH4" s="367"/>
      <c r="DUI4" s="367"/>
      <c r="DUJ4" s="367"/>
      <c r="DUK4" s="367"/>
      <c r="DUL4" s="367"/>
      <c r="DUM4" s="367"/>
      <c r="DUN4" s="367"/>
      <c r="DUO4" s="367"/>
      <c r="DUP4" s="367"/>
      <c r="DUQ4" s="367"/>
      <c r="DUR4" s="367"/>
      <c r="DUS4" s="367"/>
      <c r="DUT4" s="367"/>
      <c r="DUU4" s="367"/>
      <c r="DUV4" s="367"/>
      <c r="DUW4" s="367"/>
      <c r="DUX4" s="367"/>
      <c r="DUY4" s="367"/>
      <c r="DUZ4" s="367"/>
      <c r="DVA4" s="367"/>
      <c r="DVB4" s="367"/>
      <c r="DVC4" s="367"/>
      <c r="DVD4" s="367"/>
      <c r="DVE4" s="367"/>
      <c r="DVF4" s="367"/>
      <c r="DVG4" s="367"/>
      <c r="DVH4" s="367"/>
      <c r="DVI4" s="367"/>
      <c r="DVJ4" s="367"/>
      <c r="DVK4" s="367"/>
      <c r="DVL4" s="367"/>
      <c r="DVM4" s="367"/>
      <c r="DVN4" s="367"/>
      <c r="DVO4" s="367"/>
      <c r="DVP4" s="367"/>
      <c r="DVQ4" s="367"/>
      <c r="DVR4" s="367"/>
      <c r="DVS4" s="367"/>
      <c r="DVT4" s="367"/>
      <c r="DVU4" s="367"/>
      <c r="DVV4" s="367"/>
      <c r="DVW4" s="367"/>
      <c r="DVX4" s="367"/>
      <c r="DVY4" s="367"/>
      <c r="DVZ4" s="367"/>
      <c r="DWA4" s="367"/>
      <c r="DWB4" s="367"/>
      <c r="DWC4" s="367"/>
      <c r="DWD4" s="367"/>
      <c r="DWE4" s="367"/>
      <c r="DWF4" s="367"/>
      <c r="DWG4" s="367"/>
      <c r="DWH4" s="367"/>
      <c r="DWI4" s="367"/>
      <c r="DWJ4" s="367"/>
      <c r="DWK4" s="367"/>
      <c r="DWL4" s="367"/>
      <c r="DWM4" s="367"/>
      <c r="DWN4" s="367"/>
      <c r="DWO4" s="367"/>
      <c r="DWP4" s="367"/>
      <c r="DWQ4" s="367"/>
      <c r="DWR4" s="367"/>
      <c r="DWS4" s="367"/>
      <c r="DWT4" s="367"/>
      <c r="DWU4" s="367"/>
      <c r="DWV4" s="367"/>
      <c r="DWW4" s="367"/>
      <c r="DWX4" s="367"/>
      <c r="DWY4" s="367"/>
      <c r="DWZ4" s="367"/>
      <c r="DXA4" s="367"/>
      <c r="DXB4" s="367"/>
      <c r="DXC4" s="367"/>
      <c r="DXD4" s="367"/>
      <c r="DXE4" s="367"/>
      <c r="DXF4" s="367"/>
      <c r="DXG4" s="367"/>
      <c r="DXH4" s="367"/>
      <c r="DXI4" s="367"/>
      <c r="DXJ4" s="367"/>
      <c r="DXK4" s="367"/>
      <c r="DXL4" s="367"/>
      <c r="DXM4" s="367"/>
      <c r="DXN4" s="367"/>
      <c r="DXO4" s="367"/>
      <c r="DXP4" s="367"/>
      <c r="DXQ4" s="367"/>
      <c r="DXR4" s="367"/>
      <c r="DXS4" s="367"/>
      <c r="DXT4" s="367"/>
      <c r="DXU4" s="367"/>
      <c r="DXV4" s="367"/>
      <c r="DXW4" s="367"/>
      <c r="DXX4" s="367"/>
      <c r="DXY4" s="367"/>
      <c r="DXZ4" s="367"/>
      <c r="DYA4" s="367"/>
      <c r="DYB4" s="367"/>
      <c r="DYC4" s="367"/>
      <c r="DYD4" s="367"/>
      <c r="DYE4" s="367"/>
      <c r="DYF4" s="367"/>
      <c r="DYG4" s="367"/>
      <c r="DYH4" s="367"/>
      <c r="DYI4" s="367"/>
      <c r="DYJ4" s="367"/>
      <c r="DYK4" s="367"/>
      <c r="DYL4" s="367"/>
      <c r="DYM4" s="367"/>
      <c r="DYN4" s="367"/>
      <c r="DYO4" s="367"/>
      <c r="DYP4" s="367"/>
      <c r="DYQ4" s="367"/>
      <c r="DYR4" s="367"/>
      <c r="DYS4" s="367"/>
      <c r="DYT4" s="367"/>
      <c r="DYU4" s="367"/>
      <c r="DYV4" s="367"/>
      <c r="DYW4" s="367"/>
      <c r="DYX4" s="367"/>
      <c r="DYY4" s="367"/>
      <c r="DYZ4" s="367"/>
      <c r="DZA4" s="367"/>
      <c r="DZB4" s="367"/>
      <c r="DZC4" s="367"/>
      <c r="DZD4" s="367"/>
      <c r="DZE4" s="367"/>
      <c r="DZF4" s="367"/>
      <c r="DZG4" s="367"/>
      <c r="DZH4" s="367"/>
      <c r="DZI4" s="367"/>
      <c r="DZJ4" s="367"/>
      <c r="DZK4" s="367"/>
      <c r="DZL4" s="367"/>
      <c r="DZM4" s="367"/>
      <c r="DZN4" s="367"/>
      <c r="DZO4" s="367"/>
      <c r="DZP4" s="367"/>
      <c r="DZQ4" s="367"/>
      <c r="DZR4" s="367"/>
      <c r="DZS4" s="367"/>
      <c r="DZT4" s="367"/>
      <c r="DZU4" s="367"/>
      <c r="DZV4" s="367"/>
      <c r="DZW4" s="367"/>
      <c r="DZX4" s="367"/>
      <c r="DZY4" s="367"/>
      <c r="DZZ4" s="367"/>
      <c r="EAA4" s="367"/>
      <c r="EAB4" s="367"/>
      <c r="EAC4" s="367"/>
      <c r="EAD4" s="367"/>
      <c r="EAE4" s="367"/>
      <c r="EAF4" s="367"/>
      <c r="EAG4" s="367"/>
      <c r="EAH4" s="367"/>
      <c r="EAI4" s="367"/>
      <c r="EAJ4" s="367"/>
      <c r="EAK4" s="367"/>
      <c r="EAL4" s="367"/>
      <c r="EAM4" s="367"/>
      <c r="EAN4" s="367"/>
      <c r="EAO4" s="367"/>
      <c r="EAP4" s="367"/>
      <c r="EAQ4" s="367"/>
      <c r="EAR4" s="367"/>
      <c r="EAS4" s="367"/>
      <c r="EAT4" s="367"/>
      <c r="EAU4" s="367"/>
      <c r="EAV4" s="367"/>
      <c r="EAW4" s="367"/>
      <c r="EAX4" s="367"/>
      <c r="EAY4" s="367"/>
      <c r="EAZ4" s="367"/>
      <c r="EBA4" s="367"/>
      <c r="EBB4" s="367"/>
      <c r="EBC4" s="367"/>
      <c r="EBD4" s="367"/>
      <c r="EBE4" s="367"/>
      <c r="EBF4" s="367"/>
      <c r="EBG4" s="367"/>
      <c r="EBH4" s="367"/>
      <c r="EBI4" s="367"/>
      <c r="EBJ4" s="367"/>
      <c r="EBK4" s="367"/>
      <c r="EBL4" s="367"/>
      <c r="EBM4" s="367"/>
      <c r="EBN4" s="367"/>
      <c r="EBO4" s="367"/>
      <c r="EBP4" s="367"/>
      <c r="EBQ4" s="367"/>
      <c r="EBR4" s="367"/>
      <c r="EBS4" s="367"/>
      <c r="EBT4" s="367"/>
      <c r="EBU4" s="367"/>
      <c r="EBV4" s="367"/>
      <c r="EBW4" s="367"/>
      <c r="EBX4" s="367"/>
      <c r="EBY4" s="367"/>
      <c r="EBZ4" s="367"/>
      <c r="ECA4" s="367"/>
      <c r="ECB4" s="367"/>
      <c r="ECC4" s="367"/>
      <c r="ECD4" s="367"/>
      <c r="ECE4" s="367"/>
      <c r="ECF4" s="367"/>
      <c r="ECG4" s="367"/>
      <c r="ECH4" s="367"/>
      <c r="ECI4" s="367"/>
      <c r="ECJ4" s="367"/>
      <c r="ECK4" s="367"/>
      <c r="ECL4" s="367"/>
      <c r="ECM4" s="367"/>
      <c r="ECN4" s="367"/>
      <c r="ECO4" s="367"/>
      <c r="ECP4" s="367"/>
      <c r="ECQ4" s="367"/>
      <c r="ECR4" s="367"/>
      <c r="ECS4" s="367"/>
      <c r="ECT4" s="367"/>
      <c r="ECU4" s="367"/>
      <c r="ECV4" s="367"/>
      <c r="ECW4" s="367"/>
      <c r="ECX4" s="367"/>
      <c r="ECY4" s="367"/>
      <c r="ECZ4" s="367"/>
      <c r="EDA4" s="367"/>
      <c r="EDB4" s="367"/>
      <c r="EDC4" s="367"/>
      <c r="EDD4" s="367"/>
      <c r="EDE4" s="367"/>
      <c r="EDF4" s="367"/>
      <c r="EDG4" s="367"/>
      <c r="EDH4" s="367"/>
      <c r="EDI4" s="367"/>
      <c r="EDJ4" s="367"/>
      <c r="EDK4" s="367"/>
      <c r="EDL4" s="367"/>
      <c r="EDM4" s="367"/>
      <c r="EDN4" s="367"/>
      <c r="EDO4" s="367"/>
      <c r="EDP4" s="367"/>
      <c r="EDQ4" s="367"/>
      <c r="EDR4" s="367"/>
      <c r="EDS4" s="367"/>
      <c r="EDT4" s="367"/>
      <c r="EDU4" s="367"/>
      <c r="EDV4" s="367"/>
      <c r="EDW4" s="367"/>
      <c r="EDX4" s="367"/>
      <c r="EDY4" s="367"/>
      <c r="EDZ4" s="367"/>
      <c r="EEA4" s="367"/>
      <c r="EEB4" s="367"/>
      <c r="EEC4" s="367"/>
      <c r="EED4" s="367"/>
      <c r="EEE4" s="367"/>
      <c r="EEF4" s="367"/>
      <c r="EEG4" s="367"/>
      <c r="EEH4" s="367"/>
      <c r="EEI4" s="367"/>
      <c r="EEJ4" s="367"/>
      <c r="EEK4" s="367"/>
      <c r="EEL4" s="367"/>
      <c r="EEM4" s="367"/>
      <c r="EEN4" s="367"/>
      <c r="EEO4" s="367"/>
      <c r="EEP4" s="367"/>
      <c r="EEQ4" s="367"/>
      <c r="EER4" s="367"/>
      <c r="EES4" s="367"/>
      <c r="EET4" s="367"/>
      <c r="EEU4" s="367"/>
      <c r="EEV4" s="367"/>
      <c r="EEW4" s="367"/>
      <c r="EEX4" s="367"/>
      <c r="EEY4" s="367"/>
      <c r="EEZ4" s="367"/>
      <c r="EFA4" s="367"/>
      <c r="EFB4" s="367"/>
      <c r="EFC4" s="367"/>
      <c r="EFD4" s="367"/>
      <c r="EFE4" s="367"/>
      <c r="EFF4" s="367"/>
      <c r="EFG4" s="367"/>
      <c r="EFH4" s="367"/>
      <c r="EFI4" s="367"/>
      <c r="EFJ4" s="367"/>
      <c r="EFK4" s="367"/>
      <c r="EFL4" s="367"/>
      <c r="EFM4" s="367"/>
      <c r="EFN4" s="367"/>
      <c r="EFO4" s="367"/>
      <c r="EFP4" s="367"/>
      <c r="EFQ4" s="367"/>
      <c r="EFR4" s="367"/>
      <c r="EFS4" s="367"/>
      <c r="EFT4" s="367"/>
      <c r="EFU4" s="367"/>
      <c r="EFV4" s="367"/>
      <c r="EFW4" s="367"/>
      <c r="EFX4" s="367"/>
      <c r="EFY4" s="367"/>
      <c r="EFZ4" s="367"/>
      <c r="EGA4" s="367"/>
      <c r="EGB4" s="367"/>
      <c r="EGC4" s="367"/>
      <c r="EGD4" s="367"/>
      <c r="EGE4" s="367"/>
      <c r="EGF4" s="367"/>
      <c r="EGG4" s="367"/>
      <c r="EGH4" s="367"/>
      <c r="EGI4" s="367"/>
      <c r="EGJ4" s="367"/>
      <c r="EGK4" s="367"/>
      <c r="EGL4" s="367"/>
      <c r="EGM4" s="367"/>
      <c r="EGN4" s="367"/>
      <c r="EGO4" s="367"/>
      <c r="EGP4" s="367"/>
      <c r="EGQ4" s="367"/>
      <c r="EGR4" s="367"/>
      <c r="EGS4" s="367"/>
      <c r="EGT4" s="367"/>
      <c r="EGU4" s="367"/>
      <c r="EGV4" s="367"/>
      <c r="EGW4" s="367"/>
      <c r="EGX4" s="367"/>
      <c r="EGY4" s="367"/>
      <c r="EGZ4" s="367"/>
      <c r="EHA4" s="367"/>
      <c r="EHB4" s="367"/>
      <c r="EHC4" s="367"/>
      <c r="EHD4" s="367"/>
      <c r="EHE4" s="367"/>
      <c r="EHF4" s="367"/>
      <c r="EHG4" s="367"/>
      <c r="EHH4" s="367"/>
      <c r="EHI4" s="367"/>
      <c r="EHJ4" s="367"/>
      <c r="EHK4" s="367"/>
      <c r="EHL4" s="367"/>
      <c r="EHM4" s="367"/>
      <c r="EHN4" s="367"/>
      <c r="EHO4" s="367"/>
      <c r="EHP4" s="367"/>
      <c r="EHQ4" s="367"/>
      <c r="EHR4" s="367"/>
      <c r="EHS4" s="367"/>
      <c r="EHT4" s="367"/>
      <c r="EHU4" s="367"/>
      <c r="EHV4" s="367"/>
      <c r="EHW4" s="367"/>
      <c r="EHX4" s="367"/>
      <c r="EHY4" s="367"/>
      <c r="EHZ4" s="367"/>
      <c r="EIA4" s="367"/>
      <c r="EIB4" s="367"/>
      <c r="EIC4" s="367"/>
      <c r="EID4" s="367"/>
      <c r="EIE4" s="367"/>
      <c r="EIF4" s="367"/>
      <c r="EIG4" s="367"/>
      <c r="EIH4" s="367"/>
      <c r="EII4" s="367"/>
      <c r="EIJ4" s="367"/>
      <c r="EIK4" s="367"/>
      <c r="EIL4" s="367"/>
      <c r="EIM4" s="367"/>
      <c r="EIN4" s="367"/>
      <c r="EIO4" s="367"/>
      <c r="EIP4" s="367"/>
      <c r="EIQ4" s="367"/>
      <c r="EIR4" s="367"/>
      <c r="EIS4" s="367"/>
      <c r="EIT4" s="367"/>
      <c r="EIU4" s="367"/>
      <c r="EIV4" s="367"/>
      <c r="EIW4" s="367"/>
      <c r="EIX4" s="367"/>
      <c r="EIY4" s="367"/>
      <c r="EIZ4" s="367"/>
      <c r="EJA4" s="367"/>
      <c r="EJB4" s="367"/>
      <c r="EJC4" s="367"/>
      <c r="EJD4" s="367"/>
      <c r="EJE4" s="367"/>
      <c r="EJF4" s="367"/>
      <c r="EJG4" s="367"/>
      <c r="EJH4" s="367"/>
      <c r="EJI4" s="367"/>
      <c r="EJJ4" s="367"/>
      <c r="EJK4" s="367"/>
      <c r="EJL4" s="367"/>
      <c r="EJM4" s="367"/>
      <c r="EJN4" s="367"/>
      <c r="EJO4" s="367"/>
      <c r="EJP4" s="367"/>
      <c r="EJQ4" s="367"/>
      <c r="EJR4" s="367"/>
      <c r="EJS4" s="367"/>
      <c r="EJT4" s="367"/>
      <c r="EJU4" s="367"/>
      <c r="EJV4" s="367"/>
      <c r="EJW4" s="367"/>
      <c r="EJX4" s="367"/>
      <c r="EJY4" s="367"/>
      <c r="EJZ4" s="367"/>
      <c r="EKA4" s="367"/>
      <c r="EKB4" s="367"/>
      <c r="EKC4" s="367"/>
      <c r="EKD4" s="367"/>
      <c r="EKE4" s="367"/>
      <c r="EKF4" s="367"/>
      <c r="EKG4" s="367"/>
      <c r="EKH4" s="367"/>
      <c r="EKI4" s="367"/>
      <c r="EKJ4" s="367"/>
      <c r="EKK4" s="367"/>
      <c r="EKL4" s="367"/>
      <c r="EKM4" s="367"/>
      <c r="EKN4" s="367"/>
      <c r="EKO4" s="367"/>
      <c r="EKP4" s="367"/>
      <c r="EKQ4" s="367"/>
      <c r="EKR4" s="367"/>
      <c r="EKS4" s="367"/>
      <c r="EKT4" s="367"/>
      <c r="EKU4" s="367"/>
      <c r="EKV4" s="367"/>
      <c r="EKW4" s="367"/>
      <c r="EKX4" s="367"/>
      <c r="EKY4" s="367"/>
      <c r="EKZ4" s="367"/>
      <c r="ELA4" s="367"/>
      <c r="ELB4" s="367"/>
      <c r="ELC4" s="367"/>
      <c r="ELD4" s="367"/>
      <c r="ELE4" s="367"/>
      <c r="ELF4" s="367"/>
      <c r="ELG4" s="367"/>
      <c r="ELH4" s="367"/>
      <c r="ELI4" s="367"/>
      <c r="ELJ4" s="367"/>
      <c r="ELK4" s="367"/>
      <c r="ELL4" s="367"/>
      <c r="ELM4" s="367"/>
      <c r="ELN4" s="367"/>
      <c r="ELO4" s="367"/>
      <c r="ELP4" s="367"/>
      <c r="ELQ4" s="367"/>
      <c r="ELR4" s="367"/>
      <c r="ELS4" s="367"/>
      <c r="ELT4" s="367"/>
      <c r="ELU4" s="367"/>
      <c r="ELV4" s="367"/>
      <c r="ELW4" s="367"/>
      <c r="ELX4" s="367"/>
      <c r="ELY4" s="367"/>
      <c r="ELZ4" s="367"/>
      <c r="EMA4" s="367"/>
      <c r="EMB4" s="367"/>
      <c r="EMC4" s="367"/>
      <c r="EMD4" s="367"/>
      <c r="EME4" s="367"/>
      <c r="EMF4" s="367"/>
      <c r="EMG4" s="367"/>
      <c r="EMH4" s="367"/>
      <c r="EMI4" s="367"/>
      <c r="EMJ4" s="367"/>
      <c r="EMK4" s="367"/>
      <c r="EML4" s="367"/>
      <c r="EMM4" s="367"/>
      <c r="EMN4" s="367"/>
      <c r="EMO4" s="367"/>
      <c r="EMP4" s="367"/>
      <c r="EMQ4" s="367"/>
      <c r="EMR4" s="367"/>
      <c r="EMS4" s="367"/>
      <c r="EMT4" s="367"/>
      <c r="EMU4" s="367"/>
      <c r="EMV4" s="367"/>
      <c r="EMW4" s="367"/>
      <c r="EMX4" s="367"/>
      <c r="EMY4" s="367"/>
      <c r="EMZ4" s="367"/>
      <c r="ENA4" s="367"/>
      <c r="ENB4" s="367"/>
      <c r="ENC4" s="367"/>
      <c r="END4" s="367"/>
      <c r="ENE4" s="367"/>
      <c r="ENF4" s="367"/>
      <c r="ENG4" s="367"/>
      <c r="ENH4" s="367"/>
      <c r="ENI4" s="367"/>
      <c r="ENJ4" s="367"/>
      <c r="ENK4" s="367"/>
      <c r="ENL4" s="367"/>
      <c r="ENM4" s="367"/>
      <c r="ENN4" s="367"/>
      <c r="ENO4" s="367"/>
      <c r="ENP4" s="367"/>
      <c r="ENQ4" s="367"/>
      <c r="ENR4" s="367"/>
      <c r="ENS4" s="367"/>
      <c r="ENT4" s="367"/>
      <c r="ENU4" s="367"/>
      <c r="ENV4" s="367"/>
      <c r="ENW4" s="367"/>
      <c r="ENX4" s="367"/>
      <c r="ENY4" s="367"/>
      <c r="ENZ4" s="367"/>
      <c r="EOA4" s="367"/>
      <c r="EOB4" s="367"/>
      <c r="EOC4" s="367"/>
      <c r="EOD4" s="367"/>
      <c r="EOE4" s="367"/>
      <c r="EOF4" s="367"/>
      <c r="EOG4" s="367"/>
      <c r="EOH4" s="367"/>
      <c r="EOI4" s="367"/>
      <c r="EOJ4" s="367"/>
      <c r="EOK4" s="367"/>
      <c r="EOL4" s="367"/>
      <c r="EOM4" s="367"/>
      <c r="EON4" s="367"/>
      <c r="EOO4" s="367"/>
      <c r="EOP4" s="367"/>
      <c r="EOQ4" s="367"/>
      <c r="EOR4" s="367"/>
      <c r="EOS4" s="367"/>
      <c r="EOT4" s="367"/>
      <c r="EOU4" s="367"/>
      <c r="EOV4" s="367"/>
      <c r="EOW4" s="367"/>
      <c r="EOX4" s="367"/>
      <c r="EOY4" s="367"/>
      <c r="EOZ4" s="367"/>
      <c r="EPA4" s="367"/>
      <c r="EPB4" s="367"/>
      <c r="EPC4" s="367"/>
      <c r="EPD4" s="367"/>
      <c r="EPE4" s="367"/>
      <c r="EPF4" s="367"/>
      <c r="EPG4" s="367"/>
      <c r="EPH4" s="367"/>
      <c r="EPI4" s="367"/>
      <c r="EPJ4" s="367"/>
      <c r="EPK4" s="367"/>
      <c r="EPL4" s="367"/>
      <c r="EPM4" s="367"/>
      <c r="EPN4" s="367"/>
      <c r="EPO4" s="367"/>
      <c r="EPP4" s="367"/>
      <c r="EPQ4" s="367"/>
      <c r="EPR4" s="367"/>
      <c r="EPS4" s="367"/>
      <c r="EPT4" s="367"/>
      <c r="EPU4" s="367"/>
      <c r="EPV4" s="367"/>
      <c r="EPW4" s="367"/>
      <c r="EPX4" s="367"/>
      <c r="EPY4" s="367"/>
      <c r="EPZ4" s="367"/>
      <c r="EQA4" s="367"/>
      <c r="EQB4" s="367"/>
      <c r="EQC4" s="367"/>
      <c r="EQD4" s="367"/>
      <c r="EQE4" s="367"/>
      <c r="EQF4" s="367"/>
      <c r="EQG4" s="367"/>
      <c r="EQH4" s="367"/>
      <c r="EQI4" s="367"/>
      <c r="EQJ4" s="367"/>
      <c r="EQK4" s="367"/>
      <c r="EQL4" s="367"/>
      <c r="EQM4" s="367"/>
      <c r="EQN4" s="367"/>
      <c r="EQO4" s="367"/>
      <c r="EQP4" s="367"/>
      <c r="EQQ4" s="367"/>
      <c r="EQR4" s="367"/>
      <c r="EQS4" s="367"/>
      <c r="EQT4" s="367"/>
      <c r="EQU4" s="367"/>
      <c r="EQV4" s="367"/>
      <c r="EQW4" s="367"/>
      <c r="EQX4" s="367"/>
      <c r="EQY4" s="367"/>
      <c r="EQZ4" s="367"/>
      <c r="ERA4" s="367"/>
      <c r="ERB4" s="367"/>
      <c r="ERC4" s="367"/>
      <c r="ERD4" s="367"/>
      <c r="ERE4" s="367"/>
      <c r="ERF4" s="367"/>
      <c r="ERG4" s="367"/>
      <c r="ERH4" s="367"/>
      <c r="ERI4" s="367"/>
      <c r="ERJ4" s="367"/>
      <c r="ERK4" s="367"/>
      <c r="ERL4" s="367"/>
      <c r="ERM4" s="367"/>
      <c r="ERN4" s="367"/>
      <c r="ERO4" s="367"/>
      <c r="ERP4" s="367"/>
      <c r="ERQ4" s="367"/>
      <c r="ERR4" s="367"/>
      <c r="ERS4" s="367"/>
      <c r="ERT4" s="367"/>
      <c r="ERU4" s="367"/>
      <c r="ERV4" s="367"/>
      <c r="ERW4" s="367"/>
      <c r="ERX4" s="367"/>
      <c r="ERY4" s="367"/>
      <c r="ERZ4" s="367"/>
      <c r="ESA4" s="367"/>
      <c r="ESB4" s="367"/>
      <c r="ESC4" s="367"/>
      <c r="ESD4" s="367"/>
      <c r="ESE4" s="367"/>
      <c r="ESF4" s="367"/>
      <c r="ESG4" s="367"/>
      <c r="ESH4" s="367"/>
      <c r="ESI4" s="367"/>
      <c r="ESJ4" s="367"/>
      <c r="ESK4" s="367"/>
      <c r="ESL4" s="367"/>
      <c r="ESM4" s="367"/>
      <c r="ESN4" s="367"/>
      <c r="ESO4" s="367"/>
      <c r="ESP4" s="367"/>
      <c r="ESQ4" s="367"/>
      <c r="ESR4" s="367"/>
      <c r="ESS4" s="367"/>
      <c r="EST4" s="367"/>
      <c r="ESU4" s="367"/>
      <c r="ESV4" s="367"/>
      <c r="ESW4" s="367"/>
      <c r="ESX4" s="367"/>
      <c r="ESY4" s="367"/>
      <c r="ESZ4" s="367"/>
      <c r="ETA4" s="367"/>
      <c r="ETB4" s="367"/>
      <c r="ETC4" s="367"/>
      <c r="ETD4" s="367"/>
      <c r="ETE4" s="367"/>
      <c r="ETF4" s="367"/>
      <c r="ETG4" s="367"/>
      <c r="ETH4" s="367"/>
      <c r="ETI4" s="367"/>
      <c r="ETJ4" s="367"/>
      <c r="ETK4" s="367"/>
      <c r="ETL4" s="367"/>
      <c r="ETM4" s="367"/>
      <c r="ETN4" s="367"/>
      <c r="ETO4" s="367"/>
      <c r="ETP4" s="367"/>
      <c r="ETQ4" s="367"/>
      <c r="ETR4" s="367"/>
      <c r="ETS4" s="367"/>
      <c r="ETT4" s="367"/>
      <c r="ETU4" s="367"/>
      <c r="ETV4" s="367"/>
      <c r="ETW4" s="367"/>
      <c r="ETX4" s="367"/>
      <c r="ETY4" s="367"/>
      <c r="ETZ4" s="367"/>
      <c r="EUA4" s="367"/>
      <c r="EUB4" s="367"/>
      <c r="EUC4" s="367"/>
      <c r="EUD4" s="367"/>
      <c r="EUE4" s="367"/>
      <c r="EUF4" s="367"/>
      <c r="EUG4" s="367"/>
      <c r="EUH4" s="367"/>
      <c r="EUI4" s="367"/>
      <c r="EUJ4" s="367"/>
      <c r="EUK4" s="367"/>
      <c r="EUL4" s="367"/>
      <c r="EUM4" s="367"/>
      <c r="EUN4" s="367"/>
      <c r="EUO4" s="367"/>
      <c r="EUP4" s="367"/>
      <c r="EUQ4" s="367"/>
      <c r="EUR4" s="367"/>
      <c r="EUS4" s="367"/>
      <c r="EUT4" s="367"/>
      <c r="EUU4" s="367"/>
      <c r="EUV4" s="367"/>
      <c r="EUW4" s="367"/>
      <c r="EUX4" s="367"/>
      <c r="EUY4" s="367"/>
      <c r="EUZ4" s="367"/>
      <c r="EVA4" s="367"/>
      <c r="EVB4" s="367"/>
      <c r="EVC4" s="367"/>
      <c r="EVD4" s="367"/>
      <c r="EVE4" s="367"/>
      <c r="EVF4" s="367"/>
      <c r="EVG4" s="367"/>
      <c r="EVH4" s="367"/>
      <c r="EVI4" s="367"/>
      <c r="EVJ4" s="367"/>
      <c r="EVK4" s="367"/>
      <c r="EVL4" s="367"/>
      <c r="EVM4" s="367"/>
      <c r="EVN4" s="367"/>
      <c r="EVO4" s="367"/>
      <c r="EVP4" s="367"/>
      <c r="EVQ4" s="367"/>
      <c r="EVR4" s="367"/>
      <c r="EVS4" s="367"/>
      <c r="EVT4" s="367"/>
      <c r="EVU4" s="367"/>
      <c r="EVV4" s="367"/>
      <c r="EVW4" s="367"/>
      <c r="EVX4" s="367"/>
      <c r="EVY4" s="367"/>
      <c r="EVZ4" s="367"/>
      <c r="EWA4" s="367"/>
      <c r="EWB4" s="367"/>
      <c r="EWC4" s="367"/>
      <c r="EWD4" s="367"/>
      <c r="EWE4" s="367"/>
      <c r="EWF4" s="367"/>
      <c r="EWG4" s="367"/>
      <c r="EWH4" s="367"/>
      <c r="EWI4" s="367"/>
      <c r="EWJ4" s="367"/>
      <c r="EWK4" s="367"/>
      <c r="EWL4" s="367"/>
      <c r="EWM4" s="367"/>
      <c r="EWN4" s="367"/>
      <c r="EWO4" s="367"/>
      <c r="EWP4" s="367"/>
      <c r="EWQ4" s="367"/>
      <c r="EWR4" s="367"/>
      <c r="EWS4" s="367"/>
      <c r="EWT4" s="367"/>
      <c r="EWU4" s="367"/>
      <c r="EWV4" s="367"/>
      <c r="EWW4" s="367"/>
      <c r="EWX4" s="367"/>
      <c r="EWY4" s="367"/>
      <c r="EWZ4" s="367"/>
      <c r="EXA4" s="367"/>
      <c r="EXB4" s="367"/>
      <c r="EXC4" s="367"/>
      <c r="EXD4" s="367"/>
      <c r="EXE4" s="367"/>
      <c r="EXF4" s="367"/>
      <c r="EXG4" s="367"/>
      <c r="EXH4" s="367"/>
      <c r="EXI4" s="367"/>
      <c r="EXJ4" s="367"/>
      <c r="EXK4" s="367"/>
      <c r="EXL4" s="367"/>
      <c r="EXM4" s="367"/>
      <c r="EXN4" s="367"/>
      <c r="EXO4" s="367"/>
      <c r="EXP4" s="367"/>
      <c r="EXQ4" s="367"/>
      <c r="EXR4" s="367"/>
      <c r="EXS4" s="367"/>
      <c r="EXT4" s="367"/>
      <c r="EXU4" s="367"/>
      <c r="EXV4" s="367"/>
      <c r="EXW4" s="367"/>
      <c r="EXX4" s="367"/>
      <c r="EXY4" s="367"/>
      <c r="EXZ4" s="367"/>
      <c r="EYA4" s="367"/>
      <c r="EYB4" s="367"/>
      <c r="EYC4" s="367"/>
      <c r="EYD4" s="367"/>
      <c r="EYE4" s="367"/>
      <c r="EYF4" s="367"/>
      <c r="EYG4" s="367"/>
      <c r="EYH4" s="367"/>
      <c r="EYI4" s="367"/>
      <c r="EYJ4" s="367"/>
      <c r="EYK4" s="367"/>
      <c r="EYL4" s="367"/>
      <c r="EYM4" s="367"/>
      <c r="EYN4" s="367"/>
      <c r="EYO4" s="367"/>
      <c r="EYP4" s="367"/>
      <c r="EYQ4" s="367"/>
      <c r="EYR4" s="367"/>
      <c r="EYS4" s="367"/>
      <c r="EYT4" s="367"/>
      <c r="EYU4" s="367"/>
      <c r="EYV4" s="367"/>
      <c r="EYW4" s="367"/>
      <c r="EYX4" s="367"/>
      <c r="EYY4" s="367"/>
      <c r="EYZ4" s="367"/>
      <c r="EZA4" s="367"/>
      <c r="EZB4" s="367"/>
      <c r="EZC4" s="367"/>
      <c r="EZD4" s="367"/>
      <c r="EZE4" s="367"/>
      <c r="EZF4" s="367"/>
      <c r="EZG4" s="367"/>
      <c r="EZH4" s="367"/>
      <c r="EZI4" s="367"/>
      <c r="EZJ4" s="367"/>
      <c r="EZK4" s="367"/>
      <c r="EZL4" s="367"/>
      <c r="EZM4" s="367"/>
      <c r="EZN4" s="367"/>
      <c r="EZO4" s="367"/>
      <c r="EZP4" s="367"/>
      <c r="EZQ4" s="367"/>
      <c r="EZR4" s="367"/>
      <c r="EZS4" s="367"/>
      <c r="EZT4" s="367"/>
      <c r="EZU4" s="367"/>
      <c r="EZV4" s="367"/>
      <c r="EZW4" s="367"/>
      <c r="EZX4" s="367"/>
      <c r="EZY4" s="367"/>
      <c r="EZZ4" s="367"/>
      <c r="FAA4" s="367"/>
      <c r="FAB4" s="367"/>
      <c r="FAC4" s="367"/>
      <c r="FAD4" s="367"/>
      <c r="FAE4" s="367"/>
      <c r="FAF4" s="367"/>
      <c r="FAG4" s="367"/>
      <c r="FAH4" s="367"/>
      <c r="FAI4" s="367"/>
      <c r="FAJ4" s="367"/>
      <c r="FAK4" s="367"/>
      <c r="FAL4" s="367"/>
      <c r="FAM4" s="367"/>
      <c r="FAN4" s="367"/>
      <c r="FAO4" s="367"/>
      <c r="FAP4" s="367"/>
      <c r="FAQ4" s="367"/>
      <c r="FAR4" s="367"/>
      <c r="FAS4" s="367"/>
      <c r="FAT4" s="367"/>
      <c r="FAU4" s="367"/>
      <c r="FAV4" s="367"/>
      <c r="FAW4" s="367"/>
      <c r="FAX4" s="367"/>
      <c r="FAY4" s="367"/>
      <c r="FAZ4" s="367"/>
      <c r="FBA4" s="367"/>
      <c r="FBB4" s="367"/>
      <c r="FBC4" s="367"/>
      <c r="FBD4" s="367"/>
      <c r="FBE4" s="367"/>
      <c r="FBF4" s="367"/>
      <c r="FBG4" s="367"/>
      <c r="FBH4" s="367"/>
      <c r="FBI4" s="367"/>
      <c r="FBJ4" s="367"/>
      <c r="FBK4" s="367"/>
      <c r="FBL4" s="367"/>
      <c r="FBM4" s="367"/>
      <c r="FBN4" s="367"/>
      <c r="FBO4" s="367"/>
      <c r="FBP4" s="367"/>
      <c r="FBQ4" s="367"/>
      <c r="FBR4" s="367"/>
      <c r="FBS4" s="367"/>
      <c r="FBT4" s="367"/>
      <c r="FBU4" s="367"/>
      <c r="FBV4" s="367"/>
      <c r="FBW4" s="367"/>
      <c r="FBX4" s="367"/>
      <c r="FBY4" s="367"/>
      <c r="FBZ4" s="367"/>
      <c r="FCA4" s="367"/>
      <c r="FCB4" s="367"/>
      <c r="FCC4" s="367"/>
      <c r="FCD4" s="367"/>
      <c r="FCE4" s="367"/>
      <c r="FCF4" s="367"/>
      <c r="FCG4" s="367"/>
      <c r="FCH4" s="367"/>
      <c r="FCI4" s="367"/>
      <c r="FCJ4" s="367"/>
      <c r="FCK4" s="367"/>
      <c r="FCL4" s="367"/>
      <c r="FCM4" s="367"/>
      <c r="FCN4" s="367"/>
      <c r="FCO4" s="367"/>
      <c r="FCP4" s="367"/>
      <c r="FCQ4" s="367"/>
      <c r="FCR4" s="367"/>
      <c r="FCS4" s="367"/>
      <c r="FCT4" s="367"/>
      <c r="FCU4" s="367"/>
      <c r="FCV4" s="367"/>
      <c r="FCW4" s="367"/>
      <c r="FCX4" s="367"/>
      <c r="FCY4" s="367"/>
      <c r="FCZ4" s="367"/>
      <c r="FDA4" s="367"/>
      <c r="FDB4" s="367"/>
      <c r="FDC4" s="367"/>
      <c r="FDD4" s="367"/>
      <c r="FDE4" s="367"/>
      <c r="FDF4" s="367"/>
      <c r="FDG4" s="367"/>
      <c r="FDH4" s="367"/>
      <c r="FDI4" s="367"/>
      <c r="FDJ4" s="367"/>
      <c r="FDK4" s="367"/>
      <c r="FDL4" s="367"/>
      <c r="FDM4" s="367"/>
      <c r="FDN4" s="367"/>
      <c r="FDO4" s="367"/>
      <c r="FDP4" s="367"/>
      <c r="FDQ4" s="367"/>
      <c r="FDR4" s="367"/>
      <c r="FDS4" s="367"/>
      <c r="FDT4" s="367"/>
      <c r="FDU4" s="367"/>
      <c r="FDV4" s="367"/>
      <c r="FDW4" s="367"/>
      <c r="FDX4" s="367"/>
      <c r="FDY4" s="367"/>
      <c r="FDZ4" s="367"/>
      <c r="FEA4" s="367"/>
      <c r="FEB4" s="367"/>
      <c r="FEC4" s="367"/>
      <c r="FED4" s="367"/>
      <c r="FEE4" s="367"/>
      <c r="FEF4" s="367"/>
      <c r="FEG4" s="367"/>
      <c r="FEH4" s="367"/>
      <c r="FEI4" s="367"/>
      <c r="FEJ4" s="367"/>
      <c r="FEK4" s="367"/>
      <c r="FEL4" s="367"/>
      <c r="FEM4" s="367"/>
      <c r="FEN4" s="367"/>
      <c r="FEO4" s="367"/>
      <c r="FEP4" s="367"/>
      <c r="FEQ4" s="367"/>
      <c r="FER4" s="367"/>
      <c r="FES4" s="367"/>
      <c r="FET4" s="367"/>
      <c r="FEU4" s="367"/>
      <c r="FEV4" s="367"/>
      <c r="FEW4" s="367"/>
      <c r="FEX4" s="367"/>
      <c r="FEY4" s="367"/>
      <c r="FEZ4" s="367"/>
      <c r="FFA4" s="367"/>
      <c r="FFB4" s="367"/>
      <c r="FFC4" s="367"/>
      <c r="FFD4" s="367"/>
      <c r="FFE4" s="367"/>
      <c r="FFF4" s="367"/>
      <c r="FFG4" s="367"/>
      <c r="FFH4" s="367"/>
      <c r="FFI4" s="367"/>
      <c r="FFJ4" s="367"/>
      <c r="FFK4" s="367"/>
      <c r="FFL4" s="367"/>
      <c r="FFM4" s="367"/>
      <c r="FFN4" s="367"/>
      <c r="FFO4" s="367"/>
      <c r="FFP4" s="367"/>
      <c r="FFQ4" s="367"/>
      <c r="FFR4" s="367"/>
      <c r="FFS4" s="367"/>
      <c r="FFT4" s="367"/>
      <c r="FFU4" s="367"/>
      <c r="FFV4" s="367"/>
      <c r="FFW4" s="367"/>
      <c r="FFX4" s="367"/>
      <c r="FFY4" s="367"/>
      <c r="FFZ4" s="367"/>
      <c r="FGA4" s="367"/>
      <c r="FGB4" s="367"/>
      <c r="FGC4" s="367"/>
      <c r="FGD4" s="367"/>
      <c r="FGE4" s="367"/>
      <c r="FGF4" s="367"/>
      <c r="FGG4" s="367"/>
      <c r="FGH4" s="367"/>
      <c r="FGI4" s="367"/>
      <c r="FGJ4" s="367"/>
      <c r="FGK4" s="367"/>
      <c r="FGL4" s="367"/>
      <c r="FGM4" s="367"/>
      <c r="FGN4" s="367"/>
      <c r="FGO4" s="367"/>
      <c r="FGP4" s="367"/>
      <c r="FGQ4" s="367"/>
      <c r="FGR4" s="367"/>
      <c r="FGS4" s="367"/>
      <c r="FGT4" s="367"/>
      <c r="FGU4" s="367"/>
      <c r="FGV4" s="367"/>
      <c r="FGW4" s="367"/>
      <c r="FGX4" s="367"/>
      <c r="FGY4" s="367"/>
      <c r="FGZ4" s="367"/>
      <c r="FHA4" s="367"/>
      <c r="FHB4" s="367"/>
      <c r="FHC4" s="367"/>
      <c r="FHD4" s="367"/>
      <c r="FHE4" s="367"/>
      <c r="FHF4" s="367"/>
      <c r="FHG4" s="367"/>
      <c r="FHH4" s="367"/>
      <c r="FHI4" s="367"/>
      <c r="FHJ4" s="367"/>
      <c r="FHK4" s="367"/>
      <c r="FHL4" s="367"/>
      <c r="FHM4" s="367"/>
      <c r="FHN4" s="367"/>
      <c r="FHO4" s="367"/>
      <c r="FHP4" s="367"/>
      <c r="FHQ4" s="367"/>
      <c r="FHR4" s="367"/>
      <c r="FHS4" s="367"/>
      <c r="FHT4" s="367"/>
      <c r="FHU4" s="367"/>
      <c r="FHV4" s="367"/>
      <c r="FHW4" s="367"/>
      <c r="FHX4" s="367"/>
      <c r="FHY4" s="367"/>
      <c r="FHZ4" s="367"/>
      <c r="FIA4" s="367"/>
      <c r="FIB4" s="367"/>
      <c r="FIC4" s="367"/>
      <c r="FID4" s="367"/>
      <c r="FIE4" s="367"/>
      <c r="FIF4" s="367"/>
      <c r="FIG4" s="367"/>
      <c r="FIH4" s="367"/>
      <c r="FII4" s="367"/>
      <c r="FIJ4" s="367"/>
      <c r="FIK4" s="367"/>
      <c r="FIL4" s="367"/>
      <c r="FIM4" s="367"/>
      <c r="FIN4" s="367"/>
      <c r="FIO4" s="367"/>
      <c r="FIP4" s="367"/>
      <c r="FIQ4" s="367"/>
      <c r="FIR4" s="367"/>
      <c r="FIS4" s="367"/>
      <c r="FIT4" s="367"/>
      <c r="FIU4" s="367"/>
      <c r="FIV4" s="367"/>
      <c r="FIW4" s="367"/>
      <c r="FIX4" s="367"/>
      <c r="FIY4" s="367"/>
      <c r="FIZ4" s="367"/>
      <c r="FJA4" s="367"/>
      <c r="FJB4" s="367"/>
      <c r="FJC4" s="367"/>
      <c r="FJD4" s="367"/>
      <c r="FJE4" s="367"/>
      <c r="FJF4" s="367"/>
      <c r="FJG4" s="367"/>
      <c r="FJH4" s="367"/>
      <c r="FJI4" s="367"/>
      <c r="FJJ4" s="367"/>
      <c r="FJK4" s="367"/>
      <c r="FJL4" s="367"/>
      <c r="FJM4" s="367"/>
      <c r="FJN4" s="367"/>
      <c r="FJO4" s="367"/>
      <c r="FJP4" s="367"/>
      <c r="FJQ4" s="367"/>
      <c r="FJR4" s="367"/>
      <c r="FJS4" s="367"/>
      <c r="FJT4" s="367"/>
      <c r="FJU4" s="367"/>
      <c r="FJV4" s="367"/>
      <c r="FJW4" s="367"/>
      <c r="FJX4" s="367"/>
      <c r="FJY4" s="367"/>
      <c r="FJZ4" s="367"/>
      <c r="FKA4" s="367"/>
      <c r="FKB4" s="367"/>
      <c r="FKC4" s="367"/>
      <c r="FKD4" s="367"/>
      <c r="FKE4" s="367"/>
      <c r="FKF4" s="367"/>
      <c r="FKG4" s="367"/>
      <c r="FKH4" s="367"/>
      <c r="FKI4" s="367"/>
      <c r="FKJ4" s="367"/>
      <c r="FKK4" s="367"/>
      <c r="FKL4" s="367"/>
      <c r="FKM4" s="367"/>
      <c r="FKN4" s="367"/>
      <c r="FKO4" s="367"/>
      <c r="FKP4" s="367"/>
      <c r="FKQ4" s="367"/>
      <c r="FKR4" s="367"/>
      <c r="FKS4" s="367"/>
      <c r="FKT4" s="367"/>
      <c r="FKU4" s="367"/>
      <c r="FKV4" s="367"/>
      <c r="FKW4" s="367"/>
      <c r="FKX4" s="367"/>
      <c r="FKY4" s="367"/>
      <c r="FKZ4" s="367"/>
      <c r="FLA4" s="367"/>
      <c r="FLB4" s="367"/>
      <c r="FLC4" s="367"/>
      <c r="FLD4" s="367"/>
      <c r="FLE4" s="367"/>
      <c r="FLF4" s="367"/>
      <c r="FLG4" s="367"/>
      <c r="FLH4" s="367"/>
      <c r="FLI4" s="367"/>
      <c r="FLJ4" s="367"/>
      <c r="FLK4" s="367"/>
      <c r="FLL4" s="367"/>
      <c r="FLM4" s="367"/>
      <c r="FLN4" s="367"/>
      <c r="FLO4" s="367"/>
      <c r="FLP4" s="367"/>
      <c r="FLQ4" s="367"/>
      <c r="FLR4" s="367"/>
      <c r="FLS4" s="367"/>
      <c r="FLT4" s="367"/>
      <c r="FLU4" s="367"/>
      <c r="FLV4" s="367"/>
      <c r="FLW4" s="367"/>
      <c r="FLX4" s="367"/>
      <c r="FLY4" s="367"/>
      <c r="FLZ4" s="367"/>
      <c r="FMA4" s="367"/>
      <c r="FMB4" s="367"/>
      <c r="FMC4" s="367"/>
      <c r="FMD4" s="367"/>
      <c r="FME4" s="367"/>
      <c r="FMF4" s="367"/>
      <c r="FMG4" s="367"/>
      <c r="FMH4" s="367"/>
      <c r="FMI4" s="367"/>
      <c r="FMJ4" s="367"/>
      <c r="FMK4" s="367"/>
      <c r="FML4" s="367"/>
      <c r="FMM4" s="367"/>
      <c r="FMN4" s="367"/>
      <c r="FMO4" s="367"/>
      <c r="FMP4" s="367"/>
      <c r="FMQ4" s="367"/>
      <c r="FMR4" s="367"/>
      <c r="FMS4" s="367"/>
      <c r="FMT4" s="367"/>
      <c r="FMU4" s="367"/>
      <c r="FMV4" s="367"/>
      <c r="FMW4" s="367"/>
      <c r="FMX4" s="367"/>
      <c r="FMY4" s="367"/>
      <c r="FMZ4" s="367"/>
      <c r="FNA4" s="367"/>
      <c r="FNB4" s="367"/>
      <c r="FNC4" s="367"/>
      <c r="FND4" s="367"/>
      <c r="FNE4" s="367"/>
      <c r="FNF4" s="367"/>
      <c r="FNG4" s="367"/>
      <c r="FNH4" s="367"/>
      <c r="FNI4" s="367"/>
      <c r="FNJ4" s="367"/>
      <c r="FNK4" s="367"/>
      <c r="FNL4" s="367"/>
      <c r="FNM4" s="367"/>
      <c r="FNN4" s="367"/>
      <c r="FNO4" s="367"/>
      <c r="FNP4" s="367"/>
      <c r="FNQ4" s="367"/>
      <c r="FNR4" s="367"/>
      <c r="FNS4" s="367"/>
      <c r="FNT4" s="367"/>
      <c r="FNU4" s="367"/>
      <c r="FNV4" s="367"/>
      <c r="FNW4" s="367"/>
      <c r="FNX4" s="367"/>
      <c r="FNY4" s="367"/>
      <c r="FNZ4" s="367"/>
      <c r="FOA4" s="367"/>
      <c r="FOB4" s="367"/>
      <c r="FOC4" s="367"/>
      <c r="FOD4" s="367"/>
      <c r="FOE4" s="367"/>
      <c r="FOF4" s="367"/>
      <c r="FOG4" s="367"/>
      <c r="FOH4" s="367"/>
      <c r="FOI4" s="367"/>
      <c r="FOJ4" s="367"/>
      <c r="FOK4" s="367"/>
      <c r="FOL4" s="367"/>
      <c r="FOM4" s="367"/>
      <c r="FON4" s="367"/>
      <c r="FOO4" s="367"/>
      <c r="FOP4" s="367"/>
      <c r="FOQ4" s="367"/>
      <c r="FOR4" s="367"/>
      <c r="FOS4" s="367"/>
      <c r="FOT4" s="367"/>
      <c r="FOU4" s="367"/>
      <c r="FOV4" s="367"/>
      <c r="FOW4" s="367"/>
      <c r="FOX4" s="367"/>
      <c r="FOY4" s="367"/>
      <c r="FOZ4" s="367"/>
      <c r="FPA4" s="367"/>
      <c r="FPB4" s="367"/>
      <c r="FPC4" s="367"/>
      <c r="FPD4" s="367"/>
      <c r="FPE4" s="367"/>
      <c r="FPF4" s="367"/>
      <c r="FPG4" s="367"/>
      <c r="FPH4" s="367"/>
      <c r="FPI4" s="367"/>
      <c r="FPJ4" s="367"/>
      <c r="FPK4" s="367"/>
      <c r="FPL4" s="367"/>
      <c r="FPM4" s="367"/>
      <c r="FPN4" s="367"/>
      <c r="FPO4" s="367"/>
      <c r="FPP4" s="367"/>
      <c r="FPQ4" s="367"/>
      <c r="FPR4" s="367"/>
      <c r="FPS4" s="367"/>
      <c r="FPT4" s="367"/>
      <c r="FPU4" s="367"/>
      <c r="FPV4" s="367"/>
      <c r="FPW4" s="367"/>
      <c r="FPX4" s="367"/>
      <c r="FPY4" s="367"/>
      <c r="FPZ4" s="367"/>
      <c r="FQA4" s="367"/>
      <c r="FQB4" s="367"/>
      <c r="FQC4" s="367"/>
      <c r="FQD4" s="367"/>
      <c r="FQE4" s="367"/>
      <c r="FQF4" s="367"/>
      <c r="FQG4" s="367"/>
      <c r="FQH4" s="367"/>
      <c r="FQI4" s="367"/>
      <c r="FQJ4" s="367"/>
      <c r="FQK4" s="367"/>
      <c r="FQL4" s="367"/>
      <c r="FQM4" s="367"/>
      <c r="FQN4" s="367"/>
      <c r="FQO4" s="367"/>
      <c r="FQP4" s="367"/>
      <c r="FQQ4" s="367"/>
      <c r="FQR4" s="367"/>
      <c r="FQS4" s="367"/>
      <c r="FQT4" s="367"/>
      <c r="FQU4" s="367"/>
      <c r="FQV4" s="367"/>
      <c r="FQW4" s="367"/>
      <c r="FQX4" s="367"/>
      <c r="FQY4" s="367"/>
      <c r="FQZ4" s="367"/>
      <c r="FRA4" s="367"/>
      <c r="FRB4" s="367"/>
      <c r="FRC4" s="367"/>
      <c r="FRD4" s="367"/>
      <c r="FRE4" s="367"/>
      <c r="FRF4" s="367"/>
      <c r="FRG4" s="367"/>
      <c r="FRH4" s="367"/>
      <c r="FRI4" s="367"/>
      <c r="FRJ4" s="367"/>
      <c r="FRK4" s="367"/>
      <c r="FRL4" s="367"/>
      <c r="FRM4" s="367"/>
      <c r="FRN4" s="367"/>
      <c r="FRO4" s="367"/>
      <c r="FRP4" s="367"/>
      <c r="FRQ4" s="367"/>
      <c r="FRR4" s="367"/>
      <c r="FRS4" s="367"/>
      <c r="FRT4" s="367"/>
      <c r="FRU4" s="367"/>
      <c r="FRV4" s="367"/>
      <c r="FRW4" s="367"/>
      <c r="FRX4" s="367"/>
      <c r="FRY4" s="367"/>
      <c r="FRZ4" s="367"/>
      <c r="FSA4" s="367"/>
      <c r="FSB4" s="367"/>
      <c r="FSC4" s="367"/>
      <c r="FSD4" s="367"/>
      <c r="FSE4" s="367"/>
      <c r="FSF4" s="367"/>
      <c r="FSG4" s="367"/>
      <c r="FSH4" s="367"/>
      <c r="FSI4" s="367"/>
      <c r="FSJ4" s="367"/>
      <c r="FSK4" s="367"/>
      <c r="FSL4" s="367"/>
      <c r="FSM4" s="367"/>
      <c r="FSN4" s="367"/>
      <c r="FSO4" s="367"/>
      <c r="FSP4" s="367"/>
      <c r="FSQ4" s="367"/>
      <c r="FSR4" s="367"/>
      <c r="FSS4" s="367"/>
      <c r="FST4" s="367"/>
      <c r="FSU4" s="367"/>
      <c r="FSV4" s="367"/>
      <c r="FSW4" s="367"/>
      <c r="FSX4" s="367"/>
      <c r="FSY4" s="367"/>
      <c r="FSZ4" s="367"/>
      <c r="FTA4" s="367"/>
      <c r="FTB4" s="367"/>
      <c r="FTC4" s="367"/>
      <c r="FTD4" s="367"/>
      <c r="FTE4" s="367"/>
      <c r="FTF4" s="367"/>
      <c r="FTG4" s="367"/>
      <c r="FTH4" s="367"/>
      <c r="FTI4" s="367"/>
      <c r="FTJ4" s="367"/>
      <c r="FTK4" s="367"/>
      <c r="FTL4" s="367"/>
      <c r="FTM4" s="367"/>
      <c r="FTN4" s="367"/>
      <c r="FTO4" s="367"/>
      <c r="FTP4" s="367"/>
      <c r="FTQ4" s="367"/>
      <c r="FTR4" s="367"/>
      <c r="FTS4" s="367"/>
      <c r="FTT4" s="367"/>
      <c r="FTU4" s="367"/>
      <c r="FTV4" s="367"/>
      <c r="FTW4" s="367"/>
      <c r="FTX4" s="367"/>
      <c r="FTY4" s="367"/>
      <c r="FTZ4" s="367"/>
      <c r="FUA4" s="367"/>
      <c r="FUB4" s="367"/>
      <c r="FUC4" s="367"/>
      <c r="FUD4" s="367"/>
      <c r="FUE4" s="367"/>
      <c r="FUF4" s="367"/>
      <c r="FUG4" s="367"/>
      <c r="FUH4" s="367"/>
      <c r="FUI4" s="367"/>
      <c r="FUJ4" s="367"/>
      <c r="FUK4" s="367"/>
      <c r="FUL4" s="367"/>
      <c r="FUM4" s="367"/>
      <c r="FUN4" s="367"/>
      <c r="FUO4" s="367"/>
      <c r="FUP4" s="367"/>
      <c r="FUQ4" s="367"/>
      <c r="FUR4" s="367"/>
      <c r="FUS4" s="367"/>
      <c r="FUT4" s="367"/>
      <c r="FUU4" s="367"/>
      <c r="FUV4" s="367"/>
      <c r="FUW4" s="367"/>
      <c r="FUX4" s="367"/>
      <c r="FUY4" s="367"/>
      <c r="FUZ4" s="367"/>
      <c r="FVA4" s="367"/>
      <c r="FVB4" s="367"/>
      <c r="FVC4" s="367"/>
      <c r="FVD4" s="367"/>
      <c r="FVE4" s="367"/>
      <c r="FVF4" s="367"/>
      <c r="FVG4" s="367"/>
      <c r="FVH4" s="367"/>
      <c r="FVI4" s="367"/>
      <c r="FVJ4" s="367"/>
      <c r="FVK4" s="367"/>
      <c r="FVL4" s="367"/>
      <c r="FVM4" s="367"/>
      <c r="FVN4" s="367"/>
      <c r="FVO4" s="367"/>
      <c r="FVP4" s="367"/>
      <c r="FVQ4" s="367"/>
      <c r="FVR4" s="367"/>
      <c r="FVS4" s="367"/>
      <c r="FVT4" s="367"/>
      <c r="FVU4" s="367"/>
      <c r="FVV4" s="367"/>
      <c r="FVW4" s="367"/>
      <c r="FVX4" s="367"/>
      <c r="FVY4" s="367"/>
      <c r="FVZ4" s="367"/>
      <c r="FWA4" s="367"/>
      <c r="FWB4" s="367"/>
      <c r="FWC4" s="367"/>
      <c r="FWD4" s="367"/>
      <c r="FWE4" s="367"/>
      <c r="FWF4" s="367"/>
      <c r="FWG4" s="367"/>
      <c r="FWH4" s="367"/>
      <c r="FWI4" s="367"/>
      <c r="FWJ4" s="367"/>
      <c r="FWK4" s="367"/>
      <c r="FWL4" s="367"/>
      <c r="FWM4" s="367"/>
      <c r="FWN4" s="367"/>
      <c r="FWO4" s="367"/>
      <c r="FWP4" s="367"/>
      <c r="FWQ4" s="367"/>
      <c r="FWR4" s="367"/>
      <c r="FWS4" s="367"/>
      <c r="FWT4" s="367"/>
      <c r="FWU4" s="367"/>
      <c r="FWV4" s="367"/>
      <c r="FWW4" s="367"/>
      <c r="FWX4" s="367"/>
      <c r="FWY4" s="367"/>
      <c r="FWZ4" s="367"/>
      <c r="FXA4" s="367"/>
      <c r="FXB4" s="367"/>
      <c r="FXC4" s="367"/>
      <c r="FXD4" s="367"/>
      <c r="FXE4" s="367"/>
      <c r="FXF4" s="367"/>
      <c r="FXG4" s="367"/>
      <c r="FXH4" s="367"/>
      <c r="FXI4" s="367"/>
      <c r="FXJ4" s="367"/>
      <c r="FXK4" s="367"/>
      <c r="FXL4" s="367"/>
      <c r="FXM4" s="367"/>
      <c r="FXN4" s="367"/>
      <c r="FXO4" s="367"/>
      <c r="FXP4" s="367"/>
      <c r="FXQ4" s="367"/>
      <c r="FXR4" s="367"/>
      <c r="FXS4" s="367"/>
      <c r="FXT4" s="367"/>
      <c r="FXU4" s="367"/>
      <c r="FXV4" s="367"/>
      <c r="FXW4" s="367"/>
      <c r="FXX4" s="367"/>
      <c r="FXY4" s="367"/>
      <c r="FXZ4" s="367"/>
      <c r="FYA4" s="367"/>
      <c r="FYB4" s="367"/>
      <c r="FYC4" s="367"/>
      <c r="FYD4" s="367"/>
      <c r="FYE4" s="367"/>
      <c r="FYF4" s="367"/>
      <c r="FYG4" s="367"/>
      <c r="FYH4" s="367"/>
      <c r="FYI4" s="367"/>
      <c r="FYJ4" s="367"/>
      <c r="FYK4" s="367"/>
      <c r="FYL4" s="367"/>
      <c r="FYM4" s="367"/>
      <c r="FYN4" s="367"/>
      <c r="FYO4" s="367"/>
      <c r="FYP4" s="367"/>
      <c r="FYQ4" s="367"/>
      <c r="FYR4" s="367"/>
      <c r="FYS4" s="367"/>
      <c r="FYT4" s="367"/>
      <c r="FYU4" s="367"/>
      <c r="FYV4" s="367"/>
      <c r="FYW4" s="367"/>
      <c r="FYX4" s="367"/>
      <c r="FYY4" s="367"/>
      <c r="FYZ4" s="367"/>
      <c r="FZA4" s="367"/>
      <c r="FZB4" s="367"/>
      <c r="FZC4" s="367"/>
      <c r="FZD4" s="367"/>
      <c r="FZE4" s="367"/>
      <c r="FZF4" s="367"/>
      <c r="FZG4" s="367"/>
      <c r="FZH4" s="367"/>
      <c r="FZI4" s="367"/>
      <c r="FZJ4" s="367"/>
      <c r="FZK4" s="367"/>
      <c r="FZL4" s="367"/>
      <c r="FZM4" s="367"/>
      <c r="FZN4" s="367"/>
      <c r="FZO4" s="367"/>
      <c r="FZP4" s="367"/>
      <c r="FZQ4" s="367"/>
      <c r="FZR4" s="367"/>
      <c r="FZS4" s="367"/>
      <c r="FZT4" s="367"/>
      <c r="FZU4" s="367"/>
      <c r="FZV4" s="367"/>
      <c r="FZW4" s="367"/>
      <c r="FZX4" s="367"/>
      <c r="FZY4" s="367"/>
      <c r="FZZ4" s="367"/>
      <c r="GAA4" s="367"/>
      <c r="GAB4" s="367"/>
      <c r="GAC4" s="367"/>
      <c r="GAD4" s="367"/>
      <c r="GAE4" s="367"/>
      <c r="GAF4" s="367"/>
      <c r="GAG4" s="367"/>
      <c r="GAH4" s="367"/>
      <c r="GAI4" s="367"/>
      <c r="GAJ4" s="367"/>
      <c r="GAK4" s="367"/>
      <c r="GAL4" s="367"/>
      <c r="GAM4" s="367"/>
      <c r="GAN4" s="367"/>
      <c r="GAO4" s="367"/>
      <c r="GAP4" s="367"/>
      <c r="GAQ4" s="367"/>
      <c r="GAR4" s="367"/>
      <c r="GAS4" s="367"/>
      <c r="GAT4" s="367"/>
      <c r="GAU4" s="367"/>
      <c r="GAV4" s="367"/>
      <c r="GAW4" s="367"/>
      <c r="GAX4" s="367"/>
      <c r="GAY4" s="367"/>
      <c r="GAZ4" s="367"/>
      <c r="GBA4" s="367"/>
      <c r="GBB4" s="367"/>
      <c r="GBC4" s="367"/>
      <c r="GBD4" s="367"/>
      <c r="GBE4" s="367"/>
      <c r="GBF4" s="367"/>
      <c r="GBG4" s="367"/>
      <c r="GBH4" s="367"/>
      <c r="GBI4" s="367"/>
      <c r="GBJ4" s="367"/>
      <c r="GBK4" s="367"/>
      <c r="GBL4" s="367"/>
      <c r="GBM4" s="367"/>
      <c r="GBN4" s="367"/>
      <c r="GBO4" s="367"/>
      <c r="GBP4" s="367"/>
      <c r="GBQ4" s="367"/>
      <c r="GBR4" s="367"/>
      <c r="GBS4" s="367"/>
      <c r="GBT4" s="367"/>
      <c r="GBU4" s="367"/>
      <c r="GBV4" s="367"/>
      <c r="GBW4" s="367"/>
      <c r="GBX4" s="367"/>
      <c r="GBY4" s="367"/>
      <c r="GBZ4" s="367"/>
      <c r="GCA4" s="367"/>
      <c r="GCB4" s="367"/>
      <c r="GCC4" s="367"/>
      <c r="GCD4" s="367"/>
      <c r="GCE4" s="367"/>
      <c r="GCF4" s="367"/>
      <c r="GCG4" s="367"/>
      <c r="GCH4" s="367"/>
      <c r="GCI4" s="367"/>
      <c r="GCJ4" s="367"/>
      <c r="GCK4" s="367"/>
      <c r="GCL4" s="367"/>
      <c r="GCM4" s="367"/>
      <c r="GCN4" s="367"/>
      <c r="GCO4" s="367"/>
      <c r="GCP4" s="367"/>
      <c r="GCQ4" s="367"/>
      <c r="GCR4" s="367"/>
      <c r="GCS4" s="367"/>
      <c r="GCT4" s="367"/>
      <c r="GCU4" s="367"/>
      <c r="GCV4" s="367"/>
      <c r="GCW4" s="367"/>
      <c r="GCX4" s="367"/>
      <c r="GCY4" s="367"/>
      <c r="GCZ4" s="367"/>
      <c r="GDA4" s="367"/>
      <c r="GDB4" s="367"/>
      <c r="GDC4" s="367"/>
      <c r="GDD4" s="367"/>
      <c r="GDE4" s="367"/>
      <c r="GDF4" s="367"/>
      <c r="GDG4" s="367"/>
      <c r="GDH4" s="367"/>
      <c r="GDI4" s="367"/>
      <c r="GDJ4" s="367"/>
      <c r="GDK4" s="367"/>
      <c r="GDL4" s="367"/>
      <c r="GDM4" s="367"/>
      <c r="GDN4" s="367"/>
      <c r="GDO4" s="367"/>
      <c r="GDP4" s="367"/>
      <c r="GDQ4" s="367"/>
      <c r="GDR4" s="367"/>
      <c r="GDS4" s="367"/>
      <c r="GDT4" s="367"/>
      <c r="GDU4" s="367"/>
      <c r="GDV4" s="367"/>
      <c r="GDW4" s="367"/>
      <c r="GDX4" s="367"/>
      <c r="GDY4" s="367"/>
      <c r="GDZ4" s="367"/>
      <c r="GEA4" s="367"/>
      <c r="GEB4" s="367"/>
      <c r="GEC4" s="367"/>
      <c r="GED4" s="367"/>
      <c r="GEE4" s="367"/>
      <c r="GEF4" s="367"/>
      <c r="GEG4" s="367"/>
      <c r="GEH4" s="367"/>
      <c r="GEI4" s="367"/>
      <c r="GEJ4" s="367"/>
      <c r="GEK4" s="367"/>
      <c r="GEL4" s="367"/>
      <c r="GEM4" s="367"/>
      <c r="GEN4" s="367"/>
      <c r="GEO4" s="367"/>
      <c r="GEP4" s="367"/>
      <c r="GEQ4" s="367"/>
      <c r="GER4" s="367"/>
      <c r="GES4" s="367"/>
      <c r="GET4" s="367"/>
      <c r="GEU4" s="367"/>
      <c r="GEV4" s="367"/>
      <c r="GEW4" s="367"/>
      <c r="GEX4" s="367"/>
      <c r="GEY4" s="367"/>
      <c r="GEZ4" s="367"/>
      <c r="GFA4" s="367"/>
      <c r="GFB4" s="367"/>
      <c r="GFC4" s="367"/>
      <c r="GFD4" s="367"/>
      <c r="GFE4" s="367"/>
      <c r="GFF4" s="367"/>
      <c r="GFG4" s="367"/>
      <c r="GFH4" s="367"/>
      <c r="GFI4" s="367"/>
      <c r="GFJ4" s="367"/>
      <c r="GFK4" s="367"/>
      <c r="GFL4" s="367"/>
      <c r="GFM4" s="367"/>
      <c r="GFN4" s="367"/>
      <c r="GFO4" s="367"/>
      <c r="GFP4" s="367"/>
      <c r="GFQ4" s="367"/>
      <c r="GFR4" s="367"/>
      <c r="GFS4" s="367"/>
      <c r="GFT4" s="367"/>
      <c r="GFU4" s="367"/>
      <c r="GFV4" s="367"/>
      <c r="GFW4" s="367"/>
      <c r="GFX4" s="367"/>
      <c r="GFY4" s="367"/>
      <c r="GFZ4" s="367"/>
      <c r="GGA4" s="367"/>
      <c r="GGB4" s="367"/>
      <c r="GGC4" s="367"/>
      <c r="GGD4" s="367"/>
      <c r="GGE4" s="367"/>
      <c r="GGF4" s="367"/>
      <c r="GGG4" s="367"/>
      <c r="GGH4" s="367"/>
      <c r="GGI4" s="367"/>
      <c r="GGJ4" s="367"/>
      <c r="GGK4" s="367"/>
      <c r="GGL4" s="367"/>
      <c r="GGM4" s="367"/>
      <c r="GGN4" s="367"/>
      <c r="GGO4" s="367"/>
      <c r="GGP4" s="367"/>
      <c r="GGQ4" s="367"/>
      <c r="GGR4" s="367"/>
      <c r="GGS4" s="367"/>
      <c r="GGT4" s="367"/>
      <c r="GGU4" s="367"/>
      <c r="GGV4" s="367"/>
      <c r="GGW4" s="367"/>
      <c r="GGX4" s="367"/>
      <c r="GGY4" s="367"/>
      <c r="GGZ4" s="367"/>
      <c r="GHA4" s="367"/>
      <c r="GHB4" s="367"/>
      <c r="GHC4" s="367"/>
      <c r="GHD4" s="367"/>
      <c r="GHE4" s="367"/>
      <c r="GHF4" s="367"/>
      <c r="GHG4" s="367"/>
      <c r="GHH4" s="367"/>
      <c r="GHI4" s="367"/>
      <c r="GHJ4" s="367"/>
      <c r="GHK4" s="367"/>
      <c r="GHL4" s="367"/>
      <c r="GHM4" s="367"/>
      <c r="GHN4" s="367"/>
      <c r="GHO4" s="367"/>
      <c r="GHP4" s="367"/>
      <c r="GHQ4" s="367"/>
      <c r="GHR4" s="367"/>
      <c r="GHS4" s="367"/>
      <c r="GHT4" s="367"/>
      <c r="GHU4" s="367"/>
      <c r="GHV4" s="367"/>
      <c r="GHW4" s="367"/>
      <c r="GHX4" s="367"/>
      <c r="GHY4" s="367"/>
      <c r="GHZ4" s="367"/>
      <c r="GIA4" s="367"/>
      <c r="GIB4" s="367"/>
      <c r="GIC4" s="367"/>
      <c r="GID4" s="367"/>
      <c r="GIE4" s="367"/>
      <c r="GIF4" s="367"/>
      <c r="GIG4" s="367"/>
      <c r="GIH4" s="367"/>
      <c r="GII4" s="367"/>
      <c r="GIJ4" s="367"/>
      <c r="GIK4" s="367"/>
      <c r="GIL4" s="367"/>
      <c r="GIM4" s="367"/>
      <c r="GIN4" s="367"/>
      <c r="GIO4" s="367"/>
      <c r="GIP4" s="367"/>
      <c r="GIQ4" s="367"/>
      <c r="GIR4" s="367"/>
      <c r="GIS4" s="367"/>
      <c r="GIT4" s="367"/>
      <c r="GIU4" s="367"/>
      <c r="GIV4" s="367"/>
      <c r="GIW4" s="367"/>
      <c r="GIX4" s="367"/>
      <c r="GIY4" s="367"/>
      <c r="GIZ4" s="367"/>
      <c r="GJA4" s="367"/>
      <c r="GJB4" s="367"/>
      <c r="GJC4" s="367"/>
      <c r="GJD4" s="367"/>
      <c r="GJE4" s="367"/>
      <c r="GJF4" s="367"/>
      <c r="GJG4" s="367"/>
      <c r="GJH4" s="367"/>
      <c r="GJI4" s="367"/>
      <c r="GJJ4" s="367"/>
      <c r="GJK4" s="367"/>
      <c r="GJL4" s="367"/>
      <c r="GJM4" s="367"/>
      <c r="GJN4" s="367"/>
      <c r="GJO4" s="367"/>
      <c r="GJP4" s="367"/>
      <c r="GJQ4" s="367"/>
      <c r="GJR4" s="367"/>
      <c r="GJS4" s="367"/>
      <c r="GJT4" s="367"/>
      <c r="GJU4" s="367"/>
      <c r="GJV4" s="367"/>
      <c r="GJW4" s="367"/>
      <c r="GJX4" s="367"/>
      <c r="GJY4" s="367"/>
      <c r="GJZ4" s="367"/>
      <c r="GKA4" s="367"/>
      <c r="GKB4" s="367"/>
      <c r="GKC4" s="367"/>
      <c r="GKD4" s="367"/>
      <c r="GKE4" s="367"/>
      <c r="GKF4" s="367"/>
      <c r="GKG4" s="367"/>
      <c r="GKH4" s="367"/>
      <c r="GKI4" s="367"/>
      <c r="GKJ4" s="367"/>
      <c r="GKK4" s="367"/>
      <c r="GKL4" s="367"/>
      <c r="GKM4" s="367"/>
      <c r="GKN4" s="367"/>
      <c r="GKO4" s="367"/>
      <c r="GKP4" s="367"/>
      <c r="GKQ4" s="367"/>
      <c r="GKR4" s="367"/>
      <c r="GKS4" s="367"/>
      <c r="GKT4" s="367"/>
      <c r="GKU4" s="367"/>
      <c r="GKV4" s="367"/>
      <c r="GKW4" s="367"/>
      <c r="GKX4" s="367"/>
      <c r="GKY4" s="367"/>
      <c r="GKZ4" s="367"/>
      <c r="GLA4" s="367"/>
      <c r="GLB4" s="367"/>
      <c r="GLC4" s="367"/>
      <c r="GLD4" s="367"/>
      <c r="GLE4" s="367"/>
      <c r="GLF4" s="367"/>
      <c r="GLG4" s="367"/>
      <c r="GLH4" s="367"/>
      <c r="GLI4" s="367"/>
      <c r="GLJ4" s="367"/>
      <c r="GLK4" s="367"/>
      <c r="GLL4" s="367"/>
      <c r="GLM4" s="367"/>
      <c r="GLN4" s="367"/>
      <c r="GLO4" s="367"/>
      <c r="GLP4" s="367"/>
      <c r="GLQ4" s="367"/>
      <c r="GLR4" s="367"/>
      <c r="GLS4" s="367"/>
      <c r="GLT4" s="367"/>
      <c r="GLU4" s="367"/>
      <c r="GLV4" s="367"/>
      <c r="GLW4" s="367"/>
      <c r="GLX4" s="367"/>
      <c r="GLY4" s="367"/>
      <c r="GLZ4" s="367"/>
      <c r="GMA4" s="367"/>
      <c r="GMB4" s="367"/>
      <c r="GMC4" s="367"/>
      <c r="GMD4" s="367"/>
      <c r="GME4" s="367"/>
      <c r="GMF4" s="367"/>
      <c r="GMG4" s="367"/>
      <c r="GMH4" s="367"/>
      <c r="GMI4" s="367"/>
      <c r="GMJ4" s="367"/>
      <c r="GMK4" s="367"/>
      <c r="GML4" s="367"/>
      <c r="GMM4" s="367"/>
      <c r="GMN4" s="367"/>
      <c r="GMO4" s="367"/>
      <c r="GMP4" s="367"/>
      <c r="GMQ4" s="367"/>
      <c r="GMR4" s="367"/>
      <c r="GMS4" s="367"/>
      <c r="GMT4" s="367"/>
      <c r="GMU4" s="367"/>
      <c r="GMV4" s="367"/>
      <c r="GMW4" s="367"/>
      <c r="GMX4" s="367"/>
      <c r="GMY4" s="367"/>
      <c r="GMZ4" s="367"/>
      <c r="GNA4" s="367"/>
      <c r="GNB4" s="367"/>
      <c r="GNC4" s="367"/>
      <c r="GND4" s="367"/>
      <c r="GNE4" s="367"/>
      <c r="GNF4" s="367"/>
      <c r="GNG4" s="367"/>
      <c r="GNH4" s="367"/>
      <c r="GNI4" s="367"/>
      <c r="GNJ4" s="367"/>
      <c r="GNK4" s="367"/>
      <c r="GNL4" s="367"/>
      <c r="GNM4" s="367"/>
      <c r="GNN4" s="367"/>
      <c r="GNO4" s="367"/>
      <c r="GNP4" s="367"/>
      <c r="GNQ4" s="367"/>
      <c r="GNR4" s="367"/>
      <c r="GNS4" s="367"/>
      <c r="GNT4" s="367"/>
      <c r="GNU4" s="367"/>
      <c r="GNV4" s="367"/>
      <c r="GNW4" s="367"/>
      <c r="GNX4" s="367"/>
      <c r="GNY4" s="367"/>
      <c r="GNZ4" s="367"/>
      <c r="GOA4" s="367"/>
      <c r="GOB4" s="367"/>
      <c r="GOC4" s="367"/>
      <c r="GOD4" s="367"/>
      <c r="GOE4" s="367"/>
      <c r="GOF4" s="367"/>
      <c r="GOG4" s="367"/>
      <c r="GOH4" s="367"/>
      <c r="GOI4" s="367"/>
      <c r="GOJ4" s="367"/>
      <c r="GOK4" s="367"/>
      <c r="GOL4" s="367"/>
      <c r="GOM4" s="367"/>
      <c r="GON4" s="367"/>
      <c r="GOO4" s="367"/>
      <c r="GOP4" s="367"/>
      <c r="GOQ4" s="367"/>
      <c r="GOR4" s="367"/>
      <c r="GOS4" s="367"/>
      <c r="GOT4" s="367"/>
      <c r="GOU4" s="367"/>
      <c r="GOV4" s="367"/>
      <c r="GOW4" s="367"/>
      <c r="GOX4" s="367"/>
      <c r="GOY4" s="367"/>
      <c r="GOZ4" s="367"/>
      <c r="GPA4" s="367"/>
      <c r="GPB4" s="367"/>
      <c r="GPC4" s="367"/>
      <c r="GPD4" s="367"/>
      <c r="GPE4" s="367"/>
      <c r="GPF4" s="367"/>
      <c r="GPG4" s="367"/>
      <c r="GPH4" s="367"/>
      <c r="GPI4" s="367"/>
      <c r="GPJ4" s="367"/>
      <c r="GPK4" s="367"/>
      <c r="GPL4" s="367"/>
      <c r="GPM4" s="367"/>
      <c r="GPN4" s="367"/>
      <c r="GPO4" s="367"/>
      <c r="GPP4" s="367"/>
      <c r="GPQ4" s="367"/>
      <c r="GPR4" s="367"/>
      <c r="GPS4" s="367"/>
      <c r="GPT4" s="367"/>
      <c r="GPU4" s="367"/>
      <c r="GPV4" s="367"/>
      <c r="GPW4" s="367"/>
      <c r="GPX4" s="367"/>
      <c r="GPY4" s="367"/>
      <c r="GPZ4" s="367"/>
      <c r="GQA4" s="367"/>
      <c r="GQB4" s="367"/>
      <c r="GQC4" s="367"/>
      <c r="GQD4" s="367"/>
      <c r="GQE4" s="367"/>
      <c r="GQF4" s="367"/>
      <c r="GQG4" s="367"/>
      <c r="GQH4" s="367"/>
      <c r="GQI4" s="367"/>
      <c r="GQJ4" s="367"/>
      <c r="GQK4" s="367"/>
      <c r="GQL4" s="367"/>
      <c r="GQM4" s="367"/>
      <c r="GQN4" s="367"/>
      <c r="GQO4" s="367"/>
      <c r="GQP4" s="367"/>
      <c r="GQQ4" s="367"/>
      <c r="GQR4" s="367"/>
      <c r="GQS4" s="367"/>
      <c r="GQT4" s="367"/>
      <c r="GQU4" s="367"/>
      <c r="GQV4" s="367"/>
      <c r="GQW4" s="367"/>
      <c r="GQX4" s="367"/>
      <c r="GQY4" s="367"/>
      <c r="GQZ4" s="367"/>
      <c r="GRA4" s="367"/>
      <c r="GRB4" s="367"/>
      <c r="GRC4" s="367"/>
      <c r="GRD4" s="367"/>
      <c r="GRE4" s="367"/>
      <c r="GRF4" s="367"/>
      <c r="GRG4" s="367"/>
      <c r="GRH4" s="367"/>
      <c r="GRI4" s="367"/>
      <c r="GRJ4" s="367"/>
      <c r="GRK4" s="367"/>
      <c r="GRL4" s="367"/>
      <c r="GRM4" s="367"/>
      <c r="GRN4" s="367"/>
      <c r="GRO4" s="367"/>
      <c r="GRP4" s="367"/>
      <c r="GRQ4" s="367"/>
      <c r="GRR4" s="367"/>
      <c r="GRS4" s="367"/>
      <c r="GRT4" s="367"/>
      <c r="GRU4" s="367"/>
      <c r="GRV4" s="367"/>
      <c r="GRW4" s="367"/>
      <c r="GRX4" s="367"/>
      <c r="GRY4" s="367"/>
      <c r="GRZ4" s="367"/>
      <c r="GSA4" s="367"/>
      <c r="GSB4" s="367"/>
      <c r="GSC4" s="367"/>
      <c r="GSD4" s="367"/>
      <c r="GSE4" s="367"/>
      <c r="GSF4" s="367"/>
      <c r="GSG4" s="367"/>
      <c r="GSH4" s="367"/>
      <c r="GSI4" s="367"/>
      <c r="GSJ4" s="367"/>
      <c r="GSK4" s="367"/>
      <c r="GSL4" s="367"/>
      <c r="GSM4" s="367"/>
      <c r="GSN4" s="367"/>
      <c r="GSO4" s="367"/>
      <c r="GSP4" s="367"/>
      <c r="GSQ4" s="367"/>
      <c r="GSR4" s="367"/>
      <c r="GSS4" s="367"/>
      <c r="GST4" s="367"/>
      <c r="GSU4" s="367"/>
      <c r="GSV4" s="367"/>
      <c r="GSW4" s="367"/>
      <c r="GSX4" s="367"/>
      <c r="GSY4" s="367"/>
      <c r="GSZ4" s="367"/>
      <c r="GTA4" s="367"/>
      <c r="GTB4" s="367"/>
      <c r="GTC4" s="367"/>
      <c r="GTD4" s="367"/>
      <c r="GTE4" s="367"/>
      <c r="GTF4" s="367"/>
      <c r="GTG4" s="367"/>
      <c r="GTH4" s="367"/>
      <c r="GTI4" s="367"/>
      <c r="GTJ4" s="367"/>
      <c r="GTK4" s="367"/>
      <c r="GTL4" s="367"/>
      <c r="GTM4" s="367"/>
      <c r="GTN4" s="367"/>
      <c r="GTO4" s="367"/>
      <c r="GTP4" s="367"/>
      <c r="GTQ4" s="367"/>
      <c r="GTR4" s="367"/>
      <c r="GTS4" s="367"/>
      <c r="GTT4" s="367"/>
      <c r="GTU4" s="367"/>
      <c r="GTV4" s="367"/>
      <c r="GTW4" s="367"/>
      <c r="GTX4" s="367"/>
      <c r="GTY4" s="367"/>
      <c r="GTZ4" s="367"/>
      <c r="GUA4" s="367"/>
      <c r="GUB4" s="367"/>
      <c r="GUC4" s="367"/>
      <c r="GUD4" s="367"/>
      <c r="GUE4" s="367"/>
      <c r="GUF4" s="367"/>
      <c r="GUG4" s="367"/>
      <c r="GUH4" s="367"/>
      <c r="GUI4" s="367"/>
      <c r="GUJ4" s="367"/>
      <c r="GUK4" s="367"/>
      <c r="GUL4" s="367"/>
      <c r="GUM4" s="367"/>
      <c r="GUN4" s="367"/>
      <c r="GUO4" s="367"/>
      <c r="GUP4" s="367"/>
      <c r="GUQ4" s="367"/>
      <c r="GUR4" s="367"/>
      <c r="GUS4" s="367"/>
      <c r="GUT4" s="367"/>
      <c r="GUU4" s="367"/>
      <c r="GUV4" s="367"/>
      <c r="GUW4" s="367"/>
      <c r="GUX4" s="367"/>
      <c r="GUY4" s="367"/>
      <c r="GUZ4" s="367"/>
      <c r="GVA4" s="367"/>
      <c r="GVB4" s="367"/>
      <c r="GVC4" s="367"/>
      <c r="GVD4" s="367"/>
      <c r="GVE4" s="367"/>
      <c r="GVF4" s="367"/>
      <c r="GVG4" s="367"/>
      <c r="GVH4" s="367"/>
      <c r="GVI4" s="367"/>
      <c r="GVJ4" s="367"/>
      <c r="GVK4" s="367"/>
      <c r="GVL4" s="367"/>
      <c r="GVM4" s="367"/>
      <c r="GVN4" s="367"/>
      <c r="GVO4" s="367"/>
      <c r="GVP4" s="367"/>
      <c r="GVQ4" s="367"/>
      <c r="GVR4" s="367"/>
      <c r="GVS4" s="367"/>
      <c r="GVT4" s="367"/>
      <c r="GVU4" s="367"/>
      <c r="GVV4" s="367"/>
      <c r="GVW4" s="367"/>
      <c r="GVX4" s="367"/>
      <c r="GVY4" s="367"/>
      <c r="GVZ4" s="367"/>
      <c r="GWA4" s="367"/>
      <c r="GWB4" s="367"/>
      <c r="GWC4" s="367"/>
      <c r="GWD4" s="367"/>
      <c r="GWE4" s="367"/>
      <c r="GWF4" s="367"/>
      <c r="GWG4" s="367"/>
      <c r="GWH4" s="367"/>
      <c r="GWI4" s="367"/>
      <c r="GWJ4" s="367"/>
      <c r="GWK4" s="367"/>
      <c r="GWL4" s="367"/>
      <c r="GWM4" s="367"/>
      <c r="GWN4" s="367"/>
      <c r="GWO4" s="367"/>
      <c r="GWP4" s="367"/>
      <c r="GWQ4" s="367"/>
      <c r="GWR4" s="367"/>
      <c r="GWS4" s="367"/>
      <c r="GWT4" s="367"/>
      <c r="GWU4" s="367"/>
      <c r="GWV4" s="367"/>
      <c r="GWW4" s="367"/>
      <c r="GWX4" s="367"/>
      <c r="GWY4" s="367"/>
      <c r="GWZ4" s="367"/>
      <c r="GXA4" s="367"/>
      <c r="GXB4" s="367"/>
      <c r="GXC4" s="367"/>
      <c r="GXD4" s="367"/>
      <c r="GXE4" s="367"/>
      <c r="GXF4" s="367"/>
      <c r="GXG4" s="367"/>
      <c r="GXH4" s="367"/>
      <c r="GXI4" s="367"/>
      <c r="GXJ4" s="367"/>
      <c r="GXK4" s="367"/>
      <c r="GXL4" s="367"/>
      <c r="GXM4" s="367"/>
      <c r="GXN4" s="367"/>
      <c r="GXO4" s="367"/>
      <c r="GXP4" s="367"/>
      <c r="GXQ4" s="367"/>
      <c r="GXR4" s="367"/>
      <c r="GXS4" s="367"/>
      <c r="GXT4" s="367"/>
      <c r="GXU4" s="367"/>
      <c r="GXV4" s="367"/>
      <c r="GXW4" s="367"/>
      <c r="GXX4" s="367"/>
      <c r="GXY4" s="367"/>
      <c r="GXZ4" s="367"/>
      <c r="GYA4" s="367"/>
      <c r="GYB4" s="367"/>
      <c r="GYC4" s="367"/>
      <c r="GYD4" s="367"/>
      <c r="GYE4" s="367"/>
      <c r="GYF4" s="367"/>
      <c r="GYG4" s="367"/>
      <c r="GYH4" s="367"/>
      <c r="GYI4" s="367"/>
      <c r="GYJ4" s="367"/>
      <c r="GYK4" s="367"/>
      <c r="GYL4" s="367"/>
      <c r="GYM4" s="367"/>
      <c r="GYN4" s="367"/>
      <c r="GYO4" s="367"/>
      <c r="GYP4" s="367"/>
      <c r="GYQ4" s="367"/>
      <c r="GYR4" s="367"/>
      <c r="GYS4" s="367"/>
      <c r="GYT4" s="367"/>
      <c r="GYU4" s="367"/>
      <c r="GYV4" s="367"/>
      <c r="GYW4" s="367"/>
      <c r="GYX4" s="367"/>
      <c r="GYY4" s="367"/>
      <c r="GYZ4" s="367"/>
      <c r="GZA4" s="367"/>
      <c r="GZB4" s="367"/>
      <c r="GZC4" s="367"/>
      <c r="GZD4" s="367"/>
      <c r="GZE4" s="367"/>
      <c r="GZF4" s="367"/>
      <c r="GZG4" s="367"/>
      <c r="GZH4" s="367"/>
      <c r="GZI4" s="367"/>
      <c r="GZJ4" s="367"/>
      <c r="GZK4" s="367"/>
      <c r="GZL4" s="367"/>
      <c r="GZM4" s="367"/>
      <c r="GZN4" s="367"/>
      <c r="GZO4" s="367"/>
      <c r="GZP4" s="367"/>
      <c r="GZQ4" s="367"/>
      <c r="GZR4" s="367"/>
      <c r="GZS4" s="367"/>
      <c r="GZT4" s="367"/>
      <c r="GZU4" s="367"/>
      <c r="GZV4" s="367"/>
      <c r="GZW4" s="367"/>
      <c r="GZX4" s="367"/>
      <c r="GZY4" s="367"/>
      <c r="GZZ4" s="367"/>
      <c r="HAA4" s="367"/>
      <c r="HAB4" s="367"/>
      <c r="HAC4" s="367"/>
      <c r="HAD4" s="367"/>
      <c r="HAE4" s="367"/>
      <c r="HAF4" s="367"/>
      <c r="HAG4" s="367"/>
      <c r="HAH4" s="367"/>
      <c r="HAI4" s="367"/>
      <c r="HAJ4" s="367"/>
      <c r="HAK4" s="367"/>
      <c r="HAL4" s="367"/>
      <c r="HAM4" s="367"/>
      <c r="HAN4" s="367"/>
      <c r="HAO4" s="367"/>
      <c r="HAP4" s="367"/>
      <c r="HAQ4" s="367"/>
      <c r="HAR4" s="367"/>
      <c r="HAS4" s="367"/>
      <c r="HAT4" s="367"/>
      <c r="HAU4" s="367"/>
      <c r="HAV4" s="367"/>
      <c r="HAW4" s="367"/>
      <c r="HAX4" s="367"/>
      <c r="HAY4" s="367"/>
      <c r="HAZ4" s="367"/>
      <c r="HBA4" s="367"/>
      <c r="HBB4" s="367"/>
      <c r="HBC4" s="367"/>
      <c r="HBD4" s="367"/>
      <c r="HBE4" s="367"/>
      <c r="HBF4" s="367"/>
      <c r="HBG4" s="367"/>
      <c r="HBH4" s="367"/>
      <c r="HBI4" s="367"/>
      <c r="HBJ4" s="367"/>
      <c r="HBK4" s="367"/>
      <c r="HBL4" s="367"/>
      <c r="HBM4" s="367"/>
      <c r="HBN4" s="367"/>
      <c r="HBO4" s="367"/>
      <c r="HBP4" s="367"/>
      <c r="HBQ4" s="367"/>
      <c r="HBR4" s="367"/>
      <c r="HBS4" s="367"/>
      <c r="HBT4" s="367"/>
      <c r="HBU4" s="367"/>
      <c r="HBV4" s="367"/>
      <c r="HBW4" s="367"/>
      <c r="HBX4" s="367"/>
      <c r="HBY4" s="367"/>
      <c r="HBZ4" s="367"/>
      <c r="HCA4" s="367"/>
      <c r="HCB4" s="367"/>
      <c r="HCC4" s="367"/>
      <c r="HCD4" s="367"/>
      <c r="HCE4" s="367"/>
      <c r="HCF4" s="367"/>
      <c r="HCG4" s="367"/>
      <c r="HCH4" s="367"/>
      <c r="HCI4" s="367"/>
      <c r="HCJ4" s="367"/>
      <c r="HCK4" s="367"/>
      <c r="HCL4" s="367"/>
      <c r="HCM4" s="367"/>
      <c r="HCN4" s="367"/>
      <c r="HCO4" s="367"/>
      <c r="HCP4" s="367"/>
      <c r="HCQ4" s="367"/>
      <c r="HCR4" s="367"/>
      <c r="HCS4" s="367"/>
      <c r="HCT4" s="367"/>
      <c r="HCU4" s="367"/>
      <c r="HCV4" s="367"/>
      <c r="HCW4" s="367"/>
      <c r="HCX4" s="367"/>
      <c r="HCY4" s="367"/>
      <c r="HCZ4" s="367"/>
      <c r="HDA4" s="367"/>
      <c r="HDB4" s="367"/>
      <c r="HDC4" s="367"/>
      <c r="HDD4" s="367"/>
      <c r="HDE4" s="367"/>
      <c r="HDF4" s="367"/>
      <c r="HDG4" s="367"/>
      <c r="HDH4" s="367"/>
      <c r="HDI4" s="367"/>
      <c r="HDJ4" s="367"/>
      <c r="HDK4" s="367"/>
      <c r="HDL4" s="367"/>
      <c r="HDM4" s="367"/>
      <c r="HDN4" s="367"/>
      <c r="HDO4" s="367"/>
      <c r="HDP4" s="367"/>
      <c r="HDQ4" s="367"/>
      <c r="HDR4" s="367"/>
      <c r="HDS4" s="367"/>
      <c r="HDT4" s="367"/>
      <c r="HDU4" s="367"/>
      <c r="HDV4" s="367"/>
      <c r="HDW4" s="367"/>
      <c r="HDX4" s="367"/>
      <c r="HDY4" s="367"/>
      <c r="HDZ4" s="367"/>
      <c r="HEA4" s="367"/>
      <c r="HEB4" s="367"/>
      <c r="HEC4" s="367"/>
      <c r="HED4" s="367"/>
      <c r="HEE4" s="367"/>
      <c r="HEF4" s="367"/>
      <c r="HEG4" s="367"/>
      <c r="HEH4" s="367"/>
      <c r="HEI4" s="367"/>
      <c r="HEJ4" s="367"/>
      <c r="HEK4" s="367"/>
      <c r="HEL4" s="367"/>
      <c r="HEM4" s="367"/>
      <c r="HEN4" s="367"/>
      <c r="HEO4" s="367"/>
      <c r="HEP4" s="367"/>
      <c r="HEQ4" s="367"/>
      <c r="HER4" s="367"/>
      <c r="HES4" s="367"/>
      <c r="HET4" s="367"/>
      <c r="HEU4" s="367"/>
      <c r="HEV4" s="367"/>
      <c r="HEW4" s="367"/>
      <c r="HEX4" s="367"/>
      <c r="HEY4" s="367"/>
      <c r="HEZ4" s="367"/>
      <c r="HFA4" s="367"/>
      <c r="HFB4" s="367"/>
      <c r="HFC4" s="367"/>
      <c r="HFD4" s="367"/>
      <c r="HFE4" s="367"/>
      <c r="HFF4" s="367"/>
      <c r="HFG4" s="367"/>
      <c r="HFH4" s="367"/>
      <c r="HFI4" s="367"/>
      <c r="HFJ4" s="367"/>
      <c r="HFK4" s="367"/>
      <c r="HFL4" s="367"/>
      <c r="HFM4" s="367"/>
      <c r="HFN4" s="367"/>
      <c r="HFO4" s="367"/>
      <c r="HFP4" s="367"/>
      <c r="HFQ4" s="367"/>
      <c r="HFR4" s="367"/>
      <c r="HFS4" s="367"/>
      <c r="HFT4" s="367"/>
      <c r="HFU4" s="367"/>
      <c r="HFV4" s="367"/>
      <c r="HFW4" s="367"/>
      <c r="HFX4" s="367"/>
      <c r="HFY4" s="367"/>
      <c r="HFZ4" s="367"/>
      <c r="HGA4" s="367"/>
      <c r="HGB4" s="367"/>
      <c r="HGC4" s="367"/>
      <c r="HGD4" s="367"/>
      <c r="HGE4" s="367"/>
      <c r="HGF4" s="367"/>
      <c r="HGG4" s="367"/>
      <c r="HGH4" s="367"/>
      <c r="HGI4" s="367"/>
      <c r="HGJ4" s="367"/>
      <c r="HGK4" s="367"/>
      <c r="HGL4" s="367"/>
      <c r="HGM4" s="367"/>
      <c r="HGN4" s="367"/>
      <c r="HGO4" s="367"/>
      <c r="HGP4" s="367"/>
      <c r="HGQ4" s="367"/>
      <c r="HGR4" s="367"/>
      <c r="HGS4" s="367"/>
      <c r="HGT4" s="367"/>
      <c r="HGU4" s="367"/>
      <c r="HGV4" s="367"/>
      <c r="HGW4" s="367"/>
      <c r="HGX4" s="367"/>
      <c r="HGY4" s="367"/>
      <c r="HGZ4" s="367"/>
      <c r="HHA4" s="367"/>
      <c r="HHB4" s="367"/>
      <c r="HHC4" s="367"/>
      <c r="HHD4" s="367"/>
      <c r="HHE4" s="367"/>
      <c r="HHF4" s="367"/>
      <c r="HHG4" s="367"/>
      <c r="HHH4" s="367"/>
      <c r="HHI4" s="367"/>
      <c r="HHJ4" s="367"/>
      <c r="HHK4" s="367"/>
      <c r="HHL4" s="367"/>
      <c r="HHM4" s="367"/>
      <c r="HHN4" s="367"/>
      <c r="HHO4" s="367"/>
      <c r="HHP4" s="367"/>
      <c r="HHQ4" s="367"/>
      <c r="HHR4" s="367"/>
      <c r="HHS4" s="367"/>
      <c r="HHT4" s="367"/>
      <c r="HHU4" s="367"/>
      <c r="HHV4" s="367"/>
      <c r="HHW4" s="367"/>
      <c r="HHX4" s="367"/>
      <c r="HHY4" s="367"/>
      <c r="HHZ4" s="367"/>
      <c r="HIA4" s="367"/>
      <c r="HIB4" s="367"/>
      <c r="HIC4" s="367"/>
      <c r="HID4" s="367"/>
      <c r="HIE4" s="367"/>
      <c r="HIF4" s="367"/>
      <c r="HIG4" s="367"/>
      <c r="HIH4" s="367"/>
      <c r="HII4" s="367"/>
      <c r="HIJ4" s="367"/>
      <c r="HIK4" s="367"/>
      <c r="HIL4" s="367"/>
      <c r="HIM4" s="367"/>
      <c r="HIN4" s="367"/>
      <c r="HIO4" s="367"/>
      <c r="HIP4" s="367"/>
      <c r="HIQ4" s="367"/>
      <c r="HIR4" s="367"/>
      <c r="HIS4" s="367"/>
      <c r="HIT4" s="367"/>
      <c r="HIU4" s="367"/>
      <c r="HIV4" s="367"/>
      <c r="HIW4" s="367"/>
      <c r="HIX4" s="367"/>
      <c r="HIY4" s="367"/>
      <c r="HIZ4" s="367"/>
      <c r="HJA4" s="367"/>
      <c r="HJB4" s="367"/>
      <c r="HJC4" s="367"/>
      <c r="HJD4" s="367"/>
      <c r="HJE4" s="367"/>
      <c r="HJF4" s="367"/>
      <c r="HJG4" s="367"/>
      <c r="HJH4" s="367"/>
      <c r="HJI4" s="367"/>
      <c r="HJJ4" s="367"/>
      <c r="HJK4" s="367"/>
      <c r="HJL4" s="367"/>
      <c r="HJM4" s="367"/>
      <c r="HJN4" s="367"/>
      <c r="HJO4" s="367"/>
      <c r="HJP4" s="367"/>
      <c r="HJQ4" s="367"/>
      <c r="HJR4" s="367"/>
      <c r="HJS4" s="367"/>
      <c r="HJT4" s="367"/>
      <c r="HJU4" s="367"/>
      <c r="HJV4" s="367"/>
      <c r="HJW4" s="367"/>
      <c r="HJX4" s="367"/>
      <c r="HJY4" s="367"/>
      <c r="HJZ4" s="367"/>
      <c r="HKA4" s="367"/>
      <c r="HKB4" s="367"/>
      <c r="HKC4" s="367"/>
      <c r="HKD4" s="367"/>
      <c r="HKE4" s="367"/>
      <c r="HKF4" s="367"/>
      <c r="HKG4" s="367"/>
      <c r="HKH4" s="367"/>
      <c r="HKI4" s="367"/>
      <c r="HKJ4" s="367"/>
      <c r="HKK4" s="367"/>
      <c r="HKL4" s="367"/>
      <c r="HKM4" s="367"/>
      <c r="HKN4" s="367"/>
      <c r="HKO4" s="367"/>
      <c r="HKP4" s="367"/>
      <c r="HKQ4" s="367"/>
      <c r="HKR4" s="367"/>
      <c r="HKS4" s="367"/>
      <c r="HKT4" s="367"/>
      <c r="HKU4" s="367"/>
      <c r="HKV4" s="367"/>
      <c r="HKW4" s="367"/>
      <c r="HKX4" s="367"/>
      <c r="HKY4" s="367"/>
      <c r="HKZ4" s="367"/>
      <c r="HLA4" s="367"/>
      <c r="HLB4" s="367"/>
      <c r="HLC4" s="367"/>
      <c r="HLD4" s="367"/>
      <c r="HLE4" s="367"/>
      <c r="HLF4" s="367"/>
      <c r="HLG4" s="367"/>
      <c r="HLH4" s="367"/>
      <c r="HLI4" s="367"/>
      <c r="HLJ4" s="367"/>
      <c r="HLK4" s="367"/>
      <c r="HLL4" s="367"/>
      <c r="HLM4" s="367"/>
      <c r="HLN4" s="367"/>
      <c r="HLO4" s="367"/>
      <c r="HLP4" s="367"/>
      <c r="HLQ4" s="367"/>
      <c r="HLR4" s="367"/>
      <c r="HLS4" s="367"/>
      <c r="HLT4" s="367"/>
      <c r="HLU4" s="367"/>
      <c r="HLV4" s="367"/>
      <c r="HLW4" s="367"/>
      <c r="HLX4" s="367"/>
      <c r="HLY4" s="367"/>
      <c r="HLZ4" s="367"/>
      <c r="HMA4" s="367"/>
      <c r="HMB4" s="367"/>
      <c r="HMC4" s="367"/>
      <c r="HMD4" s="367"/>
      <c r="HME4" s="367"/>
      <c r="HMF4" s="367"/>
      <c r="HMG4" s="367"/>
      <c r="HMH4" s="367"/>
      <c r="HMI4" s="367"/>
      <c r="HMJ4" s="367"/>
      <c r="HMK4" s="367"/>
      <c r="HML4" s="367"/>
      <c r="HMM4" s="367"/>
      <c r="HMN4" s="367"/>
      <c r="HMO4" s="367"/>
      <c r="HMP4" s="367"/>
      <c r="HMQ4" s="367"/>
      <c r="HMR4" s="367"/>
      <c r="HMS4" s="367"/>
      <c r="HMT4" s="367"/>
      <c r="HMU4" s="367"/>
      <c r="HMV4" s="367"/>
      <c r="HMW4" s="367"/>
      <c r="HMX4" s="367"/>
      <c r="HMY4" s="367"/>
      <c r="HMZ4" s="367"/>
      <c r="HNA4" s="367"/>
      <c r="HNB4" s="367"/>
      <c r="HNC4" s="367"/>
      <c r="HND4" s="367"/>
      <c r="HNE4" s="367"/>
      <c r="HNF4" s="367"/>
      <c r="HNG4" s="367"/>
      <c r="HNH4" s="367"/>
      <c r="HNI4" s="367"/>
      <c r="HNJ4" s="367"/>
      <c r="HNK4" s="367"/>
      <c r="HNL4" s="367"/>
      <c r="HNM4" s="367"/>
      <c r="HNN4" s="367"/>
      <c r="HNO4" s="367"/>
      <c r="HNP4" s="367"/>
      <c r="HNQ4" s="367"/>
      <c r="HNR4" s="367"/>
      <c r="HNS4" s="367"/>
      <c r="HNT4" s="367"/>
      <c r="HNU4" s="367"/>
      <c r="HNV4" s="367"/>
      <c r="HNW4" s="367"/>
      <c r="HNX4" s="367"/>
      <c r="HNY4" s="367"/>
      <c r="HNZ4" s="367"/>
      <c r="HOA4" s="367"/>
      <c r="HOB4" s="367"/>
      <c r="HOC4" s="367"/>
      <c r="HOD4" s="367"/>
      <c r="HOE4" s="367"/>
      <c r="HOF4" s="367"/>
      <c r="HOG4" s="367"/>
      <c r="HOH4" s="367"/>
      <c r="HOI4" s="367"/>
      <c r="HOJ4" s="367"/>
      <c r="HOK4" s="367"/>
      <c r="HOL4" s="367"/>
      <c r="HOM4" s="367"/>
      <c r="HON4" s="367"/>
      <c r="HOO4" s="367"/>
      <c r="HOP4" s="367"/>
      <c r="HOQ4" s="367"/>
      <c r="HOR4" s="367"/>
      <c r="HOS4" s="367"/>
      <c r="HOT4" s="367"/>
      <c r="HOU4" s="367"/>
      <c r="HOV4" s="367"/>
      <c r="HOW4" s="367"/>
      <c r="HOX4" s="367"/>
      <c r="HOY4" s="367"/>
      <c r="HOZ4" s="367"/>
      <c r="HPA4" s="367"/>
      <c r="HPB4" s="367"/>
      <c r="HPC4" s="367"/>
      <c r="HPD4" s="367"/>
      <c r="HPE4" s="367"/>
      <c r="HPF4" s="367"/>
      <c r="HPG4" s="367"/>
      <c r="HPH4" s="367"/>
      <c r="HPI4" s="367"/>
      <c r="HPJ4" s="367"/>
      <c r="HPK4" s="367"/>
      <c r="HPL4" s="367"/>
      <c r="HPM4" s="367"/>
      <c r="HPN4" s="367"/>
      <c r="HPO4" s="367"/>
      <c r="HPP4" s="367"/>
      <c r="HPQ4" s="367"/>
      <c r="HPR4" s="367"/>
      <c r="HPS4" s="367"/>
      <c r="HPT4" s="367"/>
      <c r="HPU4" s="367"/>
      <c r="HPV4" s="367"/>
      <c r="HPW4" s="367"/>
      <c r="HPX4" s="367"/>
      <c r="HPY4" s="367"/>
      <c r="HPZ4" s="367"/>
      <c r="HQA4" s="367"/>
      <c r="HQB4" s="367"/>
      <c r="HQC4" s="367"/>
      <c r="HQD4" s="367"/>
      <c r="HQE4" s="367"/>
      <c r="HQF4" s="367"/>
      <c r="HQG4" s="367"/>
      <c r="HQH4" s="367"/>
      <c r="HQI4" s="367"/>
      <c r="HQJ4" s="367"/>
      <c r="HQK4" s="367"/>
      <c r="HQL4" s="367"/>
      <c r="HQM4" s="367"/>
      <c r="HQN4" s="367"/>
      <c r="HQO4" s="367"/>
      <c r="HQP4" s="367"/>
      <c r="HQQ4" s="367"/>
      <c r="HQR4" s="367"/>
      <c r="HQS4" s="367"/>
      <c r="HQT4" s="367"/>
      <c r="HQU4" s="367"/>
      <c r="HQV4" s="367"/>
      <c r="HQW4" s="367"/>
      <c r="HQX4" s="367"/>
      <c r="HQY4" s="367"/>
      <c r="HQZ4" s="367"/>
      <c r="HRA4" s="367"/>
      <c r="HRB4" s="367"/>
      <c r="HRC4" s="367"/>
      <c r="HRD4" s="367"/>
      <c r="HRE4" s="367"/>
      <c r="HRF4" s="367"/>
      <c r="HRG4" s="367"/>
      <c r="HRH4" s="367"/>
      <c r="HRI4" s="367"/>
      <c r="HRJ4" s="367"/>
      <c r="HRK4" s="367"/>
      <c r="HRL4" s="367"/>
      <c r="HRM4" s="367"/>
      <c r="HRN4" s="367"/>
      <c r="HRO4" s="367"/>
      <c r="HRP4" s="367"/>
      <c r="HRQ4" s="367"/>
      <c r="HRR4" s="367"/>
      <c r="HRS4" s="367"/>
      <c r="HRT4" s="367"/>
      <c r="HRU4" s="367"/>
      <c r="HRV4" s="367"/>
      <c r="HRW4" s="367"/>
      <c r="HRX4" s="367"/>
      <c r="HRY4" s="367"/>
      <c r="HRZ4" s="367"/>
      <c r="HSA4" s="367"/>
      <c r="HSB4" s="367"/>
      <c r="HSC4" s="367"/>
      <c r="HSD4" s="367"/>
      <c r="HSE4" s="367"/>
      <c r="HSF4" s="367"/>
      <c r="HSG4" s="367"/>
      <c r="HSH4" s="367"/>
      <c r="HSI4" s="367"/>
      <c r="HSJ4" s="367"/>
      <c r="HSK4" s="367"/>
      <c r="HSL4" s="367"/>
      <c r="HSM4" s="367"/>
      <c r="HSN4" s="367"/>
      <c r="HSO4" s="367"/>
      <c r="HSP4" s="367"/>
      <c r="HSQ4" s="367"/>
      <c r="HSR4" s="367"/>
      <c r="HSS4" s="367"/>
      <c r="HST4" s="367"/>
      <c r="HSU4" s="367"/>
      <c r="HSV4" s="367"/>
      <c r="HSW4" s="367"/>
      <c r="HSX4" s="367"/>
      <c r="HSY4" s="367"/>
      <c r="HSZ4" s="367"/>
      <c r="HTA4" s="367"/>
      <c r="HTB4" s="367"/>
      <c r="HTC4" s="367"/>
      <c r="HTD4" s="367"/>
      <c r="HTE4" s="367"/>
      <c r="HTF4" s="367"/>
      <c r="HTG4" s="367"/>
      <c r="HTH4" s="367"/>
      <c r="HTI4" s="367"/>
      <c r="HTJ4" s="367"/>
      <c r="HTK4" s="367"/>
      <c r="HTL4" s="367"/>
      <c r="HTM4" s="367"/>
      <c r="HTN4" s="367"/>
      <c r="HTO4" s="367"/>
      <c r="HTP4" s="367"/>
      <c r="HTQ4" s="367"/>
      <c r="HTR4" s="367"/>
      <c r="HTS4" s="367"/>
      <c r="HTT4" s="367"/>
      <c r="HTU4" s="367"/>
      <c r="HTV4" s="367"/>
      <c r="HTW4" s="367"/>
      <c r="HTX4" s="367"/>
      <c r="HTY4" s="367"/>
      <c r="HTZ4" s="367"/>
      <c r="HUA4" s="367"/>
      <c r="HUB4" s="367"/>
      <c r="HUC4" s="367"/>
      <c r="HUD4" s="367"/>
      <c r="HUE4" s="367"/>
      <c r="HUF4" s="367"/>
      <c r="HUG4" s="367"/>
      <c r="HUH4" s="367"/>
      <c r="HUI4" s="367"/>
      <c r="HUJ4" s="367"/>
      <c r="HUK4" s="367"/>
      <c r="HUL4" s="367"/>
      <c r="HUM4" s="367"/>
      <c r="HUN4" s="367"/>
      <c r="HUO4" s="367"/>
      <c r="HUP4" s="367"/>
      <c r="HUQ4" s="367"/>
      <c r="HUR4" s="367"/>
      <c r="HUS4" s="367"/>
      <c r="HUT4" s="367"/>
      <c r="HUU4" s="367"/>
      <c r="HUV4" s="367"/>
      <c r="HUW4" s="367"/>
      <c r="HUX4" s="367"/>
      <c r="HUY4" s="367"/>
      <c r="HUZ4" s="367"/>
      <c r="HVA4" s="367"/>
      <c r="HVB4" s="367"/>
      <c r="HVC4" s="367"/>
      <c r="HVD4" s="367"/>
      <c r="HVE4" s="367"/>
      <c r="HVF4" s="367"/>
      <c r="HVG4" s="367"/>
      <c r="HVH4" s="367"/>
      <c r="HVI4" s="367"/>
      <c r="HVJ4" s="367"/>
      <c r="HVK4" s="367"/>
      <c r="HVL4" s="367"/>
      <c r="HVM4" s="367"/>
      <c r="HVN4" s="367"/>
      <c r="HVO4" s="367"/>
      <c r="HVP4" s="367"/>
      <c r="HVQ4" s="367"/>
      <c r="HVR4" s="367"/>
      <c r="HVS4" s="367"/>
      <c r="HVT4" s="367"/>
      <c r="HVU4" s="367"/>
      <c r="HVV4" s="367"/>
      <c r="HVW4" s="367"/>
      <c r="HVX4" s="367"/>
      <c r="HVY4" s="367"/>
      <c r="HVZ4" s="367"/>
      <c r="HWA4" s="367"/>
      <c r="HWB4" s="367"/>
      <c r="HWC4" s="367"/>
      <c r="HWD4" s="367"/>
      <c r="HWE4" s="367"/>
      <c r="HWF4" s="367"/>
      <c r="HWG4" s="367"/>
      <c r="HWH4" s="367"/>
      <c r="HWI4" s="367"/>
      <c r="HWJ4" s="367"/>
      <c r="HWK4" s="367"/>
      <c r="HWL4" s="367"/>
      <c r="HWM4" s="367"/>
      <c r="HWN4" s="367"/>
      <c r="HWO4" s="367"/>
      <c r="HWP4" s="367"/>
      <c r="HWQ4" s="367"/>
      <c r="HWR4" s="367"/>
      <c r="HWS4" s="367"/>
      <c r="HWT4" s="367"/>
      <c r="HWU4" s="367"/>
      <c r="HWV4" s="367"/>
      <c r="HWW4" s="367"/>
      <c r="HWX4" s="367"/>
      <c r="HWY4" s="367"/>
      <c r="HWZ4" s="367"/>
      <c r="HXA4" s="367"/>
      <c r="HXB4" s="367"/>
      <c r="HXC4" s="367"/>
      <c r="HXD4" s="367"/>
      <c r="HXE4" s="367"/>
      <c r="HXF4" s="367"/>
      <c r="HXG4" s="367"/>
      <c r="HXH4" s="367"/>
      <c r="HXI4" s="367"/>
      <c r="HXJ4" s="367"/>
      <c r="HXK4" s="367"/>
      <c r="HXL4" s="367"/>
      <c r="HXM4" s="367"/>
      <c r="HXN4" s="367"/>
      <c r="HXO4" s="367"/>
      <c r="HXP4" s="367"/>
      <c r="HXQ4" s="367"/>
      <c r="HXR4" s="367"/>
      <c r="HXS4" s="367"/>
      <c r="HXT4" s="367"/>
      <c r="HXU4" s="367"/>
      <c r="HXV4" s="367"/>
      <c r="HXW4" s="367"/>
      <c r="HXX4" s="367"/>
      <c r="HXY4" s="367"/>
      <c r="HXZ4" s="367"/>
      <c r="HYA4" s="367"/>
      <c r="HYB4" s="367"/>
      <c r="HYC4" s="367"/>
      <c r="HYD4" s="367"/>
      <c r="HYE4" s="367"/>
      <c r="HYF4" s="367"/>
      <c r="HYG4" s="367"/>
      <c r="HYH4" s="367"/>
      <c r="HYI4" s="367"/>
      <c r="HYJ4" s="367"/>
      <c r="HYK4" s="367"/>
      <c r="HYL4" s="367"/>
      <c r="HYM4" s="367"/>
      <c r="HYN4" s="367"/>
      <c r="HYO4" s="367"/>
      <c r="HYP4" s="367"/>
      <c r="HYQ4" s="367"/>
      <c r="HYR4" s="367"/>
      <c r="HYS4" s="367"/>
      <c r="HYT4" s="367"/>
      <c r="HYU4" s="367"/>
      <c r="HYV4" s="367"/>
      <c r="HYW4" s="367"/>
      <c r="HYX4" s="367"/>
      <c r="HYY4" s="367"/>
      <c r="HYZ4" s="367"/>
      <c r="HZA4" s="367"/>
      <c r="HZB4" s="367"/>
      <c r="HZC4" s="367"/>
      <c r="HZD4" s="367"/>
      <c r="HZE4" s="367"/>
      <c r="HZF4" s="367"/>
      <c r="HZG4" s="367"/>
      <c r="HZH4" s="367"/>
      <c r="HZI4" s="367"/>
      <c r="HZJ4" s="367"/>
      <c r="HZK4" s="367"/>
      <c r="HZL4" s="367"/>
      <c r="HZM4" s="367"/>
      <c r="HZN4" s="367"/>
      <c r="HZO4" s="367"/>
      <c r="HZP4" s="367"/>
      <c r="HZQ4" s="367"/>
      <c r="HZR4" s="367"/>
      <c r="HZS4" s="367"/>
      <c r="HZT4" s="367"/>
      <c r="HZU4" s="367"/>
      <c r="HZV4" s="367"/>
      <c r="HZW4" s="367"/>
      <c r="HZX4" s="367"/>
      <c r="HZY4" s="367"/>
      <c r="HZZ4" s="367"/>
      <c r="IAA4" s="367"/>
      <c r="IAB4" s="367"/>
      <c r="IAC4" s="367"/>
      <c r="IAD4" s="367"/>
      <c r="IAE4" s="367"/>
      <c r="IAF4" s="367"/>
      <c r="IAG4" s="367"/>
      <c r="IAH4" s="367"/>
      <c r="IAI4" s="367"/>
      <c r="IAJ4" s="367"/>
      <c r="IAK4" s="367"/>
      <c r="IAL4" s="367"/>
      <c r="IAM4" s="367"/>
      <c r="IAN4" s="367"/>
      <c r="IAO4" s="367"/>
      <c r="IAP4" s="367"/>
      <c r="IAQ4" s="367"/>
      <c r="IAR4" s="367"/>
      <c r="IAS4" s="367"/>
      <c r="IAT4" s="367"/>
      <c r="IAU4" s="367"/>
      <c r="IAV4" s="367"/>
      <c r="IAW4" s="367"/>
      <c r="IAX4" s="367"/>
      <c r="IAY4" s="367"/>
      <c r="IAZ4" s="367"/>
      <c r="IBA4" s="367"/>
      <c r="IBB4" s="367"/>
      <c r="IBC4" s="367"/>
      <c r="IBD4" s="367"/>
      <c r="IBE4" s="367"/>
      <c r="IBF4" s="367"/>
      <c r="IBG4" s="367"/>
      <c r="IBH4" s="367"/>
      <c r="IBI4" s="367"/>
      <c r="IBJ4" s="367"/>
      <c r="IBK4" s="367"/>
      <c r="IBL4" s="367"/>
      <c r="IBM4" s="367"/>
      <c r="IBN4" s="367"/>
      <c r="IBO4" s="367"/>
      <c r="IBP4" s="367"/>
      <c r="IBQ4" s="367"/>
      <c r="IBR4" s="367"/>
      <c r="IBS4" s="367"/>
      <c r="IBT4" s="367"/>
      <c r="IBU4" s="367"/>
      <c r="IBV4" s="367"/>
      <c r="IBW4" s="367"/>
      <c r="IBX4" s="367"/>
      <c r="IBY4" s="367"/>
      <c r="IBZ4" s="367"/>
      <c r="ICA4" s="367"/>
      <c r="ICB4" s="367"/>
      <c r="ICC4" s="367"/>
      <c r="ICD4" s="367"/>
      <c r="ICE4" s="367"/>
      <c r="ICF4" s="367"/>
      <c r="ICG4" s="367"/>
      <c r="ICH4" s="367"/>
      <c r="ICI4" s="367"/>
      <c r="ICJ4" s="367"/>
      <c r="ICK4" s="367"/>
      <c r="ICL4" s="367"/>
      <c r="ICM4" s="367"/>
      <c r="ICN4" s="367"/>
      <c r="ICO4" s="367"/>
      <c r="ICP4" s="367"/>
      <c r="ICQ4" s="367"/>
      <c r="ICR4" s="367"/>
      <c r="ICS4" s="367"/>
      <c r="ICT4" s="367"/>
      <c r="ICU4" s="367"/>
      <c r="ICV4" s="367"/>
      <c r="ICW4" s="367"/>
      <c r="ICX4" s="367"/>
      <c r="ICY4" s="367"/>
      <c r="ICZ4" s="367"/>
      <c r="IDA4" s="367"/>
      <c r="IDB4" s="367"/>
      <c r="IDC4" s="367"/>
      <c r="IDD4" s="367"/>
      <c r="IDE4" s="367"/>
      <c r="IDF4" s="367"/>
      <c r="IDG4" s="367"/>
      <c r="IDH4" s="367"/>
      <c r="IDI4" s="367"/>
      <c r="IDJ4" s="367"/>
      <c r="IDK4" s="367"/>
      <c r="IDL4" s="367"/>
      <c r="IDM4" s="367"/>
      <c r="IDN4" s="367"/>
      <c r="IDO4" s="367"/>
      <c r="IDP4" s="367"/>
      <c r="IDQ4" s="367"/>
      <c r="IDR4" s="367"/>
      <c r="IDS4" s="367"/>
      <c r="IDT4" s="367"/>
      <c r="IDU4" s="367"/>
      <c r="IDV4" s="367"/>
      <c r="IDW4" s="367"/>
      <c r="IDX4" s="367"/>
      <c r="IDY4" s="367"/>
      <c r="IDZ4" s="367"/>
      <c r="IEA4" s="367"/>
      <c r="IEB4" s="367"/>
      <c r="IEC4" s="367"/>
      <c r="IED4" s="367"/>
      <c r="IEE4" s="367"/>
      <c r="IEF4" s="367"/>
      <c r="IEG4" s="367"/>
      <c r="IEH4" s="367"/>
      <c r="IEI4" s="367"/>
      <c r="IEJ4" s="367"/>
      <c r="IEK4" s="367"/>
      <c r="IEL4" s="367"/>
      <c r="IEM4" s="367"/>
      <c r="IEN4" s="367"/>
      <c r="IEO4" s="367"/>
      <c r="IEP4" s="367"/>
      <c r="IEQ4" s="367"/>
      <c r="IER4" s="367"/>
      <c r="IES4" s="367"/>
      <c r="IET4" s="367"/>
      <c r="IEU4" s="367"/>
      <c r="IEV4" s="367"/>
      <c r="IEW4" s="367"/>
      <c r="IEX4" s="367"/>
      <c r="IEY4" s="367"/>
      <c r="IEZ4" s="367"/>
      <c r="IFA4" s="367"/>
      <c r="IFB4" s="367"/>
      <c r="IFC4" s="367"/>
      <c r="IFD4" s="367"/>
      <c r="IFE4" s="367"/>
      <c r="IFF4" s="367"/>
      <c r="IFG4" s="367"/>
      <c r="IFH4" s="367"/>
      <c r="IFI4" s="367"/>
      <c r="IFJ4" s="367"/>
      <c r="IFK4" s="367"/>
      <c r="IFL4" s="367"/>
      <c r="IFM4" s="367"/>
      <c r="IFN4" s="367"/>
      <c r="IFO4" s="367"/>
      <c r="IFP4" s="367"/>
      <c r="IFQ4" s="367"/>
      <c r="IFR4" s="367"/>
      <c r="IFS4" s="367"/>
      <c r="IFT4" s="367"/>
      <c r="IFU4" s="367"/>
      <c r="IFV4" s="367"/>
      <c r="IFW4" s="367"/>
      <c r="IFX4" s="367"/>
      <c r="IFY4" s="367"/>
      <c r="IFZ4" s="367"/>
      <c r="IGA4" s="367"/>
      <c r="IGB4" s="367"/>
      <c r="IGC4" s="367"/>
      <c r="IGD4" s="367"/>
      <c r="IGE4" s="367"/>
      <c r="IGF4" s="367"/>
      <c r="IGG4" s="367"/>
      <c r="IGH4" s="367"/>
      <c r="IGI4" s="367"/>
      <c r="IGJ4" s="367"/>
      <c r="IGK4" s="367"/>
      <c r="IGL4" s="367"/>
      <c r="IGM4" s="367"/>
      <c r="IGN4" s="367"/>
      <c r="IGO4" s="367"/>
      <c r="IGP4" s="367"/>
      <c r="IGQ4" s="367"/>
      <c r="IGR4" s="367"/>
      <c r="IGS4" s="367"/>
      <c r="IGT4" s="367"/>
      <c r="IGU4" s="367"/>
      <c r="IGV4" s="367"/>
      <c r="IGW4" s="367"/>
      <c r="IGX4" s="367"/>
      <c r="IGY4" s="367"/>
      <c r="IGZ4" s="367"/>
      <c r="IHA4" s="367"/>
      <c r="IHB4" s="367"/>
      <c r="IHC4" s="367"/>
      <c r="IHD4" s="367"/>
      <c r="IHE4" s="367"/>
      <c r="IHF4" s="367"/>
      <c r="IHG4" s="367"/>
      <c r="IHH4" s="367"/>
      <c r="IHI4" s="367"/>
      <c r="IHJ4" s="367"/>
      <c r="IHK4" s="367"/>
      <c r="IHL4" s="367"/>
      <c r="IHM4" s="367"/>
      <c r="IHN4" s="367"/>
      <c r="IHO4" s="367"/>
      <c r="IHP4" s="367"/>
      <c r="IHQ4" s="367"/>
      <c r="IHR4" s="367"/>
      <c r="IHS4" s="367"/>
      <c r="IHT4" s="367"/>
      <c r="IHU4" s="367"/>
      <c r="IHV4" s="367"/>
      <c r="IHW4" s="367"/>
      <c r="IHX4" s="367"/>
      <c r="IHY4" s="367"/>
      <c r="IHZ4" s="367"/>
      <c r="IIA4" s="367"/>
      <c r="IIB4" s="367"/>
      <c r="IIC4" s="367"/>
      <c r="IID4" s="367"/>
      <c r="IIE4" s="367"/>
      <c r="IIF4" s="367"/>
      <c r="IIG4" s="367"/>
      <c r="IIH4" s="367"/>
      <c r="III4" s="367"/>
      <c r="IIJ4" s="367"/>
      <c r="IIK4" s="367"/>
      <c r="IIL4" s="367"/>
      <c r="IIM4" s="367"/>
      <c r="IIN4" s="367"/>
      <c r="IIO4" s="367"/>
      <c r="IIP4" s="367"/>
      <c r="IIQ4" s="367"/>
      <c r="IIR4" s="367"/>
      <c r="IIS4" s="367"/>
      <c r="IIT4" s="367"/>
      <c r="IIU4" s="367"/>
      <c r="IIV4" s="367"/>
      <c r="IIW4" s="367"/>
      <c r="IIX4" s="367"/>
      <c r="IIY4" s="367"/>
      <c r="IIZ4" s="367"/>
      <c r="IJA4" s="367"/>
      <c r="IJB4" s="367"/>
      <c r="IJC4" s="367"/>
      <c r="IJD4" s="367"/>
      <c r="IJE4" s="367"/>
      <c r="IJF4" s="367"/>
      <c r="IJG4" s="367"/>
      <c r="IJH4" s="367"/>
      <c r="IJI4" s="367"/>
      <c r="IJJ4" s="367"/>
      <c r="IJK4" s="367"/>
      <c r="IJL4" s="367"/>
      <c r="IJM4" s="367"/>
      <c r="IJN4" s="367"/>
      <c r="IJO4" s="367"/>
      <c r="IJP4" s="367"/>
      <c r="IJQ4" s="367"/>
      <c r="IJR4" s="367"/>
      <c r="IJS4" s="367"/>
      <c r="IJT4" s="367"/>
      <c r="IJU4" s="367"/>
      <c r="IJV4" s="367"/>
      <c r="IJW4" s="367"/>
      <c r="IJX4" s="367"/>
      <c r="IJY4" s="367"/>
      <c r="IJZ4" s="367"/>
      <c r="IKA4" s="367"/>
      <c r="IKB4" s="367"/>
      <c r="IKC4" s="367"/>
      <c r="IKD4" s="367"/>
      <c r="IKE4" s="367"/>
      <c r="IKF4" s="367"/>
      <c r="IKG4" s="367"/>
      <c r="IKH4" s="367"/>
      <c r="IKI4" s="367"/>
      <c r="IKJ4" s="367"/>
      <c r="IKK4" s="367"/>
      <c r="IKL4" s="367"/>
      <c r="IKM4" s="367"/>
      <c r="IKN4" s="367"/>
      <c r="IKO4" s="367"/>
      <c r="IKP4" s="367"/>
      <c r="IKQ4" s="367"/>
      <c r="IKR4" s="367"/>
      <c r="IKS4" s="367"/>
      <c r="IKT4" s="367"/>
      <c r="IKU4" s="367"/>
      <c r="IKV4" s="367"/>
      <c r="IKW4" s="367"/>
      <c r="IKX4" s="367"/>
      <c r="IKY4" s="367"/>
      <c r="IKZ4" s="367"/>
      <c r="ILA4" s="367"/>
      <c r="ILB4" s="367"/>
      <c r="ILC4" s="367"/>
      <c r="ILD4" s="367"/>
      <c r="ILE4" s="367"/>
      <c r="ILF4" s="367"/>
      <c r="ILG4" s="367"/>
      <c r="ILH4" s="367"/>
      <c r="ILI4" s="367"/>
      <c r="ILJ4" s="367"/>
      <c r="ILK4" s="367"/>
      <c r="ILL4" s="367"/>
      <c r="ILM4" s="367"/>
      <c r="ILN4" s="367"/>
      <c r="ILO4" s="367"/>
      <c r="ILP4" s="367"/>
      <c r="ILQ4" s="367"/>
      <c r="ILR4" s="367"/>
      <c r="ILS4" s="367"/>
      <c r="ILT4" s="367"/>
      <c r="ILU4" s="367"/>
      <c r="ILV4" s="367"/>
      <c r="ILW4" s="367"/>
      <c r="ILX4" s="367"/>
      <c r="ILY4" s="367"/>
      <c r="ILZ4" s="367"/>
      <c r="IMA4" s="367"/>
      <c r="IMB4" s="367"/>
      <c r="IMC4" s="367"/>
      <c r="IMD4" s="367"/>
      <c r="IME4" s="367"/>
      <c r="IMF4" s="367"/>
      <c r="IMG4" s="367"/>
      <c r="IMH4" s="367"/>
      <c r="IMI4" s="367"/>
      <c r="IMJ4" s="367"/>
      <c r="IMK4" s="367"/>
      <c r="IML4" s="367"/>
      <c r="IMM4" s="367"/>
      <c r="IMN4" s="367"/>
      <c r="IMO4" s="367"/>
      <c r="IMP4" s="367"/>
      <c r="IMQ4" s="367"/>
      <c r="IMR4" s="367"/>
      <c r="IMS4" s="367"/>
      <c r="IMT4" s="367"/>
      <c r="IMU4" s="367"/>
      <c r="IMV4" s="367"/>
      <c r="IMW4" s="367"/>
      <c r="IMX4" s="367"/>
      <c r="IMY4" s="367"/>
      <c r="IMZ4" s="367"/>
      <c r="INA4" s="367"/>
      <c r="INB4" s="367"/>
      <c r="INC4" s="367"/>
      <c r="IND4" s="367"/>
      <c r="INE4" s="367"/>
      <c r="INF4" s="367"/>
      <c r="ING4" s="367"/>
      <c r="INH4" s="367"/>
      <c r="INI4" s="367"/>
      <c r="INJ4" s="367"/>
      <c r="INK4" s="367"/>
      <c r="INL4" s="367"/>
      <c r="INM4" s="367"/>
      <c r="INN4" s="367"/>
      <c r="INO4" s="367"/>
      <c r="INP4" s="367"/>
      <c r="INQ4" s="367"/>
      <c r="INR4" s="367"/>
      <c r="INS4" s="367"/>
      <c r="INT4" s="367"/>
      <c r="INU4" s="367"/>
      <c r="INV4" s="367"/>
      <c r="INW4" s="367"/>
      <c r="INX4" s="367"/>
      <c r="INY4" s="367"/>
      <c r="INZ4" s="367"/>
      <c r="IOA4" s="367"/>
      <c r="IOB4" s="367"/>
      <c r="IOC4" s="367"/>
      <c r="IOD4" s="367"/>
      <c r="IOE4" s="367"/>
      <c r="IOF4" s="367"/>
      <c r="IOG4" s="367"/>
      <c r="IOH4" s="367"/>
      <c r="IOI4" s="367"/>
      <c r="IOJ4" s="367"/>
      <c r="IOK4" s="367"/>
      <c r="IOL4" s="367"/>
      <c r="IOM4" s="367"/>
      <c r="ION4" s="367"/>
      <c r="IOO4" s="367"/>
      <c r="IOP4" s="367"/>
      <c r="IOQ4" s="367"/>
      <c r="IOR4" s="367"/>
      <c r="IOS4" s="367"/>
      <c r="IOT4" s="367"/>
      <c r="IOU4" s="367"/>
      <c r="IOV4" s="367"/>
      <c r="IOW4" s="367"/>
      <c r="IOX4" s="367"/>
      <c r="IOY4" s="367"/>
      <c r="IOZ4" s="367"/>
      <c r="IPA4" s="367"/>
      <c r="IPB4" s="367"/>
      <c r="IPC4" s="367"/>
      <c r="IPD4" s="367"/>
      <c r="IPE4" s="367"/>
      <c r="IPF4" s="367"/>
      <c r="IPG4" s="367"/>
      <c r="IPH4" s="367"/>
      <c r="IPI4" s="367"/>
      <c r="IPJ4" s="367"/>
      <c r="IPK4" s="367"/>
      <c r="IPL4" s="367"/>
      <c r="IPM4" s="367"/>
      <c r="IPN4" s="367"/>
      <c r="IPO4" s="367"/>
      <c r="IPP4" s="367"/>
      <c r="IPQ4" s="367"/>
      <c r="IPR4" s="367"/>
      <c r="IPS4" s="367"/>
      <c r="IPT4" s="367"/>
      <c r="IPU4" s="367"/>
      <c r="IPV4" s="367"/>
      <c r="IPW4" s="367"/>
      <c r="IPX4" s="367"/>
      <c r="IPY4" s="367"/>
      <c r="IPZ4" s="367"/>
      <c r="IQA4" s="367"/>
      <c r="IQB4" s="367"/>
      <c r="IQC4" s="367"/>
      <c r="IQD4" s="367"/>
      <c r="IQE4" s="367"/>
      <c r="IQF4" s="367"/>
      <c r="IQG4" s="367"/>
      <c r="IQH4" s="367"/>
      <c r="IQI4" s="367"/>
      <c r="IQJ4" s="367"/>
      <c r="IQK4" s="367"/>
      <c r="IQL4" s="367"/>
      <c r="IQM4" s="367"/>
      <c r="IQN4" s="367"/>
      <c r="IQO4" s="367"/>
      <c r="IQP4" s="367"/>
      <c r="IQQ4" s="367"/>
      <c r="IQR4" s="367"/>
      <c r="IQS4" s="367"/>
      <c r="IQT4" s="367"/>
      <c r="IQU4" s="367"/>
      <c r="IQV4" s="367"/>
      <c r="IQW4" s="367"/>
      <c r="IQX4" s="367"/>
      <c r="IQY4" s="367"/>
      <c r="IQZ4" s="367"/>
      <c r="IRA4" s="367"/>
      <c r="IRB4" s="367"/>
      <c r="IRC4" s="367"/>
      <c r="IRD4" s="367"/>
      <c r="IRE4" s="367"/>
      <c r="IRF4" s="367"/>
      <c r="IRG4" s="367"/>
      <c r="IRH4" s="367"/>
      <c r="IRI4" s="367"/>
      <c r="IRJ4" s="367"/>
      <c r="IRK4" s="367"/>
      <c r="IRL4" s="367"/>
      <c r="IRM4" s="367"/>
      <c r="IRN4" s="367"/>
      <c r="IRO4" s="367"/>
      <c r="IRP4" s="367"/>
      <c r="IRQ4" s="367"/>
      <c r="IRR4" s="367"/>
      <c r="IRS4" s="367"/>
      <c r="IRT4" s="367"/>
      <c r="IRU4" s="367"/>
      <c r="IRV4" s="367"/>
      <c r="IRW4" s="367"/>
      <c r="IRX4" s="367"/>
      <c r="IRY4" s="367"/>
      <c r="IRZ4" s="367"/>
      <c r="ISA4" s="367"/>
      <c r="ISB4" s="367"/>
      <c r="ISC4" s="367"/>
      <c r="ISD4" s="367"/>
      <c r="ISE4" s="367"/>
      <c r="ISF4" s="367"/>
      <c r="ISG4" s="367"/>
      <c r="ISH4" s="367"/>
      <c r="ISI4" s="367"/>
      <c r="ISJ4" s="367"/>
      <c r="ISK4" s="367"/>
      <c r="ISL4" s="367"/>
      <c r="ISM4" s="367"/>
      <c r="ISN4" s="367"/>
      <c r="ISO4" s="367"/>
      <c r="ISP4" s="367"/>
      <c r="ISQ4" s="367"/>
      <c r="ISR4" s="367"/>
      <c r="ISS4" s="367"/>
      <c r="IST4" s="367"/>
      <c r="ISU4" s="367"/>
      <c r="ISV4" s="367"/>
      <c r="ISW4" s="367"/>
      <c r="ISX4" s="367"/>
      <c r="ISY4" s="367"/>
      <c r="ISZ4" s="367"/>
      <c r="ITA4" s="367"/>
      <c r="ITB4" s="367"/>
      <c r="ITC4" s="367"/>
      <c r="ITD4" s="367"/>
      <c r="ITE4" s="367"/>
      <c r="ITF4" s="367"/>
      <c r="ITG4" s="367"/>
      <c r="ITH4" s="367"/>
      <c r="ITI4" s="367"/>
      <c r="ITJ4" s="367"/>
      <c r="ITK4" s="367"/>
      <c r="ITL4" s="367"/>
      <c r="ITM4" s="367"/>
      <c r="ITN4" s="367"/>
      <c r="ITO4" s="367"/>
      <c r="ITP4" s="367"/>
      <c r="ITQ4" s="367"/>
      <c r="ITR4" s="367"/>
      <c r="ITS4" s="367"/>
      <c r="ITT4" s="367"/>
      <c r="ITU4" s="367"/>
      <c r="ITV4" s="367"/>
      <c r="ITW4" s="367"/>
      <c r="ITX4" s="367"/>
      <c r="ITY4" s="367"/>
      <c r="ITZ4" s="367"/>
      <c r="IUA4" s="367"/>
      <c r="IUB4" s="367"/>
      <c r="IUC4" s="367"/>
      <c r="IUD4" s="367"/>
      <c r="IUE4" s="367"/>
      <c r="IUF4" s="367"/>
      <c r="IUG4" s="367"/>
      <c r="IUH4" s="367"/>
      <c r="IUI4" s="367"/>
      <c r="IUJ4" s="367"/>
      <c r="IUK4" s="367"/>
      <c r="IUL4" s="367"/>
      <c r="IUM4" s="367"/>
      <c r="IUN4" s="367"/>
      <c r="IUO4" s="367"/>
      <c r="IUP4" s="367"/>
      <c r="IUQ4" s="367"/>
      <c r="IUR4" s="367"/>
      <c r="IUS4" s="367"/>
      <c r="IUT4" s="367"/>
      <c r="IUU4" s="367"/>
      <c r="IUV4" s="367"/>
      <c r="IUW4" s="367"/>
      <c r="IUX4" s="367"/>
      <c r="IUY4" s="367"/>
      <c r="IUZ4" s="367"/>
      <c r="IVA4" s="367"/>
      <c r="IVB4" s="367"/>
      <c r="IVC4" s="367"/>
      <c r="IVD4" s="367"/>
      <c r="IVE4" s="367"/>
      <c r="IVF4" s="367"/>
      <c r="IVG4" s="367"/>
      <c r="IVH4" s="367"/>
      <c r="IVI4" s="367"/>
      <c r="IVJ4" s="367"/>
      <c r="IVK4" s="367"/>
      <c r="IVL4" s="367"/>
      <c r="IVM4" s="367"/>
      <c r="IVN4" s="367"/>
      <c r="IVO4" s="367"/>
      <c r="IVP4" s="367"/>
      <c r="IVQ4" s="367"/>
      <c r="IVR4" s="367"/>
      <c r="IVS4" s="367"/>
      <c r="IVT4" s="367"/>
      <c r="IVU4" s="367"/>
      <c r="IVV4" s="367"/>
      <c r="IVW4" s="367"/>
      <c r="IVX4" s="367"/>
      <c r="IVY4" s="367"/>
      <c r="IVZ4" s="367"/>
      <c r="IWA4" s="367"/>
      <c r="IWB4" s="367"/>
      <c r="IWC4" s="367"/>
      <c r="IWD4" s="367"/>
      <c r="IWE4" s="367"/>
      <c r="IWF4" s="367"/>
      <c r="IWG4" s="367"/>
      <c r="IWH4" s="367"/>
      <c r="IWI4" s="367"/>
      <c r="IWJ4" s="367"/>
      <c r="IWK4" s="367"/>
      <c r="IWL4" s="367"/>
      <c r="IWM4" s="367"/>
      <c r="IWN4" s="367"/>
      <c r="IWO4" s="367"/>
      <c r="IWP4" s="367"/>
      <c r="IWQ4" s="367"/>
      <c r="IWR4" s="367"/>
      <c r="IWS4" s="367"/>
      <c r="IWT4" s="367"/>
      <c r="IWU4" s="367"/>
      <c r="IWV4" s="367"/>
      <c r="IWW4" s="367"/>
      <c r="IWX4" s="367"/>
      <c r="IWY4" s="367"/>
      <c r="IWZ4" s="367"/>
      <c r="IXA4" s="367"/>
      <c r="IXB4" s="367"/>
      <c r="IXC4" s="367"/>
      <c r="IXD4" s="367"/>
      <c r="IXE4" s="367"/>
      <c r="IXF4" s="367"/>
      <c r="IXG4" s="367"/>
      <c r="IXH4" s="367"/>
      <c r="IXI4" s="367"/>
      <c r="IXJ4" s="367"/>
      <c r="IXK4" s="367"/>
      <c r="IXL4" s="367"/>
      <c r="IXM4" s="367"/>
      <c r="IXN4" s="367"/>
      <c r="IXO4" s="367"/>
      <c r="IXP4" s="367"/>
      <c r="IXQ4" s="367"/>
      <c r="IXR4" s="367"/>
      <c r="IXS4" s="367"/>
      <c r="IXT4" s="367"/>
      <c r="IXU4" s="367"/>
      <c r="IXV4" s="367"/>
      <c r="IXW4" s="367"/>
      <c r="IXX4" s="367"/>
      <c r="IXY4" s="367"/>
      <c r="IXZ4" s="367"/>
      <c r="IYA4" s="367"/>
      <c r="IYB4" s="367"/>
      <c r="IYC4" s="367"/>
      <c r="IYD4" s="367"/>
      <c r="IYE4" s="367"/>
      <c r="IYF4" s="367"/>
      <c r="IYG4" s="367"/>
      <c r="IYH4" s="367"/>
      <c r="IYI4" s="367"/>
      <c r="IYJ4" s="367"/>
      <c r="IYK4" s="367"/>
      <c r="IYL4" s="367"/>
      <c r="IYM4" s="367"/>
      <c r="IYN4" s="367"/>
      <c r="IYO4" s="367"/>
      <c r="IYP4" s="367"/>
      <c r="IYQ4" s="367"/>
      <c r="IYR4" s="367"/>
      <c r="IYS4" s="367"/>
      <c r="IYT4" s="367"/>
      <c r="IYU4" s="367"/>
      <c r="IYV4" s="367"/>
      <c r="IYW4" s="367"/>
      <c r="IYX4" s="367"/>
      <c r="IYY4" s="367"/>
      <c r="IYZ4" s="367"/>
      <c r="IZA4" s="367"/>
      <c r="IZB4" s="367"/>
      <c r="IZC4" s="367"/>
      <c r="IZD4" s="367"/>
      <c r="IZE4" s="367"/>
      <c r="IZF4" s="367"/>
      <c r="IZG4" s="367"/>
      <c r="IZH4" s="367"/>
      <c r="IZI4" s="367"/>
      <c r="IZJ4" s="367"/>
      <c r="IZK4" s="367"/>
      <c r="IZL4" s="367"/>
      <c r="IZM4" s="367"/>
      <c r="IZN4" s="367"/>
      <c r="IZO4" s="367"/>
      <c r="IZP4" s="367"/>
      <c r="IZQ4" s="367"/>
      <c r="IZR4" s="367"/>
      <c r="IZS4" s="367"/>
      <c r="IZT4" s="367"/>
      <c r="IZU4" s="367"/>
      <c r="IZV4" s="367"/>
      <c r="IZW4" s="367"/>
      <c r="IZX4" s="367"/>
      <c r="IZY4" s="367"/>
      <c r="IZZ4" s="367"/>
      <c r="JAA4" s="367"/>
      <c r="JAB4" s="367"/>
      <c r="JAC4" s="367"/>
      <c r="JAD4" s="367"/>
      <c r="JAE4" s="367"/>
      <c r="JAF4" s="367"/>
      <c r="JAG4" s="367"/>
      <c r="JAH4" s="367"/>
      <c r="JAI4" s="367"/>
      <c r="JAJ4" s="367"/>
      <c r="JAK4" s="367"/>
      <c r="JAL4" s="367"/>
      <c r="JAM4" s="367"/>
      <c r="JAN4" s="367"/>
      <c r="JAO4" s="367"/>
      <c r="JAP4" s="367"/>
      <c r="JAQ4" s="367"/>
      <c r="JAR4" s="367"/>
      <c r="JAS4" s="367"/>
      <c r="JAT4" s="367"/>
      <c r="JAU4" s="367"/>
      <c r="JAV4" s="367"/>
      <c r="JAW4" s="367"/>
      <c r="JAX4" s="367"/>
      <c r="JAY4" s="367"/>
      <c r="JAZ4" s="367"/>
      <c r="JBA4" s="367"/>
      <c r="JBB4" s="367"/>
      <c r="JBC4" s="367"/>
      <c r="JBD4" s="367"/>
      <c r="JBE4" s="367"/>
      <c r="JBF4" s="367"/>
      <c r="JBG4" s="367"/>
      <c r="JBH4" s="367"/>
      <c r="JBI4" s="367"/>
      <c r="JBJ4" s="367"/>
      <c r="JBK4" s="367"/>
      <c r="JBL4" s="367"/>
      <c r="JBM4" s="367"/>
      <c r="JBN4" s="367"/>
      <c r="JBO4" s="367"/>
      <c r="JBP4" s="367"/>
      <c r="JBQ4" s="367"/>
      <c r="JBR4" s="367"/>
      <c r="JBS4" s="367"/>
      <c r="JBT4" s="367"/>
      <c r="JBU4" s="367"/>
      <c r="JBV4" s="367"/>
      <c r="JBW4" s="367"/>
      <c r="JBX4" s="367"/>
      <c r="JBY4" s="367"/>
      <c r="JBZ4" s="367"/>
      <c r="JCA4" s="367"/>
      <c r="JCB4" s="367"/>
      <c r="JCC4" s="367"/>
      <c r="JCD4" s="367"/>
      <c r="JCE4" s="367"/>
      <c r="JCF4" s="367"/>
      <c r="JCG4" s="367"/>
      <c r="JCH4" s="367"/>
      <c r="JCI4" s="367"/>
      <c r="JCJ4" s="367"/>
      <c r="JCK4" s="367"/>
      <c r="JCL4" s="367"/>
      <c r="JCM4" s="367"/>
      <c r="JCN4" s="367"/>
      <c r="JCO4" s="367"/>
      <c r="JCP4" s="367"/>
      <c r="JCQ4" s="367"/>
      <c r="JCR4" s="367"/>
      <c r="JCS4" s="367"/>
      <c r="JCT4" s="367"/>
      <c r="JCU4" s="367"/>
      <c r="JCV4" s="367"/>
      <c r="JCW4" s="367"/>
      <c r="JCX4" s="367"/>
      <c r="JCY4" s="367"/>
      <c r="JCZ4" s="367"/>
      <c r="JDA4" s="367"/>
      <c r="JDB4" s="367"/>
      <c r="JDC4" s="367"/>
      <c r="JDD4" s="367"/>
      <c r="JDE4" s="367"/>
      <c r="JDF4" s="367"/>
      <c r="JDG4" s="367"/>
      <c r="JDH4" s="367"/>
      <c r="JDI4" s="367"/>
      <c r="JDJ4" s="367"/>
      <c r="JDK4" s="367"/>
      <c r="JDL4" s="367"/>
      <c r="JDM4" s="367"/>
      <c r="JDN4" s="367"/>
      <c r="JDO4" s="367"/>
      <c r="JDP4" s="367"/>
      <c r="JDQ4" s="367"/>
      <c r="JDR4" s="367"/>
      <c r="JDS4" s="367"/>
      <c r="JDT4" s="367"/>
      <c r="JDU4" s="367"/>
      <c r="JDV4" s="367"/>
      <c r="JDW4" s="367"/>
      <c r="JDX4" s="367"/>
      <c r="JDY4" s="367"/>
      <c r="JDZ4" s="367"/>
      <c r="JEA4" s="367"/>
      <c r="JEB4" s="367"/>
      <c r="JEC4" s="367"/>
      <c r="JED4" s="367"/>
      <c r="JEE4" s="367"/>
      <c r="JEF4" s="367"/>
      <c r="JEG4" s="367"/>
      <c r="JEH4" s="367"/>
      <c r="JEI4" s="367"/>
      <c r="JEJ4" s="367"/>
      <c r="JEK4" s="367"/>
      <c r="JEL4" s="367"/>
      <c r="JEM4" s="367"/>
      <c r="JEN4" s="367"/>
      <c r="JEO4" s="367"/>
      <c r="JEP4" s="367"/>
      <c r="JEQ4" s="367"/>
      <c r="JER4" s="367"/>
      <c r="JES4" s="367"/>
      <c r="JET4" s="367"/>
      <c r="JEU4" s="367"/>
      <c r="JEV4" s="367"/>
      <c r="JEW4" s="367"/>
      <c r="JEX4" s="367"/>
      <c r="JEY4" s="367"/>
      <c r="JEZ4" s="367"/>
      <c r="JFA4" s="367"/>
      <c r="JFB4" s="367"/>
      <c r="JFC4" s="367"/>
      <c r="JFD4" s="367"/>
      <c r="JFE4" s="367"/>
      <c r="JFF4" s="367"/>
      <c r="JFG4" s="367"/>
      <c r="JFH4" s="367"/>
      <c r="JFI4" s="367"/>
      <c r="JFJ4" s="367"/>
      <c r="JFK4" s="367"/>
      <c r="JFL4" s="367"/>
      <c r="JFM4" s="367"/>
      <c r="JFN4" s="367"/>
      <c r="JFO4" s="367"/>
      <c r="JFP4" s="367"/>
      <c r="JFQ4" s="367"/>
      <c r="JFR4" s="367"/>
      <c r="JFS4" s="367"/>
      <c r="JFT4" s="367"/>
      <c r="JFU4" s="367"/>
      <c r="JFV4" s="367"/>
      <c r="JFW4" s="367"/>
      <c r="JFX4" s="367"/>
      <c r="JFY4" s="367"/>
      <c r="JFZ4" s="367"/>
      <c r="JGA4" s="367"/>
      <c r="JGB4" s="367"/>
      <c r="JGC4" s="367"/>
      <c r="JGD4" s="367"/>
      <c r="JGE4" s="367"/>
      <c r="JGF4" s="367"/>
      <c r="JGG4" s="367"/>
      <c r="JGH4" s="367"/>
      <c r="JGI4" s="367"/>
      <c r="JGJ4" s="367"/>
      <c r="JGK4" s="367"/>
      <c r="JGL4" s="367"/>
      <c r="JGM4" s="367"/>
      <c r="JGN4" s="367"/>
      <c r="JGO4" s="367"/>
      <c r="JGP4" s="367"/>
      <c r="JGQ4" s="367"/>
      <c r="JGR4" s="367"/>
      <c r="JGS4" s="367"/>
      <c r="JGT4" s="367"/>
      <c r="JGU4" s="367"/>
      <c r="JGV4" s="367"/>
      <c r="JGW4" s="367"/>
      <c r="JGX4" s="367"/>
      <c r="JGY4" s="367"/>
      <c r="JGZ4" s="367"/>
      <c r="JHA4" s="367"/>
      <c r="JHB4" s="367"/>
      <c r="JHC4" s="367"/>
      <c r="JHD4" s="367"/>
      <c r="JHE4" s="367"/>
      <c r="JHF4" s="367"/>
      <c r="JHG4" s="367"/>
      <c r="JHH4" s="367"/>
      <c r="JHI4" s="367"/>
      <c r="JHJ4" s="367"/>
      <c r="JHK4" s="367"/>
      <c r="JHL4" s="367"/>
      <c r="JHM4" s="367"/>
      <c r="JHN4" s="367"/>
      <c r="JHO4" s="367"/>
      <c r="JHP4" s="367"/>
      <c r="JHQ4" s="367"/>
      <c r="JHR4" s="367"/>
      <c r="JHS4" s="367"/>
      <c r="JHT4" s="367"/>
      <c r="JHU4" s="367"/>
      <c r="JHV4" s="367"/>
      <c r="JHW4" s="367"/>
      <c r="JHX4" s="367"/>
      <c r="JHY4" s="367"/>
      <c r="JHZ4" s="367"/>
      <c r="JIA4" s="367"/>
      <c r="JIB4" s="367"/>
      <c r="JIC4" s="367"/>
      <c r="JID4" s="367"/>
      <c r="JIE4" s="367"/>
      <c r="JIF4" s="367"/>
      <c r="JIG4" s="367"/>
      <c r="JIH4" s="367"/>
      <c r="JII4" s="367"/>
      <c r="JIJ4" s="367"/>
      <c r="JIK4" s="367"/>
      <c r="JIL4" s="367"/>
      <c r="JIM4" s="367"/>
      <c r="JIN4" s="367"/>
      <c r="JIO4" s="367"/>
      <c r="JIP4" s="367"/>
      <c r="JIQ4" s="367"/>
      <c r="JIR4" s="367"/>
      <c r="JIS4" s="367"/>
      <c r="JIT4" s="367"/>
      <c r="JIU4" s="367"/>
      <c r="JIV4" s="367"/>
      <c r="JIW4" s="367"/>
      <c r="JIX4" s="367"/>
      <c r="JIY4" s="367"/>
      <c r="JIZ4" s="367"/>
      <c r="JJA4" s="367"/>
      <c r="JJB4" s="367"/>
      <c r="JJC4" s="367"/>
      <c r="JJD4" s="367"/>
      <c r="JJE4" s="367"/>
      <c r="JJF4" s="367"/>
      <c r="JJG4" s="367"/>
      <c r="JJH4" s="367"/>
      <c r="JJI4" s="367"/>
      <c r="JJJ4" s="367"/>
      <c r="JJK4" s="367"/>
      <c r="JJL4" s="367"/>
      <c r="JJM4" s="367"/>
      <c r="JJN4" s="367"/>
      <c r="JJO4" s="367"/>
      <c r="JJP4" s="367"/>
      <c r="JJQ4" s="367"/>
      <c r="JJR4" s="367"/>
      <c r="JJS4" s="367"/>
      <c r="JJT4" s="367"/>
      <c r="JJU4" s="367"/>
      <c r="JJV4" s="367"/>
      <c r="JJW4" s="367"/>
      <c r="JJX4" s="367"/>
      <c r="JJY4" s="367"/>
      <c r="JJZ4" s="367"/>
      <c r="JKA4" s="367"/>
      <c r="JKB4" s="367"/>
      <c r="JKC4" s="367"/>
      <c r="JKD4" s="367"/>
      <c r="JKE4" s="367"/>
      <c r="JKF4" s="367"/>
      <c r="JKG4" s="367"/>
      <c r="JKH4" s="367"/>
      <c r="JKI4" s="367"/>
      <c r="JKJ4" s="367"/>
      <c r="JKK4" s="367"/>
      <c r="JKL4" s="367"/>
      <c r="JKM4" s="367"/>
      <c r="JKN4" s="367"/>
      <c r="JKO4" s="367"/>
      <c r="JKP4" s="367"/>
      <c r="JKQ4" s="367"/>
      <c r="JKR4" s="367"/>
      <c r="JKS4" s="367"/>
      <c r="JKT4" s="367"/>
      <c r="JKU4" s="367"/>
      <c r="JKV4" s="367"/>
      <c r="JKW4" s="367"/>
      <c r="JKX4" s="367"/>
      <c r="JKY4" s="367"/>
      <c r="JKZ4" s="367"/>
      <c r="JLA4" s="367"/>
      <c r="JLB4" s="367"/>
      <c r="JLC4" s="367"/>
      <c r="JLD4" s="367"/>
      <c r="JLE4" s="367"/>
      <c r="JLF4" s="367"/>
      <c r="JLG4" s="367"/>
      <c r="JLH4" s="367"/>
      <c r="JLI4" s="367"/>
      <c r="JLJ4" s="367"/>
      <c r="JLK4" s="367"/>
      <c r="JLL4" s="367"/>
      <c r="JLM4" s="367"/>
      <c r="JLN4" s="367"/>
      <c r="JLO4" s="367"/>
      <c r="JLP4" s="367"/>
      <c r="JLQ4" s="367"/>
      <c r="JLR4" s="367"/>
      <c r="JLS4" s="367"/>
      <c r="JLT4" s="367"/>
      <c r="JLU4" s="367"/>
      <c r="JLV4" s="367"/>
      <c r="JLW4" s="367"/>
      <c r="JLX4" s="367"/>
      <c r="JLY4" s="367"/>
      <c r="JLZ4" s="367"/>
      <c r="JMA4" s="367"/>
      <c r="JMB4" s="367"/>
      <c r="JMC4" s="367"/>
      <c r="JMD4" s="367"/>
      <c r="JME4" s="367"/>
      <c r="JMF4" s="367"/>
      <c r="JMG4" s="367"/>
      <c r="JMH4" s="367"/>
      <c r="JMI4" s="367"/>
      <c r="JMJ4" s="367"/>
      <c r="JMK4" s="367"/>
      <c r="JML4" s="367"/>
      <c r="JMM4" s="367"/>
      <c r="JMN4" s="367"/>
      <c r="JMO4" s="367"/>
      <c r="JMP4" s="367"/>
      <c r="JMQ4" s="367"/>
      <c r="JMR4" s="367"/>
      <c r="JMS4" s="367"/>
      <c r="JMT4" s="367"/>
      <c r="JMU4" s="367"/>
      <c r="JMV4" s="367"/>
      <c r="JMW4" s="367"/>
      <c r="JMX4" s="367"/>
      <c r="JMY4" s="367"/>
      <c r="JMZ4" s="367"/>
      <c r="JNA4" s="367"/>
      <c r="JNB4" s="367"/>
      <c r="JNC4" s="367"/>
      <c r="JND4" s="367"/>
      <c r="JNE4" s="367"/>
      <c r="JNF4" s="367"/>
      <c r="JNG4" s="367"/>
      <c r="JNH4" s="367"/>
      <c r="JNI4" s="367"/>
      <c r="JNJ4" s="367"/>
      <c r="JNK4" s="367"/>
      <c r="JNL4" s="367"/>
      <c r="JNM4" s="367"/>
      <c r="JNN4" s="367"/>
      <c r="JNO4" s="367"/>
      <c r="JNP4" s="367"/>
      <c r="JNQ4" s="367"/>
      <c r="JNR4" s="367"/>
      <c r="JNS4" s="367"/>
      <c r="JNT4" s="367"/>
      <c r="JNU4" s="367"/>
      <c r="JNV4" s="367"/>
      <c r="JNW4" s="367"/>
      <c r="JNX4" s="367"/>
      <c r="JNY4" s="367"/>
      <c r="JNZ4" s="367"/>
      <c r="JOA4" s="367"/>
      <c r="JOB4" s="367"/>
      <c r="JOC4" s="367"/>
      <c r="JOD4" s="367"/>
      <c r="JOE4" s="367"/>
      <c r="JOF4" s="367"/>
      <c r="JOG4" s="367"/>
      <c r="JOH4" s="367"/>
      <c r="JOI4" s="367"/>
      <c r="JOJ4" s="367"/>
      <c r="JOK4" s="367"/>
      <c r="JOL4" s="367"/>
      <c r="JOM4" s="367"/>
      <c r="JON4" s="367"/>
      <c r="JOO4" s="367"/>
      <c r="JOP4" s="367"/>
      <c r="JOQ4" s="367"/>
      <c r="JOR4" s="367"/>
      <c r="JOS4" s="367"/>
      <c r="JOT4" s="367"/>
      <c r="JOU4" s="367"/>
      <c r="JOV4" s="367"/>
      <c r="JOW4" s="367"/>
      <c r="JOX4" s="367"/>
      <c r="JOY4" s="367"/>
      <c r="JOZ4" s="367"/>
      <c r="JPA4" s="367"/>
      <c r="JPB4" s="367"/>
      <c r="JPC4" s="367"/>
      <c r="JPD4" s="367"/>
      <c r="JPE4" s="367"/>
      <c r="JPF4" s="367"/>
      <c r="JPG4" s="367"/>
      <c r="JPH4" s="367"/>
      <c r="JPI4" s="367"/>
      <c r="JPJ4" s="367"/>
      <c r="JPK4" s="367"/>
      <c r="JPL4" s="367"/>
      <c r="JPM4" s="367"/>
      <c r="JPN4" s="367"/>
      <c r="JPO4" s="367"/>
      <c r="JPP4" s="367"/>
      <c r="JPQ4" s="367"/>
      <c r="JPR4" s="367"/>
      <c r="JPS4" s="367"/>
      <c r="JPT4" s="367"/>
      <c r="JPU4" s="367"/>
      <c r="JPV4" s="367"/>
      <c r="JPW4" s="367"/>
      <c r="JPX4" s="367"/>
      <c r="JPY4" s="367"/>
      <c r="JPZ4" s="367"/>
      <c r="JQA4" s="367"/>
      <c r="JQB4" s="367"/>
      <c r="JQC4" s="367"/>
      <c r="JQD4" s="367"/>
      <c r="JQE4" s="367"/>
      <c r="JQF4" s="367"/>
      <c r="JQG4" s="367"/>
      <c r="JQH4" s="367"/>
      <c r="JQI4" s="367"/>
      <c r="JQJ4" s="367"/>
      <c r="JQK4" s="367"/>
      <c r="JQL4" s="367"/>
      <c r="JQM4" s="367"/>
      <c r="JQN4" s="367"/>
      <c r="JQO4" s="367"/>
      <c r="JQP4" s="367"/>
      <c r="JQQ4" s="367"/>
      <c r="JQR4" s="367"/>
      <c r="JQS4" s="367"/>
      <c r="JQT4" s="367"/>
      <c r="JQU4" s="367"/>
      <c r="JQV4" s="367"/>
      <c r="JQW4" s="367"/>
      <c r="JQX4" s="367"/>
      <c r="JQY4" s="367"/>
      <c r="JQZ4" s="367"/>
      <c r="JRA4" s="367"/>
      <c r="JRB4" s="367"/>
      <c r="JRC4" s="367"/>
      <c r="JRD4" s="367"/>
      <c r="JRE4" s="367"/>
      <c r="JRF4" s="367"/>
      <c r="JRG4" s="367"/>
      <c r="JRH4" s="367"/>
      <c r="JRI4" s="367"/>
      <c r="JRJ4" s="367"/>
      <c r="JRK4" s="367"/>
      <c r="JRL4" s="367"/>
      <c r="JRM4" s="367"/>
      <c r="JRN4" s="367"/>
      <c r="JRO4" s="367"/>
      <c r="JRP4" s="367"/>
      <c r="JRQ4" s="367"/>
      <c r="JRR4" s="367"/>
      <c r="JRS4" s="367"/>
      <c r="JRT4" s="367"/>
      <c r="JRU4" s="367"/>
      <c r="JRV4" s="367"/>
      <c r="JRW4" s="367"/>
      <c r="JRX4" s="367"/>
      <c r="JRY4" s="367"/>
      <c r="JRZ4" s="367"/>
      <c r="JSA4" s="367"/>
      <c r="JSB4" s="367"/>
      <c r="JSC4" s="367"/>
      <c r="JSD4" s="367"/>
      <c r="JSE4" s="367"/>
      <c r="JSF4" s="367"/>
      <c r="JSG4" s="367"/>
      <c r="JSH4" s="367"/>
      <c r="JSI4" s="367"/>
      <c r="JSJ4" s="367"/>
      <c r="JSK4" s="367"/>
      <c r="JSL4" s="367"/>
      <c r="JSM4" s="367"/>
      <c r="JSN4" s="367"/>
      <c r="JSO4" s="367"/>
      <c r="JSP4" s="367"/>
      <c r="JSQ4" s="367"/>
      <c r="JSR4" s="367"/>
      <c r="JSS4" s="367"/>
      <c r="JST4" s="367"/>
      <c r="JSU4" s="367"/>
      <c r="JSV4" s="367"/>
      <c r="JSW4" s="367"/>
      <c r="JSX4" s="367"/>
      <c r="JSY4" s="367"/>
      <c r="JSZ4" s="367"/>
      <c r="JTA4" s="367"/>
      <c r="JTB4" s="367"/>
      <c r="JTC4" s="367"/>
      <c r="JTD4" s="367"/>
      <c r="JTE4" s="367"/>
      <c r="JTF4" s="367"/>
      <c r="JTG4" s="367"/>
      <c r="JTH4" s="367"/>
      <c r="JTI4" s="367"/>
      <c r="JTJ4" s="367"/>
      <c r="JTK4" s="367"/>
      <c r="JTL4" s="367"/>
      <c r="JTM4" s="367"/>
      <c r="JTN4" s="367"/>
      <c r="JTO4" s="367"/>
      <c r="JTP4" s="367"/>
      <c r="JTQ4" s="367"/>
      <c r="JTR4" s="367"/>
      <c r="JTS4" s="367"/>
      <c r="JTT4" s="367"/>
      <c r="JTU4" s="367"/>
      <c r="JTV4" s="367"/>
      <c r="JTW4" s="367"/>
      <c r="JTX4" s="367"/>
      <c r="JTY4" s="367"/>
      <c r="JTZ4" s="367"/>
      <c r="JUA4" s="367"/>
      <c r="JUB4" s="367"/>
      <c r="JUC4" s="367"/>
      <c r="JUD4" s="367"/>
      <c r="JUE4" s="367"/>
      <c r="JUF4" s="367"/>
      <c r="JUG4" s="367"/>
      <c r="JUH4" s="367"/>
      <c r="JUI4" s="367"/>
      <c r="JUJ4" s="367"/>
      <c r="JUK4" s="367"/>
      <c r="JUL4" s="367"/>
      <c r="JUM4" s="367"/>
      <c r="JUN4" s="367"/>
      <c r="JUO4" s="367"/>
      <c r="JUP4" s="367"/>
      <c r="JUQ4" s="367"/>
      <c r="JUR4" s="367"/>
      <c r="JUS4" s="367"/>
      <c r="JUT4" s="367"/>
      <c r="JUU4" s="367"/>
      <c r="JUV4" s="367"/>
      <c r="JUW4" s="367"/>
      <c r="JUX4" s="367"/>
      <c r="JUY4" s="367"/>
      <c r="JUZ4" s="367"/>
      <c r="JVA4" s="367"/>
      <c r="JVB4" s="367"/>
      <c r="JVC4" s="367"/>
      <c r="JVD4" s="367"/>
      <c r="JVE4" s="367"/>
      <c r="JVF4" s="367"/>
      <c r="JVG4" s="367"/>
      <c r="JVH4" s="367"/>
      <c r="JVI4" s="367"/>
      <c r="JVJ4" s="367"/>
      <c r="JVK4" s="367"/>
      <c r="JVL4" s="367"/>
      <c r="JVM4" s="367"/>
      <c r="JVN4" s="367"/>
      <c r="JVO4" s="367"/>
      <c r="JVP4" s="367"/>
      <c r="JVQ4" s="367"/>
      <c r="JVR4" s="367"/>
      <c r="JVS4" s="367"/>
      <c r="JVT4" s="367"/>
      <c r="JVU4" s="367"/>
      <c r="JVV4" s="367"/>
      <c r="JVW4" s="367"/>
      <c r="JVX4" s="367"/>
      <c r="JVY4" s="367"/>
      <c r="JVZ4" s="367"/>
      <c r="JWA4" s="367"/>
      <c r="JWB4" s="367"/>
      <c r="JWC4" s="367"/>
      <c r="JWD4" s="367"/>
      <c r="JWE4" s="367"/>
      <c r="JWF4" s="367"/>
      <c r="JWG4" s="367"/>
      <c r="JWH4" s="367"/>
      <c r="JWI4" s="367"/>
      <c r="JWJ4" s="367"/>
      <c r="JWK4" s="367"/>
      <c r="JWL4" s="367"/>
      <c r="JWM4" s="367"/>
      <c r="JWN4" s="367"/>
      <c r="JWO4" s="367"/>
      <c r="JWP4" s="367"/>
      <c r="JWQ4" s="367"/>
      <c r="JWR4" s="367"/>
      <c r="JWS4" s="367"/>
      <c r="JWT4" s="367"/>
      <c r="JWU4" s="367"/>
      <c r="JWV4" s="367"/>
      <c r="JWW4" s="367"/>
      <c r="JWX4" s="367"/>
      <c r="JWY4" s="367"/>
      <c r="JWZ4" s="367"/>
      <c r="JXA4" s="367"/>
      <c r="JXB4" s="367"/>
      <c r="JXC4" s="367"/>
      <c r="JXD4" s="367"/>
      <c r="JXE4" s="367"/>
      <c r="JXF4" s="367"/>
      <c r="JXG4" s="367"/>
      <c r="JXH4" s="367"/>
      <c r="JXI4" s="367"/>
      <c r="JXJ4" s="367"/>
      <c r="JXK4" s="367"/>
      <c r="JXL4" s="367"/>
      <c r="JXM4" s="367"/>
      <c r="JXN4" s="367"/>
      <c r="JXO4" s="367"/>
      <c r="JXP4" s="367"/>
      <c r="JXQ4" s="367"/>
      <c r="JXR4" s="367"/>
      <c r="JXS4" s="367"/>
      <c r="JXT4" s="367"/>
      <c r="JXU4" s="367"/>
      <c r="JXV4" s="367"/>
      <c r="JXW4" s="367"/>
      <c r="JXX4" s="367"/>
      <c r="JXY4" s="367"/>
      <c r="JXZ4" s="367"/>
      <c r="JYA4" s="367"/>
      <c r="JYB4" s="367"/>
      <c r="JYC4" s="367"/>
      <c r="JYD4" s="367"/>
      <c r="JYE4" s="367"/>
      <c r="JYF4" s="367"/>
      <c r="JYG4" s="367"/>
      <c r="JYH4" s="367"/>
      <c r="JYI4" s="367"/>
      <c r="JYJ4" s="367"/>
      <c r="JYK4" s="367"/>
      <c r="JYL4" s="367"/>
      <c r="JYM4" s="367"/>
      <c r="JYN4" s="367"/>
      <c r="JYO4" s="367"/>
      <c r="JYP4" s="367"/>
      <c r="JYQ4" s="367"/>
      <c r="JYR4" s="367"/>
      <c r="JYS4" s="367"/>
      <c r="JYT4" s="367"/>
      <c r="JYU4" s="367"/>
      <c r="JYV4" s="367"/>
      <c r="JYW4" s="367"/>
      <c r="JYX4" s="367"/>
      <c r="JYY4" s="367"/>
      <c r="JYZ4" s="367"/>
      <c r="JZA4" s="367"/>
      <c r="JZB4" s="367"/>
      <c r="JZC4" s="367"/>
      <c r="JZD4" s="367"/>
      <c r="JZE4" s="367"/>
      <c r="JZF4" s="367"/>
      <c r="JZG4" s="367"/>
      <c r="JZH4" s="367"/>
      <c r="JZI4" s="367"/>
      <c r="JZJ4" s="367"/>
      <c r="JZK4" s="367"/>
      <c r="JZL4" s="367"/>
      <c r="JZM4" s="367"/>
      <c r="JZN4" s="367"/>
      <c r="JZO4" s="367"/>
      <c r="JZP4" s="367"/>
      <c r="JZQ4" s="367"/>
      <c r="JZR4" s="367"/>
      <c r="JZS4" s="367"/>
      <c r="JZT4" s="367"/>
      <c r="JZU4" s="367"/>
      <c r="JZV4" s="367"/>
      <c r="JZW4" s="367"/>
      <c r="JZX4" s="367"/>
      <c r="JZY4" s="367"/>
      <c r="JZZ4" s="367"/>
      <c r="KAA4" s="367"/>
      <c r="KAB4" s="367"/>
      <c r="KAC4" s="367"/>
      <c r="KAD4" s="367"/>
      <c r="KAE4" s="367"/>
      <c r="KAF4" s="367"/>
      <c r="KAG4" s="367"/>
      <c r="KAH4" s="367"/>
      <c r="KAI4" s="367"/>
      <c r="KAJ4" s="367"/>
      <c r="KAK4" s="367"/>
      <c r="KAL4" s="367"/>
      <c r="KAM4" s="367"/>
      <c r="KAN4" s="367"/>
      <c r="KAO4" s="367"/>
      <c r="KAP4" s="367"/>
      <c r="KAQ4" s="367"/>
      <c r="KAR4" s="367"/>
      <c r="KAS4" s="367"/>
      <c r="KAT4" s="367"/>
      <c r="KAU4" s="367"/>
      <c r="KAV4" s="367"/>
      <c r="KAW4" s="367"/>
      <c r="KAX4" s="367"/>
      <c r="KAY4" s="367"/>
      <c r="KAZ4" s="367"/>
      <c r="KBA4" s="367"/>
      <c r="KBB4" s="367"/>
      <c r="KBC4" s="367"/>
      <c r="KBD4" s="367"/>
      <c r="KBE4" s="367"/>
      <c r="KBF4" s="367"/>
      <c r="KBG4" s="367"/>
      <c r="KBH4" s="367"/>
      <c r="KBI4" s="367"/>
      <c r="KBJ4" s="367"/>
      <c r="KBK4" s="367"/>
      <c r="KBL4" s="367"/>
      <c r="KBM4" s="367"/>
      <c r="KBN4" s="367"/>
      <c r="KBO4" s="367"/>
      <c r="KBP4" s="367"/>
      <c r="KBQ4" s="367"/>
      <c r="KBR4" s="367"/>
      <c r="KBS4" s="367"/>
      <c r="KBT4" s="367"/>
      <c r="KBU4" s="367"/>
      <c r="KBV4" s="367"/>
      <c r="KBW4" s="367"/>
      <c r="KBX4" s="367"/>
      <c r="KBY4" s="367"/>
      <c r="KBZ4" s="367"/>
      <c r="KCA4" s="367"/>
      <c r="KCB4" s="367"/>
      <c r="KCC4" s="367"/>
      <c r="KCD4" s="367"/>
      <c r="KCE4" s="367"/>
      <c r="KCF4" s="367"/>
      <c r="KCG4" s="367"/>
      <c r="KCH4" s="367"/>
      <c r="KCI4" s="367"/>
      <c r="KCJ4" s="367"/>
      <c r="KCK4" s="367"/>
      <c r="KCL4" s="367"/>
      <c r="KCM4" s="367"/>
      <c r="KCN4" s="367"/>
      <c r="KCO4" s="367"/>
      <c r="KCP4" s="367"/>
      <c r="KCQ4" s="367"/>
      <c r="KCR4" s="367"/>
      <c r="KCS4" s="367"/>
      <c r="KCT4" s="367"/>
      <c r="KCU4" s="367"/>
      <c r="KCV4" s="367"/>
      <c r="KCW4" s="367"/>
      <c r="KCX4" s="367"/>
      <c r="KCY4" s="367"/>
      <c r="KCZ4" s="367"/>
      <c r="KDA4" s="367"/>
      <c r="KDB4" s="367"/>
      <c r="KDC4" s="367"/>
      <c r="KDD4" s="367"/>
      <c r="KDE4" s="367"/>
      <c r="KDF4" s="367"/>
      <c r="KDG4" s="367"/>
      <c r="KDH4" s="367"/>
      <c r="KDI4" s="367"/>
      <c r="KDJ4" s="367"/>
      <c r="KDK4" s="367"/>
      <c r="KDL4" s="367"/>
      <c r="KDM4" s="367"/>
      <c r="KDN4" s="367"/>
      <c r="KDO4" s="367"/>
      <c r="KDP4" s="367"/>
      <c r="KDQ4" s="367"/>
      <c r="KDR4" s="367"/>
      <c r="KDS4" s="367"/>
      <c r="KDT4" s="367"/>
      <c r="KDU4" s="367"/>
      <c r="KDV4" s="367"/>
      <c r="KDW4" s="367"/>
      <c r="KDX4" s="367"/>
      <c r="KDY4" s="367"/>
      <c r="KDZ4" s="367"/>
      <c r="KEA4" s="367"/>
      <c r="KEB4" s="367"/>
      <c r="KEC4" s="367"/>
      <c r="KED4" s="367"/>
      <c r="KEE4" s="367"/>
      <c r="KEF4" s="367"/>
      <c r="KEG4" s="367"/>
      <c r="KEH4" s="367"/>
      <c r="KEI4" s="367"/>
      <c r="KEJ4" s="367"/>
      <c r="KEK4" s="367"/>
      <c r="KEL4" s="367"/>
      <c r="KEM4" s="367"/>
      <c r="KEN4" s="367"/>
      <c r="KEO4" s="367"/>
      <c r="KEP4" s="367"/>
      <c r="KEQ4" s="367"/>
      <c r="KER4" s="367"/>
      <c r="KES4" s="367"/>
      <c r="KET4" s="367"/>
      <c r="KEU4" s="367"/>
      <c r="KEV4" s="367"/>
      <c r="KEW4" s="367"/>
      <c r="KEX4" s="367"/>
      <c r="KEY4" s="367"/>
      <c r="KEZ4" s="367"/>
      <c r="KFA4" s="367"/>
      <c r="KFB4" s="367"/>
      <c r="KFC4" s="367"/>
      <c r="KFD4" s="367"/>
      <c r="KFE4" s="367"/>
      <c r="KFF4" s="367"/>
      <c r="KFG4" s="367"/>
      <c r="KFH4" s="367"/>
      <c r="KFI4" s="367"/>
      <c r="KFJ4" s="367"/>
      <c r="KFK4" s="367"/>
      <c r="KFL4" s="367"/>
      <c r="KFM4" s="367"/>
      <c r="KFN4" s="367"/>
      <c r="KFO4" s="367"/>
      <c r="KFP4" s="367"/>
      <c r="KFQ4" s="367"/>
      <c r="KFR4" s="367"/>
      <c r="KFS4" s="367"/>
      <c r="KFT4" s="367"/>
      <c r="KFU4" s="367"/>
      <c r="KFV4" s="367"/>
      <c r="KFW4" s="367"/>
      <c r="KFX4" s="367"/>
      <c r="KFY4" s="367"/>
      <c r="KFZ4" s="367"/>
      <c r="KGA4" s="367"/>
      <c r="KGB4" s="367"/>
      <c r="KGC4" s="367"/>
      <c r="KGD4" s="367"/>
      <c r="KGE4" s="367"/>
      <c r="KGF4" s="367"/>
      <c r="KGG4" s="367"/>
      <c r="KGH4" s="367"/>
      <c r="KGI4" s="367"/>
      <c r="KGJ4" s="367"/>
      <c r="KGK4" s="367"/>
      <c r="KGL4" s="367"/>
      <c r="KGM4" s="367"/>
      <c r="KGN4" s="367"/>
      <c r="KGO4" s="367"/>
      <c r="KGP4" s="367"/>
      <c r="KGQ4" s="367"/>
      <c r="KGR4" s="367"/>
      <c r="KGS4" s="367"/>
      <c r="KGT4" s="367"/>
      <c r="KGU4" s="367"/>
      <c r="KGV4" s="367"/>
      <c r="KGW4" s="367"/>
      <c r="KGX4" s="367"/>
      <c r="KGY4" s="367"/>
      <c r="KGZ4" s="367"/>
      <c r="KHA4" s="367"/>
      <c r="KHB4" s="367"/>
      <c r="KHC4" s="367"/>
      <c r="KHD4" s="367"/>
      <c r="KHE4" s="367"/>
      <c r="KHF4" s="367"/>
      <c r="KHG4" s="367"/>
      <c r="KHH4" s="367"/>
      <c r="KHI4" s="367"/>
      <c r="KHJ4" s="367"/>
      <c r="KHK4" s="367"/>
      <c r="KHL4" s="367"/>
      <c r="KHM4" s="367"/>
      <c r="KHN4" s="367"/>
      <c r="KHO4" s="367"/>
      <c r="KHP4" s="367"/>
      <c r="KHQ4" s="367"/>
      <c r="KHR4" s="367"/>
      <c r="KHS4" s="367"/>
      <c r="KHT4" s="367"/>
      <c r="KHU4" s="367"/>
      <c r="KHV4" s="367"/>
      <c r="KHW4" s="367"/>
      <c r="KHX4" s="367"/>
      <c r="KHY4" s="367"/>
      <c r="KHZ4" s="367"/>
      <c r="KIA4" s="367"/>
      <c r="KIB4" s="367"/>
      <c r="KIC4" s="367"/>
      <c r="KID4" s="367"/>
      <c r="KIE4" s="367"/>
      <c r="KIF4" s="367"/>
      <c r="KIG4" s="367"/>
      <c r="KIH4" s="367"/>
      <c r="KII4" s="367"/>
      <c r="KIJ4" s="367"/>
      <c r="KIK4" s="367"/>
      <c r="KIL4" s="367"/>
      <c r="KIM4" s="367"/>
      <c r="KIN4" s="367"/>
      <c r="KIO4" s="367"/>
      <c r="KIP4" s="367"/>
      <c r="KIQ4" s="367"/>
      <c r="KIR4" s="367"/>
      <c r="KIS4" s="367"/>
      <c r="KIT4" s="367"/>
      <c r="KIU4" s="367"/>
      <c r="KIV4" s="367"/>
      <c r="KIW4" s="367"/>
      <c r="KIX4" s="367"/>
      <c r="KIY4" s="367"/>
      <c r="KIZ4" s="367"/>
      <c r="KJA4" s="367"/>
      <c r="KJB4" s="367"/>
      <c r="KJC4" s="367"/>
      <c r="KJD4" s="367"/>
      <c r="KJE4" s="367"/>
      <c r="KJF4" s="367"/>
      <c r="KJG4" s="367"/>
      <c r="KJH4" s="367"/>
      <c r="KJI4" s="367"/>
      <c r="KJJ4" s="367"/>
      <c r="KJK4" s="367"/>
      <c r="KJL4" s="367"/>
      <c r="KJM4" s="367"/>
      <c r="KJN4" s="367"/>
      <c r="KJO4" s="367"/>
      <c r="KJP4" s="367"/>
      <c r="KJQ4" s="367"/>
      <c r="KJR4" s="367"/>
      <c r="KJS4" s="367"/>
      <c r="KJT4" s="367"/>
      <c r="KJU4" s="367"/>
      <c r="KJV4" s="367"/>
      <c r="KJW4" s="367"/>
      <c r="KJX4" s="367"/>
      <c r="KJY4" s="367"/>
      <c r="KJZ4" s="367"/>
      <c r="KKA4" s="367"/>
      <c r="KKB4" s="367"/>
      <c r="KKC4" s="367"/>
      <c r="KKD4" s="367"/>
      <c r="KKE4" s="367"/>
      <c r="KKF4" s="367"/>
      <c r="KKG4" s="367"/>
      <c r="KKH4" s="367"/>
      <c r="KKI4" s="367"/>
      <c r="KKJ4" s="367"/>
      <c r="KKK4" s="367"/>
      <c r="KKL4" s="367"/>
      <c r="KKM4" s="367"/>
      <c r="KKN4" s="367"/>
      <c r="KKO4" s="367"/>
      <c r="KKP4" s="367"/>
      <c r="KKQ4" s="367"/>
      <c r="KKR4" s="367"/>
      <c r="KKS4" s="367"/>
      <c r="KKT4" s="367"/>
      <c r="KKU4" s="367"/>
      <c r="KKV4" s="367"/>
      <c r="KKW4" s="367"/>
      <c r="KKX4" s="367"/>
      <c r="KKY4" s="367"/>
      <c r="KKZ4" s="367"/>
      <c r="KLA4" s="367"/>
      <c r="KLB4" s="367"/>
      <c r="KLC4" s="367"/>
      <c r="KLD4" s="367"/>
      <c r="KLE4" s="367"/>
      <c r="KLF4" s="367"/>
      <c r="KLG4" s="367"/>
      <c r="KLH4" s="367"/>
      <c r="KLI4" s="367"/>
      <c r="KLJ4" s="367"/>
      <c r="KLK4" s="367"/>
      <c r="KLL4" s="367"/>
      <c r="KLM4" s="367"/>
      <c r="KLN4" s="367"/>
      <c r="KLO4" s="367"/>
      <c r="KLP4" s="367"/>
      <c r="KLQ4" s="367"/>
      <c r="KLR4" s="367"/>
      <c r="KLS4" s="367"/>
      <c r="KLT4" s="367"/>
      <c r="KLU4" s="367"/>
      <c r="KLV4" s="367"/>
      <c r="KLW4" s="367"/>
      <c r="KLX4" s="367"/>
      <c r="KLY4" s="367"/>
      <c r="KLZ4" s="367"/>
      <c r="KMA4" s="367"/>
      <c r="KMB4" s="367"/>
      <c r="KMC4" s="367"/>
      <c r="KMD4" s="367"/>
      <c r="KME4" s="367"/>
      <c r="KMF4" s="367"/>
      <c r="KMG4" s="367"/>
      <c r="KMH4" s="367"/>
      <c r="KMI4" s="367"/>
      <c r="KMJ4" s="367"/>
      <c r="KMK4" s="367"/>
      <c r="KML4" s="367"/>
      <c r="KMM4" s="367"/>
      <c r="KMN4" s="367"/>
      <c r="KMO4" s="367"/>
      <c r="KMP4" s="367"/>
      <c r="KMQ4" s="367"/>
      <c r="KMR4" s="367"/>
      <c r="KMS4" s="367"/>
      <c r="KMT4" s="367"/>
      <c r="KMU4" s="367"/>
      <c r="KMV4" s="367"/>
      <c r="KMW4" s="367"/>
      <c r="KMX4" s="367"/>
      <c r="KMY4" s="367"/>
      <c r="KMZ4" s="367"/>
      <c r="KNA4" s="367"/>
      <c r="KNB4" s="367"/>
      <c r="KNC4" s="367"/>
      <c r="KND4" s="367"/>
      <c r="KNE4" s="367"/>
      <c r="KNF4" s="367"/>
      <c r="KNG4" s="367"/>
      <c r="KNH4" s="367"/>
      <c r="KNI4" s="367"/>
      <c r="KNJ4" s="367"/>
      <c r="KNK4" s="367"/>
      <c r="KNL4" s="367"/>
      <c r="KNM4" s="367"/>
      <c r="KNN4" s="367"/>
      <c r="KNO4" s="367"/>
      <c r="KNP4" s="367"/>
      <c r="KNQ4" s="367"/>
      <c r="KNR4" s="367"/>
      <c r="KNS4" s="367"/>
      <c r="KNT4" s="367"/>
      <c r="KNU4" s="367"/>
      <c r="KNV4" s="367"/>
      <c r="KNW4" s="367"/>
      <c r="KNX4" s="367"/>
      <c r="KNY4" s="367"/>
      <c r="KNZ4" s="367"/>
      <c r="KOA4" s="367"/>
      <c r="KOB4" s="367"/>
      <c r="KOC4" s="367"/>
      <c r="KOD4" s="367"/>
      <c r="KOE4" s="367"/>
      <c r="KOF4" s="367"/>
      <c r="KOG4" s="367"/>
      <c r="KOH4" s="367"/>
      <c r="KOI4" s="367"/>
      <c r="KOJ4" s="367"/>
      <c r="KOK4" s="367"/>
      <c r="KOL4" s="367"/>
      <c r="KOM4" s="367"/>
      <c r="KON4" s="367"/>
      <c r="KOO4" s="367"/>
      <c r="KOP4" s="367"/>
      <c r="KOQ4" s="367"/>
      <c r="KOR4" s="367"/>
      <c r="KOS4" s="367"/>
      <c r="KOT4" s="367"/>
      <c r="KOU4" s="367"/>
      <c r="KOV4" s="367"/>
      <c r="KOW4" s="367"/>
      <c r="KOX4" s="367"/>
      <c r="KOY4" s="367"/>
      <c r="KOZ4" s="367"/>
      <c r="KPA4" s="367"/>
      <c r="KPB4" s="367"/>
      <c r="KPC4" s="367"/>
      <c r="KPD4" s="367"/>
      <c r="KPE4" s="367"/>
      <c r="KPF4" s="367"/>
      <c r="KPG4" s="367"/>
      <c r="KPH4" s="367"/>
      <c r="KPI4" s="367"/>
      <c r="KPJ4" s="367"/>
      <c r="KPK4" s="367"/>
      <c r="KPL4" s="367"/>
      <c r="KPM4" s="367"/>
      <c r="KPN4" s="367"/>
      <c r="KPO4" s="367"/>
      <c r="KPP4" s="367"/>
      <c r="KPQ4" s="367"/>
      <c r="KPR4" s="367"/>
      <c r="KPS4" s="367"/>
      <c r="KPT4" s="367"/>
      <c r="KPU4" s="367"/>
      <c r="KPV4" s="367"/>
      <c r="KPW4" s="367"/>
      <c r="KPX4" s="367"/>
      <c r="KPY4" s="367"/>
      <c r="KPZ4" s="367"/>
      <c r="KQA4" s="367"/>
      <c r="KQB4" s="367"/>
      <c r="KQC4" s="367"/>
      <c r="KQD4" s="367"/>
      <c r="KQE4" s="367"/>
      <c r="KQF4" s="367"/>
      <c r="KQG4" s="367"/>
      <c r="KQH4" s="367"/>
      <c r="KQI4" s="367"/>
      <c r="KQJ4" s="367"/>
      <c r="KQK4" s="367"/>
      <c r="KQL4" s="367"/>
      <c r="KQM4" s="367"/>
      <c r="KQN4" s="367"/>
      <c r="KQO4" s="367"/>
      <c r="KQP4" s="367"/>
      <c r="KQQ4" s="367"/>
      <c r="KQR4" s="367"/>
      <c r="KQS4" s="367"/>
      <c r="KQT4" s="367"/>
      <c r="KQU4" s="367"/>
      <c r="KQV4" s="367"/>
      <c r="KQW4" s="367"/>
      <c r="KQX4" s="367"/>
      <c r="KQY4" s="367"/>
      <c r="KQZ4" s="367"/>
      <c r="KRA4" s="367"/>
      <c r="KRB4" s="367"/>
      <c r="KRC4" s="367"/>
      <c r="KRD4" s="367"/>
      <c r="KRE4" s="367"/>
      <c r="KRF4" s="367"/>
      <c r="KRG4" s="367"/>
      <c r="KRH4" s="367"/>
      <c r="KRI4" s="367"/>
      <c r="KRJ4" s="367"/>
      <c r="KRK4" s="367"/>
      <c r="KRL4" s="367"/>
      <c r="KRM4" s="367"/>
      <c r="KRN4" s="367"/>
      <c r="KRO4" s="367"/>
      <c r="KRP4" s="367"/>
      <c r="KRQ4" s="367"/>
      <c r="KRR4" s="367"/>
      <c r="KRS4" s="367"/>
      <c r="KRT4" s="367"/>
      <c r="KRU4" s="367"/>
      <c r="KRV4" s="367"/>
      <c r="KRW4" s="367"/>
      <c r="KRX4" s="367"/>
      <c r="KRY4" s="367"/>
      <c r="KRZ4" s="367"/>
      <c r="KSA4" s="367"/>
      <c r="KSB4" s="367"/>
      <c r="KSC4" s="367"/>
      <c r="KSD4" s="367"/>
      <c r="KSE4" s="367"/>
      <c r="KSF4" s="367"/>
      <c r="KSG4" s="367"/>
      <c r="KSH4" s="367"/>
      <c r="KSI4" s="367"/>
      <c r="KSJ4" s="367"/>
      <c r="KSK4" s="367"/>
      <c r="KSL4" s="367"/>
      <c r="KSM4" s="367"/>
      <c r="KSN4" s="367"/>
      <c r="KSO4" s="367"/>
      <c r="KSP4" s="367"/>
      <c r="KSQ4" s="367"/>
      <c r="KSR4" s="367"/>
      <c r="KSS4" s="367"/>
      <c r="KST4" s="367"/>
      <c r="KSU4" s="367"/>
      <c r="KSV4" s="367"/>
      <c r="KSW4" s="367"/>
      <c r="KSX4" s="367"/>
      <c r="KSY4" s="367"/>
      <c r="KSZ4" s="367"/>
      <c r="KTA4" s="367"/>
      <c r="KTB4" s="367"/>
      <c r="KTC4" s="367"/>
      <c r="KTD4" s="367"/>
      <c r="KTE4" s="367"/>
      <c r="KTF4" s="367"/>
      <c r="KTG4" s="367"/>
      <c r="KTH4" s="367"/>
      <c r="KTI4" s="367"/>
      <c r="KTJ4" s="367"/>
      <c r="KTK4" s="367"/>
      <c r="KTL4" s="367"/>
      <c r="KTM4" s="367"/>
      <c r="KTN4" s="367"/>
      <c r="KTO4" s="367"/>
      <c r="KTP4" s="367"/>
      <c r="KTQ4" s="367"/>
      <c r="KTR4" s="367"/>
      <c r="KTS4" s="367"/>
      <c r="KTT4" s="367"/>
      <c r="KTU4" s="367"/>
      <c r="KTV4" s="367"/>
      <c r="KTW4" s="367"/>
      <c r="KTX4" s="367"/>
      <c r="KTY4" s="367"/>
      <c r="KTZ4" s="367"/>
      <c r="KUA4" s="367"/>
      <c r="KUB4" s="367"/>
      <c r="KUC4" s="367"/>
      <c r="KUD4" s="367"/>
      <c r="KUE4" s="367"/>
      <c r="KUF4" s="367"/>
      <c r="KUG4" s="367"/>
      <c r="KUH4" s="367"/>
      <c r="KUI4" s="367"/>
      <c r="KUJ4" s="367"/>
      <c r="KUK4" s="367"/>
      <c r="KUL4" s="367"/>
      <c r="KUM4" s="367"/>
      <c r="KUN4" s="367"/>
      <c r="KUO4" s="367"/>
      <c r="KUP4" s="367"/>
      <c r="KUQ4" s="367"/>
      <c r="KUR4" s="367"/>
      <c r="KUS4" s="367"/>
      <c r="KUT4" s="367"/>
      <c r="KUU4" s="367"/>
      <c r="KUV4" s="367"/>
      <c r="KUW4" s="367"/>
      <c r="KUX4" s="367"/>
      <c r="KUY4" s="367"/>
      <c r="KUZ4" s="367"/>
      <c r="KVA4" s="367"/>
      <c r="KVB4" s="367"/>
      <c r="KVC4" s="367"/>
      <c r="KVD4" s="367"/>
      <c r="KVE4" s="367"/>
      <c r="KVF4" s="367"/>
      <c r="KVG4" s="367"/>
      <c r="KVH4" s="367"/>
      <c r="KVI4" s="367"/>
      <c r="KVJ4" s="367"/>
      <c r="KVK4" s="367"/>
      <c r="KVL4" s="367"/>
      <c r="KVM4" s="367"/>
      <c r="KVN4" s="367"/>
      <c r="KVO4" s="367"/>
      <c r="KVP4" s="367"/>
      <c r="KVQ4" s="367"/>
      <c r="KVR4" s="367"/>
      <c r="KVS4" s="367"/>
      <c r="KVT4" s="367"/>
      <c r="KVU4" s="367"/>
      <c r="KVV4" s="367"/>
      <c r="KVW4" s="367"/>
      <c r="KVX4" s="367"/>
      <c r="KVY4" s="367"/>
      <c r="KVZ4" s="367"/>
      <c r="KWA4" s="367"/>
      <c r="KWB4" s="367"/>
      <c r="KWC4" s="367"/>
      <c r="KWD4" s="367"/>
      <c r="KWE4" s="367"/>
      <c r="KWF4" s="367"/>
      <c r="KWG4" s="367"/>
      <c r="KWH4" s="367"/>
      <c r="KWI4" s="367"/>
      <c r="KWJ4" s="367"/>
      <c r="KWK4" s="367"/>
      <c r="KWL4" s="367"/>
      <c r="KWM4" s="367"/>
      <c r="KWN4" s="367"/>
      <c r="KWO4" s="367"/>
      <c r="KWP4" s="367"/>
      <c r="KWQ4" s="367"/>
      <c r="KWR4" s="367"/>
      <c r="KWS4" s="367"/>
      <c r="KWT4" s="367"/>
      <c r="KWU4" s="367"/>
      <c r="KWV4" s="367"/>
      <c r="KWW4" s="367"/>
      <c r="KWX4" s="367"/>
      <c r="KWY4" s="367"/>
      <c r="KWZ4" s="367"/>
      <c r="KXA4" s="367"/>
      <c r="KXB4" s="367"/>
      <c r="KXC4" s="367"/>
      <c r="KXD4" s="367"/>
      <c r="KXE4" s="367"/>
      <c r="KXF4" s="367"/>
      <c r="KXG4" s="367"/>
      <c r="KXH4" s="367"/>
      <c r="KXI4" s="367"/>
      <c r="KXJ4" s="367"/>
      <c r="KXK4" s="367"/>
      <c r="KXL4" s="367"/>
      <c r="KXM4" s="367"/>
      <c r="KXN4" s="367"/>
      <c r="KXO4" s="367"/>
      <c r="KXP4" s="367"/>
      <c r="KXQ4" s="367"/>
      <c r="KXR4" s="367"/>
      <c r="KXS4" s="367"/>
      <c r="KXT4" s="367"/>
      <c r="KXU4" s="367"/>
      <c r="KXV4" s="367"/>
      <c r="KXW4" s="367"/>
      <c r="KXX4" s="367"/>
      <c r="KXY4" s="367"/>
      <c r="KXZ4" s="367"/>
      <c r="KYA4" s="367"/>
      <c r="KYB4" s="367"/>
      <c r="KYC4" s="367"/>
      <c r="KYD4" s="367"/>
      <c r="KYE4" s="367"/>
      <c r="KYF4" s="367"/>
      <c r="KYG4" s="367"/>
      <c r="KYH4" s="367"/>
      <c r="KYI4" s="367"/>
      <c r="KYJ4" s="367"/>
      <c r="KYK4" s="367"/>
      <c r="KYL4" s="367"/>
      <c r="KYM4" s="367"/>
      <c r="KYN4" s="367"/>
      <c r="KYO4" s="367"/>
      <c r="KYP4" s="367"/>
      <c r="KYQ4" s="367"/>
      <c r="KYR4" s="367"/>
      <c r="KYS4" s="367"/>
      <c r="KYT4" s="367"/>
      <c r="KYU4" s="367"/>
      <c r="KYV4" s="367"/>
      <c r="KYW4" s="367"/>
      <c r="KYX4" s="367"/>
      <c r="KYY4" s="367"/>
      <c r="KYZ4" s="367"/>
      <c r="KZA4" s="367"/>
      <c r="KZB4" s="367"/>
      <c r="KZC4" s="367"/>
      <c r="KZD4" s="367"/>
      <c r="KZE4" s="367"/>
      <c r="KZF4" s="367"/>
      <c r="KZG4" s="367"/>
      <c r="KZH4" s="367"/>
      <c r="KZI4" s="367"/>
      <c r="KZJ4" s="367"/>
      <c r="KZK4" s="367"/>
      <c r="KZL4" s="367"/>
      <c r="KZM4" s="367"/>
      <c r="KZN4" s="367"/>
      <c r="KZO4" s="367"/>
      <c r="KZP4" s="367"/>
      <c r="KZQ4" s="367"/>
      <c r="KZR4" s="367"/>
      <c r="KZS4" s="367"/>
      <c r="KZT4" s="367"/>
      <c r="KZU4" s="367"/>
      <c r="KZV4" s="367"/>
      <c r="KZW4" s="367"/>
      <c r="KZX4" s="367"/>
      <c r="KZY4" s="367"/>
      <c r="KZZ4" s="367"/>
      <c r="LAA4" s="367"/>
      <c r="LAB4" s="367"/>
      <c r="LAC4" s="367"/>
      <c r="LAD4" s="367"/>
      <c r="LAE4" s="367"/>
      <c r="LAF4" s="367"/>
      <c r="LAG4" s="367"/>
      <c r="LAH4" s="367"/>
      <c r="LAI4" s="367"/>
      <c r="LAJ4" s="367"/>
      <c r="LAK4" s="367"/>
      <c r="LAL4" s="367"/>
      <c r="LAM4" s="367"/>
      <c r="LAN4" s="367"/>
      <c r="LAO4" s="367"/>
      <c r="LAP4" s="367"/>
      <c r="LAQ4" s="367"/>
      <c r="LAR4" s="367"/>
      <c r="LAS4" s="367"/>
      <c r="LAT4" s="367"/>
      <c r="LAU4" s="367"/>
      <c r="LAV4" s="367"/>
      <c r="LAW4" s="367"/>
      <c r="LAX4" s="367"/>
      <c r="LAY4" s="367"/>
      <c r="LAZ4" s="367"/>
      <c r="LBA4" s="367"/>
      <c r="LBB4" s="367"/>
      <c r="LBC4" s="367"/>
      <c r="LBD4" s="367"/>
      <c r="LBE4" s="367"/>
      <c r="LBF4" s="367"/>
      <c r="LBG4" s="367"/>
      <c r="LBH4" s="367"/>
      <c r="LBI4" s="367"/>
      <c r="LBJ4" s="367"/>
      <c r="LBK4" s="367"/>
      <c r="LBL4" s="367"/>
      <c r="LBM4" s="367"/>
      <c r="LBN4" s="367"/>
      <c r="LBO4" s="367"/>
      <c r="LBP4" s="367"/>
      <c r="LBQ4" s="367"/>
      <c r="LBR4" s="367"/>
      <c r="LBS4" s="367"/>
      <c r="LBT4" s="367"/>
      <c r="LBU4" s="367"/>
      <c r="LBV4" s="367"/>
      <c r="LBW4" s="367"/>
      <c r="LBX4" s="367"/>
      <c r="LBY4" s="367"/>
      <c r="LBZ4" s="367"/>
      <c r="LCA4" s="367"/>
      <c r="LCB4" s="367"/>
      <c r="LCC4" s="367"/>
      <c r="LCD4" s="367"/>
      <c r="LCE4" s="367"/>
      <c r="LCF4" s="367"/>
      <c r="LCG4" s="367"/>
      <c r="LCH4" s="367"/>
      <c r="LCI4" s="367"/>
      <c r="LCJ4" s="367"/>
      <c r="LCK4" s="367"/>
      <c r="LCL4" s="367"/>
      <c r="LCM4" s="367"/>
      <c r="LCN4" s="367"/>
      <c r="LCO4" s="367"/>
      <c r="LCP4" s="367"/>
      <c r="LCQ4" s="367"/>
      <c r="LCR4" s="367"/>
      <c r="LCS4" s="367"/>
      <c r="LCT4" s="367"/>
      <c r="LCU4" s="367"/>
      <c r="LCV4" s="367"/>
      <c r="LCW4" s="367"/>
      <c r="LCX4" s="367"/>
      <c r="LCY4" s="367"/>
      <c r="LCZ4" s="367"/>
      <c r="LDA4" s="367"/>
      <c r="LDB4" s="367"/>
      <c r="LDC4" s="367"/>
      <c r="LDD4" s="367"/>
      <c r="LDE4" s="367"/>
      <c r="LDF4" s="367"/>
      <c r="LDG4" s="367"/>
      <c r="LDH4" s="367"/>
      <c r="LDI4" s="367"/>
      <c r="LDJ4" s="367"/>
      <c r="LDK4" s="367"/>
      <c r="LDL4" s="367"/>
      <c r="LDM4" s="367"/>
      <c r="LDN4" s="367"/>
      <c r="LDO4" s="367"/>
      <c r="LDP4" s="367"/>
      <c r="LDQ4" s="367"/>
      <c r="LDR4" s="367"/>
      <c r="LDS4" s="367"/>
      <c r="LDT4" s="367"/>
      <c r="LDU4" s="367"/>
      <c r="LDV4" s="367"/>
      <c r="LDW4" s="367"/>
      <c r="LDX4" s="367"/>
      <c r="LDY4" s="367"/>
      <c r="LDZ4" s="367"/>
      <c r="LEA4" s="367"/>
      <c r="LEB4" s="367"/>
      <c r="LEC4" s="367"/>
      <c r="LED4" s="367"/>
      <c r="LEE4" s="367"/>
      <c r="LEF4" s="367"/>
      <c r="LEG4" s="367"/>
      <c r="LEH4" s="367"/>
      <c r="LEI4" s="367"/>
      <c r="LEJ4" s="367"/>
      <c r="LEK4" s="367"/>
      <c r="LEL4" s="367"/>
      <c r="LEM4" s="367"/>
      <c r="LEN4" s="367"/>
      <c r="LEO4" s="367"/>
      <c r="LEP4" s="367"/>
      <c r="LEQ4" s="367"/>
      <c r="LER4" s="367"/>
      <c r="LES4" s="367"/>
      <c r="LET4" s="367"/>
      <c r="LEU4" s="367"/>
      <c r="LEV4" s="367"/>
      <c r="LEW4" s="367"/>
      <c r="LEX4" s="367"/>
      <c r="LEY4" s="367"/>
      <c r="LEZ4" s="367"/>
      <c r="LFA4" s="367"/>
      <c r="LFB4" s="367"/>
      <c r="LFC4" s="367"/>
      <c r="LFD4" s="367"/>
      <c r="LFE4" s="367"/>
      <c r="LFF4" s="367"/>
      <c r="LFG4" s="367"/>
      <c r="LFH4" s="367"/>
      <c r="LFI4" s="367"/>
      <c r="LFJ4" s="367"/>
      <c r="LFK4" s="367"/>
      <c r="LFL4" s="367"/>
      <c r="LFM4" s="367"/>
      <c r="LFN4" s="367"/>
      <c r="LFO4" s="367"/>
      <c r="LFP4" s="367"/>
      <c r="LFQ4" s="367"/>
      <c r="LFR4" s="367"/>
      <c r="LFS4" s="367"/>
      <c r="LFT4" s="367"/>
      <c r="LFU4" s="367"/>
      <c r="LFV4" s="367"/>
      <c r="LFW4" s="367"/>
      <c r="LFX4" s="367"/>
      <c r="LFY4" s="367"/>
      <c r="LFZ4" s="367"/>
      <c r="LGA4" s="367"/>
      <c r="LGB4" s="367"/>
      <c r="LGC4" s="367"/>
      <c r="LGD4" s="367"/>
      <c r="LGE4" s="367"/>
      <c r="LGF4" s="367"/>
      <c r="LGG4" s="367"/>
      <c r="LGH4" s="367"/>
      <c r="LGI4" s="367"/>
      <c r="LGJ4" s="367"/>
      <c r="LGK4" s="367"/>
      <c r="LGL4" s="367"/>
      <c r="LGM4" s="367"/>
      <c r="LGN4" s="367"/>
      <c r="LGO4" s="367"/>
      <c r="LGP4" s="367"/>
      <c r="LGQ4" s="367"/>
      <c r="LGR4" s="367"/>
      <c r="LGS4" s="367"/>
      <c r="LGT4" s="367"/>
      <c r="LGU4" s="367"/>
      <c r="LGV4" s="367"/>
      <c r="LGW4" s="367"/>
      <c r="LGX4" s="367"/>
      <c r="LGY4" s="367"/>
      <c r="LGZ4" s="367"/>
      <c r="LHA4" s="367"/>
      <c r="LHB4" s="367"/>
      <c r="LHC4" s="367"/>
      <c r="LHD4" s="367"/>
      <c r="LHE4" s="367"/>
      <c r="LHF4" s="367"/>
      <c r="LHG4" s="367"/>
      <c r="LHH4" s="367"/>
      <c r="LHI4" s="367"/>
      <c r="LHJ4" s="367"/>
      <c r="LHK4" s="367"/>
      <c r="LHL4" s="367"/>
      <c r="LHM4" s="367"/>
      <c r="LHN4" s="367"/>
      <c r="LHO4" s="367"/>
      <c r="LHP4" s="367"/>
      <c r="LHQ4" s="367"/>
      <c r="LHR4" s="367"/>
      <c r="LHS4" s="367"/>
      <c r="LHT4" s="367"/>
      <c r="LHU4" s="367"/>
      <c r="LHV4" s="367"/>
      <c r="LHW4" s="367"/>
      <c r="LHX4" s="367"/>
      <c r="LHY4" s="367"/>
      <c r="LHZ4" s="367"/>
      <c r="LIA4" s="367"/>
      <c r="LIB4" s="367"/>
      <c r="LIC4" s="367"/>
      <c r="LID4" s="367"/>
      <c r="LIE4" s="367"/>
      <c r="LIF4" s="367"/>
      <c r="LIG4" s="367"/>
      <c r="LIH4" s="367"/>
      <c r="LII4" s="367"/>
      <c r="LIJ4" s="367"/>
      <c r="LIK4" s="367"/>
      <c r="LIL4" s="367"/>
      <c r="LIM4" s="367"/>
      <c r="LIN4" s="367"/>
      <c r="LIO4" s="367"/>
      <c r="LIP4" s="367"/>
      <c r="LIQ4" s="367"/>
      <c r="LIR4" s="367"/>
      <c r="LIS4" s="367"/>
      <c r="LIT4" s="367"/>
      <c r="LIU4" s="367"/>
      <c r="LIV4" s="367"/>
      <c r="LIW4" s="367"/>
      <c r="LIX4" s="367"/>
      <c r="LIY4" s="367"/>
      <c r="LIZ4" s="367"/>
      <c r="LJA4" s="367"/>
      <c r="LJB4" s="367"/>
      <c r="LJC4" s="367"/>
      <c r="LJD4" s="367"/>
      <c r="LJE4" s="367"/>
      <c r="LJF4" s="367"/>
      <c r="LJG4" s="367"/>
      <c r="LJH4" s="367"/>
      <c r="LJI4" s="367"/>
      <c r="LJJ4" s="367"/>
      <c r="LJK4" s="367"/>
      <c r="LJL4" s="367"/>
      <c r="LJM4" s="367"/>
      <c r="LJN4" s="367"/>
      <c r="LJO4" s="367"/>
      <c r="LJP4" s="367"/>
      <c r="LJQ4" s="367"/>
      <c r="LJR4" s="367"/>
      <c r="LJS4" s="367"/>
      <c r="LJT4" s="367"/>
      <c r="LJU4" s="367"/>
      <c r="LJV4" s="367"/>
      <c r="LJW4" s="367"/>
      <c r="LJX4" s="367"/>
      <c r="LJY4" s="367"/>
      <c r="LJZ4" s="367"/>
      <c r="LKA4" s="367"/>
      <c r="LKB4" s="367"/>
      <c r="LKC4" s="367"/>
      <c r="LKD4" s="367"/>
      <c r="LKE4" s="367"/>
      <c r="LKF4" s="367"/>
      <c r="LKG4" s="367"/>
      <c r="LKH4" s="367"/>
      <c r="LKI4" s="367"/>
      <c r="LKJ4" s="367"/>
      <c r="LKK4" s="367"/>
      <c r="LKL4" s="367"/>
      <c r="LKM4" s="367"/>
      <c r="LKN4" s="367"/>
      <c r="LKO4" s="367"/>
      <c r="LKP4" s="367"/>
      <c r="LKQ4" s="367"/>
      <c r="LKR4" s="367"/>
      <c r="LKS4" s="367"/>
      <c r="LKT4" s="367"/>
      <c r="LKU4" s="367"/>
      <c r="LKV4" s="367"/>
      <c r="LKW4" s="367"/>
      <c r="LKX4" s="367"/>
      <c r="LKY4" s="367"/>
      <c r="LKZ4" s="367"/>
      <c r="LLA4" s="367"/>
      <c r="LLB4" s="367"/>
      <c r="LLC4" s="367"/>
      <c r="LLD4" s="367"/>
      <c r="LLE4" s="367"/>
      <c r="LLF4" s="367"/>
      <c r="LLG4" s="367"/>
      <c r="LLH4" s="367"/>
      <c r="LLI4" s="367"/>
      <c r="LLJ4" s="367"/>
      <c r="LLK4" s="367"/>
      <c r="LLL4" s="367"/>
      <c r="LLM4" s="367"/>
      <c r="LLN4" s="367"/>
      <c r="LLO4" s="367"/>
      <c r="LLP4" s="367"/>
      <c r="LLQ4" s="367"/>
      <c r="LLR4" s="367"/>
      <c r="LLS4" s="367"/>
      <c r="LLT4" s="367"/>
      <c r="LLU4" s="367"/>
      <c r="LLV4" s="367"/>
      <c r="LLW4" s="367"/>
      <c r="LLX4" s="367"/>
      <c r="LLY4" s="367"/>
      <c r="LLZ4" s="367"/>
      <c r="LMA4" s="367"/>
      <c r="LMB4" s="367"/>
      <c r="LMC4" s="367"/>
      <c r="LMD4" s="367"/>
      <c r="LME4" s="367"/>
      <c r="LMF4" s="367"/>
      <c r="LMG4" s="367"/>
      <c r="LMH4" s="367"/>
      <c r="LMI4" s="367"/>
      <c r="LMJ4" s="367"/>
      <c r="LMK4" s="367"/>
      <c r="LML4" s="367"/>
      <c r="LMM4" s="367"/>
      <c r="LMN4" s="367"/>
      <c r="LMO4" s="367"/>
      <c r="LMP4" s="367"/>
      <c r="LMQ4" s="367"/>
      <c r="LMR4" s="367"/>
      <c r="LMS4" s="367"/>
      <c r="LMT4" s="367"/>
      <c r="LMU4" s="367"/>
      <c r="LMV4" s="367"/>
      <c r="LMW4" s="367"/>
      <c r="LMX4" s="367"/>
      <c r="LMY4" s="367"/>
      <c r="LMZ4" s="367"/>
      <c r="LNA4" s="367"/>
      <c r="LNB4" s="367"/>
      <c r="LNC4" s="367"/>
      <c r="LND4" s="367"/>
      <c r="LNE4" s="367"/>
      <c r="LNF4" s="367"/>
      <c r="LNG4" s="367"/>
      <c r="LNH4" s="367"/>
      <c r="LNI4" s="367"/>
      <c r="LNJ4" s="367"/>
      <c r="LNK4" s="367"/>
      <c r="LNL4" s="367"/>
      <c r="LNM4" s="367"/>
      <c r="LNN4" s="367"/>
      <c r="LNO4" s="367"/>
      <c r="LNP4" s="367"/>
      <c r="LNQ4" s="367"/>
      <c r="LNR4" s="367"/>
      <c r="LNS4" s="367"/>
      <c r="LNT4" s="367"/>
      <c r="LNU4" s="367"/>
      <c r="LNV4" s="367"/>
      <c r="LNW4" s="367"/>
      <c r="LNX4" s="367"/>
      <c r="LNY4" s="367"/>
      <c r="LNZ4" s="367"/>
      <c r="LOA4" s="367"/>
      <c r="LOB4" s="367"/>
      <c r="LOC4" s="367"/>
      <c r="LOD4" s="367"/>
      <c r="LOE4" s="367"/>
      <c r="LOF4" s="367"/>
      <c r="LOG4" s="367"/>
      <c r="LOH4" s="367"/>
      <c r="LOI4" s="367"/>
      <c r="LOJ4" s="367"/>
      <c r="LOK4" s="367"/>
      <c r="LOL4" s="367"/>
      <c r="LOM4" s="367"/>
      <c r="LON4" s="367"/>
      <c r="LOO4" s="367"/>
      <c r="LOP4" s="367"/>
      <c r="LOQ4" s="367"/>
      <c r="LOR4" s="367"/>
      <c r="LOS4" s="367"/>
      <c r="LOT4" s="367"/>
      <c r="LOU4" s="367"/>
      <c r="LOV4" s="367"/>
      <c r="LOW4" s="367"/>
      <c r="LOX4" s="367"/>
      <c r="LOY4" s="367"/>
      <c r="LOZ4" s="367"/>
      <c r="LPA4" s="367"/>
      <c r="LPB4" s="367"/>
      <c r="LPC4" s="367"/>
      <c r="LPD4" s="367"/>
      <c r="LPE4" s="367"/>
      <c r="LPF4" s="367"/>
      <c r="LPG4" s="367"/>
      <c r="LPH4" s="367"/>
      <c r="LPI4" s="367"/>
      <c r="LPJ4" s="367"/>
      <c r="LPK4" s="367"/>
      <c r="LPL4" s="367"/>
      <c r="LPM4" s="367"/>
      <c r="LPN4" s="367"/>
      <c r="LPO4" s="367"/>
      <c r="LPP4" s="367"/>
      <c r="LPQ4" s="367"/>
      <c r="LPR4" s="367"/>
      <c r="LPS4" s="367"/>
      <c r="LPT4" s="367"/>
      <c r="LPU4" s="367"/>
      <c r="LPV4" s="367"/>
      <c r="LPW4" s="367"/>
      <c r="LPX4" s="367"/>
      <c r="LPY4" s="367"/>
      <c r="LPZ4" s="367"/>
      <c r="LQA4" s="367"/>
      <c r="LQB4" s="367"/>
      <c r="LQC4" s="367"/>
      <c r="LQD4" s="367"/>
      <c r="LQE4" s="367"/>
      <c r="LQF4" s="367"/>
      <c r="LQG4" s="367"/>
      <c r="LQH4" s="367"/>
      <c r="LQI4" s="367"/>
      <c r="LQJ4" s="367"/>
      <c r="LQK4" s="367"/>
      <c r="LQL4" s="367"/>
      <c r="LQM4" s="367"/>
      <c r="LQN4" s="367"/>
      <c r="LQO4" s="367"/>
      <c r="LQP4" s="367"/>
      <c r="LQQ4" s="367"/>
      <c r="LQR4" s="367"/>
      <c r="LQS4" s="367"/>
      <c r="LQT4" s="367"/>
      <c r="LQU4" s="367"/>
      <c r="LQV4" s="367"/>
      <c r="LQW4" s="367"/>
      <c r="LQX4" s="367"/>
      <c r="LQY4" s="367"/>
      <c r="LQZ4" s="367"/>
      <c r="LRA4" s="367"/>
      <c r="LRB4" s="367"/>
      <c r="LRC4" s="367"/>
      <c r="LRD4" s="367"/>
      <c r="LRE4" s="367"/>
      <c r="LRF4" s="367"/>
      <c r="LRG4" s="367"/>
      <c r="LRH4" s="367"/>
      <c r="LRI4" s="367"/>
      <c r="LRJ4" s="367"/>
      <c r="LRK4" s="367"/>
      <c r="LRL4" s="367"/>
      <c r="LRM4" s="367"/>
      <c r="LRN4" s="367"/>
      <c r="LRO4" s="367"/>
      <c r="LRP4" s="367"/>
      <c r="LRQ4" s="367"/>
      <c r="LRR4" s="367"/>
      <c r="LRS4" s="367"/>
      <c r="LRT4" s="367"/>
      <c r="LRU4" s="367"/>
      <c r="LRV4" s="367"/>
      <c r="LRW4" s="367"/>
      <c r="LRX4" s="367"/>
      <c r="LRY4" s="367"/>
      <c r="LRZ4" s="367"/>
      <c r="LSA4" s="367"/>
      <c r="LSB4" s="367"/>
      <c r="LSC4" s="367"/>
      <c r="LSD4" s="367"/>
      <c r="LSE4" s="367"/>
      <c r="LSF4" s="367"/>
      <c r="LSG4" s="367"/>
      <c r="LSH4" s="367"/>
      <c r="LSI4" s="367"/>
      <c r="LSJ4" s="367"/>
      <c r="LSK4" s="367"/>
      <c r="LSL4" s="367"/>
      <c r="LSM4" s="367"/>
      <c r="LSN4" s="367"/>
      <c r="LSO4" s="367"/>
      <c r="LSP4" s="367"/>
      <c r="LSQ4" s="367"/>
      <c r="LSR4" s="367"/>
      <c r="LSS4" s="367"/>
      <c r="LST4" s="367"/>
      <c r="LSU4" s="367"/>
      <c r="LSV4" s="367"/>
      <c r="LSW4" s="367"/>
      <c r="LSX4" s="367"/>
      <c r="LSY4" s="367"/>
      <c r="LSZ4" s="367"/>
      <c r="LTA4" s="367"/>
      <c r="LTB4" s="367"/>
      <c r="LTC4" s="367"/>
      <c r="LTD4" s="367"/>
      <c r="LTE4" s="367"/>
      <c r="LTF4" s="367"/>
      <c r="LTG4" s="367"/>
      <c r="LTH4" s="367"/>
      <c r="LTI4" s="367"/>
      <c r="LTJ4" s="367"/>
      <c r="LTK4" s="367"/>
      <c r="LTL4" s="367"/>
      <c r="LTM4" s="367"/>
      <c r="LTN4" s="367"/>
      <c r="LTO4" s="367"/>
      <c r="LTP4" s="367"/>
      <c r="LTQ4" s="367"/>
      <c r="LTR4" s="367"/>
      <c r="LTS4" s="367"/>
      <c r="LTT4" s="367"/>
      <c r="LTU4" s="367"/>
      <c r="LTV4" s="367"/>
      <c r="LTW4" s="367"/>
      <c r="LTX4" s="367"/>
      <c r="LTY4" s="367"/>
      <c r="LTZ4" s="367"/>
      <c r="LUA4" s="367"/>
      <c r="LUB4" s="367"/>
      <c r="LUC4" s="367"/>
      <c r="LUD4" s="367"/>
      <c r="LUE4" s="367"/>
      <c r="LUF4" s="367"/>
      <c r="LUG4" s="367"/>
      <c r="LUH4" s="367"/>
      <c r="LUI4" s="367"/>
      <c r="LUJ4" s="367"/>
      <c r="LUK4" s="367"/>
      <c r="LUL4" s="367"/>
      <c r="LUM4" s="367"/>
      <c r="LUN4" s="367"/>
      <c r="LUO4" s="367"/>
      <c r="LUP4" s="367"/>
      <c r="LUQ4" s="367"/>
      <c r="LUR4" s="367"/>
      <c r="LUS4" s="367"/>
      <c r="LUT4" s="367"/>
      <c r="LUU4" s="367"/>
      <c r="LUV4" s="367"/>
      <c r="LUW4" s="367"/>
      <c r="LUX4" s="367"/>
      <c r="LUY4" s="367"/>
      <c r="LUZ4" s="367"/>
      <c r="LVA4" s="367"/>
      <c r="LVB4" s="367"/>
      <c r="LVC4" s="367"/>
      <c r="LVD4" s="367"/>
      <c r="LVE4" s="367"/>
      <c r="LVF4" s="367"/>
      <c r="LVG4" s="367"/>
      <c r="LVH4" s="367"/>
      <c r="LVI4" s="367"/>
      <c r="LVJ4" s="367"/>
      <c r="LVK4" s="367"/>
      <c r="LVL4" s="367"/>
      <c r="LVM4" s="367"/>
      <c r="LVN4" s="367"/>
      <c r="LVO4" s="367"/>
      <c r="LVP4" s="367"/>
      <c r="LVQ4" s="367"/>
      <c r="LVR4" s="367"/>
      <c r="LVS4" s="367"/>
      <c r="LVT4" s="367"/>
      <c r="LVU4" s="367"/>
      <c r="LVV4" s="367"/>
      <c r="LVW4" s="367"/>
      <c r="LVX4" s="367"/>
      <c r="LVY4" s="367"/>
      <c r="LVZ4" s="367"/>
      <c r="LWA4" s="367"/>
      <c r="LWB4" s="367"/>
      <c r="LWC4" s="367"/>
      <c r="LWD4" s="367"/>
      <c r="LWE4" s="367"/>
      <c r="LWF4" s="367"/>
      <c r="LWG4" s="367"/>
      <c r="LWH4" s="367"/>
      <c r="LWI4" s="367"/>
      <c r="LWJ4" s="367"/>
      <c r="LWK4" s="367"/>
      <c r="LWL4" s="367"/>
      <c r="LWM4" s="367"/>
      <c r="LWN4" s="367"/>
      <c r="LWO4" s="367"/>
      <c r="LWP4" s="367"/>
      <c r="LWQ4" s="367"/>
      <c r="LWR4" s="367"/>
      <c r="LWS4" s="367"/>
      <c r="LWT4" s="367"/>
      <c r="LWU4" s="367"/>
      <c r="LWV4" s="367"/>
      <c r="LWW4" s="367"/>
      <c r="LWX4" s="367"/>
      <c r="LWY4" s="367"/>
      <c r="LWZ4" s="367"/>
      <c r="LXA4" s="367"/>
      <c r="LXB4" s="367"/>
      <c r="LXC4" s="367"/>
      <c r="LXD4" s="367"/>
      <c r="LXE4" s="367"/>
      <c r="LXF4" s="367"/>
      <c r="LXG4" s="367"/>
      <c r="LXH4" s="367"/>
      <c r="LXI4" s="367"/>
      <c r="LXJ4" s="367"/>
      <c r="LXK4" s="367"/>
      <c r="LXL4" s="367"/>
      <c r="LXM4" s="367"/>
      <c r="LXN4" s="367"/>
      <c r="LXO4" s="367"/>
      <c r="LXP4" s="367"/>
      <c r="LXQ4" s="367"/>
      <c r="LXR4" s="367"/>
      <c r="LXS4" s="367"/>
      <c r="LXT4" s="367"/>
      <c r="LXU4" s="367"/>
      <c r="LXV4" s="367"/>
      <c r="LXW4" s="367"/>
      <c r="LXX4" s="367"/>
      <c r="LXY4" s="367"/>
      <c r="LXZ4" s="367"/>
      <c r="LYA4" s="367"/>
      <c r="LYB4" s="367"/>
      <c r="LYC4" s="367"/>
      <c r="LYD4" s="367"/>
      <c r="LYE4" s="367"/>
      <c r="LYF4" s="367"/>
      <c r="LYG4" s="367"/>
      <c r="LYH4" s="367"/>
      <c r="LYI4" s="367"/>
      <c r="LYJ4" s="367"/>
      <c r="LYK4" s="367"/>
      <c r="LYL4" s="367"/>
      <c r="LYM4" s="367"/>
      <c r="LYN4" s="367"/>
      <c r="LYO4" s="367"/>
      <c r="LYP4" s="367"/>
      <c r="LYQ4" s="367"/>
      <c r="LYR4" s="367"/>
      <c r="LYS4" s="367"/>
      <c r="LYT4" s="367"/>
      <c r="LYU4" s="367"/>
      <c r="LYV4" s="367"/>
      <c r="LYW4" s="367"/>
      <c r="LYX4" s="367"/>
      <c r="LYY4" s="367"/>
      <c r="LYZ4" s="367"/>
      <c r="LZA4" s="367"/>
      <c r="LZB4" s="367"/>
      <c r="LZC4" s="367"/>
      <c r="LZD4" s="367"/>
      <c r="LZE4" s="367"/>
      <c r="LZF4" s="367"/>
      <c r="LZG4" s="367"/>
      <c r="LZH4" s="367"/>
      <c r="LZI4" s="367"/>
      <c r="LZJ4" s="367"/>
      <c r="LZK4" s="367"/>
      <c r="LZL4" s="367"/>
      <c r="LZM4" s="367"/>
      <c r="LZN4" s="367"/>
      <c r="LZO4" s="367"/>
      <c r="LZP4" s="367"/>
      <c r="LZQ4" s="367"/>
      <c r="LZR4" s="367"/>
      <c r="LZS4" s="367"/>
      <c r="LZT4" s="367"/>
      <c r="LZU4" s="367"/>
      <c r="LZV4" s="367"/>
      <c r="LZW4" s="367"/>
      <c r="LZX4" s="367"/>
      <c r="LZY4" s="367"/>
      <c r="LZZ4" s="367"/>
      <c r="MAA4" s="367"/>
      <c r="MAB4" s="367"/>
      <c r="MAC4" s="367"/>
      <c r="MAD4" s="367"/>
      <c r="MAE4" s="367"/>
      <c r="MAF4" s="367"/>
      <c r="MAG4" s="367"/>
      <c r="MAH4" s="367"/>
      <c r="MAI4" s="367"/>
      <c r="MAJ4" s="367"/>
      <c r="MAK4" s="367"/>
      <c r="MAL4" s="367"/>
      <c r="MAM4" s="367"/>
      <c r="MAN4" s="367"/>
      <c r="MAO4" s="367"/>
      <c r="MAP4" s="367"/>
      <c r="MAQ4" s="367"/>
      <c r="MAR4" s="367"/>
      <c r="MAS4" s="367"/>
      <c r="MAT4" s="367"/>
      <c r="MAU4" s="367"/>
      <c r="MAV4" s="367"/>
      <c r="MAW4" s="367"/>
      <c r="MAX4" s="367"/>
      <c r="MAY4" s="367"/>
      <c r="MAZ4" s="367"/>
      <c r="MBA4" s="367"/>
      <c r="MBB4" s="367"/>
      <c r="MBC4" s="367"/>
      <c r="MBD4" s="367"/>
      <c r="MBE4" s="367"/>
      <c r="MBF4" s="367"/>
      <c r="MBG4" s="367"/>
      <c r="MBH4" s="367"/>
      <c r="MBI4" s="367"/>
      <c r="MBJ4" s="367"/>
      <c r="MBK4" s="367"/>
      <c r="MBL4" s="367"/>
      <c r="MBM4" s="367"/>
      <c r="MBN4" s="367"/>
      <c r="MBO4" s="367"/>
      <c r="MBP4" s="367"/>
      <c r="MBQ4" s="367"/>
      <c r="MBR4" s="367"/>
      <c r="MBS4" s="367"/>
      <c r="MBT4" s="367"/>
      <c r="MBU4" s="367"/>
      <c r="MBV4" s="367"/>
      <c r="MBW4" s="367"/>
      <c r="MBX4" s="367"/>
      <c r="MBY4" s="367"/>
      <c r="MBZ4" s="367"/>
      <c r="MCA4" s="367"/>
      <c r="MCB4" s="367"/>
      <c r="MCC4" s="367"/>
      <c r="MCD4" s="367"/>
      <c r="MCE4" s="367"/>
      <c r="MCF4" s="367"/>
      <c r="MCG4" s="367"/>
      <c r="MCH4" s="367"/>
      <c r="MCI4" s="367"/>
      <c r="MCJ4" s="367"/>
      <c r="MCK4" s="367"/>
      <c r="MCL4" s="367"/>
      <c r="MCM4" s="367"/>
      <c r="MCN4" s="367"/>
      <c r="MCO4" s="367"/>
      <c r="MCP4" s="367"/>
      <c r="MCQ4" s="367"/>
      <c r="MCR4" s="367"/>
      <c r="MCS4" s="367"/>
      <c r="MCT4" s="367"/>
      <c r="MCU4" s="367"/>
      <c r="MCV4" s="367"/>
      <c r="MCW4" s="367"/>
      <c r="MCX4" s="367"/>
      <c r="MCY4" s="367"/>
      <c r="MCZ4" s="367"/>
      <c r="MDA4" s="367"/>
      <c r="MDB4" s="367"/>
      <c r="MDC4" s="367"/>
      <c r="MDD4" s="367"/>
      <c r="MDE4" s="367"/>
      <c r="MDF4" s="367"/>
      <c r="MDG4" s="367"/>
      <c r="MDH4" s="367"/>
      <c r="MDI4" s="367"/>
      <c r="MDJ4" s="367"/>
      <c r="MDK4" s="367"/>
      <c r="MDL4" s="367"/>
      <c r="MDM4" s="367"/>
      <c r="MDN4" s="367"/>
      <c r="MDO4" s="367"/>
      <c r="MDP4" s="367"/>
      <c r="MDQ4" s="367"/>
      <c r="MDR4" s="367"/>
      <c r="MDS4" s="367"/>
      <c r="MDT4" s="367"/>
      <c r="MDU4" s="367"/>
      <c r="MDV4" s="367"/>
      <c r="MDW4" s="367"/>
      <c r="MDX4" s="367"/>
      <c r="MDY4" s="367"/>
      <c r="MDZ4" s="367"/>
      <c r="MEA4" s="367"/>
      <c r="MEB4" s="367"/>
      <c r="MEC4" s="367"/>
      <c r="MED4" s="367"/>
      <c r="MEE4" s="367"/>
      <c r="MEF4" s="367"/>
      <c r="MEG4" s="367"/>
      <c r="MEH4" s="367"/>
      <c r="MEI4" s="367"/>
      <c r="MEJ4" s="367"/>
      <c r="MEK4" s="367"/>
      <c r="MEL4" s="367"/>
      <c r="MEM4" s="367"/>
      <c r="MEN4" s="367"/>
      <c r="MEO4" s="367"/>
      <c r="MEP4" s="367"/>
      <c r="MEQ4" s="367"/>
      <c r="MER4" s="367"/>
      <c r="MES4" s="367"/>
      <c r="MET4" s="367"/>
      <c r="MEU4" s="367"/>
      <c r="MEV4" s="367"/>
      <c r="MEW4" s="367"/>
      <c r="MEX4" s="367"/>
      <c r="MEY4" s="367"/>
      <c r="MEZ4" s="367"/>
      <c r="MFA4" s="367"/>
      <c r="MFB4" s="367"/>
      <c r="MFC4" s="367"/>
      <c r="MFD4" s="367"/>
      <c r="MFE4" s="367"/>
      <c r="MFF4" s="367"/>
      <c r="MFG4" s="367"/>
      <c r="MFH4" s="367"/>
      <c r="MFI4" s="367"/>
      <c r="MFJ4" s="367"/>
      <c r="MFK4" s="367"/>
      <c r="MFL4" s="367"/>
      <c r="MFM4" s="367"/>
      <c r="MFN4" s="367"/>
      <c r="MFO4" s="367"/>
      <c r="MFP4" s="367"/>
      <c r="MFQ4" s="367"/>
      <c r="MFR4" s="367"/>
      <c r="MFS4" s="367"/>
      <c r="MFT4" s="367"/>
      <c r="MFU4" s="367"/>
      <c r="MFV4" s="367"/>
      <c r="MFW4" s="367"/>
      <c r="MFX4" s="367"/>
      <c r="MFY4" s="367"/>
      <c r="MFZ4" s="367"/>
      <c r="MGA4" s="367"/>
      <c r="MGB4" s="367"/>
      <c r="MGC4" s="367"/>
      <c r="MGD4" s="367"/>
      <c r="MGE4" s="367"/>
      <c r="MGF4" s="367"/>
      <c r="MGG4" s="367"/>
      <c r="MGH4" s="367"/>
      <c r="MGI4" s="367"/>
      <c r="MGJ4" s="367"/>
      <c r="MGK4" s="367"/>
      <c r="MGL4" s="367"/>
      <c r="MGM4" s="367"/>
      <c r="MGN4" s="367"/>
      <c r="MGO4" s="367"/>
      <c r="MGP4" s="367"/>
      <c r="MGQ4" s="367"/>
      <c r="MGR4" s="367"/>
      <c r="MGS4" s="367"/>
      <c r="MGT4" s="367"/>
      <c r="MGU4" s="367"/>
      <c r="MGV4" s="367"/>
      <c r="MGW4" s="367"/>
      <c r="MGX4" s="367"/>
      <c r="MGY4" s="367"/>
      <c r="MGZ4" s="367"/>
      <c r="MHA4" s="367"/>
      <c r="MHB4" s="367"/>
      <c r="MHC4" s="367"/>
      <c r="MHD4" s="367"/>
      <c r="MHE4" s="367"/>
      <c r="MHF4" s="367"/>
      <c r="MHG4" s="367"/>
      <c r="MHH4" s="367"/>
      <c r="MHI4" s="367"/>
      <c r="MHJ4" s="367"/>
      <c r="MHK4" s="367"/>
      <c r="MHL4" s="367"/>
      <c r="MHM4" s="367"/>
      <c r="MHN4" s="367"/>
      <c r="MHO4" s="367"/>
      <c r="MHP4" s="367"/>
      <c r="MHQ4" s="367"/>
      <c r="MHR4" s="367"/>
      <c r="MHS4" s="367"/>
      <c r="MHT4" s="367"/>
      <c r="MHU4" s="367"/>
      <c r="MHV4" s="367"/>
      <c r="MHW4" s="367"/>
      <c r="MHX4" s="367"/>
      <c r="MHY4" s="367"/>
      <c r="MHZ4" s="367"/>
      <c r="MIA4" s="367"/>
      <c r="MIB4" s="367"/>
      <c r="MIC4" s="367"/>
      <c r="MID4" s="367"/>
      <c r="MIE4" s="367"/>
      <c r="MIF4" s="367"/>
      <c r="MIG4" s="367"/>
      <c r="MIH4" s="367"/>
      <c r="MII4" s="367"/>
      <c r="MIJ4" s="367"/>
      <c r="MIK4" s="367"/>
      <c r="MIL4" s="367"/>
      <c r="MIM4" s="367"/>
      <c r="MIN4" s="367"/>
      <c r="MIO4" s="367"/>
      <c r="MIP4" s="367"/>
      <c r="MIQ4" s="367"/>
      <c r="MIR4" s="367"/>
      <c r="MIS4" s="367"/>
      <c r="MIT4" s="367"/>
      <c r="MIU4" s="367"/>
      <c r="MIV4" s="367"/>
      <c r="MIW4" s="367"/>
      <c r="MIX4" s="367"/>
      <c r="MIY4" s="367"/>
      <c r="MIZ4" s="367"/>
      <c r="MJA4" s="367"/>
      <c r="MJB4" s="367"/>
      <c r="MJC4" s="367"/>
      <c r="MJD4" s="367"/>
      <c r="MJE4" s="367"/>
      <c r="MJF4" s="367"/>
      <c r="MJG4" s="367"/>
      <c r="MJH4" s="367"/>
      <c r="MJI4" s="367"/>
      <c r="MJJ4" s="367"/>
      <c r="MJK4" s="367"/>
      <c r="MJL4" s="367"/>
      <c r="MJM4" s="367"/>
      <c r="MJN4" s="367"/>
      <c r="MJO4" s="367"/>
      <c r="MJP4" s="367"/>
      <c r="MJQ4" s="367"/>
      <c r="MJR4" s="367"/>
      <c r="MJS4" s="367"/>
      <c r="MJT4" s="367"/>
      <c r="MJU4" s="367"/>
      <c r="MJV4" s="367"/>
      <c r="MJW4" s="367"/>
      <c r="MJX4" s="367"/>
      <c r="MJY4" s="367"/>
      <c r="MJZ4" s="367"/>
      <c r="MKA4" s="367"/>
      <c r="MKB4" s="367"/>
      <c r="MKC4" s="367"/>
      <c r="MKD4" s="367"/>
      <c r="MKE4" s="367"/>
      <c r="MKF4" s="367"/>
      <c r="MKG4" s="367"/>
      <c r="MKH4" s="367"/>
      <c r="MKI4" s="367"/>
      <c r="MKJ4" s="367"/>
      <c r="MKK4" s="367"/>
      <c r="MKL4" s="367"/>
      <c r="MKM4" s="367"/>
      <c r="MKN4" s="367"/>
      <c r="MKO4" s="367"/>
      <c r="MKP4" s="367"/>
      <c r="MKQ4" s="367"/>
      <c r="MKR4" s="367"/>
      <c r="MKS4" s="367"/>
      <c r="MKT4" s="367"/>
      <c r="MKU4" s="367"/>
      <c r="MKV4" s="367"/>
      <c r="MKW4" s="367"/>
      <c r="MKX4" s="367"/>
      <c r="MKY4" s="367"/>
      <c r="MKZ4" s="367"/>
      <c r="MLA4" s="367"/>
      <c r="MLB4" s="367"/>
      <c r="MLC4" s="367"/>
      <c r="MLD4" s="367"/>
      <c r="MLE4" s="367"/>
      <c r="MLF4" s="367"/>
      <c r="MLG4" s="367"/>
      <c r="MLH4" s="367"/>
      <c r="MLI4" s="367"/>
      <c r="MLJ4" s="367"/>
      <c r="MLK4" s="367"/>
      <c r="MLL4" s="367"/>
      <c r="MLM4" s="367"/>
      <c r="MLN4" s="367"/>
      <c r="MLO4" s="367"/>
      <c r="MLP4" s="367"/>
      <c r="MLQ4" s="367"/>
      <c r="MLR4" s="367"/>
      <c r="MLS4" s="367"/>
      <c r="MLT4" s="367"/>
      <c r="MLU4" s="367"/>
      <c r="MLV4" s="367"/>
      <c r="MLW4" s="367"/>
      <c r="MLX4" s="367"/>
      <c r="MLY4" s="367"/>
      <c r="MLZ4" s="367"/>
      <c r="MMA4" s="367"/>
      <c r="MMB4" s="367"/>
      <c r="MMC4" s="367"/>
      <c r="MMD4" s="367"/>
      <c r="MME4" s="367"/>
      <c r="MMF4" s="367"/>
      <c r="MMG4" s="367"/>
      <c r="MMH4" s="367"/>
      <c r="MMI4" s="367"/>
      <c r="MMJ4" s="367"/>
      <c r="MMK4" s="367"/>
      <c r="MML4" s="367"/>
      <c r="MMM4" s="367"/>
      <c r="MMN4" s="367"/>
      <c r="MMO4" s="367"/>
      <c r="MMP4" s="367"/>
      <c r="MMQ4" s="367"/>
      <c r="MMR4" s="367"/>
      <c r="MMS4" s="367"/>
      <c r="MMT4" s="367"/>
      <c r="MMU4" s="367"/>
      <c r="MMV4" s="367"/>
      <c r="MMW4" s="367"/>
      <c r="MMX4" s="367"/>
      <c r="MMY4" s="367"/>
      <c r="MMZ4" s="367"/>
      <c r="MNA4" s="367"/>
      <c r="MNB4" s="367"/>
      <c r="MNC4" s="367"/>
      <c r="MND4" s="367"/>
      <c r="MNE4" s="367"/>
      <c r="MNF4" s="367"/>
      <c r="MNG4" s="367"/>
      <c r="MNH4" s="367"/>
      <c r="MNI4" s="367"/>
      <c r="MNJ4" s="367"/>
      <c r="MNK4" s="367"/>
      <c r="MNL4" s="367"/>
      <c r="MNM4" s="367"/>
      <c r="MNN4" s="367"/>
      <c r="MNO4" s="367"/>
      <c r="MNP4" s="367"/>
      <c r="MNQ4" s="367"/>
      <c r="MNR4" s="367"/>
      <c r="MNS4" s="367"/>
      <c r="MNT4" s="367"/>
      <c r="MNU4" s="367"/>
      <c r="MNV4" s="367"/>
      <c r="MNW4" s="367"/>
      <c r="MNX4" s="367"/>
      <c r="MNY4" s="367"/>
      <c r="MNZ4" s="367"/>
      <c r="MOA4" s="367"/>
      <c r="MOB4" s="367"/>
      <c r="MOC4" s="367"/>
      <c r="MOD4" s="367"/>
      <c r="MOE4" s="367"/>
      <c r="MOF4" s="367"/>
      <c r="MOG4" s="367"/>
      <c r="MOH4" s="367"/>
      <c r="MOI4" s="367"/>
      <c r="MOJ4" s="367"/>
      <c r="MOK4" s="367"/>
      <c r="MOL4" s="367"/>
      <c r="MOM4" s="367"/>
      <c r="MON4" s="367"/>
      <c r="MOO4" s="367"/>
      <c r="MOP4" s="367"/>
      <c r="MOQ4" s="367"/>
      <c r="MOR4" s="367"/>
      <c r="MOS4" s="367"/>
      <c r="MOT4" s="367"/>
      <c r="MOU4" s="367"/>
      <c r="MOV4" s="367"/>
      <c r="MOW4" s="367"/>
      <c r="MOX4" s="367"/>
      <c r="MOY4" s="367"/>
      <c r="MOZ4" s="367"/>
      <c r="MPA4" s="367"/>
      <c r="MPB4" s="367"/>
      <c r="MPC4" s="367"/>
      <c r="MPD4" s="367"/>
      <c r="MPE4" s="367"/>
      <c r="MPF4" s="367"/>
      <c r="MPG4" s="367"/>
      <c r="MPH4" s="367"/>
      <c r="MPI4" s="367"/>
      <c r="MPJ4" s="367"/>
      <c r="MPK4" s="367"/>
      <c r="MPL4" s="367"/>
      <c r="MPM4" s="367"/>
      <c r="MPN4" s="367"/>
      <c r="MPO4" s="367"/>
      <c r="MPP4" s="367"/>
      <c r="MPQ4" s="367"/>
      <c r="MPR4" s="367"/>
      <c r="MPS4" s="367"/>
      <c r="MPT4" s="367"/>
      <c r="MPU4" s="367"/>
      <c r="MPV4" s="367"/>
      <c r="MPW4" s="367"/>
      <c r="MPX4" s="367"/>
      <c r="MPY4" s="367"/>
      <c r="MPZ4" s="367"/>
      <c r="MQA4" s="367"/>
      <c r="MQB4" s="367"/>
      <c r="MQC4" s="367"/>
      <c r="MQD4" s="367"/>
      <c r="MQE4" s="367"/>
      <c r="MQF4" s="367"/>
      <c r="MQG4" s="367"/>
      <c r="MQH4" s="367"/>
      <c r="MQI4" s="367"/>
      <c r="MQJ4" s="367"/>
      <c r="MQK4" s="367"/>
      <c r="MQL4" s="367"/>
      <c r="MQM4" s="367"/>
      <c r="MQN4" s="367"/>
      <c r="MQO4" s="367"/>
      <c r="MQP4" s="367"/>
      <c r="MQQ4" s="367"/>
      <c r="MQR4" s="367"/>
      <c r="MQS4" s="367"/>
      <c r="MQT4" s="367"/>
      <c r="MQU4" s="367"/>
      <c r="MQV4" s="367"/>
      <c r="MQW4" s="367"/>
      <c r="MQX4" s="367"/>
      <c r="MQY4" s="367"/>
      <c r="MQZ4" s="367"/>
      <c r="MRA4" s="367"/>
      <c r="MRB4" s="367"/>
      <c r="MRC4" s="367"/>
      <c r="MRD4" s="367"/>
      <c r="MRE4" s="367"/>
      <c r="MRF4" s="367"/>
      <c r="MRG4" s="367"/>
      <c r="MRH4" s="367"/>
      <c r="MRI4" s="367"/>
      <c r="MRJ4" s="367"/>
      <c r="MRK4" s="367"/>
      <c r="MRL4" s="367"/>
      <c r="MRM4" s="367"/>
      <c r="MRN4" s="367"/>
      <c r="MRO4" s="367"/>
      <c r="MRP4" s="367"/>
      <c r="MRQ4" s="367"/>
      <c r="MRR4" s="367"/>
      <c r="MRS4" s="367"/>
      <c r="MRT4" s="367"/>
      <c r="MRU4" s="367"/>
      <c r="MRV4" s="367"/>
      <c r="MRW4" s="367"/>
      <c r="MRX4" s="367"/>
      <c r="MRY4" s="367"/>
      <c r="MRZ4" s="367"/>
      <c r="MSA4" s="367"/>
      <c r="MSB4" s="367"/>
      <c r="MSC4" s="367"/>
      <c r="MSD4" s="367"/>
      <c r="MSE4" s="367"/>
      <c r="MSF4" s="367"/>
      <c r="MSG4" s="367"/>
      <c r="MSH4" s="367"/>
      <c r="MSI4" s="367"/>
      <c r="MSJ4" s="367"/>
      <c r="MSK4" s="367"/>
      <c r="MSL4" s="367"/>
      <c r="MSM4" s="367"/>
      <c r="MSN4" s="367"/>
      <c r="MSO4" s="367"/>
      <c r="MSP4" s="367"/>
      <c r="MSQ4" s="367"/>
      <c r="MSR4" s="367"/>
      <c r="MSS4" s="367"/>
      <c r="MST4" s="367"/>
      <c r="MSU4" s="367"/>
      <c r="MSV4" s="367"/>
      <c r="MSW4" s="367"/>
      <c r="MSX4" s="367"/>
      <c r="MSY4" s="367"/>
      <c r="MSZ4" s="367"/>
      <c r="MTA4" s="367"/>
      <c r="MTB4" s="367"/>
      <c r="MTC4" s="367"/>
      <c r="MTD4" s="367"/>
      <c r="MTE4" s="367"/>
      <c r="MTF4" s="367"/>
      <c r="MTG4" s="367"/>
      <c r="MTH4" s="367"/>
      <c r="MTI4" s="367"/>
      <c r="MTJ4" s="367"/>
      <c r="MTK4" s="367"/>
      <c r="MTL4" s="367"/>
      <c r="MTM4" s="367"/>
      <c r="MTN4" s="367"/>
      <c r="MTO4" s="367"/>
      <c r="MTP4" s="367"/>
      <c r="MTQ4" s="367"/>
      <c r="MTR4" s="367"/>
      <c r="MTS4" s="367"/>
      <c r="MTT4" s="367"/>
      <c r="MTU4" s="367"/>
      <c r="MTV4" s="367"/>
      <c r="MTW4" s="367"/>
      <c r="MTX4" s="367"/>
      <c r="MTY4" s="367"/>
      <c r="MTZ4" s="367"/>
      <c r="MUA4" s="367"/>
      <c r="MUB4" s="367"/>
      <c r="MUC4" s="367"/>
      <c r="MUD4" s="367"/>
      <c r="MUE4" s="367"/>
      <c r="MUF4" s="367"/>
      <c r="MUG4" s="367"/>
      <c r="MUH4" s="367"/>
      <c r="MUI4" s="367"/>
      <c r="MUJ4" s="367"/>
      <c r="MUK4" s="367"/>
      <c r="MUL4" s="367"/>
      <c r="MUM4" s="367"/>
      <c r="MUN4" s="367"/>
      <c r="MUO4" s="367"/>
      <c r="MUP4" s="367"/>
      <c r="MUQ4" s="367"/>
      <c r="MUR4" s="367"/>
      <c r="MUS4" s="367"/>
      <c r="MUT4" s="367"/>
      <c r="MUU4" s="367"/>
      <c r="MUV4" s="367"/>
      <c r="MUW4" s="367"/>
      <c r="MUX4" s="367"/>
      <c r="MUY4" s="367"/>
      <c r="MUZ4" s="367"/>
      <c r="MVA4" s="367"/>
      <c r="MVB4" s="367"/>
      <c r="MVC4" s="367"/>
      <c r="MVD4" s="367"/>
      <c r="MVE4" s="367"/>
      <c r="MVF4" s="367"/>
      <c r="MVG4" s="367"/>
      <c r="MVH4" s="367"/>
      <c r="MVI4" s="367"/>
      <c r="MVJ4" s="367"/>
      <c r="MVK4" s="367"/>
      <c r="MVL4" s="367"/>
      <c r="MVM4" s="367"/>
      <c r="MVN4" s="367"/>
      <c r="MVO4" s="367"/>
      <c r="MVP4" s="367"/>
      <c r="MVQ4" s="367"/>
      <c r="MVR4" s="367"/>
      <c r="MVS4" s="367"/>
      <c r="MVT4" s="367"/>
      <c r="MVU4" s="367"/>
      <c r="MVV4" s="367"/>
      <c r="MVW4" s="367"/>
      <c r="MVX4" s="367"/>
      <c r="MVY4" s="367"/>
      <c r="MVZ4" s="367"/>
      <c r="MWA4" s="367"/>
      <c r="MWB4" s="367"/>
      <c r="MWC4" s="367"/>
      <c r="MWD4" s="367"/>
      <c r="MWE4" s="367"/>
      <c r="MWF4" s="367"/>
      <c r="MWG4" s="367"/>
      <c r="MWH4" s="367"/>
      <c r="MWI4" s="367"/>
      <c r="MWJ4" s="367"/>
      <c r="MWK4" s="367"/>
      <c r="MWL4" s="367"/>
      <c r="MWM4" s="367"/>
      <c r="MWN4" s="367"/>
      <c r="MWO4" s="367"/>
      <c r="MWP4" s="367"/>
      <c r="MWQ4" s="367"/>
      <c r="MWR4" s="367"/>
      <c r="MWS4" s="367"/>
      <c r="MWT4" s="367"/>
      <c r="MWU4" s="367"/>
      <c r="MWV4" s="367"/>
      <c r="MWW4" s="367"/>
      <c r="MWX4" s="367"/>
      <c r="MWY4" s="367"/>
      <c r="MWZ4" s="367"/>
      <c r="MXA4" s="367"/>
      <c r="MXB4" s="367"/>
      <c r="MXC4" s="367"/>
      <c r="MXD4" s="367"/>
      <c r="MXE4" s="367"/>
      <c r="MXF4" s="367"/>
      <c r="MXG4" s="367"/>
      <c r="MXH4" s="367"/>
      <c r="MXI4" s="367"/>
      <c r="MXJ4" s="367"/>
      <c r="MXK4" s="367"/>
      <c r="MXL4" s="367"/>
      <c r="MXM4" s="367"/>
      <c r="MXN4" s="367"/>
      <c r="MXO4" s="367"/>
      <c r="MXP4" s="367"/>
      <c r="MXQ4" s="367"/>
      <c r="MXR4" s="367"/>
      <c r="MXS4" s="367"/>
      <c r="MXT4" s="367"/>
      <c r="MXU4" s="367"/>
      <c r="MXV4" s="367"/>
      <c r="MXW4" s="367"/>
      <c r="MXX4" s="367"/>
      <c r="MXY4" s="367"/>
      <c r="MXZ4" s="367"/>
      <c r="MYA4" s="367"/>
      <c r="MYB4" s="367"/>
      <c r="MYC4" s="367"/>
      <c r="MYD4" s="367"/>
      <c r="MYE4" s="367"/>
      <c r="MYF4" s="367"/>
      <c r="MYG4" s="367"/>
      <c r="MYH4" s="367"/>
      <c r="MYI4" s="367"/>
      <c r="MYJ4" s="367"/>
      <c r="MYK4" s="367"/>
      <c r="MYL4" s="367"/>
      <c r="MYM4" s="367"/>
      <c r="MYN4" s="367"/>
      <c r="MYO4" s="367"/>
      <c r="MYP4" s="367"/>
      <c r="MYQ4" s="367"/>
      <c r="MYR4" s="367"/>
      <c r="MYS4" s="367"/>
      <c r="MYT4" s="367"/>
      <c r="MYU4" s="367"/>
      <c r="MYV4" s="367"/>
      <c r="MYW4" s="367"/>
      <c r="MYX4" s="367"/>
      <c r="MYY4" s="367"/>
      <c r="MYZ4" s="367"/>
      <c r="MZA4" s="367"/>
      <c r="MZB4" s="367"/>
      <c r="MZC4" s="367"/>
      <c r="MZD4" s="367"/>
      <c r="MZE4" s="367"/>
      <c r="MZF4" s="367"/>
      <c r="MZG4" s="367"/>
      <c r="MZH4" s="367"/>
      <c r="MZI4" s="367"/>
      <c r="MZJ4" s="367"/>
      <c r="MZK4" s="367"/>
      <c r="MZL4" s="367"/>
      <c r="MZM4" s="367"/>
      <c r="MZN4" s="367"/>
      <c r="MZO4" s="367"/>
      <c r="MZP4" s="367"/>
      <c r="MZQ4" s="367"/>
      <c r="MZR4" s="367"/>
      <c r="MZS4" s="367"/>
      <c r="MZT4" s="367"/>
      <c r="MZU4" s="367"/>
      <c r="MZV4" s="367"/>
      <c r="MZW4" s="367"/>
      <c r="MZX4" s="367"/>
      <c r="MZY4" s="367"/>
      <c r="MZZ4" s="367"/>
      <c r="NAA4" s="367"/>
      <c r="NAB4" s="367"/>
      <c r="NAC4" s="367"/>
      <c r="NAD4" s="367"/>
      <c r="NAE4" s="367"/>
      <c r="NAF4" s="367"/>
      <c r="NAG4" s="367"/>
      <c r="NAH4" s="367"/>
      <c r="NAI4" s="367"/>
      <c r="NAJ4" s="367"/>
      <c r="NAK4" s="367"/>
      <c r="NAL4" s="367"/>
      <c r="NAM4" s="367"/>
      <c r="NAN4" s="367"/>
      <c r="NAO4" s="367"/>
      <c r="NAP4" s="367"/>
      <c r="NAQ4" s="367"/>
      <c r="NAR4" s="367"/>
      <c r="NAS4" s="367"/>
      <c r="NAT4" s="367"/>
      <c r="NAU4" s="367"/>
      <c r="NAV4" s="367"/>
      <c r="NAW4" s="367"/>
      <c r="NAX4" s="367"/>
      <c r="NAY4" s="367"/>
      <c r="NAZ4" s="367"/>
      <c r="NBA4" s="367"/>
      <c r="NBB4" s="367"/>
      <c r="NBC4" s="367"/>
      <c r="NBD4" s="367"/>
      <c r="NBE4" s="367"/>
      <c r="NBF4" s="367"/>
      <c r="NBG4" s="367"/>
      <c r="NBH4" s="367"/>
      <c r="NBI4" s="367"/>
      <c r="NBJ4" s="367"/>
      <c r="NBK4" s="367"/>
      <c r="NBL4" s="367"/>
      <c r="NBM4" s="367"/>
      <c r="NBN4" s="367"/>
      <c r="NBO4" s="367"/>
      <c r="NBP4" s="367"/>
      <c r="NBQ4" s="367"/>
      <c r="NBR4" s="367"/>
      <c r="NBS4" s="367"/>
      <c r="NBT4" s="367"/>
      <c r="NBU4" s="367"/>
      <c r="NBV4" s="367"/>
      <c r="NBW4" s="367"/>
      <c r="NBX4" s="367"/>
      <c r="NBY4" s="367"/>
      <c r="NBZ4" s="367"/>
      <c r="NCA4" s="367"/>
      <c r="NCB4" s="367"/>
      <c r="NCC4" s="367"/>
      <c r="NCD4" s="367"/>
      <c r="NCE4" s="367"/>
      <c r="NCF4" s="367"/>
      <c r="NCG4" s="367"/>
      <c r="NCH4" s="367"/>
      <c r="NCI4" s="367"/>
      <c r="NCJ4" s="367"/>
      <c r="NCK4" s="367"/>
      <c r="NCL4" s="367"/>
      <c r="NCM4" s="367"/>
      <c r="NCN4" s="367"/>
      <c r="NCO4" s="367"/>
      <c r="NCP4" s="367"/>
      <c r="NCQ4" s="367"/>
      <c r="NCR4" s="367"/>
      <c r="NCS4" s="367"/>
      <c r="NCT4" s="367"/>
      <c r="NCU4" s="367"/>
      <c r="NCV4" s="367"/>
      <c r="NCW4" s="367"/>
      <c r="NCX4" s="367"/>
      <c r="NCY4" s="367"/>
      <c r="NCZ4" s="367"/>
      <c r="NDA4" s="367"/>
      <c r="NDB4" s="367"/>
      <c r="NDC4" s="367"/>
      <c r="NDD4" s="367"/>
      <c r="NDE4" s="367"/>
      <c r="NDF4" s="367"/>
      <c r="NDG4" s="367"/>
      <c r="NDH4" s="367"/>
      <c r="NDI4" s="367"/>
      <c r="NDJ4" s="367"/>
      <c r="NDK4" s="367"/>
      <c r="NDL4" s="367"/>
      <c r="NDM4" s="367"/>
      <c r="NDN4" s="367"/>
      <c r="NDO4" s="367"/>
      <c r="NDP4" s="367"/>
      <c r="NDQ4" s="367"/>
      <c r="NDR4" s="367"/>
      <c r="NDS4" s="367"/>
      <c r="NDT4" s="367"/>
      <c r="NDU4" s="367"/>
      <c r="NDV4" s="367"/>
      <c r="NDW4" s="367"/>
      <c r="NDX4" s="367"/>
      <c r="NDY4" s="367"/>
      <c r="NDZ4" s="367"/>
      <c r="NEA4" s="367"/>
      <c r="NEB4" s="367"/>
      <c r="NEC4" s="367"/>
      <c r="NED4" s="367"/>
      <c r="NEE4" s="367"/>
      <c r="NEF4" s="367"/>
      <c r="NEG4" s="367"/>
      <c r="NEH4" s="367"/>
      <c r="NEI4" s="367"/>
      <c r="NEJ4" s="367"/>
      <c r="NEK4" s="367"/>
      <c r="NEL4" s="367"/>
      <c r="NEM4" s="367"/>
      <c r="NEN4" s="367"/>
      <c r="NEO4" s="367"/>
      <c r="NEP4" s="367"/>
      <c r="NEQ4" s="367"/>
      <c r="NER4" s="367"/>
      <c r="NES4" s="367"/>
      <c r="NET4" s="367"/>
      <c r="NEU4" s="367"/>
      <c r="NEV4" s="367"/>
      <c r="NEW4" s="367"/>
      <c r="NEX4" s="367"/>
      <c r="NEY4" s="367"/>
      <c r="NEZ4" s="367"/>
      <c r="NFA4" s="367"/>
      <c r="NFB4" s="367"/>
      <c r="NFC4" s="367"/>
      <c r="NFD4" s="367"/>
      <c r="NFE4" s="367"/>
      <c r="NFF4" s="367"/>
      <c r="NFG4" s="367"/>
      <c r="NFH4" s="367"/>
      <c r="NFI4" s="367"/>
      <c r="NFJ4" s="367"/>
      <c r="NFK4" s="367"/>
      <c r="NFL4" s="367"/>
      <c r="NFM4" s="367"/>
      <c r="NFN4" s="367"/>
      <c r="NFO4" s="367"/>
      <c r="NFP4" s="367"/>
      <c r="NFQ4" s="367"/>
      <c r="NFR4" s="367"/>
      <c r="NFS4" s="367"/>
      <c r="NFT4" s="367"/>
      <c r="NFU4" s="367"/>
      <c r="NFV4" s="367"/>
      <c r="NFW4" s="367"/>
      <c r="NFX4" s="367"/>
      <c r="NFY4" s="367"/>
      <c r="NFZ4" s="367"/>
      <c r="NGA4" s="367"/>
      <c r="NGB4" s="367"/>
      <c r="NGC4" s="367"/>
      <c r="NGD4" s="367"/>
      <c r="NGE4" s="367"/>
      <c r="NGF4" s="367"/>
      <c r="NGG4" s="367"/>
      <c r="NGH4" s="367"/>
      <c r="NGI4" s="367"/>
      <c r="NGJ4" s="367"/>
      <c r="NGK4" s="367"/>
      <c r="NGL4" s="367"/>
      <c r="NGM4" s="367"/>
      <c r="NGN4" s="367"/>
      <c r="NGO4" s="367"/>
      <c r="NGP4" s="367"/>
      <c r="NGQ4" s="367"/>
      <c r="NGR4" s="367"/>
      <c r="NGS4" s="367"/>
      <c r="NGT4" s="367"/>
      <c r="NGU4" s="367"/>
      <c r="NGV4" s="367"/>
      <c r="NGW4" s="367"/>
      <c r="NGX4" s="367"/>
      <c r="NGY4" s="367"/>
      <c r="NGZ4" s="367"/>
      <c r="NHA4" s="367"/>
      <c r="NHB4" s="367"/>
      <c r="NHC4" s="367"/>
      <c r="NHD4" s="367"/>
      <c r="NHE4" s="367"/>
      <c r="NHF4" s="367"/>
      <c r="NHG4" s="367"/>
      <c r="NHH4" s="367"/>
      <c r="NHI4" s="367"/>
      <c r="NHJ4" s="367"/>
      <c r="NHK4" s="367"/>
      <c r="NHL4" s="367"/>
      <c r="NHM4" s="367"/>
      <c r="NHN4" s="367"/>
      <c r="NHO4" s="367"/>
      <c r="NHP4" s="367"/>
      <c r="NHQ4" s="367"/>
      <c r="NHR4" s="367"/>
      <c r="NHS4" s="367"/>
      <c r="NHT4" s="367"/>
      <c r="NHU4" s="367"/>
      <c r="NHV4" s="367"/>
      <c r="NHW4" s="367"/>
      <c r="NHX4" s="367"/>
      <c r="NHY4" s="367"/>
      <c r="NHZ4" s="367"/>
      <c r="NIA4" s="367"/>
      <c r="NIB4" s="367"/>
      <c r="NIC4" s="367"/>
      <c r="NID4" s="367"/>
      <c r="NIE4" s="367"/>
      <c r="NIF4" s="367"/>
      <c r="NIG4" s="367"/>
      <c r="NIH4" s="367"/>
      <c r="NII4" s="367"/>
      <c r="NIJ4" s="367"/>
      <c r="NIK4" s="367"/>
      <c r="NIL4" s="367"/>
      <c r="NIM4" s="367"/>
      <c r="NIN4" s="367"/>
      <c r="NIO4" s="367"/>
      <c r="NIP4" s="367"/>
      <c r="NIQ4" s="367"/>
      <c r="NIR4" s="367"/>
      <c r="NIS4" s="367"/>
      <c r="NIT4" s="367"/>
      <c r="NIU4" s="367"/>
      <c r="NIV4" s="367"/>
      <c r="NIW4" s="367"/>
      <c r="NIX4" s="367"/>
      <c r="NIY4" s="367"/>
      <c r="NIZ4" s="367"/>
      <c r="NJA4" s="367"/>
      <c r="NJB4" s="367"/>
      <c r="NJC4" s="367"/>
      <c r="NJD4" s="367"/>
      <c r="NJE4" s="367"/>
      <c r="NJF4" s="367"/>
      <c r="NJG4" s="367"/>
      <c r="NJH4" s="367"/>
      <c r="NJI4" s="367"/>
      <c r="NJJ4" s="367"/>
      <c r="NJK4" s="367"/>
      <c r="NJL4" s="367"/>
      <c r="NJM4" s="367"/>
      <c r="NJN4" s="367"/>
      <c r="NJO4" s="367"/>
      <c r="NJP4" s="367"/>
      <c r="NJQ4" s="367"/>
      <c r="NJR4" s="367"/>
      <c r="NJS4" s="367"/>
      <c r="NJT4" s="367"/>
      <c r="NJU4" s="367"/>
      <c r="NJV4" s="367"/>
      <c r="NJW4" s="367"/>
      <c r="NJX4" s="367"/>
      <c r="NJY4" s="367"/>
      <c r="NJZ4" s="367"/>
      <c r="NKA4" s="367"/>
      <c r="NKB4" s="367"/>
      <c r="NKC4" s="367"/>
      <c r="NKD4" s="367"/>
      <c r="NKE4" s="367"/>
      <c r="NKF4" s="367"/>
      <c r="NKG4" s="367"/>
      <c r="NKH4" s="367"/>
      <c r="NKI4" s="367"/>
      <c r="NKJ4" s="367"/>
      <c r="NKK4" s="367"/>
      <c r="NKL4" s="367"/>
      <c r="NKM4" s="367"/>
      <c r="NKN4" s="367"/>
      <c r="NKO4" s="367"/>
      <c r="NKP4" s="367"/>
      <c r="NKQ4" s="367"/>
      <c r="NKR4" s="367"/>
      <c r="NKS4" s="367"/>
      <c r="NKT4" s="367"/>
      <c r="NKU4" s="367"/>
      <c r="NKV4" s="367"/>
      <c r="NKW4" s="367"/>
      <c r="NKX4" s="367"/>
      <c r="NKY4" s="367"/>
      <c r="NKZ4" s="367"/>
      <c r="NLA4" s="367"/>
      <c r="NLB4" s="367"/>
      <c r="NLC4" s="367"/>
      <c r="NLD4" s="367"/>
      <c r="NLE4" s="367"/>
      <c r="NLF4" s="367"/>
      <c r="NLG4" s="367"/>
      <c r="NLH4" s="367"/>
      <c r="NLI4" s="367"/>
      <c r="NLJ4" s="367"/>
      <c r="NLK4" s="367"/>
      <c r="NLL4" s="367"/>
      <c r="NLM4" s="367"/>
      <c r="NLN4" s="367"/>
      <c r="NLO4" s="367"/>
      <c r="NLP4" s="367"/>
      <c r="NLQ4" s="367"/>
      <c r="NLR4" s="367"/>
      <c r="NLS4" s="367"/>
      <c r="NLT4" s="367"/>
      <c r="NLU4" s="367"/>
      <c r="NLV4" s="367"/>
      <c r="NLW4" s="367"/>
      <c r="NLX4" s="367"/>
      <c r="NLY4" s="367"/>
      <c r="NLZ4" s="367"/>
      <c r="NMA4" s="367"/>
      <c r="NMB4" s="367"/>
      <c r="NMC4" s="367"/>
      <c r="NMD4" s="367"/>
      <c r="NME4" s="367"/>
      <c r="NMF4" s="367"/>
      <c r="NMG4" s="367"/>
      <c r="NMH4" s="367"/>
      <c r="NMI4" s="367"/>
      <c r="NMJ4" s="367"/>
      <c r="NMK4" s="367"/>
      <c r="NML4" s="367"/>
      <c r="NMM4" s="367"/>
      <c r="NMN4" s="367"/>
      <c r="NMO4" s="367"/>
      <c r="NMP4" s="367"/>
      <c r="NMQ4" s="367"/>
      <c r="NMR4" s="367"/>
      <c r="NMS4" s="367"/>
      <c r="NMT4" s="367"/>
      <c r="NMU4" s="367"/>
      <c r="NMV4" s="367"/>
      <c r="NMW4" s="367"/>
      <c r="NMX4" s="367"/>
      <c r="NMY4" s="367"/>
      <c r="NMZ4" s="367"/>
      <c r="NNA4" s="367"/>
      <c r="NNB4" s="367"/>
      <c r="NNC4" s="367"/>
      <c r="NND4" s="367"/>
      <c r="NNE4" s="367"/>
      <c r="NNF4" s="367"/>
      <c r="NNG4" s="367"/>
      <c r="NNH4" s="367"/>
      <c r="NNI4" s="367"/>
      <c r="NNJ4" s="367"/>
      <c r="NNK4" s="367"/>
      <c r="NNL4" s="367"/>
      <c r="NNM4" s="367"/>
      <c r="NNN4" s="367"/>
      <c r="NNO4" s="367"/>
      <c r="NNP4" s="367"/>
      <c r="NNQ4" s="367"/>
      <c r="NNR4" s="367"/>
      <c r="NNS4" s="367"/>
      <c r="NNT4" s="367"/>
      <c r="NNU4" s="367"/>
      <c r="NNV4" s="367"/>
      <c r="NNW4" s="367"/>
      <c r="NNX4" s="367"/>
      <c r="NNY4" s="367"/>
      <c r="NNZ4" s="367"/>
      <c r="NOA4" s="367"/>
      <c r="NOB4" s="367"/>
      <c r="NOC4" s="367"/>
      <c r="NOD4" s="367"/>
      <c r="NOE4" s="367"/>
      <c r="NOF4" s="367"/>
      <c r="NOG4" s="367"/>
      <c r="NOH4" s="367"/>
      <c r="NOI4" s="367"/>
      <c r="NOJ4" s="367"/>
      <c r="NOK4" s="367"/>
      <c r="NOL4" s="367"/>
      <c r="NOM4" s="367"/>
      <c r="NON4" s="367"/>
      <c r="NOO4" s="367"/>
      <c r="NOP4" s="367"/>
      <c r="NOQ4" s="367"/>
      <c r="NOR4" s="367"/>
      <c r="NOS4" s="367"/>
      <c r="NOT4" s="367"/>
      <c r="NOU4" s="367"/>
      <c r="NOV4" s="367"/>
      <c r="NOW4" s="367"/>
      <c r="NOX4" s="367"/>
      <c r="NOY4" s="367"/>
      <c r="NOZ4" s="367"/>
      <c r="NPA4" s="367"/>
      <c r="NPB4" s="367"/>
      <c r="NPC4" s="367"/>
      <c r="NPD4" s="367"/>
      <c r="NPE4" s="367"/>
      <c r="NPF4" s="367"/>
      <c r="NPG4" s="367"/>
      <c r="NPH4" s="367"/>
      <c r="NPI4" s="367"/>
      <c r="NPJ4" s="367"/>
      <c r="NPK4" s="367"/>
      <c r="NPL4" s="367"/>
      <c r="NPM4" s="367"/>
      <c r="NPN4" s="367"/>
      <c r="NPO4" s="367"/>
      <c r="NPP4" s="367"/>
      <c r="NPQ4" s="367"/>
      <c r="NPR4" s="367"/>
      <c r="NPS4" s="367"/>
      <c r="NPT4" s="367"/>
      <c r="NPU4" s="367"/>
      <c r="NPV4" s="367"/>
      <c r="NPW4" s="367"/>
      <c r="NPX4" s="367"/>
      <c r="NPY4" s="367"/>
      <c r="NPZ4" s="367"/>
      <c r="NQA4" s="367"/>
      <c r="NQB4" s="367"/>
      <c r="NQC4" s="367"/>
      <c r="NQD4" s="367"/>
      <c r="NQE4" s="367"/>
      <c r="NQF4" s="367"/>
      <c r="NQG4" s="367"/>
      <c r="NQH4" s="367"/>
      <c r="NQI4" s="367"/>
      <c r="NQJ4" s="367"/>
      <c r="NQK4" s="367"/>
      <c r="NQL4" s="367"/>
      <c r="NQM4" s="367"/>
      <c r="NQN4" s="367"/>
      <c r="NQO4" s="367"/>
      <c r="NQP4" s="367"/>
      <c r="NQQ4" s="367"/>
      <c r="NQR4" s="367"/>
      <c r="NQS4" s="367"/>
      <c r="NQT4" s="367"/>
      <c r="NQU4" s="367"/>
      <c r="NQV4" s="367"/>
      <c r="NQW4" s="367"/>
      <c r="NQX4" s="367"/>
      <c r="NQY4" s="367"/>
      <c r="NQZ4" s="367"/>
      <c r="NRA4" s="367"/>
      <c r="NRB4" s="367"/>
      <c r="NRC4" s="367"/>
      <c r="NRD4" s="367"/>
      <c r="NRE4" s="367"/>
      <c r="NRF4" s="367"/>
      <c r="NRG4" s="367"/>
      <c r="NRH4" s="367"/>
      <c r="NRI4" s="367"/>
      <c r="NRJ4" s="367"/>
      <c r="NRK4" s="367"/>
      <c r="NRL4" s="367"/>
      <c r="NRM4" s="367"/>
      <c r="NRN4" s="367"/>
      <c r="NRO4" s="367"/>
      <c r="NRP4" s="367"/>
      <c r="NRQ4" s="367"/>
      <c r="NRR4" s="367"/>
      <c r="NRS4" s="367"/>
      <c r="NRT4" s="367"/>
      <c r="NRU4" s="367"/>
      <c r="NRV4" s="367"/>
      <c r="NRW4" s="367"/>
      <c r="NRX4" s="367"/>
      <c r="NRY4" s="367"/>
      <c r="NRZ4" s="367"/>
      <c r="NSA4" s="367"/>
      <c r="NSB4" s="367"/>
      <c r="NSC4" s="367"/>
      <c r="NSD4" s="367"/>
      <c r="NSE4" s="367"/>
      <c r="NSF4" s="367"/>
      <c r="NSG4" s="367"/>
      <c r="NSH4" s="367"/>
      <c r="NSI4" s="367"/>
      <c r="NSJ4" s="367"/>
      <c r="NSK4" s="367"/>
      <c r="NSL4" s="367"/>
      <c r="NSM4" s="367"/>
      <c r="NSN4" s="367"/>
      <c r="NSO4" s="367"/>
      <c r="NSP4" s="367"/>
      <c r="NSQ4" s="367"/>
      <c r="NSR4" s="367"/>
      <c r="NSS4" s="367"/>
      <c r="NST4" s="367"/>
      <c r="NSU4" s="367"/>
      <c r="NSV4" s="367"/>
      <c r="NSW4" s="367"/>
      <c r="NSX4" s="367"/>
      <c r="NSY4" s="367"/>
      <c r="NSZ4" s="367"/>
      <c r="NTA4" s="367"/>
      <c r="NTB4" s="367"/>
      <c r="NTC4" s="367"/>
      <c r="NTD4" s="367"/>
      <c r="NTE4" s="367"/>
      <c r="NTF4" s="367"/>
      <c r="NTG4" s="367"/>
      <c r="NTH4" s="367"/>
      <c r="NTI4" s="367"/>
      <c r="NTJ4" s="367"/>
      <c r="NTK4" s="367"/>
      <c r="NTL4" s="367"/>
      <c r="NTM4" s="367"/>
      <c r="NTN4" s="367"/>
      <c r="NTO4" s="367"/>
      <c r="NTP4" s="367"/>
      <c r="NTQ4" s="367"/>
      <c r="NTR4" s="367"/>
      <c r="NTS4" s="367"/>
      <c r="NTT4" s="367"/>
      <c r="NTU4" s="367"/>
      <c r="NTV4" s="367"/>
      <c r="NTW4" s="367"/>
      <c r="NTX4" s="367"/>
      <c r="NTY4" s="367"/>
      <c r="NTZ4" s="367"/>
      <c r="NUA4" s="367"/>
      <c r="NUB4" s="367"/>
      <c r="NUC4" s="367"/>
      <c r="NUD4" s="367"/>
      <c r="NUE4" s="367"/>
      <c r="NUF4" s="367"/>
      <c r="NUG4" s="367"/>
      <c r="NUH4" s="367"/>
      <c r="NUI4" s="367"/>
      <c r="NUJ4" s="367"/>
      <c r="NUK4" s="367"/>
      <c r="NUL4" s="367"/>
      <c r="NUM4" s="367"/>
      <c r="NUN4" s="367"/>
      <c r="NUO4" s="367"/>
      <c r="NUP4" s="367"/>
      <c r="NUQ4" s="367"/>
      <c r="NUR4" s="367"/>
      <c r="NUS4" s="367"/>
      <c r="NUT4" s="367"/>
      <c r="NUU4" s="367"/>
      <c r="NUV4" s="367"/>
      <c r="NUW4" s="367"/>
      <c r="NUX4" s="367"/>
      <c r="NUY4" s="367"/>
      <c r="NUZ4" s="367"/>
      <c r="NVA4" s="367"/>
      <c r="NVB4" s="367"/>
      <c r="NVC4" s="367"/>
      <c r="NVD4" s="367"/>
      <c r="NVE4" s="367"/>
      <c r="NVF4" s="367"/>
      <c r="NVG4" s="367"/>
      <c r="NVH4" s="367"/>
      <c r="NVI4" s="367"/>
      <c r="NVJ4" s="367"/>
      <c r="NVK4" s="367"/>
      <c r="NVL4" s="367"/>
      <c r="NVM4" s="367"/>
      <c r="NVN4" s="367"/>
      <c r="NVO4" s="367"/>
      <c r="NVP4" s="367"/>
      <c r="NVQ4" s="367"/>
      <c r="NVR4" s="367"/>
      <c r="NVS4" s="367"/>
      <c r="NVT4" s="367"/>
      <c r="NVU4" s="367"/>
      <c r="NVV4" s="367"/>
      <c r="NVW4" s="367"/>
      <c r="NVX4" s="367"/>
      <c r="NVY4" s="367"/>
      <c r="NVZ4" s="367"/>
      <c r="NWA4" s="367"/>
      <c r="NWB4" s="367"/>
      <c r="NWC4" s="367"/>
      <c r="NWD4" s="367"/>
      <c r="NWE4" s="367"/>
      <c r="NWF4" s="367"/>
      <c r="NWG4" s="367"/>
      <c r="NWH4" s="367"/>
      <c r="NWI4" s="367"/>
      <c r="NWJ4" s="367"/>
      <c r="NWK4" s="367"/>
      <c r="NWL4" s="367"/>
      <c r="NWM4" s="367"/>
      <c r="NWN4" s="367"/>
      <c r="NWO4" s="367"/>
      <c r="NWP4" s="367"/>
      <c r="NWQ4" s="367"/>
      <c r="NWR4" s="367"/>
      <c r="NWS4" s="367"/>
      <c r="NWT4" s="367"/>
      <c r="NWU4" s="367"/>
      <c r="NWV4" s="367"/>
      <c r="NWW4" s="367"/>
      <c r="NWX4" s="367"/>
      <c r="NWY4" s="367"/>
      <c r="NWZ4" s="367"/>
      <c r="NXA4" s="367"/>
      <c r="NXB4" s="367"/>
      <c r="NXC4" s="367"/>
      <c r="NXD4" s="367"/>
      <c r="NXE4" s="367"/>
      <c r="NXF4" s="367"/>
      <c r="NXG4" s="367"/>
      <c r="NXH4" s="367"/>
      <c r="NXI4" s="367"/>
      <c r="NXJ4" s="367"/>
      <c r="NXK4" s="367"/>
      <c r="NXL4" s="367"/>
      <c r="NXM4" s="367"/>
      <c r="NXN4" s="367"/>
      <c r="NXO4" s="367"/>
      <c r="NXP4" s="367"/>
      <c r="NXQ4" s="367"/>
      <c r="NXR4" s="367"/>
      <c r="NXS4" s="367"/>
      <c r="NXT4" s="367"/>
      <c r="NXU4" s="367"/>
      <c r="NXV4" s="367"/>
      <c r="NXW4" s="367"/>
      <c r="NXX4" s="367"/>
      <c r="NXY4" s="367"/>
      <c r="NXZ4" s="367"/>
      <c r="NYA4" s="367"/>
      <c r="NYB4" s="367"/>
      <c r="NYC4" s="367"/>
      <c r="NYD4" s="367"/>
      <c r="NYE4" s="367"/>
      <c r="NYF4" s="367"/>
      <c r="NYG4" s="367"/>
      <c r="NYH4" s="367"/>
      <c r="NYI4" s="367"/>
      <c r="NYJ4" s="367"/>
      <c r="NYK4" s="367"/>
      <c r="NYL4" s="367"/>
      <c r="NYM4" s="367"/>
      <c r="NYN4" s="367"/>
      <c r="NYO4" s="367"/>
      <c r="NYP4" s="367"/>
      <c r="NYQ4" s="367"/>
      <c r="NYR4" s="367"/>
      <c r="NYS4" s="367"/>
      <c r="NYT4" s="367"/>
      <c r="NYU4" s="367"/>
      <c r="NYV4" s="367"/>
      <c r="NYW4" s="367"/>
      <c r="NYX4" s="367"/>
      <c r="NYY4" s="367"/>
      <c r="NYZ4" s="367"/>
      <c r="NZA4" s="367"/>
      <c r="NZB4" s="367"/>
      <c r="NZC4" s="367"/>
      <c r="NZD4" s="367"/>
      <c r="NZE4" s="367"/>
      <c r="NZF4" s="367"/>
      <c r="NZG4" s="367"/>
      <c r="NZH4" s="367"/>
      <c r="NZI4" s="367"/>
      <c r="NZJ4" s="367"/>
      <c r="NZK4" s="367"/>
      <c r="NZL4" s="367"/>
      <c r="NZM4" s="367"/>
      <c r="NZN4" s="367"/>
      <c r="NZO4" s="367"/>
      <c r="NZP4" s="367"/>
      <c r="NZQ4" s="367"/>
      <c r="NZR4" s="367"/>
      <c r="NZS4" s="367"/>
      <c r="NZT4" s="367"/>
      <c r="NZU4" s="367"/>
      <c r="NZV4" s="367"/>
      <c r="NZW4" s="367"/>
      <c r="NZX4" s="367"/>
      <c r="NZY4" s="367"/>
      <c r="NZZ4" s="367"/>
      <c r="OAA4" s="367"/>
      <c r="OAB4" s="367"/>
      <c r="OAC4" s="367"/>
      <c r="OAD4" s="367"/>
      <c r="OAE4" s="367"/>
      <c r="OAF4" s="367"/>
      <c r="OAG4" s="367"/>
      <c r="OAH4" s="367"/>
      <c r="OAI4" s="367"/>
      <c r="OAJ4" s="367"/>
      <c r="OAK4" s="367"/>
      <c r="OAL4" s="367"/>
      <c r="OAM4" s="367"/>
      <c r="OAN4" s="367"/>
      <c r="OAO4" s="367"/>
      <c r="OAP4" s="367"/>
      <c r="OAQ4" s="367"/>
      <c r="OAR4" s="367"/>
      <c r="OAS4" s="367"/>
      <c r="OAT4" s="367"/>
      <c r="OAU4" s="367"/>
      <c r="OAV4" s="367"/>
      <c r="OAW4" s="367"/>
      <c r="OAX4" s="367"/>
      <c r="OAY4" s="367"/>
      <c r="OAZ4" s="367"/>
      <c r="OBA4" s="367"/>
      <c r="OBB4" s="367"/>
      <c r="OBC4" s="367"/>
      <c r="OBD4" s="367"/>
      <c r="OBE4" s="367"/>
      <c r="OBF4" s="367"/>
      <c r="OBG4" s="367"/>
      <c r="OBH4" s="367"/>
      <c r="OBI4" s="367"/>
      <c r="OBJ4" s="367"/>
      <c r="OBK4" s="367"/>
      <c r="OBL4" s="367"/>
      <c r="OBM4" s="367"/>
      <c r="OBN4" s="367"/>
      <c r="OBO4" s="367"/>
      <c r="OBP4" s="367"/>
      <c r="OBQ4" s="367"/>
      <c r="OBR4" s="367"/>
      <c r="OBS4" s="367"/>
      <c r="OBT4" s="367"/>
      <c r="OBU4" s="367"/>
      <c r="OBV4" s="367"/>
      <c r="OBW4" s="367"/>
      <c r="OBX4" s="367"/>
      <c r="OBY4" s="367"/>
      <c r="OBZ4" s="367"/>
      <c r="OCA4" s="367"/>
      <c r="OCB4" s="367"/>
      <c r="OCC4" s="367"/>
      <c r="OCD4" s="367"/>
      <c r="OCE4" s="367"/>
      <c r="OCF4" s="367"/>
      <c r="OCG4" s="367"/>
      <c r="OCH4" s="367"/>
      <c r="OCI4" s="367"/>
      <c r="OCJ4" s="367"/>
      <c r="OCK4" s="367"/>
      <c r="OCL4" s="367"/>
      <c r="OCM4" s="367"/>
      <c r="OCN4" s="367"/>
      <c r="OCO4" s="367"/>
      <c r="OCP4" s="367"/>
      <c r="OCQ4" s="367"/>
      <c r="OCR4" s="367"/>
      <c r="OCS4" s="367"/>
      <c r="OCT4" s="367"/>
      <c r="OCU4" s="367"/>
      <c r="OCV4" s="367"/>
      <c r="OCW4" s="367"/>
      <c r="OCX4" s="367"/>
      <c r="OCY4" s="367"/>
      <c r="OCZ4" s="367"/>
      <c r="ODA4" s="367"/>
      <c r="ODB4" s="367"/>
      <c r="ODC4" s="367"/>
      <c r="ODD4" s="367"/>
      <c r="ODE4" s="367"/>
      <c r="ODF4" s="367"/>
      <c r="ODG4" s="367"/>
      <c r="ODH4" s="367"/>
      <c r="ODI4" s="367"/>
      <c r="ODJ4" s="367"/>
      <c r="ODK4" s="367"/>
      <c r="ODL4" s="367"/>
      <c r="ODM4" s="367"/>
      <c r="ODN4" s="367"/>
      <c r="ODO4" s="367"/>
      <c r="ODP4" s="367"/>
      <c r="ODQ4" s="367"/>
      <c r="ODR4" s="367"/>
      <c r="ODS4" s="367"/>
      <c r="ODT4" s="367"/>
      <c r="ODU4" s="367"/>
      <c r="ODV4" s="367"/>
      <c r="ODW4" s="367"/>
      <c r="ODX4" s="367"/>
      <c r="ODY4" s="367"/>
      <c r="ODZ4" s="367"/>
      <c r="OEA4" s="367"/>
      <c r="OEB4" s="367"/>
      <c r="OEC4" s="367"/>
      <c r="OED4" s="367"/>
      <c r="OEE4" s="367"/>
      <c r="OEF4" s="367"/>
      <c r="OEG4" s="367"/>
      <c r="OEH4" s="367"/>
      <c r="OEI4" s="367"/>
      <c r="OEJ4" s="367"/>
      <c r="OEK4" s="367"/>
      <c r="OEL4" s="367"/>
      <c r="OEM4" s="367"/>
      <c r="OEN4" s="367"/>
      <c r="OEO4" s="367"/>
      <c r="OEP4" s="367"/>
      <c r="OEQ4" s="367"/>
      <c r="OER4" s="367"/>
      <c r="OES4" s="367"/>
      <c r="OET4" s="367"/>
      <c r="OEU4" s="367"/>
      <c r="OEV4" s="367"/>
      <c r="OEW4" s="367"/>
      <c r="OEX4" s="367"/>
      <c r="OEY4" s="367"/>
      <c r="OEZ4" s="367"/>
      <c r="OFA4" s="367"/>
      <c r="OFB4" s="367"/>
      <c r="OFC4" s="367"/>
      <c r="OFD4" s="367"/>
      <c r="OFE4" s="367"/>
      <c r="OFF4" s="367"/>
      <c r="OFG4" s="367"/>
      <c r="OFH4" s="367"/>
      <c r="OFI4" s="367"/>
      <c r="OFJ4" s="367"/>
      <c r="OFK4" s="367"/>
      <c r="OFL4" s="367"/>
      <c r="OFM4" s="367"/>
      <c r="OFN4" s="367"/>
      <c r="OFO4" s="367"/>
      <c r="OFP4" s="367"/>
      <c r="OFQ4" s="367"/>
      <c r="OFR4" s="367"/>
      <c r="OFS4" s="367"/>
      <c r="OFT4" s="367"/>
      <c r="OFU4" s="367"/>
      <c r="OFV4" s="367"/>
      <c r="OFW4" s="367"/>
      <c r="OFX4" s="367"/>
      <c r="OFY4" s="367"/>
      <c r="OFZ4" s="367"/>
      <c r="OGA4" s="367"/>
      <c r="OGB4" s="367"/>
      <c r="OGC4" s="367"/>
      <c r="OGD4" s="367"/>
      <c r="OGE4" s="367"/>
      <c r="OGF4" s="367"/>
      <c r="OGG4" s="367"/>
      <c r="OGH4" s="367"/>
      <c r="OGI4" s="367"/>
      <c r="OGJ4" s="367"/>
      <c r="OGK4" s="367"/>
      <c r="OGL4" s="367"/>
      <c r="OGM4" s="367"/>
      <c r="OGN4" s="367"/>
      <c r="OGO4" s="367"/>
      <c r="OGP4" s="367"/>
      <c r="OGQ4" s="367"/>
      <c r="OGR4" s="367"/>
      <c r="OGS4" s="367"/>
      <c r="OGT4" s="367"/>
      <c r="OGU4" s="367"/>
      <c r="OGV4" s="367"/>
      <c r="OGW4" s="367"/>
      <c r="OGX4" s="367"/>
      <c r="OGY4" s="367"/>
      <c r="OGZ4" s="367"/>
      <c r="OHA4" s="367"/>
      <c r="OHB4" s="367"/>
      <c r="OHC4" s="367"/>
      <c r="OHD4" s="367"/>
      <c r="OHE4" s="367"/>
      <c r="OHF4" s="367"/>
      <c r="OHG4" s="367"/>
      <c r="OHH4" s="367"/>
      <c r="OHI4" s="367"/>
      <c r="OHJ4" s="367"/>
      <c r="OHK4" s="367"/>
      <c r="OHL4" s="367"/>
      <c r="OHM4" s="367"/>
      <c r="OHN4" s="367"/>
      <c r="OHO4" s="367"/>
      <c r="OHP4" s="367"/>
      <c r="OHQ4" s="367"/>
      <c r="OHR4" s="367"/>
      <c r="OHS4" s="367"/>
      <c r="OHT4" s="367"/>
      <c r="OHU4" s="367"/>
      <c r="OHV4" s="367"/>
      <c r="OHW4" s="367"/>
      <c r="OHX4" s="367"/>
      <c r="OHY4" s="367"/>
      <c r="OHZ4" s="367"/>
      <c r="OIA4" s="367"/>
      <c r="OIB4" s="367"/>
      <c r="OIC4" s="367"/>
      <c r="OID4" s="367"/>
      <c r="OIE4" s="367"/>
      <c r="OIF4" s="367"/>
      <c r="OIG4" s="367"/>
      <c r="OIH4" s="367"/>
      <c r="OII4" s="367"/>
      <c r="OIJ4" s="367"/>
      <c r="OIK4" s="367"/>
      <c r="OIL4" s="367"/>
      <c r="OIM4" s="367"/>
      <c r="OIN4" s="367"/>
      <c r="OIO4" s="367"/>
      <c r="OIP4" s="367"/>
      <c r="OIQ4" s="367"/>
      <c r="OIR4" s="367"/>
      <c r="OIS4" s="367"/>
      <c r="OIT4" s="367"/>
      <c r="OIU4" s="367"/>
      <c r="OIV4" s="367"/>
      <c r="OIW4" s="367"/>
      <c r="OIX4" s="367"/>
      <c r="OIY4" s="367"/>
      <c r="OIZ4" s="367"/>
      <c r="OJA4" s="367"/>
      <c r="OJB4" s="367"/>
      <c r="OJC4" s="367"/>
      <c r="OJD4" s="367"/>
      <c r="OJE4" s="367"/>
      <c r="OJF4" s="367"/>
      <c r="OJG4" s="367"/>
      <c r="OJH4" s="367"/>
      <c r="OJI4" s="367"/>
      <c r="OJJ4" s="367"/>
      <c r="OJK4" s="367"/>
      <c r="OJL4" s="367"/>
      <c r="OJM4" s="367"/>
      <c r="OJN4" s="367"/>
      <c r="OJO4" s="367"/>
      <c r="OJP4" s="367"/>
      <c r="OJQ4" s="367"/>
      <c r="OJR4" s="367"/>
      <c r="OJS4" s="367"/>
      <c r="OJT4" s="367"/>
      <c r="OJU4" s="367"/>
      <c r="OJV4" s="367"/>
      <c r="OJW4" s="367"/>
      <c r="OJX4" s="367"/>
      <c r="OJY4" s="367"/>
      <c r="OJZ4" s="367"/>
      <c r="OKA4" s="367"/>
      <c r="OKB4" s="367"/>
      <c r="OKC4" s="367"/>
      <c r="OKD4" s="367"/>
      <c r="OKE4" s="367"/>
      <c r="OKF4" s="367"/>
      <c r="OKG4" s="367"/>
      <c r="OKH4" s="367"/>
      <c r="OKI4" s="367"/>
      <c r="OKJ4" s="367"/>
      <c r="OKK4" s="367"/>
      <c r="OKL4" s="367"/>
      <c r="OKM4" s="367"/>
      <c r="OKN4" s="367"/>
      <c r="OKO4" s="367"/>
      <c r="OKP4" s="367"/>
      <c r="OKQ4" s="367"/>
      <c r="OKR4" s="367"/>
      <c r="OKS4" s="367"/>
      <c r="OKT4" s="367"/>
      <c r="OKU4" s="367"/>
      <c r="OKV4" s="367"/>
      <c r="OKW4" s="367"/>
      <c r="OKX4" s="367"/>
      <c r="OKY4" s="367"/>
      <c r="OKZ4" s="367"/>
      <c r="OLA4" s="367"/>
      <c r="OLB4" s="367"/>
      <c r="OLC4" s="367"/>
      <c r="OLD4" s="367"/>
      <c r="OLE4" s="367"/>
      <c r="OLF4" s="367"/>
      <c r="OLG4" s="367"/>
      <c r="OLH4" s="367"/>
      <c r="OLI4" s="367"/>
      <c r="OLJ4" s="367"/>
      <c r="OLK4" s="367"/>
      <c r="OLL4" s="367"/>
      <c r="OLM4" s="367"/>
      <c r="OLN4" s="367"/>
      <c r="OLO4" s="367"/>
      <c r="OLP4" s="367"/>
      <c r="OLQ4" s="367"/>
      <c r="OLR4" s="367"/>
      <c r="OLS4" s="367"/>
      <c r="OLT4" s="367"/>
      <c r="OLU4" s="367"/>
      <c r="OLV4" s="367"/>
      <c r="OLW4" s="367"/>
      <c r="OLX4" s="367"/>
      <c r="OLY4" s="367"/>
      <c r="OLZ4" s="367"/>
      <c r="OMA4" s="367"/>
      <c r="OMB4" s="367"/>
      <c r="OMC4" s="367"/>
      <c r="OMD4" s="367"/>
      <c r="OME4" s="367"/>
      <c r="OMF4" s="367"/>
      <c r="OMG4" s="367"/>
      <c r="OMH4" s="367"/>
      <c r="OMI4" s="367"/>
      <c r="OMJ4" s="367"/>
      <c r="OMK4" s="367"/>
      <c r="OML4" s="367"/>
      <c r="OMM4" s="367"/>
      <c r="OMN4" s="367"/>
      <c r="OMO4" s="367"/>
      <c r="OMP4" s="367"/>
      <c r="OMQ4" s="367"/>
      <c r="OMR4" s="367"/>
      <c r="OMS4" s="367"/>
      <c r="OMT4" s="367"/>
      <c r="OMU4" s="367"/>
      <c r="OMV4" s="367"/>
      <c r="OMW4" s="367"/>
      <c r="OMX4" s="367"/>
      <c r="OMY4" s="367"/>
      <c r="OMZ4" s="367"/>
      <c r="ONA4" s="367"/>
      <c r="ONB4" s="367"/>
      <c r="ONC4" s="367"/>
      <c r="OND4" s="367"/>
      <c r="ONE4" s="367"/>
      <c r="ONF4" s="367"/>
      <c r="ONG4" s="367"/>
      <c r="ONH4" s="367"/>
      <c r="ONI4" s="367"/>
      <c r="ONJ4" s="367"/>
      <c r="ONK4" s="367"/>
      <c r="ONL4" s="367"/>
      <c r="ONM4" s="367"/>
      <c r="ONN4" s="367"/>
      <c r="ONO4" s="367"/>
      <c r="ONP4" s="367"/>
      <c r="ONQ4" s="367"/>
      <c r="ONR4" s="367"/>
      <c r="ONS4" s="367"/>
      <c r="ONT4" s="367"/>
      <c r="ONU4" s="367"/>
      <c r="ONV4" s="367"/>
      <c r="ONW4" s="367"/>
      <c r="ONX4" s="367"/>
      <c r="ONY4" s="367"/>
      <c r="ONZ4" s="367"/>
      <c r="OOA4" s="367"/>
      <c r="OOB4" s="367"/>
      <c r="OOC4" s="367"/>
      <c r="OOD4" s="367"/>
      <c r="OOE4" s="367"/>
      <c r="OOF4" s="367"/>
      <c r="OOG4" s="367"/>
      <c r="OOH4" s="367"/>
      <c r="OOI4" s="367"/>
      <c r="OOJ4" s="367"/>
      <c r="OOK4" s="367"/>
      <c r="OOL4" s="367"/>
      <c r="OOM4" s="367"/>
      <c r="OON4" s="367"/>
      <c r="OOO4" s="367"/>
      <c r="OOP4" s="367"/>
      <c r="OOQ4" s="367"/>
      <c r="OOR4" s="367"/>
      <c r="OOS4" s="367"/>
      <c r="OOT4" s="367"/>
      <c r="OOU4" s="367"/>
      <c r="OOV4" s="367"/>
      <c r="OOW4" s="367"/>
      <c r="OOX4" s="367"/>
      <c r="OOY4" s="367"/>
      <c r="OOZ4" s="367"/>
      <c r="OPA4" s="367"/>
      <c r="OPB4" s="367"/>
      <c r="OPC4" s="367"/>
      <c r="OPD4" s="367"/>
      <c r="OPE4" s="367"/>
      <c r="OPF4" s="367"/>
      <c r="OPG4" s="367"/>
      <c r="OPH4" s="367"/>
      <c r="OPI4" s="367"/>
      <c r="OPJ4" s="367"/>
      <c r="OPK4" s="367"/>
      <c r="OPL4" s="367"/>
      <c r="OPM4" s="367"/>
      <c r="OPN4" s="367"/>
      <c r="OPO4" s="367"/>
      <c r="OPP4" s="367"/>
      <c r="OPQ4" s="367"/>
      <c r="OPR4" s="367"/>
      <c r="OPS4" s="367"/>
      <c r="OPT4" s="367"/>
      <c r="OPU4" s="367"/>
      <c r="OPV4" s="367"/>
      <c r="OPW4" s="367"/>
      <c r="OPX4" s="367"/>
      <c r="OPY4" s="367"/>
      <c r="OPZ4" s="367"/>
      <c r="OQA4" s="367"/>
      <c r="OQB4" s="367"/>
      <c r="OQC4" s="367"/>
      <c r="OQD4" s="367"/>
      <c r="OQE4" s="367"/>
      <c r="OQF4" s="367"/>
      <c r="OQG4" s="367"/>
      <c r="OQH4" s="367"/>
      <c r="OQI4" s="367"/>
      <c r="OQJ4" s="367"/>
      <c r="OQK4" s="367"/>
      <c r="OQL4" s="367"/>
      <c r="OQM4" s="367"/>
      <c r="OQN4" s="367"/>
      <c r="OQO4" s="367"/>
      <c r="OQP4" s="367"/>
      <c r="OQQ4" s="367"/>
      <c r="OQR4" s="367"/>
      <c r="OQS4" s="367"/>
      <c r="OQT4" s="367"/>
      <c r="OQU4" s="367"/>
      <c r="OQV4" s="367"/>
      <c r="OQW4" s="367"/>
      <c r="OQX4" s="367"/>
      <c r="OQY4" s="367"/>
      <c r="OQZ4" s="367"/>
      <c r="ORA4" s="367"/>
      <c r="ORB4" s="367"/>
      <c r="ORC4" s="367"/>
      <c r="ORD4" s="367"/>
      <c r="ORE4" s="367"/>
      <c r="ORF4" s="367"/>
      <c r="ORG4" s="367"/>
      <c r="ORH4" s="367"/>
      <c r="ORI4" s="367"/>
      <c r="ORJ4" s="367"/>
      <c r="ORK4" s="367"/>
      <c r="ORL4" s="367"/>
      <c r="ORM4" s="367"/>
      <c r="ORN4" s="367"/>
      <c r="ORO4" s="367"/>
      <c r="ORP4" s="367"/>
      <c r="ORQ4" s="367"/>
      <c r="ORR4" s="367"/>
      <c r="ORS4" s="367"/>
      <c r="ORT4" s="367"/>
      <c r="ORU4" s="367"/>
      <c r="ORV4" s="367"/>
      <c r="ORW4" s="367"/>
      <c r="ORX4" s="367"/>
      <c r="ORY4" s="367"/>
      <c r="ORZ4" s="367"/>
      <c r="OSA4" s="367"/>
      <c r="OSB4" s="367"/>
      <c r="OSC4" s="367"/>
      <c r="OSD4" s="367"/>
      <c r="OSE4" s="367"/>
      <c r="OSF4" s="367"/>
      <c r="OSG4" s="367"/>
      <c r="OSH4" s="367"/>
      <c r="OSI4" s="367"/>
      <c r="OSJ4" s="367"/>
      <c r="OSK4" s="367"/>
      <c r="OSL4" s="367"/>
      <c r="OSM4" s="367"/>
      <c r="OSN4" s="367"/>
      <c r="OSO4" s="367"/>
      <c r="OSP4" s="367"/>
      <c r="OSQ4" s="367"/>
      <c r="OSR4" s="367"/>
      <c r="OSS4" s="367"/>
      <c r="OST4" s="367"/>
      <c r="OSU4" s="367"/>
      <c r="OSV4" s="367"/>
      <c r="OSW4" s="367"/>
      <c r="OSX4" s="367"/>
      <c r="OSY4" s="367"/>
      <c r="OSZ4" s="367"/>
      <c r="OTA4" s="367"/>
      <c r="OTB4" s="367"/>
      <c r="OTC4" s="367"/>
      <c r="OTD4" s="367"/>
      <c r="OTE4" s="367"/>
      <c r="OTF4" s="367"/>
      <c r="OTG4" s="367"/>
      <c r="OTH4" s="367"/>
      <c r="OTI4" s="367"/>
      <c r="OTJ4" s="367"/>
      <c r="OTK4" s="367"/>
      <c r="OTL4" s="367"/>
      <c r="OTM4" s="367"/>
      <c r="OTN4" s="367"/>
      <c r="OTO4" s="367"/>
      <c r="OTP4" s="367"/>
      <c r="OTQ4" s="367"/>
      <c r="OTR4" s="367"/>
      <c r="OTS4" s="367"/>
      <c r="OTT4" s="367"/>
      <c r="OTU4" s="367"/>
      <c r="OTV4" s="367"/>
      <c r="OTW4" s="367"/>
      <c r="OTX4" s="367"/>
      <c r="OTY4" s="367"/>
      <c r="OTZ4" s="367"/>
      <c r="OUA4" s="367"/>
      <c r="OUB4" s="367"/>
      <c r="OUC4" s="367"/>
      <c r="OUD4" s="367"/>
      <c r="OUE4" s="367"/>
      <c r="OUF4" s="367"/>
      <c r="OUG4" s="367"/>
      <c r="OUH4" s="367"/>
      <c r="OUI4" s="367"/>
      <c r="OUJ4" s="367"/>
      <c r="OUK4" s="367"/>
      <c r="OUL4" s="367"/>
      <c r="OUM4" s="367"/>
      <c r="OUN4" s="367"/>
      <c r="OUO4" s="367"/>
      <c r="OUP4" s="367"/>
      <c r="OUQ4" s="367"/>
      <c r="OUR4" s="367"/>
      <c r="OUS4" s="367"/>
      <c r="OUT4" s="367"/>
      <c r="OUU4" s="367"/>
      <c r="OUV4" s="367"/>
      <c r="OUW4" s="367"/>
      <c r="OUX4" s="367"/>
      <c r="OUY4" s="367"/>
      <c r="OUZ4" s="367"/>
      <c r="OVA4" s="367"/>
      <c r="OVB4" s="367"/>
      <c r="OVC4" s="367"/>
      <c r="OVD4" s="367"/>
      <c r="OVE4" s="367"/>
      <c r="OVF4" s="367"/>
      <c r="OVG4" s="367"/>
      <c r="OVH4" s="367"/>
      <c r="OVI4" s="367"/>
      <c r="OVJ4" s="367"/>
      <c r="OVK4" s="367"/>
      <c r="OVL4" s="367"/>
      <c r="OVM4" s="367"/>
      <c r="OVN4" s="367"/>
      <c r="OVO4" s="367"/>
      <c r="OVP4" s="367"/>
      <c r="OVQ4" s="367"/>
      <c r="OVR4" s="367"/>
      <c r="OVS4" s="367"/>
      <c r="OVT4" s="367"/>
      <c r="OVU4" s="367"/>
      <c r="OVV4" s="367"/>
      <c r="OVW4" s="367"/>
      <c r="OVX4" s="367"/>
      <c r="OVY4" s="367"/>
      <c r="OVZ4" s="367"/>
      <c r="OWA4" s="367"/>
      <c r="OWB4" s="367"/>
      <c r="OWC4" s="367"/>
      <c r="OWD4" s="367"/>
      <c r="OWE4" s="367"/>
      <c r="OWF4" s="367"/>
      <c r="OWG4" s="367"/>
      <c r="OWH4" s="367"/>
      <c r="OWI4" s="367"/>
      <c r="OWJ4" s="367"/>
      <c r="OWK4" s="367"/>
      <c r="OWL4" s="367"/>
      <c r="OWM4" s="367"/>
      <c r="OWN4" s="367"/>
      <c r="OWO4" s="367"/>
      <c r="OWP4" s="367"/>
      <c r="OWQ4" s="367"/>
      <c r="OWR4" s="367"/>
      <c r="OWS4" s="367"/>
      <c r="OWT4" s="367"/>
      <c r="OWU4" s="367"/>
      <c r="OWV4" s="367"/>
      <c r="OWW4" s="367"/>
      <c r="OWX4" s="367"/>
      <c r="OWY4" s="367"/>
      <c r="OWZ4" s="367"/>
      <c r="OXA4" s="367"/>
      <c r="OXB4" s="367"/>
      <c r="OXC4" s="367"/>
      <c r="OXD4" s="367"/>
      <c r="OXE4" s="367"/>
      <c r="OXF4" s="367"/>
      <c r="OXG4" s="367"/>
      <c r="OXH4" s="367"/>
      <c r="OXI4" s="367"/>
      <c r="OXJ4" s="367"/>
      <c r="OXK4" s="367"/>
      <c r="OXL4" s="367"/>
      <c r="OXM4" s="367"/>
      <c r="OXN4" s="367"/>
      <c r="OXO4" s="367"/>
      <c r="OXP4" s="367"/>
      <c r="OXQ4" s="367"/>
      <c r="OXR4" s="367"/>
      <c r="OXS4" s="367"/>
      <c r="OXT4" s="367"/>
      <c r="OXU4" s="367"/>
      <c r="OXV4" s="367"/>
      <c r="OXW4" s="367"/>
      <c r="OXX4" s="367"/>
      <c r="OXY4" s="367"/>
      <c r="OXZ4" s="367"/>
      <c r="OYA4" s="367"/>
      <c r="OYB4" s="367"/>
      <c r="OYC4" s="367"/>
      <c r="OYD4" s="367"/>
      <c r="OYE4" s="367"/>
      <c r="OYF4" s="367"/>
      <c r="OYG4" s="367"/>
      <c r="OYH4" s="367"/>
      <c r="OYI4" s="367"/>
      <c r="OYJ4" s="367"/>
      <c r="OYK4" s="367"/>
      <c r="OYL4" s="367"/>
      <c r="OYM4" s="367"/>
      <c r="OYN4" s="367"/>
      <c r="OYO4" s="367"/>
      <c r="OYP4" s="367"/>
      <c r="OYQ4" s="367"/>
      <c r="OYR4" s="367"/>
      <c r="OYS4" s="367"/>
      <c r="OYT4" s="367"/>
      <c r="OYU4" s="367"/>
      <c r="OYV4" s="367"/>
      <c r="OYW4" s="367"/>
      <c r="OYX4" s="367"/>
      <c r="OYY4" s="367"/>
      <c r="OYZ4" s="367"/>
      <c r="OZA4" s="367"/>
      <c r="OZB4" s="367"/>
      <c r="OZC4" s="367"/>
      <c r="OZD4" s="367"/>
      <c r="OZE4" s="367"/>
      <c r="OZF4" s="367"/>
      <c r="OZG4" s="367"/>
      <c r="OZH4" s="367"/>
      <c r="OZI4" s="367"/>
      <c r="OZJ4" s="367"/>
      <c r="OZK4" s="367"/>
      <c r="OZL4" s="367"/>
      <c r="OZM4" s="367"/>
      <c r="OZN4" s="367"/>
      <c r="OZO4" s="367"/>
      <c r="OZP4" s="367"/>
      <c r="OZQ4" s="367"/>
      <c r="OZR4" s="367"/>
      <c r="OZS4" s="367"/>
      <c r="OZT4" s="367"/>
      <c r="OZU4" s="367"/>
      <c r="OZV4" s="367"/>
      <c r="OZW4" s="367"/>
      <c r="OZX4" s="367"/>
      <c r="OZY4" s="367"/>
      <c r="OZZ4" s="367"/>
      <c r="PAA4" s="367"/>
      <c r="PAB4" s="367"/>
      <c r="PAC4" s="367"/>
      <c r="PAD4" s="367"/>
      <c r="PAE4" s="367"/>
      <c r="PAF4" s="367"/>
      <c r="PAG4" s="367"/>
      <c r="PAH4" s="367"/>
      <c r="PAI4" s="367"/>
      <c r="PAJ4" s="367"/>
      <c r="PAK4" s="367"/>
      <c r="PAL4" s="367"/>
      <c r="PAM4" s="367"/>
      <c r="PAN4" s="367"/>
      <c r="PAO4" s="367"/>
      <c r="PAP4" s="367"/>
      <c r="PAQ4" s="367"/>
      <c r="PAR4" s="367"/>
      <c r="PAS4" s="367"/>
      <c r="PAT4" s="367"/>
      <c r="PAU4" s="367"/>
      <c r="PAV4" s="367"/>
      <c r="PAW4" s="367"/>
      <c r="PAX4" s="367"/>
      <c r="PAY4" s="367"/>
      <c r="PAZ4" s="367"/>
      <c r="PBA4" s="367"/>
      <c r="PBB4" s="367"/>
      <c r="PBC4" s="367"/>
      <c r="PBD4" s="367"/>
      <c r="PBE4" s="367"/>
      <c r="PBF4" s="367"/>
      <c r="PBG4" s="367"/>
      <c r="PBH4" s="367"/>
      <c r="PBI4" s="367"/>
      <c r="PBJ4" s="367"/>
      <c r="PBK4" s="367"/>
      <c r="PBL4" s="367"/>
      <c r="PBM4" s="367"/>
      <c r="PBN4" s="367"/>
      <c r="PBO4" s="367"/>
      <c r="PBP4" s="367"/>
      <c r="PBQ4" s="367"/>
      <c r="PBR4" s="367"/>
      <c r="PBS4" s="367"/>
      <c r="PBT4" s="367"/>
      <c r="PBU4" s="367"/>
      <c r="PBV4" s="367"/>
      <c r="PBW4" s="367"/>
      <c r="PBX4" s="367"/>
      <c r="PBY4" s="367"/>
      <c r="PBZ4" s="367"/>
      <c r="PCA4" s="367"/>
      <c r="PCB4" s="367"/>
      <c r="PCC4" s="367"/>
      <c r="PCD4" s="367"/>
      <c r="PCE4" s="367"/>
      <c r="PCF4" s="367"/>
      <c r="PCG4" s="367"/>
      <c r="PCH4" s="367"/>
      <c r="PCI4" s="367"/>
      <c r="PCJ4" s="367"/>
      <c r="PCK4" s="367"/>
      <c r="PCL4" s="367"/>
      <c r="PCM4" s="367"/>
      <c r="PCN4" s="367"/>
      <c r="PCO4" s="367"/>
      <c r="PCP4" s="367"/>
      <c r="PCQ4" s="367"/>
      <c r="PCR4" s="367"/>
      <c r="PCS4" s="367"/>
      <c r="PCT4" s="367"/>
      <c r="PCU4" s="367"/>
      <c r="PCV4" s="367"/>
      <c r="PCW4" s="367"/>
      <c r="PCX4" s="367"/>
      <c r="PCY4" s="367"/>
      <c r="PCZ4" s="367"/>
      <c r="PDA4" s="367"/>
      <c r="PDB4" s="367"/>
      <c r="PDC4" s="367"/>
      <c r="PDD4" s="367"/>
      <c r="PDE4" s="367"/>
      <c r="PDF4" s="367"/>
      <c r="PDG4" s="367"/>
      <c r="PDH4" s="367"/>
      <c r="PDI4" s="367"/>
      <c r="PDJ4" s="367"/>
      <c r="PDK4" s="367"/>
      <c r="PDL4" s="367"/>
      <c r="PDM4" s="367"/>
      <c r="PDN4" s="367"/>
      <c r="PDO4" s="367"/>
      <c r="PDP4" s="367"/>
      <c r="PDQ4" s="367"/>
      <c r="PDR4" s="367"/>
      <c r="PDS4" s="367"/>
      <c r="PDT4" s="367"/>
      <c r="PDU4" s="367"/>
      <c r="PDV4" s="367"/>
      <c r="PDW4" s="367"/>
      <c r="PDX4" s="367"/>
      <c r="PDY4" s="367"/>
      <c r="PDZ4" s="367"/>
      <c r="PEA4" s="367"/>
      <c r="PEB4" s="367"/>
      <c r="PEC4" s="367"/>
      <c r="PED4" s="367"/>
      <c r="PEE4" s="367"/>
      <c r="PEF4" s="367"/>
      <c r="PEG4" s="367"/>
      <c r="PEH4" s="367"/>
      <c r="PEI4" s="367"/>
      <c r="PEJ4" s="367"/>
      <c r="PEK4" s="367"/>
      <c r="PEL4" s="367"/>
      <c r="PEM4" s="367"/>
      <c r="PEN4" s="367"/>
      <c r="PEO4" s="367"/>
      <c r="PEP4" s="367"/>
      <c r="PEQ4" s="367"/>
      <c r="PER4" s="367"/>
      <c r="PES4" s="367"/>
      <c r="PET4" s="367"/>
      <c r="PEU4" s="367"/>
      <c r="PEV4" s="367"/>
      <c r="PEW4" s="367"/>
      <c r="PEX4" s="367"/>
      <c r="PEY4" s="367"/>
      <c r="PEZ4" s="367"/>
      <c r="PFA4" s="367"/>
      <c r="PFB4" s="367"/>
      <c r="PFC4" s="367"/>
      <c r="PFD4" s="367"/>
      <c r="PFE4" s="367"/>
      <c r="PFF4" s="367"/>
      <c r="PFG4" s="367"/>
      <c r="PFH4" s="367"/>
      <c r="PFI4" s="367"/>
      <c r="PFJ4" s="367"/>
      <c r="PFK4" s="367"/>
      <c r="PFL4" s="367"/>
      <c r="PFM4" s="367"/>
      <c r="PFN4" s="367"/>
      <c r="PFO4" s="367"/>
      <c r="PFP4" s="367"/>
      <c r="PFQ4" s="367"/>
      <c r="PFR4" s="367"/>
      <c r="PFS4" s="367"/>
      <c r="PFT4" s="367"/>
      <c r="PFU4" s="367"/>
      <c r="PFV4" s="367"/>
      <c r="PFW4" s="367"/>
      <c r="PFX4" s="367"/>
      <c r="PFY4" s="367"/>
      <c r="PFZ4" s="367"/>
      <c r="PGA4" s="367"/>
      <c r="PGB4" s="367"/>
      <c r="PGC4" s="367"/>
      <c r="PGD4" s="367"/>
      <c r="PGE4" s="367"/>
      <c r="PGF4" s="367"/>
      <c r="PGG4" s="367"/>
      <c r="PGH4" s="367"/>
      <c r="PGI4" s="367"/>
      <c r="PGJ4" s="367"/>
      <c r="PGK4" s="367"/>
      <c r="PGL4" s="367"/>
      <c r="PGM4" s="367"/>
      <c r="PGN4" s="367"/>
      <c r="PGO4" s="367"/>
      <c r="PGP4" s="367"/>
      <c r="PGQ4" s="367"/>
      <c r="PGR4" s="367"/>
      <c r="PGS4" s="367"/>
      <c r="PGT4" s="367"/>
      <c r="PGU4" s="367"/>
      <c r="PGV4" s="367"/>
      <c r="PGW4" s="367"/>
      <c r="PGX4" s="367"/>
      <c r="PGY4" s="367"/>
      <c r="PGZ4" s="367"/>
      <c r="PHA4" s="367"/>
      <c r="PHB4" s="367"/>
      <c r="PHC4" s="367"/>
      <c r="PHD4" s="367"/>
      <c r="PHE4" s="367"/>
      <c r="PHF4" s="367"/>
      <c r="PHG4" s="367"/>
      <c r="PHH4" s="367"/>
      <c r="PHI4" s="367"/>
      <c r="PHJ4" s="367"/>
      <c r="PHK4" s="367"/>
      <c r="PHL4" s="367"/>
      <c r="PHM4" s="367"/>
      <c r="PHN4" s="367"/>
      <c r="PHO4" s="367"/>
      <c r="PHP4" s="367"/>
      <c r="PHQ4" s="367"/>
      <c r="PHR4" s="367"/>
      <c r="PHS4" s="367"/>
      <c r="PHT4" s="367"/>
      <c r="PHU4" s="367"/>
      <c r="PHV4" s="367"/>
      <c r="PHW4" s="367"/>
      <c r="PHX4" s="367"/>
      <c r="PHY4" s="367"/>
      <c r="PHZ4" s="367"/>
      <c r="PIA4" s="367"/>
      <c r="PIB4" s="367"/>
      <c r="PIC4" s="367"/>
      <c r="PID4" s="367"/>
      <c r="PIE4" s="367"/>
      <c r="PIF4" s="367"/>
      <c r="PIG4" s="367"/>
      <c r="PIH4" s="367"/>
      <c r="PII4" s="367"/>
      <c r="PIJ4" s="367"/>
      <c r="PIK4" s="367"/>
      <c r="PIL4" s="367"/>
      <c r="PIM4" s="367"/>
      <c r="PIN4" s="367"/>
      <c r="PIO4" s="367"/>
      <c r="PIP4" s="367"/>
      <c r="PIQ4" s="367"/>
      <c r="PIR4" s="367"/>
      <c r="PIS4" s="367"/>
      <c r="PIT4" s="367"/>
      <c r="PIU4" s="367"/>
      <c r="PIV4" s="367"/>
      <c r="PIW4" s="367"/>
      <c r="PIX4" s="367"/>
      <c r="PIY4" s="367"/>
      <c r="PIZ4" s="367"/>
      <c r="PJA4" s="367"/>
      <c r="PJB4" s="367"/>
      <c r="PJC4" s="367"/>
      <c r="PJD4" s="367"/>
      <c r="PJE4" s="367"/>
      <c r="PJF4" s="367"/>
      <c r="PJG4" s="367"/>
      <c r="PJH4" s="367"/>
      <c r="PJI4" s="367"/>
      <c r="PJJ4" s="367"/>
      <c r="PJK4" s="367"/>
      <c r="PJL4" s="367"/>
      <c r="PJM4" s="367"/>
      <c r="PJN4" s="367"/>
      <c r="PJO4" s="367"/>
      <c r="PJP4" s="367"/>
      <c r="PJQ4" s="367"/>
      <c r="PJR4" s="367"/>
      <c r="PJS4" s="367"/>
      <c r="PJT4" s="367"/>
      <c r="PJU4" s="367"/>
      <c r="PJV4" s="367"/>
      <c r="PJW4" s="367"/>
      <c r="PJX4" s="367"/>
      <c r="PJY4" s="367"/>
      <c r="PJZ4" s="367"/>
      <c r="PKA4" s="367"/>
      <c r="PKB4" s="367"/>
      <c r="PKC4" s="367"/>
      <c r="PKD4" s="367"/>
      <c r="PKE4" s="367"/>
      <c r="PKF4" s="367"/>
      <c r="PKG4" s="367"/>
      <c r="PKH4" s="367"/>
      <c r="PKI4" s="367"/>
      <c r="PKJ4" s="367"/>
      <c r="PKK4" s="367"/>
      <c r="PKL4" s="367"/>
      <c r="PKM4" s="367"/>
      <c r="PKN4" s="367"/>
      <c r="PKO4" s="367"/>
      <c r="PKP4" s="367"/>
      <c r="PKQ4" s="367"/>
      <c r="PKR4" s="367"/>
      <c r="PKS4" s="367"/>
      <c r="PKT4" s="367"/>
      <c r="PKU4" s="367"/>
      <c r="PKV4" s="367"/>
      <c r="PKW4" s="367"/>
      <c r="PKX4" s="367"/>
      <c r="PKY4" s="367"/>
      <c r="PKZ4" s="367"/>
      <c r="PLA4" s="367"/>
      <c r="PLB4" s="367"/>
      <c r="PLC4" s="367"/>
      <c r="PLD4" s="367"/>
      <c r="PLE4" s="367"/>
      <c r="PLF4" s="367"/>
      <c r="PLG4" s="367"/>
      <c r="PLH4" s="367"/>
      <c r="PLI4" s="367"/>
      <c r="PLJ4" s="367"/>
      <c r="PLK4" s="367"/>
      <c r="PLL4" s="367"/>
      <c r="PLM4" s="367"/>
      <c r="PLN4" s="367"/>
      <c r="PLO4" s="367"/>
      <c r="PLP4" s="367"/>
      <c r="PLQ4" s="367"/>
      <c r="PLR4" s="367"/>
      <c r="PLS4" s="367"/>
      <c r="PLT4" s="367"/>
      <c r="PLU4" s="367"/>
      <c r="PLV4" s="367"/>
      <c r="PLW4" s="367"/>
      <c r="PLX4" s="367"/>
      <c r="PLY4" s="367"/>
      <c r="PLZ4" s="367"/>
      <c r="PMA4" s="367"/>
      <c r="PMB4" s="367"/>
      <c r="PMC4" s="367"/>
      <c r="PMD4" s="367"/>
      <c r="PME4" s="367"/>
      <c r="PMF4" s="367"/>
      <c r="PMG4" s="367"/>
      <c r="PMH4" s="367"/>
      <c r="PMI4" s="367"/>
      <c r="PMJ4" s="367"/>
      <c r="PMK4" s="367"/>
      <c r="PML4" s="367"/>
      <c r="PMM4" s="367"/>
      <c r="PMN4" s="367"/>
      <c r="PMO4" s="367"/>
      <c r="PMP4" s="367"/>
      <c r="PMQ4" s="367"/>
      <c r="PMR4" s="367"/>
      <c r="PMS4" s="367"/>
      <c r="PMT4" s="367"/>
      <c r="PMU4" s="367"/>
      <c r="PMV4" s="367"/>
      <c r="PMW4" s="367"/>
      <c r="PMX4" s="367"/>
      <c r="PMY4" s="367"/>
      <c r="PMZ4" s="367"/>
      <c r="PNA4" s="367"/>
      <c r="PNB4" s="367"/>
      <c r="PNC4" s="367"/>
      <c r="PND4" s="367"/>
      <c r="PNE4" s="367"/>
      <c r="PNF4" s="367"/>
      <c r="PNG4" s="367"/>
      <c r="PNH4" s="367"/>
      <c r="PNI4" s="367"/>
      <c r="PNJ4" s="367"/>
      <c r="PNK4" s="367"/>
      <c r="PNL4" s="367"/>
      <c r="PNM4" s="367"/>
      <c r="PNN4" s="367"/>
      <c r="PNO4" s="367"/>
      <c r="PNP4" s="367"/>
      <c r="PNQ4" s="367"/>
      <c r="PNR4" s="367"/>
      <c r="PNS4" s="367"/>
      <c r="PNT4" s="367"/>
      <c r="PNU4" s="367"/>
      <c r="PNV4" s="367"/>
      <c r="PNW4" s="367"/>
      <c r="PNX4" s="367"/>
      <c r="PNY4" s="367"/>
      <c r="PNZ4" s="367"/>
      <c r="POA4" s="367"/>
      <c r="POB4" s="367"/>
      <c r="POC4" s="367"/>
      <c r="POD4" s="367"/>
      <c r="POE4" s="367"/>
      <c r="POF4" s="367"/>
      <c r="POG4" s="367"/>
      <c r="POH4" s="367"/>
      <c r="POI4" s="367"/>
      <c r="POJ4" s="367"/>
      <c r="POK4" s="367"/>
      <c r="POL4" s="367"/>
      <c r="POM4" s="367"/>
      <c r="PON4" s="367"/>
      <c r="POO4" s="367"/>
      <c r="POP4" s="367"/>
      <c r="POQ4" s="367"/>
      <c r="POR4" s="367"/>
      <c r="POS4" s="367"/>
      <c r="POT4" s="367"/>
      <c r="POU4" s="367"/>
      <c r="POV4" s="367"/>
      <c r="POW4" s="367"/>
      <c r="POX4" s="367"/>
      <c r="POY4" s="367"/>
      <c r="POZ4" s="367"/>
      <c r="PPA4" s="367"/>
      <c r="PPB4" s="367"/>
      <c r="PPC4" s="367"/>
      <c r="PPD4" s="367"/>
      <c r="PPE4" s="367"/>
      <c r="PPF4" s="367"/>
      <c r="PPG4" s="367"/>
      <c r="PPH4" s="367"/>
      <c r="PPI4" s="367"/>
      <c r="PPJ4" s="367"/>
      <c r="PPK4" s="367"/>
      <c r="PPL4" s="367"/>
      <c r="PPM4" s="367"/>
      <c r="PPN4" s="367"/>
      <c r="PPO4" s="367"/>
      <c r="PPP4" s="367"/>
      <c r="PPQ4" s="367"/>
      <c r="PPR4" s="367"/>
      <c r="PPS4" s="367"/>
      <c r="PPT4" s="367"/>
      <c r="PPU4" s="367"/>
      <c r="PPV4" s="367"/>
      <c r="PPW4" s="367"/>
      <c r="PPX4" s="367"/>
      <c r="PPY4" s="367"/>
      <c r="PPZ4" s="367"/>
      <c r="PQA4" s="367"/>
      <c r="PQB4" s="367"/>
      <c r="PQC4" s="367"/>
      <c r="PQD4" s="367"/>
      <c r="PQE4" s="367"/>
      <c r="PQF4" s="367"/>
      <c r="PQG4" s="367"/>
      <c r="PQH4" s="367"/>
      <c r="PQI4" s="367"/>
      <c r="PQJ4" s="367"/>
      <c r="PQK4" s="367"/>
      <c r="PQL4" s="367"/>
      <c r="PQM4" s="367"/>
      <c r="PQN4" s="367"/>
      <c r="PQO4" s="367"/>
      <c r="PQP4" s="367"/>
      <c r="PQQ4" s="367"/>
      <c r="PQR4" s="367"/>
      <c r="PQS4" s="367"/>
      <c r="PQT4" s="367"/>
      <c r="PQU4" s="367"/>
      <c r="PQV4" s="367"/>
      <c r="PQW4" s="367"/>
      <c r="PQX4" s="367"/>
      <c r="PQY4" s="367"/>
      <c r="PQZ4" s="367"/>
      <c r="PRA4" s="367"/>
      <c r="PRB4" s="367"/>
      <c r="PRC4" s="367"/>
      <c r="PRD4" s="367"/>
      <c r="PRE4" s="367"/>
      <c r="PRF4" s="367"/>
      <c r="PRG4" s="367"/>
      <c r="PRH4" s="367"/>
      <c r="PRI4" s="367"/>
      <c r="PRJ4" s="367"/>
      <c r="PRK4" s="367"/>
      <c r="PRL4" s="367"/>
      <c r="PRM4" s="367"/>
      <c r="PRN4" s="367"/>
      <c r="PRO4" s="367"/>
      <c r="PRP4" s="367"/>
      <c r="PRQ4" s="367"/>
      <c r="PRR4" s="367"/>
      <c r="PRS4" s="367"/>
      <c r="PRT4" s="367"/>
      <c r="PRU4" s="367"/>
      <c r="PRV4" s="367"/>
      <c r="PRW4" s="367"/>
      <c r="PRX4" s="367"/>
      <c r="PRY4" s="367"/>
      <c r="PRZ4" s="367"/>
      <c r="PSA4" s="367"/>
      <c r="PSB4" s="367"/>
      <c r="PSC4" s="367"/>
      <c r="PSD4" s="367"/>
      <c r="PSE4" s="367"/>
      <c r="PSF4" s="367"/>
      <c r="PSG4" s="367"/>
      <c r="PSH4" s="367"/>
      <c r="PSI4" s="367"/>
      <c r="PSJ4" s="367"/>
      <c r="PSK4" s="367"/>
      <c r="PSL4" s="367"/>
      <c r="PSM4" s="367"/>
      <c r="PSN4" s="367"/>
      <c r="PSO4" s="367"/>
      <c r="PSP4" s="367"/>
      <c r="PSQ4" s="367"/>
      <c r="PSR4" s="367"/>
      <c r="PSS4" s="367"/>
      <c r="PST4" s="367"/>
      <c r="PSU4" s="367"/>
      <c r="PSV4" s="367"/>
      <c r="PSW4" s="367"/>
      <c r="PSX4" s="367"/>
      <c r="PSY4" s="367"/>
      <c r="PSZ4" s="367"/>
      <c r="PTA4" s="367"/>
      <c r="PTB4" s="367"/>
      <c r="PTC4" s="367"/>
      <c r="PTD4" s="367"/>
      <c r="PTE4" s="367"/>
      <c r="PTF4" s="367"/>
      <c r="PTG4" s="367"/>
      <c r="PTH4" s="367"/>
      <c r="PTI4" s="367"/>
      <c r="PTJ4" s="367"/>
      <c r="PTK4" s="367"/>
      <c r="PTL4" s="367"/>
      <c r="PTM4" s="367"/>
      <c r="PTN4" s="367"/>
      <c r="PTO4" s="367"/>
      <c r="PTP4" s="367"/>
      <c r="PTQ4" s="367"/>
      <c r="PTR4" s="367"/>
      <c r="PTS4" s="367"/>
      <c r="PTT4" s="367"/>
      <c r="PTU4" s="367"/>
      <c r="PTV4" s="367"/>
      <c r="PTW4" s="367"/>
      <c r="PTX4" s="367"/>
      <c r="PTY4" s="367"/>
      <c r="PTZ4" s="367"/>
      <c r="PUA4" s="367"/>
      <c r="PUB4" s="367"/>
      <c r="PUC4" s="367"/>
      <c r="PUD4" s="367"/>
      <c r="PUE4" s="367"/>
      <c r="PUF4" s="367"/>
      <c r="PUG4" s="367"/>
      <c r="PUH4" s="367"/>
      <c r="PUI4" s="367"/>
      <c r="PUJ4" s="367"/>
      <c r="PUK4" s="367"/>
      <c r="PUL4" s="367"/>
      <c r="PUM4" s="367"/>
      <c r="PUN4" s="367"/>
      <c r="PUO4" s="367"/>
      <c r="PUP4" s="367"/>
      <c r="PUQ4" s="367"/>
      <c r="PUR4" s="367"/>
      <c r="PUS4" s="367"/>
      <c r="PUT4" s="367"/>
      <c r="PUU4" s="367"/>
      <c r="PUV4" s="367"/>
      <c r="PUW4" s="367"/>
      <c r="PUX4" s="367"/>
      <c r="PUY4" s="367"/>
      <c r="PUZ4" s="367"/>
      <c r="PVA4" s="367"/>
      <c r="PVB4" s="367"/>
      <c r="PVC4" s="367"/>
      <c r="PVD4" s="367"/>
      <c r="PVE4" s="367"/>
      <c r="PVF4" s="367"/>
      <c r="PVG4" s="367"/>
      <c r="PVH4" s="367"/>
      <c r="PVI4" s="367"/>
      <c r="PVJ4" s="367"/>
      <c r="PVK4" s="367"/>
      <c r="PVL4" s="367"/>
      <c r="PVM4" s="367"/>
      <c r="PVN4" s="367"/>
      <c r="PVO4" s="367"/>
      <c r="PVP4" s="367"/>
      <c r="PVQ4" s="367"/>
      <c r="PVR4" s="367"/>
      <c r="PVS4" s="367"/>
      <c r="PVT4" s="367"/>
      <c r="PVU4" s="367"/>
      <c r="PVV4" s="367"/>
      <c r="PVW4" s="367"/>
      <c r="PVX4" s="367"/>
      <c r="PVY4" s="367"/>
      <c r="PVZ4" s="367"/>
      <c r="PWA4" s="367"/>
      <c r="PWB4" s="367"/>
      <c r="PWC4" s="367"/>
      <c r="PWD4" s="367"/>
      <c r="PWE4" s="367"/>
      <c r="PWF4" s="367"/>
      <c r="PWG4" s="367"/>
      <c r="PWH4" s="367"/>
      <c r="PWI4" s="367"/>
      <c r="PWJ4" s="367"/>
      <c r="PWK4" s="367"/>
      <c r="PWL4" s="367"/>
      <c r="PWM4" s="367"/>
      <c r="PWN4" s="367"/>
      <c r="PWO4" s="367"/>
      <c r="PWP4" s="367"/>
      <c r="PWQ4" s="367"/>
      <c r="PWR4" s="367"/>
      <c r="PWS4" s="367"/>
      <c r="PWT4" s="367"/>
      <c r="PWU4" s="367"/>
      <c r="PWV4" s="367"/>
      <c r="PWW4" s="367"/>
      <c r="PWX4" s="367"/>
      <c r="PWY4" s="367"/>
      <c r="PWZ4" s="367"/>
      <c r="PXA4" s="367"/>
      <c r="PXB4" s="367"/>
      <c r="PXC4" s="367"/>
      <c r="PXD4" s="367"/>
      <c r="PXE4" s="367"/>
      <c r="PXF4" s="367"/>
      <c r="PXG4" s="367"/>
      <c r="PXH4" s="367"/>
      <c r="PXI4" s="367"/>
      <c r="PXJ4" s="367"/>
      <c r="PXK4" s="367"/>
      <c r="PXL4" s="367"/>
      <c r="PXM4" s="367"/>
      <c r="PXN4" s="367"/>
      <c r="PXO4" s="367"/>
      <c r="PXP4" s="367"/>
      <c r="PXQ4" s="367"/>
      <c r="PXR4" s="367"/>
      <c r="PXS4" s="367"/>
      <c r="PXT4" s="367"/>
      <c r="PXU4" s="367"/>
      <c r="PXV4" s="367"/>
      <c r="PXW4" s="367"/>
      <c r="PXX4" s="367"/>
      <c r="PXY4" s="367"/>
      <c r="PXZ4" s="367"/>
      <c r="PYA4" s="367"/>
      <c r="PYB4" s="367"/>
      <c r="PYC4" s="367"/>
      <c r="PYD4" s="367"/>
      <c r="PYE4" s="367"/>
      <c r="PYF4" s="367"/>
      <c r="PYG4" s="367"/>
      <c r="PYH4" s="367"/>
      <c r="PYI4" s="367"/>
      <c r="PYJ4" s="367"/>
      <c r="PYK4" s="367"/>
      <c r="PYL4" s="367"/>
      <c r="PYM4" s="367"/>
      <c r="PYN4" s="367"/>
      <c r="PYO4" s="367"/>
      <c r="PYP4" s="367"/>
      <c r="PYQ4" s="367"/>
      <c r="PYR4" s="367"/>
      <c r="PYS4" s="367"/>
      <c r="PYT4" s="367"/>
      <c r="PYU4" s="367"/>
      <c r="PYV4" s="367"/>
      <c r="PYW4" s="367"/>
      <c r="PYX4" s="367"/>
      <c r="PYY4" s="367"/>
      <c r="PYZ4" s="367"/>
      <c r="PZA4" s="367"/>
      <c r="PZB4" s="367"/>
      <c r="PZC4" s="367"/>
      <c r="PZD4" s="367"/>
      <c r="PZE4" s="367"/>
      <c r="PZF4" s="367"/>
      <c r="PZG4" s="367"/>
      <c r="PZH4" s="367"/>
      <c r="PZI4" s="367"/>
      <c r="PZJ4" s="367"/>
      <c r="PZK4" s="367"/>
      <c r="PZL4" s="367"/>
      <c r="PZM4" s="367"/>
      <c r="PZN4" s="367"/>
      <c r="PZO4" s="367"/>
      <c r="PZP4" s="367"/>
      <c r="PZQ4" s="367"/>
      <c r="PZR4" s="367"/>
      <c r="PZS4" s="367"/>
      <c r="PZT4" s="367"/>
      <c r="PZU4" s="367"/>
      <c r="PZV4" s="367"/>
      <c r="PZW4" s="367"/>
      <c r="PZX4" s="367"/>
      <c r="PZY4" s="367"/>
      <c r="PZZ4" s="367"/>
      <c r="QAA4" s="367"/>
      <c r="QAB4" s="367"/>
      <c r="QAC4" s="367"/>
      <c r="QAD4" s="367"/>
      <c r="QAE4" s="367"/>
      <c r="QAF4" s="367"/>
      <c r="QAG4" s="367"/>
      <c r="QAH4" s="367"/>
      <c r="QAI4" s="367"/>
      <c r="QAJ4" s="367"/>
      <c r="QAK4" s="367"/>
      <c r="QAL4" s="367"/>
      <c r="QAM4" s="367"/>
      <c r="QAN4" s="367"/>
      <c r="QAO4" s="367"/>
      <c r="QAP4" s="367"/>
      <c r="QAQ4" s="367"/>
      <c r="QAR4" s="367"/>
      <c r="QAS4" s="367"/>
      <c r="QAT4" s="367"/>
      <c r="QAU4" s="367"/>
      <c r="QAV4" s="367"/>
      <c r="QAW4" s="367"/>
      <c r="QAX4" s="367"/>
      <c r="QAY4" s="367"/>
      <c r="QAZ4" s="367"/>
      <c r="QBA4" s="367"/>
      <c r="QBB4" s="367"/>
      <c r="QBC4" s="367"/>
      <c r="QBD4" s="367"/>
      <c r="QBE4" s="367"/>
      <c r="QBF4" s="367"/>
      <c r="QBG4" s="367"/>
      <c r="QBH4" s="367"/>
      <c r="QBI4" s="367"/>
      <c r="QBJ4" s="367"/>
      <c r="QBK4" s="367"/>
      <c r="QBL4" s="367"/>
      <c r="QBM4" s="367"/>
      <c r="QBN4" s="367"/>
      <c r="QBO4" s="367"/>
      <c r="QBP4" s="367"/>
      <c r="QBQ4" s="367"/>
      <c r="QBR4" s="367"/>
      <c r="QBS4" s="367"/>
      <c r="QBT4" s="367"/>
      <c r="QBU4" s="367"/>
      <c r="QBV4" s="367"/>
      <c r="QBW4" s="367"/>
      <c r="QBX4" s="367"/>
      <c r="QBY4" s="367"/>
      <c r="QBZ4" s="367"/>
      <c r="QCA4" s="367"/>
      <c r="QCB4" s="367"/>
      <c r="QCC4" s="367"/>
      <c r="QCD4" s="367"/>
      <c r="QCE4" s="367"/>
      <c r="QCF4" s="367"/>
      <c r="QCG4" s="367"/>
      <c r="QCH4" s="367"/>
      <c r="QCI4" s="367"/>
      <c r="QCJ4" s="367"/>
      <c r="QCK4" s="367"/>
      <c r="QCL4" s="367"/>
      <c r="QCM4" s="367"/>
      <c r="QCN4" s="367"/>
      <c r="QCO4" s="367"/>
      <c r="QCP4" s="367"/>
      <c r="QCQ4" s="367"/>
      <c r="QCR4" s="367"/>
      <c r="QCS4" s="367"/>
      <c r="QCT4" s="367"/>
      <c r="QCU4" s="367"/>
      <c r="QCV4" s="367"/>
      <c r="QCW4" s="367"/>
      <c r="QCX4" s="367"/>
      <c r="QCY4" s="367"/>
      <c r="QCZ4" s="367"/>
      <c r="QDA4" s="367"/>
      <c r="QDB4" s="367"/>
      <c r="QDC4" s="367"/>
      <c r="QDD4" s="367"/>
      <c r="QDE4" s="367"/>
      <c r="QDF4" s="367"/>
      <c r="QDG4" s="367"/>
      <c r="QDH4" s="367"/>
      <c r="QDI4" s="367"/>
      <c r="QDJ4" s="367"/>
      <c r="QDK4" s="367"/>
      <c r="QDL4" s="367"/>
      <c r="QDM4" s="367"/>
      <c r="QDN4" s="367"/>
      <c r="QDO4" s="367"/>
      <c r="QDP4" s="367"/>
      <c r="QDQ4" s="367"/>
      <c r="QDR4" s="367"/>
      <c r="QDS4" s="367"/>
      <c r="QDT4" s="367"/>
      <c r="QDU4" s="367"/>
      <c r="QDV4" s="367"/>
      <c r="QDW4" s="367"/>
      <c r="QDX4" s="367"/>
      <c r="QDY4" s="367"/>
      <c r="QDZ4" s="367"/>
      <c r="QEA4" s="367"/>
      <c r="QEB4" s="367"/>
      <c r="QEC4" s="367"/>
      <c r="QED4" s="367"/>
      <c r="QEE4" s="367"/>
      <c r="QEF4" s="367"/>
      <c r="QEG4" s="367"/>
      <c r="QEH4" s="367"/>
      <c r="QEI4" s="367"/>
      <c r="QEJ4" s="367"/>
      <c r="QEK4" s="367"/>
      <c r="QEL4" s="367"/>
      <c r="QEM4" s="367"/>
      <c r="QEN4" s="367"/>
      <c r="QEO4" s="367"/>
      <c r="QEP4" s="367"/>
      <c r="QEQ4" s="367"/>
      <c r="QER4" s="367"/>
      <c r="QES4" s="367"/>
      <c r="QET4" s="367"/>
      <c r="QEU4" s="367"/>
      <c r="QEV4" s="367"/>
      <c r="QEW4" s="367"/>
      <c r="QEX4" s="367"/>
      <c r="QEY4" s="367"/>
      <c r="QEZ4" s="367"/>
      <c r="QFA4" s="367"/>
      <c r="QFB4" s="367"/>
      <c r="QFC4" s="367"/>
      <c r="QFD4" s="367"/>
      <c r="QFE4" s="367"/>
      <c r="QFF4" s="367"/>
      <c r="QFG4" s="367"/>
      <c r="QFH4" s="367"/>
      <c r="QFI4" s="367"/>
      <c r="QFJ4" s="367"/>
      <c r="QFK4" s="367"/>
      <c r="QFL4" s="367"/>
      <c r="QFM4" s="367"/>
      <c r="QFN4" s="367"/>
      <c r="QFO4" s="367"/>
      <c r="QFP4" s="367"/>
      <c r="QFQ4" s="367"/>
      <c r="QFR4" s="367"/>
      <c r="QFS4" s="367"/>
      <c r="QFT4" s="367"/>
      <c r="QFU4" s="367"/>
      <c r="QFV4" s="367"/>
      <c r="QFW4" s="367"/>
      <c r="QFX4" s="367"/>
      <c r="QFY4" s="367"/>
      <c r="QFZ4" s="367"/>
      <c r="QGA4" s="367"/>
      <c r="QGB4" s="367"/>
      <c r="QGC4" s="367"/>
      <c r="QGD4" s="367"/>
      <c r="QGE4" s="367"/>
      <c r="QGF4" s="367"/>
      <c r="QGG4" s="367"/>
      <c r="QGH4" s="367"/>
      <c r="QGI4" s="367"/>
      <c r="QGJ4" s="367"/>
      <c r="QGK4" s="367"/>
      <c r="QGL4" s="367"/>
      <c r="QGM4" s="367"/>
      <c r="QGN4" s="367"/>
      <c r="QGO4" s="367"/>
      <c r="QGP4" s="367"/>
      <c r="QGQ4" s="367"/>
      <c r="QGR4" s="367"/>
      <c r="QGS4" s="367"/>
      <c r="QGT4" s="367"/>
      <c r="QGU4" s="367"/>
      <c r="QGV4" s="367"/>
      <c r="QGW4" s="367"/>
      <c r="QGX4" s="367"/>
      <c r="QGY4" s="367"/>
      <c r="QGZ4" s="367"/>
      <c r="QHA4" s="367"/>
      <c r="QHB4" s="367"/>
      <c r="QHC4" s="367"/>
      <c r="QHD4" s="367"/>
      <c r="QHE4" s="367"/>
      <c r="QHF4" s="367"/>
      <c r="QHG4" s="367"/>
      <c r="QHH4" s="367"/>
      <c r="QHI4" s="367"/>
      <c r="QHJ4" s="367"/>
      <c r="QHK4" s="367"/>
      <c r="QHL4" s="367"/>
      <c r="QHM4" s="367"/>
      <c r="QHN4" s="367"/>
      <c r="QHO4" s="367"/>
      <c r="QHP4" s="367"/>
      <c r="QHQ4" s="367"/>
      <c r="QHR4" s="367"/>
      <c r="QHS4" s="367"/>
      <c r="QHT4" s="367"/>
      <c r="QHU4" s="367"/>
      <c r="QHV4" s="367"/>
      <c r="QHW4" s="367"/>
      <c r="QHX4" s="367"/>
      <c r="QHY4" s="367"/>
      <c r="QHZ4" s="367"/>
      <c r="QIA4" s="367"/>
      <c r="QIB4" s="367"/>
      <c r="QIC4" s="367"/>
      <c r="QID4" s="367"/>
      <c r="QIE4" s="367"/>
      <c r="QIF4" s="367"/>
      <c r="QIG4" s="367"/>
      <c r="QIH4" s="367"/>
      <c r="QII4" s="367"/>
      <c r="QIJ4" s="367"/>
      <c r="QIK4" s="367"/>
      <c r="QIL4" s="367"/>
      <c r="QIM4" s="367"/>
      <c r="QIN4" s="367"/>
      <c r="QIO4" s="367"/>
      <c r="QIP4" s="367"/>
      <c r="QIQ4" s="367"/>
      <c r="QIR4" s="367"/>
      <c r="QIS4" s="367"/>
      <c r="QIT4" s="367"/>
      <c r="QIU4" s="367"/>
      <c r="QIV4" s="367"/>
      <c r="QIW4" s="367"/>
      <c r="QIX4" s="367"/>
      <c r="QIY4" s="367"/>
      <c r="QIZ4" s="367"/>
      <c r="QJA4" s="367"/>
      <c r="QJB4" s="367"/>
      <c r="QJC4" s="367"/>
      <c r="QJD4" s="367"/>
      <c r="QJE4" s="367"/>
      <c r="QJF4" s="367"/>
      <c r="QJG4" s="367"/>
      <c r="QJH4" s="367"/>
      <c r="QJI4" s="367"/>
      <c r="QJJ4" s="367"/>
      <c r="QJK4" s="367"/>
      <c r="QJL4" s="367"/>
      <c r="QJM4" s="367"/>
      <c r="QJN4" s="367"/>
      <c r="QJO4" s="367"/>
      <c r="QJP4" s="367"/>
      <c r="QJQ4" s="367"/>
      <c r="QJR4" s="367"/>
      <c r="QJS4" s="367"/>
      <c r="QJT4" s="367"/>
      <c r="QJU4" s="367"/>
      <c r="QJV4" s="367"/>
      <c r="QJW4" s="367"/>
      <c r="QJX4" s="367"/>
      <c r="QJY4" s="367"/>
      <c r="QJZ4" s="367"/>
      <c r="QKA4" s="367"/>
      <c r="QKB4" s="367"/>
      <c r="QKC4" s="367"/>
      <c r="QKD4" s="367"/>
      <c r="QKE4" s="367"/>
      <c r="QKF4" s="367"/>
      <c r="QKG4" s="367"/>
      <c r="QKH4" s="367"/>
      <c r="QKI4" s="367"/>
      <c r="QKJ4" s="367"/>
      <c r="QKK4" s="367"/>
      <c r="QKL4" s="367"/>
      <c r="QKM4" s="367"/>
      <c r="QKN4" s="367"/>
      <c r="QKO4" s="367"/>
      <c r="QKP4" s="367"/>
      <c r="QKQ4" s="367"/>
      <c r="QKR4" s="367"/>
      <c r="QKS4" s="367"/>
      <c r="QKT4" s="367"/>
      <c r="QKU4" s="367"/>
      <c r="QKV4" s="367"/>
      <c r="QKW4" s="367"/>
      <c r="QKX4" s="367"/>
      <c r="QKY4" s="367"/>
      <c r="QKZ4" s="367"/>
      <c r="QLA4" s="367"/>
      <c r="QLB4" s="367"/>
      <c r="QLC4" s="367"/>
      <c r="QLD4" s="367"/>
      <c r="QLE4" s="367"/>
      <c r="QLF4" s="367"/>
      <c r="QLG4" s="367"/>
      <c r="QLH4" s="367"/>
      <c r="QLI4" s="367"/>
      <c r="QLJ4" s="367"/>
      <c r="QLK4" s="367"/>
      <c r="QLL4" s="367"/>
      <c r="QLM4" s="367"/>
      <c r="QLN4" s="367"/>
      <c r="QLO4" s="367"/>
      <c r="QLP4" s="367"/>
      <c r="QLQ4" s="367"/>
      <c r="QLR4" s="367"/>
      <c r="QLS4" s="367"/>
      <c r="QLT4" s="367"/>
      <c r="QLU4" s="367"/>
      <c r="QLV4" s="367"/>
      <c r="QLW4" s="367"/>
      <c r="QLX4" s="367"/>
      <c r="QLY4" s="367"/>
      <c r="QLZ4" s="367"/>
      <c r="QMA4" s="367"/>
      <c r="QMB4" s="367"/>
      <c r="QMC4" s="367"/>
      <c r="QMD4" s="367"/>
      <c r="QME4" s="367"/>
      <c r="QMF4" s="367"/>
      <c r="QMG4" s="367"/>
      <c r="QMH4" s="367"/>
      <c r="QMI4" s="367"/>
      <c r="QMJ4" s="367"/>
      <c r="QMK4" s="367"/>
      <c r="QML4" s="367"/>
      <c r="QMM4" s="367"/>
      <c r="QMN4" s="367"/>
      <c r="QMO4" s="367"/>
      <c r="QMP4" s="367"/>
      <c r="QMQ4" s="367"/>
      <c r="QMR4" s="367"/>
      <c r="QMS4" s="367"/>
      <c r="QMT4" s="367"/>
      <c r="QMU4" s="367"/>
      <c r="QMV4" s="367"/>
      <c r="QMW4" s="367"/>
      <c r="QMX4" s="367"/>
      <c r="QMY4" s="367"/>
      <c r="QMZ4" s="367"/>
      <c r="QNA4" s="367"/>
      <c r="QNB4" s="367"/>
      <c r="QNC4" s="367"/>
      <c r="QND4" s="367"/>
      <c r="QNE4" s="367"/>
      <c r="QNF4" s="367"/>
      <c r="QNG4" s="367"/>
      <c r="QNH4" s="367"/>
      <c r="QNI4" s="367"/>
      <c r="QNJ4" s="367"/>
      <c r="QNK4" s="367"/>
      <c r="QNL4" s="367"/>
      <c r="QNM4" s="367"/>
      <c r="QNN4" s="367"/>
      <c r="QNO4" s="367"/>
      <c r="QNP4" s="367"/>
      <c r="QNQ4" s="367"/>
      <c r="QNR4" s="367"/>
      <c r="QNS4" s="367"/>
      <c r="QNT4" s="367"/>
      <c r="QNU4" s="367"/>
      <c r="QNV4" s="367"/>
      <c r="QNW4" s="367"/>
      <c r="QNX4" s="367"/>
      <c r="QNY4" s="367"/>
      <c r="QNZ4" s="367"/>
      <c r="QOA4" s="367"/>
      <c r="QOB4" s="367"/>
      <c r="QOC4" s="367"/>
      <c r="QOD4" s="367"/>
      <c r="QOE4" s="367"/>
      <c r="QOF4" s="367"/>
      <c r="QOG4" s="367"/>
      <c r="QOH4" s="367"/>
      <c r="QOI4" s="367"/>
      <c r="QOJ4" s="367"/>
      <c r="QOK4" s="367"/>
      <c r="QOL4" s="367"/>
      <c r="QOM4" s="367"/>
      <c r="QON4" s="367"/>
      <c r="QOO4" s="367"/>
      <c r="QOP4" s="367"/>
      <c r="QOQ4" s="367"/>
      <c r="QOR4" s="367"/>
      <c r="QOS4" s="367"/>
      <c r="QOT4" s="367"/>
      <c r="QOU4" s="367"/>
      <c r="QOV4" s="367"/>
      <c r="QOW4" s="367"/>
      <c r="QOX4" s="367"/>
      <c r="QOY4" s="367"/>
      <c r="QOZ4" s="367"/>
      <c r="QPA4" s="367"/>
      <c r="QPB4" s="367"/>
      <c r="QPC4" s="367"/>
      <c r="QPD4" s="367"/>
      <c r="QPE4" s="367"/>
      <c r="QPF4" s="367"/>
      <c r="QPG4" s="367"/>
      <c r="QPH4" s="367"/>
      <c r="QPI4" s="367"/>
      <c r="QPJ4" s="367"/>
      <c r="QPK4" s="367"/>
      <c r="QPL4" s="367"/>
      <c r="QPM4" s="367"/>
      <c r="QPN4" s="367"/>
      <c r="QPO4" s="367"/>
      <c r="QPP4" s="367"/>
      <c r="QPQ4" s="367"/>
      <c r="QPR4" s="367"/>
      <c r="QPS4" s="367"/>
      <c r="QPT4" s="367"/>
      <c r="QPU4" s="367"/>
      <c r="QPV4" s="367"/>
      <c r="QPW4" s="367"/>
      <c r="QPX4" s="367"/>
      <c r="QPY4" s="367"/>
      <c r="QPZ4" s="367"/>
      <c r="QQA4" s="367"/>
      <c r="QQB4" s="367"/>
      <c r="QQC4" s="367"/>
      <c r="QQD4" s="367"/>
      <c r="QQE4" s="367"/>
      <c r="QQF4" s="367"/>
      <c r="QQG4" s="367"/>
      <c r="QQH4" s="367"/>
      <c r="QQI4" s="367"/>
      <c r="QQJ4" s="367"/>
      <c r="QQK4" s="367"/>
      <c r="QQL4" s="367"/>
      <c r="QQM4" s="367"/>
      <c r="QQN4" s="367"/>
      <c r="QQO4" s="367"/>
      <c r="QQP4" s="367"/>
      <c r="QQQ4" s="367"/>
      <c r="QQR4" s="367"/>
      <c r="QQS4" s="367"/>
      <c r="QQT4" s="367"/>
      <c r="QQU4" s="367"/>
      <c r="QQV4" s="367"/>
      <c r="QQW4" s="367"/>
      <c r="QQX4" s="367"/>
      <c r="QQY4" s="367"/>
      <c r="QQZ4" s="367"/>
      <c r="QRA4" s="367"/>
      <c r="QRB4" s="367"/>
      <c r="QRC4" s="367"/>
      <c r="QRD4" s="367"/>
      <c r="QRE4" s="367"/>
      <c r="QRF4" s="367"/>
      <c r="QRG4" s="367"/>
      <c r="QRH4" s="367"/>
      <c r="QRI4" s="367"/>
      <c r="QRJ4" s="367"/>
      <c r="QRK4" s="367"/>
      <c r="QRL4" s="367"/>
      <c r="QRM4" s="367"/>
      <c r="QRN4" s="367"/>
      <c r="QRO4" s="367"/>
      <c r="QRP4" s="367"/>
      <c r="QRQ4" s="367"/>
      <c r="QRR4" s="367"/>
      <c r="QRS4" s="367"/>
      <c r="QRT4" s="367"/>
      <c r="QRU4" s="367"/>
      <c r="QRV4" s="367"/>
      <c r="QRW4" s="367"/>
      <c r="QRX4" s="367"/>
      <c r="QRY4" s="367"/>
      <c r="QRZ4" s="367"/>
      <c r="QSA4" s="367"/>
      <c r="QSB4" s="367"/>
      <c r="QSC4" s="367"/>
      <c r="QSD4" s="367"/>
      <c r="QSE4" s="367"/>
      <c r="QSF4" s="367"/>
      <c r="QSG4" s="367"/>
      <c r="QSH4" s="367"/>
      <c r="QSI4" s="367"/>
      <c r="QSJ4" s="367"/>
      <c r="QSK4" s="367"/>
      <c r="QSL4" s="367"/>
      <c r="QSM4" s="367"/>
      <c r="QSN4" s="367"/>
      <c r="QSO4" s="367"/>
      <c r="QSP4" s="367"/>
      <c r="QSQ4" s="367"/>
      <c r="QSR4" s="367"/>
      <c r="QSS4" s="367"/>
      <c r="QST4" s="367"/>
      <c r="QSU4" s="367"/>
      <c r="QSV4" s="367"/>
      <c r="QSW4" s="367"/>
      <c r="QSX4" s="367"/>
      <c r="QSY4" s="367"/>
      <c r="QSZ4" s="367"/>
      <c r="QTA4" s="367"/>
      <c r="QTB4" s="367"/>
      <c r="QTC4" s="367"/>
      <c r="QTD4" s="367"/>
      <c r="QTE4" s="367"/>
      <c r="QTF4" s="367"/>
      <c r="QTG4" s="367"/>
      <c r="QTH4" s="367"/>
      <c r="QTI4" s="367"/>
      <c r="QTJ4" s="367"/>
      <c r="QTK4" s="367"/>
      <c r="QTL4" s="367"/>
      <c r="QTM4" s="367"/>
      <c r="QTN4" s="367"/>
      <c r="QTO4" s="367"/>
      <c r="QTP4" s="367"/>
      <c r="QTQ4" s="367"/>
      <c r="QTR4" s="367"/>
      <c r="QTS4" s="367"/>
      <c r="QTT4" s="367"/>
      <c r="QTU4" s="367"/>
      <c r="QTV4" s="367"/>
      <c r="QTW4" s="367"/>
      <c r="QTX4" s="367"/>
      <c r="QTY4" s="367"/>
      <c r="QTZ4" s="367"/>
      <c r="QUA4" s="367"/>
      <c r="QUB4" s="367"/>
      <c r="QUC4" s="367"/>
      <c r="QUD4" s="367"/>
      <c r="QUE4" s="367"/>
      <c r="QUF4" s="367"/>
      <c r="QUG4" s="367"/>
      <c r="QUH4" s="367"/>
      <c r="QUI4" s="367"/>
      <c r="QUJ4" s="367"/>
      <c r="QUK4" s="367"/>
      <c r="QUL4" s="367"/>
      <c r="QUM4" s="367"/>
      <c r="QUN4" s="367"/>
      <c r="QUO4" s="367"/>
      <c r="QUP4" s="367"/>
      <c r="QUQ4" s="367"/>
      <c r="QUR4" s="367"/>
      <c r="QUS4" s="367"/>
      <c r="QUT4" s="367"/>
      <c r="QUU4" s="367"/>
      <c r="QUV4" s="367"/>
      <c r="QUW4" s="367"/>
      <c r="QUX4" s="367"/>
      <c r="QUY4" s="367"/>
      <c r="QUZ4" s="367"/>
      <c r="QVA4" s="367"/>
      <c r="QVB4" s="367"/>
      <c r="QVC4" s="367"/>
      <c r="QVD4" s="367"/>
      <c r="QVE4" s="367"/>
      <c r="QVF4" s="367"/>
      <c r="QVG4" s="367"/>
      <c r="QVH4" s="367"/>
      <c r="QVI4" s="367"/>
      <c r="QVJ4" s="367"/>
      <c r="QVK4" s="367"/>
      <c r="QVL4" s="367"/>
      <c r="QVM4" s="367"/>
      <c r="QVN4" s="367"/>
      <c r="QVO4" s="367"/>
      <c r="QVP4" s="367"/>
      <c r="QVQ4" s="367"/>
      <c r="QVR4" s="367"/>
      <c r="QVS4" s="367"/>
      <c r="QVT4" s="367"/>
      <c r="QVU4" s="367"/>
      <c r="QVV4" s="367"/>
      <c r="QVW4" s="367"/>
      <c r="QVX4" s="367"/>
      <c r="QVY4" s="367"/>
      <c r="QVZ4" s="367"/>
      <c r="QWA4" s="367"/>
      <c r="QWB4" s="367"/>
      <c r="QWC4" s="367"/>
      <c r="QWD4" s="367"/>
      <c r="QWE4" s="367"/>
      <c r="QWF4" s="367"/>
      <c r="QWG4" s="367"/>
      <c r="QWH4" s="367"/>
      <c r="QWI4" s="367"/>
      <c r="QWJ4" s="367"/>
      <c r="QWK4" s="367"/>
      <c r="QWL4" s="367"/>
      <c r="QWM4" s="367"/>
      <c r="QWN4" s="367"/>
      <c r="QWO4" s="367"/>
      <c r="QWP4" s="367"/>
      <c r="QWQ4" s="367"/>
      <c r="QWR4" s="367"/>
      <c r="QWS4" s="367"/>
      <c r="QWT4" s="367"/>
      <c r="QWU4" s="367"/>
      <c r="QWV4" s="367"/>
      <c r="QWW4" s="367"/>
      <c r="QWX4" s="367"/>
      <c r="QWY4" s="367"/>
      <c r="QWZ4" s="367"/>
      <c r="QXA4" s="367"/>
      <c r="QXB4" s="367"/>
      <c r="QXC4" s="367"/>
      <c r="QXD4" s="367"/>
      <c r="QXE4" s="367"/>
      <c r="QXF4" s="367"/>
      <c r="QXG4" s="367"/>
      <c r="QXH4" s="367"/>
      <c r="QXI4" s="367"/>
      <c r="QXJ4" s="367"/>
      <c r="QXK4" s="367"/>
      <c r="QXL4" s="367"/>
      <c r="QXM4" s="367"/>
      <c r="QXN4" s="367"/>
      <c r="QXO4" s="367"/>
      <c r="QXP4" s="367"/>
      <c r="QXQ4" s="367"/>
      <c r="QXR4" s="367"/>
      <c r="QXS4" s="367"/>
      <c r="QXT4" s="367"/>
      <c r="QXU4" s="367"/>
      <c r="QXV4" s="367"/>
      <c r="QXW4" s="367"/>
      <c r="QXX4" s="367"/>
      <c r="QXY4" s="367"/>
      <c r="QXZ4" s="367"/>
      <c r="QYA4" s="367"/>
      <c r="QYB4" s="367"/>
      <c r="QYC4" s="367"/>
      <c r="QYD4" s="367"/>
      <c r="QYE4" s="367"/>
      <c r="QYF4" s="367"/>
      <c r="QYG4" s="367"/>
      <c r="QYH4" s="367"/>
      <c r="QYI4" s="367"/>
      <c r="QYJ4" s="367"/>
      <c r="QYK4" s="367"/>
      <c r="QYL4" s="367"/>
      <c r="QYM4" s="367"/>
      <c r="QYN4" s="367"/>
      <c r="QYO4" s="367"/>
      <c r="QYP4" s="367"/>
      <c r="QYQ4" s="367"/>
      <c r="QYR4" s="367"/>
      <c r="QYS4" s="367"/>
      <c r="QYT4" s="367"/>
      <c r="QYU4" s="367"/>
      <c r="QYV4" s="367"/>
      <c r="QYW4" s="367"/>
      <c r="QYX4" s="367"/>
      <c r="QYY4" s="367"/>
      <c r="QYZ4" s="367"/>
      <c r="QZA4" s="367"/>
      <c r="QZB4" s="367"/>
      <c r="QZC4" s="367"/>
      <c r="QZD4" s="367"/>
      <c r="QZE4" s="367"/>
      <c r="QZF4" s="367"/>
      <c r="QZG4" s="367"/>
      <c r="QZH4" s="367"/>
      <c r="QZI4" s="367"/>
      <c r="QZJ4" s="367"/>
      <c r="QZK4" s="367"/>
      <c r="QZL4" s="367"/>
      <c r="QZM4" s="367"/>
      <c r="QZN4" s="367"/>
      <c r="QZO4" s="367"/>
      <c r="QZP4" s="367"/>
      <c r="QZQ4" s="367"/>
      <c r="QZR4" s="367"/>
      <c r="QZS4" s="367"/>
      <c r="QZT4" s="367"/>
      <c r="QZU4" s="367"/>
      <c r="QZV4" s="367"/>
      <c r="QZW4" s="367"/>
      <c r="QZX4" s="367"/>
      <c r="QZY4" s="367"/>
      <c r="QZZ4" s="367"/>
      <c r="RAA4" s="367"/>
      <c r="RAB4" s="367"/>
      <c r="RAC4" s="367"/>
      <c r="RAD4" s="367"/>
      <c r="RAE4" s="367"/>
      <c r="RAF4" s="367"/>
      <c r="RAG4" s="367"/>
      <c r="RAH4" s="367"/>
      <c r="RAI4" s="367"/>
      <c r="RAJ4" s="367"/>
      <c r="RAK4" s="367"/>
      <c r="RAL4" s="367"/>
      <c r="RAM4" s="367"/>
      <c r="RAN4" s="367"/>
      <c r="RAO4" s="367"/>
      <c r="RAP4" s="367"/>
      <c r="RAQ4" s="367"/>
      <c r="RAR4" s="367"/>
      <c r="RAS4" s="367"/>
      <c r="RAT4" s="367"/>
      <c r="RAU4" s="367"/>
      <c r="RAV4" s="367"/>
      <c r="RAW4" s="367"/>
      <c r="RAX4" s="367"/>
      <c r="RAY4" s="367"/>
      <c r="RAZ4" s="367"/>
      <c r="RBA4" s="367"/>
      <c r="RBB4" s="367"/>
      <c r="RBC4" s="367"/>
      <c r="RBD4" s="367"/>
      <c r="RBE4" s="367"/>
      <c r="RBF4" s="367"/>
      <c r="RBG4" s="367"/>
      <c r="RBH4" s="367"/>
      <c r="RBI4" s="367"/>
      <c r="RBJ4" s="367"/>
      <c r="RBK4" s="367"/>
      <c r="RBL4" s="367"/>
      <c r="RBM4" s="367"/>
      <c r="RBN4" s="367"/>
      <c r="RBO4" s="367"/>
      <c r="RBP4" s="367"/>
      <c r="RBQ4" s="367"/>
      <c r="RBR4" s="367"/>
      <c r="RBS4" s="367"/>
      <c r="RBT4" s="367"/>
      <c r="RBU4" s="367"/>
      <c r="RBV4" s="367"/>
      <c r="RBW4" s="367"/>
      <c r="RBX4" s="367"/>
      <c r="RBY4" s="367"/>
      <c r="RBZ4" s="367"/>
      <c r="RCA4" s="367"/>
      <c r="RCB4" s="367"/>
      <c r="RCC4" s="367"/>
      <c r="RCD4" s="367"/>
      <c r="RCE4" s="367"/>
      <c r="RCF4" s="367"/>
      <c r="RCG4" s="367"/>
      <c r="RCH4" s="367"/>
      <c r="RCI4" s="367"/>
      <c r="RCJ4" s="367"/>
      <c r="RCK4" s="367"/>
      <c r="RCL4" s="367"/>
      <c r="RCM4" s="367"/>
      <c r="RCN4" s="367"/>
      <c r="RCO4" s="367"/>
      <c r="RCP4" s="367"/>
      <c r="RCQ4" s="367"/>
      <c r="RCR4" s="367"/>
      <c r="RCS4" s="367"/>
      <c r="RCT4" s="367"/>
      <c r="RCU4" s="367"/>
      <c r="RCV4" s="367"/>
      <c r="RCW4" s="367"/>
      <c r="RCX4" s="367"/>
      <c r="RCY4" s="367"/>
      <c r="RCZ4" s="367"/>
      <c r="RDA4" s="367"/>
      <c r="RDB4" s="367"/>
      <c r="RDC4" s="367"/>
      <c r="RDD4" s="367"/>
      <c r="RDE4" s="367"/>
      <c r="RDF4" s="367"/>
      <c r="RDG4" s="367"/>
      <c r="RDH4" s="367"/>
      <c r="RDI4" s="367"/>
      <c r="RDJ4" s="367"/>
      <c r="RDK4" s="367"/>
      <c r="RDL4" s="367"/>
      <c r="RDM4" s="367"/>
      <c r="RDN4" s="367"/>
      <c r="RDO4" s="367"/>
      <c r="RDP4" s="367"/>
      <c r="RDQ4" s="367"/>
      <c r="RDR4" s="367"/>
      <c r="RDS4" s="367"/>
      <c r="RDT4" s="367"/>
      <c r="RDU4" s="367"/>
      <c r="RDV4" s="367"/>
      <c r="RDW4" s="367"/>
      <c r="RDX4" s="367"/>
      <c r="RDY4" s="367"/>
      <c r="RDZ4" s="367"/>
      <c r="REA4" s="367"/>
      <c r="REB4" s="367"/>
      <c r="REC4" s="367"/>
      <c r="RED4" s="367"/>
      <c r="REE4" s="367"/>
      <c r="REF4" s="367"/>
      <c r="REG4" s="367"/>
      <c r="REH4" s="367"/>
      <c r="REI4" s="367"/>
      <c r="REJ4" s="367"/>
      <c r="REK4" s="367"/>
      <c r="REL4" s="367"/>
      <c r="REM4" s="367"/>
      <c r="REN4" s="367"/>
      <c r="REO4" s="367"/>
      <c r="REP4" s="367"/>
      <c r="REQ4" s="367"/>
      <c r="RER4" s="367"/>
      <c r="RES4" s="367"/>
      <c r="RET4" s="367"/>
      <c r="REU4" s="367"/>
      <c r="REV4" s="367"/>
      <c r="REW4" s="367"/>
      <c r="REX4" s="367"/>
      <c r="REY4" s="367"/>
      <c r="REZ4" s="367"/>
      <c r="RFA4" s="367"/>
      <c r="RFB4" s="367"/>
      <c r="RFC4" s="367"/>
      <c r="RFD4" s="367"/>
      <c r="RFE4" s="367"/>
      <c r="RFF4" s="367"/>
      <c r="RFG4" s="367"/>
      <c r="RFH4" s="367"/>
      <c r="RFI4" s="367"/>
      <c r="RFJ4" s="367"/>
      <c r="RFK4" s="367"/>
      <c r="RFL4" s="367"/>
      <c r="RFM4" s="367"/>
      <c r="RFN4" s="367"/>
      <c r="RFO4" s="367"/>
      <c r="RFP4" s="367"/>
      <c r="RFQ4" s="367"/>
      <c r="RFR4" s="367"/>
      <c r="RFS4" s="367"/>
      <c r="RFT4" s="367"/>
      <c r="RFU4" s="367"/>
      <c r="RFV4" s="367"/>
      <c r="RFW4" s="367"/>
      <c r="RFX4" s="367"/>
      <c r="RFY4" s="367"/>
      <c r="RFZ4" s="367"/>
      <c r="RGA4" s="367"/>
      <c r="RGB4" s="367"/>
      <c r="RGC4" s="367"/>
      <c r="RGD4" s="367"/>
      <c r="RGE4" s="367"/>
      <c r="RGF4" s="367"/>
      <c r="RGG4" s="367"/>
      <c r="RGH4" s="367"/>
      <c r="RGI4" s="367"/>
      <c r="RGJ4" s="367"/>
      <c r="RGK4" s="367"/>
      <c r="RGL4" s="367"/>
      <c r="RGM4" s="367"/>
      <c r="RGN4" s="367"/>
      <c r="RGO4" s="367"/>
      <c r="RGP4" s="367"/>
      <c r="RGQ4" s="367"/>
      <c r="RGR4" s="367"/>
      <c r="RGS4" s="367"/>
      <c r="RGT4" s="367"/>
      <c r="RGU4" s="367"/>
      <c r="RGV4" s="367"/>
      <c r="RGW4" s="367"/>
      <c r="RGX4" s="367"/>
      <c r="RGY4" s="367"/>
      <c r="RGZ4" s="367"/>
      <c r="RHA4" s="367"/>
      <c r="RHB4" s="367"/>
      <c r="RHC4" s="367"/>
      <c r="RHD4" s="367"/>
      <c r="RHE4" s="367"/>
      <c r="RHF4" s="367"/>
      <c r="RHG4" s="367"/>
      <c r="RHH4" s="367"/>
      <c r="RHI4" s="367"/>
      <c r="RHJ4" s="367"/>
      <c r="RHK4" s="367"/>
      <c r="RHL4" s="367"/>
      <c r="RHM4" s="367"/>
      <c r="RHN4" s="367"/>
      <c r="RHO4" s="367"/>
      <c r="RHP4" s="367"/>
      <c r="RHQ4" s="367"/>
      <c r="RHR4" s="367"/>
      <c r="RHS4" s="367"/>
      <c r="RHT4" s="367"/>
      <c r="RHU4" s="367"/>
      <c r="RHV4" s="367"/>
      <c r="RHW4" s="367"/>
      <c r="RHX4" s="367"/>
      <c r="RHY4" s="367"/>
      <c r="RHZ4" s="367"/>
      <c r="RIA4" s="367"/>
      <c r="RIB4" s="367"/>
      <c r="RIC4" s="367"/>
      <c r="RID4" s="367"/>
      <c r="RIE4" s="367"/>
      <c r="RIF4" s="367"/>
      <c r="RIG4" s="367"/>
      <c r="RIH4" s="367"/>
      <c r="RII4" s="367"/>
      <c r="RIJ4" s="367"/>
      <c r="RIK4" s="367"/>
      <c r="RIL4" s="367"/>
      <c r="RIM4" s="367"/>
      <c r="RIN4" s="367"/>
      <c r="RIO4" s="367"/>
      <c r="RIP4" s="367"/>
      <c r="RIQ4" s="367"/>
      <c r="RIR4" s="367"/>
      <c r="RIS4" s="367"/>
      <c r="RIT4" s="367"/>
      <c r="RIU4" s="367"/>
      <c r="RIV4" s="367"/>
      <c r="RIW4" s="367"/>
      <c r="RIX4" s="367"/>
      <c r="RIY4" s="367"/>
      <c r="RIZ4" s="367"/>
      <c r="RJA4" s="367"/>
      <c r="RJB4" s="367"/>
      <c r="RJC4" s="367"/>
      <c r="RJD4" s="367"/>
      <c r="RJE4" s="367"/>
      <c r="RJF4" s="367"/>
      <c r="RJG4" s="367"/>
      <c r="RJH4" s="367"/>
      <c r="RJI4" s="367"/>
      <c r="RJJ4" s="367"/>
      <c r="RJK4" s="367"/>
      <c r="RJL4" s="367"/>
      <c r="RJM4" s="367"/>
      <c r="RJN4" s="367"/>
      <c r="RJO4" s="367"/>
      <c r="RJP4" s="367"/>
      <c r="RJQ4" s="367"/>
      <c r="RJR4" s="367"/>
      <c r="RJS4" s="367"/>
      <c r="RJT4" s="367"/>
      <c r="RJU4" s="367"/>
      <c r="RJV4" s="367"/>
      <c r="RJW4" s="367"/>
      <c r="RJX4" s="367"/>
      <c r="RJY4" s="367"/>
      <c r="RJZ4" s="367"/>
      <c r="RKA4" s="367"/>
      <c r="RKB4" s="367"/>
      <c r="RKC4" s="367"/>
      <c r="RKD4" s="367"/>
      <c r="RKE4" s="367"/>
      <c r="RKF4" s="367"/>
      <c r="RKG4" s="367"/>
      <c r="RKH4" s="367"/>
      <c r="RKI4" s="367"/>
      <c r="RKJ4" s="367"/>
      <c r="RKK4" s="367"/>
      <c r="RKL4" s="367"/>
      <c r="RKM4" s="367"/>
      <c r="RKN4" s="367"/>
      <c r="RKO4" s="367"/>
      <c r="RKP4" s="367"/>
      <c r="RKQ4" s="367"/>
      <c r="RKR4" s="367"/>
      <c r="RKS4" s="367"/>
      <c r="RKT4" s="367"/>
      <c r="RKU4" s="367"/>
      <c r="RKV4" s="367"/>
      <c r="RKW4" s="367"/>
      <c r="RKX4" s="367"/>
      <c r="RKY4" s="367"/>
      <c r="RKZ4" s="367"/>
      <c r="RLA4" s="367"/>
      <c r="RLB4" s="367"/>
      <c r="RLC4" s="367"/>
      <c r="RLD4" s="367"/>
      <c r="RLE4" s="367"/>
      <c r="RLF4" s="367"/>
      <c r="RLG4" s="367"/>
      <c r="RLH4" s="367"/>
      <c r="RLI4" s="367"/>
      <c r="RLJ4" s="367"/>
      <c r="RLK4" s="367"/>
      <c r="RLL4" s="367"/>
      <c r="RLM4" s="367"/>
      <c r="RLN4" s="367"/>
      <c r="RLO4" s="367"/>
      <c r="RLP4" s="367"/>
      <c r="RLQ4" s="367"/>
      <c r="RLR4" s="367"/>
      <c r="RLS4" s="367"/>
      <c r="RLT4" s="367"/>
      <c r="RLU4" s="367"/>
      <c r="RLV4" s="367"/>
      <c r="RLW4" s="367"/>
      <c r="RLX4" s="367"/>
      <c r="RLY4" s="367"/>
      <c r="RLZ4" s="367"/>
      <c r="RMA4" s="367"/>
      <c r="RMB4" s="367"/>
      <c r="RMC4" s="367"/>
      <c r="RMD4" s="367"/>
      <c r="RME4" s="367"/>
      <c r="RMF4" s="367"/>
      <c r="RMG4" s="367"/>
      <c r="RMH4" s="367"/>
      <c r="RMI4" s="367"/>
      <c r="RMJ4" s="367"/>
      <c r="RMK4" s="367"/>
      <c r="RML4" s="367"/>
      <c r="RMM4" s="367"/>
      <c r="RMN4" s="367"/>
      <c r="RMO4" s="367"/>
      <c r="RMP4" s="367"/>
      <c r="RMQ4" s="367"/>
      <c r="RMR4" s="367"/>
      <c r="RMS4" s="367"/>
      <c r="RMT4" s="367"/>
      <c r="RMU4" s="367"/>
      <c r="RMV4" s="367"/>
      <c r="RMW4" s="367"/>
      <c r="RMX4" s="367"/>
      <c r="RMY4" s="367"/>
      <c r="RMZ4" s="367"/>
      <c r="RNA4" s="367"/>
      <c r="RNB4" s="367"/>
      <c r="RNC4" s="367"/>
      <c r="RND4" s="367"/>
      <c r="RNE4" s="367"/>
      <c r="RNF4" s="367"/>
      <c r="RNG4" s="367"/>
      <c r="RNH4" s="367"/>
      <c r="RNI4" s="367"/>
      <c r="RNJ4" s="367"/>
      <c r="RNK4" s="367"/>
      <c r="RNL4" s="367"/>
      <c r="RNM4" s="367"/>
      <c r="RNN4" s="367"/>
      <c r="RNO4" s="367"/>
      <c r="RNP4" s="367"/>
      <c r="RNQ4" s="367"/>
      <c r="RNR4" s="367"/>
      <c r="RNS4" s="367"/>
      <c r="RNT4" s="367"/>
      <c r="RNU4" s="367"/>
      <c r="RNV4" s="367"/>
      <c r="RNW4" s="367"/>
      <c r="RNX4" s="367"/>
      <c r="RNY4" s="367"/>
      <c r="RNZ4" s="367"/>
      <c r="ROA4" s="367"/>
      <c r="ROB4" s="367"/>
      <c r="ROC4" s="367"/>
      <c r="ROD4" s="367"/>
      <c r="ROE4" s="367"/>
      <c r="ROF4" s="367"/>
      <c r="ROG4" s="367"/>
      <c r="ROH4" s="367"/>
      <c r="ROI4" s="367"/>
      <c r="ROJ4" s="367"/>
      <c r="ROK4" s="367"/>
      <c r="ROL4" s="367"/>
      <c r="ROM4" s="367"/>
      <c r="RON4" s="367"/>
      <c r="ROO4" s="367"/>
      <c r="ROP4" s="367"/>
      <c r="ROQ4" s="367"/>
      <c r="ROR4" s="367"/>
      <c r="ROS4" s="367"/>
      <c r="ROT4" s="367"/>
      <c r="ROU4" s="367"/>
      <c r="ROV4" s="367"/>
      <c r="ROW4" s="367"/>
      <c r="ROX4" s="367"/>
      <c r="ROY4" s="367"/>
      <c r="ROZ4" s="367"/>
      <c r="RPA4" s="367"/>
      <c r="RPB4" s="367"/>
      <c r="RPC4" s="367"/>
      <c r="RPD4" s="367"/>
      <c r="RPE4" s="367"/>
      <c r="RPF4" s="367"/>
      <c r="RPG4" s="367"/>
      <c r="RPH4" s="367"/>
      <c r="RPI4" s="367"/>
      <c r="RPJ4" s="367"/>
      <c r="RPK4" s="367"/>
      <c r="RPL4" s="367"/>
      <c r="RPM4" s="367"/>
      <c r="RPN4" s="367"/>
      <c r="RPO4" s="367"/>
      <c r="RPP4" s="367"/>
      <c r="RPQ4" s="367"/>
      <c r="RPR4" s="367"/>
      <c r="RPS4" s="367"/>
      <c r="RPT4" s="367"/>
      <c r="RPU4" s="367"/>
      <c r="RPV4" s="367"/>
      <c r="RPW4" s="367"/>
      <c r="RPX4" s="367"/>
      <c r="RPY4" s="367"/>
      <c r="RPZ4" s="367"/>
      <c r="RQA4" s="367"/>
      <c r="RQB4" s="367"/>
      <c r="RQC4" s="367"/>
      <c r="RQD4" s="367"/>
      <c r="RQE4" s="367"/>
      <c r="RQF4" s="367"/>
      <c r="RQG4" s="367"/>
      <c r="RQH4" s="367"/>
      <c r="RQI4" s="367"/>
      <c r="RQJ4" s="367"/>
      <c r="RQK4" s="367"/>
      <c r="RQL4" s="367"/>
      <c r="RQM4" s="367"/>
      <c r="RQN4" s="367"/>
      <c r="RQO4" s="367"/>
      <c r="RQP4" s="367"/>
      <c r="RQQ4" s="367"/>
      <c r="RQR4" s="367"/>
      <c r="RQS4" s="367"/>
      <c r="RQT4" s="367"/>
      <c r="RQU4" s="367"/>
      <c r="RQV4" s="367"/>
      <c r="RQW4" s="367"/>
      <c r="RQX4" s="367"/>
      <c r="RQY4" s="367"/>
      <c r="RQZ4" s="367"/>
      <c r="RRA4" s="367"/>
      <c r="RRB4" s="367"/>
      <c r="RRC4" s="367"/>
      <c r="RRD4" s="367"/>
      <c r="RRE4" s="367"/>
      <c r="RRF4" s="367"/>
      <c r="RRG4" s="367"/>
      <c r="RRH4" s="367"/>
      <c r="RRI4" s="367"/>
      <c r="RRJ4" s="367"/>
      <c r="RRK4" s="367"/>
      <c r="RRL4" s="367"/>
      <c r="RRM4" s="367"/>
      <c r="RRN4" s="367"/>
      <c r="RRO4" s="367"/>
      <c r="RRP4" s="367"/>
      <c r="RRQ4" s="367"/>
      <c r="RRR4" s="367"/>
      <c r="RRS4" s="367"/>
      <c r="RRT4" s="367"/>
      <c r="RRU4" s="367"/>
      <c r="RRV4" s="367"/>
      <c r="RRW4" s="367"/>
      <c r="RRX4" s="367"/>
      <c r="RRY4" s="367"/>
      <c r="RRZ4" s="367"/>
      <c r="RSA4" s="367"/>
      <c r="RSB4" s="367"/>
      <c r="RSC4" s="367"/>
      <c r="RSD4" s="367"/>
      <c r="RSE4" s="367"/>
      <c r="RSF4" s="367"/>
      <c r="RSG4" s="367"/>
      <c r="RSH4" s="367"/>
      <c r="RSI4" s="367"/>
      <c r="RSJ4" s="367"/>
      <c r="RSK4" s="367"/>
      <c r="RSL4" s="367"/>
      <c r="RSM4" s="367"/>
      <c r="RSN4" s="367"/>
      <c r="RSO4" s="367"/>
      <c r="RSP4" s="367"/>
      <c r="RSQ4" s="367"/>
      <c r="RSR4" s="367"/>
      <c r="RSS4" s="367"/>
      <c r="RST4" s="367"/>
      <c r="RSU4" s="367"/>
      <c r="RSV4" s="367"/>
      <c r="RSW4" s="367"/>
      <c r="RSX4" s="367"/>
      <c r="RSY4" s="367"/>
      <c r="RSZ4" s="367"/>
      <c r="RTA4" s="367"/>
      <c r="RTB4" s="367"/>
      <c r="RTC4" s="367"/>
      <c r="RTD4" s="367"/>
      <c r="RTE4" s="367"/>
      <c r="RTF4" s="367"/>
      <c r="RTG4" s="367"/>
      <c r="RTH4" s="367"/>
      <c r="RTI4" s="367"/>
      <c r="RTJ4" s="367"/>
      <c r="RTK4" s="367"/>
      <c r="RTL4" s="367"/>
      <c r="RTM4" s="367"/>
      <c r="RTN4" s="367"/>
      <c r="RTO4" s="367"/>
      <c r="RTP4" s="367"/>
      <c r="RTQ4" s="367"/>
      <c r="RTR4" s="367"/>
      <c r="RTS4" s="367"/>
      <c r="RTT4" s="367"/>
      <c r="RTU4" s="367"/>
      <c r="RTV4" s="367"/>
      <c r="RTW4" s="367"/>
      <c r="RTX4" s="367"/>
      <c r="RTY4" s="367"/>
      <c r="RTZ4" s="367"/>
      <c r="RUA4" s="367"/>
      <c r="RUB4" s="367"/>
      <c r="RUC4" s="367"/>
      <c r="RUD4" s="367"/>
      <c r="RUE4" s="367"/>
      <c r="RUF4" s="367"/>
      <c r="RUG4" s="367"/>
      <c r="RUH4" s="367"/>
      <c r="RUI4" s="367"/>
      <c r="RUJ4" s="367"/>
      <c r="RUK4" s="367"/>
      <c r="RUL4" s="367"/>
      <c r="RUM4" s="367"/>
      <c r="RUN4" s="367"/>
      <c r="RUO4" s="367"/>
      <c r="RUP4" s="367"/>
      <c r="RUQ4" s="367"/>
      <c r="RUR4" s="367"/>
      <c r="RUS4" s="367"/>
      <c r="RUT4" s="367"/>
      <c r="RUU4" s="367"/>
      <c r="RUV4" s="367"/>
      <c r="RUW4" s="367"/>
      <c r="RUX4" s="367"/>
      <c r="RUY4" s="367"/>
      <c r="RUZ4" s="367"/>
      <c r="RVA4" s="367"/>
      <c r="RVB4" s="367"/>
      <c r="RVC4" s="367"/>
      <c r="RVD4" s="367"/>
      <c r="RVE4" s="367"/>
      <c r="RVF4" s="367"/>
      <c r="RVG4" s="367"/>
      <c r="RVH4" s="367"/>
      <c r="RVI4" s="367"/>
      <c r="RVJ4" s="367"/>
      <c r="RVK4" s="367"/>
      <c r="RVL4" s="367"/>
      <c r="RVM4" s="367"/>
      <c r="RVN4" s="367"/>
      <c r="RVO4" s="367"/>
      <c r="RVP4" s="367"/>
      <c r="RVQ4" s="367"/>
      <c r="RVR4" s="367"/>
      <c r="RVS4" s="367"/>
      <c r="RVT4" s="367"/>
      <c r="RVU4" s="367"/>
      <c r="RVV4" s="367"/>
      <c r="RVW4" s="367"/>
      <c r="RVX4" s="367"/>
      <c r="RVY4" s="367"/>
      <c r="RVZ4" s="367"/>
      <c r="RWA4" s="367"/>
      <c r="RWB4" s="367"/>
      <c r="RWC4" s="367"/>
      <c r="RWD4" s="367"/>
      <c r="RWE4" s="367"/>
      <c r="RWF4" s="367"/>
      <c r="RWG4" s="367"/>
      <c r="RWH4" s="367"/>
      <c r="RWI4" s="367"/>
      <c r="RWJ4" s="367"/>
      <c r="RWK4" s="367"/>
      <c r="RWL4" s="367"/>
      <c r="RWM4" s="367"/>
      <c r="RWN4" s="367"/>
      <c r="RWO4" s="367"/>
      <c r="RWP4" s="367"/>
      <c r="RWQ4" s="367"/>
      <c r="RWR4" s="367"/>
      <c r="RWS4" s="367"/>
      <c r="RWT4" s="367"/>
      <c r="RWU4" s="367"/>
      <c r="RWV4" s="367"/>
      <c r="RWW4" s="367"/>
      <c r="RWX4" s="367"/>
      <c r="RWY4" s="367"/>
      <c r="RWZ4" s="367"/>
      <c r="RXA4" s="367"/>
      <c r="RXB4" s="367"/>
      <c r="RXC4" s="367"/>
      <c r="RXD4" s="367"/>
      <c r="RXE4" s="367"/>
      <c r="RXF4" s="367"/>
      <c r="RXG4" s="367"/>
      <c r="RXH4" s="367"/>
      <c r="RXI4" s="367"/>
      <c r="RXJ4" s="367"/>
      <c r="RXK4" s="367"/>
      <c r="RXL4" s="367"/>
      <c r="RXM4" s="367"/>
      <c r="RXN4" s="367"/>
      <c r="RXO4" s="367"/>
      <c r="RXP4" s="367"/>
      <c r="RXQ4" s="367"/>
      <c r="RXR4" s="367"/>
      <c r="RXS4" s="367"/>
      <c r="RXT4" s="367"/>
      <c r="RXU4" s="367"/>
      <c r="RXV4" s="367"/>
      <c r="RXW4" s="367"/>
      <c r="RXX4" s="367"/>
      <c r="RXY4" s="367"/>
      <c r="RXZ4" s="367"/>
      <c r="RYA4" s="367"/>
      <c r="RYB4" s="367"/>
      <c r="RYC4" s="367"/>
      <c r="RYD4" s="367"/>
      <c r="RYE4" s="367"/>
      <c r="RYF4" s="367"/>
      <c r="RYG4" s="367"/>
      <c r="RYH4" s="367"/>
      <c r="RYI4" s="367"/>
      <c r="RYJ4" s="367"/>
      <c r="RYK4" s="367"/>
      <c r="RYL4" s="367"/>
      <c r="RYM4" s="367"/>
      <c r="RYN4" s="367"/>
      <c r="RYO4" s="367"/>
      <c r="RYP4" s="367"/>
      <c r="RYQ4" s="367"/>
      <c r="RYR4" s="367"/>
      <c r="RYS4" s="367"/>
      <c r="RYT4" s="367"/>
      <c r="RYU4" s="367"/>
      <c r="RYV4" s="367"/>
      <c r="RYW4" s="367"/>
      <c r="RYX4" s="367"/>
      <c r="RYY4" s="367"/>
      <c r="RYZ4" s="367"/>
      <c r="RZA4" s="367"/>
      <c r="RZB4" s="367"/>
      <c r="RZC4" s="367"/>
      <c r="RZD4" s="367"/>
      <c r="RZE4" s="367"/>
      <c r="RZF4" s="367"/>
      <c r="RZG4" s="367"/>
      <c r="RZH4" s="367"/>
      <c r="RZI4" s="367"/>
      <c r="RZJ4" s="367"/>
      <c r="RZK4" s="367"/>
      <c r="RZL4" s="367"/>
      <c r="RZM4" s="367"/>
      <c r="RZN4" s="367"/>
      <c r="RZO4" s="367"/>
      <c r="RZP4" s="367"/>
      <c r="RZQ4" s="367"/>
      <c r="RZR4" s="367"/>
      <c r="RZS4" s="367"/>
      <c r="RZT4" s="367"/>
      <c r="RZU4" s="367"/>
      <c r="RZV4" s="367"/>
      <c r="RZW4" s="367"/>
      <c r="RZX4" s="367"/>
      <c r="RZY4" s="367"/>
      <c r="RZZ4" s="367"/>
      <c r="SAA4" s="367"/>
      <c r="SAB4" s="367"/>
      <c r="SAC4" s="367"/>
      <c r="SAD4" s="367"/>
      <c r="SAE4" s="367"/>
      <c r="SAF4" s="367"/>
      <c r="SAG4" s="367"/>
      <c r="SAH4" s="367"/>
      <c r="SAI4" s="367"/>
      <c r="SAJ4" s="367"/>
      <c r="SAK4" s="367"/>
      <c r="SAL4" s="367"/>
      <c r="SAM4" s="367"/>
      <c r="SAN4" s="367"/>
      <c r="SAO4" s="367"/>
      <c r="SAP4" s="367"/>
      <c r="SAQ4" s="367"/>
      <c r="SAR4" s="367"/>
      <c r="SAS4" s="367"/>
      <c r="SAT4" s="367"/>
      <c r="SAU4" s="367"/>
      <c r="SAV4" s="367"/>
      <c r="SAW4" s="367"/>
      <c r="SAX4" s="367"/>
      <c r="SAY4" s="367"/>
      <c r="SAZ4" s="367"/>
      <c r="SBA4" s="367"/>
      <c r="SBB4" s="367"/>
      <c r="SBC4" s="367"/>
      <c r="SBD4" s="367"/>
      <c r="SBE4" s="367"/>
      <c r="SBF4" s="367"/>
      <c r="SBG4" s="367"/>
      <c r="SBH4" s="367"/>
      <c r="SBI4" s="367"/>
      <c r="SBJ4" s="367"/>
      <c r="SBK4" s="367"/>
      <c r="SBL4" s="367"/>
      <c r="SBM4" s="367"/>
      <c r="SBN4" s="367"/>
      <c r="SBO4" s="367"/>
      <c r="SBP4" s="367"/>
      <c r="SBQ4" s="367"/>
      <c r="SBR4" s="367"/>
      <c r="SBS4" s="367"/>
      <c r="SBT4" s="367"/>
      <c r="SBU4" s="367"/>
      <c r="SBV4" s="367"/>
      <c r="SBW4" s="367"/>
      <c r="SBX4" s="367"/>
      <c r="SBY4" s="367"/>
      <c r="SBZ4" s="367"/>
      <c r="SCA4" s="367"/>
      <c r="SCB4" s="367"/>
      <c r="SCC4" s="367"/>
      <c r="SCD4" s="367"/>
      <c r="SCE4" s="367"/>
      <c r="SCF4" s="367"/>
      <c r="SCG4" s="367"/>
      <c r="SCH4" s="367"/>
      <c r="SCI4" s="367"/>
      <c r="SCJ4" s="367"/>
      <c r="SCK4" s="367"/>
      <c r="SCL4" s="367"/>
      <c r="SCM4" s="367"/>
      <c r="SCN4" s="367"/>
      <c r="SCO4" s="367"/>
      <c r="SCP4" s="367"/>
      <c r="SCQ4" s="367"/>
      <c r="SCR4" s="367"/>
      <c r="SCS4" s="367"/>
      <c r="SCT4" s="367"/>
      <c r="SCU4" s="367"/>
      <c r="SCV4" s="367"/>
      <c r="SCW4" s="367"/>
      <c r="SCX4" s="367"/>
      <c r="SCY4" s="367"/>
      <c r="SCZ4" s="367"/>
      <c r="SDA4" s="367"/>
      <c r="SDB4" s="367"/>
      <c r="SDC4" s="367"/>
      <c r="SDD4" s="367"/>
      <c r="SDE4" s="367"/>
      <c r="SDF4" s="367"/>
      <c r="SDG4" s="367"/>
      <c r="SDH4" s="367"/>
      <c r="SDI4" s="367"/>
      <c r="SDJ4" s="367"/>
      <c r="SDK4" s="367"/>
      <c r="SDL4" s="367"/>
      <c r="SDM4" s="367"/>
      <c r="SDN4" s="367"/>
      <c r="SDO4" s="367"/>
      <c r="SDP4" s="367"/>
      <c r="SDQ4" s="367"/>
      <c r="SDR4" s="367"/>
      <c r="SDS4" s="367"/>
      <c r="SDT4" s="367"/>
      <c r="SDU4" s="367"/>
      <c r="SDV4" s="367"/>
      <c r="SDW4" s="367"/>
      <c r="SDX4" s="367"/>
      <c r="SDY4" s="367"/>
      <c r="SDZ4" s="367"/>
      <c r="SEA4" s="367"/>
      <c r="SEB4" s="367"/>
      <c r="SEC4" s="367"/>
      <c r="SED4" s="367"/>
      <c r="SEE4" s="367"/>
      <c r="SEF4" s="367"/>
      <c r="SEG4" s="367"/>
      <c r="SEH4" s="367"/>
      <c r="SEI4" s="367"/>
      <c r="SEJ4" s="367"/>
      <c r="SEK4" s="367"/>
      <c r="SEL4" s="367"/>
      <c r="SEM4" s="367"/>
      <c r="SEN4" s="367"/>
      <c r="SEO4" s="367"/>
      <c r="SEP4" s="367"/>
      <c r="SEQ4" s="367"/>
      <c r="SER4" s="367"/>
      <c r="SES4" s="367"/>
      <c r="SET4" s="367"/>
      <c r="SEU4" s="367"/>
      <c r="SEV4" s="367"/>
      <c r="SEW4" s="367"/>
      <c r="SEX4" s="367"/>
      <c r="SEY4" s="367"/>
      <c r="SEZ4" s="367"/>
      <c r="SFA4" s="367"/>
      <c r="SFB4" s="367"/>
      <c r="SFC4" s="367"/>
      <c r="SFD4" s="367"/>
      <c r="SFE4" s="367"/>
      <c r="SFF4" s="367"/>
      <c r="SFG4" s="367"/>
      <c r="SFH4" s="367"/>
      <c r="SFI4" s="367"/>
      <c r="SFJ4" s="367"/>
      <c r="SFK4" s="367"/>
      <c r="SFL4" s="367"/>
      <c r="SFM4" s="367"/>
      <c r="SFN4" s="367"/>
      <c r="SFO4" s="367"/>
      <c r="SFP4" s="367"/>
      <c r="SFQ4" s="367"/>
      <c r="SFR4" s="367"/>
      <c r="SFS4" s="367"/>
      <c r="SFT4" s="367"/>
      <c r="SFU4" s="367"/>
      <c r="SFV4" s="367"/>
      <c r="SFW4" s="367"/>
      <c r="SFX4" s="367"/>
      <c r="SFY4" s="367"/>
      <c r="SFZ4" s="367"/>
      <c r="SGA4" s="367"/>
      <c r="SGB4" s="367"/>
      <c r="SGC4" s="367"/>
      <c r="SGD4" s="367"/>
      <c r="SGE4" s="367"/>
      <c r="SGF4" s="367"/>
      <c r="SGG4" s="367"/>
      <c r="SGH4" s="367"/>
      <c r="SGI4" s="367"/>
      <c r="SGJ4" s="367"/>
      <c r="SGK4" s="367"/>
      <c r="SGL4" s="367"/>
      <c r="SGM4" s="367"/>
      <c r="SGN4" s="367"/>
      <c r="SGO4" s="367"/>
      <c r="SGP4" s="367"/>
      <c r="SGQ4" s="367"/>
      <c r="SGR4" s="367"/>
      <c r="SGS4" s="367"/>
      <c r="SGT4" s="367"/>
      <c r="SGU4" s="367"/>
      <c r="SGV4" s="367"/>
      <c r="SGW4" s="367"/>
      <c r="SGX4" s="367"/>
      <c r="SGY4" s="367"/>
      <c r="SGZ4" s="367"/>
      <c r="SHA4" s="367"/>
      <c r="SHB4" s="367"/>
      <c r="SHC4" s="367"/>
      <c r="SHD4" s="367"/>
      <c r="SHE4" s="367"/>
      <c r="SHF4" s="367"/>
      <c r="SHG4" s="367"/>
      <c r="SHH4" s="367"/>
      <c r="SHI4" s="367"/>
      <c r="SHJ4" s="367"/>
      <c r="SHK4" s="367"/>
      <c r="SHL4" s="367"/>
      <c r="SHM4" s="367"/>
      <c r="SHN4" s="367"/>
      <c r="SHO4" s="367"/>
      <c r="SHP4" s="367"/>
      <c r="SHQ4" s="367"/>
      <c r="SHR4" s="367"/>
      <c r="SHS4" s="367"/>
      <c r="SHT4" s="367"/>
      <c r="SHU4" s="367"/>
      <c r="SHV4" s="367"/>
      <c r="SHW4" s="367"/>
      <c r="SHX4" s="367"/>
      <c r="SHY4" s="367"/>
      <c r="SHZ4" s="367"/>
      <c r="SIA4" s="367"/>
      <c r="SIB4" s="367"/>
      <c r="SIC4" s="367"/>
      <c r="SID4" s="367"/>
      <c r="SIE4" s="367"/>
      <c r="SIF4" s="367"/>
      <c r="SIG4" s="367"/>
      <c r="SIH4" s="367"/>
      <c r="SII4" s="367"/>
      <c r="SIJ4" s="367"/>
      <c r="SIK4" s="367"/>
      <c r="SIL4" s="367"/>
      <c r="SIM4" s="367"/>
      <c r="SIN4" s="367"/>
      <c r="SIO4" s="367"/>
      <c r="SIP4" s="367"/>
      <c r="SIQ4" s="367"/>
      <c r="SIR4" s="367"/>
      <c r="SIS4" s="367"/>
      <c r="SIT4" s="367"/>
      <c r="SIU4" s="367"/>
      <c r="SIV4" s="367"/>
      <c r="SIW4" s="367"/>
      <c r="SIX4" s="367"/>
      <c r="SIY4" s="367"/>
      <c r="SIZ4" s="367"/>
      <c r="SJA4" s="367"/>
      <c r="SJB4" s="367"/>
      <c r="SJC4" s="367"/>
      <c r="SJD4" s="367"/>
      <c r="SJE4" s="367"/>
      <c r="SJF4" s="367"/>
      <c r="SJG4" s="367"/>
      <c r="SJH4" s="367"/>
      <c r="SJI4" s="367"/>
      <c r="SJJ4" s="367"/>
      <c r="SJK4" s="367"/>
      <c r="SJL4" s="367"/>
      <c r="SJM4" s="367"/>
      <c r="SJN4" s="367"/>
      <c r="SJO4" s="367"/>
      <c r="SJP4" s="367"/>
      <c r="SJQ4" s="367"/>
      <c r="SJR4" s="367"/>
      <c r="SJS4" s="367"/>
      <c r="SJT4" s="367"/>
      <c r="SJU4" s="367"/>
      <c r="SJV4" s="367"/>
      <c r="SJW4" s="367"/>
      <c r="SJX4" s="367"/>
      <c r="SJY4" s="367"/>
      <c r="SJZ4" s="367"/>
      <c r="SKA4" s="367"/>
      <c r="SKB4" s="367"/>
      <c r="SKC4" s="367"/>
      <c r="SKD4" s="367"/>
      <c r="SKE4" s="367"/>
      <c r="SKF4" s="367"/>
      <c r="SKG4" s="367"/>
      <c r="SKH4" s="367"/>
      <c r="SKI4" s="367"/>
      <c r="SKJ4" s="367"/>
      <c r="SKK4" s="367"/>
      <c r="SKL4" s="367"/>
      <c r="SKM4" s="367"/>
      <c r="SKN4" s="367"/>
      <c r="SKO4" s="367"/>
      <c r="SKP4" s="367"/>
      <c r="SKQ4" s="367"/>
      <c r="SKR4" s="367"/>
      <c r="SKS4" s="367"/>
      <c r="SKT4" s="367"/>
      <c r="SKU4" s="367"/>
      <c r="SKV4" s="367"/>
      <c r="SKW4" s="367"/>
      <c r="SKX4" s="367"/>
      <c r="SKY4" s="367"/>
      <c r="SKZ4" s="367"/>
      <c r="SLA4" s="367"/>
      <c r="SLB4" s="367"/>
      <c r="SLC4" s="367"/>
      <c r="SLD4" s="367"/>
      <c r="SLE4" s="367"/>
      <c r="SLF4" s="367"/>
      <c r="SLG4" s="367"/>
      <c r="SLH4" s="367"/>
      <c r="SLI4" s="367"/>
      <c r="SLJ4" s="367"/>
      <c r="SLK4" s="367"/>
      <c r="SLL4" s="367"/>
      <c r="SLM4" s="367"/>
      <c r="SLN4" s="367"/>
      <c r="SLO4" s="367"/>
      <c r="SLP4" s="367"/>
      <c r="SLQ4" s="367"/>
      <c r="SLR4" s="367"/>
      <c r="SLS4" s="367"/>
      <c r="SLT4" s="367"/>
      <c r="SLU4" s="367"/>
      <c r="SLV4" s="367"/>
      <c r="SLW4" s="367"/>
      <c r="SLX4" s="367"/>
      <c r="SLY4" s="367"/>
      <c r="SLZ4" s="367"/>
      <c r="SMA4" s="367"/>
      <c r="SMB4" s="367"/>
      <c r="SMC4" s="367"/>
      <c r="SMD4" s="367"/>
      <c r="SME4" s="367"/>
      <c r="SMF4" s="367"/>
      <c r="SMG4" s="367"/>
      <c r="SMH4" s="367"/>
      <c r="SMI4" s="367"/>
      <c r="SMJ4" s="367"/>
      <c r="SMK4" s="367"/>
      <c r="SML4" s="367"/>
      <c r="SMM4" s="367"/>
      <c r="SMN4" s="367"/>
      <c r="SMO4" s="367"/>
      <c r="SMP4" s="367"/>
      <c r="SMQ4" s="367"/>
      <c r="SMR4" s="367"/>
      <c r="SMS4" s="367"/>
      <c r="SMT4" s="367"/>
      <c r="SMU4" s="367"/>
      <c r="SMV4" s="367"/>
      <c r="SMW4" s="367"/>
      <c r="SMX4" s="367"/>
      <c r="SMY4" s="367"/>
      <c r="SMZ4" s="367"/>
      <c r="SNA4" s="367"/>
      <c r="SNB4" s="367"/>
      <c r="SNC4" s="367"/>
      <c r="SND4" s="367"/>
      <c r="SNE4" s="367"/>
      <c r="SNF4" s="367"/>
      <c r="SNG4" s="367"/>
      <c r="SNH4" s="367"/>
      <c r="SNI4" s="367"/>
      <c r="SNJ4" s="367"/>
      <c r="SNK4" s="367"/>
      <c r="SNL4" s="367"/>
      <c r="SNM4" s="367"/>
      <c r="SNN4" s="367"/>
      <c r="SNO4" s="367"/>
      <c r="SNP4" s="367"/>
      <c r="SNQ4" s="367"/>
      <c r="SNR4" s="367"/>
      <c r="SNS4" s="367"/>
      <c r="SNT4" s="367"/>
      <c r="SNU4" s="367"/>
      <c r="SNV4" s="367"/>
      <c r="SNW4" s="367"/>
      <c r="SNX4" s="367"/>
      <c r="SNY4" s="367"/>
      <c r="SNZ4" s="367"/>
      <c r="SOA4" s="367"/>
      <c r="SOB4" s="367"/>
      <c r="SOC4" s="367"/>
      <c r="SOD4" s="367"/>
      <c r="SOE4" s="367"/>
      <c r="SOF4" s="367"/>
      <c r="SOG4" s="367"/>
      <c r="SOH4" s="367"/>
      <c r="SOI4" s="367"/>
      <c r="SOJ4" s="367"/>
      <c r="SOK4" s="367"/>
      <c r="SOL4" s="367"/>
      <c r="SOM4" s="367"/>
      <c r="SON4" s="367"/>
      <c r="SOO4" s="367"/>
      <c r="SOP4" s="367"/>
      <c r="SOQ4" s="367"/>
      <c r="SOR4" s="367"/>
      <c r="SOS4" s="367"/>
      <c r="SOT4" s="367"/>
      <c r="SOU4" s="367"/>
      <c r="SOV4" s="367"/>
      <c r="SOW4" s="367"/>
      <c r="SOX4" s="367"/>
      <c r="SOY4" s="367"/>
      <c r="SOZ4" s="367"/>
      <c r="SPA4" s="367"/>
      <c r="SPB4" s="367"/>
      <c r="SPC4" s="367"/>
      <c r="SPD4" s="367"/>
      <c r="SPE4" s="367"/>
      <c r="SPF4" s="367"/>
      <c r="SPG4" s="367"/>
      <c r="SPH4" s="367"/>
      <c r="SPI4" s="367"/>
      <c r="SPJ4" s="367"/>
      <c r="SPK4" s="367"/>
      <c r="SPL4" s="367"/>
      <c r="SPM4" s="367"/>
      <c r="SPN4" s="367"/>
      <c r="SPO4" s="367"/>
      <c r="SPP4" s="367"/>
      <c r="SPQ4" s="367"/>
      <c r="SPR4" s="367"/>
      <c r="SPS4" s="367"/>
      <c r="SPT4" s="367"/>
      <c r="SPU4" s="367"/>
      <c r="SPV4" s="367"/>
      <c r="SPW4" s="367"/>
      <c r="SPX4" s="367"/>
      <c r="SPY4" s="367"/>
      <c r="SPZ4" s="367"/>
      <c r="SQA4" s="367"/>
      <c r="SQB4" s="367"/>
      <c r="SQC4" s="367"/>
      <c r="SQD4" s="367"/>
      <c r="SQE4" s="367"/>
      <c r="SQF4" s="367"/>
      <c r="SQG4" s="367"/>
      <c r="SQH4" s="367"/>
      <c r="SQI4" s="367"/>
      <c r="SQJ4" s="367"/>
      <c r="SQK4" s="367"/>
      <c r="SQL4" s="367"/>
      <c r="SQM4" s="367"/>
      <c r="SQN4" s="367"/>
      <c r="SQO4" s="367"/>
      <c r="SQP4" s="367"/>
      <c r="SQQ4" s="367"/>
      <c r="SQR4" s="367"/>
      <c r="SQS4" s="367"/>
      <c r="SQT4" s="367"/>
      <c r="SQU4" s="367"/>
      <c r="SQV4" s="367"/>
      <c r="SQW4" s="367"/>
      <c r="SQX4" s="367"/>
      <c r="SQY4" s="367"/>
      <c r="SQZ4" s="367"/>
      <c r="SRA4" s="367"/>
      <c r="SRB4" s="367"/>
      <c r="SRC4" s="367"/>
      <c r="SRD4" s="367"/>
      <c r="SRE4" s="367"/>
      <c r="SRF4" s="367"/>
      <c r="SRG4" s="367"/>
      <c r="SRH4" s="367"/>
      <c r="SRI4" s="367"/>
      <c r="SRJ4" s="367"/>
      <c r="SRK4" s="367"/>
      <c r="SRL4" s="367"/>
      <c r="SRM4" s="367"/>
      <c r="SRN4" s="367"/>
      <c r="SRO4" s="367"/>
      <c r="SRP4" s="367"/>
      <c r="SRQ4" s="367"/>
      <c r="SRR4" s="367"/>
      <c r="SRS4" s="367"/>
      <c r="SRT4" s="367"/>
      <c r="SRU4" s="367"/>
      <c r="SRV4" s="367"/>
      <c r="SRW4" s="367"/>
      <c r="SRX4" s="367"/>
      <c r="SRY4" s="367"/>
      <c r="SRZ4" s="367"/>
      <c r="SSA4" s="367"/>
      <c r="SSB4" s="367"/>
      <c r="SSC4" s="367"/>
      <c r="SSD4" s="367"/>
      <c r="SSE4" s="367"/>
      <c r="SSF4" s="367"/>
      <c r="SSG4" s="367"/>
      <c r="SSH4" s="367"/>
      <c r="SSI4" s="367"/>
      <c r="SSJ4" s="367"/>
      <c r="SSK4" s="367"/>
      <c r="SSL4" s="367"/>
      <c r="SSM4" s="367"/>
      <c r="SSN4" s="367"/>
      <c r="SSO4" s="367"/>
      <c r="SSP4" s="367"/>
      <c r="SSQ4" s="367"/>
      <c r="SSR4" s="367"/>
      <c r="SSS4" s="367"/>
      <c r="SST4" s="367"/>
      <c r="SSU4" s="367"/>
      <c r="SSV4" s="367"/>
      <c r="SSW4" s="367"/>
      <c r="SSX4" s="367"/>
      <c r="SSY4" s="367"/>
      <c r="SSZ4" s="367"/>
      <c r="STA4" s="367"/>
      <c r="STB4" s="367"/>
      <c r="STC4" s="367"/>
      <c r="STD4" s="367"/>
      <c r="STE4" s="367"/>
      <c r="STF4" s="367"/>
      <c r="STG4" s="367"/>
      <c r="STH4" s="367"/>
      <c r="STI4" s="367"/>
      <c r="STJ4" s="367"/>
      <c r="STK4" s="367"/>
      <c r="STL4" s="367"/>
      <c r="STM4" s="367"/>
      <c r="STN4" s="367"/>
      <c r="STO4" s="367"/>
      <c r="STP4" s="367"/>
      <c r="STQ4" s="367"/>
      <c r="STR4" s="367"/>
      <c r="STS4" s="367"/>
      <c r="STT4" s="367"/>
      <c r="STU4" s="367"/>
      <c r="STV4" s="367"/>
      <c r="STW4" s="367"/>
      <c r="STX4" s="367"/>
      <c r="STY4" s="367"/>
      <c r="STZ4" s="367"/>
      <c r="SUA4" s="367"/>
      <c r="SUB4" s="367"/>
      <c r="SUC4" s="367"/>
      <c r="SUD4" s="367"/>
      <c r="SUE4" s="367"/>
      <c r="SUF4" s="367"/>
      <c r="SUG4" s="367"/>
      <c r="SUH4" s="367"/>
      <c r="SUI4" s="367"/>
      <c r="SUJ4" s="367"/>
      <c r="SUK4" s="367"/>
      <c r="SUL4" s="367"/>
      <c r="SUM4" s="367"/>
      <c r="SUN4" s="367"/>
      <c r="SUO4" s="367"/>
      <c r="SUP4" s="367"/>
      <c r="SUQ4" s="367"/>
      <c r="SUR4" s="367"/>
      <c r="SUS4" s="367"/>
      <c r="SUT4" s="367"/>
      <c r="SUU4" s="367"/>
      <c r="SUV4" s="367"/>
      <c r="SUW4" s="367"/>
      <c r="SUX4" s="367"/>
      <c r="SUY4" s="367"/>
      <c r="SUZ4" s="367"/>
      <c r="SVA4" s="367"/>
      <c r="SVB4" s="367"/>
      <c r="SVC4" s="367"/>
      <c r="SVD4" s="367"/>
      <c r="SVE4" s="367"/>
      <c r="SVF4" s="367"/>
      <c r="SVG4" s="367"/>
      <c r="SVH4" s="367"/>
      <c r="SVI4" s="367"/>
      <c r="SVJ4" s="367"/>
      <c r="SVK4" s="367"/>
      <c r="SVL4" s="367"/>
      <c r="SVM4" s="367"/>
      <c r="SVN4" s="367"/>
      <c r="SVO4" s="367"/>
      <c r="SVP4" s="367"/>
      <c r="SVQ4" s="367"/>
      <c r="SVR4" s="367"/>
      <c r="SVS4" s="367"/>
      <c r="SVT4" s="367"/>
      <c r="SVU4" s="367"/>
      <c r="SVV4" s="367"/>
      <c r="SVW4" s="367"/>
      <c r="SVX4" s="367"/>
      <c r="SVY4" s="367"/>
      <c r="SVZ4" s="367"/>
      <c r="SWA4" s="367"/>
      <c r="SWB4" s="367"/>
      <c r="SWC4" s="367"/>
      <c r="SWD4" s="367"/>
      <c r="SWE4" s="367"/>
      <c r="SWF4" s="367"/>
      <c r="SWG4" s="367"/>
      <c r="SWH4" s="367"/>
      <c r="SWI4" s="367"/>
      <c r="SWJ4" s="367"/>
      <c r="SWK4" s="367"/>
      <c r="SWL4" s="367"/>
      <c r="SWM4" s="367"/>
      <c r="SWN4" s="367"/>
      <c r="SWO4" s="367"/>
      <c r="SWP4" s="367"/>
      <c r="SWQ4" s="367"/>
      <c r="SWR4" s="367"/>
      <c r="SWS4" s="367"/>
      <c r="SWT4" s="367"/>
      <c r="SWU4" s="367"/>
      <c r="SWV4" s="367"/>
      <c r="SWW4" s="367"/>
      <c r="SWX4" s="367"/>
      <c r="SWY4" s="367"/>
      <c r="SWZ4" s="367"/>
      <c r="SXA4" s="367"/>
      <c r="SXB4" s="367"/>
      <c r="SXC4" s="367"/>
      <c r="SXD4" s="367"/>
      <c r="SXE4" s="367"/>
      <c r="SXF4" s="367"/>
      <c r="SXG4" s="367"/>
      <c r="SXH4" s="367"/>
      <c r="SXI4" s="367"/>
      <c r="SXJ4" s="367"/>
      <c r="SXK4" s="367"/>
      <c r="SXL4" s="367"/>
      <c r="SXM4" s="367"/>
      <c r="SXN4" s="367"/>
      <c r="SXO4" s="367"/>
      <c r="SXP4" s="367"/>
      <c r="SXQ4" s="367"/>
      <c r="SXR4" s="367"/>
      <c r="SXS4" s="367"/>
      <c r="SXT4" s="367"/>
      <c r="SXU4" s="367"/>
      <c r="SXV4" s="367"/>
      <c r="SXW4" s="367"/>
      <c r="SXX4" s="367"/>
      <c r="SXY4" s="367"/>
      <c r="SXZ4" s="367"/>
      <c r="SYA4" s="367"/>
      <c r="SYB4" s="367"/>
      <c r="SYC4" s="367"/>
      <c r="SYD4" s="367"/>
      <c r="SYE4" s="367"/>
      <c r="SYF4" s="367"/>
      <c r="SYG4" s="367"/>
      <c r="SYH4" s="367"/>
      <c r="SYI4" s="367"/>
      <c r="SYJ4" s="367"/>
      <c r="SYK4" s="367"/>
      <c r="SYL4" s="367"/>
      <c r="SYM4" s="367"/>
      <c r="SYN4" s="367"/>
      <c r="SYO4" s="367"/>
      <c r="SYP4" s="367"/>
      <c r="SYQ4" s="367"/>
      <c r="SYR4" s="367"/>
      <c r="SYS4" s="367"/>
      <c r="SYT4" s="367"/>
      <c r="SYU4" s="367"/>
      <c r="SYV4" s="367"/>
      <c r="SYW4" s="367"/>
      <c r="SYX4" s="367"/>
      <c r="SYY4" s="367"/>
      <c r="SYZ4" s="367"/>
      <c r="SZA4" s="367"/>
      <c r="SZB4" s="367"/>
      <c r="SZC4" s="367"/>
      <c r="SZD4" s="367"/>
      <c r="SZE4" s="367"/>
      <c r="SZF4" s="367"/>
      <c r="SZG4" s="367"/>
      <c r="SZH4" s="367"/>
      <c r="SZI4" s="367"/>
      <c r="SZJ4" s="367"/>
      <c r="SZK4" s="367"/>
      <c r="SZL4" s="367"/>
      <c r="SZM4" s="367"/>
      <c r="SZN4" s="367"/>
      <c r="SZO4" s="367"/>
      <c r="SZP4" s="367"/>
      <c r="SZQ4" s="367"/>
      <c r="SZR4" s="367"/>
      <c r="SZS4" s="367"/>
      <c r="SZT4" s="367"/>
      <c r="SZU4" s="367"/>
      <c r="SZV4" s="367"/>
      <c r="SZW4" s="367"/>
      <c r="SZX4" s="367"/>
      <c r="SZY4" s="367"/>
      <c r="SZZ4" s="367"/>
      <c r="TAA4" s="367"/>
      <c r="TAB4" s="367"/>
      <c r="TAC4" s="367"/>
      <c r="TAD4" s="367"/>
      <c r="TAE4" s="367"/>
      <c r="TAF4" s="367"/>
      <c r="TAG4" s="367"/>
      <c r="TAH4" s="367"/>
      <c r="TAI4" s="367"/>
      <c r="TAJ4" s="367"/>
      <c r="TAK4" s="367"/>
      <c r="TAL4" s="367"/>
      <c r="TAM4" s="367"/>
      <c r="TAN4" s="367"/>
      <c r="TAO4" s="367"/>
      <c r="TAP4" s="367"/>
      <c r="TAQ4" s="367"/>
      <c r="TAR4" s="367"/>
      <c r="TAS4" s="367"/>
      <c r="TAT4" s="367"/>
      <c r="TAU4" s="367"/>
      <c r="TAV4" s="367"/>
      <c r="TAW4" s="367"/>
      <c r="TAX4" s="367"/>
      <c r="TAY4" s="367"/>
      <c r="TAZ4" s="367"/>
      <c r="TBA4" s="367"/>
      <c r="TBB4" s="367"/>
      <c r="TBC4" s="367"/>
      <c r="TBD4" s="367"/>
      <c r="TBE4" s="367"/>
      <c r="TBF4" s="367"/>
      <c r="TBG4" s="367"/>
      <c r="TBH4" s="367"/>
      <c r="TBI4" s="367"/>
      <c r="TBJ4" s="367"/>
      <c r="TBK4" s="367"/>
      <c r="TBL4" s="367"/>
      <c r="TBM4" s="367"/>
      <c r="TBN4" s="367"/>
      <c r="TBO4" s="367"/>
      <c r="TBP4" s="367"/>
      <c r="TBQ4" s="367"/>
      <c r="TBR4" s="367"/>
      <c r="TBS4" s="367"/>
      <c r="TBT4" s="367"/>
      <c r="TBU4" s="367"/>
      <c r="TBV4" s="367"/>
      <c r="TBW4" s="367"/>
      <c r="TBX4" s="367"/>
      <c r="TBY4" s="367"/>
      <c r="TBZ4" s="367"/>
      <c r="TCA4" s="367"/>
      <c r="TCB4" s="367"/>
      <c r="TCC4" s="367"/>
      <c r="TCD4" s="367"/>
      <c r="TCE4" s="367"/>
      <c r="TCF4" s="367"/>
      <c r="TCG4" s="367"/>
      <c r="TCH4" s="367"/>
      <c r="TCI4" s="367"/>
      <c r="TCJ4" s="367"/>
      <c r="TCK4" s="367"/>
      <c r="TCL4" s="367"/>
      <c r="TCM4" s="367"/>
      <c r="TCN4" s="367"/>
      <c r="TCO4" s="367"/>
      <c r="TCP4" s="367"/>
      <c r="TCQ4" s="367"/>
      <c r="TCR4" s="367"/>
      <c r="TCS4" s="367"/>
      <c r="TCT4" s="367"/>
      <c r="TCU4" s="367"/>
      <c r="TCV4" s="367"/>
      <c r="TCW4" s="367"/>
      <c r="TCX4" s="367"/>
      <c r="TCY4" s="367"/>
      <c r="TCZ4" s="367"/>
      <c r="TDA4" s="367"/>
      <c r="TDB4" s="367"/>
      <c r="TDC4" s="367"/>
      <c r="TDD4" s="367"/>
      <c r="TDE4" s="367"/>
      <c r="TDF4" s="367"/>
      <c r="TDG4" s="367"/>
      <c r="TDH4" s="367"/>
      <c r="TDI4" s="367"/>
      <c r="TDJ4" s="367"/>
      <c r="TDK4" s="367"/>
      <c r="TDL4" s="367"/>
      <c r="TDM4" s="367"/>
      <c r="TDN4" s="367"/>
      <c r="TDO4" s="367"/>
      <c r="TDP4" s="367"/>
      <c r="TDQ4" s="367"/>
      <c r="TDR4" s="367"/>
      <c r="TDS4" s="367"/>
      <c r="TDT4" s="367"/>
      <c r="TDU4" s="367"/>
      <c r="TDV4" s="367"/>
      <c r="TDW4" s="367"/>
      <c r="TDX4" s="367"/>
      <c r="TDY4" s="367"/>
      <c r="TDZ4" s="367"/>
      <c r="TEA4" s="367"/>
      <c r="TEB4" s="367"/>
      <c r="TEC4" s="367"/>
      <c r="TED4" s="367"/>
      <c r="TEE4" s="367"/>
      <c r="TEF4" s="367"/>
      <c r="TEG4" s="367"/>
      <c r="TEH4" s="367"/>
      <c r="TEI4" s="367"/>
      <c r="TEJ4" s="367"/>
      <c r="TEK4" s="367"/>
      <c r="TEL4" s="367"/>
      <c r="TEM4" s="367"/>
      <c r="TEN4" s="367"/>
      <c r="TEO4" s="367"/>
      <c r="TEP4" s="367"/>
      <c r="TEQ4" s="367"/>
      <c r="TER4" s="367"/>
      <c r="TES4" s="367"/>
      <c r="TET4" s="367"/>
      <c r="TEU4" s="367"/>
      <c r="TEV4" s="367"/>
      <c r="TEW4" s="367"/>
      <c r="TEX4" s="367"/>
      <c r="TEY4" s="367"/>
      <c r="TEZ4" s="367"/>
      <c r="TFA4" s="367"/>
      <c r="TFB4" s="367"/>
      <c r="TFC4" s="367"/>
      <c r="TFD4" s="367"/>
      <c r="TFE4" s="367"/>
      <c r="TFF4" s="367"/>
      <c r="TFG4" s="367"/>
      <c r="TFH4" s="367"/>
      <c r="TFI4" s="367"/>
      <c r="TFJ4" s="367"/>
      <c r="TFK4" s="367"/>
      <c r="TFL4" s="367"/>
      <c r="TFM4" s="367"/>
      <c r="TFN4" s="367"/>
      <c r="TFO4" s="367"/>
      <c r="TFP4" s="367"/>
      <c r="TFQ4" s="367"/>
      <c r="TFR4" s="367"/>
      <c r="TFS4" s="367"/>
      <c r="TFT4" s="367"/>
      <c r="TFU4" s="367"/>
      <c r="TFV4" s="367"/>
      <c r="TFW4" s="367"/>
      <c r="TFX4" s="367"/>
      <c r="TFY4" s="367"/>
      <c r="TFZ4" s="367"/>
      <c r="TGA4" s="367"/>
      <c r="TGB4" s="367"/>
      <c r="TGC4" s="367"/>
      <c r="TGD4" s="367"/>
      <c r="TGE4" s="367"/>
      <c r="TGF4" s="367"/>
      <c r="TGG4" s="367"/>
      <c r="TGH4" s="367"/>
      <c r="TGI4" s="367"/>
      <c r="TGJ4" s="367"/>
      <c r="TGK4" s="367"/>
      <c r="TGL4" s="367"/>
      <c r="TGM4" s="367"/>
      <c r="TGN4" s="367"/>
      <c r="TGO4" s="367"/>
      <c r="TGP4" s="367"/>
      <c r="TGQ4" s="367"/>
      <c r="TGR4" s="367"/>
      <c r="TGS4" s="367"/>
      <c r="TGT4" s="367"/>
      <c r="TGU4" s="367"/>
      <c r="TGV4" s="367"/>
      <c r="TGW4" s="367"/>
      <c r="TGX4" s="367"/>
      <c r="TGY4" s="367"/>
      <c r="TGZ4" s="367"/>
      <c r="THA4" s="367"/>
      <c r="THB4" s="367"/>
      <c r="THC4" s="367"/>
      <c r="THD4" s="367"/>
      <c r="THE4" s="367"/>
      <c r="THF4" s="367"/>
      <c r="THG4" s="367"/>
      <c r="THH4" s="367"/>
      <c r="THI4" s="367"/>
      <c r="THJ4" s="367"/>
      <c r="THK4" s="367"/>
      <c r="THL4" s="367"/>
      <c r="THM4" s="367"/>
      <c r="THN4" s="367"/>
      <c r="THO4" s="367"/>
      <c r="THP4" s="367"/>
      <c r="THQ4" s="367"/>
      <c r="THR4" s="367"/>
      <c r="THS4" s="367"/>
      <c r="THT4" s="367"/>
      <c r="THU4" s="367"/>
      <c r="THV4" s="367"/>
      <c r="THW4" s="367"/>
      <c r="THX4" s="367"/>
      <c r="THY4" s="367"/>
      <c r="THZ4" s="367"/>
      <c r="TIA4" s="367"/>
      <c r="TIB4" s="367"/>
      <c r="TIC4" s="367"/>
      <c r="TID4" s="367"/>
      <c r="TIE4" s="367"/>
      <c r="TIF4" s="367"/>
      <c r="TIG4" s="367"/>
      <c r="TIH4" s="367"/>
      <c r="TII4" s="367"/>
      <c r="TIJ4" s="367"/>
      <c r="TIK4" s="367"/>
      <c r="TIL4" s="367"/>
      <c r="TIM4" s="367"/>
      <c r="TIN4" s="367"/>
      <c r="TIO4" s="367"/>
      <c r="TIP4" s="367"/>
      <c r="TIQ4" s="367"/>
      <c r="TIR4" s="367"/>
      <c r="TIS4" s="367"/>
      <c r="TIT4" s="367"/>
      <c r="TIU4" s="367"/>
      <c r="TIV4" s="367"/>
      <c r="TIW4" s="367"/>
      <c r="TIX4" s="367"/>
      <c r="TIY4" s="367"/>
      <c r="TIZ4" s="367"/>
      <c r="TJA4" s="367"/>
      <c r="TJB4" s="367"/>
      <c r="TJC4" s="367"/>
      <c r="TJD4" s="367"/>
      <c r="TJE4" s="367"/>
      <c r="TJF4" s="367"/>
      <c r="TJG4" s="367"/>
      <c r="TJH4" s="367"/>
      <c r="TJI4" s="367"/>
      <c r="TJJ4" s="367"/>
      <c r="TJK4" s="367"/>
      <c r="TJL4" s="367"/>
      <c r="TJM4" s="367"/>
      <c r="TJN4" s="367"/>
      <c r="TJO4" s="367"/>
      <c r="TJP4" s="367"/>
      <c r="TJQ4" s="367"/>
      <c r="TJR4" s="367"/>
      <c r="TJS4" s="367"/>
      <c r="TJT4" s="367"/>
      <c r="TJU4" s="367"/>
      <c r="TJV4" s="367"/>
      <c r="TJW4" s="367"/>
      <c r="TJX4" s="367"/>
      <c r="TJY4" s="367"/>
      <c r="TJZ4" s="367"/>
      <c r="TKA4" s="367"/>
      <c r="TKB4" s="367"/>
      <c r="TKC4" s="367"/>
      <c r="TKD4" s="367"/>
      <c r="TKE4" s="367"/>
      <c r="TKF4" s="367"/>
      <c r="TKG4" s="367"/>
      <c r="TKH4" s="367"/>
      <c r="TKI4" s="367"/>
      <c r="TKJ4" s="367"/>
      <c r="TKK4" s="367"/>
      <c r="TKL4" s="367"/>
      <c r="TKM4" s="367"/>
      <c r="TKN4" s="367"/>
      <c r="TKO4" s="367"/>
      <c r="TKP4" s="367"/>
      <c r="TKQ4" s="367"/>
      <c r="TKR4" s="367"/>
      <c r="TKS4" s="367"/>
      <c r="TKT4" s="367"/>
      <c r="TKU4" s="367"/>
      <c r="TKV4" s="367"/>
      <c r="TKW4" s="367"/>
      <c r="TKX4" s="367"/>
      <c r="TKY4" s="367"/>
      <c r="TKZ4" s="367"/>
      <c r="TLA4" s="367"/>
      <c r="TLB4" s="367"/>
      <c r="TLC4" s="367"/>
      <c r="TLD4" s="367"/>
      <c r="TLE4" s="367"/>
      <c r="TLF4" s="367"/>
      <c r="TLG4" s="367"/>
      <c r="TLH4" s="367"/>
      <c r="TLI4" s="367"/>
      <c r="TLJ4" s="367"/>
      <c r="TLK4" s="367"/>
      <c r="TLL4" s="367"/>
      <c r="TLM4" s="367"/>
      <c r="TLN4" s="367"/>
      <c r="TLO4" s="367"/>
      <c r="TLP4" s="367"/>
      <c r="TLQ4" s="367"/>
      <c r="TLR4" s="367"/>
      <c r="TLS4" s="367"/>
      <c r="TLT4" s="367"/>
      <c r="TLU4" s="367"/>
      <c r="TLV4" s="367"/>
      <c r="TLW4" s="367"/>
      <c r="TLX4" s="367"/>
      <c r="TLY4" s="367"/>
      <c r="TLZ4" s="367"/>
      <c r="TMA4" s="367"/>
      <c r="TMB4" s="367"/>
      <c r="TMC4" s="367"/>
      <c r="TMD4" s="367"/>
      <c r="TME4" s="367"/>
      <c r="TMF4" s="367"/>
      <c r="TMG4" s="367"/>
      <c r="TMH4" s="367"/>
      <c r="TMI4" s="367"/>
      <c r="TMJ4" s="367"/>
      <c r="TMK4" s="367"/>
      <c r="TML4" s="367"/>
      <c r="TMM4" s="367"/>
      <c r="TMN4" s="367"/>
      <c r="TMO4" s="367"/>
      <c r="TMP4" s="367"/>
      <c r="TMQ4" s="367"/>
      <c r="TMR4" s="367"/>
      <c r="TMS4" s="367"/>
      <c r="TMT4" s="367"/>
      <c r="TMU4" s="367"/>
      <c r="TMV4" s="367"/>
      <c r="TMW4" s="367"/>
      <c r="TMX4" s="367"/>
      <c r="TMY4" s="367"/>
      <c r="TMZ4" s="367"/>
      <c r="TNA4" s="367"/>
      <c r="TNB4" s="367"/>
      <c r="TNC4" s="367"/>
      <c r="TND4" s="367"/>
      <c r="TNE4" s="367"/>
      <c r="TNF4" s="367"/>
      <c r="TNG4" s="367"/>
      <c r="TNH4" s="367"/>
      <c r="TNI4" s="367"/>
      <c r="TNJ4" s="367"/>
      <c r="TNK4" s="367"/>
      <c r="TNL4" s="367"/>
      <c r="TNM4" s="367"/>
      <c r="TNN4" s="367"/>
      <c r="TNO4" s="367"/>
      <c r="TNP4" s="367"/>
      <c r="TNQ4" s="367"/>
      <c r="TNR4" s="367"/>
      <c r="TNS4" s="367"/>
      <c r="TNT4" s="367"/>
      <c r="TNU4" s="367"/>
      <c r="TNV4" s="367"/>
      <c r="TNW4" s="367"/>
      <c r="TNX4" s="367"/>
      <c r="TNY4" s="367"/>
      <c r="TNZ4" s="367"/>
      <c r="TOA4" s="367"/>
      <c r="TOB4" s="367"/>
      <c r="TOC4" s="367"/>
      <c r="TOD4" s="367"/>
      <c r="TOE4" s="367"/>
      <c r="TOF4" s="367"/>
      <c r="TOG4" s="367"/>
      <c r="TOH4" s="367"/>
      <c r="TOI4" s="367"/>
      <c r="TOJ4" s="367"/>
      <c r="TOK4" s="367"/>
      <c r="TOL4" s="367"/>
      <c r="TOM4" s="367"/>
      <c r="TON4" s="367"/>
      <c r="TOO4" s="367"/>
      <c r="TOP4" s="367"/>
      <c r="TOQ4" s="367"/>
      <c r="TOR4" s="367"/>
      <c r="TOS4" s="367"/>
      <c r="TOT4" s="367"/>
      <c r="TOU4" s="367"/>
      <c r="TOV4" s="367"/>
      <c r="TOW4" s="367"/>
      <c r="TOX4" s="367"/>
      <c r="TOY4" s="367"/>
      <c r="TOZ4" s="367"/>
      <c r="TPA4" s="367"/>
      <c r="TPB4" s="367"/>
      <c r="TPC4" s="367"/>
      <c r="TPD4" s="367"/>
      <c r="TPE4" s="367"/>
      <c r="TPF4" s="367"/>
      <c r="TPG4" s="367"/>
      <c r="TPH4" s="367"/>
      <c r="TPI4" s="367"/>
      <c r="TPJ4" s="367"/>
      <c r="TPK4" s="367"/>
      <c r="TPL4" s="367"/>
      <c r="TPM4" s="367"/>
      <c r="TPN4" s="367"/>
      <c r="TPO4" s="367"/>
      <c r="TPP4" s="367"/>
      <c r="TPQ4" s="367"/>
      <c r="TPR4" s="367"/>
      <c r="TPS4" s="367"/>
      <c r="TPT4" s="367"/>
      <c r="TPU4" s="367"/>
      <c r="TPV4" s="367"/>
      <c r="TPW4" s="367"/>
      <c r="TPX4" s="367"/>
      <c r="TPY4" s="367"/>
      <c r="TPZ4" s="367"/>
      <c r="TQA4" s="367"/>
      <c r="TQB4" s="367"/>
      <c r="TQC4" s="367"/>
      <c r="TQD4" s="367"/>
      <c r="TQE4" s="367"/>
      <c r="TQF4" s="367"/>
      <c r="TQG4" s="367"/>
      <c r="TQH4" s="367"/>
      <c r="TQI4" s="367"/>
      <c r="TQJ4" s="367"/>
      <c r="TQK4" s="367"/>
      <c r="TQL4" s="367"/>
      <c r="TQM4" s="367"/>
      <c r="TQN4" s="367"/>
      <c r="TQO4" s="367"/>
      <c r="TQP4" s="367"/>
      <c r="TQQ4" s="367"/>
      <c r="TQR4" s="367"/>
      <c r="TQS4" s="367"/>
      <c r="TQT4" s="367"/>
      <c r="TQU4" s="367"/>
      <c r="TQV4" s="367"/>
      <c r="TQW4" s="367"/>
      <c r="TQX4" s="367"/>
      <c r="TQY4" s="367"/>
      <c r="TQZ4" s="367"/>
      <c r="TRA4" s="367"/>
      <c r="TRB4" s="367"/>
      <c r="TRC4" s="367"/>
      <c r="TRD4" s="367"/>
      <c r="TRE4" s="367"/>
      <c r="TRF4" s="367"/>
      <c r="TRG4" s="367"/>
      <c r="TRH4" s="367"/>
      <c r="TRI4" s="367"/>
      <c r="TRJ4" s="367"/>
      <c r="TRK4" s="367"/>
      <c r="TRL4" s="367"/>
      <c r="TRM4" s="367"/>
      <c r="TRN4" s="367"/>
      <c r="TRO4" s="367"/>
      <c r="TRP4" s="367"/>
      <c r="TRQ4" s="367"/>
      <c r="TRR4" s="367"/>
      <c r="TRS4" s="367"/>
      <c r="TRT4" s="367"/>
      <c r="TRU4" s="367"/>
      <c r="TRV4" s="367"/>
      <c r="TRW4" s="367"/>
      <c r="TRX4" s="367"/>
      <c r="TRY4" s="367"/>
      <c r="TRZ4" s="367"/>
      <c r="TSA4" s="367"/>
      <c r="TSB4" s="367"/>
      <c r="TSC4" s="367"/>
      <c r="TSD4" s="367"/>
      <c r="TSE4" s="367"/>
      <c r="TSF4" s="367"/>
      <c r="TSG4" s="367"/>
      <c r="TSH4" s="367"/>
      <c r="TSI4" s="367"/>
      <c r="TSJ4" s="367"/>
      <c r="TSK4" s="367"/>
      <c r="TSL4" s="367"/>
      <c r="TSM4" s="367"/>
      <c r="TSN4" s="367"/>
      <c r="TSO4" s="367"/>
      <c r="TSP4" s="367"/>
      <c r="TSQ4" s="367"/>
      <c r="TSR4" s="367"/>
      <c r="TSS4" s="367"/>
      <c r="TST4" s="367"/>
      <c r="TSU4" s="367"/>
      <c r="TSV4" s="367"/>
      <c r="TSW4" s="367"/>
      <c r="TSX4" s="367"/>
      <c r="TSY4" s="367"/>
      <c r="TSZ4" s="367"/>
      <c r="TTA4" s="367"/>
      <c r="TTB4" s="367"/>
      <c r="TTC4" s="367"/>
      <c r="TTD4" s="367"/>
      <c r="TTE4" s="367"/>
      <c r="TTF4" s="367"/>
      <c r="TTG4" s="367"/>
      <c r="TTH4" s="367"/>
      <c r="TTI4" s="367"/>
      <c r="TTJ4" s="367"/>
      <c r="TTK4" s="367"/>
      <c r="TTL4" s="367"/>
      <c r="TTM4" s="367"/>
      <c r="TTN4" s="367"/>
      <c r="TTO4" s="367"/>
      <c r="TTP4" s="367"/>
      <c r="TTQ4" s="367"/>
      <c r="TTR4" s="367"/>
      <c r="TTS4" s="367"/>
      <c r="TTT4" s="367"/>
      <c r="TTU4" s="367"/>
      <c r="TTV4" s="367"/>
      <c r="TTW4" s="367"/>
      <c r="TTX4" s="367"/>
      <c r="TTY4" s="367"/>
      <c r="TTZ4" s="367"/>
      <c r="TUA4" s="367"/>
      <c r="TUB4" s="367"/>
      <c r="TUC4" s="367"/>
      <c r="TUD4" s="367"/>
      <c r="TUE4" s="367"/>
      <c r="TUF4" s="367"/>
      <c r="TUG4" s="367"/>
      <c r="TUH4" s="367"/>
      <c r="TUI4" s="367"/>
      <c r="TUJ4" s="367"/>
      <c r="TUK4" s="367"/>
      <c r="TUL4" s="367"/>
      <c r="TUM4" s="367"/>
      <c r="TUN4" s="367"/>
      <c r="TUO4" s="367"/>
      <c r="TUP4" s="367"/>
      <c r="TUQ4" s="367"/>
      <c r="TUR4" s="367"/>
      <c r="TUS4" s="367"/>
      <c r="TUT4" s="367"/>
      <c r="TUU4" s="367"/>
      <c r="TUV4" s="367"/>
      <c r="TUW4" s="367"/>
      <c r="TUX4" s="367"/>
      <c r="TUY4" s="367"/>
      <c r="TUZ4" s="367"/>
      <c r="TVA4" s="367"/>
      <c r="TVB4" s="367"/>
      <c r="TVC4" s="367"/>
      <c r="TVD4" s="367"/>
      <c r="TVE4" s="367"/>
      <c r="TVF4" s="367"/>
      <c r="TVG4" s="367"/>
      <c r="TVH4" s="367"/>
      <c r="TVI4" s="367"/>
      <c r="TVJ4" s="367"/>
      <c r="TVK4" s="367"/>
      <c r="TVL4" s="367"/>
      <c r="TVM4" s="367"/>
      <c r="TVN4" s="367"/>
      <c r="TVO4" s="367"/>
      <c r="TVP4" s="367"/>
      <c r="TVQ4" s="367"/>
      <c r="TVR4" s="367"/>
      <c r="TVS4" s="367"/>
      <c r="TVT4" s="367"/>
      <c r="TVU4" s="367"/>
      <c r="TVV4" s="367"/>
      <c r="TVW4" s="367"/>
      <c r="TVX4" s="367"/>
      <c r="TVY4" s="367"/>
      <c r="TVZ4" s="367"/>
      <c r="TWA4" s="367"/>
      <c r="TWB4" s="367"/>
      <c r="TWC4" s="367"/>
      <c r="TWD4" s="367"/>
      <c r="TWE4" s="367"/>
      <c r="TWF4" s="367"/>
      <c r="TWG4" s="367"/>
      <c r="TWH4" s="367"/>
      <c r="TWI4" s="367"/>
      <c r="TWJ4" s="367"/>
      <c r="TWK4" s="367"/>
      <c r="TWL4" s="367"/>
      <c r="TWM4" s="367"/>
      <c r="TWN4" s="367"/>
      <c r="TWO4" s="367"/>
      <c r="TWP4" s="367"/>
      <c r="TWQ4" s="367"/>
      <c r="TWR4" s="367"/>
      <c r="TWS4" s="367"/>
      <c r="TWT4" s="367"/>
      <c r="TWU4" s="367"/>
      <c r="TWV4" s="367"/>
      <c r="TWW4" s="367"/>
      <c r="TWX4" s="367"/>
      <c r="TWY4" s="367"/>
      <c r="TWZ4" s="367"/>
      <c r="TXA4" s="367"/>
      <c r="TXB4" s="367"/>
      <c r="TXC4" s="367"/>
      <c r="TXD4" s="367"/>
      <c r="TXE4" s="367"/>
      <c r="TXF4" s="367"/>
      <c r="TXG4" s="367"/>
      <c r="TXH4" s="367"/>
      <c r="TXI4" s="367"/>
      <c r="TXJ4" s="367"/>
      <c r="TXK4" s="367"/>
      <c r="TXL4" s="367"/>
      <c r="TXM4" s="367"/>
      <c r="TXN4" s="367"/>
      <c r="TXO4" s="367"/>
      <c r="TXP4" s="367"/>
      <c r="TXQ4" s="367"/>
      <c r="TXR4" s="367"/>
      <c r="TXS4" s="367"/>
      <c r="TXT4" s="367"/>
      <c r="TXU4" s="367"/>
      <c r="TXV4" s="367"/>
      <c r="TXW4" s="367"/>
      <c r="TXX4" s="367"/>
      <c r="TXY4" s="367"/>
      <c r="TXZ4" s="367"/>
      <c r="TYA4" s="367"/>
      <c r="TYB4" s="367"/>
      <c r="TYC4" s="367"/>
      <c r="TYD4" s="367"/>
      <c r="TYE4" s="367"/>
      <c r="TYF4" s="367"/>
      <c r="TYG4" s="367"/>
      <c r="TYH4" s="367"/>
      <c r="TYI4" s="367"/>
      <c r="TYJ4" s="367"/>
      <c r="TYK4" s="367"/>
      <c r="TYL4" s="367"/>
      <c r="TYM4" s="367"/>
      <c r="TYN4" s="367"/>
      <c r="TYO4" s="367"/>
      <c r="TYP4" s="367"/>
      <c r="TYQ4" s="367"/>
      <c r="TYR4" s="367"/>
      <c r="TYS4" s="367"/>
      <c r="TYT4" s="367"/>
      <c r="TYU4" s="367"/>
      <c r="TYV4" s="367"/>
      <c r="TYW4" s="367"/>
      <c r="TYX4" s="367"/>
      <c r="TYY4" s="367"/>
      <c r="TYZ4" s="367"/>
      <c r="TZA4" s="367"/>
      <c r="TZB4" s="367"/>
      <c r="TZC4" s="367"/>
      <c r="TZD4" s="367"/>
      <c r="TZE4" s="367"/>
      <c r="TZF4" s="367"/>
      <c r="TZG4" s="367"/>
      <c r="TZH4" s="367"/>
      <c r="TZI4" s="367"/>
      <c r="TZJ4" s="367"/>
      <c r="TZK4" s="367"/>
      <c r="TZL4" s="367"/>
      <c r="TZM4" s="367"/>
      <c r="TZN4" s="367"/>
      <c r="TZO4" s="367"/>
      <c r="TZP4" s="367"/>
      <c r="TZQ4" s="367"/>
      <c r="TZR4" s="367"/>
      <c r="TZS4" s="367"/>
      <c r="TZT4" s="367"/>
      <c r="TZU4" s="367"/>
      <c r="TZV4" s="367"/>
      <c r="TZW4" s="367"/>
      <c r="TZX4" s="367"/>
      <c r="TZY4" s="367"/>
      <c r="TZZ4" s="367"/>
      <c r="UAA4" s="367"/>
      <c r="UAB4" s="367"/>
      <c r="UAC4" s="367"/>
      <c r="UAD4" s="367"/>
      <c r="UAE4" s="367"/>
      <c r="UAF4" s="367"/>
      <c r="UAG4" s="367"/>
      <c r="UAH4" s="367"/>
      <c r="UAI4" s="367"/>
      <c r="UAJ4" s="367"/>
      <c r="UAK4" s="367"/>
      <c r="UAL4" s="367"/>
      <c r="UAM4" s="367"/>
      <c r="UAN4" s="367"/>
      <c r="UAO4" s="367"/>
      <c r="UAP4" s="367"/>
      <c r="UAQ4" s="367"/>
      <c r="UAR4" s="367"/>
      <c r="UAS4" s="367"/>
      <c r="UAT4" s="367"/>
      <c r="UAU4" s="367"/>
      <c r="UAV4" s="367"/>
      <c r="UAW4" s="367"/>
      <c r="UAX4" s="367"/>
      <c r="UAY4" s="367"/>
      <c r="UAZ4" s="367"/>
      <c r="UBA4" s="367"/>
      <c r="UBB4" s="367"/>
      <c r="UBC4" s="367"/>
      <c r="UBD4" s="367"/>
      <c r="UBE4" s="367"/>
      <c r="UBF4" s="367"/>
      <c r="UBG4" s="367"/>
      <c r="UBH4" s="367"/>
      <c r="UBI4" s="367"/>
      <c r="UBJ4" s="367"/>
      <c r="UBK4" s="367"/>
      <c r="UBL4" s="367"/>
      <c r="UBM4" s="367"/>
      <c r="UBN4" s="367"/>
      <c r="UBO4" s="367"/>
      <c r="UBP4" s="367"/>
      <c r="UBQ4" s="367"/>
      <c r="UBR4" s="367"/>
      <c r="UBS4" s="367"/>
      <c r="UBT4" s="367"/>
      <c r="UBU4" s="367"/>
      <c r="UBV4" s="367"/>
      <c r="UBW4" s="367"/>
      <c r="UBX4" s="367"/>
      <c r="UBY4" s="367"/>
      <c r="UBZ4" s="367"/>
      <c r="UCA4" s="367"/>
      <c r="UCB4" s="367"/>
      <c r="UCC4" s="367"/>
      <c r="UCD4" s="367"/>
      <c r="UCE4" s="367"/>
      <c r="UCF4" s="367"/>
      <c r="UCG4" s="367"/>
      <c r="UCH4" s="367"/>
      <c r="UCI4" s="367"/>
      <c r="UCJ4" s="367"/>
      <c r="UCK4" s="367"/>
      <c r="UCL4" s="367"/>
      <c r="UCM4" s="367"/>
      <c r="UCN4" s="367"/>
      <c r="UCO4" s="367"/>
      <c r="UCP4" s="367"/>
      <c r="UCQ4" s="367"/>
      <c r="UCR4" s="367"/>
      <c r="UCS4" s="367"/>
      <c r="UCT4" s="367"/>
      <c r="UCU4" s="367"/>
      <c r="UCV4" s="367"/>
      <c r="UCW4" s="367"/>
      <c r="UCX4" s="367"/>
      <c r="UCY4" s="367"/>
      <c r="UCZ4" s="367"/>
      <c r="UDA4" s="367"/>
      <c r="UDB4" s="367"/>
      <c r="UDC4" s="367"/>
      <c r="UDD4" s="367"/>
      <c r="UDE4" s="367"/>
      <c r="UDF4" s="367"/>
      <c r="UDG4" s="367"/>
      <c r="UDH4" s="367"/>
      <c r="UDI4" s="367"/>
      <c r="UDJ4" s="367"/>
      <c r="UDK4" s="367"/>
      <c r="UDL4" s="367"/>
      <c r="UDM4" s="367"/>
      <c r="UDN4" s="367"/>
      <c r="UDO4" s="367"/>
      <c r="UDP4" s="367"/>
      <c r="UDQ4" s="367"/>
      <c r="UDR4" s="367"/>
      <c r="UDS4" s="367"/>
      <c r="UDT4" s="367"/>
      <c r="UDU4" s="367"/>
      <c r="UDV4" s="367"/>
      <c r="UDW4" s="367"/>
      <c r="UDX4" s="367"/>
      <c r="UDY4" s="367"/>
      <c r="UDZ4" s="367"/>
      <c r="UEA4" s="367"/>
      <c r="UEB4" s="367"/>
      <c r="UEC4" s="367"/>
      <c r="UED4" s="367"/>
      <c r="UEE4" s="367"/>
      <c r="UEF4" s="367"/>
      <c r="UEG4" s="367"/>
      <c r="UEH4" s="367"/>
      <c r="UEI4" s="367"/>
      <c r="UEJ4" s="367"/>
      <c r="UEK4" s="367"/>
      <c r="UEL4" s="367"/>
      <c r="UEM4" s="367"/>
      <c r="UEN4" s="367"/>
      <c r="UEO4" s="367"/>
      <c r="UEP4" s="367"/>
      <c r="UEQ4" s="367"/>
      <c r="UER4" s="367"/>
      <c r="UES4" s="367"/>
      <c r="UET4" s="367"/>
      <c r="UEU4" s="367"/>
      <c r="UEV4" s="367"/>
      <c r="UEW4" s="367"/>
      <c r="UEX4" s="367"/>
      <c r="UEY4" s="367"/>
      <c r="UEZ4" s="367"/>
      <c r="UFA4" s="367"/>
      <c r="UFB4" s="367"/>
      <c r="UFC4" s="367"/>
      <c r="UFD4" s="367"/>
      <c r="UFE4" s="367"/>
      <c r="UFF4" s="367"/>
      <c r="UFG4" s="367"/>
      <c r="UFH4" s="367"/>
      <c r="UFI4" s="367"/>
      <c r="UFJ4" s="367"/>
      <c r="UFK4" s="367"/>
      <c r="UFL4" s="367"/>
      <c r="UFM4" s="367"/>
      <c r="UFN4" s="367"/>
      <c r="UFO4" s="367"/>
      <c r="UFP4" s="367"/>
      <c r="UFQ4" s="367"/>
      <c r="UFR4" s="367"/>
      <c r="UFS4" s="367"/>
      <c r="UFT4" s="367"/>
      <c r="UFU4" s="367"/>
      <c r="UFV4" s="367"/>
      <c r="UFW4" s="367"/>
      <c r="UFX4" s="367"/>
      <c r="UFY4" s="367"/>
      <c r="UFZ4" s="367"/>
      <c r="UGA4" s="367"/>
      <c r="UGB4" s="367"/>
      <c r="UGC4" s="367"/>
      <c r="UGD4" s="367"/>
      <c r="UGE4" s="367"/>
      <c r="UGF4" s="367"/>
      <c r="UGG4" s="367"/>
      <c r="UGH4" s="367"/>
      <c r="UGI4" s="367"/>
      <c r="UGJ4" s="367"/>
      <c r="UGK4" s="367"/>
      <c r="UGL4" s="367"/>
      <c r="UGM4" s="367"/>
      <c r="UGN4" s="367"/>
      <c r="UGO4" s="367"/>
      <c r="UGP4" s="367"/>
      <c r="UGQ4" s="367"/>
      <c r="UGR4" s="367"/>
      <c r="UGS4" s="367"/>
      <c r="UGT4" s="367"/>
      <c r="UGU4" s="367"/>
      <c r="UGV4" s="367"/>
      <c r="UGW4" s="367"/>
      <c r="UGX4" s="367"/>
      <c r="UGY4" s="367"/>
      <c r="UGZ4" s="367"/>
      <c r="UHA4" s="367"/>
      <c r="UHB4" s="367"/>
      <c r="UHC4" s="367"/>
      <c r="UHD4" s="367"/>
      <c r="UHE4" s="367"/>
      <c r="UHF4" s="367"/>
      <c r="UHG4" s="367"/>
      <c r="UHH4" s="367"/>
      <c r="UHI4" s="367"/>
      <c r="UHJ4" s="367"/>
      <c r="UHK4" s="367"/>
      <c r="UHL4" s="367"/>
      <c r="UHM4" s="367"/>
      <c r="UHN4" s="367"/>
      <c r="UHO4" s="367"/>
      <c r="UHP4" s="367"/>
      <c r="UHQ4" s="367"/>
      <c r="UHR4" s="367"/>
      <c r="UHS4" s="367"/>
      <c r="UHT4" s="367"/>
      <c r="UHU4" s="367"/>
      <c r="UHV4" s="367"/>
      <c r="UHW4" s="367"/>
      <c r="UHX4" s="367"/>
      <c r="UHY4" s="367"/>
      <c r="UHZ4" s="367"/>
      <c r="UIA4" s="367"/>
      <c r="UIB4" s="367"/>
      <c r="UIC4" s="367"/>
      <c r="UID4" s="367"/>
      <c r="UIE4" s="367"/>
      <c r="UIF4" s="367"/>
      <c r="UIG4" s="367"/>
      <c r="UIH4" s="367"/>
      <c r="UII4" s="367"/>
      <c r="UIJ4" s="367"/>
      <c r="UIK4" s="367"/>
      <c r="UIL4" s="367"/>
      <c r="UIM4" s="367"/>
      <c r="UIN4" s="367"/>
      <c r="UIO4" s="367"/>
      <c r="UIP4" s="367"/>
      <c r="UIQ4" s="367"/>
      <c r="UIR4" s="367"/>
      <c r="UIS4" s="367"/>
      <c r="UIT4" s="367"/>
      <c r="UIU4" s="367"/>
      <c r="UIV4" s="367"/>
      <c r="UIW4" s="367"/>
      <c r="UIX4" s="367"/>
      <c r="UIY4" s="367"/>
      <c r="UIZ4" s="367"/>
      <c r="UJA4" s="367"/>
      <c r="UJB4" s="367"/>
      <c r="UJC4" s="367"/>
      <c r="UJD4" s="367"/>
      <c r="UJE4" s="367"/>
      <c r="UJF4" s="367"/>
      <c r="UJG4" s="367"/>
      <c r="UJH4" s="367"/>
      <c r="UJI4" s="367"/>
      <c r="UJJ4" s="367"/>
      <c r="UJK4" s="367"/>
      <c r="UJL4" s="367"/>
      <c r="UJM4" s="367"/>
      <c r="UJN4" s="367"/>
      <c r="UJO4" s="367"/>
      <c r="UJP4" s="367"/>
      <c r="UJQ4" s="367"/>
      <c r="UJR4" s="367"/>
      <c r="UJS4" s="367"/>
      <c r="UJT4" s="367"/>
      <c r="UJU4" s="367"/>
      <c r="UJV4" s="367"/>
      <c r="UJW4" s="367"/>
      <c r="UJX4" s="367"/>
      <c r="UJY4" s="367"/>
      <c r="UJZ4" s="367"/>
      <c r="UKA4" s="367"/>
      <c r="UKB4" s="367"/>
      <c r="UKC4" s="367"/>
      <c r="UKD4" s="367"/>
      <c r="UKE4" s="367"/>
      <c r="UKF4" s="367"/>
      <c r="UKG4" s="367"/>
      <c r="UKH4" s="367"/>
      <c r="UKI4" s="367"/>
      <c r="UKJ4" s="367"/>
      <c r="UKK4" s="367"/>
      <c r="UKL4" s="367"/>
      <c r="UKM4" s="367"/>
      <c r="UKN4" s="367"/>
      <c r="UKO4" s="367"/>
      <c r="UKP4" s="367"/>
      <c r="UKQ4" s="367"/>
      <c r="UKR4" s="367"/>
      <c r="UKS4" s="367"/>
      <c r="UKT4" s="367"/>
      <c r="UKU4" s="367"/>
      <c r="UKV4" s="367"/>
      <c r="UKW4" s="367"/>
      <c r="UKX4" s="367"/>
      <c r="UKY4" s="367"/>
      <c r="UKZ4" s="367"/>
      <c r="ULA4" s="367"/>
      <c r="ULB4" s="367"/>
      <c r="ULC4" s="367"/>
      <c r="ULD4" s="367"/>
      <c r="ULE4" s="367"/>
      <c r="ULF4" s="367"/>
      <c r="ULG4" s="367"/>
      <c r="ULH4" s="367"/>
      <c r="ULI4" s="367"/>
      <c r="ULJ4" s="367"/>
      <c r="ULK4" s="367"/>
      <c r="ULL4" s="367"/>
      <c r="ULM4" s="367"/>
      <c r="ULN4" s="367"/>
      <c r="ULO4" s="367"/>
      <c r="ULP4" s="367"/>
      <c r="ULQ4" s="367"/>
      <c r="ULR4" s="367"/>
      <c r="ULS4" s="367"/>
      <c r="ULT4" s="367"/>
      <c r="ULU4" s="367"/>
      <c r="ULV4" s="367"/>
      <c r="ULW4" s="367"/>
      <c r="ULX4" s="367"/>
      <c r="ULY4" s="367"/>
      <c r="ULZ4" s="367"/>
      <c r="UMA4" s="367"/>
      <c r="UMB4" s="367"/>
      <c r="UMC4" s="367"/>
      <c r="UMD4" s="367"/>
      <c r="UME4" s="367"/>
      <c r="UMF4" s="367"/>
      <c r="UMG4" s="367"/>
      <c r="UMH4" s="367"/>
      <c r="UMI4" s="367"/>
      <c r="UMJ4" s="367"/>
      <c r="UMK4" s="367"/>
      <c r="UML4" s="367"/>
      <c r="UMM4" s="367"/>
      <c r="UMN4" s="367"/>
      <c r="UMO4" s="367"/>
      <c r="UMP4" s="367"/>
      <c r="UMQ4" s="367"/>
      <c r="UMR4" s="367"/>
      <c r="UMS4" s="367"/>
      <c r="UMT4" s="367"/>
      <c r="UMU4" s="367"/>
      <c r="UMV4" s="367"/>
      <c r="UMW4" s="367"/>
      <c r="UMX4" s="367"/>
      <c r="UMY4" s="367"/>
      <c r="UMZ4" s="367"/>
      <c r="UNA4" s="367"/>
      <c r="UNB4" s="367"/>
      <c r="UNC4" s="367"/>
      <c r="UND4" s="367"/>
      <c r="UNE4" s="367"/>
      <c r="UNF4" s="367"/>
      <c r="UNG4" s="367"/>
      <c r="UNH4" s="367"/>
      <c r="UNI4" s="367"/>
      <c r="UNJ4" s="367"/>
      <c r="UNK4" s="367"/>
      <c r="UNL4" s="367"/>
      <c r="UNM4" s="367"/>
      <c r="UNN4" s="367"/>
      <c r="UNO4" s="367"/>
      <c r="UNP4" s="367"/>
      <c r="UNQ4" s="367"/>
      <c r="UNR4" s="367"/>
      <c r="UNS4" s="367"/>
      <c r="UNT4" s="367"/>
      <c r="UNU4" s="367"/>
      <c r="UNV4" s="367"/>
      <c r="UNW4" s="367"/>
      <c r="UNX4" s="367"/>
      <c r="UNY4" s="367"/>
      <c r="UNZ4" s="367"/>
      <c r="UOA4" s="367"/>
      <c r="UOB4" s="367"/>
      <c r="UOC4" s="367"/>
      <c r="UOD4" s="367"/>
      <c r="UOE4" s="367"/>
      <c r="UOF4" s="367"/>
      <c r="UOG4" s="367"/>
      <c r="UOH4" s="367"/>
      <c r="UOI4" s="367"/>
      <c r="UOJ4" s="367"/>
      <c r="UOK4" s="367"/>
      <c r="UOL4" s="367"/>
      <c r="UOM4" s="367"/>
      <c r="UON4" s="367"/>
      <c r="UOO4" s="367"/>
      <c r="UOP4" s="367"/>
      <c r="UOQ4" s="367"/>
      <c r="UOR4" s="367"/>
      <c r="UOS4" s="367"/>
      <c r="UOT4" s="367"/>
      <c r="UOU4" s="367"/>
      <c r="UOV4" s="367"/>
      <c r="UOW4" s="367"/>
      <c r="UOX4" s="367"/>
      <c r="UOY4" s="367"/>
      <c r="UOZ4" s="367"/>
      <c r="UPA4" s="367"/>
      <c r="UPB4" s="367"/>
      <c r="UPC4" s="367"/>
      <c r="UPD4" s="367"/>
      <c r="UPE4" s="367"/>
      <c r="UPF4" s="367"/>
      <c r="UPG4" s="367"/>
      <c r="UPH4" s="367"/>
      <c r="UPI4" s="367"/>
      <c r="UPJ4" s="367"/>
      <c r="UPK4" s="367"/>
      <c r="UPL4" s="367"/>
      <c r="UPM4" s="367"/>
      <c r="UPN4" s="367"/>
      <c r="UPO4" s="367"/>
      <c r="UPP4" s="367"/>
      <c r="UPQ4" s="367"/>
      <c r="UPR4" s="367"/>
      <c r="UPS4" s="367"/>
      <c r="UPT4" s="367"/>
      <c r="UPU4" s="367"/>
      <c r="UPV4" s="367"/>
      <c r="UPW4" s="367"/>
      <c r="UPX4" s="367"/>
      <c r="UPY4" s="367"/>
      <c r="UPZ4" s="367"/>
      <c r="UQA4" s="367"/>
      <c r="UQB4" s="367"/>
      <c r="UQC4" s="367"/>
      <c r="UQD4" s="367"/>
      <c r="UQE4" s="367"/>
      <c r="UQF4" s="367"/>
      <c r="UQG4" s="367"/>
      <c r="UQH4" s="367"/>
      <c r="UQI4" s="367"/>
      <c r="UQJ4" s="367"/>
      <c r="UQK4" s="367"/>
      <c r="UQL4" s="367"/>
      <c r="UQM4" s="367"/>
      <c r="UQN4" s="367"/>
      <c r="UQO4" s="367"/>
      <c r="UQP4" s="367"/>
      <c r="UQQ4" s="367"/>
      <c r="UQR4" s="367"/>
      <c r="UQS4" s="367"/>
      <c r="UQT4" s="367"/>
      <c r="UQU4" s="367"/>
      <c r="UQV4" s="367"/>
      <c r="UQW4" s="367"/>
      <c r="UQX4" s="367"/>
      <c r="UQY4" s="367"/>
      <c r="UQZ4" s="367"/>
      <c r="URA4" s="367"/>
      <c r="URB4" s="367"/>
      <c r="URC4" s="367"/>
      <c r="URD4" s="367"/>
      <c r="URE4" s="367"/>
      <c r="URF4" s="367"/>
      <c r="URG4" s="367"/>
      <c r="URH4" s="367"/>
      <c r="URI4" s="367"/>
      <c r="URJ4" s="367"/>
      <c r="URK4" s="367"/>
      <c r="URL4" s="367"/>
      <c r="URM4" s="367"/>
      <c r="URN4" s="367"/>
      <c r="URO4" s="367"/>
      <c r="URP4" s="367"/>
      <c r="URQ4" s="367"/>
      <c r="URR4" s="367"/>
      <c r="URS4" s="367"/>
      <c r="URT4" s="367"/>
      <c r="URU4" s="367"/>
      <c r="URV4" s="367"/>
      <c r="URW4" s="367"/>
      <c r="URX4" s="367"/>
      <c r="URY4" s="367"/>
      <c r="URZ4" s="367"/>
      <c r="USA4" s="367"/>
      <c r="USB4" s="367"/>
      <c r="USC4" s="367"/>
      <c r="USD4" s="367"/>
      <c r="USE4" s="367"/>
      <c r="USF4" s="367"/>
      <c r="USG4" s="367"/>
      <c r="USH4" s="367"/>
      <c r="USI4" s="367"/>
      <c r="USJ4" s="367"/>
      <c r="USK4" s="367"/>
      <c r="USL4" s="367"/>
      <c r="USM4" s="367"/>
      <c r="USN4" s="367"/>
      <c r="USO4" s="367"/>
      <c r="USP4" s="367"/>
      <c r="USQ4" s="367"/>
      <c r="USR4" s="367"/>
      <c r="USS4" s="367"/>
      <c r="UST4" s="367"/>
      <c r="USU4" s="367"/>
      <c r="USV4" s="367"/>
      <c r="USW4" s="367"/>
      <c r="USX4" s="367"/>
      <c r="USY4" s="367"/>
      <c r="USZ4" s="367"/>
      <c r="UTA4" s="367"/>
      <c r="UTB4" s="367"/>
      <c r="UTC4" s="367"/>
      <c r="UTD4" s="367"/>
      <c r="UTE4" s="367"/>
      <c r="UTF4" s="367"/>
      <c r="UTG4" s="367"/>
      <c r="UTH4" s="367"/>
      <c r="UTI4" s="367"/>
      <c r="UTJ4" s="367"/>
      <c r="UTK4" s="367"/>
      <c r="UTL4" s="367"/>
      <c r="UTM4" s="367"/>
      <c r="UTN4" s="367"/>
      <c r="UTO4" s="367"/>
      <c r="UTP4" s="367"/>
      <c r="UTQ4" s="367"/>
      <c r="UTR4" s="367"/>
      <c r="UTS4" s="367"/>
      <c r="UTT4" s="367"/>
      <c r="UTU4" s="367"/>
      <c r="UTV4" s="367"/>
      <c r="UTW4" s="367"/>
      <c r="UTX4" s="367"/>
      <c r="UTY4" s="367"/>
      <c r="UTZ4" s="367"/>
      <c r="UUA4" s="367"/>
      <c r="UUB4" s="367"/>
      <c r="UUC4" s="367"/>
      <c r="UUD4" s="367"/>
      <c r="UUE4" s="367"/>
      <c r="UUF4" s="367"/>
      <c r="UUG4" s="367"/>
      <c r="UUH4" s="367"/>
      <c r="UUI4" s="367"/>
      <c r="UUJ4" s="367"/>
      <c r="UUK4" s="367"/>
      <c r="UUL4" s="367"/>
      <c r="UUM4" s="367"/>
      <c r="UUN4" s="367"/>
      <c r="UUO4" s="367"/>
      <c r="UUP4" s="367"/>
      <c r="UUQ4" s="367"/>
      <c r="UUR4" s="367"/>
      <c r="UUS4" s="367"/>
      <c r="UUT4" s="367"/>
      <c r="UUU4" s="367"/>
      <c r="UUV4" s="367"/>
      <c r="UUW4" s="367"/>
      <c r="UUX4" s="367"/>
      <c r="UUY4" s="367"/>
      <c r="UUZ4" s="367"/>
      <c r="UVA4" s="367"/>
      <c r="UVB4" s="367"/>
      <c r="UVC4" s="367"/>
      <c r="UVD4" s="367"/>
      <c r="UVE4" s="367"/>
      <c r="UVF4" s="367"/>
      <c r="UVG4" s="367"/>
      <c r="UVH4" s="367"/>
      <c r="UVI4" s="367"/>
      <c r="UVJ4" s="367"/>
      <c r="UVK4" s="367"/>
      <c r="UVL4" s="367"/>
      <c r="UVM4" s="367"/>
      <c r="UVN4" s="367"/>
      <c r="UVO4" s="367"/>
      <c r="UVP4" s="367"/>
      <c r="UVQ4" s="367"/>
      <c r="UVR4" s="367"/>
      <c r="UVS4" s="367"/>
      <c r="UVT4" s="367"/>
      <c r="UVU4" s="367"/>
      <c r="UVV4" s="367"/>
      <c r="UVW4" s="367"/>
      <c r="UVX4" s="367"/>
      <c r="UVY4" s="367"/>
      <c r="UVZ4" s="367"/>
      <c r="UWA4" s="367"/>
      <c r="UWB4" s="367"/>
      <c r="UWC4" s="367"/>
      <c r="UWD4" s="367"/>
      <c r="UWE4" s="367"/>
      <c r="UWF4" s="367"/>
      <c r="UWG4" s="367"/>
      <c r="UWH4" s="367"/>
      <c r="UWI4" s="367"/>
      <c r="UWJ4" s="367"/>
      <c r="UWK4" s="367"/>
      <c r="UWL4" s="367"/>
      <c r="UWM4" s="367"/>
      <c r="UWN4" s="367"/>
      <c r="UWO4" s="367"/>
      <c r="UWP4" s="367"/>
      <c r="UWQ4" s="367"/>
      <c r="UWR4" s="367"/>
      <c r="UWS4" s="367"/>
      <c r="UWT4" s="367"/>
      <c r="UWU4" s="367"/>
      <c r="UWV4" s="367"/>
      <c r="UWW4" s="367"/>
      <c r="UWX4" s="367"/>
      <c r="UWY4" s="367"/>
      <c r="UWZ4" s="367"/>
      <c r="UXA4" s="367"/>
      <c r="UXB4" s="367"/>
      <c r="UXC4" s="367"/>
      <c r="UXD4" s="367"/>
      <c r="UXE4" s="367"/>
      <c r="UXF4" s="367"/>
      <c r="UXG4" s="367"/>
      <c r="UXH4" s="367"/>
      <c r="UXI4" s="367"/>
      <c r="UXJ4" s="367"/>
      <c r="UXK4" s="367"/>
      <c r="UXL4" s="367"/>
      <c r="UXM4" s="367"/>
      <c r="UXN4" s="367"/>
      <c r="UXO4" s="367"/>
      <c r="UXP4" s="367"/>
      <c r="UXQ4" s="367"/>
      <c r="UXR4" s="367"/>
      <c r="UXS4" s="367"/>
      <c r="UXT4" s="367"/>
      <c r="UXU4" s="367"/>
      <c r="UXV4" s="367"/>
      <c r="UXW4" s="367"/>
      <c r="UXX4" s="367"/>
      <c r="UXY4" s="367"/>
      <c r="UXZ4" s="367"/>
      <c r="UYA4" s="367"/>
      <c r="UYB4" s="367"/>
      <c r="UYC4" s="367"/>
      <c r="UYD4" s="367"/>
      <c r="UYE4" s="367"/>
      <c r="UYF4" s="367"/>
      <c r="UYG4" s="367"/>
      <c r="UYH4" s="367"/>
      <c r="UYI4" s="367"/>
      <c r="UYJ4" s="367"/>
      <c r="UYK4" s="367"/>
      <c r="UYL4" s="367"/>
      <c r="UYM4" s="367"/>
      <c r="UYN4" s="367"/>
      <c r="UYO4" s="367"/>
      <c r="UYP4" s="367"/>
      <c r="UYQ4" s="367"/>
      <c r="UYR4" s="367"/>
      <c r="UYS4" s="367"/>
      <c r="UYT4" s="367"/>
      <c r="UYU4" s="367"/>
      <c r="UYV4" s="367"/>
      <c r="UYW4" s="367"/>
      <c r="UYX4" s="367"/>
      <c r="UYY4" s="367"/>
      <c r="UYZ4" s="367"/>
      <c r="UZA4" s="367"/>
      <c r="UZB4" s="367"/>
      <c r="UZC4" s="367"/>
      <c r="UZD4" s="367"/>
      <c r="UZE4" s="367"/>
      <c r="UZF4" s="367"/>
      <c r="UZG4" s="367"/>
      <c r="UZH4" s="367"/>
      <c r="UZI4" s="367"/>
      <c r="UZJ4" s="367"/>
      <c r="UZK4" s="367"/>
      <c r="UZL4" s="367"/>
      <c r="UZM4" s="367"/>
      <c r="UZN4" s="367"/>
      <c r="UZO4" s="367"/>
      <c r="UZP4" s="367"/>
      <c r="UZQ4" s="367"/>
      <c r="UZR4" s="367"/>
      <c r="UZS4" s="367"/>
      <c r="UZT4" s="367"/>
      <c r="UZU4" s="367"/>
      <c r="UZV4" s="367"/>
      <c r="UZW4" s="367"/>
      <c r="UZX4" s="367"/>
      <c r="UZY4" s="367"/>
      <c r="UZZ4" s="367"/>
      <c r="VAA4" s="367"/>
      <c r="VAB4" s="367"/>
      <c r="VAC4" s="367"/>
      <c r="VAD4" s="367"/>
      <c r="VAE4" s="367"/>
      <c r="VAF4" s="367"/>
      <c r="VAG4" s="367"/>
      <c r="VAH4" s="367"/>
      <c r="VAI4" s="367"/>
      <c r="VAJ4" s="367"/>
      <c r="VAK4" s="367"/>
      <c r="VAL4" s="367"/>
      <c r="VAM4" s="367"/>
      <c r="VAN4" s="367"/>
      <c r="VAO4" s="367"/>
      <c r="VAP4" s="367"/>
      <c r="VAQ4" s="367"/>
      <c r="VAR4" s="367"/>
      <c r="VAS4" s="367"/>
      <c r="VAT4" s="367"/>
      <c r="VAU4" s="367"/>
      <c r="VAV4" s="367"/>
      <c r="VAW4" s="367"/>
      <c r="VAX4" s="367"/>
      <c r="VAY4" s="367"/>
      <c r="VAZ4" s="367"/>
      <c r="VBA4" s="367"/>
      <c r="VBB4" s="367"/>
      <c r="VBC4" s="367"/>
      <c r="VBD4" s="367"/>
      <c r="VBE4" s="367"/>
      <c r="VBF4" s="367"/>
      <c r="VBG4" s="367"/>
      <c r="VBH4" s="367"/>
      <c r="VBI4" s="367"/>
      <c r="VBJ4" s="367"/>
      <c r="VBK4" s="367"/>
      <c r="VBL4" s="367"/>
      <c r="VBM4" s="367"/>
      <c r="VBN4" s="367"/>
      <c r="VBO4" s="367"/>
      <c r="VBP4" s="367"/>
      <c r="VBQ4" s="367"/>
      <c r="VBR4" s="367"/>
      <c r="VBS4" s="367"/>
      <c r="VBT4" s="367"/>
      <c r="VBU4" s="367"/>
      <c r="VBV4" s="367"/>
      <c r="VBW4" s="367"/>
      <c r="VBX4" s="367"/>
      <c r="VBY4" s="367"/>
      <c r="VBZ4" s="367"/>
      <c r="VCA4" s="367"/>
      <c r="VCB4" s="367"/>
      <c r="VCC4" s="367"/>
      <c r="VCD4" s="367"/>
      <c r="VCE4" s="367"/>
      <c r="VCF4" s="367"/>
      <c r="VCG4" s="367"/>
      <c r="VCH4" s="367"/>
      <c r="VCI4" s="367"/>
      <c r="VCJ4" s="367"/>
      <c r="VCK4" s="367"/>
      <c r="VCL4" s="367"/>
      <c r="VCM4" s="367"/>
      <c r="VCN4" s="367"/>
      <c r="VCO4" s="367"/>
      <c r="VCP4" s="367"/>
      <c r="VCQ4" s="367"/>
      <c r="VCR4" s="367"/>
      <c r="VCS4" s="367"/>
      <c r="VCT4" s="367"/>
      <c r="VCU4" s="367"/>
      <c r="VCV4" s="367"/>
      <c r="VCW4" s="367"/>
      <c r="VCX4" s="367"/>
      <c r="VCY4" s="367"/>
      <c r="VCZ4" s="367"/>
      <c r="VDA4" s="367"/>
      <c r="VDB4" s="367"/>
      <c r="VDC4" s="367"/>
      <c r="VDD4" s="367"/>
      <c r="VDE4" s="367"/>
      <c r="VDF4" s="367"/>
      <c r="VDG4" s="367"/>
      <c r="VDH4" s="367"/>
      <c r="VDI4" s="367"/>
      <c r="VDJ4" s="367"/>
      <c r="VDK4" s="367"/>
      <c r="VDL4" s="367"/>
      <c r="VDM4" s="367"/>
      <c r="VDN4" s="367"/>
      <c r="VDO4" s="367"/>
      <c r="VDP4" s="367"/>
      <c r="VDQ4" s="367"/>
      <c r="VDR4" s="367"/>
      <c r="VDS4" s="367"/>
      <c r="VDT4" s="367"/>
      <c r="VDU4" s="367"/>
      <c r="VDV4" s="367"/>
      <c r="VDW4" s="367"/>
      <c r="VDX4" s="367"/>
      <c r="VDY4" s="367"/>
      <c r="VDZ4" s="367"/>
      <c r="VEA4" s="367"/>
      <c r="VEB4" s="367"/>
      <c r="VEC4" s="367"/>
      <c r="VED4" s="367"/>
      <c r="VEE4" s="367"/>
      <c r="VEF4" s="367"/>
      <c r="VEG4" s="367"/>
      <c r="VEH4" s="367"/>
      <c r="VEI4" s="367"/>
      <c r="VEJ4" s="367"/>
      <c r="VEK4" s="367"/>
      <c r="VEL4" s="367"/>
      <c r="VEM4" s="367"/>
      <c r="VEN4" s="367"/>
      <c r="VEO4" s="367"/>
      <c r="VEP4" s="367"/>
      <c r="VEQ4" s="367"/>
      <c r="VER4" s="367"/>
      <c r="VES4" s="367"/>
      <c r="VET4" s="367"/>
      <c r="VEU4" s="367"/>
      <c r="VEV4" s="367"/>
      <c r="VEW4" s="367"/>
      <c r="VEX4" s="367"/>
      <c r="VEY4" s="367"/>
      <c r="VEZ4" s="367"/>
      <c r="VFA4" s="367"/>
      <c r="VFB4" s="367"/>
      <c r="VFC4" s="367"/>
      <c r="VFD4" s="367"/>
      <c r="VFE4" s="367"/>
      <c r="VFF4" s="367"/>
      <c r="VFG4" s="367"/>
      <c r="VFH4" s="367"/>
      <c r="VFI4" s="367"/>
      <c r="VFJ4" s="367"/>
      <c r="VFK4" s="367"/>
      <c r="VFL4" s="367"/>
      <c r="VFM4" s="367"/>
      <c r="VFN4" s="367"/>
      <c r="VFO4" s="367"/>
      <c r="VFP4" s="367"/>
      <c r="VFQ4" s="367"/>
      <c r="VFR4" s="367"/>
      <c r="VFS4" s="367"/>
      <c r="VFT4" s="367"/>
      <c r="VFU4" s="367"/>
      <c r="VFV4" s="367"/>
      <c r="VFW4" s="367"/>
      <c r="VFX4" s="367"/>
      <c r="VFY4" s="367"/>
      <c r="VFZ4" s="367"/>
      <c r="VGA4" s="367"/>
      <c r="VGB4" s="367"/>
      <c r="VGC4" s="367"/>
      <c r="VGD4" s="367"/>
      <c r="VGE4" s="367"/>
      <c r="VGF4" s="367"/>
      <c r="VGG4" s="367"/>
      <c r="VGH4" s="367"/>
      <c r="VGI4" s="367"/>
      <c r="VGJ4" s="367"/>
      <c r="VGK4" s="367"/>
      <c r="VGL4" s="367"/>
      <c r="VGM4" s="367"/>
      <c r="VGN4" s="367"/>
      <c r="VGO4" s="367"/>
      <c r="VGP4" s="367"/>
      <c r="VGQ4" s="367"/>
      <c r="VGR4" s="367"/>
      <c r="VGS4" s="367"/>
      <c r="VGT4" s="367"/>
      <c r="VGU4" s="367"/>
      <c r="VGV4" s="367"/>
      <c r="VGW4" s="367"/>
      <c r="VGX4" s="367"/>
      <c r="VGY4" s="367"/>
      <c r="VGZ4" s="367"/>
      <c r="VHA4" s="367"/>
      <c r="VHB4" s="367"/>
      <c r="VHC4" s="367"/>
      <c r="VHD4" s="367"/>
      <c r="VHE4" s="367"/>
      <c r="VHF4" s="367"/>
      <c r="VHG4" s="367"/>
      <c r="VHH4" s="367"/>
      <c r="VHI4" s="367"/>
      <c r="VHJ4" s="367"/>
      <c r="VHK4" s="367"/>
      <c r="VHL4" s="367"/>
      <c r="VHM4" s="367"/>
      <c r="VHN4" s="367"/>
      <c r="VHO4" s="367"/>
      <c r="VHP4" s="367"/>
      <c r="VHQ4" s="367"/>
      <c r="VHR4" s="367"/>
      <c r="VHS4" s="367"/>
      <c r="VHT4" s="367"/>
      <c r="VHU4" s="367"/>
      <c r="VHV4" s="367"/>
      <c r="VHW4" s="367"/>
      <c r="VHX4" s="367"/>
      <c r="VHY4" s="367"/>
      <c r="VHZ4" s="367"/>
      <c r="VIA4" s="367"/>
      <c r="VIB4" s="367"/>
      <c r="VIC4" s="367"/>
      <c r="VID4" s="367"/>
      <c r="VIE4" s="367"/>
      <c r="VIF4" s="367"/>
      <c r="VIG4" s="367"/>
      <c r="VIH4" s="367"/>
      <c r="VII4" s="367"/>
      <c r="VIJ4" s="367"/>
      <c r="VIK4" s="367"/>
      <c r="VIL4" s="367"/>
      <c r="VIM4" s="367"/>
      <c r="VIN4" s="367"/>
      <c r="VIO4" s="367"/>
      <c r="VIP4" s="367"/>
      <c r="VIQ4" s="367"/>
      <c r="VIR4" s="367"/>
      <c r="VIS4" s="367"/>
      <c r="VIT4" s="367"/>
      <c r="VIU4" s="367"/>
      <c r="VIV4" s="367"/>
      <c r="VIW4" s="367"/>
      <c r="VIX4" s="367"/>
      <c r="VIY4" s="367"/>
      <c r="VIZ4" s="367"/>
      <c r="VJA4" s="367"/>
      <c r="VJB4" s="367"/>
      <c r="VJC4" s="367"/>
      <c r="VJD4" s="367"/>
      <c r="VJE4" s="367"/>
      <c r="VJF4" s="367"/>
      <c r="VJG4" s="367"/>
      <c r="VJH4" s="367"/>
      <c r="VJI4" s="367"/>
      <c r="VJJ4" s="367"/>
      <c r="VJK4" s="367"/>
      <c r="VJL4" s="367"/>
      <c r="VJM4" s="367"/>
      <c r="VJN4" s="367"/>
      <c r="VJO4" s="367"/>
      <c r="VJP4" s="367"/>
      <c r="VJQ4" s="367"/>
      <c r="VJR4" s="367"/>
      <c r="VJS4" s="367"/>
      <c r="VJT4" s="367"/>
      <c r="VJU4" s="367"/>
      <c r="VJV4" s="367"/>
      <c r="VJW4" s="367"/>
      <c r="VJX4" s="367"/>
      <c r="VJY4" s="367"/>
      <c r="VJZ4" s="367"/>
      <c r="VKA4" s="367"/>
      <c r="VKB4" s="367"/>
      <c r="VKC4" s="367"/>
      <c r="VKD4" s="367"/>
      <c r="VKE4" s="367"/>
      <c r="VKF4" s="367"/>
      <c r="VKG4" s="367"/>
      <c r="VKH4" s="367"/>
      <c r="VKI4" s="367"/>
      <c r="VKJ4" s="367"/>
      <c r="VKK4" s="367"/>
      <c r="VKL4" s="367"/>
      <c r="VKM4" s="367"/>
      <c r="VKN4" s="367"/>
      <c r="VKO4" s="367"/>
      <c r="VKP4" s="367"/>
      <c r="VKQ4" s="367"/>
      <c r="VKR4" s="367"/>
      <c r="VKS4" s="367"/>
      <c r="VKT4" s="367"/>
      <c r="VKU4" s="367"/>
      <c r="VKV4" s="367"/>
      <c r="VKW4" s="367"/>
      <c r="VKX4" s="367"/>
      <c r="VKY4" s="367"/>
      <c r="VKZ4" s="367"/>
      <c r="VLA4" s="367"/>
      <c r="VLB4" s="367"/>
      <c r="VLC4" s="367"/>
      <c r="VLD4" s="367"/>
      <c r="VLE4" s="367"/>
      <c r="VLF4" s="367"/>
      <c r="VLG4" s="367"/>
      <c r="VLH4" s="367"/>
      <c r="VLI4" s="367"/>
      <c r="VLJ4" s="367"/>
      <c r="VLK4" s="367"/>
      <c r="VLL4" s="367"/>
      <c r="VLM4" s="367"/>
      <c r="VLN4" s="367"/>
      <c r="VLO4" s="367"/>
      <c r="VLP4" s="367"/>
      <c r="VLQ4" s="367"/>
      <c r="VLR4" s="367"/>
      <c r="VLS4" s="367"/>
      <c r="VLT4" s="367"/>
      <c r="VLU4" s="367"/>
      <c r="VLV4" s="367"/>
      <c r="VLW4" s="367"/>
      <c r="VLX4" s="367"/>
      <c r="VLY4" s="367"/>
      <c r="VLZ4" s="367"/>
      <c r="VMA4" s="367"/>
      <c r="VMB4" s="367"/>
      <c r="VMC4" s="367"/>
      <c r="VMD4" s="367"/>
      <c r="VME4" s="367"/>
      <c r="VMF4" s="367"/>
      <c r="VMG4" s="367"/>
      <c r="VMH4" s="367"/>
      <c r="VMI4" s="367"/>
      <c r="VMJ4" s="367"/>
      <c r="VMK4" s="367"/>
      <c r="VML4" s="367"/>
      <c r="VMM4" s="367"/>
      <c r="VMN4" s="367"/>
      <c r="VMO4" s="367"/>
      <c r="VMP4" s="367"/>
      <c r="VMQ4" s="367"/>
      <c r="VMR4" s="367"/>
      <c r="VMS4" s="367"/>
      <c r="VMT4" s="367"/>
      <c r="VMU4" s="367"/>
      <c r="VMV4" s="367"/>
      <c r="VMW4" s="367"/>
      <c r="VMX4" s="367"/>
      <c r="VMY4" s="367"/>
      <c r="VMZ4" s="367"/>
      <c r="VNA4" s="367"/>
      <c r="VNB4" s="367"/>
      <c r="VNC4" s="367"/>
      <c r="VND4" s="367"/>
      <c r="VNE4" s="367"/>
      <c r="VNF4" s="367"/>
      <c r="VNG4" s="367"/>
      <c r="VNH4" s="367"/>
      <c r="VNI4" s="367"/>
      <c r="VNJ4" s="367"/>
      <c r="VNK4" s="367"/>
      <c r="VNL4" s="367"/>
      <c r="VNM4" s="367"/>
      <c r="VNN4" s="367"/>
      <c r="VNO4" s="367"/>
      <c r="VNP4" s="367"/>
      <c r="VNQ4" s="367"/>
      <c r="VNR4" s="367"/>
      <c r="VNS4" s="367"/>
      <c r="VNT4" s="367"/>
      <c r="VNU4" s="367"/>
      <c r="VNV4" s="367"/>
      <c r="VNW4" s="367"/>
      <c r="VNX4" s="367"/>
      <c r="VNY4" s="367"/>
      <c r="VNZ4" s="367"/>
      <c r="VOA4" s="367"/>
      <c r="VOB4" s="367"/>
      <c r="VOC4" s="367"/>
      <c r="VOD4" s="367"/>
      <c r="VOE4" s="367"/>
      <c r="VOF4" s="367"/>
      <c r="VOG4" s="367"/>
      <c r="VOH4" s="367"/>
      <c r="VOI4" s="367"/>
      <c r="VOJ4" s="367"/>
      <c r="VOK4" s="367"/>
      <c r="VOL4" s="367"/>
      <c r="VOM4" s="367"/>
      <c r="VON4" s="367"/>
      <c r="VOO4" s="367"/>
      <c r="VOP4" s="367"/>
      <c r="VOQ4" s="367"/>
      <c r="VOR4" s="367"/>
      <c r="VOS4" s="367"/>
      <c r="VOT4" s="367"/>
      <c r="VOU4" s="367"/>
      <c r="VOV4" s="367"/>
      <c r="VOW4" s="367"/>
      <c r="VOX4" s="367"/>
      <c r="VOY4" s="367"/>
      <c r="VOZ4" s="367"/>
      <c r="VPA4" s="367"/>
      <c r="VPB4" s="367"/>
      <c r="VPC4" s="367"/>
      <c r="VPD4" s="367"/>
      <c r="VPE4" s="367"/>
      <c r="VPF4" s="367"/>
      <c r="VPG4" s="367"/>
      <c r="VPH4" s="367"/>
      <c r="VPI4" s="367"/>
      <c r="VPJ4" s="367"/>
      <c r="VPK4" s="367"/>
      <c r="VPL4" s="367"/>
      <c r="VPM4" s="367"/>
      <c r="VPN4" s="367"/>
      <c r="VPO4" s="367"/>
      <c r="VPP4" s="367"/>
      <c r="VPQ4" s="367"/>
      <c r="VPR4" s="367"/>
      <c r="VPS4" s="367"/>
      <c r="VPT4" s="367"/>
      <c r="VPU4" s="367"/>
      <c r="VPV4" s="367"/>
      <c r="VPW4" s="367"/>
      <c r="VPX4" s="367"/>
      <c r="VPY4" s="367"/>
      <c r="VPZ4" s="367"/>
      <c r="VQA4" s="367"/>
      <c r="VQB4" s="367"/>
      <c r="VQC4" s="367"/>
      <c r="VQD4" s="367"/>
      <c r="VQE4" s="367"/>
      <c r="VQF4" s="367"/>
      <c r="VQG4" s="367"/>
      <c r="VQH4" s="367"/>
      <c r="VQI4" s="367"/>
      <c r="VQJ4" s="367"/>
      <c r="VQK4" s="367"/>
      <c r="VQL4" s="367"/>
      <c r="VQM4" s="367"/>
      <c r="VQN4" s="367"/>
      <c r="VQO4" s="367"/>
      <c r="VQP4" s="367"/>
      <c r="VQQ4" s="367"/>
      <c r="VQR4" s="367"/>
      <c r="VQS4" s="367"/>
      <c r="VQT4" s="367"/>
      <c r="VQU4" s="367"/>
      <c r="VQV4" s="367"/>
      <c r="VQW4" s="367"/>
      <c r="VQX4" s="367"/>
      <c r="VQY4" s="367"/>
      <c r="VQZ4" s="367"/>
      <c r="VRA4" s="367"/>
      <c r="VRB4" s="367"/>
      <c r="VRC4" s="367"/>
      <c r="VRD4" s="367"/>
      <c r="VRE4" s="367"/>
      <c r="VRF4" s="367"/>
      <c r="VRG4" s="367"/>
      <c r="VRH4" s="367"/>
      <c r="VRI4" s="367"/>
      <c r="VRJ4" s="367"/>
      <c r="VRK4" s="367"/>
      <c r="VRL4" s="367"/>
      <c r="VRM4" s="367"/>
      <c r="VRN4" s="367"/>
      <c r="VRO4" s="367"/>
      <c r="VRP4" s="367"/>
      <c r="VRQ4" s="367"/>
      <c r="VRR4" s="367"/>
      <c r="VRS4" s="367"/>
      <c r="VRT4" s="367"/>
      <c r="VRU4" s="367"/>
      <c r="VRV4" s="367"/>
      <c r="VRW4" s="367"/>
      <c r="VRX4" s="367"/>
      <c r="VRY4" s="367"/>
      <c r="VRZ4" s="367"/>
      <c r="VSA4" s="367"/>
      <c r="VSB4" s="367"/>
      <c r="VSC4" s="367"/>
      <c r="VSD4" s="367"/>
      <c r="VSE4" s="367"/>
      <c r="VSF4" s="367"/>
      <c r="VSG4" s="367"/>
      <c r="VSH4" s="367"/>
      <c r="VSI4" s="367"/>
      <c r="VSJ4" s="367"/>
      <c r="VSK4" s="367"/>
      <c r="VSL4" s="367"/>
      <c r="VSM4" s="367"/>
      <c r="VSN4" s="367"/>
      <c r="VSO4" s="367"/>
      <c r="VSP4" s="367"/>
      <c r="VSQ4" s="367"/>
      <c r="VSR4" s="367"/>
      <c r="VSS4" s="367"/>
      <c r="VST4" s="367"/>
      <c r="VSU4" s="367"/>
      <c r="VSV4" s="367"/>
      <c r="VSW4" s="367"/>
      <c r="VSX4" s="367"/>
      <c r="VSY4" s="367"/>
      <c r="VSZ4" s="367"/>
      <c r="VTA4" s="367"/>
      <c r="VTB4" s="367"/>
      <c r="VTC4" s="367"/>
      <c r="VTD4" s="367"/>
      <c r="VTE4" s="367"/>
      <c r="VTF4" s="367"/>
      <c r="VTG4" s="367"/>
      <c r="VTH4" s="367"/>
      <c r="VTI4" s="367"/>
      <c r="VTJ4" s="367"/>
      <c r="VTK4" s="367"/>
      <c r="VTL4" s="367"/>
      <c r="VTM4" s="367"/>
      <c r="VTN4" s="367"/>
      <c r="VTO4" s="367"/>
      <c r="VTP4" s="367"/>
      <c r="VTQ4" s="367"/>
      <c r="VTR4" s="367"/>
      <c r="VTS4" s="367"/>
      <c r="VTT4" s="367"/>
      <c r="VTU4" s="367"/>
      <c r="VTV4" s="367"/>
      <c r="VTW4" s="367"/>
      <c r="VTX4" s="367"/>
      <c r="VTY4" s="367"/>
      <c r="VTZ4" s="367"/>
      <c r="VUA4" s="367"/>
      <c r="VUB4" s="367"/>
      <c r="VUC4" s="367"/>
      <c r="VUD4" s="367"/>
      <c r="VUE4" s="367"/>
      <c r="VUF4" s="367"/>
      <c r="VUG4" s="367"/>
      <c r="VUH4" s="367"/>
      <c r="VUI4" s="367"/>
      <c r="VUJ4" s="367"/>
      <c r="VUK4" s="367"/>
      <c r="VUL4" s="367"/>
      <c r="VUM4" s="367"/>
      <c r="VUN4" s="367"/>
      <c r="VUO4" s="367"/>
      <c r="VUP4" s="367"/>
      <c r="VUQ4" s="367"/>
      <c r="VUR4" s="367"/>
      <c r="VUS4" s="367"/>
      <c r="VUT4" s="367"/>
      <c r="VUU4" s="367"/>
      <c r="VUV4" s="367"/>
      <c r="VUW4" s="367"/>
      <c r="VUX4" s="367"/>
      <c r="VUY4" s="367"/>
      <c r="VUZ4" s="367"/>
      <c r="VVA4" s="367"/>
      <c r="VVB4" s="367"/>
      <c r="VVC4" s="367"/>
      <c r="VVD4" s="367"/>
      <c r="VVE4" s="367"/>
      <c r="VVF4" s="367"/>
      <c r="VVG4" s="367"/>
      <c r="VVH4" s="367"/>
      <c r="VVI4" s="367"/>
      <c r="VVJ4" s="367"/>
      <c r="VVK4" s="367"/>
      <c r="VVL4" s="367"/>
      <c r="VVM4" s="367"/>
      <c r="VVN4" s="367"/>
      <c r="VVO4" s="367"/>
      <c r="VVP4" s="367"/>
      <c r="VVQ4" s="367"/>
      <c r="VVR4" s="367"/>
      <c r="VVS4" s="367"/>
      <c r="VVT4" s="367"/>
      <c r="VVU4" s="367"/>
      <c r="VVV4" s="367"/>
      <c r="VVW4" s="367"/>
      <c r="VVX4" s="367"/>
      <c r="VVY4" s="367"/>
      <c r="VVZ4" s="367"/>
      <c r="VWA4" s="367"/>
      <c r="VWB4" s="367"/>
      <c r="VWC4" s="367"/>
      <c r="VWD4" s="367"/>
      <c r="VWE4" s="367"/>
      <c r="VWF4" s="367"/>
      <c r="VWG4" s="367"/>
      <c r="VWH4" s="367"/>
      <c r="VWI4" s="367"/>
      <c r="VWJ4" s="367"/>
      <c r="VWK4" s="367"/>
      <c r="VWL4" s="367"/>
      <c r="VWM4" s="367"/>
      <c r="VWN4" s="367"/>
      <c r="VWO4" s="367"/>
      <c r="VWP4" s="367"/>
      <c r="VWQ4" s="367"/>
      <c r="VWR4" s="367"/>
      <c r="VWS4" s="367"/>
      <c r="VWT4" s="367"/>
      <c r="VWU4" s="367"/>
      <c r="VWV4" s="367"/>
      <c r="VWW4" s="367"/>
      <c r="VWX4" s="367"/>
      <c r="VWY4" s="367"/>
      <c r="VWZ4" s="367"/>
      <c r="VXA4" s="367"/>
      <c r="VXB4" s="367"/>
      <c r="VXC4" s="367"/>
      <c r="VXD4" s="367"/>
      <c r="VXE4" s="367"/>
      <c r="VXF4" s="367"/>
      <c r="VXG4" s="367"/>
      <c r="VXH4" s="367"/>
      <c r="VXI4" s="367"/>
      <c r="VXJ4" s="367"/>
      <c r="VXK4" s="367"/>
      <c r="VXL4" s="367"/>
      <c r="VXM4" s="367"/>
      <c r="VXN4" s="367"/>
      <c r="VXO4" s="367"/>
      <c r="VXP4" s="367"/>
      <c r="VXQ4" s="367"/>
      <c r="VXR4" s="367"/>
      <c r="VXS4" s="367"/>
      <c r="VXT4" s="367"/>
      <c r="VXU4" s="367"/>
      <c r="VXV4" s="367"/>
      <c r="VXW4" s="367"/>
      <c r="VXX4" s="367"/>
      <c r="VXY4" s="367"/>
      <c r="VXZ4" s="367"/>
      <c r="VYA4" s="367"/>
      <c r="VYB4" s="367"/>
      <c r="VYC4" s="367"/>
      <c r="VYD4" s="367"/>
      <c r="VYE4" s="367"/>
      <c r="VYF4" s="367"/>
      <c r="VYG4" s="367"/>
      <c r="VYH4" s="367"/>
      <c r="VYI4" s="367"/>
      <c r="VYJ4" s="367"/>
      <c r="VYK4" s="367"/>
      <c r="VYL4" s="367"/>
      <c r="VYM4" s="367"/>
      <c r="VYN4" s="367"/>
      <c r="VYO4" s="367"/>
      <c r="VYP4" s="367"/>
      <c r="VYQ4" s="367"/>
      <c r="VYR4" s="367"/>
      <c r="VYS4" s="367"/>
      <c r="VYT4" s="367"/>
      <c r="VYU4" s="367"/>
      <c r="VYV4" s="367"/>
      <c r="VYW4" s="367"/>
      <c r="VYX4" s="367"/>
      <c r="VYY4" s="367"/>
      <c r="VYZ4" s="367"/>
      <c r="VZA4" s="367"/>
      <c r="VZB4" s="367"/>
      <c r="VZC4" s="367"/>
      <c r="VZD4" s="367"/>
      <c r="VZE4" s="367"/>
      <c r="VZF4" s="367"/>
      <c r="VZG4" s="367"/>
      <c r="VZH4" s="367"/>
      <c r="VZI4" s="367"/>
      <c r="VZJ4" s="367"/>
      <c r="VZK4" s="367"/>
      <c r="VZL4" s="367"/>
      <c r="VZM4" s="367"/>
      <c r="VZN4" s="367"/>
      <c r="VZO4" s="367"/>
      <c r="VZP4" s="367"/>
      <c r="VZQ4" s="367"/>
      <c r="VZR4" s="367"/>
      <c r="VZS4" s="367"/>
      <c r="VZT4" s="367"/>
      <c r="VZU4" s="367"/>
      <c r="VZV4" s="367"/>
      <c r="VZW4" s="367"/>
      <c r="VZX4" s="367"/>
      <c r="VZY4" s="367"/>
      <c r="VZZ4" s="367"/>
      <c r="WAA4" s="367"/>
      <c r="WAB4" s="367"/>
      <c r="WAC4" s="367"/>
      <c r="WAD4" s="367"/>
      <c r="WAE4" s="367"/>
      <c r="WAF4" s="367"/>
      <c r="WAG4" s="367"/>
      <c r="WAH4" s="367"/>
      <c r="WAI4" s="367"/>
      <c r="WAJ4" s="367"/>
      <c r="WAK4" s="367"/>
      <c r="WAL4" s="367"/>
      <c r="WAM4" s="367"/>
      <c r="WAN4" s="367"/>
      <c r="WAO4" s="367"/>
      <c r="WAP4" s="367"/>
      <c r="WAQ4" s="367"/>
      <c r="WAR4" s="367"/>
      <c r="WAS4" s="367"/>
      <c r="WAT4" s="367"/>
      <c r="WAU4" s="367"/>
      <c r="WAV4" s="367"/>
      <c r="WAW4" s="367"/>
      <c r="WAX4" s="367"/>
      <c r="WAY4" s="367"/>
      <c r="WAZ4" s="367"/>
      <c r="WBA4" s="367"/>
      <c r="WBB4" s="367"/>
      <c r="WBC4" s="367"/>
      <c r="WBD4" s="367"/>
      <c r="WBE4" s="367"/>
      <c r="WBF4" s="367"/>
      <c r="WBG4" s="367"/>
      <c r="WBH4" s="367"/>
      <c r="WBI4" s="367"/>
      <c r="WBJ4" s="367"/>
      <c r="WBK4" s="367"/>
      <c r="WBL4" s="367"/>
      <c r="WBM4" s="367"/>
      <c r="WBN4" s="367"/>
      <c r="WBO4" s="367"/>
      <c r="WBP4" s="367"/>
      <c r="WBQ4" s="367"/>
      <c r="WBR4" s="367"/>
      <c r="WBS4" s="367"/>
      <c r="WBT4" s="367"/>
      <c r="WBU4" s="367"/>
      <c r="WBV4" s="367"/>
      <c r="WBW4" s="367"/>
      <c r="WBX4" s="367"/>
      <c r="WBY4" s="367"/>
      <c r="WBZ4" s="367"/>
      <c r="WCA4" s="367"/>
      <c r="WCB4" s="367"/>
      <c r="WCC4" s="367"/>
      <c r="WCD4" s="367"/>
      <c r="WCE4" s="367"/>
      <c r="WCF4" s="367"/>
      <c r="WCG4" s="367"/>
      <c r="WCH4" s="367"/>
      <c r="WCI4" s="367"/>
      <c r="WCJ4" s="367"/>
      <c r="WCK4" s="367"/>
      <c r="WCL4" s="367"/>
      <c r="WCM4" s="367"/>
      <c r="WCN4" s="367"/>
      <c r="WCO4" s="367"/>
      <c r="WCP4" s="367"/>
      <c r="WCQ4" s="367"/>
      <c r="WCR4" s="367"/>
      <c r="WCS4" s="367"/>
      <c r="WCT4" s="367"/>
      <c r="WCU4" s="367"/>
      <c r="WCV4" s="367"/>
      <c r="WCW4" s="367"/>
      <c r="WCX4" s="367"/>
      <c r="WCY4" s="367"/>
      <c r="WCZ4" s="367"/>
      <c r="WDA4" s="367"/>
      <c r="WDB4" s="367"/>
      <c r="WDC4" s="367"/>
      <c r="WDD4" s="367"/>
      <c r="WDE4" s="367"/>
      <c r="WDF4" s="367"/>
      <c r="WDG4" s="367"/>
      <c r="WDH4" s="367"/>
      <c r="WDI4" s="367"/>
      <c r="WDJ4" s="367"/>
      <c r="WDK4" s="367"/>
      <c r="WDL4" s="367"/>
      <c r="WDM4" s="367"/>
      <c r="WDN4" s="367"/>
      <c r="WDO4" s="367"/>
      <c r="WDP4" s="367"/>
      <c r="WDQ4" s="367"/>
      <c r="WDR4" s="367"/>
      <c r="WDS4" s="367"/>
      <c r="WDT4" s="367"/>
      <c r="WDU4" s="367"/>
      <c r="WDV4" s="367"/>
      <c r="WDW4" s="367"/>
      <c r="WDX4" s="367"/>
      <c r="WDY4" s="367"/>
      <c r="WDZ4" s="367"/>
      <c r="WEA4" s="367"/>
      <c r="WEB4" s="367"/>
      <c r="WEC4" s="367"/>
      <c r="WED4" s="367"/>
      <c r="WEE4" s="367"/>
      <c r="WEF4" s="367"/>
      <c r="WEG4" s="367"/>
      <c r="WEH4" s="367"/>
      <c r="WEI4" s="367"/>
      <c r="WEJ4" s="367"/>
      <c r="WEK4" s="367"/>
      <c r="WEL4" s="367"/>
      <c r="WEM4" s="367"/>
      <c r="WEN4" s="367"/>
      <c r="WEO4" s="367"/>
      <c r="WEP4" s="367"/>
      <c r="WEQ4" s="367"/>
      <c r="WER4" s="367"/>
      <c r="WES4" s="367"/>
      <c r="WET4" s="367"/>
      <c r="WEU4" s="367"/>
      <c r="WEV4" s="367"/>
      <c r="WEW4" s="367"/>
      <c r="WEX4" s="367"/>
      <c r="WEY4" s="367"/>
      <c r="WEZ4" s="367"/>
      <c r="WFA4" s="367"/>
      <c r="WFB4" s="367"/>
      <c r="WFC4" s="367"/>
      <c r="WFD4" s="367"/>
      <c r="WFE4" s="367"/>
      <c r="WFF4" s="367"/>
      <c r="WFG4" s="367"/>
      <c r="WFH4" s="367"/>
      <c r="WFI4" s="367"/>
      <c r="WFJ4" s="367"/>
      <c r="WFK4" s="367"/>
      <c r="WFL4" s="367"/>
      <c r="WFM4" s="367"/>
      <c r="WFN4" s="367"/>
      <c r="WFO4" s="367"/>
      <c r="WFP4" s="367"/>
      <c r="WFQ4" s="367"/>
      <c r="WFR4" s="367"/>
      <c r="WFS4" s="367"/>
      <c r="WFT4" s="367"/>
      <c r="WFU4" s="367"/>
      <c r="WFV4" s="367"/>
      <c r="WFW4" s="367"/>
      <c r="WFX4" s="367"/>
      <c r="WFY4" s="367"/>
      <c r="WFZ4" s="367"/>
      <c r="WGA4" s="367"/>
      <c r="WGB4" s="367"/>
      <c r="WGC4" s="367"/>
      <c r="WGD4" s="367"/>
      <c r="WGE4" s="367"/>
      <c r="WGF4" s="367"/>
      <c r="WGG4" s="367"/>
      <c r="WGH4" s="367"/>
      <c r="WGI4" s="367"/>
      <c r="WGJ4" s="367"/>
      <c r="WGK4" s="367"/>
      <c r="WGL4" s="367"/>
      <c r="WGM4" s="367"/>
      <c r="WGN4" s="367"/>
      <c r="WGO4" s="367"/>
      <c r="WGP4" s="367"/>
      <c r="WGQ4" s="367"/>
      <c r="WGR4" s="367"/>
      <c r="WGS4" s="367"/>
      <c r="WGT4" s="367"/>
      <c r="WGU4" s="367"/>
      <c r="WGV4" s="367"/>
      <c r="WGW4" s="367"/>
      <c r="WGX4" s="367"/>
      <c r="WGY4" s="367"/>
      <c r="WGZ4" s="367"/>
      <c r="WHA4" s="367"/>
      <c r="WHB4" s="367"/>
      <c r="WHC4" s="367"/>
      <c r="WHD4" s="367"/>
      <c r="WHE4" s="367"/>
      <c r="WHF4" s="367"/>
      <c r="WHG4" s="367"/>
      <c r="WHH4" s="367"/>
      <c r="WHI4" s="367"/>
      <c r="WHJ4" s="367"/>
      <c r="WHK4" s="367"/>
      <c r="WHL4" s="367"/>
      <c r="WHM4" s="367"/>
      <c r="WHN4" s="367"/>
      <c r="WHO4" s="367"/>
      <c r="WHP4" s="367"/>
      <c r="WHQ4" s="367"/>
      <c r="WHR4" s="367"/>
      <c r="WHS4" s="367"/>
      <c r="WHT4" s="367"/>
      <c r="WHU4" s="367"/>
      <c r="WHV4" s="367"/>
      <c r="WHW4" s="367"/>
      <c r="WHX4" s="367"/>
      <c r="WHY4" s="367"/>
      <c r="WHZ4" s="367"/>
      <c r="WIA4" s="367"/>
      <c r="WIB4" s="367"/>
      <c r="WIC4" s="367"/>
      <c r="WID4" s="367"/>
      <c r="WIE4" s="367"/>
      <c r="WIF4" s="367"/>
      <c r="WIG4" s="367"/>
      <c r="WIH4" s="367"/>
      <c r="WII4" s="367"/>
      <c r="WIJ4" s="367"/>
      <c r="WIK4" s="367"/>
      <c r="WIL4" s="367"/>
      <c r="WIM4" s="367"/>
      <c r="WIN4" s="367"/>
      <c r="WIO4" s="367"/>
      <c r="WIP4" s="367"/>
      <c r="WIQ4" s="367"/>
      <c r="WIR4" s="367"/>
      <c r="WIS4" s="367"/>
      <c r="WIT4" s="367"/>
      <c r="WIU4" s="367"/>
      <c r="WIV4" s="367"/>
      <c r="WIW4" s="367"/>
      <c r="WIX4" s="367"/>
      <c r="WIY4" s="367"/>
      <c r="WIZ4" s="367"/>
      <c r="WJA4" s="367"/>
      <c r="WJB4" s="367"/>
      <c r="WJC4" s="367"/>
      <c r="WJD4" s="367"/>
      <c r="WJE4" s="367"/>
      <c r="WJF4" s="367"/>
      <c r="WJG4" s="367"/>
      <c r="WJH4" s="367"/>
      <c r="WJI4" s="367"/>
      <c r="WJJ4" s="367"/>
      <c r="WJK4" s="367"/>
      <c r="WJL4" s="367"/>
      <c r="WJM4" s="367"/>
      <c r="WJN4" s="367"/>
      <c r="WJO4" s="367"/>
      <c r="WJP4" s="367"/>
      <c r="WJQ4" s="367"/>
      <c r="WJR4" s="367"/>
      <c r="WJS4" s="367"/>
      <c r="WJT4" s="367"/>
      <c r="WJU4" s="367"/>
      <c r="WJV4" s="367"/>
      <c r="WJW4" s="367"/>
      <c r="WJX4" s="367"/>
      <c r="WJY4" s="367"/>
      <c r="WJZ4" s="367"/>
      <c r="WKA4" s="367"/>
      <c r="WKB4" s="367"/>
      <c r="WKC4" s="367"/>
      <c r="WKD4" s="367"/>
      <c r="WKE4" s="367"/>
      <c r="WKF4" s="367"/>
      <c r="WKG4" s="367"/>
      <c r="WKH4" s="367"/>
      <c r="WKI4" s="367"/>
      <c r="WKJ4" s="367"/>
      <c r="WKK4" s="367"/>
      <c r="WKL4" s="367"/>
      <c r="WKM4" s="367"/>
      <c r="WKN4" s="367"/>
      <c r="WKO4" s="367"/>
      <c r="WKP4" s="367"/>
      <c r="WKQ4" s="367"/>
      <c r="WKR4" s="367"/>
      <c r="WKS4" s="367"/>
      <c r="WKT4" s="367"/>
      <c r="WKU4" s="367"/>
      <c r="WKV4" s="367"/>
      <c r="WKW4" s="367"/>
      <c r="WKX4" s="367"/>
      <c r="WKY4" s="367"/>
      <c r="WKZ4" s="367"/>
      <c r="WLA4" s="367"/>
      <c r="WLB4" s="367"/>
      <c r="WLC4" s="367"/>
      <c r="WLD4" s="367"/>
      <c r="WLE4" s="367"/>
      <c r="WLF4" s="367"/>
      <c r="WLG4" s="367"/>
      <c r="WLH4" s="367"/>
      <c r="WLI4" s="367"/>
      <c r="WLJ4" s="367"/>
      <c r="WLK4" s="367"/>
      <c r="WLL4" s="367"/>
      <c r="WLM4" s="367"/>
      <c r="WLN4" s="367"/>
      <c r="WLO4" s="367"/>
      <c r="WLP4" s="367"/>
      <c r="WLQ4" s="367"/>
      <c r="WLR4" s="367"/>
      <c r="WLS4" s="367"/>
      <c r="WLT4" s="367"/>
      <c r="WLU4" s="367"/>
      <c r="WLV4" s="367"/>
      <c r="WLW4" s="367"/>
      <c r="WLX4" s="367"/>
      <c r="WLY4" s="367"/>
      <c r="WLZ4" s="367"/>
      <c r="WMA4" s="367"/>
      <c r="WMB4" s="367"/>
      <c r="WMC4" s="367"/>
      <c r="WMD4" s="367"/>
      <c r="WME4" s="367"/>
      <c r="WMF4" s="367"/>
      <c r="WMG4" s="367"/>
      <c r="WMH4" s="367"/>
      <c r="WMI4" s="367"/>
      <c r="WMJ4" s="367"/>
      <c r="WMK4" s="367"/>
      <c r="WML4" s="367"/>
      <c r="WMM4" s="367"/>
      <c r="WMN4" s="367"/>
      <c r="WMO4" s="367"/>
      <c r="WMP4" s="367"/>
      <c r="WMQ4" s="367"/>
      <c r="WMR4" s="367"/>
      <c r="WMS4" s="367"/>
      <c r="WMT4" s="367"/>
      <c r="WMU4" s="367"/>
      <c r="WMV4" s="367"/>
      <c r="WMW4" s="367"/>
      <c r="WMX4" s="367"/>
      <c r="WMY4" s="367"/>
      <c r="WMZ4" s="367"/>
      <c r="WNA4" s="367"/>
      <c r="WNB4" s="367"/>
      <c r="WNC4" s="367"/>
      <c r="WND4" s="367"/>
      <c r="WNE4" s="367"/>
      <c r="WNF4" s="367"/>
      <c r="WNG4" s="367"/>
      <c r="WNH4" s="367"/>
      <c r="WNI4" s="367"/>
      <c r="WNJ4" s="367"/>
      <c r="WNK4" s="367"/>
      <c r="WNL4" s="367"/>
      <c r="WNM4" s="367"/>
      <c r="WNN4" s="367"/>
      <c r="WNO4" s="367"/>
      <c r="WNP4" s="367"/>
      <c r="WNQ4" s="367"/>
      <c r="WNR4" s="367"/>
      <c r="WNS4" s="367"/>
      <c r="WNT4" s="367"/>
      <c r="WNU4" s="367"/>
      <c r="WNV4" s="367"/>
      <c r="WNW4" s="367"/>
      <c r="WNX4" s="367"/>
      <c r="WNY4" s="367"/>
      <c r="WNZ4" s="367"/>
      <c r="WOA4" s="367"/>
      <c r="WOB4" s="367"/>
      <c r="WOC4" s="367"/>
      <c r="WOD4" s="367"/>
      <c r="WOE4" s="367"/>
      <c r="WOF4" s="367"/>
      <c r="WOG4" s="367"/>
      <c r="WOH4" s="367"/>
      <c r="WOI4" s="367"/>
      <c r="WOJ4" s="367"/>
      <c r="WOK4" s="367"/>
      <c r="WOL4" s="367"/>
      <c r="WOM4" s="367"/>
      <c r="WON4" s="367"/>
      <c r="WOO4" s="367"/>
      <c r="WOP4" s="367"/>
      <c r="WOQ4" s="367"/>
      <c r="WOR4" s="367"/>
      <c r="WOS4" s="367"/>
      <c r="WOT4" s="367"/>
      <c r="WOU4" s="367"/>
      <c r="WOV4" s="367"/>
      <c r="WOW4" s="367"/>
      <c r="WOX4" s="367"/>
      <c r="WOY4" s="367"/>
      <c r="WOZ4" s="367"/>
      <c r="WPA4" s="367"/>
      <c r="WPB4" s="367"/>
      <c r="WPC4" s="367"/>
      <c r="WPD4" s="367"/>
      <c r="WPE4" s="367"/>
      <c r="WPF4" s="367"/>
      <c r="WPG4" s="367"/>
      <c r="WPH4" s="367"/>
      <c r="WPI4" s="367"/>
      <c r="WPJ4" s="367"/>
      <c r="WPK4" s="367"/>
      <c r="WPL4" s="367"/>
      <c r="WPM4" s="367"/>
      <c r="WPN4" s="367"/>
      <c r="WPO4" s="367"/>
      <c r="WPP4" s="367"/>
      <c r="WPQ4" s="367"/>
      <c r="WPR4" s="367"/>
      <c r="WPS4" s="367"/>
      <c r="WPT4" s="367"/>
      <c r="WPU4" s="367"/>
      <c r="WPV4" s="367"/>
      <c r="WPW4" s="367"/>
      <c r="WPX4" s="367"/>
      <c r="WPY4" s="367"/>
      <c r="WPZ4" s="367"/>
      <c r="WQA4" s="367"/>
      <c r="WQB4" s="367"/>
      <c r="WQC4" s="367"/>
      <c r="WQD4" s="367"/>
      <c r="WQE4" s="367"/>
      <c r="WQF4" s="367"/>
      <c r="WQG4" s="367"/>
      <c r="WQH4" s="367"/>
      <c r="WQI4" s="367"/>
      <c r="WQJ4" s="367"/>
      <c r="WQK4" s="367"/>
      <c r="WQL4" s="367"/>
      <c r="WQM4" s="367"/>
      <c r="WQN4" s="367"/>
      <c r="WQO4" s="367"/>
      <c r="WQP4" s="367"/>
      <c r="WQQ4" s="367"/>
      <c r="WQR4" s="367"/>
      <c r="WQS4" s="367"/>
      <c r="WQT4" s="367"/>
      <c r="WQU4" s="367"/>
      <c r="WQV4" s="367"/>
      <c r="WQW4" s="367"/>
      <c r="WQX4" s="367"/>
      <c r="WQY4" s="367"/>
      <c r="WQZ4" s="367"/>
      <c r="WRA4" s="367"/>
      <c r="WRB4" s="367"/>
      <c r="WRC4" s="367"/>
      <c r="WRD4" s="367"/>
      <c r="WRE4" s="367"/>
      <c r="WRF4" s="367"/>
      <c r="WRG4" s="367"/>
      <c r="WRH4" s="367"/>
      <c r="WRI4" s="367"/>
      <c r="WRJ4" s="367"/>
      <c r="WRK4" s="367"/>
      <c r="WRL4" s="367"/>
      <c r="WRM4" s="367"/>
      <c r="WRN4" s="367"/>
      <c r="WRO4" s="367"/>
      <c r="WRP4" s="367"/>
      <c r="WRQ4" s="367"/>
      <c r="WRR4" s="367"/>
      <c r="WRS4" s="367"/>
      <c r="WRT4" s="367"/>
      <c r="WRU4" s="367"/>
      <c r="WRV4" s="367"/>
      <c r="WRW4" s="367"/>
      <c r="WRX4" s="367"/>
      <c r="WRY4" s="367"/>
      <c r="WRZ4" s="367"/>
      <c r="WSA4" s="367"/>
      <c r="WSB4" s="367"/>
      <c r="WSC4" s="367"/>
      <c r="WSD4" s="367"/>
      <c r="WSE4" s="367"/>
      <c r="WSF4" s="367"/>
      <c r="WSG4" s="367"/>
      <c r="WSH4" s="367"/>
      <c r="WSI4" s="367"/>
      <c r="WSJ4" s="367"/>
      <c r="WSK4" s="367"/>
      <c r="WSL4" s="367"/>
      <c r="WSM4" s="367"/>
      <c r="WSN4" s="367"/>
      <c r="WSO4" s="367"/>
      <c r="WSP4" s="367"/>
      <c r="WSQ4" s="367"/>
      <c r="WSR4" s="367"/>
      <c r="WSS4" s="367"/>
      <c r="WST4" s="367"/>
      <c r="WSU4" s="367"/>
      <c r="WSV4" s="367"/>
      <c r="WSW4" s="367"/>
      <c r="WSX4" s="367"/>
      <c r="WSY4" s="367"/>
      <c r="WSZ4" s="367"/>
      <c r="WTA4" s="367"/>
      <c r="WTB4" s="367"/>
      <c r="WTC4" s="367"/>
      <c r="WTD4" s="367"/>
      <c r="WTE4" s="367"/>
      <c r="WTF4" s="367"/>
      <c r="WTG4" s="367"/>
      <c r="WTH4" s="367"/>
      <c r="WTI4" s="367"/>
      <c r="WTJ4" s="367"/>
      <c r="WTK4" s="367"/>
      <c r="WTL4" s="367"/>
      <c r="WTM4" s="367"/>
      <c r="WTN4" s="367"/>
      <c r="WTO4" s="367"/>
      <c r="WTP4" s="367"/>
      <c r="WTQ4" s="367"/>
      <c r="WTR4" s="367"/>
      <c r="WTS4" s="367"/>
      <c r="WTT4" s="367"/>
      <c r="WTU4" s="367"/>
      <c r="WTV4" s="367"/>
      <c r="WTW4" s="367"/>
      <c r="WTX4" s="367"/>
      <c r="WTY4" s="367"/>
      <c r="WTZ4" s="367"/>
      <c r="WUA4" s="367"/>
      <c r="WUB4" s="367"/>
      <c r="WUC4" s="367"/>
      <c r="WUD4" s="367"/>
      <c r="WUE4" s="367"/>
      <c r="WUF4" s="367"/>
      <c r="WUG4" s="367"/>
      <c r="WUH4" s="367"/>
      <c r="WUI4" s="367"/>
      <c r="WUJ4" s="367"/>
      <c r="WUK4" s="367"/>
      <c r="WUL4" s="367"/>
      <c r="WUM4" s="367"/>
      <c r="WUN4" s="367"/>
      <c r="WUO4" s="367"/>
      <c r="WUP4" s="367"/>
      <c r="WUQ4" s="367"/>
      <c r="WUR4" s="367"/>
      <c r="WUS4" s="367"/>
      <c r="WUT4" s="367"/>
      <c r="WUU4" s="367"/>
      <c r="WUV4" s="367"/>
      <c r="WUW4" s="367"/>
      <c r="WUX4" s="367"/>
      <c r="WUY4" s="367"/>
      <c r="WUZ4" s="367"/>
      <c r="WVA4" s="367"/>
      <c r="WVB4" s="367"/>
      <c r="WVC4" s="367"/>
      <c r="WVD4" s="367"/>
      <c r="WVE4" s="367"/>
      <c r="WVF4" s="367"/>
      <c r="WVG4" s="367"/>
      <c r="WVH4" s="367"/>
      <c r="WVI4" s="367"/>
      <c r="WVJ4" s="367"/>
      <c r="WVK4" s="367"/>
      <c r="WVL4" s="367"/>
      <c r="WVM4" s="367"/>
      <c r="WVN4" s="367"/>
      <c r="WVO4" s="367"/>
      <c r="WVP4" s="367"/>
      <c r="WVQ4" s="367"/>
      <c r="WVR4" s="367"/>
      <c r="WVS4" s="367"/>
      <c r="WVT4" s="367"/>
      <c r="WVU4" s="367"/>
      <c r="WVV4" s="367"/>
      <c r="WVW4" s="367"/>
      <c r="WVX4" s="367"/>
      <c r="WVY4" s="367"/>
      <c r="WVZ4" s="367"/>
      <c r="WWA4" s="367"/>
      <c r="WWB4" s="367"/>
      <c r="WWC4" s="367"/>
      <c r="WWD4" s="367"/>
      <c r="WWE4" s="367"/>
      <c r="WWF4" s="367"/>
      <c r="WWG4" s="367"/>
      <c r="WWH4" s="367"/>
      <c r="WWI4" s="367"/>
      <c r="WWJ4" s="367"/>
      <c r="WWK4" s="367"/>
      <c r="WWL4" s="367"/>
      <c r="WWM4" s="367"/>
      <c r="WWN4" s="367"/>
      <c r="WWO4" s="367"/>
      <c r="WWP4" s="367"/>
      <c r="WWQ4" s="367"/>
      <c r="WWR4" s="367"/>
      <c r="WWS4" s="367"/>
      <c r="WWT4" s="367"/>
      <c r="WWU4" s="367"/>
      <c r="WWV4" s="367"/>
      <c r="WWW4" s="367"/>
      <c r="WWX4" s="367"/>
      <c r="WWY4" s="367"/>
      <c r="WWZ4" s="367"/>
      <c r="WXA4" s="367"/>
      <c r="WXB4" s="367"/>
      <c r="WXC4" s="367"/>
      <c r="WXD4" s="367"/>
      <c r="WXE4" s="367"/>
      <c r="WXF4" s="367"/>
      <c r="WXG4" s="367"/>
      <c r="WXH4" s="367"/>
      <c r="WXI4" s="367"/>
      <c r="WXJ4" s="367"/>
      <c r="WXK4" s="367"/>
      <c r="WXL4" s="367"/>
      <c r="WXM4" s="367"/>
      <c r="WXN4" s="367"/>
      <c r="WXO4" s="367"/>
      <c r="WXP4" s="367"/>
      <c r="WXQ4" s="367"/>
      <c r="WXR4" s="367"/>
      <c r="WXS4" s="367"/>
      <c r="WXT4" s="367"/>
      <c r="WXU4" s="367"/>
      <c r="WXV4" s="367"/>
      <c r="WXW4" s="367"/>
      <c r="WXX4" s="367"/>
      <c r="WXY4" s="367"/>
      <c r="WXZ4" s="367"/>
      <c r="WYA4" s="367"/>
      <c r="WYB4" s="367"/>
      <c r="WYC4" s="367"/>
      <c r="WYD4" s="367"/>
      <c r="WYE4" s="367"/>
      <c r="WYF4" s="367"/>
      <c r="WYG4" s="367"/>
      <c r="WYH4" s="367"/>
      <c r="WYI4" s="367"/>
      <c r="WYJ4" s="367"/>
      <c r="WYK4" s="367"/>
      <c r="WYL4" s="367"/>
      <c r="WYM4" s="367"/>
      <c r="WYN4" s="367"/>
      <c r="WYO4" s="367"/>
      <c r="WYP4" s="367"/>
      <c r="WYQ4" s="367"/>
      <c r="WYR4" s="367"/>
      <c r="WYS4" s="367"/>
      <c r="WYT4" s="367"/>
      <c r="WYU4" s="367"/>
      <c r="WYV4" s="367"/>
      <c r="WYW4" s="367"/>
      <c r="WYX4" s="367"/>
      <c r="WYY4" s="367"/>
      <c r="WYZ4" s="367"/>
      <c r="WZA4" s="367"/>
      <c r="WZB4" s="367"/>
      <c r="WZC4" s="367"/>
      <c r="WZD4" s="367"/>
      <c r="WZE4" s="367"/>
      <c r="WZF4" s="367"/>
      <c r="WZG4" s="367"/>
      <c r="WZH4" s="367"/>
      <c r="WZI4" s="367"/>
      <c r="WZJ4" s="367"/>
      <c r="WZK4" s="367"/>
      <c r="WZL4" s="367"/>
      <c r="WZM4" s="367"/>
      <c r="WZN4" s="367"/>
      <c r="WZO4" s="367"/>
      <c r="WZP4" s="367"/>
      <c r="WZQ4" s="367"/>
      <c r="WZR4" s="367"/>
      <c r="WZS4" s="367"/>
      <c r="WZT4" s="367"/>
      <c r="WZU4" s="367"/>
      <c r="WZV4" s="367"/>
      <c r="WZW4" s="367"/>
      <c r="WZX4" s="367"/>
      <c r="WZY4" s="367"/>
      <c r="WZZ4" s="367"/>
      <c r="XAA4" s="367"/>
      <c r="XAB4" s="367"/>
      <c r="XAC4" s="367"/>
      <c r="XAD4" s="367"/>
      <c r="XAE4" s="367"/>
      <c r="XAF4" s="367"/>
      <c r="XAG4" s="367"/>
      <c r="XAH4" s="367"/>
      <c r="XAI4" s="367"/>
      <c r="XAJ4" s="367"/>
      <c r="XAK4" s="367"/>
      <c r="XAL4" s="367"/>
      <c r="XAM4" s="367"/>
      <c r="XAN4" s="367"/>
      <c r="XAO4" s="367"/>
      <c r="XAP4" s="367"/>
      <c r="XAQ4" s="367"/>
      <c r="XAR4" s="367"/>
      <c r="XAS4" s="367"/>
      <c r="XAT4" s="367"/>
      <c r="XAU4" s="367"/>
      <c r="XAV4" s="367"/>
      <c r="XAW4" s="367"/>
      <c r="XAX4" s="367"/>
      <c r="XAY4" s="367"/>
      <c r="XAZ4" s="367"/>
      <c r="XBA4" s="367"/>
      <c r="XBB4" s="367"/>
      <c r="XBC4" s="367"/>
      <c r="XBD4" s="367"/>
      <c r="XBE4" s="367"/>
      <c r="XBF4" s="367"/>
      <c r="XBG4" s="367"/>
      <c r="XBH4" s="367"/>
      <c r="XBI4" s="367"/>
      <c r="XBJ4" s="367"/>
      <c r="XBK4" s="367"/>
      <c r="XBL4" s="367"/>
      <c r="XBM4" s="367"/>
      <c r="XBN4" s="367"/>
      <c r="XBO4" s="367"/>
      <c r="XBP4" s="367"/>
      <c r="XBQ4" s="367"/>
      <c r="XBR4" s="367"/>
      <c r="XBS4" s="367"/>
      <c r="XBT4" s="367"/>
      <c r="XBU4" s="367"/>
      <c r="XBV4" s="367"/>
      <c r="XBW4" s="367"/>
      <c r="XBX4" s="367"/>
      <c r="XBY4" s="367"/>
      <c r="XBZ4" s="367"/>
      <c r="XCA4" s="367"/>
      <c r="XCB4" s="367"/>
      <c r="XCC4" s="367"/>
      <c r="XCD4" s="367"/>
      <c r="XCE4" s="367"/>
      <c r="XCF4" s="367"/>
      <c r="XCG4" s="367"/>
      <c r="XCH4" s="367"/>
      <c r="XCI4" s="367"/>
      <c r="XCJ4" s="367"/>
      <c r="XCK4" s="367"/>
      <c r="XCL4" s="367"/>
      <c r="XCM4" s="367"/>
      <c r="XCN4" s="367"/>
      <c r="XCO4" s="367"/>
      <c r="XCP4" s="367"/>
      <c r="XCQ4" s="367"/>
      <c r="XCR4" s="367"/>
      <c r="XCS4" s="367"/>
      <c r="XCT4" s="367"/>
      <c r="XCU4" s="367"/>
      <c r="XCV4" s="367"/>
      <c r="XCW4" s="367"/>
      <c r="XCX4" s="367"/>
      <c r="XCY4" s="367"/>
      <c r="XCZ4" s="367"/>
      <c r="XDA4" s="367"/>
      <c r="XDB4" s="367"/>
      <c r="XDC4" s="367"/>
      <c r="XDD4" s="367"/>
      <c r="XDE4" s="367"/>
      <c r="XDF4" s="367"/>
      <c r="XDG4" s="367"/>
      <c r="XDH4" s="367"/>
      <c r="XDI4" s="367"/>
      <c r="XDJ4" s="367"/>
      <c r="XDK4" s="367"/>
      <c r="XDL4" s="367"/>
      <c r="XDM4" s="367"/>
      <c r="XDN4" s="367"/>
      <c r="XDO4" s="367"/>
      <c r="XDP4" s="367"/>
      <c r="XDQ4" s="367"/>
      <c r="XDR4" s="367"/>
      <c r="XDS4" s="367"/>
      <c r="XDT4" s="367"/>
      <c r="XDU4" s="367"/>
      <c r="XDV4" s="367"/>
      <c r="XDW4" s="367"/>
      <c r="XDX4" s="367"/>
      <c r="XDY4" s="367"/>
      <c r="XDZ4" s="367"/>
      <c r="XEA4" s="367"/>
      <c r="XEB4" s="367"/>
      <c r="XEC4" s="367"/>
      <c r="XED4" s="367"/>
      <c r="XEE4" s="404"/>
      <c r="XEF4" s="404"/>
      <c r="XEG4" s="404"/>
      <c r="XEH4" s="404"/>
      <c r="XEI4" s="404"/>
      <c r="XEJ4" s="404"/>
      <c r="XEK4" s="404"/>
      <c r="XEL4" s="404"/>
      <c r="XEM4" s="404"/>
      <c r="XEN4" s="404"/>
      <c r="XEO4" s="404"/>
      <c r="XEP4" s="404"/>
      <c r="XEQ4" s="404"/>
      <c r="XER4" s="404"/>
      <c r="XES4" s="404"/>
      <c r="XET4" s="404"/>
      <c r="XEU4" s="404"/>
      <c r="XEV4" s="404"/>
      <c r="XEW4" s="404"/>
      <c r="XEX4" s="404"/>
      <c r="XEY4" s="404"/>
      <c r="XEZ4" s="404"/>
      <c r="XFA4" s="404"/>
      <c r="XFB4" s="404"/>
      <c r="XFC4" s="404"/>
    </row>
    <row r="5" s="361" customFormat="1" ht="24" customHeight="1" spans="1:16383">
      <c r="A5" s="377"/>
      <c r="B5" s="378"/>
      <c r="C5" s="375"/>
      <c r="D5" s="375" t="s">
        <v>7</v>
      </c>
      <c r="E5" s="379" t="s">
        <v>8</v>
      </c>
      <c r="F5" s="378"/>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c r="DF5" s="367"/>
      <c r="DG5" s="367"/>
      <c r="DH5" s="367"/>
      <c r="DI5" s="367"/>
      <c r="DJ5" s="367"/>
      <c r="DK5" s="367"/>
      <c r="DL5" s="367"/>
      <c r="DM5" s="367"/>
      <c r="DN5" s="367"/>
      <c r="DO5" s="367"/>
      <c r="DP5" s="367"/>
      <c r="DQ5" s="367"/>
      <c r="DR5" s="367"/>
      <c r="DS5" s="367"/>
      <c r="DT5" s="367"/>
      <c r="DU5" s="367"/>
      <c r="DV5" s="367"/>
      <c r="DW5" s="367"/>
      <c r="DX5" s="367"/>
      <c r="DY5" s="367"/>
      <c r="DZ5" s="367"/>
      <c r="EA5" s="367"/>
      <c r="EB5" s="367"/>
      <c r="EC5" s="367"/>
      <c r="ED5" s="367"/>
      <c r="EE5" s="367"/>
      <c r="EF5" s="367"/>
      <c r="EG5" s="367"/>
      <c r="EH5" s="367"/>
      <c r="EI5" s="367"/>
      <c r="EJ5" s="367"/>
      <c r="EK5" s="367"/>
      <c r="EL5" s="367"/>
      <c r="EM5" s="367"/>
      <c r="EN5" s="367"/>
      <c r="EO5" s="367"/>
      <c r="EP5" s="367"/>
      <c r="EQ5" s="367"/>
      <c r="ER5" s="367"/>
      <c r="ES5" s="367"/>
      <c r="ET5" s="367"/>
      <c r="EU5" s="367"/>
      <c r="EV5" s="367"/>
      <c r="EW5" s="367"/>
      <c r="EX5" s="367"/>
      <c r="EY5" s="367"/>
      <c r="EZ5" s="367"/>
      <c r="FA5" s="367"/>
      <c r="FB5" s="367"/>
      <c r="FC5" s="367"/>
      <c r="FD5" s="367"/>
      <c r="FE5" s="367"/>
      <c r="FF5" s="367"/>
      <c r="FG5" s="367"/>
      <c r="FH5" s="367"/>
      <c r="FI5" s="367"/>
      <c r="FJ5" s="367"/>
      <c r="FK5" s="367"/>
      <c r="FL5" s="367"/>
      <c r="FM5" s="367"/>
      <c r="FN5" s="367"/>
      <c r="FO5" s="367"/>
      <c r="FP5" s="367"/>
      <c r="FQ5" s="367"/>
      <c r="FR5" s="367"/>
      <c r="FS5" s="367"/>
      <c r="FT5" s="367"/>
      <c r="FU5" s="367"/>
      <c r="FV5" s="367"/>
      <c r="FW5" s="367"/>
      <c r="FX5" s="367"/>
      <c r="FY5" s="367"/>
      <c r="FZ5" s="367"/>
      <c r="GA5" s="367"/>
      <c r="GB5" s="367"/>
      <c r="GC5" s="367"/>
      <c r="GD5" s="367"/>
      <c r="GE5" s="367"/>
      <c r="GF5" s="367"/>
      <c r="GG5" s="367"/>
      <c r="GH5" s="367"/>
      <c r="GI5" s="367"/>
      <c r="GJ5" s="367"/>
      <c r="GK5" s="367"/>
      <c r="GL5" s="367"/>
      <c r="GM5" s="367"/>
      <c r="GN5" s="367"/>
      <c r="GO5" s="367"/>
      <c r="GP5" s="367"/>
      <c r="GQ5" s="367"/>
      <c r="GR5" s="367"/>
      <c r="GS5" s="367"/>
      <c r="GT5" s="367"/>
      <c r="GU5" s="367"/>
      <c r="GV5" s="367"/>
      <c r="GW5" s="367"/>
      <c r="GX5" s="367"/>
      <c r="GY5" s="367"/>
      <c r="GZ5" s="367"/>
      <c r="HA5" s="367"/>
      <c r="HB5" s="367"/>
      <c r="HC5" s="367"/>
      <c r="HD5" s="367"/>
      <c r="HE5" s="367"/>
      <c r="HF5" s="367"/>
      <c r="HG5" s="367"/>
      <c r="HH5" s="367"/>
      <c r="HI5" s="367"/>
      <c r="HJ5" s="367"/>
      <c r="HK5" s="367"/>
      <c r="HL5" s="367"/>
      <c r="HM5" s="367"/>
      <c r="HN5" s="367"/>
      <c r="HO5" s="367"/>
      <c r="HP5" s="367"/>
      <c r="HQ5" s="367"/>
      <c r="HR5" s="367"/>
      <c r="HS5" s="367"/>
      <c r="HT5" s="367"/>
      <c r="HU5" s="367"/>
      <c r="HV5" s="367"/>
      <c r="HW5" s="367"/>
      <c r="HX5" s="367"/>
      <c r="HY5" s="367"/>
      <c r="HZ5" s="367"/>
      <c r="IA5" s="367"/>
      <c r="IB5" s="367"/>
      <c r="IC5" s="367"/>
      <c r="ID5" s="367"/>
      <c r="IE5" s="367"/>
      <c r="IF5" s="367"/>
      <c r="IG5" s="367"/>
      <c r="IH5" s="367"/>
      <c r="II5" s="367"/>
      <c r="IJ5" s="367"/>
      <c r="IK5" s="367"/>
      <c r="IL5" s="367"/>
      <c r="IM5" s="367"/>
      <c r="IN5" s="367"/>
      <c r="IO5" s="367"/>
      <c r="IP5" s="367"/>
      <c r="IQ5" s="367"/>
      <c r="IR5" s="367"/>
      <c r="IS5" s="367"/>
      <c r="IT5" s="367"/>
      <c r="IU5" s="367"/>
      <c r="IV5" s="367"/>
      <c r="IW5" s="367"/>
      <c r="IX5" s="367"/>
      <c r="IY5" s="367"/>
      <c r="IZ5" s="367"/>
      <c r="JA5" s="367"/>
      <c r="JB5" s="367"/>
      <c r="JC5" s="367"/>
      <c r="JD5" s="367"/>
      <c r="JE5" s="367"/>
      <c r="JF5" s="367"/>
      <c r="JG5" s="367"/>
      <c r="JH5" s="367"/>
      <c r="JI5" s="367"/>
      <c r="JJ5" s="367"/>
      <c r="JK5" s="367"/>
      <c r="JL5" s="367"/>
      <c r="JM5" s="367"/>
      <c r="JN5" s="367"/>
      <c r="JO5" s="367"/>
      <c r="JP5" s="367"/>
      <c r="JQ5" s="367"/>
      <c r="JR5" s="367"/>
      <c r="JS5" s="367"/>
      <c r="JT5" s="367"/>
      <c r="JU5" s="367"/>
      <c r="JV5" s="367"/>
      <c r="JW5" s="367"/>
      <c r="JX5" s="367"/>
      <c r="JY5" s="367"/>
      <c r="JZ5" s="367"/>
      <c r="KA5" s="367"/>
      <c r="KB5" s="367"/>
      <c r="KC5" s="367"/>
      <c r="KD5" s="367"/>
      <c r="KE5" s="367"/>
      <c r="KF5" s="367"/>
      <c r="KG5" s="367"/>
      <c r="KH5" s="367"/>
      <c r="KI5" s="367"/>
      <c r="KJ5" s="367"/>
      <c r="KK5" s="367"/>
      <c r="KL5" s="367"/>
      <c r="KM5" s="367"/>
      <c r="KN5" s="367"/>
      <c r="KO5" s="367"/>
      <c r="KP5" s="367"/>
      <c r="KQ5" s="367"/>
      <c r="KR5" s="367"/>
      <c r="KS5" s="367"/>
      <c r="KT5" s="367"/>
      <c r="KU5" s="367"/>
      <c r="KV5" s="367"/>
      <c r="KW5" s="367"/>
      <c r="KX5" s="367"/>
      <c r="KY5" s="367"/>
      <c r="KZ5" s="367"/>
      <c r="LA5" s="367"/>
      <c r="LB5" s="367"/>
      <c r="LC5" s="367"/>
      <c r="LD5" s="367"/>
      <c r="LE5" s="367"/>
      <c r="LF5" s="367"/>
      <c r="LG5" s="367"/>
      <c r="LH5" s="367"/>
      <c r="LI5" s="367"/>
      <c r="LJ5" s="367"/>
      <c r="LK5" s="367"/>
      <c r="LL5" s="367"/>
      <c r="LM5" s="367"/>
      <c r="LN5" s="367"/>
      <c r="LO5" s="367"/>
      <c r="LP5" s="367"/>
      <c r="LQ5" s="367"/>
      <c r="LR5" s="367"/>
      <c r="LS5" s="367"/>
      <c r="LT5" s="367"/>
      <c r="LU5" s="367"/>
      <c r="LV5" s="367"/>
      <c r="LW5" s="367"/>
      <c r="LX5" s="367"/>
      <c r="LY5" s="367"/>
      <c r="LZ5" s="367"/>
      <c r="MA5" s="367"/>
      <c r="MB5" s="367"/>
      <c r="MC5" s="367"/>
      <c r="MD5" s="367"/>
      <c r="ME5" s="367"/>
      <c r="MF5" s="367"/>
      <c r="MG5" s="367"/>
      <c r="MH5" s="367"/>
      <c r="MI5" s="367"/>
      <c r="MJ5" s="367"/>
      <c r="MK5" s="367"/>
      <c r="ML5" s="367"/>
      <c r="MM5" s="367"/>
      <c r="MN5" s="367"/>
      <c r="MO5" s="367"/>
      <c r="MP5" s="367"/>
      <c r="MQ5" s="367"/>
      <c r="MR5" s="367"/>
      <c r="MS5" s="367"/>
      <c r="MT5" s="367"/>
      <c r="MU5" s="367"/>
      <c r="MV5" s="367"/>
      <c r="MW5" s="367"/>
      <c r="MX5" s="367"/>
      <c r="MY5" s="367"/>
      <c r="MZ5" s="367"/>
      <c r="NA5" s="367"/>
      <c r="NB5" s="367"/>
      <c r="NC5" s="367"/>
      <c r="ND5" s="367"/>
      <c r="NE5" s="367"/>
      <c r="NF5" s="367"/>
      <c r="NG5" s="367"/>
      <c r="NH5" s="367"/>
      <c r="NI5" s="367"/>
      <c r="NJ5" s="367"/>
      <c r="NK5" s="367"/>
      <c r="NL5" s="367"/>
      <c r="NM5" s="367"/>
      <c r="NN5" s="367"/>
      <c r="NO5" s="367"/>
      <c r="NP5" s="367"/>
      <c r="NQ5" s="367"/>
      <c r="NR5" s="367"/>
      <c r="NS5" s="367"/>
      <c r="NT5" s="367"/>
      <c r="NU5" s="367"/>
      <c r="NV5" s="367"/>
      <c r="NW5" s="367"/>
      <c r="NX5" s="367"/>
      <c r="NY5" s="367"/>
      <c r="NZ5" s="367"/>
      <c r="OA5" s="367"/>
      <c r="OB5" s="367"/>
      <c r="OC5" s="367"/>
      <c r="OD5" s="367"/>
      <c r="OE5" s="367"/>
      <c r="OF5" s="367"/>
      <c r="OG5" s="367"/>
      <c r="OH5" s="367"/>
      <c r="OI5" s="367"/>
      <c r="OJ5" s="367"/>
      <c r="OK5" s="367"/>
      <c r="OL5" s="367"/>
      <c r="OM5" s="367"/>
      <c r="ON5" s="367"/>
      <c r="OO5" s="367"/>
      <c r="OP5" s="367"/>
      <c r="OQ5" s="367"/>
      <c r="OR5" s="367"/>
      <c r="OS5" s="367"/>
      <c r="OT5" s="367"/>
      <c r="OU5" s="367"/>
      <c r="OV5" s="367"/>
      <c r="OW5" s="367"/>
      <c r="OX5" s="367"/>
      <c r="OY5" s="367"/>
      <c r="OZ5" s="367"/>
      <c r="PA5" s="367"/>
      <c r="PB5" s="367"/>
      <c r="PC5" s="367"/>
      <c r="PD5" s="367"/>
      <c r="PE5" s="367"/>
      <c r="PF5" s="367"/>
      <c r="PG5" s="367"/>
      <c r="PH5" s="367"/>
      <c r="PI5" s="367"/>
      <c r="PJ5" s="367"/>
      <c r="PK5" s="367"/>
      <c r="PL5" s="367"/>
      <c r="PM5" s="367"/>
      <c r="PN5" s="367"/>
      <c r="PO5" s="367"/>
      <c r="PP5" s="367"/>
      <c r="PQ5" s="367"/>
      <c r="PR5" s="367"/>
      <c r="PS5" s="367"/>
      <c r="PT5" s="367"/>
      <c r="PU5" s="367"/>
      <c r="PV5" s="367"/>
      <c r="PW5" s="367"/>
      <c r="PX5" s="367"/>
      <c r="PY5" s="367"/>
      <c r="PZ5" s="367"/>
      <c r="QA5" s="367"/>
      <c r="QB5" s="367"/>
      <c r="QC5" s="367"/>
      <c r="QD5" s="367"/>
      <c r="QE5" s="367"/>
      <c r="QF5" s="367"/>
      <c r="QG5" s="367"/>
      <c r="QH5" s="367"/>
      <c r="QI5" s="367"/>
      <c r="QJ5" s="367"/>
      <c r="QK5" s="367"/>
      <c r="QL5" s="367"/>
      <c r="QM5" s="367"/>
      <c r="QN5" s="367"/>
      <c r="QO5" s="367"/>
      <c r="QP5" s="367"/>
      <c r="QQ5" s="367"/>
      <c r="QR5" s="367"/>
      <c r="QS5" s="367"/>
      <c r="QT5" s="367"/>
      <c r="QU5" s="367"/>
      <c r="QV5" s="367"/>
      <c r="QW5" s="367"/>
      <c r="QX5" s="367"/>
      <c r="QY5" s="367"/>
      <c r="QZ5" s="367"/>
      <c r="RA5" s="367"/>
      <c r="RB5" s="367"/>
      <c r="RC5" s="367"/>
      <c r="RD5" s="367"/>
      <c r="RE5" s="367"/>
      <c r="RF5" s="367"/>
      <c r="RG5" s="367"/>
      <c r="RH5" s="367"/>
      <c r="RI5" s="367"/>
      <c r="RJ5" s="367"/>
      <c r="RK5" s="367"/>
      <c r="RL5" s="367"/>
      <c r="RM5" s="367"/>
      <c r="RN5" s="367"/>
      <c r="RO5" s="367"/>
      <c r="RP5" s="367"/>
      <c r="RQ5" s="367"/>
      <c r="RR5" s="367"/>
      <c r="RS5" s="367"/>
      <c r="RT5" s="367"/>
      <c r="RU5" s="367"/>
      <c r="RV5" s="367"/>
      <c r="RW5" s="367"/>
      <c r="RX5" s="367"/>
      <c r="RY5" s="367"/>
      <c r="RZ5" s="367"/>
      <c r="SA5" s="367"/>
      <c r="SB5" s="367"/>
      <c r="SC5" s="367"/>
      <c r="SD5" s="367"/>
      <c r="SE5" s="367"/>
      <c r="SF5" s="367"/>
      <c r="SG5" s="367"/>
      <c r="SH5" s="367"/>
      <c r="SI5" s="367"/>
      <c r="SJ5" s="367"/>
      <c r="SK5" s="367"/>
      <c r="SL5" s="367"/>
      <c r="SM5" s="367"/>
      <c r="SN5" s="367"/>
      <c r="SO5" s="367"/>
      <c r="SP5" s="367"/>
      <c r="SQ5" s="367"/>
      <c r="SR5" s="367"/>
      <c r="SS5" s="367"/>
      <c r="ST5" s="367"/>
      <c r="SU5" s="367"/>
      <c r="SV5" s="367"/>
      <c r="SW5" s="367"/>
      <c r="SX5" s="367"/>
      <c r="SY5" s="367"/>
      <c r="SZ5" s="367"/>
      <c r="TA5" s="367"/>
      <c r="TB5" s="367"/>
      <c r="TC5" s="367"/>
      <c r="TD5" s="367"/>
      <c r="TE5" s="367"/>
      <c r="TF5" s="367"/>
      <c r="TG5" s="367"/>
      <c r="TH5" s="367"/>
      <c r="TI5" s="367"/>
      <c r="TJ5" s="367"/>
      <c r="TK5" s="367"/>
      <c r="TL5" s="367"/>
      <c r="TM5" s="367"/>
      <c r="TN5" s="367"/>
      <c r="TO5" s="367"/>
      <c r="TP5" s="367"/>
      <c r="TQ5" s="367"/>
      <c r="TR5" s="367"/>
      <c r="TS5" s="367"/>
      <c r="TT5" s="367"/>
      <c r="TU5" s="367"/>
      <c r="TV5" s="367"/>
      <c r="TW5" s="367"/>
      <c r="TX5" s="367"/>
      <c r="TY5" s="367"/>
      <c r="TZ5" s="367"/>
      <c r="UA5" s="367"/>
      <c r="UB5" s="367"/>
      <c r="UC5" s="367"/>
      <c r="UD5" s="367"/>
      <c r="UE5" s="367"/>
      <c r="UF5" s="367"/>
      <c r="UG5" s="367"/>
      <c r="UH5" s="367"/>
      <c r="UI5" s="367"/>
      <c r="UJ5" s="367"/>
      <c r="UK5" s="367"/>
      <c r="UL5" s="367"/>
      <c r="UM5" s="367"/>
      <c r="UN5" s="367"/>
      <c r="UO5" s="367"/>
      <c r="UP5" s="367"/>
      <c r="UQ5" s="367"/>
      <c r="UR5" s="367"/>
      <c r="US5" s="367"/>
      <c r="UT5" s="367"/>
      <c r="UU5" s="367"/>
      <c r="UV5" s="367"/>
      <c r="UW5" s="367"/>
      <c r="UX5" s="367"/>
      <c r="UY5" s="367"/>
      <c r="UZ5" s="367"/>
      <c r="VA5" s="367"/>
      <c r="VB5" s="367"/>
      <c r="VC5" s="367"/>
      <c r="VD5" s="367"/>
      <c r="VE5" s="367"/>
      <c r="VF5" s="367"/>
      <c r="VG5" s="367"/>
      <c r="VH5" s="367"/>
      <c r="VI5" s="367"/>
      <c r="VJ5" s="367"/>
      <c r="VK5" s="367"/>
      <c r="VL5" s="367"/>
      <c r="VM5" s="367"/>
      <c r="VN5" s="367"/>
      <c r="VO5" s="367"/>
      <c r="VP5" s="367"/>
      <c r="VQ5" s="367"/>
      <c r="VR5" s="367"/>
      <c r="VS5" s="367"/>
      <c r="VT5" s="367"/>
      <c r="VU5" s="367"/>
      <c r="VV5" s="367"/>
      <c r="VW5" s="367"/>
      <c r="VX5" s="367"/>
      <c r="VY5" s="367"/>
      <c r="VZ5" s="367"/>
      <c r="WA5" s="367"/>
      <c r="WB5" s="367"/>
      <c r="WC5" s="367"/>
      <c r="WD5" s="367"/>
      <c r="WE5" s="367"/>
      <c r="WF5" s="367"/>
      <c r="WG5" s="367"/>
      <c r="WH5" s="367"/>
      <c r="WI5" s="367"/>
      <c r="WJ5" s="367"/>
      <c r="WK5" s="367"/>
      <c r="WL5" s="367"/>
      <c r="WM5" s="367"/>
      <c r="WN5" s="367"/>
      <c r="WO5" s="367"/>
      <c r="WP5" s="367"/>
      <c r="WQ5" s="367"/>
      <c r="WR5" s="367"/>
      <c r="WS5" s="367"/>
      <c r="WT5" s="367"/>
      <c r="WU5" s="367"/>
      <c r="WV5" s="367"/>
      <c r="WW5" s="367"/>
      <c r="WX5" s="367"/>
      <c r="WY5" s="367"/>
      <c r="WZ5" s="367"/>
      <c r="XA5" s="367"/>
      <c r="XB5" s="367"/>
      <c r="XC5" s="367"/>
      <c r="XD5" s="367"/>
      <c r="XE5" s="367"/>
      <c r="XF5" s="367"/>
      <c r="XG5" s="367"/>
      <c r="XH5" s="367"/>
      <c r="XI5" s="367"/>
      <c r="XJ5" s="367"/>
      <c r="XK5" s="367"/>
      <c r="XL5" s="367"/>
      <c r="XM5" s="367"/>
      <c r="XN5" s="367"/>
      <c r="XO5" s="367"/>
      <c r="XP5" s="367"/>
      <c r="XQ5" s="367"/>
      <c r="XR5" s="367"/>
      <c r="XS5" s="367"/>
      <c r="XT5" s="367"/>
      <c r="XU5" s="367"/>
      <c r="XV5" s="367"/>
      <c r="XW5" s="367"/>
      <c r="XX5" s="367"/>
      <c r="XY5" s="367"/>
      <c r="XZ5" s="367"/>
      <c r="YA5" s="367"/>
      <c r="YB5" s="367"/>
      <c r="YC5" s="367"/>
      <c r="YD5" s="367"/>
      <c r="YE5" s="367"/>
      <c r="YF5" s="367"/>
      <c r="YG5" s="367"/>
      <c r="YH5" s="367"/>
      <c r="YI5" s="367"/>
      <c r="YJ5" s="367"/>
      <c r="YK5" s="367"/>
      <c r="YL5" s="367"/>
      <c r="YM5" s="367"/>
      <c r="YN5" s="367"/>
      <c r="YO5" s="367"/>
      <c r="YP5" s="367"/>
      <c r="YQ5" s="367"/>
      <c r="YR5" s="367"/>
      <c r="YS5" s="367"/>
      <c r="YT5" s="367"/>
      <c r="YU5" s="367"/>
      <c r="YV5" s="367"/>
      <c r="YW5" s="367"/>
      <c r="YX5" s="367"/>
      <c r="YY5" s="367"/>
      <c r="YZ5" s="367"/>
      <c r="ZA5" s="367"/>
      <c r="ZB5" s="367"/>
      <c r="ZC5" s="367"/>
      <c r="ZD5" s="367"/>
      <c r="ZE5" s="367"/>
      <c r="ZF5" s="367"/>
      <c r="ZG5" s="367"/>
      <c r="ZH5" s="367"/>
      <c r="ZI5" s="367"/>
      <c r="ZJ5" s="367"/>
      <c r="ZK5" s="367"/>
      <c r="ZL5" s="367"/>
      <c r="ZM5" s="367"/>
      <c r="ZN5" s="367"/>
      <c r="ZO5" s="367"/>
      <c r="ZP5" s="367"/>
      <c r="ZQ5" s="367"/>
      <c r="ZR5" s="367"/>
      <c r="ZS5" s="367"/>
      <c r="ZT5" s="367"/>
      <c r="ZU5" s="367"/>
      <c r="ZV5" s="367"/>
      <c r="ZW5" s="367"/>
      <c r="ZX5" s="367"/>
      <c r="ZY5" s="367"/>
      <c r="ZZ5" s="367"/>
      <c r="AAA5" s="367"/>
      <c r="AAB5" s="367"/>
      <c r="AAC5" s="367"/>
      <c r="AAD5" s="367"/>
      <c r="AAE5" s="367"/>
      <c r="AAF5" s="367"/>
      <c r="AAG5" s="367"/>
      <c r="AAH5" s="367"/>
      <c r="AAI5" s="367"/>
      <c r="AAJ5" s="367"/>
      <c r="AAK5" s="367"/>
      <c r="AAL5" s="367"/>
      <c r="AAM5" s="367"/>
      <c r="AAN5" s="367"/>
      <c r="AAO5" s="367"/>
      <c r="AAP5" s="367"/>
      <c r="AAQ5" s="367"/>
      <c r="AAR5" s="367"/>
      <c r="AAS5" s="367"/>
      <c r="AAT5" s="367"/>
      <c r="AAU5" s="367"/>
      <c r="AAV5" s="367"/>
      <c r="AAW5" s="367"/>
      <c r="AAX5" s="367"/>
      <c r="AAY5" s="367"/>
      <c r="AAZ5" s="367"/>
      <c r="ABA5" s="367"/>
      <c r="ABB5" s="367"/>
      <c r="ABC5" s="367"/>
      <c r="ABD5" s="367"/>
      <c r="ABE5" s="367"/>
      <c r="ABF5" s="367"/>
      <c r="ABG5" s="367"/>
      <c r="ABH5" s="367"/>
      <c r="ABI5" s="367"/>
      <c r="ABJ5" s="367"/>
      <c r="ABK5" s="367"/>
      <c r="ABL5" s="367"/>
      <c r="ABM5" s="367"/>
      <c r="ABN5" s="367"/>
      <c r="ABO5" s="367"/>
      <c r="ABP5" s="367"/>
      <c r="ABQ5" s="367"/>
      <c r="ABR5" s="367"/>
      <c r="ABS5" s="367"/>
      <c r="ABT5" s="367"/>
      <c r="ABU5" s="367"/>
      <c r="ABV5" s="367"/>
      <c r="ABW5" s="367"/>
      <c r="ABX5" s="367"/>
      <c r="ABY5" s="367"/>
      <c r="ABZ5" s="367"/>
      <c r="ACA5" s="367"/>
      <c r="ACB5" s="367"/>
      <c r="ACC5" s="367"/>
      <c r="ACD5" s="367"/>
      <c r="ACE5" s="367"/>
      <c r="ACF5" s="367"/>
      <c r="ACG5" s="367"/>
      <c r="ACH5" s="367"/>
      <c r="ACI5" s="367"/>
      <c r="ACJ5" s="367"/>
      <c r="ACK5" s="367"/>
      <c r="ACL5" s="367"/>
      <c r="ACM5" s="367"/>
      <c r="ACN5" s="367"/>
      <c r="ACO5" s="367"/>
      <c r="ACP5" s="367"/>
      <c r="ACQ5" s="367"/>
      <c r="ACR5" s="367"/>
      <c r="ACS5" s="367"/>
      <c r="ACT5" s="367"/>
      <c r="ACU5" s="367"/>
      <c r="ACV5" s="367"/>
      <c r="ACW5" s="367"/>
      <c r="ACX5" s="367"/>
      <c r="ACY5" s="367"/>
      <c r="ACZ5" s="367"/>
      <c r="ADA5" s="367"/>
      <c r="ADB5" s="367"/>
      <c r="ADC5" s="367"/>
      <c r="ADD5" s="367"/>
      <c r="ADE5" s="367"/>
      <c r="ADF5" s="367"/>
      <c r="ADG5" s="367"/>
      <c r="ADH5" s="367"/>
      <c r="ADI5" s="367"/>
      <c r="ADJ5" s="367"/>
      <c r="ADK5" s="367"/>
      <c r="ADL5" s="367"/>
      <c r="ADM5" s="367"/>
      <c r="ADN5" s="367"/>
      <c r="ADO5" s="367"/>
      <c r="ADP5" s="367"/>
      <c r="ADQ5" s="367"/>
      <c r="ADR5" s="367"/>
      <c r="ADS5" s="367"/>
      <c r="ADT5" s="367"/>
      <c r="ADU5" s="367"/>
      <c r="ADV5" s="367"/>
      <c r="ADW5" s="367"/>
      <c r="ADX5" s="367"/>
      <c r="ADY5" s="367"/>
      <c r="ADZ5" s="367"/>
      <c r="AEA5" s="367"/>
      <c r="AEB5" s="367"/>
      <c r="AEC5" s="367"/>
      <c r="AED5" s="367"/>
      <c r="AEE5" s="367"/>
      <c r="AEF5" s="367"/>
      <c r="AEG5" s="367"/>
      <c r="AEH5" s="367"/>
      <c r="AEI5" s="367"/>
      <c r="AEJ5" s="367"/>
      <c r="AEK5" s="367"/>
      <c r="AEL5" s="367"/>
      <c r="AEM5" s="367"/>
      <c r="AEN5" s="367"/>
      <c r="AEO5" s="367"/>
      <c r="AEP5" s="367"/>
      <c r="AEQ5" s="367"/>
      <c r="AER5" s="367"/>
      <c r="AES5" s="367"/>
      <c r="AET5" s="367"/>
      <c r="AEU5" s="367"/>
      <c r="AEV5" s="367"/>
      <c r="AEW5" s="367"/>
      <c r="AEX5" s="367"/>
      <c r="AEY5" s="367"/>
      <c r="AEZ5" s="367"/>
      <c r="AFA5" s="367"/>
      <c r="AFB5" s="367"/>
      <c r="AFC5" s="367"/>
      <c r="AFD5" s="367"/>
      <c r="AFE5" s="367"/>
      <c r="AFF5" s="367"/>
      <c r="AFG5" s="367"/>
      <c r="AFH5" s="367"/>
      <c r="AFI5" s="367"/>
      <c r="AFJ5" s="367"/>
      <c r="AFK5" s="367"/>
      <c r="AFL5" s="367"/>
      <c r="AFM5" s="367"/>
      <c r="AFN5" s="367"/>
      <c r="AFO5" s="367"/>
      <c r="AFP5" s="367"/>
      <c r="AFQ5" s="367"/>
      <c r="AFR5" s="367"/>
      <c r="AFS5" s="367"/>
      <c r="AFT5" s="367"/>
      <c r="AFU5" s="367"/>
      <c r="AFV5" s="367"/>
      <c r="AFW5" s="367"/>
      <c r="AFX5" s="367"/>
      <c r="AFY5" s="367"/>
      <c r="AFZ5" s="367"/>
      <c r="AGA5" s="367"/>
      <c r="AGB5" s="367"/>
      <c r="AGC5" s="367"/>
      <c r="AGD5" s="367"/>
      <c r="AGE5" s="367"/>
      <c r="AGF5" s="367"/>
      <c r="AGG5" s="367"/>
      <c r="AGH5" s="367"/>
      <c r="AGI5" s="367"/>
      <c r="AGJ5" s="367"/>
      <c r="AGK5" s="367"/>
      <c r="AGL5" s="367"/>
      <c r="AGM5" s="367"/>
      <c r="AGN5" s="367"/>
      <c r="AGO5" s="367"/>
      <c r="AGP5" s="367"/>
      <c r="AGQ5" s="367"/>
      <c r="AGR5" s="367"/>
      <c r="AGS5" s="367"/>
      <c r="AGT5" s="367"/>
      <c r="AGU5" s="367"/>
      <c r="AGV5" s="367"/>
      <c r="AGW5" s="367"/>
      <c r="AGX5" s="367"/>
      <c r="AGY5" s="367"/>
      <c r="AGZ5" s="367"/>
      <c r="AHA5" s="367"/>
      <c r="AHB5" s="367"/>
      <c r="AHC5" s="367"/>
      <c r="AHD5" s="367"/>
      <c r="AHE5" s="367"/>
      <c r="AHF5" s="367"/>
      <c r="AHG5" s="367"/>
      <c r="AHH5" s="367"/>
      <c r="AHI5" s="367"/>
      <c r="AHJ5" s="367"/>
      <c r="AHK5" s="367"/>
      <c r="AHL5" s="367"/>
      <c r="AHM5" s="367"/>
      <c r="AHN5" s="367"/>
      <c r="AHO5" s="367"/>
      <c r="AHP5" s="367"/>
      <c r="AHQ5" s="367"/>
      <c r="AHR5" s="367"/>
      <c r="AHS5" s="367"/>
      <c r="AHT5" s="367"/>
      <c r="AHU5" s="367"/>
      <c r="AHV5" s="367"/>
      <c r="AHW5" s="367"/>
      <c r="AHX5" s="367"/>
      <c r="AHY5" s="367"/>
      <c r="AHZ5" s="367"/>
      <c r="AIA5" s="367"/>
      <c r="AIB5" s="367"/>
      <c r="AIC5" s="367"/>
      <c r="AID5" s="367"/>
      <c r="AIE5" s="367"/>
      <c r="AIF5" s="367"/>
      <c r="AIG5" s="367"/>
      <c r="AIH5" s="367"/>
      <c r="AII5" s="367"/>
      <c r="AIJ5" s="367"/>
      <c r="AIK5" s="367"/>
      <c r="AIL5" s="367"/>
      <c r="AIM5" s="367"/>
      <c r="AIN5" s="367"/>
      <c r="AIO5" s="367"/>
      <c r="AIP5" s="367"/>
      <c r="AIQ5" s="367"/>
      <c r="AIR5" s="367"/>
      <c r="AIS5" s="367"/>
      <c r="AIT5" s="367"/>
      <c r="AIU5" s="367"/>
      <c r="AIV5" s="367"/>
      <c r="AIW5" s="367"/>
      <c r="AIX5" s="367"/>
      <c r="AIY5" s="367"/>
      <c r="AIZ5" s="367"/>
      <c r="AJA5" s="367"/>
      <c r="AJB5" s="367"/>
      <c r="AJC5" s="367"/>
      <c r="AJD5" s="367"/>
      <c r="AJE5" s="367"/>
      <c r="AJF5" s="367"/>
      <c r="AJG5" s="367"/>
      <c r="AJH5" s="367"/>
      <c r="AJI5" s="367"/>
      <c r="AJJ5" s="367"/>
      <c r="AJK5" s="367"/>
      <c r="AJL5" s="367"/>
      <c r="AJM5" s="367"/>
      <c r="AJN5" s="367"/>
      <c r="AJO5" s="367"/>
      <c r="AJP5" s="367"/>
      <c r="AJQ5" s="367"/>
      <c r="AJR5" s="367"/>
      <c r="AJS5" s="367"/>
      <c r="AJT5" s="367"/>
      <c r="AJU5" s="367"/>
      <c r="AJV5" s="367"/>
      <c r="AJW5" s="367"/>
      <c r="AJX5" s="367"/>
      <c r="AJY5" s="367"/>
      <c r="AJZ5" s="367"/>
      <c r="AKA5" s="367"/>
      <c r="AKB5" s="367"/>
      <c r="AKC5" s="367"/>
      <c r="AKD5" s="367"/>
      <c r="AKE5" s="367"/>
      <c r="AKF5" s="367"/>
      <c r="AKG5" s="367"/>
      <c r="AKH5" s="367"/>
      <c r="AKI5" s="367"/>
      <c r="AKJ5" s="367"/>
      <c r="AKK5" s="367"/>
      <c r="AKL5" s="367"/>
      <c r="AKM5" s="367"/>
      <c r="AKN5" s="367"/>
      <c r="AKO5" s="367"/>
      <c r="AKP5" s="367"/>
      <c r="AKQ5" s="367"/>
      <c r="AKR5" s="367"/>
      <c r="AKS5" s="367"/>
      <c r="AKT5" s="367"/>
      <c r="AKU5" s="367"/>
      <c r="AKV5" s="367"/>
      <c r="AKW5" s="367"/>
      <c r="AKX5" s="367"/>
      <c r="AKY5" s="367"/>
      <c r="AKZ5" s="367"/>
      <c r="ALA5" s="367"/>
      <c r="ALB5" s="367"/>
      <c r="ALC5" s="367"/>
      <c r="ALD5" s="367"/>
      <c r="ALE5" s="367"/>
      <c r="ALF5" s="367"/>
      <c r="ALG5" s="367"/>
      <c r="ALH5" s="367"/>
      <c r="ALI5" s="367"/>
      <c r="ALJ5" s="367"/>
      <c r="ALK5" s="367"/>
      <c r="ALL5" s="367"/>
      <c r="ALM5" s="367"/>
      <c r="ALN5" s="367"/>
      <c r="ALO5" s="367"/>
      <c r="ALP5" s="367"/>
      <c r="ALQ5" s="367"/>
      <c r="ALR5" s="367"/>
      <c r="ALS5" s="367"/>
      <c r="ALT5" s="367"/>
      <c r="ALU5" s="367"/>
      <c r="ALV5" s="367"/>
      <c r="ALW5" s="367"/>
      <c r="ALX5" s="367"/>
      <c r="ALY5" s="367"/>
      <c r="ALZ5" s="367"/>
      <c r="AMA5" s="367"/>
      <c r="AMB5" s="367"/>
      <c r="AMC5" s="367"/>
      <c r="AMD5" s="367"/>
      <c r="AME5" s="367"/>
      <c r="AMF5" s="367"/>
      <c r="AMG5" s="367"/>
      <c r="AMH5" s="367"/>
      <c r="AMI5" s="367"/>
      <c r="AMJ5" s="367"/>
      <c r="AMK5" s="367"/>
      <c r="AML5" s="367"/>
      <c r="AMM5" s="367"/>
      <c r="AMN5" s="367"/>
      <c r="AMO5" s="367"/>
      <c r="AMP5" s="367"/>
      <c r="AMQ5" s="367"/>
      <c r="AMR5" s="367"/>
      <c r="AMS5" s="367"/>
      <c r="AMT5" s="367"/>
      <c r="AMU5" s="367"/>
      <c r="AMV5" s="367"/>
      <c r="AMW5" s="367"/>
      <c r="AMX5" s="367"/>
      <c r="AMY5" s="367"/>
      <c r="AMZ5" s="367"/>
      <c r="ANA5" s="367"/>
      <c r="ANB5" s="367"/>
      <c r="ANC5" s="367"/>
      <c r="AND5" s="367"/>
      <c r="ANE5" s="367"/>
      <c r="ANF5" s="367"/>
      <c r="ANG5" s="367"/>
      <c r="ANH5" s="367"/>
      <c r="ANI5" s="367"/>
      <c r="ANJ5" s="367"/>
      <c r="ANK5" s="367"/>
      <c r="ANL5" s="367"/>
      <c r="ANM5" s="367"/>
      <c r="ANN5" s="367"/>
      <c r="ANO5" s="367"/>
      <c r="ANP5" s="367"/>
      <c r="ANQ5" s="367"/>
      <c r="ANR5" s="367"/>
      <c r="ANS5" s="367"/>
      <c r="ANT5" s="367"/>
      <c r="ANU5" s="367"/>
      <c r="ANV5" s="367"/>
      <c r="ANW5" s="367"/>
      <c r="ANX5" s="367"/>
      <c r="ANY5" s="367"/>
      <c r="ANZ5" s="367"/>
      <c r="AOA5" s="367"/>
      <c r="AOB5" s="367"/>
      <c r="AOC5" s="367"/>
      <c r="AOD5" s="367"/>
      <c r="AOE5" s="367"/>
      <c r="AOF5" s="367"/>
      <c r="AOG5" s="367"/>
      <c r="AOH5" s="367"/>
      <c r="AOI5" s="367"/>
      <c r="AOJ5" s="367"/>
      <c r="AOK5" s="367"/>
      <c r="AOL5" s="367"/>
      <c r="AOM5" s="367"/>
      <c r="AON5" s="367"/>
      <c r="AOO5" s="367"/>
      <c r="AOP5" s="367"/>
      <c r="AOQ5" s="367"/>
      <c r="AOR5" s="367"/>
      <c r="AOS5" s="367"/>
      <c r="AOT5" s="367"/>
      <c r="AOU5" s="367"/>
      <c r="AOV5" s="367"/>
      <c r="AOW5" s="367"/>
      <c r="AOX5" s="367"/>
      <c r="AOY5" s="367"/>
      <c r="AOZ5" s="367"/>
      <c r="APA5" s="367"/>
      <c r="APB5" s="367"/>
      <c r="APC5" s="367"/>
      <c r="APD5" s="367"/>
      <c r="APE5" s="367"/>
      <c r="APF5" s="367"/>
      <c r="APG5" s="367"/>
      <c r="APH5" s="367"/>
      <c r="API5" s="367"/>
      <c r="APJ5" s="367"/>
      <c r="APK5" s="367"/>
      <c r="APL5" s="367"/>
      <c r="APM5" s="367"/>
      <c r="APN5" s="367"/>
      <c r="APO5" s="367"/>
      <c r="APP5" s="367"/>
      <c r="APQ5" s="367"/>
      <c r="APR5" s="367"/>
      <c r="APS5" s="367"/>
      <c r="APT5" s="367"/>
      <c r="APU5" s="367"/>
      <c r="APV5" s="367"/>
      <c r="APW5" s="367"/>
      <c r="APX5" s="367"/>
      <c r="APY5" s="367"/>
      <c r="APZ5" s="367"/>
      <c r="AQA5" s="367"/>
      <c r="AQB5" s="367"/>
      <c r="AQC5" s="367"/>
      <c r="AQD5" s="367"/>
      <c r="AQE5" s="367"/>
      <c r="AQF5" s="367"/>
      <c r="AQG5" s="367"/>
      <c r="AQH5" s="367"/>
      <c r="AQI5" s="367"/>
      <c r="AQJ5" s="367"/>
      <c r="AQK5" s="367"/>
      <c r="AQL5" s="367"/>
      <c r="AQM5" s="367"/>
      <c r="AQN5" s="367"/>
      <c r="AQO5" s="367"/>
      <c r="AQP5" s="367"/>
      <c r="AQQ5" s="367"/>
      <c r="AQR5" s="367"/>
      <c r="AQS5" s="367"/>
      <c r="AQT5" s="367"/>
      <c r="AQU5" s="367"/>
      <c r="AQV5" s="367"/>
      <c r="AQW5" s="367"/>
      <c r="AQX5" s="367"/>
      <c r="AQY5" s="367"/>
      <c r="AQZ5" s="367"/>
      <c r="ARA5" s="367"/>
      <c r="ARB5" s="367"/>
      <c r="ARC5" s="367"/>
      <c r="ARD5" s="367"/>
      <c r="ARE5" s="367"/>
      <c r="ARF5" s="367"/>
      <c r="ARG5" s="367"/>
      <c r="ARH5" s="367"/>
      <c r="ARI5" s="367"/>
      <c r="ARJ5" s="367"/>
      <c r="ARK5" s="367"/>
      <c r="ARL5" s="367"/>
      <c r="ARM5" s="367"/>
      <c r="ARN5" s="367"/>
      <c r="ARO5" s="367"/>
      <c r="ARP5" s="367"/>
      <c r="ARQ5" s="367"/>
      <c r="ARR5" s="367"/>
      <c r="ARS5" s="367"/>
      <c r="ART5" s="367"/>
      <c r="ARU5" s="367"/>
      <c r="ARV5" s="367"/>
      <c r="ARW5" s="367"/>
      <c r="ARX5" s="367"/>
      <c r="ARY5" s="367"/>
      <c r="ARZ5" s="367"/>
      <c r="ASA5" s="367"/>
      <c r="ASB5" s="367"/>
      <c r="ASC5" s="367"/>
      <c r="ASD5" s="367"/>
      <c r="ASE5" s="367"/>
      <c r="ASF5" s="367"/>
      <c r="ASG5" s="367"/>
      <c r="ASH5" s="367"/>
      <c r="ASI5" s="367"/>
      <c r="ASJ5" s="367"/>
      <c r="ASK5" s="367"/>
      <c r="ASL5" s="367"/>
      <c r="ASM5" s="367"/>
      <c r="ASN5" s="367"/>
      <c r="ASO5" s="367"/>
      <c r="ASP5" s="367"/>
      <c r="ASQ5" s="367"/>
      <c r="ASR5" s="367"/>
      <c r="ASS5" s="367"/>
      <c r="AST5" s="367"/>
      <c r="ASU5" s="367"/>
      <c r="ASV5" s="367"/>
      <c r="ASW5" s="367"/>
      <c r="ASX5" s="367"/>
      <c r="ASY5" s="367"/>
      <c r="ASZ5" s="367"/>
      <c r="ATA5" s="367"/>
      <c r="ATB5" s="367"/>
      <c r="ATC5" s="367"/>
      <c r="ATD5" s="367"/>
      <c r="ATE5" s="367"/>
      <c r="ATF5" s="367"/>
      <c r="ATG5" s="367"/>
      <c r="ATH5" s="367"/>
      <c r="ATI5" s="367"/>
      <c r="ATJ5" s="367"/>
      <c r="ATK5" s="367"/>
      <c r="ATL5" s="367"/>
      <c r="ATM5" s="367"/>
      <c r="ATN5" s="367"/>
      <c r="ATO5" s="367"/>
      <c r="ATP5" s="367"/>
      <c r="ATQ5" s="367"/>
      <c r="ATR5" s="367"/>
      <c r="ATS5" s="367"/>
      <c r="ATT5" s="367"/>
      <c r="ATU5" s="367"/>
      <c r="ATV5" s="367"/>
      <c r="ATW5" s="367"/>
      <c r="ATX5" s="367"/>
      <c r="ATY5" s="367"/>
      <c r="ATZ5" s="367"/>
      <c r="AUA5" s="367"/>
      <c r="AUB5" s="367"/>
      <c r="AUC5" s="367"/>
      <c r="AUD5" s="367"/>
      <c r="AUE5" s="367"/>
      <c r="AUF5" s="367"/>
      <c r="AUG5" s="367"/>
      <c r="AUH5" s="367"/>
      <c r="AUI5" s="367"/>
      <c r="AUJ5" s="367"/>
      <c r="AUK5" s="367"/>
      <c r="AUL5" s="367"/>
      <c r="AUM5" s="367"/>
      <c r="AUN5" s="367"/>
      <c r="AUO5" s="367"/>
      <c r="AUP5" s="367"/>
      <c r="AUQ5" s="367"/>
      <c r="AUR5" s="367"/>
      <c r="AUS5" s="367"/>
      <c r="AUT5" s="367"/>
      <c r="AUU5" s="367"/>
      <c r="AUV5" s="367"/>
      <c r="AUW5" s="367"/>
      <c r="AUX5" s="367"/>
      <c r="AUY5" s="367"/>
      <c r="AUZ5" s="367"/>
      <c r="AVA5" s="367"/>
      <c r="AVB5" s="367"/>
      <c r="AVC5" s="367"/>
      <c r="AVD5" s="367"/>
      <c r="AVE5" s="367"/>
      <c r="AVF5" s="367"/>
      <c r="AVG5" s="367"/>
      <c r="AVH5" s="367"/>
      <c r="AVI5" s="367"/>
      <c r="AVJ5" s="367"/>
      <c r="AVK5" s="367"/>
      <c r="AVL5" s="367"/>
      <c r="AVM5" s="367"/>
      <c r="AVN5" s="367"/>
      <c r="AVO5" s="367"/>
      <c r="AVP5" s="367"/>
      <c r="AVQ5" s="367"/>
      <c r="AVR5" s="367"/>
      <c r="AVS5" s="367"/>
      <c r="AVT5" s="367"/>
      <c r="AVU5" s="367"/>
      <c r="AVV5" s="367"/>
      <c r="AVW5" s="367"/>
      <c r="AVX5" s="367"/>
      <c r="AVY5" s="367"/>
      <c r="AVZ5" s="367"/>
      <c r="AWA5" s="367"/>
      <c r="AWB5" s="367"/>
      <c r="AWC5" s="367"/>
      <c r="AWD5" s="367"/>
      <c r="AWE5" s="367"/>
      <c r="AWF5" s="367"/>
      <c r="AWG5" s="367"/>
      <c r="AWH5" s="367"/>
      <c r="AWI5" s="367"/>
      <c r="AWJ5" s="367"/>
      <c r="AWK5" s="367"/>
      <c r="AWL5" s="367"/>
      <c r="AWM5" s="367"/>
      <c r="AWN5" s="367"/>
      <c r="AWO5" s="367"/>
      <c r="AWP5" s="367"/>
      <c r="AWQ5" s="367"/>
      <c r="AWR5" s="367"/>
      <c r="AWS5" s="367"/>
      <c r="AWT5" s="367"/>
      <c r="AWU5" s="367"/>
      <c r="AWV5" s="367"/>
      <c r="AWW5" s="367"/>
      <c r="AWX5" s="367"/>
      <c r="AWY5" s="367"/>
      <c r="AWZ5" s="367"/>
      <c r="AXA5" s="367"/>
      <c r="AXB5" s="367"/>
      <c r="AXC5" s="367"/>
      <c r="AXD5" s="367"/>
      <c r="AXE5" s="367"/>
      <c r="AXF5" s="367"/>
      <c r="AXG5" s="367"/>
      <c r="AXH5" s="367"/>
      <c r="AXI5" s="367"/>
      <c r="AXJ5" s="367"/>
      <c r="AXK5" s="367"/>
      <c r="AXL5" s="367"/>
      <c r="AXM5" s="367"/>
      <c r="AXN5" s="367"/>
      <c r="AXO5" s="367"/>
      <c r="AXP5" s="367"/>
      <c r="AXQ5" s="367"/>
      <c r="AXR5" s="367"/>
      <c r="AXS5" s="367"/>
      <c r="AXT5" s="367"/>
      <c r="AXU5" s="367"/>
      <c r="AXV5" s="367"/>
      <c r="AXW5" s="367"/>
      <c r="AXX5" s="367"/>
      <c r="AXY5" s="367"/>
      <c r="AXZ5" s="367"/>
      <c r="AYA5" s="367"/>
      <c r="AYB5" s="367"/>
      <c r="AYC5" s="367"/>
      <c r="AYD5" s="367"/>
      <c r="AYE5" s="367"/>
      <c r="AYF5" s="367"/>
      <c r="AYG5" s="367"/>
      <c r="AYH5" s="367"/>
      <c r="AYI5" s="367"/>
      <c r="AYJ5" s="367"/>
      <c r="AYK5" s="367"/>
      <c r="AYL5" s="367"/>
      <c r="AYM5" s="367"/>
      <c r="AYN5" s="367"/>
      <c r="AYO5" s="367"/>
      <c r="AYP5" s="367"/>
      <c r="AYQ5" s="367"/>
      <c r="AYR5" s="367"/>
      <c r="AYS5" s="367"/>
      <c r="AYT5" s="367"/>
      <c r="AYU5" s="367"/>
      <c r="AYV5" s="367"/>
      <c r="AYW5" s="367"/>
      <c r="AYX5" s="367"/>
      <c r="AYY5" s="367"/>
      <c r="AYZ5" s="367"/>
      <c r="AZA5" s="367"/>
      <c r="AZB5" s="367"/>
      <c r="AZC5" s="367"/>
      <c r="AZD5" s="367"/>
      <c r="AZE5" s="367"/>
      <c r="AZF5" s="367"/>
      <c r="AZG5" s="367"/>
      <c r="AZH5" s="367"/>
      <c r="AZI5" s="367"/>
      <c r="AZJ5" s="367"/>
      <c r="AZK5" s="367"/>
      <c r="AZL5" s="367"/>
      <c r="AZM5" s="367"/>
      <c r="AZN5" s="367"/>
      <c r="AZO5" s="367"/>
      <c r="AZP5" s="367"/>
      <c r="AZQ5" s="367"/>
      <c r="AZR5" s="367"/>
      <c r="AZS5" s="367"/>
      <c r="AZT5" s="367"/>
      <c r="AZU5" s="367"/>
      <c r="AZV5" s="367"/>
      <c r="AZW5" s="367"/>
      <c r="AZX5" s="367"/>
      <c r="AZY5" s="367"/>
      <c r="AZZ5" s="367"/>
      <c r="BAA5" s="367"/>
      <c r="BAB5" s="367"/>
      <c r="BAC5" s="367"/>
      <c r="BAD5" s="367"/>
      <c r="BAE5" s="367"/>
      <c r="BAF5" s="367"/>
      <c r="BAG5" s="367"/>
      <c r="BAH5" s="367"/>
      <c r="BAI5" s="367"/>
      <c r="BAJ5" s="367"/>
      <c r="BAK5" s="367"/>
      <c r="BAL5" s="367"/>
      <c r="BAM5" s="367"/>
      <c r="BAN5" s="367"/>
      <c r="BAO5" s="367"/>
      <c r="BAP5" s="367"/>
      <c r="BAQ5" s="367"/>
      <c r="BAR5" s="367"/>
      <c r="BAS5" s="367"/>
      <c r="BAT5" s="367"/>
      <c r="BAU5" s="367"/>
      <c r="BAV5" s="367"/>
      <c r="BAW5" s="367"/>
      <c r="BAX5" s="367"/>
      <c r="BAY5" s="367"/>
      <c r="BAZ5" s="367"/>
      <c r="BBA5" s="367"/>
      <c r="BBB5" s="367"/>
      <c r="BBC5" s="367"/>
      <c r="BBD5" s="367"/>
      <c r="BBE5" s="367"/>
      <c r="BBF5" s="367"/>
      <c r="BBG5" s="367"/>
      <c r="BBH5" s="367"/>
      <c r="BBI5" s="367"/>
      <c r="BBJ5" s="367"/>
      <c r="BBK5" s="367"/>
      <c r="BBL5" s="367"/>
      <c r="BBM5" s="367"/>
      <c r="BBN5" s="367"/>
      <c r="BBO5" s="367"/>
      <c r="BBP5" s="367"/>
      <c r="BBQ5" s="367"/>
      <c r="BBR5" s="367"/>
      <c r="BBS5" s="367"/>
      <c r="BBT5" s="367"/>
      <c r="BBU5" s="367"/>
      <c r="BBV5" s="367"/>
      <c r="BBW5" s="367"/>
      <c r="BBX5" s="367"/>
      <c r="BBY5" s="367"/>
      <c r="BBZ5" s="367"/>
      <c r="BCA5" s="367"/>
      <c r="BCB5" s="367"/>
      <c r="BCC5" s="367"/>
      <c r="BCD5" s="367"/>
      <c r="BCE5" s="367"/>
      <c r="BCF5" s="367"/>
      <c r="BCG5" s="367"/>
      <c r="BCH5" s="367"/>
      <c r="BCI5" s="367"/>
      <c r="BCJ5" s="367"/>
      <c r="BCK5" s="367"/>
      <c r="BCL5" s="367"/>
      <c r="BCM5" s="367"/>
      <c r="BCN5" s="367"/>
      <c r="BCO5" s="367"/>
      <c r="BCP5" s="367"/>
      <c r="BCQ5" s="367"/>
      <c r="BCR5" s="367"/>
      <c r="BCS5" s="367"/>
      <c r="BCT5" s="367"/>
      <c r="BCU5" s="367"/>
      <c r="BCV5" s="367"/>
      <c r="BCW5" s="367"/>
      <c r="BCX5" s="367"/>
      <c r="BCY5" s="367"/>
      <c r="BCZ5" s="367"/>
      <c r="BDA5" s="367"/>
      <c r="BDB5" s="367"/>
      <c r="BDC5" s="367"/>
      <c r="BDD5" s="367"/>
      <c r="BDE5" s="367"/>
      <c r="BDF5" s="367"/>
      <c r="BDG5" s="367"/>
      <c r="BDH5" s="367"/>
      <c r="BDI5" s="367"/>
      <c r="BDJ5" s="367"/>
      <c r="BDK5" s="367"/>
      <c r="BDL5" s="367"/>
      <c r="BDM5" s="367"/>
      <c r="BDN5" s="367"/>
      <c r="BDO5" s="367"/>
      <c r="BDP5" s="367"/>
      <c r="BDQ5" s="367"/>
      <c r="BDR5" s="367"/>
      <c r="BDS5" s="367"/>
      <c r="BDT5" s="367"/>
      <c r="BDU5" s="367"/>
      <c r="BDV5" s="367"/>
      <c r="BDW5" s="367"/>
      <c r="BDX5" s="367"/>
      <c r="BDY5" s="367"/>
      <c r="BDZ5" s="367"/>
      <c r="BEA5" s="367"/>
      <c r="BEB5" s="367"/>
      <c r="BEC5" s="367"/>
      <c r="BED5" s="367"/>
      <c r="BEE5" s="367"/>
      <c r="BEF5" s="367"/>
      <c r="BEG5" s="367"/>
      <c r="BEH5" s="367"/>
      <c r="BEI5" s="367"/>
      <c r="BEJ5" s="367"/>
      <c r="BEK5" s="367"/>
      <c r="BEL5" s="367"/>
      <c r="BEM5" s="367"/>
      <c r="BEN5" s="367"/>
      <c r="BEO5" s="367"/>
      <c r="BEP5" s="367"/>
      <c r="BEQ5" s="367"/>
      <c r="BER5" s="367"/>
      <c r="BES5" s="367"/>
      <c r="BET5" s="367"/>
      <c r="BEU5" s="367"/>
      <c r="BEV5" s="367"/>
      <c r="BEW5" s="367"/>
      <c r="BEX5" s="367"/>
      <c r="BEY5" s="367"/>
      <c r="BEZ5" s="367"/>
      <c r="BFA5" s="367"/>
      <c r="BFB5" s="367"/>
      <c r="BFC5" s="367"/>
      <c r="BFD5" s="367"/>
      <c r="BFE5" s="367"/>
      <c r="BFF5" s="367"/>
      <c r="BFG5" s="367"/>
      <c r="BFH5" s="367"/>
      <c r="BFI5" s="367"/>
      <c r="BFJ5" s="367"/>
      <c r="BFK5" s="367"/>
      <c r="BFL5" s="367"/>
      <c r="BFM5" s="367"/>
      <c r="BFN5" s="367"/>
      <c r="BFO5" s="367"/>
      <c r="BFP5" s="367"/>
      <c r="BFQ5" s="367"/>
      <c r="BFR5" s="367"/>
      <c r="BFS5" s="367"/>
      <c r="BFT5" s="367"/>
      <c r="BFU5" s="367"/>
      <c r="BFV5" s="367"/>
      <c r="BFW5" s="367"/>
      <c r="BFX5" s="367"/>
      <c r="BFY5" s="367"/>
      <c r="BFZ5" s="367"/>
      <c r="BGA5" s="367"/>
      <c r="BGB5" s="367"/>
      <c r="BGC5" s="367"/>
      <c r="BGD5" s="367"/>
      <c r="BGE5" s="367"/>
      <c r="BGF5" s="367"/>
      <c r="BGG5" s="367"/>
      <c r="BGH5" s="367"/>
      <c r="BGI5" s="367"/>
      <c r="BGJ5" s="367"/>
      <c r="BGK5" s="367"/>
      <c r="BGL5" s="367"/>
      <c r="BGM5" s="367"/>
      <c r="BGN5" s="367"/>
      <c r="BGO5" s="367"/>
      <c r="BGP5" s="367"/>
      <c r="BGQ5" s="367"/>
      <c r="BGR5" s="367"/>
      <c r="BGS5" s="367"/>
      <c r="BGT5" s="367"/>
      <c r="BGU5" s="367"/>
      <c r="BGV5" s="367"/>
      <c r="BGW5" s="367"/>
      <c r="BGX5" s="367"/>
      <c r="BGY5" s="367"/>
      <c r="BGZ5" s="367"/>
      <c r="BHA5" s="367"/>
      <c r="BHB5" s="367"/>
      <c r="BHC5" s="367"/>
      <c r="BHD5" s="367"/>
      <c r="BHE5" s="367"/>
      <c r="BHF5" s="367"/>
      <c r="BHG5" s="367"/>
      <c r="BHH5" s="367"/>
      <c r="BHI5" s="367"/>
      <c r="BHJ5" s="367"/>
      <c r="BHK5" s="367"/>
      <c r="BHL5" s="367"/>
      <c r="BHM5" s="367"/>
      <c r="BHN5" s="367"/>
      <c r="BHO5" s="367"/>
      <c r="BHP5" s="367"/>
      <c r="BHQ5" s="367"/>
      <c r="BHR5" s="367"/>
      <c r="BHS5" s="367"/>
      <c r="BHT5" s="367"/>
      <c r="BHU5" s="367"/>
      <c r="BHV5" s="367"/>
      <c r="BHW5" s="367"/>
      <c r="BHX5" s="367"/>
      <c r="BHY5" s="367"/>
      <c r="BHZ5" s="367"/>
      <c r="BIA5" s="367"/>
      <c r="BIB5" s="367"/>
      <c r="BIC5" s="367"/>
      <c r="BID5" s="367"/>
      <c r="BIE5" s="367"/>
      <c r="BIF5" s="367"/>
      <c r="BIG5" s="367"/>
      <c r="BIH5" s="367"/>
      <c r="BII5" s="367"/>
      <c r="BIJ5" s="367"/>
      <c r="BIK5" s="367"/>
      <c r="BIL5" s="367"/>
      <c r="BIM5" s="367"/>
      <c r="BIN5" s="367"/>
      <c r="BIO5" s="367"/>
      <c r="BIP5" s="367"/>
      <c r="BIQ5" s="367"/>
      <c r="BIR5" s="367"/>
      <c r="BIS5" s="367"/>
      <c r="BIT5" s="367"/>
      <c r="BIU5" s="367"/>
      <c r="BIV5" s="367"/>
      <c r="BIW5" s="367"/>
      <c r="BIX5" s="367"/>
      <c r="BIY5" s="367"/>
      <c r="BIZ5" s="367"/>
      <c r="BJA5" s="367"/>
      <c r="BJB5" s="367"/>
      <c r="BJC5" s="367"/>
      <c r="BJD5" s="367"/>
      <c r="BJE5" s="367"/>
      <c r="BJF5" s="367"/>
      <c r="BJG5" s="367"/>
      <c r="BJH5" s="367"/>
      <c r="BJI5" s="367"/>
      <c r="BJJ5" s="367"/>
      <c r="BJK5" s="367"/>
      <c r="BJL5" s="367"/>
      <c r="BJM5" s="367"/>
      <c r="BJN5" s="367"/>
      <c r="BJO5" s="367"/>
      <c r="BJP5" s="367"/>
      <c r="BJQ5" s="367"/>
      <c r="BJR5" s="367"/>
      <c r="BJS5" s="367"/>
      <c r="BJT5" s="367"/>
      <c r="BJU5" s="367"/>
      <c r="BJV5" s="367"/>
      <c r="BJW5" s="367"/>
      <c r="BJX5" s="367"/>
      <c r="BJY5" s="367"/>
      <c r="BJZ5" s="367"/>
      <c r="BKA5" s="367"/>
      <c r="BKB5" s="367"/>
      <c r="BKC5" s="367"/>
      <c r="BKD5" s="367"/>
      <c r="BKE5" s="367"/>
      <c r="BKF5" s="367"/>
      <c r="BKG5" s="367"/>
      <c r="BKH5" s="367"/>
      <c r="BKI5" s="367"/>
      <c r="BKJ5" s="367"/>
      <c r="BKK5" s="367"/>
      <c r="BKL5" s="367"/>
      <c r="BKM5" s="367"/>
      <c r="BKN5" s="367"/>
      <c r="BKO5" s="367"/>
      <c r="BKP5" s="367"/>
      <c r="BKQ5" s="367"/>
      <c r="BKR5" s="367"/>
      <c r="BKS5" s="367"/>
      <c r="BKT5" s="367"/>
      <c r="BKU5" s="367"/>
      <c r="BKV5" s="367"/>
      <c r="BKW5" s="367"/>
      <c r="BKX5" s="367"/>
      <c r="BKY5" s="367"/>
      <c r="BKZ5" s="367"/>
      <c r="BLA5" s="367"/>
      <c r="BLB5" s="367"/>
      <c r="BLC5" s="367"/>
      <c r="BLD5" s="367"/>
      <c r="BLE5" s="367"/>
      <c r="BLF5" s="367"/>
      <c r="BLG5" s="367"/>
      <c r="BLH5" s="367"/>
      <c r="BLI5" s="367"/>
      <c r="BLJ5" s="367"/>
      <c r="BLK5" s="367"/>
      <c r="BLL5" s="367"/>
      <c r="BLM5" s="367"/>
      <c r="BLN5" s="367"/>
      <c r="BLO5" s="367"/>
      <c r="BLP5" s="367"/>
      <c r="BLQ5" s="367"/>
      <c r="BLR5" s="367"/>
      <c r="BLS5" s="367"/>
      <c r="BLT5" s="367"/>
      <c r="BLU5" s="367"/>
      <c r="BLV5" s="367"/>
      <c r="BLW5" s="367"/>
      <c r="BLX5" s="367"/>
      <c r="BLY5" s="367"/>
      <c r="BLZ5" s="367"/>
      <c r="BMA5" s="367"/>
      <c r="BMB5" s="367"/>
      <c r="BMC5" s="367"/>
      <c r="BMD5" s="367"/>
      <c r="BME5" s="367"/>
      <c r="BMF5" s="367"/>
      <c r="BMG5" s="367"/>
      <c r="BMH5" s="367"/>
      <c r="BMI5" s="367"/>
      <c r="BMJ5" s="367"/>
      <c r="BMK5" s="367"/>
      <c r="BML5" s="367"/>
      <c r="BMM5" s="367"/>
      <c r="BMN5" s="367"/>
      <c r="BMO5" s="367"/>
      <c r="BMP5" s="367"/>
      <c r="BMQ5" s="367"/>
      <c r="BMR5" s="367"/>
      <c r="BMS5" s="367"/>
      <c r="BMT5" s="367"/>
      <c r="BMU5" s="367"/>
      <c r="BMV5" s="367"/>
      <c r="BMW5" s="367"/>
      <c r="BMX5" s="367"/>
      <c r="BMY5" s="367"/>
      <c r="BMZ5" s="367"/>
      <c r="BNA5" s="367"/>
      <c r="BNB5" s="367"/>
      <c r="BNC5" s="367"/>
      <c r="BND5" s="367"/>
      <c r="BNE5" s="367"/>
      <c r="BNF5" s="367"/>
      <c r="BNG5" s="367"/>
      <c r="BNH5" s="367"/>
      <c r="BNI5" s="367"/>
      <c r="BNJ5" s="367"/>
      <c r="BNK5" s="367"/>
      <c r="BNL5" s="367"/>
      <c r="BNM5" s="367"/>
      <c r="BNN5" s="367"/>
      <c r="BNO5" s="367"/>
      <c r="BNP5" s="367"/>
      <c r="BNQ5" s="367"/>
      <c r="BNR5" s="367"/>
      <c r="BNS5" s="367"/>
      <c r="BNT5" s="367"/>
      <c r="BNU5" s="367"/>
      <c r="BNV5" s="367"/>
      <c r="BNW5" s="367"/>
      <c r="BNX5" s="367"/>
      <c r="BNY5" s="367"/>
      <c r="BNZ5" s="367"/>
      <c r="BOA5" s="367"/>
      <c r="BOB5" s="367"/>
      <c r="BOC5" s="367"/>
      <c r="BOD5" s="367"/>
      <c r="BOE5" s="367"/>
      <c r="BOF5" s="367"/>
      <c r="BOG5" s="367"/>
      <c r="BOH5" s="367"/>
      <c r="BOI5" s="367"/>
      <c r="BOJ5" s="367"/>
      <c r="BOK5" s="367"/>
      <c r="BOL5" s="367"/>
      <c r="BOM5" s="367"/>
      <c r="BON5" s="367"/>
      <c r="BOO5" s="367"/>
      <c r="BOP5" s="367"/>
      <c r="BOQ5" s="367"/>
      <c r="BOR5" s="367"/>
      <c r="BOS5" s="367"/>
      <c r="BOT5" s="367"/>
      <c r="BOU5" s="367"/>
      <c r="BOV5" s="367"/>
      <c r="BOW5" s="367"/>
      <c r="BOX5" s="367"/>
      <c r="BOY5" s="367"/>
      <c r="BOZ5" s="367"/>
      <c r="BPA5" s="367"/>
      <c r="BPB5" s="367"/>
      <c r="BPC5" s="367"/>
      <c r="BPD5" s="367"/>
      <c r="BPE5" s="367"/>
      <c r="BPF5" s="367"/>
      <c r="BPG5" s="367"/>
      <c r="BPH5" s="367"/>
      <c r="BPI5" s="367"/>
      <c r="BPJ5" s="367"/>
      <c r="BPK5" s="367"/>
      <c r="BPL5" s="367"/>
      <c r="BPM5" s="367"/>
      <c r="BPN5" s="367"/>
      <c r="BPO5" s="367"/>
      <c r="BPP5" s="367"/>
      <c r="BPQ5" s="367"/>
      <c r="BPR5" s="367"/>
      <c r="BPS5" s="367"/>
      <c r="BPT5" s="367"/>
      <c r="BPU5" s="367"/>
      <c r="BPV5" s="367"/>
      <c r="BPW5" s="367"/>
      <c r="BPX5" s="367"/>
      <c r="BPY5" s="367"/>
      <c r="BPZ5" s="367"/>
      <c r="BQA5" s="367"/>
      <c r="BQB5" s="367"/>
      <c r="BQC5" s="367"/>
      <c r="BQD5" s="367"/>
      <c r="BQE5" s="367"/>
      <c r="BQF5" s="367"/>
      <c r="BQG5" s="367"/>
      <c r="BQH5" s="367"/>
      <c r="BQI5" s="367"/>
      <c r="BQJ5" s="367"/>
      <c r="BQK5" s="367"/>
      <c r="BQL5" s="367"/>
      <c r="BQM5" s="367"/>
      <c r="BQN5" s="367"/>
      <c r="BQO5" s="367"/>
      <c r="BQP5" s="367"/>
      <c r="BQQ5" s="367"/>
      <c r="BQR5" s="367"/>
      <c r="BQS5" s="367"/>
      <c r="BQT5" s="367"/>
      <c r="BQU5" s="367"/>
      <c r="BQV5" s="367"/>
      <c r="BQW5" s="367"/>
      <c r="BQX5" s="367"/>
      <c r="BQY5" s="367"/>
      <c r="BQZ5" s="367"/>
      <c r="BRA5" s="367"/>
      <c r="BRB5" s="367"/>
      <c r="BRC5" s="367"/>
      <c r="BRD5" s="367"/>
      <c r="BRE5" s="367"/>
      <c r="BRF5" s="367"/>
      <c r="BRG5" s="367"/>
      <c r="BRH5" s="367"/>
      <c r="BRI5" s="367"/>
      <c r="BRJ5" s="367"/>
      <c r="BRK5" s="367"/>
      <c r="BRL5" s="367"/>
      <c r="BRM5" s="367"/>
      <c r="BRN5" s="367"/>
      <c r="BRO5" s="367"/>
      <c r="BRP5" s="367"/>
      <c r="BRQ5" s="367"/>
      <c r="BRR5" s="367"/>
      <c r="BRS5" s="367"/>
      <c r="BRT5" s="367"/>
      <c r="BRU5" s="367"/>
      <c r="BRV5" s="367"/>
      <c r="BRW5" s="367"/>
      <c r="BRX5" s="367"/>
      <c r="BRY5" s="367"/>
      <c r="BRZ5" s="367"/>
      <c r="BSA5" s="367"/>
      <c r="BSB5" s="367"/>
      <c r="BSC5" s="367"/>
      <c r="BSD5" s="367"/>
      <c r="BSE5" s="367"/>
      <c r="BSF5" s="367"/>
      <c r="BSG5" s="367"/>
      <c r="BSH5" s="367"/>
      <c r="BSI5" s="367"/>
      <c r="BSJ5" s="367"/>
      <c r="BSK5" s="367"/>
      <c r="BSL5" s="367"/>
      <c r="BSM5" s="367"/>
      <c r="BSN5" s="367"/>
      <c r="BSO5" s="367"/>
      <c r="BSP5" s="367"/>
      <c r="BSQ5" s="367"/>
      <c r="BSR5" s="367"/>
      <c r="BSS5" s="367"/>
      <c r="BST5" s="367"/>
      <c r="BSU5" s="367"/>
      <c r="BSV5" s="367"/>
      <c r="BSW5" s="367"/>
      <c r="BSX5" s="367"/>
      <c r="BSY5" s="367"/>
      <c r="BSZ5" s="367"/>
      <c r="BTA5" s="367"/>
      <c r="BTB5" s="367"/>
      <c r="BTC5" s="367"/>
      <c r="BTD5" s="367"/>
      <c r="BTE5" s="367"/>
      <c r="BTF5" s="367"/>
      <c r="BTG5" s="367"/>
      <c r="BTH5" s="367"/>
      <c r="BTI5" s="367"/>
      <c r="BTJ5" s="367"/>
      <c r="BTK5" s="367"/>
      <c r="BTL5" s="367"/>
      <c r="BTM5" s="367"/>
      <c r="BTN5" s="367"/>
      <c r="BTO5" s="367"/>
      <c r="BTP5" s="367"/>
      <c r="BTQ5" s="367"/>
      <c r="BTR5" s="367"/>
      <c r="BTS5" s="367"/>
      <c r="BTT5" s="367"/>
      <c r="BTU5" s="367"/>
      <c r="BTV5" s="367"/>
      <c r="BTW5" s="367"/>
      <c r="BTX5" s="367"/>
      <c r="BTY5" s="367"/>
      <c r="BTZ5" s="367"/>
      <c r="BUA5" s="367"/>
      <c r="BUB5" s="367"/>
      <c r="BUC5" s="367"/>
      <c r="BUD5" s="367"/>
      <c r="BUE5" s="367"/>
      <c r="BUF5" s="367"/>
      <c r="BUG5" s="367"/>
      <c r="BUH5" s="367"/>
      <c r="BUI5" s="367"/>
      <c r="BUJ5" s="367"/>
      <c r="BUK5" s="367"/>
      <c r="BUL5" s="367"/>
      <c r="BUM5" s="367"/>
      <c r="BUN5" s="367"/>
      <c r="BUO5" s="367"/>
      <c r="BUP5" s="367"/>
      <c r="BUQ5" s="367"/>
      <c r="BUR5" s="367"/>
      <c r="BUS5" s="367"/>
      <c r="BUT5" s="367"/>
      <c r="BUU5" s="367"/>
      <c r="BUV5" s="367"/>
      <c r="BUW5" s="367"/>
      <c r="BUX5" s="367"/>
      <c r="BUY5" s="367"/>
      <c r="BUZ5" s="367"/>
      <c r="BVA5" s="367"/>
      <c r="BVB5" s="367"/>
      <c r="BVC5" s="367"/>
      <c r="BVD5" s="367"/>
      <c r="BVE5" s="367"/>
      <c r="BVF5" s="367"/>
      <c r="BVG5" s="367"/>
      <c r="BVH5" s="367"/>
      <c r="BVI5" s="367"/>
      <c r="BVJ5" s="367"/>
      <c r="BVK5" s="367"/>
      <c r="BVL5" s="367"/>
      <c r="BVM5" s="367"/>
      <c r="BVN5" s="367"/>
      <c r="BVO5" s="367"/>
      <c r="BVP5" s="367"/>
      <c r="BVQ5" s="367"/>
      <c r="BVR5" s="367"/>
      <c r="BVS5" s="367"/>
      <c r="BVT5" s="367"/>
      <c r="BVU5" s="367"/>
      <c r="BVV5" s="367"/>
      <c r="BVW5" s="367"/>
      <c r="BVX5" s="367"/>
      <c r="BVY5" s="367"/>
      <c r="BVZ5" s="367"/>
      <c r="BWA5" s="367"/>
      <c r="BWB5" s="367"/>
      <c r="BWC5" s="367"/>
      <c r="BWD5" s="367"/>
      <c r="BWE5" s="367"/>
      <c r="BWF5" s="367"/>
      <c r="BWG5" s="367"/>
      <c r="BWH5" s="367"/>
      <c r="BWI5" s="367"/>
      <c r="BWJ5" s="367"/>
      <c r="BWK5" s="367"/>
      <c r="BWL5" s="367"/>
      <c r="BWM5" s="367"/>
      <c r="BWN5" s="367"/>
      <c r="BWO5" s="367"/>
      <c r="BWP5" s="367"/>
      <c r="BWQ5" s="367"/>
      <c r="BWR5" s="367"/>
      <c r="BWS5" s="367"/>
      <c r="BWT5" s="367"/>
      <c r="BWU5" s="367"/>
      <c r="BWV5" s="367"/>
      <c r="BWW5" s="367"/>
      <c r="BWX5" s="367"/>
      <c r="BWY5" s="367"/>
      <c r="BWZ5" s="367"/>
      <c r="BXA5" s="367"/>
      <c r="BXB5" s="367"/>
      <c r="BXC5" s="367"/>
      <c r="BXD5" s="367"/>
      <c r="BXE5" s="367"/>
      <c r="BXF5" s="367"/>
      <c r="BXG5" s="367"/>
      <c r="BXH5" s="367"/>
      <c r="BXI5" s="367"/>
      <c r="BXJ5" s="367"/>
      <c r="BXK5" s="367"/>
      <c r="BXL5" s="367"/>
      <c r="BXM5" s="367"/>
      <c r="BXN5" s="367"/>
      <c r="BXO5" s="367"/>
      <c r="BXP5" s="367"/>
      <c r="BXQ5" s="367"/>
      <c r="BXR5" s="367"/>
      <c r="BXS5" s="367"/>
      <c r="BXT5" s="367"/>
      <c r="BXU5" s="367"/>
      <c r="BXV5" s="367"/>
      <c r="BXW5" s="367"/>
      <c r="BXX5" s="367"/>
      <c r="BXY5" s="367"/>
      <c r="BXZ5" s="367"/>
      <c r="BYA5" s="367"/>
      <c r="BYB5" s="367"/>
      <c r="BYC5" s="367"/>
      <c r="BYD5" s="367"/>
      <c r="BYE5" s="367"/>
      <c r="BYF5" s="367"/>
      <c r="BYG5" s="367"/>
      <c r="BYH5" s="367"/>
      <c r="BYI5" s="367"/>
      <c r="BYJ5" s="367"/>
      <c r="BYK5" s="367"/>
      <c r="BYL5" s="367"/>
      <c r="BYM5" s="367"/>
      <c r="BYN5" s="367"/>
      <c r="BYO5" s="367"/>
      <c r="BYP5" s="367"/>
      <c r="BYQ5" s="367"/>
      <c r="BYR5" s="367"/>
      <c r="BYS5" s="367"/>
      <c r="BYT5" s="367"/>
      <c r="BYU5" s="367"/>
      <c r="BYV5" s="367"/>
      <c r="BYW5" s="367"/>
      <c r="BYX5" s="367"/>
      <c r="BYY5" s="367"/>
      <c r="BYZ5" s="367"/>
      <c r="BZA5" s="367"/>
      <c r="BZB5" s="367"/>
      <c r="BZC5" s="367"/>
      <c r="BZD5" s="367"/>
      <c r="BZE5" s="367"/>
      <c r="BZF5" s="367"/>
      <c r="BZG5" s="367"/>
      <c r="BZH5" s="367"/>
      <c r="BZI5" s="367"/>
      <c r="BZJ5" s="367"/>
      <c r="BZK5" s="367"/>
      <c r="BZL5" s="367"/>
      <c r="BZM5" s="367"/>
      <c r="BZN5" s="367"/>
      <c r="BZO5" s="367"/>
      <c r="BZP5" s="367"/>
      <c r="BZQ5" s="367"/>
      <c r="BZR5" s="367"/>
      <c r="BZS5" s="367"/>
      <c r="BZT5" s="367"/>
      <c r="BZU5" s="367"/>
      <c r="BZV5" s="367"/>
      <c r="BZW5" s="367"/>
      <c r="BZX5" s="367"/>
      <c r="BZY5" s="367"/>
      <c r="BZZ5" s="367"/>
      <c r="CAA5" s="367"/>
      <c r="CAB5" s="367"/>
      <c r="CAC5" s="367"/>
      <c r="CAD5" s="367"/>
      <c r="CAE5" s="367"/>
      <c r="CAF5" s="367"/>
      <c r="CAG5" s="367"/>
      <c r="CAH5" s="367"/>
      <c r="CAI5" s="367"/>
      <c r="CAJ5" s="367"/>
      <c r="CAK5" s="367"/>
      <c r="CAL5" s="367"/>
      <c r="CAM5" s="367"/>
      <c r="CAN5" s="367"/>
      <c r="CAO5" s="367"/>
      <c r="CAP5" s="367"/>
      <c r="CAQ5" s="367"/>
      <c r="CAR5" s="367"/>
      <c r="CAS5" s="367"/>
      <c r="CAT5" s="367"/>
      <c r="CAU5" s="367"/>
      <c r="CAV5" s="367"/>
      <c r="CAW5" s="367"/>
      <c r="CAX5" s="367"/>
      <c r="CAY5" s="367"/>
      <c r="CAZ5" s="367"/>
      <c r="CBA5" s="367"/>
      <c r="CBB5" s="367"/>
      <c r="CBC5" s="367"/>
      <c r="CBD5" s="367"/>
      <c r="CBE5" s="367"/>
      <c r="CBF5" s="367"/>
      <c r="CBG5" s="367"/>
      <c r="CBH5" s="367"/>
      <c r="CBI5" s="367"/>
      <c r="CBJ5" s="367"/>
      <c r="CBK5" s="367"/>
      <c r="CBL5" s="367"/>
      <c r="CBM5" s="367"/>
      <c r="CBN5" s="367"/>
      <c r="CBO5" s="367"/>
      <c r="CBP5" s="367"/>
      <c r="CBQ5" s="367"/>
      <c r="CBR5" s="367"/>
      <c r="CBS5" s="367"/>
      <c r="CBT5" s="367"/>
      <c r="CBU5" s="367"/>
      <c r="CBV5" s="367"/>
      <c r="CBW5" s="367"/>
      <c r="CBX5" s="367"/>
      <c r="CBY5" s="367"/>
      <c r="CBZ5" s="367"/>
      <c r="CCA5" s="367"/>
      <c r="CCB5" s="367"/>
      <c r="CCC5" s="367"/>
      <c r="CCD5" s="367"/>
      <c r="CCE5" s="367"/>
      <c r="CCF5" s="367"/>
      <c r="CCG5" s="367"/>
      <c r="CCH5" s="367"/>
      <c r="CCI5" s="367"/>
      <c r="CCJ5" s="367"/>
      <c r="CCK5" s="367"/>
      <c r="CCL5" s="367"/>
      <c r="CCM5" s="367"/>
      <c r="CCN5" s="367"/>
      <c r="CCO5" s="367"/>
      <c r="CCP5" s="367"/>
      <c r="CCQ5" s="367"/>
      <c r="CCR5" s="367"/>
      <c r="CCS5" s="367"/>
      <c r="CCT5" s="367"/>
      <c r="CCU5" s="367"/>
      <c r="CCV5" s="367"/>
      <c r="CCW5" s="367"/>
      <c r="CCX5" s="367"/>
      <c r="CCY5" s="367"/>
      <c r="CCZ5" s="367"/>
      <c r="CDA5" s="367"/>
      <c r="CDB5" s="367"/>
      <c r="CDC5" s="367"/>
      <c r="CDD5" s="367"/>
      <c r="CDE5" s="367"/>
      <c r="CDF5" s="367"/>
      <c r="CDG5" s="367"/>
      <c r="CDH5" s="367"/>
      <c r="CDI5" s="367"/>
      <c r="CDJ5" s="367"/>
      <c r="CDK5" s="367"/>
      <c r="CDL5" s="367"/>
      <c r="CDM5" s="367"/>
      <c r="CDN5" s="367"/>
      <c r="CDO5" s="367"/>
      <c r="CDP5" s="367"/>
      <c r="CDQ5" s="367"/>
      <c r="CDR5" s="367"/>
      <c r="CDS5" s="367"/>
      <c r="CDT5" s="367"/>
      <c r="CDU5" s="367"/>
      <c r="CDV5" s="367"/>
      <c r="CDW5" s="367"/>
      <c r="CDX5" s="367"/>
      <c r="CDY5" s="367"/>
      <c r="CDZ5" s="367"/>
      <c r="CEA5" s="367"/>
      <c r="CEB5" s="367"/>
      <c r="CEC5" s="367"/>
      <c r="CED5" s="367"/>
      <c r="CEE5" s="367"/>
      <c r="CEF5" s="367"/>
      <c r="CEG5" s="367"/>
      <c r="CEH5" s="367"/>
      <c r="CEI5" s="367"/>
      <c r="CEJ5" s="367"/>
      <c r="CEK5" s="367"/>
      <c r="CEL5" s="367"/>
      <c r="CEM5" s="367"/>
      <c r="CEN5" s="367"/>
      <c r="CEO5" s="367"/>
      <c r="CEP5" s="367"/>
      <c r="CEQ5" s="367"/>
      <c r="CER5" s="367"/>
      <c r="CES5" s="367"/>
      <c r="CET5" s="367"/>
      <c r="CEU5" s="367"/>
      <c r="CEV5" s="367"/>
      <c r="CEW5" s="367"/>
      <c r="CEX5" s="367"/>
      <c r="CEY5" s="367"/>
      <c r="CEZ5" s="367"/>
      <c r="CFA5" s="367"/>
      <c r="CFB5" s="367"/>
      <c r="CFC5" s="367"/>
      <c r="CFD5" s="367"/>
      <c r="CFE5" s="367"/>
      <c r="CFF5" s="367"/>
      <c r="CFG5" s="367"/>
      <c r="CFH5" s="367"/>
      <c r="CFI5" s="367"/>
      <c r="CFJ5" s="367"/>
      <c r="CFK5" s="367"/>
      <c r="CFL5" s="367"/>
      <c r="CFM5" s="367"/>
      <c r="CFN5" s="367"/>
      <c r="CFO5" s="367"/>
      <c r="CFP5" s="367"/>
      <c r="CFQ5" s="367"/>
      <c r="CFR5" s="367"/>
      <c r="CFS5" s="367"/>
      <c r="CFT5" s="367"/>
      <c r="CFU5" s="367"/>
      <c r="CFV5" s="367"/>
      <c r="CFW5" s="367"/>
      <c r="CFX5" s="367"/>
      <c r="CFY5" s="367"/>
      <c r="CFZ5" s="367"/>
      <c r="CGA5" s="367"/>
      <c r="CGB5" s="367"/>
      <c r="CGC5" s="367"/>
      <c r="CGD5" s="367"/>
      <c r="CGE5" s="367"/>
      <c r="CGF5" s="367"/>
      <c r="CGG5" s="367"/>
      <c r="CGH5" s="367"/>
      <c r="CGI5" s="367"/>
      <c r="CGJ5" s="367"/>
      <c r="CGK5" s="367"/>
      <c r="CGL5" s="367"/>
      <c r="CGM5" s="367"/>
      <c r="CGN5" s="367"/>
      <c r="CGO5" s="367"/>
      <c r="CGP5" s="367"/>
      <c r="CGQ5" s="367"/>
      <c r="CGR5" s="367"/>
      <c r="CGS5" s="367"/>
      <c r="CGT5" s="367"/>
      <c r="CGU5" s="367"/>
      <c r="CGV5" s="367"/>
      <c r="CGW5" s="367"/>
      <c r="CGX5" s="367"/>
      <c r="CGY5" s="367"/>
      <c r="CGZ5" s="367"/>
      <c r="CHA5" s="367"/>
      <c r="CHB5" s="367"/>
      <c r="CHC5" s="367"/>
      <c r="CHD5" s="367"/>
      <c r="CHE5" s="367"/>
      <c r="CHF5" s="367"/>
      <c r="CHG5" s="367"/>
      <c r="CHH5" s="367"/>
      <c r="CHI5" s="367"/>
      <c r="CHJ5" s="367"/>
      <c r="CHK5" s="367"/>
      <c r="CHL5" s="367"/>
      <c r="CHM5" s="367"/>
      <c r="CHN5" s="367"/>
      <c r="CHO5" s="367"/>
      <c r="CHP5" s="367"/>
      <c r="CHQ5" s="367"/>
      <c r="CHR5" s="367"/>
      <c r="CHS5" s="367"/>
      <c r="CHT5" s="367"/>
      <c r="CHU5" s="367"/>
      <c r="CHV5" s="367"/>
      <c r="CHW5" s="367"/>
      <c r="CHX5" s="367"/>
      <c r="CHY5" s="367"/>
      <c r="CHZ5" s="367"/>
      <c r="CIA5" s="367"/>
      <c r="CIB5" s="367"/>
      <c r="CIC5" s="367"/>
      <c r="CID5" s="367"/>
      <c r="CIE5" s="367"/>
      <c r="CIF5" s="367"/>
      <c r="CIG5" s="367"/>
      <c r="CIH5" s="367"/>
      <c r="CII5" s="367"/>
      <c r="CIJ5" s="367"/>
      <c r="CIK5" s="367"/>
      <c r="CIL5" s="367"/>
      <c r="CIM5" s="367"/>
      <c r="CIN5" s="367"/>
      <c r="CIO5" s="367"/>
      <c r="CIP5" s="367"/>
      <c r="CIQ5" s="367"/>
      <c r="CIR5" s="367"/>
      <c r="CIS5" s="367"/>
      <c r="CIT5" s="367"/>
      <c r="CIU5" s="367"/>
      <c r="CIV5" s="367"/>
      <c r="CIW5" s="367"/>
      <c r="CIX5" s="367"/>
      <c r="CIY5" s="367"/>
      <c r="CIZ5" s="367"/>
      <c r="CJA5" s="367"/>
      <c r="CJB5" s="367"/>
      <c r="CJC5" s="367"/>
      <c r="CJD5" s="367"/>
      <c r="CJE5" s="367"/>
      <c r="CJF5" s="367"/>
      <c r="CJG5" s="367"/>
      <c r="CJH5" s="367"/>
      <c r="CJI5" s="367"/>
      <c r="CJJ5" s="367"/>
      <c r="CJK5" s="367"/>
      <c r="CJL5" s="367"/>
      <c r="CJM5" s="367"/>
      <c r="CJN5" s="367"/>
      <c r="CJO5" s="367"/>
      <c r="CJP5" s="367"/>
      <c r="CJQ5" s="367"/>
      <c r="CJR5" s="367"/>
      <c r="CJS5" s="367"/>
      <c r="CJT5" s="367"/>
      <c r="CJU5" s="367"/>
      <c r="CJV5" s="367"/>
      <c r="CJW5" s="367"/>
      <c r="CJX5" s="367"/>
      <c r="CJY5" s="367"/>
      <c r="CJZ5" s="367"/>
      <c r="CKA5" s="367"/>
      <c r="CKB5" s="367"/>
      <c r="CKC5" s="367"/>
      <c r="CKD5" s="367"/>
      <c r="CKE5" s="367"/>
      <c r="CKF5" s="367"/>
      <c r="CKG5" s="367"/>
      <c r="CKH5" s="367"/>
      <c r="CKI5" s="367"/>
      <c r="CKJ5" s="367"/>
      <c r="CKK5" s="367"/>
      <c r="CKL5" s="367"/>
      <c r="CKM5" s="367"/>
      <c r="CKN5" s="367"/>
      <c r="CKO5" s="367"/>
      <c r="CKP5" s="367"/>
      <c r="CKQ5" s="367"/>
      <c r="CKR5" s="367"/>
      <c r="CKS5" s="367"/>
      <c r="CKT5" s="367"/>
      <c r="CKU5" s="367"/>
      <c r="CKV5" s="367"/>
      <c r="CKW5" s="367"/>
      <c r="CKX5" s="367"/>
      <c r="CKY5" s="367"/>
      <c r="CKZ5" s="367"/>
      <c r="CLA5" s="367"/>
      <c r="CLB5" s="367"/>
      <c r="CLC5" s="367"/>
      <c r="CLD5" s="367"/>
      <c r="CLE5" s="367"/>
      <c r="CLF5" s="367"/>
      <c r="CLG5" s="367"/>
      <c r="CLH5" s="367"/>
      <c r="CLI5" s="367"/>
      <c r="CLJ5" s="367"/>
      <c r="CLK5" s="367"/>
      <c r="CLL5" s="367"/>
      <c r="CLM5" s="367"/>
      <c r="CLN5" s="367"/>
      <c r="CLO5" s="367"/>
      <c r="CLP5" s="367"/>
      <c r="CLQ5" s="367"/>
      <c r="CLR5" s="367"/>
      <c r="CLS5" s="367"/>
      <c r="CLT5" s="367"/>
      <c r="CLU5" s="367"/>
      <c r="CLV5" s="367"/>
      <c r="CLW5" s="367"/>
      <c r="CLX5" s="367"/>
      <c r="CLY5" s="367"/>
      <c r="CLZ5" s="367"/>
      <c r="CMA5" s="367"/>
      <c r="CMB5" s="367"/>
      <c r="CMC5" s="367"/>
      <c r="CMD5" s="367"/>
      <c r="CME5" s="367"/>
      <c r="CMF5" s="367"/>
      <c r="CMG5" s="367"/>
      <c r="CMH5" s="367"/>
      <c r="CMI5" s="367"/>
      <c r="CMJ5" s="367"/>
      <c r="CMK5" s="367"/>
      <c r="CML5" s="367"/>
      <c r="CMM5" s="367"/>
      <c r="CMN5" s="367"/>
      <c r="CMO5" s="367"/>
      <c r="CMP5" s="367"/>
      <c r="CMQ5" s="367"/>
      <c r="CMR5" s="367"/>
      <c r="CMS5" s="367"/>
      <c r="CMT5" s="367"/>
      <c r="CMU5" s="367"/>
      <c r="CMV5" s="367"/>
      <c r="CMW5" s="367"/>
      <c r="CMX5" s="367"/>
      <c r="CMY5" s="367"/>
      <c r="CMZ5" s="367"/>
      <c r="CNA5" s="367"/>
      <c r="CNB5" s="367"/>
      <c r="CNC5" s="367"/>
      <c r="CND5" s="367"/>
      <c r="CNE5" s="367"/>
      <c r="CNF5" s="367"/>
      <c r="CNG5" s="367"/>
      <c r="CNH5" s="367"/>
      <c r="CNI5" s="367"/>
      <c r="CNJ5" s="367"/>
      <c r="CNK5" s="367"/>
      <c r="CNL5" s="367"/>
      <c r="CNM5" s="367"/>
      <c r="CNN5" s="367"/>
      <c r="CNO5" s="367"/>
      <c r="CNP5" s="367"/>
      <c r="CNQ5" s="367"/>
      <c r="CNR5" s="367"/>
      <c r="CNS5" s="367"/>
      <c r="CNT5" s="367"/>
      <c r="CNU5" s="367"/>
      <c r="CNV5" s="367"/>
      <c r="CNW5" s="367"/>
      <c r="CNX5" s="367"/>
      <c r="CNY5" s="367"/>
      <c r="CNZ5" s="367"/>
      <c r="COA5" s="367"/>
      <c r="COB5" s="367"/>
      <c r="COC5" s="367"/>
      <c r="COD5" s="367"/>
      <c r="COE5" s="367"/>
      <c r="COF5" s="367"/>
      <c r="COG5" s="367"/>
      <c r="COH5" s="367"/>
      <c r="COI5" s="367"/>
      <c r="COJ5" s="367"/>
      <c r="COK5" s="367"/>
      <c r="COL5" s="367"/>
      <c r="COM5" s="367"/>
      <c r="CON5" s="367"/>
      <c r="COO5" s="367"/>
      <c r="COP5" s="367"/>
      <c r="COQ5" s="367"/>
      <c r="COR5" s="367"/>
      <c r="COS5" s="367"/>
      <c r="COT5" s="367"/>
      <c r="COU5" s="367"/>
      <c r="COV5" s="367"/>
      <c r="COW5" s="367"/>
      <c r="COX5" s="367"/>
      <c r="COY5" s="367"/>
      <c r="COZ5" s="367"/>
      <c r="CPA5" s="367"/>
      <c r="CPB5" s="367"/>
      <c r="CPC5" s="367"/>
      <c r="CPD5" s="367"/>
      <c r="CPE5" s="367"/>
      <c r="CPF5" s="367"/>
      <c r="CPG5" s="367"/>
      <c r="CPH5" s="367"/>
      <c r="CPI5" s="367"/>
      <c r="CPJ5" s="367"/>
      <c r="CPK5" s="367"/>
      <c r="CPL5" s="367"/>
      <c r="CPM5" s="367"/>
      <c r="CPN5" s="367"/>
      <c r="CPO5" s="367"/>
      <c r="CPP5" s="367"/>
      <c r="CPQ5" s="367"/>
      <c r="CPR5" s="367"/>
      <c r="CPS5" s="367"/>
      <c r="CPT5" s="367"/>
      <c r="CPU5" s="367"/>
      <c r="CPV5" s="367"/>
      <c r="CPW5" s="367"/>
      <c r="CPX5" s="367"/>
      <c r="CPY5" s="367"/>
      <c r="CPZ5" s="367"/>
      <c r="CQA5" s="367"/>
      <c r="CQB5" s="367"/>
      <c r="CQC5" s="367"/>
      <c r="CQD5" s="367"/>
      <c r="CQE5" s="367"/>
      <c r="CQF5" s="367"/>
      <c r="CQG5" s="367"/>
      <c r="CQH5" s="367"/>
      <c r="CQI5" s="367"/>
      <c r="CQJ5" s="367"/>
      <c r="CQK5" s="367"/>
      <c r="CQL5" s="367"/>
      <c r="CQM5" s="367"/>
      <c r="CQN5" s="367"/>
      <c r="CQO5" s="367"/>
      <c r="CQP5" s="367"/>
      <c r="CQQ5" s="367"/>
      <c r="CQR5" s="367"/>
      <c r="CQS5" s="367"/>
      <c r="CQT5" s="367"/>
      <c r="CQU5" s="367"/>
      <c r="CQV5" s="367"/>
      <c r="CQW5" s="367"/>
      <c r="CQX5" s="367"/>
      <c r="CQY5" s="367"/>
      <c r="CQZ5" s="367"/>
      <c r="CRA5" s="367"/>
      <c r="CRB5" s="367"/>
      <c r="CRC5" s="367"/>
      <c r="CRD5" s="367"/>
      <c r="CRE5" s="367"/>
      <c r="CRF5" s="367"/>
      <c r="CRG5" s="367"/>
      <c r="CRH5" s="367"/>
      <c r="CRI5" s="367"/>
      <c r="CRJ5" s="367"/>
      <c r="CRK5" s="367"/>
      <c r="CRL5" s="367"/>
      <c r="CRM5" s="367"/>
      <c r="CRN5" s="367"/>
      <c r="CRO5" s="367"/>
      <c r="CRP5" s="367"/>
      <c r="CRQ5" s="367"/>
      <c r="CRR5" s="367"/>
      <c r="CRS5" s="367"/>
      <c r="CRT5" s="367"/>
      <c r="CRU5" s="367"/>
      <c r="CRV5" s="367"/>
      <c r="CRW5" s="367"/>
      <c r="CRX5" s="367"/>
      <c r="CRY5" s="367"/>
      <c r="CRZ5" s="367"/>
      <c r="CSA5" s="367"/>
      <c r="CSB5" s="367"/>
      <c r="CSC5" s="367"/>
      <c r="CSD5" s="367"/>
      <c r="CSE5" s="367"/>
      <c r="CSF5" s="367"/>
      <c r="CSG5" s="367"/>
      <c r="CSH5" s="367"/>
      <c r="CSI5" s="367"/>
      <c r="CSJ5" s="367"/>
      <c r="CSK5" s="367"/>
      <c r="CSL5" s="367"/>
      <c r="CSM5" s="367"/>
      <c r="CSN5" s="367"/>
      <c r="CSO5" s="367"/>
      <c r="CSP5" s="367"/>
      <c r="CSQ5" s="367"/>
      <c r="CSR5" s="367"/>
      <c r="CSS5" s="367"/>
      <c r="CST5" s="367"/>
      <c r="CSU5" s="367"/>
      <c r="CSV5" s="367"/>
      <c r="CSW5" s="367"/>
      <c r="CSX5" s="367"/>
      <c r="CSY5" s="367"/>
      <c r="CSZ5" s="367"/>
      <c r="CTA5" s="367"/>
      <c r="CTB5" s="367"/>
      <c r="CTC5" s="367"/>
      <c r="CTD5" s="367"/>
      <c r="CTE5" s="367"/>
      <c r="CTF5" s="367"/>
      <c r="CTG5" s="367"/>
      <c r="CTH5" s="367"/>
      <c r="CTI5" s="367"/>
      <c r="CTJ5" s="367"/>
      <c r="CTK5" s="367"/>
      <c r="CTL5" s="367"/>
      <c r="CTM5" s="367"/>
      <c r="CTN5" s="367"/>
      <c r="CTO5" s="367"/>
      <c r="CTP5" s="367"/>
      <c r="CTQ5" s="367"/>
      <c r="CTR5" s="367"/>
      <c r="CTS5" s="367"/>
      <c r="CTT5" s="367"/>
      <c r="CTU5" s="367"/>
      <c r="CTV5" s="367"/>
      <c r="CTW5" s="367"/>
      <c r="CTX5" s="367"/>
      <c r="CTY5" s="367"/>
      <c r="CTZ5" s="367"/>
      <c r="CUA5" s="367"/>
      <c r="CUB5" s="367"/>
      <c r="CUC5" s="367"/>
      <c r="CUD5" s="367"/>
      <c r="CUE5" s="367"/>
      <c r="CUF5" s="367"/>
      <c r="CUG5" s="367"/>
      <c r="CUH5" s="367"/>
      <c r="CUI5" s="367"/>
      <c r="CUJ5" s="367"/>
      <c r="CUK5" s="367"/>
      <c r="CUL5" s="367"/>
      <c r="CUM5" s="367"/>
      <c r="CUN5" s="367"/>
      <c r="CUO5" s="367"/>
      <c r="CUP5" s="367"/>
      <c r="CUQ5" s="367"/>
      <c r="CUR5" s="367"/>
      <c r="CUS5" s="367"/>
      <c r="CUT5" s="367"/>
      <c r="CUU5" s="367"/>
      <c r="CUV5" s="367"/>
      <c r="CUW5" s="367"/>
      <c r="CUX5" s="367"/>
      <c r="CUY5" s="367"/>
      <c r="CUZ5" s="367"/>
      <c r="CVA5" s="367"/>
      <c r="CVB5" s="367"/>
      <c r="CVC5" s="367"/>
      <c r="CVD5" s="367"/>
      <c r="CVE5" s="367"/>
      <c r="CVF5" s="367"/>
      <c r="CVG5" s="367"/>
      <c r="CVH5" s="367"/>
      <c r="CVI5" s="367"/>
      <c r="CVJ5" s="367"/>
      <c r="CVK5" s="367"/>
      <c r="CVL5" s="367"/>
      <c r="CVM5" s="367"/>
      <c r="CVN5" s="367"/>
      <c r="CVO5" s="367"/>
      <c r="CVP5" s="367"/>
      <c r="CVQ5" s="367"/>
      <c r="CVR5" s="367"/>
      <c r="CVS5" s="367"/>
      <c r="CVT5" s="367"/>
      <c r="CVU5" s="367"/>
      <c r="CVV5" s="367"/>
      <c r="CVW5" s="367"/>
      <c r="CVX5" s="367"/>
      <c r="CVY5" s="367"/>
      <c r="CVZ5" s="367"/>
      <c r="CWA5" s="367"/>
      <c r="CWB5" s="367"/>
      <c r="CWC5" s="367"/>
      <c r="CWD5" s="367"/>
      <c r="CWE5" s="367"/>
      <c r="CWF5" s="367"/>
      <c r="CWG5" s="367"/>
      <c r="CWH5" s="367"/>
      <c r="CWI5" s="367"/>
      <c r="CWJ5" s="367"/>
      <c r="CWK5" s="367"/>
      <c r="CWL5" s="367"/>
      <c r="CWM5" s="367"/>
      <c r="CWN5" s="367"/>
      <c r="CWO5" s="367"/>
      <c r="CWP5" s="367"/>
      <c r="CWQ5" s="367"/>
      <c r="CWR5" s="367"/>
      <c r="CWS5" s="367"/>
      <c r="CWT5" s="367"/>
      <c r="CWU5" s="367"/>
      <c r="CWV5" s="367"/>
      <c r="CWW5" s="367"/>
      <c r="CWX5" s="367"/>
      <c r="CWY5" s="367"/>
      <c r="CWZ5" s="367"/>
      <c r="CXA5" s="367"/>
      <c r="CXB5" s="367"/>
      <c r="CXC5" s="367"/>
      <c r="CXD5" s="367"/>
      <c r="CXE5" s="367"/>
      <c r="CXF5" s="367"/>
      <c r="CXG5" s="367"/>
      <c r="CXH5" s="367"/>
      <c r="CXI5" s="367"/>
      <c r="CXJ5" s="367"/>
      <c r="CXK5" s="367"/>
      <c r="CXL5" s="367"/>
      <c r="CXM5" s="367"/>
      <c r="CXN5" s="367"/>
      <c r="CXO5" s="367"/>
      <c r="CXP5" s="367"/>
      <c r="CXQ5" s="367"/>
      <c r="CXR5" s="367"/>
      <c r="CXS5" s="367"/>
      <c r="CXT5" s="367"/>
      <c r="CXU5" s="367"/>
      <c r="CXV5" s="367"/>
      <c r="CXW5" s="367"/>
      <c r="CXX5" s="367"/>
      <c r="CXY5" s="367"/>
      <c r="CXZ5" s="367"/>
      <c r="CYA5" s="367"/>
      <c r="CYB5" s="367"/>
      <c r="CYC5" s="367"/>
      <c r="CYD5" s="367"/>
      <c r="CYE5" s="367"/>
      <c r="CYF5" s="367"/>
      <c r="CYG5" s="367"/>
      <c r="CYH5" s="367"/>
      <c r="CYI5" s="367"/>
      <c r="CYJ5" s="367"/>
      <c r="CYK5" s="367"/>
      <c r="CYL5" s="367"/>
      <c r="CYM5" s="367"/>
      <c r="CYN5" s="367"/>
      <c r="CYO5" s="367"/>
      <c r="CYP5" s="367"/>
      <c r="CYQ5" s="367"/>
      <c r="CYR5" s="367"/>
      <c r="CYS5" s="367"/>
      <c r="CYT5" s="367"/>
      <c r="CYU5" s="367"/>
      <c r="CYV5" s="367"/>
      <c r="CYW5" s="367"/>
      <c r="CYX5" s="367"/>
      <c r="CYY5" s="367"/>
      <c r="CYZ5" s="367"/>
      <c r="CZA5" s="367"/>
      <c r="CZB5" s="367"/>
      <c r="CZC5" s="367"/>
      <c r="CZD5" s="367"/>
      <c r="CZE5" s="367"/>
      <c r="CZF5" s="367"/>
      <c r="CZG5" s="367"/>
      <c r="CZH5" s="367"/>
      <c r="CZI5" s="367"/>
      <c r="CZJ5" s="367"/>
      <c r="CZK5" s="367"/>
      <c r="CZL5" s="367"/>
      <c r="CZM5" s="367"/>
      <c r="CZN5" s="367"/>
      <c r="CZO5" s="367"/>
      <c r="CZP5" s="367"/>
      <c r="CZQ5" s="367"/>
      <c r="CZR5" s="367"/>
      <c r="CZS5" s="367"/>
      <c r="CZT5" s="367"/>
      <c r="CZU5" s="367"/>
      <c r="CZV5" s="367"/>
      <c r="CZW5" s="367"/>
      <c r="CZX5" s="367"/>
      <c r="CZY5" s="367"/>
      <c r="CZZ5" s="367"/>
      <c r="DAA5" s="367"/>
      <c r="DAB5" s="367"/>
      <c r="DAC5" s="367"/>
      <c r="DAD5" s="367"/>
      <c r="DAE5" s="367"/>
      <c r="DAF5" s="367"/>
      <c r="DAG5" s="367"/>
      <c r="DAH5" s="367"/>
      <c r="DAI5" s="367"/>
      <c r="DAJ5" s="367"/>
      <c r="DAK5" s="367"/>
      <c r="DAL5" s="367"/>
      <c r="DAM5" s="367"/>
      <c r="DAN5" s="367"/>
      <c r="DAO5" s="367"/>
      <c r="DAP5" s="367"/>
      <c r="DAQ5" s="367"/>
      <c r="DAR5" s="367"/>
      <c r="DAS5" s="367"/>
      <c r="DAT5" s="367"/>
      <c r="DAU5" s="367"/>
      <c r="DAV5" s="367"/>
      <c r="DAW5" s="367"/>
      <c r="DAX5" s="367"/>
      <c r="DAY5" s="367"/>
      <c r="DAZ5" s="367"/>
      <c r="DBA5" s="367"/>
      <c r="DBB5" s="367"/>
      <c r="DBC5" s="367"/>
      <c r="DBD5" s="367"/>
      <c r="DBE5" s="367"/>
      <c r="DBF5" s="367"/>
      <c r="DBG5" s="367"/>
      <c r="DBH5" s="367"/>
      <c r="DBI5" s="367"/>
      <c r="DBJ5" s="367"/>
      <c r="DBK5" s="367"/>
      <c r="DBL5" s="367"/>
      <c r="DBM5" s="367"/>
      <c r="DBN5" s="367"/>
      <c r="DBO5" s="367"/>
      <c r="DBP5" s="367"/>
      <c r="DBQ5" s="367"/>
      <c r="DBR5" s="367"/>
      <c r="DBS5" s="367"/>
      <c r="DBT5" s="367"/>
      <c r="DBU5" s="367"/>
      <c r="DBV5" s="367"/>
      <c r="DBW5" s="367"/>
      <c r="DBX5" s="367"/>
      <c r="DBY5" s="367"/>
      <c r="DBZ5" s="367"/>
      <c r="DCA5" s="367"/>
      <c r="DCB5" s="367"/>
      <c r="DCC5" s="367"/>
      <c r="DCD5" s="367"/>
      <c r="DCE5" s="367"/>
      <c r="DCF5" s="367"/>
      <c r="DCG5" s="367"/>
      <c r="DCH5" s="367"/>
      <c r="DCI5" s="367"/>
      <c r="DCJ5" s="367"/>
      <c r="DCK5" s="367"/>
      <c r="DCL5" s="367"/>
      <c r="DCM5" s="367"/>
      <c r="DCN5" s="367"/>
      <c r="DCO5" s="367"/>
      <c r="DCP5" s="367"/>
      <c r="DCQ5" s="367"/>
      <c r="DCR5" s="367"/>
      <c r="DCS5" s="367"/>
      <c r="DCT5" s="367"/>
      <c r="DCU5" s="367"/>
      <c r="DCV5" s="367"/>
      <c r="DCW5" s="367"/>
      <c r="DCX5" s="367"/>
      <c r="DCY5" s="367"/>
      <c r="DCZ5" s="367"/>
      <c r="DDA5" s="367"/>
      <c r="DDB5" s="367"/>
      <c r="DDC5" s="367"/>
      <c r="DDD5" s="367"/>
      <c r="DDE5" s="367"/>
      <c r="DDF5" s="367"/>
      <c r="DDG5" s="367"/>
      <c r="DDH5" s="367"/>
      <c r="DDI5" s="367"/>
      <c r="DDJ5" s="367"/>
      <c r="DDK5" s="367"/>
      <c r="DDL5" s="367"/>
      <c r="DDM5" s="367"/>
      <c r="DDN5" s="367"/>
      <c r="DDO5" s="367"/>
      <c r="DDP5" s="367"/>
      <c r="DDQ5" s="367"/>
      <c r="DDR5" s="367"/>
      <c r="DDS5" s="367"/>
      <c r="DDT5" s="367"/>
      <c r="DDU5" s="367"/>
      <c r="DDV5" s="367"/>
      <c r="DDW5" s="367"/>
      <c r="DDX5" s="367"/>
      <c r="DDY5" s="367"/>
      <c r="DDZ5" s="367"/>
      <c r="DEA5" s="367"/>
      <c r="DEB5" s="367"/>
      <c r="DEC5" s="367"/>
      <c r="DED5" s="367"/>
      <c r="DEE5" s="367"/>
      <c r="DEF5" s="367"/>
      <c r="DEG5" s="367"/>
      <c r="DEH5" s="367"/>
      <c r="DEI5" s="367"/>
      <c r="DEJ5" s="367"/>
      <c r="DEK5" s="367"/>
      <c r="DEL5" s="367"/>
      <c r="DEM5" s="367"/>
      <c r="DEN5" s="367"/>
      <c r="DEO5" s="367"/>
      <c r="DEP5" s="367"/>
      <c r="DEQ5" s="367"/>
      <c r="DER5" s="367"/>
      <c r="DES5" s="367"/>
      <c r="DET5" s="367"/>
      <c r="DEU5" s="367"/>
      <c r="DEV5" s="367"/>
      <c r="DEW5" s="367"/>
      <c r="DEX5" s="367"/>
      <c r="DEY5" s="367"/>
      <c r="DEZ5" s="367"/>
      <c r="DFA5" s="367"/>
      <c r="DFB5" s="367"/>
      <c r="DFC5" s="367"/>
      <c r="DFD5" s="367"/>
      <c r="DFE5" s="367"/>
      <c r="DFF5" s="367"/>
      <c r="DFG5" s="367"/>
      <c r="DFH5" s="367"/>
      <c r="DFI5" s="367"/>
      <c r="DFJ5" s="367"/>
      <c r="DFK5" s="367"/>
      <c r="DFL5" s="367"/>
      <c r="DFM5" s="367"/>
      <c r="DFN5" s="367"/>
      <c r="DFO5" s="367"/>
      <c r="DFP5" s="367"/>
      <c r="DFQ5" s="367"/>
      <c r="DFR5" s="367"/>
      <c r="DFS5" s="367"/>
      <c r="DFT5" s="367"/>
      <c r="DFU5" s="367"/>
      <c r="DFV5" s="367"/>
      <c r="DFW5" s="367"/>
      <c r="DFX5" s="367"/>
      <c r="DFY5" s="367"/>
      <c r="DFZ5" s="367"/>
      <c r="DGA5" s="367"/>
      <c r="DGB5" s="367"/>
      <c r="DGC5" s="367"/>
      <c r="DGD5" s="367"/>
      <c r="DGE5" s="367"/>
      <c r="DGF5" s="367"/>
      <c r="DGG5" s="367"/>
      <c r="DGH5" s="367"/>
      <c r="DGI5" s="367"/>
      <c r="DGJ5" s="367"/>
      <c r="DGK5" s="367"/>
      <c r="DGL5" s="367"/>
      <c r="DGM5" s="367"/>
      <c r="DGN5" s="367"/>
      <c r="DGO5" s="367"/>
      <c r="DGP5" s="367"/>
      <c r="DGQ5" s="367"/>
      <c r="DGR5" s="367"/>
      <c r="DGS5" s="367"/>
      <c r="DGT5" s="367"/>
      <c r="DGU5" s="367"/>
      <c r="DGV5" s="367"/>
      <c r="DGW5" s="367"/>
      <c r="DGX5" s="367"/>
      <c r="DGY5" s="367"/>
      <c r="DGZ5" s="367"/>
      <c r="DHA5" s="367"/>
      <c r="DHB5" s="367"/>
      <c r="DHC5" s="367"/>
      <c r="DHD5" s="367"/>
      <c r="DHE5" s="367"/>
      <c r="DHF5" s="367"/>
      <c r="DHG5" s="367"/>
      <c r="DHH5" s="367"/>
      <c r="DHI5" s="367"/>
      <c r="DHJ5" s="367"/>
      <c r="DHK5" s="367"/>
      <c r="DHL5" s="367"/>
      <c r="DHM5" s="367"/>
      <c r="DHN5" s="367"/>
      <c r="DHO5" s="367"/>
      <c r="DHP5" s="367"/>
      <c r="DHQ5" s="367"/>
      <c r="DHR5" s="367"/>
      <c r="DHS5" s="367"/>
      <c r="DHT5" s="367"/>
      <c r="DHU5" s="367"/>
      <c r="DHV5" s="367"/>
      <c r="DHW5" s="367"/>
      <c r="DHX5" s="367"/>
      <c r="DHY5" s="367"/>
      <c r="DHZ5" s="367"/>
      <c r="DIA5" s="367"/>
      <c r="DIB5" s="367"/>
      <c r="DIC5" s="367"/>
      <c r="DID5" s="367"/>
      <c r="DIE5" s="367"/>
      <c r="DIF5" s="367"/>
      <c r="DIG5" s="367"/>
      <c r="DIH5" s="367"/>
      <c r="DII5" s="367"/>
      <c r="DIJ5" s="367"/>
      <c r="DIK5" s="367"/>
      <c r="DIL5" s="367"/>
      <c r="DIM5" s="367"/>
      <c r="DIN5" s="367"/>
      <c r="DIO5" s="367"/>
      <c r="DIP5" s="367"/>
      <c r="DIQ5" s="367"/>
      <c r="DIR5" s="367"/>
      <c r="DIS5" s="367"/>
      <c r="DIT5" s="367"/>
      <c r="DIU5" s="367"/>
      <c r="DIV5" s="367"/>
      <c r="DIW5" s="367"/>
      <c r="DIX5" s="367"/>
      <c r="DIY5" s="367"/>
      <c r="DIZ5" s="367"/>
      <c r="DJA5" s="367"/>
      <c r="DJB5" s="367"/>
      <c r="DJC5" s="367"/>
      <c r="DJD5" s="367"/>
      <c r="DJE5" s="367"/>
      <c r="DJF5" s="367"/>
      <c r="DJG5" s="367"/>
      <c r="DJH5" s="367"/>
      <c r="DJI5" s="367"/>
      <c r="DJJ5" s="367"/>
      <c r="DJK5" s="367"/>
      <c r="DJL5" s="367"/>
      <c r="DJM5" s="367"/>
      <c r="DJN5" s="367"/>
      <c r="DJO5" s="367"/>
      <c r="DJP5" s="367"/>
      <c r="DJQ5" s="367"/>
      <c r="DJR5" s="367"/>
      <c r="DJS5" s="367"/>
      <c r="DJT5" s="367"/>
      <c r="DJU5" s="367"/>
      <c r="DJV5" s="367"/>
      <c r="DJW5" s="367"/>
      <c r="DJX5" s="367"/>
      <c r="DJY5" s="367"/>
      <c r="DJZ5" s="367"/>
      <c r="DKA5" s="367"/>
      <c r="DKB5" s="367"/>
      <c r="DKC5" s="367"/>
      <c r="DKD5" s="367"/>
      <c r="DKE5" s="367"/>
      <c r="DKF5" s="367"/>
      <c r="DKG5" s="367"/>
      <c r="DKH5" s="367"/>
      <c r="DKI5" s="367"/>
      <c r="DKJ5" s="367"/>
      <c r="DKK5" s="367"/>
      <c r="DKL5" s="367"/>
      <c r="DKM5" s="367"/>
      <c r="DKN5" s="367"/>
      <c r="DKO5" s="367"/>
      <c r="DKP5" s="367"/>
      <c r="DKQ5" s="367"/>
      <c r="DKR5" s="367"/>
      <c r="DKS5" s="367"/>
      <c r="DKT5" s="367"/>
      <c r="DKU5" s="367"/>
      <c r="DKV5" s="367"/>
      <c r="DKW5" s="367"/>
      <c r="DKX5" s="367"/>
      <c r="DKY5" s="367"/>
      <c r="DKZ5" s="367"/>
      <c r="DLA5" s="367"/>
      <c r="DLB5" s="367"/>
      <c r="DLC5" s="367"/>
      <c r="DLD5" s="367"/>
      <c r="DLE5" s="367"/>
      <c r="DLF5" s="367"/>
      <c r="DLG5" s="367"/>
      <c r="DLH5" s="367"/>
      <c r="DLI5" s="367"/>
      <c r="DLJ5" s="367"/>
      <c r="DLK5" s="367"/>
      <c r="DLL5" s="367"/>
      <c r="DLM5" s="367"/>
      <c r="DLN5" s="367"/>
      <c r="DLO5" s="367"/>
      <c r="DLP5" s="367"/>
      <c r="DLQ5" s="367"/>
      <c r="DLR5" s="367"/>
      <c r="DLS5" s="367"/>
      <c r="DLT5" s="367"/>
      <c r="DLU5" s="367"/>
      <c r="DLV5" s="367"/>
      <c r="DLW5" s="367"/>
      <c r="DLX5" s="367"/>
      <c r="DLY5" s="367"/>
      <c r="DLZ5" s="367"/>
      <c r="DMA5" s="367"/>
      <c r="DMB5" s="367"/>
      <c r="DMC5" s="367"/>
      <c r="DMD5" s="367"/>
      <c r="DME5" s="367"/>
      <c r="DMF5" s="367"/>
      <c r="DMG5" s="367"/>
      <c r="DMH5" s="367"/>
      <c r="DMI5" s="367"/>
      <c r="DMJ5" s="367"/>
      <c r="DMK5" s="367"/>
      <c r="DML5" s="367"/>
      <c r="DMM5" s="367"/>
      <c r="DMN5" s="367"/>
      <c r="DMO5" s="367"/>
      <c r="DMP5" s="367"/>
      <c r="DMQ5" s="367"/>
      <c r="DMR5" s="367"/>
      <c r="DMS5" s="367"/>
      <c r="DMT5" s="367"/>
      <c r="DMU5" s="367"/>
      <c r="DMV5" s="367"/>
      <c r="DMW5" s="367"/>
      <c r="DMX5" s="367"/>
      <c r="DMY5" s="367"/>
      <c r="DMZ5" s="367"/>
      <c r="DNA5" s="367"/>
      <c r="DNB5" s="367"/>
      <c r="DNC5" s="367"/>
      <c r="DND5" s="367"/>
      <c r="DNE5" s="367"/>
      <c r="DNF5" s="367"/>
      <c r="DNG5" s="367"/>
      <c r="DNH5" s="367"/>
      <c r="DNI5" s="367"/>
      <c r="DNJ5" s="367"/>
      <c r="DNK5" s="367"/>
      <c r="DNL5" s="367"/>
      <c r="DNM5" s="367"/>
      <c r="DNN5" s="367"/>
      <c r="DNO5" s="367"/>
      <c r="DNP5" s="367"/>
      <c r="DNQ5" s="367"/>
      <c r="DNR5" s="367"/>
      <c r="DNS5" s="367"/>
      <c r="DNT5" s="367"/>
      <c r="DNU5" s="367"/>
      <c r="DNV5" s="367"/>
      <c r="DNW5" s="367"/>
      <c r="DNX5" s="367"/>
      <c r="DNY5" s="367"/>
      <c r="DNZ5" s="367"/>
      <c r="DOA5" s="367"/>
      <c r="DOB5" s="367"/>
      <c r="DOC5" s="367"/>
      <c r="DOD5" s="367"/>
      <c r="DOE5" s="367"/>
      <c r="DOF5" s="367"/>
      <c r="DOG5" s="367"/>
      <c r="DOH5" s="367"/>
      <c r="DOI5" s="367"/>
      <c r="DOJ5" s="367"/>
      <c r="DOK5" s="367"/>
      <c r="DOL5" s="367"/>
      <c r="DOM5" s="367"/>
      <c r="DON5" s="367"/>
      <c r="DOO5" s="367"/>
      <c r="DOP5" s="367"/>
      <c r="DOQ5" s="367"/>
      <c r="DOR5" s="367"/>
      <c r="DOS5" s="367"/>
      <c r="DOT5" s="367"/>
      <c r="DOU5" s="367"/>
      <c r="DOV5" s="367"/>
      <c r="DOW5" s="367"/>
      <c r="DOX5" s="367"/>
      <c r="DOY5" s="367"/>
      <c r="DOZ5" s="367"/>
      <c r="DPA5" s="367"/>
      <c r="DPB5" s="367"/>
      <c r="DPC5" s="367"/>
      <c r="DPD5" s="367"/>
      <c r="DPE5" s="367"/>
      <c r="DPF5" s="367"/>
      <c r="DPG5" s="367"/>
      <c r="DPH5" s="367"/>
      <c r="DPI5" s="367"/>
      <c r="DPJ5" s="367"/>
      <c r="DPK5" s="367"/>
      <c r="DPL5" s="367"/>
      <c r="DPM5" s="367"/>
      <c r="DPN5" s="367"/>
      <c r="DPO5" s="367"/>
      <c r="DPP5" s="367"/>
      <c r="DPQ5" s="367"/>
      <c r="DPR5" s="367"/>
      <c r="DPS5" s="367"/>
      <c r="DPT5" s="367"/>
      <c r="DPU5" s="367"/>
      <c r="DPV5" s="367"/>
      <c r="DPW5" s="367"/>
      <c r="DPX5" s="367"/>
      <c r="DPY5" s="367"/>
      <c r="DPZ5" s="367"/>
      <c r="DQA5" s="367"/>
      <c r="DQB5" s="367"/>
      <c r="DQC5" s="367"/>
      <c r="DQD5" s="367"/>
      <c r="DQE5" s="367"/>
      <c r="DQF5" s="367"/>
      <c r="DQG5" s="367"/>
      <c r="DQH5" s="367"/>
      <c r="DQI5" s="367"/>
      <c r="DQJ5" s="367"/>
      <c r="DQK5" s="367"/>
      <c r="DQL5" s="367"/>
      <c r="DQM5" s="367"/>
      <c r="DQN5" s="367"/>
      <c r="DQO5" s="367"/>
      <c r="DQP5" s="367"/>
      <c r="DQQ5" s="367"/>
      <c r="DQR5" s="367"/>
      <c r="DQS5" s="367"/>
      <c r="DQT5" s="367"/>
      <c r="DQU5" s="367"/>
      <c r="DQV5" s="367"/>
      <c r="DQW5" s="367"/>
      <c r="DQX5" s="367"/>
      <c r="DQY5" s="367"/>
      <c r="DQZ5" s="367"/>
      <c r="DRA5" s="367"/>
      <c r="DRB5" s="367"/>
      <c r="DRC5" s="367"/>
      <c r="DRD5" s="367"/>
      <c r="DRE5" s="367"/>
      <c r="DRF5" s="367"/>
      <c r="DRG5" s="367"/>
      <c r="DRH5" s="367"/>
      <c r="DRI5" s="367"/>
      <c r="DRJ5" s="367"/>
      <c r="DRK5" s="367"/>
      <c r="DRL5" s="367"/>
      <c r="DRM5" s="367"/>
      <c r="DRN5" s="367"/>
      <c r="DRO5" s="367"/>
      <c r="DRP5" s="367"/>
      <c r="DRQ5" s="367"/>
      <c r="DRR5" s="367"/>
      <c r="DRS5" s="367"/>
      <c r="DRT5" s="367"/>
      <c r="DRU5" s="367"/>
      <c r="DRV5" s="367"/>
      <c r="DRW5" s="367"/>
      <c r="DRX5" s="367"/>
      <c r="DRY5" s="367"/>
      <c r="DRZ5" s="367"/>
      <c r="DSA5" s="367"/>
      <c r="DSB5" s="367"/>
      <c r="DSC5" s="367"/>
      <c r="DSD5" s="367"/>
      <c r="DSE5" s="367"/>
      <c r="DSF5" s="367"/>
      <c r="DSG5" s="367"/>
      <c r="DSH5" s="367"/>
      <c r="DSI5" s="367"/>
      <c r="DSJ5" s="367"/>
      <c r="DSK5" s="367"/>
      <c r="DSL5" s="367"/>
      <c r="DSM5" s="367"/>
      <c r="DSN5" s="367"/>
      <c r="DSO5" s="367"/>
      <c r="DSP5" s="367"/>
      <c r="DSQ5" s="367"/>
      <c r="DSR5" s="367"/>
      <c r="DSS5" s="367"/>
      <c r="DST5" s="367"/>
      <c r="DSU5" s="367"/>
      <c r="DSV5" s="367"/>
      <c r="DSW5" s="367"/>
      <c r="DSX5" s="367"/>
      <c r="DSY5" s="367"/>
      <c r="DSZ5" s="367"/>
      <c r="DTA5" s="367"/>
      <c r="DTB5" s="367"/>
      <c r="DTC5" s="367"/>
      <c r="DTD5" s="367"/>
      <c r="DTE5" s="367"/>
      <c r="DTF5" s="367"/>
      <c r="DTG5" s="367"/>
      <c r="DTH5" s="367"/>
      <c r="DTI5" s="367"/>
      <c r="DTJ5" s="367"/>
      <c r="DTK5" s="367"/>
      <c r="DTL5" s="367"/>
      <c r="DTM5" s="367"/>
      <c r="DTN5" s="367"/>
      <c r="DTO5" s="367"/>
      <c r="DTP5" s="367"/>
      <c r="DTQ5" s="367"/>
      <c r="DTR5" s="367"/>
      <c r="DTS5" s="367"/>
      <c r="DTT5" s="367"/>
      <c r="DTU5" s="367"/>
      <c r="DTV5" s="367"/>
      <c r="DTW5" s="367"/>
      <c r="DTX5" s="367"/>
      <c r="DTY5" s="367"/>
      <c r="DTZ5" s="367"/>
      <c r="DUA5" s="367"/>
      <c r="DUB5" s="367"/>
      <c r="DUC5" s="367"/>
      <c r="DUD5" s="367"/>
      <c r="DUE5" s="367"/>
      <c r="DUF5" s="367"/>
      <c r="DUG5" s="367"/>
      <c r="DUH5" s="367"/>
      <c r="DUI5" s="367"/>
      <c r="DUJ5" s="367"/>
      <c r="DUK5" s="367"/>
      <c r="DUL5" s="367"/>
      <c r="DUM5" s="367"/>
      <c r="DUN5" s="367"/>
      <c r="DUO5" s="367"/>
      <c r="DUP5" s="367"/>
      <c r="DUQ5" s="367"/>
      <c r="DUR5" s="367"/>
      <c r="DUS5" s="367"/>
      <c r="DUT5" s="367"/>
      <c r="DUU5" s="367"/>
      <c r="DUV5" s="367"/>
      <c r="DUW5" s="367"/>
      <c r="DUX5" s="367"/>
      <c r="DUY5" s="367"/>
      <c r="DUZ5" s="367"/>
      <c r="DVA5" s="367"/>
      <c r="DVB5" s="367"/>
      <c r="DVC5" s="367"/>
      <c r="DVD5" s="367"/>
      <c r="DVE5" s="367"/>
      <c r="DVF5" s="367"/>
      <c r="DVG5" s="367"/>
      <c r="DVH5" s="367"/>
      <c r="DVI5" s="367"/>
      <c r="DVJ5" s="367"/>
      <c r="DVK5" s="367"/>
      <c r="DVL5" s="367"/>
      <c r="DVM5" s="367"/>
      <c r="DVN5" s="367"/>
      <c r="DVO5" s="367"/>
      <c r="DVP5" s="367"/>
      <c r="DVQ5" s="367"/>
      <c r="DVR5" s="367"/>
      <c r="DVS5" s="367"/>
      <c r="DVT5" s="367"/>
      <c r="DVU5" s="367"/>
      <c r="DVV5" s="367"/>
      <c r="DVW5" s="367"/>
      <c r="DVX5" s="367"/>
      <c r="DVY5" s="367"/>
      <c r="DVZ5" s="367"/>
      <c r="DWA5" s="367"/>
      <c r="DWB5" s="367"/>
      <c r="DWC5" s="367"/>
      <c r="DWD5" s="367"/>
      <c r="DWE5" s="367"/>
      <c r="DWF5" s="367"/>
      <c r="DWG5" s="367"/>
      <c r="DWH5" s="367"/>
      <c r="DWI5" s="367"/>
      <c r="DWJ5" s="367"/>
      <c r="DWK5" s="367"/>
      <c r="DWL5" s="367"/>
      <c r="DWM5" s="367"/>
      <c r="DWN5" s="367"/>
      <c r="DWO5" s="367"/>
      <c r="DWP5" s="367"/>
      <c r="DWQ5" s="367"/>
      <c r="DWR5" s="367"/>
      <c r="DWS5" s="367"/>
      <c r="DWT5" s="367"/>
      <c r="DWU5" s="367"/>
      <c r="DWV5" s="367"/>
      <c r="DWW5" s="367"/>
      <c r="DWX5" s="367"/>
      <c r="DWY5" s="367"/>
      <c r="DWZ5" s="367"/>
      <c r="DXA5" s="367"/>
      <c r="DXB5" s="367"/>
      <c r="DXC5" s="367"/>
      <c r="DXD5" s="367"/>
      <c r="DXE5" s="367"/>
      <c r="DXF5" s="367"/>
      <c r="DXG5" s="367"/>
      <c r="DXH5" s="367"/>
      <c r="DXI5" s="367"/>
      <c r="DXJ5" s="367"/>
      <c r="DXK5" s="367"/>
      <c r="DXL5" s="367"/>
      <c r="DXM5" s="367"/>
      <c r="DXN5" s="367"/>
      <c r="DXO5" s="367"/>
      <c r="DXP5" s="367"/>
      <c r="DXQ5" s="367"/>
      <c r="DXR5" s="367"/>
      <c r="DXS5" s="367"/>
      <c r="DXT5" s="367"/>
      <c r="DXU5" s="367"/>
      <c r="DXV5" s="367"/>
      <c r="DXW5" s="367"/>
      <c r="DXX5" s="367"/>
      <c r="DXY5" s="367"/>
      <c r="DXZ5" s="367"/>
      <c r="DYA5" s="367"/>
      <c r="DYB5" s="367"/>
      <c r="DYC5" s="367"/>
      <c r="DYD5" s="367"/>
      <c r="DYE5" s="367"/>
      <c r="DYF5" s="367"/>
      <c r="DYG5" s="367"/>
      <c r="DYH5" s="367"/>
      <c r="DYI5" s="367"/>
      <c r="DYJ5" s="367"/>
      <c r="DYK5" s="367"/>
      <c r="DYL5" s="367"/>
      <c r="DYM5" s="367"/>
      <c r="DYN5" s="367"/>
      <c r="DYO5" s="367"/>
      <c r="DYP5" s="367"/>
      <c r="DYQ5" s="367"/>
      <c r="DYR5" s="367"/>
      <c r="DYS5" s="367"/>
      <c r="DYT5" s="367"/>
      <c r="DYU5" s="367"/>
      <c r="DYV5" s="367"/>
      <c r="DYW5" s="367"/>
      <c r="DYX5" s="367"/>
      <c r="DYY5" s="367"/>
      <c r="DYZ5" s="367"/>
      <c r="DZA5" s="367"/>
      <c r="DZB5" s="367"/>
      <c r="DZC5" s="367"/>
      <c r="DZD5" s="367"/>
      <c r="DZE5" s="367"/>
      <c r="DZF5" s="367"/>
      <c r="DZG5" s="367"/>
      <c r="DZH5" s="367"/>
      <c r="DZI5" s="367"/>
      <c r="DZJ5" s="367"/>
      <c r="DZK5" s="367"/>
      <c r="DZL5" s="367"/>
      <c r="DZM5" s="367"/>
      <c r="DZN5" s="367"/>
      <c r="DZO5" s="367"/>
      <c r="DZP5" s="367"/>
      <c r="DZQ5" s="367"/>
      <c r="DZR5" s="367"/>
      <c r="DZS5" s="367"/>
      <c r="DZT5" s="367"/>
      <c r="DZU5" s="367"/>
      <c r="DZV5" s="367"/>
      <c r="DZW5" s="367"/>
      <c r="DZX5" s="367"/>
      <c r="DZY5" s="367"/>
      <c r="DZZ5" s="367"/>
      <c r="EAA5" s="367"/>
      <c r="EAB5" s="367"/>
      <c r="EAC5" s="367"/>
      <c r="EAD5" s="367"/>
      <c r="EAE5" s="367"/>
      <c r="EAF5" s="367"/>
      <c r="EAG5" s="367"/>
      <c r="EAH5" s="367"/>
      <c r="EAI5" s="367"/>
      <c r="EAJ5" s="367"/>
      <c r="EAK5" s="367"/>
      <c r="EAL5" s="367"/>
      <c r="EAM5" s="367"/>
      <c r="EAN5" s="367"/>
      <c r="EAO5" s="367"/>
      <c r="EAP5" s="367"/>
      <c r="EAQ5" s="367"/>
      <c r="EAR5" s="367"/>
      <c r="EAS5" s="367"/>
      <c r="EAT5" s="367"/>
      <c r="EAU5" s="367"/>
      <c r="EAV5" s="367"/>
      <c r="EAW5" s="367"/>
      <c r="EAX5" s="367"/>
      <c r="EAY5" s="367"/>
      <c r="EAZ5" s="367"/>
      <c r="EBA5" s="367"/>
      <c r="EBB5" s="367"/>
      <c r="EBC5" s="367"/>
      <c r="EBD5" s="367"/>
      <c r="EBE5" s="367"/>
      <c r="EBF5" s="367"/>
      <c r="EBG5" s="367"/>
      <c r="EBH5" s="367"/>
      <c r="EBI5" s="367"/>
      <c r="EBJ5" s="367"/>
      <c r="EBK5" s="367"/>
      <c r="EBL5" s="367"/>
      <c r="EBM5" s="367"/>
      <c r="EBN5" s="367"/>
      <c r="EBO5" s="367"/>
      <c r="EBP5" s="367"/>
      <c r="EBQ5" s="367"/>
      <c r="EBR5" s="367"/>
      <c r="EBS5" s="367"/>
      <c r="EBT5" s="367"/>
      <c r="EBU5" s="367"/>
      <c r="EBV5" s="367"/>
      <c r="EBW5" s="367"/>
      <c r="EBX5" s="367"/>
      <c r="EBY5" s="367"/>
      <c r="EBZ5" s="367"/>
      <c r="ECA5" s="367"/>
      <c r="ECB5" s="367"/>
      <c r="ECC5" s="367"/>
      <c r="ECD5" s="367"/>
      <c r="ECE5" s="367"/>
      <c r="ECF5" s="367"/>
      <c r="ECG5" s="367"/>
      <c r="ECH5" s="367"/>
      <c r="ECI5" s="367"/>
      <c r="ECJ5" s="367"/>
      <c r="ECK5" s="367"/>
      <c r="ECL5" s="367"/>
      <c r="ECM5" s="367"/>
      <c r="ECN5" s="367"/>
      <c r="ECO5" s="367"/>
      <c r="ECP5" s="367"/>
      <c r="ECQ5" s="367"/>
      <c r="ECR5" s="367"/>
      <c r="ECS5" s="367"/>
      <c r="ECT5" s="367"/>
      <c r="ECU5" s="367"/>
      <c r="ECV5" s="367"/>
      <c r="ECW5" s="367"/>
      <c r="ECX5" s="367"/>
      <c r="ECY5" s="367"/>
      <c r="ECZ5" s="367"/>
      <c r="EDA5" s="367"/>
      <c r="EDB5" s="367"/>
      <c r="EDC5" s="367"/>
      <c r="EDD5" s="367"/>
      <c r="EDE5" s="367"/>
      <c r="EDF5" s="367"/>
      <c r="EDG5" s="367"/>
      <c r="EDH5" s="367"/>
      <c r="EDI5" s="367"/>
      <c r="EDJ5" s="367"/>
      <c r="EDK5" s="367"/>
      <c r="EDL5" s="367"/>
      <c r="EDM5" s="367"/>
      <c r="EDN5" s="367"/>
      <c r="EDO5" s="367"/>
      <c r="EDP5" s="367"/>
      <c r="EDQ5" s="367"/>
      <c r="EDR5" s="367"/>
      <c r="EDS5" s="367"/>
      <c r="EDT5" s="367"/>
      <c r="EDU5" s="367"/>
      <c r="EDV5" s="367"/>
      <c r="EDW5" s="367"/>
      <c r="EDX5" s="367"/>
      <c r="EDY5" s="367"/>
      <c r="EDZ5" s="367"/>
      <c r="EEA5" s="367"/>
      <c r="EEB5" s="367"/>
      <c r="EEC5" s="367"/>
      <c r="EED5" s="367"/>
      <c r="EEE5" s="367"/>
      <c r="EEF5" s="367"/>
      <c r="EEG5" s="367"/>
      <c r="EEH5" s="367"/>
      <c r="EEI5" s="367"/>
      <c r="EEJ5" s="367"/>
      <c r="EEK5" s="367"/>
      <c r="EEL5" s="367"/>
      <c r="EEM5" s="367"/>
      <c r="EEN5" s="367"/>
      <c r="EEO5" s="367"/>
      <c r="EEP5" s="367"/>
      <c r="EEQ5" s="367"/>
      <c r="EER5" s="367"/>
      <c r="EES5" s="367"/>
      <c r="EET5" s="367"/>
      <c r="EEU5" s="367"/>
      <c r="EEV5" s="367"/>
      <c r="EEW5" s="367"/>
      <c r="EEX5" s="367"/>
      <c r="EEY5" s="367"/>
      <c r="EEZ5" s="367"/>
      <c r="EFA5" s="367"/>
      <c r="EFB5" s="367"/>
      <c r="EFC5" s="367"/>
      <c r="EFD5" s="367"/>
      <c r="EFE5" s="367"/>
      <c r="EFF5" s="367"/>
      <c r="EFG5" s="367"/>
      <c r="EFH5" s="367"/>
      <c r="EFI5" s="367"/>
      <c r="EFJ5" s="367"/>
      <c r="EFK5" s="367"/>
      <c r="EFL5" s="367"/>
      <c r="EFM5" s="367"/>
      <c r="EFN5" s="367"/>
      <c r="EFO5" s="367"/>
      <c r="EFP5" s="367"/>
      <c r="EFQ5" s="367"/>
      <c r="EFR5" s="367"/>
      <c r="EFS5" s="367"/>
      <c r="EFT5" s="367"/>
      <c r="EFU5" s="367"/>
      <c r="EFV5" s="367"/>
      <c r="EFW5" s="367"/>
      <c r="EFX5" s="367"/>
      <c r="EFY5" s="367"/>
      <c r="EFZ5" s="367"/>
      <c r="EGA5" s="367"/>
      <c r="EGB5" s="367"/>
      <c r="EGC5" s="367"/>
      <c r="EGD5" s="367"/>
      <c r="EGE5" s="367"/>
      <c r="EGF5" s="367"/>
      <c r="EGG5" s="367"/>
      <c r="EGH5" s="367"/>
      <c r="EGI5" s="367"/>
      <c r="EGJ5" s="367"/>
      <c r="EGK5" s="367"/>
      <c r="EGL5" s="367"/>
      <c r="EGM5" s="367"/>
      <c r="EGN5" s="367"/>
      <c r="EGO5" s="367"/>
      <c r="EGP5" s="367"/>
      <c r="EGQ5" s="367"/>
      <c r="EGR5" s="367"/>
      <c r="EGS5" s="367"/>
      <c r="EGT5" s="367"/>
      <c r="EGU5" s="367"/>
      <c r="EGV5" s="367"/>
      <c r="EGW5" s="367"/>
      <c r="EGX5" s="367"/>
      <c r="EGY5" s="367"/>
      <c r="EGZ5" s="367"/>
      <c r="EHA5" s="367"/>
      <c r="EHB5" s="367"/>
      <c r="EHC5" s="367"/>
      <c r="EHD5" s="367"/>
      <c r="EHE5" s="367"/>
      <c r="EHF5" s="367"/>
      <c r="EHG5" s="367"/>
      <c r="EHH5" s="367"/>
      <c r="EHI5" s="367"/>
      <c r="EHJ5" s="367"/>
      <c r="EHK5" s="367"/>
      <c r="EHL5" s="367"/>
      <c r="EHM5" s="367"/>
      <c r="EHN5" s="367"/>
      <c r="EHO5" s="367"/>
      <c r="EHP5" s="367"/>
      <c r="EHQ5" s="367"/>
      <c r="EHR5" s="367"/>
      <c r="EHS5" s="367"/>
      <c r="EHT5" s="367"/>
      <c r="EHU5" s="367"/>
      <c r="EHV5" s="367"/>
      <c r="EHW5" s="367"/>
      <c r="EHX5" s="367"/>
      <c r="EHY5" s="367"/>
      <c r="EHZ5" s="367"/>
      <c r="EIA5" s="367"/>
      <c r="EIB5" s="367"/>
      <c r="EIC5" s="367"/>
      <c r="EID5" s="367"/>
      <c r="EIE5" s="367"/>
      <c r="EIF5" s="367"/>
      <c r="EIG5" s="367"/>
      <c r="EIH5" s="367"/>
      <c r="EII5" s="367"/>
      <c r="EIJ5" s="367"/>
      <c r="EIK5" s="367"/>
      <c r="EIL5" s="367"/>
      <c r="EIM5" s="367"/>
      <c r="EIN5" s="367"/>
      <c r="EIO5" s="367"/>
      <c r="EIP5" s="367"/>
      <c r="EIQ5" s="367"/>
      <c r="EIR5" s="367"/>
      <c r="EIS5" s="367"/>
      <c r="EIT5" s="367"/>
      <c r="EIU5" s="367"/>
      <c r="EIV5" s="367"/>
      <c r="EIW5" s="367"/>
      <c r="EIX5" s="367"/>
      <c r="EIY5" s="367"/>
      <c r="EIZ5" s="367"/>
      <c r="EJA5" s="367"/>
      <c r="EJB5" s="367"/>
      <c r="EJC5" s="367"/>
      <c r="EJD5" s="367"/>
      <c r="EJE5" s="367"/>
      <c r="EJF5" s="367"/>
      <c r="EJG5" s="367"/>
      <c r="EJH5" s="367"/>
      <c r="EJI5" s="367"/>
      <c r="EJJ5" s="367"/>
      <c r="EJK5" s="367"/>
      <c r="EJL5" s="367"/>
      <c r="EJM5" s="367"/>
      <c r="EJN5" s="367"/>
      <c r="EJO5" s="367"/>
      <c r="EJP5" s="367"/>
      <c r="EJQ5" s="367"/>
      <c r="EJR5" s="367"/>
      <c r="EJS5" s="367"/>
      <c r="EJT5" s="367"/>
      <c r="EJU5" s="367"/>
      <c r="EJV5" s="367"/>
      <c r="EJW5" s="367"/>
      <c r="EJX5" s="367"/>
      <c r="EJY5" s="367"/>
      <c r="EJZ5" s="367"/>
      <c r="EKA5" s="367"/>
      <c r="EKB5" s="367"/>
      <c r="EKC5" s="367"/>
      <c r="EKD5" s="367"/>
      <c r="EKE5" s="367"/>
      <c r="EKF5" s="367"/>
      <c r="EKG5" s="367"/>
      <c r="EKH5" s="367"/>
      <c r="EKI5" s="367"/>
      <c r="EKJ5" s="367"/>
      <c r="EKK5" s="367"/>
      <c r="EKL5" s="367"/>
      <c r="EKM5" s="367"/>
      <c r="EKN5" s="367"/>
      <c r="EKO5" s="367"/>
      <c r="EKP5" s="367"/>
      <c r="EKQ5" s="367"/>
      <c r="EKR5" s="367"/>
      <c r="EKS5" s="367"/>
      <c r="EKT5" s="367"/>
      <c r="EKU5" s="367"/>
      <c r="EKV5" s="367"/>
      <c r="EKW5" s="367"/>
      <c r="EKX5" s="367"/>
      <c r="EKY5" s="367"/>
      <c r="EKZ5" s="367"/>
      <c r="ELA5" s="367"/>
      <c r="ELB5" s="367"/>
      <c r="ELC5" s="367"/>
      <c r="ELD5" s="367"/>
      <c r="ELE5" s="367"/>
      <c r="ELF5" s="367"/>
      <c r="ELG5" s="367"/>
      <c r="ELH5" s="367"/>
      <c r="ELI5" s="367"/>
      <c r="ELJ5" s="367"/>
      <c r="ELK5" s="367"/>
      <c r="ELL5" s="367"/>
      <c r="ELM5" s="367"/>
      <c r="ELN5" s="367"/>
      <c r="ELO5" s="367"/>
      <c r="ELP5" s="367"/>
      <c r="ELQ5" s="367"/>
      <c r="ELR5" s="367"/>
      <c r="ELS5" s="367"/>
      <c r="ELT5" s="367"/>
      <c r="ELU5" s="367"/>
      <c r="ELV5" s="367"/>
      <c r="ELW5" s="367"/>
      <c r="ELX5" s="367"/>
      <c r="ELY5" s="367"/>
      <c r="ELZ5" s="367"/>
      <c r="EMA5" s="367"/>
      <c r="EMB5" s="367"/>
      <c r="EMC5" s="367"/>
      <c r="EMD5" s="367"/>
      <c r="EME5" s="367"/>
      <c r="EMF5" s="367"/>
      <c r="EMG5" s="367"/>
      <c r="EMH5" s="367"/>
      <c r="EMI5" s="367"/>
      <c r="EMJ5" s="367"/>
      <c r="EMK5" s="367"/>
      <c r="EML5" s="367"/>
      <c r="EMM5" s="367"/>
      <c r="EMN5" s="367"/>
      <c r="EMO5" s="367"/>
      <c r="EMP5" s="367"/>
      <c r="EMQ5" s="367"/>
      <c r="EMR5" s="367"/>
      <c r="EMS5" s="367"/>
      <c r="EMT5" s="367"/>
      <c r="EMU5" s="367"/>
      <c r="EMV5" s="367"/>
      <c r="EMW5" s="367"/>
      <c r="EMX5" s="367"/>
      <c r="EMY5" s="367"/>
      <c r="EMZ5" s="367"/>
      <c r="ENA5" s="367"/>
      <c r="ENB5" s="367"/>
      <c r="ENC5" s="367"/>
      <c r="END5" s="367"/>
      <c r="ENE5" s="367"/>
      <c r="ENF5" s="367"/>
      <c r="ENG5" s="367"/>
      <c r="ENH5" s="367"/>
      <c r="ENI5" s="367"/>
      <c r="ENJ5" s="367"/>
      <c r="ENK5" s="367"/>
      <c r="ENL5" s="367"/>
      <c r="ENM5" s="367"/>
      <c r="ENN5" s="367"/>
      <c r="ENO5" s="367"/>
      <c r="ENP5" s="367"/>
      <c r="ENQ5" s="367"/>
      <c r="ENR5" s="367"/>
      <c r="ENS5" s="367"/>
      <c r="ENT5" s="367"/>
      <c r="ENU5" s="367"/>
      <c r="ENV5" s="367"/>
      <c r="ENW5" s="367"/>
      <c r="ENX5" s="367"/>
      <c r="ENY5" s="367"/>
      <c r="ENZ5" s="367"/>
      <c r="EOA5" s="367"/>
      <c r="EOB5" s="367"/>
      <c r="EOC5" s="367"/>
      <c r="EOD5" s="367"/>
      <c r="EOE5" s="367"/>
      <c r="EOF5" s="367"/>
      <c r="EOG5" s="367"/>
      <c r="EOH5" s="367"/>
      <c r="EOI5" s="367"/>
      <c r="EOJ5" s="367"/>
      <c r="EOK5" s="367"/>
      <c r="EOL5" s="367"/>
      <c r="EOM5" s="367"/>
      <c r="EON5" s="367"/>
      <c r="EOO5" s="367"/>
      <c r="EOP5" s="367"/>
      <c r="EOQ5" s="367"/>
      <c r="EOR5" s="367"/>
      <c r="EOS5" s="367"/>
      <c r="EOT5" s="367"/>
      <c r="EOU5" s="367"/>
      <c r="EOV5" s="367"/>
      <c r="EOW5" s="367"/>
      <c r="EOX5" s="367"/>
      <c r="EOY5" s="367"/>
      <c r="EOZ5" s="367"/>
      <c r="EPA5" s="367"/>
      <c r="EPB5" s="367"/>
      <c r="EPC5" s="367"/>
      <c r="EPD5" s="367"/>
      <c r="EPE5" s="367"/>
      <c r="EPF5" s="367"/>
      <c r="EPG5" s="367"/>
      <c r="EPH5" s="367"/>
      <c r="EPI5" s="367"/>
      <c r="EPJ5" s="367"/>
      <c r="EPK5" s="367"/>
      <c r="EPL5" s="367"/>
      <c r="EPM5" s="367"/>
      <c r="EPN5" s="367"/>
      <c r="EPO5" s="367"/>
      <c r="EPP5" s="367"/>
      <c r="EPQ5" s="367"/>
      <c r="EPR5" s="367"/>
      <c r="EPS5" s="367"/>
      <c r="EPT5" s="367"/>
      <c r="EPU5" s="367"/>
      <c r="EPV5" s="367"/>
      <c r="EPW5" s="367"/>
      <c r="EPX5" s="367"/>
      <c r="EPY5" s="367"/>
      <c r="EPZ5" s="367"/>
      <c r="EQA5" s="367"/>
      <c r="EQB5" s="367"/>
      <c r="EQC5" s="367"/>
      <c r="EQD5" s="367"/>
      <c r="EQE5" s="367"/>
      <c r="EQF5" s="367"/>
      <c r="EQG5" s="367"/>
      <c r="EQH5" s="367"/>
      <c r="EQI5" s="367"/>
      <c r="EQJ5" s="367"/>
      <c r="EQK5" s="367"/>
      <c r="EQL5" s="367"/>
      <c r="EQM5" s="367"/>
      <c r="EQN5" s="367"/>
      <c r="EQO5" s="367"/>
      <c r="EQP5" s="367"/>
      <c r="EQQ5" s="367"/>
      <c r="EQR5" s="367"/>
      <c r="EQS5" s="367"/>
      <c r="EQT5" s="367"/>
      <c r="EQU5" s="367"/>
      <c r="EQV5" s="367"/>
      <c r="EQW5" s="367"/>
      <c r="EQX5" s="367"/>
      <c r="EQY5" s="367"/>
      <c r="EQZ5" s="367"/>
      <c r="ERA5" s="367"/>
      <c r="ERB5" s="367"/>
      <c r="ERC5" s="367"/>
      <c r="ERD5" s="367"/>
      <c r="ERE5" s="367"/>
      <c r="ERF5" s="367"/>
      <c r="ERG5" s="367"/>
      <c r="ERH5" s="367"/>
      <c r="ERI5" s="367"/>
      <c r="ERJ5" s="367"/>
      <c r="ERK5" s="367"/>
      <c r="ERL5" s="367"/>
      <c r="ERM5" s="367"/>
      <c r="ERN5" s="367"/>
      <c r="ERO5" s="367"/>
      <c r="ERP5" s="367"/>
      <c r="ERQ5" s="367"/>
      <c r="ERR5" s="367"/>
      <c r="ERS5" s="367"/>
      <c r="ERT5" s="367"/>
      <c r="ERU5" s="367"/>
      <c r="ERV5" s="367"/>
      <c r="ERW5" s="367"/>
      <c r="ERX5" s="367"/>
      <c r="ERY5" s="367"/>
      <c r="ERZ5" s="367"/>
      <c r="ESA5" s="367"/>
      <c r="ESB5" s="367"/>
      <c r="ESC5" s="367"/>
      <c r="ESD5" s="367"/>
      <c r="ESE5" s="367"/>
      <c r="ESF5" s="367"/>
      <c r="ESG5" s="367"/>
      <c r="ESH5" s="367"/>
      <c r="ESI5" s="367"/>
      <c r="ESJ5" s="367"/>
      <c r="ESK5" s="367"/>
      <c r="ESL5" s="367"/>
      <c r="ESM5" s="367"/>
      <c r="ESN5" s="367"/>
      <c r="ESO5" s="367"/>
      <c r="ESP5" s="367"/>
      <c r="ESQ5" s="367"/>
      <c r="ESR5" s="367"/>
      <c r="ESS5" s="367"/>
      <c r="EST5" s="367"/>
      <c r="ESU5" s="367"/>
      <c r="ESV5" s="367"/>
      <c r="ESW5" s="367"/>
      <c r="ESX5" s="367"/>
      <c r="ESY5" s="367"/>
      <c r="ESZ5" s="367"/>
      <c r="ETA5" s="367"/>
      <c r="ETB5" s="367"/>
      <c r="ETC5" s="367"/>
      <c r="ETD5" s="367"/>
      <c r="ETE5" s="367"/>
      <c r="ETF5" s="367"/>
      <c r="ETG5" s="367"/>
      <c r="ETH5" s="367"/>
      <c r="ETI5" s="367"/>
      <c r="ETJ5" s="367"/>
      <c r="ETK5" s="367"/>
      <c r="ETL5" s="367"/>
      <c r="ETM5" s="367"/>
      <c r="ETN5" s="367"/>
      <c r="ETO5" s="367"/>
      <c r="ETP5" s="367"/>
      <c r="ETQ5" s="367"/>
      <c r="ETR5" s="367"/>
      <c r="ETS5" s="367"/>
      <c r="ETT5" s="367"/>
      <c r="ETU5" s="367"/>
      <c r="ETV5" s="367"/>
      <c r="ETW5" s="367"/>
      <c r="ETX5" s="367"/>
      <c r="ETY5" s="367"/>
      <c r="ETZ5" s="367"/>
      <c r="EUA5" s="367"/>
      <c r="EUB5" s="367"/>
      <c r="EUC5" s="367"/>
      <c r="EUD5" s="367"/>
      <c r="EUE5" s="367"/>
      <c r="EUF5" s="367"/>
      <c r="EUG5" s="367"/>
      <c r="EUH5" s="367"/>
      <c r="EUI5" s="367"/>
      <c r="EUJ5" s="367"/>
      <c r="EUK5" s="367"/>
      <c r="EUL5" s="367"/>
      <c r="EUM5" s="367"/>
      <c r="EUN5" s="367"/>
      <c r="EUO5" s="367"/>
      <c r="EUP5" s="367"/>
      <c r="EUQ5" s="367"/>
      <c r="EUR5" s="367"/>
      <c r="EUS5" s="367"/>
      <c r="EUT5" s="367"/>
      <c r="EUU5" s="367"/>
      <c r="EUV5" s="367"/>
      <c r="EUW5" s="367"/>
      <c r="EUX5" s="367"/>
      <c r="EUY5" s="367"/>
      <c r="EUZ5" s="367"/>
      <c r="EVA5" s="367"/>
      <c r="EVB5" s="367"/>
      <c r="EVC5" s="367"/>
      <c r="EVD5" s="367"/>
      <c r="EVE5" s="367"/>
      <c r="EVF5" s="367"/>
      <c r="EVG5" s="367"/>
      <c r="EVH5" s="367"/>
      <c r="EVI5" s="367"/>
      <c r="EVJ5" s="367"/>
      <c r="EVK5" s="367"/>
      <c r="EVL5" s="367"/>
      <c r="EVM5" s="367"/>
      <c r="EVN5" s="367"/>
      <c r="EVO5" s="367"/>
      <c r="EVP5" s="367"/>
      <c r="EVQ5" s="367"/>
      <c r="EVR5" s="367"/>
      <c r="EVS5" s="367"/>
      <c r="EVT5" s="367"/>
      <c r="EVU5" s="367"/>
      <c r="EVV5" s="367"/>
      <c r="EVW5" s="367"/>
      <c r="EVX5" s="367"/>
      <c r="EVY5" s="367"/>
      <c r="EVZ5" s="367"/>
      <c r="EWA5" s="367"/>
      <c r="EWB5" s="367"/>
      <c r="EWC5" s="367"/>
      <c r="EWD5" s="367"/>
      <c r="EWE5" s="367"/>
      <c r="EWF5" s="367"/>
      <c r="EWG5" s="367"/>
      <c r="EWH5" s="367"/>
      <c r="EWI5" s="367"/>
      <c r="EWJ5" s="367"/>
      <c r="EWK5" s="367"/>
      <c r="EWL5" s="367"/>
      <c r="EWM5" s="367"/>
      <c r="EWN5" s="367"/>
      <c r="EWO5" s="367"/>
      <c r="EWP5" s="367"/>
      <c r="EWQ5" s="367"/>
      <c r="EWR5" s="367"/>
      <c r="EWS5" s="367"/>
      <c r="EWT5" s="367"/>
      <c r="EWU5" s="367"/>
      <c r="EWV5" s="367"/>
      <c r="EWW5" s="367"/>
      <c r="EWX5" s="367"/>
      <c r="EWY5" s="367"/>
      <c r="EWZ5" s="367"/>
      <c r="EXA5" s="367"/>
      <c r="EXB5" s="367"/>
      <c r="EXC5" s="367"/>
      <c r="EXD5" s="367"/>
      <c r="EXE5" s="367"/>
      <c r="EXF5" s="367"/>
      <c r="EXG5" s="367"/>
      <c r="EXH5" s="367"/>
      <c r="EXI5" s="367"/>
      <c r="EXJ5" s="367"/>
      <c r="EXK5" s="367"/>
      <c r="EXL5" s="367"/>
      <c r="EXM5" s="367"/>
      <c r="EXN5" s="367"/>
      <c r="EXO5" s="367"/>
      <c r="EXP5" s="367"/>
      <c r="EXQ5" s="367"/>
      <c r="EXR5" s="367"/>
      <c r="EXS5" s="367"/>
      <c r="EXT5" s="367"/>
      <c r="EXU5" s="367"/>
      <c r="EXV5" s="367"/>
      <c r="EXW5" s="367"/>
      <c r="EXX5" s="367"/>
      <c r="EXY5" s="367"/>
      <c r="EXZ5" s="367"/>
      <c r="EYA5" s="367"/>
      <c r="EYB5" s="367"/>
      <c r="EYC5" s="367"/>
      <c r="EYD5" s="367"/>
      <c r="EYE5" s="367"/>
      <c r="EYF5" s="367"/>
      <c r="EYG5" s="367"/>
      <c r="EYH5" s="367"/>
      <c r="EYI5" s="367"/>
      <c r="EYJ5" s="367"/>
      <c r="EYK5" s="367"/>
      <c r="EYL5" s="367"/>
      <c r="EYM5" s="367"/>
      <c r="EYN5" s="367"/>
      <c r="EYO5" s="367"/>
      <c r="EYP5" s="367"/>
      <c r="EYQ5" s="367"/>
      <c r="EYR5" s="367"/>
      <c r="EYS5" s="367"/>
      <c r="EYT5" s="367"/>
      <c r="EYU5" s="367"/>
      <c r="EYV5" s="367"/>
      <c r="EYW5" s="367"/>
      <c r="EYX5" s="367"/>
      <c r="EYY5" s="367"/>
      <c r="EYZ5" s="367"/>
      <c r="EZA5" s="367"/>
      <c r="EZB5" s="367"/>
      <c r="EZC5" s="367"/>
      <c r="EZD5" s="367"/>
      <c r="EZE5" s="367"/>
      <c r="EZF5" s="367"/>
      <c r="EZG5" s="367"/>
      <c r="EZH5" s="367"/>
      <c r="EZI5" s="367"/>
      <c r="EZJ5" s="367"/>
      <c r="EZK5" s="367"/>
      <c r="EZL5" s="367"/>
      <c r="EZM5" s="367"/>
      <c r="EZN5" s="367"/>
      <c r="EZO5" s="367"/>
      <c r="EZP5" s="367"/>
      <c r="EZQ5" s="367"/>
      <c r="EZR5" s="367"/>
      <c r="EZS5" s="367"/>
      <c r="EZT5" s="367"/>
      <c r="EZU5" s="367"/>
      <c r="EZV5" s="367"/>
      <c r="EZW5" s="367"/>
      <c r="EZX5" s="367"/>
      <c r="EZY5" s="367"/>
      <c r="EZZ5" s="367"/>
      <c r="FAA5" s="367"/>
      <c r="FAB5" s="367"/>
      <c r="FAC5" s="367"/>
      <c r="FAD5" s="367"/>
      <c r="FAE5" s="367"/>
      <c r="FAF5" s="367"/>
      <c r="FAG5" s="367"/>
      <c r="FAH5" s="367"/>
      <c r="FAI5" s="367"/>
      <c r="FAJ5" s="367"/>
      <c r="FAK5" s="367"/>
      <c r="FAL5" s="367"/>
      <c r="FAM5" s="367"/>
      <c r="FAN5" s="367"/>
      <c r="FAO5" s="367"/>
      <c r="FAP5" s="367"/>
      <c r="FAQ5" s="367"/>
      <c r="FAR5" s="367"/>
      <c r="FAS5" s="367"/>
      <c r="FAT5" s="367"/>
      <c r="FAU5" s="367"/>
      <c r="FAV5" s="367"/>
      <c r="FAW5" s="367"/>
      <c r="FAX5" s="367"/>
      <c r="FAY5" s="367"/>
      <c r="FAZ5" s="367"/>
      <c r="FBA5" s="367"/>
      <c r="FBB5" s="367"/>
      <c r="FBC5" s="367"/>
      <c r="FBD5" s="367"/>
      <c r="FBE5" s="367"/>
      <c r="FBF5" s="367"/>
      <c r="FBG5" s="367"/>
      <c r="FBH5" s="367"/>
      <c r="FBI5" s="367"/>
      <c r="FBJ5" s="367"/>
      <c r="FBK5" s="367"/>
      <c r="FBL5" s="367"/>
      <c r="FBM5" s="367"/>
      <c r="FBN5" s="367"/>
      <c r="FBO5" s="367"/>
      <c r="FBP5" s="367"/>
      <c r="FBQ5" s="367"/>
      <c r="FBR5" s="367"/>
      <c r="FBS5" s="367"/>
      <c r="FBT5" s="367"/>
      <c r="FBU5" s="367"/>
      <c r="FBV5" s="367"/>
      <c r="FBW5" s="367"/>
      <c r="FBX5" s="367"/>
      <c r="FBY5" s="367"/>
      <c r="FBZ5" s="367"/>
      <c r="FCA5" s="367"/>
      <c r="FCB5" s="367"/>
      <c r="FCC5" s="367"/>
      <c r="FCD5" s="367"/>
      <c r="FCE5" s="367"/>
      <c r="FCF5" s="367"/>
      <c r="FCG5" s="367"/>
      <c r="FCH5" s="367"/>
      <c r="FCI5" s="367"/>
      <c r="FCJ5" s="367"/>
      <c r="FCK5" s="367"/>
      <c r="FCL5" s="367"/>
      <c r="FCM5" s="367"/>
      <c r="FCN5" s="367"/>
      <c r="FCO5" s="367"/>
      <c r="FCP5" s="367"/>
      <c r="FCQ5" s="367"/>
      <c r="FCR5" s="367"/>
      <c r="FCS5" s="367"/>
      <c r="FCT5" s="367"/>
      <c r="FCU5" s="367"/>
      <c r="FCV5" s="367"/>
      <c r="FCW5" s="367"/>
      <c r="FCX5" s="367"/>
      <c r="FCY5" s="367"/>
      <c r="FCZ5" s="367"/>
      <c r="FDA5" s="367"/>
      <c r="FDB5" s="367"/>
      <c r="FDC5" s="367"/>
      <c r="FDD5" s="367"/>
      <c r="FDE5" s="367"/>
      <c r="FDF5" s="367"/>
      <c r="FDG5" s="367"/>
      <c r="FDH5" s="367"/>
      <c r="FDI5" s="367"/>
      <c r="FDJ5" s="367"/>
      <c r="FDK5" s="367"/>
      <c r="FDL5" s="367"/>
      <c r="FDM5" s="367"/>
      <c r="FDN5" s="367"/>
      <c r="FDO5" s="367"/>
      <c r="FDP5" s="367"/>
      <c r="FDQ5" s="367"/>
      <c r="FDR5" s="367"/>
      <c r="FDS5" s="367"/>
      <c r="FDT5" s="367"/>
      <c r="FDU5" s="367"/>
      <c r="FDV5" s="367"/>
      <c r="FDW5" s="367"/>
      <c r="FDX5" s="367"/>
      <c r="FDY5" s="367"/>
      <c r="FDZ5" s="367"/>
      <c r="FEA5" s="367"/>
      <c r="FEB5" s="367"/>
      <c r="FEC5" s="367"/>
      <c r="FED5" s="367"/>
      <c r="FEE5" s="367"/>
      <c r="FEF5" s="367"/>
      <c r="FEG5" s="367"/>
      <c r="FEH5" s="367"/>
      <c r="FEI5" s="367"/>
      <c r="FEJ5" s="367"/>
      <c r="FEK5" s="367"/>
      <c r="FEL5" s="367"/>
      <c r="FEM5" s="367"/>
      <c r="FEN5" s="367"/>
      <c r="FEO5" s="367"/>
      <c r="FEP5" s="367"/>
      <c r="FEQ5" s="367"/>
      <c r="FER5" s="367"/>
      <c r="FES5" s="367"/>
      <c r="FET5" s="367"/>
      <c r="FEU5" s="367"/>
      <c r="FEV5" s="367"/>
      <c r="FEW5" s="367"/>
      <c r="FEX5" s="367"/>
      <c r="FEY5" s="367"/>
      <c r="FEZ5" s="367"/>
      <c r="FFA5" s="367"/>
      <c r="FFB5" s="367"/>
      <c r="FFC5" s="367"/>
      <c r="FFD5" s="367"/>
      <c r="FFE5" s="367"/>
      <c r="FFF5" s="367"/>
      <c r="FFG5" s="367"/>
      <c r="FFH5" s="367"/>
      <c r="FFI5" s="367"/>
      <c r="FFJ5" s="367"/>
      <c r="FFK5" s="367"/>
      <c r="FFL5" s="367"/>
      <c r="FFM5" s="367"/>
      <c r="FFN5" s="367"/>
      <c r="FFO5" s="367"/>
      <c r="FFP5" s="367"/>
      <c r="FFQ5" s="367"/>
      <c r="FFR5" s="367"/>
      <c r="FFS5" s="367"/>
      <c r="FFT5" s="367"/>
      <c r="FFU5" s="367"/>
      <c r="FFV5" s="367"/>
      <c r="FFW5" s="367"/>
      <c r="FFX5" s="367"/>
      <c r="FFY5" s="367"/>
      <c r="FFZ5" s="367"/>
      <c r="FGA5" s="367"/>
      <c r="FGB5" s="367"/>
      <c r="FGC5" s="367"/>
      <c r="FGD5" s="367"/>
      <c r="FGE5" s="367"/>
      <c r="FGF5" s="367"/>
      <c r="FGG5" s="367"/>
      <c r="FGH5" s="367"/>
      <c r="FGI5" s="367"/>
      <c r="FGJ5" s="367"/>
      <c r="FGK5" s="367"/>
      <c r="FGL5" s="367"/>
      <c r="FGM5" s="367"/>
      <c r="FGN5" s="367"/>
      <c r="FGO5" s="367"/>
      <c r="FGP5" s="367"/>
      <c r="FGQ5" s="367"/>
      <c r="FGR5" s="367"/>
      <c r="FGS5" s="367"/>
      <c r="FGT5" s="367"/>
      <c r="FGU5" s="367"/>
      <c r="FGV5" s="367"/>
      <c r="FGW5" s="367"/>
      <c r="FGX5" s="367"/>
      <c r="FGY5" s="367"/>
      <c r="FGZ5" s="367"/>
      <c r="FHA5" s="367"/>
      <c r="FHB5" s="367"/>
      <c r="FHC5" s="367"/>
      <c r="FHD5" s="367"/>
      <c r="FHE5" s="367"/>
      <c r="FHF5" s="367"/>
      <c r="FHG5" s="367"/>
      <c r="FHH5" s="367"/>
      <c r="FHI5" s="367"/>
      <c r="FHJ5" s="367"/>
      <c r="FHK5" s="367"/>
      <c r="FHL5" s="367"/>
      <c r="FHM5" s="367"/>
      <c r="FHN5" s="367"/>
      <c r="FHO5" s="367"/>
      <c r="FHP5" s="367"/>
      <c r="FHQ5" s="367"/>
      <c r="FHR5" s="367"/>
      <c r="FHS5" s="367"/>
      <c r="FHT5" s="367"/>
      <c r="FHU5" s="367"/>
      <c r="FHV5" s="367"/>
      <c r="FHW5" s="367"/>
      <c r="FHX5" s="367"/>
      <c r="FHY5" s="367"/>
      <c r="FHZ5" s="367"/>
      <c r="FIA5" s="367"/>
      <c r="FIB5" s="367"/>
      <c r="FIC5" s="367"/>
      <c r="FID5" s="367"/>
      <c r="FIE5" s="367"/>
      <c r="FIF5" s="367"/>
      <c r="FIG5" s="367"/>
      <c r="FIH5" s="367"/>
      <c r="FII5" s="367"/>
      <c r="FIJ5" s="367"/>
      <c r="FIK5" s="367"/>
      <c r="FIL5" s="367"/>
      <c r="FIM5" s="367"/>
      <c r="FIN5" s="367"/>
      <c r="FIO5" s="367"/>
      <c r="FIP5" s="367"/>
      <c r="FIQ5" s="367"/>
      <c r="FIR5" s="367"/>
      <c r="FIS5" s="367"/>
      <c r="FIT5" s="367"/>
      <c r="FIU5" s="367"/>
      <c r="FIV5" s="367"/>
      <c r="FIW5" s="367"/>
      <c r="FIX5" s="367"/>
      <c r="FIY5" s="367"/>
      <c r="FIZ5" s="367"/>
      <c r="FJA5" s="367"/>
      <c r="FJB5" s="367"/>
      <c r="FJC5" s="367"/>
      <c r="FJD5" s="367"/>
      <c r="FJE5" s="367"/>
      <c r="FJF5" s="367"/>
      <c r="FJG5" s="367"/>
      <c r="FJH5" s="367"/>
      <c r="FJI5" s="367"/>
      <c r="FJJ5" s="367"/>
      <c r="FJK5" s="367"/>
      <c r="FJL5" s="367"/>
      <c r="FJM5" s="367"/>
      <c r="FJN5" s="367"/>
      <c r="FJO5" s="367"/>
      <c r="FJP5" s="367"/>
      <c r="FJQ5" s="367"/>
      <c r="FJR5" s="367"/>
      <c r="FJS5" s="367"/>
      <c r="FJT5" s="367"/>
      <c r="FJU5" s="367"/>
      <c r="FJV5" s="367"/>
      <c r="FJW5" s="367"/>
      <c r="FJX5" s="367"/>
      <c r="FJY5" s="367"/>
      <c r="FJZ5" s="367"/>
      <c r="FKA5" s="367"/>
      <c r="FKB5" s="367"/>
      <c r="FKC5" s="367"/>
      <c r="FKD5" s="367"/>
      <c r="FKE5" s="367"/>
      <c r="FKF5" s="367"/>
      <c r="FKG5" s="367"/>
      <c r="FKH5" s="367"/>
      <c r="FKI5" s="367"/>
      <c r="FKJ5" s="367"/>
      <c r="FKK5" s="367"/>
      <c r="FKL5" s="367"/>
      <c r="FKM5" s="367"/>
      <c r="FKN5" s="367"/>
      <c r="FKO5" s="367"/>
      <c r="FKP5" s="367"/>
      <c r="FKQ5" s="367"/>
      <c r="FKR5" s="367"/>
      <c r="FKS5" s="367"/>
      <c r="FKT5" s="367"/>
      <c r="FKU5" s="367"/>
      <c r="FKV5" s="367"/>
      <c r="FKW5" s="367"/>
      <c r="FKX5" s="367"/>
      <c r="FKY5" s="367"/>
      <c r="FKZ5" s="367"/>
      <c r="FLA5" s="367"/>
      <c r="FLB5" s="367"/>
      <c r="FLC5" s="367"/>
      <c r="FLD5" s="367"/>
      <c r="FLE5" s="367"/>
      <c r="FLF5" s="367"/>
      <c r="FLG5" s="367"/>
      <c r="FLH5" s="367"/>
      <c r="FLI5" s="367"/>
      <c r="FLJ5" s="367"/>
      <c r="FLK5" s="367"/>
      <c r="FLL5" s="367"/>
      <c r="FLM5" s="367"/>
      <c r="FLN5" s="367"/>
      <c r="FLO5" s="367"/>
      <c r="FLP5" s="367"/>
      <c r="FLQ5" s="367"/>
      <c r="FLR5" s="367"/>
      <c r="FLS5" s="367"/>
      <c r="FLT5" s="367"/>
      <c r="FLU5" s="367"/>
      <c r="FLV5" s="367"/>
      <c r="FLW5" s="367"/>
      <c r="FLX5" s="367"/>
      <c r="FLY5" s="367"/>
      <c r="FLZ5" s="367"/>
      <c r="FMA5" s="367"/>
      <c r="FMB5" s="367"/>
      <c r="FMC5" s="367"/>
      <c r="FMD5" s="367"/>
      <c r="FME5" s="367"/>
      <c r="FMF5" s="367"/>
      <c r="FMG5" s="367"/>
      <c r="FMH5" s="367"/>
      <c r="FMI5" s="367"/>
      <c r="FMJ5" s="367"/>
      <c r="FMK5" s="367"/>
      <c r="FML5" s="367"/>
      <c r="FMM5" s="367"/>
      <c r="FMN5" s="367"/>
      <c r="FMO5" s="367"/>
      <c r="FMP5" s="367"/>
      <c r="FMQ5" s="367"/>
      <c r="FMR5" s="367"/>
      <c r="FMS5" s="367"/>
      <c r="FMT5" s="367"/>
      <c r="FMU5" s="367"/>
      <c r="FMV5" s="367"/>
      <c r="FMW5" s="367"/>
      <c r="FMX5" s="367"/>
      <c r="FMY5" s="367"/>
      <c r="FMZ5" s="367"/>
      <c r="FNA5" s="367"/>
      <c r="FNB5" s="367"/>
      <c r="FNC5" s="367"/>
      <c r="FND5" s="367"/>
      <c r="FNE5" s="367"/>
      <c r="FNF5" s="367"/>
      <c r="FNG5" s="367"/>
      <c r="FNH5" s="367"/>
      <c r="FNI5" s="367"/>
      <c r="FNJ5" s="367"/>
      <c r="FNK5" s="367"/>
      <c r="FNL5" s="367"/>
      <c r="FNM5" s="367"/>
      <c r="FNN5" s="367"/>
      <c r="FNO5" s="367"/>
      <c r="FNP5" s="367"/>
      <c r="FNQ5" s="367"/>
      <c r="FNR5" s="367"/>
      <c r="FNS5" s="367"/>
      <c r="FNT5" s="367"/>
      <c r="FNU5" s="367"/>
      <c r="FNV5" s="367"/>
      <c r="FNW5" s="367"/>
      <c r="FNX5" s="367"/>
      <c r="FNY5" s="367"/>
      <c r="FNZ5" s="367"/>
      <c r="FOA5" s="367"/>
      <c r="FOB5" s="367"/>
      <c r="FOC5" s="367"/>
      <c r="FOD5" s="367"/>
      <c r="FOE5" s="367"/>
      <c r="FOF5" s="367"/>
      <c r="FOG5" s="367"/>
      <c r="FOH5" s="367"/>
      <c r="FOI5" s="367"/>
      <c r="FOJ5" s="367"/>
      <c r="FOK5" s="367"/>
      <c r="FOL5" s="367"/>
      <c r="FOM5" s="367"/>
      <c r="FON5" s="367"/>
      <c r="FOO5" s="367"/>
      <c r="FOP5" s="367"/>
      <c r="FOQ5" s="367"/>
      <c r="FOR5" s="367"/>
      <c r="FOS5" s="367"/>
      <c r="FOT5" s="367"/>
      <c r="FOU5" s="367"/>
      <c r="FOV5" s="367"/>
      <c r="FOW5" s="367"/>
      <c r="FOX5" s="367"/>
      <c r="FOY5" s="367"/>
      <c r="FOZ5" s="367"/>
      <c r="FPA5" s="367"/>
      <c r="FPB5" s="367"/>
      <c r="FPC5" s="367"/>
      <c r="FPD5" s="367"/>
      <c r="FPE5" s="367"/>
      <c r="FPF5" s="367"/>
      <c r="FPG5" s="367"/>
      <c r="FPH5" s="367"/>
      <c r="FPI5" s="367"/>
      <c r="FPJ5" s="367"/>
      <c r="FPK5" s="367"/>
      <c r="FPL5" s="367"/>
      <c r="FPM5" s="367"/>
      <c r="FPN5" s="367"/>
      <c r="FPO5" s="367"/>
      <c r="FPP5" s="367"/>
      <c r="FPQ5" s="367"/>
      <c r="FPR5" s="367"/>
      <c r="FPS5" s="367"/>
      <c r="FPT5" s="367"/>
      <c r="FPU5" s="367"/>
      <c r="FPV5" s="367"/>
      <c r="FPW5" s="367"/>
      <c r="FPX5" s="367"/>
      <c r="FPY5" s="367"/>
      <c r="FPZ5" s="367"/>
      <c r="FQA5" s="367"/>
      <c r="FQB5" s="367"/>
      <c r="FQC5" s="367"/>
      <c r="FQD5" s="367"/>
      <c r="FQE5" s="367"/>
      <c r="FQF5" s="367"/>
      <c r="FQG5" s="367"/>
      <c r="FQH5" s="367"/>
      <c r="FQI5" s="367"/>
      <c r="FQJ5" s="367"/>
      <c r="FQK5" s="367"/>
      <c r="FQL5" s="367"/>
      <c r="FQM5" s="367"/>
      <c r="FQN5" s="367"/>
      <c r="FQO5" s="367"/>
      <c r="FQP5" s="367"/>
      <c r="FQQ5" s="367"/>
      <c r="FQR5" s="367"/>
      <c r="FQS5" s="367"/>
      <c r="FQT5" s="367"/>
      <c r="FQU5" s="367"/>
      <c r="FQV5" s="367"/>
      <c r="FQW5" s="367"/>
      <c r="FQX5" s="367"/>
      <c r="FQY5" s="367"/>
      <c r="FQZ5" s="367"/>
      <c r="FRA5" s="367"/>
      <c r="FRB5" s="367"/>
      <c r="FRC5" s="367"/>
      <c r="FRD5" s="367"/>
      <c r="FRE5" s="367"/>
      <c r="FRF5" s="367"/>
      <c r="FRG5" s="367"/>
      <c r="FRH5" s="367"/>
      <c r="FRI5" s="367"/>
      <c r="FRJ5" s="367"/>
      <c r="FRK5" s="367"/>
      <c r="FRL5" s="367"/>
      <c r="FRM5" s="367"/>
      <c r="FRN5" s="367"/>
      <c r="FRO5" s="367"/>
      <c r="FRP5" s="367"/>
      <c r="FRQ5" s="367"/>
      <c r="FRR5" s="367"/>
      <c r="FRS5" s="367"/>
      <c r="FRT5" s="367"/>
      <c r="FRU5" s="367"/>
      <c r="FRV5" s="367"/>
      <c r="FRW5" s="367"/>
      <c r="FRX5" s="367"/>
      <c r="FRY5" s="367"/>
      <c r="FRZ5" s="367"/>
      <c r="FSA5" s="367"/>
      <c r="FSB5" s="367"/>
      <c r="FSC5" s="367"/>
      <c r="FSD5" s="367"/>
      <c r="FSE5" s="367"/>
      <c r="FSF5" s="367"/>
      <c r="FSG5" s="367"/>
      <c r="FSH5" s="367"/>
      <c r="FSI5" s="367"/>
      <c r="FSJ5" s="367"/>
      <c r="FSK5" s="367"/>
      <c r="FSL5" s="367"/>
      <c r="FSM5" s="367"/>
      <c r="FSN5" s="367"/>
      <c r="FSO5" s="367"/>
      <c r="FSP5" s="367"/>
      <c r="FSQ5" s="367"/>
      <c r="FSR5" s="367"/>
      <c r="FSS5" s="367"/>
      <c r="FST5" s="367"/>
      <c r="FSU5" s="367"/>
      <c r="FSV5" s="367"/>
      <c r="FSW5" s="367"/>
      <c r="FSX5" s="367"/>
      <c r="FSY5" s="367"/>
      <c r="FSZ5" s="367"/>
      <c r="FTA5" s="367"/>
      <c r="FTB5" s="367"/>
      <c r="FTC5" s="367"/>
      <c r="FTD5" s="367"/>
      <c r="FTE5" s="367"/>
      <c r="FTF5" s="367"/>
      <c r="FTG5" s="367"/>
      <c r="FTH5" s="367"/>
      <c r="FTI5" s="367"/>
      <c r="FTJ5" s="367"/>
      <c r="FTK5" s="367"/>
      <c r="FTL5" s="367"/>
      <c r="FTM5" s="367"/>
      <c r="FTN5" s="367"/>
      <c r="FTO5" s="367"/>
      <c r="FTP5" s="367"/>
      <c r="FTQ5" s="367"/>
      <c r="FTR5" s="367"/>
      <c r="FTS5" s="367"/>
      <c r="FTT5" s="367"/>
      <c r="FTU5" s="367"/>
      <c r="FTV5" s="367"/>
      <c r="FTW5" s="367"/>
      <c r="FTX5" s="367"/>
      <c r="FTY5" s="367"/>
      <c r="FTZ5" s="367"/>
      <c r="FUA5" s="367"/>
      <c r="FUB5" s="367"/>
      <c r="FUC5" s="367"/>
      <c r="FUD5" s="367"/>
      <c r="FUE5" s="367"/>
      <c r="FUF5" s="367"/>
      <c r="FUG5" s="367"/>
      <c r="FUH5" s="367"/>
      <c r="FUI5" s="367"/>
      <c r="FUJ5" s="367"/>
      <c r="FUK5" s="367"/>
      <c r="FUL5" s="367"/>
      <c r="FUM5" s="367"/>
      <c r="FUN5" s="367"/>
      <c r="FUO5" s="367"/>
      <c r="FUP5" s="367"/>
      <c r="FUQ5" s="367"/>
      <c r="FUR5" s="367"/>
      <c r="FUS5" s="367"/>
      <c r="FUT5" s="367"/>
      <c r="FUU5" s="367"/>
      <c r="FUV5" s="367"/>
      <c r="FUW5" s="367"/>
      <c r="FUX5" s="367"/>
      <c r="FUY5" s="367"/>
      <c r="FUZ5" s="367"/>
      <c r="FVA5" s="367"/>
      <c r="FVB5" s="367"/>
      <c r="FVC5" s="367"/>
      <c r="FVD5" s="367"/>
      <c r="FVE5" s="367"/>
      <c r="FVF5" s="367"/>
      <c r="FVG5" s="367"/>
      <c r="FVH5" s="367"/>
      <c r="FVI5" s="367"/>
      <c r="FVJ5" s="367"/>
      <c r="FVK5" s="367"/>
      <c r="FVL5" s="367"/>
      <c r="FVM5" s="367"/>
      <c r="FVN5" s="367"/>
      <c r="FVO5" s="367"/>
      <c r="FVP5" s="367"/>
      <c r="FVQ5" s="367"/>
      <c r="FVR5" s="367"/>
      <c r="FVS5" s="367"/>
      <c r="FVT5" s="367"/>
      <c r="FVU5" s="367"/>
      <c r="FVV5" s="367"/>
      <c r="FVW5" s="367"/>
      <c r="FVX5" s="367"/>
      <c r="FVY5" s="367"/>
      <c r="FVZ5" s="367"/>
      <c r="FWA5" s="367"/>
      <c r="FWB5" s="367"/>
      <c r="FWC5" s="367"/>
      <c r="FWD5" s="367"/>
      <c r="FWE5" s="367"/>
      <c r="FWF5" s="367"/>
      <c r="FWG5" s="367"/>
      <c r="FWH5" s="367"/>
      <c r="FWI5" s="367"/>
      <c r="FWJ5" s="367"/>
      <c r="FWK5" s="367"/>
      <c r="FWL5" s="367"/>
      <c r="FWM5" s="367"/>
      <c r="FWN5" s="367"/>
      <c r="FWO5" s="367"/>
      <c r="FWP5" s="367"/>
      <c r="FWQ5" s="367"/>
      <c r="FWR5" s="367"/>
      <c r="FWS5" s="367"/>
      <c r="FWT5" s="367"/>
      <c r="FWU5" s="367"/>
      <c r="FWV5" s="367"/>
      <c r="FWW5" s="367"/>
      <c r="FWX5" s="367"/>
      <c r="FWY5" s="367"/>
      <c r="FWZ5" s="367"/>
      <c r="FXA5" s="367"/>
      <c r="FXB5" s="367"/>
      <c r="FXC5" s="367"/>
      <c r="FXD5" s="367"/>
      <c r="FXE5" s="367"/>
      <c r="FXF5" s="367"/>
      <c r="FXG5" s="367"/>
      <c r="FXH5" s="367"/>
      <c r="FXI5" s="367"/>
      <c r="FXJ5" s="367"/>
      <c r="FXK5" s="367"/>
      <c r="FXL5" s="367"/>
      <c r="FXM5" s="367"/>
      <c r="FXN5" s="367"/>
      <c r="FXO5" s="367"/>
      <c r="FXP5" s="367"/>
      <c r="FXQ5" s="367"/>
      <c r="FXR5" s="367"/>
      <c r="FXS5" s="367"/>
      <c r="FXT5" s="367"/>
      <c r="FXU5" s="367"/>
      <c r="FXV5" s="367"/>
      <c r="FXW5" s="367"/>
      <c r="FXX5" s="367"/>
      <c r="FXY5" s="367"/>
      <c r="FXZ5" s="367"/>
      <c r="FYA5" s="367"/>
      <c r="FYB5" s="367"/>
      <c r="FYC5" s="367"/>
      <c r="FYD5" s="367"/>
      <c r="FYE5" s="367"/>
      <c r="FYF5" s="367"/>
      <c r="FYG5" s="367"/>
      <c r="FYH5" s="367"/>
      <c r="FYI5" s="367"/>
      <c r="FYJ5" s="367"/>
      <c r="FYK5" s="367"/>
      <c r="FYL5" s="367"/>
      <c r="FYM5" s="367"/>
      <c r="FYN5" s="367"/>
      <c r="FYO5" s="367"/>
      <c r="FYP5" s="367"/>
      <c r="FYQ5" s="367"/>
      <c r="FYR5" s="367"/>
      <c r="FYS5" s="367"/>
      <c r="FYT5" s="367"/>
      <c r="FYU5" s="367"/>
      <c r="FYV5" s="367"/>
      <c r="FYW5" s="367"/>
      <c r="FYX5" s="367"/>
      <c r="FYY5" s="367"/>
      <c r="FYZ5" s="367"/>
      <c r="FZA5" s="367"/>
      <c r="FZB5" s="367"/>
      <c r="FZC5" s="367"/>
      <c r="FZD5" s="367"/>
      <c r="FZE5" s="367"/>
      <c r="FZF5" s="367"/>
      <c r="FZG5" s="367"/>
      <c r="FZH5" s="367"/>
      <c r="FZI5" s="367"/>
      <c r="FZJ5" s="367"/>
      <c r="FZK5" s="367"/>
      <c r="FZL5" s="367"/>
      <c r="FZM5" s="367"/>
      <c r="FZN5" s="367"/>
      <c r="FZO5" s="367"/>
      <c r="FZP5" s="367"/>
      <c r="FZQ5" s="367"/>
      <c r="FZR5" s="367"/>
      <c r="FZS5" s="367"/>
      <c r="FZT5" s="367"/>
      <c r="FZU5" s="367"/>
      <c r="FZV5" s="367"/>
      <c r="FZW5" s="367"/>
      <c r="FZX5" s="367"/>
      <c r="FZY5" s="367"/>
      <c r="FZZ5" s="367"/>
      <c r="GAA5" s="367"/>
      <c r="GAB5" s="367"/>
      <c r="GAC5" s="367"/>
      <c r="GAD5" s="367"/>
      <c r="GAE5" s="367"/>
      <c r="GAF5" s="367"/>
      <c r="GAG5" s="367"/>
      <c r="GAH5" s="367"/>
      <c r="GAI5" s="367"/>
      <c r="GAJ5" s="367"/>
      <c r="GAK5" s="367"/>
      <c r="GAL5" s="367"/>
      <c r="GAM5" s="367"/>
      <c r="GAN5" s="367"/>
      <c r="GAO5" s="367"/>
      <c r="GAP5" s="367"/>
      <c r="GAQ5" s="367"/>
      <c r="GAR5" s="367"/>
      <c r="GAS5" s="367"/>
      <c r="GAT5" s="367"/>
      <c r="GAU5" s="367"/>
      <c r="GAV5" s="367"/>
      <c r="GAW5" s="367"/>
      <c r="GAX5" s="367"/>
      <c r="GAY5" s="367"/>
      <c r="GAZ5" s="367"/>
      <c r="GBA5" s="367"/>
      <c r="GBB5" s="367"/>
      <c r="GBC5" s="367"/>
      <c r="GBD5" s="367"/>
      <c r="GBE5" s="367"/>
      <c r="GBF5" s="367"/>
      <c r="GBG5" s="367"/>
      <c r="GBH5" s="367"/>
      <c r="GBI5" s="367"/>
      <c r="GBJ5" s="367"/>
      <c r="GBK5" s="367"/>
      <c r="GBL5" s="367"/>
      <c r="GBM5" s="367"/>
      <c r="GBN5" s="367"/>
      <c r="GBO5" s="367"/>
      <c r="GBP5" s="367"/>
      <c r="GBQ5" s="367"/>
      <c r="GBR5" s="367"/>
      <c r="GBS5" s="367"/>
      <c r="GBT5" s="367"/>
      <c r="GBU5" s="367"/>
      <c r="GBV5" s="367"/>
      <c r="GBW5" s="367"/>
      <c r="GBX5" s="367"/>
      <c r="GBY5" s="367"/>
      <c r="GBZ5" s="367"/>
      <c r="GCA5" s="367"/>
      <c r="GCB5" s="367"/>
      <c r="GCC5" s="367"/>
      <c r="GCD5" s="367"/>
      <c r="GCE5" s="367"/>
      <c r="GCF5" s="367"/>
      <c r="GCG5" s="367"/>
      <c r="GCH5" s="367"/>
      <c r="GCI5" s="367"/>
      <c r="GCJ5" s="367"/>
      <c r="GCK5" s="367"/>
      <c r="GCL5" s="367"/>
      <c r="GCM5" s="367"/>
      <c r="GCN5" s="367"/>
      <c r="GCO5" s="367"/>
      <c r="GCP5" s="367"/>
      <c r="GCQ5" s="367"/>
      <c r="GCR5" s="367"/>
      <c r="GCS5" s="367"/>
      <c r="GCT5" s="367"/>
      <c r="GCU5" s="367"/>
      <c r="GCV5" s="367"/>
      <c r="GCW5" s="367"/>
      <c r="GCX5" s="367"/>
      <c r="GCY5" s="367"/>
      <c r="GCZ5" s="367"/>
      <c r="GDA5" s="367"/>
      <c r="GDB5" s="367"/>
      <c r="GDC5" s="367"/>
      <c r="GDD5" s="367"/>
      <c r="GDE5" s="367"/>
      <c r="GDF5" s="367"/>
      <c r="GDG5" s="367"/>
      <c r="GDH5" s="367"/>
      <c r="GDI5" s="367"/>
      <c r="GDJ5" s="367"/>
      <c r="GDK5" s="367"/>
      <c r="GDL5" s="367"/>
      <c r="GDM5" s="367"/>
      <c r="GDN5" s="367"/>
      <c r="GDO5" s="367"/>
      <c r="GDP5" s="367"/>
      <c r="GDQ5" s="367"/>
      <c r="GDR5" s="367"/>
      <c r="GDS5" s="367"/>
      <c r="GDT5" s="367"/>
      <c r="GDU5" s="367"/>
      <c r="GDV5" s="367"/>
      <c r="GDW5" s="367"/>
      <c r="GDX5" s="367"/>
      <c r="GDY5" s="367"/>
      <c r="GDZ5" s="367"/>
      <c r="GEA5" s="367"/>
      <c r="GEB5" s="367"/>
      <c r="GEC5" s="367"/>
      <c r="GED5" s="367"/>
      <c r="GEE5" s="367"/>
      <c r="GEF5" s="367"/>
      <c r="GEG5" s="367"/>
      <c r="GEH5" s="367"/>
      <c r="GEI5" s="367"/>
      <c r="GEJ5" s="367"/>
      <c r="GEK5" s="367"/>
      <c r="GEL5" s="367"/>
      <c r="GEM5" s="367"/>
      <c r="GEN5" s="367"/>
      <c r="GEO5" s="367"/>
      <c r="GEP5" s="367"/>
      <c r="GEQ5" s="367"/>
      <c r="GER5" s="367"/>
      <c r="GES5" s="367"/>
      <c r="GET5" s="367"/>
      <c r="GEU5" s="367"/>
      <c r="GEV5" s="367"/>
      <c r="GEW5" s="367"/>
      <c r="GEX5" s="367"/>
      <c r="GEY5" s="367"/>
      <c r="GEZ5" s="367"/>
      <c r="GFA5" s="367"/>
      <c r="GFB5" s="367"/>
      <c r="GFC5" s="367"/>
      <c r="GFD5" s="367"/>
      <c r="GFE5" s="367"/>
      <c r="GFF5" s="367"/>
      <c r="GFG5" s="367"/>
      <c r="GFH5" s="367"/>
      <c r="GFI5" s="367"/>
      <c r="GFJ5" s="367"/>
      <c r="GFK5" s="367"/>
      <c r="GFL5" s="367"/>
      <c r="GFM5" s="367"/>
      <c r="GFN5" s="367"/>
      <c r="GFO5" s="367"/>
      <c r="GFP5" s="367"/>
      <c r="GFQ5" s="367"/>
      <c r="GFR5" s="367"/>
      <c r="GFS5" s="367"/>
      <c r="GFT5" s="367"/>
      <c r="GFU5" s="367"/>
      <c r="GFV5" s="367"/>
      <c r="GFW5" s="367"/>
      <c r="GFX5" s="367"/>
      <c r="GFY5" s="367"/>
      <c r="GFZ5" s="367"/>
      <c r="GGA5" s="367"/>
      <c r="GGB5" s="367"/>
      <c r="GGC5" s="367"/>
      <c r="GGD5" s="367"/>
      <c r="GGE5" s="367"/>
      <c r="GGF5" s="367"/>
      <c r="GGG5" s="367"/>
      <c r="GGH5" s="367"/>
      <c r="GGI5" s="367"/>
      <c r="GGJ5" s="367"/>
      <c r="GGK5" s="367"/>
      <c r="GGL5" s="367"/>
      <c r="GGM5" s="367"/>
      <c r="GGN5" s="367"/>
      <c r="GGO5" s="367"/>
      <c r="GGP5" s="367"/>
      <c r="GGQ5" s="367"/>
      <c r="GGR5" s="367"/>
      <c r="GGS5" s="367"/>
      <c r="GGT5" s="367"/>
      <c r="GGU5" s="367"/>
      <c r="GGV5" s="367"/>
      <c r="GGW5" s="367"/>
      <c r="GGX5" s="367"/>
      <c r="GGY5" s="367"/>
      <c r="GGZ5" s="367"/>
      <c r="GHA5" s="367"/>
      <c r="GHB5" s="367"/>
      <c r="GHC5" s="367"/>
      <c r="GHD5" s="367"/>
      <c r="GHE5" s="367"/>
      <c r="GHF5" s="367"/>
      <c r="GHG5" s="367"/>
      <c r="GHH5" s="367"/>
      <c r="GHI5" s="367"/>
      <c r="GHJ5" s="367"/>
      <c r="GHK5" s="367"/>
      <c r="GHL5" s="367"/>
      <c r="GHM5" s="367"/>
      <c r="GHN5" s="367"/>
      <c r="GHO5" s="367"/>
      <c r="GHP5" s="367"/>
      <c r="GHQ5" s="367"/>
      <c r="GHR5" s="367"/>
      <c r="GHS5" s="367"/>
      <c r="GHT5" s="367"/>
      <c r="GHU5" s="367"/>
      <c r="GHV5" s="367"/>
      <c r="GHW5" s="367"/>
      <c r="GHX5" s="367"/>
      <c r="GHY5" s="367"/>
      <c r="GHZ5" s="367"/>
      <c r="GIA5" s="367"/>
      <c r="GIB5" s="367"/>
      <c r="GIC5" s="367"/>
      <c r="GID5" s="367"/>
      <c r="GIE5" s="367"/>
      <c r="GIF5" s="367"/>
      <c r="GIG5" s="367"/>
      <c r="GIH5" s="367"/>
      <c r="GII5" s="367"/>
      <c r="GIJ5" s="367"/>
      <c r="GIK5" s="367"/>
      <c r="GIL5" s="367"/>
      <c r="GIM5" s="367"/>
      <c r="GIN5" s="367"/>
      <c r="GIO5" s="367"/>
      <c r="GIP5" s="367"/>
      <c r="GIQ5" s="367"/>
      <c r="GIR5" s="367"/>
      <c r="GIS5" s="367"/>
      <c r="GIT5" s="367"/>
      <c r="GIU5" s="367"/>
      <c r="GIV5" s="367"/>
      <c r="GIW5" s="367"/>
      <c r="GIX5" s="367"/>
      <c r="GIY5" s="367"/>
      <c r="GIZ5" s="367"/>
      <c r="GJA5" s="367"/>
      <c r="GJB5" s="367"/>
      <c r="GJC5" s="367"/>
      <c r="GJD5" s="367"/>
      <c r="GJE5" s="367"/>
      <c r="GJF5" s="367"/>
      <c r="GJG5" s="367"/>
      <c r="GJH5" s="367"/>
      <c r="GJI5" s="367"/>
      <c r="GJJ5" s="367"/>
      <c r="GJK5" s="367"/>
      <c r="GJL5" s="367"/>
      <c r="GJM5" s="367"/>
      <c r="GJN5" s="367"/>
      <c r="GJO5" s="367"/>
      <c r="GJP5" s="367"/>
      <c r="GJQ5" s="367"/>
      <c r="GJR5" s="367"/>
      <c r="GJS5" s="367"/>
      <c r="GJT5" s="367"/>
      <c r="GJU5" s="367"/>
      <c r="GJV5" s="367"/>
      <c r="GJW5" s="367"/>
      <c r="GJX5" s="367"/>
      <c r="GJY5" s="367"/>
      <c r="GJZ5" s="367"/>
      <c r="GKA5" s="367"/>
      <c r="GKB5" s="367"/>
      <c r="GKC5" s="367"/>
      <c r="GKD5" s="367"/>
      <c r="GKE5" s="367"/>
      <c r="GKF5" s="367"/>
      <c r="GKG5" s="367"/>
      <c r="GKH5" s="367"/>
      <c r="GKI5" s="367"/>
      <c r="GKJ5" s="367"/>
      <c r="GKK5" s="367"/>
      <c r="GKL5" s="367"/>
      <c r="GKM5" s="367"/>
      <c r="GKN5" s="367"/>
      <c r="GKO5" s="367"/>
      <c r="GKP5" s="367"/>
      <c r="GKQ5" s="367"/>
      <c r="GKR5" s="367"/>
      <c r="GKS5" s="367"/>
      <c r="GKT5" s="367"/>
      <c r="GKU5" s="367"/>
      <c r="GKV5" s="367"/>
      <c r="GKW5" s="367"/>
      <c r="GKX5" s="367"/>
      <c r="GKY5" s="367"/>
      <c r="GKZ5" s="367"/>
      <c r="GLA5" s="367"/>
      <c r="GLB5" s="367"/>
      <c r="GLC5" s="367"/>
      <c r="GLD5" s="367"/>
      <c r="GLE5" s="367"/>
      <c r="GLF5" s="367"/>
      <c r="GLG5" s="367"/>
      <c r="GLH5" s="367"/>
      <c r="GLI5" s="367"/>
      <c r="GLJ5" s="367"/>
      <c r="GLK5" s="367"/>
      <c r="GLL5" s="367"/>
      <c r="GLM5" s="367"/>
      <c r="GLN5" s="367"/>
      <c r="GLO5" s="367"/>
      <c r="GLP5" s="367"/>
      <c r="GLQ5" s="367"/>
      <c r="GLR5" s="367"/>
      <c r="GLS5" s="367"/>
      <c r="GLT5" s="367"/>
      <c r="GLU5" s="367"/>
      <c r="GLV5" s="367"/>
      <c r="GLW5" s="367"/>
      <c r="GLX5" s="367"/>
      <c r="GLY5" s="367"/>
      <c r="GLZ5" s="367"/>
      <c r="GMA5" s="367"/>
      <c r="GMB5" s="367"/>
      <c r="GMC5" s="367"/>
      <c r="GMD5" s="367"/>
      <c r="GME5" s="367"/>
      <c r="GMF5" s="367"/>
      <c r="GMG5" s="367"/>
      <c r="GMH5" s="367"/>
      <c r="GMI5" s="367"/>
      <c r="GMJ5" s="367"/>
      <c r="GMK5" s="367"/>
      <c r="GML5" s="367"/>
      <c r="GMM5" s="367"/>
      <c r="GMN5" s="367"/>
      <c r="GMO5" s="367"/>
      <c r="GMP5" s="367"/>
      <c r="GMQ5" s="367"/>
      <c r="GMR5" s="367"/>
      <c r="GMS5" s="367"/>
      <c r="GMT5" s="367"/>
      <c r="GMU5" s="367"/>
      <c r="GMV5" s="367"/>
      <c r="GMW5" s="367"/>
      <c r="GMX5" s="367"/>
      <c r="GMY5" s="367"/>
      <c r="GMZ5" s="367"/>
      <c r="GNA5" s="367"/>
      <c r="GNB5" s="367"/>
      <c r="GNC5" s="367"/>
      <c r="GND5" s="367"/>
      <c r="GNE5" s="367"/>
      <c r="GNF5" s="367"/>
      <c r="GNG5" s="367"/>
      <c r="GNH5" s="367"/>
      <c r="GNI5" s="367"/>
      <c r="GNJ5" s="367"/>
      <c r="GNK5" s="367"/>
      <c r="GNL5" s="367"/>
      <c r="GNM5" s="367"/>
      <c r="GNN5" s="367"/>
      <c r="GNO5" s="367"/>
      <c r="GNP5" s="367"/>
      <c r="GNQ5" s="367"/>
      <c r="GNR5" s="367"/>
      <c r="GNS5" s="367"/>
      <c r="GNT5" s="367"/>
      <c r="GNU5" s="367"/>
      <c r="GNV5" s="367"/>
      <c r="GNW5" s="367"/>
      <c r="GNX5" s="367"/>
      <c r="GNY5" s="367"/>
      <c r="GNZ5" s="367"/>
      <c r="GOA5" s="367"/>
      <c r="GOB5" s="367"/>
      <c r="GOC5" s="367"/>
      <c r="GOD5" s="367"/>
      <c r="GOE5" s="367"/>
      <c r="GOF5" s="367"/>
      <c r="GOG5" s="367"/>
      <c r="GOH5" s="367"/>
      <c r="GOI5" s="367"/>
      <c r="GOJ5" s="367"/>
      <c r="GOK5" s="367"/>
      <c r="GOL5" s="367"/>
      <c r="GOM5" s="367"/>
      <c r="GON5" s="367"/>
      <c r="GOO5" s="367"/>
      <c r="GOP5" s="367"/>
      <c r="GOQ5" s="367"/>
      <c r="GOR5" s="367"/>
      <c r="GOS5" s="367"/>
      <c r="GOT5" s="367"/>
      <c r="GOU5" s="367"/>
      <c r="GOV5" s="367"/>
      <c r="GOW5" s="367"/>
      <c r="GOX5" s="367"/>
      <c r="GOY5" s="367"/>
      <c r="GOZ5" s="367"/>
      <c r="GPA5" s="367"/>
      <c r="GPB5" s="367"/>
      <c r="GPC5" s="367"/>
      <c r="GPD5" s="367"/>
      <c r="GPE5" s="367"/>
      <c r="GPF5" s="367"/>
      <c r="GPG5" s="367"/>
      <c r="GPH5" s="367"/>
      <c r="GPI5" s="367"/>
      <c r="GPJ5" s="367"/>
      <c r="GPK5" s="367"/>
      <c r="GPL5" s="367"/>
      <c r="GPM5" s="367"/>
      <c r="GPN5" s="367"/>
      <c r="GPO5" s="367"/>
      <c r="GPP5" s="367"/>
      <c r="GPQ5" s="367"/>
      <c r="GPR5" s="367"/>
      <c r="GPS5" s="367"/>
      <c r="GPT5" s="367"/>
      <c r="GPU5" s="367"/>
      <c r="GPV5" s="367"/>
      <c r="GPW5" s="367"/>
      <c r="GPX5" s="367"/>
      <c r="GPY5" s="367"/>
      <c r="GPZ5" s="367"/>
      <c r="GQA5" s="367"/>
      <c r="GQB5" s="367"/>
      <c r="GQC5" s="367"/>
      <c r="GQD5" s="367"/>
      <c r="GQE5" s="367"/>
      <c r="GQF5" s="367"/>
      <c r="GQG5" s="367"/>
      <c r="GQH5" s="367"/>
      <c r="GQI5" s="367"/>
      <c r="GQJ5" s="367"/>
      <c r="GQK5" s="367"/>
      <c r="GQL5" s="367"/>
      <c r="GQM5" s="367"/>
      <c r="GQN5" s="367"/>
      <c r="GQO5" s="367"/>
      <c r="GQP5" s="367"/>
      <c r="GQQ5" s="367"/>
      <c r="GQR5" s="367"/>
      <c r="GQS5" s="367"/>
      <c r="GQT5" s="367"/>
      <c r="GQU5" s="367"/>
      <c r="GQV5" s="367"/>
      <c r="GQW5" s="367"/>
      <c r="GQX5" s="367"/>
      <c r="GQY5" s="367"/>
      <c r="GQZ5" s="367"/>
      <c r="GRA5" s="367"/>
      <c r="GRB5" s="367"/>
      <c r="GRC5" s="367"/>
      <c r="GRD5" s="367"/>
      <c r="GRE5" s="367"/>
      <c r="GRF5" s="367"/>
      <c r="GRG5" s="367"/>
      <c r="GRH5" s="367"/>
      <c r="GRI5" s="367"/>
      <c r="GRJ5" s="367"/>
      <c r="GRK5" s="367"/>
      <c r="GRL5" s="367"/>
      <c r="GRM5" s="367"/>
      <c r="GRN5" s="367"/>
      <c r="GRO5" s="367"/>
      <c r="GRP5" s="367"/>
      <c r="GRQ5" s="367"/>
      <c r="GRR5" s="367"/>
      <c r="GRS5" s="367"/>
      <c r="GRT5" s="367"/>
      <c r="GRU5" s="367"/>
      <c r="GRV5" s="367"/>
      <c r="GRW5" s="367"/>
      <c r="GRX5" s="367"/>
      <c r="GRY5" s="367"/>
      <c r="GRZ5" s="367"/>
      <c r="GSA5" s="367"/>
      <c r="GSB5" s="367"/>
      <c r="GSC5" s="367"/>
      <c r="GSD5" s="367"/>
      <c r="GSE5" s="367"/>
      <c r="GSF5" s="367"/>
      <c r="GSG5" s="367"/>
      <c r="GSH5" s="367"/>
      <c r="GSI5" s="367"/>
      <c r="GSJ5" s="367"/>
      <c r="GSK5" s="367"/>
      <c r="GSL5" s="367"/>
      <c r="GSM5" s="367"/>
      <c r="GSN5" s="367"/>
      <c r="GSO5" s="367"/>
      <c r="GSP5" s="367"/>
      <c r="GSQ5" s="367"/>
      <c r="GSR5" s="367"/>
      <c r="GSS5" s="367"/>
      <c r="GST5" s="367"/>
      <c r="GSU5" s="367"/>
      <c r="GSV5" s="367"/>
      <c r="GSW5" s="367"/>
      <c r="GSX5" s="367"/>
      <c r="GSY5" s="367"/>
      <c r="GSZ5" s="367"/>
      <c r="GTA5" s="367"/>
      <c r="GTB5" s="367"/>
      <c r="GTC5" s="367"/>
      <c r="GTD5" s="367"/>
      <c r="GTE5" s="367"/>
      <c r="GTF5" s="367"/>
      <c r="GTG5" s="367"/>
      <c r="GTH5" s="367"/>
      <c r="GTI5" s="367"/>
      <c r="GTJ5" s="367"/>
      <c r="GTK5" s="367"/>
      <c r="GTL5" s="367"/>
      <c r="GTM5" s="367"/>
      <c r="GTN5" s="367"/>
      <c r="GTO5" s="367"/>
      <c r="GTP5" s="367"/>
      <c r="GTQ5" s="367"/>
      <c r="GTR5" s="367"/>
      <c r="GTS5" s="367"/>
      <c r="GTT5" s="367"/>
      <c r="GTU5" s="367"/>
      <c r="GTV5" s="367"/>
      <c r="GTW5" s="367"/>
      <c r="GTX5" s="367"/>
      <c r="GTY5" s="367"/>
      <c r="GTZ5" s="367"/>
      <c r="GUA5" s="367"/>
      <c r="GUB5" s="367"/>
      <c r="GUC5" s="367"/>
      <c r="GUD5" s="367"/>
      <c r="GUE5" s="367"/>
      <c r="GUF5" s="367"/>
      <c r="GUG5" s="367"/>
      <c r="GUH5" s="367"/>
      <c r="GUI5" s="367"/>
      <c r="GUJ5" s="367"/>
      <c r="GUK5" s="367"/>
      <c r="GUL5" s="367"/>
      <c r="GUM5" s="367"/>
      <c r="GUN5" s="367"/>
      <c r="GUO5" s="367"/>
      <c r="GUP5" s="367"/>
      <c r="GUQ5" s="367"/>
      <c r="GUR5" s="367"/>
      <c r="GUS5" s="367"/>
      <c r="GUT5" s="367"/>
      <c r="GUU5" s="367"/>
      <c r="GUV5" s="367"/>
      <c r="GUW5" s="367"/>
      <c r="GUX5" s="367"/>
      <c r="GUY5" s="367"/>
      <c r="GUZ5" s="367"/>
      <c r="GVA5" s="367"/>
      <c r="GVB5" s="367"/>
      <c r="GVC5" s="367"/>
      <c r="GVD5" s="367"/>
      <c r="GVE5" s="367"/>
      <c r="GVF5" s="367"/>
      <c r="GVG5" s="367"/>
      <c r="GVH5" s="367"/>
      <c r="GVI5" s="367"/>
      <c r="GVJ5" s="367"/>
      <c r="GVK5" s="367"/>
      <c r="GVL5" s="367"/>
      <c r="GVM5" s="367"/>
      <c r="GVN5" s="367"/>
      <c r="GVO5" s="367"/>
      <c r="GVP5" s="367"/>
      <c r="GVQ5" s="367"/>
      <c r="GVR5" s="367"/>
      <c r="GVS5" s="367"/>
      <c r="GVT5" s="367"/>
      <c r="GVU5" s="367"/>
      <c r="GVV5" s="367"/>
      <c r="GVW5" s="367"/>
      <c r="GVX5" s="367"/>
      <c r="GVY5" s="367"/>
      <c r="GVZ5" s="367"/>
      <c r="GWA5" s="367"/>
      <c r="GWB5" s="367"/>
      <c r="GWC5" s="367"/>
      <c r="GWD5" s="367"/>
      <c r="GWE5" s="367"/>
      <c r="GWF5" s="367"/>
      <c r="GWG5" s="367"/>
      <c r="GWH5" s="367"/>
      <c r="GWI5" s="367"/>
      <c r="GWJ5" s="367"/>
      <c r="GWK5" s="367"/>
      <c r="GWL5" s="367"/>
      <c r="GWM5" s="367"/>
      <c r="GWN5" s="367"/>
      <c r="GWO5" s="367"/>
      <c r="GWP5" s="367"/>
      <c r="GWQ5" s="367"/>
      <c r="GWR5" s="367"/>
      <c r="GWS5" s="367"/>
      <c r="GWT5" s="367"/>
      <c r="GWU5" s="367"/>
      <c r="GWV5" s="367"/>
      <c r="GWW5" s="367"/>
      <c r="GWX5" s="367"/>
      <c r="GWY5" s="367"/>
      <c r="GWZ5" s="367"/>
      <c r="GXA5" s="367"/>
      <c r="GXB5" s="367"/>
      <c r="GXC5" s="367"/>
      <c r="GXD5" s="367"/>
      <c r="GXE5" s="367"/>
      <c r="GXF5" s="367"/>
      <c r="GXG5" s="367"/>
      <c r="GXH5" s="367"/>
      <c r="GXI5" s="367"/>
      <c r="GXJ5" s="367"/>
      <c r="GXK5" s="367"/>
      <c r="GXL5" s="367"/>
      <c r="GXM5" s="367"/>
      <c r="GXN5" s="367"/>
      <c r="GXO5" s="367"/>
      <c r="GXP5" s="367"/>
      <c r="GXQ5" s="367"/>
      <c r="GXR5" s="367"/>
      <c r="GXS5" s="367"/>
      <c r="GXT5" s="367"/>
      <c r="GXU5" s="367"/>
      <c r="GXV5" s="367"/>
      <c r="GXW5" s="367"/>
      <c r="GXX5" s="367"/>
      <c r="GXY5" s="367"/>
      <c r="GXZ5" s="367"/>
      <c r="GYA5" s="367"/>
      <c r="GYB5" s="367"/>
      <c r="GYC5" s="367"/>
      <c r="GYD5" s="367"/>
      <c r="GYE5" s="367"/>
      <c r="GYF5" s="367"/>
      <c r="GYG5" s="367"/>
      <c r="GYH5" s="367"/>
      <c r="GYI5" s="367"/>
      <c r="GYJ5" s="367"/>
      <c r="GYK5" s="367"/>
      <c r="GYL5" s="367"/>
      <c r="GYM5" s="367"/>
      <c r="GYN5" s="367"/>
      <c r="GYO5" s="367"/>
      <c r="GYP5" s="367"/>
      <c r="GYQ5" s="367"/>
      <c r="GYR5" s="367"/>
      <c r="GYS5" s="367"/>
      <c r="GYT5" s="367"/>
      <c r="GYU5" s="367"/>
      <c r="GYV5" s="367"/>
      <c r="GYW5" s="367"/>
      <c r="GYX5" s="367"/>
      <c r="GYY5" s="367"/>
      <c r="GYZ5" s="367"/>
      <c r="GZA5" s="367"/>
      <c r="GZB5" s="367"/>
      <c r="GZC5" s="367"/>
      <c r="GZD5" s="367"/>
      <c r="GZE5" s="367"/>
      <c r="GZF5" s="367"/>
      <c r="GZG5" s="367"/>
      <c r="GZH5" s="367"/>
      <c r="GZI5" s="367"/>
      <c r="GZJ5" s="367"/>
      <c r="GZK5" s="367"/>
      <c r="GZL5" s="367"/>
      <c r="GZM5" s="367"/>
      <c r="GZN5" s="367"/>
      <c r="GZO5" s="367"/>
      <c r="GZP5" s="367"/>
      <c r="GZQ5" s="367"/>
      <c r="GZR5" s="367"/>
      <c r="GZS5" s="367"/>
      <c r="GZT5" s="367"/>
      <c r="GZU5" s="367"/>
      <c r="GZV5" s="367"/>
      <c r="GZW5" s="367"/>
      <c r="GZX5" s="367"/>
      <c r="GZY5" s="367"/>
      <c r="GZZ5" s="367"/>
      <c r="HAA5" s="367"/>
      <c r="HAB5" s="367"/>
      <c r="HAC5" s="367"/>
      <c r="HAD5" s="367"/>
      <c r="HAE5" s="367"/>
      <c r="HAF5" s="367"/>
      <c r="HAG5" s="367"/>
      <c r="HAH5" s="367"/>
      <c r="HAI5" s="367"/>
      <c r="HAJ5" s="367"/>
      <c r="HAK5" s="367"/>
      <c r="HAL5" s="367"/>
      <c r="HAM5" s="367"/>
      <c r="HAN5" s="367"/>
      <c r="HAO5" s="367"/>
      <c r="HAP5" s="367"/>
      <c r="HAQ5" s="367"/>
      <c r="HAR5" s="367"/>
      <c r="HAS5" s="367"/>
      <c r="HAT5" s="367"/>
      <c r="HAU5" s="367"/>
      <c r="HAV5" s="367"/>
      <c r="HAW5" s="367"/>
      <c r="HAX5" s="367"/>
      <c r="HAY5" s="367"/>
      <c r="HAZ5" s="367"/>
      <c r="HBA5" s="367"/>
      <c r="HBB5" s="367"/>
      <c r="HBC5" s="367"/>
      <c r="HBD5" s="367"/>
      <c r="HBE5" s="367"/>
      <c r="HBF5" s="367"/>
      <c r="HBG5" s="367"/>
      <c r="HBH5" s="367"/>
      <c r="HBI5" s="367"/>
      <c r="HBJ5" s="367"/>
      <c r="HBK5" s="367"/>
      <c r="HBL5" s="367"/>
      <c r="HBM5" s="367"/>
      <c r="HBN5" s="367"/>
      <c r="HBO5" s="367"/>
      <c r="HBP5" s="367"/>
      <c r="HBQ5" s="367"/>
      <c r="HBR5" s="367"/>
      <c r="HBS5" s="367"/>
      <c r="HBT5" s="367"/>
      <c r="HBU5" s="367"/>
      <c r="HBV5" s="367"/>
      <c r="HBW5" s="367"/>
      <c r="HBX5" s="367"/>
      <c r="HBY5" s="367"/>
      <c r="HBZ5" s="367"/>
      <c r="HCA5" s="367"/>
      <c r="HCB5" s="367"/>
      <c r="HCC5" s="367"/>
      <c r="HCD5" s="367"/>
      <c r="HCE5" s="367"/>
      <c r="HCF5" s="367"/>
      <c r="HCG5" s="367"/>
      <c r="HCH5" s="367"/>
      <c r="HCI5" s="367"/>
      <c r="HCJ5" s="367"/>
      <c r="HCK5" s="367"/>
      <c r="HCL5" s="367"/>
      <c r="HCM5" s="367"/>
      <c r="HCN5" s="367"/>
      <c r="HCO5" s="367"/>
      <c r="HCP5" s="367"/>
      <c r="HCQ5" s="367"/>
      <c r="HCR5" s="367"/>
      <c r="HCS5" s="367"/>
      <c r="HCT5" s="367"/>
      <c r="HCU5" s="367"/>
      <c r="HCV5" s="367"/>
      <c r="HCW5" s="367"/>
      <c r="HCX5" s="367"/>
      <c r="HCY5" s="367"/>
      <c r="HCZ5" s="367"/>
      <c r="HDA5" s="367"/>
      <c r="HDB5" s="367"/>
      <c r="HDC5" s="367"/>
      <c r="HDD5" s="367"/>
      <c r="HDE5" s="367"/>
      <c r="HDF5" s="367"/>
      <c r="HDG5" s="367"/>
      <c r="HDH5" s="367"/>
      <c r="HDI5" s="367"/>
      <c r="HDJ5" s="367"/>
      <c r="HDK5" s="367"/>
      <c r="HDL5" s="367"/>
      <c r="HDM5" s="367"/>
      <c r="HDN5" s="367"/>
      <c r="HDO5" s="367"/>
      <c r="HDP5" s="367"/>
      <c r="HDQ5" s="367"/>
      <c r="HDR5" s="367"/>
      <c r="HDS5" s="367"/>
      <c r="HDT5" s="367"/>
      <c r="HDU5" s="367"/>
      <c r="HDV5" s="367"/>
      <c r="HDW5" s="367"/>
      <c r="HDX5" s="367"/>
      <c r="HDY5" s="367"/>
      <c r="HDZ5" s="367"/>
      <c r="HEA5" s="367"/>
      <c r="HEB5" s="367"/>
      <c r="HEC5" s="367"/>
      <c r="HED5" s="367"/>
      <c r="HEE5" s="367"/>
      <c r="HEF5" s="367"/>
      <c r="HEG5" s="367"/>
      <c r="HEH5" s="367"/>
      <c r="HEI5" s="367"/>
      <c r="HEJ5" s="367"/>
      <c r="HEK5" s="367"/>
      <c r="HEL5" s="367"/>
      <c r="HEM5" s="367"/>
      <c r="HEN5" s="367"/>
      <c r="HEO5" s="367"/>
      <c r="HEP5" s="367"/>
      <c r="HEQ5" s="367"/>
      <c r="HER5" s="367"/>
      <c r="HES5" s="367"/>
      <c r="HET5" s="367"/>
      <c r="HEU5" s="367"/>
      <c r="HEV5" s="367"/>
      <c r="HEW5" s="367"/>
      <c r="HEX5" s="367"/>
      <c r="HEY5" s="367"/>
      <c r="HEZ5" s="367"/>
      <c r="HFA5" s="367"/>
      <c r="HFB5" s="367"/>
      <c r="HFC5" s="367"/>
      <c r="HFD5" s="367"/>
      <c r="HFE5" s="367"/>
      <c r="HFF5" s="367"/>
      <c r="HFG5" s="367"/>
      <c r="HFH5" s="367"/>
      <c r="HFI5" s="367"/>
      <c r="HFJ5" s="367"/>
      <c r="HFK5" s="367"/>
      <c r="HFL5" s="367"/>
      <c r="HFM5" s="367"/>
      <c r="HFN5" s="367"/>
      <c r="HFO5" s="367"/>
      <c r="HFP5" s="367"/>
      <c r="HFQ5" s="367"/>
      <c r="HFR5" s="367"/>
      <c r="HFS5" s="367"/>
      <c r="HFT5" s="367"/>
      <c r="HFU5" s="367"/>
      <c r="HFV5" s="367"/>
      <c r="HFW5" s="367"/>
      <c r="HFX5" s="367"/>
      <c r="HFY5" s="367"/>
      <c r="HFZ5" s="367"/>
      <c r="HGA5" s="367"/>
      <c r="HGB5" s="367"/>
      <c r="HGC5" s="367"/>
      <c r="HGD5" s="367"/>
      <c r="HGE5" s="367"/>
      <c r="HGF5" s="367"/>
      <c r="HGG5" s="367"/>
      <c r="HGH5" s="367"/>
      <c r="HGI5" s="367"/>
      <c r="HGJ5" s="367"/>
      <c r="HGK5" s="367"/>
      <c r="HGL5" s="367"/>
      <c r="HGM5" s="367"/>
      <c r="HGN5" s="367"/>
      <c r="HGO5" s="367"/>
      <c r="HGP5" s="367"/>
      <c r="HGQ5" s="367"/>
      <c r="HGR5" s="367"/>
      <c r="HGS5" s="367"/>
      <c r="HGT5" s="367"/>
      <c r="HGU5" s="367"/>
      <c r="HGV5" s="367"/>
      <c r="HGW5" s="367"/>
      <c r="HGX5" s="367"/>
      <c r="HGY5" s="367"/>
      <c r="HGZ5" s="367"/>
      <c r="HHA5" s="367"/>
      <c r="HHB5" s="367"/>
      <c r="HHC5" s="367"/>
      <c r="HHD5" s="367"/>
      <c r="HHE5" s="367"/>
      <c r="HHF5" s="367"/>
      <c r="HHG5" s="367"/>
      <c r="HHH5" s="367"/>
      <c r="HHI5" s="367"/>
      <c r="HHJ5" s="367"/>
      <c r="HHK5" s="367"/>
      <c r="HHL5" s="367"/>
      <c r="HHM5" s="367"/>
      <c r="HHN5" s="367"/>
      <c r="HHO5" s="367"/>
      <c r="HHP5" s="367"/>
      <c r="HHQ5" s="367"/>
      <c r="HHR5" s="367"/>
      <c r="HHS5" s="367"/>
      <c r="HHT5" s="367"/>
      <c r="HHU5" s="367"/>
      <c r="HHV5" s="367"/>
      <c r="HHW5" s="367"/>
      <c r="HHX5" s="367"/>
      <c r="HHY5" s="367"/>
      <c r="HHZ5" s="367"/>
      <c r="HIA5" s="367"/>
      <c r="HIB5" s="367"/>
      <c r="HIC5" s="367"/>
      <c r="HID5" s="367"/>
      <c r="HIE5" s="367"/>
      <c r="HIF5" s="367"/>
      <c r="HIG5" s="367"/>
      <c r="HIH5" s="367"/>
      <c r="HII5" s="367"/>
      <c r="HIJ5" s="367"/>
      <c r="HIK5" s="367"/>
      <c r="HIL5" s="367"/>
      <c r="HIM5" s="367"/>
      <c r="HIN5" s="367"/>
      <c r="HIO5" s="367"/>
      <c r="HIP5" s="367"/>
      <c r="HIQ5" s="367"/>
      <c r="HIR5" s="367"/>
      <c r="HIS5" s="367"/>
      <c r="HIT5" s="367"/>
      <c r="HIU5" s="367"/>
      <c r="HIV5" s="367"/>
      <c r="HIW5" s="367"/>
      <c r="HIX5" s="367"/>
      <c r="HIY5" s="367"/>
      <c r="HIZ5" s="367"/>
      <c r="HJA5" s="367"/>
      <c r="HJB5" s="367"/>
      <c r="HJC5" s="367"/>
      <c r="HJD5" s="367"/>
      <c r="HJE5" s="367"/>
      <c r="HJF5" s="367"/>
      <c r="HJG5" s="367"/>
      <c r="HJH5" s="367"/>
      <c r="HJI5" s="367"/>
      <c r="HJJ5" s="367"/>
      <c r="HJK5" s="367"/>
      <c r="HJL5" s="367"/>
      <c r="HJM5" s="367"/>
      <c r="HJN5" s="367"/>
      <c r="HJO5" s="367"/>
      <c r="HJP5" s="367"/>
      <c r="HJQ5" s="367"/>
      <c r="HJR5" s="367"/>
      <c r="HJS5" s="367"/>
      <c r="HJT5" s="367"/>
      <c r="HJU5" s="367"/>
      <c r="HJV5" s="367"/>
      <c r="HJW5" s="367"/>
      <c r="HJX5" s="367"/>
      <c r="HJY5" s="367"/>
      <c r="HJZ5" s="367"/>
      <c r="HKA5" s="367"/>
      <c r="HKB5" s="367"/>
      <c r="HKC5" s="367"/>
      <c r="HKD5" s="367"/>
      <c r="HKE5" s="367"/>
      <c r="HKF5" s="367"/>
      <c r="HKG5" s="367"/>
      <c r="HKH5" s="367"/>
      <c r="HKI5" s="367"/>
      <c r="HKJ5" s="367"/>
      <c r="HKK5" s="367"/>
      <c r="HKL5" s="367"/>
      <c r="HKM5" s="367"/>
      <c r="HKN5" s="367"/>
      <c r="HKO5" s="367"/>
      <c r="HKP5" s="367"/>
      <c r="HKQ5" s="367"/>
      <c r="HKR5" s="367"/>
      <c r="HKS5" s="367"/>
      <c r="HKT5" s="367"/>
      <c r="HKU5" s="367"/>
      <c r="HKV5" s="367"/>
      <c r="HKW5" s="367"/>
      <c r="HKX5" s="367"/>
      <c r="HKY5" s="367"/>
      <c r="HKZ5" s="367"/>
      <c r="HLA5" s="367"/>
      <c r="HLB5" s="367"/>
      <c r="HLC5" s="367"/>
      <c r="HLD5" s="367"/>
      <c r="HLE5" s="367"/>
      <c r="HLF5" s="367"/>
      <c r="HLG5" s="367"/>
      <c r="HLH5" s="367"/>
      <c r="HLI5" s="367"/>
      <c r="HLJ5" s="367"/>
      <c r="HLK5" s="367"/>
      <c r="HLL5" s="367"/>
      <c r="HLM5" s="367"/>
      <c r="HLN5" s="367"/>
      <c r="HLO5" s="367"/>
      <c r="HLP5" s="367"/>
      <c r="HLQ5" s="367"/>
      <c r="HLR5" s="367"/>
      <c r="HLS5" s="367"/>
      <c r="HLT5" s="367"/>
      <c r="HLU5" s="367"/>
      <c r="HLV5" s="367"/>
      <c r="HLW5" s="367"/>
      <c r="HLX5" s="367"/>
      <c r="HLY5" s="367"/>
      <c r="HLZ5" s="367"/>
      <c r="HMA5" s="367"/>
      <c r="HMB5" s="367"/>
      <c r="HMC5" s="367"/>
      <c r="HMD5" s="367"/>
      <c r="HME5" s="367"/>
      <c r="HMF5" s="367"/>
      <c r="HMG5" s="367"/>
      <c r="HMH5" s="367"/>
      <c r="HMI5" s="367"/>
      <c r="HMJ5" s="367"/>
      <c r="HMK5" s="367"/>
      <c r="HML5" s="367"/>
      <c r="HMM5" s="367"/>
      <c r="HMN5" s="367"/>
      <c r="HMO5" s="367"/>
      <c r="HMP5" s="367"/>
      <c r="HMQ5" s="367"/>
      <c r="HMR5" s="367"/>
      <c r="HMS5" s="367"/>
      <c r="HMT5" s="367"/>
      <c r="HMU5" s="367"/>
      <c r="HMV5" s="367"/>
      <c r="HMW5" s="367"/>
      <c r="HMX5" s="367"/>
      <c r="HMY5" s="367"/>
      <c r="HMZ5" s="367"/>
      <c r="HNA5" s="367"/>
      <c r="HNB5" s="367"/>
      <c r="HNC5" s="367"/>
      <c r="HND5" s="367"/>
      <c r="HNE5" s="367"/>
      <c r="HNF5" s="367"/>
      <c r="HNG5" s="367"/>
      <c r="HNH5" s="367"/>
      <c r="HNI5" s="367"/>
      <c r="HNJ5" s="367"/>
      <c r="HNK5" s="367"/>
      <c r="HNL5" s="367"/>
      <c r="HNM5" s="367"/>
      <c r="HNN5" s="367"/>
      <c r="HNO5" s="367"/>
      <c r="HNP5" s="367"/>
      <c r="HNQ5" s="367"/>
      <c r="HNR5" s="367"/>
      <c r="HNS5" s="367"/>
      <c r="HNT5" s="367"/>
      <c r="HNU5" s="367"/>
      <c r="HNV5" s="367"/>
      <c r="HNW5" s="367"/>
      <c r="HNX5" s="367"/>
      <c r="HNY5" s="367"/>
      <c r="HNZ5" s="367"/>
      <c r="HOA5" s="367"/>
      <c r="HOB5" s="367"/>
      <c r="HOC5" s="367"/>
      <c r="HOD5" s="367"/>
      <c r="HOE5" s="367"/>
      <c r="HOF5" s="367"/>
      <c r="HOG5" s="367"/>
      <c r="HOH5" s="367"/>
      <c r="HOI5" s="367"/>
      <c r="HOJ5" s="367"/>
      <c r="HOK5" s="367"/>
      <c r="HOL5" s="367"/>
      <c r="HOM5" s="367"/>
      <c r="HON5" s="367"/>
      <c r="HOO5" s="367"/>
      <c r="HOP5" s="367"/>
      <c r="HOQ5" s="367"/>
      <c r="HOR5" s="367"/>
      <c r="HOS5" s="367"/>
      <c r="HOT5" s="367"/>
      <c r="HOU5" s="367"/>
      <c r="HOV5" s="367"/>
      <c r="HOW5" s="367"/>
      <c r="HOX5" s="367"/>
      <c r="HOY5" s="367"/>
      <c r="HOZ5" s="367"/>
      <c r="HPA5" s="367"/>
      <c r="HPB5" s="367"/>
      <c r="HPC5" s="367"/>
      <c r="HPD5" s="367"/>
      <c r="HPE5" s="367"/>
      <c r="HPF5" s="367"/>
      <c r="HPG5" s="367"/>
      <c r="HPH5" s="367"/>
      <c r="HPI5" s="367"/>
      <c r="HPJ5" s="367"/>
      <c r="HPK5" s="367"/>
      <c r="HPL5" s="367"/>
      <c r="HPM5" s="367"/>
      <c r="HPN5" s="367"/>
      <c r="HPO5" s="367"/>
      <c r="HPP5" s="367"/>
      <c r="HPQ5" s="367"/>
      <c r="HPR5" s="367"/>
      <c r="HPS5" s="367"/>
      <c r="HPT5" s="367"/>
      <c r="HPU5" s="367"/>
      <c r="HPV5" s="367"/>
      <c r="HPW5" s="367"/>
      <c r="HPX5" s="367"/>
      <c r="HPY5" s="367"/>
      <c r="HPZ5" s="367"/>
      <c r="HQA5" s="367"/>
      <c r="HQB5" s="367"/>
      <c r="HQC5" s="367"/>
      <c r="HQD5" s="367"/>
      <c r="HQE5" s="367"/>
      <c r="HQF5" s="367"/>
      <c r="HQG5" s="367"/>
      <c r="HQH5" s="367"/>
      <c r="HQI5" s="367"/>
      <c r="HQJ5" s="367"/>
      <c r="HQK5" s="367"/>
      <c r="HQL5" s="367"/>
      <c r="HQM5" s="367"/>
      <c r="HQN5" s="367"/>
      <c r="HQO5" s="367"/>
      <c r="HQP5" s="367"/>
      <c r="HQQ5" s="367"/>
      <c r="HQR5" s="367"/>
      <c r="HQS5" s="367"/>
      <c r="HQT5" s="367"/>
      <c r="HQU5" s="367"/>
      <c r="HQV5" s="367"/>
      <c r="HQW5" s="367"/>
      <c r="HQX5" s="367"/>
      <c r="HQY5" s="367"/>
      <c r="HQZ5" s="367"/>
      <c r="HRA5" s="367"/>
      <c r="HRB5" s="367"/>
      <c r="HRC5" s="367"/>
      <c r="HRD5" s="367"/>
      <c r="HRE5" s="367"/>
      <c r="HRF5" s="367"/>
      <c r="HRG5" s="367"/>
      <c r="HRH5" s="367"/>
      <c r="HRI5" s="367"/>
      <c r="HRJ5" s="367"/>
      <c r="HRK5" s="367"/>
      <c r="HRL5" s="367"/>
      <c r="HRM5" s="367"/>
      <c r="HRN5" s="367"/>
      <c r="HRO5" s="367"/>
      <c r="HRP5" s="367"/>
      <c r="HRQ5" s="367"/>
      <c r="HRR5" s="367"/>
      <c r="HRS5" s="367"/>
      <c r="HRT5" s="367"/>
      <c r="HRU5" s="367"/>
      <c r="HRV5" s="367"/>
      <c r="HRW5" s="367"/>
      <c r="HRX5" s="367"/>
      <c r="HRY5" s="367"/>
      <c r="HRZ5" s="367"/>
      <c r="HSA5" s="367"/>
      <c r="HSB5" s="367"/>
      <c r="HSC5" s="367"/>
      <c r="HSD5" s="367"/>
      <c r="HSE5" s="367"/>
      <c r="HSF5" s="367"/>
      <c r="HSG5" s="367"/>
      <c r="HSH5" s="367"/>
      <c r="HSI5" s="367"/>
      <c r="HSJ5" s="367"/>
      <c r="HSK5" s="367"/>
      <c r="HSL5" s="367"/>
      <c r="HSM5" s="367"/>
      <c r="HSN5" s="367"/>
      <c r="HSO5" s="367"/>
      <c r="HSP5" s="367"/>
      <c r="HSQ5" s="367"/>
      <c r="HSR5" s="367"/>
      <c r="HSS5" s="367"/>
      <c r="HST5" s="367"/>
      <c r="HSU5" s="367"/>
      <c r="HSV5" s="367"/>
      <c r="HSW5" s="367"/>
      <c r="HSX5" s="367"/>
      <c r="HSY5" s="367"/>
      <c r="HSZ5" s="367"/>
      <c r="HTA5" s="367"/>
      <c r="HTB5" s="367"/>
      <c r="HTC5" s="367"/>
      <c r="HTD5" s="367"/>
      <c r="HTE5" s="367"/>
      <c r="HTF5" s="367"/>
      <c r="HTG5" s="367"/>
      <c r="HTH5" s="367"/>
      <c r="HTI5" s="367"/>
      <c r="HTJ5" s="367"/>
      <c r="HTK5" s="367"/>
      <c r="HTL5" s="367"/>
      <c r="HTM5" s="367"/>
      <c r="HTN5" s="367"/>
      <c r="HTO5" s="367"/>
      <c r="HTP5" s="367"/>
      <c r="HTQ5" s="367"/>
      <c r="HTR5" s="367"/>
      <c r="HTS5" s="367"/>
      <c r="HTT5" s="367"/>
      <c r="HTU5" s="367"/>
      <c r="HTV5" s="367"/>
      <c r="HTW5" s="367"/>
      <c r="HTX5" s="367"/>
      <c r="HTY5" s="367"/>
      <c r="HTZ5" s="367"/>
      <c r="HUA5" s="367"/>
      <c r="HUB5" s="367"/>
      <c r="HUC5" s="367"/>
      <c r="HUD5" s="367"/>
      <c r="HUE5" s="367"/>
      <c r="HUF5" s="367"/>
      <c r="HUG5" s="367"/>
      <c r="HUH5" s="367"/>
      <c r="HUI5" s="367"/>
      <c r="HUJ5" s="367"/>
      <c r="HUK5" s="367"/>
      <c r="HUL5" s="367"/>
      <c r="HUM5" s="367"/>
      <c r="HUN5" s="367"/>
      <c r="HUO5" s="367"/>
      <c r="HUP5" s="367"/>
      <c r="HUQ5" s="367"/>
      <c r="HUR5" s="367"/>
      <c r="HUS5" s="367"/>
      <c r="HUT5" s="367"/>
      <c r="HUU5" s="367"/>
      <c r="HUV5" s="367"/>
      <c r="HUW5" s="367"/>
      <c r="HUX5" s="367"/>
      <c r="HUY5" s="367"/>
      <c r="HUZ5" s="367"/>
      <c r="HVA5" s="367"/>
      <c r="HVB5" s="367"/>
      <c r="HVC5" s="367"/>
      <c r="HVD5" s="367"/>
      <c r="HVE5" s="367"/>
      <c r="HVF5" s="367"/>
      <c r="HVG5" s="367"/>
      <c r="HVH5" s="367"/>
      <c r="HVI5" s="367"/>
      <c r="HVJ5" s="367"/>
      <c r="HVK5" s="367"/>
      <c r="HVL5" s="367"/>
      <c r="HVM5" s="367"/>
      <c r="HVN5" s="367"/>
      <c r="HVO5" s="367"/>
      <c r="HVP5" s="367"/>
      <c r="HVQ5" s="367"/>
      <c r="HVR5" s="367"/>
      <c r="HVS5" s="367"/>
      <c r="HVT5" s="367"/>
      <c r="HVU5" s="367"/>
      <c r="HVV5" s="367"/>
      <c r="HVW5" s="367"/>
      <c r="HVX5" s="367"/>
      <c r="HVY5" s="367"/>
      <c r="HVZ5" s="367"/>
      <c r="HWA5" s="367"/>
      <c r="HWB5" s="367"/>
      <c r="HWC5" s="367"/>
      <c r="HWD5" s="367"/>
      <c r="HWE5" s="367"/>
      <c r="HWF5" s="367"/>
      <c r="HWG5" s="367"/>
      <c r="HWH5" s="367"/>
      <c r="HWI5" s="367"/>
      <c r="HWJ5" s="367"/>
      <c r="HWK5" s="367"/>
      <c r="HWL5" s="367"/>
      <c r="HWM5" s="367"/>
      <c r="HWN5" s="367"/>
      <c r="HWO5" s="367"/>
      <c r="HWP5" s="367"/>
      <c r="HWQ5" s="367"/>
      <c r="HWR5" s="367"/>
      <c r="HWS5" s="367"/>
      <c r="HWT5" s="367"/>
      <c r="HWU5" s="367"/>
      <c r="HWV5" s="367"/>
      <c r="HWW5" s="367"/>
      <c r="HWX5" s="367"/>
      <c r="HWY5" s="367"/>
      <c r="HWZ5" s="367"/>
      <c r="HXA5" s="367"/>
      <c r="HXB5" s="367"/>
      <c r="HXC5" s="367"/>
      <c r="HXD5" s="367"/>
      <c r="HXE5" s="367"/>
      <c r="HXF5" s="367"/>
      <c r="HXG5" s="367"/>
      <c r="HXH5" s="367"/>
      <c r="HXI5" s="367"/>
      <c r="HXJ5" s="367"/>
      <c r="HXK5" s="367"/>
      <c r="HXL5" s="367"/>
      <c r="HXM5" s="367"/>
      <c r="HXN5" s="367"/>
      <c r="HXO5" s="367"/>
      <c r="HXP5" s="367"/>
      <c r="HXQ5" s="367"/>
      <c r="HXR5" s="367"/>
      <c r="HXS5" s="367"/>
      <c r="HXT5" s="367"/>
      <c r="HXU5" s="367"/>
      <c r="HXV5" s="367"/>
      <c r="HXW5" s="367"/>
      <c r="HXX5" s="367"/>
      <c r="HXY5" s="367"/>
      <c r="HXZ5" s="367"/>
      <c r="HYA5" s="367"/>
      <c r="HYB5" s="367"/>
      <c r="HYC5" s="367"/>
      <c r="HYD5" s="367"/>
      <c r="HYE5" s="367"/>
      <c r="HYF5" s="367"/>
      <c r="HYG5" s="367"/>
      <c r="HYH5" s="367"/>
      <c r="HYI5" s="367"/>
      <c r="HYJ5" s="367"/>
      <c r="HYK5" s="367"/>
      <c r="HYL5" s="367"/>
      <c r="HYM5" s="367"/>
      <c r="HYN5" s="367"/>
      <c r="HYO5" s="367"/>
      <c r="HYP5" s="367"/>
      <c r="HYQ5" s="367"/>
      <c r="HYR5" s="367"/>
      <c r="HYS5" s="367"/>
      <c r="HYT5" s="367"/>
      <c r="HYU5" s="367"/>
      <c r="HYV5" s="367"/>
      <c r="HYW5" s="367"/>
      <c r="HYX5" s="367"/>
      <c r="HYY5" s="367"/>
      <c r="HYZ5" s="367"/>
      <c r="HZA5" s="367"/>
      <c r="HZB5" s="367"/>
      <c r="HZC5" s="367"/>
      <c r="HZD5" s="367"/>
      <c r="HZE5" s="367"/>
      <c r="HZF5" s="367"/>
      <c r="HZG5" s="367"/>
      <c r="HZH5" s="367"/>
      <c r="HZI5" s="367"/>
      <c r="HZJ5" s="367"/>
      <c r="HZK5" s="367"/>
      <c r="HZL5" s="367"/>
      <c r="HZM5" s="367"/>
      <c r="HZN5" s="367"/>
      <c r="HZO5" s="367"/>
      <c r="HZP5" s="367"/>
      <c r="HZQ5" s="367"/>
      <c r="HZR5" s="367"/>
      <c r="HZS5" s="367"/>
      <c r="HZT5" s="367"/>
      <c r="HZU5" s="367"/>
      <c r="HZV5" s="367"/>
      <c r="HZW5" s="367"/>
      <c r="HZX5" s="367"/>
      <c r="HZY5" s="367"/>
      <c r="HZZ5" s="367"/>
      <c r="IAA5" s="367"/>
      <c r="IAB5" s="367"/>
      <c r="IAC5" s="367"/>
      <c r="IAD5" s="367"/>
      <c r="IAE5" s="367"/>
      <c r="IAF5" s="367"/>
      <c r="IAG5" s="367"/>
      <c r="IAH5" s="367"/>
      <c r="IAI5" s="367"/>
      <c r="IAJ5" s="367"/>
      <c r="IAK5" s="367"/>
      <c r="IAL5" s="367"/>
      <c r="IAM5" s="367"/>
      <c r="IAN5" s="367"/>
      <c r="IAO5" s="367"/>
      <c r="IAP5" s="367"/>
      <c r="IAQ5" s="367"/>
      <c r="IAR5" s="367"/>
      <c r="IAS5" s="367"/>
      <c r="IAT5" s="367"/>
      <c r="IAU5" s="367"/>
      <c r="IAV5" s="367"/>
      <c r="IAW5" s="367"/>
      <c r="IAX5" s="367"/>
      <c r="IAY5" s="367"/>
      <c r="IAZ5" s="367"/>
      <c r="IBA5" s="367"/>
      <c r="IBB5" s="367"/>
      <c r="IBC5" s="367"/>
      <c r="IBD5" s="367"/>
      <c r="IBE5" s="367"/>
      <c r="IBF5" s="367"/>
      <c r="IBG5" s="367"/>
      <c r="IBH5" s="367"/>
      <c r="IBI5" s="367"/>
      <c r="IBJ5" s="367"/>
      <c r="IBK5" s="367"/>
      <c r="IBL5" s="367"/>
      <c r="IBM5" s="367"/>
      <c r="IBN5" s="367"/>
      <c r="IBO5" s="367"/>
      <c r="IBP5" s="367"/>
      <c r="IBQ5" s="367"/>
      <c r="IBR5" s="367"/>
      <c r="IBS5" s="367"/>
      <c r="IBT5" s="367"/>
      <c r="IBU5" s="367"/>
      <c r="IBV5" s="367"/>
      <c r="IBW5" s="367"/>
      <c r="IBX5" s="367"/>
      <c r="IBY5" s="367"/>
      <c r="IBZ5" s="367"/>
      <c r="ICA5" s="367"/>
      <c r="ICB5" s="367"/>
      <c r="ICC5" s="367"/>
      <c r="ICD5" s="367"/>
      <c r="ICE5" s="367"/>
      <c r="ICF5" s="367"/>
      <c r="ICG5" s="367"/>
      <c r="ICH5" s="367"/>
      <c r="ICI5" s="367"/>
      <c r="ICJ5" s="367"/>
      <c r="ICK5" s="367"/>
      <c r="ICL5" s="367"/>
      <c r="ICM5" s="367"/>
      <c r="ICN5" s="367"/>
      <c r="ICO5" s="367"/>
      <c r="ICP5" s="367"/>
      <c r="ICQ5" s="367"/>
      <c r="ICR5" s="367"/>
      <c r="ICS5" s="367"/>
      <c r="ICT5" s="367"/>
      <c r="ICU5" s="367"/>
      <c r="ICV5" s="367"/>
      <c r="ICW5" s="367"/>
      <c r="ICX5" s="367"/>
      <c r="ICY5" s="367"/>
      <c r="ICZ5" s="367"/>
      <c r="IDA5" s="367"/>
      <c r="IDB5" s="367"/>
      <c r="IDC5" s="367"/>
      <c r="IDD5" s="367"/>
      <c r="IDE5" s="367"/>
      <c r="IDF5" s="367"/>
      <c r="IDG5" s="367"/>
      <c r="IDH5" s="367"/>
      <c r="IDI5" s="367"/>
      <c r="IDJ5" s="367"/>
      <c r="IDK5" s="367"/>
      <c r="IDL5" s="367"/>
      <c r="IDM5" s="367"/>
      <c r="IDN5" s="367"/>
      <c r="IDO5" s="367"/>
      <c r="IDP5" s="367"/>
      <c r="IDQ5" s="367"/>
      <c r="IDR5" s="367"/>
      <c r="IDS5" s="367"/>
      <c r="IDT5" s="367"/>
      <c r="IDU5" s="367"/>
      <c r="IDV5" s="367"/>
      <c r="IDW5" s="367"/>
      <c r="IDX5" s="367"/>
      <c r="IDY5" s="367"/>
      <c r="IDZ5" s="367"/>
      <c r="IEA5" s="367"/>
      <c r="IEB5" s="367"/>
      <c r="IEC5" s="367"/>
      <c r="IED5" s="367"/>
      <c r="IEE5" s="367"/>
      <c r="IEF5" s="367"/>
      <c r="IEG5" s="367"/>
      <c r="IEH5" s="367"/>
      <c r="IEI5" s="367"/>
      <c r="IEJ5" s="367"/>
      <c r="IEK5" s="367"/>
      <c r="IEL5" s="367"/>
      <c r="IEM5" s="367"/>
      <c r="IEN5" s="367"/>
      <c r="IEO5" s="367"/>
      <c r="IEP5" s="367"/>
      <c r="IEQ5" s="367"/>
      <c r="IER5" s="367"/>
      <c r="IES5" s="367"/>
      <c r="IET5" s="367"/>
      <c r="IEU5" s="367"/>
      <c r="IEV5" s="367"/>
      <c r="IEW5" s="367"/>
      <c r="IEX5" s="367"/>
      <c r="IEY5" s="367"/>
      <c r="IEZ5" s="367"/>
      <c r="IFA5" s="367"/>
      <c r="IFB5" s="367"/>
      <c r="IFC5" s="367"/>
      <c r="IFD5" s="367"/>
      <c r="IFE5" s="367"/>
      <c r="IFF5" s="367"/>
      <c r="IFG5" s="367"/>
      <c r="IFH5" s="367"/>
      <c r="IFI5" s="367"/>
      <c r="IFJ5" s="367"/>
      <c r="IFK5" s="367"/>
      <c r="IFL5" s="367"/>
      <c r="IFM5" s="367"/>
      <c r="IFN5" s="367"/>
      <c r="IFO5" s="367"/>
      <c r="IFP5" s="367"/>
      <c r="IFQ5" s="367"/>
      <c r="IFR5" s="367"/>
      <c r="IFS5" s="367"/>
      <c r="IFT5" s="367"/>
      <c r="IFU5" s="367"/>
      <c r="IFV5" s="367"/>
      <c r="IFW5" s="367"/>
      <c r="IFX5" s="367"/>
      <c r="IFY5" s="367"/>
      <c r="IFZ5" s="367"/>
      <c r="IGA5" s="367"/>
      <c r="IGB5" s="367"/>
      <c r="IGC5" s="367"/>
      <c r="IGD5" s="367"/>
      <c r="IGE5" s="367"/>
      <c r="IGF5" s="367"/>
      <c r="IGG5" s="367"/>
      <c r="IGH5" s="367"/>
      <c r="IGI5" s="367"/>
      <c r="IGJ5" s="367"/>
      <c r="IGK5" s="367"/>
      <c r="IGL5" s="367"/>
      <c r="IGM5" s="367"/>
      <c r="IGN5" s="367"/>
      <c r="IGO5" s="367"/>
      <c r="IGP5" s="367"/>
      <c r="IGQ5" s="367"/>
      <c r="IGR5" s="367"/>
      <c r="IGS5" s="367"/>
      <c r="IGT5" s="367"/>
      <c r="IGU5" s="367"/>
      <c r="IGV5" s="367"/>
      <c r="IGW5" s="367"/>
      <c r="IGX5" s="367"/>
      <c r="IGY5" s="367"/>
      <c r="IGZ5" s="367"/>
      <c r="IHA5" s="367"/>
      <c r="IHB5" s="367"/>
      <c r="IHC5" s="367"/>
      <c r="IHD5" s="367"/>
      <c r="IHE5" s="367"/>
      <c r="IHF5" s="367"/>
      <c r="IHG5" s="367"/>
      <c r="IHH5" s="367"/>
      <c r="IHI5" s="367"/>
      <c r="IHJ5" s="367"/>
      <c r="IHK5" s="367"/>
      <c r="IHL5" s="367"/>
      <c r="IHM5" s="367"/>
      <c r="IHN5" s="367"/>
      <c r="IHO5" s="367"/>
      <c r="IHP5" s="367"/>
      <c r="IHQ5" s="367"/>
      <c r="IHR5" s="367"/>
      <c r="IHS5" s="367"/>
      <c r="IHT5" s="367"/>
      <c r="IHU5" s="367"/>
      <c r="IHV5" s="367"/>
      <c r="IHW5" s="367"/>
      <c r="IHX5" s="367"/>
      <c r="IHY5" s="367"/>
      <c r="IHZ5" s="367"/>
      <c r="IIA5" s="367"/>
      <c r="IIB5" s="367"/>
      <c r="IIC5" s="367"/>
      <c r="IID5" s="367"/>
      <c r="IIE5" s="367"/>
      <c r="IIF5" s="367"/>
      <c r="IIG5" s="367"/>
      <c r="IIH5" s="367"/>
      <c r="III5" s="367"/>
      <c r="IIJ5" s="367"/>
      <c r="IIK5" s="367"/>
      <c r="IIL5" s="367"/>
      <c r="IIM5" s="367"/>
      <c r="IIN5" s="367"/>
      <c r="IIO5" s="367"/>
      <c r="IIP5" s="367"/>
      <c r="IIQ5" s="367"/>
      <c r="IIR5" s="367"/>
      <c r="IIS5" s="367"/>
      <c r="IIT5" s="367"/>
      <c r="IIU5" s="367"/>
      <c r="IIV5" s="367"/>
      <c r="IIW5" s="367"/>
      <c r="IIX5" s="367"/>
      <c r="IIY5" s="367"/>
      <c r="IIZ5" s="367"/>
      <c r="IJA5" s="367"/>
      <c r="IJB5" s="367"/>
      <c r="IJC5" s="367"/>
      <c r="IJD5" s="367"/>
      <c r="IJE5" s="367"/>
      <c r="IJF5" s="367"/>
      <c r="IJG5" s="367"/>
      <c r="IJH5" s="367"/>
      <c r="IJI5" s="367"/>
      <c r="IJJ5" s="367"/>
      <c r="IJK5" s="367"/>
      <c r="IJL5" s="367"/>
      <c r="IJM5" s="367"/>
      <c r="IJN5" s="367"/>
      <c r="IJO5" s="367"/>
      <c r="IJP5" s="367"/>
      <c r="IJQ5" s="367"/>
      <c r="IJR5" s="367"/>
      <c r="IJS5" s="367"/>
      <c r="IJT5" s="367"/>
      <c r="IJU5" s="367"/>
      <c r="IJV5" s="367"/>
      <c r="IJW5" s="367"/>
      <c r="IJX5" s="367"/>
      <c r="IJY5" s="367"/>
      <c r="IJZ5" s="367"/>
      <c r="IKA5" s="367"/>
      <c r="IKB5" s="367"/>
      <c r="IKC5" s="367"/>
      <c r="IKD5" s="367"/>
      <c r="IKE5" s="367"/>
      <c r="IKF5" s="367"/>
      <c r="IKG5" s="367"/>
      <c r="IKH5" s="367"/>
      <c r="IKI5" s="367"/>
      <c r="IKJ5" s="367"/>
      <c r="IKK5" s="367"/>
      <c r="IKL5" s="367"/>
      <c r="IKM5" s="367"/>
      <c r="IKN5" s="367"/>
      <c r="IKO5" s="367"/>
      <c r="IKP5" s="367"/>
      <c r="IKQ5" s="367"/>
      <c r="IKR5" s="367"/>
      <c r="IKS5" s="367"/>
      <c r="IKT5" s="367"/>
      <c r="IKU5" s="367"/>
      <c r="IKV5" s="367"/>
      <c r="IKW5" s="367"/>
      <c r="IKX5" s="367"/>
      <c r="IKY5" s="367"/>
      <c r="IKZ5" s="367"/>
      <c r="ILA5" s="367"/>
      <c r="ILB5" s="367"/>
      <c r="ILC5" s="367"/>
      <c r="ILD5" s="367"/>
      <c r="ILE5" s="367"/>
      <c r="ILF5" s="367"/>
      <c r="ILG5" s="367"/>
      <c r="ILH5" s="367"/>
      <c r="ILI5" s="367"/>
      <c r="ILJ5" s="367"/>
      <c r="ILK5" s="367"/>
      <c r="ILL5" s="367"/>
      <c r="ILM5" s="367"/>
      <c r="ILN5" s="367"/>
      <c r="ILO5" s="367"/>
      <c r="ILP5" s="367"/>
      <c r="ILQ5" s="367"/>
      <c r="ILR5" s="367"/>
      <c r="ILS5" s="367"/>
      <c r="ILT5" s="367"/>
      <c r="ILU5" s="367"/>
      <c r="ILV5" s="367"/>
      <c r="ILW5" s="367"/>
      <c r="ILX5" s="367"/>
      <c r="ILY5" s="367"/>
      <c r="ILZ5" s="367"/>
      <c r="IMA5" s="367"/>
      <c r="IMB5" s="367"/>
      <c r="IMC5" s="367"/>
      <c r="IMD5" s="367"/>
      <c r="IME5" s="367"/>
      <c r="IMF5" s="367"/>
      <c r="IMG5" s="367"/>
      <c r="IMH5" s="367"/>
      <c r="IMI5" s="367"/>
      <c r="IMJ5" s="367"/>
      <c r="IMK5" s="367"/>
      <c r="IML5" s="367"/>
      <c r="IMM5" s="367"/>
      <c r="IMN5" s="367"/>
      <c r="IMO5" s="367"/>
      <c r="IMP5" s="367"/>
      <c r="IMQ5" s="367"/>
      <c r="IMR5" s="367"/>
      <c r="IMS5" s="367"/>
      <c r="IMT5" s="367"/>
      <c r="IMU5" s="367"/>
      <c r="IMV5" s="367"/>
      <c r="IMW5" s="367"/>
      <c r="IMX5" s="367"/>
      <c r="IMY5" s="367"/>
      <c r="IMZ5" s="367"/>
      <c r="INA5" s="367"/>
      <c r="INB5" s="367"/>
      <c r="INC5" s="367"/>
      <c r="IND5" s="367"/>
      <c r="INE5" s="367"/>
      <c r="INF5" s="367"/>
      <c r="ING5" s="367"/>
      <c r="INH5" s="367"/>
      <c r="INI5" s="367"/>
      <c r="INJ5" s="367"/>
      <c r="INK5" s="367"/>
      <c r="INL5" s="367"/>
      <c r="INM5" s="367"/>
      <c r="INN5" s="367"/>
      <c r="INO5" s="367"/>
      <c r="INP5" s="367"/>
      <c r="INQ5" s="367"/>
      <c r="INR5" s="367"/>
      <c r="INS5" s="367"/>
      <c r="INT5" s="367"/>
      <c r="INU5" s="367"/>
      <c r="INV5" s="367"/>
      <c r="INW5" s="367"/>
      <c r="INX5" s="367"/>
      <c r="INY5" s="367"/>
      <c r="INZ5" s="367"/>
      <c r="IOA5" s="367"/>
      <c r="IOB5" s="367"/>
      <c r="IOC5" s="367"/>
      <c r="IOD5" s="367"/>
      <c r="IOE5" s="367"/>
      <c r="IOF5" s="367"/>
      <c r="IOG5" s="367"/>
      <c r="IOH5" s="367"/>
      <c r="IOI5" s="367"/>
      <c r="IOJ5" s="367"/>
      <c r="IOK5" s="367"/>
      <c r="IOL5" s="367"/>
      <c r="IOM5" s="367"/>
      <c r="ION5" s="367"/>
      <c r="IOO5" s="367"/>
      <c r="IOP5" s="367"/>
      <c r="IOQ5" s="367"/>
      <c r="IOR5" s="367"/>
      <c r="IOS5" s="367"/>
      <c r="IOT5" s="367"/>
      <c r="IOU5" s="367"/>
      <c r="IOV5" s="367"/>
      <c r="IOW5" s="367"/>
      <c r="IOX5" s="367"/>
      <c r="IOY5" s="367"/>
      <c r="IOZ5" s="367"/>
      <c r="IPA5" s="367"/>
      <c r="IPB5" s="367"/>
      <c r="IPC5" s="367"/>
      <c r="IPD5" s="367"/>
      <c r="IPE5" s="367"/>
      <c r="IPF5" s="367"/>
      <c r="IPG5" s="367"/>
      <c r="IPH5" s="367"/>
      <c r="IPI5" s="367"/>
      <c r="IPJ5" s="367"/>
      <c r="IPK5" s="367"/>
      <c r="IPL5" s="367"/>
      <c r="IPM5" s="367"/>
      <c r="IPN5" s="367"/>
      <c r="IPO5" s="367"/>
      <c r="IPP5" s="367"/>
      <c r="IPQ5" s="367"/>
      <c r="IPR5" s="367"/>
      <c r="IPS5" s="367"/>
      <c r="IPT5" s="367"/>
      <c r="IPU5" s="367"/>
      <c r="IPV5" s="367"/>
      <c r="IPW5" s="367"/>
      <c r="IPX5" s="367"/>
      <c r="IPY5" s="367"/>
      <c r="IPZ5" s="367"/>
      <c r="IQA5" s="367"/>
      <c r="IQB5" s="367"/>
      <c r="IQC5" s="367"/>
      <c r="IQD5" s="367"/>
      <c r="IQE5" s="367"/>
      <c r="IQF5" s="367"/>
      <c r="IQG5" s="367"/>
      <c r="IQH5" s="367"/>
      <c r="IQI5" s="367"/>
      <c r="IQJ5" s="367"/>
      <c r="IQK5" s="367"/>
      <c r="IQL5" s="367"/>
      <c r="IQM5" s="367"/>
      <c r="IQN5" s="367"/>
      <c r="IQO5" s="367"/>
      <c r="IQP5" s="367"/>
      <c r="IQQ5" s="367"/>
      <c r="IQR5" s="367"/>
      <c r="IQS5" s="367"/>
      <c r="IQT5" s="367"/>
      <c r="IQU5" s="367"/>
      <c r="IQV5" s="367"/>
      <c r="IQW5" s="367"/>
      <c r="IQX5" s="367"/>
      <c r="IQY5" s="367"/>
      <c r="IQZ5" s="367"/>
      <c r="IRA5" s="367"/>
      <c r="IRB5" s="367"/>
      <c r="IRC5" s="367"/>
      <c r="IRD5" s="367"/>
      <c r="IRE5" s="367"/>
      <c r="IRF5" s="367"/>
      <c r="IRG5" s="367"/>
      <c r="IRH5" s="367"/>
      <c r="IRI5" s="367"/>
      <c r="IRJ5" s="367"/>
      <c r="IRK5" s="367"/>
      <c r="IRL5" s="367"/>
      <c r="IRM5" s="367"/>
      <c r="IRN5" s="367"/>
      <c r="IRO5" s="367"/>
      <c r="IRP5" s="367"/>
      <c r="IRQ5" s="367"/>
      <c r="IRR5" s="367"/>
      <c r="IRS5" s="367"/>
      <c r="IRT5" s="367"/>
      <c r="IRU5" s="367"/>
      <c r="IRV5" s="367"/>
      <c r="IRW5" s="367"/>
      <c r="IRX5" s="367"/>
      <c r="IRY5" s="367"/>
      <c r="IRZ5" s="367"/>
      <c r="ISA5" s="367"/>
      <c r="ISB5" s="367"/>
      <c r="ISC5" s="367"/>
      <c r="ISD5" s="367"/>
      <c r="ISE5" s="367"/>
      <c r="ISF5" s="367"/>
      <c r="ISG5" s="367"/>
      <c r="ISH5" s="367"/>
      <c r="ISI5" s="367"/>
      <c r="ISJ5" s="367"/>
      <c r="ISK5" s="367"/>
      <c r="ISL5" s="367"/>
      <c r="ISM5" s="367"/>
      <c r="ISN5" s="367"/>
      <c r="ISO5" s="367"/>
      <c r="ISP5" s="367"/>
      <c r="ISQ5" s="367"/>
      <c r="ISR5" s="367"/>
      <c r="ISS5" s="367"/>
      <c r="IST5" s="367"/>
      <c r="ISU5" s="367"/>
      <c r="ISV5" s="367"/>
      <c r="ISW5" s="367"/>
      <c r="ISX5" s="367"/>
      <c r="ISY5" s="367"/>
      <c r="ISZ5" s="367"/>
      <c r="ITA5" s="367"/>
      <c r="ITB5" s="367"/>
      <c r="ITC5" s="367"/>
      <c r="ITD5" s="367"/>
      <c r="ITE5" s="367"/>
      <c r="ITF5" s="367"/>
      <c r="ITG5" s="367"/>
      <c r="ITH5" s="367"/>
      <c r="ITI5" s="367"/>
      <c r="ITJ5" s="367"/>
      <c r="ITK5" s="367"/>
      <c r="ITL5" s="367"/>
      <c r="ITM5" s="367"/>
      <c r="ITN5" s="367"/>
      <c r="ITO5" s="367"/>
      <c r="ITP5" s="367"/>
      <c r="ITQ5" s="367"/>
      <c r="ITR5" s="367"/>
      <c r="ITS5" s="367"/>
      <c r="ITT5" s="367"/>
      <c r="ITU5" s="367"/>
      <c r="ITV5" s="367"/>
      <c r="ITW5" s="367"/>
      <c r="ITX5" s="367"/>
      <c r="ITY5" s="367"/>
      <c r="ITZ5" s="367"/>
      <c r="IUA5" s="367"/>
      <c r="IUB5" s="367"/>
      <c r="IUC5" s="367"/>
      <c r="IUD5" s="367"/>
      <c r="IUE5" s="367"/>
      <c r="IUF5" s="367"/>
      <c r="IUG5" s="367"/>
      <c r="IUH5" s="367"/>
      <c r="IUI5" s="367"/>
      <c r="IUJ5" s="367"/>
      <c r="IUK5" s="367"/>
      <c r="IUL5" s="367"/>
      <c r="IUM5" s="367"/>
      <c r="IUN5" s="367"/>
      <c r="IUO5" s="367"/>
      <c r="IUP5" s="367"/>
      <c r="IUQ5" s="367"/>
      <c r="IUR5" s="367"/>
      <c r="IUS5" s="367"/>
      <c r="IUT5" s="367"/>
      <c r="IUU5" s="367"/>
      <c r="IUV5" s="367"/>
      <c r="IUW5" s="367"/>
      <c r="IUX5" s="367"/>
      <c r="IUY5" s="367"/>
      <c r="IUZ5" s="367"/>
      <c r="IVA5" s="367"/>
      <c r="IVB5" s="367"/>
      <c r="IVC5" s="367"/>
      <c r="IVD5" s="367"/>
      <c r="IVE5" s="367"/>
      <c r="IVF5" s="367"/>
      <c r="IVG5" s="367"/>
      <c r="IVH5" s="367"/>
      <c r="IVI5" s="367"/>
      <c r="IVJ5" s="367"/>
      <c r="IVK5" s="367"/>
      <c r="IVL5" s="367"/>
      <c r="IVM5" s="367"/>
      <c r="IVN5" s="367"/>
      <c r="IVO5" s="367"/>
      <c r="IVP5" s="367"/>
      <c r="IVQ5" s="367"/>
      <c r="IVR5" s="367"/>
      <c r="IVS5" s="367"/>
      <c r="IVT5" s="367"/>
      <c r="IVU5" s="367"/>
      <c r="IVV5" s="367"/>
      <c r="IVW5" s="367"/>
      <c r="IVX5" s="367"/>
      <c r="IVY5" s="367"/>
      <c r="IVZ5" s="367"/>
      <c r="IWA5" s="367"/>
      <c r="IWB5" s="367"/>
      <c r="IWC5" s="367"/>
      <c r="IWD5" s="367"/>
      <c r="IWE5" s="367"/>
      <c r="IWF5" s="367"/>
      <c r="IWG5" s="367"/>
      <c r="IWH5" s="367"/>
      <c r="IWI5" s="367"/>
      <c r="IWJ5" s="367"/>
      <c r="IWK5" s="367"/>
      <c r="IWL5" s="367"/>
      <c r="IWM5" s="367"/>
      <c r="IWN5" s="367"/>
      <c r="IWO5" s="367"/>
      <c r="IWP5" s="367"/>
      <c r="IWQ5" s="367"/>
      <c r="IWR5" s="367"/>
      <c r="IWS5" s="367"/>
      <c r="IWT5" s="367"/>
      <c r="IWU5" s="367"/>
      <c r="IWV5" s="367"/>
      <c r="IWW5" s="367"/>
      <c r="IWX5" s="367"/>
      <c r="IWY5" s="367"/>
      <c r="IWZ5" s="367"/>
      <c r="IXA5" s="367"/>
      <c r="IXB5" s="367"/>
      <c r="IXC5" s="367"/>
      <c r="IXD5" s="367"/>
      <c r="IXE5" s="367"/>
      <c r="IXF5" s="367"/>
      <c r="IXG5" s="367"/>
      <c r="IXH5" s="367"/>
      <c r="IXI5" s="367"/>
      <c r="IXJ5" s="367"/>
      <c r="IXK5" s="367"/>
      <c r="IXL5" s="367"/>
      <c r="IXM5" s="367"/>
      <c r="IXN5" s="367"/>
      <c r="IXO5" s="367"/>
      <c r="IXP5" s="367"/>
      <c r="IXQ5" s="367"/>
      <c r="IXR5" s="367"/>
      <c r="IXS5" s="367"/>
      <c r="IXT5" s="367"/>
      <c r="IXU5" s="367"/>
      <c r="IXV5" s="367"/>
      <c r="IXW5" s="367"/>
      <c r="IXX5" s="367"/>
      <c r="IXY5" s="367"/>
      <c r="IXZ5" s="367"/>
      <c r="IYA5" s="367"/>
      <c r="IYB5" s="367"/>
      <c r="IYC5" s="367"/>
      <c r="IYD5" s="367"/>
      <c r="IYE5" s="367"/>
      <c r="IYF5" s="367"/>
      <c r="IYG5" s="367"/>
      <c r="IYH5" s="367"/>
      <c r="IYI5" s="367"/>
      <c r="IYJ5" s="367"/>
      <c r="IYK5" s="367"/>
      <c r="IYL5" s="367"/>
      <c r="IYM5" s="367"/>
      <c r="IYN5" s="367"/>
      <c r="IYO5" s="367"/>
      <c r="IYP5" s="367"/>
      <c r="IYQ5" s="367"/>
      <c r="IYR5" s="367"/>
      <c r="IYS5" s="367"/>
      <c r="IYT5" s="367"/>
      <c r="IYU5" s="367"/>
      <c r="IYV5" s="367"/>
      <c r="IYW5" s="367"/>
      <c r="IYX5" s="367"/>
      <c r="IYY5" s="367"/>
      <c r="IYZ5" s="367"/>
      <c r="IZA5" s="367"/>
      <c r="IZB5" s="367"/>
      <c r="IZC5" s="367"/>
      <c r="IZD5" s="367"/>
      <c r="IZE5" s="367"/>
      <c r="IZF5" s="367"/>
      <c r="IZG5" s="367"/>
      <c r="IZH5" s="367"/>
      <c r="IZI5" s="367"/>
      <c r="IZJ5" s="367"/>
      <c r="IZK5" s="367"/>
      <c r="IZL5" s="367"/>
      <c r="IZM5" s="367"/>
      <c r="IZN5" s="367"/>
      <c r="IZO5" s="367"/>
      <c r="IZP5" s="367"/>
      <c r="IZQ5" s="367"/>
      <c r="IZR5" s="367"/>
      <c r="IZS5" s="367"/>
      <c r="IZT5" s="367"/>
      <c r="IZU5" s="367"/>
      <c r="IZV5" s="367"/>
      <c r="IZW5" s="367"/>
      <c r="IZX5" s="367"/>
      <c r="IZY5" s="367"/>
      <c r="IZZ5" s="367"/>
      <c r="JAA5" s="367"/>
      <c r="JAB5" s="367"/>
      <c r="JAC5" s="367"/>
      <c r="JAD5" s="367"/>
      <c r="JAE5" s="367"/>
      <c r="JAF5" s="367"/>
      <c r="JAG5" s="367"/>
      <c r="JAH5" s="367"/>
      <c r="JAI5" s="367"/>
      <c r="JAJ5" s="367"/>
      <c r="JAK5" s="367"/>
      <c r="JAL5" s="367"/>
      <c r="JAM5" s="367"/>
      <c r="JAN5" s="367"/>
      <c r="JAO5" s="367"/>
      <c r="JAP5" s="367"/>
      <c r="JAQ5" s="367"/>
      <c r="JAR5" s="367"/>
      <c r="JAS5" s="367"/>
      <c r="JAT5" s="367"/>
      <c r="JAU5" s="367"/>
      <c r="JAV5" s="367"/>
      <c r="JAW5" s="367"/>
      <c r="JAX5" s="367"/>
      <c r="JAY5" s="367"/>
      <c r="JAZ5" s="367"/>
      <c r="JBA5" s="367"/>
      <c r="JBB5" s="367"/>
      <c r="JBC5" s="367"/>
      <c r="JBD5" s="367"/>
      <c r="JBE5" s="367"/>
      <c r="JBF5" s="367"/>
      <c r="JBG5" s="367"/>
      <c r="JBH5" s="367"/>
      <c r="JBI5" s="367"/>
      <c r="JBJ5" s="367"/>
      <c r="JBK5" s="367"/>
      <c r="JBL5" s="367"/>
      <c r="JBM5" s="367"/>
      <c r="JBN5" s="367"/>
      <c r="JBO5" s="367"/>
      <c r="JBP5" s="367"/>
      <c r="JBQ5" s="367"/>
      <c r="JBR5" s="367"/>
      <c r="JBS5" s="367"/>
      <c r="JBT5" s="367"/>
      <c r="JBU5" s="367"/>
      <c r="JBV5" s="367"/>
      <c r="JBW5" s="367"/>
      <c r="JBX5" s="367"/>
      <c r="JBY5" s="367"/>
      <c r="JBZ5" s="367"/>
      <c r="JCA5" s="367"/>
      <c r="JCB5" s="367"/>
      <c r="JCC5" s="367"/>
      <c r="JCD5" s="367"/>
      <c r="JCE5" s="367"/>
      <c r="JCF5" s="367"/>
      <c r="JCG5" s="367"/>
      <c r="JCH5" s="367"/>
      <c r="JCI5" s="367"/>
      <c r="JCJ5" s="367"/>
      <c r="JCK5" s="367"/>
      <c r="JCL5" s="367"/>
      <c r="JCM5" s="367"/>
      <c r="JCN5" s="367"/>
      <c r="JCO5" s="367"/>
      <c r="JCP5" s="367"/>
      <c r="JCQ5" s="367"/>
      <c r="JCR5" s="367"/>
      <c r="JCS5" s="367"/>
      <c r="JCT5" s="367"/>
      <c r="JCU5" s="367"/>
      <c r="JCV5" s="367"/>
      <c r="JCW5" s="367"/>
      <c r="JCX5" s="367"/>
      <c r="JCY5" s="367"/>
      <c r="JCZ5" s="367"/>
      <c r="JDA5" s="367"/>
      <c r="JDB5" s="367"/>
      <c r="JDC5" s="367"/>
      <c r="JDD5" s="367"/>
      <c r="JDE5" s="367"/>
      <c r="JDF5" s="367"/>
      <c r="JDG5" s="367"/>
      <c r="JDH5" s="367"/>
      <c r="JDI5" s="367"/>
      <c r="JDJ5" s="367"/>
      <c r="JDK5" s="367"/>
      <c r="JDL5" s="367"/>
      <c r="JDM5" s="367"/>
      <c r="JDN5" s="367"/>
      <c r="JDO5" s="367"/>
      <c r="JDP5" s="367"/>
      <c r="JDQ5" s="367"/>
      <c r="JDR5" s="367"/>
      <c r="JDS5" s="367"/>
      <c r="JDT5" s="367"/>
      <c r="JDU5" s="367"/>
      <c r="JDV5" s="367"/>
      <c r="JDW5" s="367"/>
      <c r="JDX5" s="367"/>
      <c r="JDY5" s="367"/>
      <c r="JDZ5" s="367"/>
      <c r="JEA5" s="367"/>
      <c r="JEB5" s="367"/>
      <c r="JEC5" s="367"/>
      <c r="JED5" s="367"/>
      <c r="JEE5" s="367"/>
      <c r="JEF5" s="367"/>
      <c r="JEG5" s="367"/>
      <c r="JEH5" s="367"/>
      <c r="JEI5" s="367"/>
      <c r="JEJ5" s="367"/>
      <c r="JEK5" s="367"/>
      <c r="JEL5" s="367"/>
      <c r="JEM5" s="367"/>
      <c r="JEN5" s="367"/>
      <c r="JEO5" s="367"/>
      <c r="JEP5" s="367"/>
      <c r="JEQ5" s="367"/>
      <c r="JER5" s="367"/>
      <c r="JES5" s="367"/>
      <c r="JET5" s="367"/>
      <c r="JEU5" s="367"/>
      <c r="JEV5" s="367"/>
      <c r="JEW5" s="367"/>
      <c r="JEX5" s="367"/>
      <c r="JEY5" s="367"/>
      <c r="JEZ5" s="367"/>
      <c r="JFA5" s="367"/>
      <c r="JFB5" s="367"/>
      <c r="JFC5" s="367"/>
      <c r="JFD5" s="367"/>
      <c r="JFE5" s="367"/>
      <c r="JFF5" s="367"/>
      <c r="JFG5" s="367"/>
      <c r="JFH5" s="367"/>
      <c r="JFI5" s="367"/>
      <c r="JFJ5" s="367"/>
      <c r="JFK5" s="367"/>
      <c r="JFL5" s="367"/>
      <c r="JFM5" s="367"/>
      <c r="JFN5" s="367"/>
      <c r="JFO5" s="367"/>
      <c r="JFP5" s="367"/>
      <c r="JFQ5" s="367"/>
      <c r="JFR5" s="367"/>
      <c r="JFS5" s="367"/>
      <c r="JFT5" s="367"/>
      <c r="JFU5" s="367"/>
      <c r="JFV5" s="367"/>
      <c r="JFW5" s="367"/>
      <c r="JFX5" s="367"/>
      <c r="JFY5" s="367"/>
      <c r="JFZ5" s="367"/>
      <c r="JGA5" s="367"/>
      <c r="JGB5" s="367"/>
      <c r="JGC5" s="367"/>
      <c r="JGD5" s="367"/>
      <c r="JGE5" s="367"/>
      <c r="JGF5" s="367"/>
      <c r="JGG5" s="367"/>
      <c r="JGH5" s="367"/>
      <c r="JGI5" s="367"/>
      <c r="JGJ5" s="367"/>
      <c r="JGK5" s="367"/>
      <c r="JGL5" s="367"/>
      <c r="JGM5" s="367"/>
      <c r="JGN5" s="367"/>
      <c r="JGO5" s="367"/>
      <c r="JGP5" s="367"/>
      <c r="JGQ5" s="367"/>
      <c r="JGR5" s="367"/>
      <c r="JGS5" s="367"/>
      <c r="JGT5" s="367"/>
      <c r="JGU5" s="367"/>
      <c r="JGV5" s="367"/>
      <c r="JGW5" s="367"/>
      <c r="JGX5" s="367"/>
      <c r="JGY5" s="367"/>
      <c r="JGZ5" s="367"/>
      <c r="JHA5" s="367"/>
      <c r="JHB5" s="367"/>
      <c r="JHC5" s="367"/>
      <c r="JHD5" s="367"/>
      <c r="JHE5" s="367"/>
      <c r="JHF5" s="367"/>
      <c r="JHG5" s="367"/>
      <c r="JHH5" s="367"/>
      <c r="JHI5" s="367"/>
      <c r="JHJ5" s="367"/>
      <c r="JHK5" s="367"/>
      <c r="JHL5" s="367"/>
      <c r="JHM5" s="367"/>
      <c r="JHN5" s="367"/>
      <c r="JHO5" s="367"/>
      <c r="JHP5" s="367"/>
      <c r="JHQ5" s="367"/>
      <c r="JHR5" s="367"/>
      <c r="JHS5" s="367"/>
      <c r="JHT5" s="367"/>
      <c r="JHU5" s="367"/>
      <c r="JHV5" s="367"/>
      <c r="JHW5" s="367"/>
      <c r="JHX5" s="367"/>
      <c r="JHY5" s="367"/>
      <c r="JHZ5" s="367"/>
      <c r="JIA5" s="367"/>
      <c r="JIB5" s="367"/>
      <c r="JIC5" s="367"/>
      <c r="JID5" s="367"/>
      <c r="JIE5" s="367"/>
      <c r="JIF5" s="367"/>
      <c r="JIG5" s="367"/>
      <c r="JIH5" s="367"/>
      <c r="JII5" s="367"/>
      <c r="JIJ5" s="367"/>
      <c r="JIK5" s="367"/>
      <c r="JIL5" s="367"/>
      <c r="JIM5" s="367"/>
      <c r="JIN5" s="367"/>
      <c r="JIO5" s="367"/>
      <c r="JIP5" s="367"/>
      <c r="JIQ5" s="367"/>
      <c r="JIR5" s="367"/>
      <c r="JIS5" s="367"/>
      <c r="JIT5" s="367"/>
      <c r="JIU5" s="367"/>
      <c r="JIV5" s="367"/>
      <c r="JIW5" s="367"/>
      <c r="JIX5" s="367"/>
      <c r="JIY5" s="367"/>
      <c r="JIZ5" s="367"/>
      <c r="JJA5" s="367"/>
      <c r="JJB5" s="367"/>
      <c r="JJC5" s="367"/>
      <c r="JJD5" s="367"/>
      <c r="JJE5" s="367"/>
      <c r="JJF5" s="367"/>
      <c r="JJG5" s="367"/>
      <c r="JJH5" s="367"/>
      <c r="JJI5" s="367"/>
      <c r="JJJ5" s="367"/>
      <c r="JJK5" s="367"/>
      <c r="JJL5" s="367"/>
      <c r="JJM5" s="367"/>
      <c r="JJN5" s="367"/>
      <c r="JJO5" s="367"/>
      <c r="JJP5" s="367"/>
      <c r="JJQ5" s="367"/>
      <c r="JJR5" s="367"/>
      <c r="JJS5" s="367"/>
      <c r="JJT5" s="367"/>
      <c r="JJU5" s="367"/>
      <c r="JJV5" s="367"/>
      <c r="JJW5" s="367"/>
      <c r="JJX5" s="367"/>
      <c r="JJY5" s="367"/>
      <c r="JJZ5" s="367"/>
      <c r="JKA5" s="367"/>
      <c r="JKB5" s="367"/>
      <c r="JKC5" s="367"/>
      <c r="JKD5" s="367"/>
      <c r="JKE5" s="367"/>
      <c r="JKF5" s="367"/>
      <c r="JKG5" s="367"/>
      <c r="JKH5" s="367"/>
      <c r="JKI5" s="367"/>
      <c r="JKJ5" s="367"/>
      <c r="JKK5" s="367"/>
      <c r="JKL5" s="367"/>
      <c r="JKM5" s="367"/>
      <c r="JKN5" s="367"/>
      <c r="JKO5" s="367"/>
      <c r="JKP5" s="367"/>
      <c r="JKQ5" s="367"/>
      <c r="JKR5" s="367"/>
      <c r="JKS5" s="367"/>
      <c r="JKT5" s="367"/>
      <c r="JKU5" s="367"/>
      <c r="JKV5" s="367"/>
      <c r="JKW5" s="367"/>
      <c r="JKX5" s="367"/>
      <c r="JKY5" s="367"/>
      <c r="JKZ5" s="367"/>
      <c r="JLA5" s="367"/>
      <c r="JLB5" s="367"/>
      <c r="JLC5" s="367"/>
      <c r="JLD5" s="367"/>
      <c r="JLE5" s="367"/>
      <c r="JLF5" s="367"/>
      <c r="JLG5" s="367"/>
      <c r="JLH5" s="367"/>
      <c r="JLI5" s="367"/>
      <c r="JLJ5" s="367"/>
      <c r="JLK5" s="367"/>
      <c r="JLL5" s="367"/>
      <c r="JLM5" s="367"/>
      <c r="JLN5" s="367"/>
      <c r="JLO5" s="367"/>
      <c r="JLP5" s="367"/>
      <c r="JLQ5" s="367"/>
      <c r="JLR5" s="367"/>
      <c r="JLS5" s="367"/>
      <c r="JLT5" s="367"/>
      <c r="JLU5" s="367"/>
      <c r="JLV5" s="367"/>
      <c r="JLW5" s="367"/>
      <c r="JLX5" s="367"/>
      <c r="JLY5" s="367"/>
      <c r="JLZ5" s="367"/>
      <c r="JMA5" s="367"/>
      <c r="JMB5" s="367"/>
      <c r="JMC5" s="367"/>
      <c r="JMD5" s="367"/>
      <c r="JME5" s="367"/>
      <c r="JMF5" s="367"/>
      <c r="JMG5" s="367"/>
      <c r="JMH5" s="367"/>
      <c r="JMI5" s="367"/>
      <c r="JMJ5" s="367"/>
      <c r="JMK5" s="367"/>
      <c r="JML5" s="367"/>
      <c r="JMM5" s="367"/>
      <c r="JMN5" s="367"/>
      <c r="JMO5" s="367"/>
      <c r="JMP5" s="367"/>
      <c r="JMQ5" s="367"/>
      <c r="JMR5" s="367"/>
      <c r="JMS5" s="367"/>
      <c r="JMT5" s="367"/>
      <c r="JMU5" s="367"/>
      <c r="JMV5" s="367"/>
      <c r="JMW5" s="367"/>
      <c r="JMX5" s="367"/>
      <c r="JMY5" s="367"/>
      <c r="JMZ5" s="367"/>
      <c r="JNA5" s="367"/>
      <c r="JNB5" s="367"/>
      <c r="JNC5" s="367"/>
      <c r="JND5" s="367"/>
      <c r="JNE5" s="367"/>
      <c r="JNF5" s="367"/>
      <c r="JNG5" s="367"/>
      <c r="JNH5" s="367"/>
      <c r="JNI5" s="367"/>
      <c r="JNJ5" s="367"/>
      <c r="JNK5" s="367"/>
      <c r="JNL5" s="367"/>
      <c r="JNM5" s="367"/>
      <c r="JNN5" s="367"/>
      <c r="JNO5" s="367"/>
      <c r="JNP5" s="367"/>
      <c r="JNQ5" s="367"/>
      <c r="JNR5" s="367"/>
      <c r="JNS5" s="367"/>
      <c r="JNT5" s="367"/>
      <c r="JNU5" s="367"/>
      <c r="JNV5" s="367"/>
      <c r="JNW5" s="367"/>
      <c r="JNX5" s="367"/>
      <c r="JNY5" s="367"/>
      <c r="JNZ5" s="367"/>
      <c r="JOA5" s="367"/>
      <c r="JOB5" s="367"/>
      <c r="JOC5" s="367"/>
      <c r="JOD5" s="367"/>
      <c r="JOE5" s="367"/>
      <c r="JOF5" s="367"/>
      <c r="JOG5" s="367"/>
      <c r="JOH5" s="367"/>
      <c r="JOI5" s="367"/>
      <c r="JOJ5" s="367"/>
      <c r="JOK5" s="367"/>
      <c r="JOL5" s="367"/>
      <c r="JOM5" s="367"/>
      <c r="JON5" s="367"/>
      <c r="JOO5" s="367"/>
      <c r="JOP5" s="367"/>
      <c r="JOQ5" s="367"/>
      <c r="JOR5" s="367"/>
      <c r="JOS5" s="367"/>
      <c r="JOT5" s="367"/>
      <c r="JOU5" s="367"/>
      <c r="JOV5" s="367"/>
      <c r="JOW5" s="367"/>
      <c r="JOX5" s="367"/>
      <c r="JOY5" s="367"/>
      <c r="JOZ5" s="367"/>
      <c r="JPA5" s="367"/>
      <c r="JPB5" s="367"/>
      <c r="JPC5" s="367"/>
      <c r="JPD5" s="367"/>
      <c r="JPE5" s="367"/>
      <c r="JPF5" s="367"/>
      <c r="JPG5" s="367"/>
      <c r="JPH5" s="367"/>
      <c r="JPI5" s="367"/>
      <c r="JPJ5" s="367"/>
      <c r="JPK5" s="367"/>
      <c r="JPL5" s="367"/>
      <c r="JPM5" s="367"/>
      <c r="JPN5" s="367"/>
      <c r="JPO5" s="367"/>
      <c r="JPP5" s="367"/>
      <c r="JPQ5" s="367"/>
      <c r="JPR5" s="367"/>
      <c r="JPS5" s="367"/>
      <c r="JPT5" s="367"/>
      <c r="JPU5" s="367"/>
      <c r="JPV5" s="367"/>
      <c r="JPW5" s="367"/>
      <c r="JPX5" s="367"/>
      <c r="JPY5" s="367"/>
      <c r="JPZ5" s="367"/>
      <c r="JQA5" s="367"/>
      <c r="JQB5" s="367"/>
      <c r="JQC5" s="367"/>
      <c r="JQD5" s="367"/>
      <c r="JQE5" s="367"/>
      <c r="JQF5" s="367"/>
      <c r="JQG5" s="367"/>
      <c r="JQH5" s="367"/>
      <c r="JQI5" s="367"/>
      <c r="JQJ5" s="367"/>
      <c r="JQK5" s="367"/>
      <c r="JQL5" s="367"/>
      <c r="JQM5" s="367"/>
      <c r="JQN5" s="367"/>
      <c r="JQO5" s="367"/>
      <c r="JQP5" s="367"/>
      <c r="JQQ5" s="367"/>
      <c r="JQR5" s="367"/>
      <c r="JQS5" s="367"/>
      <c r="JQT5" s="367"/>
      <c r="JQU5" s="367"/>
      <c r="JQV5" s="367"/>
      <c r="JQW5" s="367"/>
      <c r="JQX5" s="367"/>
      <c r="JQY5" s="367"/>
      <c r="JQZ5" s="367"/>
      <c r="JRA5" s="367"/>
      <c r="JRB5" s="367"/>
      <c r="JRC5" s="367"/>
      <c r="JRD5" s="367"/>
      <c r="JRE5" s="367"/>
      <c r="JRF5" s="367"/>
      <c r="JRG5" s="367"/>
      <c r="JRH5" s="367"/>
      <c r="JRI5" s="367"/>
      <c r="JRJ5" s="367"/>
      <c r="JRK5" s="367"/>
      <c r="JRL5" s="367"/>
      <c r="JRM5" s="367"/>
      <c r="JRN5" s="367"/>
      <c r="JRO5" s="367"/>
      <c r="JRP5" s="367"/>
      <c r="JRQ5" s="367"/>
      <c r="JRR5" s="367"/>
      <c r="JRS5" s="367"/>
      <c r="JRT5" s="367"/>
      <c r="JRU5" s="367"/>
      <c r="JRV5" s="367"/>
      <c r="JRW5" s="367"/>
      <c r="JRX5" s="367"/>
      <c r="JRY5" s="367"/>
      <c r="JRZ5" s="367"/>
      <c r="JSA5" s="367"/>
      <c r="JSB5" s="367"/>
      <c r="JSC5" s="367"/>
      <c r="JSD5" s="367"/>
      <c r="JSE5" s="367"/>
      <c r="JSF5" s="367"/>
      <c r="JSG5" s="367"/>
      <c r="JSH5" s="367"/>
      <c r="JSI5" s="367"/>
      <c r="JSJ5" s="367"/>
      <c r="JSK5" s="367"/>
      <c r="JSL5" s="367"/>
      <c r="JSM5" s="367"/>
      <c r="JSN5" s="367"/>
      <c r="JSO5" s="367"/>
      <c r="JSP5" s="367"/>
      <c r="JSQ5" s="367"/>
      <c r="JSR5" s="367"/>
      <c r="JSS5" s="367"/>
      <c r="JST5" s="367"/>
      <c r="JSU5" s="367"/>
      <c r="JSV5" s="367"/>
      <c r="JSW5" s="367"/>
      <c r="JSX5" s="367"/>
      <c r="JSY5" s="367"/>
      <c r="JSZ5" s="367"/>
      <c r="JTA5" s="367"/>
      <c r="JTB5" s="367"/>
      <c r="JTC5" s="367"/>
      <c r="JTD5" s="367"/>
      <c r="JTE5" s="367"/>
      <c r="JTF5" s="367"/>
      <c r="JTG5" s="367"/>
      <c r="JTH5" s="367"/>
      <c r="JTI5" s="367"/>
      <c r="JTJ5" s="367"/>
      <c r="JTK5" s="367"/>
      <c r="JTL5" s="367"/>
      <c r="JTM5" s="367"/>
      <c r="JTN5" s="367"/>
      <c r="JTO5" s="367"/>
      <c r="JTP5" s="367"/>
      <c r="JTQ5" s="367"/>
      <c r="JTR5" s="367"/>
      <c r="JTS5" s="367"/>
      <c r="JTT5" s="367"/>
      <c r="JTU5" s="367"/>
      <c r="JTV5" s="367"/>
      <c r="JTW5" s="367"/>
      <c r="JTX5" s="367"/>
      <c r="JTY5" s="367"/>
      <c r="JTZ5" s="367"/>
      <c r="JUA5" s="367"/>
      <c r="JUB5" s="367"/>
      <c r="JUC5" s="367"/>
      <c r="JUD5" s="367"/>
      <c r="JUE5" s="367"/>
      <c r="JUF5" s="367"/>
      <c r="JUG5" s="367"/>
      <c r="JUH5" s="367"/>
      <c r="JUI5" s="367"/>
      <c r="JUJ5" s="367"/>
      <c r="JUK5" s="367"/>
      <c r="JUL5" s="367"/>
      <c r="JUM5" s="367"/>
      <c r="JUN5" s="367"/>
      <c r="JUO5" s="367"/>
      <c r="JUP5" s="367"/>
      <c r="JUQ5" s="367"/>
      <c r="JUR5" s="367"/>
      <c r="JUS5" s="367"/>
      <c r="JUT5" s="367"/>
      <c r="JUU5" s="367"/>
      <c r="JUV5" s="367"/>
      <c r="JUW5" s="367"/>
      <c r="JUX5" s="367"/>
      <c r="JUY5" s="367"/>
      <c r="JUZ5" s="367"/>
      <c r="JVA5" s="367"/>
      <c r="JVB5" s="367"/>
      <c r="JVC5" s="367"/>
      <c r="JVD5" s="367"/>
      <c r="JVE5" s="367"/>
      <c r="JVF5" s="367"/>
      <c r="JVG5" s="367"/>
      <c r="JVH5" s="367"/>
      <c r="JVI5" s="367"/>
      <c r="JVJ5" s="367"/>
      <c r="JVK5" s="367"/>
      <c r="JVL5" s="367"/>
      <c r="JVM5" s="367"/>
      <c r="JVN5" s="367"/>
      <c r="JVO5" s="367"/>
      <c r="JVP5" s="367"/>
      <c r="JVQ5" s="367"/>
      <c r="JVR5" s="367"/>
      <c r="JVS5" s="367"/>
      <c r="JVT5" s="367"/>
      <c r="JVU5" s="367"/>
      <c r="JVV5" s="367"/>
      <c r="JVW5" s="367"/>
      <c r="JVX5" s="367"/>
      <c r="JVY5" s="367"/>
      <c r="JVZ5" s="367"/>
      <c r="JWA5" s="367"/>
      <c r="JWB5" s="367"/>
      <c r="JWC5" s="367"/>
      <c r="JWD5" s="367"/>
      <c r="JWE5" s="367"/>
      <c r="JWF5" s="367"/>
      <c r="JWG5" s="367"/>
      <c r="JWH5" s="367"/>
      <c r="JWI5" s="367"/>
      <c r="JWJ5" s="367"/>
      <c r="JWK5" s="367"/>
      <c r="JWL5" s="367"/>
      <c r="JWM5" s="367"/>
      <c r="JWN5" s="367"/>
      <c r="JWO5" s="367"/>
      <c r="JWP5" s="367"/>
      <c r="JWQ5" s="367"/>
      <c r="JWR5" s="367"/>
      <c r="JWS5" s="367"/>
      <c r="JWT5" s="367"/>
      <c r="JWU5" s="367"/>
      <c r="JWV5" s="367"/>
      <c r="JWW5" s="367"/>
      <c r="JWX5" s="367"/>
      <c r="JWY5" s="367"/>
      <c r="JWZ5" s="367"/>
      <c r="JXA5" s="367"/>
      <c r="JXB5" s="367"/>
      <c r="JXC5" s="367"/>
      <c r="JXD5" s="367"/>
      <c r="JXE5" s="367"/>
      <c r="JXF5" s="367"/>
      <c r="JXG5" s="367"/>
      <c r="JXH5" s="367"/>
      <c r="JXI5" s="367"/>
      <c r="JXJ5" s="367"/>
      <c r="JXK5" s="367"/>
      <c r="JXL5" s="367"/>
      <c r="JXM5" s="367"/>
      <c r="JXN5" s="367"/>
      <c r="JXO5" s="367"/>
      <c r="JXP5" s="367"/>
      <c r="JXQ5" s="367"/>
      <c r="JXR5" s="367"/>
      <c r="JXS5" s="367"/>
      <c r="JXT5" s="367"/>
      <c r="JXU5" s="367"/>
      <c r="JXV5" s="367"/>
      <c r="JXW5" s="367"/>
      <c r="JXX5" s="367"/>
      <c r="JXY5" s="367"/>
      <c r="JXZ5" s="367"/>
      <c r="JYA5" s="367"/>
      <c r="JYB5" s="367"/>
      <c r="JYC5" s="367"/>
      <c r="JYD5" s="367"/>
      <c r="JYE5" s="367"/>
      <c r="JYF5" s="367"/>
      <c r="JYG5" s="367"/>
      <c r="JYH5" s="367"/>
      <c r="JYI5" s="367"/>
      <c r="JYJ5" s="367"/>
      <c r="JYK5" s="367"/>
      <c r="JYL5" s="367"/>
      <c r="JYM5" s="367"/>
      <c r="JYN5" s="367"/>
      <c r="JYO5" s="367"/>
      <c r="JYP5" s="367"/>
      <c r="JYQ5" s="367"/>
      <c r="JYR5" s="367"/>
      <c r="JYS5" s="367"/>
      <c r="JYT5" s="367"/>
      <c r="JYU5" s="367"/>
      <c r="JYV5" s="367"/>
      <c r="JYW5" s="367"/>
      <c r="JYX5" s="367"/>
      <c r="JYY5" s="367"/>
      <c r="JYZ5" s="367"/>
      <c r="JZA5" s="367"/>
      <c r="JZB5" s="367"/>
      <c r="JZC5" s="367"/>
      <c r="JZD5" s="367"/>
      <c r="JZE5" s="367"/>
      <c r="JZF5" s="367"/>
      <c r="JZG5" s="367"/>
      <c r="JZH5" s="367"/>
      <c r="JZI5" s="367"/>
      <c r="JZJ5" s="367"/>
      <c r="JZK5" s="367"/>
      <c r="JZL5" s="367"/>
      <c r="JZM5" s="367"/>
      <c r="JZN5" s="367"/>
      <c r="JZO5" s="367"/>
      <c r="JZP5" s="367"/>
      <c r="JZQ5" s="367"/>
      <c r="JZR5" s="367"/>
      <c r="JZS5" s="367"/>
      <c r="JZT5" s="367"/>
      <c r="JZU5" s="367"/>
      <c r="JZV5" s="367"/>
      <c r="JZW5" s="367"/>
      <c r="JZX5" s="367"/>
      <c r="JZY5" s="367"/>
      <c r="JZZ5" s="367"/>
      <c r="KAA5" s="367"/>
      <c r="KAB5" s="367"/>
      <c r="KAC5" s="367"/>
      <c r="KAD5" s="367"/>
      <c r="KAE5" s="367"/>
      <c r="KAF5" s="367"/>
      <c r="KAG5" s="367"/>
      <c r="KAH5" s="367"/>
      <c r="KAI5" s="367"/>
      <c r="KAJ5" s="367"/>
      <c r="KAK5" s="367"/>
      <c r="KAL5" s="367"/>
      <c r="KAM5" s="367"/>
      <c r="KAN5" s="367"/>
      <c r="KAO5" s="367"/>
      <c r="KAP5" s="367"/>
      <c r="KAQ5" s="367"/>
      <c r="KAR5" s="367"/>
      <c r="KAS5" s="367"/>
      <c r="KAT5" s="367"/>
      <c r="KAU5" s="367"/>
      <c r="KAV5" s="367"/>
      <c r="KAW5" s="367"/>
      <c r="KAX5" s="367"/>
      <c r="KAY5" s="367"/>
      <c r="KAZ5" s="367"/>
      <c r="KBA5" s="367"/>
      <c r="KBB5" s="367"/>
      <c r="KBC5" s="367"/>
      <c r="KBD5" s="367"/>
      <c r="KBE5" s="367"/>
      <c r="KBF5" s="367"/>
      <c r="KBG5" s="367"/>
      <c r="KBH5" s="367"/>
      <c r="KBI5" s="367"/>
      <c r="KBJ5" s="367"/>
      <c r="KBK5" s="367"/>
      <c r="KBL5" s="367"/>
      <c r="KBM5" s="367"/>
      <c r="KBN5" s="367"/>
      <c r="KBO5" s="367"/>
      <c r="KBP5" s="367"/>
      <c r="KBQ5" s="367"/>
      <c r="KBR5" s="367"/>
      <c r="KBS5" s="367"/>
      <c r="KBT5" s="367"/>
      <c r="KBU5" s="367"/>
      <c r="KBV5" s="367"/>
      <c r="KBW5" s="367"/>
      <c r="KBX5" s="367"/>
      <c r="KBY5" s="367"/>
      <c r="KBZ5" s="367"/>
      <c r="KCA5" s="367"/>
      <c r="KCB5" s="367"/>
      <c r="KCC5" s="367"/>
      <c r="KCD5" s="367"/>
      <c r="KCE5" s="367"/>
      <c r="KCF5" s="367"/>
      <c r="KCG5" s="367"/>
      <c r="KCH5" s="367"/>
      <c r="KCI5" s="367"/>
      <c r="KCJ5" s="367"/>
      <c r="KCK5" s="367"/>
      <c r="KCL5" s="367"/>
      <c r="KCM5" s="367"/>
      <c r="KCN5" s="367"/>
      <c r="KCO5" s="367"/>
      <c r="KCP5" s="367"/>
      <c r="KCQ5" s="367"/>
      <c r="KCR5" s="367"/>
      <c r="KCS5" s="367"/>
      <c r="KCT5" s="367"/>
      <c r="KCU5" s="367"/>
      <c r="KCV5" s="367"/>
      <c r="KCW5" s="367"/>
      <c r="KCX5" s="367"/>
      <c r="KCY5" s="367"/>
      <c r="KCZ5" s="367"/>
      <c r="KDA5" s="367"/>
      <c r="KDB5" s="367"/>
      <c r="KDC5" s="367"/>
      <c r="KDD5" s="367"/>
      <c r="KDE5" s="367"/>
      <c r="KDF5" s="367"/>
      <c r="KDG5" s="367"/>
      <c r="KDH5" s="367"/>
      <c r="KDI5" s="367"/>
      <c r="KDJ5" s="367"/>
      <c r="KDK5" s="367"/>
      <c r="KDL5" s="367"/>
      <c r="KDM5" s="367"/>
      <c r="KDN5" s="367"/>
      <c r="KDO5" s="367"/>
      <c r="KDP5" s="367"/>
      <c r="KDQ5" s="367"/>
      <c r="KDR5" s="367"/>
      <c r="KDS5" s="367"/>
      <c r="KDT5" s="367"/>
      <c r="KDU5" s="367"/>
      <c r="KDV5" s="367"/>
      <c r="KDW5" s="367"/>
      <c r="KDX5" s="367"/>
      <c r="KDY5" s="367"/>
      <c r="KDZ5" s="367"/>
      <c r="KEA5" s="367"/>
      <c r="KEB5" s="367"/>
      <c r="KEC5" s="367"/>
      <c r="KED5" s="367"/>
      <c r="KEE5" s="367"/>
      <c r="KEF5" s="367"/>
      <c r="KEG5" s="367"/>
      <c r="KEH5" s="367"/>
      <c r="KEI5" s="367"/>
      <c r="KEJ5" s="367"/>
      <c r="KEK5" s="367"/>
      <c r="KEL5" s="367"/>
      <c r="KEM5" s="367"/>
      <c r="KEN5" s="367"/>
      <c r="KEO5" s="367"/>
      <c r="KEP5" s="367"/>
      <c r="KEQ5" s="367"/>
      <c r="KER5" s="367"/>
      <c r="KES5" s="367"/>
      <c r="KET5" s="367"/>
      <c r="KEU5" s="367"/>
      <c r="KEV5" s="367"/>
      <c r="KEW5" s="367"/>
      <c r="KEX5" s="367"/>
      <c r="KEY5" s="367"/>
      <c r="KEZ5" s="367"/>
      <c r="KFA5" s="367"/>
      <c r="KFB5" s="367"/>
      <c r="KFC5" s="367"/>
      <c r="KFD5" s="367"/>
      <c r="KFE5" s="367"/>
      <c r="KFF5" s="367"/>
      <c r="KFG5" s="367"/>
      <c r="KFH5" s="367"/>
      <c r="KFI5" s="367"/>
      <c r="KFJ5" s="367"/>
      <c r="KFK5" s="367"/>
      <c r="KFL5" s="367"/>
      <c r="KFM5" s="367"/>
      <c r="KFN5" s="367"/>
      <c r="KFO5" s="367"/>
      <c r="KFP5" s="367"/>
      <c r="KFQ5" s="367"/>
      <c r="KFR5" s="367"/>
      <c r="KFS5" s="367"/>
      <c r="KFT5" s="367"/>
      <c r="KFU5" s="367"/>
      <c r="KFV5" s="367"/>
      <c r="KFW5" s="367"/>
      <c r="KFX5" s="367"/>
      <c r="KFY5" s="367"/>
      <c r="KFZ5" s="367"/>
      <c r="KGA5" s="367"/>
      <c r="KGB5" s="367"/>
      <c r="KGC5" s="367"/>
      <c r="KGD5" s="367"/>
      <c r="KGE5" s="367"/>
      <c r="KGF5" s="367"/>
      <c r="KGG5" s="367"/>
      <c r="KGH5" s="367"/>
      <c r="KGI5" s="367"/>
      <c r="KGJ5" s="367"/>
      <c r="KGK5" s="367"/>
      <c r="KGL5" s="367"/>
      <c r="KGM5" s="367"/>
      <c r="KGN5" s="367"/>
      <c r="KGO5" s="367"/>
      <c r="KGP5" s="367"/>
      <c r="KGQ5" s="367"/>
      <c r="KGR5" s="367"/>
      <c r="KGS5" s="367"/>
      <c r="KGT5" s="367"/>
      <c r="KGU5" s="367"/>
      <c r="KGV5" s="367"/>
      <c r="KGW5" s="367"/>
      <c r="KGX5" s="367"/>
      <c r="KGY5" s="367"/>
      <c r="KGZ5" s="367"/>
      <c r="KHA5" s="367"/>
      <c r="KHB5" s="367"/>
      <c r="KHC5" s="367"/>
      <c r="KHD5" s="367"/>
      <c r="KHE5" s="367"/>
      <c r="KHF5" s="367"/>
      <c r="KHG5" s="367"/>
      <c r="KHH5" s="367"/>
      <c r="KHI5" s="367"/>
      <c r="KHJ5" s="367"/>
      <c r="KHK5" s="367"/>
      <c r="KHL5" s="367"/>
      <c r="KHM5" s="367"/>
      <c r="KHN5" s="367"/>
      <c r="KHO5" s="367"/>
      <c r="KHP5" s="367"/>
      <c r="KHQ5" s="367"/>
      <c r="KHR5" s="367"/>
      <c r="KHS5" s="367"/>
      <c r="KHT5" s="367"/>
      <c r="KHU5" s="367"/>
      <c r="KHV5" s="367"/>
      <c r="KHW5" s="367"/>
      <c r="KHX5" s="367"/>
      <c r="KHY5" s="367"/>
      <c r="KHZ5" s="367"/>
      <c r="KIA5" s="367"/>
      <c r="KIB5" s="367"/>
      <c r="KIC5" s="367"/>
      <c r="KID5" s="367"/>
      <c r="KIE5" s="367"/>
      <c r="KIF5" s="367"/>
      <c r="KIG5" s="367"/>
      <c r="KIH5" s="367"/>
      <c r="KII5" s="367"/>
      <c r="KIJ5" s="367"/>
      <c r="KIK5" s="367"/>
      <c r="KIL5" s="367"/>
      <c r="KIM5" s="367"/>
      <c r="KIN5" s="367"/>
      <c r="KIO5" s="367"/>
      <c r="KIP5" s="367"/>
      <c r="KIQ5" s="367"/>
      <c r="KIR5" s="367"/>
      <c r="KIS5" s="367"/>
      <c r="KIT5" s="367"/>
      <c r="KIU5" s="367"/>
      <c r="KIV5" s="367"/>
      <c r="KIW5" s="367"/>
      <c r="KIX5" s="367"/>
      <c r="KIY5" s="367"/>
      <c r="KIZ5" s="367"/>
      <c r="KJA5" s="367"/>
      <c r="KJB5" s="367"/>
      <c r="KJC5" s="367"/>
      <c r="KJD5" s="367"/>
      <c r="KJE5" s="367"/>
      <c r="KJF5" s="367"/>
      <c r="KJG5" s="367"/>
      <c r="KJH5" s="367"/>
      <c r="KJI5" s="367"/>
      <c r="KJJ5" s="367"/>
      <c r="KJK5" s="367"/>
      <c r="KJL5" s="367"/>
      <c r="KJM5" s="367"/>
      <c r="KJN5" s="367"/>
      <c r="KJO5" s="367"/>
      <c r="KJP5" s="367"/>
      <c r="KJQ5" s="367"/>
      <c r="KJR5" s="367"/>
      <c r="KJS5" s="367"/>
      <c r="KJT5" s="367"/>
      <c r="KJU5" s="367"/>
      <c r="KJV5" s="367"/>
      <c r="KJW5" s="367"/>
      <c r="KJX5" s="367"/>
      <c r="KJY5" s="367"/>
      <c r="KJZ5" s="367"/>
      <c r="KKA5" s="367"/>
      <c r="KKB5" s="367"/>
      <c r="KKC5" s="367"/>
      <c r="KKD5" s="367"/>
      <c r="KKE5" s="367"/>
      <c r="KKF5" s="367"/>
      <c r="KKG5" s="367"/>
      <c r="KKH5" s="367"/>
      <c r="KKI5" s="367"/>
      <c r="KKJ5" s="367"/>
      <c r="KKK5" s="367"/>
      <c r="KKL5" s="367"/>
      <c r="KKM5" s="367"/>
      <c r="KKN5" s="367"/>
      <c r="KKO5" s="367"/>
      <c r="KKP5" s="367"/>
      <c r="KKQ5" s="367"/>
      <c r="KKR5" s="367"/>
      <c r="KKS5" s="367"/>
      <c r="KKT5" s="367"/>
      <c r="KKU5" s="367"/>
      <c r="KKV5" s="367"/>
      <c r="KKW5" s="367"/>
      <c r="KKX5" s="367"/>
      <c r="KKY5" s="367"/>
      <c r="KKZ5" s="367"/>
      <c r="KLA5" s="367"/>
      <c r="KLB5" s="367"/>
      <c r="KLC5" s="367"/>
      <c r="KLD5" s="367"/>
      <c r="KLE5" s="367"/>
      <c r="KLF5" s="367"/>
      <c r="KLG5" s="367"/>
      <c r="KLH5" s="367"/>
      <c r="KLI5" s="367"/>
      <c r="KLJ5" s="367"/>
      <c r="KLK5" s="367"/>
      <c r="KLL5" s="367"/>
      <c r="KLM5" s="367"/>
      <c r="KLN5" s="367"/>
      <c r="KLO5" s="367"/>
      <c r="KLP5" s="367"/>
      <c r="KLQ5" s="367"/>
      <c r="KLR5" s="367"/>
      <c r="KLS5" s="367"/>
      <c r="KLT5" s="367"/>
      <c r="KLU5" s="367"/>
      <c r="KLV5" s="367"/>
      <c r="KLW5" s="367"/>
      <c r="KLX5" s="367"/>
      <c r="KLY5" s="367"/>
      <c r="KLZ5" s="367"/>
      <c r="KMA5" s="367"/>
      <c r="KMB5" s="367"/>
      <c r="KMC5" s="367"/>
      <c r="KMD5" s="367"/>
      <c r="KME5" s="367"/>
      <c r="KMF5" s="367"/>
      <c r="KMG5" s="367"/>
      <c r="KMH5" s="367"/>
      <c r="KMI5" s="367"/>
      <c r="KMJ5" s="367"/>
      <c r="KMK5" s="367"/>
      <c r="KML5" s="367"/>
      <c r="KMM5" s="367"/>
      <c r="KMN5" s="367"/>
      <c r="KMO5" s="367"/>
      <c r="KMP5" s="367"/>
      <c r="KMQ5" s="367"/>
      <c r="KMR5" s="367"/>
      <c r="KMS5" s="367"/>
      <c r="KMT5" s="367"/>
      <c r="KMU5" s="367"/>
      <c r="KMV5" s="367"/>
      <c r="KMW5" s="367"/>
      <c r="KMX5" s="367"/>
      <c r="KMY5" s="367"/>
      <c r="KMZ5" s="367"/>
      <c r="KNA5" s="367"/>
      <c r="KNB5" s="367"/>
      <c r="KNC5" s="367"/>
      <c r="KND5" s="367"/>
      <c r="KNE5" s="367"/>
      <c r="KNF5" s="367"/>
      <c r="KNG5" s="367"/>
      <c r="KNH5" s="367"/>
      <c r="KNI5" s="367"/>
      <c r="KNJ5" s="367"/>
      <c r="KNK5" s="367"/>
      <c r="KNL5" s="367"/>
      <c r="KNM5" s="367"/>
      <c r="KNN5" s="367"/>
      <c r="KNO5" s="367"/>
      <c r="KNP5" s="367"/>
      <c r="KNQ5" s="367"/>
      <c r="KNR5" s="367"/>
      <c r="KNS5" s="367"/>
      <c r="KNT5" s="367"/>
      <c r="KNU5" s="367"/>
      <c r="KNV5" s="367"/>
      <c r="KNW5" s="367"/>
      <c r="KNX5" s="367"/>
      <c r="KNY5" s="367"/>
      <c r="KNZ5" s="367"/>
      <c r="KOA5" s="367"/>
      <c r="KOB5" s="367"/>
      <c r="KOC5" s="367"/>
      <c r="KOD5" s="367"/>
      <c r="KOE5" s="367"/>
      <c r="KOF5" s="367"/>
      <c r="KOG5" s="367"/>
      <c r="KOH5" s="367"/>
      <c r="KOI5" s="367"/>
      <c r="KOJ5" s="367"/>
      <c r="KOK5" s="367"/>
      <c r="KOL5" s="367"/>
      <c r="KOM5" s="367"/>
      <c r="KON5" s="367"/>
      <c r="KOO5" s="367"/>
      <c r="KOP5" s="367"/>
      <c r="KOQ5" s="367"/>
      <c r="KOR5" s="367"/>
      <c r="KOS5" s="367"/>
      <c r="KOT5" s="367"/>
      <c r="KOU5" s="367"/>
      <c r="KOV5" s="367"/>
      <c r="KOW5" s="367"/>
      <c r="KOX5" s="367"/>
      <c r="KOY5" s="367"/>
      <c r="KOZ5" s="367"/>
      <c r="KPA5" s="367"/>
      <c r="KPB5" s="367"/>
      <c r="KPC5" s="367"/>
      <c r="KPD5" s="367"/>
      <c r="KPE5" s="367"/>
      <c r="KPF5" s="367"/>
      <c r="KPG5" s="367"/>
      <c r="KPH5" s="367"/>
      <c r="KPI5" s="367"/>
      <c r="KPJ5" s="367"/>
      <c r="KPK5" s="367"/>
      <c r="KPL5" s="367"/>
      <c r="KPM5" s="367"/>
      <c r="KPN5" s="367"/>
      <c r="KPO5" s="367"/>
      <c r="KPP5" s="367"/>
      <c r="KPQ5" s="367"/>
      <c r="KPR5" s="367"/>
      <c r="KPS5" s="367"/>
      <c r="KPT5" s="367"/>
      <c r="KPU5" s="367"/>
      <c r="KPV5" s="367"/>
      <c r="KPW5" s="367"/>
      <c r="KPX5" s="367"/>
      <c r="KPY5" s="367"/>
      <c r="KPZ5" s="367"/>
      <c r="KQA5" s="367"/>
      <c r="KQB5" s="367"/>
      <c r="KQC5" s="367"/>
      <c r="KQD5" s="367"/>
      <c r="KQE5" s="367"/>
      <c r="KQF5" s="367"/>
      <c r="KQG5" s="367"/>
      <c r="KQH5" s="367"/>
      <c r="KQI5" s="367"/>
      <c r="KQJ5" s="367"/>
      <c r="KQK5" s="367"/>
      <c r="KQL5" s="367"/>
      <c r="KQM5" s="367"/>
      <c r="KQN5" s="367"/>
      <c r="KQO5" s="367"/>
      <c r="KQP5" s="367"/>
      <c r="KQQ5" s="367"/>
      <c r="KQR5" s="367"/>
      <c r="KQS5" s="367"/>
      <c r="KQT5" s="367"/>
      <c r="KQU5" s="367"/>
      <c r="KQV5" s="367"/>
      <c r="KQW5" s="367"/>
      <c r="KQX5" s="367"/>
      <c r="KQY5" s="367"/>
      <c r="KQZ5" s="367"/>
      <c r="KRA5" s="367"/>
      <c r="KRB5" s="367"/>
      <c r="KRC5" s="367"/>
      <c r="KRD5" s="367"/>
      <c r="KRE5" s="367"/>
      <c r="KRF5" s="367"/>
      <c r="KRG5" s="367"/>
      <c r="KRH5" s="367"/>
      <c r="KRI5" s="367"/>
      <c r="KRJ5" s="367"/>
      <c r="KRK5" s="367"/>
      <c r="KRL5" s="367"/>
      <c r="KRM5" s="367"/>
      <c r="KRN5" s="367"/>
      <c r="KRO5" s="367"/>
      <c r="KRP5" s="367"/>
      <c r="KRQ5" s="367"/>
      <c r="KRR5" s="367"/>
      <c r="KRS5" s="367"/>
      <c r="KRT5" s="367"/>
      <c r="KRU5" s="367"/>
      <c r="KRV5" s="367"/>
      <c r="KRW5" s="367"/>
      <c r="KRX5" s="367"/>
      <c r="KRY5" s="367"/>
      <c r="KRZ5" s="367"/>
      <c r="KSA5" s="367"/>
      <c r="KSB5" s="367"/>
      <c r="KSC5" s="367"/>
      <c r="KSD5" s="367"/>
      <c r="KSE5" s="367"/>
      <c r="KSF5" s="367"/>
      <c r="KSG5" s="367"/>
      <c r="KSH5" s="367"/>
      <c r="KSI5" s="367"/>
      <c r="KSJ5" s="367"/>
      <c r="KSK5" s="367"/>
      <c r="KSL5" s="367"/>
      <c r="KSM5" s="367"/>
      <c r="KSN5" s="367"/>
      <c r="KSO5" s="367"/>
      <c r="KSP5" s="367"/>
      <c r="KSQ5" s="367"/>
      <c r="KSR5" s="367"/>
      <c r="KSS5" s="367"/>
      <c r="KST5" s="367"/>
      <c r="KSU5" s="367"/>
      <c r="KSV5" s="367"/>
      <c r="KSW5" s="367"/>
      <c r="KSX5" s="367"/>
      <c r="KSY5" s="367"/>
      <c r="KSZ5" s="367"/>
      <c r="KTA5" s="367"/>
      <c r="KTB5" s="367"/>
      <c r="KTC5" s="367"/>
      <c r="KTD5" s="367"/>
      <c r="KTE5" s="367"/>
      <c r="KTF5" s="367"/>
      <c r="KTG5" s="367"/>
      <c r="KTH5" s="367"/>
      <c r="KTI5" s="367"/>
      <c r="KTJ5" s="367"/>
      <c r="KTK5" s="367"/>
      <c r="KTL5" s="367"/>
      <c r="KTM5" s="367"/>
      <c r="KTN5" s="367"/>
      <c r="KTO5" s="367"/>
      <c r="KTP5" s="367"/>
      <c r="KTQ5" s="367"/>
      <c r="KTR5" s="367"/>
      <c r="KTS5" s="367"/>
      <c r="KTT5" s="367"/>
      <c r="KTU5" s="367"/>
      <c r="KTV5" s="367"/>
      <c r="KTW5" s="367"/>
      <c r="KTX5" s="367"/>
      <c r="KTY5" s="367"/>
      <c r="KTZ5" s="367"/>
      <c r="KUA5" s="367"/>
      <c r="KUB5" s="367"/>
      <c r="KUC5" s="367"/>
      <c r="KUD5" s="367"/>
      <c r="KUE5" s="367"/>
      <c r="KUF5" s="367"/>
      <c r="KUG5" s="367"/>
      <c r="KUH5" s="367"/>
      <c r="KUI5" s="367"/>
      <c r="KUJ5" s="367"/>
      <c r="KUK5" s="367"/>
      <c r="KUL5" s="367"/>
      <c r="KUM5" s="367"/>
      <c r="KUN5" s="367"/>
      <c r="KUO5" s="367"/>
      <c r="KUP5" s="367"/>
      <c r="KUQ5" s="367"/>
      <c r="KUR5" s="367"/>
      <c r="KUS5" s="367"/>
      <c r="KUT5" s="367"/>
      <c r="KUU5" s="367"/>
      <c r="KUV5" s="367"/>
      <c r="KUW5" s="367"/>
      <c r="KUX5" s="367"/>
      <c r="KUY5" s="367"/>
      <c r="KUZ5" s="367"/>
      <c r="KVA5" s="367"/>
      <c r="KVB5" s="367"/>
      <c r="KVC5" s="367"/>
      <c r="KVD5" s="367"/>
      <c r="KVE5" s="367"/>
      <c r="KVF5" s="367"/>
      <c r="KVG5" s="367"/>
      <c r="KVH5" s="367"/>
      <c r="KVI5" s="367"/>
      <c r="KVJ5" s="367"/>
      <c r="KVK5" s="367"/>
      <c r="KVL5" s="367"/>
      <c r="KVM5" s="367"/>
      <c r="KVN5" s="367"/>
      <c r="KVO5" s="367"/>
      <c r="KVP5" s="367"/>
      <c r="KVQ5" s="367"/>
      <c r="KVR5" s="367"/>
      <c r="KVS5" s="367"/>
      <c r="KVT5" s="367"/>
      <c r="KVU5" s="367"/>
      <c r="KVV5" s="367"/>
      <c r="KVW5" s="367"/>
      <c r="KVX5" s="367"/>
      <c r="KVY5" s="367"/>
      <c r="KVZ5" s="367"/>
      <c r="KWA5" s="367"/>
      <c r="KWB5" s="367"/>
      <c r="KWC5" s="367"/>
      <c r="KWD5" s="367"/>
      <c r="KWE5" s="367"/>
      <c r="KWF5" s="367"/>
      <c r="KWG5" s="367"/>
      <c r="KWH5" s="367"/>
      <c r="KWI5" s="367"/>
      <c r="KWJ5" s="367"/>
      <c r="KWK5" s="367"/>
      <c r="KWL5" s="367"/>
      <c r="KWM5" s="367"/>
      <c r="KWN5" s="367"/>
      <c r="KWO5" s="367"/>
      <c r="KWP5" s="367"/>
      <c r="KWQ5" s="367"/>
      <c r="KWR5" s="367"/>
      <c r="KWS5" s="367"/>
      <c r="KWT5" s="367"/>
      <c r="KWU5" s="367"/>
      <c r="KWV5" s="367"/>
      <c r="KWW5" s="367"/>
      <c r="KWX5" s="367"/>
      <c r="KWY5" s="367"/>
      <c r="KWZ5" s="367"/>
      <c r="KXA5" s="367"/>
      <c r="KXB5" s="367"/>
      <c r="KXC5" s="367"/>
      <c r="KXD5" s="367"/>
      <c r="KXE5" s="367"/>
      <c r="KXF5" s="367"/>
      <c r="KXG5" s="367"/>
      <c r="KXH5" s="367"/>
      <c r="KXI5" s="367"/>
      <c r="KXJ5" s="367"/>
      <c r="KXK5" s="367"/>
      <c r="KXL5" s="367"/>
      <c r="KXM5" s="367"/>
      <c r="KXN5" s="367"/>
      <c r="KXO5" s="367"/>
      <c r="KXP5" s="367"/>
      <c r="KXQ5" s="367"/>
      <c r="KXR5" s="367"/>
      <c r="KXS5" s="367"/>
      <c r="KXT5" s="367"/>
      <c r="KXU5" s="367"/>
      <c r="KXV5" s="367"/>
      <c r="KXW5" s="367"/>
      <c r="KXX5" s="367"/>
      <c r="KXY5" s="367"/>
      <c r="KXZ5" s="367"/>
      <c r="KYA5" s="367"/>
      <c r="KYB5" s="367"/>
      <c r="KYC5" s="367"/>
      <c r="KYD5" s="367"/>
      <c r="KYE5" s="367"/>
      <c r="KYF5" s="367"/>
      <c r="KYG5" s="367"/>
      <c r="KYH5" s="367"/>
      <c r="KYI5" s="367"/>
      <c r="KYJ5" s="367"/>
      <c r="KYK5" s="367"/>
      <c r="KYL5" s="367"/>
      <c r="KYM5" s="367"/>
      <c r="KYN5" s="367"/>
      <c r="KYO5" s="367"/>
      <c r="KYP5" s="367"/>
      <c r="KYQ5" s="367"/>
      <c r="KYR5" s="367"/>
      <c r="KYS5" s="367"/>
      <c r="KYT5" s="367"/>
      <c r="KYU5" s="367"/>
      <c r="KYV5" s="367"/>
      <c r="KYW5" s="367"/>
      <c r="KYX5" s="367"/>
      <c r="KYY5" s="367"/>
      <c r="KYZ5" s="367"/>
      <c r="KZA5" s="367"/>
      <c r="KZB5" s="367"/>
      <c r="KZC5" s="367"/>
      <c r="KZD5" s="367"/>
      <c r="KZE5" s="367"/>
      <c r="KZF5" s="367"/>
      <c r="KZG5" s="367"/>
      <c r="KZH5" s="367"/>
      <c r="KZI5" s="367"/>
      <c r="KZJ5" s="367"/>
      <c r="KZK5" s="367"/>
      <c r="KZL5" s="367"/>
      <c r="KZM5" s="367"/>
      <c r="KZN5" s="367"/>
      <c r="KZO5" s="367"/>
      <c r="KZP5" s="367"/>
      <c r="KZQ5" s="367"/>
      <c r="KZR5" s="367"/>
      <c r="KZS5" s="367"/>
      <c r="KZT5" s="367"/>
      <c r="KZU5" s="367"/>
      <c r="KZV5" s="367"/>
      <c r="KZW5" s="367"/>
      <c r="KZX5" s="367"/>
      <c r="KZY5" s="367"/>
      <c r="KZZ5" s="367"/>
      <c r="LAA5" s="367"/>
      <c r="LAB5" s="367"/>
      <c r="LAC5" s="367"/>
      <c r="LAD5" s="367"/>
      <c r="LAE5" s="367"/>
      <c r="LAF5" s="367"/>
      <c r="LAG5" s="367"/>
      <c r="LAH5" s="367"/>
      <c r="LAI5" s="367"/>
      <c r="LAJ5" s="367"/>
      <c r="LAK5" s="367"/>
      <c r="LAL5" s="367"/>
      <c r="LAM5" s="367"/>
      <c r="LAN5" s="367"/>
      <c r="LAO5" s="367"/>
      <c r="LAP5" s="367"/>
      <c r="LAQ5" s="367"/>
      <c r="LAR5" s="367"/>
      <c r="LAS5" s="367"/>
      <c r="LAT5" s="367"/>
      <c r="LAU5" s="367"/>
      <c r="LAV5" s="367"/>
      <c r="LAW5" s="367"/>
      <c r="LAX5" s="367"/>
      <c r="LAY5" s="367"/>
      <c r="LAZ5" s="367"/>
      <c r="LBA5" s="367"/>
      <c r="LBB5" s="367"/>
      <c r="LBC5" s="367"/>
      <c r="LBD5" s="367"/>
      <c r="LBE5" s="367"/>
      <c r="LBF5" s="367"/>
      <c r="LBG5" s="367"/>
      <c r="LBH5" s="367"/>
      <c r="LBI5" s="367"/>
      <c r="LBJ5" s="367"/>
      <c r="LBK5" s="367"/>
      <c r="LBL5" s="367"/>
      <c r="LBM5" s="367"/>
      <c r="LBN5" s="367"/>
      <c r="LBO5" s="367"/>
      <c r="LBP5" s="367"/>
      <c r="LBQ5" s="367"/>
      <c r="LBR5" s="367"/>
      <c r="LBS5" s="367"/>
      <c r="LBT5" s="367"/>
      <c r="LBU5" s="367"/>
      <c r="LBV5" s="367"/>
      <c r="LBW5" s="367"/>
      <c r="LBX5" s="367"/>
      <c r="LBY5" s="367"/>
      <c r="LBZ5" s="367"/>
      <c r="LCA5" s="367"/>
      <c r="LCB5" s="367"/>
      <c r="LCC5" s="367"/>
      <c r="LCD5" s="367"/>
      <c r="LCE5" s="367"/>
      <c r="LCF5" s="367"/>
      <c r="LCG5" s="367"/>
      <c r="LCH5" s="367"/>
      <c r="LCI5" s="367"/>
      <c r="LCJ5" s="367"/>
      <c r="LCK5" s="367"/>
      <c r="LCL5" s="367"/>
      <c r="LCM5" s="367"/>
      <c r="LCN5" s="367"/>
      <c r="LCO5" s="367"/>
      <c r="LCP5" s="367"/>
      <c r="LCQ5" s="367"/>
      <c r="LCR5" s="367"/>
      <c r="LCS5" s="367"/>
      <c r="LCT5" s="367"/>
      <c r="LCU5" s="367"/>
      <c r="LCV5" s="367"/>
      <c r="LCW5" s="367"/>
      <c r="LCX5" s="367"/>
      <c r="LCY5" s="367"/>
      <c r="LCZ5" s="367"/>
      <c r="LDA5" s="367"/>
      <c r="LDB5" s="367"/>
      <c r="LDC5" s="367"/>
      <c r="LDD5" s="367"/>
      <c r="LDE5" s="367"/>
      <c r="LDF5" s="367"/>
      <c r="LDG5" s="367"/>
      <c r="LDH5" s="367"/>
      <c r="LDI5" s="367"/>
      <c r="LDJ5" s="367"/>
      <c r="LDK5" s="367"/>
      <c r="LDL5" s="367"/>
      <c r="LDM5" s="367"/>
      <c r="LDN5" s="367"/>
      <c r="LDO5" s="367"/>
      <c r="LDP5" s="367"/>
      <c r="LDQ5" s="367"/>
      <c r="LDR5" s="367"/>
      <c r="LDS5" s="367"/>
      <c r="LDT5" s="367"/>
      <c r="LDU5" s="367"/>
      <c r="LDV5" s="367"/>
      <c r="LDW5" s="367"/>
      <c r="LDX5" s="367"/>
      <c r="LDY5" s="367"/>
      <c r="LDZ5" s="367"/>
      <c r="LEA5" s="367"/>
      <c r="LEB5" s="367"/>
      <c r="LEC5" s="367"/>
      <c r="LED5" s="367"/>
      <c r="LEE5" s="367"/>
      <c r="LEF5" s="367"/>
      <c r="LEG5" s="367"/>
      <c r="LEH5" s="367"/>
      <c r="LEI5" s="367"/>
      <c r="LEJ5" s="367"/>
      <c r="LEK5" s="367"/>
      <c r="LEL5" s="367"/>
      <c r="LEM5" s="367"/>
      <c r="LEN5" s="367"/>
      <c r="LEO5" s="367"/>
      <c r="LEP5" s="367"/>
      <c r="LEQ5" s="367"/>
      <c r="LER5" s="367"/>
      <c r="LES5" s="367"/>
      <c r="LET5" s="367"/>
      <c r="LEU5" s="367"/>
      <c r="LEV5" s="367"/>
      <c r="LEW5" s="367"/>
      <c r="LEX5" s="367"/>
      <c r="LEY5" s="367"/>
      <c r="LEZ5" s="367"/>
      <c r="LFA5" s="367"/>
      <c r="LFB5" s="367"/>
      <c r="LFC5" s="367"/>
      <c r="LFD5" s="367"/>
      <c r="LFE5" s="367"/>
      <c r="LFF5" s="367"/>
      <c r="LFG5" s="367"/>
      <c r="LFH5" s="367"/>
      <c r="LFI5" s="367"/>
      <c r="LFJ5" s="367"/>
      <c r="LFK5" s="367"/>
      <c r="LFL5" s="367"/>
      <c r="LFM5" s="367"/>
      <c r="LFN5" s="367"/>
      <c r="LFO5" s="367"/>
      <c r="LFP5" s="367"/>
      <c r="LFQ5" s="367"/>
      <c r="LFR5" s="367"/>
      <c r="LFS5" s="367"/>
      <c r="LFT5" s="367"/>
      <c r="LFU5" s="367"/>
      <c r="LFV5" s="367"/>
      <c r="LFW5" s="367"/>
      <c r="LFX5" s="367"/>
      <c r="LFY5" s="367"/>
      <c r="LFZ5" s="367"/>
      <c r="LGA5" s="367"/>
      <c r="LGB5" s="367"/>
      <c r="LGC5" s="367"/>
      <c r="LGD5" s="367"/>
      <c r="LGE5" s="367"/>
      <c r="LGF5" s="367"/>
      <c r="LGG5" s="367"/>
      <c r="LGH5" s="367"/>
      <c r="LGI5" s="367"/>
      <c r="LGJ5" s="367"/>
      <c r="LGK5" s="367"/>
      <c r="LGL5" s="367"/>
      <c r="LGM5" s="367"/>
      <c r="LGN5" s="367"/>
      <c r="LGO5" s="367"/>
      <c r="LGP5" s="367"/>
      <c r="LGQ5" s="367"/>
      <c r="LGR5" s="367"/>
      <c r="LGS5" s="367"/>
      <c r="LGT5" s="367"/>
      <c r="LGU5" s="367"/>
      <c r="LGV5" s="367"/>
      <c r="LGW5" s="367"/>
      <c r="LGX5" s="367"/>
      <c r="LGY5" s="367"/>
      <c r="LGZ5" s="367"/>
      <c r="LHA5" s="367"/>
      <c r="LHB5" s="367"/>
      <c r="LHC5" s="367"/>
      <c r="LHD5" s="367"/>
      <c r="LHE5" s="367"/>
      <c r="LHF5" s="367"/>
      <c r="LHG5" s="367"/>
      <c r="LHH5" s="367"/>
      <c r="LHI5" s="367"/>
      <c r="LHJ5" s="367"/>
      <c r="LHK5" s="367"/>
      <c r="LHL5" s="367"/>
      <c r="LHM5" s="367"/>
      <c r="LHN5" s="367"/>
      <c r="LHO5" s="367"/>
      <c r="LHP5" s="367"/>
      <c r="LHQ5" s="367"/>
      <c r="LHR5" s="367"/>
      <c r="LHS5" s="367"/>
      <c r="LHT5" s="367"/>
      <c r="LHU5" s="367"/>
      <c r="LHV5" s="367"/>
      <c r="LHW5" s="367"/>
      <c r="LHX5" s="367"/>
      <c r="LHY5" s="367"/>
      <c r="LHZ5" s="367"/>
      <c r="LIA5" s="367"/>
      <c r="LIB5" s="367"/>
      <c r="LIC5" s="367"/>
      <c r="LID5" s="367"/>
      <c r="LIE5" s="367"/>
      <c r="LIF5" s="367"/>
      <c r="LIG5" s="367"/>
      <c r="LIH5" s="367"/>
      <c r="LII5" s="367"/>
      <c r="LIJ5" s="367"/>
      <c r="LIK5" s="367"/>
      <c r="LIL5" s="367"/>
      <c r="LIM5" s="367"/>
      <c r="LIN5" s="367"/>
      <c r="LIO5" s="367"/>
      <c r="LIP5" s="367"/>
      <c r="LIQ5" s="367"/>
      <c r="LIR5" s="367"/>
      <c r="LIS5" s="367"/>
      <c r="LIT5" s="367"/>
      <c r="LIU5" s="367"/>
      <c r="LIV5" s="367"/>
      <c r="LIW5" s="367"/>
      <c r="LIX5" s="367"/>
      <c r="LIY5" s="367"/>
      <c r="LIZ5" s="367"/>
      <c r="LJA5" s="367"/>
      <c r="LJB5" s="367"/>
      <c r="LJC5" s="367"/>
      <c r="LJD5" s="367"/>
      <c r="LJE5" s="367"/>
      <c r="LJF5" s="367"/>
      <c r="LJG5" s="367"/>
      <c r="LJH5" s="367"/>
      <c r="LJI5" s="367"/>
      <c r="LJJ5" s="367"/>
      <c r="LJK5" s="367"/>
      <c r="LJL5" s="367"/>
      <c r="LJM5" s="367"/>
      <c r="LJN5" s="367"/>
      <c r="LJO5" s="367"/>
      <c r="LJP5" s="367"/>
      <c r="LJQ5" s="367"/>
      <c r="LJR5" s="367"/>
      <c r="LJS5" s="367"/>
      <c r="LJT5" s="367"/>
      <c r="LJU5" s="367"/>
      <c r="LJV5" s="367"/>
      <c r="LJW5" s="367"/>
      <c r="LJX5" s="367"/>
      <c r="LJY5" s="367"/>
      <c r="LJZ5" s="367"/>
      <c r="LKA5" s="367"/>
      <c r="LKB5" s="367"/>
      <c r="LKC5" s="367"/>
      <c r="LKD5" s="367"/>
      <c r="LKE5" s="367"/>
      <c r="LKF5" s="367"/>
      <c r="LKG5" s="367"/>
      <c r="LKH5" s="367"/>
      <c r="LKI5" s="367"/>
      <c r="LKJ5" s="367"/>
      <c r="LKK5" s="367"/>
      <c r="LKL5" s="367"/>
      <c r="LKM5" s="367"/>
      <c r="LKN5" s="367"/>
      <c r="LKO5" s="367"/>
      <c r="LKP5" s="367"/>
      <c r="LKQ5" s="367"/>
      <c r="LKR5" s="367"/>
      <c r="LKS5" s="367"/>
      <c r="LKT5" s="367"/>
      <c r="LKU5" s="367"/>
      <c r="LKV5" s="367"/>
      <c r="LKW5" s="367"/>
      <c r="LKX5" s="367"/>
      <c r="LKY5" s="367"/>
      <c r="LKZ5" s="367"/>
      <c r="LLA5" s="367"/>
      <c r="LLB5" s="367"/>
      <c r="LLC5" s="367"/>
      <c r="LLD5" s="367"/>
      <c r="LLE5" s="367"/>
      <c r="LLF5" s="367"/>
      <c r="LLG5" s="367"/>
      <c r="LLH5" s="367"/>
      <c r="LLI5" s="367"/>
      <c r="LLJ5" s="367"/>
      <c r="LLK5" s="367"/>
      <c r="LLL5" s="367"/>
      <c r="LLM5" s="367"/>
      <c r="LLN5" s="367"/>
      <c r="LLO5" s="367"/>
      <c r="LLP5" s="367"/>
      <c r="LLQ5" s="367"/>
      <c r="LLR5" s="367"/>
      <c r="LLS5" s="367"/>
      <c r="LLT5" s="367"/>
      <c r="LLU5" s="367"/>
      <c r="LLV5" s="367"/>
      <c r="LLW5" s="367"/>
      <c r="LLX5" s="367"/>
      <c r="LLY5" s="367"/>
      <c r="LLZ5" s="367"/>
      <c r="LMA5" s="367"/>
      <c r="LMB5" s="367"/>
      <c r="LMC5" s="367"/>
      <c r="LMD5" s="367"/>
      <c r="LME5" s="367"/>
      <c r="LMF5" s="367"/>
      <c r="LMG5" s="367"/>
      <c r="LMH5" s="367"/>
      <c r="LMI5" s="367"/>
      <c r="LMJ5" s="367"/>
      <c r="LMK5" s="367"/>
      <c r="LML5" s="367"/>
      <c r="LMM5" s="367"/>
      <c r="LMN5" s="367"/>
      <c r="LMO5" s="367"/>
      <c r="LMP5" s="367"/>
      <c r="LMQ5" s="367"/>
      <c r="LMR5" s="367"/>
      <c r="LMS5" s="367"/>
      <c r="LMT5" s="367"/>
      <c r="LMU5" s="367"/>
      <c r="LMV5" s="367"/>
      <c r="LMW5" s="367"/>
      <c r="LMX5" s="367"/>
      <c r="LMY5" s="367"/>
      <c r="LMZ5" s="367"/>
      <c r="LNA5" s="367"/>
      <c r="LNB5" s="367"/>
      <c r="LNC5" s="367"/>
      <c r="LND5" s="367"/>
      <c r="LNE5" s="367"/>
      <c r="LNF5" s="367"/>
      <c r="LNG5" s="367"/>
      <c r="LNH5" s="367"/>
      <c r="LNI5" s="367"/>
      <c r="LNJ5" s="367"/>
      <c r="LNK5" s="367"/>
      <c r="LNL5" s="367"/>
      <c r="LNM5" s="367"/>
      <c r="LNN5" s="367"/>
      <c r="LNO5" s="367"/>
      <c r="LNP5" s="367"/>
      <c r="LNQ5" s="367"/>
      <c r="LNR5" s="367"/>
      <c r="LNS5" s="367"/>
      <c r="LNT5" s="367"/>
      <c r="LNU5" s="367"/>
      <c r="LNV5" s="367"/>
      <c r="LNW5" s="367"/>
      <c r="LNX5" s="367"/>
      <c r="LNY5" s="367"/>
      <c r="LNZ5" s="367"/>
      <c r="LOA5" s="367"/>
      <c r="LOB5" s="367"/>
      <c r="LOC5" s="367"/>
      <c r="LOD5" s="367"/>
      <c r="LOE5" s="367"/>
      <c r="LOF5" s="367"/>
      <c r="LOG5" s="367"/>
      <c r="LOH5" s="367"/>
      <c r="LOI5" s="367"/>
      <c r="LOJ5" s="367"/>
      <c r="LOK5" s="367"/>
      <c r="LOL5" s="367"/>
      <c r="LOM5" s="367"/>
      <c r="LON5" s="367"/>
      <c r="LOO5" s="367"/>
      <c r="LOP5" s="367"/>
      <c r="LOQ5" s="367"/>
      <c r="LOR5" s="367"/>
      <c r="LOS5" s="367"/>
      <c r="LOT5" s="367"/>
      <c r="LOU5" s="367"/>
      <c r="LOV5" s="367"/>
      <c r="LOW5" s="367"/>
      <c r="LOX5" s="367"/>
      <c r="LOY5" s="367"/>
      <c r="LOZ5" s="367"/>
      <c r="LPA5" s="367"/>
      <c r="LPB5" s="367"/>
      <c r="LPC5" s="367"/>
      <c r="LPD5" s="367"/>
      <c r="LPE5" s="367"/>
      <c r="LPF5" s="367"/>
      <c r="LPG5" s="367"/>
      <c r="LPH5" s="367"/>
      <c r="LPI5" s="367"/>
      <c r="LPJ5" s="367"/>
      <c r="LPK5" s="367"/>
      <c r="LPL5" s="367"/>
      <c r="LPM5" s="367"/>
      <c r="LPN5" s="367"/>
      <c r="LPO5" s="367"/>
      <c r="LPP5" s="367"/>
      <c r="LPQ5" s="367"/>
      <c r="LPR5" s="367"/>
      <c r="LPS5" s="367"/>
      <c r="LPT5" s="367"/>
      <c r="LPU5" s="367"/>
      <c r="LPV5" s="367"/>
      <c r="LPW5" s="367"/>
      <c r="LPX5" s="367"/>
      <c r="LPY5" s="367"/>
      <c r="LPZ5" s="367"/>
      <c r="LQA5" s="367"/>
      <c r="LQB5" s="367"/>
      <c r="LQC5" s="367"/>
      <c r="LQD5" s="367"/>
      <c r="LQE5" s="367"/>
      <c r="LQF5" s="367"/>
      <c r="LQG5" s="367"/>
      <c r="LQH5" s="367"/>
      <c r="LQI5" s="367"/>
      <c r="LQJ5" s="367"/>
      <c r="LQK5" s="367"/>
      <c r="LQL5" s="367"/>
      <c r="LQM5" s="367"/>
      <c r="LQN5" s="367"/>
      <c r="LQO5" s="367"/>
      <c r="LQP5" s="367"/>
      <c r="LQQ5" s="367"/>
      <c r="LQR5" s="367"/>
      <c r="LQS5" s="367"/>
      <c r="LQT5" s="367"/>
      <c r="LQU5" s="367"/>
      <c r="LQV5" s="367"/>
      <c r="LQW5" s="367"/>
      <c r="LQX5" s="367"/>
      <c r="LQY5" s="367"/>
      <c r="LQZ5" s="367"/>
      <c r="LRA5" s="367"/>
      <c r="LRB5" s="367"/>
      <c r="LRC5" s="367"/>
      <c r="LRD5" s="367"/>
      <c r="LRE5" s="367"/>
      <c r="LRF5" s="367"/>
      <c r="LRG5" s="367"/>
      <c r="LRH5" s="367"/>
      <c r="LRI5" s="367"/>
      <c r="LRJ5" s="367"/>
      <c r="LRK5" s="367"/>
      <c r="LRL5" s="367"/>
      <c r="LRM5" s="367"/>
      <c r="LRN5" s="367"/>
      <c r="LRO5" s="367"/>
      <c r="LRP5" s="367"/>
      <c r="LRQ5" s="367"/>
      <c r="LRR5" s="367"/>
      <c r="LRS5" s="367"/>
      <c r="LRT5" s="367"/>
      <c r="LRU5" s="367"/>
      <c r="LRV5" s="367"/>
      <c r="LRW5" s="367"/>
      <c r="LRX5" s="367"/>
      <c r="LRY5" s="367"/>
      <c r="LRZ5" s="367"/>
      <c r="LSA5" s="367"/>
      <c r="LSB5" s="367"/>
      <c r="LSC5" s="367"/>
      <c r="LSD5" s="367"/>
      <c r="LSE5" s="367"/>
      <c r="LSF5" s="367"/>
      <c r="LSG5" s="367"/>
      <c r="LSH5" s="367"/>
      <c r="LSI5" s="367"/>
      <c r="LSJ5" s="367"/>
      <c r="LSK5" s="367"/>
      <c r="LSL5" s="367"/>
      <c r="LSM5" s="367"/>
      <c r="LSN5" s="367"/>
      <c r="LSO5" s="367"/>
      <c r="LSP5" s="367"/>
      <c r="LSQ5" s="367"/>
      <c r="LSR5" s="367"/>
      <c r="LSS5" s="367"/>
      <c r="LST5" s="367"/>
      <c r="LSU5" s="367"/>
      <c r="LSV5" s="367"/>
      <c r="LSW5" s="367"/>
      <c r="LSX5" s="367"/>
      <c r="LSY5" s="367"/>
      <c r="LSZ5" s="367"/>
      <c r="LTA5" s="367"/>
      <c r="LTB5" s="367"/>
      <c r="LTC5" s="367"/>
      <c r="LTD5" s="367"/>
      <c r="LTE5" s="367"/>
      <c r="LTF5" s="367"/>
      <c r="LTG5" s="367"/>
      <c r="LTH5" s="367"/>
      <c r="LTI5" s="367"/>
      <c r="LTJ5" s="367"/>
      <c r="LTK5" s="367"/>
      <c r="LTL5" s="367"/>
      <c r="LTM5" s="367"/>
      <c r="LTN5" s="367"/>
      <c r="LTO5" s="367"/>
      <c r="LTP5" s="367"/>
      <c r="LTQ5" s="367"/>
      <c r="LTR5" s="367"/>
      <c r="LTS5" s="367"/>
      <c r="LTT5" s="367"/>
      <c r="LTU5" s="367"/>
      <c r="LTV5" s="367"/>
      <c r="LTW5" s="367"/>
      <c r="LTX5" s="367"/>
      <c r="LTY5" s="367"/>
      <c r="LTZ5" s="367"/>
      <c r="LUA5" s="367"/>
      <c r="LUB5" s="367"/>
      <c r="LUC5" s="367"/>
      <c r="LUD5" s="367"/>
      <c r="LUE5" s="367"/>
      <c r="LUF5" s="367"/>
      <c r="LUG5" s="367"/>
      <c r="LUH5" s="367"/>
      <c r="LUI5" s="367"/>
      <c r="LUJ5" s="367"/>
      <c r="LUK5" s="367"/>
      <c r="LUL5" s="367"/>
      <c r="LUM5" s="367"/>
      <c r="LUN5" s="367"/>
      <c r="LUO5" s="367"/>
      <c r="LUP5" s="367"/>
      <c r="LUQ5" s="367"/>
      <c r="LUR5" s="367"/>
      <c r="LUS5" s="367"/>
      <c r="LUT5" s="367"/>
      <c r="LUU5" s="367"/>
      <c r="LUV5" s="367"/>
      <c r="LUW5" s="367"/>
      <c r="LUX5" s="367"/>
      <c r="LUY5" s="367"/>
      <c r="LUZ5" s="367"/>
      <c r="LVA5" s="367"/>
      <c r="LVB5" s="367"/>
      <c r="LVC5" s="367"/>
      <c r="LVD5" s="367"/>
      <c r="LVE5" s="367"/>
      <c r="LVF5" s="367"/>
      <c r="LVG5" s="367"/>
      <c r="LVH5" s="367"/>
      <c r="LVI5" s="367"/>
      <c r="LVJ5" s="367"/>
      <c r="LVK5" s="367"/>
      <c r="LVL5" s="367"/>
      <c r="LVM5" s="367"/>
      <c r="LVN5" s="367"/>
      <c r="LVO5" s="367"/>
      <c r="LVP5" s="367"/>
      <c r="LVQ5" s="367"/>
      <c r="LVR5" s="367"/>
      <c r="LVS5" s="367"/>
      <c r="LVT5" s="367"/>
      <c r="LVU5" s="367"/>
      <c r="LVV5" s="367"/>
      <c r="LVW5" s="367"/>
      <c r="LVX5" s="367"/>
      <c r="LVY5" s="367"/>
      <c r="LVZ5" s="367"/>
      <c r="LWA5" s="367"/>
      <c r="LWB5" s="367"/>
      <c r="LWC5" s="367"/>
      <c r="LWD5" s="367"/>
      <c r="LWE5" s="367"/>
      <c r="LWF5" s="367"/>
      <c r="LWG5" s="367"/>
      <c r="LWH5" s="367"/>
      <c r="LWI5" s="367"/>
      <c r="LWJ5" s="367"/>
      <c r="LWK5" s="367"/>
      <c r="LWL5" s="367"/>
      <c r="LWM5" s="367"/>
      <c r="LWN5" s="367"/>
      <c r="LWO5" s="367"/>
      <c r="LWP5" s="367"/>
      <c r="LWQ5" s="367"/>
      <c r="LWR5" s="367"/>
      <c r="LWS5" s="367"/>
      <c r="LWT5" s="367"/>
      <c r="LWU5" s="367"/>
      <c r="LWV5" s="367"/>
      <c r="LWW5" s="367"/>
      <c r="LWX5" s="367"/>
      <c r="LWY5" s="367"/>
      <c r="LWZ5" s="367"/>
      <c r="LXA5" s="367"/>
      <c r="LXB5" s="367"/>
      <c r="LXC5" s="367"/>
      <c r="LXD5" s="367"/>
      <c r="LXE5" s="367"/>
      <c r="LXF5" s="367"/>
      <c r="LXG5" s="367"/>
      <c r="LXH5" s="367"/>
      <c r="LXI5" s="367"/>
      <c r="LXJ5" s="367"/>
      <c r="LXK5" s="367"/>
      <c r="LXL5" s="367"/>
      <c r="LXM5" s="367"/>
      <c r="LXN5" s="367"/>
      <c r="LXO5" s="367"/>
      <c r="LXP5" s="367"/>
      <c r="LXQ5" s="367"/>
      <c r="LXR5" s="367"/>
      <c r="LXS5" s="367"/>
      <c r="LXT5" s="367"/>
      <c r="LXU5" s="367"/>
      <c r="LXV5" s="367"/>
      <c r="LXW5" s="367"/>
      <c r="LXX5" s="367"/>
      <c r="LXY5" s="367"/>
      <c r="LXZ5" s="367"/>
      <c r="LYA5" s="367"/>
      <c r="LYB5" s="367"/>
      <c r="LYC5" s="367"/>
      <c r="LYD5" s="367"/>
      <c r="LYE5" s="367"/>
      <c r="LYF5" s="367"/>
      <c r="LYG5" s="367"/>
      <c r="LYH5" s="367"/>
      <c r="LYI5" s="367"/>
      <c r="LYJ5" s="367"/>
      <c r="LYK5" s="367"/>
      <c r="LYL5" s="367"/>
      <c r="LYM5" s="367"/>
      <c r="LYN5" s="367"/>
      <c r="LYO5" s="367"/>
      <c r="LYP5" s="367"/>
      <c r="LYQ5" s="367"/>
      <c r="LYR5" s="367"/>
      <c r="LYS5" s="367"/>
      <c r="LYT5" s="367"/>
      <c r="LYU5" s="367"/>
      <c r="LYV5" s="367"/>
      <c r="LYW5" s="367"/>
      <c r="LYX5" s="367"/>
      <c r="LYY5" s="367"/>
      <c r="LYZ5" s="367"/>
      <c r="LZA5" s="367"/>
      <c r="LZB5" s="367"/>
      <c r="LZC5" s="367"/>
      <c r="LZD5" s="367"/>
      <c r="LZE5" s="367"/>
      <c r="LZF5" s="367"/>
      <c r="LZG5" s="367"/>
      <c r="LZH5" s="367"/>
      <c r="LZI5" s="367"/>
      <c r="LZJ5" s="367"/>
      <c r="LZK5" s="367"/>
      <c r="LZL5" s="367"/>
      <c r="LZM5" s="367"/>
      <c r="LZN5" s="367"/>
      <c r="LZO5" s="367"/>
      <c r="LZP5" s="367"/>
      <c r="LZQ5" s="367"/>
      <c r="LZR5" s="367"/>
      <c r="LZS5" s="367"/>
      <c r="LZT5" s="367"/>
      <c r="LZU5" s="367"/>
      <c r="LZV5" s="367"/>
      <c r="LZW5" s="367"/>
      <c r="LZX5" s="367"/>
      <c r="LZY5" s="367"/>
      <c r="LZZ5" s="367"/>
      <c r="MAA5" s="367"/>
      <c r="MAB5" s="367"/>
      <c r="MAC5" s="367"/>
      <c r="MAD5" s="367"/>
      <c r="MAE5" s="367"/>
      <c r="MAF5" s="367"/>
      <c r="MAG5" s="367"/>
      <c r="MAH5" s="367"/>
      <c r="MAI5" s="367"/>
      <c r="MAJ5" s="367"/>
      <c r="MAK5" s="367"/>
      <c r="MAL5" s="367"/>
      <c r="MAM5" s="367"/>
      <c r="MAN5" s="367"/>
      <c r="MAO5" s="367"/>
      <c r="MAP5" s="367"/>
      <c r="MAQ5" s="367"/>
      <c r="MAR5" s="367"/>
      <c r="MAS5" s="367"/>
      <c r="MAT5" s="367"/>
      <c r="MAU5" s="367"/>
      <c r="MAV5" s="367"/>
      <c r="MAW5" s="367"/>
      <c r="MAX5" s="367"/>
      <c r="MAY5" s="367"/>
      <c r="MAZ5" s="367"/>
      <c r="MBA5" s="367"/>
      <c r="MBB5" s="367"/>
      <c r="MBC5" s="367"/>
      <c r="MBD5" s="367"/>
      <c r="MBE5" s="367"/>
      <c r="MBF5" s="367"/>
      <c r="MBG5" s="367"/>
      <c r="MBH5" s="367"/>
      <c r="MBI5" s="367"/>
      <c r="MBJ5" s="367"/>
      <c r="MBK5" s="367"/>
      <c r="MBL5" s="367"/>
      <c r="MBM5" s="367"/>
      <c r="MBN5" s="367"/>
      <c r="MBO5" s="367"/>
      <c r="MBP5" s="367"/>
      <c r="MBQ5" s="367"/>
      <c r="MBR5" s="367"/>
      <c r="MBS5" s="367"/>
      <c r="MBT5" s="367"/>
      <c r="MBU5" s="367"/>
      <c r="MBV5" s="367"/>
      <c r="MBW5" s="367"/>
      <c r="MBX5" s="367"/>
      <c r="MBY5" s="367"/>
      <c r="MBZ5" s="367"/>
      <c r="MCA5" s="367"/>
      <c r="MCB5" s="367"/>
      <c r="MCC5" s="367"/>
      <c r="MCD5" s="367"/>
      <c r="MCE5" s="367"/>
      <c r="MCF5" s="367"/>
      <c r="MCG5" s="367"/>
      <c r="MCH5" s="367"/>
      <c r="MCI5" s="367"/>
      <c r="MCJ5" s="367"/>
      <c r="MCK5" s="367"/>
      <c r="MCL5" s="367"/>
      <c r="MCM5" s="367"/>
      <c r="MCN5" s="367"/>
      <c r="MCO5" s="367"/>
      <c r="MCP5" s="367"/>
      <c r="MCQ5" s="367"/>
      <c r="MCR5" s="367"/>
      <c r="MCS5" s="367"/>
      <c r="MCT5" s="367"/>
      <c r="MCU5" s="367"/>
      <c r="MCV5" s="367"/>
      <c r="MCW5" s="367"/>
      <c r="MCX5" s="367"/>
      <c r="MCY5" s="367"/>
      <c r="MCZ5" s="367"/>
      <c r="MDA5" s="367"/>
      <c r="MDB5" s="367"/>
      <c r="MDC5" s="367"/>
      <c r="MDD5" s="367"/>
      <c r="MDE5" s="367"/>
      <c r="MDF5" s="367"/>
      <c r="MDG5" s="367"/>
      <c r="MDH5" s="367"/>
      <c r="MDI5" s="367"/>
      <c r="MDJ5" s="367"/>
      <c r="MDK5" s="367"/>
      <c r="MDL5" s="367"/>
      <c r="MDM5" s="367"/>
      <c r="MDN5" s="367"/>
      <c r="MDO5" s="367"/>
      <c r="MDP5" s="367"/>
      <c r="MDQ5" s="367"/>
      <c r="MDR5" s="367"/>
      <c r="MDS5" s="367"/>
      <c r="MDT5" s="367"/>
      <c r="MDU5" s="367"/>
      <c r="MDV5" s="367"/>
      <c r="MDW5" s="367"/>
      <c r="MDX5" s="367"/>
      <c r="MDY5" s="367"/>
      <c r="MDZ5" s="367"/>
      <c r="MEA5" s="367"/>
      <c r="MEB5" s="367"/>
      <c r="MEC5" s="367"/>
      <c r="MED5" s="367"/>
      <c r="MEE5" s="367"/>
      <c r="MEF5" s="367"/>
      <c r="MEG5" s="367"/>
      <c r="MEH5" s="367"/>
      <c r="MEI5" s="367"/>
      <c r="MEJ5" s="367"/>
      <c r="MEK5" s="367"/>
      <c r="MEL5" s="367"/>
      <c r="MEM5" s="367"/>
      <c r="MEN5" s="367"/>
      <c r="MEO5" s="367"/>
      <c r="MEP5" s="367"/>
      <c r="MEQ5" s="367"/>
      <c r="MER5" s="367"/>
      <c r="MES5" s="367"/>
      <c r="MET5" s="367"/>
      <c r="MEU5" s="367"/>
      <c r="MEV5" s="367"/>
      <c r="MEW5" s="367"/>
      <c r="MEX5" s="367"/>
      <c r="MEY5" s="367"/>
      <c r="MEZ5" s="367"/>
      <c r="MFA5" s="367"/>
      <c r="MFB5" s="367"/>
      <c r="MFC5" s="367"/>
      <c r="MFD5" s="367"/>
      <c r="MFE5" s="367"/>
      <c r="MFF5" s="367"/>
      <c r="MFG5" s="367"/>
      <c r="MFH5" s="367"/>
      <c r="MFI5" s="367"/>
      <c r="MFJ5" s="367"/>
      <c r="MFK5" s="367"/>
      <c r="MFL5" s="367"/>
      <c r="MFM5" s="367"/>
      <c r="MFN5" s="367"/>
      <c r="MFO5" s="367"/>
      <c r="MFP5" s="367"/>
      <c r="MFQ5" s="367"/>
      <c r="MFR5" s="367"/>
      <c r="MFS5" s="367"/>
      <c r="MFT5" s="367"/>
      <c r="MFU5" s="367"/>
      <c r="MFV5" s="367"/>
      <c r="MFW5" s="367"/>
      <c r="MFX5" s="367"/>
      <c r="MFY5" s="367"/>
      <c r="MFZ5" s="367"/>
      <c r="MGA5" s="367"/>
      <c r="MGB5" s="367"/>
      <c r="MGC5" s="367"/>
      <c r="MGD5" s="367"/>
      <c r="MGE5" s="367"/>
      <c r="MGF5" s="367"/>
      <c r="MGG5" s="367"/>
      <c r="MGH5" s="367"/>
      <c r="MGI5" s="367"/>
      <c r="MGJ5" s="367"/>
      <c r="MGK5" s="367"/>
      <c r="MGL5" s="367"/>
      <c r="MGM5" s="367"/>
      <c r="MGN5" s="367"/>
      <c r="MGO5" s="367"/>
      <c r="MGP5" s="367"/>
      <c r="MGQ5" s="367"/>
      <c r="MGR5" s="367"/>
      <c r="MGS5" s="367"/>
      <c r="MGT5" s="367"/>
      <c r="MGU5" s="367"/>
      <c r="MGV5" s="367"/>
      <c r="MGW5" s="367"/>
      <c r="MGX5" s="367"/>
      <c r="MGY5" s="367"/>
      <c r="MGZ5" s="367"/>
      <c r="MHA5" s="367"/>
      <c r="MHB5" s="367"/>
      <c r="MHC5" s="367"/>
      <c r="MHD5" s="367"/>
      <c r="MHE5" s="367"/>
      <c r="MHF5" s="367"/>
      <c r="MHG5" s="367"/>
      <c r="MHH5" s="367"/>
      <c r="MHI5" s="367"/>
      <c r="MHJ5" s="367"/>
      <c r="MHK5" s="367"/>
      <c r="MHL5" s="367"/>
      <c r="MHM5" s="367"/>
      <c r="MHN5" s="367"/>
      <c r="MHO5" s="367"/>
      <c r="MHP5" s="367"/>
      <c r="MHQ5" s="367"/>
      <c r="MHR5" s="367"/>
      <c r="MHS5" s="367"/>
      <c r="MHT5" s="367"/>
      <c r="MHU5" s="367"/>
      <c r="MHV5" s="367"/>
      <c r="MHW5" s="367"/>
      <c r="MHX5" s="367"/>
      <c r="MHY5" s="367"/>
      <c r="MHZ5" s="367"/>
      <c r="MIA5" s="367"/>
      <c r="MIB5" s="367"/>
      <c r="MIC5" s="367"/>
      <c r="MID5" s="367"/>
      <c r="MIE5" s="367"/>
      <c r="MIF5" s="367"/>
      <c r="MIG5" s="367"/>
      <c r="MIH5" s="367"/>
      <c r="MII5" s="367"/>
      <c r="MIJ5" s="367"/>
      <c r="MIK5" s="367"/>
      <c r="MIL5" s="367"/>
      <c r="MIM5" s="367"/>
      <c r="MIN5" s="367"/>
      <c r="MIO5" s="367"/>
      <c r="MIP5" s="367"/>
      <c r="MIQ5" s="367"/>
      <c r="MIR5" s="367"/>
      <c r="MIS5" s="367"/>
      <c r="MIT5" s="367"/>
      <c r="MIU5" s="367"/>
      <c r="MIV5" s="367"/>
      <c r="MIW5" s="367"/>
      <c r="MIX5" s="367"/>
      <c r="MIY5" s="367"/>
      <c r="MIZ5" s="367"/>
      <c r="MJA5" s="367"/>
      <c r="MJB5" s="367"/>
      <c r="MJC5" s="367"/>
      <c r="MJD5" s="367"/>
      <c r="MJE5" s="367"/>
      <c r="MJF5" s="367"/>
      <c r="MJG5" s="367"/>
      <c r="MJH5" s="367"/>
      <c r="MJI5" s="367"/>
      <c r="MJJ5" s="367"/>
      <c r="MJK5" s="367"/>
      <c r="MJL5" s="367"/>
      <c r="MJM5" s="367"/>
      <c r="MJN5" s="367"/>
      <c r="MJO5" s="367"/>
      <c r="MJP5" s="367"/>
      <c r="MJQ5" s="367"/>
      <c r="MJR5" s="367"/>
      <c r="MJS5" s="367"/>
      <c r="MJT5" s="367"/>
      <c r="MJU5" s="367"/>
      <c r="MJV5" s="367"/>
      <c r="MJW5" s="367"/>
      <c r="MJX5" s="367"/>
      <c r="MJY5" s="367"/>
      <c r="MJZ5" s="367"/>
      <c r="MKA5" s="367"/>
      <c r="MKB5" s="367"/>
      <c r="MKC5" s="367"/>
      <c r="MKD5" s="367"/>
      <c r="MKE5" s="367"/>
      <c r="MKF5" s="367"/>
      <c r="MKG5" s="367"/>
      <c r="MKH5" s="367"/>
      <c r="MKI5" s="367"/>
      <c r="MKJ5" s="367"/>
      <c r="MKK5" s="367"/>
      <c r="MKL5" s="367"/>
      <c r="MKM5" s="367"/>
      <c r="MKN5" s="367"/>
      <c r="MKO5" s="367"/>
      <c r="MKP5" s="367"/>
      <c r="MKQ5" s="367"/>
      <c r="MKR5" s="367"/>
      <c r="MKS5" s="367"/>
      <c r="MKT5" s="367"/>
      <c r="MKU5" s="367"/>
      <c r="MKV5" s="367"/>
      <c r="MKW5" s="367"/>
      <c r="MKX5" s="367"/>
      <c r="MKY5" s="367"/>
      <c r="MKZ5" s="367"/>
      <c r="MLA5" s="367"/>
      <c r="MLB5" s="367"/>
      <c r="MLC5" s="367"/>
      <c r="MLD5" s="367"/>
      <c r="MLE5" s="367"/>
      <c r="MLF5" s="367"/>
      <c r="MLG5" s="367"/>
      <c r="MLH5" s="367"/>
      <c r="MLI5" s="367"/>
      <c r="MLJ5" s="367"/>
      <c r="MLK5" s="367"/>
      <c r="MLL5" s="367"/>
      <c r="MLM5" s="367"/>
      <c r="MLN5" s="367"/>
      <c r="MLO5" s="367"/>
      <c r="MLP5" s="367"/>
      <c r="MLQ5" s="367"/>
      <c r="MLR5" s="367"/>
      <c r="MLS5" s="367"/>
      <c r="MLT5" s="367"/>
      <c r="MLU5" s="367"/>
      <c r="MLV5" s="367"/>
      <c r="MLW5" s="367"/>
      <c r="MLX5" s="367"/>
      <c r="MLY5" s="367"/>
      <c r="MLZ5" s="367"/>
      <c r="MMA5" s="367"/>
      <c r="MMB5" s="367"/>
      <c r="MMC5" s="367"/>
      <c r="MMD5" s="367"/>
      <c r="MME5" s="367"/>
      <c r="MMF5" s="367"/>
      <c r="MMG5" s="367"/>
      <c r="MMH5" s="367"/>
      <c r="MMI5" s="367"/>
      <c r="MMJ5" s="367"/>
      <c r="MMK5" s="367"/>
      <c r="MML5" s="367"/>
      <c r="MMM5" s="367"/>
      <c r="MMN5" s="367"/>
      <c r="MMO5" s="367"/>
      <c r="MMP5" s="367"/>
      <c r="MMQ5" s="367"/>
      <c r="MMR5" s="367"/>
      <c r="MMS5" s="367"/>
      <c r="MMT5" s="367"/>
      <c r="MMU5" s="367"/>
      <c r="MMV5" s="367"/>
      <c r="MMW5" s="367"/>
      <c r="MMX5" s="367"/>
      <c r="MMY5" s="367"/>
      <c r="MMZ5" s="367"/>
      <c r="MNA5" s="367"/>
      <c r="MNB5" s="367"/>
      <c r="MNC5" s="367"/>
      <c r="MND5" s="367"/>
      <c r="MNE5" s="367"/>
      <c r="MNF5" s="367"/>
      <c r="MNG5" s="367"/>
      <c r="MNH5" s="367"/>
      <c r="MNI5" s="367"/>
      <c r="MNJ5" s="367"/>
      <c r="MNK5" s="367"/>
      <c r="MNL5" s="367"/>
      <c r="MNM5" s="367"/>
      <c r="MNN5" s="367"/>
      <c r="MNO5" s="367"/>
      <c r="MNP5" s="367"/>
      <c r="MNQ5" s="367"/>
      <c r="MNR5" s="367"/>
      <c r="MNS5" s="367"/>
      <c r="MNT5" s="367"/>
      <c r="MNU5" s="367"/>
      <c r="MNV5" s="367"/>
      <c r="MNW5" s="367"/>
      <c r="MNX5" s="367"/>
      <c r="MNY5" s="367"/>
      <c r="MNZ5" s="367"/>
      <c r="MOA5" s="367"/>
      <c r="MOB5" s="367"/>
      <c r="MOC5" s="367"/>
      <c r="MOD5" s="367"/>
      <c r="MOE5" s="367"/>
      <c r="MOF5" s="367"/>
      <c r="MOG5" s="367"/>
      <c r="MOH5" s="367"/>
      <c r="MOI5" s="367"/>
      <c r="MOJ5" s="367"/>
      <c r="MOK5" s="367"/>
      <c r="MOL5" s="367"/>
      <c r="MOM5" s="367"/>
      <c r="MON5" s="367"/>
      <c r="MOO5" s="367"/>
      <c r="MOP5" s="367"/>
      <c r="MOQ5" s="367"/>
      <c r="MOR5" s="367"/>
      <c r="MOS5" s="367"/>
      <c r="MOT5" s="367"/>
      <c r="MOU5" s="367"/>
      <c r="MOV5" s="367"/>
      <c r="MOW5" s="367"/>
      <c r="MOX5" s="367"/>
      <c r="MOY5" s="367"/>
      <c r="MOZ5" s="367"/>
      <c r="MPA5" s="367"/>
      <c r="MPB5" s="367"/>
      <c r="MPC5" s="367"/>
      <c r="MPD5" s="367"/>
      <c r="MPE5" s="367"/>
      <c r="MPF5" s="367"/>
      <c r="MPG5" s="367"/>
      <c r="MPH5" s="367"/>
      <c r="MPI5" s="367"/>
      <c r="MPJ5" s="367"/>
      <c r="MPK5" s="367"/>
      <c r="MPL5" s="367"/>
      <c r="MPM5" s="367"/>
      <c r="MPN5" s="367"/>
      <c r="MPO5" s="367"/>
      <c r="MPP5" s="367"/>
      <c r="MPQ5" s="367"/>
      <c r="MPR5" s="367"/>
      <c r="MPS5" s="367"/>
      <c r="MPT5" s="367"/>
      <c r="MPU5" s="367"/>
      <c r="MPV5" s="367"/>
      <c r="MPW5" s="367"/>
      <c r="MPX5" s="367"/>
      <c r="MPY5" s="367"/>
      <c r="MPZ5" s="367"/>
      <c r="MQA5" s="367"/>
      <c r="MQB5" s="367"/>
      <c r="MQC5" s="367"/>
      <c r="MQD5" s="367"/>
      <c r="MQE5" s="367"/>
      <c r="MQF5" s="367"/>
      <c r="MQG5" s="367"/>
      <c r="MQH5" s="367"/>
      <c r="MQI5" s="367"/>
      <c r="MQJ5" s="367"/>
      <c r="MQK5" s="367"/>
      <c r="MQL5" s="367"/>
      <c r="MQM5" s="367"/>
      <c r="MQN5" s="367"/>
      <c r="MQO5" s="367"/>
      <c r="MQP5" s="367"/>
      <c r="MQQ5" s="367"/>
      <c r="MQR5" s="367"/>
      <c r="MQS5" s="367"/>
      <c r="MQT5" s="367"/>
      <c r="MQU5" s="367"/>
      <c r="MQV5" s="367"/>
      <c r="MQW5" s="367"/>
      <c r="MQX5" s="367"/>
      <c r="MQY5" s="367"/>
      <c r="MQZ5" s="367"/>
      <c r="MRA5" s="367"/>
      <c r="MRB5" s="367"/>
      <c r="MRC5" s="367"/>
      <c r="MRD5" s="367"/>
      <c r="MRE5" s="367"/>
      <c r="MRF5" s="367"/>
      <c r="MRG5" s="367"/>
      <c r="MRH5" s="367"/>
      <c r="MRI5" s="367"/>
      <c r="MRJ5" s="367"/>
      <c r="MRK5" s="367"/>
      <c r="MRL5" s="367"/>
      <c r="MRM5" s="367"/>
      <c r="MRN5" s="367"/>
      <c r="MRO5" s="367"/>
      <c r="MRP5" s="367"/>
      <c r="MRQ5" s="367"/>
      <c r="MRR5" s="367"/>
      <c r="MRS5" s="367"/>
      <c r="MRT5" s="367"/>
      <c r="MRU5" s="367"/>
      <c r="MRV5" s="367"/>
      <c r="MRW5" s="367"/>
      <c r="MRX5" s="367"/>
      <c r="MRY5" s="367"/>
      <c r="MRZ5" s="367"/>
      <c r="MSA5" s="367"/>
      <c r="MSB5" s="367"/>
      <c r="MSC5" s="367"/>
      <c r="MSD5" s="367"/>
      <c r="MSE5" s="367"/>
      <c r="MSF5" s="367"/>
      <c r="MSG5" s="367"/>
      <c r="MSH5" s="367"/>
      <c r="MSI5" s="367"/>
      <c r="MSJ5" s="367"/>
      <c r="MSK5" s="367"/>
      <c r="MSL5" s="367"/>
      <c r="MSM5" s="367"/>
      <c r="MSN5" s="367"/>
      <c r="MSO5" s="367"/>
      <c r="MSP5" s="367"/>
      <c r="MSQ5" s="367"/>
      <c r="MSR5" s="367"/>
      <c r="MSS5" s="367"/>
      <c r="MST5" s="367"/>
      <c r="MSU5" s="367"/>
      <c r="MSV5" s="367"/>
      <c r="MSW5" s="367"/>
      <c r="MSX5" s="367"/>
      <c r="MSY5" s="367"/>
      <c r="MSZ5" s="367"/>
      <c r="MTA5" s="367"/>
      <c r="MTB5" s="367"/>
      <c r="MTC5" s="367"/>
      <c r="MTD5" s="367"/>
      <c r="MTE5" s="367"/>
      <c r="MTF5" s="367"/>
      <c r="MTG5" s="367"/>
      <c r="MTH5" s="367"/>
      <c r="MTI5" s="367"/>
      <c r="MTJ5" s="367"/>
      <c r="MTK5" s="367"/>
      <c r="MTL5" s="367"/>
      <c r="MTM5" s="367"/>
      <c r="MTN5" s="367"/>
      <c r="MTO5" s="367"/>
      <c r="MTP5" s="367"/>
      <c r="MTQ5" s="367"/>
      <c r="MTR5" s="367"/>
      <c r="MTS5" s="367"/>
      <c r="MTT5" s="367"/>
      <c r="MTU5" s="367"/>
      <c r="MTV5" s="367"/>
      <c r="MTW5" s="367"/>
      <c r="MTX5" s="367"/>
      <c r="MTY5" s="367"/>
      <c r="MTZ5" s="367"/>
      <c r="MUA5" s="367"/>
      <c r="MUB5" s="367"/>
      <c r="MUC5" s="367"/>
      <c r="MUD5" s="367"/>
      <c r="MUE5" s="367"/>
      <c r="MUF5" s="367"/>
      <c r="MUG5" s="367"/>
      <c r="MUH5" s="367"/>
      <c r="MUI5" s="367"/>
      <c r="MUJ5" s="367"/>
      <c r="MUK5" s="367"/>
      <c r="MUL5" s="367"/>
      <c r="MUM5" s="367"/>
      <c r="MUN5" s="367"/>
      <c r="MUO5" s="367"/>
      <c r="MUP5" s="367"/>
      <c r="MUQ5" s="367"/>
      <c r="MUR5" s="367"/>
      <c r="MUS5" s="367"/>
      <c r="MUT5" s="367"/>
      <c r="MUU5" s="367"/>
      <c r="MUV5" s="367"/>
      <c r="MUW5" s="367"/>
      <c r="MUX5" s="367"/>
      <c r="MUY5" s="367"/>
      <c r="MUZ5" s="367"/>
      <c r="MVA5" s="367"/>
      <c r="MVB5" s="367"/>
      <c r="MVC5" s="367"/>
      <c r="MVD5" s="367"/>
      <c r="MVE5" s="367"/>
      <c r="MVF5" s="367"/>
      <c r="MVG5" s="367"/>
      <c r="MVH5" s="367"/>
      <c r="MVI5" s="367"/>
      <c r="MVJ5" s="367"/>
      <c r="MVK5" s="367"/>
      <c r="MVL5" s="367"/>
      <c r="MVM5" s="367"/>
      <c r="MVN5" s="367"/>
      <c r="MVO5" s="367"/>
      <c r="MVP5" s="367"/>
      <c r="MVQ5" s="367"/>
      <c r="MVR5" s="367"/>
      <c r="MVS5" s="367"/>
      <c r="MVT5" s="367"/>
      <c r="MVU5" s="367"/>
      <c r="MVV5" s="367"/>
      <c r="MVW5" s="367"/>
      <c r="MVX5" s="367"/>
      <c r="MVY5" s="367"/>
      <c r="MVZ5" s="367"/>
      <c r="MWA5" s="367"/>
      <c r="MWB5" s="367"/>
      <c r="MWC5" s="367"/>
      <c r="MWD5" s="367"/>
      <c r="MWE5" s="367"/>
      <c r="MWF5" s="367"/>
      <c r="MWG5" s="367"/>
      <c r="MWH5" s="367"/>
      <c r="MWI5" s="367"/>
      <c r="MWJ5" s="367"/>
      <c r="MWK5" s="367"/>
      <c r="MWL5" s="367"/>
      <c r="MWM5" s="367"/>
      <c r="MWN5" s="367"/>
      <c r="MWO5" s="367"/>
      <c r="MWP5" s="367"/>
      <c r="MWQ5" s="367"/>
      <c r="MWR5" s="367"/>
      <c r="MWS5" s="367"/>
      <c r="MWT5" s="367"/>
      <c r="MWU5" s="367"/>
      <c r="MWV5" s="367"/>
      <c r="MWW5" s="367"/>
      <c r="MWX5" s="367"/>
      <c r="MWY5" s="367"/>
      <c r="MWZ5" s="367"/>
      <c r="MXA5" s="367"/>
      <c r="MXB5" s="367"/>
      <c r="MXC5" s="367"/>
      <c r="MXD5" s="367"/>
      <c r="MXE5" s="367"/>
      <c r="MXF5" s="367"/>
      <c r="MXG5" s="367"/>
      <c r="MXH5" s="367"/>
      <c r="MXI5" s="367"/>
      <c r="MXJ5" s="367"/>
      <c r="MXK5" s="367"/>
      <c r="MXL5" s="367"/>
      <c r="MXM5" s="367"/>
      <c r="MXN5" s="367"/>
      <c r="MXO5" s="367"/>
      <c r="MXP5" s="367"/>
      <c r="MXQ5" s="367"/>
      <c r="MXR5" s="367"/>
      <c r="MXS5" s="367"/>
      <c r="MXT5" s="367"/>
      <c r="MXU5" s="367"/>
      <c r="MXV5" s="367"/>
      <c r="MXW5" s="367"/>
      <c r="MXX5" s="367"/>
      <c r="MXY5" s="367"/>
      <c r="MXZ5" s="367"/>
      <c r="MYA5" s="367"/>
      <c r="MYB5" s="367"/>
      <c r="MYC5" s="367"/>
      <c r="MYD5" s="367"/>
      <c r="MYE5" s="367"/>
      <c r="MYF5" s="367"/>
      <c r="MYG5" s="367"/>
      <c r="MYH5" s="367"/>
      <c r="MYI5" s="367"/>
      <c r="MYJ5" s="367"/>
      <c r="MYK5" s="367"/>
      <c r="MYL5" s="367"/>
      <c r="MYM5" s="367"/>
      <c r="MYN5" s="367"/>
      <c r="MYO5" s="367"/>
      <c r="MYP5" s="367"/>
      <c r="MYQ5" s="367"/>
      <c r="MYR5" s="367"/>
      <c r="MYS5" s="367"/>
      <c r="MYT5" s="367"/>
      <c r="MYU5" s="367"/>
      <c r="MYV5" s="367"/>
      <c r="MYW5" s="367"/>
      <c r="MYX5" s="367"/>
      <c r="MYY5" s="367"/>
      <c r="MYZ5" s="367"/>
      <c r="MZA5" s="367"/>
      <c r="MZB5" s="367"/>
      <c r="MZC5" s="367"/>
      <c r="MZD5" s="367"/>
      <c r="MZE5" s="367"/>
      <c r="MZF5" s="367"/>
      <c r="MZG5" s="367"/>
      <c r="MZH5" s="367"/>
      <c r="MZI5" s="367"/>
      <c r="MZJ5" s="367"/>
      <c r="MZK5" s="367"/>
      <c r="MZL5" s="367"/>
      <c r="MZM5" s="367"/>
      <c r="MZN5" s="367"/>
      <c r="MZO5" s="367"/>
      <c r="MZP5" s="367"/>
      <c r="MZQ5" s="367"/>
      <c r="MZR5" s="367"/>
      <c r="MZS5" s="367"/>
      <c r="MZT5" s="367"/>
      <c r="MZU5" s="367"/>
      <c r="MZV5" s="367"/>
      <c r="MZW5" s="367"/>
      <c r="MZX5" s="367"/>
      <c r="MZY5" s="367"/>
      <c r="MZZ5" s="367"/>
      <c r="NAA5" s="367"/>
      <c r="NAB5" s="367"/>
      <c r="NAC5" s="367"/>
      <c r="NAD5" s="367"/>
      <c r="NAE5" s="367"/>
      <c r="NAF5" s="367"/>
      <c r="NAG5" s="367"/>
      <c r="NAH5" s="367"/>
      <c r="NAI5" s="367"/>
      <c r="NAJ5" s="367"/>
      <c r="NAK5" s="367"/>
      <c r="NAL5" s="367"/>
      <c r="NAM5" s="367"/>
      <c r="NAN5" s="367"/>
      <c r="NAO5" s="367"/>
      <c r="NAP5" s="367"/>
      <c r="NAQ5" s="367"/>
      <c r="NAR5" s="367"/>
      <c r="NAS5" s="367"/>
      <c r="NAT5" s="367"/>
      <c r="NAU5" s="367"/>
      <c r="NAV5" s="367"/>
      <c r="NAW5" s="367"/>
      <c r="NAX5" s="367"/>
      <c r="NAY5" s="367"/>
      <c r="NAZ5" s="367"/>
      <c r="NBA5" s="367"/>
      <c r="NBB5" s="367"/>
      <c r="NBC5" s="367"/>
      <c r="NBD5" s="367"/>
      <c r="NBE5" s="367"/>
      <c r="NBF5" s="367"/>
      <c r="NBG5" s="367"/>
      <c r="NBH5" s="367"/>
      <c r="NBI5" s="367"/>
      <c r="NBJ5" s="367"/>
      <c r="NBK5" s="367"/>
      <c r="NBL5" s="367"/>
      <c r="NBM5" s="367"/>
      <c r="NBN5" s="367"/>
      <c r="NBO5" s="367"/>
      <c r="NBP5" s="367"/>
      <c r="NBQ5" s="367"/>
      <c r="NBR5" s="367"/>
      <c r="NBS5" s="367"/>
      <c r="NBT5" s="367"/>
      <c r="NBU5" s="367"/>
      <c r="NBV5" s="367"/>
      <c r="NBW5" s="367"/>
      <c r="NBX5" s="367"/>
      <c r="NBY5" s="367"/>
      <c r="NBZ5" s="367"/>
      <c r="NCA5" s="367"/>
      <c r="NCB5" s="367"/>
      <c r="NCC5" s="367"/>
      <c r="NCD5" s="367"/>
      <c r="NCE5" s="367"/>
      <c r="NCF5" s="367"/>
      <c r="NCG5" s="367"/>
      <c r="NCH5" s="367"/>
      <c r="NCI5" s="367"/>
      <c r="NCJ5" s="367"/>
      <c r="NCK5" s="367"/>
      <c r="NCL5" s="367"/>
      <c r="NCM5" s="367"/>
      <c r="NCN5" s="367"/>
      <c r="NCO5" s="367"/>
      <c r="NCP5" s="367"/>
      <c r="NCQ5" s="367"/>
      <c r="NCR5" s="367"/>
      <c r="NCS5" s="367"/>
      <c r="NCT5" s="367"/>
      <c r="NCU5" s="367"/>
      <c r="NCV5" s="367"/>
      <c r="NCW5" s="367"/>
      <c r="NCX5" s="367"/>
      <c r="NCY5" s="367"/>
      <c r="NCZ5" s="367"/>
      <c r="NDA5" s="367"/>
      <c r="NDB5" s="367"/>
      <c r="NDC5" s="367"/>
      <c r="NDD5" s="367"/>
      <c r="NDE5" s="367"/>
      <c r="NDF5" s="367"/>
      <c r="NDG5" s="367"/>
      <c r="NDH5" s="367"/>
      <c r="NDI5" s="367"/>
      <c r="NDJ5" s="367"/>
      <c r="NDK5" s="367"/>
      <c r="NDL5" s="367"/>
      <c r="NDM5" s="367"/>
      <c r="NDN5" s="367"/>
      <c r="NDO5" s="367"/>
      <c r="NDP5" s="367"/>
      <c r="NDQ5" s="367"/>
      <c r="NDR5" s="367"/>
      <c r="NDS5" s="367"/>
      <c r="NDT5" s="367"/>
      <c r="NDU5" s="367"/>
      <c r="NDV5" s="367"/>
      <c r="NDW5" s="367"/>
      <c r="NDX5" s="367"/>
      <c r="NDY5" s="367"/>
      <c r="NDZ5" s="367"/>
      <c r="NEA5" s="367"/>
      <c r="NEB5" s="367"/>
      <c r="NEC5" s="367"/>
      <c r="NED5" s="367"/>
      <c r="NEE5" s="367"/>
      <c r="NEF5" s="367"/>
      <c r="NEG5" s="367"/>
      <c r="NEH5" s="367"/>
      <c r="NEI5" s="367"/>
      <c r="NEJ5" s="367"/>
      <c r="NEK5" s="367"/>
      <c r="NEL5" s="367"/>
      <c r="NEM5" s="367"/>
      <c r="NEN5" s="367"/>
      <c r="NEO5" s="367"/>
      <c r="NEP5" s="367"/>
      <c r="NEQ5" s="367"/>
      <c r="NER5" s="367"/>
      <c r="NES5" s="367"/>
      <c r="NET5" s="367"/>
      <c r="NEU5" s="367"/>
      <c r="NEV5" s="367"/>
      <c r="NEW5" s="367"/>
      <c r="NEX5" s="367"/>
      <c r="NEY5" s="367"/>
      <c r="NEZ5" s="367"/>
      <c r="NFA5" s="367"/>
      <c r="NFB5" s="367"/>
      <c r="NFC5" s="367"/>
      <c r="NFD5" s="367"/>
      <c r="NFE5" s="367"/>
      <c r="NFF5" s="367"/>
      <c r="NFG5" s="367"/>
      <c r="NFH5" s="367"/>
      <c r="NFI5" s="367"/>
      <c r="NFJ5" s="367"/>
      <c r="NFK5" s="367"/>
      <c r="NFL5" s="367"/>
      <c r="NFM5" s="367"/>
      <c r="NFN5" s="367"/>
      <c r="NFO5" s="367"/>
      <c r="NFP5" s="367"/>
      <c r="NFQ5" s="367"/>
      <c r="NFR5" s="367"/>
      <c r="NFS5" s="367"/>
      <c r="NFT5" s="367"/>
      <c r="NFU5" s="367"/>
      <c r="NFV5" s="367"/>
      <c r="NFW5" s="367"/>
      <c r="NFX5" s="367"/>
      <c r="NFY5" s="367"/>
      <c r="NFZ5" s="367"/>
      <c r="NGA5" s="367"/>
      <c r="NGB5" s="367"/>
      <c r="NGC5" s="367"/>
      <c r="NGD5" s="367"/>
      <c r="NGE5" s="367"/>
      <c r="NGF5" s="367"/>
      <c r="NGG5" s="367"/>
      <c r="NGH5" s="367"/>
      <c r="NGI5" s="367"/>
      <c r="NGJ5" s="367"/>
      <c r="NGK5" s="367"/>
      <c r="NGL5" s="367"/>
      <c r="NGM5" s="367"/>
      <c r="NGN5" s="367"/>
      <c r="NGO5" s="367"/>
      <c r="NGP5" s="367"/>
      <c r="NGQ5" s="367"/>
      <c r="NGR5" s="367"/>
      <c r="NGS5" s="367"/>
      <c r="NGT5" s="367"/>
      <c r="NGU5" s="367"/>
      <c r="NGV5" s="367"/>
      <c r="NGW5" s="367"/>
      <c r="NGX5" s="367"/>
      <c r="NGY5" s="367"/>
      <c r="NGZ5" s="367"/>
      <c r="NHA5" s="367"/>
      <c r="NHB5" s="367"/>
      <c r="NHC5" s="367"/>
      <c r="NHD5" s="367"/>
      <c r="NHE5" s="367"/>
      <c r="NHF5" s="367"/>
      <c r="NHG5" s="367"/>
      <c r="NHH5" s="367"/>
      <c r="NHI5" s="367"/>
      <c r="NHJ5" s="367"/>
      <c r="NHK5" s="367"/>
      <c r="NHL5" s="367"/>
      <c r="NHM5" s="367"/>
      <c r="NHN5" s="367"/>
      <c r="NHO5" s="367"/>
      <c r="NHP5" s="367"/>
      <c r="NHQ5" s="367"/>
      <c r="NHR5" s="367"/>
      <c r="NHS5" s="367"/>
      <c r="NHT5" s="367"/>
      <c r="NHU5" s="367"/>
      <c r="NHV5" s="367"/>
      <c r="NHW5" s="367"/>
      <c r="NHX5" s="367"/>
      <c r="NHY5" s="367"/>
      <c r="NHZ5" s="367"/>
      <c r="NIA5" s="367"/>
      <c r="NIB5" s="367"/>
      <c r="NIC5" s="367"/>
      <c r="NID5" s="367"/>
      <c r="NIE5" s="367"/>
      <c r="NIF5" s="367"/>
      <c r="NIG5" s="367"/>
      <c r="NIH5" s="367"/>
      <c r="NII5" s="367"/>
      <c r="NIJ5" s="367"/>
      <c r="NIK5" s="367"/>
      <c r="NIL5" s="367"/>
      <c r="NIM5" s="367"/>
      <c r="NIN5" s="367"/>
      <c r="NIO5" s="367"/>
      <c r="NIP5" s="367"/>
      <c r="NIQ5" s="367"/>
      <c r="NIR5" s="367"/>
      <c r="NIS5" s="367"/>
      <c r="NIT5" s="367"/>
      <c r="NIU5" s="367"/>
      <c r="NIV5" s="367"/>
      <c r="NIW5" s="367"/>
      <c r="NIX5" s="367"/>
      <c r="NIY5" s="367"/>
      <c r="NIZ5" s="367"/>
      <c r="NJA5" s="367"/>
      <c r="NJB5" s="367"/>
      <c r="NJC5" s="367"/>
      <c r="NJD5" s="367"/>
      <c r="NJE5" s="367"/>
      <c r="NJF5" s="367"/>
      <c r="NJG5" s="367"/>
      <c r="NJH5" s="367"/>
      <c r="NJI5" s="367"/>
      <c r="NJJ5" s="367"/>
      <c r="NJK5" s="367"/>
      <c r="NJL5" s="367"/>
      <c r="NJM5" s="367"/>
      <c r="NJN5" s="367"/>
      <c r="NJO5" s="367"/>
      <c r="NJP5" s="367"/>
      <c r="NJQ5" s="367"/>
      <c r="NJR5" s="367"/>
      <c r="NJS5" s="367"/>
      <c r="NJT5" s="367"/>
      <c r="NJU5" s="367"/>
      <c r="NJV5" s="367"/>
      <c r="NJW5" s="367"/>
      <c r="NJX5" s="367"/>
      <c r="NJY5" s="367"/>
      <c r="NJZ5" s="367"/>
      <c r="NKA5" s="367"/>
      <c r="NKB5" s="367"/>
      <c r="NKC5" s="367"/>
      <c r="NKD5" s="367"/>
      <c r="NKE5" s="367"/>
      <c r="NKF5" s="367"/>
      <c r="NKG5" s="367"/>
      <c r="NKH5" s="367"/>
      <c r="NKI5" s="367"/>
      <c r="NKJ5" s="367"/>
      <c r="NKK5" s="367"/>
      <c r="NKL5" s="367"/>
      <c r="NKM5" s="367"/>
      <c r="NKN5" s="367"/>
      <c r="NKO5" s="367"/>
      <c r="NKP5" s="367"/>
      <c r="NKQ5" s="367"/>
      <c r="NKR5" s="367"/>
      <c r="NKS5" s="367"/>
      <c r="NKT5" s="367"/>
      <c r="NKU5" s="367"/>
      <c r="NKV5" s="367"/>
      <c r="NKW5" s="367"/>
      <c r="NKX5" s="367"/>
      <c r="NKY5" s="367"/>
      <c r="NKZ5" s="367"/>
      <c r="NLA5" s="367"/>
      <c r="NLB5" s="367"/>
      <c r="NLC5" s="367"/>
      <c r="NLD5" s="367"/>
      <c r="NLE5" s="367"/>
      <c r="NLF5" s="367"/>
      <c r="NLG5" s="367"/>
      <c r="NLH5" s="367"/>
      <c r="NLI5" s="367"/>
      <c r="NLJ5" s="367"/>
      <c r="NLK5" s="367"/>
      <c r="NLL5" s="367"/>
      <c r="NLM5" s="367"/>
      <c r="NLN5" s="367"/>
      <c r="NLO5" s="367"/>
      <c r="NLP5" s="367"/>
      <c r="NLQ5" s="367"/>
      <c r="NLR5" s="367"/>
      <c r="NLS5" s="367"/>
      <c r="NLT5" s="367"/>
      <c r="NLU5" s="367"/>
      <c r="NLV5" s="367"/>
      <c r="NLW5" s="367"/>
      <c r="NLX5" s="367"/>
      <c r="NLY5" s="367"/>
      <c r="NLZ5" s="367"/>
      <c r="NMA5" s="367"/>
      <c r="NMB5" s="367"/>
      <c r="NMC5" s="367"/>
      <c r="NMD5" s="367"/>
      <c r="NME5" s="367"/>
      <c r="NMF5" s="367"/>
      <c r="NMG5" s="367"/>
      <c r="NMH5" s="367"/>
      <c r="NMI5" s="367"/>
      <c r="NMJ5" s="367"/>
      <c r="NMK5" s="367"/>
      <c r="NML5" s="367"/>
      <c r="NMM5" s="367"/>
      <c r="NMN5" s="367"/>
      <c r="NMO5" s="367"/>
      <c r="NMP5" s="367"/>
      <c r="NMQ5" s="367"/>
      <c r="NMR5" s="367"/>
      <c r="NMS5" s="367"/>
      <c r="NMT5" s="367"/>
      <c r="NMU5" s="367"/>
      <c r="NMV5" s="367"/>
      <c r="NMW5" s="367"/>
      <c r="NMX5" s="367"/>
      <c r="NMY5" s="367"/>
      <c r="NMZ5" s="367"/>
      <c r="NNA5" s="367"/>
      <c r="NNB5" s="367"/>
      <c r="NNC5" s="367"/>
      <c r="NND5" s="367"/>
      <c r="NNE5" s="367"/>
      <c r="NNF5" s="367"/>
      <c r="NNG5" s="367"/>
      <c r="NNH5" s="367"/>
      <c r="NNI5" s="367"/>
      <c r="NNJ5" s="367"/>
      <c r="NNK5" s="367"/>
      <c r="NNL5" s="367"/>
      <c r="NNM5" s="367"/>
      <c r="NNN5" s="367"/>
      <c r="NNO5" s="367"/>
      <c r="NNP5" s="367"/>
      <c r="NNQ5" s="367"/>
      <c r="NNR5" s="367"/>
      <c r="NNS5" s="367"/>
      <c r="NNT5" s="367"/>
      <c r="NNU5" s="367"/>
      <c r="NNV5" s="367"/>
      <c r="NNW5" s="367"/>
      <c r="NNX5" s="367"/>
      <c r="NNY5" s="367"/>
      <c r="NNZ5" s="367"/>
      <c r="NOA5" s="367"/>
      <c r="NOB5" s="367"/>
      <c r="NOC5" s="367"/>
      <c r="NOD5" s="367"/>
      <c r="NOE5" s="367"/>
      <c r="NOF5" s="367"/>
      <c r="NOG5" s="367"/>
      <c r="NOH5" s="367"/>
      <c r="NOI5" s="367"/>
      <c r="NOJ5" s="367"/>
      <c r="NOK5" s="367"/>
      <c r="NOL5" s="367"/>
      <c r="NOM5" s="367"/>
      <c r="NON5" s="367"/>
      <c r="NOO5" s="367"/>
      <c r="NOP5" s="367"/>
      <c r="NOQ5" s="367"/>
      <c r="NOR5" s="367"/>
      <c r="NOS5" s="367"/>
      <c r="NOT5" s="367"/>
      <c r="NOU5" s="367"/>
      <c r="NOV5" s="367"/>
      <c r="NOW5" s="367"/>
      <c r="NOX5" s="367"/>
      <c r="NOY5" s="367"/>
      <c r="NOZ5" s="367"/>
      <c r="NPA5" s="367"/>
      <c r="NPB5" s="367"/>
      <c r="NPC5" s="367"/>
      <c r="NPD5" s="367"/>
      <c r="NPE5" s="367"/>
      <c r="NPF5" s="367"/>
      <c r="NPG5" s="367"/>
      <c r="NPH5" s="367"/>
      <c r="NPI5" s="367"/>
      <c r="NPJ5" s="367"/>
      <c r="NPK5" s="367"/>
      <c r="NPL5" s="367"/>
      <c r="NPM5" s="367"/>
      <c r="NPN5" s="367"/>
      <c r="NPO5" s="367"/>
      <c r="NPP5" s="367"/>
      <c r="NPQ5" s="367"/>
      <c r="NPR5" s="367"/>
      <c r="NPS5" s="367"/>
      <c r="NPT5" s="367"/>
      <c r="NPU5" s="367"/>
      <c r="NPV5" s="367"/>
      <c r="NPW5" s="367"/>
      <c r="NPX5" s="367"/>
      <c r="NPY5" s="367"/>
      <c r="NPZ5" s="367"/>
      <c r="NQA5" s="367"/>
      <c r="NQB5" s="367"/>
      <c r="NQC5" s="367"/>
      <c r="NQD5" s="367"/>
      <c r="NQE5" s="367"/>
      <c r="NQF5" s="367"/>
      <c r="NQG5" s="367"/>
      <c r="NQH5" s="367"/>
      <c r="NQI5" s="367"/>
      <c r="NQJ5" s="367"/>
      <c r="NQK5" s="367"/>
      <c r="NQL5" s="367"/>
      <c r="NQM5" s="367"/>
      <c r="NQN5" s="367"/>
      <c r="NQO5" s="367"/>
      <c r="NQP5" s="367"/>
      <c r="NQQ5" s="367"/>
      <c r="NQR5" s="367"/>
      <c r="NQS5" s="367"/>
      <c r="NQT5" s="367"/>
      <c r="NQU5" s="367"/>
      <c r="NQV5" s="367"/>
      <c r="NQW5" s="367"/>
      <c r="NQX5" s="367"/>
      <c r="NQY5" s="367"/>
      <c r="NQZ5" s="367"/>
      <c r="NRA5" s="367"/>
      <c r="NRB5" s="367"/>
      <c r="NRC5" s="367"/>
      <c r="NRD5" s="367"/>
      <c r="NRE5" s="367"/>
      <c r="NRF5" s="367"/>
      <c r="NRG5" s="367"/>
      <c r="NRH5" s="367"/>
      <c r="NRI5" s="367"/>
      <c r="NRJ5" s="367"/>
      <c r="NRK5" s="367"/>
      <c r="NRL5" s="367"/>
      <c r="NRM5" s="367"/>
      <c r="NRN5" s="367"/>
      <c r="NRO5" s="367"/>
      <c r="NRP5" s="367"/>
      <c r="NRQ5" s="367"/>
      <c r="NRR5" s="367"/>
      <c r="NRS5" s="367"/>
      <c r="NRT5" s="367"/>
      <c r="NRU5" s="367"/>
      <c r="NRV5" s="367"/>
      <c r="NRW5" s="367"/>
      <c r="NRX5" s="367"/>
      <c r="NRY5" s="367"/>
      <c r="NRZ5" s="367"/>
      <c r="NSA5" s="367"/>
      <c r="NSB5" s="367"/>
      <c r="NSC5" s="367"/>
      <c r="NSD5" s="367"/>
      <c r="NSE5" s="367"/>
      <c r="NSF5" s="367"/>
      <c r="NSG5" s="367"/>
      <c r="NSH5" s="367"/>
      <c r="NSI5" s="367"/>
      <c r="NSJ5" s="367"/>
      <c r="NSK5" s="367"/>
      <c r="NSL5" s="367"/>
      <c r="NSM5" s="367"/>
      <c r="NSN5" s="367"/>
      <c r="NSO5" s="367"/>
      <c r="NSP5" s="367"/>
      <c r="NSQ5" s="367"/>
      <c r="NSR5" s="367"/>
      <c r="NSS5" s="367"/>
      <c r="NST5" s="367"/>
      <c r="NSU5" s="367"/>
      <c r="NSV5" s="367"/>
      <c r="NSW5" s="367"/>
      <c r="NSX5" s="367"/>
      <c r="NSY5" s="367"/>
      <c r="NSZ5" s="367"/>
      <c r="NTA5" s="367"/>
      <c r="NTB5" s="367"/>
      <c r="NTC5" s="367"/>
      <c r="NTD5" s="367"/>
      <c r="NTE5" s="367"/>
      <c r="NTF5" s="367"/>
      <c r="NTG5" s="367"/>
      <c r="NTH5" s="367"/>
      <c r="NTI5" s="367"/>
      <c r="NTJ5" s="367"/>
      <c r="NTK5" s="367"/>
      <c r="NTL5" s="367"/>
      <c r="NTM5" s="367"/>
      <c r="NTN5" s="367"/>
      <c r="NTO5" s="367"/>
      <c r="NTP5" s="367"/>
      <c r="NTQ5" s="367"/>
      <c r="NTR5" s="367"/>
      <c r="NTS5" s="367"/>
      <c r="NTT5" s="367"/>
      <c r="NTU5" s="367"/>
      <c r="NTV5" s="367"/>
      <c r="NTW5" s="367"/>
      <c r="NTX5" s="367"/>
      <c r="NTY5" s="367"/>
      <c r="NTZ5" s="367"/>
      <c r="NUA5" s="367"/>
      <c r="NUB5" s="367"/>
      <c r="NUC5" s="367"/>
      <c r="NUD5" s="367"/>
      <c r="NUE5" s="367"/>
      <c r="NUF5" s="367"/>
      <c r="NUG5" s="367"/>
      <c r="NUH5" s="367"/>
      <c r="NUI5" s="367"/>
      <c r="NUJ5" s="367"/>
      <c r="NUK5" s="367"/>
      <c r="NUL5" s="367"/>
      <c r="NUM5" s="367"/>
      <c r="NUN5" s="367"/>
      <c r="NUO5" s="367"/>
      <c r="NUP5" s="367"/>
      <c r="NUQ5" s="367"/>
      <c r="NUR5" s="367"/>
      <c r="NUS5" s="367"/>
      <c r="NUT5" s="367"/>
      <c r="NUU5" s="367"/>
      <c r="NUV5" s="367"/>
      <c r="NUW5" s="367"/>
      <c r="NUX5" s="367"/>
      <c r="NUY5" s="367"/>
      <c r="NUZ5" s="367"/>
      <c r="NVA5" s="367"/>
      <c r="NVB5" s="367"/>
      <c r="NVC5" s="367"/>
      <c r="NVD5" s="367"/>
      <c r="NVE5" s="367"/>
      <c r="NVF5" s="367"/>
      <c r="NVG5" s="367"/>
      <c r="NVH5" s="367"/>
      <c r="NVI5" s="367"/>
      <c r="NVJ5" s="367"/>
      <c r="NVK5" s="367"/>
      <c r="NVL5" s="367"/>
      <c r="NVM5" s="367"/>
      <c r="NVN5" s="367"/>
      <c r="NVO5" s="367"/>
      <c r="NVP5" s="367"/>
      <c r="NVQ5" s="367"/>
      <c r="NVR5" s="367"/>
      <c r="NVS5" s="367"/>
      <c r="NVT5" s="367"/>
      <c r="NVU5" s="367"/>
      <c r="NVV5" s="367"/>
      <c r="NVW5" s="367"/>
      <c r="NVX5" s="367"/>
      <c r="NVY5" s="367"/>
      <c r="NVZ5" s="367"/>
      <c r="NWA5" s="367"/>
      <c r="NWB5" s="367"/>
      <c r="NWC5" s="367"/>
      <c r="NWD5" s="367"/>
      <c r="NWE5" s="367"/>
      <c r="NWF5" s="367"/>
      <c r="NWG5" s="367"/>
      <c r="NWH5" s="367"/>
      <c r="NWI5" s="367"/>
      <c r="NWJ5" s="367"/>
      <c r="NWK5" s="367"/>
      <c r="NWL5" s="367"/>
      <c r="NWM5" s="367"/>
      <c r="NWN5" s="367"/>
      <c r="NWO5" s="367"/>
      <c r="NWP5" s="367"/>
      <c r="NWQ5" s="367"/>
      <c r="NWR5" s="367"/>
      <c r="NWS5" s="367"/>
      <c r="NWT5" s="367"/>
      <c r="NWU5" s="367"/>
      <c r="NWV5" s="367"/>
      <c r="NWW5" s="367"/>
      <c r="NWX5" s="367"/>
      <c r="NWY5" s="367"/>
      <c r="NWZ5" s="367"/>
      <c r="NXA5" s="367"/>
      <c r="NXB5" s="367"/>
      <c r="NXC5" s="367"/>
      <c r="NXD5" s="367"/>
      <c r="NXE5" s="367"/>
      <c r="NXF5" s="367"/>
      <c r="NXG5" s="367"/>
      <c r="NXH5" s="367"/>
      <c r="NXI5" s="367"/>
      <c r="NXJ5" s="367"/>
      <c r="NXK5" s="367"/>
      <c r="NXL5" s="367"/>
      <c r="NXM5" s="367"/>
      <c r="NXN5" s="367"/>
      <c r="NXO5" s="367"/>
      <c r="NXP5" s="367"/>
      <c r="NXQ5" s="367"/>
      <c r="NXR5" s="367"/>
      <c r="NXS5" s="367"/>
      <c r="NXT5" s="367"/>
      <c r="NXU5" s="367"/>
      <c r="NXV5" s="367"/>
      <c r="NXW5" s="367"/>
      <c r="NXX5" s="367"/>
      <c r="NXY5" s="367"/>
      <c r="NXZ5" s="367"/>
      <c r="NYA5" s="367"/>
      <c r="NYB5" s="367"/>
      <c r="NYC5" s="367"/>
      <c r="NYD5" s="367"/>
      <c r="NYE5" s="367"/>
      <c r="NYF5" s="367"/>
      <c r="NYG5" s="367"/>
      <c r="NYH5" s="367"/>
      <c r="NYI5" s="367"/>
      <c r="NYJ5" s="367"/>
      <c r="NYK5" s="367"/>
      <c r="NYL5" s="367"/>
      <c r="NYM5" s="367"/>
      <c r="NYN5" s="367"/>
      <c r="NYO5" s="367"/>
      <c r="NYP5" s="367"/>
      <c r="NYQ5" s="367"/>
      <c r="NYR5" s="367"/>
      <c r="NYS5" s="367"/>
      <c r="NYT5" s="367"/>
      <c r="NYU5" s="367"/>
      <c r="NYV5" s="367"/>
      <c r="NYW5" s="367"/>
      <c r="NYX5" s="367"/>
      <c r="NYY5" s="367"/>
      <c r="NYZ5" s="367"/>
      <c r="NZA5" s="367"/>
      <c r="NZB5" s="367"/>
      <c r="NZC5" s="367"/>
      <c r="NZD5" s="367"/>
      <c r="NZE5" s="367"/>
      <c r="NZF5" s="367"/>
      <c r="NZG5" s="367"/>
      <c r="NZH5" s="367"/>
      <c r="NZI5" s="367"/>
      <c r="NZJ5" s="367"/>
      <c r="NZK5" s="367"/>
      <c r="NZL5" s="367"/>
      <c r="NZM5" s="367"/>
      <c r="NZN5" s="367"/>
      <c r="NZO5" s="367"/>
      <c r="NZP5" s="367"/>
      <c r="NZQ5" s="367"/>
      <c r="NZR5" s="367"/>
      <c r="NZS5" s="367"/>
      <c r="NZT5" s="367"/>
      <c r="NZU5" s="367"/>
      <c r="NZV5" s="367"/>
      <c r="NZW5" s="367"/>
      <c r="NZX5" s="367"/>
      <c r="NZY5" s="367"/>
      <c r="NZZ5" s="367"/>
      <c r="OAA5" s="367"/>
      <c r="OAB5" s="367"/>
      <c r="OAC5" s="367"/>
      <c r="OAD5" s="367"/>
      <c r="OAE5" s="367"/>
      <c r="OAF5" s="367"/>
      <c r="OAG5" s="367"/>
      <c r="OAH5" s="367"/>
      <c r="OAI5" s="367"/>
      <c r="OAJ5" s="367"/>
      <c r="OAK5" s="367"/>
      <c r="OAL5" s="367"/>
      <c r="OAM5" s="367"/>
      <c r="OAN5" s="367"/>
      <c r="OAO5" s="367"/>
      <c r="OAP5" s="367"/>
      <c r="OAQ5" s="367"/>
      <c r="OAR5" s="367"/>
      <c r="OAS5" s="367"/>
      <c r="OAT5" s="367"/>
      <c r="OAU5" s="367"/>
      <c r="OAV5" s="367"/>
      <c r="OAW5" s="367"/>
      <c r="OAX5" s="367"/>
      <c r="OAY5" s="367"/>
      <c r="OAZ5" s="367"/>
      <c r="OBA5" s="367"/>
      <c r="OBB5" s="367"/>
      <c r="OBC5" s="367"/>
      <c r="OBD5" s="367"/>
      <c r="OBE5" s="367"/>
      <c r="OBF5" s="367"/>
      <c r="OBG5" s="367"/>
      <c r="OBH5" s="367"/>
      <c r="OBI5" s="367"/>
      <c r="OBJ5" s="367"/>
      <c r="OBK5" s="367"/>
      <c r="OBL5" s="367"/>
      <c r="OBM5" s="367"/>
      <c r="OBN5" s="367"/>
      <c r="OBO5" s="367"/>
      <c r="OBP5" s="367"/>
      <c r="OBQ5" s="367"/>
      <c r="OBR5" s="367"/>
      <c r="OBS5" s="367"/>
      <c r="OBT5" s="367"/>
      <c r="OBU5" s="367"/>
      <c r="OBV5" s="367"/>
      <c r="OBW5" s="367"/>
      <c r="OBX5" s="367"/>
      <c r="OBY5" s="367"/>
      <c r="OBZ5" s="367"/>
      <c r="OCA5" s="367"/>
      <c r="OCB5" s="367"/>
      <c r="OCC5" s="367"/>
      <c r="OCD5" s="367"/>
      <c r="OCE5" s="367"/>
      <c r="OCF5" s="367"/>
      <c r="OCG5" s="367"/>
      <c r="OCH5" s="367"/>
      <c r="OCI5" s="367"/>
      <c r="OCJ5" s="367"/>
      <c r="OCK5" s="367"/>
      <c r="OCL5" s="367"/>
      <c r="OCM5" s="367"/>
      <c r="OCN5" s="367"/>
      <c r="OCO5" s="367"/>
      <c r="OCP5" s="367"/>
      <c r="OCQ5" s="367"/>
      <c r="OCR5" s="367"/>
      <c r="OCS5" s="367"/>
      <c r="OCT5" s="367"/>
      <c r="OCU5" s="367"/>
      <c r="OCV5" s="367"/>
      <c r="OCW5" s="367"/>
      <c r="OCX5" s="367"/>
      <c r="OCY5" s="367"/>
      <c r="OCZ5" s="367"/>
      <c r="ODA5" s="367"/>
      <c r="ODB5" s="367"/>
      <c r="ODC5" s="367"/>
      <c r="ODD5" s="367"/>
      <c r="ODE5" s="367"/>
      <c r="ODF5" s="367"/>
      <c r="ODG5" s="367"/>
      <c r="ODH5" s="367"/>
      <c r="ODI5" s="367"/>
      <c r="ODJ5" s="367"/>
      <c r="ODK5" s="367"/>
      <c r="ODL5" s="367"/>
      <c r="ODM5" s="367"/>
      <c r="ODN5" s="367"/>
      <c r="ODO5" s="367"/>
      <c r="ODP5" s="367"/>
      <c r="ODQ5" s="367"/>
      <c r="ODR5" s="367"/>
      <c r="ODS5" s="367"/>
      <c r="ODT5" s="367"/>
      <c r="ODU5" s="367"/>
      <c r="ODV5" s="367"/>
      <c r="ODW5" s="367"/>
      <c r="ODX5" s="367"/>
      <c r="ODY5" s="367"/>
      <c r="ODZ5" s="367"/>
      <c r="OEA5" s="367"/>
      <c r="OEB5" s="367"/>
      <c r="OEC5" s="367"/>
      <c r="OED5" s="367"/>
      <c r="OEE5" s="367"/>
      <c r="OEF5" s="367"/>
      <c r="OEG5" s="367"/>
      <c r="OEH5" s="367"/>
      <c r="OEI5" s="367"/>
      <c r="OEJ5" s="367"/>
      <c r="OEK5" s="367"/>
      <c r="OEL5" s="367"/>
      <c r="OEM5" s="367"/>
      <c r="OEN5" s="367"/>
      <c r="OEO5" s="367"/>
      <c r="OEP5" s="367"/>
      <c r="OEQ5" s="367"/>
      <c r="OER5" s="367"/>
      <c r="OES5" s="367"/>
      <c r="OET5" s="367"/>
      <c r="OEU5" s="367"/>
      <c r="OEV5" s="367"/>
      <c r="OEW5" s="367"/>
      <c r="OEX5" s="367"/>
      <c r="OEY5" s="367"/>
      <c r="OEZ5" s="367"/>
      <c r="OFA5" s="367"/>
      <c r="OFB5" s="367"/>
      <c r="OFC5" s="367"/>
      <c r="OFD5" s="367"/>
      <c r="OFE5" s="367"/>
      <c r="OFF5" s="367"/>
      <c r="OFG5" s="367"/>
      <c r="OFH5" s="367"/>
      <c r="OFI5" s="367"/>
      <c r="OFJ5" s="367"/>
      <c r="OFK5" s="367"/>
      <c r="OFL5" s="367"/>
      <c r="OFM5" s="367"/>
      <c r="OFN5" s="367"/>
      <c r="OFO5" s="367"/>
      <c r="OFP5" s="367"/>
      <c r="OFQ5" s="367"/>
      <c r="OFR5" s="367"/>
      <c r="OFS5" s="367"/>
      <c r="OFT5" s="367"/>
      <c r="OFU5" s="367"/>
      <c r="OFV5" s="367"/>
      <c r="OFW5" s="367"/>
      <c r="OFX5" s="367"/>
      <c r="OFY5" s="367"/>
      <c r="OFZ5" s="367"/>
      <c r="OGA5" s="367"/>
      <c r="OGB5" s="367"/>
      <c r="OGC5" s="367"/>
      <c r="OGD5" s="367"/>
      <c r="OGE5" s="367"/>
      <c r="OGF5" s="367"/>
      <c r="OGG5" s="367"/>
      <c r="OGH5" s="367"/>
      <c r="OGI5" s="367"/>
      <c r="OGJ5" s="367"/>
      <c r="OGK5" s="367"/>
      <c r="OGL5" s="367"/>
      <c r="OGM5" s="367"/>
      <c r="OGN5" s="367"/>
      <c r="OGO5" s="367"/>
      <c r="OGP5" s="367"/>
      <c r="OGQ5" s="367"/>
      <c r="OGR5" s="367"/>
      <c r="OGS5" s="367"/>
      <c r="OGT5" s="367"/>
      <c r="OGU5" s="367"/>
      <c r="OGV5" s="367"/>
      <c r="OGW5" s="367"/>
      <c r="OGX5" s="367"/>
      <c r="OGY5" s="367"/>
      <c r="OGZ5" s="367"/>
      <c r="OHA5" s="367"/>
      <c r="OHB5" s="367"/>
      <c r="OHC5" s="367"/>
      <c r="OHD5" s="367"/>
      <c r="OHE5" s="367"/>
      <c r="OHF5" s="367"/>
      <c r="OHG5" s="367"/>
      <c r="OHH5" s="367"/>
      <c r="OHI5" s="367"/>
      <c r="OHJ5" s="367"/>
      <c r="OHK5" s="367"/>
      <c r="OHL5" s="367"/>
      <c r="OHM5" s="367"/>
      <c r="OHN5" s="367"/>
      <c r="OHO5" s="367"/>
      <c r="OHP5" s="367"/>
      <c r="OHQ5" s="367"/>
      <c r="OHR5" s="367"/>
      <c r="OHS5" s="367"/>
      <c r="OHT5" s="367"/>
      <c r="OHU5" s="367"/>
      <c r="OHV5" s="367"/>
      <c r="OHW5" s="367"/>
      <c r="OHX5" s="367"/>
      <c r="OHY5" s="367"/>
      <c r="OHZ5" s="367"/>
      <c r="OIA5" s="367"/>
      <c r="OIB5" s="367"/>
      <c r="OIC5" s="367"/>
      <c r="OID5" s="367"/>
      <c r="OIE5" s="367"/>
      <c r="OIF5" s="367"/>
      <c r="OIG5" s="367"/>
      <c r="OIH5" s="367"/>
      <c r="OII5" s="367"/>
      <c r="OIJ5" s="367"/>
      <c r="OIK5" s="367"/>
      <c r="OIL5" s="367"/>
      <c r="OIM5" s="367"/>
      <c r="OIN5" s="367"/>
      <c r="OIO5" s="367"/>
      <c r="OIP5" s="367"/>
      <c r="OIQ5" s="367"/>
      <c r="OIR5" s="367"/>
      <c r="OIS5" s="367"/>
      <c r="OIT5" s="367"/>
      <c r="OIU5" s="367"/>
      <c r="OIV5" s="367"/>
      <c r="OIW5" s="367"/>
      <c r="OIX5" s="367"/>
      <c r="OIY5" s="367"/>
      <c r="OIZ5" s="367"/>
      <c r="OJA5" s="367"/>
      <c r="OJB5" s="367"/>
      <c r="OJC5" s="367"/>
      <c r="OJD5" s="367"/>
      <c r="OJE5" s="367"/>
      <c r="OJF5" s="367"/>
      <c r="OJG5" s="367"/>
      <c r="OJH5" s="367"/>
      <c r="OJI5" s="367"/>
      <c r="OJJ5" s="367"/>
      <c r="OJK5" s="367"/>
      <c r="OJL5" s="367"/>
      <c r="OJM5" s="367"/>
      <c r="OJN5" s="367"/>
      <c r="OJO5" s="367"/>
      <c r="OJP5" s="367"/>
      <c r="OJQ5" s="367"/>
      <c r="OJR5" s="367"/>
      <c r="OJS5" s="367"/>
      <c r="OJT5" s="367"/>
      <c r="OJU5" s="367"/>
      <c r="OJV5" s="367"/>
      <c r="OJW5" s="367"/>
      <c r="OJX5" s="367"/>
      <c r="OJY5" s="367"/>
      <c r="OJZ5" s="367"/>
      <c r="OKA5" s="367"/>
      <c r="OKB5" s="367"/>
      <c r="OKC5" s="367"/>
      <c r="OKD5" s="367"/>
      <c r="OKE5" s="367"/>
      <c r="OKF5" s="367"/>
      <c r="OKG5" s="367"/>
      <c r="OKH5" s="367"/>
      <c r="OKI5" s="367"/>
      <c r="OKJ5" s="367"/>
      <c r="OKK5" s="367"/>
      <c r="OKL5" s="367"/>
      <c r="OKM5" s="367"/>
      <c r="OKN5" s="367"/>
      <c r="OKO5" s="367"/>
      <c r="OKP5" s="367"/>
      <c r="OKQ5" s="367"/>
      <c r="OKR5" s="367"/>
      <c r="OKS5" s="367"/>
      <c r="OKT5" s="367"/>
      <c r="OKU5" s="367"/>
      <c r="OKV5" s="367"/>
      <c r="OKW5" s="367"/>
      <c r="OKX5" s="367"/>
      <c r="OKY5" s="367"/>
      <c r="OKZ5" s="367"/>
      <c r="OLA5" s="367"/>
      <c r="OLB5" s="367"/>
      <c r="OLC5" s="367"/>
      <c r="OLD5" s="367"/>
      <c r="OLE5" s="367"/>
      <c r="OLF5" s="367"/>
      <c r="OLG5" s="367"/>
      <c r="OLH5" s="367"/>
      <c r="OLI5" s="367"/>
      <c r="OLJ5" s="367"/>
      <c r="OLK5" s="367"/>
      <c r="OLL5" s="367"/>
      <c r="OLM5" s="367"/>
      <c r="OLN5" s="367"/>
      <c r="OLO5" s="367"/>
      <c r="OLP5" s="367"/>
      <c r="OLQ5" s="367"/>
      <c r="OLR5" s="367"/>
      <c r="OLS5" s="367"/>
      <c r="OLT5" s="367"/>
      <c r="OLU5" s="367"/>
      <c r="OLV5" s="367"/>
      <c r="OLW5" s="367"/>
      <c r="OLX5" s="367"/>
      <c r="OLY5" s="367"/>
      <c r="OLZ5" s="367"/>
      <c r="OMA5" s="367"/>
      <c r="OMB5" s="367"/>
      <c r="OMC5" s="367"/>
      <c r="OMD5" s="367"/>
      <c r="OME5" s="367"/>
      <c r="OMF5" s="367"/>
      <c r="OMG5" s="367"/>
      <c r="OMH5" s="367"/>
      <c r="OMI5" s="367"/>
      <c r="OMJ5" s="367"/>
      <c r="OMK5" s="367"/>
      <c r="OML5" s="367"/>
      <c r="OMM5" s="367"/>
      <c r="OMN5" s="367"/>
      <c r="OMO5" s="367"/>
      <c r="OMP5" s="367"/>
      <c r="OMQ5" s="367"/>
      <c r="OMR5" s="367"/>
      <c r="OMS5" s="367"/>
      <c r="OMT5" s="367"/>
      <c r="OMU5" s="367"/>
      <c r="OMV5" s="367"/>
      <c r="OMW5" s="367"/>
      <c r="OMX5" s="367"/>
      <c r="OMY5" s="367"/>
      <c r="OMZ5" s="367"/>
      <c r="ONA5" s="367"/>
      <c r="ONB5" s="367"/>
      <c r="ONC5" s="367"/>
      <c r="OND5" s="367"/>
      <c r="ONE5" s="367"/>
      <c r="ONF5" s="367"/>
      <c r="ONG5" s="367"/>
      <c r="ONH5" s="367"/>
      <c r="ONI5" s="367"/>
      <c r="ONJ5" s="367"/>
      <c r="ONK5" s="367"/>
      <c r="ONL5" s="367"/>
      <c r="ONM5" s="367"/>
      <c r="ONN5" s="367"/>
      <c r="ONO5" s="367"/>
      <c r="ONP5" s="367"/>
      <c r="ONQ5" s="367"/>
      <c r="ONR5" s="367"/>
      <c r="ONS5" s="367"/>
      <c r="ONT5" s="367"/>
      <c r="ONU5" s="367"/>
      <c r="ONV5" s="367"/>
      <c r="ONW5" s="367"/>
      <c r="ONX5" s="367"/>
      <c r="ONY5" s="367"/>
      <c r="ONZ5" s="367"/>
      <c r="OOA5" s="367"/>
      <c r="OOB5" s="367"/>
      <c r="OOC5" s="367"/>
      <c r="OOD5" s="367"/>
      <c r="OOE5" s="367"/>
      <c r="OOF5" s="367"/>
      <c r="OOG5" s="367"/>
      <c r="OOH5" s="367"/>
      <c r="OOI5" s="367"/>
      <c r="OOJ5" s="367"/>
      <c r="OOK5" s="367"/>
      <c r="OOL5" s="367"/>
      <c r="OOM5" s="367"/>
      <c r="OON5" s="367"/>
      <c r="OOO5" s="367"/>
      <c r="OOP5" s="367"/>
      <c r="OOQ5" s="367"/>
      <c r="OOR5" s="367"/>
      <c r="OOS5" s="367"/>
      <c r="OOT5" s="367"/>
      <c r="OOU5" s="367"/>
      <c r="OOV5" s="367"/>
      <c r="OOW5" s="367"/>
      <c r="OOX5" s="367"/>
      <c r="OOY5" s="367"/>
      <c r="OOZ5" s="367"/>
      <c r="OPA5" s="367"/>
      <c r="OPB5" s="367"/>
      <c r="OPC5" s="367"/>
      <c r="OPD5" s="367"/>
      <c r="OPE5" s="367"/>
      <c r="OPF5" s="367"/>
      <c r="OPG5" s="367"/>
      <c r="OPH5" s="367"/>
      <c r="OPI5" s="367"/>
      <c r="OPJ5" s="367"/>
      <c r="OPK5" s="367"/>
      <c r="OPL5" s="367"/>
      <c r="OPM5" s="367"/>
      <c r="OPN5" s="367"/>
      <c r="OPO5" s="367"/>
      <c r="OPP5" s="367"/>
      <c r="OPQ5" s="367"/>
      <c r="OPR5" s="367"/>
      <c r="OPS5" s="367"/>
      <c r="OPT5" s="367"/>
      <c r="OPU5" s="367"/>
      <c r="OPV5" s="367"/>
      <c r="OPW5" s="367"/>
      <c r="OPX5" s="367"/>
      <c r="OPY5" s="367"/>
      <c r="OPZ5" s="367"/>
      <c r="OQA5" s="367"/>
      <c r="OQB5" s="367"/>
      <c r="OQC5" s="367"/>
      <c r="OQD5" s="367"/>
      <c r="OQE5" s="367"/>
      <c r="OQF5" s="367"/>
      <c r="OQG5" s="367"/>
      <c r="OQH5" s="367"/>
      <c r="OQI5" s="367"/>
      <c r="OQJ5" s="367"/>
      <c r="OQK5" s="367"/>
      <c r="OQL5" s="367"/>
      <c r="OQM5" s="367"/>
      <c r="OQN5" s="367"/>
      <c r="OQO5" s="367"/>
      <c r="OQP5" s="367"/>
      <c r="OQQ5" s="367"/>
      <c r="OQR5" s="367"/>
      <c r="OQS5" s="367"/>
      <c r="OQT5" s="367"/>
      <c r="OQU5" s="367"/>
      <c r="OQV5" s="367"/>
      <c r="OQW5" s="367"/>
      <c r="OQX5" s="367"/>
      <c r="OQY5" s="367"/>
      <c r="OQZ5" s="367"/>
      <c r="ORA5" s="367"/>
      <c r="ORB5" s="367"/>
      <c r="ORC5" s="367"/>
      <c r="ORD5" s="367"/>
      <c r="ORE5" s="367"/>
      <c r="ORF5" s="367"/>
      <c r="ORG5" s="367"/>
      <c r="ORH5" s="367"/>
      <c r="ORI5" s="367"/>
      <c r="ORJ5" s="367"/>
      <c r="ORK5" s="367"/>
      <c r="ORL5" s="367"/>
      <c r="ORM5" s="367"/>
      <c r="ORN5" s="367"/>
      <c r="ORO5" s="367"/>
      <c r="ORP5" s="367"/>
      <c r="ORQ5" s="367"/>
      <c r="ORR5" s="367"/>
      <c r="ORS5" s="367"/>
      <c r="ORT5" s="367"/>
      <c r="ORU5" s="367"/>
      <c r="ORV5" s="367"/>
      <c r="ORW5" s="367"/>
      <c r="ORX5" s="367"/>
      <c r="ORY5" s="367"/>
      <c r="ORZ5" s="367"/>
      <c r="OSA5" s="367"/>
      <c r="OSB5" s="367"/>
      <c r="OSC5" s="367"/>
      <c r="OSD5" s="367"/>
      <c r="OSE5" s="367"/>
      <c r="OSF5" s="367"/>
      <c r="OSG5" s="367"/>
      <c r="OSH5" s="367"/>
      <c r="OSI5" s="367"/>
      <c r="OSJ5" s="367"/>
      <c r="OSK5" s="367"/>
      <c r="OSL5" s="367"/>
      <c r="OSM5" s="367"/>
      <c r="OSN5" s="367"/>
      <c r="OSO5" s="367"/>
      <c r="OSP5" s="367"/>
      <c r="OSQ5" s="367"/>
      <c r="OSR5" s="367"/>
      <c r="OSS5" s="367"/>
      <c r="OST5" s="367"/>
      <c r="OSU5" s="367"/>
      <c r="OSV5" s="367"/>
      <c r="OSW5" s="367"/>
      <c r="OSX5" s="367"/>
      <c r="OSY5" s="367"/>
      <c r="OSZ5" s="367"/>
      <c r="OTA5" s="367"/>
      <c r="OTB5" s="367"/>
      <c r="OTC5" s="367"/>
      <c r="OTD5" s="367"/>
      <c r="OTE5" s="367"/>
      <c r="OTF5" s="367"/>
      <c r="OTG5" s="367"/>
      <c r="OTH5" s="367"/>
      <c r="OTI5" s="367"/>
      <c r="OTJ5" s="367"/>
      <c r="OTK5" s="367"/>
      <c r="OTL5" s="367"/>
      <c r="OTM5" s="367"/>
      <c r="OTN5" s="367"/>
      <c r="OTO5" s="367"/>
      <c r="OTP5" s="367"/>
      <c r="OTQ5" s="367"/>
      <c r="OTR5" s="367"/>
      <c r="OTS5" s="367"/>
      <c r="OTT5" s="367"/>
      <c r="OTU5" s="367"/>
      <c r="OTV5" s="367"/>
      <c r="OTW5" s="367"/>
      <c r="OTX5" s="367"/>
      <c r="OTY5" s="367"/>
      <c r="OTZ5" s="367"/>
      <c r="OUA5" s="367"/>
      <c r="OUB5" s="367"/>
      <c r="OUC5" s="367"/>
      <c r="OUD5" s="367"/>
      <c r="OUE5" s="367"/>
      <c r="OUF5" s="367"/>
      <c r="OUG5" s="367"/>
      <c r="OUH5" s="367"/>
      <c r="OUI5" s="367"/>
      <c r="OUJ5" s="367"/>
      <c r="OUK5" s="367"/>
      <c r="OUL5" s="367"/>
      <c r="OUM5" s="367"/>
      <c r="OUN5" s="367"/>
      <c r="OUO5" s="367"/>
      <c r="OUP5" s="367"/>
      <c r="OUQ5" s="367"/>
      <c r="OUR5" s="367"/>
      <c r="OUS5" s="367"/>
      <c r="OUT5" s="367"/>
      <c r="OUU5" s="367"/>
      <c r="OUV5" s="367"/>
      <c r="OUW5" s="367"/>
      <c r="OUX5" s="367"/>
      <c r="OUY5" s="367"/>
      <c r="OUZ5" s="367"/>
      <c r="OVA5" s="367"/>
      <c r="OVB5" s="367"/>
      <c r="OVC5" s="367"/>
      <c r="OVD5" s="367"/>
      <c r="OVE5" s="367"/>
      <c r="OVF5" s="367"/>
      <c r="OVG5" s="367"/>
      <c r="OVH5" s="367"/>
      <c r="OVI5" s="367"/>
      <c r="OVJ5" s="367"/>
      <c r="OVK5" s="367"/>
      <c r="OVL5" s="367"/>
      <c r="OVM5" s="367"/>
      <c r="OVN5" s="367"/>
      <c r="OVO5" s="367"/>
      <c r="OVP5" s="367"/>
      <c r="OVQ5" s="367"/>
      <c r="OVR5" s="367"/>
      <c r="OVS5" s="367"/>
      <c r="OVT5" s="367"/>
      <c r="OVU5" s="367"/>
      <c r="OVV5" s="367"/>
      <c r="OVW5" s="367"/>
      <c r="OVX5" s="367"/>
      <c r="OVY5" s="367"/>
      <c r="OVZ5" s="367"/>
      <c r="OWA5" s="367"/>
      <c r="OWB5" s="367"/>
      <c r="OWC5" s="367"/>
      <c r="OWD5" s="367"/>
      <c r="OWE5" s="367"/>
      <c r="OWF5" s="367"/>
      <c r="OWG5" s="367"/>
      <c r="OWH5" s="367"/>
      <c r="OWI5" s="367"/>
      <c r="OWJ5" s="367"/>
      <c r="OWK5" s="367"/>
      <c r="OWL5" s="367"/>
      <c r="OWM5" s="367"/>
      <c r="OWN5" s="367"/>
      <c r="OWO5" s="367"/>
      <c r="OWP5" s="367"/>
      <c r="OWQ5" s="367"/>
      <c r="OWR5" s="367"/>
      <c r="OWS5" s="367"/>
      <c r="OWT5" s="367"/>
      <c r="OWU5" s="367"/>
      <c r="OWV5" s="367"/>
      <c r="OWW5" s="367"/>
      <c r="OWX5" s="367"/>
      <c r="OWY5" s="367"/>
      <c r="OWZ5" s="367"/>
      <c r="OXA5" s="367"/>
      <c r="OXB5" s="367"/>
      <c r="OXC5" s="367"/>
      <c r="OXD5" s="367"/>
      <c r="OXE5" s="367"/>
      <c r="OXF5" s="367"/>
      <c r="OXG5" s="367"/>
      <c r="OXH5" s="367"/>
      <c r="OXI5" s="367"/>
      <c r="OXJ5" s="367"/>
      <c r="OXK5" s="367"/>
      <c r="OXL5" s="367"/>
      <c r="OXM5" s="367"/>
      <c r="OXN5" s="367"/>
      <c r="OXO5" s="367"/>
      <c r="OXP5" s="367"/>
      <c r="OXQ5" s="367"/>
      <c r="OXR5" s="367"/>
      <c r="OXS5" s="367"/>
      <c r="OXT5" s="367"/>
      <c r="OXU5" s="367"/>
      <c r="OXV5" s="367"/>
      <c r="OXW5" s="367"/>
      <c r="OXX5" s="367"/>
      <c r="OXY5" s="367"/>
      <c r="OXZ5" s="367"/>
      <c r="OYA5" s="367"/>
      <c r="OYB5" s="367"/>
      <c r="OYC5" s="367"/>
      <c r="OYD5" s="367"/>
      <c r="OYE5" s="367"/>
      <c r="OYF5" s="367"/>
      <c r="OYG5" s="367"/>
      <c r="OYH5" s="367"/>
      <c r="OYI5" s="367"/>
      <c r="OYJ5" s="367"/>
      <c r="OYK5" s="367"/>
      <c r="OYL5" s="367"/>
      <c r="OYM5" s="367"/>
      <c r="OYN5" s="367"/>
      <c r="OYO5" s="367"/>
      <c r="OYP5" s="367"/>
      <c r="OYQ5" s="367"/>
      <c r="OYR5" s="367"/>
      <c r="OYS5" s="367"/>
      <c r="OYT5" s="367"/>
      <c r="OYU5" s="367"/>
      <c r="OYV5" s="367"/>
      <c r="OYW5" s="367"/>
      <c r="OYX5" s="367"/>
      <c r="OYY5" s="367"/>
      <c r="OYZ5" s="367"/>
      <c r="OZA5" s="367"/>
      <c r="OZB5" s="367"/>
      <c r="OZC5" s="367"/>
      <c r="OZD5" s="367"/>
      <c r="OZE5" s="367"/>
      <c r="OZF5" s="367"/>
      <c r="OZG5" s="367"/>
      <c r="OZH5" s="367"/>
      <c r="OZI5" s="367"/>
      <c r="OZJ5" s="367"/>
      <c r="OZK5" s="367"/>
      <c r="OZL5" s="367"/>
      <c r="OZM5" s="367"/>
      <c r="OZN5" s="367"/>
      <c r="OZO5" s="367"/>
      <c r="OZP5" s="367"/>
      <c r="OZQ5" s="367"/>
      <c r="OZR5" s="367"/>
      <c r="OZS5" s="367"/>
      <c r="OZT5" s="367"/>
      <c r="OZU5" s="367"/>
      <c r="OZV5" s="367"/>
      <c r="OZW5" s="367"/>
      <c r="OZX5" s="367"/>
      <c r="OZY5" s="367"/>
      <c r="OZZ5" s="367"/>
      <c r="PAA5" s="367"/>
      <c r="PAB5" s="367"/>
      <c r="PAC5" s="367"/>
      <c r="PAD5" s="367"/>
      <c r="PAE5" s="367"/>
      <c r="PAF5" s="367"/>
      <c r="PAG5" s="367"/>
      <c r="PAH5" s="367"/>
      <c r="PAI5" s="367"/>
      <c r="PAJ5" s="367"/>
      <c r="PAK5" s="367"/>
      <c r="PAL5" s="367"/>
      <c r="PAM5" s="367"/>
      <c r="PAN5" s="367"/>
      <c r="PAO5" s="367"/>
      <c r="PAP5" s="367"/>
      <c r="PAQ5" s="367"/>
      <c r="PAR5" s="367"/>
      <c r="PAS5" s="367"/>
      <c r="PAT5" s="367"/>
      <c r="PAU5" s="367"/>
      <c r="PAV5" s="367"/>
      <c r="PAW5" s="367"/>
      <c r="PAX5" s="367"/>
      <c r="PAY5" s="367"/>
      <c r="PAZ5" s="367"/>
      <c r="PBA5" s="367"/>
      <c r="PBB5" s="367"/>
      <c r="PBC5" s="367"/>
      <c r="PBD5" s="367"/>
      <c r="PBE5" s="367"/>
      <c r="PBF5" s="367"/>
      <c r="PBG5" s="367"/>
      <c r="PBH5" s="367"/>
      <c r="PBI5" s="367"/>
      <c r="PBJ5" s="367"/>
      <c r="PBK5" s="367"/>
      <c r="PBL5" s="367"/>
      <c r="PBM5" s="367"/>
      <c r="PBN5" s="367"/>
      <c r="PBO5" s="367"/>
      <c r="PBP5" s="367"/>
      <c r="PBQ5" s="367"/>
      <c r="PBR5" s="367"/>
      <c r="PBS5" s="367"/>
      <c r="PBT5" s="367"/>
      <c r="PBU5" s="367"/>
      <c r="PBV5" s="367"/>
      <c r="PBW5" s="367"/>
      <c r="PBX5" s="367"/>
      <c r="PBY5" s="367"/>
      <c r="PBZ5" s="367"/>
      <c r="PCA5" s="367"/>
      <c r="PCB5" s="367"/>
      <c r="PCC5" s="367"/>
      <c r="PCD5" s="367"/>
      <c r="PCE5" s="367"/>
      <c r="PCF5" s="367"/>
      <c r="PCG5" s="367"/>
      <c r="PCH5" s="367"/>
      <c r="PCI5" s="367"/>
      <c r="PCJ5" s="367"/>
      <c r="PCK5" s="367"/>
      <c r="PCL5" s="367"/>
      <c r="PCM5" s="367"/>
      <c r="PCN5" s="367"/>
      <c r="PCO5" s="367"/>
      <c r="PCP5" s="367"/>
      <c r="PCQ5" s="367"/>
      <c r="PCR5" s="367"/>
      <c r="PCS5" s="367"/>
      <c r="PCT5" s="367"/>
      <c r="PCU5" s="367"/>
      <c r="PCV5" s="367"/>
      <c r="PCW5" s="367"/>
      <c r="PCX5" s="367"/>
      <c r="PCY5" s="367"/>
      <c r="PCZ5" s="367"/>
      <c r="PDA5" s="367"/>
      <c r="PDB5" s="367"/>
      <c r="PDC5" s="367"/>
      <c r="PDD5" s="367"/>
      <c r="PDE5" s="367"/>
      <c r="PDF5" s="367"/>
      <c r="PDG5" s="367"/>
      <c r="PDH5" s="367"/>
      <c r="PDI5" s="367"/>
      <c r="PDJ5" s="367"/>
      <c r="PDK5" s="367"/>
      <c r="PDL5" s="367"/>
      <c r="PDM5" s="367"/>
      <c r="PDN5" s="367"/>
      <c r="PDO5" s="367"/>
      <c r="PDP5" s="367"/>
      <c r="PDQ5" s="367"/>
      <c r="PDR5" s="367"/>
      <c r="PDS5" s="367"/>
      <c r="PDT5" s="367"/>
      <c r="PDU5" s="367"/>
      <c r="PDV5" s="367"/>
      <c r="PDW5" s="367"/>
      <c r="PDX5" s="367"/>
      <c r="PDY5" s="367"/>
      <c r="PDZ5" s="367"/>
      <c r="PEA5" s="367"/>
      <c r="PEB5" s="367"/>
      <c r="PEC5" s="367"/>
      <c r="PED5" s="367"/>
      <c r="PEE5" s="367"/>
      <c r="PEF5" s="367"/>
      <c r="PEG5" s="367"/>
      <c r="PEH5" s="367"/>
      <c r="PEI5" s="367"/>
      <c r="PEJ5" s="367"/>
      <c r="PEK5" s="367"/>
      <c r="PEL5" s="367"/>
      <c r="PEM5" s="367"/>
      <c r="PEN5" s="367"/>
      <c r="PEO5" s="367"/>
      <c r="PEP5" s="367"/>
      <c r="PEQ5" s="367"/>
      <c r="PER5" s="367"/>
      <c r="PES5" s="367"/>
      <c r="PET5" s="367"/>
      <c r="PEU5" s="367"/>
      <c r="PEV5" s="367"/>
      <c r="PEW5" s="367"/>
      <c r="PEX5" s="367"/>
      <c r="PEY5" s="367"/>
      <c r="PEZ5" s="367"/>
      <c r="PFA5" s="367"/>
      <c r="PFB5" s="367"/>
      <c r="PFC5" s="367"/>
      <c r="PFD5" s="367"/>
      <c r="PFE5" s="367"/>
      <c r="PFF5" s="367"/>
      <c r="PFG5" s="367"/>
      <c r="PFH5" s="367"/>
      <c r="PFI5" s="367"/>
      <c r="PFJ5" s="367"/>
      <c r="PFK5" s="367"/>
      <c r="PFL5" s="367"/>
      <c r="PFM5" s="367"/>
      <c r="PFN5" s="367"/>
      <c r="PFO5" s="367"/>
      <c r="PFP5" s="367"/>
      <c r="PFQ5" s="367"/>
      <c r="PFR5" s="367"/>
      <c r="PFS5" s="367"/>
      <c r="PFT5" s="367"/>
      <c r="PFU5" s="367"/>
      <c r="PFV5" s="367"/>
      <c r="PFW5" s="367"/>
      <c r="PFX5" s="367"/>
      <c r="PFY5" s="367"/>
      <c r="PFZ5" s="367"/>
      <c r="PGA5" s="367"/>
      <c r="PGB5" s="367"/>
      <c r="PGC5" s="367"/>
      <c r="PGD5" s="367"/>
      <c r="PGE5" s="367"/>
      <c r="PGF5" s="367"/>
      <c r="PGG5" s="367"/>
      <c r="PGH5" s="367"/>
      <c r="PGI5" s="367"/>
      <c r="PGJ5" s="367"/>
      <c r="PGK5" s="367"/>
      <c r="PGL5" s="367"/>
      <c r="PGM5" s="367"/>
      <c r="PGN5" s="367"/>
      <c r="PGO5" s="367"/>
      <c r="PGP5" s="367"/>
      <c r="PGQ5" s="367"/>
      <c r="PGR5" s="367"/>
      <c r="PGS5" s="367"/>
      <c r="PGT5" s="367"/>
      <c r="PGU5" s="367"/>
      <c r="PGV5" s="367"/>
      <c r="PGW5" s="367"/>
      <c r="PGX5" s="367"/>
      <c r="PGY5" s="367"/>
      <c r="PGZ5" s="367"/>
      <c r="PHA5" s="367"/>
      <c r="PHB5" s="367"/>
      <c r="PHC5" s="367"/>
      <c r="PHD5" s="367"/>
      <c r="PHE5" s="367"/>
      <c r="PHF5" s="367"/>
      <c r="PHG5" s="367"/>
      <c r="PHH5" s="367"/>
      <c r="PHI5" s="367"/>
      <c r="PHJ5" s="367"/>
      <c r="PHK5" s="367"/>
      <c r="PHL5" s="367"/>
      <c r="PHM5" s="367"/>
      <c r="PHN5" s="367"/>
      <c r="PHO5" s="367"/>
      <c r="PHP5" s="367"/>
      <c r="PHQ5" s="367"/>
      <c r="PHR5" s="367"/>
      <c r="PHS5" s="367"/>
      <c r="PHT5" s="367"/>
      <c r="PHU5" s="367"/>
      <c r="PHV5" s="367"/>
      <c r="PHW5" s="367"/>
      <c r="PHX5" s="367"/>
      <c r="PHY5" s="367"/>
      <c r="PHZ5" s="367"/>
      <c r="PIA5" s="367"/>
      <c r="PIB5" s="367"/>
      <c r="PIC5" s="367"/>
      <c r="PID5" s="367"/>
      <c r="PIE5" s="367"/>
      <c r="PIF5" s="367"/>
      <c r="PIG5" s="367"/>
      <c r="PIH5" s="367"/>
      <c r="PII5" s="367"/>
      <c r="PIJ5" s="367"/>
      <c r="PIK5" s="367"/>
      <c r="PIL5" s="367"/>
      <c r="PIM5" s="367"/>
      <c r="PIN5" s="367"/>
      <c r="PIO5" s="367"/>
      <c r="PIP5" s="367"/>
      <c r="PIQ5" s="367"/>
      <c r="PIR5" s="367"/>
      <c r="PIS5" s="367"/>
      <c r="PIT5" s="367"/>
      <c r="PIU5" s="367"/>
      <c r="PIV5" s="367"/>
      <c r="PIW5" s="367"/>
      <c r="PIX5" s="367"/>
      <c r="PIY5" s="367"/>
      <c r="PIZ5" s="367"/>
      <c r="PJA5" s="367"/>
      <c r="PJB5" s="367"/>
      <c r="PJC5" s="367"/>
      <c r="PJD5" s="367"/>
      <c r="PJE5" s="367"/>
      <c r="PJF5" s="367"/>
      <c r="PJG5" s="367"/>
      <c r="PJH5" s="367"/>
      <c r="PJI5" s="367"/>
      <c r="PJJ5" s="367"/>
      <c r="PJK5" s="367"/>
      <c r="PJL5" s="367"/>
      <c r="PJM5" s="367"/>
      <c r="PJN5" s="367"/>
      <c r="PJO5" s="367"/>
      <c r="PJP5" s="367"/>
      <c r="PJQ5" s="367"/>
      <c r="PJR5" s="367"/>
      <c r="PJS5" s="367"/>
      <c r="PJT5" s="367"/>
      <c r="PJU5" s="367"/>
      <c r="PJV5" s="367"/>
      <c r="PJW5" s="367"/>
      <c r="PJX5" s="367"/>
      <c r="PJY5" s="367"/>
      <c r="PJZ5" s="367"/>
      <c r="PKA5" s="367"/>
      <c r="PKB5" s="367"/>
      <c r="PKC5" s="367"/>
      <c r="PKD5" s="367"/>
      <c r="PKE5" s="367"/>
      <c r="PKF5" s="367"/>
      <c r="PKG5" s="367"/>
      <c r="PKH5" s="367"/>
      <c r="PKI5" s="367"/>
      <c r="PKJ5" s="367"/>
      <c r="PKK5" s="367"/>
      <c r="PKL5" s="367"/>
      <c r="PKM5" s="367"/>
      <c r="PKN5" s="367"/>
      <c r="PKO5" s="367"/>
      <c r="PKP5" s="367"/>
      <c r="PKQ5" s="367"/>
      <c r="PKR5" s="367"/>
      <c r="PKS5" s="367"/>
      <c r="PKT5" s="367"/>
      <c r="PKU5" s="367"/>
      <c r="PKV5" s="367"/>
      <c r="PKW5" s="367"/>
      <c r="PKX5" s="367"/>
      <c r="PKY5" s="367"/>
      <c r="PKZ5" s="367"/>
      <c r="PLA5" s="367"/>
      <c r="PLB5" s="367"/>
      <c r="PLC5" s="367"/>
      <c r="PLD5" s="367"/>
      <c r="PLE5" s="367"/>
      <c r="PLF5" s="367"/>
      <c r="PLG5" s="367"/>
      <c r="PLH5" s="367"/>
      <c r="PLI5" s="367"/>
      <c r="PLJ5" s="367"/>
      <c r="PLK5" s="367"/>
      <c r="PLL5" s="367"/>
      <c r="PLM5" s="367"/>
      <c r="PLN5" s="367"/>
      <c r="PLO5" s="367"/>
      <c r="PLP5" s="367"/>
      <c r="PLQ5" s="367"/>
      <c r="PLR5" s="367"/>
      <c r="PLS5" s="367"/>
      <c r="PLT5" s="367"/>
      <c r="PLU5" s="367"/>
      <c r="PLV5" s="367"/>
      <c r="PLW5" s="367"/>
      <c r="PLX5" s="367"/>
      <c r="PLY5" s="367"/>
      <c r="PLZ5" s="367"/>
      <c r="PMA5" s="367"/>
      <c r="PMB5" s="367"/>
      <c r="PMC5" s="367"/>
      <c r="PMD5" s="367"/>
      <c r="PME5" s="367"/>
      <c r="PMF5" s="367"/>
      <c r="PMG5" s="367"/>
      <c r="PMH5" s="367"/>
      <c r="PMI5" s="367"/>
      <c r="PMJ5" s="367"/>
      <c r="PMK5" s="367"/>
      <c r="PML5" s="367"/>
      <c r="PMM5" s="367"/>
      <c r="PMN5" s="367"/>
      <c r="PMO5" s="367"/>
      <c r="PMP5" s="367"/>
      <c r="PMQ5" s="367"/>
      <c r="PMR5" s="367"/>
      <c r="PMS5" s="367"/>
      <c r="PMT5" s="367"/>
      <c r="PMU5" s="367"/>
      <c r="PMV5" s="367"/>
      <c r="PMW5" s="367"/>
      <c r="PMX5" s="367"/>
      <c r="PMY5" s="367"/>
      <c r="PMZ5" s="367"/>
      <c r="PNA5" s="367"/>
      <c r="PNB5" s="367"/>
      <c r="PNC5" s="367"/>
      <c r="PND5" s="367"/>
      <c r="PNE5" s="367"/>
      <c r="PNF5" s="367"/>
      <c r="PNG5" s="367"/>
      <c r="PNH5" s="367"/>
      <c r="PNI5" s="367"/>
      <c r="PNJ5" s="367"/>
      <c r="PNK5" s="367"/>
      <c r="PNL5" s="367"/>
      <c r="PNM5" s="367"/>
      <c r="PNN5" s="367"/>
      <c r="PNO5" s="367"/>
      <c r="PNP5" s="367"/>
      <c r="PNQ5" s="367"/>
      <c r="PNR5" s="367"/>
      <c r="PNS5" s="367"/>
      <c r="PNT5" s="367"/>
      <c r="PNU5" s="367"/>
      <c r="PNV5" s="367"/>
      <c r="PNW5" s="367"/>
      <c r="PNX5" s="367"/>
      <c r="PNY5" s="367"/>
      <c r="PNZ5" s="367"/>
      <c r="POA5" s="367"/>
      <c r="POB5" s="367"/>
      <c r="POC5" s="367"/>
      <c r="POD5" s="367"/>
      <c r="POE5" s="367"/>
      <c r="POF5" s="367"/>
      <c r="POG5" s="367"/>
      <c r="POH5" s="367"/>
      <c r="POI5" s="367"/>
      <c r="POJ5" s="367"/>
      <c r="POK5" s="367"/>
      <c r="POL5" s="367"/>
      <c r="POM5" s="367"/>
      <c r="PON5" s="367"/>
      <c r="POO5" s="367"/>
      <c r="POP5" s="367"/>
      <c r="POQ5" s="367"/>
      <c r="POR5" s="367"/>
      <c r="POS5" s="367"/>
      <c r="POT5" s="367"/>
      <c r="POU5" s="367"/>
      <c r="POV5" s="367"/>
      <c r="POW5" s="367"/>
      <c r="POX5" s="367"/>
      <c r="POY5" s="367"/>
      <c r="POZ5" s="367"/>
      <c r="PPA5" s="367"/>
      <c r="PPB5" s="367"/>
      <c r="PPC5" s="367"/>
      <c r="PPD5" s="367"/>
      <c r="PPE5" s="367"/>
      <c r="PPF5" s="367"/>
      <c r="PPG5" s="367"/>
      <c r="PPH5" s="367"/>
      <c r="PPI5" s="367"/>
      <c r="PPJ5" s="367"/>
      <c r="PPK5" s="367"/>
      <c r="PPL5" s="367"/>
      <c r="PPM5" s="367"/>
      <c r="PPN5" s="367"/>
      <c r="PPO5" s="367"/>
      <c r="PPP5" s="367"/>
      <c r="PPQ5" s="367"/>
      <c r="PPR5" s="367"/>
      <c r="PPS5" s="367"/>
      <c r="PPT5" s="367"/>
      <c r="PPU5" s="367"/>
      <c r="PPV5" s="367"/>
      <c r="PPW5" s="367"/>
      <c r="PPX5" s="367"/>
      <c r="PPY5" s="367"/>
      <c r="PPZ5" s="367"/>
      <c r="PQA5" s="367"/>
      <c r="PQB5" s="367"/>
      <c r="PQC5" s="367"/>
      <c r="PQD5" s="367"/>
      <c r="PQE5" s="367"/>
      <c r="PQF5" s="367"/>
      <c r="PQG5" s="367"/>
      <c r="PQH5" s="367"/>
      <c r="PQI5" s="367"/>
      <c r="PQJ5" s="367"/>
      <c r="PQK5" s="367"/>
      <c r="PQL5" s="367"/>
      <c r="PQM5" s="367"/>
      <c r="PQN5" s="367"/>
      <c r="PQO5" s="367"/>
      <c r="PQP5" s="367"/>
      <c r="PQQ5" s="367"/>
      <c r="PQR5" s="367"/>
      <c r="PQS5" s="367"/>
      <c r="PQT5" s="367"/>
      <c r="PQU5" s="367"/>
      <c r="PQV5" s="367"/>
      <c r="PQW5" s="367"/>
      <c r="PQX5" s="367"/>
      <c r="PQY5" s="367"/>
      <c r="PQZ5" s="367"/>
      <c r="PRA5" s="367"/>
      <c r="PRB5" s="367"/>
      <c r="PRC5" s="367"/>
      <c r="PRD5" s="367"/>
      <c r="PRE5" s="367"/>
      <c r="PRF5" s="367"/>
      <c r="PRG5" s="367"/>
      <c r="PRH5" s="367"/>
      <c r="PRI5" s="367"/>
      <c r="PRJ5" s="367"/>
      <c r="PRK5" s="367"/>
      <c r="PRL5" s="367"/>
      <c r="PRM5" s="367"/>
      <c r="PRN5" s="367"/>
      <c r="PRO5" s="367"/>
      <c r="PRP5" s="367"/>
      <c r="PRQ5" s="367"/>
      <c r="PRR5" s="367"/>
      <c r="PRS5" s="367"/>
      <c r="PRT5" s="367"/>
      <c r="PRU5" s="367"/>
      <c r="PRV5" s="367"/>
      <c r="PRW5" s="367"/>
      <c r="PRX5" s="367"/>
      <c r="PRY5" s="367"/>
      <c r="PRZ5" s="367"/>
      <c r="PSA5" s="367"/>
      <c r="PSB5" s="367"/>
      <c r="PSC5" s="367"/>
      <c r="PSD5" s="367"/>
      <c r="PSE5" s="367"/>
      <c r="PSF5" s="367"/>
      <c r="PSG5" s="367"/>
      <c r="PSH5" s="367"/>
      <c r="PSI5" s="367"/>
      <c r="PSJ5" s="367"/>
      <c r="PSK5" s="367"/>
      <c r="PSL5" s="367"/>
      <c r="PSM5" s="367"/>
      <c r="PSN5" s="367"/>
      <c r="PSO5" s="367"/>
      <c r="PSP5" s="367"/>
      <c r="PSQ5" s="367"/>
      <c r="PSR5" s="367"/>
      <c r="PSS5" s="367"/>
      <c r="PST5" s="367"/>
      <c r="PSU5" s="367"/>
      <c r="PSV5" s="367"/>
      <c r="PSW5" s="367"/>
      <c r="PSX5" s="367"/>
      <c r="PSY5" s="367"/>
      <c r="PSZ5" s="367"/>
      <c r="PTA5" s="367"/>
      <c r="PTB5" s="367"/>
      <c r="PTC5" s="367"/>
      <c r="PTD5" s="367"/>
      <c r="PTE5" s="367"/>
      <c r="PTF5" s="367"/>
      <c r="PTG5" s="367"/>
      <c r="PTH5" s="367"/>
      <c r="PTI5" s="367"/>
      <c r="PTJ5" s="367"/>
      <c r="PTK5" s="367"/>
      <c r="PTL5" s="367"/>
      <c r="PTM5" s="367"/>
      <c r="PTN5" s="367"/>
      <c r="PTO5" s="367"/>
      <c r="PTP5" s="367"/>
      <c r="PTQ5" s="367"/>
      <c r="PTR5" s="367"/>
      <c r="PTS5" s="367"/>
      <c r="PTT5" s="367"/>
      <c r="PTU5" s="367"/>
      <c r="PTV5" s="367"/>
      <c r="PTW5" s="367"/>
      <c r="PTX5" s="367"/>
      <c r="PTY5" s="367"/>
      <c r="PTZ5" s="367"/>
      <c r="PUA5" s="367"/>
      <c r="PUB5" s="367"/>
      <c r="PUC5" s="367"/>
      <c r="PUD5" s="367"/>
      <c r="PUE5" s="367"/>
      <c r="PUF5" s="367"/>
      <c r="PUG5" s="367"/>
      <c r="PUH5" s="367"/>
      <c r="PUI5" s="367"/>
      <c r="PUJ5" s="367"/>
      <c r="PUK5" s="367"/>
      <c r="PUL5" s="367"/>
      <c r="PUM5" s="367"/>
      <c r="PUN5" s="367"/>
      <c r="PUO5" s="367"/>
      <c r="PUP5" s="367"/>
      <c r="PUQ5" s="367"/>
      <c r="PUR5" s="367"/>
      <c r="PUS5" s="367"/>
      <c r="PUT5" s="367"/>
      <c r="PUU5" s="367"/>
      <c r="PUV5" s="367"/>
      <c r="PUW5" s="367"/>
      <c r="PUX5" s="367"/>
      <c r="PUY5" s="367"/>
      <c r="PUZ5" s="367"/>
      <c r="PVA5" s="367"/>
      <c r="PVB5" s="367"/>
      <c r="PVC5" s="367"/>
      <c r="PVD5" s="367"/>
      <c r="PVE5" s="367"/>
      <c r="PVF5" s="367"/>
      <c r="PVG5" s="367"/>
      <c r="PVH5" s="367"/>
      <c r="PVI5" s="367"/>
      <c r="PVJ5" s="367"/>
      <c r="PVK5" s="367"/>
      <c r="PVL5" s="367"/>
      <c r="PVM5" s="367"/>
      <c r="PVN5" s="367"/>
      <c r="PVO5" s="367"/>
      <c r="PVP5" s="367"/>
      <c r="PVQ5" s="367"/>
      <c r="PVR5" s="367"/>
      <c r="PVS5" s="367"/>
      <c r="PVT5" s="367"/>
      <c r="PVU5" s="367"/>
      <c r="PVV5" s="367"/>
      <c r="PVW5" s="367"/>
      <c r="PVX5" s="367"/>
      <c r="PVY5" s="367"/>
      <c r="PVZ5" s="367"/>
      <c r="PWA5" s="367"/>
      <c r="PWB5" s="367"/>
      <c r="PWC5" s="367"/>
      <c r="PWD5" s="367"/>
      <c r="PWE5" s="367"/>
      <c r="PWF5" s="367"/>
      <c r="PWG5" s="367"/>
      <c r="PWH5" s="367"/>
      <c r="PWI5" s="367"/>
      <c r="PWJ5" s="367"/>
      <c r="PWK5" s="367"/>
      <c r="PWL5" s="367"/>
      <c r="PWM5" s="367"/>
      <c r="PWN5" s="367"/>
      <c r="PWO5" s="367"/>
      <c r="PWP5" s="367"/>
      <c r="PWQ5" s="367"/>
      <c r="PWR5" s="367"/>
      <c r="PWS5" s="367"/>
      <c r="PWT5" s="367"/>
      <c r="PWU5" s="367"/>
      <c r="PWV5" s="367"/>
      <c r="PWW5" s="367"/>
      <c r="PWX5" s="367"/>
      <c r="PWY5" s="367"/>
      <c r="PWZ5" s="367"/>
      <c r="PXA5" s="367"/>
      <c r="PXB5" s="367"/>
      <c r="PXC5" s="367"/>
      <c r="PXD5" s="367"/>
      <c r="PXE5" s="367"/>
      <c r="PXF5" s="367"/>
      <c r="PXG5" s="367"/>
      <c r="PXH5" s="367"/>
      <c r="PXI5" s="367"/>
      <c r="PXJ5" s="367"/>
      <c r="PXK5" s="367"/>
      <c r="PXL5" s="367"/>
      <c r="PXM5" s="367"/>
      <c r="PXN5" s="367"/>
      <c r="PXO5" s="367"/>
      <c r="PXP5" s="367"/>
      <c r="PXQ5" s="367"/>
      <c r="PXR5" s="367"/>
      <c r="PXS5" s="367"/>
      <c r="PXT5" s="367"/>
      <c r="PXU5" s="367"/>
      <c r="PXV5" s="367"/>
      <c r="PXW5" s="367"/>
      <c r="PXX5" s="367"/>
      <c r="PXY5" s="367"/>
      <c r="PXZ5" s="367"/>
      <c r="PYA5" s="367"/>
      <c r="PYB5" s="367"/>
      <c r="PYC5" s="367"/>
      <c r="PYD5" s="367"/>
      <c r="PYE5" s="367"/>
      <c r="PYF5" s="367"/>
      <c r="PYG5" s="367"/>
      <c r="PYH5" s="367"/>
      <c r="PYI5" s="367"/>
      <c r="PYJ5" s="367"/>
      <c r="PYK5" s="367"/>
      <c r="PYL5" s="367"/>
      <c r="PYM5" s="367"/>
      <c r="PYN5" s="367"/>
      <c r="PYO5" s="367"/>
      <c r="PYP5" s="367"/>
      <c r="PYQ5" s="367"/>
      <c r="PYR5" s="367"/>
      <c r="PYS5" s="367"/>
      <c r="PYT5" s="367"/>
      <c r="PYU5" s="367"/>
      <c r="PYV5" s="367"/>
      <c r="PYW5" s="367"/>
      <c r="PYX5" s="367"/>
      <c r="PYY5" s="367"/>
      <c r="PYZ5" s="367"/>
      <c r="PZA5" s="367"/>
      <c r="PZB5" s="367"/>
      <c r="PZC5" s="367"/>
      <c r="PZD5" s="367"/>
      <c r="PZE5" s="367"/>
      <c r="PZF5" s="367"/>
      <c r="PZG5" s="367"/>
      <c r="PZH5" s="367"/>
      <c r="PZI5" s="367"/>
      <c r="PZJ5" s="367"/>
      <c r="PZK5" s="367"/>
      <c r="PZL5" s="367"/>
      <c r="PZM5" s="367"/>
      <c r="PZN5" s="367"/>
      <c r="PZO5" s="367"/>
      <c r="PZP5" s="367"/>
      <c r="PZQ5" s="367"/>
      <c r="PZR5" s="367"/>
      <c r="PZS5" s="367"/>
      <c r="PZT5" s="367"/>
      <c r="PZU5" s="367"/>
      <c r="PZV5" s="367"/>
      <c r="PZW5" s="367"/>
      <c r="PZX5" s="367"/>
      <c r="PZY5" s="367"/>
      <c r="PZZ5" s="367"/>
      <c r="QAA5" s="367"/>
      <c r="QAB5" s="367"/>
      <c r="QAC5" s="367"/>
      <c r="QAD5" s="367"/>
      <c r="QAE5" s="367"/>
      <c r="QAF5" s="367"/>
      <c r="QAG5" s="367"/>
      <c r="QAH5" s="367"/>
      <c r="QAI5" s="367"/>
      <c r="QAJ5" s="367"/>
      <c r="QAK5" s="367"/>
      <c r="QAL5" s="367"/>
      <c r="QAM5" s="367"/>
      <c r="QAN5" s="367"/>
      <c r="QAO5" s="367"/>
      <c r="QAP5" s="367"/>
      <c r="QAQ5" s="367"/>
      <c r="QAR5" s="367"/>
      <c r="QAS5" s="367"/>
      <c r="QAT5" s="367"/>
      <c r="QAU5" s="367"/>
      <c r="QAV5" s="367"/>
      <c r="QAW5" s="367"/>
      <c r="QAX5" s="367"/>
      <c r="QAY5" s="367"/>
      <c r="QAZ5" s="367"/>
      <c r="QBA5" s="367"/>
      <c r="QBB5" s="367"/>
      <c r="QBC5" s="367"/>
      <c r="QBD5" s="367"/>
      <c r="QBE5" s="367"/>
      <c r="QBF5" s="367"/>
      <c r="QBG5" s="367"/>
      <c r="QBH5" s="367"/>
      <c r="QBI5" s="367"/>
      <c r="QBJ5" s="367"/>
      <c r="QBK5" s="367"/>
      <c r="QBL5" s="367"/>
      <c r="QBM5" s="367"/>
      <c r="QBN5" s="367"/>
      <c r="QBO5" s="367"/>
      <c r="QBP5" s="367"/>
      <c r="QBQ5" s="367"/>
      <c r="QBR5" s="367"/>
      <c r="QBS5" s="367"/>
      <c r="QBT5" s="367"/>
      <c r="QBU5" s="367"/>
      <c r="QBV5" s="367"/>
      <c r="QBW5" s="367"/>
      <c r="QBX5" s="367"/>
      <c r="QBY5" s="367"/>
      <c r="QBZ5" s="367"/>
      <c r="QCA5" s="367"/>
      <c r="QCB5" s="367"/>
      <c r="QCC5" s="367"/>
      <c r="QCD5" s="367"/>
      <c r="QCE5" s="367"/>
      <c r="QCF5" s="367"/>
      <c r="QCG5" s="367"/>
      <c r="QCH5" s="367"/>
      <c r="QCI5" s="367"/>
      <c r="QCJ5" s="367"/>
      <c r="QCK5" s="367"/>
      <c r="QCL5" s="367"/>
      <c r="QCM5" s="367"/>
      <c r="QCN5" s="367"/>
      <c r="QCO5" s="367"/>
      <c r="QCP5" s="367"/>
      <c r="QCQ5" s="367"/>
      <c r="QCR5" s="367"/>
      <c r="QCS5" s="367"/>
      <c r="QCT5" s="367"/>
      <c r="QCU5" s="367"/>
      <c r="QCV5" s="367"/>
      <c r="QCW5" s="367"/>
      <c r="QCX5" s="367"/>
      <c r="QCY5" s="367"/>
      <c r="QCZ5" s="367"/>
      <c r="QDA5" s="367"/>
      <c r="QDB5" s="367"/>
      <c r="QDC5" s="367"/>
      <c r="QDD5" s="367"/>
      <c r="QDE5" s="367"/>
      <c r="QDF5" s="367"/>
      <c r="QDG5" s="367"/>
      <c r="QDH5" s="367"/>
      <c r="QDI5" s="367"/>
      <c r="QDJ5" s="367"/>
      <c r="QDK5" s="367"/>
      <c r="QDL5" s="367"/>
      <c r="QDM5" s="367"/>
      <c r="QDN5" s="367"/>
      <c r="QDO5" s="367"/>
      <c r="QDP5" s="367"/>
      <c r="QDQ5" s="367"/>
      <c r="QDR5" s="367"/>
      <c r="QDS5" s="367"/>
      <c r="QDT5" s="367"/>
      <c r="QDU5" s="367"/>
      <c r="QDV5" s="367"/>
      <c r="QDW5" s="367"/>
      <c r="QDX5" s="367"/>
      <c r="QDY5" s="367"/>
      <c r="QDZ5" s="367"/>
      <c r="QEA5" s="367"/>
      <c r="QEB5" s="367"/>
      <c r="QEC5" s="367"/>
      <c r="QED5" s="367"/>
      <c r="QEE5" s="367"/>
      <c r="QEF5" s="367"/>
      <c r="QEG5" s="367"/>
      <c r="QEH5" s="367"/>
      <c r="QEI5" s="367"/>
      <c r="QEJ5" s="367"/>
      <c r="QEK5" s="367"/>
      <c r="QEL5" s="367"/>
      <c r="QEM5" s="367"/>
      <c r="QEN5" s="367"/>
      <c r="QEO5" s="367"/>
      <c r="QEP5" s="367"/>
      <c r="QEQ5" s="367"/>
      <c r="QER5" s="367"/>
      <c r="QES5" s="367"/>
      <c r="QET5" s="367"/>
      <c r="QEU5" s="367"/>
      <c r="QEV5" s="367"/>
      <c r="QEW5" s="367"/>
      <c r="QEX5" s="367"/>
      <c r="QEY5" s="367"/>
      <c r="QEZ5" s="367"/>
      <c r="QFA5" s="367"/>
      <c r="QFB5" s="367"/>
      <c r="QFC5" s="367"/>
      <c r="QFD5" s="367"/>
      <c r="QFE5" s="367"/>
      <c r="QFF5" s="367"/>
      <c r="QFG5" s="367"/>
      <c r="QFH5" s="367"/>
      <c r="QFI5" s="367"/>
      <c r="QFJ5" s="367"/>
      <c r="QFK5" s="367"/>
      <c r="QFL5" s="367"/>
      <c r="QFM5" s="367"/>
      <c r="QFN5" s="367"/>
      <c r="QFO5" s="367"/>
      <c r="QFP5" s="367"/>
      <c r="QFQ5" s="367"/>
      <c r="QFR5" s="367"/>
      <c r="QFS5" s="367"/>
      <c r="QFT5" s="367"/>
      <c r="QFU5" s="367"/>
      <c r="QFV5" s="367"/>
      <c r="QFW5" s="367"/>
      <c r="QFX5" s="367"/>
      <c r="QFY5" s="367"/>
      <c r="QFZ5" s="367"/>
      <c r="QGA5" s="367"/>
      <c r="QGB5" s="367"/>
      <c r="QGC5" s="367"/>
      <c r="QGD5" s="367"/>
      <c r="QGE5" s="367"/>
      <c r="QGF5" s="367"/>
      <c r="QGG5" s="367"/>
      <c r="QGH5" s="367"/>
      <c r="QGI5" s="367"/>
      <c r="QGJ5" s="367"/>
      <c r="QGK5" s="367"/>
      <c r="QGL5" s="367"/>
      <c r="QGM5" s="367"/>
      <c r="QGN5" s="367"/>
      <c r="QGO5" s="367"/>
      <c r="QGP5" s="367"/>
      <c r="QGQ5" s="367"/>
      <c r="QGR5" s="367"/>
      <c r="QGS5" s="367"/>
      <c r="QGT5" s="367"/>
      <c r="QGU5" s="367"/>
      <c r="QGV5" s="367"/>
      <c r="QGW5" s="367"/>
      <c r="QGX5" s="367"/>
      <c r="QGY5" s="367"/>
      <c r="QGZ5" s="367"/>
      <c r="QHA5" s="367"/>
      <c r="QHB5" s="367"/>
      <c r="QHC5" s="367"/>
      <c r="QHD5" s="367"/>
      <c r="QHE5" s="367"/>
      <c r="QHF5" s="367"/>
      <c r="QHG5" s="367"/>
      <c r="QHH5" s="367"/>
      <c r="QHI5" s="367"/>
      <c r="QHJ5" s="367"/>
      <c r="QHK5" s="367"/>
      <c r="QHL5" s="367"/>
      <c r="QHM5" s="367"/>
      <c r="QHN5" s="367"/>
      <c r="QHO5" s="367"/>
      <c r="QHP5" s="367"/>
      <c r="QHQ5" s="367"/>
      <c r="QHR5" s="367"/>
      <c r="QHS5" s="367"/>
      <c r="QHT5" s="367"/>
      <c r="QHU5" s="367"/>
      <c r="QHV5" s="367"/>
      <c r="QHW5" s="367"/>
      <c r="QHX5" s="367"/>
      <c r="QHY5" s="367"/>
      <c r="QHZ5" s="367"/>
      <c r="QIA5" s="367"/>
      <c r="QIB5" s="367"/>
      <c r="QIC5" s="367"/>
      <c r="QID5" s="367"/>
      <c r="QIE5" s="367"/>
      <c r="QIF5" s="367"/>
      <c r="QIG5" s="367"/>
      <c r="QIH5" s="367"/>
      <c r="QII5" s="367"/>
      <c r="QIJ5" s="367"/>
      <c r="QIK5" s="367"/>
      <c r="QIL5" s="367"/>
      <c r="QIM5" s="367"/>
      <c r="QIN5" s="367"/>
      <c r="QIO5" s="367"/>
      <c r="QIP5" s="367"/>
      <c r="QIQ5" s="367"/>
      <c r="QIR5" s="367"/>
      <c r="QIS5" s="367"/>
      <c r="QIT5" s="367"/>
      <c r="QIU5" s="367"/>
      <c r="QIV5" s="367"/>
      <c r="QIW5" s="367"/>
      <c r="QIX5" s="367"/>
      <c r="QIY5" s="367"/>
      <c r="QIZ5" s="367"/>
      <c r="QJA5" s="367"/>
      <c r="QJB5" s="367"/>
      <c r="QJC5" s="367"/>
      <c r="QJD5" s="367"/>
      <c r="QJE5" s="367"/>
      <c r="QJF5" s="367"/>
      <c r="QJG5" s="367"/>
      <c r="QJH5" s="367"/>
      <c r="QJI5" s="367"/>
      <c r="QJJ5" s="367"/>
      <c r="QJK5" s="367"/>
      <c r="QJL5" s="367"/>
      <c r="QJM5" s="367"/>
      <c r="QJN5" s="367"/>
      <c r="QJO5" s="367"/>
      <c r="QJP5" s="367"/>
      <c r="QJQ5" s="367"/>
      <c r="QJR5" s="367"/>
      <c r="QJS5" s="367"/>
      <c r="QJT5" s="367"/>
      <c r="QJU5" s="367"/>
      <c r="QJV5" s="367"/>
      <c r="QJW5" s="367"/>
      <c r="QJX5" s="367"/>
      <c r="QJY5" s="367"/>
      <c r="QJZ5" s="367"/>
      <c r="QKA5" s="367"/>
      <c r="QKB5" s="367"/>
      <c r="QKC5" s="367"/>
      <c r="QKD5" s="367"/>
      <c r="QKE5" s="367"/>
      <c r="QKF5" s="367"/>
      <c r="QKG5" s="367"/>
      <c r="QKH5" s="367"/>
      <c r="QKI5" s="367"/>
      <c r="QKJ5" s="367"/>
      <c r="QKK5" s="367"/>
      <c r="QKL5" s="367"/>
      <c r="QKM5" s="367"/>
      <c r="QKN5" s="367"/>
      <c r="QKO5" s="367"/>
      <c r="QKP5" s="367"/>
      <c r="QKQ5" s="367"/>
      <c r="QKR5" s="367"/>
      <c r="QKS5" s="367"/>
      <c r="QKT5" s="367"/>
      <c r="QKU5" s="367"/>
      <c r="QKV5" s="367"/>
      <c r="QKW5" s="367"/>
      <c r="QKX5" s="367"/>
      <c r="QKY5" s="367"/>
      <c r="QKZ5" s="367"/>
      <c r="QLA5" s="367"/>
      <c r="QLB5" s="367"/>
      <c r="QLC5" s="367"/>
      <c r="QLD5" s="367"/>
      <c r="QLE5" s="367"/>
      <c r="QLF5" s="367"/>
      <c r="QLG5" s="367"/>
      <c r="QLH5" s="367"/>
      <c r="QLI5" s="367"/>
      <c r="QLJ5" s="367"/>
      <c r="QLK5" s="367"/>
      <c r="QLL5" s="367"/>
      <c r="QLM5" s="367"/>
      <c r="QLN5" s="367"/>
      <c r="QLO5" s="367"/>
      <c r="QLP5" s="367"/>
      <c r="QLQ5" s="367"/>
      <c r="QLR5" s="367"/>
      <c r="QLS5" s="367"/>
      <c r="QLT5" s="367"/>
      <c r="QLU5" s="367"/>
      <c r="QLV5" s="367"/>
      <c r="QLW5" s="367"/>
      <c r="QLX5" s="367"/>
      <c r="QLY5" s="367"/>
      <c r="QLZ5" s="367"/>
      <c r="QMA5" s="367"/>
      <c r="QMB5" s="367"/>
      <c r="QMC5" s="367"/>
      <c r="QMD5" s="367"/>
      <c r="QME5" s="367"/>
      <c r="QMF5" s="367"/>
      <c r="QMG5" s="367"/>
      <c r="QMH5" s="367"/>
      <c r="QMI5" s="367"/>
      <c r="QMJ5" s="367"/>
      <c r="QMK5" s="367"/>
      <c r="QML5" s="367"/>
      <c r="QMM5" s="367"/>
      <c r="QMN5" s="367"/>
      <c r="QMO5" s="367"/>
      <c r="QMP5" s="367"/>
      <c r="QMQ5" s="367"/>
      <c r="QMR5" s="367"/>
      <c r="QMS5" s="367"/>
      <c r="QMT5" s="367"/>
      <c r="QMU5" s="367"/>
      <c r="QMV5" s="367"/>
      <c r="QMW5" s="367"/>
      <c r="QMX5" s="367"/>
      <c r="QMY5" s="367"/>
      <c r="QMZ5" s="367"/>
      <c r="QNA5" s="367"/>
      <c r="QNB5" s="367"/>
      <c r="QNC5" s="367"/>
      <c r="QND5" s="367"/>
      <c r="QNE5" s="367"/>
      <c r="QNF5" s="367"/>
      <c r="QNG5" s="367"/>
      <c r="QNH5" s="367"/>
      <c r="QNI5" s="367"/>
      <c r="QNJ5" s="367"/>
      <c r="QNK5" s="367"/>
      <c r="QNL5" s="367"/>
      <c r="QNM5" s="367"/>
      <c r="QNN5" s="367"/>
      <c r="QNO5" s="367"/>
      <c r="QNP5" s="367"/>
      <c r="QNQ5" s="367"/>
      <c r="QNR5" s="367"/>
      <c r="QNS5" s="367"/>
      <c r="QNT5" s="367"/>
      <c r="QNU5" s="367"/>
      <c r="QNV5" s="367"/>
      <c r="QNW5" s="367"/>
      <c r="QNX5" s="367"/>
      <c r="QNY5" s="367"/>
      <c r="QNZ5" s="367"/>
      <c r="QOA5" s="367"/>
      <c r="QOB5" s="367"/>
      <c r="QOC5" s="367"/>
      <c r="QOD5" s="367"/>
      <c r="QOE5" s="367"/>
      <c r="QOF5" s="367"/>
      <c r="QOG5" s="367"/>
      <c r="QOH5" s="367"/>
      <c r="QOI5" s="367"/>
      <c r="QOJ5" s="367"/>
      <c r="QOK5" s="367"/>
      <c r="QOL5" s="367"/>
      <c r="QOM5" s="367"/>
      <c r="QON5" s="367"/>
      <c r="QOO5" s="367"/>
      <c r="QOP5" s="367"/>
      <c r="QOQ5" s="367"/>
      <c r="QOR5" s="367"/>
      <c r="QOS5" s="367"/>
      <c r="QOT5" s="367"/>
      <c r="QOU5" s="367"/>
      <c r="QOV5" s="367"/>
      <c r="QOW5" s="367"/>
      <c r="QOX5" s="367"/>
      <c r="QOY5" s="367"/>
      <c r="QOZ5" s="367"/>
      <c r="QPA5" s="367"/>
      <c r="QPB5" s="367"/>
      <c r="QPC5" s="367"/>
      <c r="QPD5" s="367"/>
      <c r="QPE5" s="367"/>
      <c r="QPF5" s="367"/>
      <c r="QPG5" s="367"/>
      <c r="QPH5" s="367"/>
      <c r="QPI5" s="367"/>
      <c r="QPJ5" s="367"/>
      <c r="QPK5" s="367"/>
      <c r="QPL5" s="367"/>
      <c r="QPM5" s="367"/>
      <c r="QPN5" s="367"/>
      <c r="QPO5" s="367"/>
      <c r="QPP5" s="367"/>
      <c r="QPQ5" s="367"/>
      <c r="QPR5" s="367"/>
      <c r="QPS5" s="367"/>
      <c r="QPT5" s="367"/>
      <c r="QPU5" s="367"/>
      <c r="QPV5" s="367"/>
      <c r="QPW5" s="367"/>
      <c r="QPX5" s="367"/>
      <c r="QPY5" s="367"/>
      <c r="QPZ5" s="367"/>
      <c r="QQA5" s="367"/>
      <c r="QQB5" s="367"/>
      <c r="QQC5" s="367"/>
      <c r="QQD5" s="367"/>
      <c r="QQE5" s="367"/>
      <c r="QQF5" s="367"/>
      <c r="QQG5" s="367"/>
      <c r="QQH5" s="367"/>
      <c r="QQI5" s="367"/>
      <c r="QQJ5" s="367"/>
      <c r="QQK5" s="367"/>
      <c r="QQL5" s="367"/>
      <c r="QQM5" s="367"/>
      <c r="QQN5" s="367"/>
      <c r="QQO5" s="367"/>
      <c r="QQP5" s="367"/>
      <c r="QQQ5" s="367"/>
      <c r="QQR5" s="367"/>
      <c r="QQS5" s="367"/>
      <c r="QQT5" s="367"/>
      <c r="QQU5" s="367"/>
      <c r="QQV5" s="367"/>
      <c r="QQW5" s="367"/>
      <c r="QQX5" s="367"/>
      <c r="QQY5" s="367"/>
      <c r="QQZ5" s="367"/>
      <c r="QRA5" s="367"/>
      <c r="QRB5" s="367"/>
      <c r="QRC5" s="367"/>
      <c r="QRD5" s="367"/>
      <c r="QRE5" s="367"/>
      <c r="QRF5" s="367"/>
      <c r="QRG5" s="367"/>
      <c r="QRH5" s="367"/>
      <c r="QRI5" s="367"/>
      <c r="QRJ5" s="367"/>
      <c r="QRK5" s="367"/>
      <c r="QRL5" s="367"/>
      <c r="QRM5" s="367"/>
      <c r="QRN5" s="367"/>
      <c r="QRO5" s="367"/>
      <c r="QRP5" s="367"/>
      <c r="QRQ5" s="367"/>
      <c r="QRR5" s="367"/>
      <c r="QRS5" s="367"/>
      <c r="QRT5" s="367"/>
      <c r="QRU5" s="367"/>
      <c r="QRV5" s="367"/>
      <c r="QRW5" s="367"/>
      <c r="QRX5" s="367"/>
      <c r="QRY5" s="367"/>
      <c r="QRZ5" s="367"/>
      <c r="QSA5" s="367"/>
      <c r="QSB5" s="367"/>
      <c r="QSC5" s="367"/>
      <c r="QSD5" s="367"/>
      <c r="QSE5" s="367"/>
      <c r="QSF5" s="367"/>
      <c r="QSG5" s="367"/>
      <c r="QSH5" s="367"/>
      <c r="QSI5" s="367"/>
      <c r="QSJ5" s="367"/>
      <c r="QSK5" s="367"/>
      <c r="QSL5" s="367"/>
      <c r="QSM5" s="367"/>
      <c r="QSN5" s="367"/>
      <c r="QSO5" s="367"/>
      <c r="QSP5" s="367"/>
      <c r="QSQ5" s="367"/>
      <c r="QSR5" s="367"/>
      <c r="QSS5" s="367"/>
      <c r="QST5" s="367"/>
      <c r="QSU5" s="367"/>
      <c r="QSV5" s="367"/>
      <c r="QSW5" s="367"/>
      <c r="QSX5" s="367"/>
      <c r="QSY5" s="367"/>
      <c r="QSZ5" s="367"/>
      <c r="QTA5" s="367"/>
      <c r="QTB5" s="367"/>
      <c r="QTC5" s="367"/>
      <c r="QTD5" s="367"/>
      <c r="QTE5" s="367"/>
      <c r="QTF5" s="367"/>
      <c r="QTG5" s="367"/>
      <c r="QTH5" s="367"/>
      <c r="QTI5" s="367"/>
      <c r="QTJ5" s="367"/>
      <c r="QTK5" s="367"/>
      <c r="QTL5" s="367"/>
      <c r="QTM5" s="367"/>
      <c r="QTN5" s="367"/>
      <c r="QTO5" s="367"/>
      <c r="QTP5" s="367"/>
      <c r="QTQ5" s="367"/>
      <c r="QTR5" s="367"/>
      <c r="QTS5" s="367"/>
      <c r="QTT5" s="367"/>
      <c r="QTU5" s="367"/>
      <c r="QTV5" s="367"/>
      <c r="QTW5" s="367"/>
      <c r="QTX5" s="367"/>
      <c r="QTY5" s="367"/>
      <c r="QTZ5" s="367"/>
      <c r="QUA5" s="367"/>
      <c r="QUB5" s="367"/>
      <c r="QUC5" s="367"/>
      <c r="QUD5" s="367"/>
      <c r="QUE5" s="367"/>
      <c r="QUF5" s="367"/>
      <c r="QUG5" s="367"/>
      <c r="QUH5" s="367"/>
      <c r="QUI5" s="367"/>
      <c r="QUJ5" s="367"/>
      <c r="QUK5" s="367"/>
      <c r="QUL5" s="367"/>
      <c r="QUM5" s="367"/>
      <c r="QUN5" s="367"/>
      <c r="QUO5" s="367"/>
      <c r="QUP5" s="367"/>
      <c r="QUQ5" s="367"/>
      <c r="QUR5" s="367"/>
      <c r="QUS5" s="367"/>
      <c r="QUT5" s="367"/>
      <c r="QUU5" s="367"/>
      <c r="QUV5" s="367"/>
      <c r="QUW5" s="367"/>
      <c r="QUX5" s="367"/>
      <c r="QUY5" s="367"/>
      <c r="QUZ5" s="367"/>
      <c r="QVA5" s="367"/>
      <c r="QVB5" s="367"/>
      <c r="QVC5" s="367"/>
      <c r="QVD5" s="367"/>
      <c r="QVE5" s="367"/>
      <c r="QVF5" s="367"/>
      <c r="QVG5" s="367"/>
      <c r="QVH5" s="367"/>
      <c r="QVI5" s="367"/>
      <c r="QVJ5" s="367"/>
      <c r="QVK5" s="367"/>
      <c r="QVL5" s="367"/>
      <c r="QVM5" s="367"/>
      <c r="QVN5" s="367"/>
      <c r="QVO5" s="367"/>
      <c r="QVP5" s="367"/>
      <c r="QVQ5" s="367"/>
      <c r="QVR5" s="367"/>
      <c r="QVS5" s="367"/>
      <c r="QVT5" s="367"/>
      <c r="QVU5" s="367"/>
      <c r="QVV5" s="367"/>
      <c r="QVW5" s="367"/>
      <c r="QVX5" s="367"/>
      <c r="QVY5" s="367"/>
      <c r="QVZ5" s="367"/>
      <c r="QWA5" s="367"/>
      <c r="QWB5" s="367"/>
      <c r="QWC5" s="367"/>
      <c r="QWD5" s="367"/>
      <c r="QWE5" s="367"/>
      <c r="QWF5" s="367"/>
      <c r="QWG5" s="367"/>
      <c r="QWH5" s="367"/>
      <c r="QWI5" s="367"/>
      <c r="QWJ5" s="367"/>
      <c r="QWK5" s="367"/>
      <c r="QWL5" s="367"/>
      <c r="QWM5" s="367"/>
      <c r="QWN5" s="367"/>
      <c r="QWO5" s="367"/>
      <c r="QWP5" s="367"/>
      <c r="QWQ5" s="367"/>
      <c r="QWR5" s="367"/>
      <c r="QWS5" s="367"/>
      <c r="QWT5" s="367"/>
      <c r="QWU5" s="367"/>
      <c r="QWV5" s="367"/>
      <c r="QWW5" s="367"/>
      <c r="QWX5" s="367"/>
      <c r="QWY5" s="367"/>
      <c r="QWZ5" s="367"/>
      <c r="QXA5" s="367"/>
      <c r="QXB5" s="367"/>
      <c r="QXC5" s="367"/>
      <c r="QXD5" s="367"/>
      <c r="QXE5" s="367"/>
      <c r="QXF5" s="367"/>
      <c r="QXG5" s="367"/>
      <c r="QXH5" s="367"/>
      <c r="QXI5" s="367"/>
      <c r="QXJ5" s="367"/>
      <c r="QXK5" s="367"/>
      <c r="QXL5" s="367"/>
      <c r="QXM5" s="367"/>
      <c r="QXN5" s="367"/>
      <c r="QXO5" s="367"/>
      <c r="QXP5" s="367"/>
      <c r="QXQ5" s="367"/>
      <c r="QXR5" s="367"/>
      <c r="QXS5" s="367"/>
      <c r="QXT5" s="367"/>
      <c r="QXU5" s="367"/>
      <c r="QXV5" s="367"/>
      <c r="QXW5" s="367"/>
      <c r="QXX5" s="367"/>
      <c r="QXY5" s="367"/>
      <c r="QXZ5" s="367"/>
      <c r="QYA5" s="367"/>
      <c r="QYB5" s="367"/>
      <c r="QYC5" s="367"/>
      <c r="QYD5" s="367"/>
      <c r="QYE5" s="367"/>
      <c r="QYF5" s="367"/>
      <c r="QYG5" s="367"/>
      <c r="QYH5" s="367"/>
      <c r="QYI5" s="367"/>
      <c r="QYJ5" s="367"/>
      <c r="QYK5" s="367"/>
      <c r="QYL5" s="367"/>
      <c r="QYM5" s="367"/>
      <c r="QYN5" s="367"/>
      <c r="QYO5" s="367"/>
      <c r="QYP5" s="367"/>
      <c r="QYQ5" s="367"/>
      <c r="QYR5" s="367"/>
      <c r="QYS5" s="367"/>
      <c r="QYT5" s="367"/>
      <c r="QYU5" s="367"/>
      <c r="QYV5" s="367"/>
      <c r="QYW5" s="367"/>
      <c r="QYX5" s="367"/>
      <c r="QYY5" s="367"/>
      <c r="QYZ5" s="367"/>
      <c r="QZA5" s="367"/>
      <c r="QZB5" s="367"/>
      <c r="QZC5" s="367"/>
      <c r="QZD5" s="367"/>
      <c r="QZE5" s="367"/>
      <c r="QZF5" s="367"/>
      <c r="QZG5" s="367"/>
      <c r="QZH5" s="367"/>
      <c r="QZI5" s="367"/>
      <c r="QZJ5" s="367"/>
      <c r="QZK5" s="367"/>
      <c r="QZL5" s="367"/>
      <c r="QZM5" s="367"/>
      <c r="QZN5" s="367"/>
      <c r="QZO5" s="367"/>
      <c r="QZP5" s="367"/>
      <c r="QZQ5" s="367"/>
      <c r="QZR5" s="367"/>
      <c r="QZS5" s="367"/>
      <c r="QZT5" s="367"/>
      <c r="QZU5" s="367"/>
      <c r="QZV5" s="367"/>
      <c r="QZW5" s="367"/>
      <c r="QZX5" s="367"/>
      <c r="QZY5" s="367"/>
      <c r="QZZ5" s="367"/>
      <c r="RAA5" s="367"/>
      <c r="RAB5" s="367"/>
      <c r="RAC5" s="367"/>
      <c r="RAD5" s="367"/>
      <c r="RAE5" s="367"/>
      <c r="RAF5" s="367"/>
      <c r="RAG5" s="367"/>
      <c r="RAH5" s="367"/>
      <c r="RAI5" s="367"/>
      <c r="RAJ5" s="367"/>
      <c r="RAK5" s="367"/>
      <c r="RAL5" s="367"/>
      <c r="RAM5" s="367"/>
      <c r="RAN5" s="367"/>
      <c r="RAO5" s="367"/>
      <c r="RAP5" s="367"/>
      <c r="RAQ5" s="367"/>
      <c r="RAR5" s="367"/>
      <c r="RAS5" s="367"/>
      <c r="RAT5" s="367"/>
      <c r="RAU5" s="367"/>
      <c r="RAV5" s="367"/>
      <c r="RAW5" s="367"/>
      <c r="RAX5" s="367"/>
      <c r="RAY5" s="367"/>
      <c r="RAZ5" s="367"/>
      <c r="RBA5" s="367"/>
      <c r="RBB5" s="367"/>
      <c r="RBC5" s="367"/>
      <c r="RBD5" s="367"/>
      <c r="RBE5" s="367"/>
      <c r="RBF5" s="367"/>
      <c r="RBG5" s="367"/>
      <c r="RBH5" s="367"/>
      <c r="RBI5" s="367"/>
      <c r="RBJ5" s="367"/>
      <c r="RBK5" s="367"/>
      <c r="RBL5" s="367"/>
      <c r="RBM5" s="367"/>
      <c r="RBN5" s="367"/>
      <c r="RBO5" s="367"/>
      <c r="RBP5" s="367"/>
      <c r="RBQ5" s="367"/>
      <c r="RBR5" s="367"/>
      <c r="RBS5" s="367"/>
      <c r="RBT5" s="367"/>
      <c r="RBU5" s="367"/>
      <c r="RBV5" s="367"/>
      <c r="RBW5" s="367"/>
      <c r="RBX5" s="367"/>
      <c r="RBY5" s="367"/>
      <c r="RBZ5" s="367"/>
      <c r="RCA5" s="367"/>
      <c r="RCB5" s="367"/>
      <c r="RCC5" s="367"/>
      <c r="RCD5" s="367"/>
      <c r="RCE5" s="367"/>
      <c r="RCF5" s="367"/>
      <c r="RCG5" s="367"/>
      <c r="RCH5" s="367"/>
      <c r="RCI5" s="367"/>
      <c r="RCJ5" s="367"/>
      <c r="RCK5" s="367"/>
      <c r="RCL5" s="367"/>
      <c r="RCM5" s="367"/>
      <c r="RCN5" s="367"/>
      <c r="RCO5" s="367"/>
      <c r="RCP5" s="367"/>
      <c r="RCQ5" s="367"/>
      <c r="RCR5" s="367"/>
      <c r="RCS5" s="367"/>
      <c r="RCT5" s="367"/>
      <c r="RCU5" s="367"/>
      <c r="RCV5" s="367"/>
      <c r="RCW5" s="367"/>
      <c r="RCX5" s="367"/>
      <c r="RCY5" s="367"/>
      <c r="RCZ5" s="367"/>
      <c r="RDA5" s="367"/>
      <c r="RDB5" s="367"/>
      <c r="RDC5" s="367"/>
      <c r="RDD5" s="367"/>
      <c r="RDE5" s="367"/>
      <c r="RDF5" s="367"/>
      <c r="RDG5" s="367"/>
      <c r="RDH5" s="367"/>
      <c r="RDI5" s="367"/>
      <c r="RDJ5" s="367"/>
      <c r="RDK5" s="367"/>
      <c r="RDL5" s="367"/>
      <c r="RDM5" s="367"/>
      <c r="RDN5" s="367"/>
      <c r="RDO5" s="367"/>
      <c r="RDP5" s="367"/>
      <c r="RDQ5" s="367"/>
      <c r="RDR5" s="367"/>
      <c r="RDS5" s="367"/>
      <c r="RDT5" s="367"/>
      <c r="RDU5" s="367"/>
      <c r="RDV5" s="367"/>
      <c r="RDW5" s="367"/>
      <c r="RDX5" s="367"/>
      <c r="RDY5" s="367"/>
      <c r="RDZ5" s="367"/>
      <c r="REA5" s="367"/>
      <c r="REB5" s="367"/>
      <c r="REC5" s="367"/>
      <c r="RED5" s="367"/>
      <c r="REE5" s="367"/>
      <c r="REF5" s="367"/>
      <c r="REG5" s="367"/>
      <c r="REH5" s="367"/>
      <c r="REI5" s="367"/>
      <c r="REJ5" s="367"/>
      <c r="REK5" s="367"/>
      <c r="REL5" s="367"/>
      <c r="REM5" s="367"/>
      <c r="REN5" s="367"/>
      <c r="REO5" s="367"/>
      <c r="REP5" s="367"/>
      <c r="REQ5" s="367"/>
      <c r="RER5" s="367"/>
      <c r="RES5" s="367"/>
      <c r="RET5" s="367"/>
      <c r="REU5" s="367"/>
      <c r="REV5" s="367"/>
      <c r="REW5" s="367"/>
      <c r="REX5" s="367"/>
      <c r="REY5" s="367"/>
      <c r="REZ5" s="367"/>
      <c r="RFA5" s="367"/>
      <c r="RFB5" s="367"/>
      <c r="RFC5" s="367"/>
      <c r="RFD5" s="367"/>
      <c r="RFE5" s="367"/>
      <c r="RFF5" s="367"/>
      <c r="RFG5" s="367"/>
      <c r="RFH5" s="367"/>
      <c r="RFI5" s="367"/>
      <c r="RFJ5" s="367"/>
      <c r="RFK5" s="367"/>
      <c r="RFL5" s="367"/>
      <c r="RFM5" s="367"/>
      <c r="RFN5" s="367"/>
      <c r="RFO5" s="367"/>
      <c r="RFP5" s="367"/>
      <c r="RFQ5" s="367"/>
      <c r="RFR5" s="367"/>
      <c r="RFS5" s="367"/>
      <c r="RFT5" s="367"/>
      <c r="RFU5" s="367"/>
      <c r="RFV5" s="367"/>
      <c r="RFW5" s="367"/>
      <c r="RFX5" s="367"/>
      <c r="RFY5" s="367"/>
      <c r="RFZ5" s="367"/>
      <c r="RGA5" s="367"/>
      <c r="RGB5" s="367"/>
      <c r="RGC5" s="367"/>
      <c r="RGD5" s="367"/>
      <c r="RGE5" s="367"/>
      <c r="RGF5" s="367"/>
      <c r="RGG5" s="367"/>
      <c r="RGH5" s="367"/>
      <c r="RGI5" s="367"/>
      <c r="RGJ5" s="367"/>
      <c r="RGK5" s="367"/>
      <c r="RGL5" s="367"/>
      <c r="RGM5" s="367"/>
      <c r="RGN5" s="367"/>
      <c r="RGO5" s="367"/>
      <c r="RGP5" s="367"/>
      <c r="RGQ5" s="367"/>
      <c r="RGR5" s="367"/>
      <c r="RGS5" s="367"/>
      <c r="RGT5" s="367"/>
      <c r="RGU5" s="367"/>
      <c r="RGV5" s="367"/>
      <c r="RGW5" s="367"/>
      <c r="RGX5" s="367"/>
      <c r="RGY5" s="367"/>
      <c r="RGZ5" s="367"/>
      <c r="RHA5" s="367"/>
      <c r="RHB5" s="367"/>
      <c r="RHC5" s="367"/>
      <c r="RHD5" s="367"/>
      <c r="RHE5" s="367"/>
      <c r="RHF5" s="367"/>
      <c r="RHG5" s="367"/>
      <c r="RHH5" s="367"/>
      <c r="RHI5" s="367"/>
      <c r="RHJ5" s="367"/>
      <c r="RHK5" s="367"/>
      <c r="RHL5" s="367"/>
      <c r="RHM5" s="367"/>
      <c r="RHN5" s="367"/>
      <c r="RHO5" s="367"/>
      <c r="RHP5" s="367"/>
      <c r="RHQ5" s="367"/>
      <c r="RHR5" s="367"/>
      <c r="RHS5" s="367"/>
      <c r="RHT5" s="367"/>
      <c r="RHU5" s="367"/>
      <c r="RHV5" s="367"/>
      <c r="RHW5" s="367"/>
      <c r="RHX5" s="367"/>
      <c r="RHY5" s="367"/>
      <c r="RHZ5" s="367"/>
      <c r="RIA5" s="367"/>
      <c r="RIB5" s="367"/>
      <c r="RIC5" s="367"/>
      <c r="RID5" s="367"/>
      <c r="RIE5" s="367"/>
      <c r="RIF5" s="367"/>
      <c r="RIG5" s="367"/>
      <c r="RIH5" s="367"/>
      <c r="RII5" s="367"/>
      <c r="RIJ5" s="367"/>
      <c r="RIK5" s="367"/>
      <c r="RIL5" s="367"/>
      <c r="RIM5" s="367"/>
      <c r="RIN5" s="367"/>
      <c r="RIO5" s="367"/>
      <c r="RIP5" s="367"/>
      <c r="RIQ5" s="367"/>
      <c r="RIR5" s="367"/>
      <c r="RIS5" s="367"/>
      <c r="RIT5" s="367"/>
      <c r="RIU5" s="367"/>
      <c r="RIV5" s="367"/>
      <c r="RIW5" s="367"/>
      <c r="RIX5" s="367"/>
      <c r="RIY5" s="367"/>
      <c r="RIZ5" s="367"/>
      <c r="RJA5" s="367"/>
      <c r="RJB5" s="367"/>
      <c r="RJC5" s="367"/>
      <c r="RJD5" s="367"/>
      <c r="RJE5" s="367"/>
      <c r="RJF5" s="367"/>
      <c r="RJG5" s="367"/>
      <c r="RJH5" s="367"/>
      <c r="RJI5" s="367"/>
      <c r="RJJ5" s="367"/>
      <c r="RJK5" s="367"/>
      <c r="RJL5" s="367"/>
      <c r="RJM5" s="367"/>
      <c r="RJN5" s="367"/>
      <c r="RJO5" s="367"/>
      <c r="RJP5" s="367"/>
      <c r="RJQ5" s="367"/>
      <c r="RJR5" s="367"/>
      <c r="RJS5" s="367"/>
      <c r="RJT5" s="367"/>
      <c r="RJU5" s="367"/>
      <c r="RJV5" s="367"/>
      <c r="RJW5" s="367"/>
      <c r="RJX5" s="367"/>
      <c r="RJY5" s="367"/>
      <c r="RJZ5" s="367"/>
      <c r="RKA5" s="367"/>
      <c r="RKB5" s="367"/>
      <c r="RKC5" s="367"/>
      <c r="RKD5" s="367"/>
      <c r="RKE5" s="367"/>
      <c r="RKF5" s="367"/>
      <c r="RKG5" s="367"/>
      <c r="RKH5" s="367"/>
      <c r="RKI5" s="367"/>
      <c r="RKJ5" s="367"/>
      <c r="RKK5" s="367"/>
      <c r="RKL5" s="367"/>
      <c r="RKM5" s="367"/>
      <c r="RKN5" s="367"/>
      <c r="RKO5" s="367"/>
      <c r="RKP5" s="367"/>
      <c r="RKQ5" s="367"/>
      <c r="RKR5" s="367"/>
      <c r="RKS5" s="367"/>
      <c r="RKT5" s="367"/>
      <c r="RKU5" s="367"/>
      <c r="RKV5" s="367"/>
      <c r="RKW5" s="367"/>
      <c r="RKX5" s="367"/>
      <c r="RKY5" s="367"/>
      <c r="RKZ5" s="367"/>
      <c r="RLA5" s="367"/>
      <c r="RLB5" s="367"/>
      <c r="RLC5" s="367"/>
      <c r="RLD5" s="367"/>
      <c r="RLE5" s="367"/>
      <c r="RLF5" s="367"/>
      <c r="RLG5" s="367"/>
      <c r="RLH5" s="367"/>
      <c r="RLI5" s="367"/>
      <c r="RLJ5" s="367"/>
      <c r="RLK5" s="367"/>
      <c r="RLL5" s="367"/>
      <c r="RLM5" s="367"/>
      <c r="RLN5" s="367"/>
      <c r="RLO5" s="367"/>
      <c r="RLP5" s="367"/>
      <c r="RLQ5" s="367"/>
      <c r="RLR5" s="367"/>
      <c r="RLS5" s="367"/>
      <c r="RLT5" s="367"/>
      <c r="RLU5" s="367"/>
      <c r="RLV5" s="367"/>
      <c r="RLW5" s="367"/>
      <c r="RLX5" s="367"/>
      <c r="RLY5" s="367"/>
      <c r="RLZ5" s="367"/>
      <c r="RMA5" s="367"/>
      <c r="RMB5" s="367"/>
      <c r="RMC5" s="367"/>
      <c r="RMD5" s="367"/>
      <c r="RME5" s="367"/>
      <c r="RMF5" s="367"/>
      <c r="RMG5" s="367"/>
      <c r="RMH5" s="367"/>
      <c r="RMI5" s="367"/>
      <c r="RMJ5" s="367"/>
      <c r="RMK5" s="367"/>
      <c r="RML5" s="367"/>
      <c r="RMM5" s="367"/>
      <c r="RMN5" s="367"/>
      <c r="RMO5" s="367"/>
      <c r="RMP5" s="367"/>
      <c r="RMQ5" s="367"/>
      <c r="RMR5" s="367"/>
      <c r="RMS5" s="367"/>
      <c r="RMT5" s="367"/>
      <c r="RMU5" s="367"/>
      <c r="RMV5" s="367"/>
      <c r="RMW5" s="367"/>
      <c r="RMX5" s="367"/>
      <c r="RMY5" s="367"/>
      <c r="RMZ5" s="367"/>
      <c r="RNA5" s="367"/>
      <c r="RNB5" s="367"/>
      <c r="RNC5" s="367"/>
      <c r="RND5" s="367"/>
      <c r="RNE5" s="367"/>
      <c r="RNF5" s="367"/>
      <c r="RNG5" s="367"/>
      <c r="RNH5" s="367"/>
      <c r="RNI5" s="367"/>
      <c r="RNJ5" s="367"/>
      <c r="RNK5" s="367"/>
      <c r="RNL5" s="367"/>
      <c r="RNM5" s="367"/>
      <c r="RNN5" s="367"/>
      <c r="RNO5" s="367"/>
      <c r="RNP5" s="367"/>
      <c r="RNQ5" s="367"/>
      <c r="RNR5" s="367"/>
      <c r="RNS5" s="367"/>
      <c r="RNT5" s="367"/>
      <c r="RNU5" s="367"/>
      <c r="RNV5" s="367"/>
      <c r="RNW5" s="367"/>
      <c r="RNX5" s="367"/>
      <c r="RNY5" s="367"/>
      <c r="RNZ5" s="367"/>
      <c r="ROA5" s="367"/>
      <c r="ROB5" s="367"/>
      <c r="ROC5" s="367"/>
      <c r="ROD5" s="367"/>
      <c r="ROE5" s="367"/>
      <c r="ROF5" s="367"/>
      <c r="ROG5" s="367"/>
      <c r="ROH5" s="367"/>
      <c r="ROI5" s="367"/>
      <c r="ROJ5" s="367"/>
      <c r="ROK5" s="367"/>
      <c r="ROL5" s="367"/>
      <c r="ROM5" s="367"/>
      <c r="RON5" s="367"/>
      <c r="ROO5" s="367"/>
      <c r="ROP5" s="367"/>
      <c r="ROQ5" s="367"/>
      <c r="ROR5" s="367"/>
      <c r="ROS5" s="367"/>
      <c r="ROT5" s="367"/>
      <c r="ROU5" s="367"/>
      <c r="ROV5" s="367"/>
      <c r="ROW5" s="367"/>
      <c r="ROX5" s="367"/>
      <c r="ROY5" s="367"/>
      <c r="ROZ5" s="367"/>
      <c r="RPA5" s="367"/>
      <c r="RPB5" s="367"/>
      <c r="RPC5" s="367"/>
      <c r="RPD5" s="367"/>
      <c r="RPE5" s="367"/>
      <c r="RPF5" s="367"/>
      <c r="RPG5" s="367"/>
      <c r="RPH5" s="367"/>
      <c r="RPI5" s="367"/>
      <c r="RPJ5" s="367"/>
      <c r="RPK5" s="367"/>
      <c r="RPL5" s="367"/>
      <c r="RPM5" s="367"/>
      <c r="RPN5" s="367"/>
      <c r="RPO5" s="367"/>
      <c r="RPP5" s="367"/>
      <c r="RPQ5" s="367"/>
      <c r="RPR5" s="367"/>
      <c r="RPS5" s="367"/>
      <c r="RPT5" s="367"/>
      <c r="RPU5" s="367"/>
      <c r="RPV5" s="367"/>
      <c r="RPW5" s="367"/>
      <c r="RPX5" s="367"/>
      <c r="RPY5" s="367"/>
      <c r="RPZ5" s="367"/>
      <c r="RQA5" s="367"/>
      <c r="RQB5" s="367"/>
      <c r="RQC5" s="367"/>
      <c r="RQD5" s="367"/>
      <c r="RQE5" s="367"/>
      <c r="RQF5" s="367"/>
      <c r="RQG5" s="367"/>
      <c r="RQH5" s="367"/>
      <c r="RQI5" s="367"/>
      <c r="RQJ5" s="367"/>
      <c r="RQK5" s="367"/>
      <c r="RQL5" s="367"/>
      <c r="RQM5" s="367"/>
      <c r="RQN5" s="367"/>
      <c r="RQO5" s="367"/>
      <c r="RQP5" s="367"/>
      <c r="RQQ5" s="367"/>
      <c r="RQR5" s="367"/>
      <c r="RQS5" s="367"/>
      <c r="RQT5" s="367"/>
      <c r="RQU5" s="367"/>
      <c r="RQV5" s="367"/>
      <c r="RQW5" s="367"/>
      <c r="RQX5" s="367"/>
      <c r="RQY5" s="367"/>
      <c r="RQZ5" s="367"/>
      <c r="RRA5" s="367"/>
      <c r="RRB5" s="367"/>
      <c r="RRC5" s="367"/>
      <c r="RRD5" s="367"/>
      <c r="RRE5" s="367"/>
      <c r="RRF5" s="367"/>
      <c r="RRG5" s="367"/>
      <c r="RRH5" s="367"/>
      <c r="RRI5" s="367"/>
      <c r="RRJ5" s="367"/>
      <c r="RRK5" s="367"/>
      <c r="RRL5" s="367"/>
      <c r="RRM5" s="367"/>
      <c r="RRN5" s="367"/>
      <c r="RRO5" s="367"/>
      <c r="RRP5" s="367"/>
      <c r="RRQ5" s="367"/>
      <c r="RRR5" s="367"/>
      <c r="RRS5" s="367"/>
      <c r="RRT5" s="367"/>
      <c r="RRU5" s="367"/>
      <c r="RRV5" s="367"/>
      <c r="RRW5" s="367"/>
      <c r="RRX5" s="367"/>
      <c r="RRY5" s="367"/>
      <c r="RRZ5" s="367"/>
      <c r="RSA5" s="367"/>
      <c r="RSB5" s="367"/>
      <c r="RSC5" s="367"/>
      <c r="RSD5" s="367"/>
      <c r="RSE5" s="367"/>
      <c r="RSF5" s="367"/>
      <c r="RSG5" s="367"/>
      <c r="RSH5" s="367"/>
      <c r="RSI5" s="367"/>
      <c r="RSJ5" s="367"/>
      <c r="RSK5" s="367"/>
      <c r="RSL5" s="367"/>
      <c r="RSM5" s="367"/>
      <c r="RSN5" s="367"/>
      <c r="RSO5" s="367"/>
      <c r="RSP5" s="367"/>
      <c r="RSQ5" s="367"/>
      <c r="RSR5" s="367"/>
      <c r="RSS5" s="367"/>
      <c r="RST5" s="367"/>
      <c r="RSU5" s="367"/>
      <c r="RSV5" s="367"/>
      <c r="RSW5" s="367"/>
      <c r="RSX5" s="367"/>
      <c r="RSY5" s="367"/>
      <c r="RSZ5" s="367"/>
      <c r="RTA5" s="367"/>
      <c r="RTB5" s="367"/>
      <c r="RTC5" s="367"/>
      <c r="RTD5" s="367"/>
      <c r="RTE5" s="367"/>
      <c r="RTF5" s="367"/>
      <c r="RTG5" s="367"/>
      <c r="RTH5" s="367"/>
      <c r="RTI5" s="367"/>
      <c r="RTJ5" s="367"/>
      <c r="RTK5" s="367"/>
      <c r="RTL5" s="367"/>
      <c r="RTM5" s="367"/>
      <c r="RTN5" s="367"/>
      <c r="RTO5" s="367"/>
      <c r="RTP5" s="367"/>
      <c r="RTQ5" s="367"/>
      <c r="RTR5" s="367"/>
      <c r="RTS5" s="367"/>
      <c r="RTT5" s="367"/>
      <c r="RTU5" s="367"/>
      <c r="RTV5" s="367"/>
      <c r="RTW5" s="367"/>
      <c r="RTX5" s="367"/>
      <c r="RTY5" s="367"/>
      <c r="RTZ5" s="367"/>
      <c r="RUA5" s="367"/>
      <c r="RUB5" s="367"/>
      <c r="RUC5" s="367"/>
      <c r="RUD5" s="367"/>
      <c r="RUE5" s="367"/>
      <c r="RUF5" s="367"/>
      <c r="RUG5" s="367"/>
      <c r="RUH5" s="367"/>
      <c r="RUI5" s="367"/>
      <c r="RUJ5" s="367"/>
      <c r="RUK5" s="367"/>
      <c r="RUL5" s="367"/>
      <c r="RUM5" s="367"/>
      <c r="RUN5" s="367"/>
      <c r="RUO5" s="367"/>
      <c r="RUP5" s="367"/>
      <c r="RUQ5" s="367"/>
      <c r="RUR5" s="367"/>
      <c r="RUS5" s="367"/>
      <c r="RUT5" s="367"/>
      <c r="RUU5" s="367"/>
      <c r="RUV5" s="367"/>
      <c r="RUW5" s="367"/>
      <c r="RUX5" s="367"/>
      <c r="RUY5" s="367"/>
      <c r="RUZ5" s="367"/>
      <c r="RVA5" s="367"/>
      <c r="RVB5" s="367"/>
      <c r="RVC5" s="367"/>
      <c r="RVD5" s="367"/>
      <c r="RVE5" s="367"/>
      <c r="RVF5" s="367"/>
      <c r="RVG5" s="367"/>
      <c r="RVH5" s="367"/>
      <c r="RVI5" s="367"/>
      <c r="RVJ5" s="367"/>
      <c r="RVK5" s="367"/>
      <c r="RVL5" s="367"/>
      <c r="RVM5" s="367"/>
      <c r="RVN5" s="367"/>
      <c r="RVO5" s="367"/>
      <c r="RVP5" s="367"/>
      <c r="RVQ5" s="367"/>
      <c r="RVR5" s="367"/>
      <c r="RVS5" s="367"/>
      <c r="RVT5" s="367"/>
      <c r="RVU5" s="367"/>
      <c r="RVV5" s="367"/>
      <c r="RVW5" s="367"/>
      <c r="RVX5" s="367"/>
      <c r="RVY5" s="367"/>
      <c r="RVZ5" s="367"/>
      <c r="RWA5" s="367"/>
      <c r="RWB5" s="367"/>
      <c r="RWC5" s="367"/>
      <c r="RWD5" s="367"/>
      <c r="RWE5" s="367"/>
      <c r="RWF5" s="367"/>
      <c r="RWG5" s="367"/>
      <c r="RWH5" s="367"/>
      <c r="RWI5" s="367"/>
      <c r="RWJ5" s="367"/>
      <c r="RWK5" s="367"/>
      <c r="RWL5" s="367"/>
      <c r="RWM5" s="367"/>
      <c r="RWN5" s="367"/>
      <c r="RWO5" s="367"/>
      <c r="RWP5" s="367"/>
      <c r="RWQ5" s="367"/>
      <c r="RWR5" s="367"/>
      <c r="RWS5" s="367"/>
      <c r="RWT5" s="367"/>
      <c r="RWU5" s="367"/>
      <c r="RWV5" s="367"/>
      <c r="RWW5" s="367"/>
      <c r="RWX5" s="367"/>
      <c r="RWY5" s="367"/>
      <c r="RWZ5" s="367"/>
      <c r="RXA5" s="367"/>
      <c r="RXB5" s="367"/>
      <c r="RXC5" s="367"/>
      <c r="RXD5" s="367"/>
      <c r="RXE5" s="367"/>
      <c r="RXF5" s="367"/>
      <c r="RXG5" s="367"/>
      <c r="RXH5" s="367"/>
      <c r="RXI5" s="367"/>
      <c r="RXJ5" s="367"/>
      <c r="RXK5" s="367"/>
      <c r="RXL5" s="367"/>
      <c r="RXM5" s="367"/>
      <c r="RXN5" s="367"/>
      <c r="RXO5" s="367"/>
      <c r="RXP5" s="367"/>
      <c r="RXQ5" s="367"/>
      <c r="RXR5" s="367"/>
      <c r="RXS5" s="367"/>
      <c r="RXT5" s="367"/>
      <c r="RXU5" s="367"/>
      <c r="RXV5" s="367"/>
      <c r="RXW5" s="367"/>
      <c r="RXX5" s="367"/>
      <c r="RXY5" s="367"/>
      <c r="RXZ5" s="367"/>
      <c r="RYA5" s="367"/>
      <c r="RYB5" s="367"/>
      <c r="RYC5" s="367"/>
      <c r="RYD5" s="367"/>
      <c r="RYE5" s="367"/>
      <c r="RYF5" s="367"/>
      <c r="RYG5" s="367"/>
      <c r="RYH5" s="367"/>
      <c r="RYI5" s="367"/>
      <c r="RYJ5" s="367"/>
      <c r="RYK5" s="367"/>
      <c r="RYL5" s="367"/>
      <c r="RYM5" s="367"/>
      <c r="RYN5" s="367"/>
      <c r="RYO5" s="367"/>
      <c r="RYP5" s="367"/>
      <c r="RYQ5" s="367"/>
      <c r="RYR5" s="367"/>
      <c r="RYS5" s="367"/>
      <c r="RYT5" s="367"/>
      <c r="RYU5" s="367"/>
      <c r="RYV5" s="367"/>
      <c r="RYW5" s="367"/>
      <c r="RYX5" s="367"/>
      <c r="RYY5" s="367"/>
      <c r="RYZ5" s="367"/>
      <c r="RZA5" s="367"/>
      <c r="RZB5" s="367"/>
      <c r="RZC5" s="367"/>
      <c r="RZD5" s="367"/>
      <c r="RZE5" s="367"/>
      <c r="RZF5" s="367"/>
      <c r="RZG5" s="367"/>
      <c r="RZH5" s="367"/>
      <c r="RZI5" s="367"/>
      <c r="RZJ5" s="367"/>
      <c r="RZK5" s="367"/>
      <c r="RZL5" s="367"/>
      <c r="RZM5" s="367"/>
      <c r="RZN5" s="367"/>
      <c r="RZO5" s="367"/>
      <c r="RZP5" s="367"/>
      <c r="RZQ5" s="367"/>
      <c r="RZR5" s="367"/>
      <c r="RZS5" s="367"/>
      <c r="RZT5" s="367"/>
      <c r="RZU5" s="367"/>
      <c r="RZV5" s="367"/>
      <c r="RZW5" s="367"/>
      <c r="RZX5" s="367"/>
      <c r="RZY5" s="367"/>
      <c r="RZZ5" s="367"/>
      <c r="SAA5" s="367"/>
      <c r="SAB5" s="367"/>
      <c r="SAC5" s="367"/>
      <c r="SAD5" s="367"/>
      <c r="SAE5" s="367"/>
      <c r="SAF5" s="367"/>
      <c r="SAG5" s="367"/>
      <c r="SAH5" s="367"/>
      <c r="SAI5" s="367"/>
      <c r="SAJ5" s="367"/>
      <c r="SAK5" s="367"/>
      <c r="SAL5" s="367"/>
      <c r="SAM5" s="367"/>
      <c r="SAN5" s="367"/>
      <c r="SAO5" s="367"/>
      <c r="SAP5" s="367"/>
      <c r="SAQ5" s="367"/>
      <c r="SAR5" s="367"/>
      <c r="SAS5" s="367"/>
      <c r="SAT5" s="367"/>
      <c r="SAU5" s="367"/>
      <c r="SAV5" s="367"/>
      <c r="SAW5" s="367"/>
      <c r="SAX5" s="367"/>
      <c r="SAY5" s="367"/>
      <c r="SAZ5" s="367"/>
      <c r="SBA5" s="367"/>
      <c r="SBB5" s="367"/>
      <c r="SBC5" s="367"/>
      <c r="SBD5" s="367"/>
      <c r="SBE5" s="367"/>
      <c r="SBF5" s="367"/>
      <c r="SBG5" s="367"/>
      <c r="SBH5" s="367"/>
      <c r="SBI5" s="367"/>
      <c r="SBJ5" s="367"/>
      <c r="SBK5" s="367"/>
      <c r="SBL5" s="367"/>
      <c r="SBM5" s="367"/>
      <c r="SBN5" s="367"/>
      <c r="SBO5" s="367"/>
      <c r="SBP5" s="367"/>
      <c r="SBQ5" s="367"/>
      <c r="SBR5" s="367"/>
      <c r="SBS5" s="367"/>
      <c r="SBT5" s="367"/>
      <c r="SBU5" s="367"/>
      <c r="SBV5" s="367"/>
      <c r="SBW5" s="367"/>
      <c r="SBX5" s="367"/>
      <c r="SBY5" s="367"/>
      <c r="SBZ5" s="367"/>
      <c r="SCA5" s="367"/>
      <c r="SCB5" s="367"/>
      <c r="SCC5" s="367"/>
      <c r="SCD5" s="367"/>
      <c r="SCE5" s="367"/>
      <c r="SCF5" s="367"/>
      <c r="SCG5" s="367"/>
      <c r="SCH5" s="367"/>
      <c r="SCI5" s="367"/>
      <c r="SCJ5" s="367"/>
      <c r="SCK5" s="367"/>
      <c r="SCL5" s="367"/>
      <c r="SCM5" s="367"/>
      <c r="SCN5" s="367"/>
      <c r="SCO5" s="367"/>
      <c r="SCP5" s="367"/>
      <c r="SCQ5" s="367"/>
      <c r="SCR5" s="367"/>
      <c r="SCS5" s="367"/>
      <c r="SCT5" s="367"/>
      <c r="SCU5" s="367"/>
      <c r="SCV5" s="367"/>
      <c r="SCW5" s="367"/>
      <c r="SCX5" s="367"/>
      <c r="SCY5" s="367"/>
      <c r="SCZ5" s="367"/>
      <c r="SDA5" s="367"/>
      <c r="SDB5" s="367"/>
      <c r="SDC5" s="367"/>
      <c r="SDD5" s="367"/>
      <c r="SDE5" s="367"/>
      <c r="SDF5" s="367"/>
      <c r="SDG5" s="367"/>
      <c r="SDH5" s="367"/>
      <c r="SDI5" s="367"/>
      <c r="SDJ5" s="367"/>
      <c r="SDK5" s="367"/>
      <c r="SDL5" s="367"/>
      <c r="SDM5" s="367"/>
      <c r="SDN5" s="367"/>
      <c r="SDO5" s="367"/>
      <c r="SDP5" s="367"/>
      <c r="SDQ5" s="367"/>
      <c r="SDR5" s="367"/>
      <c r="SDS5" s="367"/>
      <c r="SDT5" s="367"/>
      <c r="SDU5" s="367"/>
      <c r="SDV5" s="367"/>
      <c r="SDW5" s="367"/>
      <c r="SDX5" s="367"/>
      <c r="SDY5" s="367"/>
      <c r="SDZ5" s="367"/>
      <c r="SEA5" s="367"/>
      <c r="SEB5" s="367"/>
      <c r="SEC5" s="367"/>
      <c r="SED5" s="367"/>
      <c r="SEE5" s="367"/>
      <c r="SEF5" s="367"/>
      <c r="SEG5" s="367"/>
      <c r="SEH5" s="367"/>
      <c r="SEI5" s="367"/>
      <c r="SEJ5" s="367"/>
      <c r="SEK5" s="367"/>
      <c r="SEL5" s="367"/>
      <c r="SEM5" s="367"/>
      <c r="SEN5" s="367"/>
      <c r="SEO5" s="367"/>
      <c r="SEP5" s="367"/>
      <c r="SEQ5" s="367"/>
      <c r="SER5" s="367"/>
      <c r="SES5" s="367"/>
      <c r="SET5" s="367"/>
      <c r="SEU5" s="367"/>
      <c r="SEV5" s="367"/>
      <c r="SEW5" s="367"/>
      <c r="SEX5" s="367"/>
      <c r="SEY5" s="367"/>
      <c r="SEZ5" s="367"/>
      <c r="SFA5" s="367"/>
      <c r="SFB5" s="367"/>
      <c r="SFC5" s="367"/>
      <c r="SFD5" s="367"/>
      <c r="SFE5" s="367"/>
      <c r="SFF5" s="367"/>
      <c r="SFG5" s="367"/>
      <c r="SFH5" s="367"/>
      <c r="SFI5" s="367"/>
      <c r="SFJ5" s="367"/>
      <c r="SFK5" s="367"/>
      <c r="SFL5" s="367"/>
      <c r="SFM5" s="367"/>
      <c r="SFN5" s="367"/>
      <c r="SFO5" s="367"/>
      <c r="SFP5" s="367"/>
      <c r="SFQ5" s="367"/>
      <c r="SFR5" s="367"/>
      <c r="SFS5" s="367"/>
      <c r="SFT5" s="367"/>
      <c r="SFU5" s="367"/>
      <c r="SFV5" s="367"/>
      <c r="SFW5" s="367"/>
      <c r="SFX5" s="367"/>
      <c r="SFY5" s="367"/>
      <c r="SFZ5" s="367"/>
      <c r="SGA5" s="367"/>
      <c r="SGB5" s="367"/>
      <c r="SGC5" s="367"/>
      <c r="SGD5" s="367"/>
      <c r="SGE5" s="367"/>
      <c r="SGF5" s="367"/>
      <c r="SGG5" s="367"/>
      <c r="SGH5" s="367"/>
      <c r="SGI5" s="367"/>
      <c r="SGJ5" s="367"/>
      <c r="SGK5" s="367"/>
      <c r="SGL5" s="367"/>
      <c r="SGM5" s="367"/>
      <c r="SGN5" s="367"/>
      <c r="SGO5" s="367"/>
      <c r="SGP5" s="367"/>
      <c r="SGQ5" s="367"/>
      <c r="SGR5" s="367"/>
      <c r="SGS5" s="367"/>
      <c r="SGT5" s="367"/>
      <c r="SGU5" s="367"/>
      <c r="SGV5" s="367"/>
      <c r="SGW5" s="367"/>
      <c r="SGX5" s="367"/>
      <c r="SGY5" s="367"/>
      <c r="SGZ5" s="367"/>
      <c r="SHA5" s="367"/>
      <c r="SHB5" s="367"/>
      <c r="SHC5" s="367"/>
      <c r="SHD5" s="367"/>
      <c r="SHE5" s="367"/>
      <c r="SHF5" s="367"/>
      <c r="SHG5" s="367"/>
      <c r="SHH5" s="367"/>
      <c r="SHI5" s="367"/>
      <c r="SHJ5" s="367"/>
      <c r="SHK5" s="367"/>
      <c r="SHL5" s="367"/>
      <c r="SHM5" s="367"/>
      <c r="SHN5" s="367"/>
      <c r="SHO5" s="367"/>
      <c r="SHP5" s="367"/>
      <c r="SHQ5" s="367"/>
      <c r="SHR5" s="367"/>
      <c r="SHS5" s="367"/>
      <c r="SHT5" s="367"/>
      <c r="SHU5" s="367"/>
      <c r="SHV5" s="367"/>
      <c r="SHW5" s="367"/>
      <c r="SHX5" s="367"/>
      <c r="SHY5" s="367"/>
      <c r="SHZ5" s="367"/>
      <c r="SIA5" s="367"/>
      <c r="SIB5" s="367"/>
      <c r="SIC5" s="367"/>
      <c r="SID5" s="367"/>
      <c r="SIE5" s="367"/>
      <c r="SIF5" s="367"/>
      <c r="SIG5" s="367"/>
      <c r="SIH5" s="367"/>
      <c r="SII5" s="367"/>
      <c r="SIJ5" s="367"/>
      <c r="SIK5" s="367"/>
      <c r="SIL5" s="367"/>
      <c r="SIM5" s="367"/>
      <c r="SIN5" s="367"/>
      <c r="SIO5" s="367"/>
      <c r="SIP5" s="367"/>
      <c r="SIQ5" s="367"/>
      <c r="SIR5" s="367"/>
      <c r="SIS5" s="367"/>
      <c r="SIT5" s="367"/>
      <c r="SIU5" s="367"/>
      <c r="SIV5" s="367"/>
      <c r="SIW5" s="367"/>
      <c r="SIX5" s="367"/>
      <c r="SIY5" s="367"/>
      <c r="SIZ5" s="367"/>
      <c r="SJA5" s="367"/>
      <c r="SJB5" s="367"/>
      <c r="SJC5" s="367"/>
      <c r="SJD5" s="367"/>
      <c r="SJE5" s="367"/>
      <c r="SJF5" s="367"/>
      <c r="SJG5" s="367"/>
      <c r="SJH5" s="367"/>
      <c r="SJI5" s="367"/>
      <c r="SJJ5" s="367"/>
      <c r="SJK5" s="367"/>
      <c r="SJL5" s="367"/>
      <c r="SJM5" s="367"/>
      <c r="SJN5" s="367"/>
      <c r="SJO5" s="367"/>
      <c r="SJP5" s="367"/>
      <c r="SJQ5" s="367"/>
      <c r="SJR5" s="367"/>
      <c r="SJS5" s="367"/>
      <c r="SJT5" s="367"/>
      <c r="SJU5" s="367"/>
      <c r="SJV5" s="367"/>
      <c r="SJW5" s="367"/>
      <c r="SJX5" s="367"/>
      <c r="SJY5" s="367"/>
      <c r="SJZ5" s="367"/>
      <c r="SKA5" s="367"/>
      <c r="SKB5" s="367"/>
      <c r="SKC5" s="367"/>
      <c r="SKD5" s="367"/>
      <c r="SKE5" s="367"/>
      <c r="SKF5" s="367"/>
      <c r="SKG5" s="367"/>
      <c r="SKH5" s="367"/>
      <c r="SKI5" s="367"/>
      <c r="SKJ5" s="367"/>
      <c r="SKK5" s="367"/>
      <c r="SKL5" s="367"/>
      <c r="SKM5" s="367"/>
      <c r="SKN5" s="367"/>
      <c r="SKO5" s="367"/>
      <c r="SKP5" s="367"/>
      <c r="SKQ5" s="367"/>
      <c r="SKR5" s="367"/>
      <c r="SKS5" s="367"/>
      <c r="SKT5" s="367"/>
      <c r="SKU5" s="367"/>
      <c r="SKV5" s="367"/>
      <c r="SKW5" s="367"/>
      <c r="SKX5" s="367"/>
      <c r="SKY5" s="367"/>
      <c r="SKZ5" s="367"/>
      <c r="SLA5" s="367"/>
      <c r="SLB5" s="367"/>
      <c r="SLC5" s="367"/>
      <c r="SLD5" s="367"/>
      <c r="SLE5" s="367"/>
      <c r="SLF5" s="367"/>
      <c r="SLG5" s="367"/>
      <c r="SLH5" s="367"/>
      <c r="SLI5" s="367"/>
      <c r="SLJ5" s="367"/>
      <c r="SLK5" s="367"/>
      <c r="SLL5" s="367"/>
      <c r="SLM5" s="367"/>
      <c r="SLN5" s="367"/>
      <c r="SLO5" s="367"/>
      <c r="SLP5" s="367"/>
      <c r="SLQ5" s="367"/>
      <c r="SLR5" s="367"/>
      <c r="SLS5" s="367"/>
      <c r="SLT5" s="367"/>
      <c r="SLU5" s="367"/>
      <c r="SLV5" s="367"/>
      <c r="SLW5" s="367"/>
      <c r="SLX5" s="367"/>
      <c r="SLY5" s="367"/>
      <c r="SLZ5" s="367"/>
      <c r="SMA5" s="367"/>
      <c r="SMB5" s="367"/>
      <c r="SMC5" s="367"/>
      <c r="SMD5" s="367"/>
      <c r="SME5" s="367"/>
      <c r="SMF5" s="367"/>
      <c r="SMG5" s="367"/>
      <c r="SMH5" s="367"/>
      <c r="SMI5" s="367"/>
      <c r="SMJ5" s="367"/>
      <c r="SMK5" s="367"/>
      <c r="SML5" s="367"/>
      <c r="SMM5" s="367"/>
      <c r="SMN5" s="367"/>
      <c r="SMO5" s="367"/>
      <c r="SMP5" s="367"/>
      <c r="SMQ5" s="367"/>
      <c r="SMR5" s="367"/>
      <c r="SMS5" s="367"/>
      <c r="SMT5" s="367"/>
      <c r="SMU5" s="367"/>
      <c r="SMV5" s="367"/>
      <c r="SMW5" s="367"/>
      <c r="SMX5" s="367"/>
      <c r="SMY5" s="367"/>
      <c r="SMZ5" s="367"/>
      <c r="SNA5" s="367"/>
      <c r="SNB5" s="367"/>
      <c r="SNC5" s="367"/>
      <c r="SND5" s="367"/>
      <c r="SNE5" s="367"/>
      <c r="SNF5" s="367"/>
      <c r="SNG5" s="367"/>
      <c r="SNH5" s="367"/>
      <c r="SNI5" s="367"/>
      <c r="SNJ5" s="367"/>
      <c r="SNK5" s="367"/>
      <c r="SNL5" s="367"/>
      <c r="SNM5" s="367"/>
      <c r="SNN5" s="367"/>
      <c r="SNO5" s="367"/>
      <c r="SNP5" s="367"/>
      <c r="SNQ5" s="367"/>
      <c r="SNR5" s="367"/>
      <c r="SNS5" s="367"/>
      <c r="SNT5" s="367"/>
      <c r="SNU5" s="367"/>
      <c r="SNV5" s="367"/>
      <c r="SNW5" s="367"/>
      <c r="SNX5" s="367"/>
      <c r="SNY5" s="367"/>
      <c r="SNZ5" s="367"/>
      <c r="SOA5" s="367"/>
      <c r="SOB5" s="367"/>
      <c r="SOC5" s="367"/>
      <c r="SOD5" s="367"/>
      <c r="SOE5" s="367"/>
      <c r="SOF5" s="367"/>
      <c r="SOG5" s="367"/>
      <c r="SOH5" s="367"/>
      <c r="SOI5" s="367"/>
      <c r="SOJ5" s="367"/>
      <c r="SOK5" s="367"/>
      <c r="SOL5" s="367"/>
      <c r="SOM5" s="367"/>
      <c r="SON5" s="367"/>
      <c r="SOO5" s="367"/>
      <c r="SOP5" s="367"/>
      <c r="SOQ5" s="367"/>
      <c r="SOR5" s="367"/>
      <c r="SOS5" s="367"/>
      <c r="SOT5" s="367"/>
      <c r="SOU5" s="367"/>
      <c r="SOV5" s="367"/>
      <c r="SOW5" s="367"/>
      <c r="SOX5" s="367"/>
      <c r="SOY5" s="367"/>
      <c r="SOZ5" s="367"/>
      <c r="SPA5" s="367"/>
      <c r="SPB5" s="367"/>
      <c r="SPC5" s="367"/>
      <c r="SPD5" s="367"/>
      <c r="SPE5" s="367"/>
      <c r="SPF5" s="367"/>
      <c r="SPG5" s="367"/>
      <c r="SPH5" s="367"/>
      <c r="SPI5" s="367"/>
      <c r="SPJ5" s="367"/>
      <c r="SPK5" s="367"/>
      <c r="SPL5" s="367"/>
      <c r="SPM5" s="367"/>
      <c r="SPN5" s="367"/>
      <c r="SPO5" s="367"/>
      <c r="SPP5" s="367"/>
      <c r="SPQ5" s="367"/>
      <c r="SPR5" s="367"/>
      <c r="SPS5" s="367"/>
      <c r="SPT5" s="367"/>
      <c r="SPU5" s="367"/>
      <c r="SPV5" s="367"/>
      <c r="SPW5" s="367"/>
      <c r="SPX5" s="367"/>
      <c r="SPY5" s="367"/>
      <c r="SPZ5" s="367"/>
      <c r="SQA5" s="367"/>
      <c r="SQB5" s="367"/>
      <c r="SQC5" s="367"/>
      <c r="SQD5" s="367"/>
      <c r="SQE5" s="367"/>
      <c r="SQF5" s="367"/>
      <c r="SQG5" s="367"/>
      <c r="SQH5" s="367"/>
      <c r="SQI5" s="367"/>
      <c r="SQJ5" s="367"/>
      <c r="SQK5" s="367"/>
      <c r="SQL5" s="367"/>
      <c r="SQM5" s="367"/>
      <c r="SQN5" s="367"/>
      <c r="SQO5" s="367"/>
      <c r="SQP5" s="367"/>
      <c r="SQQ5" s="367"/>
      <c r="SQR5" s="367"/>
      <c r="SQS5" s="367"/>
      <c r="SQT5" s="367"/>
      <c r="SQU5" s="367"/>
      <c r="SQV5" s="367"/>
      <c r="SQW5" s="367"/>
      <c r="SQX5" s="367"/>
      <c r="SQY5" s="367"/>
      <c r="SQZ5" s="367"/>
      <c r="SRA5" s="367"/>
      <c r="SRB5" s="367"/>
      <c r="SRC5" s="367"/>
      <c r="SRD5" s="367"/>
      <c r="SRE5" s="367"/>
      <c r="SRF5" s="367"/>
      <c r="SRG5" s="367"/>
      <c r="SRH5" s="367"/>
      <c r="SRI5" s="367"/>
      <c r="SRJ5" s="367"/>
      <c r="SRK5" s="367"/>
      <c r="SRL5" s="367"/>
      <c r="SRM5" s="367"/>
      <c r="SRN5" s="367"/>
      <c r="SRO5" s="367"/>
      <c r="SRP5" s="367"/>
      <c r="SRQ5" s="367"/>
      <c r="SRR5" s="367"/>
      <c r="SRS5" s="367"/>
      <c r="SRT5" s="367"/>
      <c r="SRU5" s="367"/>
      <c r="SRV5" s="367"/>
      <c r="SRW5" s="367"/>
      <c r="SRX5" s="367"/>
      <c r="SRY5" s="367"/>
      <c r="SRZ5" s="367"/>
      <c r="SSA5" s="367"/>
      <c r="SSB5" s="367"/>
      <c r="SSC5" s="367"/>
      <c r="SSD5" s="367"/>
      <c r="SSE5" s="367"/>
      <c r="SSF5" s="367"/>
      <c r="SSG5" s="367"/>
      <c r="SSH5" s="367"/>
      <c r="SSI5" s="367"/>
      <c r="SSJ5" s="367"/>
      <c r="SSK5" s="367"/>
      <c r="SSL5" s="367"/>
      <c r="SSM5" s="367"/>
      <c r="SSN5" s="367"/>
      <c r="SSO5" s="367"/>
      <c r="SSP5" s="367"/>
      <c r="SSQ5" s="367"/>
      <c r="SSR5" s="367"/>
      <c r="SSS5" s="367"/>
      <c r="SST5" s="367"/>
      <c r="SSU5" s="367"/>
      <c r="SSV5" s="367"/>
      <c r="SSW5" s="367"/>
      <c r="SSX5" s="367"/>
      <c r="SSY5" s="367"/>
      <c r="SSZ5" s="367"/>
      <c r="STA5" s="367"/>
      <c r="STB5" s="367"/>
      <c r="STC5" s="367"/>
      <c r="STD5" s="367"/>
      <c r="STE5" s="367"/>
      <c r="STF5" s="367"/>
      <c r="STG5" s="367"/>
      <c r="STH5" s="367"/>
      <c r="STI5" s="367"/>
      <c r="STJ5" s="367"/>
      <c r="STK5" s="367"/>
      <c r="STL5" s="367"/>
      <c r="STM5" s="367"/>
      <c r="STN5" s="367"/>
      <c r="STO5" s="367"/>
      <c r="STP5" s="367"/>
      <c r="STQ5" s="367"/>
      <c r="STR5" s="367"/>
      <c r="STS5" s="367"/>
      <c r="STT5" s="367"/>
      <c r="STU5" s="367"/>
      <c r="STV5" s="367"/>
      <c r="STW5" s="367"/>
      <c r="STX5" s="367"/>
      <c r="STY5" s="367"/>
      <c r="STZ5" s="367"/>
      <c r="SUA5" s="367"/>
      <c r="SUB5" s="367"/>
      <c r="SUC5" s="367"/>
      <c r="SUD5" s="367"/>
      <c r="SUE5" s="367"/>
      <c r="SUF5" s="367"/>
      <c r="SUG5" s="367"/>
      <c r="SUH5" s="367"/>
      <c r="SUI5" s="367"/>
      <c r="SUJ5" s="367"/>
      <c r="SUK5" s="367"/>
      <c r="SUL5" s="367"/>
      <c r="SUM5" s="367"/>
      <c r="SUN5" s="367"/>
      <c r="SUO5" s="367"/>
      <c r="SUP5" s="367"/>
      <c r="SUQ5" s="367"/>
      <c r="SUR5" s="367"/>
      <c r="SUS5" s="367"/>
      <c r="SUT5" s="367"/>
      <c r="SUU5" s="367"/>
      <c r="SUV5" s="367"/>
      <c r="SUW5" s="367"/>
      <c r="SUX5" s="367"/>
      <c r="SUY5" s="367"/>
      <c r="SUZ5" s="367"/>
      <c r="SVA5" s="367"/>
      <c r="SVB5" s="367"/>
      <c r="SVC5" s="367"/>
      <c r="SVD5" s="367"/>
      <c r="SVE5" s="367"/>
      <c r="SVF5" s="367"/>
      <c r="SVG5" s="367"/>
      <c r="SVH5" s="367"/>
      <c r="SVI5" s="367"/>
      <c r="SVJ5" s="367"/>
      <c r="SVK5" s="367"/>
      <c r="SVL5" s="367"/>
      <c r="SVM5" s="367"/>
      <c r="SVN5" s="367"/>
      <c r="SVO5" s="367"/>
      <c r="SVP5" s="367"/>
      <c r="SVQ5" s="367"/>
      <c r="SVR5" s="367"/>
      <c r="SVS5" s="367"/>
      <c r="SVT5" s="367"/>
      <c r="SVU5" s="367"/>
      <c r="SVV5" s="367"/>
      <c r="SVW5" s="367"/>
      <c r="SVX5" s="367"/>
      <c r="SVY5" s="367"/>
      <c r="SVZ5" s="367"/>
      <c r="SWA5" s="367"/>
      <c r="SWB5" s="367"/>
      <c r="SWC5" s="367"/>
      <c r="SWD5" s="367"/>
      <c r="SWE5" s="367"/>
      <c r="SWF5" s="367"/>
      <c r="SWG5" s="367"/>
      <c r="SWH5" s="367"/>
      <c r="SWI5" s="367"/>
      <c r="SWJ5" s="367"/>
      <c r="SWK5" s="367"/>
      <c r="SWL5" s="367"/>
      <c r="SWM5" s="367"/>
      <c r="SWN5" s="367"/>
      <c r="SWO5" s="367"/>
      <c r="SWP5" s="367"/>
      <c r="SWQ5" s="367"/>
      <c r="SWR5" s="367"/>
      <c r="SWS5" s="367"/>
      <c r="SWT5" s="367"/>
      <c r="SWU5" s="367"/>
      <c r="SWV5" s="367"/>
      <c r="SWW5" s="367"/>
      <c r="SWX5" s="367"/>
      <c r="SWY5" s="367"/>
      <c r="SWZ5" s="367"/>
      <c r="SXA5" s="367"/>
      <c r="SXB5" s="367"/>
      <c r="SXC5" s="367"/>
      <c r="SXD5" s="367"/>
      <c r="SXE5" s="367"/>
      <c r="SXF5" s="367"/>
      <c r="SXG5" s="367"/>
      <c r="SXH5" s="367"/>
      <c r="SXI5" s="367"/>
      <c r="SXJ5" s="367"/>
      <c r="SXK5" s="367"/>
      <c r="SXL5" s="367"/>
      <c r="SXM5" s="367"/>
      <c r="SXN5" s="367"/>
      <c r="SXO5" s="367"/>
      <c r="SXP5" s="367"/>
      <c r="SXQ5" s="367"/>
      <c r="SXR5" s="367"/>
      <c r="SXS5" s="367"/>
      <c r="SXT5" s="367"/>
      <c r="SXU5" s="367"/>
      <c r="SXV5" s="367"/>
      <c r="SXW5" s="367"/>
      <c r="SXX5" s="367"/>
      <c r="SXY5" s="367"/>
      <c r="SXZ5" s="367"/>
      <c r="SYA5" s="367"/>
      <c r="SYB5" s="367"/>
      <c r="SYC5" s="367"/>
      <c r="SYD5" s="367"/>
      <c r="SYE5" s="367"/>
      <c r="SYF5" s="367"/>
      <c r="SYG5" s="367"/>
      <c r="SYH5" s="367"/>
      <c r="SYI5" s="367"/>
      <c r="SYJ5" s="367"/>
      <c r="SYK5" s="367"/>
      <c r="SYL5" s="367"/>
      <c r="SYM5" s="367"/>
      <c r="SYN5" s="367"/>
      <c r="SYO5" s="367"/>
      <c r="SYP5" s="367"/>
      <c r="SYQ5" s="367"/>
      <c r="SYR5" s="367"/>
      <c r="SYS5" s="367"/>
      <c r="SYT5" s="367"/>
      <c r="SYU5" s="367"/>
      <c r="SYV5" s="367"/>
      <c r="SYW5" s="367"/>
      <c r="SYX5" s="367"/>
      <c r="SYY5" s="367"/>
      <c r="SYZ5" s="367"/>
      <c r="SZA5" s="367"/>
      <c r="SZB5" s="367"/>
      <c r="SZC5" s="367"/>
      <c r="SZD5" s="367"/>
      <c r="SZE5" s="367"/>
      <c r="SZF5" s="367"/>
      <c r="SZG5" s="367"/>
      <c r="SZH5" s="367"/>
      <c r="SZI5" s="367"/>
      <c r="SZJ5" s="367"/>
      <c r="SZK5" s="367"/>
      <c r="SZL5" s="367"/>
      <c r="SZM5" s="367"/>
      <c r="SZN5" s="367"/>
      <c r="SZO5" s="367"/>
      <c r="SZP5" s="367"/>
      <c r="SZQ5" s="367"/>
      <c r="SZR5" s="367"/>
      <c r="SZS5" s="367"/>
      <c r="SZT5" s="367"/>
      <c r="SZU5" s="367"/>
      <c r="SZV5" s="367"/>
      <c r="SZW5" s="367"/>
      <c r="SZX5" s="367"/>
      <c r="SZY5" s="367"/>
      <c r="SZZ5" s="367"/>
      <c r="TAA5" s="367"/>
      <c r="TAB5" s="367"/>
      <c r="TAC5" s="367"/>
      <c r="TAD5" s="367"/>
      <c r="TAE5" s="367"/>
      <c r="TAF5" s="367"/>
      <c r="TAG5" s="367"/>
      <c r="TAH5" s="367"/>
      <c r="TAI5" s="367"/>
      <c r="TAJ5" s="367"/>
      <c r="TAK5" s="367"/>
      <c r="TAL5" s="367"/>
      <c r="TAM5" s="367"/>
      <c r="TAN5" s="367"/>
      <c r="TAO5" s="367"/>
      <c r="TAP5" s="367"/>
      <c r="TAQ5" s="367"/>
      <c r="TAR5" s="367"/>
      <c r="TAS5" s="367"/>
      <c r="TAT5" s="367"/>
      <c r="TAU5" s="367"/>
      <c r="TAV5" s="367"/>
      <c r="TAW5" s="367"/>
      <c r="TAX5" s="367"/>
      <c r="TAY5" s="367"/>
      <c r="TAZ5" s="367"/>
      <c r="TBA5" s="367"/>
      <c r="TBB5" s="367"/>
      <c r="TBC5" s="367"/>
      <c r="TBD5" s="367"/>
      <c r="TBE5" s="367"/>
      <c r="TBF5" s="367"/>
      <c r="TBG5" s="367"/>
      <c r="TBH5" s="367"/>
      <c r="TBI5" s="367"/>
      <c r="TBJ5" s="367"/>
      <c r="TBK5" s="367"/>
      <c r="TBL5" s="367"/>
      <c r="TBM5" s="367"/>
      <c r="TBN5" s="367"/>
      <c r="TBO5" s="367"/>
      <c r="TBP5" s="367"/>
      <c r="TBQ5" s="367"/>
      <c r="TBR5" s="367"/>
      <c r="TBS5" s="367"/>
      <c r="TBT5" s="367"/>
      <c r="TBU5" s="367"/>
      <c r="TBV5" s="367"/>
      <c r="TBW5" s="367"/>
      <c r="TBX5" s="367"/>
      <c r="TBY5" s="367"/>
      <c r="TBZ5" s="367"/>
      <c r="TCA5" s="367"/>
      <c r="TCB5" s="367"/>
      <c r="TCC5" s="367"/>
      <c r="TCD5" s="367"/>
      <c r="TCE5" s="367"/>
      <c r="TCF5" s="367"/>
      <c r="TCG5" s="367"/>
      <c r="TCH5" s="367"/>
      <c r="TCI5" s="367"/>
      <c r="TCJ5" s="367"/>
      <c r="TCK5" s="367"/>
      <c r="TCL5" s="367"/>
      <c r="TCM5" s="367"/>
      <c r="TCN5" s="367"/>
      <c r="TCO5" s="367"/>
      <c r="TCP5" s="367"/>
      <c r="TCQ5" s="367"/>
      <c r="TCR5" s="367"/>
      <c r="TCS5" s="367"/>
      <c r="TCT5" s="367"/>
      <c r="TCU5" s="367"/>
      <c r="TCV5" s="367"/>
      <c r="TCW5" s="367"/>
      <c r="TCX5" s="367"/>
      <c r="TCY5" s="367"/>
      <c r="TCZ5" s="367"/>
      <c r="TDA5" s="367"/>
      <c r="TDB5" s="367"/>
      <c r="TDC5" s="367"/>
      <c r="TDD5" s="367"/>
      <c r="TDE5" s="367"/>
      <c r="TDF5" s="367"/>
      <c r="TDG5" s="367"/>
      <c r="TDH5" s="367"/>
      <c r="TDI5" s="367"/>
      <c r="TDJ5" s="367"/>
      <c r="TDK5" s="367"/>
      <c r="TDL5" s="367"/>
      <c r="TDM5" s="367"/>
      <c r="TDN5" s="367"/>
      <c r="TDO5" s="367"/>
      <c r="TDP5" s="367"/>
      <c r="TDQ5" s="367"/>
      <c r="TDR5" s="367"/>
      <c r="TDS5" s="367"/>
      <c r="TDT5" s="367"/>
      <c r="TDU5" s="367"/>
      <c r="TDV5" s="367"/>
      <c r="TDW5" s="367"/>
      <c r="TDX5" s="367"/>
      <c r="TDY5" s="367"/>
      <c r="TDZ5" s="367"/>
      <c r="TEA5" s="367"/>
      <c r="TEB5" s="367"/>
      <c r="TEC5" s="367"/>
      <c r="TED5" s="367"/>
      <c r="TEE5" s="367"/>
      <c r="TEF5" s="367"/>
      <c r="TEG5" s="367"/>
      <c r="TEH5" s="367"/>
      <c r="TEI5" s="367"/>
      <c r="TEJ5" s="367"/>
      <c r="TEK5" s="367"/>
      <c r="TEL5" s="367"/>
      <c r="TEM5" s="367"/>
      <c r="TEN5" s="367"/>
      <c r="TEO5" s="367"/>
      <c r="TEP5" s="367"/>
      <c r="TEQ5" s="367"/>
      <c r="TER5" s="367"/>
      <c r="TES5" s="367"/>
      <c r="TET5" s="367"/>
      <c r="TEU5" s="367"/>
      <c r="TEV5" s="367"/>
      <c r="TEW5" s="367"/>
      <c r="TEX5" s="367"/>
      <c r="TEY5" s="367"/>
      <c r="TEZ5" s="367"/>
      <c r="TFA5" s="367"/>
      <c r="TFB5" s="367"/>
      <c r="TFC5" s="367"/>
      <c r="TFD5" s="367"/>
      <c r="TFE5" s="367"/>
      <c r="TFF5" s="367"/>
      <c r="TFG5" s="367"/>
      <c r="TFH5" s="367"/>
      <c r="TFI5" s="367"/>
      <c r="TFJ5" s="367"/>
      <c r="TFK5" s="367"/>
      <c r="TFL5" s="367"/>
      <c r="TFM5" s="367"/>
      <c r="TFN5" s="367"/>
      <c r="TFO5" s="367"/>
      <c r="TFP5" s="367"/>
      <c r="TFQ5" s="367"/>
      <c r="TFR5" s="367"/>
      <c r="TFS5" s="367"/>
      <c r="TFT5" s="367"/>
      <c r="TFU5" s="367"/>
      <c r="TFV5" s="367"/>
      <c r="TFW5" s="367"/>
      <c r="TFX5" s="367"/>
      <c r="TFY5" s="367"/>
      <c r="TFZ5" s="367"/>
      <c r="TGA5" s="367"/>
      <c r="TGB5" s="367"/>
      <c r="TGC5" s="367"/>
      <c r="TGD5" s="367"/>
      <c r="TGE5" s="367"/>
      <c r="TGF5" s="367"/>
      <c r="TGG5" s="367"/>
      <c r="TGH5" s="367"/>
      <c r="TGI5" s="367"/>
      <c r="TGJ5" s="367"/>
      <c r="TGK5" s="367"/>
      <c r="TGL5" s="367"/>
      <c r="TGM5" s="367"/>
      <c r="TGN5" s="367"/>
      <c r="TGO5" s="367"/>
      <c r="TGP5" s="367"/>
      <c r="TGQ5" s="367"/>
      <c r="TGR5" s="367"/>
      <c r="TGS5" s="367"/>
      <c r="TGT5" s="367"/>
      <c r="TGU5" s="367"/>
      <c r="TGV5" s="367"/>
      <c r="TGW5" s="367"/>
      <c r="TGX5" s="367"/>
      <c r="TGY5" s="367"/>
      <c r="TGZ5" s="367"/>
      <c r="THA5" s="367"/>
      <c r="THB5" s="367"/>
      <c r="THC5" s="367"/>
      <c r="THD5" s="367"/>
      <c r="THE5" s="367"/>
      <c r="THF5" s="367"/>
      <c r="THG5" s="367"/>
      <c r="THH5" s="367"/>
      <c r="THI5" s="367"/>
      <c r="THJ5" s="367"/>
      <c r="THK5" s="367"/>
      <c r="THL5" s="367"/>
      <c r="THM5" s="367"/>
      <c r="THN5" s="367"/>
      <c r="THO5" s="367"/>
      <c r="THP5" s="367"/>
      <c r="THQ5" s="367"/>
      <c r="THR5" s="367"/>
      <c r="THS5" s="367"/>
      <c r="THT5" s="367"/>
      <c r="THU5" s="367"/>
      <c r="THV5" s="367"/>
      <c r="THW5" s="367"/>
      <c r="THX5" s="367"/>
      <c r="THY5" s="367"/>
      <c r="THZ5" s="367"/>
      <c r="TIA5" s="367"/>
      <c r="TIB5" s="367"/>
      <c r="TIC5" s="367"/>
      <c r="TID5" s="367"/>
      <c r="TIE5" s="367"/>
      <c r="TIF5" s="367"/>
      <c r="TIG5" s="367"/>
      <c r="TIH5" s="367"/>
      <c r="TII5" s="367"/>
      <c r="TIJ5" s="367"/>
      <c r="TIK5" s="367"/>
      <c r="TIL5" s="367"/>
      <c r="TIM5" s="367"/>
      <c r="TIN5" s="367"/>
      <c r="TIO5" s="367"/>
      <c r="TIP5" s="367"/>
      <c r="TIQ5" s="367"/>
      <c r="TIR5" s="367"/>
      <c r="TIS5" s="367"/>
      <c r="TIT5" s="367"/>
      <c r="TIU5" s="367"/>
      <c r="TIV5" s="367"/>
      <c r="TIW5" s="367"/>
      <c r="TIX5" s="367"/>
      <c r="TIY5" s="367"/>
      <c r="TIZ5" s="367"/>
      <c r="TJA5" s="367"/>
      <c r="TJB5" s="367"/>
      <c r="TJC5" s="367"/>
      <c r="TJD5" s="367"/>
      <c r="TJE5" s="367"/>
      <c r="TJF5" s="367"/>
      <c r="TJG5" s="367"/>
      <c r="TJH5" s="367"/>
      <c r="TJI5" s="367"/>
      <c r="TJJ5" s="367"/>
      <c r="TJK5" s="367"/>
      <c r="TJL5" s="367"/>
      <c r="TJM5" s="367"/>
      <c r="TJN5" s="367"/>
      <c r="TJO5" s="367"/>
      <c r="TJP5" s="367"/>
      <c r="TJQ5" s="367"/>
      <c r="TJR5" s="367"/>
      <c r="TJS5" s="367"/>
      <c r="TJT5" s="367"/>
      <c r="TJU5" s="367"/>
      <c r="TJV5" s="367"/>
      <c r="TJW5" s="367"/>
      <c r="TJX5" s="367"/>
      <c r="TJY5" s="367"/>
      <c r="TJZ5" s="367"/>
      <c r="TKA5" s="367"/>
      <c r="TKB5" s="367"/>
      <c r="TKC5" s="367"/>
      <c r="TKD5" s="367"/>
      <c r="TKE5" s="367"/>
      <c r="TKF5" s="367"/>
      <c r="TKG5" s="367"/>
      <c r="TKH5" s="367"/>
      <c r="TKI5" s="367"/>
      <c r="TKJ5" s="367"/>
      <c r="TKK5" s="367"/>
      <c r="TKL5" s="367"/>
      <c r="TKM5" s="367"/>
      <c r="TKN5" s="367"/>
      <c r="TKO5" s="367"/>
      <c r="TKP5" s="367"/>
      <c r="TKQ5" s="367"/>
      <c r="TKR5" s="367"/>
      <c r="TKS5" s="367"/>
      <c r="TKT5" s="367"/>
      <c r="TKU5" s="367"/>
      <c r="TKV5" s="367"/>
      <c r="TKW5" s="367"/>
      <c r="TKX5" s="367"/>
      <c r="TKY5" s="367"/>
      <c r="TKZ5" s="367"/>
      <c r="TLA5" s="367"/>
      <c r="TLB5" s="367"/>
      <c r="TLC5" s="367"/>
      <c r="TLD5" s="367"/>
      <c r="TLE5" s="367"/>
      <c r="TLF5" s="367"/>
      <c r="TLG5" s="367"/>
      <c r="TLH5" s="367"/>
      <c r="TLI5" s="367"/>
      <c r="TLJ5" s="367"/>
      <c r="TLK5" s="367"/>
      <c r="TLL5" s="367"/>
      <c r="TLM5" s="367"/>
      <c r="TLN5" s="367"/>
      <c r="TLO5" s="367"/>
      <c r="TLP5" s="367"/>
      <c r="TLQ5" s="367"/>
      <c r="TLR5" s="367"/>
      <c r="TLS5" s="367"/>
      <c r="TLT5" s="367"/>
      <c r="TLU5" s="367"/>
      <c r="TLV5" s="367"/>
      <c r="TLW5" s="367"/>
      <c r="TLX5" s="367"/>
      <c r="TLY5" s="367"/>
      <c r="TLZ5" s="367"/>
      <c r="TMA5" s="367"/>
      <c r="TMB5" s="367"/>
      <c r="TMC5" s="367"/>
      <c r="TMD5" s="367"/>
      <c r="TME5" s="367"/>
      <c r="TMF5" s="367"/>
      <c r="TMG5" s="367"/>
      <c r="TMH5" s="367"/>
      <c r="TMI5" s="367"/>
      <c r="TMJ5" s="367"/>
      <c r="TMK5" s="367"/>
      <c r="TML5" s="367"/>
      <c r="TMM5" s="367"/>
      <c r="TMN5" s="367"/>
      <c r="TMO5" s="367"/>
      <c r="TMP5" s="367"/>
      <c r="TMQ5" s="367"/>
      <c r="TMR5" s="367"/>
      <c r="TMS5" s="367"/>
      <c r="TMT5" s="367"/>
      <c r="TMU5" s="367"/>
      <c r="TMV5" s="367"/>
      <c r="TMW5" s="367"/>
      <c r="TMX5" s="367"/>
      <c r="TMY5" s="367"/>
      <c r="TMZ5" s="367"/>
      <c r="TNA5" s="367"/>
      <c r="TNB5" s="367"/>
      <c r="TNC5" s="367"/>
      <c r="TND5" s="367"/>
      <c r="TNE5" s="367"/>
      <c r="TNF5" s="367"/>
      <c r="TNG5" s="367"/>
      <c r="TNH5" s="367"/>
      <c r="TNI5" s="367"/>
      <c r="TNJ5" s="367"/>
      <c r="TNK5" s="367"/>
      <c r="TNL5" s="367"/>
      <c r="TNM5" s="367"/>
      <c r="TNN5" s="367"/>
      <c r="TNO5" s="367"/>
      <c r="TNP5" s="367"/>
      <c r="TNQ5" s="367"/>
      <c r="TNR5" s="367"/>
      <c r="TNS5" s="367"/>
      <c r="TNT5" s="367"/>
      <c r="TNU5" s="367"/>
      <c r="TNV5" s="367"/>
      <c r="TNW5" s="367"/>
      <c r="TNX5" s="367"/>
      <c r="TNY5" s="367"/>
      <c r="TNZ5" s="367"/>
      <c r="TOA5" s="367"/>
      <c r="TOB5" s="367"/>
      <c r="TOC5" s="367"/>
      <c r="TOD5" s="367"/>
      <c r="TOE5" s="367"/>
      <c r="TOF5" s="367"/>
      <c r="TOG5" s="367"/>
      <c r="TOH5" s="367"/>
      <c r="TOI5" s="367"/>
      <c r="TOJ5" s="367"/>
      <c r="TOK5" s="367"/>
      <c r="TOL5" s="367"/>
      <c r="TOM5" s="367"/>
      <c r="TON5" s="367"/>
      <c r="TOO5" s="367"/>
      <c r="TOP5" s="367"/>
      <c r="TOQ5" s="367"/>
      <c r="TOR5" s="367"/>
      <c r="TOS5" s="367"/>
      <c r="TOT5" s="367"/>
      <c r="TOU5" s="367"/>
      <c r="TOV5" s="367"/>
      <c r="TOW5" s="367"/>
      <c r="TOX5" s="367"/>
      <c r="TOY5" s="367"/>
      <c r="TOZ5" s="367"/>
      <c r="TPA5" s="367"/>
      <c r="TPB5" s="367"/>
      <c r="TPC5" s="367"/>
      <c r="TPD5" s="367"/>
      <c r="TPE5" s="367"/>
      <c r="TPF5" s="367"/>
      <c r="TPG5" s="367"/>
      <c r="TPH5" s="367"/>
      <c r="TPI5" s="367"/>
      <c r="TPJ5" s="367"/>
      <c r="TPK5" s="367"/>
      <c r="TPL5" s="367"/>
      <c r="TPM5" s="367"/>
      <c r="TPN5" s="367"/>
      <c r="TPO5" s="367"/>
      <c r="TPP5" s="367"/>
      <c r="TPQ5" s="367"/>
      <c r="TPR5" s="367"/>
      <c r="TPS5" s="367"/>
      <c r="TPT5" s="367"/>
      <c r="TPU5" s="367"/>
      <c r="TPV5" s="367"/>
      <c r="TPW5" s="367"/>
      <c r="TPX5" s="367"/>
      <c r="TPY5" s="367"/>
      <c r="TPZ5" s="367"/>
      <c r="TQA5" s="367"/>
      <c r="TQB5" s="367"/>
      <c r="TQC5" s="367"/>
      <c r="TQD5" s="367"/>
      <c r="TQE5" s="367"/>
      <c r="TQF5" s="367"/>
      <c r="TQG5" s="367"/>
      <c r="TQH5" s="367"/>
      <c r="TQI5" s="367"/>
      <c r="TQJ5" s="367"/>
      <c r="TQK5" s="367"/>
      <c r="TQL5" s="367"/>
      <c r="TQM5" s="367"/>
      <c r="TQN5" s="367"/>
      <c r="TQO5" s="367"/>
      <c r="TQP5" s="367"/>
      <c r="TQQ5" s="367"/>
      <c r="TQR5" s="367"/>
      <c r="TQS5" s="367"/>
      <c r="TQT5" s="367"/>
      <c r="TQU5" s="367"/>
      <c r="TQV5" s="367"/>
      <c r="TQW5" s="367"/>
      <c r="TQX5" s="367"/>
      <c r="TQY5" s="367"/>
      <c r="TQZ5" s="367"/>
      <c r="TRA5" s="367"/>
      <c r="TRB5" s="367"/>
      <c r="TRC5" s="367"/>
      <c r="TRD5" s="367"/>
      <c r="TRE5" s="367"/>
      <c r="TRF5" s="367"/>
      <c r="TRG5" s="367"/>
      <c r="TRH5" s="367"/>
      <c r="TRI5" s="367"/>
      <c r="TRJ5" s="367"/>
      <c r="TRK5" s="367"/>
      <c r="TRL5" s="367"/>
      <c r="TRM5" s="367"/>
      <c r="TRN5" s="367"/>
      <c r="TRO5" s="367"/>
      <c r="TRP5" s="367"/>
      <c r="TRQ5" s="367"/>
      <c r="TRR5" s="367"/>
      <c r="TRS5" s="367"/>
      <c r="TRT5" s="367"/>
      <c r="TRU5" s="367"/>
      <c r="TRV5" s="367"/>
      <c r="TRW5" s="367"/>
      <c r="TRX5" s="367"/>
      <c r="TRY5" s="367"/>
      <c r="TRZ5" s="367"/>
      <c r="TSA5" s="367"/>
      <c r="TSB5" s="367"/>
      <c r="TSC5" s="367"/>
      <c r="TSD5" s="367"/>
      <c r="TSE5" s="367"/>
      <c r="TSF5" s="367"/>
      <c r="TSG5" s="367"/>
      <c r="TSH5" s="367"/>
      <c r="TSI5" s="367"/>
      <c r="TSJ5" s="367"/>
      <c r="TSK5" s="367"/>
      <c r="TSL5" s="367"/>
      <c r="TSM5" s="367"/>
      <c r="TSN5" s="367"/>
      <c r="TSO5" s="367"/>
      <c r="TSP5" s="367"/>
      <c r="TSQ5" s="367"/>
      <c r="TSR5" s="367"/>
      <c r="TSS5" s="367"/>
      <c r="TST5" s="367"/>
      <c r="TSU5" s="367"/>
      <c r="TSV5" s="367"/>
      <c r="TSW5" s="367"/>
      <c r="TSX5" s="367"/>
      <c r="TSY5" s="367"/>
      <c r="TSZ5" s="367"/>
      <c r="TTA5" s="367"/>
      <c r="TTB5" s="367"/>
      <c r="TTC5" s="367"/>
      <c r="TTD5" s="367"/>
      <c r="TTE5" s="367"/>
      <c r="TTF5" s="367"/>
      <c r="TTG5" s="367"/>
      <c r="TTH5" s="367"/>
      <c r="TTI5" s="367"/>
      <c r="TTJ5" s="367"/>
      <c r="TTK5" s="367"/>
      <c r="TTL5" s="367"/>
      <c r="TTM5" s="367"/>
      <c r="TTN5" s="367"/>
      <c r="TTO5" s="367"/>
      <c r="TTP5" s="367"/>
      <c r="TTQ5" s="367"/>
      <c r="TTR5" s="367"/>
      <c r="TTS5" s="367"/>
      <c r="TTT5" s="367"/>
      <c r="TTU5" s="367"/>
      <c r="TTV5" s="367"/>
      <c r="TTW5" s="367"/>
      <c r="TTX5" s="367"/>
      <c r="TTY5" s="367"/>
      <c r="TTZ5" s="367"/>
      <c r="TUA5" s="367"/>
      <c r="TUB5" s="367"/>
      <c r="TUC5" s="367"/>
      <c r="TUD5" s="367"/>
      <c r="TUE5" s="367"/>
      <c r="TUF5" s="367"/>
      <c r="TUG5" s="367"/>
      <c r="TUH5" s="367"/>
      <c r="TUI5" s="367"/>
      <c r="TUJ5" s="367"/>
      <c r="TUK5" s="367"/>
      <c r="TUL5" s="367"/>
      <c r="TUM5" s="367"/>
      <c r="TUN5" s="367"/>
      <c r="TUO5" s="367"/>
      <c r="TUP5" s="367"/>
      <c r="TUQ5" s="367"/>
      <c r="TUR5" s="367"/>
      <c r="TUS5" s="367"/>
      <c r="TUT5" s="367"/>
      <c r="TUU5" s="367"/>
      <c r="TUV5" s="367"/>
      <c r="TUW5" s="367"/>
      <c r="TUX5" s="367"/>
      <c r="TUY5" s="367"/>
      <c r="TUZ5" s="367"/>
      <c r="TVA5" s="367"/>
      <c r="TVB5" s="367"/>
      <c r="TVC5" s="367"/>
      <c r="TVD5" s="367"/>
      <c r="TVE5" s="367"/>
      <c r="TVF5" s="367"/>
      <c r="TVG5" s="367"/>
      <c r="TVH5" s="367"/>
      <c r="TVI5" s="367"/>
      <c r="TVJ5" s="367"/>
      <c r="TVK5" s="367"/>
      <c r="TVL5" s="367"/>
      <c r="TVM5" s="367"/>
      <c r="TVN5" s="367"/>
      <c r="TVO5" s="367"/>
      <c r="TVP5" s="367"/>
      <c r="TVQ5" s="367"/>
      <c r="TVR5" s="367"/>
      <c r="TVS5" s="367"/>
      <c r="TVT5" s="367"/>
      <c r="TVU5" s="367"/>
      <c r="TVV5" s="367"/>
      <c r="TVW5" s="367"/>
      <c r="TVX5" s="367"/>
      <c r="TVY5" s="367"/>
      <c r="TVZ5" s="367"/>
      <c r="TWA5" s="367"/>
      <c r="TWB5" s="367"/>
      <c r="TWC5" s="367"/>
      <c r="TWD5" s="367"/>
      <c r="TWE5" s="367"/>
      <c r="TWF5" s="367"/>
      <c r="TWG5" s="367"/>
      <c r="TWH5" s="367"/>
      <c r="TWI5" s="367"/>
      <c r="TWJ5" s="367"/>
      <c r="TWK5" s="367"/>
      <c r="TWL5" s="367"/>
      <c r="TWM5" s="367"/>
      <c r="TWN5" s="367"/>
      <c r="TWO5" s="367"/>
      <c r="TWP5" s="367"/>
      <c r="TWQ5" s="367"/>
      <c r="TWR5" s="367"/>
      <c r="TWS5" s="367"/>
      <c r="TWT5" s="367"/>
      <c r="TWU5" s="367"/>
      <c r="TWV5" s="367"/>
      <c r="TWW5" s="367"/>
      <c r="TWX5" s="367"/>
      <c r="TWY5" s="367"/>
      <c r="TWZ5" s="367"/>
      <c r="TXA5" s="367"/>
      <c r="TXB5" s="367"/>
      <c r="TXC5" s="367"/>
      <c r="TXD5" s="367"/>
      <c r="TXE5" s="367"/>
      <c r="TXF5" s="367"/>
      <c r="TXG5" s="367"/>
      <c r="TXH5" s="367"/>
      <c r="TXI5" s="367"/>
      <c r="TXJ5" s="367"/>
      <c r="TXK5" s="367"/>
      <c r="TXL5" s="367"/>
      <c r="TXM5" s="367"/>
      <c r="TXN5" s="367"/>
      <c r="TXO5" s="367"/>
      <c r="TXP5" s="367"/>
      <c r="TXQ5" s="367"/>
      <c r="TXR5" s="367"/>
      <c r="TXS5" s="367"/>
      <c r="TXT5" s="367"/>
      <c r="TXU5" s="367"/>
      <c r="TXV5" s="367"/>
      <c r="TXW5" s="367"/>
      <c r="TXX5" s="367"/>
      <c r="TXY5" s="367"/>
      <c r="TXZ5" s="367"/>
      <c r="TYA5" s="367"/>
      <c r="TYB5" s="367"/>
      <c r="TYC5" s="367"/>
      <c r="TYD5" s="367"/>
      <c r="TYE5" s="367"/>
      <c r="TYF5" s="367"/>
      <c r="TYG5" s="367"/>
      <c r="TYH5" s="367"/>
      <c r="TYI5" s="367"/>
      <c r="TYJ5" s="367"/>
      <c r="TYK5" s="367"/>
      <c r="TYL5" s="367"/>
      <c r="TYM5" s="367"/>
      <c r="TYN5" s="367"/>
      <c r="TYO5" s="367"/>
      <c r="TYP5" s="367"/>
      <c r="TYQ5" s="367"/>
      <c r="TYR5" s="367"/>
      <c r="TYS5" s="367"/>
      <c r="TYT5" s="367"/>
      <c r="TYU5" s="367"/>
      <c r="TYV5" s="367"/>
      <c r="TYW5" s="367"/>
      <c r="TYX5" s="367"/>
      <c r="TYY5" s="367"/>
      <c r="TYZ5" s="367"/>
      <c r="TZA5" s="367"/>
      <c r="TZB5" s="367"/>
      <c r="TZC5" s="367"/>
      <c r="TZD5" s="367"/>
      <c r="TZE5" s="367"/>
      <c r="TZF5" s="367"/>
      <c r="TZG5" s="367"/>
      <c r="TZH5" s="367"/>
      <c r="TZI5" s="367"/>
      <c r="TZJ5" s="367"/>
      <c r="TZK5" s="367"/>
      <c r="TZL5" s="367"/>
      <c r="TZM5" s="367"/>
      <c r="TZN5" s="367"/>
      <c r="TZO5" s="367"/>
      <c r="TZP5" s="367"/>
      <c r="TZQ5" s="367"/>
      <c r="TZR5" s="367"/>
      <c r="TZS5" s="367"/>
      <c r="TZT5" s="367"/>
      <c r="TZU5" s="367"/>
      <c r="TZV5" s="367"/>
      <c r="TZW5" s="367"/>
      <c r="TZX5" s="367"/>
      <c r="TZY5" s="367"/>
      <c r="TZZ5" s="367"/>
      <c r="UAA5" s="367"/>
      <c r="UAB5" s="367"/>
      <c r="UAC5" s="367"/>
      <c r="UAD5" s="367"/>
      <c r="UAE5" s="367"/>
      <c r="UAF5" s="367"/>
      <c r="UAG5" s="367"/>
      <c r="UAH5" s="367"/>
      <c r="UAI5" s="367"/>
      <c r="UAJ5" s="367"/>
      <c r="UAK5" s="367"/>
      <c r="UAL5" s="367"/>
      <c r="UAM5" s="367"/>
      <c r="UAN5" s="367"/>
      <c r="UAO5" s="367"/>
      <c r="UAP5" s="367"/>
      <c r="UAQ5" s="367"/>
      <c r="UAR5" s="367"/>
      <c r="UAS5" s="367"/>
      <c r="UAT5" s="367"/>
      <c r="UAU5" s="367"/>
      <c r="UAV5" s="367"/>
      <c r="UAW5" s="367"/>
      <c r="UAX5" s="367"/>
      <c r="UAY5" s="367"/>
      <c r="UAZ5" s="367"/>
      <c r="UBA5" s="367"/>
      <c r="UBB5" s="367"/>
      <c r="UBC5" s="367"/>
      <c r="UBD5" s="367"/>
      <c r="UBE5" s="367"/>
      <c r="UBF5" s="367"/>
      <c r="UBG5" s="367"/>
      <c r="UBH5" s="367"/>
      <c r="UBI5" s="367"/>
      <c r="UBJ5" s="367"/>
      <c r="UBK5" s="367"/>
      <c r="UBL5" s="367"/>
      <c r="UBM5" s="367"/>
      <c r="UBN5" s="367"/>
      <c r="UBO5" s="367"/>
      <c r="UBP5" s="367"/>
      <c r="UBQ5" s="367"/>
      <c r="UBR5" s="367"/>
      <c r="UBS5" s="367"/>
      <c r="UBT5" s="367"/>
      <c r="UBU5" s="367"/>
      <c r="UBV5" s="367"/>
      <c r="UBW5" s="367"/>
      <c r="UBX5" s="367"/>
      <c r="UBY5" s="367"/>
      <c r="UBZ5" s="367"/>
      <c r="UCA5" s="367"/>
      <c r="UCB5" s="367"/>
      <c r="UCC5" s="367"/>
      <c r="UCD5" s="367"/>
      <c r="UCE5" s="367"/>
      <c r="UCF5" s="367"/>
      <c r="UCG5" s="367"/>
      <c r="UCH5" s="367"/>
      <c r="UCI5" s="367"/>
      <c r="UCJ5" s="367"/>
      <c r="UCK5" s="367"/>
      <c r="UCL5" s="367"/>
      <c r="UCM5" s="367"/>
      <c r="UCN5" s="367"/>
      <c r="UCO5" s="367"/>
      <c r="UCP5" s="367"/>
      <c r="UCQ5" s="367"/>
      <c r="UCR5" s="367"/>
      <c r="UCS5" s="367"/>
      <c r="UCT5" s="367"/>
      <c r="UCU5" s="367"/>
      <c r="UCV5" s="367"/>
      <c r="UCW5" s="367"/>
      <c r="UCX5" s="367"/>
      <c r="UCY5" s="367"/>
      <c r="UCZ5" s="367"/>
      <c r="UDA5" s="367"/>
      <c r="UDB5" s="367"/>
      <c r="UDC5" s="367"/>
      <c r="UDD5" s="367"/>
      <c r="UDE5" s="367"/>
      <c r="UDF5" s="367"/>
      <c r="UDG5" s="367"/>
      <c r="UDH5" s="367"/>
      <c r="UDI5" s="367"/>
      <c r="UDJ5" s="367"/>
      <c r="UDK5" s="367"/>
      <c r="UDL5" s="367"/>
      <c r="UDM5" s="367"/>
      <c r="UDN5" s="367"/>
      <c r="UDO5" s="367"/>
      <c r="UDP5" s="367"/>
      <c r="UDQ5" s="367"/>
      <c r="UDR5" s="367"/>
      <c r="UDS5" s="367"/>
      <c r="UDT5" s="367"/>
      <c r="UDU5" s="367"/>
      <c r="UDV5" s="367"/>
      <c r="UDW5" s="367"/>
      <c r="UDX5" s="367"/>
      <c r="UDY5" s="367"/>
      <c r="UDZ5" s="367"/>
      <c r="UEA5" s="367"/>
      <c r="UEB5" s="367"/>
      <c r="UEC5" s="367"/>
      <c r="UED5" s="367"/>
      <c r="UEE5" s="367"/>
      <c r="UEF5" s="367"/>
      <c r="UEG5" s="367"/>
      <c r="UEH5" s="367"/>
      <c r="UEI5" s="367"/>
      <c r="UEJ5" s="367"/>
      <c r="UEK5" s="367"/>
      <c r="UEL5" s="367"/>
      <c r="UEM5" s="367"/>
      <c r="UEN5" s="367"/>
      <c r="UEO5" s="367"/>
      <c r="UEP5" s="367"/>
      <c r="UEQ5" s="367"/>
      <c r="UER5" s="367"/>
      <c r="UES5" s="367"/>
      <c r="UET5" s="367"/>
      <c r="UEU5" s="367"/>
      <c r="UEV5" s="367"/>
      <c r="UEW5" s="367"/>
      <c r="UEX5" s="367"/>
      <c r="UEY5" s="367"/>
      <c r="UEZ5" s="367"/>
      <c r="UFA5" s="367"/>
      <c r="UFB5" s="367"/>
      <c r="UFC5" s="367"/>
      <c r="UFD5" s="367"/>
      <c r="UFE5" s="367"/>
      <c r="UFF5" s="367"/>
      <c r="UFG5" s="367"/>
      <c r="UFH5" s="367"/>
      <c r="UFI5" s="367"/>
      <c r="UFJ5" s="367"/>
      <c r="UFK5" s="367"/>
      <c r="UFL5" s="367"/>
      <c r="UFM5" s="367"/>
      <c r="UFN5" s="367"/>
      <c r="UFO5" s="367"/>
      <c r="UFP5" s="367"/>
      <c r="UFQ5" s="367"/>
      <c r="UFR5" s="367"/>
      <c r="UFS5" s="367"/>
      <c r="UFT5" s="367"/>
      <c r="UFU5" s="367"/>
      <c r="UFV5" s="367"/>
      <c r="UFW5" s="367"/>
      <c r="UFX5" s="367"/>
      <c r="UFY5" s="367"/>
      <c r="UFZ5" s="367"/>
      <c r="UGA5" s="367"/>
      <c r="UGB5" s="367"/>
      <c r="UGC5" s="367"/>
      <c r="UGD5" s="367"/>
      <c r="UGE5" s="367"/>
      <c r="UGF5" s="367"/>
      <c r="UGG5" s="367"/>
      <c r="UGH5" s="367"/>
      <c r="UGI5" s="367"/>
      <c r="UGJ5" s="367"/>
      <c r="UGK5" s="367"/>
      <c r="UGL5" s="367"/>
      <c r="UGM5" s="367"/>
      <c r="UGN5" s="367"/>
      <c r="UGO5" s="367"/>
      <c r="UGP5" s="367"/>
      <c r="UGQ5" s="367"/>
      <c r="UGR5" s="367"/>
      <c r="UGS5" s="367"/>
      <c r="UGT5" s="367"/>
      <c r="UGU5" s="367"/>
      <c r="UGV5" s="367"/>
      <c r="UGW5" s="367"/>
      <c r="UGX5" s="367"/>
      <c r="UGY5" s="367"/>
      <c r="UGZ5" s="367"/>
      <c r="UHA5" s="367"/>
      <c r="UHB5" s="367"/>
      <c r="UHC5" s="367"/>
      <c r="UHD5" s="367"/>
      <c r="UHE5" s="367"/>
      <c r="UHF5" s="367"/>
      <c r="UHG5" s="367"/>
      <c r="UHH5" s="367"/>
      <c r="UHI5" s="367"/>
      <c r="UHJ5" s="367"/>
      <c r="UHK5" s="367"/>
      <c r="UHL5" s="367"/>
      <c r="UHM5" s="367"/>
      <c r="UHN5" s="367"/>
      <c r="UHO5" s="367"/>
      <c r="UHP5" s="367"/>
      <c r="UHQ5" s="367"/>
      <c r="UHR5" s="367"/>
      <c r="UHS5" s="367"/>
      <c r="UHT5" s="367"/>
      <c r="UHU5" s="367"/>
      <c r="UHV5" s="367"/>
      <c r="UHW5" s="367"/>
      <c r="UHX5" s="367"/>
      <c r="UHY5" s="367"/>
      <c r="UHZ5" s="367"/>
      <c r="UIA5" s="367"/>
      <c r="UIB5" s="367"/>
      <c r="UIC5" s="367"/>
      <c r="UID5" s="367"/>
      <c r="UIE5" s="367"/>
      <c r="UIF5" s="367"/>
      <c r="UIG5" s="367"/>
      <c r="UIH5" s="367"/>
      <c r="UII5" s="367"/>
      <c r="UIJ5" s="367"/>
      <c r="UIK5" s="367"/>
      <c r="UIL5" s="367"/>
      <c r="UIM5" s="367"/>
      <c r="UIN5" s="367"/>
      <c r="UIO5" s="367"/>
      <c r="UIP5" s="367"/>
      <c r="UIQ5" s="367"/>
      <c r="UIR5" s="367"/>
      <c r="UIS5" s="367"/>
      <c r="UIT5" s="367"/>
      <c r="UIU5" s="367"/>
      <c r="UIV5" s="367"/>
      <c r="UIW5" s="367"/>
      <c r="UIX5" s="367"/>
      <c r="UIY5" s="367"/>
      <c r="UIZ5" s="367"/>
      <c r="UJA5" s="367"/>
      <c r="UJB5" s="367"/>
      <c r="UJC5" s="367"/>
      <c r="UJD5" s="367"/>
      <c r="UJE5" s="367"/>
      <c r="UJF5" s="367"/>
      <c r="UJG5" s="367"/>
      <c r="UJH5" s="367"/>
      <c r="UJI5" s="367"/>
      <c r="UJJ5" s="367"/>
      <c r="UJK5" s="367"/>
      <c r="UJL5" s="367"/>
      <c r="UJM5" s="367"/>
      <c r="UJN5" s="367"/>
      <c r="UJO5" s="367"/>
      <c r="UJP5" s="367"/>
      <c r="UJQ5" s="367"/>
      <c r="UJR5" s="367"/>
      <c r="UJS5" s="367"/>
      <c r="UJT5" s="367"/>
      <c r="UJU5" s="367"/>
      <c r="UJV5" s="367"/>
      <c r="UJW5" s="367"/>
      <c r="UJX5" s="367"/>
      <c r="UJY5" s="367"/>
      <c r="UJZ5" s="367"/>
      <c r="UKA5" s="367"/>
      <c r="UKB5" s="367"/>
      <c r="UKC5" s="367"/>
      <c r="UKD5" s="367"/>
      <c r="UKE5" s="367"/>
      <c r="UKF5" s="367"/>
      <c r="UKG5" s="367"/>
      <c r="UKH5" s="367"/>
      <c r="UKI5" s="367"/>
      <c r="UKJ5" s="367"/>
      <c r="UKK5" s="367"/>
      <c r="UKL5" s="367"/>
      <c r="UKM5" s="367"/>
      <c r="UKN5" s="367"/>
      <c r="UKO5" s="367"/>
      <c r="UKP5" s="367"/>
      <c r="UKQ5" s="367"/>
      <c r="UKR5" s="367"/>
      <c r="UKS5" s="367"/>
      <c r="UKT5" s="367"/>
      <c r="UKU5" s="367"/>
      <c r="UKV5" s="367"/>
      <c r="UKW5" s="367"/>
      <c r="UKX5" s="367"/>
      <c r="UKY5" s="367"/>
      <c r="UKZ5" s="367"/>
      <c r="ULA5" s="367"/>
      <c r="ULB5" s="367"/>
      <c r="ULC5" s="367"/>
      <c r="ULD5" s="367"/>
      <c r="ULE5" s="367"/>
      <c r="ULF5" s="367"/>
      <c r="ULG5" s="367"/>
      <c r="ULH5" s="367"/>
      <c r="ULI5" s="367"/>
      <c r="ULJ5" s="367"/>
      <c r="ULK5" s="367"/>
      <c r="ULL5" s="367"/>
      <c r="ULM5" s="367"/>
      <c r="ULN5" s="367"/>
      <c r="ULO5" s="367"/>
      <c r="ULP5" s="367"/>
      <c r="ULQ5" s="367"/>
      <c r="ULR5" s="367"/>
      <c r="ULS5" s="367"/>
      <c r="ULT5" s="367"/>
      <c r="ULU5" s="367"/>
      <c r="ULV5" s="367"/>
      <c r="ULW5" s="367"/>
      <c r="ULX5" s="367"/>
      <c r="ULY5" s="367"/>
      <c r="ULZ5" s="367"/>
      <c r="UMA5" s="367"/>
      <c r="UMB5" s="367"/>
      <c r="UMC5" s="367"/>
      <c r="UMD5" s="367"/>
      <c r="UME5" s="367"/>
      <c r="UMF5" s="367"/>
      <c r="UMG5" s="367"/>
      <c r="UMH5" s="367"/>
      <c r="UMI5" s="367"/>
      <c r="UMJ5" s="367"/>
      <c r="UMK5" s="367"/>
      <c r="UML5" s="367"/>
      <c r="UMM5" s="367"/>
      <c r="UMN5" s="367"/>
      <c r="UMO5" s="367"/>
      <c r="UMP5" s="367"/>
      <c r="UMQ5" s="367"/>
      <c r="UMR5" s="367"/>
      <c r="UMS5" s="367"/>
      <c r="UMT5" s="367"/>
      <c r="UMU5" s="367"/>
      <c r="UMV5" s="367"/>
      <c r="UMW5" s="367"/>
      <c r="UMX5" s="367"/>
      <c r="UMY5" s="367"/>
      <c r="UMZ5" s="367"/>
      <c r="UNA5" s="367"/>
      <c r="UNB5" s="367"/>
      <c r="UNC5" s="367"/>
      <c r="UND5" s="367"/>
      <c r="UNE5" s="367"/>
      <c r="UNF5" s="367"/>
      <c r="UNG5" s="367"/>
      <c r="UNH5" s="367"/>
      <c r="UNI5" s="367"/>
      <c r="UNJ5" s="367"/>
      <c r="UNK5" s="367"/>
      <c r="UNL5" s="367"/>
      <c r="UNM5" s="367"/>
      <c r="UNN5" s="367"/>
      <c r="UNO5" s="367"/>
      <c r="UNP5" s="367"/>
      <c r="UNQ5" s="367"/>
      <c r="UNR5" s="367"/>
      <c r="UNS5" s="367"/>
      <c r="UNT5" s="367"/>
      <c r="UNU5" s="367"/>
      <c r="UNV5" s="367"/>
      <c r="UNW5" s="367"/>
      <c r="UNX5" s="367"/>
      <c r="UNY5" s="367"/>
      <c r="UNZ5" s="367"/>
      <c r="UOA5" s="367"/>
      <c r="UOB5" s="367"/>
      <c r="UOC5" s="367"/>
      <c r="UOD5" s="367"/>
      <c r="UOE5" s="367"/>
      <c r="UOF5" s="367"/>
      <c r="UOG5" s="367"/>
      <c r="UOH5" s="367"/>
      <c r="UOI5" s="367"/>
      <c r="UOJ5" s="367"/>
      <c r="UOK5" s="367"/>
      <c r="UOL5" s="367"/>
      <c r="UOM5" s="367"/>
      <c r="UON5" s="367"/>
      <c r="UOO5" s="367"/>
      <c r="UOP5" s="367"/>
      <c r="UOQ5" s="367"/>
      <c r="UOR5" s="367"/>
      <c r="UOS5" s="367"/>
      <c r="UOT5" s="367"/>
      <c r="UOU5" s="367"/>
      <c r="UOV5" s="367"/>
      <c r="UOW5" s="367"/>
      <c r="UOX5" s="367"/>
      <c r="UOY5" s="367"/>
      <c r="UOZ5" s="367"/>
      <c r="UPA5" s="367"/>
      <c r="UPB5" s="367"/>
      <c r="UPC5" s="367"/>
      <c r="UPD5" s="367"/>
      <c r="UPE5" s="367"/>
      <c r="UPF5" s="367"/>
      <c r="UPG5" s="367"/>
      <c r="UPH5" s="367"/>
      <c r="UPI5" s="367"/>
      <c r="UPJ5" s="367"/>
      <c r="UPK5" s="367"/>
      <c r="UPL5" s="367"/>
      <c r="UPM5" s="367"/>
      <c r="UPN5" s="367"/>
      <c r="UPO5" s="367"/>
      <c r="UPP5" s="367"/>
      <c r="UPQ5" s="367"/>
      <c r="UPR5" s="367"/>
      <c r="UPS5" s="367"/>
      <c r="UPT5" s="367"/>
      <c r="UPU5" s="367"/>
      <c r="UPV5" s="367"/>
      <c r="UPW5" s="367"/>
      <c r="UPX5" s="367"/>
      <c r="UPY5" s="367"/>
      <c r="UPZ5" s="367"/>
      <c r="UQA5" s="367"/>
      <c r="UQB5" s="367"/>
      <c r="UQC5" s="367"/>
      <c r="UQD5" s="367"/>
      <c r="UQE5" s="367"/>
      <c r="UQF5" s="367"/>
      <c r="UQG5" s="367"/>
      <c r="UQH5" s="367"/>
      <c r="UQI5" s="367"/>
      <c r="UQJ5" s="367"/>
      <c r="UQK5" s="367"/>
      <c r="UQL5" s="367"/>
      <c r="UQM5" s="367"/>
      <c r="UQN5" s="367"/>
      <c r="UQO5" s="367"/>
      <c r="UQP5" s="367"/>
      <c r="UQQ5" s="367"/>
      <c r="UQR5" s="367"/>
      <c r="UQS5" s="367"/>
      <c r="UQT5" s="367"/>
      <c r="UQU5" s="367"/>
      <c r="UQV5" s="367"/>
      <c r="UQW5" s="367"/>
      <c r="UQX5" s="367"/>
      <c r="UQY5" s="367"/>
      <c r="UQZ5" s="367"/>
      <c r="URA5" s="367"/>
      <c r="URB5" s="367"/>
      <c r="URC5" s="367"/>
      <c r="URD5" s="367"/>
      <c r="URE5" s="367"/>
      <c r="URF5" s="367"/>
      <c r="URG5" s="367"/>
      <c r="URH5" s="367"/>
      <c r="URI5" s="367"/>
      <c r="URJ5" s="367"/>
      <c r="URK5" s="367"/>
      <c r="URL5" s="367"/>
      <c r="URM5" s="367"/>
      <c r="URN5" s="367"/>
      <c r="URO5" s="367"/>
      <c r="URP5" s="367"/>
      <c r="URQ5" s="367"/>
      <c r="URR5" s="367"/>
      <c r="URS5" s="367"/>
      <c r="URT5" s="367"/>
      <c r="URU5" s="367"/>
      <c r="URV5" s="367"/>
      <c r="URW5" s="367"/>
      <c r="URX5" s="367"/>
      <c r="URY5" s="367"/>
      <c r="URZ5" s="367"/>
      <c r="USA5" s="367"/>
      <c r="USB5" s="367"/>
      <c r="USC5" s="367"/>
      <c r="USD5" s="367"/>
      <c r="USE5" s="367"/>
      <c r="USF5" s="367"/>
      <c r="USG5" s="367"/>
      <c r="USH5" s="367"/>
      <c r="USI5" s="367"/>
      <c r="USJ5" s="367"/>
      <c r="USK5" s="367"/>
      <c r="USL5" s="367"/>
      <c r="USM5" s="367"/>
      <c r="USN5" s="367"/>
      <c r="USO5" s="367"/>
      <c r="USP5" s="367"/>
      <c r="USQ5" s="367"/>
      <c r="USR5" s="367"/>
      <c r="USS5" s="367"/>
      <c r="UST5" s="367"/>
      <c r="USU5" s="367"/>
      <c r="USV5" s="367"/>
      <c r="USW5" s="367"/>
      <c r="USX5" s="367"/>
      <c r="USY5" s="367"/>
      <c r="USZ5" s="367"/>
      <c r="UTA5" s="367"/>
      <c r="UTB5" s="367"/>
      <c r="UTC5" s="367"/>
      <c r="UTD5" s="367"/>
      <c r="UTE5" s="367"/>
      <c r="UTF5" s="367"/>
      <c r="UTG5" s="367"/>
      <c r="UTH5" s="367"/>
      <c r="UTI5" s="367"/>
      <c r="UTJ5" s="367"/>
      <c r="UTK5" s="367"/>
      <c r="UTL5" s="367"/>
      <c r="UTM5" s="367"/>
      <c r="UTN5" s="367"/>
      <c r="UTO5" s="367"/>
      <c r="UTP5" s="367"/>
      <c r="UTQ5" s="367"/>
      <c r="UTR5" s="367"/>
      <c r="UTS5" s="367"/>
      <c r="UTT5" s="367"/>
      <c r="UTU5" s="367"/>
      <c r="UTV5" s="367"/>
      <c r="UTW5" s="367"/>
      <c r="UTX5" s="367"/>
      <c r="UTY5" s="367"/>
      <c r="UTZ5" s="367"/>
      <c r="UUA5" s="367"/>
      <c r="UUB5" s="367"/>
      <c r="UUC5" s="367"/>
      <c r="UUD5" s="367"/>
      <c r="UUE5" s="367"/>
      <c r="UUF5" s="367"/>
      <c r="UUG5" s="367"/>
      <c r="UUH5" s="367"/>
      <c r="UUI5" s="367"/>
      <c r="UUJ5" s="367"/>
      <c r="UUK5" s="367"/>
      <c r="UUL5" s="367"/>
      <c r="UUM5" s="367"/>
      <c r="UUN5" s="367"/>
      <c r="UUO5" s="367"/>
      <c r="UUP5" s="367"/>
      <c r="UUQ5" s="367"/>
      <c r="UUR5" s="367"/>
      <c r="UUS5" s="367"/>
      <c r="UUT5" s="367"/>
      <c r="UUU5" s="367"/>
      <c r="UUV5" s="367"/>
      <c r="UUW5" s="367"/>
      <c r="UUX5" s="367"/>
      <c r="UUY5" s="367"/>
      <c r="UUZ5" s="367"/>
      <c r="UVA5" s="367"/>
      <c r="UVB5" s="367"/>
      <c r="UVC5" s="367"/>
      <c r="UVD5" s="367"/>
      <c r="UVE5" s="367"/>
      <c r="UVF5" s="367"/>
      <c r="UVG5" s="367"/>
      <c r="UVH5" s="367"/>
      <c r="UVI5" s="367"/>
      <c r="UVJ5" s="367"/>
      <c r="UVK5" s="367"/>
      <c r="UVL5" s="367"/>
      <c r="UVM5" s="367"/>
      <c r="UVN5" s="367"/>
      <c r="UVO5" s="367"/>
      <c r="UVP5" s="367"/>
      <c r="UVQ5" s="367"/>
      <c r="UVR5" s="367"/>
      <c r="UVS5" s="367"/>
      <c r="UVT5" s="367"/>
      <c r="UVU5" s="367"/>
      <c r="UVV5" s="367"/>
      <c r="UVW5" s="367"/>
      <c r="UVX5" s="367"/>
      <c r="UVY5" s="367"/>
      <c r="UVZ5" s="367"/>
      <c r="UWA5" s="367"/>
      <c r="UWB5" s="367"/>
      <c r="UWC5" s="367"/>
      <c r="UWD5" s="367"/>
      <c r="UWE5" s="367"/>
      <c r="UWF5" s="367"/>
      <c r="UWG5" s="367"/>
      <c r="UWH5" s="367"/>
      <c r="UWI5" s="367"/>
      <c r="UWJ5" s="367"/>
      <c r="UWK5" s="367"/>
      <c r="UWL5" s="367"/>
      <c r="UWM5" s="367"/>
      <c r="UWN5" s="367"/>
      <c r="UWO5" s="367"/>
      <c r="UWP5" s="367"/>
      <c r="UWQ5" s="367"/>
      <c r="UWR5" s="367"/>
      <c r="UWS5" s="367"/>
      <c r="UWT5" s="367"/>
      <c r="UWU5" s="367"/>
      <c r="UWV5" s="367"/>
      <c r="UWW5" s="367"/>
      <c r="UWX5" s="367"/>
      <c r="UWY5" s="367"/>
      <c r="UWZ5" s="367"/>
      <c r="UXA5" s="367"/>
      <c r="UXB5" s="367"/>
      <c r="UXC5" s="367"/>
      <c r="UXD5" s="367"/>
      <c r="UXE5" s="367"/>
      <c r="UXF5" s="367"/>
      <c r="UXG5" s="367"/>
      <c r="UXH5" s="367"/>
      <c r="UXI5" s="367"/>
      <c r="UXJ5" s="367"/>
      <c r="UXK5" s="367"/>
      <c r="UXL5" s="367"/>
      <c r="UXM5" s="367"/>
      <c r="UXN5" s="367"/>
      <c r="UXO5" s="367"/>
      <c r="UXP5" s="367"/>
      <c r="UXQ5" s="367"/>
      <c r="UXR5" s="367"/>
      <c r="UXS5" s="367"/>
      <c r="UXT5" s="367"/>
      <c r="UXU5" s="367"/>
      <c r="UXV5" s="367"/>
      <c r="UXW5" s="367"/>
      <c r="UXX5" s="367"/>
      <c r="UXY5" s="367"/>
      <c r="UXZ5" s="367"/>
      <c r="UYA5" s="367"/>
      <c r="UYB5" s="367"/>
      <c r="UYC5" s="367"/>
      <c r="UYD5" s="367"/>
      <c r="UYE5" s="367"/>
      <c r="UYF5" s="367"/>
      <c r="UYG5" s="367"/>
      <c r="UYH5" s="367"/>
      <c r="UYI5" s="367"/>
      <c r="UYJ5" s="367"/>
      <c r="UYK5" s="367"/>
      <c r="UYL5" s="367"/>
      <c r="UYM5" s="367"/>
      <c r="UYN5" s="367"/>
      <c r="UYO5" s="367"/>
      <c r="UYP5" s="367"/>
      <c r="UYQ5" s="367"/>
      <c r="UYR5" s="367"/>
      <c r="UYS5" s="367"/>
      <c r="UYT5" s="367"/>
      <c r="UYU5" s="367"/>
      <c r="UYV5" s="367"/>
      <c r="UYW5" s="367"/>
      <c r="UYX5" s="367"/>
      <c r="UYY5" s="367"/>
      <c r="UYZ5" s="367"/>
      <c r="UZA5" s="367"/>
      <c r="UZB5" s="367"/>
      <c r="UZC5" s="367"/>
      <c r="UZD5" s="367"/>
      <c r="UZE5" s="367"/>
      <c r="UZF5" s="367"/>
      <c r="UZG5" s="367"/>
      <c r="UZH5" s="367"/>
      <c r="UZI5" s="367"/>
      <c r="UZJ5" s="367"/>
      <c r="UZK5" s="367"/>
      <c r="UZL5" s="367"/>
      <c r="UZM5" s="367"/>
      <c r="UZN5" s="367"/>
      <c r="UZO5" s="367"/>
      <c r="UZP5" s="367"/>
      <c r="UZQ5" s="367"/>
      <c r="UZR5" s="367"/>
      <c r="UZS5" s="367"/>
      <c r="UZT5" s="367"/>
      <c r="UZU5" s="367"/>
      <c r="UZV5" s="367"/>
      <c r="UZW5" s="367"/>
      <c r="UZX5" s="367"/>
      <c r="UZY5" s="367"/>
      <c r="UZZ5" s="367"/>
      <c r="VAA5" s="367"/>
      <c r="VAB5" s="367"/>
      <c r="VAC5" s="367"/>
      <c r="VAD5" s="367"/>
      <c r="VAE5" s="367"/>
      <c r="VAF5" s="367"/>
      <c r="VAG5" s="367"/>
      <c r="VAH5" s="367"/>
      <c r="VAI5" s="367"/>
      <c r="VAJ5" s="367"/>
      <c r="VAK5" s="367"/>
      <c r="VAL5" s="367"/>
      <c r="VAM5" s="367"/>
      <c r="VAN5" s="367"/>
      <c r="VAO5" s="367"/>
      <c r="VAP5" s="367"/>
      <c r="VAQ5" s="367"/>
      <c r="VAR5" s="367"/>
      <c r="VAS5" s="367"/>
      <c r="VAT5" s="367"/>
      <c r="VAU5" s="367"/>
      <c r="VAV5" s="367"/>
      <c r="VAW5" s="367"/>
      <c r="VAX5" s="367"/>
      <c r="VAY5" s="367"/>
      <c r="VAZ5" s="367"/>
      <c r="VBA5" s="367"/>
      <c r="VBB5" s="367"/>
      <c r="VBC5" s="367"/>
      <c r="VBD5" s="367"/>
      <c r="VBE5" s="367"/>
      <c r="VBF5" s="367"/>
      <c r="VBG5" s="367"/>
      <c r="VBH5" s="367"/>
      <c r="VBI5" s="367"/>
      <c r="VBJ5" s="367"/>
      <c r="VBK5" s="367"/>
      <c r="VBL5" s="367"/>
      <c r="VBM5" s="367"/>
      <c r="VBN5" s="367"/>
      <c r="VBO5" s="367"/>
      <c r="VBP5" s="367"/>
      <c r="VBQ5" s="367"/>
      <c r="VBR5" s="367"/>
      <c r="VBS5" s="367"/>
      <c r="VBT5" s="367"/>
      <c r="VBU5" s="367"/>
      <c r="VBV5" s="367"/>
      <c r="VBW5" s="367"/>
      <c r="VBX5" s="367"/>
      <c r="VBY5" s="367"/>
      <c r="VBZ5" s="367"/>
      <c r="VCA5" s="367"/>
      <c r="VCB5" s="367"/>
      <c r="VCC5" s="367"/>
      <c r="VCD5" s="367"/>
      <c r="VCE5" s="367"/>
      <c r="VCF5" s="367"/>
      <c r="VCG5" s="367"/>
      <c r="VCH5" s="367"/>
      <c r="VCI5" s="367"/>
      <c r="VCJ5" s="367"/>
      <c r="VCK5" s="367"/>
      <c r="VCL5" s="367"/>
      <c r="VCM5" s="367"/>
      <c r="VCN5" s="367"/>
      <c r="VCO5" s="367"/>
      <c r="VCP5" s="367"/>
      <c r="VCQ5" s="367"/>
      <c r="VCR5" s="367"/>
      <c r="VCS5" s="367"/>
      <c r="VCT5" s="367"/>
      <c r="VCU5" s="367"/>
      <c r="VCV5" s="367"/>
      <c r="VCW5" s="367"/>
      <c r="VCX5" s="367"/>
      <c r="VCY5" s="367"/>
      <c r="VCZ5" s="367"/>
      <c r="VDA5" s="367"/>
      <c r="VDB5" s="367"/>
      <c r="VDC5" s="367"/>
      <c r="VDD5" s="367"/>
      <c r="VDE5" s="367"/>
      <c r="VDF5" s="367"/>
      <c r="VDG5" s="367"/>
      <c r="VDH5" s="367"/>
      <c r="VDI5" s="367"/>
      <c r="VDJ5" s="367"/>
      <c r="VDK5" s="367"/>
      <c r="VDL5" s="367"/>
      <c r="VDM5" s="367"/>
      <c r="VDN5" s="367"/>
      <c r="VDO5" s="367"/>
      <c r="VDP5" s="367"/>
      <c r="VDQ5" s="367"/>
      <c r="VDR5" s="367"/>
      <c r="VDS5" s="367"/>
      <c r="VDT5" s="367"/>
      <c r="VDU5" s="367"/>
      <c r="VDV5" s="367"/>
      <c r="VDW5" s="367"/>
      <c r="VDX5" s="367"/>
      <c r="VDY5" s="367"/>
      <c r="VDZ5" s="367"/>
      <c r="VEA5" s="367"/>
      <c r="VEB5" s="367"/>
      <c r="VEC5" s="367"/>
      <c r="VED5" s="367"/>
      <c r="VEE5" s="367"/>
      <c r="VEF5" s="367"/>
      <c r="VEG5" s="367"/>
      <c r="VEH5" s="367"/>
      <c r="VEI5" s="367"/>
      <c r="VEJ5" s="367"/>
      <c r="VEK5" s="367"/>
      <c r="VEL5" s="367"/>
      <c r="VEM5" s="367"/>
      <c r="VEN5" s="367"/>
      <c r="VEO5" s="367"/>
      <c r="VEP5" s="367"/>
      <c r="VEQ5" s="367"/>
      <c r="VER5" s="367"/>
      <c r="VES5" s="367"/>
      <c r="VET5" s="367"/>
      <c r="VEU5" s="367"/>
      <c r="VEV5" s="367"/>
      <c r="VEW5" s="367"/>
      <c r="VEX5" s="367"/>
      <c r="VEY5" s="367"/>
      <c r="VEZ5" s="367"/>
      <c r="VFA5" s="367"/>
      <c r="VFB5" s="367"/>
      <c r="VFC5" s="367"/>
      <c r="VFD5" s="367"/>
      <c r="VFE5" s="367"/>
      <c r="VFF5" s="367"/>
      <c r="VFG5" s="367"/>
      <c r="VFH5" s="367"/>
      <c r="VFI5" s="367"/>
      <c r="VFJ5" s="367"/>
      <c r="VFK5" s="367"/>
      <c r="VFL5" s="367"/>
      <c r="VFM5" s="367"/>
      <c r="VFN5" s="367"/>
      <c r="VFO5" s="367"/>
      <c r="VFP5" s="367"/>
      <c r="VFQ5" s="367"/>
      <c r="VFR5" s="367"/>
      <c r="VFS5" s="367"/>
      <c r="VFT5" s="367"/>
      <c r="VFU5" s="367"/>
      <c r="VFV5" s="367"/>
      <c r="VFW5" s="367"/>
      <c r="VFX5" s="367"/>
      <c r="VFY5" s="367"/>
      <c r="VFZ5" s="367"/>
      <c r="VGA5" s="367"/>
      <c r="VGB5" s="367"/>
      <c r="VGC5" s="367"/>
      <c r="VGD5" s="367"/>
      <c r="VGE5" s="367"/>
      <c r="VGF5" s="367"/>
      <c r="VGG5" s="367"/>
      <c r="VGH5" s="367"/>
      <c r="VGI5" s="367"/>
      <c r="VGJ5" s="367"/>
      <c r="VGK5" s="367"/>
      <c r="VGL5" s="367"/>
      <c r="VGM5" s="367"/>
      <c r="VGN5" s="367"/>
      <c r="VGO5" s="367"/>
      <c r="VGP5" s="367"/>
      <c r="VGQ5" s="367"/>
      <c r="VGR5" s="367"/>
      <c r="VGS5" s="367"/>
      <c r="VGT5" s="367"/>
      <c r="VGU5" s="367"/>
      <c r="VGV5" s="367"/>
      <c r="VGW5" s="367"/>
      <c r="VGX5" s="367"/>
      <c r="VGY5" s="367"/>
      <c r="VGZ5" s="367"/>
      <c r="VHA5" s="367"/>
      <c r="VHB5" s="367"/>
      <c r="VHC5" s="367"/>
      <c r="VHD5" s="367"/>
      <c r="VHE5" s="367"/>
      <c r="VHF5" s="367"/>
      <c r="VHG5" s="367"/>
      <c r="VHH5" s="367"/>
      <c r="VHI5" s="367"/>
      <c r="VHJ5" s="367"/>
      <c r="VHK5" s="367"/>
      <c r="VHL5" s="367"/>
      <c r="VHM5" s="367"/>
      <c r="VHN5" s="367"/>
      <c r="VHO5" s="367"/>
      <c r="VHP5" s="367"/>
      <c r="VHQ5" s="367"/>
      <c r="VHR5" s="367"/>
      <c r="VHS5" s="367"/>
      <c r="VHT5" s="367"/>
      <c r="VHU5" s="367"/>
      <c r="VHV5" s="367"/>
      <c r="VHW5" s="367"/>
      <c r="VHX5" s="367"/>
      <c r="VHY5" s="367"/>
      <c r="VHZ5" s="367"/>
      <c r="VIA5" s="367"/>
      <c r="VIB5" s="367"/>
      <c r="VIC5" s="367"/>
      <c r="VID5" s="367"/>
      <c r="VIE5" s="367"/>
      <c r="VIF5" s="367"/>
      <c r="VIG5" s="367"/>
      <c r="VIH5" s="367"/>
      <c r="VII5" s="367"/>
      <c r="VIJ5" s="367"/>
      <c r="VIK5" s="367"/>
      <c r="VIL5" s="367"/>
      <c r="VIM5" s="367"/>
      <c r="VIN5" s="367"/>
      <c r="VIO5" s="367"/>
      <c r="VIP5" s="367"/>
      <c r="VIQ5" s="367"/>
      <c r="VIR5" s="367"/>
      <c r="VIS5" s="367"/>
      <c r="VIT5" s="367"/>
      <c r="VIU5" s="367"/>
      <c r="VIV5" s="367"/>
      <c r="VIW5" s="367"/>
      <c r="VIX5" s="367"/>
      <c r="VIY5" s="367"/>
      <c r="VIZ5" s="367"/>
      <c r="VJA5" s="367"/>
      <c r="VJB5" s="367"/>
      <c r="VJC5" s="367"/>
      <c r="VJD5" s="367"/>
      <c r="VJE5" s="367"/>
      <c r="VJF5" s="367"/>
      <c r="VJG5" s="367"/>
      <c r="VJH5" s="367"/>
      <c r="VJI5" s="367"/>
      <c r="VJJ5" s="367"/>
      <c r="VJK5" s="367"/>
      <c r="VJL5" s="367"/>
      <c r="VJM5" s="367"/>
      <c r="VJN5" s="367"/>
      <c r="VJO5" s="367"/>
      <c r="VJP5" s="367"/>
      <c r="VJQ5" s="367"/>
      <c r="VJR5" s="367"/>
      <c r="VJS5" s="367"/>
      <c r="VJT5" s="367"/>
      <c r="VJU5" s="367"/>
      <c r="VJV5" s="367"/>
      <c r="VJW5" s="367"/>
      <c r="VJX5" s="367"/>
      <c r="VJY5" s="367"/>
      <c r="VJZ5" s="367"/>
      <c r="VKA5" s="367"/>
      <c r="VKB5" s="367"/>
      <c r="VKC5" s="367"/>
      <c r="VKD5" s="367"/>
      <c r="VKE5" s="367"/>
      <c r="VKF5" s="367"/>
      <c r="VKG5" s="367"/>
      <c r="VKH5" s="367"/>
      <c r="VKI5" s="367"/>
      <c r="VKJ5" s="367"/>
      <c r="VKK5" s="367"/>
      <c r="VKL5" s="367"/>
      <c r="VKM5" s="367"/>
      <c r="VKN5" s="367"/>
      <c r="VKO5" s="367"/>
      <c r="VKP5" s="367"/>
      <c r="VKQ5" s="367"/>
      <c r="VKR5" s="367"/>
      <c r="VKS5" s="367"/>
      <c r="VKT5" s="367"/>
      <c r="VKU5" s="367"/>
      <c r="VKV5" s="367"/>
      <c r="VKW5" s="367"/>
      <c r="VKX5" s="367"/>
      <c r="VKY5" s="367"/>
      <c r="VKZ5" s="367"/>
      <c r="VLA5" s="367"/>
      <c r="VLB5" s="367"/>
      <c r="VLC5" s="367"/>
      <c r="VLD5" s="367"/>
      <c r="VLE5" s="367"/>
      <c r="VLF5" s="367"/>
      <c r="VLG5" s="367"/>
      <c r="VLH5" s="367"/>
      <c r="VLI5" s="367"/>
      <c r="VLJ5" s="367"/>
      <c r="VLK5" s="367"/>
      <c r="VLL5" s="367"/>
      <c r="VLM5" s="367"/>
      <c r="VLN5" s="367"/>
      <c r="VLO5" s="367"/>
      <c r="VLP5" s="367"/>
      <c r="VLQ5" s="367"/>
      <c r="VLR5" s="367"/>
      <c r="VLS5" s="367"/>
      <c r="VLT5" s="367"/>
      <c r="VLU5" s="367"/>
      <c r="VLV5" s="367"/>
      <c r="VLW5" s="367"/>
      <c r="VLX5" s="367"/>
      <c r="VLY5" s="367"/>
      <c r="VLZ5" s="367"/>
      <c r="VMA5" s="367"/>
      <c r="VMB5" s="367"/>
      <c r="VMC5" s="367"/>
      <c r="VMD5" s="367"/>
      <c r="VME5" s="367"/>
      <c r="VMF5" s="367"/>
      <c r="VMG5" s="367"/>
      <c r="VMH5" s="367"/>
      <c r="VMI5" s="367"/>
      <c r="VMJ5" s="367"/>
      <c r="VMK5" s="367"/>
      <c r="VML5" s="367"/>
      <c r="VMM5" s="367"/>
      <c r="VMN5" s="367"/>
      <c r="VMO5" s="367"/>
      <c r="VMP5" s="367"/>
      <c r="VMQ5" s="367"/>
      <c r="VMR5" s="367"/>
      <c r="VMS5" s="367"/>
      <c r="VMT5" s="367"/>
      <c r="VMU5" s="367"/>
      <c r="VMV5" s="367"/>
      <c r="VMW5" s="367"/>
      <c r="VMX5" s="367"/>
      <c r="VMY5" s="367"/>
      <c r="VMZ5" s="367"/>
      <c r="VNA5" s="367"/>
      <c r="VNB5" s="367"/>
      <c r="VNC5" s="367"/>
      <c r="VND5" s="367"/>
      <c r="VNE5" s="367"/>
      <c r="VNF5" s="367"/>
      <c r="VNG5" s="367"/>
      <c r="VNH5" s="367"/>
      <c r="VNI5" s="367"/>
      <c r="VNJ5" s="367"/>
      <c r="VNK5" s="367"/>
      <c r="VNL5" s="367"/>
      <c r="VNM5" s="367"/>
      <c r="VNN5" s="367"/>
      <c r="VNO5" s="367"/>
      <c r="VNP5" s="367"/>
      <c r="VNQ5" s="367"/>
      <c r="VNR5" s="367"/>
      <c r="VNS5" s="367"/>
      <c r="VNT5" s="367"/>
      <c r="VNU5" s="367"/>
      <c r="VNV5" s="367"/>
      <c r="VNW5" s="367"/>
      <c r="VNX5" s="367"/>
      <c r="VNY5" s="367"/>
      <c r="VNZ5" s="367"/>
      <c r="VOA5" s="367"/>
      <c r="VOB5" s="367"/>
      <c r="VOC5" s="367"/>
      <c r="VOD5" s="367"/>
      <c r="VOE5" s="367"/>
      <c r="VOF5" s="367"/>
      <c r="VOG5" s="367"/>
      <c r="VOH5" s="367"/>
      <c r="VOI5" s="367"/>
      <c r="VOJ5" s="367"/>
      <c r="VOK5" s="367"/>
      <c r="VOL5" s="367"/>
      <c r="VOM5" s="367"/>
      <c r="VON5" s="367"/>
      <c r="VOO5" s="367"/>
      <c r="VOP5" s="367"/>
      <c r="VOQ5" s="367"/>
      <c r="VOR5" s="367"/>
      <c r="VOS5" s="367"/>
      <c r="VOT5" s="367"/>
      <c r="VOU5" s="367"/>
      <c r="VOV5" s="367"/>
      <c r="VOW5" s="367"/>
      <c r="VOX5" s="367"/>
      <c r="VOY5" s="367"/>
      <c r="VOZ5" s="367"/>
      <c r="VPA5" s="367"/>
      <c r="VPB5" s="367"/>
      <c r="VPC5" s="367"/>
      <c r="VPD5" s="367"/>
      <c r="VPE5" s="367"/>
      <c r="VPF5" s="367"/>
      <c r="VPG5" s="367"/>
      <c r="VPH5" s="367"/>
      <c r="VPI5" s="367"/>
      <c r="VPJ5" s="367"/>
      <c r="VPK5" s="367"/>
      <c r="VPL5" s="367"/>
      <c r="VPM5" s="367"/>
      <c r="VPN5" s="367"/>
      <c r="VPO5" s="367"/>
      <c r="VPP5" s="367"/>
      <c r="VPQ5" s="367"/>
      <c r="VPR5" s="367"/>
      <c r="VPS5" s="367"/>
      <c r="VPT5" s="367"/>
      <c r="VPU5" s="367"/>
      <c r="VPV5" s="367"/>
      <c r="VPW5" s="367"/>
      <c r="VPX5" s="367"/>
      <c r="VPY5" s="367"/>
      <c r="VPZ5" s="367"/>
      <c r="VQA5" s="367"/>
      <c r="VQB5" s="367"/>
      <c r="VQC5" s="367"/>
      <c r="VQD5" s="367"/>
      <c r="VQE5" s="367"/>
      <c r="VQF5" s="367"/>
      <c r="VQG5" s="367"/>
      <c r="VQH5" s="367"/>
      <c r="VQI5" s="367"/>
      <c r="VQJ5" s="367"/>
      <c r="VQK5" s="367"/>
      <c r="VQL5" s="367"/>
      <c r="VQM5" s="367"/>
      <c r="VQN5" s="367"/>
      <c r="VQO5" s="367"/>
      <c r="VQP5" s="367"/>
      <c r="VQQ5" s="367"/>
      <c r="VQR5" s="367"/>
      <c r="VQS5" s="367"/>
      <c r="VQT5" s="367"/>
      <c r="VQU5" s="367"/>
      <c r="VQV5" s="367"/>
      <c r="VQW5" s="367"/>
      <c r="VQX5" s="367"/>
      <c r="VQY5" s="367"/>
      <c r="VQZ5" s="367"/>
      <c r="VRA5" s="367"/>
      <c r="VRB5" s="367"/>
      <c r="VRC5" s="367"/>
      <c r="VRD5" s="367"/>
      <c r="VRE5" s="367"/>
      <c r="VRF5" s="367"/>
      <c r="VRG5" s="367"/>
      <c r="VRH5" s="367"/>
      <c r="VRI5" s="367"/>
      <c r="VRJ5" s="367"/>
      <c r="VRK5" s="367"/>
      <c r="VRL5" s="367"/>
      <c r="VRM5" s="367"/>
      <c r="VRN5" s="367"/>
      <c r="VRO5" s="367"/>
      <c r="VRP5" s="367"/>
      <c r="VRQ5" s="367"/>
      <c r="VRR5" s="367"/>
      <c r="VRS5" s="367"/>
      <c r="VRT5" s="367"/>
      <c r="VRU5" s="367"/>
      <c r="VRV5" s="367"/>
      <c r="VRW5" s="367"/>
      <c r="VRX5" s="367"/>
      <c r="VRY5" s="367"/>
      <c r="VRZ5" s="367"/>
      <c r="VSA5" s="367"/>
      <c r="VSB5" s="367"/>
      <c r="VSC5" s="367"/>
      <c r="VSD5" s="367"/>
      <c r="VSE5" s="367"/>
      <c r="VSF5" s="367"/>
      <c r="VSG5" s="367"/>
      <c r="VSH5" s="367"/>
      <c r="VSI5" s="367"/>
      <c r="VSJ5" s="367"/>
      <c r="VSK5" s="367"/>
      <c r="VSL5" s="367"/>
      <c r="VSM5" s="367"/>
      <c r="VSN5" s="367"/>
      <c r="VSO5" s="367"/>
      <c r="VSP5" s="367"/>
      <c r="VSQ5" s="367"/>
      <c r="VSR5" s="367"/>
      <c r="VSS5" s="367"/>
      <c r="VST5" s="367"/>
      <c r="VSU5" s="367"/>
      <c r="VSV5" s="367"/>
      <c r="VSW5" s="367"/>
      <c r="VSX5" s="367"/>
      <c r="VSY5" s="367"/>
      <c r="VSZ5" s="367"/>
      <c r="VTA5" s="367"/>
      <c r="VTB5" s="367"/>
      <c r="VTC5" s="367"/>
      <c r="VTD5" s="367"/>
      <c r="VTE5" s="367"/>
      <c r="VTF5" s="367"/>
      <c r="VTG5" s="367"/>
      <c r="VTH5" s="367"/>
      <c r="VTI5" s="367"/>
      <c r="VTJ5" s="367"/>
      <c r="VTK5" s="367"/>
      <c r="VTL5" s="367"/>
      <c r="VTM5" s="367"/>
      <c r="VTN5" s="367"/>
      <c r="VTO5" s="367"/>
      <c r="VTP5" s="367"/>
      <c r="VTQ5" s="367"/>
      <c r="VTR5" s="367"/>
      <c r="VTS5" s="367"/>
      <c r="VTT5" s="367"/>
      <c r="VTU5" s="367"/>
      <c r="VTV5" s="367"/>
      <c r="VTW5" s="367"/>
      <c r="VTX5" s="367"/>
      <c r="VTY5" s="367"/>
      <c r="VTZ5" s="367"/>
      <c r="VUA5" s="367"/>
      <c r="VUB5" s="367"/>
      <c r="VUC5" s="367"/>
      <c r="VUD5" s="367"/>
      <c r="VUE5" s="367"/>
      <c r="VUF5" s="367"/>
      <c r="VUG5" s="367"/>
      <c r="VUH5" s="367"/>
      <c r="VUI5" s="367"/>
      <c r="VUJ5" s="367"/>
      <c r="VUK5" s="367"/>
      <c r="VUL5" s="367"/>
      <c r="VUM5" s="367"/>
      <c r="VUN5" s="367"/>
      <c r="VUO5" s="367"/>
      <c r="VUP5" s="367"/>
      <c r="VUQ5" s="367"/>
      <c r="VUR5" s="367"/>
      <c r="VUS5" s="367"/>
      <c r="VUT5" s="367"/>
      <c r="VUU5" s="367"/>
      <c r="VUV5" s="367"/>
      <c r="VUW5" s="367"/>
      <c r="VUX5" s="367"/>
      <c r="VUY5" s="367"/>
      <c r="VUZ5" s="367"/>
      <c r="VVA5" s="367"/>
      <c r="VVB5" s="367"/>
      <c r="VVC5" s="367"/>
      <c r="VVD5" s="367"/>
      <c r="VVE5" s="367"/>
      <c r="VVF5" s="367"/>
      <c r="VVG5" s="367"/>
      <c r="VVH5" s="367"/>
      <c r="VVI5" s="367"/>
      <c r="VVJ5" s="367"/>
      <c r="VVK5" s="367"/>
      <c r="VVL5" s="367"/>
      <c r="VVM5" s="367"/>
      <c r="VVN5" s="367"/>
      <c r="VVO5" s="367"/>
      <c r="VVP5" s="367"/>
      <c r="VVQ5" s="367"/>
      <c r="VVR5" s="367"/>
      <c r="VVS5" s="367"/>
      <c r="VVT5" s="367"/>
      <c r="VVU5" s="367"/>
      <c r="VVV5" s="367"/>
      <c r="VVW5" s="367"/>
      <c r="VVX5" s="367"/>
      <c r="VVY5" s="367"/>
      <c r="VVZ5" s="367"/>
      <c r="VWA5" s="367"/>
      <c r="VWB5" s="367"/>
      <c r="VWC5" s="367"/>
      <c r="VWD5" s="367"/>
      <c r="VWE5" s="367"/>
      <c r="VWF5" s="367"/>
      <c r="VWG5" s="367"/>
      <c r="VWH5" s="367"/>
      <c r="VWI5" s="367"/>
      <c r="VWJ5" s="367"/>
      <c r="VWK5" s="367"/>
      <c r="VWL5" s="367"/>
      <c r="VWM5" s="367"/>
      <c r="VWN5" s="367"/>
      <c r="VWO5" s="367"/>
      <c r="VWP5" s="367"/>
      <c r="VWQ5" s="367"/>
      <c r="VWR5" s="367"/>
      <c r="VWS5" s="367"/>
      <c r="VWT5" s="367"/>
      <c r="VWU5" s="367"/>
      <c r="VWV5" s="367"/>
      <c r="VWW5" s="367"/>
      <c r="VWX5" s="367"/>
      <c r="VWY5" s="367"/>
      <c r="VWZ5" s="367"/>
      <c r="VXA5" s="367"/>
      <c r="VXB5" s="367"/>
      <c r="VXC5" s="367"/>
      <c r="VXD5" s="367"/>
      <c r="VXE5" s="367"/>
      <c r="VXF5" s="367"/>
      <c r="VXG5" s="367"/>
      <c r="VXH5" s="367"/>
      <c r="VXI5" s="367"/>
      <c r="VXJ5" s="367"/>
      <c r="VXK5" s="367"/>
      <c r="VXL5" s="367"/>
      <c r="VXM5" s="367"/>
      <c r="VXN5" s="367"/>
      <c r="VXO5" s="367"/>
      <c r="VXP5" s="367"/>
      <c r="VXQ5" s="367"/>
      <c r="VXR5" s="367"/>
      <c r="VXS5" s="367"/>
      <c r="VXT5" s="367"/>
      <c r="VXU5" s="367"/>
      <c r="VXV5" s="367"/>
      <c r="VXW5" s="367"/>
      <c r="VXX5" s="367"/>
      <c r="VXY5" s="367"/>
      <c r="VXZ5" s="367"/>
      <c r="VYA5" s="367"/>
      <c r="VYB5" s="367"/>
      <c r="VYC5" s="367"/>
      <c r="VYD5" s="367"/>
      <c r="VYE5" s="367"/>
      <c r="VYF5" s="367"/>
      <c r="VYG5" s="367"/>
      <c r="VYH5" s="367"/>
      <c r="VYI5" s="367"/>
      <c r="VYJ5" s="367"/>
      <c r="VYK5" s="367"/>
      <c r="VYL5" s="367"/>
      <c r="VYM5" s="367"/>
      <c r="VYN5" s="367"/>
      <c r="VYO5" s="367"/>
      <c r="VYP5" s="367"/>
      <c r="VYQ5" s="367"/>
      <c r="VYR5" s="367"/>
      <c r="VYS5" s="367"/>
      <c r="VYT5" s="367"/>
      <c r="VYU5" s="367"/>
      <c r="VYV5" s="367"/>
      <c r="VYW5" s="367"/>
      <c r="VYX5" s="367"/>
      <c r="VYY5" s="367"/>
      <c r="VYZ5" s="367"/>
      <c r="VZA5" s="367"/>
      <c r="VZB5" s="367"/>
      <c r="VZC5" s="367"/>
      <c r="VZD5" s="367"/>
      <c r="VZE5" s="367"/>
      <c r="VZF5" s="367"/>
      <c r="VZG5" s="367"/>
      <c r="VZH5" s="367"/>
      <c r="VZI5" s="367"/>
      <c r="VZJ5" s="367"/>
      <c r="VZK5" s="367"/>
      <c r="VZL5" s="367"/>
      <c r="VZM5" s="367"/>
      <c r="VZN5" s="367"/>
      <c r="VZO5" s="367"/>
      <c r="VZP5" s="367"/>
      <c r="VZQ5" s="367"/>
      <c r="VZR5" s="367"/>
      <c r="VZS5" s="367"/>
      <c r="VZT5" s="367"/>
      <c r="VZU5" s="367"/>
      <c r="VZV5" s="367"/>
      <c r="VZW5" s="367"/>
      <c r="VZX5" s="367"/>
      <c r="VZY5" s="367"/>
      <c r="VZZ5" s="367"/>
      <c r="WAA5" s="367"/>
      <c r="WAB5" s="367"/>
      <c r="WAC5" s="367"/>
      <c r="WAD5" s="367"/>
      <c r="WAE5" s="367"/>
      <c r="WAF5" s="367"/>
      <c r="WAG5" s="367"/>
      <c r="WAH5" s="367"/>
      <c r="WAI5" s="367"/>
      <c r="WAJ5" s="367"/>
      <c r="WAK5" s="367"/>
      <c r="WAL5" s="367"/>
      <c r="WAM5" s="367"/>
      <c r="WAN5" s="367"/>
      <c r="WAO5" s="367"/>
      <c r="WAP5" s="367"/>
      <c r="WAQ5" s="367"/>
      <c r="WAR5" s="367"/>
      <c r="WAS5" s="367"/>
      <c r="WAT5" s="367"/>
      <c r="WAU5" s="367"/>
      <c r="WAV5" s="367"/>
      <c r="WAW5" s="367"/>
      <c r="WAX5" s="367"/>
      <c r="WAY5" s="367"/>
      <c r="WAZ5" s="367"/>
      <c r="WBA5" s="367"/>
      <c r="WBB5" s="367"/>
      <c r="WBC5" s="367"/>
      <c r="WBD5" s="367"/>
      <c r="WBE5" s="367"/>
      <c r="WBF5" s="367"/>
      <c r="WBG5" s="367"/>
      <c r="WBH5" s="367"/>
      <c r="WBI5" s="367"/>
      <c r="WBJ5" s="367"/>
      <c r="WBK5" s="367"/>
      <c r="WBL5" s="367"/>
      <c r="WBM5" s="367"/>
      <c r="WBN5" s="367"/>
      <c r="WBO5" s="367"/>
      <c r="WBP5" s="367"/>
      <c r="WBQ5" s="367"/>
      <c r="WBR5" s="367"/>
      <c r="WBS5" s="367"/>
      <c r="WBT5" s="367"/>
      <c r="WBU5" s="367"/>
      <c r="WBV5" s="367"/>
      <c r="WBW5" s="367"/>
      <c r="WBX5" s="367"/>
      <c r="WBY5" s="367"/>
      <c r="WBZ5" s="367"/>
      <c r="WCA5" s="367"/>
      <c r="WCB5" s="367"/>
      <c r="WCC5" s="367"/>
      <c r="WCD5" s="367"/>
      <c r="WCE5" s="367"/>
      <c r="WCF5" s="367"/>
      <c r="WCG5" s="367"/>
      <c r="WCH5" s="367"/>
      <c r="WCI5" s="367"/>
      <c r="WCJ5" s="367"/>
      <c r="WCK5" s="367"/>
      <c r="WCL5" s="367"/>
      <c r="WCM5" s="367"/>
      <c r="WCN5" s="367"/>
      <c r="WCO5" s="367"/>
      <c r="WCP5" s="367"/>
      <c r="WCQ5" s="367"/>
      <c r="WCR5" s="367"/>
      <c r="WCS5" s="367"/>
      <c r="WCT5" s="367"/>
      <c r="WCU5" s="367"/>
      <c r="WCV5" s="367"/>
      <c r="WCW5" s="367"/>
      <c r="WCX5" s="367"/>
      <c r="WCY5" s="367"/>
      <c r="WCZ5" s="367"/>
      <c r="WDA5" s="367"/>
      <c r="WDB5" s="367"/>
      <c r="WDC5" s="367"/>
      <c r="WDD5" s="367"/>
      <c r="WDE5" s="367"/>
      <c r="WDF5" s="367"/>
      <c r="WDG5" s="367"/>
      <c r="WDH5" s="367"/>
      <c r="WDI5" s="367"/>
      <c r="WDJ5" s="367"/>
      <c r="WDK5" s="367"/>
      <c r="WDL5" s="367"/>
      <c r="WDM5" s="367"/>
      <c r="WDN5" s="367"/>
      <c r="WDO5" s="367"/>
      <c r="WDP5" s="367"/>
      <c r="WDQ5" s="367"/>
      <c r="WDR5" s="367"/>
      <c r="WDS5" s="367"/>
      <c r="WDT5" s="367"/>
      <c r="WDU5" s="367"/>
      <c r="WDV5" s="367"/>
      <c r="WDW5" s="367"/>
      <c r="WDX5" s="367"/>
      <c r="WDY5" s="367"/>
      <c r="WDZ5" s="367"/>
      <c r="WEA5" s="367"/>
      <c r="WEB5" s="367"/>
      <c r="WEC5" s="367"/>
      <c r="WED5" s="367"/>
      <c r="WEE5" s="367"/>
      <c r="WEF5" s="367"/>
      <c r="WEG5" s="367"/>
      <c r="WEH5" s="367"/>
      <c r="WEI5" s="367"/>
      <c r="WEJ5" s="367"/>
      <c r="WEK5" s="367"/>
      <c r="WEL5" s="367"/>
      <c r="WEM5" s="367"/>
      <c r="WEN5" s="367"/>
      <c r="WEO5" s="367"/>
      <c r="WEP5" s="367"/>
      <c r="WEQ5" s="367"/>
      <c r="WER5" s="367"/>
      <c r="WES5" s="367"/>
      <c r="WET5" s="367"/>
      <c r="WEU5" s="367"/>
      <c r="WEV5" s="367"/>
      <c r="WEW5" s="367"/>
      <c r="WEX5" s="367"/>
      <c r="WEY5" s="367"/>
      <c r="WEZ5" s="367"/>
      <c r="WFA5" s="367"/>
      <c r="WFB5" s="367"/>
      <c r="WFC5" s="367"/>
      <c r="WFD5" s="367"/>
      <c r="WFE5" s="367"/>
      <c r="WFF5" s="367"/>
      <c r="WFG5" s="367"/>
      <c r="WFH5" s="367"/>
      <c r="WFI5" s="367"/>
      <c r="WFJ5" s="367"/>
      <c r="WFK5" s="367"/>
      <c r="WFL5" s="367"/>
      <c r="WFM5" s="367"/>
      <c r="WFN5" s="367"/>
      <c r="WFO5" s="367"/>
      <c r="WFP5" s="367"/>
      <c r="WFQ5" s="367"/>
      <c r="WFR5" s="367"/>
      <c r="WFS5" s="367"/>
      <c r="WFT5" s="367"/>
      <c r="WFU5" s="367"/>
      <c r="WFV5" s="367"/>
      <c r="WFW5" s="367"/>
      <c r="WFX5" s="367"/>
      <c r="WFY5" s="367"/>
      <c r="WFZ5" s="367"/>
      <c r="WGA5" s="367"/>
      <c r="WGB5" s="367"/>
      <c r="WGC5" s="367"/>
      <c r="WGD5" s="367"/>
      <c r="WGE5" s="367"/>
      <c r="WGF5" s="367"/>
      <c r="WGG5" s="367"/>
      <c r="WGH5" s="367"/>
      <c r="WGI5" s="367"/>
      <c r="WGJ5" s="367"/>
      <c r="WGK5" s="367"/>
      <c r="WGL5" s="367"/>
      <c r="WGM5" s="367"/>
      <c r="WGN5" s="367"/>
      <c r="WGO5" s="367"/>
      <c r="WGP5" s="367"/>
      <c r="WGQ5" s="367"/>
      <c r="WGR5" s="367"/>
      <c r="WGS5" s="367"/>
      <c r="WGT5" s="367"/>
      <c r="WGU5" s="367"/>
      <c r="WGV5" s="367"/>
      <c r="WGW5" s="367"/>
      <c r="WGX5" s="367"/>
      <c r="WGY5" s="367"/>
      <c r="WGZ5" s="367"/>
      <c r="WHA5" s="367"/>
      <c r="WHB5" s="367"/>
      <c r="WHC5" s="367"/>
      <c r="WHD5" s="367"/>
      <c r="WHE5" s="367"/>
      <c r="WHF5" s="367"/>
      <c r="WHG5" s="367"/>
      <c r="WHH5" s="367"/>
      <c r="WHI5" s="367"/>
      <c r="WHJ5" s="367"/>
      <c r="WHK5" s="367"/>
      <c r="WHL5" s="367"/>
      <c r="WHM5" s="367"/>
      <c r="WHN5" s="367"/>
      <c r="WHO5" s="367"/>
      <c r="WHP5" s="367"/>
      <c r="WHQ5" s="367"/>
      <c r="WHR5" s="367"/>
      <c r="WHS5" s="367"/>
      <c r="WHT5" s="367"/>
      <c r="WHU5" s="367"/>
      <c r="WHV5" s="367"/>
      <c r="WHW5" s="367"/>
      <c r="WHX5" s="367"/>
      <c r="WHY5" s="367"/>
      <c r="WHZ5" s="367"/>
      <c r="WIA5" s="367"/>
      <c r="WIB5" s="367"/>
      <c r="WIC5" s="367"/>
      <c r="WID5" s="367"/>
      <c r="WIE5" s="367"/>
      <c r="WIF5" s="367"/>
      <c r="WIG5" s="367"/>
      <c r="WIH5" s="367"/>
      <c r="WII5" s="367"/>
      <c r="WIJ5" s="367"/>
      <c r="WIK5" s="367"/>
      <c r="WIL5" s="367"/>
      <c r="WIM5" s="367"/>
      <c r="WIN5" s="367"/>
      <c r="WIO5" s="367"/>
      <c r="WIP5" s="367"/>
      <c r="WIQ5" s="367"/>
      <c r="WIR5" s="367"/>
      <c r="WIS5" s="367"/>
      <c r="WIT5" s="367"/>
      <c r="WIU5" s="367"/>
      <c r="WIV5" s="367"/>
      <c r="WIW5" s="367"/>
      <c r="WIX5" s="367"/>
      <c r="WIY5" s="367"/>
      <c r="WIZ5" s="367"/>
      <c r="WJA5" s="367"/>
      <c r="WJB5" s="367"/>
      <c r="WJC5" s="367"/>
      <c r="WJD5" s="367"/>
      <c r="WJE5" s="367"/>
      <c r="WJF5" s="367"/>
      <c r="WJG5" s="367"/>
      <c r="WJH5" s="367"/>
      <c r="WJI5" s="367"/>
      <c r="WJJ5" s="367"/>
      <c r="WJK5" s="367"/>
      <c r="WJL5" s="367"/>
      <c r="WJM5" s="367"/>
      <c r="WJN5" s="367"/>
      <c r="WJO5" s="367"/>
      <c r="WJP5" s="367"/>
      <c r="WJQ5" s="367"/>
      <c r="WJR5" s="367"/>
      <c r="WJS5" s="367"/>
      <c r="WJT5" s="367"/>
      <c r="WJU5" s="367"/>
      <c r="WJV5" s="367"/>
      <c r="WJW5" s="367"/>
      <c r="WJX5" s="367"/>
      <c r="WJY5" s="367"/>
      <c r="WJZ5" s="367"/>
      <c r="WKA5" s="367"/>
      <c r="WKB5" s="367"/>
      <c r="WKC5" s="367"/>
      <c r="WKD5" s="367"/>
      <c r="WKE5" s="367"/>
      <c r="WKF5" s="367"/>
      <c r="WKG5" s="367"/>
      <c r="WKH5" s="367"/>
      <c r="WKI5" s="367"/>
      <c r="WKJ5" s="367"/>
      <c r="WKK5" s="367"/>
      <c r="WKL5" s="367"/>
      <c r="WKM5" s="367"/>
      <c r="WKN5" s="367"/>
      <c r="WKO5" s="367"/>
      <c r="WKP5" s="367"/>
      <c r="WKQ5" s="367"/>
      <c r="WKR5" s="367"/>
      <c r="WKS5" s="367"/>
      <c r="WKT5" s="367"/>
      <c r="WKU5" s="367"/>
      <c r="WKV5" s="367"/>
      <c r="WKW5" s="367"/>
      <c r="WKX5" s="367"/>
      <c r="WKY5" s="367"/>
      <c r="WKZ5" s="367"/>
      <c r="WLA5" s="367"/>
      <c r="WLB5" s="367"/>
      <c r="WLC5" s="367"/>
      <c r="WLD5" s="367"/>
      <c r="WLE5" s="367"/>
      <c r="WLF5" s="367"/>
      <c r="WLG5" s="367"/>
      <c r="WLH5" s="367"/>
      <c r="WLI5" s="367"/>
      <c r="WLJ5" s="367"/>
      <c r="WLK5" s="367"/>
      <c r="WLL5" s="367"/>
      <c r="WLM5" s="367"/>
      <c r="WLN5" s="367"/>
      <c r="WLO5" s="367"/>
      <c r="WLP5" s="367"/>
      <c r="WLQ5" s="367"/>
      <c r="WLR5" s="367"/>
      <c r="WLS5" s="367"/>
      <c r="WLT5" s="367"/>
      <c r="WLU5" s="367"/>
      <c r="WLV5" s="367"/>
      <c r="WLW5" s="367"/>
      <c r="WLX5" s="367"/>
      <c r="WLY5" s="367"/>
      <c r="WLZ5" s="367"/>
      <c r="WMA5" s="367"/>
      <c r="WMB5" s="367"/>
      <c r="WMC5" s="367"/>
      <c r="WMD5" s="367"/>
      <c r="WME5" s="367"/>
      <c r="WMF5" s="367"/>
      <c r="WMG5" s="367"/>
      <c r="WMH5" s="367"/>
      <c r="WMI5" s="367"/>
      <c r="WMJ5" s="367"/>
      <c r="WMK5" s="367"/>
      <c r="WML5" s="367"/>
      <c r="WMM5" s="367"/>
      <c r="WMN5" s="367"/>
      <c r="WMO5" s="367"/>
      <c r="WMP5" s="367"/>
      <c r="WMQ5" s="367"/>
      <c r="WMR5" s="367"/>
      <c r="WMS5" s="367"/>
      <c r="WMT5" s="367"/>
      <c r="WMU5" s="367"/>
      <c r="WMV5" s="367"/>
      <c r="WMW5" s="367"/>
      <c r="WMX5" s="367"/>
      <c r="WMY5" s="367"/>
      <c r="WMZ5" s="367"/>
      <c r="WNA5" s="367"/>
      <c r="WNB5" s="367"/>
      <c r="WNC5" s="367"/>
      <c r="WND5" s="367"/>
      <c r="WNE5" s="367"/>
      <c r="WNF5" s="367"/>
      <c r="WNG5" s="367"/>
      <c r="WNH5" s="367"/>
      <c r="WNI5" s="367"/>
      <c r="WNJ5" s="367"/>
      <c r="WNK5" s="367"/>
      <c r="WNL5" s="367"/>
      <c r="WNM5" s="367"/>
      <c r="WNN5" s="367"/>
      <c r="WNO5" s="367"/>
      <c r="WNP5" s="367"/>
      <c r="WNQ5" s="367"/>
      <c r="WNR5" s="367"/>
      <c r="WNS5" s="367"/>
      <c r="WNT5" s="367"/>
      <c r="WNU5" s="367"/>
      <c r="WNV5" s="367"/>
      <c r="WNW5" s="367"/>
      <c r="WNX5" s="367"/>
      <c r="WNY5" s="367"/>
      <c r="WNZ5" s="367"/>
      <c r="WOA5" s="367"/>
      <c r="WOB5" s="367"/>
      <c r="WOC5" s="367"/>
      <c r="WOD5" s="367"/>
      <c r="WOE5" s="367"/>
      <c r="WOF5" s="367"/>
      <c r="WOG5" s="367"/>
      <c r="WOH5" s="367"/>
      <c r="WOI5" s="367"/>
      <c r="WOJ5" s="367"/>
      <c r="WOK5" s="367"/>
      <c r="WOL5" s="367"/>
      <c r="WOM5" s="367"/>
      <c r="WON5" s="367"/>
      <c r="WOO5" s="367"/>
      <c r="WOP5" s="367"/>
      <c r="WOQ5" s="367"/>
      <c r="WOR5" s="367"/>
      <c r="WOS5" s="367"/>
      <c r="WOT5" s="367"/>
      <c r="WOU5" s="367"/>
      <c r="WOV5" s="367"/>
      <c r="WOW5" s="367"/>
      <c r="WOX5" s="367"/>
      <c r="WOY5" s="367"/>
      <c r="WOZ5" s="367"/>
      <c r="WPA5" s="367"/>
      <c r="WPB5" s="367"/>
      <c r="WPC5" s="367"/>
      <c r="WPD5" s="367"/>
      <c r="WPE5" s="367"/>
      <c r="WPF5" s="367"/>
      <c r="WPG5" s="367"/>
      <c r="WPH5" s="367"/>
      <c r="WPI5" s="367"/>
      <c r="WPJ5" s="367"/>
      <c r="WPK5" s="367"/>
      <c r="WPL5" s="367"/>
      <c r="WPM5" s="367"/>
      <c r="WPN5" s="367"/>
      <c r="WPO5" s="367"/>
      <c r="WPP5" s="367"/>
      <c r="WPQ5" s="367"/>
      <c r="WPR5" s="367"/>
      <c r="WPS5" s="367"/>
      <c r="WPT5" s="367"/>
      <c r="WPU5" s="367"/>
      <c r="WPV5" s="367"/>
      <c r="WPW5" s="367"/>
      <c r="WPX5" s="367"/>
      <c r="WPY5" s="367"/>
      <c r="WPZ5" s="367"/>
      <c r="WQA5" s="367"/>
      <c r="WQB5" s="367"/>
      <c r="WQC5" s="367"/>
      <c r="WQD5" s="367"/>
      <c r="WQE5" s="367"/>
      <c r="WQF5" s="367"/>
      <c r="WQG5" s="367"/>
      <c r="WQH5" s="367"/>
      <c r="WQI5" s="367"/>
      <c r="WQJ5" s="367"/>
      <c r="WQK5" s="367"/>
      <c r="WQL5" s="367"/>
      <c r="WQM5" s="367"/>
      <c r="WQN5" s="367"/>
      <c r="WQO5" s="367"/>
      <c r="WQP5" s="367"/>
      <c r="WQQ5" s="367"/>
      <c r="WQR5" s="367"/>
      <c r="WQS5" s="367"/>
      <c r="WQT5" s="367"/>
      <c r="WQU5" s="367"/>
      <c r="WQV5" s="367"/>
      <c r="WQW5" s="367"/>
      <c r="WQX5" s="367"/>
      <c r="WQY5" s="367"/>
      <c r="WQZ5" s="367"/>
      <c r="WRA5" s="367"/>
      <c r="WRB5" s="367"/>
      <c r="WRC5" s="367"/>
      <c r="WRD5" s="367"/>
      <c r="WRE5" s="367"/>
      <c r="WRF5" s="367"/>
      <c r="WRG5" s="367"/>
      <c r="WRH5" s="367"/>
      <c r="WRI5" s="367"/>
      <c r="WRJ5" s="367"/>
      <c r="WRK5" s="367"/>
      <c r="WRL5" s="367"/>
      <c r="WRM5" s="367"/>
      <c r="WRN5" s="367"/>
      <c r="WRO5" s="367"/>
      <c r="WRP5" s="367"/>
      <c r="WRQ5" s="367"/>
      <c r="WRR5" s="367"/>
      <c r="WRS5" s="367"/>
      <c r="WRT5" s="367"/>
      <c r="WRU5" s="367"/>
      <c r="WRV5" s="367"/>
      <c r="WRW5" s="367"/>
      <c r="WRX5" s="367"/>
      <c r="WRY5" s="367"/>
      <c r="WRZ5" s="367"/>
      <c r="WSA5" s="367"/>
      <c r="WSB5" s="367"/>
      <c r="WSC5" s="367"/>
      <c r="WSD5" s="367"/>
      <c r="WSE5" s="367"/>
      <c r="WSF5" s="367"/>
      <c r="WSG5" s="367"/>
      <c r="WSH5" s="367"/>
      <c r="WSI5" s="367"/>
      <c r="WSJ5" s="367"/>
      <c r="WSK5" s="367"/>
      <c r="WSL5" s="367"/>
      <c r="WSM5" s="367"/>
      <c r="WSN5" s="367"/>
      <c r="WSO5" s="367"/>
      <c r="WSP5" s="367"/>
      <c r="WSQ5" s="367"/>
      <c r="WSR5" s="367"/>
      <c r="WSS5" s="367"/>
      <c r="WST5" s="367"/>
      <c r="WSU5" s="367"/>
      <c r="WSV5" s="367"/>
      <c r="WSW5" s="367"/>
      <c r="WSX5" s="367"/>
      <c r="WSY5" s="367"/>
      <c r="WSZ5" s="367"/>
      <c r="WTA5" s="367"/>
      <c r="WTB5" s="367"/>
      <c r="WTC5" s="367"/>
      <c r="WTD5" s="367"/>
      <c r="WTE5" s="367"/>
      <c r="WTF5" s="367"/>
      <c r="WTG5" s="367"/>
      <c r="WTH5" s="367"/>
      <c r="WTI5" s="367"/>
      <c r="WTJ5" s="367"/>
      <c r="WTK5" s="367"/>
      <c r="WTL5" s="367"/>
      <c r="WTM5" s="367"/>
      <c r="WTN5" s="367"/>
      <c r="WTO5" s="367"/>
      <c r="WTP5" s="367"/>
      <c r="WTQ5" s="367"/>
      <c r="WTR5" s="367"/>
      <c r="WTS5" s="367"/>
      <c r="WTT5" s="367"/>
      <c r="WTU5" s="367"/>
      <c r="WTV5" s="367"/>
      <c r="WTW5" s="367"/>
      <c r="WTX5" s="367"/>
      <c r="WTY5" s="367"/>
      <c r="WTZ5" s="367"/>
      <c r="WUA5" s="367"/>
      <c r="WUB5" s="367"/>
      <c r="WUC5" s="367"/>
      <c r="WUD5" s="367"/>
      <c r="WUE5" s="367"/>
      <c r="WUF5" s="367"/>
      <c r="WUG5" s="367"/>
      <c r="WUH5" s="367"/>
      <c r="WUI5" s="367"/>
      <c r="WUJ5" s="367"/>
      <c r="WUK5" s="367"/>
      <c r="WUL5" s="367"/>
      <c r="WUM5" s="367"/>
      <c r="WUN5" s="367"/>
      <c r="WUO5" s="367"/>
      <c r="WUP5" s="367"/>
      <c r="WUQ5" s="367"/>
      <c r="WUR5" s="367"/>
      <c r="WUS5" s="367"/>
      <c r="WUT5" s="367"/>
      <c r="WUU5" s="367"/>
      <c r="WUV5" s="367"/>
      <c r="WUW5" s="367"/>
      <c r="WUX5" s="367"/>
      <c r="WUY5" s="367"/>
      <c r="WUZ5" s="367"/>
      <c r="WVA5" s="367"/>
      <c r="WVB5" s="367"/>
      <c r="WVC5" s="367"/>
      <c r="WVD5" s="367"/>
      <c r="WVE5" s="367"/>
      <c r="WVF5" s="367"/>
      <c r="WVG5" s="367"/>
      <c r="WVH5" s="367"/>
      <c r="WVI5" s="367"/>
      <c r="WVJ5" s="367"/>
      <c r="WVK5" s="367"/>
      <c r="WVL5" s="367"/>
      <c r="WVM5" s="367"/>
      <c r="WVN5" s="367"/>
      <c r="WVO5" s="367"/>
      <c r="WVP5" s="367"/>
      <c r="WVQ5" s="367"/>
      <c r="WVR5" s="367"/>
      <c r="WVS5" s="367"/>
      <c r="WVT5" s="367"/>
      <c r="WVU5" s="367"/>
      <c r="WVV5" s="367"/>
      <c r="WVW5" s="367"/>
      <c r="WVX5" s="367"/>
      <c r="WVY5" s="367"/>
      <c r="WVZ5" s="367"/>
      <c r="WWA5" s="367"/>
      <c r="WWB5" s="367"/>
      <c r="WWC5" s="367"/>
      <c r="WWD5" s="367"/>
      <c r="WWE5" s="367"/>
      <c r="WWF5" s="367"/>
      <c r="WWG5" s="367"/>
      <c r="WWH5" s="367"/>
      <c r="WWI5" s="367"/>
      <c r="WWJ5" s="367"/>
      <c r="WWK5" s="367"/>
      <c r="WWL5" s="367"/>
      <c r="WWM5" s="367"/>
      <c r="WWN5" s="367"/>
      <c r="WWO5" s="367"/>
      <c r="WWP5" s="367"/>
      <c r="WWQ5" s="367"/>
      <c r="WWR5" s="367"/>
      <c r="WWS5" s="367"/>
      <c r="WWT5" s="367"/>
      <c r="WWU5" s="367"/>
      <c r="WWV5" s="367"/>
      <c r="WWW5" s="367"/>
      <c r="WWX5" s="367"/>
      <c r="WWY5" s="367"/>
      <c r="WWZ5" s="367"/>
      <c r="WXA5" s="367"/>
      <c r="WXB5" s="367"/>
      <c r="WXC5" s="367"/>
      <c r="WXD5" s="367"/>
      <c r="WXE5" s="367"/>
      <c r="WXF5" s="367"/>
      <c r="WXG5" s="367"/>
      <c r="WXH5" s="367"/>
      <c r="WXI5" s="367"/>
      <c r="WXJ5" s="367"/>
      <c r="WXK5" s="367"/>
      <c r="WXL5" s="367"/>
      <c r="WXM5" s="367"/>
      <c r="WXN5" s="367"/>
      <c r="WXO5" s="367"/>
      <c r="WXP5" s="367"/>
      <c r="WXQ5" s="367"/>
      <c r="WXR5" s="367"/>
      <c r="WXS5" s="367"/>
      <c r="WXT5" s="367"/>
      <c r="WXU5" s="367"/>
      <c r="WXV5" s="367"/>
      <c r="WXW5" s="367"/>
      <c r="WXX5" s="367"/>
      <c r="WXY5" s="367"/>
      <c r="WXZ5" s="367"/>
      <c r="WYA5" s="367"/>
      <c r="WYB5" s="367"/>
      <c r="WYC5" s="367"/>
      <c r="WYD5" s="367"/>
      <c r="WYE5" s="367"/>
      <c r="WYF5" s="367"/>
      <c r="WYG5" s="367"/>
      <c r="WYH5" s="367"/>
      <c r="WYI5" s="367"/>
      <c r="WYJ5" s="367"/>
      <c r="WYK5" s="367"/>
      <c r="WYL5" s="367"/>
      <c r="WYM5" s="367"/>
      <c r="WYN5" s="367"/>
      <c r="WYO5" s="367"/>
      <c r="WYP5" s="367"/>
      <c r="WYQ5" s="367"/>
      <c r="WYR5" s="367"/>
      <c r="WYS5" s="367"/>
      <c r="WYT5" s="367"/>
      <c r="WYU5" s="367"/>
      <c r="WYV5" s="367"/>
      <c r="WYW5" s="367"/>
      <c r="WYX5" s="367"/>
      <c r="WYY5" s="367"/>
      <c r="WYZ5" s="367"/>
      <c r="WZA5" s="367"/>
      <c r="WZB5" s="367"/>
      <c r="WZC5" s="367"/>
      <c r="WZD5" s="367"/>
      <c r="WZE5" s="367"/>
      <c r="WZF5" s="367"/>
      <c r="WZG5" s="367"/>
      <c r="WZH5" s="367"/>
      <c r="WZI5" s="367"/>
      <c r="WZJ5" s="367"/>
      <c r="WZK5" s="367"/>
      <c r="WZL5" s="367"/>
      <c r="WZM5" s="367"/>
      <c r="WZN5" s="367"/>
      <c r="WZO5" s="367"/>
      <c r="WZP5" s="367"/>
      <c r="WZQ5" s="367"/>
      <c r="WZR5" s="367"/>
      <c r="WZS5" s="367"/>
      <c r="WZT5" s="367"/>
      <c r="WZU5" s="367"/>
      <c r="WZV5" s="367"/>
      <c r="WZW5" s="367"/>
      <c r="WZX5" s="367"/>
      <c r="WZY5" s="367"/>
      <c r="WZZ5" s="367"/>
      <c r="XAA5" s="367"/>
      <c r="XAB5" s="367"/>
      <c r="XAC5" s="367"/>
      <c r="XAD5" s="367"/>
      <c r="XAE5" s="367"/>
      <c r="XAF5" s="367"/>
      <c r="XAG5" s="367"/>
      <c r="XAH5" s="367"/>
      <c r="XAI5" s="367"/>
      <c r="XAJ5" s="367"/>
      <c r="XAK5" s="367"/>
      <c r="XAL5" s="367"/>
      <c r="XAM5" s="367"/>
      <c r="XAN5" s="367"/>
      <c r="XAO5" s="367"/>
      <c r="XAP5" s="367"/>
      <c r="XAQ5" s="367"/>
      <c r="XAR5" s="367"/>
      <c r="XAS5" s="367"/>
      <c r="XAT5" s="367"/>
      <c r="XAU5" s="367"/>
      <c r="XAV5" s="367"/>
      <c r="XAW5" s="367"/>
      <c r="XAX5" s="367"/>
      <c r="XAY5" s="367"/>
      <c r="XAZ5" s="367"/>
      <c r="XBA5" s="367"/>
      <c r="XBB5" s="367"/>
      <c r="XBC5" s="367"/>
      <c r="XBD5" s="367"/>
      <c r="XBE5" s="367"/>
      <c r="XBF5" s="367"/>
      <c r="XBG5" s="367"/>
      <c r="XBH5" s="367"/>
      <c r="XBI5" s="367"/>
      <c r="XBJ5" s="367"/>
      <c r="XBK5" s="367"/>
      <c r="XBL5" s="367"/>
      <c r="XBM5" s="367"/>
      <c r="XBN5" s="367"/>
      <c r="XBO5" s="367"/>
      <c r="XBP5" s="367"/>
      <c r="XBQ5" s="367"/>
      <c r="XBR5" s="367"/>
      <c r="XBS5" s="367"/>
      <c r="XBT5" s="367"/>
      <c r="XBU5" s="367"/>
      <c r="XBV5" s="367"/>
      <c r="XBW5" s="367"/>
      <c r="XBX5" s="367"/>
      <c r="XBY5" s="367"/>
      <c r="XBZ5" s="367"/>
      <c r="XCA5" s="367"/>
      <c r="XCB5" s="367"/>
      <c r="XCC5" s="367"/>
      <c r="XCD5" s="367"/>
      <c r="XCE5" s="367"/>
      <c r="XCF5" s="367"/>
      <c r="XCG5" s="367"/>
      <c r="XCH5" s="367"/>
      <c r="XCI5" s="367"/>
      <c r="XCJ5" s="367"/>
      <c r="XCK5" s="367"/>
      <c r="XCL5" s="367"/>
      <c r="XCM5" s="367"/>
      <c r="XCN5" s="367"/>
      <c r="XCO5" s="367"/>
      <c r="XCP5" s="367"/>
      <c r="XCQ5" s="367"/>
      <c r="XCR5" s="367"/>
      <c r="XCS5" s="367"/>
      <c r="XCT5" s="367"/>
      <c r="XCU5" s="367"/>
      <c r="XCV5" s="367"/>
      <c r="XCW5" s="367"/>
      <c r="XCX5" s="367"/>
      <c r="XCY5" s="367"/>
      <c r="XCZ5" s="367"/>
      <c r="XDA5" s="367"/>
      <c r="XDB5" s="367"/>
      <c r="XDC5" s="367"/>
      <c r="XDD5" s="367"/>
      <c r="XDE5" s="367"/>
      <c r="XDF5" s="367"/>
      <c r="XDG5" s="367"/>
      <c r="XDH5" s="367"/>
      <c r="XDI5" s="367"/>
      <c r="XDJ5" s="367"/>
      <c r="XDK5" s="367"/>
      <c r="XDL5" s="367"/>
      <c r="XDM5" s="367"/>
      <c r="XDN5" s="367"/>
      <c r="XDO5" s="367"/>
      <c r="XDP5" s="367"/>
      <c r="XDQ5" s="367"/>
      <c r="XDR5" s="367"/>
      <c r="XDS5" s="367"/>
      <c r="XDT5" s="367"/>
      <c r="XDU5" s="367"/>
      <c r="XDV5" s="367"/>
      <c r="XDW5" s="367"/>
      <c r="XDX5" s="367"/>
      <c r="XDY5" s="367"/>
      <c r="XDZ5" s="367"/>
      <c r="XEA5" s="367"/>
      <c r="XEB5" s="367"/>
      <c r="XEC5" s="367"/>
      <c r="XED5" s="367"/>
      <c r="XEE5" s="404"/>
      <c r="XEF5" s="404"/>
      <c r="XEG5" s="404"/>
      <c r="XEH5" s="404"/>
      <c r="XEI5" s="404"/>
      <c r="XEJ5" s="404"/>
      <c r="XEK5" s="404"/>
      <c r="XEL5" s="404"/>
      <c r="XEM5" s="404"/>
      <c r="XEN5" s="404"/>
      <c r="XEO5" s="404"/>
      <c r="XEP5" s="404"/>
      <c r="XEQ5" s="404"/>
      <c r="XER5" s="404"/>
      <c r="XES5" s="404"/>
      <c r="XET5" s="404"/>
      <c r="XEU5" s="404"/>
      <c r="XEV5" s="404"/>
      <c r="XEW5" s="404"/>
      <c r="XEX5" s="404"/>
      <c r="XEY5" s="404"/>
      <c r="XEZ5" s="404"/>
      <c r="XFA5" s="404"/>
      <c r="XFB5" s="404"/>
      <c r="XFC5" s="404"/>
    </row>
    <row r="6" s="362" customFormat="1" ht="29.25" customHeight="1" spans="1:16358">
      <c r="A6" s="380" t="s">
        <v>10</v>
      </c>
      <c r="B6" s="381">
        <v>117880</v>
      </c>
      <c r="C6" s="382">
        <v>111212</v>
      </c>
      <c r="D6" s="381">
        <f>B6-C6</f>
        <v>6668</v>
      </c>
      <c r="E6" s="383">
        <f t="shared" ref="E6:E8" si="0">D6/C6*100</f>
        <v>5.99575585368485</v>
      </c>
      <c r="F6" s="384"/>
      <c r="G6" s="385"/>
      <c r="H6" s="385"/>
      <c r="I6" s="385"/>
      <c r="J6" s="385"/>
      <c r="K6" s="385"/>
      <c r="L6" s="385"/>
      <c r="M6" s="385"/>
      <c r="N6" s="385"/>
      <c r="O6" s="385"/>
      <c r="P6" s="385"/>
      <c r="Q6" s="385"/>
      <c r="R6" s="385"/>
      <c r="S6" s="385"/>
      <c r="T6" s="385"/>
      <c r="U6" s="385"/>
      <c r="V6" s="385"/>
      <c r="W6" s="385"/>
      <c r="X6" s="385"/>
      <c r="Y6" s="385"/>
      <c r="Z6" s="385"/>
      <c r="AA6" s="385"/>
      <c r="AB6" s="385"/>
      <c r="AC6" s="385"/>
      <c r="AD6" s="385"/>
      <c r="AE6" s="385"/>
      <c r="AF6" s="385"/>
      <c r="AG6" s="385"/>
      <c r="AH6" s="385"/>
      <c r="AI6" s="385"/>
      <c r="AJ6" s="385"/>
      <c r="AK6" s="385"/>
      <c r="AL6" s="385"/>
      <c r="AM6" s="385"/>
      <c r="AN6" s="385"/>
      <c r="AO6" s="385"/>
      <c r="AP6" s="385"/>
      <c r="AQ6" s="385"/>
      <c r="AR6" s="385"/>
      <c r="AS6" s="385"/>
      <c r="AT6" s="385"/>
      <c r="AU6" s="385"/>
      <c r="AV6" s="385"/>
      <c r="AW6" s="385"/>
      <c r="AX6" s="385"/>
      <c r="AY6" s="385"/>
      <c r="AZ6" s="385"/>
      <c r="BA6" s="385"/>
      <c r="BB6" s="385"/>
      <c r="BC6" s="385"/>
      <c r="BD6" s="385"/>
      <c r="BE6" s="385"/>
      <c r="BF6" s="385"/>
      <c r="BG6" s="385"/>
      <c r="BH6" s="385"/>
      <c r="BI6" s="385"/>
      <c r="BJ6" s="385"/>
      <c r="BK6" s="385"/>
      <c r="BL6" s="385"/>
      <c r="BM6" s="385"/>
      <c r="BN6" s="385"/>
      <c r="BO6" s="385"/>
      <c r="BP6" s="385"/>
      <c r="BQ6" s="385"/>
      <c r="BR6" s="385"/>
      <c r="BS6" s="385"/>
      <c r="BT6" s="385"/>
      <c r="BU6" s="385"/>
      <c r="BV6" s="385"/>
      <c r="BW6" s="385"/>
      <c r="BX6" s="385"/>
      <c r="BY6" s="385"/>
      <c r="BZ6" s="385"/>
      <c r="CA6" s="385"/>
      <c r="CB6" s="385"/>
      <c r="CC6" s="385"/>
      <c r="CD6" s="385"/>
      <c r="CE6" s="385"/>
      <c r="CF6" s="385"/>
      <c r="CG6" s="385"/>
      <c r="CH6" s="385"/>
      <c r="CI6" s="385"/>
      <c r="CJ6" s="385"/>
      <c r="CK6" s="385"/>
      <c r="CL6" s="385"/>
      <c r="CM6" s="385"/>
      <c r="CN6" s="385"/>
      <c r="CO6" s="385"/>
      <c r="CP6" s="385"/>
      <c r="CQ6" s="385"/>
      <c r="CR6" s="385"/>
      <c r="CS6" s="385"/>
      <c r="CT6" s="385"/>
      <c r="CU6" s="385"/>
      <c r="CV6" s="385"/>
      <c r="CW6" s="385"/>
      <c r="CX6" s="385"/>
      <c r="CY6" s="385"/>
      <c r="CZ6" s="385"/>
      <c r="DA6" s="385"/>
      <c r="DB6" s="385"/>
      <c r="DC6" s="385"/>
      <c r="DD6" s="385"/>
      <c r="DE6" s="385"/>
      <c r="DF6" s="385"/>
      <c r="DG6" s="385"/>
      <c r="DH6" s="385"/>
      <c r="DI6" s="385"/>
      <c r="DJ6" s="385"/>
      <c r="DK6" s="385"/>
      <c r="DL6" s="385"/>
      <c r="DM6" s="385"/>
      <c r="DN6" s="385"/>
      <c r="DO6" s="385"/>
      <c r="DP6" s="385"/>
      <c r="DQ6" s="385"/>
      <c r="DR6" s="385"/>
      <c r="DS6" s="385"/>
      <c r="DT6" s="385"/>
      <c r="DU6" s="385"/>
      <c r="DV6" s="385"/>
      <c r="DW6" s="385"/>
      <c r="DX6" s="385"/>
      <c r="DY6" s="385"/>
      <c r="DZ6" s="385"/>
      <c r="EA6" s="385"/>
      <c r="EB6" s="385"/>
      <c r="EC6" s="385"/>
      <c r="ED6" s="385"/>
      <c r="EE6" s="385"/>
      <c r="EF6" s="385"/>
      <c r="EG6" s="385"/>
      <c r="EH6" s="385"/>
      <c r="EI6" s="385"/>
      <c r="EJ6" s="385"/>
      <c r="EK6" s="385"/>
      <c r="EL6" s="385"/>
      <c r="EM6" s="385"/>
      <c r="EN6" s="385"/>
      <c r="EO6" s="385"/>
      <c r="EP6" s="385"/>
      <c r="EQ6" s="385"/>
      <c r="ER6" s="385"/>
      <c r="ES6" s="385"/>
      <c r="ET6" s="385"/>
      <c r="EU6" s="385"/>
      <c r="EV6" s="385"/>
      <c r="EW6" s="385"/>
      <c r="EX6" s="385"/>
      <c r="EY6" s="385"/>
      <c r="EZ6" s="385"/>
      <c r="FA6" s="385"/>
      <c r="FB6" s="385"/>
      <c r="FC6" s="385"/>
      <c r="FD6" s="385"/>
      <c r="FE6" s="385"/>
      <c r="FF6" s="385"/>
      <c r="FG6" s="385"/>
      <c r="FH6" s="385"/>
      <c r="FI6" s="385"/>
      <c r="FJ6" s="385"/>
      <c r="FK6" s="385"/>
      <c r="FL6" s="385"/>
      <c r="FM6" s="385"/>
      <c r="FN6" s="385"/>
      <c r="FO6" s="385"/>
      <c r="FP6" s="385"/>
      <c r="FQ6" s="385"/>
      <c r="FR6" s="385"/>
      <c r="FS6" s="385"/>
      <c r="FT6" s="385"/>
      <c r="FU6" s="385"/>
      <c r="FV6" s="385"/>
      <c r="FW6" s="385"/>
      <c r="FX6" s="385"/>
      <c r="FY6" s="385"/>
      <c r="FZ6" s="385"/>
      <c r="GA6" s="385"/>
      <c r="GB6" s="385"/>
      <c r="GC6" s="385"/>
      <c r="GD6" s="385"/>
      <c r="GE6" s="385"/>
      <c r="GF6" s="385"/>
      <c r="GG6" s="385"/>
      <c r="GH6" s="385"/>
      <c r="GI6" s="385"/>
      <c r="GJ6" s="385"/>
      <c r="GK6" s="385"/>
      <c r="GL6" s="385"/>
      <c r="GM6" s="385"/>
      <c r="GN6" s="385"/>
      <c r="GO6" s="385"/>
      <c r="GP6" s="385"/>
      <c r="GQ6" s="385"/>
      <c r="GR6" s="385"/>
      <c r="GS6" s="385"/>
      <c r="GT6" s="385"/>
      <c r="GU6" s="385"/>
      <c r="GV6" s="385"/>
      <c r="GW6" s="385"/>
      <c r="GX6" s="385"/>
      <c r="GY6" s="385"/>
      <c r="GZ6" s="385"/>
      <c r="HA6" s="385"/>
      <c r="HB6" s="385"/>
      <c r="HC6" s="385"/>
      <c r="HD6" s="385"/>
      <c r="HE6" s="385"/>
      <c r="HF6" s="385"/>
      <c r="HG6" s="385"/>
      <c r="HH6" s="385"/>
      <c r="HI6" s="385"/>
      <c r="HJ6" s="385"/>
      <c r="HK6" s="385"/>
      <c r="HL6" s="385"/>
      <c r="HM6" s="385"/>
      <c r="HN6" s="385"/>
      <c r="HO6" s="385"/>
      <c r="HP6" s="385"/>
      <c r="HQ6" s="385"/>
      <c r="HR6" s="385"/>
      <c r="HS6" s="385"/>
      <c r="HT6" s="385"/>
      <c r="HU6" s="385"/>
      <c r="HV6" s="385"/>
      <c r="HW6" s="385"/>
      <c r="HX6" s="385"/>
      <c r="HY6" s="385"/>
      <c r="HZ6" s="385"/>
      <c r="IA6" s="385"/>
      <c r="IB6" s="385"/>
      <c r="IC6" s="385"/>
      <c r="ID6" s="385"/>
      <c r="IE6" s="385"/>
      <c r="IF6" s="385"/>
      <c r="IG6" s="385"/>
      <c r="IH6" s="385"/>
      <c r="II6" s="385"/>
      <c r="IJ6" s="385"/>
      <c r="IK6" s="385"/>
      <c r="IL6" s="385"/>
      <c r="IM6" s="385"/>
      <c r="IN6" s="385"/>
      <c r="IO6" s="385"/>
      <c r="IP6" s="385"/>
      <c r="IQ6" s="385"/>
      <c r="IR6" s="385"/>
      <c r="IS6" s="385"/>
      <c r="IT6" s="385"/>
      <c r="IU6" s="385"/>
      <c r="IV6" s="385"/>
      <c r="IW6" s="385"/>
      <c r="IX6" s="385"/>
      <c r="IY6" s="385"/>
      <c r="IZ6" s="385"/>
      <c r="JA6" s="385"/>
      <c r="JB6" s="385"/>
      <c r="JC6" s="385"/>
      <c r="JD6" s="385"/>
      <c r="JE6" s="385"/>
      <c r="JF6" s="385"/>
      <c r="JG6" s="385"/>
      <c r="JH6" s="385"/>
      <c r="JI6" s="385"/>
      <c r="JJ6" s="385"/>
      <c r="JK6" s="385"/>
      <c r="JL6" s="385"/>
      <c r="JM6" s="385"/>
      <c r="JN6" s="385"/>
      <c r="JO6" s="385"/>
      <c r="JP6" s="385"/>
      <c r="JQ6" s="385"/>
      <c r="JR6" s="385"/>
      <c r="JS6" s="385"/>
      <c r="JT6" s="385"/>
      <c r="JU6" s="385"/>
      <c r="JV6" s="385"/>
      <c r="JW6" s="385"/>
      <c r="JX6" s="385"/>
      <c r="JY6" s="385"/>
      <c r="JZ6" s="385"/>
      <c r="KA6" s="385"/>
      <c r="KB6" s="385"/>
      <c r="KC6" s="385"/>
      <c r="KD6" s="385"/>
      <c r="KE6" s="385"/>
      <c r="KF6" s="385"/>
      <c r="KG6" s="385"/>
      <c r="KH6" s="385"/>
      <c r="KI6" s="385"/>
      <c r="KJ6" s="385"/>
      <c r="KK6" s="385"/>
      <c r="KL6" s="385"/>
      <c r="KM6" s="385"/>
      <c r="KN6" s="385"/>
      <c r="KO6" s="385"/>
      <c r="KP6" s="385"/>
      <c r="KQ6" s="385"/>
      <c r="KR6" s="385"/>
      <c r="KS6" s="385"/>
      <c r="KT6" s="385"/>
      <c r="KU6" s="385"/>
      <c r="KV6" s="385"/>
      <c r="KW6" s="385"/>
      <c r="KX6" s="385"/>
      <c r="KY6" s="385"/>
      <c r="KZ6" s="385"/>
      <c r="LA6" s="385"/>
      <c r="LB6" s="385"/>
      <c r="LC6" s="385"/>
      <c r="LD6" s="385"/>
      <c r="LE6" s="385"/>
      <c r="LF6" s="385"/>
      <c r="LG6" s="385"/>
      <c r="LH6" s="385"/>
      <c r="LI6" s="385"/>
      <c r="LJ6" s="385"/>
      <c r="LK6" s="385"/>
      <c r="LL6" s="385"/>
      <c r="LM6" s="385"/>
      <c r="LN6" s="385"/>
      <c r="LO6" s="385"/>
      <c r="LP6" s="385"/>
      <c r="LQ6" s="385"/>
      <c r="LR6" s="385"/>
      <c r="LS6" s="385"/>
      <c r="LT6" s="385"/>
      <c r="LU6" s="385"/>
      <c r="LV6" s="385"/>
      <c r="LW6" s="385"/>
      <c r="LX6" s="385"/>
      <c r="LY6" s="385"/>
      <c r="LZ6" s="385"/>
      <c r="MA6" s="385"/>
      <c r="MB6" s="385"/>
      <c r="MC6" s="385"/>
      <c r="MD6" s="385"/>
      <c r="ME6" s="385"/>
      <c r="MF6" s="385"/>
      <c r="MG6" s="385"/>
      <c r="MH6" s="385"/>
      <c r="MI6" s="385"/>
      <c r="MJ6" s="385"/>
      <c r="MK6" s="385"/>
      <c r="ML6" s="385"/>
      <c r="MM6" s="385"/>
      <c r="MN6" s="385"/>
      <c r="MO6" s="385"/>
      <c r="MP6" s="385"/>
      <c r="MQ6" s="385"/>
      <c r="MR6" s="385"/>
      <c r="MS6" s="385"/>
      <c r="MT6" s="385"/>
      <c r="MU6" s="385"/>
      <c r="MV6" s="385"/>
      <c r="MW6" s="385"/>
      <c r="MX6" s="385"/>
      <c r="MY6" s="385"/>
      <c r="MZ6" s="385"/>
      <c r="NA6" s="385"/>
      <c r="NB6" s="385"/>
      <c r="NC6" s="385"/>
      <c r="ND6" s="385"/>
      <c r="NE6" s="385"/>
      <c r="NF6" s="385"/>
      <c r="NG6" s="385"/>
      <c r="NH6" s="385"/>
      <c r="NI6" s="385"/>
      <c r="NJ6" s="385"/>
      <c r="NK6" s="385"/>
      <c r="NL6" s="385"/>
      <c r="NM6" s="385"/>
      <c r="NN6" s="385"/>
      <c r="NO6" s="385"/>
      <c r="NP6" s="385"/>
      <c r="NQ6" s="385"/>
      <c r="NR6" s="385"/>
      <c r="NS6" s="385"/>
      <c r="NT6" s="385"/>
      <c r="NU6" s="385"/>
      <c r="NV6" s="385"/>
      <c r="NW6" s="385"/>
      <c r="NX6" s="385"/>
      <c r="NY6" s="385"/>
      <c r="NZ6" s="385"/>
      <c r="OA6" s="385"/>
      <c r="OB6" s="385"/>
      <c r="OC6" s="385"/>
      <c r="OD6" s="385"/>
      <c r="OE6" s="385"/>
      <c r="OF6" s="385"/>
      <c r="OG6" s="385"/>
      <c r="OH6" s="385"/>
      <c r="OI6" s="385"/>
      <c r="OJ6" s="385"/>
      <c r="OK6" s="385"/>
      <c r="OL6" s="385"/>
      <c r="OM6" s="385"/>
      <c r="ON6" s="385"/>
      <c r="OO6" s="385"/>
      <c r="OP6" s="385"/>
      <c r="OQ6" s="385"/>
      <c r="OR6" s="385"/>
      <c r="OS6" s="385"/>
      <c r="OT6" s="385"/>
      <c r="OU6" s="385"/>
      <c r="OV6" s="385"/>
      <c r="OW6" s="385"/>
      <c r="OX6" s="385"/>
      <c r="OY6" s="385"/>
      <c r="OZ6" s="385"/>
      <c r="PA6" s="385"/>
      <c r="PB6" s="385"/>
      <c r="PC6" s="385"/>
      <c r="PD6" s="385"/>
      <c r="PE6" s="385"/>
      <c r="PF6" s="385"/>
      <c r="PG6" s="385"/>
      <c r="PH6" s="385"/>
      <c r="PI6" s="385"/>
      <c r="PJ6" s="385"/>
      <c r="PK6" s="385"/>
      <c r="PL6" s="385"/>
      <c r="PM6" s="385"/>
      <c r="PN6" s="385"/>
      <c r="PO6" s="385"/>
      <c r="PP6" s="385"/>
      <c r="PQ6" s="385"/>
      <c r="PR6" s="385"/>
      <c r="PS6" s="385"/>
      <c r="PT6" s="385"/>
      <c r="PU6" s="385"/>
      <c r="PV6" s="385"/>
      <c r="PW6" s="385"/>
      <c r="PX6" s="385"/>
      <c r="PY6" s="385"/>
      <c r="PZ6" s="385"/>
      <c r="QA6" s="385"/>
      <c r="QB6" s="385"/>
      <c r="QC6" s="385"/>
      <c r="QD6" s="385"/>
      <c r="QE6" s="385"/>
      <c r="QF6" s="385"/>
      <c r="QG6" s="385"/>
      <c r="QH6" s="385"/>
      <c r="QI6" s="385"/>
      <c r="QJ6" s="385"/>
      <c r="QK6" s="385"/>
      <c r="QL6" s="385"/>
      <c r="QM6" s="385"/>
      <c r="QN6" s="385"/>
      <c r="QO6" s="385"/>
      <c r="QP6" s="385"/>
      <c r="QQ6" s="385"/>
      <c r="QR6" s="385"/>
      <c r="QS6" s="385"/>
      <c r="QT6" s="385"/>
      <c r="QU6" s="385"/>
      <c r="QV6" s="385"/>
      <c r="QW6" s="385"/>
      <c r="QX6" s="385"/>
      <c r="QY6" s="385"/>
      <c r="QZ6" s="385"/>
      <c r="RA6" s="385"/>
      <c r="RB6" s="385"/>
      <c r="RC6" s="385"/>
      <c r="RD6" s="385"/>
      <c r="RE6" s="385"/>
      <c r="RF6" s="385"/>
      <c r="RG6" s="385"/>
      <c r="RH6" s="385"/>
      <c r="RI6" s="385"/>
      <c r="RJ6" s="385"/>
      <c r="RK6" s="385"/>
      <c r="RL6" s="385"/>
      <c r="RM6" s="385"/>
      <c r="RN6" s="385"/>
      <c r="RO6" s="385"/>
      <c r="RP6" s="385"/>
      <c r="RQ6" s="385"/>
      <c r="RR6" s="385"/>
      <c r="RS6" s="385"/>
      <c r="RT6" s="385"/>
      <c r="RU6" s="385"/>
      <c r="RV6" s="385"/>
      <c r="RW6" s="385"/>
      <c r="RX6" s="385"/>
      <c r="RY6" s="385"/>
      <c r="RZ6" s="385"/>
      <c r="SA6" s="385"/>
      <c r="SB6" s="385"/>
      <c r="SC6" s="385"/>
      <c r="SD6" s="385"/>
      <c r="SE6" s="385"/>
      <c r="SF6" s="385"/>
      <c r="SG6" s="385"/>
      <c r="SH6" s="385"/>
      <c r="SI6" s="385"/>
      <c r="SJ6" s="385"/>
      <c r="SK6" s="385"/>
      <c r="SL6" s="385"/>
      <c r="SM6" s="385"/>
      <c r="SN6" s="385"/>
      <c r="SO6" s="385"/>
      <c r="SP6" s="385"/>
      <c r="SQ6" s="385"/>
      <c r="SR6" s="385"/>
      <c r="SS6" s="385"/>
      <c r="ST6" s="385"/>
      <c r="SU6" s="385"/>
      <c r="SV6" s="385"/>
      <c r="SW6" s="385"/>
      <c r="SX6" s="385"/>
      <c r="SY6" s="385"/>
      <c r="SZ6" s="385"/>
      <c r="TA6" s="385"/>
      <c r="TB6" s="385"/>
      <c r="TC6" s="385"/>
      <c r="TD6" s="385"/>
      <c r="TE6" s="385"/>
      <c r="TF6" s="385"/>
      <c r="TG6" s="385"/>
      <c r="TH6" s="385"/>
      <c r="TI6" s="385"/>
      <c r="TJ6" s="385"/>
      <c r="TK6" s="385"/>
      <c r="TL6" s="385"/>
      <c r="TM6" s="385"/>
      <c r="TN6" s="385"/>
      <c r="TO6" s="385"/>
      <c r="TP6" s="385"/>
      <c r="TQ6" s="385"/>
      <c r="TR6" s="385"/>
      <c r="TS6" s="385"/>
      <c r="TT6" s="385"/>
      <c r="TU6" s="385"/>
      <c r="TV6" s="385"/>
      <c r="TW6" s="385"/>
      <c r="TX6" s="385"/>
      <c r="TY6" s="385"/>
      <c r="TZ6" s="385"/>
      <c r="UA6" s="385"/>
      <c r="UB6" s="385"/>
      <c r="UC6" s="385"/>
      <c r="UD6" s="385"/>
      <c r="UE6" s="385"/>
      <c r="UF6" s="385"/>
      <c r="UG6" s="385"/>
      <c r="UH6" s="385"/>
      <c r="UI6" s="385"/>
      <c r="UJ6" s="385"/>
      <c r="UK6" s="385"/>
      <c r="UL6" s="385"/>
      <c r="UM6" s="385"/>
      <c r="UN6" s="385"/>
      <c r="UO6" s="385"/>
      <c r="UP6" s="385"/>
      <c r="UQ6" s="385"/>
      <c r="UR6" s="385"/>
      <c r="US6" s="385"/>
      <c r="UT6" s="385"/>
      <c r="UU6" s="385"/>
      <c r="UV6" s="385"/>
      <c r="UW6" s="385"/>
      <c r="UX6" s="385"/>
      <c r="UY6" s="385"/>
      <c r="UZ6" s="385"/>
      <c r="VA6" s="385"/>
      <c r="VB6" s="385"/>
      <c r="VC6" s="385"/>
      <c r="VD6" s="385"/>
      <c r="VE6" s="385"/>
      <c r="VF6" s="385"/>
      <c r="VG6" s="385"/>
      <c r="VH6" s="385"/>
      <c r="VI6" s="385"/>
      <c r="VJ6" s="385"/>
      <c r="VK6" s="385"/>
      <c r="VL6" s="385"/>
      <c r="VM6" s="385"/>
      <c r="VN6" s="385"/>
      <c r="VO6" s="385"/>
      <c r="VP6" s="385"/>
      <c r="VQ6" s="385"/>
      <c r="VR6" s="385"/>
      <c r="VS6" s="385"/>
      <c r="VT6" s="385"/>
      <c r="VU6" s="385"/>
      <c r="VV6" s="385"/>
      <c r="VW6" s="385"/>
      <c r="VX6" s="385"/>
      <c r="VY6" s="385"/>
      <c r="VZ6" s="385"/>
      <c r="WA6" s="385"/>
      <c r="WB6" s="385"/>
      <c r="WC6" s="385"/>
      <c r="WD6" s="385"/>
      <c r="WE6" s="385"/>
      <c r="WF6" s="385"/>
      <c r="WG6" s="385"/>
      <c r="WH6" s="385"/>
      <c r="WI6" s="385"/>
      <c r="WJ6" s="385"/>
      <c r="WK6" s="385"/>
      <c r="WL6" s="385"/>
      <c r="WM6" s="385"/>
      <c r="WN6" s="385"/>
      <c r="WO6" s="385"/>
      <c r="WP6" s="385"/>
      <c r="WQ6" s="385"/>
      <c r="WR6" s="385"/>
      <c r="WS6" s="385"/>
      <c r="WT6" s="385"/>
      <c r="WU6" s="385"/>
      <c r="WV6" s="385"/>
      <c r="WW6" s="385"/>
      <c r="WX6" s="385"/>
      <c r="WY6" s="385"/>
      <c r="WZ6" s="385"/>
      <c r="XA6" s="385"/>
      <c r="XB6" s="385"/>
      <c r="XC6" s="385"/>
      <c r="XD6" s="385"/>
      <c r="XE6" s="385"/>
      <c r="XF6" s="385"/>
      <c r="XG6" s="385"/>
      <c r="XH6" s="385"/>
      <c r="XI6" s="385"/>
      <c r="XJ6" s="385"/>
      <c r="XK6" s="385"/>
      <c r="XL6" s="385"/>
      <c r="XM6" s="385"/>
      <c r="XN6" s="385"/>
      <c r="XO6" s="385"/>
      <c r="XP6" s="385"/>
      <c r="XQ6" s="385"/>
      <c r="XR6" s="385"/>
      <c r="XS6" s="385"/>
      <c r="XT6" s="385"/>
      <c r="XU6" s="385"/>
      <c r="XV6" s="385"/>
      <c r="XW6" s="385"/>
      <c r="XX6" s="385"/>
      <c r="XY6" s="385"/>
      <c r="XZ6" s="385"/>
      <c r="YA6" s="385"/>
      <c r="YB6" s="385"/>
      <c r="YC6" s="385"/>
      <c r="YD6" s="385"/>
      <c r="YE6" s="385"/>
      <c r="YF6" s="385"/>
      <c r="YG6" s="385"/>
      <c r="YH6" s="385"/>
      <c r="YI6" s="385"/>
      <c r="YJ6" s="385"/>
      <c r="YK6" s="385"/>
      <c r="YL6" s="385"/>
      <c r="YM6" s="385"/>
      <c r="YN6" s="385"/>
      <c r="YO6" s="385"/>
      <c r="YP6" s="385"/>
      <c r="YQ6" s="385"/>
      <c r="YR6" s="385"/>
      <c r="YS6" s="385"/>
      <c r="YT6" s="385"/>
      <c r="YU6" s="385"/>
      <c r="YV6" s="385"/>
      <c r="YW6" s="385"/>
      <c r="YX6" s="385"/>
      <c r="YY6" s="385"/>
      <c r="YZ6" s="385"/>
      <c r="ZA6" s="385"/>
      <c r="ZB6" s="385"/>
      <c r="ZC6" s="385"/>
      <c r="ZD6" s="385"/>
      <c r="ZE6" s="385"/>
      <c r="ZF6" s="385"/>
      <c r="ZG6" s="385"/>
      <c r="ZH6" s="385"/>
      <c r="ZI6" s="385"/>
      <c r="ZJ6" s="385"/>
      <c r="ZK6" s="385"/>
      <c r="ZL6" s="385"/>
      <c r="ZM6" s="385"/>
      <c r="ZN6" s="385"/>
      <c r="ZO6" s="385"/>
      <c r="ZP6" s="385"/>
      <c r="ZQ6" s="385"/>
      <c r="ZR6" s="385"/>
      <c r="ZS6" s="385"/>
      <c r="ZT6" s="385"/>
      <c r="ZU6" s="385"/>
      <c r="ZV6" s="385"/>
      <c r="ZW6" s="385"/>
      <c r="ZX6" s="385"/>
      <c r="ZY6" s="385"/>
      <c r="ZZ6" s="385"/>
      <c r="AAA6" s="385"/>
      <c r="AAB6" s="385"/>
      <c r="AAC6" s="385"/>
      <c r="AAD6" s="385"/>
      <c r="AAE6" s="385"/>
      <c r="AAF6" s="385"/>
      <c r="AAG6" s="385"/>
      <c r="AAH6" s="385"/>
      <c r="AAI6" s="385"/>
      <c r="AAJ6" s="385"/>
      <c r="AAK6" s="385"/>
      <c r="AAL6" s="385"/>
      <c r="AAM6" s="385"/>
      <c r="AAN6" s="385"/>
      <c r="AAO6" s="385"/>
      <c r="AAP6" s="385"/>
      <c r="AAQ6" s="385"/>
      <c r="AAR6" s="385"/>
      <c r="AAS6" s="385"/>
      <c r="AAT6" s="385"/>
      <c r="AAU6" s="385"/>
      <c r="AAV6" s="385"/>
      <c r="AAW6" s="385"/>
      <c r="AAX6" s="385"/>
      <c r="AAY6" s="385"/>
      <c r="AAZ6" s="385"/>
      <c r="ABA6" s="385"/>
      <c r="ABB6" s="385"/>
      <c r="ABC6" s="385"/>
      <c r="ABD6" s="385"/>
      <c r="ABE6" s="385"/>
      <c r="ABF6" s="385"/>
      <c r="ABG6" s="385"/>
      <c r="ABH6" s="385"/>
      <c r="ABI6" s="385"/>
      <c r="ABJ6" s="385"/>
      <c r="ABK6" s="385"/>
      <c r="ABL6" s="385"/>
      <c r="ABM6" s="385"/>
      <c r="ABN6" s="385"/>
      <c r="ABO6" s="385"/>
      <c r="ABP6" s="385"/>
      <c r="ABQ6" s="385"/>
      <c r="ABR6" s="385"/>
      <c r="ABS6" s="385"/>
      <c r="ABT6" s="385"/>
      <c r="ABU6" s="385"/>
      <c r="ABV6" s="385"/>
      <c r="ABW6" s="385"/>
      <c r="ABX6" s="385"/>
      <c r="ABY6" s="385"/>
      <c r="ABZ6" s="385"/>
      <c r="ACA6" s="385"/>
      <c r="ACB6" s="385"/>
      <c r="ACC6" s="385"/>
      <c r="ACD6" s="385"/>
      <c r="ACE6" s="385"/>
      <c r="ACF6" s="385"/>
      <c r="ACG6" s="385"/>
      <c r="ACH6" s="385"/>
      <c r="ACI6" s="385"/>
      <c r="ACJ6" s="385"/>
      <c r="ACK6" s="385"/>
      <c r="ACL6" s="385"/>
      <c r="ACM6" s="385"/>
      <c r="ACN6" s="385"/>
      <c r="ACO6" s="385"/>
      <c r="ACP6" s="385"/>
      <c r="ACQ6" s="385"/>
      <c r="ACR6" s="385"/>
      <c r="ACS6" s="385"/>
      <c r="ACT6" s="385"/>
      <c r="ACU6" s="385"/>
      <c r="ACV6" s="385"/>
      <c r="ACW6" s="385"/>
      <c r="ACX6" s="385"/>
      <c r="ACY6" s="385"/>
      <c r="ACZ6" s="385"/>
      <c r="ADA6" s="385"/>
      <c r="ADB6" s="385"/>
      <c r="ADC6" s="385"/>
      <c r="ADD6" s="385"/>
      <c r="ADE6" s="385"/>
      <c r="ADF6" s="385"/>
      <c r="ADG6" s="385"/>
      <c r="ADH6" s="385"/>
      <c r="ADI6" s="385"/>
      <c r="ADJ6" s="385"/>
      <c r="ADK6" s="385"/>
      <c r="ADL6" s="385"/>
      <c r="ADM6" s="385"/>
      <c r="ADN6" s="385"/>
      <c r="ADO6" s="385"/>
      <c r="ADP6" s="385"/>
      <c r="ADQ6" s="385"/>
      <c r="ADR6" s="385"/>
      <c r="ADS6" s="385"/>
      <c r="ADT6" s="385"/>
      <c r="ADU6" s="385"/>
      <c r="ADV6" s="385"/>
      <c r="ADW6" s="385"/>
      <c r="ADX6" s="385"/>
      <c r="ADY6" s="385"/>
      <c r="ADZ6" s="385"/>
      <c r="AEA6" s="385"/>
      <c r="AEB6" s="385"/>
      <c r="AEC6" s="385"/>
      <c r="AED6" s="385"/>
      <c r="AEE6" s="385"/>
      <c r="AEF6" s="385"/>
      <c r="AEG6" s="385"/>
      <c r="AEH6" s="385"/>
      <c r="AEI6" s="385"/>
      <c r="AEJ6" s="385"/>
      <c r="AEK6" s="385"/>
      <c r="AEL6" s="385"/>
      <c r="AEM6" s="385"/>
      <c r="AEN6" s="385"/>
      <c r="AEO6" s="385"/>
      <c r="AEP6" s="385"/>
      <c r="AEQ6" s="385"/>
      <c r="AER6" s="385"/>
      <c r="AES6" s="385"/>
      <c r="AET6" s="385"/>
      <c r="AEU6" s="385"/>
      <c r="AEV6" s="385"/>
      <c r="AEW6" s="385"/>
      <c r="AEX6" s="385"/>
      <c r="AEY6" s="385"/>
      <c r="AEZ6" s="385"/>
      <c r="AFA6" s="385"/>
      <c r="AFB6" s="385"/>
      <c r="AFC6" s="385"/>
      <c r="AFD6" s="385"/>
      <c r="AFE6" s="385"/>
      <c r="AFF6" s="385"/>
      <c r="AFG6" s="385"/>
      <c r="AFH6" s="385"/>
      <c r="AFI6" s="385"/>
      <c r="AFJ6" s="385"/>
      <c r="AFK6" s="385"/>
      <c r="AFL6" s="385"/>
      <c r="AFM6" s="385"/>
      <c r="AFN6" s="385"/>
      <c r="AFO6" s="385"/>
      <c r="AFP6" s="385"/>
      <c r="AFQ6" s="385"/>
      <c r="AFR6" s="385"/>
      <c r="AFS6" s="385"/>
      <c r="AFT6" s="385"/>
      <c r="AFU6" s="385"/>
      <c r="AFV6" s="385"/>
      <c r="AFW6" s="385"/>
      <c r="AFX6" s="385"/>
      <c r="AFY6" s="385"/>
      <c r="AFZ6" s="385"/>
      <c r="AGA6" s="385"/>
      <c r="AGB6" s="385"/>
      <c r="AGC6" s="385"/>
      <c r="AGD6" s="385"/>
      <c r="AGE6" s="385"/>
      <c r="AGF6" s="385"/>
      <c r="AGG6" s="385"/>
      <c r="AGH6" s="385"/>
      <c r="AGI6" s="385"/>
      <c r="AGJ6" s="385"/>
      <c r="AGK6" s="385"/>
      <c r="AGL6" s="385"/>
      <c r="AGM6" s="385"/>
      <c r="AGN6" s="385"/>
      <c r="AGO6" s="385"/>
      <c r="AGP6" s="385"/>
      <c r="AGQ6" s="385"/>
      <c r="AGR6" s="385"/>
      <c r="AGS6" s="385"/>
      <c r="AGT6" s="385"/>
      <c r="AGU6" s="385"/>
      <c r="AGV6" s="385"/>
      <c r="AGW6" s="385"/>
      <c r="AGX6" s="385"/>
      <c r="AGY6" s="385"/>
      <c r="AGZ6" s="385"/>
      <c r="AHA6" s="385"/>
      <c r="AHB6" s="385"/>
      <c r="AHC6" s="385"/>
      <c r="AHD6" s="385"/>
      <c r="AHE6" s="385"/>
      <c r="AHF6" s="385"/>
      <c r="AHG6" s="385"/>
      <c r="AHH6" s="385"/>
      <c r="AHI6" s="385"/>
      <c r="AHJ6" s="385"/>
      <c r="AHK6" s="385"/>
      <c r="AHL6" s="385"/>
      <c r="AHM6" s="385"/>
      <c r="AHN6" s="385"/>
      <c r="AHO6" s="385"/>
      <c r="AHP6" s="385"/>
      <c r="AHQ6" s="385"/>
      <c r="AHR6" s="385"/>
      <c r="AHS6" s="385"/>
      <c r="AHT6" s="385"/>
      <c r="AHU6" s="385"/>
      <c r="AHV6" s="385"/>
      <c r="AHW6" s="385"/>
      <c r="AHX6" s="385"/>
      <c r="AHY6" s="385"/>
      <c r="AHZ6" s="385"/>
      <c r="AIA6" s="385"/>
      <c r="AIB6" s="385"/>
      <c r="AIC6" s="385"/>
      <c r="AID6" s="385"/>
      <c r="AIE6" s="385"/>
      <c r="AIF6" s="385"/>
      <c r="AIG6" s="385"/>
      <c r="AIH6" s="385"/>
      <c r="AII6" s="385"/>
      <c r="AIJ6" s="385"/>
      <c r="AIK6" s="385"/>
      <c r="AIL6" s="385"/>
      <c r="AIM6" s="385"/>
      <c r="AIN6" s="385"/>
      <c r="AIO6" s="385"/>
      <c r="AIP6" s="385"/>
      <c r="AIQ6" s="385"/>
      <c r="AIR6" s="385"/>
      <c r="AIS6" s="385"/>
      <c r="AIT6" s="385"/>
      <c r="AIU6" s="385"/>
      <c r="AIV6" s="385"/>
      <c r="AIW6" s="385"/>
      <c r="AIX6" s="385"/>
      <c r="AIY6" s="385"/>
      <c r="AIZ6" s="385"/>
      <c r="AJA6" s="385"/>
      <c r="AJB6" s="385"/>
      <c r="AJC6" s="385"/>
      <c r="AJD6" s="385"/>
      <c r="AJE6" s="385"/>
      <c r="AJF6" s="385"/>
      <c r="AJG6" s="385"/>
      <c r="AJH6" s="385"/>
      <c r="AJI6" s="385"/>
      <c r="AJJ6" s="385"/>
      <c r="AJK6" s="385"/>
      <c r="AJL6" s="385"/>
      <c r="AJM6" s="385"/>
      <c r="AJN6" s="385"/>
      <c r="AJO6" s="385"/>
      <c r="AJP6" s="385"/>
      <c r="AJQ6" s="385"/>
      <c r="AJR6" s="385"/>
      <c r="AJS6" s="385"/>
      <c r="AJT6" s="385"/>
      <c r="AJU6" s="385"/>
      <c r="AJV6" s="385"/>
      <c r="AJW6" s="385"/>
      <c r="AJX6" s="385"/>
      <c r="AJY6" s="385"/>
      <c r="AJZ6" s="385"/>
      <c r="AKA6" s="385"/>
      <c r="AKB6" s="385"/>
      <c r="AKC6" s="385"/>
      <c r="AKD6" s="385"/>
      <c r="AKE6" s="385"/>
      <c r="AKF6" s="385"/>
      <c r="AKG6" s="385"/>
      <c r="AKH6" s="385"/>
      <c r="AKI6" s="385"/>
      <c r="AKJ6" s="385"/>
      <c r="AKK6" s="385"/>
      <c r="AKL6" s="385"/>
      <c r="AKM6" s="385"/>
      <c r="AKN6" s="385"/>
      <c r="AKO6" s="385"/>
      <c r="AKP6" s="385"/>
      <c r="AKQ6" s="385"/>
      <c r="AKR6" s="385"/>
      <c r="AKS6" s="385"/>
      <c r="AKT6" s="385"/>
      <c r="AKU6" s="385"/>
      <c r="AKV6" s="385"/>
      <c r="AKW6" s="385"/>
      <c r="AKX6" s="385"/>
      <c r="AKY6" s="385"/>
      <c r="AKZ6" s="385"/>
      <c r="ALA6" s="385"/>
      <c r="ALB6" s="385"/>
      <c r="ALC6" s="385"/>
      <c r="ALD6" s="385"/>
      <c r="ALE6" s="385"/>
      <c r="ALF6" s="385"/>
      <c r="ALG6" s="385"/>
      <c r="ALH6" s="385"/>
      <c r="ALI6" s="385"/>
      <c r="ALJ6" s="385"/>
      <c r="ALK6" s="385"/>
      <c r="ALL6" s="385"/>
      <c r="ALM6" s="385"/>
      <c r="ALN6" s="385"/>
      <c r="ALO6" s="385"/>
      <c r="ALP6" s="385"/>
      <c r="ALQ6" s="385"/>
      <c r="ALR6" s="385"/>
      <c r="ALS6" s="385"/>
      <c r="ALT6" s="385"/>
      <c r="ALU6" s="385"/>
      <c r="ALV6" s="385"/>
      <c r="ALW6" s="385"/>
      <c r="ALX6" s="385"/>
      <c r="ALY6" s="385"/>
      <c r="ALZ6" s="385"/>
      <c r="AMA6" s="385"/>
      <c r="AMB6" s="385"/>
      <c r="AMC6" s="385"/>
      <c r="AMD6" s="385"/>
      <c r="AME6" s="385"/>
      <c r="AMF6" s="385"/>
      <c r="AMG6" s="385"/>
      <c r="AMH6" s="385"/>
      <c r="AMI6" s="385"/>
      <c r="AMJ6" s="385"/>
      <c r="AMK6" s="385"/>
      <c r="AML6" s="385"/>
      <c r="AMM6" s="385"/>
      <c r="AMN6" s="385"/>
      <c r="AMO6" s="385"/>
      <c r="AMP6" s="385"/>
      <c r="AMQ6" s="385"/>
      <c r="AMR6" s="385"/>
      <c r="AMS6" s="385"/>
      <c r="AMT6" s="385"/>
      <c r="AMU6" s="385"/>
      <c r="AMV6" s="385"/>
      <c r="AMW6" s="385"/>
      <c r="AMX6" s="385"/>
      <c r="AMY6" s="385"/>
      <c r="AMZ6" s="385"/>
      <c r="ANA6" s="385"/>
      <c r="ANB6" s="385"/>
      <c r="ANC6" s="385"/>
      <c r="AND6" s="385"/>
      <c r="ANE6" s="385"/>
      <c r="ANF6" s="385"/>
      <c r="ANG6" s="385"/>
      <c r="ANH6" s="385"/>
      <c r="ANI6" s="385"/>
      <c r="ANJ6" s="385"/>
      <c r="ANK6" s="385"/>
      <c r="ANL6" s="385"/>
      <c r="ANM6" s="385"/>
      <c r="ANN6" s="385"/>
      <c r="ANO6" s="385"/>
      <c r="ANP6" s="385"/>
      <c r="ANQ6" s="385"/>
      <c r="ANR6" s="385"/>
      <c r="ANS6" s="385"/>
      <c r="ANT6" s="385"/>
      <c r="ANU6" s="385"/>
      <c r="ANV6" s="385"/>
      <c r="ANW6" s="385"/>
      <c r="ANX6" s="385"/>
      <c r="ANY6" s="385"/>
      <c r="ANZ6" s="385"/>
      <c r="AOA6" s="385"/>
      <c r="AOB6" s="385"/>
      <c r="AOC6" s="385"/>
      <c r="AOD6" s="385"/>
      <c r="AOE6" s="385"/>
      <c r="AOF6" s="385"/>
      <c r="AOG6" s="385"/>
      <c r="AOH6" s="385"/>
      <c r="AOI6" s="385"/>
      <c r="AOJ6" s="385"/>
      <c r="AOK6" s="385"/>
      <c r="AOL6" s="385"/>
      <c r="AOM6" s="385"/>
      <c r="AON6" s="385"/>
      <c r="AOO6" s="385"/>
      <c r="AOP6" s="385"/>
      <c r="AOQ6" s="385"/>
      <c r="AOR6" s="385"/>
      <c r="AOS6" s="385"/>
      <c r="AOT6" s="385"/>
      <c r="AOU6" s="385"/>
      <c r="AOV6" s="385"/>
      <c r="AOW6" s="385"/>
      <c r="AOX6" s="385"/>
      <c r="AOY6" s="385"/>
      <c r="AOZ6" s="385"/>
      <c r="APA6" s="385"/>
      <c r="APB6" s="385"/>
      <c r="APC6" s="385"/>
      <c r="APD6" s="385"/>
      <c r="APE6" s="385"/>
      <c r="APF6" s="385"/>
      <c r="APG6" s="385"/>
      <c r="APH6" s="385"/>
      <c r="API6" s="385"/>
      <c r="APJ6" s="385"/>
      <c r="APK6" s="385"/>
      <c r="APL6" s="385"/>
      <c r="APM6" s="385"/>
      <c r="APN6" s="385"/>
      <c r="APO6" s="385"/>
      <c r="APP6" s="385"/>
      <c r="APQ6" s="385"/>
      <c r="APR6" s="385"/>
      <c r="APS6" s="385"/>
      <c r="APT6" s="385"/>
      <c r="APU6" s="385"/>
      <c r="APV6" s="385"/>
      <c r="APW6" s="385"/>
      <c r="APX6" s="385"/>
      <c r="APY6" s="385"/>
      <c r="APZ6" s="385"/>
      <c r="AQA6" s="385"/>
      <c r="AQB6" s="385"/>
      <c r="AQC6" s="385"/>
      <c r="AQD6" s="385"/>
      <c r="AQE6" s="385"/>
      <c r="AQF6" s="385"/>
      <c r="AQG6" s="385"/>
      <c r="AQH6" s="385"/>
      <c r="AQI6" s="385"/>
      <c r="AQJ6" s="385"/>
      <c r="AQK6" s="385"/>
      <c r="AQL6" s="385"/>
      <c r="AQM6" s="385"/>
      <c r="AQN6" s="385"/>
      <c r="AQO6" s="385"/>
      <c r="AQP6" s="385"/>
      <c r="AQQ6" s="385"/>
      <c r="AQR6" s="385"/>
      <c r="AQS6" s="385"/>
      <c r="AQT6" s="385"/>
      <c r="AQU6" s="385"/>
      <c r="AQV6" s="385"/>
      <c r="AQW6" s="385"/>
      <c r="AQX6" s="385"/>
      <c r="AQY6" s="385"/>
      <c r="AQZ6" s="385"/>
      <c r="ARA6" s="385"/>
      <c r="ARB6" s="385"/>
      <c r="ARC6" s="385"/>
      <c r="ARD6" s="385"/>
      <c r="ARE6" s="385"/>
      <c r="ARF6" s="385"/>
      <c r="ARG6" s="385"/>
      <c r="ARH6" s="385"/>
      <c r="ARI6" s="385"/>
      <c r="ARJ6" s="385"/>
      <c r="ARK6" s="385"/>
      <c r="ARL6" s="385"/>
      <c r="ARM6" s="385"/>
      <c r="ARN6" s="385"/>
      <c r="ARO6" s="385"/>
      <c r="ARP6" s="385"/>
      <c r="ARQ6" s="385"/>
      <c r="ARR6" s="385"/>
      <c r="ARS6" s="385"/>
      <c r="ART6" s="385"/>
      <c r="ARU6" s="385"/>
      <c r="ARV6" s="385"/>
      <c r="ARW6" s="385"/>
      <c r="ARX6" s="385"/>
      <c r="ARY6" s="385"/>
      <c r="ARZ6" s="385"/>
      <c r="ASA6" s="385"/>
      <c r="ASB6" s="385"/>
      <c r="ASC6" s="385"/>
      <c r="ASD6" s="385"/>
      <c r="ASE6" s="385"/>
      <c r="ASF6" s="385"/>
      <c r="ASG6" s="385"/>
      <c r="ASH6" s="385"/>
      <c r="ASI6" s="385"/>
      <c r="ASJ6" s="385"/>
      <c r="ASK6" s="385"/>
      <c r="ASL6" s="385"/>
      <c r="ASM6" s="385"/>
      <c r="ASN6" s="385"/>
      <c r="ASO6" s="385"/>
      <c r="ASP6" s="385"/>
      <c r="ASQ6" s="385"/>
      <c r="ASR6" s="385"/>
      <c r="ASS6" s="385"/>
      <c r="AST6" s="385"/>
      <c r="ASU6" s="385"/>
      <c r="ASV6" s="385"/>
      <c r="ASW6" s="385"/>
      <c r="ASX6" s="385"/>
      <c r="ASY6" s="385"/>
      <c r="ASZ6" s="385"/>
      <c r="ATA6" s="385"/>
      <c r="ATB6" s="385"/>
      <c r="ATC6" s="385"/>
      <c r="ATD6" s="385"/>
      <c r="ATE6" s="385"/>
      <c r="ATF6" s="385"/>
      <c r="ATG6" s="385"/>
      <c r="ATH6" s="385"/>
      <c r="ATI6" s="385"/>
      <c r="ATJ6" s="385"/>
      <c r="ATK6" s="385"/>
      <c r="ATL6" s="385"/>
      <c r="ATM6" s="385"/>
      <c r="ATN6" s="385"/>
      <c r="ATO6" s="385"/>
      <c r="ATP6" s="385"/>
      <c r="ATQ6" s="385"/>
      <c r="ATR6" s="385"/>
      <c r="ATS6" s="385"/>
      <c r="ATT6" s="385"/>
      <c r="ATU6" s="385"/>
      <c r="ATV6" s="385"/>
      <c r="ATW6" s="385"/>
      <c r="ATX6" s="385"/>
      <c r="ATY6" s="385"/>
      <c r="ATZ6" s="385"/>
      <c r="AUA6" s="385"/>
      <c r="AUB6" s="385"/>
      <c r="AUC6" s="385"/>
      <c r="AUD6" s="385"/>
      <c r="AUE6" s="385"/>
      <c r="AUF6" s="385"/>
      <c r="AUG6" s="385"/>
      <c r="AUH6" s="385"/>
      <c r="AUI6" s="385"/>
      <c r="AUJ6" s="385"/>
      <c r="AUK6" s="385"/>
      <c r="AUL6" s="385"/>
      <c r="AUM6" s="385"/>
      <c r="AUN6" s="385"/>
      <c r="AUO6" s="385"/>
      <c r="AUP6" s="385"/>
      <c r="AUQ6" s="385"/>
      <c r="AUR6" s="385"/>
      <c r="AUS6" s="385"/>
      <c r="AUT6" s="385"/>
      <c r="AUU6" s="385"/>
      <c r="AUV6" s="385"/>
      <c r="AUW6" s="385"/>
      <c r="AUX6" s="385"/>
      <c r="AUY6" s="385"/>
      <c r="AUZ6" s="385"/>
      <c r="AVA6" s="385"/>
      <c r="AVB6" s="385"/>
      <c r="AVC6" s="385"/>
      <c r="AVD6" s="385"/>
      <c r="AVE6" s="385"/>
      <c r="AVF6" s="385"/>
      <c r="AVG6" s="385"/>
      <c r="AVH6" s="385"/>
      <c r="AVI6" s="385"/>
      <c r="AVJ6" s="385"/>
      <c r="AVK6" s="385"/>
      <c r="AVL6" s="385"/>
      <c r="AVM6" s="385"/>
      <c r="AVN6" s="385"/>
      <c r="AVO6" s="385"/>
      <c r="AVP6" s="385"/>
      <c r="AVQ6" s="385"/>
      <c r="AVR6" s="385"/>
      <c r="AVS6" s="385"/>
      <c r="AVT6" s="385"/>
      <c r="AVU6" s="385"/>
      <c r="AVV6" s="385"/>
      <c r="AVW6" s="385"/>
      <c r="AVX6" s="385"/>
      <c r="AVY6" s="385"/>
      <c r="AVZ6" s="385"/>
      <c r="AWA6" s="385"/>
      <c r="AWB6" s="385"/>
      <c r="AWC6" s="385"/>
      <c r="AWD6" s="385"/>
      <c r="AWE6" s="385"/>
      <c r="AWF6" s="385"/>
      <c r="AWG6" s="385"/>
      <c r="AWH6" s="385"/>
      <c r="AWI6" s="385"/>
      <c r="AWJ6" s="385"/>
      <c r="AWK6" s="385"/>
      <c r="AWL6" s="385"/>
      <c r="AWM6" s="385"/>
      <c r="AWN6" s="385"/>
      <c r="AWO6" s="385"/>
      <c r="AWP6" s="385"/>
      <c r="AWQ6" s="385"/>
      <c r="AWR6" s="385"/>
      <c r="AWS6" s="385"/>
      <c r="AWT6" s="385"/>
      <c r="AWU6" s="385"/>
      <c r="AWV6" s="385"/>
      <c r="AWW6" s="385"/>
      <c r="AWX6" s="385"/>
      <c r="AWY6" s="385"/>
      <c r="AWZ6" s="385"/>
      <c r="AXA6" s="385"/>
      <c r="AXB6" s="385"/>
      <c r="AXC6" s="385"/>
      <c r="AXD6" s="385"/>
      <c r="AXE6" s="385"/>
      <c r="AXF6" s="385"/>
      <c r="AXG6" s="385"/>
      <c r="AXH6" s="385"/>
      <c r="AXI6" s="385"/>
      <c r="AXJ6" s="385"/>
      <c r="AXK6" s="385"/>
      <c r="AXL6" s="385"/>
      <c r="AXM6" s="385"/>
      <c r="AXN6" s="385"/>
      <c r="AXO6" s="385"/>
      <c r="AXP6" s="385"/>
      <c r="AXQ6" s="385"/>
      <c r="AXR6" s="385"/>
      <c r="AXS6" s="385"/>
      <c r="AXT6" s="385"/>
      <c r="AXU6" s="385"/>
      <c r="AXV6" s="385"/>
      <c r="AXW6" s="385"/>
      <c r="AXX6" s="385"/>
      <c r="AXY6" s="385"/>
      <c r="AXZ6" s="385"/>
      <c r="AYA6" s="385"/>
      <c r="AYB6" s="385"/>
      <c r="AYC6" s="385"/>
      <c r="AYD6" s="385"/>
      <c r="AYE6" s="385"/>
      <c r="AYF6" s="385"/>
      <c r="AYG6" s="385"/>
      <c r="AYH6" s="385"/>
      <c r="AYI6" s="385"/>
      <c r="AYJ6" s="385"/>
      <c r="AYK6" s="385"/>
      <c r="AYL6" s="385"/>
      <c r="AYM6" s="385"/>
      <c r="AYN6" s="385"/>
      <c r="AYO6" s="385"/>
      <c r="AYP6" s="385"/>
      <c r="AYQ6" s="385"/>
      <c r="AYR6" s="385"/>
      <c r="AYS6" s="385"/>
      <c r="AYT6" s="385"/>
      <c r="AYU6" s="385"/>
      <c r="AYV6" s="385"/>
      <c r="AYW6" s="385"/>
      <c r="AYX6" s="385"/>
      <c r="AYY6" s="385"/>
      <c r="AYZ6" s="385"/>
      <c r="AZA6" s="385"/>
      <c r="AZB6" s="385"/>
      <c r="AZC6" s="385"/>
      <c r="AZD6" s="385"/>
      <c r="AZE6" s="385"/>
      <c r="AZF6" s="385"/>
      <c r="AZG6" s="385"/>
      <c r="AZH6" s="385"/>
      <c r="AZI6" s="385"/>
      <c r="AZJ6" s="385"/>
      <c r="AZK6" s="385"/>
      <c r="AZL6" s="385"/>
      <c r="AZM6" s="385"/>
      <c r="AZN6" s="385"/>
      <c r="AZO6" s="385"/>
      <c r="AZP6" s="385"/>
      <c r="AZQ6" s="385"/>
      <c r="AZR6" s="385"/>
      <c r="AZS6" s="385"/>
      <c r="AZT6" s="385"/>
      <c r="AZU6" s="385"/>
      <c r="AZV6" s="385"/>
      <c r="AZW6" s="385"/>
      <c r="AZX6" s="385"/>
      <c r="AZY6" s="385"/>
      <c r="AZZ6" s="385"/>
      <c r="BAA6" s="385"/>
      <c r="BAB6" s="385"/>
      <c r="BAC6" s="385"/>
      <c r="BAD6" s="385"/>
      <c r="BAE6" s="385"/>
      <c r="BAF6" s="385"/>
      <c r="BAG6" s="385"/>
      <c r="BAH6" s="385"/>
      <c r="BAI6" s="385"/>
      <c r="BAJ6" s="385"/>
      <c r="BAK6" s="385"/>
      <c r="BAL6" s="385"/>
      <c r="BAM6" s="385"/>
      <c r="BAN6" s="385"/>
      <c r="BAO6" s="385"/>
      <c r="BAP6" s="385"/>
      <c r="BAQ6" s="385"/>
      <c r="BAR6" s="385"/>
      <c r="BAS6" s="385"/>
      <c r="BAT6" s="385"/>
      <c r="BAU6" s="385"/>
      <c r="BAV6" s="385"/>
      <c r="BAW6" s="385"/>
      <c r="BAX6" s="385"/>
      <c r="BAY6" s="385"/>
      <c r="BAZ6" s="385"/>
      <c r="BBA6" s="385"/>
      <c r="BBB6" s="385"/>
      <c r="BBC6" s="385"/>
      <c r="BBD6" s="385"/>
      <c r="BBE6" s="385"/>
      <c r="BBF6" s="385"/>
      <c r="BBG6" s="385"/>
      <c r="BBH6" s="385"/>
      <c r="BBI6" s="385"/>
      <c r="BBJ6" s="385"/>
      <c r="BBK6" s="385"/>
      <c r="BBL6" s="385"/>
      <c r="BBM6" s="385"/>
      <c r="BBN6" s="385"/>
      <c r="BBO6" s="385"/>
      <c r="BBP6" s="385"/>
      <c r="BBQ6" s="385"/>
      <c r="BBR6" s="385"/>
      <c r="BBS6" s="385"/>
      <c r="BBT6" s="385"/>
      <c r="BBU6" s="385"/>
      <c r="BBV6" s="385"/>
      <c r="BBW6" s="385"/>
      <c r="BBX6" s="385"/>
      <c r="BBY6" s="385"/>
      <c r="BBZ6" s="385"/>
      <c r="BCA6" s="385"/>
      <c r="BCB6" s="385"/>
      <c r="BCC6" s="385"/>
      <c r="BCD6" s="385"/>
      <c r="BCE6" s="385"/>
      <c r="BCF6" s="385"/>
      <c r="BCG6" s="385"/>
      <c r="BCH6" s="385"/>
      <c r="BCI6" s="385"/>
      <c r="BCJ6" s="385"/>
      <c r="BCK6" s="385"/>
      <c r="BCL6" s="385"/>
      <c r="BCM6" s="385"/>
      <c r="BCN6" s="385"/>
      <c r="BCO6" s="385"/>
      <c r="BCP6" s="385"/>
      <c r="BCQ6" s="385"/>
      <c r="BCR6" s="385"/>
      <c r="BCS6" s="385"/>
      <c r="BCT6" s="385"/>
      <c r="BCU6" s="385"/>
      <c r="BCV6" s="385"/>
      <c r="BCW6" s="385"/>
      <c r="BCX6" s="385"/>
      <c r="BCY6" s="385"/>
      <c r="BCZ6" s="385"/>
      <c r="BDA6" s="385"/>
      <c r="BDB6" s="385"/>
      <c r="BDC6" s="385"/>
      <c r="BDD6" s="385"/>
      <c r="BDE6" s="385"/>
      <c r="BDF6" s="385"/>
      <c r="BDG6" s="385"/>
      <c r="BDH6" s="385"/>
      <c r="BDI6" s="385"/>
      <c r="BDJ6" s="385"/>
      <c r="BDK6" s="385"/>
      <c r="BDL6" s="385"/>
      <c r="BDM6" s="385"/>
      <c r="BDN6" s="385"/>
      <c r="BDO6" s="385"/>
      <c r="BDP6" s="385"/>
      <c r="BDQ6" s="385"/>
      <c r="BDR6" s="385"/>
      <c r="BDS6" s="385"/>
      <c r="BDT6" s="385"/>
      <c r="BDU6" s="385"/>
      <c r="BDV6" s="385"/>
      <c r="BDW6" s="385"/>
      <c r="BDX6" s="385"/>
      <c r="BDY6" s="385"/>
      <c r="BDZ6" s="385"/>
      <c r="BEA6" s="385"/>
      <c r="BEB6" s="385"/>
      <c r="BEC6" s="385"/>
      <c r="BED6" s="385"/>
      <c r="BEE6" s="385"/>
      <c r="BEF6" s="385"/>
      <c r="BEG6" s="385"/>
      <c r="BEH6" s="385"/>
      <c r="BEI6" s="385"/>
      <c r="BEJ6" s="385"/>
      <c r="BEK6" s="385"/>
      <c r="BEL6" s="385"/>
      <c r="BEM6" s="385"/>
      <c r="BEN6" s="385"/>
      <c r="BEO6" s="385"/>
      <c r="BEP6" s="385"/>
      <c r="BEQ6" s="385"/>
      <c r="BER6" s="385"/>
      <c r="BES6" s="385"/>
      <c r="BET6" s="385"/>
      <c r="BEU6" s="385"/>
      <c r="BEV6" s="385"/>
      <c r="BEW6" s="385"/>
      <c r="BEX6" s="385"/>
      <c r="BEY6" s="385"/>
      <c r="BEZ6" s="385"/>
      <c r="BFA6" s="385"/>
      <c r="BFB6" s="385"/>
      <c r="BFC6" s="385"/>
      <c r="BFD6" s="385"/>
      <c r="BFE6" s="385"/>
      <c r="BFF6" s="385"/>
      <c r="BFG6" s="385"/>
      <c r="BFH6" s="385"/>
      <c r="BFI6" s="385"/>
      <c r="BFJ6" s="385"/>
      <c r="BFK6" s="385"/>
      <c r="BFL6" s="385"/>
      <c r="BFM6" s="385"/>
      <c r="BFN6" s="385"/>
      <c r="BFO6" s="385"/>
      <c r="BFP6" s="385"/>
      <c r="BFQ6" s="385"/>
      <c r="BFR6" s="385"/>
      <c r="BFS6" s="385"/>
      <c r="BFT6" s="385"/>
      <c r="BFU6" s="385"/>
      <c r="BFV6" s="385"/>
      <c r="BFW6" s="385"/>
      <c r="BFX6" s="385"/>
      <c r="BFY6" s="385"/>
      <c r="BFZ6" s="385"/>
      <c r="BGA6" s="385"/>
      <c r="BGB6" s="385"/>
      <c r="BGC6" s="385"/>
      <c r="BGD6" s="385"/>
      <c r="BGE6" s="385"/>
      <c r="BGF6" s="385"/>
      <c r="BGG6" s="385"/>
      <c r="BGH6" s="385"/>
      <c r="BGI6" s="385"/>
      <c r="BGJ6" s="385"/>
      <c r="BGK6" s="385"/>
      <c r="BGL6" s="385"/>
      <c r="BGM6" s="385"/>
      <c r="BGN6" s="385"/>
      <c r="BGO6" s="385"/>
      <c r="BGP6" s="385"/>
      <c r="BGQ6" s="385"/>
      <c r="BGR6" s="385"/>
      <c r="BGS6" s="385"/>
      <c r="BGT6" s="385"/>
      <c r="BGU6" s="385"/>
      <c r="BGV6" s="385"/>
      <c r="BGW6" s="385"/>
      <c r="BGX6" s="385"/>
      <c r="BGY6" s="385"/>
      <c r="BGZ6" s="385"/>
      <c r="BHA6" s="385"/>
      <c r="BHB6" s="385"/>
      <c r="BHC6" s="385"/>
      <c r="BHD6" s="385"/>
      <c r="BHE6" s="385"/>
      <c r="BHF6" s="385"/>
      <c r="BHG6" s="385"/>
      <c r="BHH6" s="385"/>
      <c r="BHI6" s="385"/>
      <c r="BHJ6" s="385"/>
      <c r="BHK6" s="385"/>
      <c r="BHL6" s="385"/>
      <c r="BHM6" s="385"/>
      <c r="BHN6" s="385"/>
      <c r="BHO6" s="385"/>
      <c r="BHP6" s="385"/>
      <c r="BHQ6" s="385"/>
      <c r="BHR6" s="385"/>
      <c r="BHS6" s="385"/>
      <c r="BHT6" s="385"/>
      <c r="BHU6" s="385"/>
      <c r="BHV6" s="385"/>
      <c r="BHW6" s="385"/>
      <c r="BHX6" s="385"/>
      <c r="BHY6" s="385"/>
      <c r="BHZ6" s="385"/>
      <c r="BIA6" s="385"/>
      <c r="BIB6" s="385"/>
      <c r="BIC6" s="385"/>
      <c r="BID6" s="385"/>
      <c r="BIE6" s="385"/>
      <c r="BIF6" s="385"/>
      <c r="BIG6" s="385"/>
      <c r="BIH6" s="385"/>
      <c r="BII6" s="385"/>
      <c r="BIJ6" s="385"/>
      <c r="BIK6" s="385"/>
      <c r="BIL6" s="385"/>
      <c r="BIM6" s="385"/>
      <c r="BIN6" s="385"/>
      <c r="BIO6" s="385"/>
      <c r="BIP6" s="385"/>
      <c r="BIQ6" s="385"/>
      <c r="BIR6" s="385"/>
      <c r="BIS6" s="385"/>
      <c r="BIT6" s="385"/>
      <c r="BIU6" s="385"/>
      <c r="BIV6" s="385"/>
      <c r="BIW6" s="385"/>
      <c r="BIX6" s="385"/>
      <c r="BIY6" s="385"/>
      <c r="BIZ6" s="385"/>
      <c r="BJA6" s="385"/>
      <c r="BJB6" s="385"/>
      <c r="BJC6" s="385"/>
      <c r="BJD6" s="385"/>
      <c r="BJE6" s="385"/>
      <c r="BJF6" s="385"/>
      <c r="BJG6" s="385"/>
      <c r="BJH6" s="385"/>
      <c r="BJI6" s="385"/>
      <c r="BJJ6" s="385"/>
      <c r="BJK6" s="385"/>
      <c r="BJL6" s="385"/>
      <c r="BJM6" s="385"/>
      <c r="BJN6" s="385"/>
      <c r="BJO6" s="385"/>
      <c r="BJP6" s="385"/>
      <c r="BJQ6" s="385"/>
      <c r="BJR6" s="385"/>
      <c r="BJS6" s="385"/>
      <c r="BJT6" s="385"/>
      <c r="BJU6" s="385"/>
      <c r="BJV6" s="385"/>
      <c r="BJW6" s="385"/>
      <c r="BJX6" s="385"/>
      <c r="BJY6" s="385"/>
      <c r="BJZ6" s="385"/>
      <c r="BKA6" s="385"/>
      <c r="BKB6" s="385"/>
      <c r="BKC6" s="385"/>
      <c r="BKD6" s="385"/>
      <c r="BKE6" s="385"/>
      <c r="BKF6" s="385"/>
      <c r="BKG6" s="385"/>
      <c r="BKH6" s="385"/>
      <c r="BKI6" s="385"/>
      <c r="BKJ6" s="385"/>
      <c r="BKK6" s="385"/>
      <c r="BKL6" s="385"/>
      <c r="BKM6" s="385"/>
      <c r="BKN6" s="385"/>
      <c r="BKO6" s="385"/>
      <c r="BKP6" s="385"/>
      <c r="BKQ6" s="385"/>
      <c r="BKR6" s="385"/>
      <c r="BKS6" s="385"/>
      <c r="BKT6" s="385"/>
      <c r="BKU6" s="385"/>
      <c r="BKV6" s="385"/>
      <c r="BKW6" s="385"/>
      <c r="BKX6" s="385"/>
      <c r="BKY6" s="385"/>
      <c r="BKZ6" s="385"/>
      <c r="BLA6" s="385"/>
      <c r="BLB6" s="385"/>
      <c r="BLC6" s="385"/>
      <c r="BLD6" s="385"/>
      <c r="BLE6" s="385"/>
      <c r="BLF6" s="385"/>
      <c r="BLG6" s="385"/>
      <c r="BLH6" s="385"/>
      <c r="BLI6" s="385"/>
      <c r="BLJ6" s="385"/>
      <c r="BLK6" s="385"/>
      <c r="BLL6" s="385"/>
      <c r="BLM6" s="385"/>
      <c r="BLN6" s="385"/>
      <c r="BLO6" s="385"/>
      <c r="BLP6" s="385"/>
      <c r="BLQ6" s="385"/>
      <c r="BLR6" s="385"/>
      <c r="BLS6" s="385"/>
      <c r="BLT6" s="385"/>
      <c r="BLU6" s="385"/>
      <c r="BLV6" s="385"/>
      <c r="BLW6" s="385"/>
      <c r="BLX6" s="385"/>
      <c r="BLY6" s="385"/>
      <c r="BLZ6" s="385"/>
      <c r="BMA6" s="385"/>
      <c r="BMB6" s="385"/>
      <c r="BMC6" s="385"/>
      <c r="BMD6" s="385"/>
      <c r="BME6" s="385"/>
      <c r="BMF6" s="385"/>
      <c r="BMG6" s="385"/>
      <c r="BMH6" s="385"/>
      <c r="BMI6" s="385"/>
      <c r="BMJ6" s="385"/>
      <c r="BMK6" s="385"/>
      <c r="BML6" s="385"/>
      <c r="BMM6" s="385"/>
      <c r="BMN6" s="385"/>
      <c r="BMO6" s="385"/>
      <c r="BMP6" s="385"/>
      <c r="BMQ6" s="385"/>
      <c r="BMR6" s="385"/>
      <c r="BMS6" s="385"/>
      <c r="BMT6" s="385"/>
      <c r="BMU6" s="385"/>
      <c r="BMV6" s="385"/>
      <c r="BMW6" s="385"/>
      <c r="BMX6" s="385"/>
      <c r="BMY6" s="385"/>
      <c r="BMZ6" s="385"/>
      <c r="BNA6" s="385"/>
      <c r="BNB6" s="385"/>
      <c r="BNC6" s="385"/>
      <c r="BND6" s="385"/>
      <c r="BNE6" s="385"/>
      <c r="BNF6" s="385"/>
      <c r="BNG6" s="385"/>
      <c r="BNH6" s="385"/>
      <c r="BNI6" s="385"/>
      <c r="BNJ6" s="385"/>
      <c r="BNK6" s="385"/>
      <c r="BNL6" s="385"/>
      <c r="BNM6" s="385"/>
      <c r="BNN6" s="385"/>
      <c r="BNO6" s="385"/>
      <c r="BNP6" s="385"/>
      <c r="BNQ6" s="385"/>
      <c r="BNR6" s="385"/>
      <c r="BNS6" s="385"/>
      <c r="BNT6" s="385"/>
      <c r="BNU6" s="385"/>
      <c r="BNV6" s="385"/>
      <c r="BNW6" s="385"/>
      <c r="BNX6" s="385"/>
      <c r="BNY6" s="385"/>
      <c r="BNZ6" s="385"/>
      <c r="BOA6" s="385"/>
      <c r="BOB6" s="385"/>
      <c r="BOC6" s="385"/>
      <c r="BOD6" s="385"/>
      <c r="BOE6" s="385"/>
      <c r="BOF6" s="385"/>
      <c r="BOG6" s="385"/>
      <c r="BOH6" s="385"/>
      <c r="BOI6" s="385"/>
      <c r="BOJ6" s="385"/>
      <c r="BOK6" s="385"/>
      <c r="BOL6" s="385"/>
      <c r="BOM6" s="385"/>
      <c r="BON6" s="385"/>
      <c r="BOO6" s="385"/>
      <c r="BOP6" s="385"/>
      <c r="BOQ6" s="385"/>
      <c r="BOR6" s="385"/>
      <c r="BOS6" s="385"/>
      <c r="BOT6" s="385"/>
      <c r="BOU6" s="385"/>
      <c r="BOV6" s="385"/>
      <c r="BOW6" s="385"/>
      <c r="BOX6" s="385"/>
      <c r="BOY6" s="385"/>
      <c r="BOZ6" s="385"/>
      <c r="BPA6" s="385"/>
      <c r="BPB6" s="385"/>
      <c r="BPC6" s="385"/>
      <c r="BPD6" s="385"/>
      <c r="BPE6" s="385"/>
      <c r="BPF6" s="385"/>
      <c r="BPG6" s="385"/>
      <c r="BPH6" s="385"/>
      <c r="BPI6" s="385"/>
      <c r="BPJ6" s="385"/>
      <c r="BPK6" s="385"/>
      <c r="BPL6" s="385"/>
      <c r="BPM6" s="385"/>
      <c r="BPN6" s="385"/>
      <c r="BPO6" s="385"/>
      <c r="BPP6" s="385"/>
      <c r="BPQ6" s="385"/>
      <c r="BPR6" s="385"/>
      <c r="BPS6" s="385"/>
      <c r="BPT6" s="385"/>
      <c r="BPU6" s="385"/>
      <c r="BPV6" s="385"/>
      <c r="BPW6" s="385"/>
      <c r="BPX6" s="385"/>
      <c r="BPY6" s="385"/>
      <c r="BPZ6" s="385"/>
      <c r="BQA6" s="385"/>
      <c r="BQB6" s="385"/>
      <c r="BQC6" s="385"/>
      <c r="BQD6" s="385"/>
      <c r="BQE6" s="385"/>
      <c r="BQF6" s="385"/>
      <c r="BQG6" s="385"/>
      <c r="BQH6" s="385"/>
      <c r="BQI6" s="385"/>
      <c r="BQJ6" s="385"/>
      <c r="BQK6" s="385"/>
      <c r="BQL6" s="385"/>
      <c r="BQM6" s="385"/>
      <c r="BQN6" s="385"/>
      <c r="BQO6" s="385"/>
      <c r="BQP6" s="385"/>
      <c r="BQQ6" s="385"/>
      <c r="BQR6" s="385"/>
      <c r="BQS6" s="385"/>
      <c r="BQT6" s="385"/>
      <c r="BQU6" s="385"/>
      <c r="BQV6" s="385"/>
      <c r="BQW6" s="385"/>
      <c r="BQX6" s="385"/>
      <c r="BQY6" s="385"/>
      <c r="BQZ6" s="385"/>
      <c r="BRA6" s="385"/>
      <c r="BRB6" s="385"/>
      <c r="BRC6" s="385"/>
      <c r="BRD6" s="385"/>
      <c r="BRE6" s="385"/>
      <c r="BRF6" s="385"/>
      <c r="BRG6" s="385"/>
      <c r="BRH6" s="385"/>
      <c r="BRI6" s="385"/>
      <c r="BRJ6" s="385"/>
      <c r="BRK6" s="385"/>
      <c r="BRL6" s="385"/>
      <c r="BRM6" s="385"/>
      <c r="BRN6" s="385"/>
      <c r="BRO6" s="385"/>
      <c r="BRP6" s="385"/>
      <c r="BRQ6" s="385"/>
      <c r="BRR6" s="385"/>
      <c r="BRS6" s="385"/>
      <c r="BRT6" s="385"/>
      <c r="BRU6" s="385"/>
      <c r="BRV6" s="385"/>
      <c r="BRW6" s="385"/>
      <c r="BRX6" s="385"/>
      <c r="BRY6" s="385"/>
      <c r="BRZ6" s="385"/>
      <c r="BSA6" s="385"/>
      <c r="BSB6" s="385"/>
      <c r="BSC6" s="385"/>
      <c r="BSD6" s="385"/>
      <c r="BSE6" s="385"/>
      <c r="BSF6" s="385"/>
      <c r="BSG6" s="385"/>
      <c r="BSH6" s="385"/>
      <c r="BSI6" s="385"/>
      <c r="BSJ6" s="385"/>
      <c r="BSK6" s="385"/>
      <c r="BSL6" s="385"/>
      <c r="BSM6" s="385"/>
      <c r="BSN6" s="385"/>
      <c r="BSO6" s="385"/>
      <c r="BSP6" s="385"/>
      <c r="BSQ6" s="385"/>
      <c r="BSR6" s="385"/>
      <c r="BSS6" s="385"/>
      <c r="BST6" s="385"/>
      <c r="BSU6" s="385"/>
      <c r="BSV6" s="385"/>
      <c r="BSW6" s="385"/>
      <c r="BSX6" s="385"/>
      <c r="BSY6" s="385"/>
      <c r="BSZ6" s="385"/>
      <c r="BTA6" s="385"/>
      <c r="BTB6" s="385"/>
      <c r="BTC6" s="385"/>
      <c r="BTD6" s="385"/>
      <c r="BTE6" s="385"/>
      <c r="BTF6" s="385"/>
      <c r="BTG6" s="385"/>
      <c r="BTH6" s="385"/>
      <c r="BTI6" s="385"/>
      <c r="BTJ6" s="385"/>
      <c r="BTK6" s="385"/>
      <c r="BTL6" s="385"/>
      <c r="BTM6" s="385"/>
      <c r="BTN6" s="385"/>
      <c r="BTO6" s="385"/>
      <c r="BTP6" s="385"/>
      <c r="BTQ6" s="385"/>
      <c r="BTR6" s="385"/>
      <c r="BTS6" s="385"/>
      <c r="BTT6" s="385"/>
      <c r="BTU6" s="385"/>
      <c r="BTV6" s="385"/>
      <c r="BTW6" s="385"/>
      <c r="BTX6" s="385"/>
      <c r="BTY6" s="385"/>
      <c r="BTZ6" s="385"/>
      <c r="BUA6" s="385"/>
      <c r="BUB6" s="385"/>
      <c r="BUC6" s="385"/>
      <c r="BUD6" s="385"/>
      <c r="BUE6" s="385"/>
      <c r="BUF6" s="385"/>
      <c r="BUG6" s="385"/>
      <c r="BUH6" s="385"/>
      <c r="BUI6" s="385"/>
      <c r="BUJ6" s="385"/>
      <c r="BUK6" s="385"/>
      <c r="BUL6" s="385"/>
      <c r="BUM6" s="385"/>
      <c r="BUN6" s="385"/>
      <c r="BUO6" s="385"/>
      <c r="BUP6" s="385"/>
      <c r="BUQ6" s="385"/>
      <c r="BUR6" s="385"/>
      <c r="BUS6" s="385"/>
      <c r="BUT6" s="385"/>
      <c r="BUU6" s="385"/>
      <c r="BUV6" s="385"/>
      <c r="BUW6" s="385"/>
      <c r="BUX6" s="385"/>
      <c r="BUY6" s="385"/>
      <c r="BUZ6" s="385"/>
      <c r="BVA6" s="385"/>
      <c r="BVB6" s="385"/>
      <c r="BVC6" s="385"/>
      <c r="BVD6" s="385"/>
      <c r="BVE6" s="385"/>
      <c r="BVF6" s="385"/>
      <c r="BVG6" s="385"/>
      <c r="BVH6" s="385"/>
      <c r="BVI6" s="385"/>
      <c r="BVJ6" s="385"/>
      <c r="BVK6" s="385"/>
      <c r="BVL6" s="385"/>
      <c r="BVM6" s="385"/>
      <c r="BVN6" s="385"/>
      <c r="BVO6" s="385"/>
      <c r="BVP6" s="385"/>
      <c r="BVQ6" s="385"/>
      <c r="BVR6" s="385"/>
      <c r="BVS6" s="385"/>
      <c r="BVT6" s="385"/>
      <c r="BVU6" s="385"/>
      <c r="BVV6" s="385"/>
      <c r="BVW6" s="385"/>
      <c r="BVX6" s="385"/>
      <c r="BVY6" s="385"/>
      <c r="BVZ6" s="385"/>
      <c r="BWA6" s="385"/>
      <c r="BWB6" s="385"/>
      <c r="BWC6" s="385"/>
      <c r="BWD6" s="385"/>
      <c r="BWE6" s="385"/>
      <c r="BWF6" s="385"/>
      <c r="BWG6" s="385"/>
      <c r="BWH6" s="385"/>
      <c r="BWI6" s="385"/>
      <c r="BWJ6" s="385"/>
      <c r="BWK6" s="385"/>
      <c r="BWL6" s="385"/>
      <c r="BWM6" s="385"/>
      <c r="BWN6" s="385"/>
      <c r="BWO6" s="385"/>
      <c r="BWP6" s="385"/>
      <c r="BWQ6" s="385"/>
      <c r="BWR6" s="385"/>
      <c r="BWS6" s="385"/>
      <c r="BWT6" s="385"/>
      <c r="BWU6" s="385"/>
      <c r="BWV6" s="385"/>
      <c r="BWW6" s="385"/>
      <c r="BWX6" s="385"/>
      <c r="BWY6" s="385"/>
      <c r="BWZ6" s="385"/>
      <c r="BXA6" s="385"/>
      <c r="BXB6" s="385"/>
      <c r="BXC6" s="385"/>
      <c r="BXD6" s="385"/>
      <c r="BXE6" s="385"/>
      <c r="BXF6" s="385"/>
      <c r="BXG6" s="385"/>
      <c r="BXH6" s="385"/>
      <c r="BXI6" s="385"/>
      <c r="BXJ6" s="385"/>
      <c r="BXK6" s="385"/>
      <c r="BXL6" s="385"/>
      <c r="BXM6" s="385"/>
      <c r="BXN6" s="385"/>
      <c r="BXO6" s="385"/>
      <c r="BXP6" s="385"/>
      <c r="BXQ6" s="385"/>
      <c r="BXR6" s="385"/>
      <c r="BXS6" s="385"/>
      <c r="BXT6" s="385"/>
      <c r="BXU6" s="385"/>
      <c r="BXV6" s="385"/>
      <c r="BXW6" s="385"/>
      <c r="BXX6" s="385"/>
      <c r="BXY6" s="385"/>
      <c r="BXZ6" s="385"/>
      <c r="BYA6" s="385"/>
      <c r="BYB6" s="385"/>
      <c r="BYC6" s="385"/>
      <c r="BYD6" s="385"/>
      <c r="BYE6" s="385"/>
      <c r="BYF6" s="385"/>
      <c r="BYG6" s="385"/>
      <c r="BYH6" s="385"/>
      <c r="BYI6" s="385"/>
      <c r="BYJ6" s="385"/>
      <c r="BYK6" s="385"/>
      <c r="BYL6" s="385"/>
      <c r="BYM6" s="385"/>
      <c r="BYN6" s="385"/>
      <c r="BYO6" s="385"/>
      <c r="BYP6" s="385"/>
      <c r="BYQ6" s="385"/>
      <c r="BYR6" s="385"/>
      <c r="BYS6" s="385"/>
      <c r="BYT6" s="385"/>
      <c r="BYU6" s="385"/>
      <c r="BYV6" s="385"/>
      <c r="BYW6" s="385"/>
      <c r="BYX6" s="385"/>
      <c r="BYY6" s="385"/>
      <c r="BYZ6" s="385"/>
      <c r="BZA6" s="385"/>
      <c r="BZB6" s="385"/>
      <c r="BZC6" s="385"/>
      <c r="BZD6" s="385"/>
      <c r="BZE6" s="385"/>
      <c r="BZF6" s="385"/>
      <c r="BZG6" s="385"/>
      <c r="BZH6" s="385"/>
      <c r="BZI6" s="385"/>
      <c r="BZJ6" s="385"/>
      <c r="BZK6" s="385"/>
      <c r="BZL6" s="385"/>
      <c r="BZM6" s="385"/>
      <c r="BZN6" s="385"/>
      <c r="BZO6" s="385"/>
      <c r="BZP6" s="385"/>
      <c r="BZQ6" s="385"/>
      <c r="BZR6" s="385"/>
      <c r="BZS6" s="385"/>
      <c r="BZT6" s="385"/>
      <c r="BZU6" s="385"/>
      <c r="BZV6" s="385"/>
      <c r="BZW6" s="385"/>
      <c r="BZX6" s="385"/>
      <c r="BZY6" s="385"/>
      <c r="BZZ6" s="385"/>
      <c r="CAA6" s="385"/>
      <c r="CAB6" s="385"/>
      <c r="CAC6" s="385"/>
      <c r="CAD6" s="385"/>
      <c r="CAE6" s="385"/>
      <c r="CAF6" s="385"/>
      <c r="CAG6" s="385"/>
      <c r="CAH6" s="385"/>
      <c r="CAI6" s="385"/>
      <c r="CAJ6" s="385"/>
      <c r="CAK6" s="385"/>
      <c r="CAL6" s="385"/>
      <c r="CAM6" s="385"/>
      <c r="CAN6" s="385"/>
      <c r="CAO6" s="385"/>
      <c r="CAP6" s="385"/>
      <c r="CAQ6" s="385"/>
      <c r="CAR6" s="385"/>
      <c r="CAS6" s="385"/>
      <c r="CAT6" s="385"/>
      <c r="CAU6" s="385"/>
      <c r="CAV6" s="385"/>
      <c r="CAW6" s="385"/>
      <c r="CAX6" s="385"/>
      <c r="CAY6" s="385"/>
      <c r="CAZ6" s="385"/>
      <c r="CBA6" s="385"/>
      <c r="CBB6" s="385"/>
      <c r="CBC6" s="385"/>
      <c r="CBD6" s="385"/>
      <c r="CBE6" s="385"/>
      <c r="CBF6" s="385"/>
      <c r="CBG6" s="385"/>
      <c r="CBH6" s="385"/>
      <c r="CBI6" s="385"/>
      <c r="CBJ6" s="385"/>
      <c r="CBK6" s="385"/>
      <c r="CBL6" s="385"/>
      <c r="CBM6" s="385"/>
      <c r="CBN6" s="385"/>
      <c r="CBO6" s="385"/>
      <c r="CBP6" s="385"/>
      <c r="CBQ6" s="385"/>
      <c r="CBR6" s="385"/>
      <c r="CBS6" s="385"/>
      <c r="CBT6" s="385"/>
      <c r="CBU6" s="385"/>
      <c r="CBV6" s="385"/>
      <c r="CBW6" s="385"/>
      <c r="CBX6" s="385"/>
      <c r="CBY6" s="385"/>
      <c r="CBZ6" s="385"/>
      <c r="CCA6" s="385"/>
      <c r="CCB6" s="385"/>
      <c r="CCC6" s="385"/>
      <c r="CCD6" s="385"/>
      <c r="CCE6" s="385"/>
      <c r="CCF6" s="385"/>
      <c r="CCG6" s="385"/>
      <c r="CCH6" s="385"/>
      <c r="CCI6" s="385"/>
      <c r="CCJ6" s="385"/>
      <c r="CCK6" s="385"/>
      <c r="CCL6" s="385"/>
      <c r="CCM6" s="385"/>
      <c r="CCN6" s="385"/>
      <c r="CCO6" s="385"/>
      <c r="CCP6" s="385"/>
      <c r="CCQ6" s="385"/>
      <c r="CCR6" s="385"/>
      <c r="CCS6" s="385"/>
      <c r="CCT6" s="385"/>
      <c r="CCU6" s="385"/>
      <c r="CCV6" s="385"/>
      <c r="CCW6" s="385"/>
      <c r="CCX6" s="385"/>
      <c r="CCY6" s="385"/>
      <c r="CCZ6" s="385"/>
      <c r="CDA6" s="385"/>
      <c r="CDB6" s="385"/>
      <c r="CDC6" s="385"/>
      <c r="CDD6" s="385"/>
      <c r="CDE6" s="385"/>
      <c r="CDF6" s="385"/>
      <c r="CDG6" s="385"/>
      <c r="CDH6" s="385"/>
      <c r="CDI6" s="385"/>
      <c r="CDJ6" s="385"/>
      <c r="CDK6" s="385"/>
      <c r="CDL6" s="385"/>
      <c r="CDM6" s="385"/>
      <c r="CDN6" s="385"/>
      <c r="CDO6" s="385"/>
      <c r="CDP6" s="385"/>
      <c r="CDQ6" s="385"/>
      <c r="CDR6" s="385"/>
      <c r="CDS6" s="385"/>
      <c r="CDT6" s="385"/>
      <c r="CDU6" s="385"/>
      <c r="CDV6" s="385"/>
      <c r="CDW6" s="385"/>
      <c r="CDX6" s="385"/>
      <c r="CDY6" s="385"/>
      <c r="CDZ6" s="385"/>
      <c r="CEA6" s="385"/>
      <c r="CEB6" s="385"/>
      <c r="CEC6" s="385"/>
      <c r="CED6" s="385"/>
      <c r="CEE6" s="385"/>
      <c r="CEF6" s="385"/>
      <c r="CEG6" s="385"/>
      <c r="CEH6" s="385"/>
      <c r="CEI6" s="385"/>
      <c r="CEJ6" s="385"/>
      <c r="CEK6" s="385"/>
      <c r="CEL6" s="385"/>
      <c r="CEM6" s="385"/>
      <c r="CEN6" s="385"/>
      <c r="CEO6" s="385"/>
      <c r="CEP6" s="385"/>
      <c r="CEQ6" s="385"/>
      <c r="CER6" s="385"/>
      <c r="CES6" s="385"/>
      <c r="CET6" s="385"/>
      <c r="CEU6" s="385"/>
      <c r="CEV6" s="385"/>
      <c r="CEW6" s="385"/>
      <c r="CEX6" s="385"/>
      <c r="CEY6" s="385"/>
      <c r="CEZ6" s="385"/>
      <c r="CFA6" s="385"/>
      <c r="CFB6" s="385"/>
      <c r="CFC6" s="385"/>
      <c r="CFD6" s="385"/>
      <c r="CFE6" s="385"/>
      <c r="CFF6" s="385"/>
      <c r="CFG6" s="385"/>
      <c r="CFH6" s="385"/>
      <c r="CFI6" s="385"/>
      <c r="CFJ6" s="385"/>
      <c r="CFK6" s="385"/>
      <c r="CFL6" s="385"/>
      <c r="CFM6" s="385"/>
      <c r="CFN6" s="385"/>
      <c r="CFO6" s="385"/>
      <c r="CFP6" s="385"/>
      <c r="CFQ6" s="385"/>
      <c r="CFR6" s="385"/>
      <c r="CFS6" s="385"/>
      <c r="CFT6" s="385"/>
      <c r="CFU6" s="385"/>
      <c r="CFV6" s="385"/>
      <c r="CFW6" s="385"/>
      <c r="CFX6" s="385"/>
      <c r="CFY6" s="385"/>
      <c r="CFZ6" s="385"/>
      <c r="CGA6" s="385"/>
      <c r="CGB6" s="385"/>
      <c r="CGC6" s="385"/>
      <c r="CGD6" s="385"/>
      <c r="CGE6" s="385"/>
      <c r="CGF6" s="385"/>
      <c r="CGG6" s="385"/>
      <c r="CGH6" s="385"/>
      <c r="CGI6" s="385"/>
      <c r="CGJ6" s="385"/>
      <c r="CGK6" s="385"/>
      <c r="CGL6" s="385"/>
      <c r="CGM6" s="385"/>
      <c r="CGN6" s="385"/>
      <c r="CGO6" s="385"/>
      <c r="CGP6" s="385"/>
      <c r="CGQ6" s="385"/>
      <c r="CGR6" s="385"/>
      <c r="CGS6" s="385"/>
      <c r="CGT6" s="385"/>
      <c r="CGU6" s="385"/>
      <c r="CGV6" s="385"/>
      <c r="CGW6" s="385"/>
      <c r="CGX6" s="385"/>
      <c r="CGY6" s="385"/>
      <c r="CGZ6" s="385"/>
      <c r="CHA6" s="385"/>
      <c r="CHB6" s="385"/>
      <c r="CHC6" s="385"/>
      <c r="CHD6" s="385"/>
      <c r="CHE6" s="385"/>
      <c r="CHF6" s="385"/>
      <c r="CHG6" s="385"/>
      <c r="CHH6" s="385"/>
      <c r="CHI6" s="385"/>
      <c r="CHJ6" s="385"/>
      <c r="CHK6" s="385"/>
      <c r="CHL6" s="385"/>
      <c r="CHM6" s="385"/>
      <c r="CHN6" s="385"/>
      <c r="CHO6" s="385"/>
      <c r="CHP6" s="385"/>
      <c r="CHQ6" s="385"/>
      <c r="CHR6" s="385"/>
      <c r="CHS6" s="385"/>
      <c r="CHT6" s="385"/>
      <c r="CHU6" s="385"/>
      <c r="CHV6" s="385"/>
      <c r="CHW6" s="385"/>
      <c r="CHX6" s="385"/>
      <c r="CHY6" s="385"/>
      <c r="CHZ6" s="385"/>
      <c r="CIA6" s="385"/>
      <c r="CIB6" s="385"/>
      <c r="CIC6" s="385"/>
      <c r="CID6" s="385"/>
      <c r="CIE6" s="385"/>
      <c r="CIF6" s="385"/>
      <c r="CIG6" s="385"/>
      <c r="CIH6" s="385"/>
      <c r="CII6" s="385"/>
      <c r="CIJ6" s="385"/>
      <c r="CIK6" s="385"/>
      <c r="CIL6" s="385"/>
      <c r="CIM6" s="385"/>
      <c r="CIN6" s="385"/>
      <c r="CIO6" s="385"/>
      <c r="CIP6" s="385"/>
      <c r="CIQ6" s="385"/>
      <c r="CIR6" s="385"/>
      <c r="CIS6" s="385"/>
      <c r="CIT6" s="385"/>
      <c r="CIU6" s="385"/>
      <c r="CIV6" s="385"/>
      <c r="CIW6" s="385"/>
      <c r="CIX6" s="385"/>
      <c r="CIY6" s="385"/>
      <c r="CIZ6" s="385"/>
      <c r="CJA6" s="385"/>
      <c r="CJB6" s="385"/>
      <c r="CJC6" s="385"/>
      <c r="CJD6" s="385"/>
      <c r="CJE6" s="385"/>
      <c r="CJF6" s="385"/>
      <c r="CJG6" s="385"/>
      <c r="CJH6" s="385"/>
      <c r="CJI6" s="385"/>
      <c r="CJJ6" s="385"/>
      <c r="CJK6" s="385"/>
      <c r="CJL6" s="385"/>
      <c r="CJM6" s="385"/>
      <c r="CJN6" s="385"/>
      <c r="CJO6" s="385"/>
      <c r="CJP6" s="385"/>
      <c r="CJQ6" s="385"/>
      <c r="CJR6" s="385"/>
      <c r="CJS6" s="385"/>
      <c r="CJT6" s="385"/>
      <c r="CJU6" s="385"/>
      <c r="CJV6" s="385"/>
      <c r="CJW6" s="385"/>
      <c r="CJX6" s="385"/>
      <c r="CJY6" s="385"/>
      <c r="CJZ6" s="385"/>
      <c r="CKA6" s="385"/>
      <c r="CKB6" s="385"/>
      <c r="CKC6" s="385"/>
      <c r="CKD6" s="385"/>
      <c r="CKE6" s="385"/>
      <c r="CKF6" s="385"/>
      <c r="CKG6" s="385"/>
      <c r="CKH6" s="385"/>
      <c r="CKI6" s="385"/>
      <c r="CKJ6" s="385"/>
      <c r="CKK6" s="385"/>
      <c r="CKL6" s="385"/>
      <c r="CKM6" s="385"/>
      <c r="CKN6" s="385"/>
      <c r="CKO6" s="385"/>
      <c r="CKP6" s="385"/>
      <c r="CKQ6" s="385"/>
      <c r="CKR6" s="385"/>
      <c r="CKS6" s="385"/>
      <c r="CKT6" s="385"/>
      <c r="CKU6" s="385"/>
      <c r="CKV6" s="385"/>
      <c r="CKW6" s="385"/>
      <c r="CKX6" s="385"/>
      <c r="CKY6" s="385"/>
      <c r="CKZ6" s="385"/>
      <c r="CLA6" s="385"/>
      <c r="CLB6" s="385"/>
      <c r="CLC6" s="385"/>
      <c r="CLD6" s="385"/>
      <c r="CLE6" s="385"/>
      <c r="CLF6" s="385"/>
      <c r="CLG6" s="385"/>
      <c r="CLH6" s="385"/>
      <c r="CLI6" s="385"/>
      <c r="CLJ6" s="385"/>
      <c r="CLK6" s="385"/>
      <c r="CLL6" s="385"/>
      <c r="CLM6" s="385"/>
      <c r="CLN6" s="385"/>
      <c r="CLO6" s="385"/>
      <c r="CLP6" s="385"/>
      <c r="CLQ6" s="385"/>
      <c r="CLR6" s="385"/>
      <c r="CLS6" s="385"/>
      <c r="CLT6" s="385"/>
      <c r="CLU6" s="385"/>
      <c r="CLV6" s="385"/>
      <c r="CLW6" s="385"/>
      <c r="CLX6" s="385"/>
      <c r="CLY6" s="385"/>
      <c r="CLZ6" s="385"/>
      <c r="CMA6" s="385"/>
      <c r="CMB6" s="385"/>
      <c r="CMC6" s="385"/>
      <c r="CMD6" s="385"/>
      <c r="CME6" s="385"/>
      <c r="CMF6" s="385"/>
      <c r="CMG6" s="385"/>
      <c r="CMH6" s="385"/>
      <c r="CMI6" s="385"/>
      <c r="CMJ6" s="385"/>
      <c r="CMK6" s="385"/>
      <c r="CML6" s="385"/>
      <c r="CMM6" s="385"/>
      <c r="CMN6" s="385"/>
      <c r="CMO6" s="385"/>
      <c r="CMP6" s="385"/>
      <c r="CMQ6" s="385"/>
      <c r="CMR6" s="385"/>
      <c r="CMS6" s="385"/>
      <c r="CMT6" s="385"/>
      <c r="CMU6" s="385"/>
      <c r="CMV6" s="385"/>
      <c r="CMW6" s="385"/>
      <c r="CMX6" s="385"/>
      <c r="CMY6" s="385"/>
      <c r="CMZ6" s="385"/>
      <c r="CNA6" s="385"/>
      <c r="CNB6" s="385"/>
      <c r="CNC6" s="385"/>
      <c r="CND6" s="385"/>
      <c r="CNE6" s="385"/>
      <c r="CNF6" s="385"/>
      <c r="CNG6" s="385"/>
      <c r="CNH6" s="385"/>
      <c r="CNI6" s="385"/>
      <c r="CNJ6" s="385"/>
      <c r="CNK6" s="385"/>
      <c r="CNL6" s="385"/>
      <c r="CNM6" s="385"/>
      <c r="CNN6" s="385"/>
      <c r="CNO6" s="385"/>
      <c r="CNP6" s="385"/>
      <c r="CNQ6" s="385"/>
      <c r="CNR6" s="385"/>
      <c r="CNS6" s="385"/>
      <c r="CNT6" s="385"/>
      <c r="CNU6" s="385"/>
      <c r="CNV6" s="385"/>
      <c r="CNW6" s="385"/>
      <c r="CNX6" s="385"/>
      <c r="CNY6" s="385"/>
      <c r="CNZ6" s="385"/>
      <c r="COA6" s="385"/>
      <c r="COB6" s="385"/>
      <c r="COC6" s="385"/>
      <c r="COD6" s="385"/>
      <c r="COE6" s="385"/>
      <c r="COF6" s="385"/>
      <c r="COG6" s="385"/>
      <c r="COH6" s="385"/>
      <c r="COI6" s="385"/>
      <c r="COJ6" s="385"/>
      <c r="COK6" s="385"/>
      <c r="COL6" s="385"/>
      <c r="COM6" s="385"/>
      <c r="CON6" s="385"/>
      <c r="COO6" s="385"/>
      <c r="COP6" s="385"/>
      <c r="COQ6" s="385"/>
      <c r="COR6" s="385"/>
      <c r="COS6" s="385"/>
      <c r="COT6" s="385"/>
      <c r="COU6" s="385"/>
      <c r="COV6" s="385"/>
      <c r="COW6" s="385"/>
      <c r="COX6" s="385"/>
      <c r="COY6" s="385"/>
      <c r="COZ6" s="385"/>
      <c r="CPA6" s="385"/>
      <c r="CPB6" s="385"/>
      <c r="CPC6" s="385"/>
      <c r="CPD6" s="385"/>
      <c r="CPE6" s="385"/>
      <c r="CPF6" s="385"/>
      <c r="CPG6" s="385"/>
      <c r="CPH6" s="385"/>
      <c r="CPI6" s="385"/>
      <c r="CPJ6" s="385"/>
      <c r="CPK6" s="385"/>
      <c r="CPL6" s="385"/>
      <c r="CPM6" s="385"/>
      <c r="CPN6" s="385"/>
      <c r="CPO6" s="385"/>
      <c r="CPP6" s="385"/>
      <c r="CPQ6" s="385"/>
      <c r="CPR6" s="385"/>
      <c r="CPS6" s="385"/>
      <c r="CPT6" s="385"/>
      <c r="CPU6" s="385"/>
      <c r="CPV6" s="385"/>
      <c r="CPW6" s="385"/>
      <c r="CPX6" s="385"/>
      <c r="CPY6" s="385"/>
      <c r="CPZ6" s="385"/>
      <c r="CQA6" s="385"/>
      <c r="CQB6" s="385"/>
      <c r="CQC6" s="385"/>
      <c r="CQD6" s="385"/>
      <c r="CQE6" s="385"/>
      <c r="CQF6" s="385"/>
      <c r="CQG6" s="385"/>
      <c r="CQH6" s="385"/>
      <c r="CQI6" s="385"/>
      <c r="CQJ6" s="385"/>
      <c r="CQK6" s="385"/>
      <c r="CQL6" s="385"/>
      <c r="CQM6" s="385"/>
      <c r="CQN6" s="385"/>
      <c r="CQO6" s="385"/>
      <c r="CQP6" s="385"/>
      <c r="CQQ6" s="385"/>
      <c r="CQR6" s="385"/>
      <c r="CQS6" s="385"/>
      <c r="CQT6" s="385"/>
      <c r="CQU6" s="385"/>
      <c r="CQV6" s="385"/>
      <c r="CQW6" s="385"/>
      <c r="CQX6" s="385"/>
      <c r="CQY6" s="385"/>
      <c r="CQZ6" s="385"/>
      <c r="CRA6" s="385"/>
      <c r="CRB6" s="385"/>
      <c r="CRC6" s="385"/>
      <c r="CRD6" s="385"/>
      <c r="CRE6" s="385"/>
      <c r="CRF6" s="385"/>
      <c r="CRG6" s="385"/>
      <c r="CRH6" s="385"/>
      <c r="CRI6" s="385"/>
      <c r="CRJ6" s="385"/>
      <c r="CRK6" s="385"/>
      <c r="CRL6" s="385"/>
      <c r="CRM6" s="385"/>
      <c r="CRN6" s="385"/>
      <c r="CRO6" s="385"/>
      <c r="CRP6" s="385"/>
      <c r="CRQ6" s="385"/>
      <c r="CRR6" s="385"/>
      <c r="CRS6" s="385"/>
      <c r="CRT6" s="385"/>
      <c r="CRU6" s="385"/>
      <c r="CRV6" s="385"/>
      <c r="CRW6" s="385"/>
      <c r="CRX6" s="385"/>
      <c r="CRY6" s="385"/>
      <c r="CRZ6" s="385"/>
      <c r="CSA6" s="385"/>
      <c r="CSB6" s="385"/>
      <c r="CSC6" s="385"/>
      <c r="CSD6" s="385"/>
      <c r="CSE6" s="385"/>
      <c r="CSF6" s="385"/>
      <c r="CSG6" s="385"/>
      <c r="CSH6" s="385"/>
      <c r="CSI6" s="385"/>
      <c r="CSJ6" s="385"/>
      <c r="CSK6" s="385"/>
      <c r="CSL6" s="385"/>
      <c r="CSM6" s="385"/>
      <c r="CSN6" s="385"/>
      <c r="CSO6" s="385"/>
      <c r="CSP6" s="385"/>
      <c r="CSQ6" s="385"/>
      <c r="CSR6" s="385"/>
      <c r="CSS6" s="385"/>
      <c r="CST6" s="385"/>
      <c r="CSU6" s="385"/>
      <c r="CSV6" s="385"/>
      <c r="CSW6" s="385"/>
      <c r="CSX6" s="385"/>
      <c r="CSY6" s="385"/>
      <c r="CSZ6" s="385"/>
      <c r="CTA6" s="385"/>
      <c r="CTB6" s="385"/>
      <c r="CTC6" s="385"/>
      <c r="CTD6" s="385"/>
      <c r="CTE6" s="385"/>
      <c r="CTF6" s="385"/>
      <c r="CTG6" s="385"/>
      <c r="CTH6" s="385"/>
      <c r="CTI6" s="385"/>
      <c r="CTJ6" s="385"/>
      <c r="CTK6" s="385"/>
      <c r="CTL6" s="385"/>
      <c r="CTM6" s="385"/>
      <c r="CTN6" s="385"/>
      <c r="CTO6" s="385"/>
      <c r="CTP6" s="385"/>
      <c r="CTQ6" s="385"/>
      <c r="CTR6" s="385"/>
      <c r="CTS6" s="385"/>
      <c r="CTT6" s="385"/>
      <c r="CTU6" s="385"/>
      <c r="CTV6" s="385"/>
      <c r="CTW6" s="385"/>
      <c r="CTX6" s="385"/>
      <c r="CTY6" s="385"/>
      <c r="CTZ6" s="385"/>
      <c r="CUA6" s="385"/>
      <c r="CUB6" s="385"/>
      <c r="CUC6" s="385"/>
      <c r="CUD6" s="385"/>
      <c r="CUE6" s="385"/>
      <c r="CUF6" s="385"/>
      <c r="CUG6" s="385"/>
      <c r="CUH6" s="385"/>
      <c r="CUI6" s="385"/>
      <c r="CUJ6" s="385"/>
      <c r="CUK6" s="385"/>
      <c r="CUL6" s="385"/>
      <c r="CUM6" s="385"/>
      <c r="CUN6" s="385"/>
      <c r="CUO6" s="385"/>
      <c r="CUP6" s="385"/>
      <c r="CUQ6" s="385"/>
      <c r="CUR6" s="385"/>
      <c r="CUS6" s="385"/>
      <c r="CUT6" s="385"/>
      <c r="CUU6" s="385"/>
      <c r="CUV6" s="385"/>
      <c r="CUW6" s="385"/>
      <c r="CUX6" s="385"/>
      <c r="CUY6" s="385"/>
      <c r="CUZ6" s="385"/>
      <c r="CVA6" s="385"/>
      <c r="CVB6" s="385"/>
      <c r="CVC6" s="385"/>
      <c r="CVD6" s="385"/>
      <c r="CVE6" s="385"/>
      <c r="CVF6" s="385"/>
      <c r="CVG6" s="385"/>
      <c r="CVH6" s="385"/>
      <c r="CVI6" s="385"/>
      <c r="CVJ6" s="385"/>
      <c r="CVK6" s="385"/>
      <c r="CVL6" s="385"/>
      <c r="CVM6" s="385"/>
      <c r="CVN6" s="385"/>
      <c r="CVO6" s="385"/>
      <c r="CVP6" s="385"/>
      <c r="CVQ6" s="385"/>
      <c r="CVR6" s="385"/>
      <c r="CVS6" s="385"/>
      <c r="CVT6" s="385"/>
      <c r="CVU6" s="385"/>
      <c r="CVV6" s="385"/>
      <c r="CVW6" s="385"/>
      <c r="CVX6" s="385"/>
      <c r="CVY6" s="385"/>
      <c r="CVZ6" s="385"/>
      <c r="CWA6" s="385"/>
      <c r="CWB6" s="385"/>
      <c r="CWC6" s="385"/>
      <c r="CWD6" s="385"/>
      <c r="CWE6" s="385"/>
      <c r="CWF6" s="385"/>
      <c r="CWG6" s="385"/>
      <c r="CWH6" s="385"/>
      <c r="CWI6" s="385"/>
      <c r="CWJ6" s="385"/>
      <c r="CWK6" s="385"/>
      <c r="CWL6" s="385"/>
      <c r="CWM6" s="385"/>
      <c r="CWN6" s="385"/>
      <c r="CWO6" s="385"/>
      <c r="CWP6" s="385"/>
      <c r="CWQ6" s="385"/>
      <c r="CWR6" s="385"/>
      <c r="CWS6" s="385"/>
      <c r="CWT6" s="385"/>
      <c r="CWU6" s="385"/>
      <c r="CWV6" s="385"/>
      <c r="CWW6" s="385"/>
      <c r="CWX6" s="385"/>
      <c r="CWY6" s="385"/>
      <c r="CWZ6" s="385"/>
      <c r="CXA6" s="385"/>
      <c r="CXB6" s="385"/>
      <c r="CXC6" s="385"/>
      <c r="CXD6" s="385"/>
      <c r="CXE6" s="385"/>
      <c r="CXF6" s="385"/>
      <c r="CXG6" s="385"/>
      <c r="CXH6" s="385"/>
      <c r="CXI6" s="385"/>
      <c r="CXJ6" s="385"/>
      <c r="CXK6" s="385"/>
      <c r="CXL6" s="385"/>
      <c r="CXM6" s="385"/>
      <c r="CXN6" s="385"/>
      <c r="CXO6" s="385"/>
      <c r="CXP6" s="385"/>
      <c r="CXQ6" s="385"/>
      <c r="CXR6" s="385"/>
      <c r="CXS6" s="385"/>
      <c r="CXT6" s="385"/>
      <c r="CXU6" s="385"/>
      <c r="CXV6" s="385"/>
      <c r="CXW6" s="385"/>
      <c r="CXX6" s="385"/>
      <c r="CXY6" s="385"/>
      <c r="CXZ6" s="385"/>
      <c r="CYA6" s="385"/>
      <c r="CYB6" s="385"/>
      <c r="CYC6" s="385"/>
      <c r="CYD6" s="385"/>
      <c r="CYE6" s="385"/>
      <c r="CYF6" s="385"/>
      <c r="CYG6" s="385"/>
      <c r="CYH6" s="385"/>
      <c r="CYI6" s="385"/>
      <c r="CYJ6" s="385"/>
      <c r="CYK6" s="385"/>
      <c r="CYL6" s="385"/>
      <c r="CYM6" s="385"/>
      <c r="CYN6" s="385"/>
      <c r="CYO6" s="385"/>
      <c r="CYP6" s="385"/>
      <c r="CYQ6" s="385"/>
      <c r="CYR6" s="385"/>
      <c r="CYS6" s="385"/>
      <c r="CYT6" s="385"/>
      <c r="CYU6" s="385"/>
      <c r="CYV6" s="385"/>
      <c r="CYW6" s="385"/>
      <c r="CYX6" s="385"/>
      <c r="CYY6" s="385"/>
      <c r="CYZ6" s="385"/>
      <c r="CZA6" s="385"/>
      <c r="CZB6" s="385"/>
      <c r="CZC6" s="385"/>
      <c r="CZD6" s="385"/>
      <c r="CZE6" s="385"/>
      <c r="CZF6" s="385"/>
      <c r="CZG6" s="385"/>
      <c r="CZH6" s="385"/>
      <c r="CZI6" s="385"/>
      <c r="CZJ6" s="385"/>
      <c r="CZK6" s="385"/>
      <c r="CZL6" s="385"/>
      <c r="CZM6" s="385"/>
      <c r="CZN6" s="385"/>
      <c r="CZO6" s="385"/>
      <c r="CZP6" s="385"/>
      <c r="CZQ6" s="385"/>
      <c r="CZR6" s="385"/>
      <c r="CZS6" s="385"/>
      <c r="CZT6" s="385"/>
      <c r="CZU6" s="385"/>
      <c r="CZV6" s="385"/>
      <c r="CZW6" s="385"/>
      <c r="CZX6" s="385"/>
      <c r="CZY6" s="385"/>
      <c r="CZZ6" s="385"/>
      <c r="DAA6" s="385"/>
      <c r="DAB6" s="385"/>
      <c r="DAC6" s="385"/>
      <c r="DAD6" s="385"/>
      <c r="DAE6" s="385"/>
      <c r="DAF6" s="385"/>
      <c r="DAG6" s="385"/>
      <c r="DAH6" s="385"/>
      <c r="DAI6" s="385"/>
      <c r="DAJ6" s="385"/>
      <c r="DAK6" s="385"/>
      <c r="DAL6" s="385"/>
      <c r="DAM6" s="385"/>
      <c r="DAN6" s="385"/>
      <c r="DAO6" s="385"/>
      <c r="DAP6" s="385"/>
      <c r="DAQ6" s="385"/>
      <c r="DAR6" s="385"/>
      <c r="DAS6" s="385"/>
      <c r="DAT6" s="385"/>
      <c r="DAU6" s="385"/>
      <c r="DAV6" s="385"/>
      <c r="DAW6" s="385"/>
      <c r="DAX6" s="385"/>
      <c r="DAY6" s="385"/>
      <c r="DAZ6" s="385"/>
      <c r="DBA6" s="385"/>
      <c r="DBB6" s="385"/>
      <c r="DBC6" s="385"/>
      <c r="DBD6" s="385"/>
      <c r="DBE6" s="385"/>
      <c r="DBF6" s="385"/>
      <c r="DBG6" s="385"/>
      <c r="DBH6" s="385"/>
      <c r="DBI6" s="385"/>
      <c r="DBJ6" s="385"/>
      <c r="DBK6" s="385"/>
      <c r="DBL6" s="385"/>
      <c r="DBM6" s="385"/>
      <c r="DBN6" s="385"/>
      <c r="DBO6" s="385"/>
      <c r="DBP6" s="385"/>
      <c r="DBQ6" s="385"/>
      <c r="DBR6" s="385"/>
      <c r="DBS6" s="385"/>
      <c r="DBT6" s="385"/>
      <c r="DBU6" s="385"/>
      <c r="DBV6" s="385"/>
      <c r="DBW6" s="385"/>
      <c r="DBX6" s="385"/>
      <c r="DBY6" s="385"/>
      <c r="DBZ6" s="385"/>
      <c r="DCA6" s="385"/>
      <c r="DCB6" s="385"/>
      <c r="DCC6" s="385"/>
      <c r="DCD6" s="385"/>
      <c r="DCE6" s="385"/>
      <c r="DCF6" s="385"/>
      <c r="DCG6" s="385"/>
      <c r="DCH6" s="385"/>
      <c r="DCI6" s="385"/>
      <c r="DCJ6" s="385"/>
      <c r="DCK6" s="385"/>
      <c r="DCL6" s="385"/>
      <c r="DCM6" s="385"/>
      <c r="DCN6" s="385"/>
      <c r="DCO6" s="385"/>
      <c r="DCP6" s="385"/>
      <c r="DCQ6" s="385"/>
      <c r="DCR6" s="385"/>
      <c r="DCS6" s="385"/>
      <c r="DCT6" s="385"/>
      <c r="DCU6" s="385"/>
      <c r="DCV6" s="385"/>
      <c r="DCW6" s="385"/>
      <c r="DCX6" s="385"/>
      <c r="DCY6" s="385"/>
      <c r="DCZ6" s="385"/>
      <c r="DDA6" s="385"/>
      <c r="DDB6" s="385"/>
      <c r="DDC6" s="385"/>
      <c r="DDD6" s="385"/>
      <c r="DDE6" s="385"/>
      <c r="DDF6" s="385"/>
      <c r="DDG6" s="385"/>
      <c r="DDH6" s="385"/>
      <c r="DDI6" s="385"/>
      <c r="DDJ6" s="385"/>
      <c r="DDK6" s="385"/>
      <c r="DDL6" s="385"/>
      <c r="DDM6" s="385"/>
      <c r="DDN6" s="385"/>
      <c r="DDO6" s="385"/>
      <c r="DDP6" s="385"/>
      <c r="DDQ6" s="385"/>
      <c r="DDR6" s="385"/>
      <c r="DDS6" s="385"/>
      <c r="DDT6" s="385"/>
      <c r="DDU6" s="385"/>
      <c r="DDV6" s="385"/>
      <c r="DDW6" s="385"/>
      <c r="DDX6" s="385"/>
      <c r="DDY6" s="385"/>
      <c r="DDZ6" s="385"/>
      <c r="DEA6" s="385"/>
      <c r="DEB6" s="385"/>
      <c r="DEC6" s="385"/>
      <c r="DED6" s="385"/>
      <c r="DEE6" s="385"/>
      <c r="DEF6" s="385"/>
      <c r="DEG6" s="385"/>
      <c r="DEH6" s="385"/>
      <c r="DEI6" s="385"/>
      <c r="DEJ6" s="385"/>
      <c r="DEK6" s="385"/>
      <c r="DEL6" s="385"/>
      <c r="DEM6" s="385"/>
      <c r="DEN6" s="385"/>
      <c r="DEO6" s="385"/>
      <c r="DEP6" s="385"/>
      <c r="DEQ6" s="385"/>
      <c r="DER6" s="385"/>
      <c r="DES6" s="385"/>
      <c r="DET6" s="385"/>
      <c r="DEU6" s="385"/>
      <c r="DEV6" s="385"/>
      <c r="DEW6" s="385"/>
      <c r="DEX6" s="385"/>
      <c r="DEY6" s="385"/>
      <c r="DEZ6" s="385"/>
      <c r="DFA6" s="385"/>
      <c r="DFB6" s="385"/>
      <c r="DFC6" s="385"/>
      <c r="DFD6" s="385"/>
      <c r="DFE6" s="385"/>
      <c r="DFF6" s="385"/>
      <c r="DFG6" s="385"/>
      <c r="DFH6" s="385"/>
      <c r="DFI6" s="385"/>
      <c r="DFJ6" s="385"/>
      <c r="DFK6" s="385"/>
      <c r="DFL6" s="385"/>
      <c r="DFM6" s="385"/>
      <c r="DFN6" s="385"/>
      <c r="DFO6" s="385"/>
      <c r="DFP6" s="385"/>
      <c r="DFQ6" s="385"/>
      <c r="DFR6" s="385"/>
      <c r="DFS6" s="385"/>
      <c r="DFT6" s="385"/>
      <c r="DFU6" s="385"/>
      <c r="DFV6" s="385"/>
      <c r="DFW6" s="385"/>
      <c r="DFX6" s="385"/>
      <c r="DFY6" s="385"/>
      <c r="DFZ6" s="385"/>
      <c r="DGA6" s="385"/>
      <c r="DGB6" s="385"/>
      <c r="DGC6" s="385"/>
      <c r="DGD6" s="385"/>
      <c r="DGE6" s="385"/>
      <c r="DGF6" s="385"/>
      <c r="DGG6" s="385"/>
      <c r="DGH6" s="385"/>
      <c r="DGI6" s="385"/>
      <c r="DGJ6" s="385"/>
      <c r="DGK6" s="385"/>
      <c r="DGL6" s="385"/>
      <c r="DGM6" s="385"/>
      <c r="DGN6" s="385"/>
      <c r="DGO6" s="385"/>
      <c r="DGP6" s="385"/>
      <c r="DGQ6" s="385"/>
      <c r="DGR6" s="385"/>
      <c r="DGS6" s="385"/>
      <c r="DGT6" s="385"/>
      <c r="DGU6" s="385"/>
      <c r="DGV6" s="385"/>
      <c r="DGW6" s="385"/>
      <c r="DGX6" s="385"/>
      <c r="DGY6" s="385"/>
      <c r="DGZ6" s="385"/>
      <c r="DHA6" s="385"/>
      <c r="DHB6" s="385"/>
      <c r="DHC6" s="385"/>
      <c r="DHD6" s="385"/>
      <c r="DHE6" s="385"/>
      <c r="DHF6" s="385"/>
      <c r="DHG6" s="385"/>
      <c r="DHH6" s="385"/>
      <c r="DHI6" s="385"/>
      <c r="DHJ6" s="385"/>
      <c r="DHK6" s="385"/>
      <c r="DHL6" s="385"/>
      <c r="DHM6" s="385"/>
      <c r="DHN6" s="385"/>
      <c r="DHO6" s="385"/>
      <c r="DHP6" s="385"/>
      <c r="DHQ6" s="385"/>
      <c r="DHR6" s="385"/>
      <c r="DHS6" s="385"/>
      <c r="DHT6" s="385"/>
      <c r="DHU6" s="385"/>
      <c r="DHV6" s="385"/>
      <c r="DHW6" s="385"/>
      <c r="DHX6" s="385"/>
      <c r="DHY6" s="385"/>
      <c r="DHZ6" s="385"/>
      <c r="DIA6" s="385"/>
      <c r="DIB6" s="385"/>
      <c r="DIC6" s="385"/>
      <c r="DID6" s="385"/>
      <c r="DIE6" s="385"/>
      <c r="DIF6" s="385"/>
      <c r="DIG6" s="385"/>
      <c r="DIH6" s="385"/>
      <c r="DII6" s="385"/>
      <c r="DIJ6" s="385"/>
      <c r="DIK6" s="385"/>
      <c r="DIL6" s="385"/>
      <c r="DIM6" s="385"/>
      <c r="DIN6" s="385"/>
      <c r="DIO6" s="385"/>
      <c r="DIP6" s="385"/>
      <c r="DIQ6" s="385"/>
      <c r="DIR6" s="385"/>
      <c r="DIS6" s="385"/>
      <c r="DIT6" s="385"/>
      <c r="DIU6" s="385"/>
      <c r="DIV6" s="385"/>
      <c r="DIW6" s="385"/>
      <c r="DIX6" s="385"/>
      <c r="DIY6" s="385"/>
      <c r="DIZ6" s="385"/>
      <c r="DJA6" s="385"/>
      <c r="DJB6" s="385"/>
      <c r="DJC6" s="385"/>
      <c r="DJD6" s="385"/>
      <c r="DJE6" s="385"/>
      <c r="DJF6" s="385"/>
      <c r="DJG6" s="385"/>
      <c r="DJH6" s="385"/>
      <c r="DJI6" s="385"/>
      <c r="DJJ6" s="385"/>
      <c r="DJK6" s="385"/>
      <c r="DJL6" s="385"/>
      <c r="DJM6" s="385"/>
      <c r="DJN6" s="385"/>
      <c r="DJO6" s="385"/>
      <c r="DJP6" s="385"/>
      <c r="DJQ6" s="385"/>
      <c r="DJR6" s="385"/>
      <c r="DJS6" s="385"/>
      <c r="DJT6" s="385"/>
      <c r="DJU6" s="385"/>
      <c r="DJV6" s="385"/>
      <c r="DJW6" s="385"/>
      <c r="DJX6" s="385"/>
      <c r="DJY6" s="385"/>
      <c r="DJZ6" s="385"/>
      <c r="DKA6" s="385"/>
      <c r="DKB6" s="385"/>
      <c r="DKC6" s="385"/>
      <c r="DKD6" s="385"/>
      <c r="DKE6" s="385"/>
      <c r="DKF6" s="385"/>
      <c r="DKG6" s="385"/>
      <c r="DKH6" s="385"/>
      <c r="DKI6" s="385"/>
      <c r="DKJ6" s="385"/>
      <c r="DKK6" s="385"/>
      <c r="DKL6" s="385"/>
      <c r="DKM6" s="385"/>
      <c r="DKN6" s="385"/>
      <c r="DKO6" s="385"/>
      <c r="DKP6" s="385"/>
      <c r="DKQ6" s="385"/>
      <c r="DKR6" s="385"/>
      <c r="DKS6" s="385"/>
      <c r="DKT6" s="385"/>
      <c r="DKU6" s="385"/>
      <c r="DKV6" s="385"/>
      <c r="DKW6" s="385"/>
      <c r="DKX6" s="385"/>
      <c r="DKY6" s="385"/>
      <c r="DKZ6" s="385"/>
      <c r="DLA6" s="385"/>
      <c r="DLB6" s="385"/>
      <c r="DLC6" s="385"/>
      <c r="DLD6" s="385"/>
      <c r="DLE6" s="385"/>
      <c r="DLF6" s="385"/>
      <c r="DLG6" s="385"/>
      <c r="DLH6" s="385"/>
      <c r="DLI6" s="385"/>
      <c r="DLJ6" s="385"/>
      <c r="DLK6" s="385"/>
      <c r="DLL6" s="385"/>
      <c r="DLM6" s="385"/>
      <c r="DLN6" s="385"/>
      <c r="DLO6" s="385"/>
      <c r="DLP6" s="385"/>
      <c r="DLQ6" s="385"/>
      <c r="DLR6" s="385"/>
      <c r="DLS6" s="385"/>
      <c r="DLT6" s="385"/>
      <c r="DLU6" s="385"/>
      <c r="DLV6" s="385"/>
      <c r="DLW6" s="385"/>
      <c r="DLX6" s="385"/>
      <c r="DLY6" s="385"/>
      <c r="DLZ6" s="385"/>
      <c r="DMA6" s="385"/>
      <c r="DMB6" s="385"/>
      <c r="DMC6" s="385"/>
      <c r="DMD6" s="385"/>
      <c r="DME6" s="385"/>
      <c r="DMF6" s="385"/>
      <c r="DMG6" s="385"/>
      <c r="DMH6" s="385"/>
      <c r="DMI6" s="385"/>
      <c r="DMJ6" s="385"/>
      <c r="DMK6" s="385"/>
      <c r="DML6" s="385"/>
      <c r="DMM6" s="385"/>
      <c r="DMN6" s="385"/>
      <c r="DMO6" s="385"/>
      <c r="DMP6" s="385"/>
      <c r="DMQ6" s="385"/>
      <c r="DMR6" s="385"/>
      <c r="DMS6" s="385"/>
      <c r="DMT6" s="385"/>
      <c r="DMU6" s="385"/>
      <c r="DMV6" s="385"/>
      <c r="DMW6" s="385"/>
      <c r="DMX6" s="385"/>
      <c r="DMY6" s="385"/>
      <c r="DMZ6" s="385"/>
      <c r="DNA6" s="385"/>
      <c r="DNB6" s="385"/>
      <c r="DNC6" s="385"/>
      <c r="DND6" s="385"/>
      <c r="DNE6" s="385"/>
      <c r="DNF6" s="385"/>
      <c r="DNG6" s="385"/>
      <c r="DNH6" s="385"/>
      <c r="DNI6" s="385"/>
      <c r="DNJ6" s="385"/>
      <c r="DNK6" s="385"/>
      <c r="DNL6" s="385"/>
      <c r="DNM6" s="385"/>
      <c r="DNN6" s="385"/>
      <c r="DNO6" s="385"/>
      <c r="DNP6" s="385"/>
      <c r="DNQ6" s="385"/>
      <c r="DNR6" s="385"/>
      <c r="DNS6" s="385"/>
      <c r="DNT6" s="385"/>
      <c r="DNU6" s="385"/>
      <c r="DNV6" s="385"/>
      <c r="DNW6" s="385"/>
      <c r="DNX6" s="385"/>
      <c r="DNY6" s="385"/>
      <c r="DNZ6" s="385"/>
      <c r="DOA6" s="385"/>
      <c r="DOB6" s="385"/>
      <c r="DOC6" s="385"/>
      <c r="DOD6" s="385"/>
      <c r="DOE6" s="385"/>
      <c r="DOF6" s="385"/>
      <c r="DOG6" s="385"/>
      <c r="DOH6" s="385"/>
      <c r="DOI6" s="385"/>
      <c r="DOJ6" s="385"/>
      <c r="DOK6" s="385"/>
      <c r="DOL6" s="385"/>
      <c r="DOM6" s="385"/>
      <c r="DON6" s="385"/>
      <c r="DOO6" s="385"/>
      <c r="DOP6" s="385"/>
      <c r="DOQ6" s="385"/>
      <c r="DOR6" s="385"/>
      <c r="DOS6" s="385"/>
      <c r="DOT6" s="385"/>
      <c r="DOU6" s="385"/>
      <c r="DOV6" s="385"/>
      <c r="DOW6" s="385"/>
      <c r="DOX6" s="385"/>
      <c r="DOY6" s="385"/>
      <c r="DOZ6" s="385"/>
      <c r="DPA6" s="385"/>
      <c r="DPB6" s="385"/>
      <c r="DPC6" s="385"/>
      <c r="DPD6" s="385"/>
      <c r="DPE6" s="385"/>
      <c r="DPF6" s="385"/>
      <c r="DPG6" s="385"/>
      <c r="DPH6" s="385"/>
      <c r="DPI6" s="385"/>
      <c r="DPJ6" s="385"/>
      <c r="DPK6" s="385"/>
      <c r="DPL6" s="385"/>
      <c r="DPM6" s="385"/>
      <c r="DPN6" s="385"/>
      <c r="DPO6" s="385"/>
      <c r="DPP6" s="385"/>
      <c r="DPQ6" s="385"/>
      <c r="DPR6" s="385"/>
      <c r="DPS6" s="385"/>
      <c r="DPT6" s="385"/>
      <c r="DPU6" s="385"/>
      <c r="DPV6" s="385"/>
      <c r="DPW6" s="385"/>
      <c r="DPX6" s="385"/>
      <c r="DPY6" s="385"/>
      <c r="DPZ6" s="385"/>
      <c r="DQA6" s="385"/>
      <c r="DQB6" s="385"/>
      <c r="DQC6" s="385"/>
      <c r="DQD6" s="385"/>
      <c r="DQE6" s="385"/>
      <c r="DQF6" s="385"/>
      <c r="DQG6" s="385"/>
      <c r="DQH6" s="385"/>
      <c r="DQI6" s="385"/>
      <c r="DQJ6" s="385"/>
      <c r="DQK6" s="385"/>
      <c r="DQL6" s="385"/>
      <c r="DQM6" s="385"/>
      <c r="DQN6" s="385"/>
      <c r="DQO6" s="385"/>
      <c r="DQP6" s="385"/>
      <c r="DQQ6" s="385"/>
      <c r="DQR6" s="385"/>
      <c r="DQS6" s="385"/>
      <c r="DQT6" s="385"/>
      <c r="DQU6" s="385"/>
      <c r="DQV6" s="385"/>
      <c r="DQW6" s="385"/>
      <c r="DQX6" s="385"/>
      <c r="DQY6" s="385"/>
      <c r="DQZ6" s="385"/>
      <c r="DRA6" s="385"/>
      <c r="DRB6" s="385"/>
      <c r="DRC6" s="385"/>
      <c r="DRD6" s="385"/>
      <c r="DRE6" s="385"/>
      <c r="DRF6" s="385"/>
      <c r="DRG6" s="385"/>
      <c r="DRH6" s="385"/>
      <c r="DRI6" s="385"/>
      <c r="DRJ6" s="385"/>
      <c r="DRK6" s="385"/>
      <c r="DRL6" s="385"/>
      <c r="DRM6" s="385"/>
      <c r="DRN6" s="385"/>
      <c r="DRO6" s="385"/>
      <c r="DRP6" s="385"/>
      <c r="DRQ6" s="385"/>
      <c r="DRR6" s="385"/>
      <c r="DRS6" s="385"/>
      <c r="DRT6" s="385"/>
      <c r="DRU6" s="385"/>
      <c r="DRV6" s="385"/>
      <c r="DRW6" s="385"/>
      <c r="DRX6" s="385"/>
      <c r="DRY6" s="385"/>
      <c r="DRZ6" s="385"/>
      <c r="DSA6" s="385"/>
      <c r="DSB6" s="385"/>
      <c r="DSC6" s="385"/>
      <c r="DSD6" s="385"/>
      <c r="DSE6" s="385"/>
      <c r="DSF6" s="385"/>
      <c r="DSG6" s="385"/>
      <c r="DSH6" s="385"/>
      <c r="DSI6" s="385"/>
      <c r="DSJ6" s="385"/>
      <c r="DSK6" s="385"/>
      <c r="DSL6" s="385"/>
      <c r="DSM6" s="385"/>
      <c r="DSN6" s="385"/>
      <c r="DSO6" s="385"/>
      <c r="DSP6" s="385"/>
      <c r="DSQ6" s="385"/>
      <c r="DSR6" s="385"/>
      <c r="DSS6" s="385"/>
      <c r="DST6" s="385"/>
      <c r="DSU6" s="385"/>
      <c r="DSV6" s="385"/>
      <c r="DSW6" s="385"/>
      <c r="DSX6" s="385"/>
      <c r="DSY6" s="385"/>
      <c r="DSZ6" s="385"/>
      <c r="DTA6" s="385"/>
      <c r="DTB6" s="385"/>
      <c r="DTC6" s="385"/>
      <c r="DTD6" s="385"/>
      <c r="DTE6" s="385"/>
      <c r="DTF6" s="385"/>
      <c r="DTG6" s="385"/>
      <c r="DTH6" s="385"/>
      <c r="DTI6" s="385"/>
      <c r="DTJ6" s="385"/>
      <c r="DTK6" s="385"/>
      <c r="DTL6" s="385"/>
      <c r="DTM6" s="385"/>
      <c r="DTN6" s="385"/>
      <c r="DTO6" s="385"/>
      <c r="DTP6" s="385"/>
      <c r="DTQ6" s="385"/>
      <c r="DTR6" s="385"/>
      <c r="DTS6" s="385"/>
      <c r="DTT6" s="385"/>
      <c r="DTU6" s="385"/>
      <c r="DTV6" s="385"/>
      <c r="DTW6" s="385"/>
      <c r="DTX6" s="385"/>
      <c r="DTY6" s="385"/>
      <c r="DTZ6" s="385"/>
      <c r="DUA6" s="385"/>
      <c r="DUB6" s="385"/>
      <c r="DUC6" s="385"/>
      <c r="DUD6" s="385"/>
      <c r="DUE6" s="385"/>
      <c r="DUF6" s="385"/>
      <c r="DUG6" s="385"/>
      <c r="DUH6" s="385"/>
      <c r="DUI6" s="385"/>
      <c r="DUJ6" s="385"/>
      <c r="DUK6" s="385"/>
      <c r="DUL6" s="385"/>
      <c r="DUM6" s="385"/>
      <c r="DUN6" s="385"/>
      <c r="DUO6" s="385"/>
      <c r="DUP6" s="385"/>
      <c r="DUQ6" s="385"/>
      <c r="DUR6" s="385"/>
      <c r="DUS6" s="385"/>
      <c r="DUT6" s="385"/>
      <c r="DUU6" s="385"/>
      <c r="DUV6" s="385"/>
      <c r="DUW6" s="385"/>
      <c r="DUX6" s="385"/>
      <c r="DUY6" s="385"/>
      <c r="DUZ6" s="385"/>
      <c r="DVA6" s="385"/>
      <c r="DVB6" s="385"/>
      <c r="DVC6" s="385"/>
      <c r="DVD6" s="385"/>
      <c r="DVE6" s="385"/>
      <c r="DVF6" s="385"/>
      <c r="DVG6" s="385"/>
      <c r="DVH6" s="385"/>
      <c r="DVI6" s="385"/>
      <c r="DVJ6" s="385"/>
      <c r="DVK6" s="385"/>
      <c r="DVL6" s="385"/>
      <c r="DVM6" s="385"/>
      <c r="DVN6" s="385"/>
      <c r="DVO6" s="385"/>
      <c r="DVP6" s="385"/>
      <c r="DVQ6" s="385"/>
      <c r="DVR6" s="385"/>
      <c r="DVS6" s="385"/>
      <c r="DVT6" s="385"/>
      <c r="DVU6" s="385"/>
      <c r="DVV6" s="385"/>
      <c r="DVW6" s="385"/>
      <c r="DVX6" s="385"/>
      <c r="DVY6" s="385"/>
      <c r="DVZ6" s="385"/>
      <c r="DWA6" s="385"/>
      <c r="DWB6" s="385"/>
      <c r="DWC6" s="385"/>
      <c r="DWD6" s="385"/>
      <c r="DWE6" s="385"/>
      <c r="DWF6" s="385"/>
      <c r="DWG6" s="385"/>
      <c r="DWH6" s="385"/>
      <c r="DWI6" s="385"/>
      <c r="DWJ6" s="385"/>
      <c r="DWK6" s="385"/>
      <c r="DWL6" s="385"/>
      <c r="DWM6" s="385"/>
      <c r="DWN6" s="385"/>
      <c r="DWO6" s="385"/>
      <c r="DWP6" s="385"/>
      <c r="DWQ6" s="385"/>
      <c r="DWR6" s="385"/>
      <c r="DWS6" s="385"/>
      <c r="DWT6" s="385"/>
      <c r="DWU6" s="385"/>
      <c r="DWV6" s="385"/>
      <c r="DWW6" s="385"/>
      <c r="DWX6" s="385"/>
      <c r="DWY6" s="385"/>
      <c r="DWZ6" s="385"/>
      <c r="DXA6" s="385"/>
      <c r="DXB6" s="385"/>
      <c r="DXC6" s="385"/>
      <c r="DXD6" s="385"/>
      <c r="DXE6" s="385"/>
      <c r="DXF6" s="385"/>
      <c r="DXG6" s="385"/>
      <c r="DXH6" s="385"/>
      <c r="DXI6" s="385"/>
      <c r="DXJ6" s="385"/>
      <c r="DXK6" s="385"/>
      <c r="DXL6" s="385"/>
      <c r="DXM6" s="385"/>
      <c r="DXN6" s="385"/>
      <c r="DXO6" s="385"/>
      <c r="DXP6" s="385"/>
      <c r="DXQ6" s="385"/>
      <c r="DXR6" s="385"/>
      <c r="DXS6" s="385"/>
      <c r="DXT6" s="385"/>
      <c r="DXU6" s="385"/>
      <c r="DXV6" s="385"/>
      <c r="DXW6" s="385"/>
      <c r="DXX6" s="385"/>
      <c r="DXY6" s="385"/>
      <c r="DXZ6" s="385"/>
      <c r="DYA6" s="385"/>
      <c r="DYB6" s="385"/>
      <c r="DYC6" s="385"/>
      <c r="DYD6" s="385"/>
      <c r="DYE6" s="385"/>
      <c r="DYF6" s="385"/>
      <c r="DYG6" s="385"/>
      <c r="DYH6" s="385"/>
      <c r="DYI6" s="385"/>
      <c r="DYJ6" s="385"/>
      <c r="DYK6" s="385"/>
      <c r="DYL6" s="385"/>
      <c r="DYM6" s="385"/>
      <c r="DYN6" s="385"/>
      <c r="DYO6" s="385"/>
      <c r="DYP6" s="385"/>
      <c r="DYQ6" s="385"/>
      <c r="DYR6" s="385"/>
      <c r="DYS6" s="385"/>
      <c r="DYT6" s="385"/>
      <c r="DYU6" s="385"/>
      <c r="DYV6" s="385"/>
      <c r="DYW6" s="385"/>
      <c r="DYX6" s="385"/>
      <c r="DYY6" s="385"/>
      <c r="DYZ6" s="385"/>
      <c r="DZA6" s="385"/>
      <c r="DZB6" s="385"/>
      <c r="DZC6" s="385"/>
      <c r="DZD6" s="385"/>
      <c r="DZE6" s="385"/>
      <c r="DZF6" s="385"/>
      <c r="DZG6" s="385"/>
      <c r="DZH6" s="385"/>
      <c r="DZI6" s="385"/>
      <c r="DZJ6" s="385"/>
      <c r="DZK6" s="385"/>
      <c r="DZL6" s="385"/>
      <c r="DZM6" s="385"/>
      <c r="DZN6" s="385"/>
      <c r="DZO6" s="385"/>
      <c r="DZP6" s="385"/>
      <c r="DZQ6" s="385"/>
      <c r="DZR6" s="385"/>
      <c r="DZS6" s="385"/>
      <c r="DZT6" s="385"/>
      <c r="DZU6" s="385"/>
      <c r="DZV6" s="385"/>
      <c r="DZW6" s="385"/>
      <c r="DZX6" s="385"/>
      <c r="DZY6" s="385"/>
      <c r="DZZ6" s="385"/>
      <c r="EAA6" s="385"/>
      <c r="EAB6" s="385"/>
      <c r="EAC6" s="385"/>
      <c r="EAD6" s="385"/>
      <c r="EAE6" s="385"/>
      <c r="EAF6" s="385"/>
      <c r="EAG6" s="385"/>
      <c r="EAH6" s="385"/>
      <c r="EAI6" s="385"/>
      <c r="EAJ6" s="385"/>
      <c r="EAK6" s="385"/>
      <c r="EAL6" s="385"/>
      <c r="EAM6" s="385"/>
      <c r="EAN6" s="385"/>
      <c r="EAO6" s="385"/>
      <c r="EAP6" s="385"/>
      <c r="EAQ6" s="385"/>
      <c r="EAR6" s="385"/>
      <c r="EAS6" s="385"/>
      <c r="EAT6" s="385"/>
      <c r="EAU6" s="385"/>
      <c r="EAV6" s="385"/>
      <c r="EAW6" s="385"/>
      <c r="EAX6" s="385"/>
      <c r="EAY6" s="385"/>
      <c r="EAZ6" s="385"/>
      <c r="EBA6" s="385"/>
      <c r="EBB6" s="385"/>
      <c r="EBC6" s="385"/>
      <c r="EBD6" s="385"/>
      <c r="EBE6" s="385"/>
      <c r="EBF6" s="385"/>
      <c r="EBG6" s="385"/>
      <c r="EBH6" s="385"/>
      <c r="EBI6" s="385"/>
      <c r="EBJ6" s="385"/>
      <c r="EBK6" s="385"/>
      <c r="EBL6" s="385"/>
      <c r="EBM6" s="385"/>
      <c r="EBN6" s="385"/>
      <c r="EBO6" s="385"/>
      <c r="EBP6" s="385"/>
      <c r="EBQ6" s="385"/>
      <c r="EBR6" s="385"/>
      <c r="EBS6" s="385"/>
      <c r="EBT6" s="385"/>
      <c r="EBU6" s="385"/>
      <c r="EBV6" s="385"/>
      <c r="EBW6" s="385"/>
      <c r="EBX6" s="385"/>
      <c r="EBY6" s="385"/>
      <c r="EBZ6" s="385"/>
      <c r="ECA6" s="385"/>
      <c r="ECB6" s="385"/>
      <c r="ECC6" s="385"/>
      <c r="ECD6" s="385"/>
      <c r="ECE6" s="385"/>
      <c r="ECF6" s="385"/>
      <c r="ECG6" s="385"/>
      <c r="ECH6" s="385"/>
      <c r="ECI6" s="385"/>
      <c r="ECJ6" s="385"/>
      <c r="ECK6" s="385"/>
      <c r="ECL6" s="385"/>
      <c r="ECM6" s="385"/>
      <c r="ECN6" s="385"/>
      <c r="ECO6" s="385"/>
      <c r="ECP6" s="385"/>
      <c r="ECQ6" s="385"/>
      <c r="ECR6" s="385"/>
      <c r="ECS6" s="385"/>
      <c r="ECT6" s="385"/>
      <c r="ECU6" s="385"/>
      <c r="ECV6" s="385"/>
      <c r="ECW6" s="385"/>
      <c r="ECX6" s="385"/>
      <c r="ECY6" s="385"/>
      <c r="ECZ6" s="385"/>
      <c r="EDA6" s="385"/>
      <c r="EDB6" s="385"/>
      <c r="EDC6" s="385"/>
      <c r="EDD6" s="385"/>
      <c r="EDE6" s="385"/>
      <c r="EDF6" s="385"/>
      <c r="EDG6" s="385"/>
      <c r="EDH6" s="385"/>
      <c r="EDI6" s="385"/>
      <c r="EDJ6" s="385"/>
      <c r="EDK6" s="385"/>
      <c r="EDL6" s="385"/>
      <c r="EDM6" s="385"/>
      <c r="EDN6" s="385"/>
      <c r="EDO6" s="385"/>
      <c r="EDP6" s="385"/>
      <c r="EDQ6" s="385"/>
      <c r="EDR6" s="385"/>
      <c r="EDS6" s="385"/>
      <c r="EDT6" s="385"/>
      <c r="EDU6" s="385"/>
      <c r="EDV6" s="385"/>
      <c r="EDW6" s="385"/>
      <c r="EDX6" s="385"/>
      <c r="EDY6" s="385"/>
      <c r="EDZ6" s="385"/>
      <c r="EEA6" s="385"/>
      <c r="EEB6" s="385"/>
      <c r="EEC6" s="385"/>
      <c r="EED6" s="385"/>
      <c r="EEE6" s="385"/>
      <c r="EEF6" s="385"/>
      <c r="EEG6" s="385"/>
      <c r="EEH6" s="385"/>
      <c r="EEI6" s="385"/>
      <c r="EEJ6" s="385"/>
      <c r="EEK6" s="385"/>
      <c r="EEL6" s="385"/>
      <c r="EEM6" s="385"/>
      <c r="EEN6" s="385"/>
      <c r="EEO6" s="385"/>
      <c r="EEP6" s="385"/>
      <c r="EEQ6" s="385"/>
      <c r="EER6" s="385"/>
      <c r="EES6" s="385"/>
      <c r="EET6" s="385"/>
      <c r="EEU6" s="385"/>
      <c r="EEV6" s="385"/>
      <c r="EEW6" s="385"/>
      <c r="EEX6" s="385"/>
      <c r="EEY6" s="385"/>
      <c r="EEZ6" s="385"/>
      <c r="EFA6" s="385"/>
      <c r="EFB6" s="385"/>
      <c r="EFC6" s="385"/>
      <c r="EFD6" s="385"/>
      <c r="EFE6" s="385"/>
      <c r="EFF6" s="385"/>
      <c r="EFG6" s="385"/>
      <c r="EFH6" s="385"/>
      <c r="EFI6" s="385"/>
      <c r="EFJ6" s="385"/>
      <c r="EFK6" s="385"/>
      <c r="EFL6" s="385"/>
      <c r="EFM6" s="385"/>
      <c r="EFN6" s="385"/>
      <c r="EFO6" s="385"/>
      <c r="EFP6" s="385"/>
      <c r="EFQ6" s="385"/>
      <c r="EFR6" s="385"/>
      <c r="EFS6" s="385"/>
      <c r="EFT6" s="385"/>
      <c r="EFU6" s="385"/>
      <c r="EFV6" s="385"/>
      <c r="EFW6" s="385"/>
      <c r="EFX6" s="385"/>
      <c r="EFY6" s="385"/>
      <c r="EFZ6" s="385"/>
      <c r="EGA6" s="385"/>
      <c r="EGB6" s="385"/>
      <c r="EGC6" s="385"/>
      <c r="EGD6" s="385"/>
      <c r="EGE6" s="385"/>
      <c r="EGF6" s="385"/>
      <c r="EGG6" s="385"/>
      <c r="EGH6" s="385"/>
      <c r="EGI6" s="385"/>
      <c r="EGJ6" s="385"/>
      <c r="EGK6" s="385"/>
      <c r="EGL6" s="385"/>
      <c r="EGM6" s="385"/>
      <c r="EGN6" s="385"/>
      <c r="EGO6" s="385"/>
      <c r="EGP6" s="385"/>
      <c r="EGQ6" s="385"/>
      <c r="EGR6" s="385"/>
      <c r="EGS6" s="385"/>
      <c r="EGT6" s="385"/>
      <c r="EGU6" s="385"/>
      <c r="EGV6" s="385"/>
      <c r="EGW6" s="385"/>
      <c r="EGX6" s="385"/>
      <c r="EGY6" s="385"/>
      <c r="EGZ6" s="385"/>
      <c r="EHA6" s="385"/>
      <c r="EHB6" s="385"/>
      <c r="EHC6" s="385"/>
      <c r="EHD6" s="385"/>
      <c r="EHE6" s="385"/>
      <c r="EHF6" s="385"/>
      <c r="EHG6" s="385"/>
      <c r="EHH6" s="385"/>
      <c r="EHI6" s="385"/>
      <c r="EHJ6" s="385"/>
      <c r="EHK6" s="385"/>
      <c r="EHL6" s="385"/>
      <c r="EHM6" s="385"/>
      <c r="EHN6" s="385"/>
      <c r="EHO6" s="385"/>
      <c r="EHP6" s="385"/>
      <c r="EHQ6" s="385"/>
      <c r="EHR6" s="385"/>
      <c r="EHS6" s="385"/>
      <c r="EHT6" s="385"/>
      <c r="EHU6" s="385"/>
      <c r="EHV6" s="385"/>
      <c r="EHW6" s="385"/>
      <c r="EHX6" s="385"/>
      <c r="EHY6" s="385"/>
      <c r="EHZ6" s="385"/>
      <c r="EIA6" s="385"/>
      <c r="EIB6" s="385"/>
      <c r="EIC6" s="385"/>
      <c r="EID6" s="385"/>
      <c r="EIE6" s="385"/>
      <c r="EIF6" s="385"/>
      <c r="EIG6" s="385"/>
      <c r="EIH6" s="385"/>
      <c r="EII6" s="385"/>
      <c r="EIJ6" s="385"/>
      <c r="EIK6" s="385"/>
      <c r="EIL6" s="385"/>
      <c r="EIM6" s="385"/>
      <c r="EIN6" s="385"/>
      <c r="EIO6" s="385"/>
      <c r="EIP6" s="385"/>
      <c r="EIQ6" s="385"/>
      <c r="EIR6" s="385"/>
      <c r="EIS6" s="385"/>
      <c r="EIT6" s="385"/>
      <c r="EIU6" s="385"/>
      <c r="EIV6" s="385"/>
      <c r="EIW6" s="385"/>
      <c r="EIX6" s="385"/>
      <c r="EIY6" s="385"/>
      <c r="EIZ6" s="385"/>
      <c r="EJA6" s="385"/>
      <c r="EJB6" s="385"/>
      <c r="EJC6" s="385"/>
      <c r="EJD6" s="385"/>
      <c r="EJE6" s="385"/>
      <c r="EJF6" s="385"/>
      <c r="EJG6" s="385"/>
      <c r="EJH6" s="385"/>
      <c r="EJI6" s="385"/>
      <c r="EJJ6" s="385"/>
      <c r="EJK6" s="385"/>
      <c r="EJL6" s="385"/>
      <c r="EJM6" s="385"/>
      <c r="EJN6" s="385"/>
      <c r="EJO6" s="385"/>
      <c r="EJP6" s="385"/>
      <c r="EJQ6" s="385"/>
      <c r="EJR6" s="385"/>
      <c r="EJS6" s="385"/>
      <c r="EJT6" s="385"/>
      <c r="EJU6" s="385"/>
      <c r="EJV6" s="385"/>
      <c r="EJW6" s="385"/>
      <c r="EJX6" s="385"/>
      <c r="EJY6" s="385"/>
      <c r="EJZ6" s="385"/>
      <c r="EKA6" s="385"/>
      <c r="EKB6" s="385"/>
      <c r="EKC6" s="385"/>
      <c r="EKD6" s="385"/>
      <c r="EKE6" s="385"/>
      <c r="EKF6" s="385"/>
      <c r="EKG6" s="385"/>
      <c r="EKH6" s="385"/>
      <c r="EKI6" s="385"/>
      <c r="EKJ6" s="385"/>
      <c r="EKK6" s="385"/>
      <c r="EKL6" s="385"/>
      <c r="EKM6" s="385"/>
      <c r="EKN6" s="385"/>
      <c r="EKO6" s="385"/>
      <c r="EKP6" s="385"/>
      <c r="EKQ6" s="385"/>
      <c r="EKR6" s="385"/>
      <c r="EKS6" s="385"/>
      <c r="EKT6" s="385"/>
      <c r="EKU6" s="385"/>
      <c r="EKV6" s="385"/>
      <c r="EKW6" s="385"/>
      <c r="EKX6" s="385"/>
      <c r="EKY6" s="385"/>
      <c r="EKZ6" s="385"/>
      <c r="ELA6" s="385"/>
      <c r="ELB6" s="385"/>
      <c r="ELC6" s="385"/>
      <c r="ELD6" s="385"/>
      <c r="ELE6" s="385"/>
      <c r="ELF6" s="385"/>
      <c r="ELG6" s="385"/>
      <c r="ELH6" s="385"/>
      <c r="ELI6" s="385"/>
      <c r="ELJ6" s="385"/>
      <c r="ELK6" s="385"/>
      <c r="ELL6" s="385"/>
      <c r="ELM6" s="385"/>
      <c r="ELN6" s="385"/>
      <c r="ELO6" s="385"/>
      <c r="ELP6" s="385"/>
      <c r="ELQ6" s="385"/>
      <c r="ELR6" s="385"/>
      <c r="ELS6" s="385"/>
      <c r="ELT6" s="385"/>
      <c r="ELU6" s="385"/>
      <c r="ELV6" s="385"/>
      <c r="ELW6" s="385"/>
      <c r="ELX6" s="385"/>
      <c r="ELY6" s="385"/>
      <c r="ELZ6" s="385"/>
      <c r="EMA6" s="385"/>
      <c r="EMB6" s="385"/>
      <c r="EMC6" s="385"/>
      <c r="EMD6" s="385"/>
      <c r="EME6" s="385"/>
      <c r="EMF6" s="385"/>
      <c r="EMG6" s="385"/>
      <c r="EMH6" s="385"/>
      <c r="EMI6" s="385"/>
      <c r="EMJ6" s="385"/>
      <c r="EMK6" s="385"/>
      <c r="EML6" s="385"/>
      <c r="EMM6" s="385"/>
      <c r="EMN6" s="385"/>
      <c r="EMO6" s="385"/>
      <c r="EMP6" s="385"/>
      <c r="EMQ6" s="385"/>
      <c r="EMR6" s="385"/>
      <c r="EMS6" s="385"/>
      <c r="EMT6" s="385"/>
      <c r="EMU6" s="385"/>
      <c r="EMV6" s="385"/>
      <c r="EMW6" s="385"/>
      <c r="EMX6" s="385"/>
      <c r="EMY6" s="385"/>
      <c r="EMZ6" s="385"/>
      <c r="ENA6" s="385"/>
      <c r="ENB6" s="385"/>
      <c r="ENC6" s="385"/>
      <c r="END6" s="385"/>
      <c r="ENE6" s="385"/>
      <c r="ENF6" s="385"/>
      <c r="ENG6" s="385"/>
      <c r="ENH6" s="385"/>
      <c r="ENI6" s="385"/>
      <c r="ENJ6" s="385"/>
      <c r="ENK6" s="385"/>
      <c r="ENL6" s="385"/>
      <c r="ENM6" s="385"/>
      <c r="ENN6" s="385"/>
      <c r="ENO6" s="385"/>
      <c r="ENP6" s="385"/>
      <c r="ENQ6" s="385"/>
      <c r="ENR6" s="385"/>
      <c r="ENS6" s="385"/>
      <c r="ENT6" s="385"/>
      <c r="ENU6" s="385"/>
      <c r="ENV6" s="385"/>
      <c r="ENW6" s="385"/>
      <c r="ENX6" s="385"/>
      <c r="ENY6" s="385"/>
      <c r="ENZ6" s="385"/>
      <c r="EOA6" s="385"/>
      <c r="EOB6" s="385"/>
      <c r="EOC6" s="385"/>
      <c r="EOD6" s="385"/>
      <c r="EOE6" s="385"/>
      <c r="EOF6" s="385"/>
      <c r="EOG6" s="385"/>
      <c r="EOH6" s="385"/>
      <c r="EOI6" s="385"/>
      <c r="EOJ6" s="385"/>
      <c r="EOK6" s="385"/>
      <c r="EOL6" s="385"/>
      <c r="EOM6" s="385"/>
      <c r="EON6" s="385"/>
      <c r="EOO6" s="385"/>
      <c r="EOP6" s="385"/>
      <c r="EOQ6" s="385"/>
      <c r="EOR6" s="385"/>
      <c r="EOS6" s="385"/>
      <c r="EOT6" s="385"/>
      <c r="EOU6" s="385"/>
      <c r="EOV6" s="385"/>
      <c r="EOW6" s="385"/>
      <c r="EOX6" s="385"/>
      <c r="EOY6" s="385"/>
      <c r="EOZ6" s="385"/>
      <c r="EPA6" s="385"/>
      <c r="EPB6" s="385"/>
      <c r="EPC6" s="385"/>
      <c r="EPD6" s="385"/>
      <c r="EPE6" s="385"/>
      <c r="EPF6" s="385"/>
      <c r="EPG6" s="385"/>
      <c r="EPH6" s="385"/>
      <c r="EPI6" s="385"/>
      <c r="EPJ6" s="385"/>
      <c r="EPK6" s="385"/>
      <c r="EPL6" s="385"/>
      <c r="EPM6" s="385"/>
      <c r="EPN6" s="385"/>
      <c r="EPO6" s="385"/>
      <c r="EPP6" s="385"/>
      <c r="EPQ6" s="385"/>
      <c r="EPR6" s="385"/>
      <c r="EPS6" s="385"/>
      <c r="EPT6" s="385"/>
      <c r="EPU6" s="385"/>
      <c r="EPV6" s="385"/>
      <c r="EPW6" s="385"/>
      <c r="EPX6" s="385"/>
      <c r="EPY6" s="385"/>
      <c r="EPZ6" s="385"/>
      <c r="EQA6" s="385"/>
      <c r="EQB6" s="385"/>
      <c r="EQC6" s="385"/>
      <c r="EQD6" s="385"/>
      <c r="EQE6" s="385"/>
      <c r="EQF6" s="385"/>
      <c r="EQG6" s="385"/>
      <c r="EQH6" s="385"/>
      <c r="EQI6" s="385"/>
      <c r="EQJ6" s="385"/>
      <c r="EQK6" s="385"/>
      <c r="EQL6" s="385"/>
      <c r="EQM6" s="385"/>
      <c r="EQN6" s="385"/>
      <c r="EQO6" s="385"/>
      <c r="EQP6" s="385"/>
      <c r="EQQ6" s="385"/>
      <c r="EQR6" s="385"/>
      <c r="EQS6" s="385"/>
      <c r="EQT6" s="385"/>
      <c r="EQU6" s="385"/>
      <c r="EQV6" s="385"/>
      <c r="EQW6" s="385"/>
      <c r="EQX6" s="385"/>
      <c r="EQY6" s="385"/>
      <c r="EQZ6" s="385"/>
      <c r="ERA6" s="385"/>
      <c r="ERB6" s="385"/>
      <c r="ERC6" s="385"/>
      <c r="ERD6" s="385"/>
      <c r="ERE6" s="385"/>
      <c r="ERF6" s="385"/>
      <c r="ERG6" s="385"/>
      <c r="ERH6" s="385"/>
      <c r="ERI6" s="385"/>
      <c r="ERJ6" s="385"/>
      <c r="ERK6" s="385"/>
      <c r="ERL6" s="385"/>
      <c r="ERM6" s="385"/>
      <c r="ERN6" s="385"/>
      <c r="ERO6" s="385"/>
      <c r="ERP6" s="385"/>
      <c r="ERQ6" s="385"/>
      <c r="ERR6" s="385"/>
      <c r="ERS6" s="385"/>
      <c r="ERT6" s="385"/>
      <c r="ERU6" s="385"/>
      <c r="ERV6" s="385"/>
      <c r="ERW6" s="385"/>
      <c r="ERX6" s="385"/>
      <c r="ERY6" s="385"/>
      <c r="ERZ6" s="385"/>
      <c r="ESA6" s="385"/>
      <c r="ESB6" s="385"/>
      <c r="ESC6" s="385"/>
      <c r="ESD6" s="385"/>
      <c r="ESE6" s="385"/>
      <c r="ESF6" s="385"/>
      <c r="ESG6" s="385"/>
      <c r="ESH6" s="385"/>
      <c r="ESI6" s="385"/>
      <c r="ESJ6" s="385"/>
      <c r="ESK6" s="385"/>
      <c r="ESL6" s="385"/>
      <c r="ESM6" s="385"/>
      <c r="ESN6" s="385"/>
      <c r="ESO6" s="385"/>
      <c r="ESP6" s="385"/>
      <c r="ESQ6" s="385"/>
      <c r="ESR6" s="385"/>
      <c r="ESS6" s="385"/>
      <c r="EST6" s="385"/>
      <c r="ESU6" s="385"/>
      <c r="ESV6" s="385"/>
      <c r="ESW6" s="385"/>
      <c r="ESX6" s="385"/>
      <c r="ESY6" s="385"/>
      <c r="ESZ6" s="385"/>
      <c r="ETA6" s="385"/>
      <c r="ETB6" s="385"/>
      <c r="ETC6" s="385"/>
      <c r="ETD6" s="385"/>
      <c r="ETE6" s="385"/>
      <c r="ETF6" s="385"/>
      <c r="ETG6" s="385"/>
      <c r="ETH6" s="385"/>
      <c r="ETI6" s="385"/>
      <c r="ETJ6" s="385"/>
      <c r="ETK6" s="385"/>
      <c r="ETL6" s="385"/>
      <c r="ETM6" s="385"/>
      <c r="ETN6" s="385"/>
      <c r="ETO6" s="385"/>
      <c r="ETP6" s="385"/>
      <c r="ETQ6" s="385"/>
      <c r="ETR6" s="385"/>
      <c r="ETS6" s="385"/>
      <c r="ETT6" s="385"/>
      <c r="ETU6" s="385"/>
      <c r="ETV6" s="385"/>
      <c r="ETW6" s="385"/>
      <c r="ETX6" s="385"/>
      <c r="ETY6" s="385"/>
      <c r="ETZ6" s="385"/>
      <c r="EUA6" s="385"/>
      <c r="EUB6" s="385"/>
      <c r="EUC6" s="385"/>
      <c r="EUD6" s="385"/>
      <c r="EUE6" s="385"/>
      <c r="EUF6" s="385"/>
      <c r="EUG6" s="385"/>
      <c r="EUH6" s="385"/>
      <c r="EUI6" s="385"/>
      <c r="EUJ6" s="385"/>
      <c r="EUK6" s="385"/>
      <c r="EUL6" s="385"/>
      <c r="EUM6" s="385"/>
      <c r="EUN6" s="385"/>
      <c r="EUO6" s="385"/>
      <c r="EUP6" s="385"/>
      <c r="EUQ6" s="385"/>
      <c r="EUR6" s="385"/>
      <c r="EUS6" s="385"/>
      <c r="EUT6" s="385"/>
      <c r="EUU6" s="385"/>
      <c r="EUV6" s="385"/>
      <c r="EUW6" s="385"/>
      <c r="EUX6" s="385"/>
      <c r="EUY6" s="385"/>
      <c r="EUZ6" s="385"/>
      <c r="EVA6" s="385"/>
      <c r="EVB6" s="385"/>
      <c r="EVC6" s="385"/>
      <c r="EVD6" s="385"/>
      <c r="EVE6" s="385"/>
      <c r="EVF6" s="385"/>
      <c r="EVG6" s="385"/>
      <c r="EVH6" s="385"/>
      <c r="EVI6" s="385"/>
      <c r="EVJ6" s="385"/>
      <c r="EVK6" s="385"/>
      <c r="EVL6" s="385"/>
      <c r="EVM6" s="385"/>
      <c r="EVN6" s="385"/>
      <c r="EVO6" s="385"/>
      <c r="EVP6" s="385"/>
      <c r="EVQ6" s="385"/>
      <c r="EVR6" s="385"/>
      <c r="EVS6" s="385"/>
      <c r="EVT6" s="385"/>
      <c r="EVU6" s="385"/>
      <c r="EVV6" s="385"/>
      <c r="EVW6" s="385"/>
      <c r="EVX6" s="385"/>
      <c r="EVY6" s="385"/>
      <c r="EVZ6" s="385"/>
      <c r="EWA6" s="385"/>
      <c r="EWB6" s="385"/>
      <c r="EWC6" s="385"/>
      <c r="EWD6" s="385"/>
      <c r="EWE6" s="385"/>
      <c r="EWF6" s="385"/>
      <c r="EWG6" s="385"/>
      <c r="EWH6" s="385"/>
      <c r="EWI6" s="385"/>
      <c r="EWJ6" s="385"/>
      <c r="EWK6" s="385"/>
      <c r="EWL6" s="385"/>
      <c r="EWM6" s="385"/>
      <c r="EWN6" s="385"/>
      <c r="EWO6" s="385"/>
      <c r="EWP6" s="385"/>
      <c r="EWQ6" s="385"/>
      <c r="EWR6" s="385"/>
      <c r="EWS6" s="385"/>
      <c r="EWT6" s="385"/>
      <c r="EWU6" s="385"/>
      <c r="EWV6" s="385"/>
      <c r="EWW6" s="385"/>
      <c r="EWX6" s="385"/>
      <c r="EWY6" s="385"/>
      <c r="EWZ6" s="385"/>
      <c r="EXA6" s="385"/>
      <c r="EXB6" s="385"/>
      <c r="EXC6" s="385"/>
      <c r="EXD6" s="385"/>
      <c r="EXE6" s="385"/>
      <c r="EXF6" s="385"/>
      <c r="EXG6" s="385"/>
      <c r="EXH6" s="385"/>
      <c r="EXI6" s="385"/>
      <c r="EXJ6" s="385"/>
      <c r="EXK6" s="385"/>
      <c r="EXL6" s="385"/>
      <c r="EXM6" s="385"/>
      <c r="EXN6" s="385"/>
      <c r="EXO6" s="385"/>
      <c r="EXP6" s="385"/>
      <c r="EXQ6" s="385"/>
      <c r="EXR6" s="385"/>
      <c r="EXS6" s="385"/>
      <c r="EXT6" s="385"/>
      <c r="EXU6" s="385"/>
      <c r="EXV6" s="385"/>
      <c r="EXW6" s="385"/>
      <c r="EXX6" s="385"/>
      <c r="EXY6" s="385"/>
      <c r="EXZ6" s="385"/>
      <c r="EYA6" s="385"/>
      <c r="EYB6" s="385"/>
      <c r="EYC6" s="385"/>
      <c r="EYD6" s="385"/>
      <c r="EYE6" s="385"/>
      <c r="EYF6" s="385"/>
      <c r="EYG6" s="385"/>
      <c r="EYH6" s="385"/>
      <c r="EYI6" s="385"/>
      <c r="EYJ6" s="385"/>
      <c r="EYK6" s="385"/>
      <c r="EYL6" s="385"/>
      <c r="EYM6" s="385"/>
      <c r="EYN6" s="385"/>
      <c r="EYO6" s="385"/>
      <c r="EYP6" s="385"/>
      <c r="EYQ6" s="385"/>
      <c r="EYR6" s="385"/>
      <c r="EYS6" s="385"/>
      <c r="EYT6" s="385"/>
      <c r="EYU6" s="385"/>
      <c r="EYV6" s="385"/>
      <c r="EYW6" s="385"/>
      <c r="EYX6" s="385"/>
      <c r="EYY6" s="385"/>
      <c r="EYZ6" s="385"/>
      <c r="EZA6" s="385"/>
      <c r="EZB6" s="385"/>
      <c r="EZC6" s="385"/>
      <c r="EZD6" s="385"/>
      <c r="EZE6" s="385"/>
      <c r="EZF6" s="385"/>
      <c r="EZG6" s="385"/>
      <c r="EZH6" s="385"/>
      <c r="EZI6" s="385"/>
      <c r="EZJ6" s="385"/>
      <c r="EZK6" s="385"/>
      <c r="EZL6" s="385"/>
      <c r="EZM6" s="385"/>
      <c r="EZN6" s="385"/>
      <c r="EZO6" s="385"/>
      <c r="EZP6" s="385"/>
      <c r="EZQ6" s="385"/>
      <c r="EZR6" s="385"/>
      <c r="EZS6" s="385"/>
      <c r="EZT6" s="385"/>
      <c r="EZU6" s="385"/>
      <c r="EZV6" s="385"/>
      <c r="EZW6" s="385"/>
      <c r="EZX6" s="385"/>
      <c r="EZY6" s="385"/>
      <c r="EZZ6" s="385"/>
      <c r="FAA6" s="385"/>
      <c r="FAB6" s="385"/>
      <c r="FAC6" s="385"/>
      <c r="FAD6" s="385"/>
      <c r="FAE6" s="385"/>
      <c r="FAF6" s="385"/>
      <c r="FAG6" s="385"/>
      <c r="FAH6" s="385"/>
      <c r="FAI6" s="385"/>
      <c r="FAJ6" s="385"/>
      <c r="FAK6" s="385"/>
      <c r="FAL6" s="385"/>
      <c r="FAM6" s="385"/>
      <c r="FAN6" s="385"/>
      <c r="FAO6" s="385"/>
      <c r="FAP6" s="385"/>
      <c r="FAQ6" s="385"/>
      <c r="FAR6" s="385"/>
      <c r="FAS6" s="385"/>
      <c r="FAT6" s="385"/>
      <c r="FAU6" s="385"/>
      <c r="FAV6" s="385"/>
      <c r="FAW6" s="385"/>
      <c r="FAX6" s="385"/>
      <c r="FAY6" s="385"/>
      <c r="FAZ6" s="385"/>
      <c r="FBA6" s="385"/>
      <c r="FBB6" s="385"/>
      <c r="FBC6" s="385"/>
      <c r="FBD6" s="385"/>
      <c r="FBE6" s="385"/>
      <c r="FBF6" s="385"/>
      <c r="FBG6" s="385"/>
      <c r="FBH6" s="385"/>
      <c r="FBI6" s="385"/>
      <c r="FBJ6" s="385"/>
      <c r="FBK6" s="385"/>
      <c r="FBL6" s="385"/>
      <c r="FBM6" s="385"/>
      <c r="FBN6" s="385"/>
      <c r="FBO6" s="385"/>
      <c r="FBP6" s="385"/>
      <c r="FBQ6" s="385"/>
      <c r="FBR6" s="385"/>
      <c r="FBS6" s="385"/>
      <c r="FBT6" s="385"/>
      <c r="FBU6" s="385"/>
      <c r="FBV6" s="385"/>
      <c r="FBW6" s="385"/>
      <c r="FBX6" s="385"/>
      <c r="FBY6" s="385"/>
      <c r="FBZ6" s="385"/>
      <c r="FCA6" s="385"/>
      <c r="FCB6" s="385"/>
      <c r="FCC6" s="385"/>
      <c r="FCD6" s="385"/>
      <c r="FCE6" s="385"/>
      <c r="FCF6" s="385"/>
      <c r="FCG6" s="385"/>
      <c r="FCH6" s="385"/>
      <c r="FCI6" s="385"/>
      <c r="FCJ6" s="385"/>
      <c r="FCK6" s="385"/>
      <c r="FCL6" s="385"/>
      <c r="FCM6" s="385"/>
      <c r="FCN6" s="385"/>
      <c r="FCO6" s="385"/>
      <c r="FCP6" s="385"/>
      <c r="FCQ6" s="385"/>
      <c r="FCR6" s="385"/>
      <c r="FCS6" s="385"/>
      <c r="FCT6" s="385"/>
      <c r="FCU6" s="385"/>
      <c r="FCV6" s="385"/>
      <c r="FCW6" s="385"/>
      <c r="FCX6" s="385"/>
      <c r="FCY6" s="385"/>
      <c r="FCZ6" s="385"/>
      <c r="FDA6" s="385"/>
      <c r="FDB6" s="385"/>
      <c r="FDC6" s="385"/>
      <c r="FDD6" s="385"/>
      <c r="FDE6" s="385"/>
      <c r="FDF6" s="385"/>
      <c r="FDG6" s="385"/>
      <c r="FDH6" s="385"/>
      <c r="FDI6" s="385"/>
      <c r="FDJ6" s="385"/>
      <c r="FDK6" s="385"/>
      <c r="FDL6" s="385"/>
      <c r="FDM6" s="385"/>
      <c r="FDN6" s="385"/>
      <c r="FDO6" s="385"/>
      <c r="FDP6" s="385"/>
      <c r="FDQ6" s="385"/>
      <c r="FDR6" s="385"/>
      <c r="FDS6" s="385"/>
      <c r="FDT6" s="385"/>
      <c r="FDU6" s="385"/>
      <c r="FDV6" s="385"/>
      <c r="FDW6" s="385"/>
      <c r="FDX6" s="385"/>
      <c r="FDY6" s="385"/>
      <c r="FDZ6" s="385"/>
      <c r="FEA6" s="385"/>
      <c r="FEB6" s="385"/>
      <c r="FEC6" s="385"/>
      <c r="FED6" s="385"/>
      <c r="FEE6" s="385"/>
      <c r="FEF6" s="385"/>
      <c r="FEG6" s="385"/>
      <c r="FEH6" s="385"/>
      <c r="FEI6" s="385"/>
      <c r="FEJ6" s="385"/>
      <c r="FEK6" s="385"/>
      <c r="FEL6" s="385"/>
      <c r="FEM6" s="385"/>
      <c r="FEN6" s="385"/>
      <c r="FEO6" s="385"/>
      <c r="FEP6" s="385"/>
      <c r="FEQ6" s="385"/>
      <c r="FER6" s="385"/>
      <c r="FES6" s="385"/>
      <c r="FET6" s="385"/>
      <c r="FEU6" s="385"/>
      <c r="FEV6" s="385"/>
      <c r="FEW6" s="385"/>
      <c r="FEX6" s="385"/>
      <c r="FEY6" s="385"/>
      <c r="FEZ6" s="385"/>
      <c r="FFA6" s="385"/>
      <c r="FFB6" s="385"/>
      <c r="FFC6" s="385"/>
      <c r="FFD6" s="385"/>
      <c r="FFE6" s="385"/>
      <c r="FFF6" s="385"/>
      <c r="FFG6" s="385"/>
      <c r="FFH6" s="385"/>
      <c r="FFI6" s="385"/>
      <c r="FFJ6" s="385"/>
      <c r="FFK6" s="385"/>
      <c r="FFL6" s="385"/>
      <c r="FFM6" s="385"/>
      <c r="FFN6" s="385"/>
      <c r="FFO6" s="385"/>
      <c r="FFP6" s="385"/>
      <c r="FFQ6" s="385"/>
      <c r="FFR6" s="385"/>
      <c r="FFS6" s="385"/>
      <c r="FFT6" s="385"/>
      <c r="FFU6" s="385"/>
      <c r="FFV6" s="385"/>
      <c r="FFW6" s="385"/>
      <c r="FFX6" s="385"/>
      <c r="FFY6" s="385"/>
      <c r="FFZ6" s="385"/>
      <c r="FGA6" s="385"/>
      <c r="FGB6" s="385"/>
      <c r="FGC6" s="385"/>
      <c r="FGD6" s="385"/>
      <c r="FGE6" s="385"/>
      <c r="FGF6" s="385"/>
      <c r="FGG6" s="385"/>
      <c r="FGH6" s="385"/>
      <c r="FGI6" s="385"/>
      <c r="FGJ6" s="385"/>
      <c r="FGK6" s="385"/>
      <c r="FGL6" s="385"/>
      <c r="FGM6" s="385"/>
      <c r="FGN6" s="385"/>
      <c r="FGO6" s="385"/>
      <c r="FGP6" s="385"/>
      <c r="FGQ6" s="385"/>
      <c r="FGR6" s="385"/>
      <c r="FGS6" s="385"/>
      <c r="FGT6" s="385"/>
      <c r="FGU6" s="385"/>
      <c r="FGV6" s="385"/>
      <c r="FGW6" s="385"/>
      <c r="FGX6" s="385"/>
      <c r="FGY6" s="385"/>
      <c r="FGZ6" s="385"/>
      <c r="FHA6" s="385"/>
      <c r="FHB6" s="385"/>
      <c r="FHC6" s="385"/>
      <c r="FHD6" s="385"/>
      <c r="FHE6" s="385"/>
      <c r="FHF6" s="385"/>
      <c r="FHG6" s="385"/>
      <c r="FHH6" s="385"/>
      <c r="FHI6" s="385"/>
      <c r="FHJ6" s="385"/>
      <c r="FHK6" s="385"/>
      <c r="FHL6" s="385"/>
      <c r="FHM6" s="385"/>
      <c r="FHN6" s="385"/>
      <c r="FHO6" s="385"/>
      <c r="FHP6" s="385"/>
      <c r="FHQ6" s="385"/>
      <c r="FHR6" s="385"/>
      <c r="FHS6" s="385"/>
      <c r="FHT6" s="385"/>
      <c r="FHU6" s="385"/>
      <c r="FHV6" s="385"/>
      <c r="FHW6" s="385"/>
      <c r="FHX6" s="385"/>
      <c r="FHY6" s="385"/>
      <c r="FHZ6" s="385"/>
      <c r="FIA6" s="385"/>
      <c r="FIB6" s="385"/>
      <c r="FIC6" s="385"/>
      <c r="FID6" s="385"/>
      <c r="FIE6" s="385"/>
      <c r="FIF6" s="385"/>
      <c r="FIG6" s="385"/>
      <c r="FIH6" s="385"/>
      <c r="FII6" s="385"/>
      <c r="FIJ6" s="385"/>
      <c r="FIK6" s="385"/>
      <c r="FIL6" s="385"/>
      <c r="FIM6" s="385"/>
      <c r="FIN6" s="385"/>
      <c r="FIO6" s="385"/>
      <c r="FIP6" s="385"/>
      <c r="FIQ6" s="385"/>
      <c r="FIR6" s="385"/>
      <c r="FIS6" s="385"/>
      <c r="FIT6" s="385"/>
      <c r="FIU6" s="385"/>
      <c r="FIV6" s="385"/>
      <c r="FIW6" s="385"/>
      <c r="FIX6" s="385"/>
      <c r="FIY6" s="385"/>
      <c r="FIZ6" s="385"/>
      <c r="FJA6" s="385"/>
      <c r="FJB6" s="385"/>
      <c r="FJC6" s="385"/>
      <c r="FJD6" s="385"/>
      <c r="FJE6" s="385"/>
      <c r="FJF6" s="385"/>
      <c r="FJG6" s="385"/>
      <c r="FJH6" s="385"/>
      <c r="FJI6" s="385"/>
      <c r="FJJ6" s="385"/>
      <c r="FJK6" s="385"/>
      <c r="FJL6" s="385"/>
      <c r="FJM6" s="385"/>
      <c r="FJN6" s="385"/>
      <c r="FJO6" s="385"/>
      <c r="FJP6" s="385"/>
      <c r="FJQ6" s="385"/>
      <c r="FJR6" s="385"/>
      <c r="FJS6" s="385"/>
      <c r="FJT6" s="385"/>
      <c r="FJU6" s="385"/>
      <c r="FJV6" s="385"/>
      <c r="FJW6" s="385"/>
      <c r="FJX6" s="385"/>
      <c r="FJY6" s="385"/>
      <c r="FJZ6" s="385"/>
      <c r="FKA6" s="385"/>
      <c r="FKB6" s="385"/>
      <c r="FKC6" s="385"/>
      <c r="FKD6" s="385"/>
      <c r="FKE6" s="385"/>
      <c r="FKF6" s="385"/>
      <c r="FKG6" s="385"/>
      <c r="FKH6" s="385"/>
      <c r="FKI6" s="385"/>
      <c r="FKJ6" s="385"/>
      <c r="FKK6" s="385"/>
      <c r="FKL6" s="385"/>
      <c r="FKM6" s="385"/>
      <c r="FKN6" s="385"/>
      <c r="FKO6" s="385"/>
      <c r="FKP6" s="385"/>
      <c r="FKQ6" s="385"/>
      <c r="FKR6" s="385"/>
      <c r="FKS6" s="385"/>
      <c r="FKT6" s="385"/>
      <c r="FKU6" s="385"/>
      <c r="FKV6" s="385"/>
      <c r="FKW6" s="385"/>
      <c r="FKX6" s="385"/>
      <c r="FKY6" s="385"/>
      <c r="FKZ6" s="385"/>
      <c r="FLA6" s="385"/>
      <c r="FLB6" s="385"/>
      <c r="FLC6" s="385"/>
      <c r="FLD6" s="385"/>
      <c r="FLE6" s="385"/>
      <c r="FLF6" s="385"/>
      <c r="FLG6" s="385"/>
      <c r="FLH6" s="385"/>
      <c r="FLI6" s="385"/>
      <c r="FLJ6" s="385"/>
      <c r="FLK6" s="385"/>
      <c r="FLL6" s="385"/>
      <c r="FLM6" s="385"/>
      <c r="FLN6" s="385"/>
      <c r="FLO6" s="385"/>
      <c r="FLP6" s="385"/>
      <c r="FLQ6" s="385"/>
      <c r="FLR6" s="385"/>
      <c r="FLS6" s="385"/>
      <c r="FLT6" s="385"/>
      <c r="FLU6" s="385"/>
      <c r="FLV6" s="385"/>
      <c r="FLW6" s="385"/>
      <c r="FLX6" s="385"/>
      <c r="FLY6" s="385"/>
      <c r="FLZ6" s="385"/>
      <c r="FMA6" s="385"/>
      <c r="FMB6" s="385"/>
      <c r="FMC6" s="385"/>
      <c r="FMD6" s="385"/>
      <c r="FME6" s="385"/>
      <c r="FMF6" s="385"/>
      <c r="FMG6" s="385"/>
      <c r="FMH6" s="385"/>
      <c r="FMI6" s="385"/>
      <c r="FMJ6" s="385"/>
      <c r="FMK6" s="385"/>
      <c r="FML6" s="385"/>
      <c r="FMM6" s="385"/>
      <c r="FMN6" s="385"/>
      <c r="FMO6" s="385"/>
      <c r="FMP6" s="385"/>
      <c r="FMQ6" s="385"/>
      <c r="FMR6" s="385"/>
      <c r="FMS6" s="385"/>
      <c r="FMT6" s="385"/>
      <c r="FMU6" s="385"/>
      <c r="FMV6" s="385"/>
      <c r="FMW6" s="385"/>
      <c r="FMX6" s="385"/>
      <c r="FMY6" s="385"/>
      <c r="FMZ6" s="385"/>
      <c r="FNA6" s="385"/>
      <c r="FNB6" s="385"/>
      <c r="FNC6" s="385"/>
      <c r="FND6" s="385"/>
      <c r="FNE6" s="385"/>
      <c r="FNF6" s="385"/>
      <c r="FNG6" s="385"/>
      <c r="FNH6" s="385"/>
      <c r="FNI6" s="385"/>
      <c r="FNJ6" s="385"/>
      <c r="FNK6" s="385"/>
      <c r="FNL6" s="385"/>
      <c r="FNM6" s="385"/>
      <c r="FNN6" s="385"/>
      <c r="FNO6" s="385"/>
      <c r="FNP6" s="385"/>
      <c r="FNQ6" s="385"/>
      <c r="FNR6" s="385"/>
      <c r="FNS6" s="385"/>
      <c r="FNT6" s="385"/>
      <c r="FNU6" s="385"/>
      <c r="FNV6" s="385"/>
      <c r="FNW6" s="385"/>
      <c r="FNX6" s="385"/>
      <c r="FNY6" s="385"/>
      <c r="FNZ6" s="385"/>
      <c r="FOA6" s="385"/>
      <c r="FOB6" s="385"/>
      <c r="FOC6" s="385"/>
      <c r="FOD6" s="385"/>
      <c r="FOE6" s="385"/>
      <c r="FOF6" s="385"/>
      <c r="FOG6" s="385"/>
      <c r="FOH6" s="385"/>
      <c r="FOI6" s="385"/>
      <c r="FOJ6" s="385"/>
      <c r="FOK6" s="385"/>
      <c r="FOL6" s="385"/>
      <c r="FOM6" s="385"/>
      <c r="FON6" s="385"/>
      <c r="FOO6" s="385"/>
      <c r="FOP6" s="385"/>
      <c r="FOQ6" s="385"/>
      <c r="FOR6" s="385"/>
      <c r="FOS6" s="385"/>
      <c r="FOT6" s="385"/>
      <c r="FOU6" s="385"/>
      <c r="FOV6" s="385"/>
      <c r="FOW6" s="385"/>
      <c r="FOX6" s="385"/>
      <c r="FOY6" s="385"/>
      <c r="FOZ6" s="385"/>
      <c r="FPA6" s="385"/>
      <c r="FPB6" s="385"/>
      <c r="FPC6" s="385"/>
      <c r="FPD6" s="385"/>
      <c r="FPE6" s="385"/>
      <c r="FPF6" s="385"/>
      <c r="FPG6" s="385"/>
      <c r="FPH6" s="385"/>
      <c r="FPI6" s="385"/>
      <c r="FPJ6" s="385"/>
      <c r="FPK6" s="385"/>
      <c r="FPL6" s="385"/>
      <c r="FPM6" s="385"/>
      <c r="FPN6" s="385"/>
      <c r="FPO6" s="385"/>
      <c r="FPP6" s="385"/>
      <c r="FPQ6" s="385"/>
      <c r="FPR6" s="385"/>
      <c r="FPS6" s="385"/>
      <c r="FPT6" s="385"/>
      <c r="FPU6" s="385"/>
      <c r="FPV6" s="385"/>
      <c r="FPW6" s="385"/>
      <c r="FPX6" s="385"/>
      <c r="FPY6" s="385"/>
      <c r="FPZ6" s="385"/>
      <c r="FQA6" s="385"/>
      <c r="FQB6" s="385"/>
      <c r="FQC6" s="385"/>
      <c r="FQD6" s="385"/>
      <c r="FQE6" s="385"/>
      <c r="FQF6" s="385"/>
      <c r="FQG6" s="385"/>
      <c r="FQH6" s="385"/>
      <c r="FQI6" s="385"/>
      <c r="FQJ6" s="385"/>
      <c r="FQK6" s="385"/>
      <c r="FQL6" s="385"/>
      <c r="FQM6" s="385"/>
      <c r="FQN6" s="385"/>
      <c r="FQO6" s="385"/>
      <c r="FQP6" s="385"/>
      <c r="FQQ6" s="385"/>
      <c r="FQR6" s="385"/>
      <c r="FQS6" s="385"/>
      <c r="FQT6" s="385"/>
      <c r="FQU6" s="385"/>
      <c r="FQV6" s="385"/>
      <c r="FQW6" s="385"/>
      <c r="FQX6" s="385"/>
      <c r="FQY6" s="385"/>
      <c r="FQZ6" s="385"/>
      <c r="FRA6" s="385"/>
      <c r="FRB6" s="385"/>
      <c r="FRC6" s="385"/>
      <c r="FRD6" s="385"/>
      <c r="FRE6" s="385"/>
      <c r="FRF6" s="385"/>
      <c r="FRG6" s="385"/>
      <c r="FRH6" s="385"/>
      <c r="FRI6" s="385"/>
      <c r="FRJ6" s="385"/>
      <c r="FRK6" s="385"/>
      <c r="FRL6" s="385"/>
      <c r="FRM6" s="385"/>
      <c r="FRN6" s="385"/>
      <c r="FRO6" s="385"/>
      <c r="FRP6" s="385"/>
      <c r="FRQ6" s="385"/>
      <c r="FRR6" s="385"/>
      <c r="FRS6" s="385"/>
      <c r="FRT6" s="385"/>
      <c r="FRU6" s="385"/>
      <c r="FRV6" s="385"/>
      <c r="FRW6" s="385"/>
      <c r="FRX6" s="385"/>
      <c r="FRY6" s="385"/>
      <c r="FRZ6" s="385"/>
      <c r="FSA6" s="385"/>
      <c r="FSB6" s="385"/>
      <c r="FSC6" s="385"/>
      <c r="FSD6" s="385"/>
      <c r="FSE6" s="385"/>
      <c r="FSF6" s="385"/>
      <c r="FSG6" s="385"/>
      <c r="FSH6" s="385"/>
      <c r="FSI6" s="385"/>
      <c r="FSJ6" s="385"/>
      <c r="FSK6" s="385"/>
      <c r="FSL6" s="385"/>
      <c r="FSM6" s="385"/>
      <c r="FSN6" s="385"/>
      <c r="FSO6" s="385"/>
      <c r="FSP6" s="385"/>
      <c r="FSQ6" s="385"/>
      <c r="FSR6" s="385"/>
      <c r="FSS6" s="385"/>
      <c r="FST6" s="385"/>
      <c r="FSU6" s="385"/>
      <c r="FSV6" s="385"/>
      <c r="FSW6" s="385"/>
      <c r="FSX6" s="385"/>
      <c r="FSY6" s="385"/>
      <c r="FSZ6" s="385"/>
      <c r="FTA6" s="385"/>
      <c r="FTB6" s="385"/>
      <c r="FTC6" s="385"/>
      <c r="FTD6" s="385"/>
      <c r="FTE6" s="385"/>
      <c r="FTF6" s="385"/>
      <c r="FTG6" s="385"/>
      <c r="FTH6" s="385"/>
      <c r="FTI6" s="385"/>
      <c r="FTJ6" s="385"/>
      <c r="FTK6" s="385"/>
      <c r="FTL6" s="385"/>
      <c r="FTM6" s="385"/>
      <c r="FTN6" s="385"/>
      <c r="FTO6" s="385"/>
      <c r="FTP6" s="385"/>
      <c r="FTQ6" s="385"/>
      <c r="FTR6" s="385"/>
      <c r="FTS6" s="385"/>
      <c r="FTT6" s="385"/>
      <c r="FTU6" s="385"/>
      <c r="FTV6" s="385"/>
      <c r="FTW6" s="385"/>
      <c r="FTX6" s="385"/>
      <c r="FTY6" s="385"/>
      <c r="FTZ6" s="385"/>
      <c r="FUA6" s="385"/>
      <c r="FUB6" s="385"/>
      <c r="FUC6" s="385"/>
      <c r="FUD6" s="385"/>
      <c r="FUE6" s="385"/>
      <c r="FUF6" s="385"/>
      <c r="FUG6" s="385"/>
      <c r="FUH6" s="385"/>
      <c r="FUI6" s="385"/>
      <c r="FUJ6" s="385"/>
      <c r="FUK6" s="385"/>
      <c r="FUL6" s="385"/>
      <c r="FUM6" s="385"/>
      <c r="FUN6" s="385"/>
      <c r="FUO6" s="385"/>
      <c r="FUP6" s="385"/>
      <c r="FUQ6" s="385"/>
      <c r="FUR6" s="385"/>
      <c r="FUS6" s="385"/>
      <c r="FUT6" s="385"/>
      <c r="FUU6" s="385"/>
      <c r="FUV6" s="385"/>
      <c r="FUW6" s="385"/>
      <c r="FUX6" s="385"/>
      <c r="FUY6" s="385"/>
      <c r="FUZ6" s="385"/>
      <c r="FVA6" s="385"/>
      <c r="FVB6" s="385"/>
      <c r="FVC6" s="385"/>
      <c r="FVD6" s="385"/>
      <c r="FVE6" s="385"/>
      <c r="FVF6" s="385"/>
      <c r="FVG6" s="385"/>
      <c r="FVH6" s="385"/>
      <c r="FVI6" s="385"/>
      <c r="FVJ6" s="385"/>
      <c r="FVK6" s="385"/>
      <c r="FVL6" s="385"/>
      <c r="FVM6" s="385"/>
      <c r="FVN6" s="385"/>
      <c r="FVO6" s="385"/>
      <c r="FVP6" s="385"/>
      <c r="FVQ6" s="385"/>
      <c r="FVR6" s="385"/>
      <c r="FVS6" s="385"/>
      <c r="FVT6" s="385"/>
      <c r="FVU6" s="385"/>
      <c r="FVV6" s="385"/>
      <c r="FVW6" s="385"/>
      <c r="FVX6" s="385"/>
      <c r="FVY6" s="385"/>
      <c r="FVZ6" s="385"/>
      <c r="FWA6" s="385"/>
      <c r="FWB6" s="385"/>
      <c r="FWC6" s="385"/>
      <c r="FWD6" s="385"/>
      <c r="FWE6" s="385"/>
      <c r="FWF6" s="385"/>
      <c r="FWG6" s="385"/>
      <c r="FWH6" s="385"/>
      <c r="FWI6" s="385"/>
      <c r="FWJ6" s="385"/>
      <c r="FWK6" s="385"/>
      <c r="FWL6" s="385"/>
      <c r="FWM6" s="385"/>
      <c r="FWN6" s="385"/>
      <c r="FWO6" s="385"/>
      <c r="FWP6" s="385"/>
      <c r="FWQ6" s="385"/>
      <c r="FWR6" s="385"/>
      <c r="FWS6" s="385"/>
      <c r="FWT6" s="385"/>
      <c r="FWU6" s="385"/>
      <c r="FWV6" s="385"/>
      <c r="FWW6" s="385"/>
      <c r="FWX6" s="385"/>
      <c r="FWY6" s="385"/>
      <c r="FWZ6" s="385"/>
      <c r="FXA6" s="385"/>
      <c r="FXB6" s="385"/>
      <c r="FXC6" s="385"/>
      <c r="FXD6" s="385"/>
      <c r="FXE6" s="385"/>
      <c r="FXF6" s="385"/>
      <c r="FXG6" s="385"/>
      <c r="FXH6" s="385"/>
      <c r="FXI6" s="385"/>
      <c r="FXJ6" s="385"/>
      <c r="FXK6" s="385"/>
      <c r="FXL6" s="385"/>
      <c r="FXM6" s="385"/>
      <c r="FXN6" s="385"/>
      <c r="FXO6" s="385"/>
      <c r="FXP6" s="385"/>
      <c r="FXQ6" s="385"/>
      <c r="FXR6" s="385"/>
      <c r="FXS6" s="385"/>
      <c r="FXT6" s="385"/>
      <c r="FXU6" s="385"/>
      <c r="FXV6" s="385"/>
      <c r="FXW6" s="385"/>
      <c r="FXX6" s="385"/>
      <c r="FXY6" s="385"/>
      <c r="FXZ6" s="385"/>
      <c r="FYA6" s="385"/>
      <c r="FYB6" s="385"/>
      <c r="FYC6" s="385"/>
      <c r="FYD6" s="385"/>
      <c r="FYE6" s="385"/>
      <c r="FYF6" s="385"/>
      <c r="FYG6" s="385"/>
      <c r="FYH6" s="385"/>
      <c r="FYI6" s="385"/>
      <c r="FYJ6" s="385"/>
      <c r="FYK6" s="385"/>
      <c r="FYL6" s="385"/>
      <c r="FYM6" s="385"/>
      <c r="FYN6" s="385"/>
      <c r="FYO6" s="385"/>
      <c r="FYP6" s="385"/>
      <c r="FYQ6" s="385"/>
      <c r="FYR6" s="385"/>
      <c r="FYS6" s="385"/>
      <c r="FYT6" s="385"/>
      <c r="FYU6" s="385"/>
      <c r="FYV6" s="385"/>
      <c r="FYW6" s="385"/>
      <c r="FYX6" s="385"/>
      <c r="FYY6" s="385"/>
      <c r="FYZ6" s="385"/>
      <c r="FZA6" s="385"/>
      <c r="FZB6" s="385"/>
      <c r="FZC6" s="385"/>
      <c r="FZD6" s="385"/>
      <c r="FZE6" s="385"/>
      <c r="FZF6" s="385"/>
      <c r="FZG6" s="385"/>
      <c r="FZH6" s="385"/>
      <c r="FZI6" s="385"/>
      <c r="FZJ6" s="385"/>
      <c r="FZK6" s="385"/>
      <c r="FZL6" s="385"/>
      <c r="FZM6" s="385"/>
      <c r="FZN6" s="385"/>
      <c r="FZO6" s="385"/>
      <c r="FZP6" s="385"/>
      <c r="FZQ6" s="385"/>
      <c r="FZR6" s="385"/>
      <c r="FZS6" s="385"/>
      <c r="FZT6" s="385"/>
      <c r="FZU6" s="385"/>
      <c r="FZV6" s="385"/>
      <c r="FZW6" s="385"/>
      <c r="FZX6" s="385"/>
      <c r="FZY6" s="385"/>
      <c r="FZZ6" s="385"/>
      <c r="GAA6" s="385"/>
      <c r="GAB6" s="385"/>
      <c r="GAC6" s="385"/>
      <c r="GAD6" s="385"/>
      <c r="GAE6" s="385"/>
      <c r="GAF6" s="385"/>
      <c r="GAG6" s="385"/>
      <c r="GAH6" s="385"/>
      <c r="GAI6" s="385"/>
      <c r="GAJ6" s="385"/>
      <c r="GAK6" s="385"/>
      <c r="GAL6" s="385"/>
      <c r="GAM6" s="385"/>
      <c r="GAN6" s="385"/>
      <c r="GAO6" s="385"/>
      <c r="GAP6" s="385"/>
      <c r="GAQ6" s="385"/>
      <c r="GAR6" s="385"/>
      <c r="GAS6" s="385"/>
      <c r="GAT6" s="385"/>
      <c r="GAU6" s="385"/>
      <c r="GAV6" s="385"/>
      <c r="GAW6" s="385"/>
      <c r="GAX6" s="385"/>
      <c r="GAY6" s="385"/>
      <c r="GAZ6" s="385"/>
      <c r="GBA6" s="385"/>
      <c r="GBB6" s="385"/>
      <c r="GBC6" s="385"/>
      <c r="GBD6" s="385"/>
      <c r="GBE6" s="385"/>
      <c r="GBF6" s="385"/>
      <c r="GBG6" s="385"/>
      <c r="GBH6" s="385"/>
      <c r="GBI6" s="385"/>
      <c r="GBJ6" s="385"/>
      <c r="GBK6" s="385"/>
      <c r="GBL6" s="385"/>
      <c r="GBM6" s="385"/>
      <c r="GBN6" s="385"/>
      <c r="GBO6" s="385"/>
      <c r="GBP6" s="385"/>
      <c r="GBQ6" s="385"/>
      <c r="GBR6" s="385"/>
      <c r="GBS6" s="385"/>
      <c r="GBT6" s="385"/>
      <c r="GBU6" s="385"/>
      <c r="GBV6" s="385"/>
      <c r="GBW6" s="385"/>
      <c r="GBX6" s="385"/>
      <c r="GBY6" s="385"/>
      <c r="GBZ6" s="385"/>
      <c r="GCA6" s="385"/>
      <c r="GCB6" s="385"/>
      <c r="GCC6" s="385"/>
      <c r="GCD6" s="385"/>
      <c r="GCE6" s="385"/>
      <c r="GCF6" s="385"/>
      <c r="GCG6" s="385"/>
      <c r="GCH6" s="385"/>
      <c r="GCI6" s="385"/>
      <c r="GCJ6" s="385"/>
      <c r="GCK6" s="385"/>
      <c r="GCL6" s="385"/>
      <c r="GCM6" s="385"/>
      <c r="GCN6" s="385"/>
      <c r="GCO6" s="385"/>
      <c r="GCP6" s="385"/>
      <c r="GCQ6" s="385"/>
      <c r="GCR6" s="385"/>
      <c r="GCS6" s="385"/>
      <c r="GCT6" s="385"/>
      <c r="GCU6" s="385"/>
      <c r="GCV6" s="385"/>
      <c r="GCW6" s="385"/>
      <c r="GCX6" s="385"/>
      <c r="GCY6" s="385"/>
      <c r="GCZ6" s="385"/>
      <c r="GDA6" s="385"/>
      <c r="GDB6" s="385"/>
      <c r="GDC6" s="385"/>
      <c r="GDD6" s="385"/>
      <c r="GDE6" s="385"/>
      <c r="GDF6" s="385"/>
      <c r="GDG6" s="385"/>
      <c r="GDH6" s="385"/>
      <c r="GDI6" s="385"/>
      <c r="GDJ6" s="385"/>
      <c r="GDK6" s="385"/>
      <c r="GDL6" s="385"/>
      <c r="GDM6" s="385"/>
      <c r="GDN6" s="385"/>
      <c r="GDO6" s="385"/>
      <c r="GDP6" s="385"/>
      <c r="GDQ6" s="385"/>
      <c r="GDR6" s="385"/>
      <c r="GDS6" s="385"/>
      <c r="GDT6" s="385"/>
      <c r="GDU6" s="385"/>
      <c r="GDV6" s="385"/>
      <c r="GDW6" s="385"/>
      <c r="GDX6" s="385"/>
      <c r="GDY6" s="385"/>
      <c r="GDZ6" s="385"/>
      <c r="GEA6" s="385"/>
      <c r="GEB6" s="385"/>
      <c r="GEC6" s="385"/>
      <c r="GED6" s="385"/>
      <c r="GEE6" s="385"/>
      <c r="GEF6" s="385"/>
      <c r="GEG6" s="385"/>
      <c r="GEH6" s="385"/>
      <c r="GEI6" s="385"/>
      <c r="GEJ6" s="385"/>
      <c r="GEK6" s="385"/>
      <c r="GEL6" s="385"/>
      <c r="GEM6" s="385"/>
      <c r="GEN6" s="385"/>
      <c r="GEO6" s="385"/>
      <c r="GEP6" s="385"/>
      <c r="GEQ6" s="385"/>
      <c r="GER6" s="385"/>
      <c r="GES6" s="385"/>
      <c r="GET6" s="385"/>
      <c r="GEU6" s="385"/>
      <c r="GEV6" s="385"/>
      <c r="GEW6" s="385"/>
      <c r="GEX6" s="385"/>
      <c r="GEY6" s="385"/>
      <c r="GEZ6" s="385"/>
      <c r="GFA6" s="385"/>
      <c r="GFB6" s="385"/>
      <c r="GFC6" s="385"/>
      <c r="GFD6" s="385"/>
      <c r="GFE6" s="385"/>
      <c r="GFF6" s="385"/>
      <c r="GFG6" s="385"/>
      <c r="GFH6" s="385"/>
      <c r="GFI6" s="385"/>
      <c r="GFJ6" s="385"/>
      <c r="GFK6" s="385"/>
      <c r="GFL6" s="385"/>
      <c r="GFM6" s="385"/>
      <c r="GFN6" s="385"/>
      <c r="GFO6" s="385"/>
      <c r="GFP6" s="385"/>
      <c r="GFQ6" s="385"/>
      <c r="GFR6" s="385"/>
      <c r="GFS6" s="385"/>
      <c r="GFT6" s="385"/>
      <c r="GFU6" s="385"/>
      <c r="GFV6" s="385"/>
      <c r="GFW6" s="385"/>
      <c r="GFX6" s="385"/>
      <c r="GFY6" s="385"/>
      <c r="GFZ6" s="385"/>
      <c r="GGA6" s="385"/>
      <c r="GGB6" s="385"/>
      <c r="GGC6" s="385"/>
      <c r="GGD6" s="385"/>
      <c r="GGE6" s="385"/>
      <c r="GGF6" s="385"/>
      <c r="GGG6" s="385"/>
      <c r="GGH6" s="385"/>
      <c r="GGI6" s="385"/>
      <c r="GGJ6" s="385"/>
      <c r="GGK6" s="385"/>
      <c r="GGL6" s="385"/>
      <c r="GGM6" s="385"/>
      <c r="GGN6" s="385"/>
      <c r="GGO6" s="385"/>
      <c r="GGP6" s="385"/>
      <c r="GGQ6" s="385"/>
      <c r="GGR6" s="385"/>
      <c r="GGS6" s="385"/>
      <c r="GGT6" s="385"/>
      <c r="GGU6" s="385"/>
      <c r="GGV6" s="385"/>
      <c r="GGW6" s="385"/>
      <c r="GGX6" s="385"/>
      <c r="GGY6" s="385"/>
      <c r="GGZ6" s="385"/>
      <c r="GHA6" s="385"/>
      <c r="GHB6" s="385"/>
      <c r="GHC6" s="385"/>
      <c r="GHD6" s="385"/>
      <c r="GHE6" s="385"/>
      <c r="GHF6" s="385"/>
      <c r="GHG6" s="385"/>
      <c r="GHH6" s="385"/>
      <c r="GHI6" s="385"/>
      <c r="GHJ6" s="385"/>
      <c r="GHK6" s="385"/>
      <c r="GHL6" s="385"/>
      <c r="GHM6" s="385"/>
      <c r="GHN6" s="385"/>
      <c r="GHO6" s="385"/>
      <c r="GHP6" s="385"/>
      <c r="GHQ6" s="385"/>
      <c r="GHR6" s="385"/>
      <c r="GHS6" s="385"/>
      <c r="GHT6" s="385"/>
      <c r="GHU6" s="385"/>
      <c r="GHV6" s="385"/>
      <c r="GHW6" s="385"/>
      <c r="GHX6" s="385"/>
      <c r="GHY6" s="385"/>
      <c r="GHZ6" s="385"/>
      <c r="GIA6" s="385"/>
      <c r="GIB6" s="385"/>
      <c r="GIC6" s="385"/>
      <c r="GID6" s="385"/>
      <c r="GIE6" s="385"/>
      <c r="GIF6" s="385"/>
      <c r="GIG6" s="385"/>
      <c r="GIH6" s="385"/>
      <c r="GII6" s="385"/>
      <c r="GIJ6" s="385"/>
      <c r="GIK6" s="385"/>
      <c r="GIL6" s="385"/>
      <c r="GIM6" s="385"/>
      <c r="GIN6" s="385"/>
      <c r="GIO6" s="385"/>
      <c r="GIP6" s="385"/>
      <c r="GIQ6" s="385"/>
      <c r="GIR6" s="385"/>
      <c r="GIS6" s="385"/>
      <c r="GIT6" s="385"/>
      <c r="GIU6" s="385"/>
      <c r="GIV6" s="385"/>
      <c r="GIW6" s="385"/>
      <c r="GIX6" s="385"/>
      <c r="GIY6" s="385"/>
      <c r="GIZ6" s="385"/>
      <c r="GJA6" s="385"/>
      <c r="GJB6" s="385"/>
      <c r="GJC6" s="385"/>
      <c r="GJD6" s="385"/>
      <c r="GJE6" s="385"/>
      <c r="GJF6" s="385"/>
      <c r="GJG6" s="385"/>
      <c r="GJH6" s="385"/>
      <c r="GJI6" s="385"/>
      <c r="GJJ6" s="385"/>
      <c r="GJK6" s="385"/>
      <c r="GJL6" s="385"/>
      <c r="GJM6" s="385"/>
      <c r="GJN6" s="385"/>
      <c r="GJO6" s="385"/>
      <c r="GJP6" s="385"/>
      <c r="GJQ6" s="385"/>
      <c r="GJR6" s="385"/>
      <c r="GJS6" s="385"/>
      <c r="GJT6" s="385"/>
      <c r="GJU6" s="385"/>
      <c r="GJV6" s="385"/>
      <c r="GJW6" s="385"/>
      <c r="GJX6" s="385"/>
      <c r="GJY6" s="385"/>
      <c r="GJZ6" s="385"/>
      <c r="GKA6" s="385"/>
      <c r="GKB6" s="385"/>
      <c r="GKC6" s="385"/>
      <c r="GKD6" s="385"/>
      <c r="GKE6" s="385"/>
      <c r="GKF6" s="385"/>
      <c r="GKG6" s="385"/>
      <c r="GKH6" s="385"/>
      <c r="GKI6" s="385"/>
      <c r="GKJ6" s="385"/>
      <c r="GKK6" s="385"/>
      <c r="GKL6" s="385"/>
      <c r="GKM6" s="385"/>
      <c r="GKN6" s="385"/>
      <c r="GKO6" s="385"/>
      <c r="GKP6" s="385"/>
      <c r="GKQ6" s="385"/>
      <c r="GKR6" s="385"/>
      <c r="GKS6" s="385"/>
      <c r="GKT6" s="385"/>
      <c r="GKU6" s="385"/>
      <c r="GKV6" s="385"/>
      <c r="GKW6" s="385"/>
      <c r="GKX6" s="385"/>
      <c r="GKY6" s="385"/>
      <c r="GKZ6" s="385"/>
      <c r="GLA6" s="385"/>
      <c r="GLB6" s="385"/>
      <c r="GLC6" s="385"/>
      <c r="GLD6" s="385"/>
      <c r="GLE6" s="385"/>
      <c r="GLF6" s="385"/>
      <c r="GLG6" s="385"/>
      <c r="GLH6" s="385"/>
      <c r="GLI6" s="385"/>
      <c r="GLJ6" s="385"/>
      <c r="GLK6" s="385"/>
      <c r="GLL6" s="385"/>
      <c r="GLM6" s="385"/>
      <c r="GLN6" s="385"/>
      <c r="GLO6" s="385"/>
      <c r="GLP6" s="385"/>
      <c r="GLQ6" s="385"/>
      <c r="GLR6" s="385"/>
      <c r="GLS6" s="385"/>
      <c r="GLT6" s="385"/>
      <c r="GLU6" s="385"/>
      <c r="GLV6" s="385"/>
      <c r="GLW6" s="385"/>
      <c r="GLX6" s="385"/>
      <c r="GLY6" s="385"/>
      <c r="GLZ6" s="385"/>
      <c r="GMA6" s="385"/>
      <c r="GMB6" s="385"/>
      <c r="GMC6" s="385"/>
      <c r="GMD6" s="385"/>
      <c r="GME6" s="385"/>
      <c r="GMF6" s="385"/>
      <c r="GMG6" s="385"/>
      <c r="GMH6" s="385"/>
      <c r="GMI6" s="385"/>
      <c r="GMJ6" s="385"/>
      <c r="GMK6" s="385"/>
      <c r="GML6" s="385"/>
      <c r="GMM6" s="385"/>
      <c r="GMN6" s="385"/>
      <c r="GMO6" s="385"/>
      <c r="GMP6" s="385"/>
      <c r="GMQ6" s="385"/>
      <c r="GMR6" s="385"/>
      <c r="GMS6" s="385"/>
      <c r="GMT6" s="385"/>
      <c r="GMU6" s="385"/>
      <c r="GMV6" s="385"/>
      <c r="GMW6" s="385"/>
      <c r="GMX6" s="385"/>
      <c r="GMY6" s="385"/>
      <c r="GMZ6" s="385"/>
      <c r="GNA6" s="385"/>
      <c r="GNB6" s="385"/>
      <c r="GNC6" s="385"/>
      <c r="GND6" s="385"/>
      <c r="GNE6" s="385"/>
      <c r="GNF6" s="385"/>
      <c r="GNG6" s="385"/>
      <c r="GNH6" s="385"/>
      <c r="GNI6" s="385"/>
      <c r="GNJ6" s="385"/>
      <c r="GNK6" s="385"/>
      <c r="GNL6" s="385"/>
      <c r="GNM6" s="385"/>
      <c r="GNN6" s="385"/>
      <c r="GNO6" s="385"/>
      <c r="GNP6" s="385"/>
      <c r="GNQ6" s="385"/>
      <c r="GNR6" s="385"/>
      <c r="GNS6" s="385"/>
      <c r="GNT6" s="385"/>
      <c r="GNU6" s="385"/>
      <c r="GNV6" s="385"/>
      <c r="GNW6" s="385"/>
      <c r="GNX6" s="385"/>
      <c r="GNY6" s="385"/>
      <c r="GNZ6" s="385"/>
      <c r="GOA6" s="385"/>
      <c r="GOB6" s="385"/>
      <c r="GOC6" s="385"/>
      <c r="GOD6" s="385"/>
      <c r="GOE6" s="385"/>
      <c r="GOF6" s="385"/>
      <c r="GOG6" s="385"/>
      <c r="GOH6" s="385"/>
      <c r="GOI6" s="385"/>
      <c r="GOJ6" s="385"/>
      <c r="GOK6" s="385"/>
      <c r="GOL6" s="385"/>
      <c r="GOM6" s="385"/>
      <c r="GON6" s="385"/>
      <c r="GOO6" s="385"/>
      <c r="GOP6" s="385"/>
      <c r="GOQ6" s="385"/>
      <c r="GOR6" s="385"/>
      <c r="GOS6" s="385"/>
      <c r="GOT6" s="385"/>
      <c r="GOU6" s="385"/>
      <c r="GOV6" s="385"/>
      <c r="GOW6" s="385"/>
      <c r="GOX6" s="385"/>
      <c r="GOY6" s="385"/>
      <c r="GOZ6" s="385"/>
      <c r="GPA6" s="385"/>
      <c r="GPB6" s="385"/>
      <c r="GPC6" s="385"/>
      <c r="GPD6" s="385"/>
      <c r="GPE6" s="385"/>
      <c r="GPF6" s="385"/>
      <c r="GPG6" s="385"/>
      <c r="GPH6" s="385"/>
      <c r="GPI6" s="385"/>
      <c r="GPJ6" s="385"/>
      <c r="GPK6" s="385"/>
      <c r="GPL6" s="385"/>
      <c r="GPM6" s="385"/>
      <c r="GPN6" s="385"/>
      <c r="GPO6" s="385"/>
      <c r="GPP6" s="385"/>
      <c r="GPQ6" s="385"/>
      <c r="GPR6" s="385"/>
      <c r="GPS6" s="385"/>
      <c r="GPT6" s="385"/>
      <c r="GPU6" s="385"/>
      <c r="GPV6" s="385"/>
      <c r="GPW6" s="385"/>
      <c r="GPX6" s="385"/>
      <c r="GPY6" s="385"/>
      <c r="GPZ6" s="385"/>
      <c r="GQA6" s="385"/>
      <c r="GQB6" s="385"/>
      <c r="GQC6" s="385"/>
      <c r="GQD6" s="385"/>
      <c r="GQE6" s="385"/>
      <c r="GQF6" s="385"/>
      <c r="GQG6" s="385"/>
      <c r="GQH6" s="385"/>
      <c r="GQI6" s="385"/>
      <c r="GQJ6" s="385"/>
      <c r="GQK6" s="385"/>
      <c r="GQL6" s="385"/>
      <c r="GQM6" s="385"/>
      <c r="GQN6" s="385"/>
      <c r="GQO6" s="385"/>
      <c r="GQP6" s="385"/>
      <c r="GQQ6" s="385"/>
      <c r="GQR6" s="385"/>
      <c r="GQS6" s="385"/>
      <c r="GQT6" s="385"/>
      <c r="GQU6" s="385"/>
      <c r="GQV6" s="385"/>
      <c r="GQW6" s="385"/>
      <c r="GQX6" s="385"/>
      <c r="GQY6" s="385"/>
      <c r="GQZ6" s="385"/>
      <c r="GRA6" s="385"/>
      <c r="GRB6" s="385"/>
      <c r="GRC6" s="385"/>
      <c r="GRD6" s="385"/>
      <c r="GRE6" s="385"/>
      <c r="GRF6" s="385"/>
      <c r="GRG6" s="385"/>
      <c r="GRH6" s="385"/>
      <c r="GRI6" s="385"/>
      <c r="GRJ6" s="385"/>
      <c r="GRK6" s="385"/>
      <c r="GRL6" s="385"/>
      <c r="GRM6" s="385"/>
      <c r="GRN6" s="385"/>
      <c r="GRO6" s="385"/>
      <c r="GRP6" s="385"/>
      <c r="GRQ6" s="385"/>
      <c r="GRR6" s="385"/>
      <c r="GRS6" s="385"/>
      <c r="GRT6" s="385"/>
      <c r="GRU6" s="385"/>
      <c r="GRV6" s="385"/>
      <c r="GRW6" s="385"/>
      <c r="GRX6" s="385"/>
      <c r="GRY6" s="385"/>
      <c r="GRZ6" s="385"/>
      <c r="GSA6" s="385"/>
      <c r="GSB6" s="385"/>
      <c r="GSC6" s="385"/>
      <c r="GSD6" s="385"/>
      <c r="GSE6" s="385"/>
      <c r="GSF6" s="385"/>
      <c r="GSG6" s="385"/>
      <c r="GSH6" s="385"/>
      <c r="GSI6" s="385"/>
      <c r="GSJ6" s="385"/>
      <c r="GSK6" s="385"/>
      <c r="GSL6" s="385"/>
      <c r="GSM6" s="385"/>
      <c r="GSN6" s="385"/>
      <c r="GSO6" s="385"/>
      <c r="GSP6" s="385"/>
      <c r="GSQ6" s="385"/>
      <c r="GSR6" s="385"/>
      <c r="GSS6" s="385"/>
      <c r="GST6" s="385"/>
      <c r="GSU6" s="385"/>
      <c r="GSV6" s="385"/>
      <c r="GSW6" s="385"/>
      <c r="GSX6" s="385"/>
      <c r="GSY6" s="385"/>
      <c r="GSZ6" s="385"/>
      <c r="GTA6" s="385"/>
      <c r="GTB6" s="385"/>
      <c r="GTC6" s="385"/>
      <c r="GTD6" s="385"/>
      <c r="GTE6" s="385"/>
      <c r="GTF6" s="385"/>
      <c r="GTG6" s="385"/>
      <c r="GTH6" s="385"/>
      <c r="GTI6" s="385"/>
      <c r="GTJ6" s="385"/>
      <c r="GTK6" s="385"/>
      <c r="GTL6" s="385"/>
      <c r="GTM6" s="385"/>
      <c r="GTN6" s="385"/>
      <c r="GTO6" s="385"/>
      <c r="GTP6" s="385"/>
      <c r="GTQ6" s="385"/>
      <c r="GTR6" s="385"/>
      <c r="GTS6" s="385"/>
      <c r="GTT6" s="385"/>
      <c r="GTU6" s="385"/>
      <c r="GTV6" s="385"/>
      <c r="GTW6" s="385"/>
      <c r="GTX6" s="385"/>
      <c r="GTY6" s="385"/>
      <c r="GTZ6" s="385"/>
      <c r="GUA6" s="385"/>
      <c r="GUB6" s="385"/>
      <c r="GUC6" s="385"/>
      <c r="GUD6" s="385"/>
      <c r="GUE6" s="385"/>
      <c r="GUF6" s="385"/>
      <c r="GUG6" s="385"/>
      <c r="GUH6" s="385"/>
      <c r="GUI6" s="385"/>
      <c r="GUJ6" s="385"/>
      <c r="GUK6" s="385"/>
      <c r="GUL6" s="385"/>
      <c r="GUM6" s="385"/>
      <c r="GUN6" s="385"/>
      <c r="GUO6" s="385"/>
      <c r="GUP6" s="385"/>
      <c r="GUQ6" s="385"/>
      <c r="GUR6" s="385"/>
      <c r="GUS6" s="385"/>
      <c r="GUT6" s="385"/>
      <c r="GUU6" s="385"/>
      <c r="GUV6" s="385"/>
      <c r="GUW6" s="385"/>
      <c r="GUX6" s="385"/>
      <c r="GUY6" s="385"/>
      <c r="GUZ6" s="385"/>
      <c r="GVA6" s="385"/>
      <c r="GVB6" s="385"/>
      <c r="GVC6" s="385"/>
      <c r="GVD6" s="385"/>
      <c r="GVE6" s="385"/>
      <c r="GVF6" s="385"/>
      <c r="GVG6" s="385"/>
      <c r="GVH6" s="385"/>
      <c r="GVI6" s="385"/>
      <c r="GVJ6" s="385"/>
      <c r="GVK6" s="385"/>
      <c r="GVL6" s="385"/>
      <c r="GVM6" s="385"/>
      <c r="GVN6" s="385"/>
      <c r="GVO6" s="385"/>
      <c r="GVP6" s="385"/>
      <c r="GVQ6" s="385"/>
      <c r="GVR6" s="385"/>
      <c r="GVS6" s="385"/>
      <c r="GVT6" s="385"/>
      <c r="GVU6" s="385"/>
      <c r="GVV6" s="385"/>
      <c r="GVW6" s="385"/>
      <c r="GVX6" s="385"/>
      <c r="GVY6" s="385"/>
      <c r="GVZ6" s="385"/>
      <c r="GWA6" s="385"/>
      <c r="GWB6" s="385"/>
      <c r="GWC6" s="385"/>
      <c r="GWD6" s="385"/>
      <c r="GWE6" s="385"/>
      <c r="GWF6" s="385"/>
      <c r="GWG6" s="385"/>
      <c r="GWH6" s="385"/>
      <c r="GWI6" s="385"/>
      <c r="GWJ6" s="385"/>
      <c r="GWK6" s="385"/>
      <c r="GWL6" s="385"/>
      <c r="GWM6" s="385"/>
      <c r="GWN6" s="385"/>
      <c r="GWO6" s="385"/>
      <c r="GWP6" s="385"/>
      <c r="GWQ6" s="385"/>
      <c r="GWR6" s="385"/>
      <c r="GWS6" s="385"/>
      <c r="GWT6" s="385"/>
      <c r="GWU6" s="385"/>
      <c r="GWV6" s="385"/>
      <c r="GWW6" s="385"/>
      <c r="GWX6" s="385"/>
      <c r="GWY6" s="385"/>
      <c r="GWZ6" s="385"/>
      <c r="GXA6" s="385"/>
      <c r="GXB6" s="385"/>
      <c r="GXC6" s="385"/>
      <c r="GXD6" s="385"/>
      <c r="GXE6" s="385"/>
      <c r="GXF6" s="385"/>
      <c r="GXG6" s="385"/>
      <c r="GXH6" s="385"/>
      <c r="GXI6" s="385"/>
      <c r="GXJ6" s="385"/>
      <c r="GXK6" s="385"/>
      <c r="GXL6" s="385"/>
      <c r="GXM6" s="385"/>
      <c r="GXN6" s="385"/>
      <c r="GXO6" s="385"/>
      <c r="GXP6" s="385"/>
      <c r="GXQ6" s="385"/>
      <c r="GXR6" s="385"/>
      <c r="GXS6" s="385"/>
      <c r="GXT6" s="385"/>
      <c r="GXU6" s="385"/>
      <c r="GXV6" s="385"/>
      <c r="GXW6" s="385"/>
      <c r="GXX6" s="385"/>
      <c r="GXY6" s="385"/>
      <c r="GXZ6" s="385"/>
      <c r="GYA6" s="385"/>
      <c r="GYB6" s="385"/>
      <c r="GYC6" s="385"/>
      <c r="GYD6" s="385"/>
      <c r="GYE6" s="385"/>
      <c r="GYF6" s="385"/>
      <c r="GYG6" s="385"/>
      <c r="GYH6" s="385"/>
      <c r="GYI6" s="385"/>
      <c r="GYJ6" s="385"/>
      <c r="GYK6" s="385"/>
      <c r="GYL6" s="385"/>
      <c r="GYM6" s="385"/>
      <c r="GYN6" s="385"/>
      <c r="GYO6" s="385"/>
      <c r="GYP6" s="385"/>
      <c r="GYQ6" s="385"/>
      <c r="GYR6" s="385"/>
      <c r="GYS6" s="385"/>
      <c r="GYT6" s="385"/>
      <c r="GYU6" s="385"/>
      <c r="GYV6" s="385"/>
      <c r="GYW6" s="385"/>
      <c r="GYX6" s="385"/>
      <c r="GYY6" s="385"/>
      <c r="GYZ6" s="385"/>
      <c r="GZA6" s="385"/>
      <c r="GZB6" s="385"/>
      <c r="GZC6" s="385"/>
      <c r="GZD6" s="385"/>
      <c r="GZE6" s="385"/>
      <c r="GZF6" s="385"/>
      <c r="GZG6" s="385"/>
      <c r="GZH6" s="385"/>
      <c r="GZI6" s="385"/>
      <c r="GZJ6" s="385"/>
      <c r="GZK6" s="385"/>
      <c r="GZL6" s="385"/>
      <c r="GZM6" s="385"/>
      <c r="GZN6" s="385"/>
      <c r="GZO6" s="385"/>
      <c r="GZP6" s="385"/>
      <c r="GZQ6" s="385"/>
      <c r="GZR6" s="385"/>
      <c r="GZS6" s="385"/>
      <c r="GZT6" s="385"/>
      <c r="GZU6" s="385"/>
      <c r="GZV6" s="385"/>
      <c r="GZW6" s="385"/>
      <c r="GZX6" s="385"/>
      <c r="GZY6" s="385"/>
      <c r="GZZ6" s="385"/>
      <c r="HAA6" s="385"/>
      <c r="HAB6" s="385"/>
      <c r="HAC6" s="385"/>
      <c r="HAD6" s="385"/>
      <c r="HAE6" s="385"/>
      <c r="HAF6" s="385"/>
      <c r="HAG6" s="385"/>
      <c r="HAH6" s="385"/>
      <c r="HAI6" s="385"/>
      <c r="HAJ6" s="385"/>
      <c r="HAK6" s="385"/>
      <c r="HAL6" s="385"/>
      <c r="HAM6" s="385"/>
      <c r="HAN6" s="385"/>
      <c r="HAO6" s="385"/>
      <c r="HAP6" s="385"/>
      <c r="HAQ6" s="385"/>
      <c r="HAR6" s="385"/>
      <c r="HAS6" s="385"/>
      <c r="HAT6" s="385"/>
      <c r="HAU6" s="385"/>
      <c r="HAV6" s="385"/>
      <c r="HAW6" s="385"/>
      <c r="HAX6" s="385"/>
      <c r="HAY6" s="385"/>
      <c r="HAZ6" s="385"/>
      <c r="HBA6" s="385"/>
      <c r="HBB6" s="385"/>
      <c r="HBC6" s="385"/>
      <c r="HBD6" s="385"/>
      <c r="HBE6" s="385"/>
      <c r="HBF6" s="385"/>
      <c r="HBG6" s="385"/>
      <c r="HBH6" s="385"/>
      <c r="HBI6" s="385"/>
      <c r="HBJ6" s="385"/>
      <c r="HBK6" s="385"/>
      <c r="HBL6" s="385"/>
      <c r="HBM6" s="385"/>
      <c r="HBN6" s="385"/>
      <c r="HBO6" s="385"/>
      <c r="HBP6" s="385"/>
      <c r="HBQ6" s="385"/>
      <c r="HBR6" s="385"/>
      <c r="HBS6" s="385"/>
      <c r="HBT6" s="385"/>
      <c r="HBU6" s="385"/>
      <c r="HBV6" s="385"/>
      <c r="HBW6" s="385"/>
      <c r="HBX6" s="385"/>
      <c r="HBY6" s="385"/>
      <c r="HBZ6" s="385"/>
      <c r="HCA6" s="385"/>
      <c r="HCB6" s="385"/>
      <c r="HCC6" s="385"/>
      <c r="HCD6" s="385"/>
      <c r="HCE6" s="385"/>
      <c r="HCF6" s="385"/>
      <c r="HCG6" s="385"/>
      <c r="HCH6" s="385"/>
      <c r="HCI6" s="385"/>
      <c r="HCJ6" s="385"/>
      <c r="HCK6" s="385"/>
      <c r="HCL6" s="385"/>
      <c r="HCM6" s="385"/>
      <c r="HCN6" s="385"/>
      <c r="HCO6" s="385"/>
      <c r="HCP6" s="385"/>
      <c r="HCQ6" s="385"/>
      <c r="HCR6" s="385"/>
      <c r="HCS6" s="385"/>
      <c r="HCT6" s="385"/>
      <c r="HCU6" s="385"/>
      <c r="HCV6" s="385"/>
      <c r="HCW6" s="385"/>
      <c r="HCX6" s="385"/>
      <c r="HCY6" s="385"/>
      <c r="HCZ6" s="385"/>
      <c r="HDA6" s="385"/>
      <c r="HDB6" s="385"/>
      <c r="HDC6" s="385"/>
      <c r="HDD6" s="385"/>
      <c r="HDE6" s="385"/>
      <c r="HDF6" s="385"/>
      <c r="HDG6" s="385"/>
      <c r="HDH6" s="385"/>
      <c r="HDI6" s="385"/>
      <c r="HDJ6" s="385"/>
      <c r="HDK6" s="385"/>
      <c r="HDL6" s="385"/>
      <c r="HDM6" s="385"/>
      <c r="HDN6" s="385"/>
      <c r="HDO6" s="385"/>
      <c r="HDP6" s="385"/>
      <c r="HDQ6" s="385"/>
      <c r="HDR6" s="385"/>
      <c r="HDS6" s="385"/>
      <c r="HDT6" s="385"/>
      <c r="HDU6" s="385"/>
      <c r="HDV6" s="385"/>
      <c r="HDW6" s="385"/>
      <c r="HDX6" s="385"/>
      <c r="HDY6" s="385"/>
      <c r="HDZ6" s="385"/>
      <c r="HEA6" s="385"/>
      <c r="HEB6" s="385"/>
      <c r="HEC6" s="385"/>
      <c r="HED6" s="385"/>
      <c r="HEE6" s="385"/>
      <c r="HEF6" s="385"/>
      <c r="HEG6" s="385"/>
      <c r="HEH6" s="385"/>
      <c r="HEI6" s="385"/>
      <c r="HEJ6" s="385"/>
      <c r="HEK6" s="385"/>
      <c r="HEL6" s="385"/>
      <c r="HEM6" s="385"/>
      <c r="HEN6" s="385"/>
      <c r="HEO6" s="385"/>
      <c r="HEP6" s="385"/>
      <c r="HEQ6" s="385"/>
      <c r="HER6" s="385"/>
      <c r="HES6" s="385"/>
      <c r="HET6" s="385"/>
      <c r="HEU6" s="385"/>
      <c r="HEV6" s="385"/>
      <c r="HEW6" s="385"/>
      <c r="HEX6" s="385"/>
      <c r="HEY6" s="385"/>
      <c r="HEZ6" s="385"/>
      <c r="HFA6" s="385"/>
      <c r="HFB6" s="385"/>
      <c r="HFC6" s="385"/>
      <c r="HFD6" s="385"/>
      <c r="HFE6" s="385"/>
      <c r="HFF6" s="385"/>
      <c r="HFG6" s="385"/>
      <c r="HFH6" s="385"/>
      <c r="HFI6" s="385"/>
      <c r="HFJ6" s="385"/>
      <c r="HFK6" s="385"/>
      <c r="HFL6" s="385"/>
      <c r="HFM6" s="385"/>
      <c r="HFN6" s="385"/>
      <c r="HFO6" s="385"/>
      <c r="HFP6" s="385"/>
      <c r="HFQ6" s="385"/>
      <c r="HFR6" s="385"/>
      <c r="HFS6" s="385"/>
      <c r="HFT6" s="385"/>
      <c r="HFU6" s="385"/>
      <c r="HFV6" s="385"/>
      <c r="HFW6" s="385"/>
      <c r="HFX6" s="385"/>
      <c r="HFY6" s="385"/>
      <c r="HFZ6" s="385"/>
      <c r="HGA6" s="385"/>
      <c r="HGB6" s="385"/>
      <c r="HGC6" s="385"/>
      <c r="HGD6" s="385"/>
      <c r="HGE6" s="385"/>
      <c r="HGF6" s="385"/>
      <c r="HGG6" s="385"/>
      <c r="HGH6" s="385"/>
      <c r="HGI6" s="385"/>
      <c r="HGJ6" s="385"/>
      <c r="HGK6" s="385"/>
      <c r="HGL6" s="385"/>
      <c r="HGM6" s="385"/>
      <c r="HGN6" s="385"/>
      <c r="HGO6" s="385"/>
      <c r="HGP6" s="385"/>
      <c r="HGQ6" s="385"/>
      <c r="HGR6" s="385"/>
      <c r="HGS6" s="385"/>
      <c r="HGT6" s="385"/>
      <c r="HGU6" s="385"/>
      <c r="HGV6" s="385"/>
      <c r="HGW6" s="385"/>
      <c r="HGX6" s="385"/>
      <c r="HGY6" s="385"/>
      <c r="HGZ6" s="385"/>
      <c r="HHA6" s="385"/>
      <c r="HHB6" s="385"/>
      <c r="HHC6" s="385"/>
      <c r="HHD6" s="385"/>
      <c r="HHE6" s="385"/>
      <c r="HHF6" s="385"/>
      <c r="HHG6" s="385"/>
      <c r="HHH6" s="385"/>
      <c r="HHI6" s="385"/>
      <c r="HHJ6" s="385"/>
      <c r="HHK6" s="385"/>
      <c r="HHL6" s="385"/>
      <c r="HHM6" s="385"/>
      <c r="HHN6" s="385"/>
      <c r="HHO6" s="385"/>
      <c r="HHP6" s="385"/>
      <c r="HHQ6" s="385"/>
      <c r="HHR6" s="385"/>
      <c r="HHS6" s="385"/>
      <c r="HHT6" s="385"/>
      <c r="HHU6" s="385"/>
      <c r="HHV6" s="385"/>
      <c r="HHW6" s="385"/>
      <c r="HHX6" s="385"/>
      <c r="HHY6" s="385"/>
      <c r="HHZ6" s="385"/>
      <c r="HIA6" s="385"/>
      <c r="HIB6" s="385"/>
      <c r="HIC6" s="385"/>
      <c r="HID6" s="385"/>
      <c r="HIE6" s="385"/>
      <c r="HIF6" s="385"/>
      <c r="HIG6" s="385"/>
      <c r="HIH6" s="385"/>
      <c r="HII6" s="385"/>
      <c r="HIJ6" s="385"/>
      <c r="HIK6" s="385"/>
      <c r="HIL6" s="385"/>
      <c r="HIM6" s="385"/>
      <c r="HIN6" s="385"/>
      <c r="HIO6" s="385"/>
      <c r="HIP6" s="385"/>
      <c r="HIQ6" s="385"/>
      <c r="HIR6" s="385"/>
      <c r="HIS6" s="385"/>
      <c r="HIT6" s="385"/>
      <c r="HIU6" s="385"/>
      <c r="HIV6" s="385"/>
      <c r="HIW6" s="385"/>
      <c r="HIX6" s="385"/>
      <c r="HIY6" s="385"/>
      <c r="HIZ6" s="385"/>
      <c r="HJA6" s="385"/>
      <c r="HJB6" s="385"/>
      <c r="HJC6" s="385"/>
      <c r="HJD6" s="385"/>
      <c r="HJE6" s="385"/>
      <c r="HJF6" s="385"/>
      <c r="HJG6" s="385"/>
      <c r="HJH6" s="385"/>
      <c r="HJI6" s="385"/>
      <c r="HJJ6" s="385"/>
      <c r="HJK6" s="385"/>
      <c r="HJL6" s="385"/>
      <c r="HJM6" s="385"/>
      <c r="HJN6" s="385"/>
      <c r="HJO6" s="385"/>
      <c r="HJP6" s="385"/>
      <c r="HJQ6" s="385"/>
      <c r="HJR6" s="385"/>
      <c r="HJS6" s="385"/>
      <c r="HJT6" s="385"/>
      <c r="HJU6" s="385"/>
      <c r="HJV6" s="385"/>
      <c r="HJW6" s="385"/>
      <c r="HJX6" s="385"/>
      <c r="HJY6" s="385"/>
      <c r="HJZ6" s="385"/>
      <c r="HKA6" s="385"/>
      <c r="HKB6" s="385"/>
      <c r="HKC6" s="385"/>
      <c r="HKD6" s="385"/>
      <c r="HKE6" s="385"/>
      <c r="HKF6" s="385"/>
      <c r="HKG6" s="385"/>
      <c r="HKH6" s="385"/>
      <c r="HKI6" s="385"/>
      <c r="HKJ6" s="385"/>
      <c r="HKK6" s="385"/>
      <c r="HKL6" s="385"/>
      <c r="HKM6" s="385"/>
      <c r="HKN6" s="385"/>
      <c r="HKO6" s="385"/>
      <c r="HKP6" s="385"/>
      <c r="HKQ6" s="385"/>
      <c r="HKR6" s="385"/>
      <c r="HKS6" s="385"/>
      <c r="HKT6" s="385"/>
      <c r="HKU6" s="385"/>
      <c r="HKV6" s="385"/>
      <c r="HKW6" s="385"/>
      <c r="HKX6" s="385"/>
      <c r="HKY6" s="385"/>
      <c r="HKZ6" s="385"/>
      <c r="HLA6" s="385"/>
      <c r="HLB6" s="385"/>
      <c r="HLC6" s="385"/>
      <c r="HLD6" s="385"/>
      <c r="HLE6" s="385"/>
      <c r="HLF6" s="385"/>
      <c r="HLG6" s="385"/>
      <c r="HLH6" s="385"/>
      <c r="HLI6" s="385"/>
      <c r="HLJ6" s="385"/>
      <c r="HLK6" s="385"/>
      <c r="HLL6" s="385"/>
      <c r="HLM6" s="385"/>
      <c r="HLN6" s="385"/>
      <c r="HLO6" s="385"/>
      <c r="HLP6" s="385"/>
      <c r="HLQ6" s="385"/>
      <c r="HLR6" s="385"/>
      <c r="HLS6" s="385"/>
      <c r="HLT6" s="385"/>
      <c r="HLU6" s="385"/>
      <c r="HLV6" s="385"/>
      <c r="HLW6" s="385"/>
      <c r="HLX6" s="385"/>
      <c r="HLY6" s="385"/>
      <c r="HLZ6" s="385"/>
      <c r="HMA6" s="385"/>
      <c r="HMB6" s="385"/>
      <c r="HMC6" s="385"/>
      <c r="HMD6" s="385"/>
      <c r="HME6" s="385"/>
      <c r="HMF6" s="385"/>
      <c r="HMG6" s="385"/>
      <c r="HMH6" s="385"/>
      <c r="HMI6" s="385"/>
      <c r="HMJ6" s="385"/>
      <c r="HMK6" s="385"/>
      <c r="HML6" s="385"/>
      <c r="HMM6" s="385"/>
      <c r="HMN6" s="385"/>
      <c r="HMO6" s="385"/>
      <c r="HMP6" s="385"/>
      <c r="HMQ6" s="385"/>
      <c r="HMR6" s="385"/>
      <c r="HMS6" s="385"/>
      <c r="HMT6" s="385"/>
      <c r="HMU6" s="385"/>
      <c r="HMV6" s="385"/>
      <c r="HMW6" s="385"/>
      <c r="HMX6" s="385"/>
      <c r="HMY6" s="385"/>
      <c r="HMZ6" s="385"/>
      <c r="HNA6" s="385"/>
      <c r="HNB6" s="385"/>
      <c r="HNC6" s="385"/>
      <c r="HND6" s="385"/>
      <c r="HNE6" s="385"/>
      <c r="HNF6" s="385"/>
      <c r="HNG6" s="385"/>
      <c r="HNH6" s="385"/>
      <c r="HNI6" s="385"/>
      <c r="HNJ6" s="385"/>
      <c r="HNK6" s="385"/>
      <c r="HNL6" s="385"/>
      <c r="HNM6" s="385"/>
      <c r="HNN6" s="385"/>
      <c r="HNO6" s="385"/>
      <c r="HNP6" s="385"/>
      <c r="HNQ6" s="385"/>
      <c r="HNR6" s="385"/>
      <c r="HNS6" s="385"/>
      <c r="HNT6" s="385"/>
      <c r="HNU6" s="385"/>
      <c r="HNV6" s="385"/>
      <c r="HNW6" s="385"/>
      <c r="HNX6" s="385"/>
      <c r="HNY6" s="385"/>
      <c r="HNZ6" s="385"/>
      <c r="HOA6" s="385"/>
      <c r="HOB6" s="385"/>
      <c r="HOC6" s="385"/>
      <c r="HOD6" s="385"/>
      <c r="HOE6" s="385"/>
      <c r="HOF6" s="385"/>
      <c r="HOG6" s="385"/>
      <c r="HOH6" s="385"/>
      <c r="HOI6" s="385"/>
      <c r="HOJ6" s="385"/>
      <c r="HOK6" s="385"/>
      <c r="HOL6" s="385"/>
      <c r="HOM6" s="385"/>
      <c r="HON6" s="385"/>
      <c r="HOO6" s="385"/>
      <c r="HOP6" s="385"/>
      <c r="HOQ6" s="385"/>
      <c r="HOR6" s="385"/>
      <c r="HOS6" s="385"/>
      <c r="HOT6" s="385"/>
      <c r="HOU6" s="385"/>
      <c r="HOV6" s="385"/>
      <c r="HOW6" s="385"/>
      <c r="HOX6" s="385"/>
      <c r="HOY6" s="385"/>
      <c r="HOZ6" s="385"/>
      <c r="HPA6" s="385"/>
      <c r="HPB6" s="385"/>
      <c r="HPC6" s="385"/>
      <c r="HPD6" s="385"/>
      <c r="HPE6" s="385"/>
      <c r="HPF6" s="385"/>
      <c r="HPG6" s="385"/>
      <c r="HPH6" s="385"/>
      <c r="HPI6" s="385"/>
      <c r="HPJ6" s="385"/>
      <c r="HPK6" s="385"/>
      <c r="HPL6" s="385"/>
      <c r="HPM6" s="385"/>
      <c r="HPN6" s="385"/>
      <c r="HPO6" s="385"/>
      <c r="HPP6" s="385"/>
      <c r="HPQ6" s="385"/>
      <c r="HPR6" s="385"/>
      <c r="HPS6" s="385"/>
      <c r="HPT6" s="385"/>
      <c r="HPU6" s="385"/>
      <c r="HPV6" s="385"/>
      <c r="HPW6" s="385"/>
      <c r="HPX6" s="385"/>
      <c r="HPY6" s="385"/>
      <c r="HPZ6" s="385"/>
      <c r="HQA6" s="385"/>
      <c r="HQB6" s="385"/>
      <c r="HQC6" s="385"/>
      <c r="HQD6" s="385"/>
      <c r="HQE6" s="385"/>
      <c r="HQF6" s="385"/>
      <c r="HQG6" s="385"/>
      <c r="HQH6" s="385"/>
      <c r="HQI6" s="385"/>
      <c r="HQJ6" s="385"/>
      <c r="HQK6" s="385"/>
      <c r="HQL6" s="385"/>
      <c r="HQM6" s="385"/>
      <c r="HQN6" s="385"/>
      <c r="HQO6" s="385"/>
      <c r="HQP6" s="385"/>
      <c r="HQQ6" s="385"/>
      <c r="HQR6" s="385"/>
      <c r="HQS6" s="385"/>
      <c r="HQT6" s="385"/>
      <c r="HQU6" s="385"/>
      <c r="HQV6" s="385"/>
      <c r="HQW6" s="385"/>
      <c r="HQX6" s="385"/>
      <c r="HQY6" s="385"/>
      <c r="HQZ6" s="385"/>
      <c r="HRA6" s="385"/>
      <c r="HRB6" s="385"/>
      <c r="HRC6" s="385"/>
      <c r="HRD6" s="385"/>
      <c r="HRE6" s="385"/>
      <c r="HRF6" s="385"/>
      <c r="HRG6" s="385"/>
      <c r="HRH6" s="385"/>
      <c r="HRI6" s="385"/>
      <c r="HRJ6" s="385"/>
      <c r="HRK6" s="385"/>
      <c r="HRL6" s="385"/>
      <c r="HRM6" s="385"/>
      <c r="HRN6" s="385"/>
      <c r="HRO6" s="385"/>
      <c r="HRP6" s="385"/>
      <c r="HRQ6" s="385"/>
      <c r="HRR6" s="385"/>
      <c r="HRS6" s="385"/>
      <c r="HRT6" s="385"/>
      <c r="HRU6" s="385"/>
      <c r="HRV6" s="385"/>
      <c r="HRW6" s="385"/>
      <c r="HRX6" s="385"/>
      <c r="HRY6" s="385"/>
      <c r="HRZ6" s="385"/>
      <c r="HSA6" s="385"/>
      <c r="HSB6" s="385"/>
      <c r="HSC6" s="385"/>
      <c r="HSD6" s="385"/>
      <c r="HSE6" s="385"/>
      <c r="HSF6" s="385"/>
      <c r="HSG6" s="385"/>
      <c r="HSH6" s="385"/>
      <c r="HSI6" s="385"/>
      <c r="HSJ6" s="385"/>
      <c r="HSK6" s="385"/>
      <c r="HSL6" s="385"/>
      <c r="HSM6" s="385"/>
      <c r="HSN6" s="385"/>
      <c r="HSO6" s="385"/>
      <c r="HSP6" s="385"/>
      <c r="HSQ6" s="385"/>
      <c r="HSR6" s="385"/>
      <c r="HSS6" s="385"/>
      <c r="HST6" s="385"/>
      <c r="HSU6" s="385"/>
      <c r="HSV6" s="385"/>
      <c r="HSW6" s="385"/>
      <c r="HSX6" s="385"/>
      <c r="HSY6" s="385"/>
      <c r="HSZ6" s="385"/>
      <c r="HTA6" s="385"/>
      <c r="HTB6" s="385"/>
      <c r="HTC6" s="385"/>
      <c r="HTD6" s="385"/>
      <c r="HTE6" s="385"/>
      <c r="HTF6" s="385"/>
      <c r="HTG6" s="385"/>
      <c r="HTH6" s="385"/>
      <c r="HTI6" s="385"/>
      <c r="HTJ6" s="385"/>
      <c r="HTK6" s="385"/>
      <c r="HTL6" s="385"/>
      <c r="HTM6" s="385"/>
      <c r="HTN6" s="385"/>
      <c r="HTO6" s="385"/>
      <c r="HTP6" s="385"/>
      <c r="HTQ6" s="385"/>
      <c r="HTR6" s="385"/>
      <c r="HTS6" s="385"/>
      <c r="HTT6" s="385"/>
      <c r="HTU6" s="385"/>
      <c r="HTV6" s="385"/>
      <c r="HTW6" s="385"/>
      <c r="HTX6" s="385"/>
      <c r="HTY6" s="385"/>
      <c r="HTZ6" s="385"/>
      <c r="HUA6" s="385"/>
      <c r="HUB6" s="385"/>
      <c r="HUC6" s="385"/>
      <c r="HUD6" s="385"/>
      <c r="HUE6" s="385"/>
      <c r="HUF6" s="385"/>
      <c r="HUG6" s="385"/>
      <c r="HUH6" s="385"/>
      <c r="HUI6" s="385"/>
      <c r="HUJ6" s="385"/>
      <c r="HUK6" s="385"/>
      <c r="HUL6" s="385"/>
      <c r="HUM6" s="385"/>
      <c r="HUN6" s="385"/>
      <c r="HUO6" s="385"/>
      <c r="HUP6" s="385"/>
      <c r="HUQ6" s="385"/>
      <c r="HUR6" s="385"/>
      <c r="HUS6" s="385"/>
      <c r="HUT6" s="385"/>
      <c r="HUU6" s="385"/>
      <c r="HUV6" s="385"/>
      <c r="HUW6" s="385"/>
      <c r="HUX6" s="385"/>
      <c r="HUY6" s="385"/>
      <c r="HUZ6" s="385"/>
      <c r="HVA6" s="385"/>
      <c r="HVB6" s="385"/>
      <c r="HVC6" s="385"/>
      <c r="HVD6" s="385"/>
      <c r="HVE6" s="385"/>
      <c r="HVF6" s="385"/>
      <c r="HVG6" s="385"/>
      <c r="HVH6" s="385"/>
      <c r="HVI6" s="385"/>
      <c r="HVJ6" s="385"/>
      <c r="HVK6" s="385"/>
      <c r="HVL6" s="385"/>
      <c r="HVM6" s="385"/>
      <c r="HVN6" s="385"/>
      <c r="HVO6" s="385"/>
      <c r="HVP6" s="385"/>
      <c r="HVQ6" s="385"/>
      <c r="HVR6" s="385"/>
      <c r="HVS6" s="385"/>
      <c r="HVT6" s="385"/>
      <c r="HVU6" s="385"/>
      <c r="HVV6" s="385"/>
      <c r="HVW6" s="385"/>
      <c r="HVX6" s="385"/>
      <c r="HVY6" s="385"/>
      <c r="HVZ6" s="385"/>
      <c r="HWA6" s="385"/>
      <c r="HWB6" s="385"/>
      <c r="HWC6" s="385"/>
      <c r="HWD6" s="385"/>
      <c r="HWE6" s="385"/>
      <c r="HWF6" s="385"/>
      <c r="HWG6" s="385"/>
      <c r="HWH6" s="385"/>
      <c r="HWI6" s="385"/>
      <c r="HWJ6" s="385"/>
      <c r="HWK6" s="385"/>
      <c r="HWL6" s="385"/>
      <c r="HWM6" s="385"/>
      <c r="HWN6" s="385"/>
      <c r="HWO6" s="385"/>
      <c r="HWP6" s="385"/>
      <c r="HWQ6" s="385"/>
      <c r="HWR6" s="385"/>
      <c r="HWS6" s="385"/>
      <c r="HWT6" s="385"/>
      <c r="HWU6" s="385"/>
      <c r="HWV6" s="385"/>
      <c r="HWW6" s="385"/>
      <c r="HWX6" s="385"/>
      <c r="HWY6" s="385"/>
      <c r="HWZ6" s="385"/>
      <c r="HXA6" s="385"/>
      <c r="HXB6" s="385"/>
      <c r="HXC6" s="385"/>
      <c r="HXD6" s="385"/>
      <c r="HXE6" s="385"/>
      <c r="HXF6" s="385"/>
      <c r="HXG6" s="385"/>
      <c r="HXH6" s="385"/>
      <c r="HXI6" s="385"/>
      <c r="HXJ6" s="385"/>
      <c r="HXK6" s="385"/>
      <c r="HXL6" s="385"/>
      <c r="HXM6" s="385"/>
      <c r="HXN6" s="385"/>
      <c r="HXO6" s="385"/>
      <c r="HXP6" s="385"/>
      <c r="HXQ6" s="385"/>
      <c r="HXR6" s="385"/>
      <c r="HXS6" s="385"/>
      <c r="HXT6" s="385"/>
      <c r="HXU6" s="385"/>
      <c r="HXV6" s="385"/>
      <c r="HXW6" s="385"/>
      <c r="HXX6" s="385"/>
      <c r="HXY6" s="385"/>
      <c r="HXZ6" s="385"/>
      <c r="HYA6" s="385"/>
      <c r="HYB6" s="385"/>
      <c r="HYC6" s="385"/>
      <c r="HYD6" s="385"/>
      <c r="HYE6" s="385"/>
      <c r="HYF6" s="385"/>
      <c r="HYG6" s="385"/>
      <c r="HYH6" s="385"/>
      <c r="HYI6" s="385"/>
      <c r="HYJ6" s="385"/>
      <c r="HYK6" s="385"/>
      <c r="HYL6" s="385"/>
      <c r="HYM6" s="385"/>
      <c r="HYN6" s="385"/>
      <c r="HYO6" s="385"/>
      <c r="HYP6" s="385"/>
      <c r="HYQ6" s="385"/>
      <c r="HYR6" s="385"/>
      <c r="HYS6" s="385"/>
      <c r="HYT6" s="385"/>
      <c r="HYU6" s="385"/>
      <c r="HYV6" s="385"/>
      <c r="HYW6" s="385"/>
      <c r="HYX6" s="385"/>
      <c r="HYY6" s="385"/>
      <c r="HYZ6" s="385"/>
      <c r="HZA6" s="385"/>
      <c r="HZB6" s="385"/>
      <c r="HZC6" s="385"/>
      <c r="HZD6" s="385"/>
      <c r="HZE6" s="385"/>
      <c r="HZF6" s="385"/>
      <c r="HZG6" s="385"/>
      <c r="HZH6" s="385"/>
      <c r="HZI6" s="385"/>
      <c r="HZJ6" s="385"/>
      <c r="HZK6" s="385"/>
      <c r="HZL6" s="385"/>
      <c r="HZM6" s="385"/>
      <c r="HZN6" s="385"/>
      <c r="HZO6" s="385"/>
      <c r="HZP6" s="385"/>
      <c r="HZQ6" s="385"/>
      <c r="HZR6" s="385"/>
      <c r="HZS6" s="385"/>
      <c r="HZT6" s="385"/>
      <c r="HZU6" s="385"/>
      <c r="HZV6" s="385"/>
      <c r="HZW6" s="385"/>
      <c r="HZX6" s="385"/>
      <c r="HZY6" s="385"/>
      <c r="HZZ6" s="385"/>
      <c r="IAA6" s="385"/>
      <c r="IAB6" s="385"/>
      <c r="IAC6" s="385"/>
      <c r="IAD6" s="385"/>
      <c r="IAE6" s="385"/>
      <c r="IAF6" s="385"/>
      <c r="IAG6" s="385"/>
      <c r="IAH6" s="385"/>
      <c r="IAI6" s="385"/>
      <c r="IAJ6" s="385"/>
      <c r="IAK6" s="385"/>
      <c r="IAL6" s="385"/>
      <c r="IAM6" s="385"/>
      <c r="IAN6" s="385"/>
      <c r="IAO6" s="385"/>
      <c r="IAP6" s="385"/>
      <c r="IAQ6" s="385"/>
      <c r="IAR6" s="385"/>
      <c r="IAS6" s="385"/>
      <c r="IAT6" s="385"/>
      <c r="IAU6" s="385"/>
      <c r="IAV6" s="385"/>
      <c r="IAW6" s="385"/>
      <c r="IAX6" s="385"/>
      <c r="IAY6" s="385"/>
      <c r="IAZ6" s="385"/>
      <c r="IBA6" s="385"/>
      <c r="IBB6" s="385"/>
      <c r="IBC6" s="385"/>
      <c r="IBD6" s="385"/>
      <c r="IBE6" s="385"/>
      <c r="IBF6" s="385"/>
      <c r="IBG6" s="385"/>
      <c r="IBH6" s="385"/>
      <c r="IBI6" s="385"/>
      <c r="IBJ6" s="385"/>
      <c r="IBK6" s="385"/>
      <c r="IBL6" s="385"/>
      <c r="IBM6" s="385"/>
      <c r="IBN6" s="385"/>
      <c r="IBO6" s="385"/>
      <c r="IBP6" s="385"/>
      <c r="IBQ6" s="385"/>
      <c r="IBR6" s="385"/>
      <c r="IBS6" s="385"/>
      <c r="IBT6" s="385"/>
      <c r="IBU6" s="385"/>
      <c r="IBV6" s="385"/>
      <c r="IBW6" s="385"/>
      <c r="IBX6" s="385"/>
      <c r="IBY6" s="385"/>
      <c r="IBZ6" s="385"/>
      <c r="ICA6" s="385"/>
      <c r="ICB6" s="385"/>
      <c r="ICC6" s="385"/>
      <c r="ICD6" s="385"/>
      <c r="ICE6" s="385"/>
      <c r="ICF6" s="385"/>
      <c r="ICG6" s="385"/>
      <c r="ICH6" s="385"/>
      <c r="ICI6" s="385"/>
      <c r="ICJ6" s="385"/>
      <c r="ICK6" s="385"/>
      <c r="ICL6" s="385"/>
      <c r="ICM6" s="385"/>
      <c r="ICN6" s="385"/>
      <c r="ICO6" s="385"/>
      <c r="ICP6" s="385"/>
      <c r="ICQ6" s="385"/>
      <c r="ICR6" s="385"/>
      <c r="ICS6" s="385"/>
      <c r="ICT6" s="385"/>
      <c r="ICU6" s="385"/>
      <c r="ICV6" s="385"/>
      <c r="ICW6" s="385"/>
      <c r="ICX6" s="385"/>
      <c r="ICY6" s="385"/>
      <c r="ICZ6" s="385"/>
      <c r="IDA6" s="385"/>
      <c r="IDB6" s="385"/>
      <c r="IDC6" s="385"/>
      <c r="IDD6" s="385"/>
      <c r="IDE6" s="385"/>
      <c r="IDF6" s="385"/>
      <c r="IDG6" s="385"/>
      <c r="IDH6" s="385"/>
      <c r="IDI6" s="385"/>
      <c r="IDJ6" s="385"/>
      <c r="IDK6" s="385"/>
      <c r="IDL6" s="385"/>
      <c r="IDM6" s="385"/>
      <c r="IDN6" s="385"/>
      <c r="IDO6" s="385"/>
      <c r="IDP6" s="385"/>
      <c r="IDQ6" s="385"/>
      <c r="IDR6" s="385"/>
      <c r="IDS6" s="385"/>
      <c r="IDT6" s="385"/>
      <c r="IDU6" s="385"/>
      <c r="IDV6" s="385"/>
      <c r="IDW6" s="385"/>
      <c r="IDX6" s="385"/>
      <c r="IDY6" s="385"/>
      <c r="IDZ6" s="385"/>
      <c r="IEA6" s="385"/>
      <c r="IEB6" s="385"/>
      <c r="IEC6" s="385"/>
      <c r="IED6" s="385"/>
      <c r="IEE6" s="385"/>
      <c r="IEF6" s="385"/>
      <c r="IEG6" s="385"/>
      <c r="IEH6" s="385"/>
      <c r="IEI6" s="385"/>
      <c r="IEJ6" s="385"/>
      <c r="IEK6" s="385"/>
      <c r="IEL6" s="385"/>
      <c r="IEM6" s="385"/>
      <c r="IEN6" s="385"/>
      <c r="IEO6" s="385"/>
      <c r="IEP6" s="385"/>
      <c r="IEQ6" s="385"/>
      <c r="IER6" s="385"/>
      <c r="IES6" s="385"/>
      <c r="IET6" s="385"/>
      <c r="IEU6" s="385"/>
      <c r="IEV6" s="385"/>
      <c r="IEW6" s="385"/>
      <c r="IEX6" s="385"/>
      <c r="IEY6" s="385"/>
      <c r="IEZ6" s="385"/>
      <c r="IFA6" s="385"/>
      <c r="IFB6" s="385"/>
      <c r="IFC6" s="385"/>
      <c r="IFD6" s="385"/>
      <c r="IFE6" s="385"/>
      <c r="IFF6" s="385"/>
      <c r="IFG6" s="385"/>
      <c r="IFH6" s="385"/>
      <c r="IFI6" s="385"/>
      <c r="IFJ6" s="385"/>
      <c r="IFK6" s="385"/>
      <c r="IFL6" s="385"/>
      <c r="IFM6" s="385"/>
      <c r="IFN6" s="385"/>
      <c r="IFO6" s="385"/>
      <c r="IFP6" s="385"/>
      <c r="IFQ6" s="385"/>
      <c r="IFR6" s="385"/>
      <c r="IFS6" s="385"/>
      <c r="IFT6" s="385"/>
      <c r="IFU6" s="385"/>
      <c r="IFV6" s="385"/>
      <c r="IFW6" s="385"/>
      <c r="IFX6" s="385"/>
      <c r="IFY6" s="385"/>
      <c r="IFZ6" s="385"/>
      <c r="IGA6" s="385"/>
      <c r="IGB6" s="385"/>
      <c r="IGC6" s="385"/>
      <c r="IGD6" s="385"/>
      <c r="IGE6" s="385"/>
      <c r="IGF6" s="385"/>
      <c r="IGG6" s="385"/>
      <c r="IGH6" s="385"/>
      <c r="IGI6" s="385"/>
      <c r="IGJ6" s="385"/>
      <c r="IGK6" s="385"/>
      <c r="IGL6" s="385"/>
      <c r="IGM6" s="385"/>
      <c r="IGN6" s="385"/>
      <c r="IGO6" s="385"/>
      <c r="IGP6" s="385"/>
      <c r="IGQ6" s="385"/>
      <c r="IGR6" s="385"/>
      <c r="IGS6" s="385"/>
      <c r="IGT6" s="385"/>
      <c r="IGU6" s="385"/>
      <c r="IGV6" s="385"/>
      <c r="IGW6" s="385"/>
      <c r="IGX6" s="385"/>
      <c r="IGY6" s="385"/>
      <c r="IGZ6" s="385"/>
      <c r="IHA6" s="385"/>
      <c r="IHB6" s="385"/>
      <c r="IHC6" s="385"/>
      <c r="IHD6" s="385"/>
      <c r="IHE6" s="385"/>
      <c r="IHF6" s="385"/>
      <c r="IHG6" s="385"/>
      <c r="IHH6" s="385"/>
      <c r="IHI6" s="385"/>
      <c r="IHJ6" s="385"/>
      <c r="IHK6" s="385"/>
      <c r="IHL6" s="385"/>
      <c r="IHM6" s="385"/>
      <c r="IHN6" s="385"/>
      <c r="IHO6" s="385"/>
      <c r="IHP6" s="385"/>
      <c r="IHQ6" s="385"/>
      <c r="IHR6" s="385"/>
      <c r="IHS6" s="385"/>
      <c r="IHT6" s="385"/>
      <c r="IHU6" s="385"/>
      <c r="IHV6" s="385"/>
      <c r="IHW6" s="385"/>
      <c r="IHX6" s="385"/>
      <c r="IHY6" s="385"/>
      <c r="IHZ6" s="385"/>
      <c r="IIA6" s="385"/>
      <c r="IIB6" s="385"/>
      <c r="IIC6" s="385"/>
      <c r="IID6" s="385"/>
      <c r="IIE6" s="385"/>
      <c r="IIF6" s="385"/>
      <c r="IIG6" s="385"/>
      <c r="IIH6" s="385"/>
      <c r="III6" s="385"/>
      <c r="IIJ6" s="385"/>
      <c r="IIK6" s="385"/>
      <c r="IIL6" s="385"/>
      <c r="IIM6" s="385"/>
      <c r="IIN6" s="385"/>
      <c r="IIO6" s="385"/>
      <c r="IIP6" s="385"/>
      <c r="IIQ6" s="385"/>
      <c r="IIR6" s="385"/>
      <c r="IIS6" s="385"/>
      <c r="IIT6" s="385"/>
      <c r="IIU6" s="385"/>
      <c r="IIV6" s="385"/>
      <c r="IIW6" s="385"/>
      <c r="IIX6" s="385"/>
      <c r="IIY6" s="385"/>
      <c r="IIZ6" s="385"/>
      <c r="IJA6" s="385"/>
      <c r="IJB6" s="385"/>
      <c r="IJC6" s="385"/>
      <c r="IJD6" s="385"/>
      <c r="IJE6" s="385"/>
      <c r="IJF6" s="385"/>
      <c r="IJG6" s="385"/>
      <c r="IJH6" s="385"/>
      <c r="IJI6" s="385"/>
      <c r="IJJ6" s="385"/>
      <c r="IJK6" s="385"/>
      <c r="IJL6" s="385"/>
      <c r="IJM6" s="385"/>
      <c r="IJN6" s="385"/>
      <c r="IJO6" s="385"/>
      <c r="IJP6" s="385"/>
      <c r="IJQ6" s="385"/>
      <c r="IJR6" s="385"/>
      <c r="IJS6" s="385"/>
      <c r="IJT6" s="385"/>
      <c r="IJU6" s="385"/>
      <c r="IJV6" s="385"/>
      <c r="IJW6" s="385"/>
      <c r="IJX6" s="385"/>
      <c r="IJY6" s="385"/>
      <c r="IJZ6" s="385"/>
      <c r="IKA6" s="385"/>
      <c r="IKB6" s="385"/>
      <c r="IKC6" s="385"/>
      <c r="IKD6" s="385"/>
      <c r="IKE6" s="385"/>
      <c r="IKF6" s="385"/>
      <c r="IKG6" s="385"/>
      <c r="IKH6" s="385"/>
      <c r="IKI6" s="385"/>
      <c r="IKJ6" s="385"/>
      <c r="IKK6" s="385"/>
      <c r="IKL6" s="385"/>
      <c r="IKM6" s="385"/>
      <c r="IKN6" s="385"/>
      <c r="IKO6" s="385"/>
      <c r="IKP6" s="385"/>
      <c r="IKQ6" s="385"/>
      <c r="IKR6" s="385"/>
      <c r="IKS6" s="385"/>
      <c r="IKT6" s="385"/>
      <c r="IKU6" s="385"/>
      <c r="IKV6" s="385"/>
      <c r="IKW6" s="385"/>
      <c r="IKX6" s="385"/>
      <c r="IKY6" s="385"/>
      <c r="IKZ6" s="385"/>
      <c r="ILA6" s="385"/>
      <c r="ILB6" s="385"/>
      <c r="ILC6" s="385"/>
      <c r="ILD6" s="385"/>
      <c r="ILE6" s="385"/>
      <c r="ILF6" s="385"/>
      <c r="ILG6" s="385"/>
      <c r="ILH6" s="385"/>
      <c r="ILI6" s="385"/>
      <c r="ILJ6" s="385"/>
      <c r="ILK6" s="385"/>
      <c r="ILL6" s="385"/>
      <c r="ILM6" s="385"/>
      <c r="ILN6" s="385"/>
      <c r="ILO6" s="385"/>
      <c r="ILP6" s="385"/>
      <c r="ILQ6" s="385"/>
      <c r="ILR6" s="385"/>
      <c r="ILS6" s="385"/>
      <c r="ILT6" s="385"/>
      <c r="ILU6" s="385"/>
      <c r="ILV6" s="385"/>
      <c r="ILW6" s="385"/>
      <c r="ILX6" s="385"/>
      <c r="ILY6" s="385"/>
      <c r="ILZ6" s="385"/>
      <c r="IMA6" s="385"/>
      <c r="IMB6" s="385"/>
      <c r="IMC6" s="385"/>
      <c r="IMD6" s="385"/>
      <c r="IME6" s="385"/>
      <c r="IMF6" s="385"/>
      <c r="IMG6" s="385"/>
      <c r="IMH6" s="385"/>
      <c r="IMI6" s="385"/>
      <c r="IMJ6" s="385"/>
      <c r="IMK6" s="385"/>
      <c r="IML6" s="385"/>
      <c r="IMM6" s="385"/>
      <c r="IMN6" s="385"/>
      <c r="IMO6" s="385"/>
      <c r="IMP6" s="385"/>
      <c r="IMQ6" s="385"/>
      <c r="IMR6" s="385"/>
      <c r="IMS6" s="385"/>
      <c r="IMT6" s="385"/>
      <c r="IMU6" s="385"/>
      <c r="IMV6" s="385"/>
      <c r="IMW6" s="385"/>
      <c r="IMX6" s="385"/>
      <c r="IMY6" s="385"/>
      <c r="IMZ6" s="385"/>
      <c r="INA6" s="385"/>
      <c r="INB6" s="385"/>
      <c r="INC6" s="385"/>
      <c r="IND6" s="385"/>
      <c r="INE6" s="385"/>
      <c r="INF6" s="385"/>
      <c r="ING6" s="385"/>
      <c r="INH6" s="385"/>
      <c r="INI6" s="385"/>
      <c r="INJ6" s="385"/>
      <c r="INK6" s="385"/>
      <c r="INL6" s="385"/>
      <c r="INM6" s="385"/>
      <c r="INN6" s="385"/>
      <c r="INO6" s="385"/>
      <c r="INP6" s="385"/>
      <c r="INQ6" s="385"/>
      <c r="INR6" s="385"/>
      <c r="INS6" s="385"/>
      <c r="INT6" s="385"/>
      <c r="INU6" s="385"/>
      <c r="INV6" s="385"/>
      <c r="INW6" s="385"/>
      <c r="INX6" s="385"/>
      <c r="INY6" s="385"/>
      <c r="INZ6" s="385"/>
      <c r="IOA6" s="385"/>
      <c r="IOB6" s="385"/>
      <c r="IOC6" s="385"/>
      <c r="IOD6" s="385"/>
      <c r="IOE6" s="385"/>
      <c r="IOF6" s="385"/>
      <c r="IOG6" s="385"/>
      <c r="IOH6" s="385"/>
      <c r="IOI6" s="385"/>
      <c r="IOJ6" s="385"/>
      <c r="IOK6" s="385"/>
      <c r="IOL6" s="385"/>
      <c r="IOM6" s="385"/>
      <c r="ION6" s="385"/>
      <c r="IOO6" s="385"/>
      <c r="IOP6" s="385"/>
      <c r="IOQ6" s="385"/>
      <c r="IOR6" s="385"/>
      <c r="IOS6" s="385"/>
      <c r="IOT6" s="385"/>
      <c r="IOU6" s="385"/>
      <c r="IOV6" s="385"/>
      <c r="IOW6" s="385"/>
      <c r="IOX6" s="385"/>
      <c r="IOY6" s="385"/>
      <c r="IOZ6" s="385"/>
      <c r="IPA6" s="385"/>
      <c r="IPB6" s="385"/>
      <c r="IPC6" s="385"/>
      <c r="IPD6" s="385"/>
      <c r="IPE6" s="385"/>
      <c r="IPF6" s="385"/>
      <c r="IPG6" s="385"/>
      <c r="IPH6" s="385"/>
      <c r="IPI6" s="385"/>
      <c r="IPJ6" s="385"/>
      <c r="IPK6" s="385"/>
      <c r="IPL6" s="385"/>
      <c r="IPM6" s="385"/>
      <c r="IPN6" s="385"/>
      <c r="IPO6" s="385"/>
      <c r="IPP6" s="385"/>
      <c r="IPQ6" s="385"/>
      <c r="IPR6" s="385"/>
      <c r="IPS6" s="385"/>
      <c r="IPT6" s="385"/>
      <c r="IPU6" s="385"/>
      <c r="IPV6" s="385"/>
      <c r="IPW6" s="385"/>
      <c r="IPX6" s="385"/>
      <c r="IPY6" s="385"/>
      <c r="IPZ6" s="385"/>
      <c r="IQA6" s="385"/>
      <c r="IQB6" s="385"/>
      <c r="IQC6" s="385"/>
      <c r="IQD6" s="385"/>
      <c r="IQE6" s="385"/>
      <c r="IQF6" s="385"/>
      <c r="IQG6" s="385"/>
      <c r="IQH6" s="385"/>
      <c r="IQI6" s="385"/>
      <c r="IQJ6" s="385"/>
      <c r="IQK6" s="385"/>
      <c r="IQL6" s="385"/>
      <c r="IQM6" s="385"/>
      <c r="IQN6" s="385"/>
      <c r="IQO6" s="385"/>
      <c r="IQP6" s="385"/>
      <c r="IQQ6" s="385"/>
      <c r="IQR6" s="385"/>
      <c r="IQS6" s="385"/>
      <c r="IQT6" s="385"/>
      <c r="IQU6" s="385"/>
      <c r="IQV6" s="385"/>
      <c r="IQW6" s="385"/>
      <c r="IQX6" s="385"/>
      <c r="IQY6" s="385"/>
      <c r="IQZ6" s="385"/>
      <c r="IRA6" s="385"/>
      <c r="IRB6" s="385"/>
      <c r="IRC6" s="385"/>
      <c r="IRD6" s="385"/>
      <c r="IRE6" s="385"/>
      <c r="IRF6" s="385"/>
      <c r="IRG6" s="385"/>
      <c r="IRH6" s="385"/>
      <c r="IRI6" s="385"/>
      <c r="IRJ6" s="385"/>
      <c r="IRK6" s="385"/>
      <c r="IRL6" s="385"/>
      <c r="IRM6" s="385"/>
      <c r="IRN6" s="385"/>
      <c r="IRO6" s="385"/>
      <c r="IRP6" s="385"/>
      <c r="IRQ6" s="385"/>
      <c r="IRR6" s="385"/>
      <c r="IRS6" s="385"/>
      <c r="IRT6" s="385"/>
      <c r="IRU6" s="385"/>
      <c r="IRV6" s="385"/>
      <c r="IRW6" s="385"/>
      <c r="IRX6" s="385"/>
      <c r="IRY6" s="385"/>
      <c r="IRZ6" s="385"/>
      <c r="ISA6" s="385"/>
      <c r="ISB6" s="385"/>
      <c r="ISC6" s="385"/>
      <c r="ISD6" s="385"/>
      <c r="ISE6" s="385"/>
      <c r="ISF6" s="385"/>
      <c r="ISG6" s="385"/>
      <c r="ISH6" s="385"/>
      <c r="ISI6" s="385"/>
      <c r="ISJ6" s="385"/>
      <c r="ISK6" s="385"/>
      <c r="ISL6" s="385"/>
      <c r="ISM6" s="385"/>
      <c r="ISN6" s="385"/>
      <c r="ISO6" s="385"/>
      <c r="ISP6" s="385"/>
      <c r="ISQ6" s="385"/>
      <c r="ISR6" s="385"/>
      <c r="ISS6" s="385"/>
      <c r="IST6" s="385"/>
      <c r="ISU6" s="385"/>
      <c r="ISV6" s="385"/>
      <c r="ISW6" s="385"/>
      <c r="ISX6" s="385"/>
      <c r="ISY6" s="385"/>
      <c r="ISZ6" s="385"/>
      <c r="ITA6" s="385"/>
      <c r="ITB6" s="385"/>
      <c r="ITC6" s="385"/>
      <c r="ITD6" s="385"/>
      <c r="ITE6" s="385"/>
      <c r="ITF6" s="385"/>
      <c r="ITG6" s="385"/>
      <c r="ITH6" s="385"/>
      <c r="ITI6" s="385"/>
      <c r="ITJ6" s="385"/>
      <c r="ITK6" s="385"/>
      <c r="ITL6" s="385"/>
      <c r="ITM6" s="385"/>
      <c r="ITN6" s="385"/>
      <c r="ITO6" s="385"/>
      <c r="ITP6" s="385"/>
      <c r="ITQ6" s="385"/>
      <c r="ITR6" s="385"/>
      <c r="ITS6" s="385"/>
      <c r="ITT6" s="385"/>
      <c r="ITU6" s="385"/>
      <c r="ITV6" s="385"/>
      <c r="ITW6" s="385"/>
      <c r="ITX6" s="385"/>
      <c r="ITY6" s="385"/>
      <c r="ITZ6" s="385"/>
      <c r="IUA6" s="385"/>
      <c r="IUB6" s="385"/>
      <c r="IUC6" s="385"/>
      <c r="IUD6" s="385"/>
      <c r="IUE6" s="385"/>
      <c r="IUF6" s="385"/>
      <c r="IUG6" s="385"/>
      <c r="IUH6" s="385"/>
      <c r="IUI6" s="385"/>
      <c r="IUJ6" s="385"/>
      <c r="IUK6" s="385"/>
      <c r="IUL6" s="385"/>
      <c r="IUM6" s="385"/>
      <c r="IUN6" s="385"/>
      <c r="IUO6" s="385"/>
      <c r="IUP6" s="385"/>
      <c r="IUQ6" s="385"/>
      <c r="IUR6" s="385"/>
      <c r="IUS6" s="385"/>
      <c r="IUT6" s="385"/>
      <c r="IUU6" s="385"/>
      <c r="IUV6" s="385"/>
      <c r="IUW6" s="385"/>
      <c r="IUX6" s="385"/>
      <c r="IUY6" s="385"/>
      <c r="IUZ6" s="385"/>
      <c r="IVA6" s="385"/>
      <c r="IVB6" s="385"/>
      <c r="IVC6" s="385"/>
      <c r="IVD6" s="385"/>
      <c r="IVE6" s="385"/>
      <c r="IVF6" s="385"/>
      <c r="IVG6" s="385"/>
      <c r="IVH6" s="385"/>
      <c r="IVI6" s="385"/>
      <c r="IVJ6" s="385"/>
      <c r="IVK6" s="385"/>
      <c r="IVL6" s="385"/>
      <c r="IVM6" s="385"/>
      <c r="IVN6" s="385"/>
      <c r="IVO6" s="385"/>
      <c r="IVP6" s="385"/>
      <c r="IVQ6" s="385"/>
      <c r="IVR6" s="385"/>
      <c r="IVS6" s="385"/>
      <c r="IVT6" s="385"/>
      <c r="IVU6" s="385"/>
      <c r="IVV6" s="385"/>
      <c r="IVW6" s="385"/>
      <c r="IVX6" s="385"/>
      <c r="IVY6" s="385"/>
      <c r="IVZ6" s="385"/>
      <c r="IWA6" s="385"/>
      <c r="IWB6" s="385"/>
      <c r="IWC6" s="385"/>
      <c r="IWD6" s="385"/>
      <c r="IWE6" s="385"/>
      <c r="IWF6" s="385"/>
      <c r="IWG6" s="385"/>
      <c r="IWH6" s="385"/>
      <c r="IWI6" s="385"/>
      <c r="IWJ6" s="385"/>
      <c r="IWK6" s="385"/>
      <c r="IWL6" s="385"/>
      <c r="IWM6" s="385"/>
      <c r="IWN6" s="385"/>
      <c r="IWO6" s="385"/>
      <c r="IWP6" s="385"/>
      <c r="IWQ6" s="385"/>
      <c r="IWR6" s="385"/>
      <c r="IWS6" s="385"/>
      <c r="IWT6" s="385"/>
      <c r="IWU6" s="385"/>
      <c r="IWV6" s="385"/>
      <c r="IWW6" s="385"/>
      <c r="IWX6" s="385"/>
      <c r="IWY6" s="385"/>
      <c r="IWZ6" s="385"/>
      <c r="IXA6" s="385"/>
      <c r="IXB6" s="385"/>
      <c r="IXC6" s="385"/>
      <c r="IXD6" s="385"/>
      <c r="IXE6" s="385"/>
      <c r="IXF6" s="385"/>
      <c r="IXG6" s="385"/>
      <c r="IXH6" s="385"/>
      <c r="IXI6" s="385"/>
      <c r="IXJ6" s="385"/>
      <c r="IXK6" s="385"/>
      <c r="IXL6" s="385"/>
      <c r="IXM6" s="385"/>
      <c r="IXN6" s="385"/>
      <c r="IXO6" s="385"/>
      <c r="IXP6" s="385"/>
      <c r="IXQ6" s="385"/>
      <c r="IXR6" s="385"/>
      <c r="IXS6" s="385"/>
      <c r="IXT6" s="385"/>
      <c r="IXU6" s="385"/>
      <c r="IXV6" s="385"/>
      <c r="IXW6" s="385"/>
      <c r="IXX6" s="385"/>
      <c r="IXY6" s="385"/>
      <c r="IXZ6" s="385"/>
      <c r="IYA6" s="385"/>
      <c r="IYB6" s="385"/>
      <c r="IYC6" s="385"/>
      <c r="IYD6" s="385"/>
      <c r="IYE6" s="385"/>
      <c r="IYF6" s="385"/>
      <c r="IYG6" s="385"/>
      <c r="IYH6" s="385"/>
      <c r="IYI6" s="385"/>
      <c r="IYJ6" s="385"/>
      <c r="IYK6" s="385"/>
      <c r="IYL6" s="385"/>
      <c r="IYM6" s="385"/>
      <c r="IYN6" s="385"/>
      <c r="IYO6" s="385"/>
      <c r="IYP6" s="385"/>
      <c r="IYQ6" s="385"/>
      <c r="IYR6" s="385"/>
      <c r="IYS6" s="385"/>
      <c r="IYT6" s="385"/>
      <c r="IYU6" s="385"/>
      <c r="IYV6" s="385"/>
      <c r="IYW6" s="385"/>
      <c r="IYX6" s="385"/>
      <c r="IYY6" s="385"/>
      <c r="IYZ6" s="385"/>
      <c r="IZA6" s="385"/>
      <c r="IZB6" s="385"/>
      <c r="IZC6" s="385"/>
      <c r="IZD6" s="385"/>
      <c r="IZE6" s="385"/>
      <c r="IZF6" s="385"/>
      <c r="IZG6" s="385"/>
      <c r="IZH6" s="385"/>
      <c r="IZI6" s="385"/>
      <c r="IZJ6" s="385"/>
      <c r="IZK6" s="385"/>
      <c r="IZL6" s="385"/>
      <c r="IZM6" s="385"/>
      <c r="IZN6" s="385"/>
      <c r="IZO6" s="385"/>
      <c r="IZP6" s="385"/>
      <c r="IZQ6" s="385"/>
      <c r="IZR6" s="385"/>
      <c r="IZS6" s="385"/>
      <c r="IZT6" s="385"/>
      <c r="IZU6" s="385"/>
      <c r="IZV6" s="385"/>
      <c r="IZW6" s="385"/>
      <c r="IZX6" s="385"/>
      <c r="IZY6" s="385"/>
      <c r="IZZ6" s="385"/>
      <c r="JAA6" s="385"/>
      <c r="JAB6" s="385"/>
      <c r="JAC6" s="385"/>
      <c r="JAD6" s="385"/>
      <c r="JAE6" s="385"/>
      <c r="JAF6" s="385"/>
      <c r="JAG6" s="385"/>
      <c r="JAH6" s="385"/>
      <c r="JAI6" s="385"/>
      <c r="JAJ6" s="385"/>
      <c r="JAK6" s="385"/>
      <c r="JAL6" s="385"/>
      <c r="JAM6" s="385"/>
      <c r="JAN6" s="385"/>
      <c r="JAO6" s="385"/>
      <c r="JAP6" s="385"/>
      <c r="JAQ6" s="385"/>
      <c r="JAR6" s="385"/>
      <c r="JAS6" s="385"/>
      <c r="JAT6" s="385"/>
      <c r="JAU6" s="385"/>
      <c r="JAV6" s="385"/>
      <c r="JAW6" s="385"/>
      <c r="JAX6" s="385"/>
      <c r="JAY6" s="385"/>
      <c r="JAZ6" s="385"/>
      <c r="JBA6" s="385"/>
      <c r="JBB6" s="385"/>
      <c r="JBC6" s="385"/>
      <c r="JBD6" s="385"/>
      <c r="JBE6" s="385"/>
      <c r="JBF6" s="385"/>
      <c r="JBG6" s="385"/>
      <c r="JBH6" s="385"/>
      <c r="JBI6" s="385"/>
      <c r="JBJ6" s="385"/>
      <c r="JBK6" s="385"/>
      <c r="JBL6" s="385"/>
      <c r="JBM6" s="385"/>
      <c r="JBN6" s="385"/>
      <c r="JBO6" s="385"/>
      <c r="JBP6" s="385"/>
      <c r="JBQ6" s="385"/>
      <c r="JBR6" s="385"/>
      <c r="JBS6" s="385"/>
      <c r="JBT6" s="385"/>
      <c r="JBU6" s="385"/>
      <c r="JBV6" s="385"/>
      <c r="JBW6" s="385"/>
      <c r="JBX6" s="385"/>
      <c r="JBY6" s="385"/>
      <c r="JBZ6" s="385"/>
      <c r="JCA6" s="385"/>
      <c r="JCB6" s="385"/>
      <c r="JCC6" s="385"/>
      <c r="JCD6" s="385"/>
      <c r="JCE6" s="385"/>
      <c r="JCF6" s="385"/>
      <c r="JCG6" s="385"/>
      <c r="JCH6" s="385"/>
      <c r="JCI6" s="385"/>
      <c r="JCJ6" s="385"/>
      <c r="JCK6" s="385"/>
      <c r="JCL6" s="385"/>
      <c r="JCM6" s="385"/>
      <c r="JCN6" s="385"/>
      <c r="JCO6" s="385"/>
      <c r="JCP6" s="385"/>
      <c r="JCQ6" s="385"/>
      <c r="JCR6" s="385"/>
      <c r="JCS6" s="385"/>
      <c r="JCT6" s="385"/>
      <c r="JCU6" s="385"/>
      <c r="JCV6" s="385"/>
      <c r="JCW6" s="385"/>
      <c r="JCX6" s="385"/>
      <c r="JCY6" s="385"/>
      <c r="JCZ6" s="385"/>
      <c r="JDA6" s="385"/>
      <c r="JDB6" s="385"/>
      <c r="JDC6" s="385"/>
      <c r="JDD6" s="385"/>
      <c r="JDE6" s="385"/>
      <c r="JDF6" s="385"/>
      <c r="JDG6" s="385"/>
      <c r="JDH6" s="385"/>
      <c r="JDI6" s="385"/>
      <c r="JDJ6" s="385"/>
      <c r="JDK6" s="385"/>
      <c r="JDL6" s="385"/>
      <c r="JDM6" s="385"/>
      <c r="JDN6" s="385"/>
      <c r="JDO6" s="385"/>
      <c r="JDP6" s="385"/>
      <c r="JDQ6" s="385"/>
      <c r="JDR6" s="385"/>
      <c r="JDS6" s="385"/>
      <c r="JDT6" s="385"/>
      <c r="JDU6" s="385"/>
      <c r="JDV6" s="385"/>
      <c r="JDW6" s="385"/>
      <c r="JDX6" s="385"/>
      <c r="JDY6" s="385"/>
      <c r="JDZ6" s="385"/>
      <c r="JEA6" s="385"/>
      <c r="JEB6" s="385"/>
      <c r="JEC6" s="385"/>
      <c r="JED6" s="385"/>
      <c r="JEE6" s="385"/>
      <c r="JEF6" s="385"/>
      <c r="JEG6" s="385"/>
      <c r="JEH6" s="385"/>
      <c r="JEI6" s="385"/>
      <c r="JEJ6" s="385"/>
      <c r="JEK6" s="385"/>
      <c r="JEL6" s="385"/>
      <c r="JEM6" s="385"/>
      <c r="JEN6" s="385"/>
      <c r="JEO6" s="385"/>
      <c r="JEP6" s="385"/>
      <c r="JEQ6" s="385"/>
      <c r="JER6" s="385"/>
      <c r="JES6" s="385"/>
      <c r="JET6" s="385"/>
      <c r="JEU6" s="385"/>
      <c r="JEV6" s="385"/>
      <c r="JEW6" s="385"/>
      <c r="JEX6" s="385"/>
      <c r="JEY6" s="385"/>
      <c r="JEZ6" s="385"/>
      <c r="JFA6" s="385"/>
      <c r="JFB6" s="385"/>
      <c r="JFC6" s="385"/>
      <c r="JFD6" s="385"/>
      <c r="JFE6" s="385"/>
      <c r="JFF6" s="385"/>
      <c r="JFG6" s="385"/>
      <c r="JFH6" s="385"/>
      <c r="JFI6" s="385"/>
      <c r="JFJ6" s="385"/>
      <c r="JFK6" s="385"/>
      <c r="JFL6" s="385"/>
      <c r="JFM6" s="385"/>
      <c r="JFN6" s="385"/>
      <c r="JFO6" s="385"/>
      <c r="JFP6" s="385"/>
      <c r="JFQ6" s="385"/>
      <c r="JFR6" s="385"/>
      <c r="JFS6" s="385"/>
      <c r="JFT6" s="385"/>
      <c r="JFU6" s="385"/>
      <c r="JFV6" s="385"/>
      <c r="JFW6" s="385"/>
      <c r="JFX6" s="385"/>
      <c r="JFY6" s="385"/>
      <c r="JFZ6" s="385"/>
      <c r="JGA6" s="385"/>
      <c r="JGB6" s="385"/>
      <c r="JGC6" s="385"/>
      <c r="JGD6" s="385"/>
      <c r="JGE6" s="385"/>
      <c r="JGF6" s="385"/>
      <c r="JGG6" s="385"/>
      <c r="JGH6" s="385"/>
      <c r="JGI6" s="385"/>
      <c r="JGJ6" s="385"/>
      <c r="JGK6" s="385"/>
      <c r="JGL6" s="385"/>
      <c r="JGM6" s="385"/>
      <c r="JGN6" s="385"/>
      <c r="JGO6" s="385"/>
      <c r="JGP6" s="385"/>
      <c r="JGQ6" s="385"/>
      <c r="JGR6" s="385"/>
      <c r="JGS6" s="385"/>
      <c r="JGT6" s="385"/>
      <c r="JGU6" s="385"/>
      <c r="JGV6" s="385"/>
      <c r="JGW6" s="385"/>
      <c r="JGX6" s="385"/>
      <c r="JGY6" s="385"/>
      <c r="JGZ6" s="385"/>
      <c r="JHA6" s="385"/>
      <c r="JHB6" s="385"/>
      <c r="JHC6" s="385"/>
      <c r="JHD6" s="385"/>
      <c r="JHE6" s="385"/>
      <c r="JHF6" s="385"/>
      <c r="JHG6" s="385"/>
      <c r="JHH6" s="385"/>
      <c r="JHI6" s="385"/>
      <c r="JHJ6" s="385"/>
      <c r="JHK6" s="385"/>
      <c r="JHL6" s="385"/>
      <c r="JHM6" s="385"/>
      <c r="JHN6" s="385"/>
      <c r="JHO6" s="385"/>
      <c r="JHP6" s="385"/>
      <c r="JHQ6" s="385"/>
      <c r="JHR6" s="385"/>
      <c r="JHS6" s="385"/>
      <c r="JHT6" s="385"/>
      <c r="JHU6" s="385"/>
      <c r="JHV6" s="385"/>
      <c r="JHW6" s="385"/>
      <c r="JHX6" s="385"/>
      <c r="JHY6" s="385"/>
      <c r="JHZ6" s="385"/>
      <c r="JIA6" s="385"/>
      <c r="JIB6" s="385"/>
      <c r="JIC6" s="385"/>
      <c r="JID6" s="385"/>
      <c r="JIE6" s="385"/>
      <c r="JIF6" s="385"/>
      <c r="JIG6" s="385"/>
      <c r="JIH6" s="385"/>
      <c r="JII6" s="385"/>
      <c r="JIJ6" s="385"/>
      <c r="JIK6" s="385"/>
      <c r="JIL6" s="385"/>
      <c r="JIM6" s="385"/>
      <c r="JIN6" s="385"/>
      <c r="JIO6" s="385"/>
      <c r="JIP6" s="385"/>
      <c r="JIQ6" s="385"/>
      <c r="JIR6" s="385"/>
      <c r="JIS6" s="385"/>
      <c r="JIT6" s="385"/>
      <c r="JIU6" s="385"/>
      <c r="JIV6" s="385"/>
      <c r="JIW6" s="385"/>
      <c r="JIX6" s="385"/>
      <c r="JIY6" s="385"/>
      <c r="JIZ6" s="385"/>
      <c r="JJA6" s="385"/>
      <c r="JJB6" s="385"/>
      <c r="JJC6" s="385"/>
      <c r="JJD6" s="385"/>
      <c r="JJE6" s="385"/>
      <c r="JJF6" s="385"/>
      <c r="JJG6" s="385"/>
      <c r="JJH6" s="385"/>
      <c r="JJI6" s="385"/>
      <c r="JJJ6" s="385"/>
      <c r="JJK6" s="385"/>
      <c r="JJL6" s="385"/>
      <c r="JJM6" s="385"/>
      <c r="JJN6" s="385"/>
      <c r="JJO6" s="385"/>
      <c r="JJP6" s="385"/>
      <c r="JJQ6" s="385"/>
      <c r="JJR6" s="385"/>
      <c r="JJS6" s="385"/>
      <c r="JJT6" s="385"/>
      <c r="JJU6" s="385"/>
      <c r="JJV6" s="385"/>
      <c r="JJW6" s="385"/>
      <c r="JJX6" s="385"/>
      <c r="JJY6" s="385"/>
      <c r="JJZ6" s="385"/>
      <c r="JKA6" s="385"/>
      <c r="JKB6" s="385"/>
      <c r="JKC6" s="385"/>
      <c r="JKD6" s="385"/>
      <c r="JKE6" s="385"/>
      <c r="JKF6" s="385"/>
      <c r="JKG6" s="385"/>
      <c r="JKH6" s="385"/>
      <c r="JKI6" s="385"/>
      <c r="JKJ6" s="385"/>
      <c r="JKK6" s="385"/>
      <c r="JKL6" s="385"/>
      <c r="JKM6" s="385"/>
      <c r="JKN6" s="385"/>
      <c r="JKO6" s="385"/>
      <c r="JKP6" s="385"/>
      <c r="JKQ6" s="385"/>
      <c r="JKR6" s="385"/>
      <c r="JKS6" s="385"/>
      <c r="JKT6" s="385"/>
      <c r="JKU6" s="385"/>
      <c r="JKV6" s="385"/>
      <c r="JKW6" s="385"/>
      <c r="JKX6" s="385"/>
      <c r="JKY6" s="385"/>
      <c r="JKZ6" s="385"/>
      <c r="JLA6" s="385"/>
      <c r="JLB6" s="385"/>
      <c r="JLC6" s="385"/>
      <c r="JLD6" s="385"/>
      <c r="JLE6" s="385"/>
      <c r="JLF6" s="385"/>
      <c r="JLG6" s="385"/>
      <c r="JLH6" s="385"/>
      <c r="JLI6" s="385"/>
      <c r="JLJ6" s="385"/>
      <c r="JLK6" s="385"/>
      <c r="JLL6" s="385"/>
      <c r="JLM6" s="385"/>
      <c r="JLN6" s="385"/>
      <c r="JLO6" s="385"/>
      <c r="JLP6" s="385"/>
      <c r="JLQ6" s="385"/>
      <c r="JLR6" s="385"/>
      <c r="JLS6" s="385"/>
      <c r="JLT6" s="385"/>
      <c r="JLU6" s="385"/>
      <c r="JLV6" s="385"/>
      <c r="JLW6" s="385"/>
      <c r="JLX6" s="385"/>
      <c r="JLY6" s="385"/>
      <c r="JLZ6" s="385"/>
      <c r="JMA6" s="385"/>
      <c r="JMB6" s="385"/>
      <c r="JMC6" s="385"/>
      <c r="JMD6" s="385"/>
      <c r="JME6" s="385"/>
      <c r="JMF6" s="385"/>
      <c r="JMG6" s="385"/>
      <c r="JMH6" s="385"/>
      <c r="JMI6" s="385"/>
      <c r="JMJ6" s="385"/>
      <c r="JMK6" s="385"/>
      <c r="JML6" s="385"/>
      <c r="JMM6" s="385"/>
      <c r="JMN6" s="385"/>
      <c r="JMO6" s="385"/>
      <c r="JMP6" s="385"/>
      <c r="JMQ6" s="385"/>
      <c r="JMR6" s="385"/>
      <c r="JMS6" s="385"/>
      <c r="JMT6" s="385"/>
      <c r="JMU6" s="385"/>
      <c r="JMV6" s="385"/>
      <c r="JMW6" s="385"/>
      <c r="JMX6" s="385"/>
      <c r="JMY6" s="385"/>
      <c r="JMZ6" s="385"/>
      <c r="JNA6" s="385"/>
      <c r="JNB6" s="385"/>
      <c r="JNC6" s="385"/>
      <c r="JND6" s="385"/>
      <c r="JNE6" s="385"/>
      <c r="JNF6" s="385"/>
      <c r="JNG6" s="385"/>
      <c r="JNH6" s="385"/>
      <c r="JNI6" s="385"/>
      <c r="JNJ6" s="385"/>
      <c r="JNK6" s="385"/>
      <c r="JNL6" s="385"/>
      <c r="JNM6" s="385"/>
      <c r="JNN6" s="385"/>
      <c r="JNO6" s="385"/>
      <c r="JNP6" s="385"/>
      <c r="JNQ6" s="385"/>
      <c r="JNR6" s="385"/>
      <c r="JNS6" s="385"/>
      <c r="JNT6" s="385"/>
      <c r="JNU6" s="385"/>
      <c r="JNV6" s="385"/>
      <c r="JNW6" s="385"/>
      <c r="JNX6" s="385"/>
      <c r="JNY6" s="385"/>
      <c r="JNZ6" s="385"/>
      <c r="JOA6" s="385"/>
      <c r="JOB6" s="385"/>
      <c r="JOC6" s="385"/>
      <c r="JOD6" s="385"/>
      <c r="JOE6" s="385"/>
      <c r="JOF6" s="385"/>
      <c r="JOG6" s="385"/>
      <c r="JOH6" s="385"/>
      <c r="JOI6" s="385"/>
      <c r="JOJ6" s="385"/>
      <c r="JOK6" s="385"/>
      <c r="JOL6" s="385"/>
      <c r="JOM6" s="385"/>
      <c r="JON6" s="385"/>
      <c r="JOO6" s="385"/>
      <c r="JOP6" s="385"/>
      <c r="JOQ6" s="385"/>
      <c r="JOR6" s="385"/>
      <c r="JOS6" s="385"/>
      <c r="JOT6" s="385"/>
      <c r="JOU6" s="385"/>
      <c r="JOV6" s="385"/>
      <c r="JOW6" s="385"/>
      <c r="JOX6" s="385"/>
      <c r="JOY6" s="385"/>
      <c r="JOZ6" s="385"/>
      <c r="JPA6" s="385"/>
      <c r="JPB6" s="385"/>
      <c r="JPC6" s="385"/>
      <c r="JPD6" s="385"/>
      <c r="JPE6" s="385"/>
      <c r="JPF6" s="385"/>
      <c r="JPG6" s="385"/>
      <c r="JPH6" s="385"/>
      <c r="JPI6" s="385"/>
      <c r="JPJ6" s="385"/>
      <c r="JPK6" s="385"/>
      <c r="JPL6" s="385"/>
      <c r="JPM6" s="385"/>
      <c r="JPN6" s="385"/>
      <c r="JPO6" s="385"/>
      <c r="JPP6" s="385"/>
      <c r="JPQ6" s="385"/>
      <c r="JPR6" s="385"/>
      <c r="JPS6" s="385"/>
      <c r="JPT6" s="385"/>
      <c r="JPU6" s="385"/>
      <c r="JPV6" s="385"/>
      <c r="JPW6" s="385"/>
      <c r="JPX6" s="385"/>
      <c r="JPY6" s="385"/>
      <c r="JPZ6" s="385"/>
      <c r="JQA6" s="385"/>
      <c r="JQB6" s="385"/>
      <c r="JQC6" s="385"/>
      <c r="JQD6" s="385"/>
      <c r="JQE6" s="385"/>
      <c r="JQF6" s="385"/>
      <c r="JQG6" s="385"/>
      <c r="JQH6" s="385"/>
      <c r="JQI6" s="385"/>
      <c r="JQJ6" s="385"/>
      <c r="JQK6" s="385"/>
      <c r="JQL6" s="385"/>
      <c r="JQM6" s="385"/>
      <c r="JQN6" s="385"/>
      <c r="JQO6" s="385"/>
      <c r="JQP6" s="385"/>
      <c r="JQQ6" s="385"/>
      <c r="JQR6" s="385"/>
      <c r="JQS6" s="385"/>
      <c r="JQT6" s="385"/>
      <c r="JQU6" s="385"/>
      <c r="JQV6" s="385"/>
      <c r="JQW6" s="385"/>
      <c r="JQX6" s="385"/>
      <c r="JQY6" s="385"/>
      <c r="JQZ6" s="385"/>
      <c r="JRA6" s="385"/>
      <c r="JRB6" s="385"/>
      <c r="JRC6" s="385"/>
      <c r="JRD6" s="385"/>
      <c r="JRE6" s="385"/>
      <c r="JRF6" s="385"/>
      <c r="JRG6" s="385"/>
      <c r="JRH6" s="385"/>
      <c r="JRI6" s="385"/>
      <c r="JRJ6" s="385"/>
      <c r="JRK6" s="385"/>
      <c r="JRL6" s="385"/>
      <c r="JRM6" s="385"/>
      <c r="JRN6" s="385"/>
      <c r="JRO6" s="385"/>
      <c r="JRP6" s="385"/>
      <c r="JRQ6" s="385"/>
      <c r="JRR6" s="385"/>
      <c r="JRS6" s="385"/>
      <c r="JRT6" s="385"/>
      <c r="JRU6" s="385"/>
      <c r="JRV6" s="385"/>
      <c r="JRW6" s="385"/>
      <c r="JRX6" s="385"/>
      <c r="JRY6" s="385"/>
      <c r="JRZ6" s="385"/>
      <c r="JSA6" s="385"/>
      <c r="JSB6" s="385"/>
      <c r="JSC6" s="385"/>
      <c r="JSD6" s="385"/>
      <c r="JSE6" s="385"/>
      <c r="JSF6" s="385"/>
      <c r="JSG6" s="385"/>
      <c r="JSH6" s="385"/>
      <c r="JSI6" s="385"/>
      <c r="JSJ6" s="385"/>
      <c r="JSK6" s="385"/>
      <c r="JSL6" s="385"/>
      <c r="JSM6" s="385"/>
      <c r="JSN6" s="385"/>
      <c r="JSO6" s="385"/>
      <c r="JSP6" s="385"/>
      <c r="JSQ6" s="385"/>
      <c r="JSR6" s="385"/>
      <c r="JSS6" s="385"/>
      <c r="JST6" s="385"/>
      <c r="JSU6" s="385"/>
      <c r="JSV6" s="385"/>
      <c r="JSW6" s="385"/>
      <c r="JSX6" s="385"/>
      <c r="JSY6" s="385"/>
      <c r="JSZ6" s="385"/>
      <c r="JTA6" s="385"/>
      <c r="JTB6" s="385"/>
      <c r="JTC6" s="385"/>
      <c r="JTD6" s="385"/>
      <c r="JTE6" s="385"/>
      <c r="JTF6" s="385"/>
      <c r="JTG6" s="385"/>
      <c r="JTH6" s="385"/>
      <c r="JTI6" s="385"/>
      <c r="JTJ6" s="385"/>
      <c r="JTK6" s="385"/>
      <c r="JTL6" s="385"/>
      <c r="JTM6" s="385"/>
      <c r="JTN6" s="385"/>
      <c r="JTO6" s="385"/>
      <c r="JTP6" s="385"/>
      <c r="JTQ6" s="385"/>
      <c r="JTR6" s="385"/>
      <c r="JTS6" s="385"/>
      <c r="JTT6" s="385"/>
      <c r="JTU6" s="385"/>
      <c r="JTV6" s="385"/>
      <c r="JTW6" s="385"/>
      <c r="JTX6" s="385"/>
      <c r="JTY6" s="385"/>
      <c r="JTZ6" s="385"/>
      <c r="JUA6" s="385"/>
      <c r="JUB6" s="385"/>
      <c r="JUC6" s="385"/>
      <c r="JUD6" s="385"/>
      <c r="JUE6" s="385"/>
      <c r="JUF6" s="385"/>
      <c r="JUG6" s="385"/>
      <c r="JUH6" s="385"/>
      <c r="JUI6" s="385"/>
      <c r="JUJ6" s="385"/>
      <c r="JUK6" s="385"/>
      <c r="JUL6" s="385"/>
      <c r="JUM6" s="385"/>
      <c r="JUN6" s="385"/>
      <c r="JUO6" s="385"/>
      <c r="JUP6" s="385"/>
      <c r="JUQ6" s="385"/>
      <c r="JUR6" s="385"/>
      <c r="JUS6" s="385"/>
      <c r="JUT6" s="385"/>
      <c r="JUU6" s="385"/>
      <c r="JUV6" s="385"/>
      <c r="JUW6" s="385"/>
      <c r="JUX6" s="385"/>
      <c r="JUY6" s="385"/>
      <c r="JUZ6" s="385"/>
      <c r="JVA6" s="385"/>
      <c r="JVB6" s="385"/>
      <c r="JVC6" s="385"/>
      <c r="JVD6" s="385"/>
      <c r="JVE6" s="385"/>
      <c r="JVF6" s="385"/>
      <c r="JVG6" s="385"/>
      <c r="JVH6" s="385"/>
      <c r="JVI6" s="385"/>
      <c r="JVJ6" s="385"/>
      <c r="JVK6" s="385"/>
      <c r="JVL6" s="385"/>
      <c r="JVM6" s="385"/>
      <c r="JVN6" s="385"/>
      <c r="JVO6" s="385"/>
      <c r="JVP6" s="385"/>
      <c r="JVQ6" s="385"/>
      <c r="JVR6" s="385"/>
      <c r="JVS6" s="385"/>
      <c r="JVT6" s="385"/>
      <c r="JVU6" s="385"/>
      <c r="JVV6" s="385"/>
      <c r="JVW6" s="385"/>
      <c r="JVX6" s="385"/>
      <c r="JVY6" s="385"/>
      <c r="JVZ6" s="385"/>
      <c r="JWA6" s="385"/>
      <c r="JWB6" s="385"/>
      <c r="JWC6" s="385"/>
      <c r="JWD6" s="385"/>
      <c r="JWE6" s="385"/>
      <c r="JWF6" s="385"/>
      <c r="JWG6" s="385"/>
      <c r="JWH6" s="385"/>
      <c r="JWI6" s="385"/>
      <c r="JWJ6" s="385"/>
      <c r="JWK6" s="385"/>
      <c r="JWL6" s="385"/>
      <c r="JWM6" s="385"/>
      <c r="JWN6" s="385"/>
      <c r="JWO6" s="385"/>
      <c r="JWP6" s="385"/>
      <c r="JWQ6" s="385"/>
      <c r="JWR6" s="385"/>
      <c r="JWS6" s="385"/>
      <c r="JWT6" s="385"/>
      <c r="JWU6" s="385"/>
      <c r="JWV6" s="385"/>
      <c r="JWW6" s="385"/>
      <c r="JWX6" s="385"/>
      <c r="JWY6" s="385"/>
      <c r="JWZ6" s="385"/>
      <c r="JXA6" s="385"/>
      <c r="JXB6" s="385"/>
      <c r="JXC6" s="385"/>
      <c r="JXD6" s="385"/>
      <c r="JXE6" s="385"/>
      <c r="JXF6" s="385"/>
      <c r="JXG6" s="385"/>
      <c r="JXH6" s="385"/>
      <c r="JXI6" s="385"/>
      <c r="JXJ6" s="385"/>
      <c r="JXK6" s="385"/>
      <c r="JXL6" s="385"/>
      <c r="JXM6" s="385"/>
      <c r="JXN6" s="385"/>
      <c r="JXO6" s="385"/>
      <c r="JXP6" s="385"/>
      <c r="JXQ6" s="385"/>
      <c r="JXR6" s="385"/>
      <c r="JXS6" s="385"/>
      <c r="JXT6" s="385"/>
      <c r="JXU6" s="385"/>
      <c r="JXV6" s="385"/>
      <c r="JXW6" s="385"/>
      <c r="JXX6" s="385"/>
      <c r="JXY6" s="385"/>
      <c r="JXZ6" s="385"/>
      <c r="JYA6" s="385"/>
      <c r="JYB6" s="385"/>
      <c r="JYC6" s="385"/>
      <c r="JYD6" s="385"/>
      <c r="JYE6" s="385"/>
      <c r="JYF6" s="385"/>
      <c r="JYG6" s="385"/>
      <c r="JYH6" s="385"/>
      <c r="JYI6" s="385"/>
      <c r="JYJ6" s="385"/>
      <c r="JYK6" s="385"/>
      <c r="JYL6" s="385"/>
      <c r="JYM6" s="385"/>
      <c r="JYN6" s="385"/>
      <c r="JYO6" s="385"/>
      <c r="JYP6" s="385"/>
      <c r="JYQ6" s="385"/>
      <c r="JYR6" s="385"/>
      <c r="JYS6" s="385"/>
      <c r="JYT6" s="385"/>
      <c r="JYU6" s="385"/>
      <c r="JYV6" s="385"/>
      <c r="JYW6" s="385"/>
      <c r="JYX6" s="385"/>
      <c r="JYY6" s="385"/>
      <c r="JYZ6" s="385"/>
      <c r="JZA6" s="385"/>
      <c r="JZB6" s="385"/>
      <c r="JZC6" s="385"/>
      <c r="JZD6" s="385"/>
      <c r="JZE6" s="385"/>
      <c r="JZF6" s="385"/>
      <c r="JZG6" s="385"/>
      <c r="JZH6" s="385"/>
      <c r="JZI6" s="385"/>
      <c r="JZJ6" s="385"/>
      <c r="JZK6" s="385"/>
      <c r="JZL6" s="385"/>
      <c r="JZM6" s="385"/>
      <c r="JZN6" s="385"/>
      <c r="JZO6" s="385"/>
      <c r="JZP6" s="385"/>
      <c r="JZQ6" s="385"/>
      <c r="JZR6" s="385"/>
      <c r="JZS6" s="385"/>
      <c r="JZT6" s="385"/>
      <c r="JZU6" s="385"/>
      <c r="JZV6" s="385"/>
      <c r="JZW6" s="385"/>
      <c r="JZX6" s="385"/>
      <c r="JZY6" s="385"/>
      <c r="JZZ6" s="385"/>
      <c r="KAA6" s="385"/>
      <c r="KAB6" s="385"/>
      <c r="KAC6" s="385"/>
      <c r="KAD6" s="385"/>
      <c r="KAE6" s="385"/>
      <c r="KAF6" s="385"/>
      <c r="KAG6" s="385"/>
      <c r="KAH6" s="385"/>
      <c r="KAI6" s="385"/>
      <c r="KAJ6" s="385"/>
      <c r="KAK6" s="385"/>
      <c r="KAL6" s="385"/>
      <c r="KAM6" s="385"/>
      <c r="KAN6" s="385"/>
      <c r="KAO6" s="385"/>
      <c r="KAP6" s="385"/>
      <c r="KAQ6" s="385"/>
      <c r="KAR6" s="385"/>
      <c r="KAS6" s="385"/>
      <c r="KAT6" s="385"/>
      <c r="KAU6" s="385"/>
      <c r="KAV6" s="385"/>
      <c r="KAW6" s="385"/>
      <c r="KAX6" s="385"/>
      <c r="KAY6" s="385"/>
      <c r="KAZ6" s="385"/>
      <c r="KBA6" s="385"/>
      <c r="KBB6" s="385"/>
      <c r="KBC6" s="385"/>
      <c r="KBD6" s="385"/>
      <c r="KBE6" s="385"/>
      <c r="KBF6" s="385"/>
      <c r="KBG6" s="385"/>
      <c r="KBH6" s="385"/>
      <c r="KBI6" s="385"/>
      <c r="KBJ6" s="385"/>
      <c r="KBK6" s="385"/>
      <c r="KBL6" s="385"/>
      <c r="KBM6" s="385"/>
      <c r="KBN6" s="385"/>
      <c r="KBO6" s="385"/>
      <c r="KBP6" s="385"/>
      <c r="KBQ6" s="385"/>
      <c r="KBR6" s="385"/>
      <c r="KBS6" s="385"/>
      <c r="KBT6" s="385"/>
      <c r="KBU6" s="385"/>
      <c r="KBV6" s="385"/>
      <c r="KBW6" s="385"/>
      <c r="KBX6" s="385"/>
      <c r="KBY6" s="385"/>
      <c r="KBZ6" s="385"/>
      <c r="KCA6" s="385"/>
      <c r="KCB6" s="385"/>
      <c r="KCC6" s="385"/>
      <c r="KCD6" s="385"/>
      <c r="KCE6" s="385"/>
      <c r="KCF6" s="385"/>
      <c r="KCG6" s="385"/>
      <c r="KCH6" s="385"/>
      <c r="KCI6" s="385"/>
      <c r="KCJ6" s="385"/>
      <c r="KCK6" s="385"/>
      <c r="KCL6" s="385"/>
      <c r="KCM6" s="385"/>
      <c r="KCN6" s="385"/>
      <c r="KCO6" s="385"/>
      <c r="KCP6" s="385"/>
      <c r="KCQ6" s="385"/>
      <c r="KCR6" s="385"/>
      <c r="KCS6" s="385"/>
      <c r="KCT6" s="385"/>
      <c r="KCU6" s="385"/>
      <c r="KCV6" s="385"/>
      <c r="KCW6" s="385"/>
      <c r="KCX6" s="385"/>
      <c r="KCY6" s="385"/>
      <c r="KCZ6" s="385"/>
      <c r="KDA6" s="385"/>
      <c r="KDB6" s="385"/>
      <c r="KDC6" s="385"/>
      <c r="KDD6" s="385"/>
      <c r="KDE6" s="385"/>
      <c r="KDF6" s="385"/>
      <c r="KDG6" s="385"/>
      <c r="KDH6" s="385"/>
      <c r="KDI6" s="385"/>
      <c r="KDJ6" s="385"/>
      <c r="KDK6" s="385"/>
      <c r="KDL6" s="385"/>
      <c r="KDM6" s="385"/>
      <c r="KDN6" s="385"/>
      <c r="KDO6" s="385"/>
      <c r="KDP6" s="385"/>
      <c r="KDQ6" s="385"/>
      <c r="KDR6" s="385"/>
      <c r="KDS6" s="385"/>
      <c r="KDT6" s="385"/>
      <c r="KDU6" s="385"/>
      <c r="KDV6" s="385"/>
      <c r="KDW6" s="385"/>
      <c r="KDX6" s="385"/>
      <c r="KDY6" s="385"/>
      <c r="KDZ6" s="385"/>
      <c r="KEA6" s="385"/>
      <c r="KEB6" s="385"/>
      <c r="KEC6" s="385"/>
      <c r="KED6" s="385"/>
      <c r="KEE6" s="385"/>
      <c r="KEF6" s="385"/>
      <c r="KEG6" s="385"/>
      <c r="KEH6" s="385"/>
      <c r="KEI6" s="385"/>
      <c r="KEJ6" s="385"/>
      <c r="KEK6" s="385"/>
      <c r="KEL6" s="385"/>
      <c r="KEM6" s="385"/>
      <c r="KEN6" s="385"/>
      <c r="KEO6" s="385"/>
      <c r="KEP6" s="385"/>
      <c r="KEQ6" s="385"/>
      <c r="KER6" s="385"/>
      <c r="KES6" s="385"/>
      <c r="KET6" s="385"/>
      <c r="KEU6" s="385"/>
      <c r="KEV6" s="385"/>
      <c r="KEW6" s="385"/>
      <c r="KEX6" s="385"/>
      <c r="KEY6" s="385"/>
      <c r="KEZ6" s="385"/>
      <c r="KFA6" s="385"/>
      <c r="KFB6" s="385"/>
      <c r="KFC6" s="385"/>
      <c r="KFD6" s="385"/>
      <c r="KFE6" s="385"/>
      <c r="KFF6" s="385"/>
      <c r="KFG6" s="385"/>
      <c r="KFH6" s="385"/>
      <c r="KFI6" s="385"/>
      <c r="KFJ6" s="385"/>
      <c r="KFK6" s="385"/>
      <c r="KFL6" s="385"/>
      <c r="KFM6" s="385"/>
      <c r="KFN6" s="385"/>
      <c r="KFO6" s="385"/>
      <c r="KFP6" s="385"/>
      <c r="KFQ6" s="385"/>
      <c r="KFR6" s="385"/>
      <c r="KFS6" s="385"/>
      <c r="KFT6" s="385"/>
      <c r="KFU6" s="385"/>
      <c r="KFV6" s="385"/>
      <c r="KFW6" s="385"/>
      <c r="KFX6" s="385"/>
      <c r="KFY6" s="385"/>
      <c r="KFZ6" s="385"/>
      <c r="KGA6" s="385"/>
      <c r="KGB6" s="385"/>
      <c r="KGC6" s="385"/>
      <c r="KGD6" s="385"/>
      <c r="KGE6" s="385"/>
      <c r="KGF6" s="385"/>
      <c r="KGG6" s="385"/>
      <c r="KGH6" s="385"/>
      <c r="KGI6" s="385"/>
      <c r="KGJ6" s="385"/>
      <c r="KGK6" s="385"/>
      <c r="KGL6" s="385"/>
      <c r="KGM6" s="385"/>
      <c r="KGN6" s="385"/>
      <c r="KGO6" s="385"/>
      <c r="KGP6" s="385"/>
      <c r="KGQ6" s="385"/>
      <c r="KGR6" s="385"/>
      <c r="KGS6" s="385"/>
      <c r="KGT6" s="385"/>
      <c r="KGU6" s="385"/>
      <c r="KGV6" s="385"/>
      <c r="KGW6" s="385"/>
      <c r="KGX6" s="385"/>
      <c r="KGY6" s="385"/>
      <c r="KGZ6" s="385"/>
      <c r="KHA6" s="385"/>
      <c r="KHB6" s="385"/>
      <c r="KHC6" s="385"/>
      <c r="KHD6" s="385"/>
      <c r="KHE6" s="385"/>
      <c r="KHF6" s="385"/>
      <c r="KHG6" s="385"/>
      <c r="KHH6" s="385"/>
      <c r="KHI6" s="385"/>
      <c r="KHJ6" s="385"/>
      <c r="KHK6" s="385"/>
      <c r="KHL6" s="385"/>
      <c r="KHM6" s="385"/>
      <c r="KHN6" s="385"/>
      <c r="KHO6" s="385"/>
      <c r="KHP6" s="385"/>
      <c r="KHQ6" s="385"/>
      <c r="KHR6" s="385"/>
      <c r="KHS6" s="385"/>
      <c r="KHT6" s="385"/>
      <c r="KHU6" s="385"/>
      <c r="KHV6" s="385"/>
      <c r="KHW6" s="385"/>
      <c r="KHX6" s="385"/>
      <c r="KHY6" s="385"/>
      <c r="KHZ6" s="385"/>
      <c r="KIA6" s="385"/>
      <c r="KIB6" s="385"/>
      <c r="KIC6" s="385"/>
      <c r="KID6" s="385"/>
      <c r="KIE6" s="385"/>
      <c r="KIF6" s="385"/>
      <c r="KIG6" s="385"/>
      <c r="KIH6" s="385"/>
      <c r="KII6" s="385"/>
      <c r="KIJ6" s="385"/>
      <c r="KIK6" s="385"/>
      <c r="KIL6" s="385"/>
      <c r="KIM6" s="385"/>
      <c r="KIN6" s="385"/>
      <c r="KIO6" s="385"/>
      <c r="KIP6" s="385"/>
      <c r="KIQ6" s="385"/>
      <c r="KIR6" s="385"/>
      <c r="KIS6" s="385"/>
      <c r="KIT6" s="385"/>
      <c r="KIU6" s="385"/>
      <c r="KIV6" s="385"/>
      <c r="KIW6" s="385"/>
      <c r="KIX6" s="385"/>
      <c r="KIY6" s="385"/>
      <c r="KIZ6" s="385"/>
      <c r="KJA6" s="385"/>
      <c r="KJB6" s="385"/>
      <c r="KJC6" s="385"/>
      <c r="KJD6" s="385"/>
      <c r="KJE6" s="385"/>
      <c r="KJF6" s="385"/>
      <c r="KJG6" s="385"/>
      <c r="KJH6" s="385"/>
      <c r="KJI6" s="385"/>
      <c r="KJJ6" s="385"/>
      <c r="KJK6" s="385"/>
      <c r="KJL6" s="385"/>
      <c r="KJM6" s="385"/>
      <c r="KJN6" s="385"/>
      <c r="KJO6" s="385"/>
      <c r="KJP6" s="385"/>
      <c r="KJQ6" s="385"/>
      <c r="KJR6" s="385"/>
      <c r="KJS6" s="385"/>
      <c r="KJT6" s="385"/>
      <c r="KJU6" s="385"/>
      <c r="KJV6" s="385"/>
      <c r="KJW6" s="385"/>
      <c r="KJX6" s="385"/>
      <c r="KJY6" s="385"/>
      <c r="KJZ6" s="385"/>
      <c r="KKA6" s="385"/>
      <c r="KKB6" s="385"/>
      <c r="KKC6" s="385"/>
      <c r="KKD6" s="385"/>
      <c r="KKE6" s="385"/>
      <c r="KKF6" s="385"/>
      <c r="KKG6" s="385"/>
      <c r="KKH6" s="385"/>
      <c r="KKI6" s="385"/>
      <c r="KKJ6" s="385"/>
      <c r="KKK6" s="385"/>
      <c r="KKL6" s="385"/>
      <c r="KKM6" s="385"/>
      <c r="KKN6" s="385"/>
      <c r="KKO6" s="385"/>
      <c r="KKP6" s="385"/>
      <c r="KKQ6" s="385"/>
      <c r="KKR6" s="385"/>
      <c r="KKS6" s="385"/>
      <c r="KKT6" s="385"/>
      <c r="KKU6" s="385"/>
      <c r="KKV6" s="385"/>
      <c r="KKW6" s="385"/>
      <c r="KKX6" s="385"/>
      <c r="KKY6" s="385"/>
      <c r="KKZ6" s="385"/>
      <c r="KLA6" s="385"/>
      <c r="KLB6" s="385"/>
      <c r="KLC6" s="385"/>
      <c r="KLD6" s="385"/>
      <c r="KLE6" s="385"/>
      <c r="KLF6" s="385"/>
      <c r="KLG6" s="385"/>
      <c r="KLH6" s="385"/>
      <c r="KLI6" s="385"/>
      <c r="KLJ6" s="385"/>
      <c r="KLK6" s="385"/>
      <c r="KLL6" s="385"/>
      <c r="KLM6" s="385"/>
      <c r="KLN6" s="385"/>
      <c r="KLO6" s="385"/>
      <c r="KLP6" s="385"/>
      <c r="KLQ6" s="385"/>
      <c r="KLR6" s="385"/>
      <c r="KLS6" s="385"/>
      <c r="KLT6" s="385"/>
      <c r="KLU6" s="385"/>
      <c r="KLV6" s="385"/>
      <c r="KLW6" s="385"/>
      <c r="KLX6" s="385"/>
      <c r="KLY6" s="385"/>
      <c r="KLZ6" s="385"/>
      <c r="KMA6" s="385"/>
      <c r="KMB6" s="385"/>
      <c r="KMC6" s="385"/>
      <c r="KMD6" s="385"/>
      <c r="KME6" s="385"/>
      <c r="KMF6" s="385"/>
      <c r="KMG6" s="385"/>
      <c r="KMH6" s="385"/>
      <c r="KMI6" s="385"/>
      <c r="KMJ6" s="385"/>
      <c r="KMK6" s="385"/>
      <c r="KML6" s="385"/>
      <c r="KMM6" s="385"/>
      <c r="KMN6" s="385"/>
      <c r="KMO6" s="385"/>
      <c r="KMP6" s="385"/>
      <c r="KMQ6" s="385"/>
      <c r="KMR6" s="385"/>
      <c r="KMS6" s="385"/>
      <c r="KMT6" s="385"/>
      <c r="KMU6" s="385"/>
      <c r="KMV6" s="385"/>
      <c r="KMW6" s="385"/>
      <c r="KMX6" s="385"/>
      <c r="KMY6" s="385"/>
      <c r="KMZ6" s="385"/>
      <c r="KNA6" s="385"/>
      <c r="KNB6" s="385"/>
      <c r="KNC6" s="385"/>
      <c r="KND6" s="385"/>
      <c r="KNE6" s="385"/>
      <c r="KNF6" s="385"/>
      <c r="KNG6" s="385"/>
      <c r="KNH6" s="385"/>
      <c r="KNI6" s="385"/>
      <c r="KNJ6" s="385"/>
      <c r="KNK6" s="385"/>
      <c r="KNL6" s="385"/>
      <c r="KNM6" s="385"/>
      <c r="KNN6" s="385"/>
      <c r="KNO6" s="385"/>
      <c r="KNP6" s="385"/>
      <c r="KNQ6" s="385"/>
      <c r="KNR6" s="385"/>
      <c r="KNS6" s="385"/>
      <c r="KNT6" s="385"/>
      <c r="KNU6" s="385"/>
      <c r="KNV6" s="385"/>
      <c r="KNW6" s="385"/>
      <c r="KNX6" s="385"/>
      <c r="KNY6" s="385"/>
      <c r="KNZ6" s="385"/>
      <c r="KOA6" s="385"/>
      <c r="KOB6" s="385"/>
      <c r="KOC6" s="385"/>
      <c r="KOD6" s="385"/>
      <c r="KOE6" s="385"/>
      <c r="KOF6" s="385"/>
      <c r="KOG6" s="385"/>
      <c r="KOH6" s="385"/>
      <c r="KOI6" s="385"/>
      <c r="KOJ6" s="385"/>
      <c r="KOK6" s="385"/>
      <c r="KOL6" s="385"/>
      <c r="KOM6" s="385"/>
      <c r="KON6" s="385"/>
      <c r="KOO6" s="385"/>
      <c r="KOP6" s="385"/>
      <c r="KOQ6" s="385"/>
      <c r="KOR6" s="385"/>
      <c r="KOS6" s="385"/>
      <c r="KOT6" s="385"/>
      <c r="KOU6" s="385"/>
      <c r="KOV6" s="385"/>
      <c r="KOW6" s="385"/>
      <c r="KOX6" s="385"/>
      <c r="KOY6" s="385"/>
      <c r="KOZ6" s="385"/>
      <c r="KPA6" s="385"/>
      <c r="KPB6" s="385"/>
      <c r="KPC6" s="385"/>
      <c r="KPD6" s="385"/>
      <c r="KPE6" s="385"/>
      <c r="KPF6" s="385"/>
      <c r="KPG6" s="385"/>
      <c r="KPH6" s="385"/>
      <c r="KPI6" s="385"/>
      <c r="KPJ6" s="385"/>
      <c r="KPK6" s="385"/>
      <c r="KPL6" s="385"/>
      <c r="KPM6" s="385"/>
      <c r="KPN6" s="385"/>
      <c r="KPO6" s="385"/>
      <c r="KPP6" s="385"/>
      <c r="KPQ6" s="385"/>
      <c r="KPR6" s="385"/>
      <c r="KPS6" s="385"/>
      <c r="KPT6" s="385"/>
      <c r="KPU6" s="385"/>
      <c r="KPV6" s="385"/>
      <c r="KPW6" s="385"/>
      <c r="KPX6" s="385"/>
      <c r="KPY6" s="385"/>
      <c r="KPZ6" s="385"/>
      <c r="KQA6" s="385"/>
      <c r="KQB6" s="385"/>
      <c r="KQC6" s="385"/>
      <c r="KQD6" s="385"/>
      <c r="KQE6" s="385"/>
      <c r="KQF6" s="385"/>
      <c r="KQG6" s="385"/>
      <c r="KQH6" s="385"/>
      <c r="KQI6" s="385"/>
      <c r="KQJ6" s="385"/>
      <c r="KQK6" s="385"/>
      <c r="KQL6" s="385"/>
      <c r="KQM6" s="385"/>
      <c r="KQN6" s="385"/>
      <c r="KQO6" s="385"/>
      <c r="KQP6" s="385"/>
      <c r="KQQ6" s="385"/>
      <c r="KQR6" s="385"/>
      <c r="KQS6" s="385"/>
      <c r="KQT6" s="385"/>
      <c r="KQU6" s="385"/>
      <c r="KQV6" s="385"/>
      <c r="KQW6" s="385"/>
      <c r="KQX6" s="385"/>
      <c r="KQY6" s="385"/>
      <c r="KQZ6" s="385"/>
      <c r="KRA6" s="385"/>
      <c r="KRB6" s="385"/>
      <c r="KRC6" s="385"/>
      <c r="KRD6" s="385"/>
      <c r="KRE6" s="385"/>
      <c r="KRF6" s="385"/>
      <c r="KRG6" s="385"/>
      <c r="KRH6" s="385"/>
      <c r="KRI6" s="385"/>
      <c r="KRJ6" s="385"/>
      <c r="KRK6" s="385"/>
      <c r="KRL6" s="385"/>
      <c r="KRM6" s="385"/>
      <c r="KRN6" s="385"/>
      <c r="KRO6" s="385"/>
      <c r="KRP6" s="385"/>
      <c r="KRQ6" s="385"/>
      <c r="KRR6" s="385"/>
      <c r="KRS6" s="385"/>
      <c r="KRT6" s="385"/>
      <c r="KRU6" s="385"/>
      <c r="KRV6" s="385"/>
      <c r="KRW6" s="385"/>
      <c r="KRX6" s="385"/>
      <c r="KRY6" s="385"/>
      <c r="KRZ6" s="385"/>
      <c r="KSA6" s="385"/>
      <c r="KSB6" s="385"/>
      <c r="KSC6" s="385"/>
      <c r="KSD6" s="385"/>
      <c r="KSE6" s="385"/>
      <c r="KSF6" s="385"/>
      <c r="KSG6" s="385"/>
      <c r="KSH6" s="385"/>
      <c r="KSI6" s="385"/>
      <c r="KSJ6" s="385"/>
      <c r="KSK6" s="385"/>
      <c r="KSL6" s="385"/>
      <c r="KSM6" s="385"/>
      <c r="KSN6" s="385"/>
      <c r="KSO6" s="385"/>
      <c r="KSP6" s="385"/>
      <c r="KSQ6" s="385"/>
      <c r="KSR6" s="385"/>
      <c r="KSS6" s="385"/>
      <c r="KST6" s="385"/>
      <c r="KSU6" s="385"/>
      <c r="KSV6" s="385"/>
      <c r="KSW6" s="385"/>
      <c r="KSX6" s="385"/>
      <c r="KSY6" s="385"/>
      <c r="KSZ6" s="385"/>
      <c r="KTA6" s="385"/>
      <c r="KTB6" s="385"/>
      <c r="KTC6" s="385"/>
      <c r="KTD6" s="385"/>
      <c r="KTE6" s="385"/>
      <c r="KTF6" s="385"/>
      <c r="KTG6" s="385"/>
      <c r="KTH6" s="385"/>
      <c r="KTI6" s="385"/>
      <c r="KTJ6" s="385"/>
      <c r="KTK6" s="385"/>
      <c r="KTL6" s="385"/>
      <c r="KTM6" s="385"/>
      <c r="KTN6" s="385"/>
      <c r="KTO6" s="385"/>
      <c r="KTP6" s="385"/>
      <c r="KTQ6" s="385"/>
      <c r="KTR6" s="385"/>
      <c r="KTS6" s="385"/>
      <c r="KTT6" s="385"/>
      <c r="KTU6" s="385"/>
      <c r="KTV6" s="385"/>
      <c r="KTW6" s="385"/>
      <c r="KTX6" s="385"/>
      <c r="KTY6" s="385"/>
      <c r="KTZ6" s="385"/>
      <c r="KUA6" s="385"/>
      <c r="KUB6" s="385"/>
      <c r="KUC6" s="385"/>
      <c r="KUD6" s="385"/>
      <c r="KUE6" s="385"/>
      <c r="KUF6" s="385"/>
      <c r="KUG6" s="385"/>
      <c r="KUH6" s="385"/>
      <c r="KUI6" s="385"/>
      <c r="KUJ6" s="385"/>
      <c r="KUK6" s="385"/>
      <c r="KUL6" s="385"/>
      <c r="KUM6" s="385"/>
      <c r="KUN6" s="385"/>
      <c r="KUO6" s="385"/>
      <c r="KUP6" s="385"/>
      <c r="KUQ6" s="385"/>
      <c r="KUR6" s="385"/>
      <c r="KUS6" s="385"/>
      <c r="KUT6" s="385"/>
      <c r="KUU6" s="385"/>
      <c r="KUV6" s="385"/>
      <c r="KUW6" s="385"/>
      <c r="KUX6" s="385"/>
      <c r="KUY6" s="385"/>
      <c r="KUZ6" s="385"/>
      <c r="KVA6" s="385"/>
      <c r="KVB6" s="385"/>
      <c r="KVC6" s="385"/>
      <c r="KVD6" s="385"/>
      <c r="KVE6" s="385"/>
      <c r="KVF6" s="385"/>
      <c r="KVG6" s="385"/>
      <c r="KVH6" s="385"/>
      <c r="KVI6" s="385"/>
      <c r="KVJ6" s="385"/>
      <c r="KVK6" s="385"/>
      <c r="KVL6" s="385"/>
      <c r="KVM6" s="385"/>
      <c r="KVN6" s="385"/>
      <c r="KVO6" s="385"/>
      <c r="KVP6" s="385"/>
      <c r="KVQ6" s="385"/>
      <c r="KVR6" s="385"/>
      <c r="KVS6" s="385"/>
      <c r="KVT6" s="385"/>
      <c r="KVU6" s="385"/>
      <c r="KVV6" s="385"/>
      <c r="KVW6" s="385"/>
      <c r="KVX6" s="385"/>
      <c r="KVY6" s="385"/>
      <c r="KVZ6" s="385"/>
      <c r="KWA6" s="385"/>
      <c r="KWB6" s="385"/>
      <c r="KWC6" s="385"/>
      <c r="KWD6" s="385"/>
      <c r="KWE6" s="385"/>
      <c r="KWF6" s="385"/>
      <c r="KWG6" s="385"/>
      <c r="KWH6" s="385"/>
      <c r="KWI6" s="385"/>
      <c r="KWJ6" s="385"/>
      <c r="KWK6" s="385"/>
      <c r="KWL6" s="385"/>
      <c r="KWM6" s="385"/>
      <c r="KWN6" s="385"/>
      <c r="KWO6" s="385"/>
      <c r="KWP6" s="385"/>
      <c r="KWQ6" s="385"/>
      <c r="KWR6" s="385"/>
      <c r="KWS6" s="385"/>
      <c r="KWT6" s="385"/>
      <c r="KWU6" s="385"/>
      <c r="KWV6" s="385"/>
      <c r="KWW6" s="385"/>
      <c r="KWX6" s="385"/>
      <c r="KWY6" s="385"/>
      <c r="KWZ6" s="385"/>
      <c r="KXA6" s="385"/>
      <c r="KXB6" s="385"/>
      <c r="KXC6" s="385"/>
      <c r="KXD6" s="385"/>
      <c r="KXE6" s="385"/>
      <c r="KXF6" s="385"/>
      <c r="KXG6" s="385"/>
      <c r="KXH6" s="385"/>
      <c r="KXI6" s="385"/>
      <c r="KXJ6" s="385"/>
      <c r="KXK6" s="385"/>
      <c r="KXL6" s="385"/>
      <c r="KXM6" s="385"/>
      <c r="KXN6" s="385"/>
      <c r="KXO6" s="385"/>
      <c r="KXP6" s="385"/>
      <c r="KXQ6" s="385"/>
      <c r="KXR6" s="385"/>
      <c r="KXS6" s="385"/>
      <c r="KXT6" s="385"/>
      <c r="KXU6" s="385"/>
      <c r="KXV6" s="385"/>
      <c r="KXW6" s="385"/>
      <c r="KXX6" s="385"/>
      <c r="KXY6" s="385"/>
      <c r="KXZ6" s="385"/>
      <c r="KYA6" s="385"/>
      <c r="KYB6" s="385"/>
      <c r="KYC6" s="385"/>
      <c r="KYD6" s="385"/>
      <c r="KYE6" s="385"/>
      <c r="KYF6" s="385"/>
      <c r="KYG6" s="385"/>
      <c r="KYH6" s="385"/>
      <c r="KYI6" s="385"/>
      <c r="KYJ6" s="385"/>
      <c r="KYK6" s="385"/>
      <c r="KYL6" s="385"/>
      <c r="KYM6" s="385"/>
      <c r="KYN6" s="385"/>
      <c r="KYO6" s="385"/>
      <c r="KYP6" s="385"/>
      <c r="KYQ6" s="385"/>
      <c r="KYR6" s="385"/>
      <c r="KYS6" s="385"/>
      <c r="KYT6" s="385"/>
      <c r="KYU6" s="385"/>
      <c r="KYV6" s="385"/>
      <c r="KYW6" s="385"/>
      <c r="KYX6" s="385"/>
      <c r="KYY6" s="385"/>
      <c r="KYZ6" s="385"/>
      <c r="KZA6" s="385"/>
      <c r="KZB6" s="385"/>
      <c r="KZC6" s="385"/>
      <c r="KZD6" s="385"/>
      <c r="KZE6" s="385"/>
      <c r="KZF6" s="385"/>
      <c r="KZG6" s="385"/>
      <c r="KZH6" s="385"/>
      <c r="KZI6" s="385"/>
      <c r="KZJ6" s="385"/>
      <c r="KZK6" s="385"/>
      <c r="KZL6" s="385"/>
      <c r="KZM6" s="385"/>
      <c r="KZN6" s="385"/>
      <c r="KZO6" s="385"/>
      <c r="KZP6" s="385"/>
      <c r="KZQ6" s="385"/>
      <c r="KZR6" s="385"/>
      <c r="KZS6" s="385"/>
      <c r="KZT6" s="385"/>
      <c r="KZU6" s="385"/>
      <c r="KZV6" s="385"/>
      <c r="KZW6" s="385"/>
      <c r="KZX6" s="385"/>
      <c r="KZY6" s="385"/>
      <c r="KZZ6" s="385"/>
      <c r="LAA6" s="385"/>
      <c r="LAB6" s="385"/>
      <c r="LAC6" s="385"/>
      <c r="LAD6" s="385"/>
      <c r="LAE6" s="385"/>
      <c r="LAF6" s="385"/>
      <c r="LAG6" s="385"/>
      <c r="LAH6" s="385"/>
      <c r="LAI6" s="385"/>
      <c r="LAJ6" s="385"/>
      <c r="LAK6" s="385"/>
      <c r="LAL6" s="385"/>
      <c r="LAM6" s="385"/>
      <c r="LAN6" s="385"/>
      <c r="LAO6" s="385"/>
      <c r="LAP6" s="385"/>
      <c r="LAQ6" s="385"/>
      <c r="LAR6" s="385"/>
      <c r="LAS6" s="385"/>
      <c r="LAT6" s="385"/>
      <c r="LAU6" s="385"/>
      <c r="LAV6" s="385"/>
      <c r="LAW6" s="385"/>
      <c r="LAX6" s="385"/>
      <c r="LAY6" s="385"/>
      <c r="LAZ6" s="385"/>
      <c r="LBA6" s="385"/>
      <c r="LBB6" s="385"/>
      <c r="LBC6" s="385"/>
      <c r="LBD6" s="385"/>
      <c r="LBE6" s="385"/>
      <c r="LBF6" s="385"/>
      <c r="LBG6" s="385"/>
      <c r="LBH6" s="385"/>
      <c r="LBI6" s="385"/>
      <c r="LBJ6" s="385"/>
      <c r="LBK6" s="385"/>
      <c r="LBL6" s="385"/>
      <c r="LBM6" s="385"/>
      <c r="LBN6" s="385"/>
      <c r="LBO6" s="385"/>
      <c r="LBP6" s="385"/>
      <c r="LBQ6" s="385"/>
      <c r="LBR6" s="385"/>
      <c r="LBS6" s="385"/>
      <c r="LBT6" s="385"/>
      <c r="LBU6" s="385"/>
      <c r="LBV6" s="385"/>
      <c r="LBW6" s="385"/>
      <c r="LBX6" s="385"/>
      <c r="LBY6" s="385"/>
      <c r="LBZ6" s="385"/>
      <c r="LCA6" s="385"/>
      <c r="LCB6" s="385"/>
      <c r="LCC6" s="385"/>
      <c r="LCD6" s="385"/>
      <c r="LCE6" s="385"/>
      <c r="LCF6" s="385"/>
      <c r="LCG6" s="385"/>
      <c r="LCH6" s="385"/>
      <c r="LCI6" s="385"/>
      <c r="LCJ6" s="385"/>
      <c r="LCK6" s="385"/>
      <c r="LCL6" s="385"/>
      <c r="LCM6" s="385"/>
      <c r="LCN6" s="385"/>
      <c r="LCO6" s="385"/>
      <c r="LCP6" s="385"/>
      <c r="LCQ6" s="385"/>
      <c r="LCR6" s="385"/>
      <c r="LCS6" s="385"/>
      <c r="LCT6" s="385"/>
      <c r="LCU6" s="385"/>
      <c r="LCV6" s="385"/>
      <c r="LCW6" s="385"/>
      <c r="LCX6" s="385"/>
      <c r="LCY6" s="385"/>
      <c r="LCZ6" s="385"/>
      <c r="LDA6" s="385"/>
      <c r="LDB6" s="385"/>
      <c r="LDC6" s="385"/>
      <c r="LDD6" s="385"/>
      <c r="LDE6" s="385"/>
      <c r="LDF6" s="385"/>
      <c r="LDG6" s="385"/>
      <c r="LDH6" s="385"/>
      <c r="LDI6" s="385"/>
      <c r="LDJ6" s="385"/>
      <c r="LDK6" s="385"/>
      <c r="LDL6" s="385"/>
      <c r="LDM6" s="385"/>
      <c r="LDN6" s="385"/>
      <c r="LDO6" s="385"/>
      <c r="LDP6" s="385"/>
      <c r="LDQ6" s="385"/>
      <c r="LDR6" s="385"/>
      <c r="LDS6" s="385"/>
      <c r="LDT6" s="385"/>
      <c r="LDU6" s="385"/>
      <c r="LDV6" s="385"/>
      <c r="LDW6" s="385"/>
      <c r="LDX6" s="385"/>
      <c r="LDY6" s="385"/>
      <c r="LDZ6" s="385"/>
      <c r="LEA6" s="385"/>
      <c r="LEB6" s="385"/>
      <c r="LEC6" s="385"/>
      <c r="LED6" s="385"/>
      <c r="LEE6" s="385"/>
      <c r="LEF6" s="385"/>
      <c r="LEG6" s="385"/>
      <c r="LEH6" s="385"/>
      <c r="LEI6" s="385"/>
      <c r="LEJ6" s="385"/>
      <c r="LEK6" s="385"/>
      <c r="LEL6" s="385"/>
      <c r="LEM6" s="385"/>
      <c r="LEN6" s="385"/>
      <c r="LEO6" s="385"/>
      <c r="LEP6" s="385"/>
      <c r="LEQ6" s="385"/>
      <c r="LER6" s="385"/>
      <c r="LES6" s="385"/>
      <c r="LET6" s="385"/>
      <c r="LEU6" s="385"/>
      <c r="LEV6" s="385"/>
      <c r="LEW6" s="385"/>
      <c r="LEX6" s="385"/>
      <c r="LEY6" s="385"/>
      <c r="LEZ6" s="385"/>
      <c r="LFA6" s="385"/>
      <c r="LFB6" s="385"/>
      <c r="LFC6" s="385"/>
      <c r="LFD6" s="385"/>
      <c r="LFE6" s="385"/>
      <c r="LFF6" s="385"/>
      <c r="LFG6" s="385"/>
      <c r="LFH6" s="385"/>
      <c r="LFI6" s="385"/>
      <c r="LFJ6" s="385"/>
      <c r="LFK6" s="385"/>
      <c r="LFL6" s="385"/>
      <c r="LFM6" s="385"/>
      <c r="LFN6" s="385"/>
      <c r="LFO6" s="385"/>
      <c r="LFP6" s="385"/>
      <c r="LFQ6" s="385"/>
      <c r="LFR6" s="385"/>
      <c r="LFS6" s="385"/>
      <c r="LFT6" s="385"/>
      <c r="LFU6" s="385"/>
      <c r="LFV6" s="385"/>
      <c r="LFW6" s="385"/>
      <c r="LFX6" s="385"/>
      <c r="LFY6" s="385"/>
      <c r="LFZ6" s="385"/>
      <c r="LGA6" s="385"/>
      <c r="LGB6" s="385"/>
      <c r="LGC6" s="385"/>
      <c r="LGD6" s="385"/>
      <c r="LGE6" s="385"/>
      <c r="LGF6" s="385"/>
      <c r="LGG6" s="385"/>
      <c r="LGH6" s="385"/>
      <c r="LGI6" s="385"/>
      <c r="LGJ6" s="385"/>
      <c r="LGK6" s="385"/>
      <c r="LGL6" s="385"/>
      <c r="LGM6" s="385"/>
      <c r="LGN6" s="385"/>
      <c r="LGO6" s="385"/>
      <c r="LGP6" s="385"/>
      <c r="LGQ6" s="385"/>
      <c r="LGR6" s="385"/>
      <c r="LGS6" s="385"/>
      <c r="LGT6" s="385"/>
      <c r="LGU6" s="385"/>
      <c r="LGV6" s="385"/>
      <c r="LGW6" s="385"/>
      <c r="LGX6" s="385"/>
      <c r="LGY6" s="385"/>
      <c r="LGZ6" s="385"/>
      <c r="LHA6" s="385"/>
      <c r="LHB6" s="385"/>
      <c r="LHC6" s="385"/>
      <c r="LHD6" s="385"/>
      <c r="LHE6" s="385"/>
      <c r="LHF6" s="385"/>
      <c r="LHG6" s="385"/>
      <c r="LHH6" s="385"/>
      <c r="LHI6" s="385"/>
      <c r="LHJ6" s="385"/>
      <c r="LHK6" s="385"/>
      <c r="LHL6" s="385"/>
      <c r="LHM6" s="385"/>
      <c r="LHN6" s="385"/>
      <c r="LHO6" s="385"/>
      <c r="LHP6" s="385"/>
      <c r="LHQ6" s="385"/>
      <c r="LHR6" s="385"/>
      <c r="LHS6" s="385"/>
      <c r="LHT6" s="385"/>
      <c r="LHU6" s="385"/>
      <c r="LHV6" s="385"/>
      <c r="LHW6" s="385"/>
      <c r="LHX6" s="385"/>
      <c r="LHY6" s="385"/>
      <c r="LHZ6" s="385"/>
      <c r="LIA6" s="385"/>
      <c r="LIB6" s="385"/>
      <c r="LIC6" s="385"/>
      <c r="LID6" s="385"/>
      <c r="LIE6" s="385"/>
      <c r="LIF6" s="385"/>
      <c r="LIG6" s="385"/>
      <c r="LIH6" s="385"/>
      <c r="LII6" s="385"/>
      <c r="LIJ6" s="385"/>
      <c r="LIK6" s="385"/>
      <c r="LIL6" s="385"/>
      <c r="LIM6" s="385"/>
      <c r="LIN6" s="385"/>
      <c r="LIO6" s="385"/>
      <c r="LIP6" s="385"/>
      <c r="LIQ6" s="385"/>
      <c r="LIR6" s="385"/>
      <c r="LIS6" s="385"/>
      <c r="LIT6" s="385"/>
      <c r="LIU6" s="385"/>
      <c r="LIV6" s="385"/>
      <c r="LIW6" s="385"/>
      <c r="LIX6" s="385"/>
      <c r="LIY6" s="385"/>
      <c r="LIZ6" s="385"/>
      <c r="LJA6" s="385"/>
      <c r="LJB6" s="385"/>
      <c r="LJC6" s="385"/>
      <c r="LJD6" s="385"/>
      <c r="LJE6" s="385"/>
      <c r="LJF6" s="385"/>
      <c r="LJG6" s="385"/>
      <c r="LJH6" s="385"/>
      <c r="LJI6" s="385"/>
      <c r="LJJ6" s="385"/>
      <c r="LJK6" s="385"/>
      <c r="LJL6" s="385"/>
      <c r="LJM6" s="385"/>
      <c r="LJN6" s="385"/>
      <c r="LJO6" s="385"/>
      <c r="LJP6" s="385"/>
      <c r="LJQ6" s="385"/>
      <c r="LJR6" s="385"/>
      <c r="LJS6" s="385"/>
      <c r="LJT6" s="385"/>
      <c r="LJU6" s="385"/>
      <c r="LJV6" s="385"/>
      <c r="LJW6" s="385"/>
      <c r="LJX6" s="385"/>
      <c r="LJY6" s="385"/>
      <c r="LJZ6" s="385"/>
      <c r="LKA6" s="385"/>
      <c r="LKB6" s="385"/>
      <c r="LKC6" s="385"/>
      <c r="LKD6" s="385"/>
      <c r="LKE6" s="385"/>
      <c r="LKF6" s="385"/>
      <c r="LKG6" s="385"/>
      <c r="LKH6" s="385"/>
      <c r="LKI6" s="385"/>
      <c r="LKJ6" s="385"/>
      <c r="LKK6" s="385"/>
      <c r="LKL6" s="385"/>
      <c r="LKM6" s="385"/>
      <c r="LKN6" s="385"/>
      <c r="LKO6" s="385"/>
      <c r="LKP6" s="385"/>
      <c r="LKQ6" s="385"/>
      <c r="LKR6" s="385"/>
      <c r="LKS6" s="385"/>
      <c r="LKT6" s="385"/>
      <c r="LKU6" s="385"/>
      <c r="LKV6" s="385"/>
      <c r="LKW6" s="385"/>
      <c r="LKX6" s="385"/>
      <c r="LKY6" s="385"/>
      <c r="LKZ6" s="385"/>
      <c r="LLA6" s="385"/>
      <c r="LLB6" s="385"/>
      <c r="LLC6" s="385"/>
      <c r="LLD6" s="385"/>
      <c r="LLE6" s="385"/>
      <c r="LLF6" s="385"/>
      <c r="LLG6" s="385"/>
      <c r="LLH6" s="385"/>
      <c r="LLI6" s="385"/>
      <c r="LLJ6" s="385"/>
      <c r="LLK6" s="385"/>
      <c r="LLL6" s="385"/>
      <c r="LLM6" s="385"/>
      <c r="LLN6" s="385"/>
      <c r="LLO6" s="385"/>
      <c r="LLP6" s="385"/>
      <c r="LLQ6" s="385"/>
      <c r="LLR6" s="385"/>
      <c r="LLS6" s="385"/>
      <c r="LLT6" s="385"/>
      <c r="LLU6" s="385"/>
      <c r="LLV6" s="385"/>
      <c r="LLW6" s="385"/>
      <c r="LLX6" s="385"/>
      <c r="LLY6" s="385"/>
      <c r="LLZ6" s="385"/>
      <c r="LMA6" s="385"/>
      <c r="LMB6" s="385"/>
      <c r="LMC6" s="385"/>
      <c r="LMD6" s="385"/>
      <c r="LME6" s="385"/>
      <c r="LMF6" s="385"/>
      <c r="LMG6" s="385"/>
      <c r="LMH6" s="385"/>
      <c r="LMI6" s="385"/>
      <c r="LMJ6" s="385"/>
      <c r="LMK6" s="385"/>
      <c r="LML6" s="385"/>
      <c r="LMM6" s="385"/>
      <c r="LMN6" s="385"/>
      <c r="LMO6" s="385"/>
      <c r="LMP6" s="385"/>
      <c r="LMQ6" s="385"/>
      <c r="LMR6" s="385"/>
      <c r="LMS6" s="385"/>
      <c r="LMT6" s="385"/>
      <c r="LMU6" s="385"/>
      <c r="LMV6" s="385"/>
      <c r="LMW6" s="385"/>
      <c r="LMX6" s="385"/>
      <c r="LMY6" s="385"/>
      <c r="LMZ6" s="385"/>
      <c r="LNA6" s="385"/>
      <c r="LNB6" s="385"/>
      <c r="LNC6" s="385"/>
      <c r="LND6" s="385"/>
      <c r="LNE6" s="385"/>
      <c r="LNF6" s="385"/>
      <c r="LNG6" s="385"/>
      <c r="LNH6" s="385"/>
      <c r="LNI6" s="385"/>
      <c r="LNJ6" s="385"/>
      <c r="LNK6" s="385"/>
      <c r="LNL6" s="385"/>
      <c r="LNM6" s="385"/>
      <c r="LNN6" s="385"/>
      <c r="LNO6" s="385"/>
      <c r="LNP6" s="385"/>
      <c r="LNQ6" s="385"/>
      <c r="LNR6" s="385"/>
      <c r="LNS6" s="385"/>
      <c r="LNT6" s="385"/>
      <c r="LNU6" s="385"/>
      <c r="LNV6" s="385"/>
      <c r="LNW6" s="385"/>
      <c r="LNX6" s="385"/>
      <c r="LNY6" s="385"/>
      <c r="LNZ6" s="385"/>
      <c r="LOA6" s="385"/>
      <c r="LOB6" s="385"/>
      <c r="LOC6" s="385"/>
      <c r="LOD6" s="385"/>
      <c r="LOE6" s="385"/>
      <c r="LOF6" s="385"/>
      <c r="LOG6" s="385"/>
      <c r="LOH6" s="385"/>
      <c r="LOI6" s="385"/>
      <c r="LOJ6" s="385"/>
      <c r="LOK6" s="385"/>
      <c r="LOL6" s="385"/>
      <c r="LOM6" s="385"/>
      <c r="LON6" s="385"/>
      <c r="LOO6" s="385"/>
      <c r="LOP6" s="385"/>
      <c r="LOQ6" s="385"/>
      <c r="LOR6" s="385"/>
      <c r="LOS6" s="385"/>
      <c r="LOT6" s="385"/>
      <c r="LOU6" s="385"/>
      <c r="LOV6" s="385"/>
      <c r="LOW6" s="385"/>
      <c r="LOX6" s="385"/>
      <c r="LOY6" s="385"/>
      <c r="LOZ6" s="385"/>
      <c r="LPA6" s="385"/>
      <c r="LPB6" s="385"/>
      <c r="LPC6" s="385"/>
      <c r="LPD6" s="385"/>
      <c r="LPE6" s="385"/>
      <c r="LPF6" s="385"/>
      <c r="LPG6" s="385"/>
      <c r="LPH6" s="385"/>
      <c r="LPI6" s="385"/>
      <c r="LPJ6" s="385"/>
      <c r="LPK6" s="385"/>
      <c r="LPL6" s="385"/>
      <c r="LPM6" s="385"/>
      <c r="LPN6" s="385"/>
      <c r="LPO6" s="385"/>
      <c r="LPP6" s="385"/>
      <c r="LPQ6" s="385"/>
      <c r="LPR6" s="385"/>
      <c r="LPS6" s="385"/>
      <c r="LPT6" s="385"/>
      <c r="LPU6" s="385"/>
      <c r="LPV6" s="385"/>
      <c r="LPW6" s="385"/>
      <c r="LPX6" s="385"/>
      <c r="LPY6" s="385"/>
      <c r="LPZ6" s="385"/>
      <c r="LQA6" s="385"/>
      <c r="LQB6" s="385"/>
      <c r="LQC6" s="385"/>
      <c r="LQD6" s="385"/>
      <c r="LQE6" s="385"/>
      <c r="LQF6" s="385"/>
      <c r="LQG6" s="385"/>
      <c r="LQH6" s="385"/>
      <c r="LQI6" s="385"/>
      <c r="LQJ6" s="385"/>
      <c r="LQK6" s="385"/>
      <c r="LQL6" s="385"/>
      <c r="LQM6" s="385"/>
      <c r="LQN6" s="385"/>
      <c r="LQO6" s="385"/>
      <c r="LQP6" s="385"/>
      <c r="LQQ6" s="385"/>
      <c r="LQR6" s="385"/>
      <c r="LQS6" s="385"/>
      <c r="LQT6" s="385"/>
      <c r="LQU6" s="385"/>
      <c r="LQV6" s="385"/>
      <c r="LQW6" s="385"/>
      <c r="LQX6" s="385"/>
      <c r="LQY6" s="385"/>
      <c r="LQZ6" s="385"/>
      <c r="LRA6" s="385"/>
      <c r="LRB6" s="385"/>
      <c r="LRC6" s="385"/>
      <c r="LRD6" s="385"/>
      <c r="LRE6" s="385"/>
      <c r="LRF6" s="385"/>
      <c r="LRG6" s="385"/>
      <c r="LRH6" s="385"/>
      <c r="LRI6" s="385"/>
      <c r="LRJ6" s="385"/>
      <c r="LRK6" s="385"/>
      <c r="LRL6" s="385"/>
      <c r="LRM6" s="385"/>
      <c r="LRN6" s="385"/>
      <c r="LRO6" s="385"/>
      <c r="LRP6" s="385"/>
      <c r="LRQ6" s="385"/>
      <c r="LRR6" s="385"/>
      <c r="LRS6" s="385"/>
      <c r="LRT6" s="385"/>
      <c r="LRU6" s="385"/>
      <c r="LRV6" s="385"/>
      <c r="LRW6" s="385"/>
      <c r="LRX6" s="385"/>
      <c r="LRY6" s="385"/>
      <c r="LRZ6" s="385"/>
      <c r="LSA6" s="385"/>
      <c r="LSB6" s="385"/>
      <c r="LSC6" s="385"/>
      <c r="LSD6" s="385"/>
      <c r="LSE6" s="385"/>
      <c r="LSF6" s="385"/>
      <c r="LSG6" s="385"/>
      <c r="LSH6" s="385"/>
      <c r="LSI6" s="385"/>
      <c r="LSJ6" s="385"/>
      <c r="LSK6" s="385"/>
      <c r="LSL6" s="385"/>
      <c r="LSM6" s="385"/>
      <c r="LSN6" s="385"/>
      <c r="LSO6" s="385"/>
      <c r="LSP6" s="385"/>
      <c r="LSQ6" s="385"/>
      <c r="LSR6" s="385"/>
      <c r="LSS6" s="385"/>
      <c r="LST6" s="385"/>
      <c r="LSU6" s="385"/>
      <c r="LSV6" s="385"/>
      <c r="LSW6" s="385"/>
      <c r="LSX6" s="385"/>
      <c r="LSY6" s="385"/>
      <c r="LSZ6" s="385"/>
      <c r="LTA6" s="385"/>
      <c r="LTB6" s="385"/>
      <c r="LTC6" s="385"/>
      <c r="LTD6" s="385"/>
      <c r="LTE6" s="385"/>
      <c r="LTF6" s="385"/>
      <c r="LTG6" s="385"/>
      <c r="LTH6" s="385"/>
      <c r="LTI6" s="385"/>
      <c r="LTJ6" s="385"/>
      <c r="LTK6" s="385"/>
      <c r="LTL6" s="385"/>
      <c r="LTM6" s="385"/>
      <c r="LTN6" s="385"/>
      <c r="LTO6" s="385"/>
      <c r="LTP6" s="385"/>
      <c r="LTQ6" s="385"/>
      <c r="LTR6" s="385"/>
      <c r="LTS6" s="385"/>
      <c r="LTT6" s="385"/>
      <c r="LTU6" s="385"/>
      <c r="LTV6" s="385"/>
      <c r="LTW6" s="385"/>
      <c r="LTX6" s="385"/>
      <c r="LTY6" s="385"/>
      <c r="LTZ6" s="385"/>
      <c r="LUA6" s="385"/>
      <c r="LUB6" s="385"/>
      <c r="LUC6" s="385"/>
      <c r="LUD6" s="385"/>
      <c r="LUE6" s="385"/>
      <c r="LUF6" s="385"/>
      <c r="LUG6" s="385"/>
      <c r="LUH6" s="385"/>
      <c r="LUI6" s="385"/>
      <c r="LUJ6" s="385"/>
      <c r="LUK6" s="385"/>
      <c r="LUL6" s="385"/>
      <c r="LUM6" s="385"/>
      <c r="LUN6" s="385"/>
      <c r="LUO6" s="385"/>
      <c r="LUP6" s="385"/>
      <c r="LUQ6" s="385"/>
      <c r="LUR6" s="385"/>
      <c r="LUS6" s="385"/>
      <c r="LUT6" s="385"/>
      <c r="LUU6" s="385"/>
      <c r="LUV6" s="385"/>
      <c r="LUW6" s="385"/>
      <c r="LUX6" s="385"/>
      <c r="LUY6" s="385"/>
      <c r="LUZ6" s="385"/>
      <c r="LVA6" s="385"/>
      <c r="LVB6" s="385"/>
      <c r="LVC6" s="385"/>
      <c r="LVD6" s="385"/>
      <c r="LVE6" s="385"/>
      <c r="LVF6" s="385"/>
      <c r="LVG6" s="385"/>
      <c r="LVH6" s="385"/>
      <c r="LVI6" s="385"/>
      <c r="LVJ6" s="385"/>
      <c r="LVK6" s="385"/>
      <c r="LVL6" s="385"/>
      <c r="LVM6" s="385"/>
      <c r="LVN6" s="385"/>
      <c r="LVO6" s="385"/>
      <c r="LVP6" s="385"/>
      <c r="LVQ6" s="385"/>
      <c r="LVR6" s="385"/>
      <c r="LVS6" s="385"/>
      <c r="LVT6" s="385"/>
      <c r="LVU6" s="385"/>
      <c r="LVV6" s="385"/>
      <c r="LVW6" s="385"/>
      <c r="LVX6" s="385"/>
      <c r="LVY6" s="385"/>
      <c r="LVZ6" s="385"/>
      <c r="LWA6" s="385"/>
      <c r="LWB6" s="385"/>
      <c r="LWC6" s="385"/>
      <c r="LWD6" s="385"/>
      <c r="LWE6" s="385"/>
      <c r="LWF6" s="385"/>
      <c r="LWG6" s="385"/>
      <c r="LWH6" s="385"/>
      <c r="LWI6" s="385"/>
      <c r="LWJ6" s="385"/>
      <c r="LWK6" s="385"/>
      <c r="LWL6" s="385"/>
      <c r="LWM6" s="385"/>
      <c r="LWN6" s="385"/>
      <c r="LWO6" s="385"/>
      <c r="LWP6" s="385"/>
      <c r="LWQ6" s="385"/>
      <c r="LWR6" s="385"/>
      <c r="LWS6" s="385"/>
      <c r="LWT6" s="385"/>
      <c r="LWU6" s="385"/>
      <c r="LWV6" s="385"/>
      <c r="LWW6" s="385"/>
      <c r="LWX6" s="385"/>
      <c r="LWY6" s="385"/>
      <c r="LWZ6" s="385"/>
      <c r="LXA6" s="385"/>
      <c r="LXB6" s="385"/>
      <c r="LXC6" s="385"/>
      <c r="LXD6" s="385"/>
      <c r="LXE6" s="385"/>
      <c r="LXF6" s="385"/>
      <c r="LXG6" s="385"/>
      <c r="LXH6" s="385"/>
      <c r="LXI6" s="385"/>
      <c r="LXJ6" s="385"/>
      <c r="LXK6" s="385"/>
      <c r="LXL6" s="385"/>
      <c r="LXM6" s="385"/>
      <c r="LXN6" s="385"/>
      <c r="LXO6" s="385"/>
      <c r="LXP6" s="385"/>
      <c r="LXQ6" s="385"/>
      <c r="LXR6" s="385"/>
      <c r="LXS6" s="385"/>
      <c r="LXT6" s="385"/>
      <c r="LXU6" s="385"/>
      <c r="LXV6" s="385"/>
      <c r="LXW6" s="385"/>
      <c r="LXX6" s="385"/>
      <c r="LXY6" s="385"/>
      <c r="LXZ6" s="385"/>
      <c r="LYA6" s="385"/>
      <c r="LYB6" s="385"/>
      <c r="LYC6" s="385"/>
      <c r="LYD6" s="385"/>
      <c r="LYE6" s="385"/>
      <c r="LYF6" s="385"/>
      <c r="LYG6" s="385"/>
      <c r="LYH6" s="385"/>
      <c r="LYI6" s="385"/>
      <c r="LYJ6" s="385"/>
      <c r="LYK6" s="385"/>
      <c r="LYL6" s="385"/>
      <c r="LYM6" s="385"/>
      <c r="LYN6" s="385"/>
      <c r="LYO6" s="385"/>
      <c r="LYP6" s="385"/>
      <c r="LYQ6" s="385"/>
      <c r="LYR6" s="385"/>
      <c r="LYS6" s="385"/>
      <c r="LYT6" s="385"/>
      <c r="LYU6" s="385"/>
      <c r="LYV6" s="385"/>
      <c r="LYW6" s="385"/>
      <c r="LYX6" s="385"/>
      <c r="LYY6" s="385"/>
      <c r="LYZ6" s="385"/>
      <c r="LZA6" s="385"/>
      <c r="LZB6" s="385"/>
      <c r="LZC6" s="385"/>
      <c r="LZD6" s="385"/>
      <c r="LZE6" s="385"/>
      <c r="LZF6" s="385"/>
      <c r="LZG6" s="385"/>
      <c r="LZH6" s="385"/>
      <c r="LZI6" s="385"/>
      <c r="LZJ6" s="385"/>
      <c r="LZK6" s="385"/>
      <c r="LZL6" s="385"/>
      <c r="LZM6" s="385"/>
      <c r="LZN6" s="385"/>
      <c r="LZO6" s="385"/>
      <c r="LZP6" s="385"/>
      <c r="LZQ6" s="385"/>
      <c r="LZR6" s="385"/>
      <c r="LZS6" s="385"/>
      <c r="LZT6" s="385"/>
      <c r="LZU6" s="385"/>
      <c r="LZV6" s="385"/>
      <c r="LZW6" s="385"/>
      <c r="LZX6" s="385"/>
      <c r="LZY6" s="385"/>
      <c r="LZZ6" s="385"/>
      <c r="MAA6" s="385"/>
      <c r="MAB6" s="385"/>
      <c r="MAC6" s="385"/>
      <c r="MAD6" s="385"/>
      <c r="MAE6" s="385"/>
      <c r="MAF6" s="385"/>
      <c r="MAG6" s="385"/>
      <c r="MAH6" s="385"/>
      <c r="MAI6" s="385"/>
      <c r="MAJ6" s="385"/>
      <c r="MAK6" s="385"/>
      <c r="MAL6" s="385"/>
      <c r="MAM6" s="385"/>
      <c r="MAN6" s="385"/>
      <c r="MAO6" s="385"/>
      <c r="MAP6" s="385"/>
      <c r="MAQ6" s="385"/>
      <c r="MAR6" s="385"/>
      <c r="MAS6" s="385"/>
      <c r="MAT6" s="385"/>
      <c r="MAU6" s="385"/>
      <c r="MAV6" s="385"/>
      <c r="MAW6" s="385"/>
      <c r="MAX6" s="385"/>
      <c r="MAY6" s="385"/>
      <c r="MAZ6" s="385"/>
      <c r="MBA6" s="385"/>
      <c r="MBB6" s="385"/>
      <c r="MBC6" s="385"/>
      <c r="MBD6" s="385"/>
      <c r="MBE6" s="385"/>
      <c r="MBF6" s="385"/>
      <c r="MBG6" s="385"/>
      <c r="MBH6" s="385"/>
      <c r="MBI6" s="385"/>
      <c r="MBJ6" s="385"/>
      <c r="MBK6" s="385"/>
      <c r="MBL6" s="385"/>
      <c r="MBM6" s="385"/>
      <c r="MBN6" s="385"/>
      <c r="MBO6" s="385"/>
      <c r="MBP6" s="385"/>
      <c r="MBQ6" s="385"/>
      <c r="MBR6" s="385"/>
      <c r="MBS6" s="385"/>
      <c r="MBT6" s="385"/>
      <c r="MBU6" s="385"/>
      <c r="MBV6" s="385"/>
      <c r="MBW6" s="385"/>
      <c r="MBX6" s="385"/>
      <c r="MBY6" s="385"/>
      <c r="MBZ6" s="385"/>
      <c r="MCA6" s="385"/>
      <c r="MCB6" s="385"/>
      <c r="MCC6" s="385"/>
      <c r="MCD6" s="385"/>
      <c r="MCE6" s="385"/>
      <c r="MCF6" s="385"/>
      <c r="MCG6" s="385"/>
      <c r="MCH6" s="385"/>
      <c r="MCI6" s="385"/>
      <c r="MCJ6" s="385"/>
      <c r="MCK6" s="385"/>
      <c r="MCL6" s="385"/>
      <c r="MCM6" s="385"/>
      <c r="MCN6" s="385"/>
      <c r="MCO6" s="385"/>
      <c r="MCP6" s="385"/>
      <c r="MCQ6" s="385"/>
      <c r="MCR6" s="385"/>
      <c r="MCS6" s="385"/>
      <c r="MCT6" s="385"/>
      <c r="MCU6" s="385"/>
      <c r="MCV6" s="385"/>
      <c r="MCW6" s="385"/>
      <c r="MCX6" s="385"/>
      <c r="MCY6" s="385"/>
      <c r="MCZ6" s="385"/>
      <c r="MDA6" s="385"/>
      <c r="MDB6" s="385"/>
      <c r="MDC6" s="385"/>
      <c r="MDD6" s="385"/>
      <c r="MDE6" s="385"/>
      <c r="MDF6" s="385"/>
      <c r="MDG6" s="385"/>
      <c r="MDH6" s="385"/>
      <c r="MDI6" s="385"/>
      <c r="MDJ6" s="385"/>
      <c r="MDK6" s="385"/>
      <c r="MDL6" s="385"/>
      <c r="MDM6" s="385"/>
      <c r="MDN6" s="385"/>
      <c r="MDO6" s="385"/>
      <c r="MDP6" s="385"/>
      <c r="MDQ6" s="385"/>
      <c r="MDR6" s="385"/>
      <c r="MDS6" s="385"/>
      <c r="MDT6" s="385"/>
      <c r="MDU6" s="385"/>
      <c r="MDV6" s="385"/>
      <c r="MDW6" s="385"/>
      <c r="MDX6" s="385"/>
      <c r="MDY6" s="385"/>
      <c r="MDZ6" s="385"/>
      <c r="MEA6" s="385"/>
      <c r="MEB6" s="385"/>
      <c r="MEC6" s="385"/>
      <c r="MED6" s="385"/>
      <c r="MEE6" s="385"/>
      <c r="MEF6" s="385"/>
      <c r="MEG6" s="385"/>
      <c r="MEH6" s="385"/>
      <c r="MEI6" s="385"/>
      <c r="MEJ6" s="385"/>
      <c r="MEK6" s="385"/>
      <c r="MEL6" s="385"/>
      <c r="MEM6" s="385"/>
      <c r="MEN6" s="385"/>
      <c r="MEO6" s="385"/>
      <c r="MEP6" s="385"/>
      <c r="MEQ6" s="385"/>
      <c r="MER6" s="385"/>
      <c r="MES6" s="385"/>
      <c r="MET6" s="385"/>
      <c r="MEU6" s="385"/>
      <c r="MEV6" s="385"/>
      <c r="MEW6" s="385"/>
      <c r="MEX6" s="385"/>
      <c r="MEY6" s="385"/>
      <c r="MEZ6" s="385"/>
      <c r="MFA6" s="385"/>
      <c r="MFB6" s="385"/>
      <c r="MFC6" s="385"/>
      <c r="MFD6" s="385"/>
      <c r="MFE6" s="385"/>
      <c r="MFF6" s="385"/>
      <c r="MFG6" s="385"/>
      <c r="MFH6" s="385"/>
      <c r="MFI6" s="385"/>
      <c r="MFJ6" s="385"/>
      <c r="MFK6" s="385"/>
      <c r="MFL6" s="385"/>
      <c r="MFM6" s="385"/>
      <c r="MFN6" s="385"/>
      <c r="MFO6" s="385"/>
      <c r="MFP6" s="385"/>
      <c r="MFQ6" s="385"/>
      <c r="MFR6" s="385"/>
      <c r="MFS6" s="385"/>
      <c r="MFT6" s="385"/>
      <c r="MFU6" s="385"/>
      <c r="MFV6" s="385"/>
      <c r="MFW6" s="385"/>
      <c r="MFX6" s="385"/>
      <c r="MFY6" s="385"/>
      <c r="MFZ6" s="385"/>
      <c r="MGA6" s="385"/>
      <c r="MGB6" s="385"/>
      <c r="MGC6" s="385"/>
      <c r="MGD6" s="385"/>
      <c r="MGE6" s="385"/>
      <c r="MGF6" s="385"/>
      <c r="MGG6" s="385"/>
      <c r="MGH6" s="385"/>
      <c r="MGI6" s="385"/>
      <c r="MGJ6" s="385"/>
      <c r="MGK6" s="385"/>
      <c r="MGL6" s="385"/>
      <c r="MGM6" s="385"/>
      <c r="MGN6" s="385"/>
      <c r="MGO6" s="385"/>
      <c r="MGP6" s="385"/>
      <c r="MGQ6" s="385"/>
      <c r="MGR6" s="385"/>
      <c r="MGS6" s="385"/>
      <c r="MGT6" s="385"/>
      <c r="MGU6" s="385"/>
      <c r="MGV6" s="385"/>
      <c r="MGW6" s="385"/>
      <c r="MGX6" s="385"/>
      <c r="MGY6" s="385"/>
      <c r="MGZ6" s="385"/>
      <c r="MHA6" s="385"/>
      <c r="MHB6" s="385"/>
      <c r="MHC6" s="385"/>
      <c r="MHD6" s="385"/>
      <c r="MHE6" s="385"/>
      <c r="MHF6" s="385"/>
      <c r="MHG6" s="385"/>
      <c r="MHH6" s="385"/>
      <c r="MHI6" s="385"/>
      <c r="MHJ6" s="385"/>
      <c r="MHK6" s="385"/>
      <c r="MHL6" s="385"/>
      <c r="MHM6" s="385"/>
      <c r="MHN6" s="385"/>
      <c r="MHO6" s="385"/>
      <c r="MHP6" s="385"/>
      <c r="MHQ6" s="385"/>
      <c r="MHR6" s="385"/>
      <c r="MHS6" s="385"/>
      <c r="MHT6" s="385"/>
      <c r="MHU6" s="385"/>
      <c r="MHV6" s="385"/>
      <c r="MHW6" s="385"/>
      <c r="MHX6" s="385"/>
      <c r="MHY6" s="385"/>
      <c r="MHZ6" s="385"/>
      <c r="MIA6" s="385"/>
      <c r="MIB6" s="385"/>
      <c r="MIC6" s="385"/>
      <c r="MID6" s="385"/>
      <c r="MIE6" s="385"/>
      <c r="MIF6" s="385"/>
      <c r="MIG6" s="385"/>
      <c r="MIH6" s="385"/>
      <c r="MII6" s="385"/>
      <c r="MIJ6" s="385"/>
      <c r="MIK6" s="385"/>
      <c r="MIL6" s="385"/>
      <c r="MIM6" s="385"/>
      <c r="MIN6" s="385"/>
      <c r="MIO6" s="385"/>
      <c r="MIP6" s="385"/>
      <c r="MIQ6" s="385"/>
      <c r="MIR6" s="385"/>
      <c r="MIS6" s="385"/>
      <c r="MIT6" s="385"/>
      <c r="MIU6" s="385"/>
      <c r="MIV6" s="385"/>
      <c r="MIW6" s="385"/>
      <c r="MIX6" s="385"/>
      <c r="MIY6" s="385"/>
      <c r="MIZ6" s="385"/>
      <c r="MJA6" s="385"/>
      <c r="MJB6" s="385"/>
      <c r="MJC6" s="385"/>
      <c r="MJD6" s="385"/>
      <c r="MJE6" s="385"/>
      <c r="MJF6" s="385"/>
      <c r="MJG6" s="385"/>
      <c r="MJH6" s="385"/>
      <c r="MJI6" s="385"/>
      <c r="MJJ6" s="385"/>
      <c r="MJK6" s="385"/>
      <c r="MJL6" s="385"/>
      <c r="MJM6" s="385"/>
      <c r="MJN6" s="385"/>
      <c r="MJO6" s="385"/>
      <c r="MJP6" s="385"/>
      <c r="MJQ6" s="385"/>
      <c r="MJR6" s="385"/>
      <c r="MJS6" s="385"/>
      <c r="MJT6" s="385"/>
      <c r="MJU6" s="385"/>
      <c r="MJV6" s="385"/>
      <c r="MJW6" s="385"/>
      <c r="MJX6" s="385"/>
      <c r="MJY6" s="385"/>
      <c r="MJZ6" s="385"/>
      <c r="MKA6" s="385"/>
      <c r="MKB6" s="385"/>
      <c r="MKC6" s="385"/>
      <c r="MKD6" s="385"/>
      <c r="MKE6" s="385"/>
      <c r="MKF6" s="385"/>
      <c r="MKG6" s="385"/>
      <c r="MKH6" s="385"/>
      <c r="MKI6" s="385"/>
      <c r="MKJ6" s="385"/>
      <c r="MKK6" s="385"/>
      <c r="MKL6" s="385"/>
      <c r="MKM6" s="385"/>
      <c r="MKN6" s="385"/>
      <c r="MKO6" s="385"/>
      <c r="MKP6" s="385"/>
      <c r="MKQ6" s="385"/>
      <c r="MKR6" s="385"/>
      <c r="MKS6" s="385"/>
      <c r="MKT6" s="385"/>
      <c r="MKU6" s="385"/>
      <c r="MKV6" s="385"/>
      <c r="MKW6" s="385"/>
      <c r="MKX6" s="385"/>
      <c r="MKY6" s="385"/>
      <c r="MKZ6" s="385"/>
      <c r="MLA6" s="385"/>
      <c r="MLB6" s="385"/>
      <c r="MLC6" s="385"/>
      <c r="MLD6" s="385"/>
      <c r="MLE6" s="385"/>
      <c r="MLF6" s="385"/>
      <c r="MLG6" s="385"/>
      <c r="MLH6" s="385"/>
      <c r="MLI6" s="385"/>
      <c r="MLJ6" s="385"/>
      <c r="MLK6" s="385"/>
      <c r="MLL6" s="385"/>
      <c r="MLM6" s="385"/>
      <c r="MLN6" s="385"/>
      <c r="MLO6" s="385"/>
      <c r="MLP6" s="385"/>
      <c r="MLQ6" s="385"/>
      <c r="MLR6" s="385"/>
      <c r="MLS6" s="385"/>
      <c r="MLT6" s="385"/>
      <c r="MLU6" s="385"/>
      <c r="MLV6" s="385"/>
      <c r="MLW6" s="385"/>
      <c r="MLX6" s="385"/>
      <c r="MLY6" s="385"/>
      <c r="MLZ6" s="385"/>
      <c r="MMA6" s="385"/>
      <c r="MMB6" s="385"/>
      <c r="MMC6" s="385"/>
      <c r="MMD6" s="385"/>
      <c r="MME6" s="385"/>
      <c r="MMF6" s="385"/>
      <c r="MMG6" s="385"/>
      <c r="MMH6" s="385"/>
      <c r="MMI6" s="385"/>
      <c r="MMJ6" s="385"/>
      <c r="MMK6" s="385"/>
      <c r="MML6" s="385"/>
      <c r="MMM6" s="385"/>
      <c r="MMN6" s="385"/>
      <c r="MMO6" s="385"/>
      <c r="MMP6" s="385"/>
      <c r="MMQ6" s="385"/>
      <c r="MMR6" s="385"/>
      <c r="MMS6" s="385"/>
      <c r="MMT6" s="385"/>
      <c r="MMU6" s="385"/>
      <c r="MMV6" s="385"/>
      <c r="MMW6" s="385"/>
      <c r="MMX6" s="385"/>
      <c r="MMY6" s="385"/>
      <c r="MMZ6" s="385"/>
      <c r="MNA6" s="385"/>
      <c r="MNB6" s="385"/>
      <c r="MNC6" s="385"/>
      <c r="MND6" s="385"/>
      <c r="MNE6" s="385"/>
      <c r="MNF6" s="385"/>
      <c r="MNG6" s="385"/>
      <c r="MNH6" s="385"/>
      <c r="MNI6" s="385"/>
      <c r="MNJ6" s="385"/>
      <c r="MNK6" s="385"/>
      <c r="MNL6" s="385"/>
      <c r="MNM6" s="385"/>
      <c r="MNN6" s="385"/>
      <c r="MNO6" s="385"/>
      <c r="MNP6" s="385"/>
      <c r="MNQ6" s="385"/>
      <c r="MNR6" s="385"/>
      <c r="MNS6" s="385"/>
      <c r="MNT6" s="385"/>
      <c r="MNU6" s="385"/>
      <c r="MNV6" s="385"/>
      <c r="MNW6" s="385"/>
      <c r="MNX6" s="385"/>
      <c r="MNY6" s="385"/>
      <c r="MNZ6" s="385"/>
      <c r="MOA6" s="385"/>
      <c r="MOB6" s="385"/>
      <c r="MOC6" s="385"/>
      <c r="MOD6" s="385"/>
      <c r="MOE6" s="385"/>
      <c r="MOF6" s="385"/>
      <c r="MOG6" s="385"/>
      <c r="MOH6" s="385"/>
      <c r="MOI6" s="385"/>
      <c r="MOJ6" s="385"/>
      <c r="MOK6" s="385"/>
      <c r="MOL6" s="385"/>
      <c r="MOM6" s="385"/>
      <c r="MON6" s="385"/>
      <c r="MOO6" s="385"/>
      <c r="MOP6" s="385"/>
      <c r="MOQ6" s="385"/>
      <c r="MOR6" s="385"/>
      <c r="MOS6" s="385"/>
      <c r="MOT6" s="385"/>
      <c r="MOU6" s="385"/>
      <c r="MOV6" s="385"/>
      <c r="MOW6" s="385"/>
      <c r="MOX6" s="385"/>
      <c r="MOY6" s="385"/>
      <c r="MOZ6" s="385"/>
      <c r="MPA6" s="385"/>
      <c r="MPB6" s="385"/>
      <c r="MPC6" s="385"/>
      <c r="MPD6" s="385"/>
      <c r="MPE6" s="385"/>
      <c r="MPF6" s="385"/>
      <c r="MPG6" s="385"/>
      <c r="MPH6" s="385"/>
      <c r="MPI6" s="385"/>
      <c r="MPJ6" s="385"/>
      <c r="MPK6" s="385"/>
      <c r="MPL6" s="385"/>
      <c r="MPM6" s="385"/>
      <c r="MPN6" s="385"/>
      <c r="MPO6" s="385"/>
      <c r="MPP6" s="385"/>
      <c r="MPQ6" s="385"/>
      <c r="MPR6" s="385"/>
      <c r="MPS6" s="385"/>
      <c r="MPT6" s="385"/>
      <c r="MPU6" s="385"/>
      <c r="MPV6" s="385"/>
      <c r="MPW6" s="385"/>
      <c r="MPX6" s="385"/>
      <c r="MPY6" s="385"/>
      <c r="MPZ6" s="385"/>
      <c r="MQA6" s="385"/>
      <c r="MQB6" s="385"/>
      <c r="MQC6" s="385"/>
      <c r="MQD6" s="385"/>
      <c r="MQE6" s="385"/>
      <c r="MQF6" s="385"/>
      <c r="MQG6" s="385"/>
      <c r="MQH6" s="385"/>
      <c r="MQI6" s="385"/>
      <c r="MQJ6" s="385"/>
      <c r="MQK6" s="385"/>
      <c r="MQL6" s="385"/>
      <c r="MQM6" s="385"/>
      <c r="MQN6" s="385"/>
      <c r="MQO6" s="385"/>
      <c r="MQP6" s="385"/>
      <c r="MQQ6" s="385"/>
      <c r="MQR6" s="385"/>
      <c r="MQS6" s="385"/>
      <c r="MQT6" s="385"/>
      <c r="MQU6" s="385"/>
      <c r="MQV6" s="385"/>
      <c r="MQW6" s="385"/>
      <c r="MQX6" s="385"/>
      <c r="MQY6" s="385"/>
      <c r="MQZ6" s="385"/>
      <c r="MRA6" s="385"/>
      <c r="MRB6" s="385"/>
      <c r="MRC6" s="385"/>
      <c r="MRD6" s="385"/>
      <c r="MRE6" s="385"/>
      <c r="MRF6" s="385"/>
      <c r="MRG6" s="385"/>
      <c r="MRH6" s="385"/>
      <c r="MRI6" s="385"/>
      <c r="MRJ6" s="385"/>
      <c r="MRK6" s="385"/>
      <c r="MRL6" s="385"/>
      <c r="MRM6" s="385"/>
      <c r="MRN6" s="385"/>
      <c r="MRO6" s="385"/>
      <c r="MRP6" s="385"/>
      <c r="MRQ6" s="385"/>
      <c r="MRR6" s="385"/>
      <c r="MRS6" s="385"/>
      <c r="MRT6" s="385"/>
      <c r="MRU6" s="385"/>
      <c r="MRV6" s="385"/>
      <c r="MRW6" s="385"/>
      <c r="MRX6" s="385"/>
      <c r="MRY6" s="385"/>
      <c r="MRZ6" s="385"/>
      <c r="MSA6" s="385"/>
      <c r="MSB6" s="385"/>
      <c r="MSC6" s="385"/>
      <c r="MSD6" s="385"/>
      <c r="MSE6" s="385"/>
      <c r="MSF6" s="385"/>
      <c r="MSG6" s="385"/>
      <c r="MSH6" s="385"/>
      <c r="MSI6" s="385"/>
      <c r="MSJ6" s="385"/>
      <c r="MSK6" s="385"/>
      <c r="MSL6" s="385"/>
      <c r="MSM6" s="385"/>
      <c r="MSN6" s="385"/>
      <c r="MSO6" s="385"/>
      <c r="MSP6" s="385"/>
      <c r="MSQ6" s="385"/>
      <c r="MSR6" s="385"/>
      <c r="MSS6" s="385"/>
      <c r="MST6" s="385"/>
      <c r="MSU6" s="385"/>
      <c r="MSV6" s="385"/>
      <c r="MSW6" s="385"/>
      <c r="MSX6" s="385"/>
      <c r="MSY6" s="385"/>
      <c r="MSZ6" s="385"/>
      <c r="MTA6" s="385"/>
      <c r="MTB6" s="385"/>
      <c r="MTC6" s="385"/>
      <c r="MTD6" s="385"/>
      <c r="MTE6" s="385"/>
      <c r="MTF6" s="385"/>
      <c r="MTG6" s="385"/>
      <c r="MTH6" s="385"/>
      <c r="MTI6" s="385"/>
      <c r="MTJ6" s="385"/>
      <c r="MTK6" s="385"/>
      <c r="MTL6" s="385"/>
      <c r="MTM6" s="385"/>
      <c r="MTN6" s="385"/>
      <c r="MTO6" s="385"/>
      <c r="MTP6" s="385"/>
      <c r="MTQ6" s="385"/>
      <c r="MTR6" s="385"/>
      <c r="MTS6" s="385"/>
      <c r="MTT6" s="385"/>
      <c r="MTU6" s="385"/>
      <c r="MTV6" s="385"/>
      <c r="MTW6" s="385"/>
      <c r="MTX6" s="385"/>
      <c r="MTY6" s="385"/>
      <c r="MTZ6" s="385"/>
      <c r="MUA6" s="385"/>
      <c r="MUB6" s="385"/>
      <c r="MUC6" s="385"/>
      <c r="MUD6" s="385"/>
      <c r="MUE6" s="385"/>
      <c r="MUF6" s="385"/>
      <c r="MUG6" s="385"/>
      <c r="MUH6" s="385"/>
      <c r="MUI6" s="385"/>
      <c r="MUJ6" s="385"/>
      <c r="MUK6" s="385"/>
      <c r="MUL6" s="385"/>
      <c r="MUM6" s="385"/>
      <c r="MUN6" s="385"/>
      <c r="MUO6" s="385"/>
      <c r="MUP6" s="385"/>
      <c r="MUQ6" s="385"/>
      <c r="MUR6" s="385"/>
      <c r="MUS6" s="385"/>
      <c r="MUT6" s="385"/>
      <c r="MUU6" s="385"/>
      <c r="MUV6" s="385"/>
      <c r="MUW6" s="385"/>
      <c r="MUX6" s="385"/>
      <c r="MUY6" s="385"/>
      <c r="MUZ6" s="385"/>
      <c r="MVA6" s="385"/>
      <c r="MVB6" s="385"/>
      <c r="MVC6" s="385"/>
      <c r="MVD6" s="385"/>
      <c r="MVE6" s="385"/>
      <c r="MVF6" s="385"/>
      <c r="MVG6" s="385"/>
      <c r="MVH6" s="385"/>
      <c r="MVI6" s="385"/>
      <c r="MVJ6" s="385"/>
      <c r="MVK6" s="385"/>
      <c r="MVL6" s="385"/>
      <c r="MVM6" s="385"/>
      <c r="MVN6" s="385"/>
      <c r="MVO6" s="385"/>
      <c r="MVP6" s="385"/>
      <c r="MVQ6" s="385"/>
      <c r="MVR6" s="385"/>
      <c r="MVS6" s="385"/>
      <c r="MVT6" s="385"/>
      <c r="MVU6" s="385"/>
      <c r="MVV6" s="385"/>
      <c r="MVW6" s="385"/>
      <c r="MVX6" s="385"/>
      <c r="MVY6" s="385"/>
      <c r="MVZ6" s="385"/>
      <c r="MWA6" s="385"/>
      <c r="MWB6" s="385"/>
      <c r="MWC6" s="385"/>
      <c r="MWD6" s="385"/>
      <c r="MWE6" s="385"/>
      <c r="MWF6" s="385"/>
      <c r="MWG6" s="385"/>
      <c r="MWH6" s="385"/>
      <c r="MWI6" s="385"/>
      <c r="MWJ6" s="385"/>
      <c r="MWK6" s="385"/>
      <c r="MWL6" s="385"/>
      <c r="MWM6" s="385"/>
      <c r="MWN6" s="385"/>
      <c r="MWO6" s="385"/>
      <c r="MWP6" s="385"/>
      <c r="MWQ6" s="385"/>
      <c r="MWR6" s="385"/>
      <c r="MWS6" s="385"/>
      <c r="MWT6" s="385"/>
      <c r="MWU6" s="385"/>
      <c r="MWV6" s="385"/>
      <c r="MWW6" s="385"/>
      <c r="MWX6" s="385"/>
      <c r="MWY6" s="385"/>
      <c r="MWZ6" s="385"/>
      <c r="MXA6" s="385"/>
      <c r="MXB6" s="385"/>
      <c r="MXC6" s="385"/>
      <c r="MXD6" s="385"/>
      <c r="MXE6" s="385"/>
      <c r="MXF6" s="385"/>
      <c r="MXG6" s="385"/>
      <c r="MXH6" s="385"/>
      <c r="MXI6" s="385"/>
      <c r="MXJ6" s="385"/>
      <c r="MXK6" s="385"/>
      <c r="MXL6" s="385"/>
      <c r="MXM6" s="385"/>
      <c r="MXN6" s="385"/>
      <c r="MXO6" s="385"/>
      <c r="MXP6" s="385"/>
      <c r="MXQ6" s="385"/>
      <c r="MXR6" s="385"/>
      <c r="MXS6" s="385"/>
      <c r="MXT6" s="385"/>
      <c r="MXU6" s="385"/>
      <c r="MXV6" s="385"/>
      <c r="MXW6" s="385"/>
      <c r="MXX6" s="385"/>
      <c r="MXY6" s="385"/>
      <c r="MXZ6" s="385"/>
      <c r="MYA6" s="385"/>
      <c r="MYB6" s="385"/>
      <c r="MYC6" s="385"/>
      <c r="MYD6" s="385"/>
      <c r="MYE6" s="385"/>
      <c r="MYF6" s="385"/>
      <c r="MYG6" s="385"/>
      <c r="MYH6" s="385"/>
      <c r="MYI6" s="385"/>
      <c r="MYJ6" s="385"/>
      <c r="MYK6" s="385"/>
      <c r="MYL6" s="385"/>
      <c r="MYM6" s="385"/>
      <c r="MYN6" s="385"/>
      <c r="MYO6" s="385"/>
      <c r="MYP6" s="385"/>
      <c r="MYQ6" s="385"/>
      <c r="MYR6" s="385"/>
      <c r="MYS6" s="385"/>
      <c r="MYT6" s="385"/>
      <c r="MYU6" s="385"/>
      <c r="MYV6" s="385"/>
      <c r="MYW6" s="385"/>
      <c r="MYX6" s="385"/>
      <c r="MYY6" s="385"/>
      <c r="MYZ6" s="385"/>
      <c r="MZA6" s="385"/>
      <c r="MZB6" s="385"/>
      <c r="MZC6" s="385"/>
      <c r="MZD6" s="385"/>
      <c r="MZE6" s="385"/>
      <c r="MZF6" s="385"/>
      <c r="MZG6" s="385"/>
      <c r="MZH6" s="385"/>
      <c r="MZI6" s="385"/>
      <c r="MZJ6" s="385"/>
      <c r="MZK6" s="385"/>
      <c r="MZL6" s="385"/>
      <c r="MZM6" s="385"/>
      <c r="MZN6" s="385"/>
      <c r="MZO6" s="385"/>
      <c r="MZP6" s="385"/>
      <c r="MZQ6" s="385"/>
      <c r="MZR6" s="385"/>
      <c r="MZS6" s="385"/>
      <c r="MZT6" s="385"/>
      <c r="MZU6" s="385"/>
      <c r="MZV6" s="385"/>
      <c r="MZW6" s="385"/>
      <c r="MZX6" s="385"/>
      <c r="MZY6" s="385"/>
      <c r="MZZ6" s="385"/>
      <c r="NAA6" s="385"/>
      <c r="NAB6" s="385"/>
      <c r="NAC6" s="385"/>
      <c r="NAD6" s="385"/>
      <c r="NAE6" s="385"/>
      <c r="NAF6" s="385"/>
      <c r="NAG6" s="385"/>
      <c r="NAH6" s="385"/>
      <c r="NAI6" s="385"/>
      <c r="NAJ6" s="385"/>
      <c r="NAK6" s="385"/>
      <c r="NAL6" s="385"/>
      <c r="NAM6" s="385"/>
      <c r="NAN6" s="385"/>
      <c r="NAO6" s="385"/>
      <c r="NAP6" s="385"/>
      <c r="NAQ6" s="385"/>
      <c r="NAR6" s="385"/>
      <c r="NAS6" s="385"/>
      <c r="NAT6" s="385"/>
      <c r="NAU6" s="385"/>
      <c r="NAV6" s="385"/>
      <c r="NAW6" s="385"/>
      <c r="NAX6" s="385"/>
      <c r="NAY6" s="385"/>
      <c r="NAZ6" s="385"/>
      <c r="NBA6" s="385"/>
      <c r="NBB6" s="385"/>
      <c r="NBC6" s="385"/>
      <c r="NBD6" s="385"/>
      <c r="NBE6" s="385"/>
      <c r="NBF6" s="385"/>
      <c r="NBG6" s="385"/>
      <c r="NBH6" s="385"/>
      <c r="NBI6" s="385"/>
      <c r="NBJ6" s="385"/>
      <c r="NBK6" s="385"/>
      <c r="NBL6" s="385"/>
      <c r="NBM6" s="385"/>
      <c r="NBN6" s="385"/>
      <c r="NBO6" s="385"/>
      <c r="NBP6" s="385"/>
      <c r="NBQ6" s="385"/>
      <c r="NBR6" s="385"/>
      <c r="NBS6" s="385"/>
      <c r="NBT6" s="385"/>
      <c r="NBU6" s="385"/>
      <c r="NBV6" s="385"/>
      <c r="NBW6" s="385"/>
      <c r="NBX6" s="385"/>
      <c r="NBY6" s="385"/>
      <c r="NBZ6" s="385"/>
      <c r="NCA6" s="385"/>
      <c r="NCB6" s="385"/>
      <c r="NCC6" s="385"/>
      <c r="NCD6" s="385"/>
      <c r="NCE6" s="385"/>
      <c r="NCF6" s="385"/>
      <c r="NCG6" s="385"/>
      <c r="NCH6" s="385"/>
      <c r="NCI6" s="385"/>
      <c r="NCJ6" s="385"/>
      <c r="NCK6" s="385"/>
      <c r="NCL6" s="385"/>
      <c r="NCM6" s="385"/>
      <c r="NCN6" s="385"/>
      <c r="NCO6" s="385"/>
      <c r="NCP6" s="385"/>
      <c r="NCQ6" s="385"/>
      <c r="NCR6" s="385"/>
      <c r="NCS6" s="385"/>
      <c r="NCT6" s="385"/>
      <c r="NCU6" s="385"/>
      <c r="NCV6" s="385"/>
      <c r="NCW6" s="385"/>
      <c r="NCX6" s="385"/>
      <c r="NCY6" s="385"/>
      <c r="NCZ6" s="385"/>
      <c r="NDA6" s="385"/>
      <c r="NDB6" s="385"/>
      <c r="NDC6" s="385"/>
      <c r="NDD6" s="385"/>
      <c r="NDE6" s="385"/>
      <c r="NDF6" s="385"/>
      <c r="NDG6" s="385"/>
      <c r="NDH6" s="385"/>
      <c r="NDI6" s="385"/>
      <c r="NDJ6" s="385"/>
      <c r="NDK6" s="385"/>
      <c r="NDL6" s="385"/>
      <c r="NDM6" s="385"/>
      <c r="NDN6" s="385"/>
      <c r="NDO6" s="385"/>
      <c r="NDP6" s="385"/>
      <c r="NDQ6" s="385"/>
      <c r="NDR6" s="385"/>
      <c r="NDS6" s="385"/>
      <c r="NDT6" s="385"/>
      <c r="NDU6" s="385"/>
      <c r="NDV6" s="385"/>
      <c r="NDW6" s="385"/>
      <c r="NDX6" s="385"/>
      <c r="NDY6" s="385"/>
      <c r="NDZ6" s="385"/>
      <c r="NEA6" s="385"/>
      <c r="NEB6" s="385"/>
      <c r="NEC6" s="385"/>
      <c r="NED6" s="385"/>
      <c r="NEE6" s="385"/>
      <c r="NEF6" s="385"/>
      <c r="NEG6" s="385"/>
      <c r="NEH6" s="385"/>
      <c r="NEI6" s="385"/>
      <c r="NEJ6" s="385"/>
      <c r="NEK6" s="385"/>
      <c r="NEL6" s="385"/>
      <c r="NEM6" s="385"/>
      <c r="NEN6" s="385"/>
      <c r="NEO6" s="385"/>
      <c r="NEP6" s="385"/>
      <c r="NEQ6" s="385"/>
      <c r="NER6" s="385"/>
      <c r="NES6" s="385"/>
      <c r="NET6" s="385"/>
      <c r="NEU6" s="385"/>
      <c r="NEV6" s="385"/>
      <c r="NEW6" s="385"/>
      <c r="NEX6" s="385"/>
      <c r="NEY6" s="385"/>
      <c r="NEZ6" s="385"/>
      <c r="NFA6" s="385"/>
      <c r="NFB6" s="385"/>
      <c r="NFC6" s="385"/>
      <c r="NFD6" s="385"/>
      <c r="NFE6" s="385"/>
      <c r="NFF6" s="385"/>
      <c r="NFG6" s="385"/>
      <c r="NFH6" s="385"/>
      <c r="NFI6" s="385"/>
      <c r="NFJ6" s="385"/>
      <c r="NFK6" s="385"/>
      <c r="NFL6" s="385"/>
      <c r="NFM6" s="385"/>
      <c r="NFN6" s="385"/>
      <c r="NFO6" s="385"/>
      <c r="NFP6" s="385"/>
      <c r="NFQ6" s="385"/>
      <c r="NFR6" s="385"/>
      <c r="NFS6" s="385"/>
      <c r="NFT6" s="385"/>
      <c r="NFU6" s="385"/>
      <c r="NFV6" s="385"/>
      <c r="NFW6" s="385"/>
      <c r="NFX6" s="385"/>
      <c r="NFY6" s="385"/>
      <c r="NFZ6" s="385"/>
      <c r="NGA6" s="385"/>
      <c r="NGB6" s="385"/>
      <c r="NGC6" s="385"/>
      <c r="NGD6" s="385"/>
      <c r="NGE6" s="385"/>
      <c r="NGF6" s="385"/>
      <c r="NGG6" s="385"/>
      <c r="NGH6" s="385"/>
      <c r="NGI6" s="385"/>
      <c r="NGJ6" s="385"/>
      <c r="NGK6" s="385"/>
      <c r="NGL6" s="385"/>
      <c r="NGM6" s="385"/>
      <c r="NGN6" s="385"/>
      <c r="NGO6" s="385"/>
      <c r="NGP6" s="385"/>
      <c r="NGQ6" s="385"/>
      <c r="NGR6" s="385"/>
      <c r="NGS6" s="385"/>
      <c r="NGT6" s="385"/>
      <c r="NGU6" s="385"/>
      <c r="NGV6" s="385"/>
      <c r="NGW6" s="385"/>
      <c r="NGX6" s="385"/>
      <c r="NGY6" s="385"/>
      <c r="NGZ6" s="385"/>
      <c r="NHA6" s="385"/>
      <c r="NHB6" s="385"/>
      <c r="NHC6" s="385"/>
      <c r="NHD6" s="385"/>
      <c r="NHE6" s="385"/>
      <c r="NHF6" s="385"/>
      <c r="NHG6" s="385"/>
      <c r="NHH6" s="385"/>
      <c r="NHI6" s="385"/>
      <c r="NHJ6" s="385"/>
      <c r="NHK6" s="385"/>
      <c r="NHL6" s="385"/>
      <c r="NHM6" s="385"/>
      <c r="NHN6" s="385"/>
      <c r="NHO6" s="385"/>
      <c r="NHP6" s="385"/>
      <c r="NHQ6" s="385"/>
      <c r="NHR6" s="385"/>
      <c r="NHS6" s="385"/>
      <c r="NHT6" s="385"/>
      <c r="NHU6" s="385"/>
      <c r="NHV6" s="385"/>
      <c r="NHW6" s="385"/>
      <c r="NHX6" s="385"/>
      <c r="NHY6" s="385"/>
      <c r="NHZ6" s="385"/>
      <c r="NIA6" s="385"/>
      <c r="NIB6" s="385"/>
      <c r="NIC6" s="385"/>
      <c r="NID6" s="385"/>
      <c r="NIE6" s="385"/>
      <c r="NIF6" s="385"/>
      <c r="NIG6" s="385"/>
      <c r="NIH6" s="385"/>
      <c r="NII6" s="385"/>
      <c r="NIJ6" s="385"/>
      <c r="NIK6" s="385"/>
      <c r="NIL6" s="385"/>
      <c r="NIM6" s="385"/>
      <c r="NIN6" s="385"/>
      <c r="NIO6" s="385"/>
      <c r="NIP6" s="385"/>
      <c r="NIQ6" s="385"/>
      <c r="NIR6" s="385"/>
      <c r="NIS6" s="385"/>
      <c r="NIT6" s="385"/>
      <c r="NIU6" s="385"/>
      <c r="NIV6" s="385"/>
      <c r="NIW6" s="385"/>
      <c r="NIX6" s="385"/>
      <c r="NIY6" s="385"/>
      <c r="NIZ6" s="385"/>
      <c r="NJA6" s="385"/>
      <c r="NJB6" s="385"/>
      <c r="NJC6" s="385"/>
      <c r="NJD6" s="385"/>
      <c r="NJE6" s="385"/>
      <c r="NJF6" s="385"/>
      <c r="NJG6" s="385"/>
      <c r="NJH6" s="385"/>
      <c r="NJI6" s="385"/>
      <c r="NJJ6" s="385"/>
      <c r="NJK6" s="385"/>
      <c r="NJL6" s="385"/>
      <c r="NJM6" s="385"/>
      <c r="NJN6" s="385"/>
      <c r="NJO6" s="385"/>
      <c r="NJP6" s="385"/>
      <c r="NJQ6" s="385"/>
      <c r="NJR6" s="385"/>
      <c r="NJS6" s="385"/>
      <c r="NJT6" s="385"/>
      <c r="NJU6" s="385"/>
      <c r="NJV6" s="385"/>
      <c r="NJW6" s="385"/>
      <c r="NJX6" s="385"/>
      <c r="NJY6" s="385"/>
      <c r="NJZ6" s="385"/>
      <c r="NKA6" s="385"/>
      <c r="NKB6" s="385"/>
      <c r="NKC6" s="385"/>
      <c r="NKD6" s="385"/>
      <c r="NKE6" s="385"/>
      <c r="NKF6" s="385"/>
      <c r="NKG6" s="385"/>
      <c r="NKH6" s="385"/>
      <c r="NKI6" s="385"/>
      <c r="NKJ6" s="385"/>
      <c r="NKK6" s="385"/>
      <c r="NKL6" s="385"/>
      <c r="NKM6" s="385"/>
      <c r="NKN6" s="385"/>
      <c r="NKO6" s="385"/>
      <c r="NKP6" s="385"/>
      <c r="NKQ6" s="385"/>
      <c r="NKR6" s="385"/>
      <c r="NKS6" s="385"/>
      <c r="NKT6" s="385"/>
      <c r="NKU6" s="385"/>
      <c r="NKV6" s="385"/>
      <c r="NKW6" s="385"/>
      <c r="NKX6" s="385"/>
      <c r="NKY6" s="385"/>
      <c r="NKZ6" s="385"/>
      <c r="NLA6" s="385"/>
      <c r="NLB6" s="385"/>
      <c r="NLC6" s="385"/>
      <c r="NLD6" s="385"/>
      <c r="NLE6" s="385"/>
      <c r="NLF6" s="385"/>
      <c r="NLG6" s="385"/>
      <c r="NLH6" s="385"/>
      <c r="NLI6" s="385"/>
      <c r="NLJ6" s="385"/>
      <c r="NLK6" s="385"/>
      <c r="NLL6" s="385"/>
      <c r="NLM6" s="385"/>
      <c r="NLN6" s="385"/>
      <c r="NLO6" s="385"/>
      <c r="NLP6" s="385"/>
      <c r="NLQ6" s="385"/>
      <c r="NLR6" s="385"/>
      <c r="NLS6" s="385"/>
      <c r="NLT6" s="385"/>
      <c r="NLU6" s="385"/>
      <c r="NLV6" s="385"/>
      <c r="NLW6" s="385"/>
      <c r="NLX6" s="385"/>
      <c r="NLY6" s="385"/>
      <c r="NLZ6" s="385"/>
      <c r="NMA6" s="385"/>
      <c r="NMB6" s="385"/>
      <c r="NMC6" s="385"/>
      <c r="NMD6" s="385"/>
      <c r="NME6" s="385"/>
      <c r="NMF6" s="385"/>
      <c r="NMG6" s="385"/>
      <c r="NMH6" s="385"/>
      <c r="NMI6" s="385"/>
      <c r="NMJ6" s="385"/>
      <c r="NMK6" s="385"/>
      <c r="NML6" s="385"/>
      <c r="NMM6" s="385"/>
      <c r="NMN6" s="385"/>
      <c r="NMO6" s="385"/>
      <c r="NMP6" s="385"/>
      <c r="NMQ6" s="385"/>
      <c r="NMR6" s="385"/>
      <c r="NMS6" s="385"/>
      <c r="NMT6" s="385"/>
      <c r="NMU6" s="385"/>
      <c r="NMV6" s="385"/>
      <c r="NMW6" s="385"/>
      <c r="NMX6" s="385"/>
      <c r="NMY6" s="385"/>
      <c r="NMZ6" s="385"/>
      <c r="NNA6" s="385"/>
      <c r="NNB6" s="385"/>
      <c r="NNC6" s="385"/>
      <c r="NND6" s="385"/>
      <c r="NNE6" s="385"/>
      <c r="NNF6" s="385"/>
      <c r="NNG6" s="385"/>
      <c r="NNH6" s="385"/>
      <c r="NNI6" s="385"/>
      <c r="NNJ6" s="385"/>
      <c r="NNK6" s="385"/>
      <c r="NNL6" s="385"/>
      <c r="NNM6" s="385"/>
      <c r="NNN6" s="385"/>
      <c r="NNO6" s="385"/>
      <c r="NNP6" s="385"/>
      <c r="NNQ6" s="385"/>
      <c r="NNR6" s="385"/>
      <c r="NNS6" s="385"/>
      <c r="NNT6" s="385"/>
      <c r="NNU6" s="385"/>
      <c r="NNV6" s="385"/>
      <c r="NNW6" s="385"/>
      <c r="NNX6" s="385"/>
      <c r="NNY6" s="385"/>
      <c r="NNZ6" s="385"/>
      <c r="NOA6" s="385"/>
      <c r="NOB6" s="385"/>
      <c r="NOC6" s="385"/>
      <c r="NOD6" s="385"/>
      <c r="NOE6" s="385"/>
      <c r="NOF6" s="385"/>
      <c r="NOG6" s="385"/>
      <c r="NOH6" s="385"/>
      <c r="NOI6" s="385"/>
      <c r="NOJ6" s="385"/>
      <c r="NOK6" s="385"/>
      <c r="NOL6" s="385"/>
      <c r="NOM6" s="385"/>
      <c r="NON6" s="385"/>
      <c r="NOO6" s="385"/>
      <c r="NOP6" s="385"/>
      <c r="NOQ6" s="385"/>
      <c r="NOR6" s="385"/>
      <c r="NOS6" s="385"/>
      <c r="NOT6" s="385"/>
      <c r="NOU6" s="385"/>
      <c r="NOV6" s="385"/>
      <c r="NOW6" s="385"/>
      <c r="NOX6" s="385"/>
      <c r="NOY6" s="385"/>
      <c r="NOZ6" s="385"/>
      <c r="NPA6" s="385"/>
      <c r="NPB6" s="385"/>
      <c r="NPC6" s="385"/>
      <c r="NPD6" s="385"/>
      <c r="NPE6" s="385"/>
      <c r="NPF6" s="385"/>
      <c r="NPG6" s="385"/>
      <c r="NPH6" s="385"/>
      <c r="NPI6" s="385"/>
      <c r="NPJ6" s="385"/>
      <c r="NPK6" s="385"/>
      <c r="NPL6" s="385"/>
      <c r="NPM6" s="385"/>
      <c r="NPN6" s="385"/>
      <c r="NPO6" s="385"/>
      <c r="NPP6" s="385"/>
      <c r="NPQ6" s="385"/>
      <c r="NPR6" s="385"/>
      <c r="NPS6" s="385"/>
      <c r="NPT6" s="385"/>
      <c r="NPU6" s="385"/>
      <c r="NPV6" s="385"/>
      <c r="NPW6" s="385"/>
      <c r="NPX6" s="385"/>
      <c r="NPY6" s="385"/>
      <c r="NPZ6" s="385"/>
      <c r="NQA6" s="385"/>
      <c r="NQB6" s="385"/>
      <c r="NQC6" s="385"/>
      <c r="NQD6" s="385"/>
      <c r="NQE6" s="385"/>
      <c r="NQF6" s="385"/>
      <c r="NQG6" s="385"/>
      <c r="NQH6" s="385"/>
      <c r="NQI6" s="385"/>
      <c r="NQJ6" s="385"/>
      <c r="NQK6" s="385"/>
      <c r="NQL6" s="385"/>
      <c r="NQM6" s="385"/>
      <c r="NQN6" s="385"/>
      <c r="NQO6" s="385"/>
      <c r="NQP6" s="385"/>
      <c r="NQQ6" s="385"/>
      <c r="NQR6" s="385"/>
      <c r="NQS6" s="385"/>
      <c r="NQT6" s="385"/>
      <c r="NQU6" s="385"/>
      <c r="NQV6" s="385"/>
      <c r="NQW6" s="385"/>
      <c r="NQX6" s="385"/>
      <c r="NQY6" s="385"/>
      <c r="NQZ6" s="385"/>
      <c r="NRA6" s="385"/>
      <c r="NRB6" s="385"/>
      <c r="NRC6" s="385"/>
      <c r="NRD6" s="385"/>
      <c r="NRE6" s="385"/>
      <c r="NRF6" s="385"/>
      <c r="NRG6" s="385"/>
      <c r="NRH6" s="385"/>
      <c r="NRI6" s="385"/>
      <c r="NRJ6" s="385"/>
      <c r="NRK6" s="385"/>
      <c r="NRL6" s="385"/>
      <c r="NRM6" s="385"/>
      <c r="NRN6" s="385"/>
      <c r="NRO6" s="385"/>
      <c r="NRP6" s="385"/>
      <c r="NRQ6" s="385"/>
      <c r="NRR6" s="385"/>
      <c r="NRS6" s="385"/>
      <c r="NRT6" s="385"/>
      <c r="NRU6" s="385"/>
      <c r="NRV6" s="385"/>
      <c r="NRW6" s="385"/>
      <c r="NRX6" s="385"/>
      <c r="NRY6" s="385"/>
      <c r="NRZ6" s="385"/>
      <c r="NSA6" s="385"/>
      <c r="NSB6" s="385"/>
      <c r="NSC6" s="385"/>
      <c r="NSD6" s="385"/>
      <c r="NSE6" s="385"/>
      <c r="NSF6" s="385"/>
      <c r="NSG6" s="385"/>
      <c r="NSH6" s="385"/>
      <c r="NSI6" s="385"/>
      <c r="NSJ6" s="385"/>
      <c r="NSK6" s="385"/>
      <c r="NSL6" s="385"/>
      <c r="NSM6" s="385"/>
      <c r="NSN6" s="385"/>
      <c r="NSO6" s="385"/>
      <c r="NSP6" s="385"/>
      <c r="NSQ6" s="385"/>
      <c r="NSR6" s="385"/>
      <c r="NSS6" s="385"/>
      <c r="NST6" s="385"/>
      <c r="NSU6" s="385"/>
      <c r="NSV6" s="385"/>
      <c r="NSW6" s="385"/>
      <c r="NSX6" s="385"/>
      <c r="NSY6" s="385"/>
      <c r="NSZ6" s="385"/>
      <c r="NTA6" s="385"/>
      <c r="NTB6" s="385"/>
      <c r="NTC6" s="385"/>
      <c r="NTD6" s="385"/>
      <c r="NTE6" s="385"/>
      <c r="NTF6" s="385"/>
      <c r="NTG6" s="385"/>
      <c r="NTH6" s="385"/>
      <c r="NTI6" s="385"/>
      <c r="NTJ6" s="385"/>
      <c r="NTK6" s="385"/>
      <c r="NTL6" s="385"/>
      <c r="NTM6" s="385"/>
      <c r="NTN6" s="385"/>
      <c r="NTO6" s="385"/>
      <c r="NTP6" s="385"/>
      <c r="NTQ6" s="385"/>
      <c r="NTR6" s="385"/>
      <c r="NTS6" s="385"/>
      <c r="NTT6" s="385"/>
      <c r="NTU6" s="385"/>
      <c r="NTV6" s="385"/>
      <c r="NTW6" s="385"/>
      <c r="NTX6" s="385"/>
      <c r="NTY6" s="385"/>
      <c r="NTZ6" s="385"/>
      <c r="NUA6" s="385"/>
      <c r="NUB6" s="385"/>
      <c r="NUC6" s="385"/>
      <c r="NUD6" s="385"/>
      <c r="NUE6" s="385"/>
      <c r="NUF6" s="385"/>
      <c r="NUG6" s="385"/>
      <c r="NUH6" s="385"/>
      <c r="NUI6" s="385"/>
      <c r="NUJ6" s="385"/>
      <c r="NUK6" s="385"/>
      <c r="NUL6" s="385"/>
      <c r="NUM6" s="385"/>
      <c r="NUN6" s="385"/>
      <c r="NUO6" s="385"/>
      <c r="NUP6" s="385"/>
      <c r="NUQ6" s="385"/>
      <c r="NUR6" s="385"/>
      <c r="NUS6" s="385"/>
      <c r="NUT6" s="385"/>
      <c r="NUU6" s="385"/>
      <c r="NUV6" s="385"/>
      <c r="NUW6" s="385"/>
      <c r="NUX6" s="385"/>
      <c r="NUY6" s="385"/>
      <c r="NUZ6" s="385"/>
      <c r="NVA6" s="385"/>
      <c r="NVB6" s="385"/>
      <c r="NVC6" s="385"/>
      <c r="NVD6" s="385"/>
      <c r="NVE6" s="385"/>
      <c r="NVF6" s="385"/>
      <c r="NVG6" s="385"/>
      <c r="NVH6" s="385"/>
      <c r="NVI6" s="385"/>
      <c r="NVJ6" s="385"/>
      <c r="NVK6" s="385"/>
      <c r="NVL6" s="385"/>
      <c r="NVM6" s="385"/>
      <c r="NVN6" s="385"/>
      <c r="NVO6" s="385"/>
      <c r="NVP6" s="385"/>
      <c r="NVQ6" s="385"/>
      <c r="NVR6" s="385"/>
      <c r="NVS6" s="385"/>
      <c r="NVT6" s="385"/>
      <c r="NVU6" s="385"/>
      <c r="NVV6" s="385"/>
      <c r="NVW6" s="385"/>
      <c r="NVX6" s="385"/>
      <c r="NVY6" s="385"/>
      <c r="NVZ6" s="385"/>
      <c r="NWA6" s="385"/>
      <c r="NWB6" s="385"/>
      <c r="NWC6" s="385"/>
      <c r="NWD6" s="385"/>
      <c r="NWE6" s="385"/>
      <c r="NWF6" s="385"/>
      <c r="NWG6" s="385"/>
      <c r="NWH6" s="385"/>
      <c r="NWI6" s="385"/>
      <c r="NWJ6" s="385"/>
      <c r="NWK6" s="385"/>
      <c r="NWL6" s="385"/>
      <c r="NWM6" s="385"/>
      <c r="NWN6" s="385"/>
      <c r="NWO6" s="385"/>
      <c r="NWP6" s="385"/>
      <c r="NWQ6" s="385"/>
      <c r="NWR6" s="385"/>
      <c r="NWS6" s="385"/>
      <c r="NWT6" s="385"/>
      <c r="NWU6" s="385"/>
      <c r="NWV6" s="385"/>
      <c r="NWW6" s="385"/>
      <c r="NWX6" s="385"/>
      <c r="NWY6" s="385"/>
      <c r="NWZ6" s="385"/>
      <c r="NXA6" s="385"/>
      <c r="NXB6" s="385"/>
      <c r="NXC6" s="385"/>
      <c r="NXD6" s="385"/>
      <c r="NXE6" s="385"/>
      <c r="NXF6" s="385"/>
      <c r="NXG6" s="385"/>
      <c r="NXH6" s="385"/>
      <c r="NXI6" s="385"/>
      <c r="NXJ6" s="385"/>
      <c r="NXK6" s="385"/>
      <c r="NXL6" s="385"/>
      <c r="NXM6" s="385"/>
      <c r="NXN6" s="385"/>
      <c r="NXO6" s="385"/>
      <c r="NXP6" s="385"/>
      <c r="NXQ6" s="385"/>
      <c r="NXR6" s="385"/>
      <c r="NXS6" s="385"/>
      <c r="NXT6" s="385"/>
      <c r="NXU6" s="385"/>
      <c r="NXV6" s="385"/>
      <c r="NXW6" s="385"/>
      <c r="NXX6" s="385"/>
      <c r="NXY6" s="385"/>
      <c r="NXZ6" s="385"/>
      <c r="NYA6" s="385"/>
      <c r="NYB6" s="385"/>
      <c r="NYC6" s="385"/>
      <c r="NYD6" s="385"/>
      <c r="NYE6" s="385"/>
      <c r="NYF6" s="385"/>
      <c r="NYG6" s="385"/>
      <c r="NYH6" s="385"/>
      <c r="NYI6" s="385"/>
      <c r="NYJ6" s="385"/>
      <c r="NYK6" s="385"/>
      <c r="NYL6" s="385"/>
      <c r="NYM6" s="385"/>
      <c r="NYN6" s="385"/>
      <c r="NYO6" s="385"/>
      <c r="NYP6" s="385"/>
      <c r="NYQ6" s="385"/>
      <c r="NYR6" s="385"/>
      <c r="NYS6" s="385"/>
      <c r="NYT6" s="385"/>
      <c r="NYU6" s="385"/>
      <c r="NYV6" s="385"/>
      <c r="NYW6" s="385"/>
      <c r="NYX6" s="385"/>
      <c r="NYY6" s="385"/>
      <c r="NYZ6" s="385"/>
      <c r="NZA6" s="385"/>
      <c r="NZB6" s="385"/>
      <c r="NZC6" s="385"/>
      <c r="NZD6" s="385"/>
      <c r="NZE6" s="385"/>
      <c r="NZF6" s="385"/>
      <c r="NZG6" s="385"/>
      <c r="NZH6" s="385"/>
      <c r="NZI6" s="385"/>
      <c r="NZJ6" s="385"/>
      <c r="NZK6" s="385"/>
      <c r="NZL6" s="385"/>
      <c r="NZM6" s="385"/>
      <c r="NZN6" s="385"/>
      <c r="NZO6" s="385"/>
      <c r="NZP6" s="385"/>
      <c r="NZQ6" s="385"/>
      <c r="NZR6" s="385"/>
      <c r="NZS6" s="385"/>
      <c r="NZT6" s="385"/>
      <c r="NZU6" s="385"/>
      <c r="NZV6" s="385"/>
      <c r="NZW6" s="385"/>
      <c r="NZX6" s="385"/>
      <c r="NZY6" s="385"/>
      <c r="NZZ6" s="385"/>
      <c r="OAA6" s="385"/>
      <c r="OAB6" s="385"/>
      <c r="OAC6" s="385"/>
      <c r="OAD6" s="385"/>
      <c r="OAE6" s="385"/>
      <c r="OAF6" s="385"/>
      <c r="OAG6" s="385"/>
      <c r="OAH6" s="385"/>
      <c r="OAI6" s="385"/>
      <c r="OAJ6" s="385"/>
      <c r="OAK6" s="385"/>
      <c r="OAL6" s="385"/>
      <c r="OAM6" s="385"/>
      <c r="OAN6" s="385"/>
      <c r="OAO6" s="385"/>
      <c r="OAP6" s="385"/>
      <c r="OAQ6" s="385"/>
      <c r="OAR6" s="385"/>
      <c r="OAS6" s="385"/>
      <c r="OAT6" s="385"/>
      <c r="OAU6" s="385"/>
      <c r="OAV6" s="385"/>
      <c r="OAW6" s="385"/>
      <c r="OAX6" s="385"/>
      <c r="OAY6" s="385"/>
      <c r="OAZ6" s="385"/>
      <c r="OBA6" s="385"/>
      <c r="OBB6" s="385"/>
      <c r="OBC6" s="385"/>
      <c r="OBD6" s="385"/>
      <c r="OBE6" s="385"/>
      <c r="OBF6" s="385"/>
      <c r="OBG6" s="385"/>
      <c r="OBH6" s="385"/>
      <c r="OBI6" s="385"/>
      <c r="OBJ6" s="385"/>
      <c r="OBK6" s="385"/>
      <c r="OBL6" s="385"/>
      <c r="OBM6" s="385"/>
      <c r="OBN6" s="385"/>
      <c r="OBO6" s="385"/>
      <c r="OBP6" s="385"/>
      <c r="OBQ6" s="385"/>
      <c r="OBR6" s="385"/>
      <c r="OBS6" s="385"/>
      <c r="OBT6" s="385"/>
      <c r="OBU6" s="385"/>
      <c r="OBV6" s="385"/>
      <c r="OBW6" s="385"/>
      <c r="OBX6" s="385"/>
      <c r="OBY6" s="385"/>
      <c r="OBZ6" s="385"/>
      <c r="OCA6" s="385"/>
      <c r="OCB6" s="385"/>
      <c r="OCC6" s="385"/>
      <c r="OCD6" s="385"/>
      <c r="OCE6" s="385"/>
      <c r="OCF6" s="385"/>
      <c r="OCG6" s="385"/>
      <c r="OCH6" s="385"/>
      <c r="OCI6" s="385"/>
      <c r="OCJ6" s="385"/>
      <c r="OCK6" s="385"/>
      <c r="OCL6" s="385"/>
      <c r="OCM6" s="385"/>
      <c r="OCN6" s="385"/>
      <c r="OCO6" s="385"/>
      <c r="OCP6" s="385"/>
      <c r="OCQ6" s="385"/>
      <c r="OCR6" s="385"/>
      <c r="OCS6" s="385"/>
      <c r="OCT6" s="385"/>
      <c r="OCU6" s="385"/>
      <c r="OCV6" s="385"/>
      <c r="OCW6" s="385"/>
      <c r="OCX6" s="385"/>
      <c r="OCY6" s="385"/>
      <c r="OCZ6" s="385"/>
      <c r="ODA6" s="385"/>
      <c r="ODB6" s="385"/>
      <c r="ODC6" s="385"/>
      <c r="ODD6" s="385"/>
      <c r="ODE6" s="385"/>
      <c r="ODF6" s="385"/>
      <c r="ODG6" s="385"/>
      <c r="ODH6" s="385"/>
      <c r="ODI6" s="385"/>
      <c r="ODJ6" s="385"/>
      <c r="ODK6" s="385"/>
      <c r="ODL6" s="385"/>
      <c r="ODM6" s="385"/>
      <c r="ODN6" s="385"/>
      <c r="ODO6" s="385"/>
      <c r="ODP6" s="385"/>
      <c r="ODQ6" s="385"/>
      <c r="ODR6" s="385"/>
      <c r="ODS6" s="385"/>
      <c r="ODT6" s="385"/>
      <c r="ODU6" s="385"/>
      <c r="ODV6" s="385"/>
      <c r="ODW6" s="385"/>
      <c r="ODX6" s="385"/>
      <c r="ODY6" s="385"/>
      <c r="ODZ6" s="385"/>
      <c r="OEA6" s="385"/>
      <c r="OEB6" s="385"/>
      <c r="OEC6" s="385"/>
      <c r="OED6" s="385"/>
      <c r="OEE6" s="385"/>
      <c r="OEF6" s="385"/>
      <c r="OEG6" s="385"/>
      <c r="OEH6" s="385"/>
      <c r="OEI6" s="385"/>
      <c r="OEJ6" s="385"/>
      <c r="OEK6" s="385"/>
      <c r="OEL6" s="385"/>
      <c r="OEM6" s="385"/>
      <c r="OEN6" s="385"/>
      <c r="OEO6" s="385"/>
      <c r="OEP6" s="385"/>
      <c r="OEQ6" s="385"/>
      <c r="OER6" s="385"/>
      <c r="OES6" s="385"/>
      <c r="OET6" s="385"/>
      <c r="OEU6" s="385"/>
      <c r="OEV6" s="385"/>
      <c r="OEW6" s="385"/>
      <c r="OEX6" s="385"/>
      <c r="OEY6" s="385"/>
      <c r="OEZ6" s="385"/>
      <c r="OFA6" s="385"/>
      <c r="OFB6" s="385"/>
      <c r="OFC6" s="385"/>
      <c r="OFD6" s="385"/>
      <c r="OFE6" s="385"/>
      <c r="OFF6" s="385"/>
      <c r="OFG6" s="385"/>
      <c r="OFH6" s="385"/>
      <c r="OFI6" s="385"/>
      <c r="OFJ6" s="385"/>
      <c r="OFK6" s="385"/>
      <c r="OFL6" s="385"/>
      <c r="OFM6" s="385"/>
      <c r="OFN6" s="385"/>
      <c r="OFO6" s="385"/>
      <c r="OFP6" s="385"/>
      <c r="OFQ6" s="385"/>
      <c r="OFR6" s="385"/>
      <c r="OFS6" s="385"/>
      <c r="OFT6" s="385"/>
      <c r="OFU6" s="385"/>
      <c r="OFV6" s="385"/>
      <c r="OFW6" s="385"/>
      <c r="OFX6" s="385"/>
      <c r="OFY6" s="385"/>
      <c r="OFZ6" s="385"/>
      <c r="OGA6" s="385"/>
      <c r="OGB6" s="385"/>
      <c r="OGC6" s="385"/>
      <c r="OGD6" s="385"/>
      <c r="OGE6" s="385"/>
      <c r="OGF6" s="385"/>
      <c r="OGG6" s="385"/>
      <c r="OGH6" s="385"/>
      <c r="OGI6" s="385"/>
      <c r="OGJ6" s="385"/>
      <c r="OGK6" s="385"/>
      <c r="OGL6" s="385"/>
      <c r="OGM6" s="385"/>
      <c r="OGN6" s="385"/>
      <c r="OGO6" s="385"/>
      <c r="OGP6" s="385"/>
      <c r="OGQ6" s="385"/>
      <c r="OGR6" s="385"/>
      <c r="OGS6" s="385"/>
      <c r="OGT6" s="385"/>
      <c r="OGU6" s="385"/>
      <c r="OGV6" s="385"/>
      <c r="OGW6" s="385"/>
      <c r="OGX6" s="385"/>
      <c r="OGY6" s="385"/>
      <c r="OGZ6" s="385"/>
      <c r="OHA6" s="385"/>
      <c r="OHB6" s="385"/>
      <c r="OHC6" s="385"/>
      <c r="OHD6" s="385"/>
      <c r="OHE6" s="385"/>
      <c r="OHF6" s="385"/>
      <c r="OHG6" s="385"/>
      <c r="OHH6" s="385"/>
      <c r="OHI6" s="385"/>
      <c r="OHJ6" s="385"/>
      <c r="OHK6" s="385"/>
      <c r="OHL6" s="385"/>
      <c r="OHM6" s="385"/>
      <c r="OHN6" s="385"/>
      <c r="OHO6" s="385"/>
      <c r="OHP6" s="385"/>
      <c r="OHQ6" s="385"/>
      <c r="OHR6" s="385"/>
      <c r="OHS6" s="385"/>
      <c r="OHT6" s="385"/>
      <c r="OHU6" s="385"/>
      <c r="OHV6" s="385"/>
      <c r="OHW6" s="385"/>
      <c r="OHX6" s="385"/>
      <c r="OHY6" s="385"/>
      <c r="OHZ6" s="385"/>
      <c r="OIA6" s="385"/>
      <c r="OIB6" s="385"/>
      <c r="OIC6" s="385"/>
      <c r="OID6" s="385"/>
      <c r="OIE6" s="385"/>
      <c r="OIF6" s="385"/>
      <c r="OIG6" s="385"/>
      <c r="OIH6" s="385"/>
      <c r="OII6" s="385"/>
      <c r="OIJ6" s="385"/>
      <c r="OIK6" s="385"/>
      <c r="OIL6" s="385"/>
      <c r="OIM6" s="385"/>
      <c r="OIN6" s="385"/>
      <c r="OIO6" s="385"/>
      <c r="OIP6" s="385"/>
      <c r="OIQ6" s="385"/>
      <c r="OIR6" s="385"/>
      <c r="OIS6" s="385"/>
      <c r="OIT6" s="385"/>
      <c r="OIU6" s="385"/>
      <c r="OIV6" s="385"/>
      <c r="OIW6" s="385"/>
      <c r="OIX6" s="385"/>
      <c r="OIY6" s="385"/>
      <c r="OIZ6" s="385"/>
      <c r="OJA6" s="385"/>
      <c r="OJB6" s="385"/>
      <c r="OJC6" s="385"/>
      <c r="OJD6" s="385"/>
      <c r="OJE6" s="385"/>
      <c r="OJF6" s="385"/>
      <c r="OJG6" s="385"/>
      <c r="OJH6" s="385"/>
      <c r="OJI6" s="385"/>
      <c r="OJJ6" s="385"/>
      <c r="OJK6" s="385"/>
      <c r="OJL6" s="385"/>
      <c r="OJM6" s="385"/>
      <c r="OJN6" s="385"/>
      <c r="OJO6" s="385"/>
      <c r="OJP6" s="385"/>
      <c r="OJQ6" s="385"/>
      <c r="OJR6" s="385"/>
      <c r="OJS6" s="385"/>
      <c r="OJT6" s="385"/>
      <c r="OJU6" s="385"/>
      <c r="OJV6" s="385"/>
      <c r="OJW6" s="385"/>
      <c r="OJX6" s="385"/>
      <c r="OJY6" s="385"/>
      <c r="OJZ6" s="385"/>
      <c r="OKA6" s="385"/>
      <c r="OKB6" s="385"/>
      <c r="OKC6" s="385"/>
      <c r="OKD6" s="385"/>
      <c r="OKE6" s="385"/>
      <c r="OKF6" s="385"/>
      <c r="OKG6" s="385"/>
      <c r="OKH6" s="385"/>
      <c r="OKI6" s="385"/>
      <c r="OKJ6" s="385"/>
      <c r="OKK6" s="385"/>
      <c r="OKL6" s="385"/>
      <c r="OKM6" s="385"/>
      <c r="OKN6" s="385"/>
      <c r="OKO6" s="385"/>
      <c r="OKP6" s="385"/>
      <c r="OKQ6" s="385"/>
      <c r="OKR6" s="385"/>
      <c r="OKS6" s="385"/>
      <c r="OKT6" s="385"/>
      <c r="OKU6" s="385"/>
      <c r="OKV6" s="385"/>
      <c r="OKW6" s="385"/>
      <c r="OKX6" s="385"/>
      <c r="OKY6" s="385"/>
      <c r="OKZ6" s="385"/>
      <c r="OLA6" s="385"/>
      <c r="OLB6" s="385"/>
      <c r="OLC6" s="385"/>
      <c r="OLD6" s="385"/>
      <c r="OLE6" s="385"/>
      <c r="OLF6" s="385"/>
      <c r="OLG6" s="385"/>
      <c r="OLH6" s="385"/>
      <c r="OLI6" s="385"/>
      <c r="OLJ6" s="385"/>
      <c r="OLK6" s="385"/>
      <c r="OLL6" s="385"/>
      <c r="OLM6" s="385"/>
      <c r="OLN6" s="385"/>
      <c r="OLO6" s="385"/>
      <c r="OLP6" s="385"/>
      <c r="OLQ6" s="385"/>
      <c r="OLR6" s="385"/>
      <c r="OLS6" s="385"/>
      <c r="OLT6" s="385"/>
      <c r="OLU6" s="385"/>
      <c r="OLV6" s="385"/>
      <c r="OLW6" s="385"/>
      <c r="OLX6" s="385"/>
      <c r="OLY6" s="385"/>
      <c r="OLZ6" s="385"/>
      <c r="OMA6" s="385"/>
      <c r="OMB6" s="385"/>
      <c r="OMC6" s="385"/>
      <c r="OMD6" s="385"/>
      <c r="OME6" s="385"/>
      <c r="OMF6" s="385"/>
      <c r="OMG6" s="385"/>
      <c r="OMH6" s="385"/>
      <c r="OMI6" s="385"/>
      <c r="OMJ6" s="385"/>
      <c r="OMK6" s="385"/>
      <c r="OML6" s="385"/>
      <c r="OMM6" s="385"/>
      <c r="OMN6" s="385"/>
      <c r="OMO6" s="385"/>
      <c r="OMP6" s="385"/>
      <c r="OMQ6" s="385"/>
      <c r="OMR6" s="385"/>
      <c r="OMS6" s="385"/>
      <c r="OMT6" s="385"/>
      <c r="OMU6" s="385"/>
      <c r="OMV6" s="385"/>
      <c r="OMW6" s="385"/>
      <c r="OMX6" s="385"/>
      <c r="OMY6" s="385"/>
      <c r="OMZ6" s="385"/>
      <c r="ONA6" s="385"/>
      <c r="ONB6" s="385"/>
      <c r="ONC6" s="385"/>
      <c r="OND6" s="385"/>
      <c r="ONE6" s="385"/>
      <c r="ONF6" s="385"/>
      <c r="ONG6" s="385"/>
      <c r="ONH6" s="385"/>
      <c r="ONI6" s="385"/>
      <c r="ONJ6" s="385"/>
      <c r="ONK6" s="385"/>
      <c r="ONL6" s="385"/>
      <c r="ONM6" s="385"/>
      <c r="ONN6" s="385"/>
      <c r="ONO6" s="385"/>
      <c r="ONP6" s="385"/>
      <c r="ONQ6" s="385"/>
      <c r="ONR6" s="385"/>
      <c r="ONS6" s="385"/>
      <c r="ONT6" s="385"/>
      <c r="ONU6" s="385"/>
      <c r="ONV6" s="385"/>
      <c r="ONW6" s="385"/>
      <c r="ONX6" s="385"/>
      <c r="ONY6" s="385"/>
      <c r="ONZ6" s="385"/>
      <c r="OOA6" s="385"/>
      <c r="OOB6" s="385"/>
      <c r="OOC6" s="385"/>
      <c r="OOD6" s="385"/>
      <c r="OOE6" s="385"/>
      <c r="OOF6" s="385"/>
      <c r="OOG6" s="385"/>
      <c r="OOH6" s="385"/>
      <c r="OOI6" s="385"/>
      <c r="OOJ6" s="385"/>
      <c r="OOK6" s="385"/>
      <c r="OOL6" s="385"/>
      <c r="OOM6" s="385"/>
      <c r="OON6" s="385"/>
      <c r="OOO6" s="385"/>
      <c r="OOP6" s="385"/>
      <c r="OOQ6" s="385"/>
      <c r="OOR6" s="385"/>
      <c r="OOS6" s="385"/>
      <c r="OOT6" s="385"/>
      <c r="OOU6" s="385"/>
      <c r="OOV6" s="385"/>
      <c r="OOW6" s="385"/>
      <c r="OOX6" s="385"/>
      <c r="OOY6" s="385"/>
      <c r="OOZ6" s="385"/>
      <c r="OPA6" s="385"/>
      <c r="OPB6" s="385"/>
      <c r="OPC6" s="385"/>
      <c r="OPD6" s="385"/>
      <c r="OPE6" s="385"/>
      <c r="OPF6" s="385"/>
      <c r="OPG6" s="385"/>
      <c r="OPH6" s="385"/>
      <c r="OPI6" s="385"/>
      <c r="OPJ6" s="385"/>
      <c r="OPK6" s="385"/>
      <c r="OPL6" s="385"/>
      <c r="OPM6" s="385"/>
      <c r="OPN6" s="385"/>
      <c r="OPO6" s="385"/>
      <c r="OPP6" s="385"/>
      <c r="OPQ6" s="385"/>
      <c r="OPR6" s="385"/>
      <c r="OPS6" s="385"/>
      <c r="OPT6" s="385"/>
      <c r="OPU6" s="385"/>
      <c r="OPV6" s="385"/>
      <c r="OPW6" s="385"/>
      <c r="OPX6" s="385"/>
      <c r="OPY6" s="385"/>
      <c r="OPZ6" s="385"/>
      <c r="OQA6" s="385"/>
      <c r="OQB6" s="385"/>
      <c r="OQC6" s="385"/>
      <c r="OQD6" s="385"/>
      <c r="OQE6" s="385"/>
      <c r="OQF6" s="385"/>
      <c r="OQG6" s="385"/>
      <c r="OQH6" s="385"/>
      <c r="OQI6" s="385"/>
      <c r="OQJ6" s="385"/>
      <c r="OQK6" s="385"/>
      <c r="OQL6" s="385"/>
      <c r="OQM6" s="385"/>
      <c r="OQN6" s="385"/>
      <c r="OQO6" s="385"/>
      <c r="OQP6" s="385"/>
      <c r="OQQ6" s="385"/>
      <c r="OQR6" s="385"/>
      <c r="OQS6" s="385"/>
      <c r="OQT6" s="385"/>
      <c r="OQU6" s="385"/>
      <c r="OQV6" s="385"/>
      <c r="OQW6" s="385"/>
      <c r="OQX6" s="385"/>
      <c r="OQY6" s="385"/>
      <c r="OQZ6" s="385"/>
      <c r="ORA6" s="385"/>
      <c r="ORB6" s="385"/>
      <c r="ORC6" s="385"/>
      <c r="ORD6" s="385"/>
      <c r="ORE6" s="385"/>
      <c r="ORF6" s="385"/>
      <c r="ORG6" s="385"/>
      <c r="ORH6" s="385"/>
      <c r="ORI6" s="385"/>
      <c r="ORJ6" s="385"/>
      <c r="ORK6" s="385"/>
      <c r="ORL6" s="385"/>
      <c r="ORM6" s="385"/>
      <c r="ORN6" s="385"/>
      <c r="ORO6" s="385"/>
      <c r="ORP6" s="385"/>
      <c r="ORQ6" s="385"/>
      <c r="ORR6" s="385"/>
      <c r="ORS6" s="385"/>
      <c r="ORT6" s="385"/>
      <c r="ORU6" s="385"/>
      <c r="ORV6" s="385"/>
      <c r="ORW6" s="385"/>
      <c r="ORX6" s="385"/>
      <c r="ORY6" s="385"/>
      <c r="ORZ6" s="385"/>
      <c r="OSA6" s="385"/>
      <c r="OSB6" s="385"/>
      <c r="OSC6" s="385"/>
      <c r="OSD6" s="385"/>
      <c r="OSE6" s="385"/>
      <c r="OSF6" s="385"/>
      <c r="OSG6" s="385"/>
      <c r="OSH6" s="385"/>
      <c r="OSI6" s="385"/>
      <c r="OSJ6" s="385"/>
      <c r="OSK6" s="385"/>
      <c r="OSL6" s="385"/>
      <c r="OSM6" s="385"/>
      <c r="OSN6" s="385"/>
      <c r="OSO6" s="385"/>
      <c r="OSP6" s="385"/>
      <c r="OSQ6" s="385"/>
      <c r="OSR6" s="385"/>
      <c r="OSS6" s="385"/>
      <c r="OST6" s="385"/>
      <c r="OSU6" s="385"/>
      <c r="OSV6" s="385"/>
      <c r="OSW6" s="385"/>
      <c r="OSX6" s="385"/>
      <c r="OSY6" s="385"/>
      <c r="OSZ6" s="385"/>
      <c r="OTA6" s="385"/>
      <c r="OTB6" s="385"/>
      <c r="OTC6" s="385"/>
      <c r="OTD6" s="385"/>
      <c r="OTE6" s="385"/>
      <c r="OTF6" s="385"/>
      <c r="OTG6" s="385"/>
      <c r="OTH6" s="385"/>
      <c r="OTI6" s="385"/>
      <c r="OTJ6" s="385"/>
      <c r="OTK6" s="385"/>
      <c r="OTL6" s="385"/>
      <c r="OTM6" s="385"/>
      <c r="OTN6" s="385"/>
      <c r="OTO6" s="385"/>
      <c r="OTP6" s="385"/>
      <c r="OTQ6" s="385"/>
      <c r="OTR6" s="385"/>
      <c r="OTS6" s="385"/>
      <c r="OTT6" s="385"/>
      <c r="OTU6" s="385"/>
      <c r="OTV6" s="385"/>
      <c r="OTW6" s="385"/>
      <c r="OTX6" s="385"/>
      <c r="OTY6" s="385"/>
      <c r="OTZ6" s="385"/>
      <c r="OUA6" s="385"/>
      <c r="OUB6" s="385"/>
      <c r="OUC6" s="385"/>
      <c r="OUD6" s="385"/>
      <c r="OUE6" s="385"/>
      <c r="OUF6" s="385"/>
      <c r="OUG6" s="385"/>
      <c r="OUH6" s="385"/>
      <c r="OUI6" s="385"/>
      <c r="OUJ6" s="385"/>
      <c r="OUK6" s="385"/>
      <c r="OUL6" s="385"/>
      <c r="OUM6" s="385"/>
      <c r="OUN6" s="385"/>
      <c r="OUO6" s="385"/>
      <c r="OUP6" s="385"/>
      <c r="OUQ6" s="385"/>
      <c r="OUR6" s="385"/>
      <c r="OUS6" s="385"/>
      <c r="OUT6" s="385"/>
      <c r="OUU6" s="385"/>
      <c r="OUV6" s="385"/>
      <c r="OUW6" s="385"/>
      <c r="OUX6" s="385"/>
      <c r="OUY6" s="385"/>
      <c r="OUZ6" s="385"/>
      <c r="OVA6" s="385"/>
      <c r="OVB6" s="385"/>
      <c r="OVC6" s="385"/>
      <c r="OVD6" s="385"/>
      <c r="OVE6" s="385"/>
      <c r="OVF6" s="385"/>
      <c r="OVG6" s="385"/>
      <c r="OVH6" s="385"/>
      <c r="OVI6" s="385"/>
      <c r="OVJ6" s="385"/>
      <c r="OVK6" s="385"/>
      <c r="OVL6" s="385"/>
      <c r="OVM6" s="385"/>
      <c r="OVN6" s="385"/>
      <c r="OVO6" s="385"/>
      <c r="OVP6" s="385"/>
      <c r="OVQ6" s="385"/>
      <c r="OVR6" s="385"/>
      <c r="OVS6" s="385"/>
      <c r="OVT6" s="385"/>
      <c r="OVU6" s="385"/>
      <c r="OVV6" s="385"/>
      <c r="OVW6" s="385"/>
      <c r="OVX6" s="385"/>
      <c r="OVY6" s="385"/>
      <c r="OVZ6" s="385"/>
      <c r="OWA6" s="385"/>
      <c r="OWB6" s="385"/>
      <c r="OWC6" s="385"/>
      <c r="OWD6" s="385"/>
      <c r="OWE6" s="385"/>
      <c r="OWF6" s="385"/>
      <c r="OWG6" s="385"/>
      <c r="OWH6" s="385"/>
      <c r="OWI6" s="385"/>
      <c r="OWJ6" s="385"/>
      <c r="OWK6" s="385"/>
      <c r="OWL6" s="385"/>
      <c r="OWM6" s="385"/>
      <c r="OWN6" s="385"/>
      <c r="OWO6" s="385"/>
      <c r="OWP6" s="385"/>
      <c r="OWQ6" s="385"/>
      <c r="OWR6" s="385"/>
      <c r="OWS6" s="385"/>
      <c r="OWT6" s="385"/>
      <c r="OWU6" s="385"/>
      <c r="OWV6" s="385"/>
      <c r="OWW6" s="385"/>
      <c r="OWX6" s="385"/>
      <c r="OWY6" s="385"/>
      <c r="OWZ6" s="385"/>
      <c r="OXA6" s="385"/>
      <c r="OXB6" s="385"/>
      <c r="OXC6" s="385"/>
      <c r="OXD6" s="385"/>
      <c r="OXE6" s="385"/>
      <c r="OXF6" s="385"/>
      <c r="OXG6" s="385"/>
      <c r="OXH6" s="385"/>
      <c r="OXI6" s="385"/>
      <c r="OXJ6" s="385"/>
      <c r="OXK6" s="385"/>
      <c r="OXL6" s="385"/>
      <c r="OXM6" s="385"/>
      <c r="OXN6" s="385"/>
      <c r="OXO6" s="385"/>
      <c r="OXP6" s="385"/>
      <c r="OXQ6" s="385"/>
      <c r="OXR6" s="385"/>
      <c r="OXS6" s="385"/>
      <c r="OXT6" s="385"/>
      <c r="OXU6" s="385"/>
      <c r="OXV6" s="385"/>
      <c r="OXW6" s="385"/>
      <c r="OXX6" s="385"/>
      <c r="OXY6" s="385"/>
      <c r="OXZ6" s="385"/>
      <c r="OYA6" s="385"/>
      <c r="OYB6" s="385"/>
      <c r="OYC6" s="385"/>
      <c r="OYD6" s="385"/>
      <c r="OYE6" s="385"/>
      <c r="OYF6" s="385"/>
      <c r="OYG6" s="385"/>
      <c r="OYH6" s="385"/>
      <c r="OYI6" s="385"/>
      <c r="OYJ6" s="385"/>
      <c r="OYK6" s="385"/>
      <c r="OYL6" s="385"/>
      <c r="OYM6" s="385"/>
      <c r="OYN6" s="385"/>
      <c r="OYO6" s="385"/>
      <c r="OYP6" s="385"/>
      <c r="OYQ6" s="385"/>
      <c r="OYR6" s="385"/>
      <c r="OYS6" s="385"/>
      <c r="OYT6" s="385"/>
      <c r="OYU6" s="385"/>
      <c r="OYV6" s="385"/>
      <c r="OYW6" s="385"/>
      <c r="OYX6" s="385"/>
      <c r="OYY6" s="385"/>
      <c r="OYZ6" s="385"/>
      <c r="OZA6" s="385"/>
      <c r="OZB6" s="385"/>
      <c r="OZC6" s="385"/>
      <c r="OZD6" s="385"/>
      <c r="OZE6" s="385"/>
      <c r="OZF6" s="385"/>
      <c r="OZG6" s="385"/>
      <c r="OZH6" s="385"/>
      <c r="OZI6" s="385"/>
      <c r="OZJ6" s="385"/>
      <c r="OZK6" s="385"/>
      <c r="OZL6" s="385"/>
      <c r="OZM6" s="385"/>
      <c r="OZN6" s="385"/>
      <c r="OZO6" s="385"/>
      <c r="OZP6" s="385"/>
      <c r="OZQ6" s="385"/>
      <c r="OZR6" s="385"/>
      <c r="OZS6" s="385"/>
      <c r="OZT6" s="385"/>
      <c r="OZU6" s="385"/>
      <c r="OZV6" s="385"/>
      <c r="OZW6" s="385"/>
      <c r="OZX6" s="385"/>
      <c r="OZY6" s="385"/>
      <c r="OZZ6" s="385"/>
      <c r="PAA6" s="385"/>
      <c r="PAB6" s="385"/>
      <c r="PAC6" s="385"/>
      <c r="PAD6" s="385"/>
      <c r="PAE6" s="385"/>
      <c r="PAF6" s="385"/>
      <c r="PAG6" s="385"/>
      <c r="PAH6" s="385"/>
      <c r="PAI6" s="385"/>
      <c r="PAJ6" s="385"/>
      <c r="PAK6" s="385"/>
      <c r="PAL6" s="385"/>
      <c r="PAM6" s="385"/>
      <c r="PAN6" s="385"/>
      <c r="PAO6" s="385"/>
      <c r="PAP6" s="385"/>
      <c r="PAQ6" s="385"/>
      <c r="PAR6" s="385"/>
      <c r="PAS6" s="385"/>
      <c r="PAT6" s="385"/>
      <c r="PAU6" s="385"/>
      <c r="PAV6" s="385"/>
      <c r="PAW6" s="385"/>
      <c r="PAX6" s="385"/>
      <c r="PAY6" s="385"/>
      <c r="PAZ6" s="385"/>
      <c r="PBA6" s="385"/>
      <c r="PBB6" s="385"/>
      <c r="PBC6" s="385"/>
      <c r="PBD6" s="385"/>
      <c r="PBE6" s="385"/>
      <c r="PBF6" s="385"/>
      <c r="PBG6" s="385"/>
      <c r="PBH6" s="385"/>
      <c r="PBI6" s="385"/>
      <c r="PBJ6" s="385"/>
      <c r="PBK6" s="385"/>
      <c r="PBL6" s="385"/>
      <c r="PBM6" s="385"/>
      <c r="PBN6" s="385"/>
      <c r="PBO6" s="385"/>
      <c r="PBP6" s="385"/>
      <c r="PBQ6" s="385"/>
      <c r="PBR6" s="385"/>
      <c r="PBS6" s="385"/>
      <c r="PBT6" s="385"/>
      <c r="PBU6" s="385"/>
      <c r="PBV6" s="385"/>
      <c r="PBW6" s="385"/>
      <c r="PBX6" s="385"/>
      <c r="PBY6" s="385"/>
      <c r="PBZ6" s="385"/>
      <c r="PCA6" s="385"/>
      <c r="PCB6" s="385"/>
      <c r="PCC6" s="385"/>
      <c r="PCD6" s="385"/>
      <c r="PCE6" s="385"/>
      <c r="PCF6" s="385"/>
      <c r="PCG6" s="385"/>
      <c r="PCH6" s="385"/>
      <c r="PCI6" s="385"/>
      <c r="PCJ6" s="385"/>
      <c r="PCK6" s="385"/>
      <c r="PCL6" s="385"/>
      <c r="PCM6" s="385"/>
      <c r="PCN6" s="385"/>
      <c r="PCO6" s="385"/>
      <c r="PCP6" s="385"/>
      <c r="PCQ6" s="385"/>
      <c r="PCR6" s="385"/>
      <c r="PCS6" s="385"/>
      <c r="PCT6" s="385"/>
      <c r="PCU6" s="385"/>
      <c r="PCV6" s="385"/>
      <c r="PCW6" s="385"/>
      <c r="PCX6" s="385"/>
      <c r="PCY6" s="385"/>
      <c r="PCZ6" s="385"/>
      <c r="PDA6" s="385"/>
      <c r="PDB6" s="385"/>
      <c r="PDC6" s="385"/>
      <c r="PDD6" s="385"/>
      <c r="PDE6" s="385"/>
      <c r="PDF6" s="385"/>
      <c r="PDG6" s="385"/>
      <c r="PDH6" s="385"/>
      <c r="PDI6" s="385"/>
      <c r="PDJ6" s="385"/>
      <c r="PDK6" s="385"/>
      <c r="PDL6" s="385"/>
      <c r="PDM6" s="385"/>
      <c r="PDN6" s="385"/>
      <c r="PDO6" s="385"/>
      <c r="PDP6" s="385"/>
      <c r="PDQ6" s="385"/>
      <c r="PDR6" s="385"/>
      <c r="PDS6" s="385"/>
      <c r="PDT6" s="385"/>
      <c r="PDU6" s="385"/>
      <c r="PDV6" s="385"/>
      <c r="PDW6" s="385"/>
      <c r="PDX6" s="385"/>
      <c r="PDY6" s="385"/>
      <c r="PDZ6" s="385"/>
      <c r="PEA6" s="385"/>
      <c r="PEB6" s="385"/>
      <c r="PEC6" s="385"/>
      <c r="PED6" s="385"/>
      <c r="PEE6" s="385"/>
      <c r="PEF6" s="385"/>
      <c r="PEG6" s="385"/>
      <c r="PEH6" s="385"/>
      <c r="PEI6" s="385"/>
      <c r="PEJ6" s="385"/>
      <c r="PEK6" s="385"/>
      <c r="PEL6" s="385"/>
      <c r="PEM6" s="385"/>
      <c r="PEN6" s="385"/>
      <c r="PEO6" s="385"/>
      <c r="PEP6" s="385"/>
      <c r="PEQ6" s="385"/>
      <c r="PER6" s="385"/>
      <c r="PES6" s="385"/>
      <c r="PET6" s="385"/>
      <c r="PEU6" s="385"/>
      <c r="PEV6" s="385"/>
      <c r="PEW6" s="385"/>
      <c r="PEX6" s="385"/>
      <c r="PEY6" s="385"/>
      <c r="PEZ6" s="385"/>
      <c r="PFA6" s="385"/>
      <c r="PFB6" s="385"/>
      <c r="PFC6" s="385"/>
      <c r="PFD6" s="385"/>
      <c r="PFE6" s="385"/>
      <c r="PFF6" s="385"/>
      <c r="PFG6" s="385"/>
      <c r="PFH6" s="385"/>
      <c r="PFI6" s="385"/>
      <c r="PFJ6" s="385"/>
      <c r="PFK6" s="385"/>
      <c r="PFL6" s="385"/>
      <c r="PFM6" s="385"/>
      <c r="PFN6" s="385"/>
      <c r="PFO6" s="385"/>
      <c r="PFP6" s="385"/>
      <c r="PFQ6" s="385"/>
      <c r="PFR6" s="385"/>
      <c r="PFS6" s="385"/>
      <c r="PFT6" s="385"/>
      <c r="PFU6" s="385"/>
      <c r="PFV6" s="385"/>
      <c r="PFW6" s="385"/>
      <c r="PFX6" s="385"/>
      <c r="PFY6" s="385"/>
      <c r="PFZ6" s="385"/>
      <c r="PGA6" s="385"/>
      <c r="PGB6" s="385"/>
      <c r="PGC6" s="385"/>
      <c r="PGD6" s="385"/>
      <c r="PGE6" s="385"/>
      <c r="PGF6" s="385"/>
      <c r="PGG6" s="385"/>
      <c r="PGH6" s="385"/>
      <c r="PGI6" s="385"/>
      <c r="PGJ6" s="385"/>
      <c r="PGK6" s="385"/>
      <c r="PGL6" s="385"/>
      <c r="PGM6" s="385"/>
      <c r="PGN6" s="385"/>
      <c r="PGO6" s="385"/>
      <c r="PGP6" s="385"/>
      <c r="PGQ6" s="385"/>
      <c r="PGR6" s="385"/>
      <c r="PGS6" s="385"/>
      <c r="PGT6" s="385"/>
      <c r="PGU6" s="385"/>
      <c r="PGV6" s="385"/>
      <c r="PGW6" s="385"/>
      <c r="PGX6" s="385"/>
      <c r="PGY6" s="385"/>
      <c r="PGZ6" s="385"/>
      <c r="PHA6" s="385"/>
      <c r="PHB6" s="385"/>
      <c r="PHC6" s="385"/>
      <c r="PHD6" s="385"/>
      <c r="PHE6" s="385"/>
      <c r="PHF6" s="385"/>
      <c r="PHG6" s="385"/>
      <c r="PHH6" s="385"/>
      <c r="PHI6" s="385"/>
      <c r="PHJ6" s="385"/>
      <c r="PHK6" s="385"/>
      <c r="PHL6" s="385"/>
      <c r="PHM6" s="385"/>
      <c r="PHN6" s="385"/>
      <c r="PHO6" s="385"/>
      <c r="PHP6" s="385"/>
      <c r="PHQ6" s="385"/>
      <c r="PHR6" s="385"/>
      <c r="PHS6" s="385"/>
      <c r="PHT6" s="385"/>
      <c r="PHU6" s="385"/>
      <c r="PHV6" s="385"/>
      <c r="PHW6" s="385"/>
      <c r="PHX6" s="385"/>
      <c r="PHY6" s="385"/>
      <c r="PHZ6" s="385"/>
      <c r="PIA6" s="385"/>
      <c r="PIB6" s="385"/>
      <c r="PIC6" s="385"/>
      <c r="PID6" s="385"/>
      <c r="PIE6" s="385"/>
      <c r="PIF6" s="385"/>
      <c r="PIG6" s="385"/>
      <c r="PIH6" s="385"/>
      <c r="PII6" s="385"/>
      <c r="PIJ6" s="385"/>
      <c r="PIK6" s="385"/>
      <c r="PIL6" s="385"/>
      <c r="PIM6" s="385"/>
      <c r="PIN6" s="385"/>
      <c r="PIO6" s="385"/>
      <c r="PIP6" s="385"/>
      <c r="PIQ6" s="385"/>
      <c r="PIR6" s="385"/>
      <c r="PIS6" s="385"/>
      <c r="PIT6" s="385"/>
      <c r="PIU6" s="385"/>
      <c r="PIV6" s="385"/>
      <c r="PIW6" s="385"/>
      <c r="PIX6" s="385"/>
      <c r="PIY6" s="385"/>
      <c r="PIZ6" s="385"/>
      <c r="PJA6" s="385"/>
      <c r="PJB6" s="385"/>
      <c r="PJC6" s="385"/>
      <c r="PJD6" s="385"/>
      <c r="PJE6" s="385"/>
      <c r="PJF6" s="385"/>
      <c r="PJG6" s="385"/>
      <c r="PJH6" s="385"/>
      <c r="PJI6" s="385"/>
      <c r="PJJ6" s="385"/>
      <c r="PJK6" s="385"/>
      <c r="PJL6" s="385"/>
      <c r="PJM6" s="385"/>
      <c r="PJN6" s="385"/>
      <c r="PJO6" s="385"/>
      <c r="PJP6" s="385"/>
      <c r="PJQ6" s="385"/>
      <c r="PJR6" s="385"/>
      <c r="PJS6" s="385"/>
      <c r="PJT6" s="385"/>
      <c r="PJU6" s="385"/>
      <c r="PJV6" s="385"/>
      <c r="PJW6" s="385"/>
      <c r="PJX6" s="385"/>
      <c r="PJY6" s="385"/>
      <c r="PJZ6" s="385"/>
      <c r="PKA6" s="385"/>
      <c r="PKB6" s="385"/>
      <c r="PKC6" s="385"/>
      <c r="PKD6" s="385"/>
      <c r="PKE6" s="385"/>
      <c r="PKF6" s="385"/>
      <c r="PKG6" s="385"/>
      <c r="PKH6" s="385"/>
      <c r="PKI6" s="385"/>
      <c r="PKJ6" s="385"/>
      <c r="PKK6" s="385"/>
      <c r="PKL6" s="385"/>
      <c r="PKM6" s="385"/>
      <c r="PKN6" s="385"/>
      <c r="PKO6" s="385"/>
      <c r="PKP6" s="385"/>
      <c r="PKQ6" s="385"/>
      <c r="PKR6" s="385"/>
      <c r="PKS6" s="385"/>
      <c r="PKT6" s="385"/>
      <c r="PKU6" s="385"/>
      <c r="PKV6" s="385"/>
      <c r="PKW6" s="385"/>
      <c r="PKX6" s="385"/>
      <c r="PKY6" s="385"/>
      <c r="PKZ6" s="385"/>
      <c r="PLA6" s="385"/>
      <c r="PLB6" s="385"/>
      <c r="PLC6" s="385"/>
      <c r="PLD6" s="385"/>
      <c r="PLE6" s="385"/>
      <c r="PLF6" s="385"/>
      <c r="PLG6" s="385"/>
      <c r="PLH6" s="385"/>
      <c r="PLI6" s="385"/>
      <c r="PLJ6" s="385"/>
      <c r="PLK6" s="385"/>
      <c r="PLL6" s="385"/>
      <c r="PLM6" s="385"/>
      <c r="PLN6" s="385"/>
      <c r="PLO6" s="385"/>
      <c r="PLP6" s="385"/>
      <c r="PLQ6" s="385"/>
      <c r="PLR6" s="385"/>
      <c r="PLS6" s="385"/>
      <c r="PLT6" s="385"/>
      <c r="PLU6" s="385"/>
      <c r="PLV6" s="385"/>
      <c r="PLW6" s="385"/>
      <c r="PLX6" s="385"/>
      <c r="PLY6" s="385"/>
      <c r="PLZ6" s="385"/>
      <c r="PMA6" s="385"/>
      <c r="PMB6" s="385"/>
      <c r="PMC6" s="385"/>
      <c r="PMD6" s="385"/>
      <c r="PME6" s="385"/>
      <c r="PMF6" s="385"/>
      <c r="PMG6" s="385"/>
      <c r="PMH6" s="385"/>
      <c r="PMI6" s="385"/>
      <c r="PMJ6" s="385"/>
      <c r="PMK6" s="385"/>
      <c r="PML6" s="385"/>
      <c r="PMM6" s="385"/>
      <c r="PMN6" s="385"/>
      <c r="PMO6" s="385"/>
      <c r="PMP6" s="385"/>
      <c r="PMQ6" s="385"/>
      <c r="PMR6" s="385"/>
      <c r="PMS6" s="385"/>
      <c r="PMT6" s="385"/>
      <c r="PMU6" s="385"/>
      <c r="PMV6" s="385"/>
      <c r="PMW6" s="385"/>
      <c r="PMX6" s="385"/>
      <c r="PMY6" s="385"/>
      <c r="PMZ6" s="385"/>
      <c r="PNA6" s="385"/>
      <c r="PNB6" s="385"/>
      <c r="PNC6" s="385"/>
      <c r="PND6" s="385"/>
      <c r="PNE6" s="385"/>
      <c r="PNF6" s="385"/>
      <c r="PNG6" s="385"/>
      <c r="PNH6" s="385"/>
      <c r="PNI6" s="385"/>
      <c r="PNJ6" s="385"/>
      <c r="PNK6" s="385"/>
      <c r="PNL6" s="385"/>
      <c r="PNM6" s="385"/>
      <c r="PNN6" s="385"/>
      <c r="PNO6" s="385"/>
      <c r="PNP6" s="385"/>
      <c r="PNQ6" s="385"/>
      <c r="PNR6" s="385"/>
      <c r="PNS6" s="385"/>
      <c r="PNT6" s="385"/>
      <c r="PNU6" s="385"/>
      <c r="PNV6" s="385"/>
      <c r="PNW6" s="385"/>
      <c r="PNX6" s="385"/>
      <c r="PNY6" s="385"/>
      <c r="PNZ6" s="385"/>
      <c r="POA6" s="385"/>
      <c r="POB6" s="385"/>
      <c r="POC6" s="385"/>
      <c r="POD6" s="385"/>
      <c r="POE6" s="385"/>
      <c r="POF6" s="385"/>
      <c r="POG6" s="385"/>
      <c r="POH6" s="385"/>
      <c r="POI6" s="385"/>
      <c r="POJ6" s="385"/>
      <c r="POK6" s="385"/>
      <c r="POL6" s="385"/>
      <c r="POM6" s="385"/>
      <c r="PON6" s="385"/>
      <c r="POO6" s="385"/>
      <c r="POP6" s="385"/>
      <c r="POQ6" s="385"/>
      <c r="POR6" s="385"/>
      <c r="POS6" s="385"/>
      <c r="POT6" s="385"/>
      <c r="POU6" s="385"/>
      <c r="POV6" s="385"/>
      <c r="POW6" s="385"/>
      <c r="POX6" s="385"/>
      <c r="POY6" s="385"/>
      <c r="POZ6" s="385"/>
      <c r="PPA6" s="385"/>
      <c r="PPB6" s="385"/>
      <c r="PPC6" s="385"/>
      <c r="PPD6" s="385"/>
      <c r="PPE6" s="385"/>
      <c r="PPF6" s="385"/>
      <c r="PPG6" s="385"/>
      <c r="PPH6" s="385"/>
      <c r="PPI6" s="385"/>
      <c r="PPJ6" s="385"/>
      <c r="PPK6" s="385"/>
      <c r="PPL6" s="385"/>
      <c r="PPM6" s="385"/>
      <c r="PPN6" s="385"/>
      <c r="PPO6" s="385"/>
      <c r="PPP6" s="385"/>
      <c r="PPQ6" s="385"/>
      <c r="PPR6" s="385"/>
      <c r="PPS6" s="385"/>
      <c r="PPT6" s="385"/>
      <c r="PPU6" s="385"/>
      <c r="PPV6" s="385"/>
      <c r="PPW6" s="385"/>
      <c r="PPX6" s="385"/>
      <c r="PPY6" s="385"/>
      <c r="PPZ6" s="385"/>
      <c r="PQA6" s="385"/>
      <c r="PQB6" s="385"/>
      <c r="PQC6" s="385"/>
      <c r="PQD6" s="385"/>
      <c r="PQE6" s="385"/>
      <c r="PQF6" s="385"/>
      <c r="PQG6" s="385"/>
      <c r="PQH6" s="385"/>
      <c r="PQI6" s="385"/>
      <c r="PQJ6" s="385"/>
      <c r="PQK6" s="385"/>
      <c r="PQL6" s="385"/>
      <c r="PQM6" s="385"/>
      <c r="PQN6" s="385"/>
      <c r="PQO6" s="385"/>
      <c r="PQP6" s="385"/>
      <c r="PQQ6" s="385"/>
      <c r="PQR6" s="385"/>
      <c r="PQS6" s="385"/>
      <c r="PQT6" s="385"/>
      <c r="PQU6" s="385"/>
      <c r="PQV6" s="385"/>
      <c r="PQW6" s="385"/>
      <c r="PQX6" s="385"/>
      <c r="PQY6" s="385"/>
      <c r="PQZ6" s="385"/>
      <c r="PRA6" s="385"/>
      <c r="PRB6" s="385"/>
      <c r="PRC6" s="385"/>
      <c r="PRD6" s="385"/>
      <c r="PRE6" s="385"/>
      <c r="PRF6" s="385"/>
      <c r="PRG6" s="385"/>
      <c r="PRH6" s="385"/>
      <c r="PRI6" s="385"/>
      <c r="PRJ6" s="385"/>
      <c r="PRK6" s="385"/>
      <c r="PRL6" s="385"/>
      <c r="PRM6" s="385"/>
      <c r="PRN6" s="385"/>
      <c r="PRO6" s="385"/>
      <c r="PRP6" s="385"/>
      <c r="PRQ6" s="385"/>
      <c r="PRR6" s="385"/>
      <c r="PRS6" s="385"/>
      <c r="PRT6" s="385"/>
      <c r="PRU6" s="385"/>
      <c r="PRV6" s="385"/>
      <c r="PRW6" s="385"/>
      <c r="PRX6" s="385"/>
      <c r="PRY6" s="385"/>
      <c r="PRZ6" s="385"/>
      <c r="PSA6" s="385"/>
      <c r="PSB6" s="385"/>
      <c r="PSC6" s="385"/>
      <c r="PSD6" s="385"/>
      <c r="PSE6" s="385"/>
      <c r="PSF6" s="385"/>
      <c r="PSG6" s="385"/>
      <c r="PSH6" s="385"/>
      <c r="PSI6" s="385"/>
      <c r="PSJ6" s="385"/>
      <c r="PSK6" s="385"/>
      <c r="PSL6" s="385"/>
      <c r="PSM6" s="385"/>
      <c r="PSN6" s="385"/>
      <c r="PSO6" s="385"/>
      <c r="PSP6" s="385"/>
      <c r="PSQ6" s="385"/>
      <c r="PSR6" s="385"/>
      <c r="PSS6" s="385"/>
      <c r="PST6" s="385"/>
      <c r="PSU6" s="385"/>
      <c r="PSV6" s="385"/>
      <c r="PSW6" s="385"/>
      <c r="PSX6" s="385"/>
      <c r="PSY6" s="385"/>
      <c r="PSZ6" s="385"/>
      <c r="PTA6" s="385"/>
      <c r="PTB6" s="385"/>
      <c r="PTC6" s="385"/>
      <c r="PTD6" s="385"/>
      <c r="PTE6" s="385"/>
      <c r="PTF6" s="385"/>
      <c r="PTG6" s="385"/>
      <c r="PTH6" s="385"/>
      <c r="PTI6" s="385"/>
      <c r="PTJ6" s="385"/>
      <c r="PTK6" s="385"/>
      <c r="PTL6" s="385"/>
      <c r="PTM6" s="385"/>
      <c r="PTN6" s="385"/>
      <c r="PTO6" s="385"/>
      <c r="PTP6" s="385"/>
      <c r="PTQ6" s="385"/>
      <c r="PTR6" s="385"/>
      <c r="PTS6" s="385"/>
      <c r="PTT6" s="385"/>
      <c r="PTU6" s="385"/>
      <c r="PTV6" s="385"/>
      <c r="PTW6" s="385"/>
      <c r="PTX6" s="385"/>
      <c r="PTY6" s="385"/>
      <c r="PTZ6" s="385"/>
      <c r="PUA6" s="385"/>
      <c r="PUB6" s="385"/>
      <c r="PUC6" s="385"/>
      <c r="PUD6" s="385"/>
      <c r="PUE6" s="385"/>
      <c r="PUF6" s="385"/>
      <c r="PUG6" s="385"/>
      <c r="PUH6" s="385"/>
      <c r="PUI6" s="385"/>
      <c r="PUJ6" s="385"/>
      <c r="PUK6" s="385"/>
      <c r="PUL6" s="385"/>
      <c r="PUM6" s="385"/>
      <c r="PUN6" s="385"/>
      <c r="PUO6" s="385"/>
      <c r="PUP6" s="385"/>
      <c r="PUQ6" s="385"/>
      <c r="PUR6" s="385"/>
      <c r="PUS6" s="385"/>
      <c r="PUT6" s="385"/>
      <c r="PUU6" s="385"/>
      <c r="PUV6" s="385"/>
      <c r="PUW6" s="385"/>
      <c r="PUX6" s="385"/>
      <c r="PUY6" s="385"/>
      <c r="PUZ6" s="385"/>
      <c r="PVA6" s="385"/>
      <c r="PVB6" s="385"/>
      <c r="PVC6" s="385"/>
      <c r="PVD6" s="385"/>
      <c r="PVE6" s="385"/>
      <c r="PVF6" s="385"/>
      <c r="PVG6" s="385"/>
      <c r="PVH6" s="385"/>
      <c r="PVI6" s="385"/>
      <c r="PVJ6" s="385"/>
      <c r="PVK6" s="385"/>
      <c r="PVL6" s="385"/>
      <c r="PVM6" s="385"/>
      <c r="PVN6" s="385"/>
      <c r="PVO6" s="385"/>
      <c r="PVP6" s="385"/>
      <c r="PVQ6" s="385"/>
      <c r="PVR6" s="385"/>
      <c r="PVS6" s="385"/>
      <c r="PVT6" s="385"/>
      <c r="PVU6" s="385"/>
      <c r="PVV6" s="385"/>
      <c r="PVW6" s="385"/>
      <c r="PVX6" s="385"/>
      <c r="PVY6" s="385"/>
      <c r="PVZ6" s="385"/>
      <c r="PWA6" s="385"/>
      <c r="PWB6" s="385"/>
      <c r="PWC6" s="385"/>
      <c r="PWD6" s="385"/>
      <c r="PWE6" s="385"/>
      <c r="PWF6" s="385"/>
      <c r="PWG6" s="385"/>
      <c r="PWH6" s="385"/>
      <c r="PWI6" s="385"/>
      <c r="PWJ6" s="385"/>
      <c r="PWK6" s="385"/>
      <c r="PWL6" s="385"/>
      <c r="PWM6" s="385"/>
      <c r="PWN6" s="385"/>
      <c r="PWO6" s="385"/>
      <c r="PWP6" s="385"/>
      <c r="PWQ6" s="385"/>
      <c r="PWR6" s="385"/>
      <c r="PWS6" s="385"/>
      <c r="PWT6" s="385"/>
      <c r="PWU6" s="385"/>
      <c r="PWV6" s="385"/>
      <c r="PWW6" s="385"/>
      <c r="PWX6" s="385"/>
      <c r="PWY6" s="385"/>
      <c r="PWZ6" s="385"/>
      <c r="PXA6" s="385"/>
      <c r="PXB6" s="385"/>
      <c r="PXC6" s="385"/>
      <c r="PXD6" s="385"/>
      <c r="PXE6" s="385"/>
      <c r="PXF6" s="385"/>
      <c r="PXG6" s="385"/>
      <c r="PXH6" s="385"/>
      <c r="PXI6" s="385"/>
      <c r="PXJ6" s="385"/>
      <c r="PXK6" s="385"/>
      <c r="PXL6" s="385"/>
      <c r="PXM6" s="385"/>
      <c r="PXN6" s="385"/>
      <c r="PXO6" s="385"/>
      <c r="PXP6" s="385"/>
      <c r="PXQ6" s="385"/>
      <c r="PXR6" s="385"/>
      <c r="PXS6" s="385"/>
      <c r="PXT6" s="385"/>
      <c r="PXU6" s="385"/>
      <c r="PXV6" s="385"/>
      <c r="PXW6" s="385"/>
      <c r="PXX6" s="385"/>
      <c r="PXY6" s="385"/>
      <c r="PXZ6" s="385"/>
      <c r="PYA6" s="385"/>
      <c r="PYB6" s="385"/>
      <c r="PYC6" s="385"/>
      <c r="PYD6" s="385"/>
      <c r="PYE6" s="385"/>
      <c r="PYF6" s="385"/>
      <c r="PYG6" s="385"/>
      <c r="PYH6" s="385"/>
      <c r="PYI6" s="385"/>
      <c r="PYJ6" s="385"/>
      <c r="PYK6" s="385"/>
      <c r="PYL6" s="385"/>
      <c r="PYM6" s="385"/>
      <c r="PYN6" s="385"/>
      <c r="PYO6" s="385"/>
      <c r="PYP6" s="385"/>
      <c r="PYQ6" s="385"/>
      <c r="PYR6" s="385"/>
      <c r="PYS6" s="385"/>
      <c r="PYT6" s="385"/>
      <c r="PYU6" s="385"/>
      <c r="PYV6" s="385"/>
      <c r="PYW6" s="385"/>
      <c r="PYX6" s="385"/>
      <c r="PYY6" s="385"/>
      <c r="PYZ6" s="385"/>
      <c r="PZA6" s="385"/>
      <c r="PZB6" s="385"/>
      <c r="PZC6" s="385"/>
      <c r="PZD6" s="385"/>
      <c r="PZE6" s="385"/>
      <c r="PZF6" s="385"/>
      <c r="PZG6" s="385"/>
      <c r="PZH6" s="385"/>
      <c r="PZI6" s="385"/>
      <c r="PZJ6" s="385"/>
      <c r="PZK6" s="385"/>
      <c r="PZL6" s="385"/>
      <c r="PZM6" s="385"/>
      <c r="PZN6" s="385"/>
      <c r="PZO6" s="385"/>
      <c r="PZP6" s="385"/>
      <c r="PZQ6" s="385"/>
      <c r="PZR6" s="385"/>
      <c r="PZS6" s="385"/>
      <c r="PZT6" s="385"/>
      <c r="PZU6" s="385"/>
      <c r="PZV6" s="385"/>
      <c r="PZW6" s="385"/>
      <c r="PZX6" s="385"/>
      <c r="PZY6" s="385"/>
      <c r="PZZ6" s="385"/>
      <c r="QAA6" s="385"/>
      <c r="QAB6" s="385"/>
      <c r="QAC6" s="385"/>
      <c r="QAD6" s="385"/>
      <c r="QAE6" s="385"/>
      <c r="QAF6" s="385"/>
      <c r="QAG6" s="385"/>
      <c r="QAH6" s="385"/>
      <c r="QAI6" s="385"/>
      <c r="QAJ6" s="385"/>
      <c r="QAK6" s="385"/>
      <c r="QAL6" s="385"/>
      <c r="QAM6" s="385"/>
      <c r="QAN6" s="385"/>
      <c r="QAO6" s="385"/>
      <c r="QAP6" s="385"/>
      <c r="QAQ6" s="385"/>
      <c r="QAR6" s="385"/>
      <c r="QAS6" s="385"/>
      <c r="QAT6" s="385"/>
      <c r="QAU6" s="385"/>
      <c r="QAV6" s="385"/>
      <c r="QAW6" s="385"/>
      <c r="QAX6" s="385"/>
      <c r="QAY6" s="385"/>
      <c r="QAZ6" s="385"/>
      <c r="QBA6" s="385"/>
      <c r="QBB6" s="385"/>
      <c r="QBC6" s="385"/>
      <c r="QBD6" s="385"/>
      <c r="QBE6" s="385"/>
      <c r="QBF6" s="385"/>
      <c r="QBG6" s="385"/>
      <c r="QBH6" s="385"/>
      <c r="QBI6" s="385"/>
      <c r="QBJ6" s="385"/>
      <c r="QBK6" s="385"/>
      <c r="QBL6" s="385"/>
      <c r="QBM6" s="385"/>
      <c r="QBN6" s="385"/>
      <c r="QBO6" s="385"/>
      <c r="QBP6" s="385"/>
      <c r="QBQ6" s="385"/>
      <c r="QBR6" s="385"/>
      <c r="QBS6" s="385"/>
      <c r="QBT6" s="385"/>
      <c r="QBU6" s="385"/>
      <c r="QBV6" s="385"/>
      <c r="QBW6" s="385"/>
      <c r="QBX6" s="385"/>
      <c r="QBY6" s="385"/>
      <c r="QBZ6" s="385"/>
      <c r="QCA6" s="385"/>
      <c r="QCB6" s="385"/>
      <c r="QCC6" s="385"/>
      <c r="QCD6" s="385"/>
      <c r="QCE6" s="385"/>
      <c r="QCF6" s="385"/>
      <c r="QCG6" s="385"/>
      <c r="QCH6" s="385"/>
      <c r="QCI6" s="385"/>
      <c r="QCJ6" s="385"/>
      <c r="QCK6" s="385"/>
      <c r="QCL6" s="385"/>
      <c r="QCM6" s="385"/>
      <c r="QCN6" s="385"/>
      <c r="QCO6" s="385"/>
      <c r="QCP6" s="385"/>
      <c r="QCQ6" s="385"/>
      <c r="QCR6" s="385"/>
      <c r="QCS6" s="385"/>
      <c r="QCT6" s="385"/>
      <c r="QCU6" s="385"/>
      <c r="QCV6" s="385"/>
      <c r="QCW6" s="385"/>
      <c r="QCX6" s="385"/>
      <c r="QCY6" s="385"/>
      <c r="QCZ6" s="385"/>
      <c r="QDA6" s="385"/>
      <c r="QDB6" s="385"/>
      <c r="QDC6" s="385"/>
      <c r="QDD6" s="385"/>
      <c r="QDE6" s="385"/>
      <c r="QDF6" s="385"/>
      <c r="QDG6" s="385"/>
      <c r="QDH6" s="385"/>
      <c r="QDI6" s="385"/>
      <c r="QDJ6" s="385"/>
      <c r="QDK6" s="385"/>
      <c r="QDL6" s="385"/>
      <c r="QDM6" s="385"/>
      <c r="QDN6" s="385"/>
      <c r="QDO6" s="385"/>
      <c r="QDP6" s="385"/>
      <c r="QDQ6" s="385"/>
      <c r="QDR6" s="385"/>
      <c r="QDS6" s="385"/>
      <c r="QDT6" s="385"/>
      <c r="QDU6" s="385"/>
      <c r="QDV6" s="385"/>
      <c r="QDW6" s="385"/>
      <c r="QDX6" s="385"/>
      <c r="QDY6" s="385"/>
      <c r="QDZ6" s="385"/>
      <c r="QEA6" s="385"/>
      <c r="QEB6" s="385"/>
      <c r="QEC6" s="385"/>
      <c r="QED6" s="385"/>
      <c r="QEE6" s="385"/>
      <c r="QEF6" s="385"/>
      <c r="QEG6" s="385"/>
      <c r="QEH6" s="385"/>
      <c r="QEI6" s="385"/>
      <c r="QEJ6" s="385"/>
      <c r="QEK6" s="385"/>
      <c r="QEL6" s="385"/>
      <c r="QEM6" s="385"/>
      <c r="QEN6" s="385"/>
      <c r="QEO6" s="385"/>
      <c r="QEP6" s="385"/>
      <c r="QEQ6" s="385"/>
      <c r="QER6" s="385"/>
      <c r="QES6" s="385"/>
      <c r="QET6" s="385"/>
      <c r="QEU6" s="385"/>
      <c r="QEV6" s="385"/>
      <c r="QEW6" s="385"/>
      <c r="QEX6" s="385"/>
      <c r="QEY6" s="385"/>
      <c r="QEZ6" s="385"/>
      <c r="QFA6" s="385"/>
      <c r="QFB6" s="385"/>
      <c r="QFC6" s="385"/>
      <c r="QFD6" s="385"/>
      <c r="QFE6" s="385"/>
      <c r="QFF6" s="385"/>
      <c r="QFG6" s="385"/>
      <c r="QFH6" s="385"/>
      <c r="QFI6" s="385"/>
      <c r="QFJ6" s="385"/>
      <c r="QFK6" s="385"/>
      <c r="QFL6" s="385"/>
      <c r="QFM6" s="385"/>
      <c r="QFN6" s="385"/>
      <c r="QFO6" s="385"/>
      <c r="QFP6" s="385"/>
      <c r="QFQ6" s="385"/>
      <c r="QFR6" s="385"/>
      <c r="QFS6" s="385"/>
      <c r="QFT6" s="385"/>
      <c r="QFU6" s="385"/>
      <c r="QFV6" s="385"/>
      <c r="QFW6" s="385"/>
      <c r="QFX6" s="385"/>
      <c r="QFY6" s="385"/>
      <c r="QFZ6" s="385"/>
      <c r="QGA6" s="385"/>
      <c r="QGB6" s="385"/>
      <c r="QGC6" s="385"/>
      <c r="QGD6" s="385"/>
      <c r="QGE6" s="385"/>
      <c r="QGF6" s="385"/>
      <c r="QGG6" s="385"/>
      <c r="QGH6" s="385"/>
      <c r="QGI6" s="385"/>
      <c r="QGJ6" s="385"/>
      <c r="QGK6" s="385"/>
      <c r="QGL6" s="385"/>
      <c r="QGM6" s="385"/>
      <c r="QGN6" s="385"/>
      <c r="QGO6" s="385"/>
      <c r="QGP6" s="385"/>
      <c r="QGQ6" s="385"/>
      <c r="QGR6" s="385"/>
      <c r="QGS6" s="385"/>
      <c r="QGT6" s="385"/>
      <c r="QGU6" s="385"/>
      <c r="QGV6" s="385"/>
      <c r="QGW6" s="385"/>
      <c r="QGX6" s="385"/>
      <c r="QGY6" s="385"/>
      <c r="QGZ6" s="385"/>
      <c r="QHA6" s="385"/>
      <c r="QHB6" s="385"/>
      <c r="QHC6" s="385"/>
      <c r="QHD6" s="385"/>
      <c r="QHE6" s="385"/>
      <c r="QHF6" s="385"/>
      <c r="QHG6" s="385"/>
      <c r="QHH6" s="385"/>
      <c r="QHI6" s="385"/>
      <c r="QHJ6" s="385"/>
      <c r="QHK6" s="385"/>
      <c r="QHL6" s="385"/>
      <c r="QHM6" s="385"/>
      <c r="QHN6" s="385"/>
      <c r="QHO6" s="385"/>
      <c r="QHP6" s="385"/>
      <c r="QHQ6" s="385"/>
      <c r="QHR6" s="385"/>
      <c r="QHS6" s="385"/>
      <c r="QHT6" s="385"/>
      <c r="QHU6" s="385"/>
      <c r="QHV6" s="385"/>
      <c r="QHW6" s="385"/>
      <c r="QHX6" s="385"/>
      <c r="QHY6" s="385"/>
      <c r="QHZ6" s="385"/>
      <c r="QIA6" s="385"/>
      <c r="QIB6" s="385"/>
      <c r="QIC6" s="385"/>
      <c r="QID6" s="385"/>
      <c r="QIE6" s="385"/>
      <c r="QIF6" s="385"/>
      <c r="QIG6" s="385"/>
      <c r="QIH6" s="385"/>
      <c r="QII6" s="385"/>
      <c r="QIJ6" s="385"/>
      <c r="QIK6" s="385"/>
      <c r="QIL6" s="385"/>
      <c r="QIM6" s="385"/>
      <c r="QIN6" s="385"/>
      <c r="QIO6" s="385"/>
      <c r="QIP6" s="385"/>
      <c r="QIQ6" s="385"/>
      <c r="QIR6" s="385"/>
      <c r="QIS6" s="385"/>
      <c r="QIT6" s="385"/>
      <c r="QIU6" s="385"/>
      <c r="QIV6" s="385"/>
      <c r="QIW6" s="385"/>
      <c r="QIX6" s="385"/>
      <c r="QIY6" s="385"/>
      <c r="QIZ6" s="385"/>
      <c r="QJA6" s="385"/>
      <c r="QJB6" s="385"/>
      <c r="QJC6" s="385"/>
      <c r="QJD6" s="385"/>
      <c r="QJE6" s="385"/>
      <c r="QJF6" s="385"/>
      <c r="QJG6" s="385"/>
      <c r="QJH6" s="385"/>
      <c r="QJI6" s="385"/>
      <c r="QJJ6" s="385"/>
      <c r="QJK6" s="385"/>
      <c r="QJL6" s="385"/>
      <c r="QJM6" s="385"/>
      <c r="QJN6" s="385"/>
      <c r="QJO6" s="385"/>
      <c r="QJP6" s="385"/>
      <c r="QJQ6" s="385"/>
      <c r="QJR6" s="385"/>
      <c r="QJS6" s="385"/>
      <c r="QJT6" s="385"/>
      <c r="QJU6" s="385"/>
      <c r="QJV6" s="385"/>
      <c r="QJW6" s="385"/>
      <c r="QJX6" s="385"/>
      <c r="QJY6" s="385"/>
      <c r="QJZ6" s="385"/>
      <c r="QKA6" s="385"/>
      <c r="QKB6" s="385"/>
      <c r="QKC6" s="385"/>
      <c r="QKD6" s="385"/>
      <c r="QKE6" s="385"/>
      <c r="QKF6" s="385"/>
      <c r="QKG6" s="385"/>
      <c r="QKH6" s="385"/>
      <c r="QKI6" s="385"/>
      <c r="QKJ6" s="385"/>
      <c r="QKK6" s="385"/>
      <c r="QKL6" s="385"/>
      <c r="QKM6" s="385"/>
      <c r="QKN6" s="385"/>
      <c r="QKO6" s="385"/>
      <c r="QKP6" s="385"/>
      <c r="QKQ6" s="385"/>
      <c r="QKR6" s="385"/>
      <c r="QKS6" s="385"/>
      <c r="QKT6" s="385"/>
      <c r="QKU6" s="385"/>
      <c r="QKV6" s="385"/>
      <c r="QKW6" s="385"/>
      <c r="QKX6" s="385"/>
      <c r="QKY6" s="385"/>
      <c r="QKZ6" s="385"/>
      <c r="QLA6" s="385"/>
      <c r="QLB6" s="385"/>
      <c r="QLC6" s="385"/>
      <c r="QLD6" s="385"/>
      <c r="QLE6" s="385"/>
      <c r="QLF6" s="385"/>
      <c r="QLG6" s="385"/>
      <c r="QLH6" s="385"/>
      <c r="QLI6" s="385"/>
      <c r="QLJ6" s="385"/>
      <c r="QLK6" s="385"/>
      <c r="QLL6" s="385"/>
      <c r="QLM6" s="385"/>
      <c r="QLN6" s="385"/>
      <c r="QLO6" s="385"/>
      <c r="QLP6" s="385"/>
      <c r="QLQ6" s="385"/>
      <c r="QLR6" s="385"/>
      <c r="QLS6" s="385"/>
      <c r="QLT6" s="385"/>
      <c r="QLU6" s="385"/>
      <c r="QLV6" s="385"/>
      <c r="QLW6" s="385"/>
      <c r="QLX6" s="385"/>
      <c r="QLY6" s="385"/>
      <c r="QLZ6" s="385"/>
      <c r="QMA6" s="385"/>
      <c r="QMB6" s="385"/>
      <c r="QMC6" s="385"/>
      <c r="QMD6" s="385"/>
      <c r="QME6" s="385"/>
      <c r="QMF6" s="385"/>
      <c r="QMG6" s="385"/>
      <c r="QMH6" s="385"/>
      <c r="QMI6" s="385"/>
      <c r="QMJ6" s="385"/>
      <c r="QMK6" s="385"/>
      <c r="QML6" s="385"/>
      <c r="QMM6" s="385"/>
      <c r="QMN6" s="385"/>
      <c r="QMO6" s="385"/>
      <c r="QMP6" s="385"/>
      <c r="QMQ6" s="385"/>
      <c r="QMR6" s="385"/>
      <c r="QMS6" s="385"/>
      <c r="QMT6" s="385"/>
      <c r="QMU6" s="385"/>
      <c r="QMV6" s="385"/>
      <c r="QMW6" s="385"/>
      <c r="QMX6" s="385"/>
      <c r="QMY6" s="385"/>
      <c r="QMZ6" s="385"/>
      <c r="QNA6" s="385"/>
      <c r="QNB6" s="385"/>
      <c r="QNC6" s="385"/>
      <c r="QND6" s="385"/>
      <c r="QNE6" s="385"/>
      <c r="QNF6" s="385"/>
      <c r="QNG6" s="385"/>
      <c r="QNH6" s="385"/>
      <c r="QNI6" s="385"/>
      <c r="QNJ6" s="385"/>
      <c r="QNK6" s="385"/>
      <c r="QNL6" s="385"/>
      <c r="QNM6" s="385"/>
      <c r="QNN6" s="385"/>
      <c r="QNO6" s="385"/>
      <c r="QNP6" s="385"/>
      <c r="QNQ6" s="385"/>
      <c r="QNR6" s="385"/>
      <c r="QNS6" s="385"/>
      <c r="QNT6" s="385"/>
      <c r="QNU6" s="385"/>
      <c r="QNV6" s="385"/>
      <c r="QNW6" s="385"/>
      <c r="QNX6" s="385"/>
      <c r="QNY6" s="385"/>
      <c r="QNZ6" s="385"/>
      <c r="QOA6" s="385"/>
      <c r="QOB6" s="385"/>
      <c r="QOC6" s="385"/>
      <c r="QOD6" s="385"/>
      <c r="QOE6" s="385"/>
      <c r="QOF6" s="385"/>
      <c r="QOG6" s="385"/>
      <c r="QOH6" s="385"/>
      <c r="QOI6" s="385"/>
      <c r="QOJ6" s="385"/>
      <c r="QOK6" s="385"/>
      <c r="QOL6" s="385"/>
      <c r="QOM6" s="385"/>
      <c r="QON6" s="385"/>
      <c r="QOO6" s="385"/>
      <c r="QOP6" s="385"/>
      <c r="QOQ6" s="385"/>
      <c r="QOR6" s="385"/>
      <c r="QOS6" s="385"/>
      <c r="QOT6" s="385"/>
      <c r="QOU6" s="385"/>
      <c r="QOV6" s="385"/>
      <c r="QOW6" s="385"/>
      <c r="QOX6" s="385"/>
      <c r="QOY6" s="385"/>
      <c r="QOZ6" s="385"/>
      <c r="QPA6" s="385"/>
      <c r="QPB6" s="385"/>
      <c r="QPC6" s="385"/>
      <c r="QPD6" s="385"/>
      <c r="QPE6" s="385"/>
      <c r="QPF6" s="385"/>
      <c r="QPG6" s="385"/>
      <c r="QPH6" s="385"/>
      <c r="QPI6" s="385"/>
      <c r="QPJ6" s="385"/>
      <c r="QPK6" s="385"/>
      <c r="QPL6" s="385"/>
      <c r="QPM6" s="385"/>
      <c r="QPN6" s="385"/>
      <c r="QPO6" s="385"/>
      <c r="QPP6" s="385"/>
      <c r="QPQ6" s="385"/>
      <c r="QPR6" s="385"/>
      <c r="QPS6" s="385"/>
      <c r="QPT6" s="385"/>
      <c r="QPU6" s="385"/>
      <c r="QPV6" s="385"/>
      <c r="QPW6" s="385"/>
      <c r="QPX6" s="385"/>
      <c r="QPY6" s="385"/>
      <c r="QPZ6" s="385"/>
      <c r="QQA6" s="385"/>
      <c r="QQB6" s="385"/>
      <c r="QQC6" s="385"/>
      <c r="QQD6" s="385"/>
      <c r="QQE6" s="385"/>
      <c r="QQF6" s="385"/>
      <c r="QQG6" s="385"/>
      <c r="QQH6" s="385"/>
      <c r="QQI6" s="385"/>
      <c r="QQJ6" s="385"/>
      <c r="QQK6" s="385"/>
      <c r="QQL6" s="385"/>
      <c r="QQM6" s="385"/>
      <c r="QQN6" s="385"/>
      <c r="QQO6" s="385"/>
      <c r="QQP6" s="385"/>
      <c r="QQQ6" s="385"/>
      <c r="QQR6" s="385"/>
      <c r="QQS6" s="385"/>
      <c r="QQT6" s="385"/>
      <c r="QQU6" s="385"/>
      <c r="QQV6" s="385"/>
      <c r="QQW6" s="385"/>
      <c r="QQX6" s="385"/>
      <c r="QQY6" s="385"/>
      <c r="QQZ6" s="385"/>
      <c r="QRA6" s="385"/>
      <c r="QRB6" s="385"/>
      <c r="QRC6" s="385"/>
      <c r="QRD6" s="385"/>
      <c r="QRE6" s="385"/>
      <c r="QRF6" s="385"/>
      <c r="QRG6" s="385"/>
      <c r="QRH6" s="385"/>
      <c r="QRI6" s="385"/>
      <c r="QRJ6" s="385"/>
      <c r="QRK6" s="385"/>
      <c r="QRL6" s="385"/>
      <c r="QRM6" s="385"/>
      <c r="QRN6" s="385"/>
      <c r="QRO6" s="385"/>
      <c r="QRP6" s="385"/>
      <c r="QRQ6" s="385"/>
      <c r="QRR6" s="385"/>
      <c r="QRS6" s="385"/>
      <c r="QRT6" s="385"/>
      <c r="QRU6" s="385"/>
      <c r="QRV6" s="385"/>
      <c r="QRW6" s="385"/>
      <c r="QRX6" s="385"/>
      <c r="QRY6" s="385"/>
      <c r="QRZ6" s="385"/>
      <c r="QSA6" s="385"/>
      <c r="QSB6" s="385"/>
      <c r="QSC6" s="385"/>
      <c r="QSD6" s="385"/>
      <c r="QSE6" s="385"/>
      <c r="QSF6" s="385"/>
      <c r="QSG6" s="385"/>
      <c r="QSH6" s="385"/>
      <c r="QSI6" s="385"/>
      <c r="QSJ6" s="385"/>
      <c r="QSK6" s="385"/>
      <c r="QSL6" s="385"/>
      <c r="QSM6" s="385"/>
      <c r="QSN6" s="385"/>
      <c r="QSO6" s="385"/>
      <c r="QSP6" s="385"/>
      <c r="QSQ6" s="385"/>
      <c r="QSR6" s="385"/>
      <c r="QSS6" s="385"/>
      <c r="QST6" s="385"/>
      <c r="QSU6" s="385"/>
      <c r="QSV6" s="385"/>
      <c r="QSW6" s="385"/>
      <c r="QSX6" s="385"/>
      <c r="QSY6" s="385"/>
      <c r="QSZ6" s="385"/>
      <c r="QTA6" s="385"/>
      <c r="QTB6" s="385"/>
      <c r="QTC6" s="385"/>
      <c r="QTD6" s="385"/>
      <c r="QTE6" s="385"/>
      <c r="QTF6" s="385"/>
      <c r="QTG6" s="385"/>
      <c r="QTH6" s="385"/>
      <c r="QTI6" s="385"/>
      <c r="QTJ6" s="385"/>
      <c r="QTK6" s="385"/>
      <c r="QTL6" s="385"/>
      <c r="QTM6" s="385"/>
      <c r="QTN6" s="385"/>
      <c r="QTO6" s="385"/>
      <c r="QTP6" s="385"/>
      <c r="QTQ6" s="385"/>
      <c r="QTR6" s="385"/>
      <c r="QTS6" s="385"/>
      <c r="QTT6" s="385"/>
      <c r="QTU6" s="385"/>
      <c r="QTV6" s="385"/>
      <c r="QTW6" s="385"/>
      <c r="QTX6" s="385"/>
      <c r="QTY6" s="385"/>
      <c r="QTZ6" s="385"/>
      <c r="QUA6" s="385"/>
      <c r="QUB6" s="385"/>
      <c r="QUC6" s="385"/>
      <c r="QUD6" s="385"/>
      <c r="QUE6" s="385"/>
      <c r="QUF6" s="385"/>
      <c r="QUG6" s="385"/>
      <c r="QUH6" s="385"/>
      <c r="QUI6" s="385"/>
      <c r="QUJ6" s="385"/>
      <c r="QUK6" s="385"/>
      <c r="QUL6" s="385"/>
      <c r="QUM6" s="385"/>
      <c r="QUN6" s="385"/>
      <c r="QUO6" s="385"/>
      <c r="QUP6" s="385"/>
      <c r="QUQ6" s="385"/>
      <c r="QUR6" s="385"/>
      <c r="QUS6" s="385"/>
      <c r="QUT6" s="385"/>
      <c r="QUU6" s="385"/>
      <c r="QUV6" s="385"/>
      <c r="QUW6" s="385"/>
      <c r="QUX6" s="385"/>
      <c r="QUY6" s="385"/>
      <c r="QUZ6" s="385"/>
      <c r="QVA6" s="385"/>
      <c r="QVB6" s="385"/>
      <c r="QVC6" s="385"/>
      <c r="QVD6" s="385"/>
      <c r="QVE6" s="385"/>
      <c r="QVF6" s="385"/>
      <c r="QVG6" s="385"/>
      <c r="QVH6" s="385"/>
      <c r="QVI6" s="385"/>
      <c r="QVJ6" s="385"/>
      <c r="QVK6" s="385"/>
      <c r="QVL6" s="385"/>
      <c r="QVM6" s="385"/>
      <c r="QVN6" s="385"/>
      <c r="QVO6" s="385"/>
      <c r="QVP6" s="385"/>
      <c r="QVQ6" s="385"/>
      <c r="QVR6" s="385"/>
      <c r="QVS6" s="385"/>
      <c r="QVT6" s="385"/>
      <c r="QVU6" s="385"/>
      <c r="QVV6" s="385"/>
      <c r="QVW6" s="385"/>
      <c r="QVX6" s="385"/>
      <c r="QVY6" s="385"/>
      <c r="QVZ6" s="385"/>
      <c r="QWA6" s="385"/>
      <c r="QWB6" s="385"/>
      <c r="QWC6" s="385"/>
      <c r="QWD6" s="385"/>
      <c r="QWE6" s="385"/>
      <c r="QWF6" s="385"/>
      <c r="QWG6" s="385"/>
      <c r="QWH6" s="385"/>
      <c r="QWI6" s="385"/>
      <c r="QWJ6" s="385"/>
      <c r="QWK6" s="385"/>
      <c r="QWL6" s="385"/>
      <c r="QWM6" s="385"/>
      <c r="QWN6" s="385"/>
      <c r="QWO6" s="385"/>
      <c r="QWP6" s="385"/>
      <c r="QWQ6" s="385"/>
      <c r="QWR6" s="385"/>
      <c r="QWS6" s="385"/>
      <c r="QWT6" s="385"/>
      <c r="QWU6" s="385"/>
      <c r="QWV6" s="385"/>
      <c r="QWW6" s="385"/>
      <c r="QWX6" s="385"/>
      <c r="QWY6" s="385"/>
      <c r="QWZ6" s="385"/>
      <c r="QXA6" s="385"/>
      <c r="QXB6" s="385"/>
      <c r="QXC6" s="385"/>
      <c r="QXD6" s="385"/>
      <c r="QXE6" s="385"/>
      <c r="QXF6" s="385"/>
      <c r="QXG6" s="385"/>
      <c r="QXH6" s="385"/>
      <c r="QXI6" s="385"/>
      <c r="QXJ6" s="385"/>
      <c r="QXK6" s="385"/>
      <c r="QXL6" s="385"/>
      <c r="QXM6" s="385"/>
      <c r="QXN6" s="385"/>
      <c r="QXO6" s="385"/>
      <c r="QXP6" s="385"/>
      <c r="QXQ6" s="385"/>
      <c r="QXR6" s="385"/>
      <c r="QXS6" s="385"/>
      <c r="QXT6" s="385"/>
      <c r="QXU6" s="385"/>
      <c r="QXV6" s="385"/>
      <c r="QXW6" s="385"/>
      <c r="QXX6" s="385"/>
      <c r="QXY6" s="385"/>
      <c r="QXZ6" s="385"/>
      <c r="QYA6" s="385"/>
      <c r="QYB6" s="385"/>
      <c r="QYC6" s="385"/>
      <c r="QYD6" s="385"/>
      <c r="QYE6" s="385"/>
      <c r="QYF6" s="385"/>
      <c r="QYG6" s="385"/>
      <c r="QYH6" s="385"/>
      <c r="QYI6" s="385"/>
      <c r="QYJ6" s="385"/>
      <c r="QYK6" s="385"/>
      <c r="QYL6" s="385"/>
      <c r="QYM6" s="385"/>
      <c r="QYN6" s="385"/>
      <c r="QYO6" s="385"/>
      <c r="QYP6" s="385"/>
      <c r="QYQ6" s="385"/>
      <c r="QYR6" s="385"/>
      <c r="QYS6" s="385"/>
      <c r="QYT6" s="385"/>
      <c r="QYU6" s="385"/>
      <c r="QYV6" s="385"/>
      <c r="QYW6" s="385"/>
      <c r="QYX6" s="385"/>
      <c r="QYY6" s="385"/>
      <c r="QYZ6" s="385"/>
      <c r="QZA6" s="385"/>
      <c r="QZB6" s="385"/>
      <c r="QZC6" s="385"/>
      <c r="QZD6" s="385"/>
      <c r="QZE6" s="385"/>
      <c r="QZF6" s="385"/>
      <c r="QZG6" s="385"/>
      <c r="QZH6" s="385"/>
      <c r="QZI6" s="385"/>
      <c r="QZJ6" s="385"/>
      <c r="QZK6" s="385"/>
      <c r="QZL6" s="385"/>
      <c r="QZM6" s="385"/>
      <c r="QZN6" s="385"/>
      <c r="QZO6" s="385"/>
      <c r="QZP6" s="385"/>
      <c r="QZQ6" s="385"/>
      <c r="QZR6" s="385"/>
      <c r="QZS6" s="385"/>
      <c r="QZT6" s="385"/>
      <c r="QZU6" s="385"/>
      <c r="QZV6" s="385"/>
      <c r="QZW6" s="385"/>
      <c r="QZX6" s="385"/>
      <c r="QZY6" s="385"/>
      <c r="QZZ6" s="385"/>
      <c r="RAA6" s="385"/>
      <c r="RAB6" s="385"/>
      <c r="RAC6" s="385"/>
      <c r="RAD6" s="385"/>
      <c r="RAE6" s="385"/>
      <c r="RAF6" s="385"/>
      <c r="RAG6" s="385"/>
      <c r="RAH6" s="385"/>
      <c r="RAI6" s="385"/>
      <c r="RAJ6" s="385"/>
      <c r="RAK6" s="385"/>
      <c r="RAL6" s="385"/>
      <c r="RAM6" s="385"/>
      <c r="RAN6" s="385"/>
      <c r="RAO6" s="385"/>
      <c r="RAP6" s="385"/>
      <c r="RAQ6" s="385"/>
      <c r="RAR6" s="385"/>
      <c r="RAS6" s="385"/>
      <c r="RAT6" s="385"/>
      <c r="RAU6" s="385"/>
      <c r="RAV6" s="385"/>
      <c r="RAW6" s="385"/>
      <c r="RAX6" s="385"/>
      <c r="RAY6" s="385"/>
      <c r="RAZ6" s="385"/>
      <c r="RBA6" s="385"/>
      <c r="RBB6" s="385"/>
      <c r="RBC6" s="385"/>
      <c r="RBD6" s="385"/>
      <c r="RBE6" s="385"/>
      <c r="RBF6" s="385"/>
      <c r="RBG6" s="385"/>
      <c r="RBH6" s="385"/>
      <c r="RBI6" s="385"/>
      <c r="RBJ6" s="385"/>
      <c r="RBK6" s="385"/>
      <c r="RBL6" s="385"/>
      <c r="RBM6" s="385"/>
      <c r="RBN6" s="385"/>
      <c r="RBO6" s="385"/>
      <c r="RBP6" s="385"/>
      <c r="RBQ6" s="385"/>
      <c r="RBR6" s="385"/>
      <c r="RBS6" s="385"/>
      <c r="RBT6" s="385"/>
      <c r="RBU6" s="385"/>
      <c r="RBV6" s="385"/>
      <c r="RBW6" s="385"/>
      <c r="RBX6" s="385"/>
      <c r="RBY6" s="385"/>
      <c r="RBZ6" s="385"/>
      <c r="RCA6" s="385"/>
      <c r="RCB6" s="385"/>
      <c r="RCC6" s="385"/>
      <c r="RCD6" s="385"/>
      <c r="RCE6" s="385"/>
      <c r="RCF6" s="385"/>
      <c r="RCG6" s="385"/>
      <c r="RCH6" s="385"/>
      <c r="RCI6" s="385"/>
      <c r="RCJ6" s="385"/>
      <c r="RCK6" s="385"/>
      <c r="RCL6" s="385"/>
      <c r="RCM6" s="385"/>
      <c r="RCN6" s="385"/>
      <c r="RCO6" s="385"/>
      <c r="RCP6" s="385"/>
      <c r="RCQ6" s="385"/>
      <c r="RCR6" s="385"/>
      <c r="RCS6" s="385"/>
      <c r="RCT6" s="385"/>
      <c r="RCU6" s="385"/>
      <c r="RCV6" s="385"/>
      <c r="RCW6" s="385"/>
      <c r="RCX6" s="385"/>
      <c r="RCY6" s="385"/>
      <c r="RCZ6" s="385"/>
      <c r="RDA6" s="385"/>
      <c r="RDB6" s="385"/>
      <c r="RDC6" s="385"/>
      <c r="RDD6" s="385"/>
      <c r="RDE6" s="385"/>
      <c r="RDF6" s="385"/>
      <c r="RDG6" s="385"/>
      <c r="RDH6" s="385"/>
      <c r="RDI6" s="385"/>
      <c r="RDJ6" s="385"/>
      <c r="RDK6" s="385"/>
      <c r="RDL6" s="385"/>
      <c r="RDM6" s="385"/>
      <c r="RDN6" s="385"/>
      <c r="RDO6" s="385"/>
      <c r="RDP6" s="385"/>
      <c r="RDQ6" s="385"/>
      <c r="RDR6" s="385"/>
      <c r="RDS6" s="385"/>
      <c r="RDT6" s="385"/>
      <c r="RDU6" s="385"/>
      <c r="RDV6" s="385"/>
      <c r="RDW6" s="385"/>
      <c r="RDX6" s="385"/>
      <c r="RDY6" s="385"/>
      <c r="RDZ6" s="385"/>
      <c r="REA6" s="385"/>
      <c r="REB6" s="385"/>
      <c r="REC6" s="385"/>
      <c r="RED6" s="385"/>
      <c r="REE6" s="385"/>
      <c r="REF6" s="385"/>
      <c r="REG6" s="385"/>
      <c r="REH6" s="385"/>
      <c r="REI6" s="385"/>
      <c r="REJ6" s="385"/>
      <c r="REK6" s="385"/>
      <c r="REL6" s="385"/>
      <c r="REM6" s="385"/>
      <c r="REN6" s="385"/>
      <c r="REO6" s="385"/>
      <c r="REP6" s="385"/>
      <c r="REQ6" s="385"/>
      <c r="RER6" s="385"/>
      <c r="RES6" s="385"/>
      <c r="RET6" s="385"/>
      <c r="REU6" s="385"/>
      <c r="REV6" s="385"/>
      <c r="REW6" s="385"/>
      <c r="REX6" s="385"/>
      <c r="REY6" s="385"/>
      <c r="REZ6" s="385"/>
      <c r="RFA6" s="385"/>
      <c r="RFB6" s="385"/>
      <c r="RFC6" s="385"/>
      <c r="RFD6" s="385"/>
      <c r="RFE6" s="385"/>
      <c r="RFF6" s="385"/>
      <c r="RFG6" s="385"/>
      <c r="RFH6" s="385"/>
      <c r="RFI6" s="385"/>
      <c r="RFJ6" s="385"/>
      <c r="RFK6" s="385"/>
      <c r="RFL6" s="385"/>
      <c r="RFM6" s="385"/>
      <c r="RFN6" s="385"/>
      <c r="RFO6" s="385"/>
      <c r="RFP6" s="385"/>
      <c r="RFQ6" s="385"/>
      <c r="RFR6" s="385"/>
      <c r="RFS6" s="385"/>
      <c r="RFT6" s="385"/>
      <c r="RFU6" s="385"/>
      <c r="RFV6" s="385"/>
      <c r="RFW6" s="385"/>
      <c r="RFX6" s="385"/>
      <c r="RFY6" s="385"/>
      <c r="RFZ6" s="385"/>
      <c r="RGA6" s="385"/>
      <c r="RGB6" s="385"/>
      <c r="RGC6" s="385"/>
      <c r="RGD6" s="385"/>
      <c r="RGE6" s="385"/>
      <c r="RGF6" s="385"/>
      <c r="RGG6" s="385"/>
      <c r="RGH6" s="385"/>
      <c r="RGI6" s="385"/>
      <c r="RGJ6" s="385"/>
      <c r="RGK6" s="385"/>
      <c r="RGL6" s="385"/>
      <c r="RGM6" s="385"/>
      <c r="RGN6" s="385"/>
      <c r="RGO6" s="385"/>
      <c r="RGP6" s="385"/>
      <c r="RGQ6" s="385"/>
      <c r="RGR6" s="385"/>
      <c r="RGS6" s="385"/>
      <c r="RGT6" s="385"/>
      <c r="RGU6" s="385"/>
      <c r="RGV6" s="385"/>
      <c r="RGW6" s="385"/>
      <c r="RGX6" s="385"/>
      <c r="RGY6" s="385"/>
      <c r="RGZ6" s="385"/>
      <c r="RHA6" s="385"/>
      <c r="RHB6" s="385"/>
      <c r="RHC6" s="385"/>
      <c r="RHD6" s="385"/>
      <c r="RHE6" s="385"/>
      <c r="RHF6" s="385"/>
      <c r="RHG6" s="385"/>
      <c r="RHH6" s="385"/>
      <c r="RHI6" s="385"/>
      <c r="RHJ6" s="385"/>
      <c r="RHK6" s="385"/>
      <c r="RHL6" s="385"/>
      <c r="RHM6" s="385"/>
      <c r="RHN6" s="385"/>
      <c r="RHO6" s="385"/>
      <c r="RHP6" s="385"/>
      <c r="RHQ6" s="385"/>
      <c r="RHR6" s="385"/>
      <c r="RHS6" s="385"/>
      <c r="RHT6" s="385"/>
      <c r="RHU6" s="385"/>
      <c r="RHV6" s="385"/>
      <c r="RHW6" s="385"/>
      <c r="RHX6" s="385"/>
      <c r="RHY6" s="385"/>
      <c r="RHZ6" s="385"/>
      <c r="RIA6" s="385"/>
      <c r="RIB6" s="385"/>
      <c r="RIC6" s="385"/>
      <c r="RID6" s="385"/>
      <c r="RIE6" s="385"/>
      <c r="RIF6" s="385"/>
      <c r="RIG6" s="385"/>
      <c r="RIH6" s="385"/>
      <c r="RII6" s="385"/>
      <c r="RIJ6" s="385"/>
      <c r="RIK6" s="385"/>
      <c r="RIL6" s="385"/>
      <c r="RIM6" s="385"/>
      <c r="RIN6" s="385"/>
      <c r="RIO6" s="385"/>
      <c r="RIP6" s="385"/>
      <c r="RIQ6" s="385"/>
      <c r="RIR6" s="385"/>
      <c r="RIS6" s="385"/>
      <c r="RIT6" s="385"/>
      <c r="RIU6" s="385"/>
      <c r="RIV6" s="385"/>
      <c r="RIW6" s="385"/>
      <c r="RIX6" s="385"/>
      <c r="RIY6" s="385"/>
      <c r="RIZ6" s="385"/>
      <c r="RJA6" s="385"/>
      <c r="RJB6" s="385"/>
      <c r="RJC6" s="385"/>
      <c r="RJD6" s="385"/>
      <c r="RJE6" s="385"/>
      <c r="RJF6" s="385"/>
      <c r="RJG6" s="385"/>
      <c r="RJH6" s="385"/>
      <c r="RJI6" s="385"/>
      <c r="RJJ6" s="385"/>
      <c r="RJK6" s="385"/>
      <c r="RJL6" s="385"/>
      <c r="RJM6" s="385"/>
      <c r="RJN6" s="385"/>
      <c r="RJO6" s="385"/>
      <c r="RJP6" s="385"/>
      <c r="RJQ6" s="385"/>
      <c r="RJR6" s="385"/>
      <c r="RJS6" s="385"/>
      <c r="RJT6" s="385"/>
      <c r="RJU6" s="385"/>
      <c r="RJV6" s="385"/>
      <c r="RJW6" s="385"/>
      <c r="RJX6" s="385"/>
      <c r="RJY6" s="385"/>
      <c r="RJZ6" s="385"/>
      <c r="RKA6" s="385"/>
      <c r="RKB6" s="385"/>
      <c r="RKC6" s="385"/>
      <c r="RKD6" s="385"/>
      <c r="RKE6" s="385"/>
      <c r="RKF6" s="385"/>
      <c r="RKG6" s="385"/>
      <c r="RKH6" s="385"/>
      <c r="RKI6" s="385"/>
      <c r="RKJ6" s="385"/>
      <c r="RKK6" s="385"/>
      <c r="RKL6" s="385"/>
      <c r="RKM6" s="385"/>
      <c r="RKN6" s="385"/>
      <c r="RKO6" s="385"/>
      <c r="RKP6" s="385"/>
      <c r="RKQ6" s="385"/>
      <c r="RKR6" s="385"/>
      <c r="RKS6" s="385"/>
      <c r="RKT6" s="385"/>
      <c r="RKU6" s="385"/>
      <c r="RKV6" s="385"/>
      <c r="RKW6" s="385"/>
      <c r="RKX6" s="385"/>
      <c r="RKY6" s="385"/>
      <c r="RKZ6" s="385"/>
      <c r="RLA6" s="385"/>
      <c r="RLB6" s="385"/>
      <c r="RLC6" s="385"/>
      <c r="RLD6" s="385"/>
      <c r="RLE6" s="385"/>
      <c r="RLF6" s="385"/>
      <c r="RLG6" s="385"/>
      <c r="RLH6" s="385"/>
      <c r="RLI6" s="385"/>
      <c r="RLJ6" s="385"/>
      <c r="RLK6" s="385"/>
      <c r="RLL6" s="385"/>
      <c r="RLM6" s="385"/>
      <c r="RLN6" s="385"/>
      <c r="RLO6" s="385"/>
      <c r="RLP6" s="385"/>
      <c r="RLQ6" s="385"/>
      <c r="RLR6" s="385"/>
      <c r="RLS6" s="385"/>
      <c r="RLT6" s="385"/>
      <c r="RLU6" s="385"/>
      <c r="RLV6" s="385"/>
      <c r="RLW6" s="385"/>
      <c r="RLX6" s="385"/>
      <c r="RLY6" s="385"/>
      <c r="RLZ6" s="385"/>
      <c r="RMA6" s="385"/>
      <c r="RMB6" s="385"/>
      <c r="RMC6" s="385"/>
      <c r="RMD6" s="385"/>
      <c r="RME6" s="385"/>
      <c r="RMF6" s="385"/>
      <c r="RMG6" s="385"/>
      <c r="RMH6" s="385"/>
      <c r="RMI6" s="385"/>
      <c r="RMJ6" s="385"/>
      <c r="RMK6" s="385"/>
      <c r="RML6" s="385"/>
      <c r="RMM6" s="385"/>
      <c r="RMN6" s="385"/>
      <c r="RMO6" s="385"/>
      <c r="RMP6" s="385"/>
      <c r="RMQ6" s="385"/>
      <c r="RMR6" s="385"/>
      <c r="RMS6" s="385"/>
      <c r="RMT6" s="385"/>
      <c r="RMU6" s="385"/>
      <c r="RMV6" s="385"/>
      <c r="RMW6" s="385"/>
      <c r="RMX6" s="385"/>
      <c r="RMY6" s="385"/>
      <c r="RMZ6" s="385"/>
      <c r="RNA6" s="385"/>
      <c r="RNB6" s="385"/>
      <c r="RNC6" s="385"/>
      <c r="RND6" s="385"/>
      <c r="RNE6" s="385"/>
      <c r="RNF6" s="385"/>
      <c r="RNG6" s="385"/>
      <c r="RNH6" s="385"/>
      <c r="RNI6" s="385"/>
      <c r="RNJ6" s="385"/>
      <c r="RNK6" s="385"/>
      <c r="RNL6" s="385"/>
      <c r="RNM6" s="385"/>
      <c r="RNN6" s="385"/>
      <c r="RNO6" s="385"/>
      <c r="RNP6" s="385"/>
      <c r="RNQ6" s="385"/>
      <c r="RNR6" s="385"/>
      <c r="RNS6" s="385"/>
      <c r="RNT6" s="385"/>
      <c r="RNU6" s="385"/>
      <c r="RNV6" s="385"/>
      <c r="RNW6" s="385"/>
      <c r="RNX6" s="385"/>
      <c r="RNY6" s="385"/>
      <c r="RNZ6" s="385"/>
      <c r="ROA6" s="385"/>
      <c r="ROB6" s="385"/>
      <c r="ROC6" s="385"/>
      <c r="ROD6" s="385"/>
      <c r="ROE6" s="385"/>
      <c r="ROF6" s="385"/>
      <c r="ROG6" s="385"/>
      <c r="ROH6" s="385"/>
      <c r="ROI6" s="385"/>
      <c r="ROJ6" s="385"/>
      <c r="ROK6" s="385"/>
      <c r="ROL6" s="385"/>
      <c r="ROM6" s="385"/>
      <c r="RON6" s="385"/>
      <c r="ROO6" s="385"/>
      <c r="ROP6" s="385"/>
      <c r="ROQ6" s="385"/>
      <c r="ROR6" s="385"/>
      <c r="ROS6" s="385"/>
      <c r="ROT6" s="385"/>
      <c r="ROU6" s="385"/>
      <c r="ROV6" s="385"/>
      <c r="ROW6" s="385"/>
      <c r="ROX6" s="385"/>
      <c r="ROY6" s="385"/>
      <c r="ROZ6" s="385"/>
      <c r="RPA6" s="385"/>
      <c r="RPB6" s="385"/>
      <c r="RPC6" s="385"/>
      <c r="RPD6" s="385"/>
      <c r="RPE6" s="385"/>
      <c r="RPF6" s="385"/>
      <c r="RPG6" s="385"/>
      <c r="RPH6" s="385"/>
      <c r="RPI6" s="385"/>
      <c r="RPJ6" s="385"/>
      <c r="RPK6" s="385"/>
      <c r="RPL6" s="385"/>
      <c r="RPM6" s="385"/>
      <c r="RPN6" s="385"/>
      <c r="RPO6" s="385"/>
      <c r="RPP6" s="385"/>
      <c r="RPQ6" s="385"/>
      <c r="RPR6" s="385"/>
      <c r="RPS6" s="385"/>
      <c r="RPT6" s="385"/>
      <c r="RPU6" s="385"/>
      <c r="RPV6" s="385"/>
      <c r="RPW6" s="385"/>
      <c r="RPX6" s="385"/>
      <c r="RPY6" s="385"/>
      <c r="RPZ6" s="385"/>
      <c r="RQA6" s="385"/>
      <c r="RQB6" s="385"/>
      <c r="RQC6" s="385"/>
      <c r="RQD6" s="385"/>
      <c r="RQE6" s="385"/>
      <c r="RQF6" s="385"/>
      <c r="RQG6" s="385"/>
      <c r="RQH6" s="385"/>
      <c r="RQI6" s="385"/>
      <c r="RQJ6" s="385"/>
      <c r="RQK6" s="385"/>
      <c r="RQL6" s="385"/>
      <c r="RQM6" s="385"/>
      <c r="RQN6" s="385"/>
      <c r="RQO6" s="385"/>
      <c r="RQP6" s="385"/>
      <c r="RQQ6" s="385"/>
      <c r="RQR6" s="385"/>
      <c r="RQS6" s="385"/>
      <c r="RQT6" s="385"/>
      <c r="RQU6" s="385"/>
      <c r="RQV6" s="385"/>
      <c r="RQW6" s="385"/>
      <c r="RQX6" s="385"/>
      <c r="RQY6" s="385"/>
      <c r="RQZ6" s="385"/>
      <c r="RRA6" s="385"/>
      <c r="RRB6" s="385"/>
      <c r="RRC6" s="385"/>
      <c r="RRD6" s="385"/>
      <c r="RRE6" s="385"/>
      <c r="RRF6" s="385"/>
      <c r="RRG6" s="385"/>
      <c r="RRH6" s="385"/>
      <c r="RRI6" s="385"/>
      <c r="RRJ6" s="385"/>
      <c r="RRK6" s="385"/>
      <c r="RRL6" s="385"/>
      <c r="RRM6" s="385"/>
      <c r="RRN6" s="385"/>
      <c r="RRO6" s="385"/>
      <c r="RRP6" s="385"/>
      <c r="RRQ6" s="385"/>
      <c r="RRR6" s="385"/>
      <c r="RRS6" s="385"/>
      <c r="RRT6" s="385"/>
      <c r="RRU6" s="385"/>
      <c r="RRV6" s="385"/>
      <c r="RRW6" s="385"/>
      <c r="RRX6" s="385"/>
      <c r="RRY6" s="385"/>
      <c r="RRZ6" s="385"/>
      <c r="RSA6" s="385"/>
      <c r="RSB6" s="385"/>
      <c r="RSC6" s="385"/>
      <c r="RSD6" s="385"/>
      <c r="RSE6" s="385"/>
      <c r="RSF6" s="385"/>
      <c r="RSG6" s="385"/>
      <c r="RSH6" s="385"/>
      <c r="RSI6" s="385"/>
      <c r="RSJ6" s="385"/>
      <c r="RSK6" s="385"/>
      <c r="RSL6" s="385"/>
      <c r="RSM6" s="385"/>
      <c r="RSN6" s="385"/>
      <c r="RSO6" s="385"/>
      <c r="RSP6" s="385"/>
      <c r="RSQ6" s="385"/>
      <c r="RSR6" s="385"/>
      <c r="RSS6" s="385"/>
      <c r="RST6" s="385"/>
      <c r="RSU6" s="385"/>
      <c r="RSV6" s="385"/>
      <c r="RSW6" s="385"/>
      <c r="RSX6" s="385"/>
      <c r="RSY6" s="385"/>
      <c r="RSZ6" s="385"/>
      <c r="RTA6" s="385"/>
      <c r="RTB6" s="385"/>
      <c r="RTC6" s="385"/>
      <c r="RTD6" s="385"/>
      <c r="RTE6" s="385"/>
      <c r="RTF6" s="385"/>
      <c r="RTG6" s="385"/>
      <c r="RTH6" s="385"/>
      <c r="RTI6" s="385"/>
      <c r="RTJ6" s="385"/>
      <c r="RTK6" s="385"/>
      <c r="RTL6" s="385"/>
      <c r="RTM6" s="385"/>
      <c r="RTN6" s="385"/>
      <c r="RTO6" s="385"/>
      <c r="RTP6" s="385"/>
      <c r="RTQ6" s="385"/>
      <c r="RTR6" s="385"/>
      <c r="RTS6" s="385"/>
      <c r="RTT6" s="385"/>
      <c r="RTU6" s="385"/>
      <c r="RTV6" s="385"/>
      <c r="RTW6" s="385"/>
      <c r="RTX6" s="385"/>
      <c r="RTY6" s="385"/>
      <c r="RTZ6" s="385"/>
      <c r="RUA6" s="385"/>
      <c r="RUB6" s="385"/>
      <c r="RUC6" s="385"/>
      <c r="RUD6" s="385"/>
      <c r="RUE6" s="385"/>
      <c r="RUF6" s="385"/>
      <c r="RUG6" s="385"/>
      <c r="RUH6" s="385"/>
      <c r="RUI6" s="385"/>
      <c r="RUJ6" s="385"/>
      <c r="RUK6" s="385"/>
      <c r="RUL6" s="385"/>
      <c r="RUM6" s="385"/>
      <c r="RUN6" s="385"/>
      <c r="RUO6" s="385"/>
      <c r="RUP6" s="385"/>
      <c r="RUQ6" s="385"/>
      <c r="RUR6" s="385"/>
      <c r="RUS6" s="385"/>
      <c r="RUT6" s="385"/>
      <c r="RUU6" s="385"/>
      <c r="RUV6" s="385"/>
      <c r="RUW6" s="385"/>
      <c r="RUX6" s="385"/>
      <c r="RUY6" s="385"/>
      <c r="RUZ6" s="385"/>
      <c r="RVA6" s="385"/>
      <c r="RVB6" s="385"/>
      <c r="RVC6" s="385"/>
      <c r="RVD6" s="385"/>
      <c r="RVE6" s="385"/>
      <c r="RVF6" s="385"/>
      <c r="RVG6" s="385"/>
      <c r="RVH6" s="385"/>
      <c r="RVI6" s="385"/>
      <c r="RVJ6" s="385"/>
      <c r="RVK6" s="385"/>
      <c r="RVL6" s="385"/>
      <c r="RVM6" s="385"/>
      <c r="RVN6" s="385"/>
      <c r="RVO6" s="385"/>
      <c r="RVP6" s="385"/>
      <c r="RVQ6" s="385"/>
      <c r="RVR6" s="385"/>
      <c r="RVS6" s="385"/>
      <c r="RVT6" s="385"/>
      <c r="RVU6" s="385"/>
      <c r="RVV6" s="385"/>
      <c r="RVW6" s="385"/>
      <c r="RVX6" s="385"/>
      <c r="RVY6" s="385"/>
      <c r="RVZ6" s="385"/>
      <c r="RWA6" s="385"/>
      <c r="RWB6" s="385"/>
      <c r="RWC6" s="385"/>
      <c r="RWD6" s="385"/>
      <c r="RWE6" s="385"/>
      <c r="RWF6" s="385"/>
      <c r="RWG6" s="385"/>
      <c r="RWH6" s="385"/>
      <c r="RWI6" s="385"/>
      <c r="RWJ6" s="385"/>
      <c r="RWK6" s="385"/>
      <c r="RWL6" s="385"/>
      <c r="RWM6" s="385"/>
      <c r="RWN6" s="385"/>
      <c r="RWO6" s="385"/>
      <c r="RWP6" s="385"/>
      <c r="RWQ6" s="385"/>
      <c r="RWR6" s="385"/>
      <c r="RWS6" s="385"/>
      <c r="RWT6" s="385"/>
      <c r="RWU6" s="385"/>
      <c r="RWV6" s="385"/>
      <c r="RWW6" s="385"/>
      <c r="RWX6" s="385"/>
      <c r="RWY6" s="385"/>
      <c r="RWZ6" s="385"/>
      <c r="RXA6" s="385"/>
      <c r="RXB6" s="385"/>
      <c r="RXC6" s="385"/>
      <c r="RXD6" s="385"/>
      <c r="RXE6" s="385"/>
      <c r="RXF6" s="385"/>
      <c r="RXG6" s="385"/>
      <c r="RXH6" s="385"/>
      <c r="RXI6" s="385"/>
      <c r="RXJ6" s="385"/>
      <c r="RXK6" s="385"/>
      <c r="RXL6" s="385"/>
      <c r="RXM6" s="385"/>
      <c r="RXN6" s="385"/>
      <c r="RXO6" s="385"/>
      <c r="RXP6" s="385"/>
      <c r="RXQ6" s="385"/>
      <c r="RXR6" s="385"/>
      <c r="RXS6" s="385"/>
      <c r="RXT6" s="385"/>
      <c r="RXU6" s="385"/>
      <c r="RXV6" s="385"/>
      <c r="RXW6" s="385"/>
      <c r="RXX6" s="385"/>
      <c r="RXY6" s="385"/>
      <c r="RXZ6" s="385"/>
      <c r="RYA6" s="385"/>
      <c r="RYB6" s="385"/>
      <c r="RYC6" s="385"/>
      <c r="RYD6" s="385"/>
      <c r="RYE6" s="385"/>
      <c r="RYF6" s="385"/>
      <c r="RYG6" s="385"/>
      <c r="RYH6" s="385"/>
      <c r="RYI6" s="385"/>
      <c r="RYJ6" s="385"/>
      <c r="RYK6" s="385"/>
      <c r="RYL6" s="385"/>
      <c r="RYM6" s="385"/>
      <c r="RYN6" s="385"/>
      <c r="RYO6" s="385"/>
      <c r="RYP6" s="385"/>
      <c r="RYQ6" s="385"/>
      <c r="RYR6" s="385"/>
      <c r="RYS6" s="385"/>
      <c r="RYT6" s="385"/>
      <c r="RYU6" s="385"/>
      <c r="RYV6" s="385"/>
      <c r="RYW6" s="385"/>
      <c r="RYX6" s="385"/>
      <c r="RYY6" s="385"/>
      <c r="RYZ6" s="385"/>
      <c r="RZA6" s="385"/>
      <c r="RZB6" s="385"/>
      <c r="RZC6" s="385"/>
      <c r="RZD6" s="385"/>
      <c r="RZE6" s="385"/>
      <c r="RZF6" s="385"/>
      <c r="RZG6" s="385"/>
      <c r="RZH6" s="385"/>
      <c r="RZI6" s="385"/>
      <c r="RZJ6" s="385"/>
      <c r="RZK6" s="385"/>
      <c r="RZL6" s="385"/>
      <c r="RZM6" s="385"/>
      <c r="RZN6" s="385"/>
      <c r="RZO6" s="385"/>
      <c r="RZP6" s="385"/>
      <c r="RZQ6" s="385"/>
      <c r="RZR6" s="385"/>
      <c r="RZS6" s="385"/>
      <c r="RZT6" s="385"/>
      <c r="RZU6" s="385"/>
      <c r="RZV6" s="385"/>
      <c r="RZW6" s="385"/>
      <c r="RZX6" s="385"/>
      <c r="RZY6" s="385"/>
      <c r="RZZ6" s="385"/>
      <c r="SAA6" s="385"/>
      <c r="SAB6" s="385"/>
      <c r="SAC6" s="385"/>
      <c r="SAD6" s="385"/>
      <c r="SAE6" s="385"/>
      <c r="SAF6" s="385"/>
      <c r="SAG6" s="385"/>
      <c r="SAH6" s="385"/>
      <c r="SAI6" s="385"/>
      <c r="SAJ6" s="385"/>
      <c r="SAK6" s="385"/>
      <c r="SAL6" s="385"/>
      <c r="SAM6" s="385"/>
      <c r="SAN6" s="385"/>
      <c r="SAO6" s="385"/>
      <c r="SAP6" s="385"/>
      <c r="SAQ6" s="385"/>
      <c r="SAR6" s="385"/>
      <c r="SAS6" s="385"/>
      <c r="SAT6" s="385"/>
      <c r="SAU6" s="385"/>
      <c r="SAV6" s="385"/>
      <c r="SAW6" s="385"/>
      <c r="SAX6" s="385"/>
      <c r="SAY6" s="385"/>
      <c r="SAZ6" s="385"/>
      <c r="SBA6" s="385"/>
      <c r="SBB6" s="385"/>
      <c r="SBC6" s="385"/>
      <c r="SBD6" s="385"/>
      <c r="SBE6" s="385"/>
      <c r="SBF6" s="385"/>
      <c r="SBG6" s="385"/>
      <c r="SBH6" s="385"/>
      <c r="SBI6" s="385"/>
      <c r="SBJ6" s="385"/>
      <c r="SBK6" s="385"/>
      <c r="SBL6" s="385"/>
      <c r="SBM6" s="385"/>
      <c r="SBN6" s="385"/>
      <c r="SBO6" s="385"/>
      <c r="SBP6" s="385"/>
      <c r="SBQ6" s="385"/>
      <c r="SBR6" s="385"/>
      <c r="SBS6" s="385"/>
      <c r="SBT6" s="385"/>
      <c r="SBU6" s="385"/>
      <c r="SBV6" s="385"/>
      <c r="SBW6" s="385"/>
      <c r="SBX6" s="385"/>
      <c r="SBY6" s="385"/>
      <c r="SBZ6" s="385"/>
      <c r="SCA6" s="385"/>
      <c r="SCB6" s="385"/>
      <c r="SCC6" s="385"/>
      <c r="SCD6" s="385"/>
      <c r="SCE6" s="385"/>
      <c r="SCF6" s="385"/>
      <c r="SCG6" s="385"/>
      <c r="SCH6" s="385"/>
      <c r="SCI6" s="385"/>
      <c r="SCJ6" s="385"/>
      <c r="SCK6" s="385"/>
      <c r="SCL6" s="385"/>
      <c r="SCM6" s="385"/>
      <c r="SCN6" s="385"/>
      <c r="SCO6" s="385"/>
      <c r="SCP6" s="385"/>
      <c r="SCQ6" s="385"/>
      <c r="SCR6" s="385"/>
      <c r="SCS6" s="385"/>
      <c r="SCT6" s="385"/>
      <c r="SCU6" s="385"/>
      <c r="SCV6" s="385"/>
      <c r="SCW6" s="385"/>
      <c r="SCX6" s="385"/>
      <c r="SCY6" s="385"/>
      <c r="SCZ6" s="385"/>
      <c r="SDA6" s="385"/>
      <c r="SDB6" s="385"/>
      <c r="SDC6" s="385"/>
      <c r="SDD6" s="385"/>
      <c r="SDE6" s="385"/>
      <c r="SDF6" s="385"/>
      <c r="SDG6" s="385"/>
      <c r="SDH6" s="385"/>
      <c r="SDI6" s="385"/>
      <c r="SDJ6" s="385"/>
      <c r="SDK6" s="385"/>
      <c r="SDL6" s="385"/>
      <c r="SDM6" s="385"/>
      <c r="SDN6" s="385"/>
      <c r="SDO6" s="385"/>
      <c r="SDP6" s="385"/>
      <c r="SDQ6" s="385"/>
      <c r="SDR6" s="385"/>
      <c r="SDS6" s="385"/>
      <c r="SDT6" s="385"/>
      <c r="SDU6" s="385"/>
      <c r="SDV6" s="385"/>
      <c r="SDW6" s="385"/>
      <c r="SDX6" s="385"/>
      <c r="SDY6" s="385"/>
      <c r="SDZ6" s="385"/>
      <c r="SEA6" s="385"/>
      <c r="SEB6" s="385"/>
      <c r="SEC6" s="385"/>
      <c r="SED6" s="385"/>
      <c r="SEE6" s="385"/>
      <c r="SEF6" s="385"/>
      <c r="SEG6" s="385"/>
      <c r="SEH6" s="385"/>
      <c r="SEI6" s="385"/>
      <c r="SEJ6" s="385"/>
      <c r="SEK6" s="385"/>
      <c r="SEL6" s="385"/>
      <c r="SEM6" s="385"/>
      <c r="SEN6" s="385"/>
      <c r="SEO6" s="385"/>
      <c r="SEP6" s="385"/>
      <c r="SEQ6" s="385"/>
      <c r="SER6" s="385"/>
      <c r="SES6" s="385"/>
      <c r="SET6" s="385"/>
      <c r="SEU6" s="385"/>
      <c r="SEV6" s="385"/>
      <c r="SEW6" s="385"/>
      <c r="SEX6" s="385"/>
      <c r="SEY6" s="385"/>
      <c r="SEZ6" s="385"/>
      <c r="SFA6" s="385"/>
      <c r="SFB6" s="385"/>
      <c r="SFC6" s="385"/>
      <c r="SFD6" s="385"/>
      <c r="SFE6" s="385"/>
      <c r="SFF6" s="385"/>
      <c r="SFG6" s="385"/>
      <c r="SFH6" s="385"/>
      <c r="SFI6" s="385"/>
      <c r="SFJ6" s="385"/>
      <c r="SFK6" s="385"/>
      <c r="SFL6" s="385"/>
      <c r="SFM6" s="385"/>
      <c r="SFN6" s="385"/>
      <c r="SFO6" s="385"/>
      <c r="SFP6" s="385"/>
      <c r="SFQ6" s="385"/>
      <c r="SFR6" s="385"/>
      <c r="SFS6" s="385"/>
      <c r="SFT6" s="385"/>
      <c r="SFU6" s="385"/>
      <c r="SFV6" s="385"/>
      <c r="SFW6" s="385"/>
      <c r="SFX6" s="385"/>
      <c r="SFY6" s="385"/>
      <c r="SFZ6" s="385"/>
      <c r="SGA6" s="385"/>
      <c r="SGB6" s="385"/>
      <c r="SGC6" s="385"/>
      <c r="SGD6" s="385"/>
      <c r="SGE6" s="385"/>
      <c r="SGF6" s="385"/>
      <c r="SGG6" s="385"/>
      <c r="SGH6" s="385"/>
      <c r="SGI6" s="385"/>
      <c r="SGJ6" s="385"/>
      <c r="SGK6" s="385"/>
      <c r="SGL6" s="385"/>
      <c r="SGM6" s="385"/>
      <c r="SGN6" s="385"/>
      <c r="SGO6" s="385"/>
      <c r="SGP6" s="385"/>
      <c r="SGQ6" s="385"/>
      <c r="SGR6" s="385"/>
      <c r="SGS6" s="385"/>
      <c r="SGT6" s="385"/>
      <c r="SGU6" s="385"/>
      <c r="SGV6" s="385"/>
      <c r="SGW6" s="385"/>
      <c r="SGX6" s="385"/>
      <c r="SGY6" s="385"/>
      <c r="SGZ6" s="385"/>
      <c r="SHA6" s="385"/>
      <c r="SHB6" s="385"/>
      <c r="SHC6" s="385"/>
      <c r="SHD6" s="385"/>
      <c r="SHE6" s="385"/>
      <c r="SHF6" s="385"/>
      <c r="SHG6" s="385"/>
      <c r="SHH6" s="385"/>
      <c r="SHI6" s="385"/>
      <c r="SHJ6" s="385"/>
      <c r="SHK6" s="385"/>
      <c r="SHL6" s="385"/>
      <c r="SHM6" s="385"/>
      <c r="SHN6" s="385"/>
      <c r="SHO6" s="385"/>
      <c r="SHP6" s="385"/>
      <c r="SHQ6" s="385"/>
      <c r="SHR6" s="385"/>
      <c r="SHS6" s="385"/>
      <c r="SHT6" s="385"/>
      <c r="SHU6" s="385"/>
      <c r="SHV6" s="385"/>
      <c r="SHW6" s="385"/>
      <c r="SHX6" s="385"/>
      <c r="SHY6" s="385"/>
      <c r="SHZ6" s="385"/>
      <c r="SIA6" s="385"/>
      <c r="SIB6" s="385"/>
      <c r="SIC6" s="385"/>
      <c r="SID6" s="385"/>
      <c r="SIE6" s="385"/>
      <c r="SIF6" s="385"/>
      <c r="SIG6" s="385"/>
      <c r="SIH6" s="385"/>
      <c r="SII6" s="385"/>
      <c r="SIJ6" s="385"/>
      <c r="SIK6" s="385"/>
      <c r="SIL6" s="385"/>
      <c r="SIM6" s="385"/>
      <c r="SIN6" s="385"/>
      <c r="SIO6" s="385"/>
      <c r="SIP6" s="385"/>
      <c r="SIQ6" s="385"/>
      <c r="SIR6" s="385"/>
      <c r="SIS6" s="385"/>
      <c r="SIT6" s="385"/>
      <c r="SIU6" s="385"/>
      <c r="SIV6" s="385"/>
      <c r="SIW6" s="385"/>
      <c r="SIX6" s="385"/>
      <c r="SIY6" s="385"/>
      <c r="SIZ6" s="385"/>
      <c r="SJA6" s="385"/>
      <c r="SJB6" s="385"/>
      <c r="SJC6" s="385"/>
      <c r="SJD6" s="385"/>
      <c r="SJE6" s="385"/>
      <c r="SJF6" s="385"/>
      <c r="SJG6" s="385"/>
      <c r="SJH6" s="385"/>
      <c r="SJI6" s="385"/>
      <c r="SJJ6" s="385"/>
      <c r="SJK6" s="385"/>
      <c r="SJL6" s="385"/>
      <c r="SJM6" s="385"/>
      <c r="SJN6" s="385"/>
      <c r="SJO6" s="385"/>
      <c r="SJP6" s="385"/>
      <c r="SJQ6" s="385"/>
      <c r="SJR6" s="385"/>
      <c r="SJS6" s="385"/>
      <c r="SJT6" s="385"/>
      <c r="SJU6" s="385"/>
      <c r="SJV6" s="385"/>
      <c r="SJW6" s="385"/>
      <c r="SJX6" s="385"/>
      <c r="SJY6" s="385"/>
      <c r="SJZ6" s="385"/>
      <c r="SKA6" s="385"/>
      <c r="SKB6" s="385"/>
      <c r="SKC6" s="385"/>
      <c r="SKD6" s="385"/>
      <c r="SKE6" s="385"/>
      <c r="SKF6" s="385"/>
      <c r="SKG6" s="385"/>
      <c r="SKH6" s="385"/>
      <c r="SKI6" s="385"/>
      <c r="SKJ6" s="385"/>
      <c r="SKK6" s="385"/>
      <c r="SKL6" s="385"/>
      <c r="SKM6" s="385"/>
      <c r="SKN6" s="385"/>
      <c r="SKO6" s="385"/>
      <c r="SKP6" s="385"/>
      <c r="SKQ6" s="385"/>
      <c r="SKR6" s="385"/>
      <c r="SKS6" s="385"/>
      <c r="SKT6" s="385"/>
      <c r="SKU6" s="385"/>
      <c r="SKV6" s="385"/>
      <c r="SKW6" s="385"/>
      <c r="SKX6" s="385"/>
      <c r="SKY6" s="385"/>
      <c r="SKZ6" s="385"/>
      <c r="SLA6" s="385"/>
      <c r="SLB6" s="385"/>
      <c r="SLC6" s="385"/>
      <c r="SLD6" s="385"/>
      <c r="SLE6" s="385"/>
      <c r="SLF6" s="385"/>
      <c r="SLG6" s="385"/>
      <c r="SLH6" s="385"/>
      <c r="SLI6" s="385"/>
      <c r="SLJ6" s="385"/>
      <c r="SLK6" s="385"/>
      <c r="SLL6" s="385"/>
      <c r="SLM6" s="385"/>
      <c r="SLN6" s="385"/>
      <c r="SLO6" s="385"/>
      <c r="SLP6" s="385"/>
      <c r="SLQ6" s="385"/>
      <c r="SLR6" s="385"/>
      <c r="SLS6" s="385"/>
      <c r="SLT6" s="385"/>
      <c r="SLU6" s="385"/>
      <c r="SLV6" s="385"/>
      <c r="SLW6" s="385"/>
      <c r="SLX6" s="385"/>
      <c r="SLY6" s="385"/>
      <c r="SLZ6" s="385"/>
      <c r="SMA6" s="385"/>
      <c r="SMB6" s="385"/>
      <c r="SMC6" s="385"/>
      <c r="SMD6" s="385"/>
      <c r="SME6" s="385"/>
      <c r="SMF6" s="385"/>
      <c r="SMG6" s="385"/>
      <c r="SMH6" s="385"/>
      <c r="SMI6" s="385"/>
      <c r="SMJ6" s="385"/>
      <c r="SMK6" s="385"/>
      <c r="SML6" s="385"/>
      <c r="SMM6" s="385"/>
      <c r="SMN6" s="385"/>
      <c r="SMO6" s="385"/>
      <c r="SMP6" s="385"/>
      <c r="SMQ6" s="385"/>
      <c r="SMR6" s="385"/>
      <c r="SMS6" s="385"/>
      <c r="SMT6" s="385"/>
      <c r="SMU6" s="385"/>
      <c r="SMV6" s="385"/>
      <c r="SMW6" s="385"/>
      <c r="SMX6" s="385"/>
      <c r="SMY6" s="385"/>
      <c r="SMZ6" s="385"/>
      <c r="SNA6" s="385"/>
      <c r="SNB6" s="385"/>
      <c r="SNC6" s="385"/>
      <c r="SND6" s="385"/>
      <c r="SNE6" s="385"/>
      <c r="SNF6" s="385"/>
      <c r="SNG6" s="385"/>
      <c r="SNH6" s="385"/>
      <c r="SNI6" s="385"/>
      <c r="SNJ6" s="385"/>
      <c r="SNK6" s="385"/>
      <c r="SNL6" s="385"/>
      <c r="SNM6" s="385"/>
      <c r="SNN6" s="385"/>
      <c r="SNO6" s="385"/>
      <c r="SNP6" s="385"/>
      <c r="SNQ6" s="385"/>
      <c r="SNR6" s="385"/>
      <c r="SNS6" s="385"/>
      <c r="SNT6" s="385"/>
      <c r="SNU6" s="385"/>
      <c r="SNV6" s="385"/>
      <c r="SNW6" s="385"/>
      <c r="SNX6" s="385"/>
      <c r="SNY6" s="385"/>
      <c r="SNZ6" s="385"/>
      <c r="SOA6" s="385"/>
      <c r="SOB6" s="385"/>
      <c r="SOC6" s="385"/>
      <c r="SOD6" s="385"/>
      <c r="SOE6" s="385"/>
      <c r="SOF6" s="385"/>
      <c r="SOG6" s="385"/>
      <c r="SOH6" s="385"/>
      <c r="SOI6" s="385"/>
      <c r="SOJ6" s="385"/>
      <c r="SOK6" s="385"/>
      <c r="SOL6" s="385"/>
      <c r="SOM6" s="385"/>
      <c r="SON6" s="385"/>
      <c r="SOO6" s="385"/>
      <c r="SOP6" s="385"/>
      <c r="SOQ6" s="385"/>
      <c r="SOR6" s="385"/>
      <c r="SOS6" s="385"/>
      <c r="SOT6" s="385"/>
      <c r="SOU6" s="385"/>
      <c r="SOV6" s="385"/>
      <c r="SOW6" s="385"/>
      <c r="SOX6" s="385"/>
      <c r="SOY6" s="385"/>
      <c r="SOZ6" s="385"/>
      <c r="SPA6" s="385"/>
      <c r="SPB6" s="385"/>
      <c r="SPC6" s="385"/>
      <c r="SPD6" s="385"/>
      <c r="SPE6" s="385"/>
      <c r="SPF6" s="385"/>
      <c r="SPG6" s="385"/>
      <c r="SPH6" s="385"/>
      <c r="SPI6" s="385"/>
      <c r="SPJ6" s="385"/>
      <c r="SPK6" s="385"/>
      <c r="SPL6" s="385"/>
      <c r="SPM6" s="385"/>
      <c r="SPN6" s="385"/>
      <c r="SPO6" s="385"/>
      <c r="SPP6" s="385"/>
      <c r="SPQ6" s="385"/>
      <c r="SPR6" s="385"/>
      <c r="SPS6" s="385"/>
      <c r="SPT6" s="385"/>
      <c r="SPU6" s="385"/>
      <c r="SPV6" s="385"/>
      <c r="SPW6" s="385"/>
      <c r="SPX6" s="385"/>
      <c r="SPY6" s="385"/>
      <c r="SPZ6" s="385"/>
      <c r="SQA6" s="385"/>
      <c r="SQB6" s="385"/>
      <c r="SQC6" s="385"/>
      <c r="SQD6" s="385"/>
      <c r="SQE6" s="385"/>
      <c r="SQF6" s="385"/>
      <c r="SQG6" s="385"/>
      <c r="SQH6" s="385"/>
      <c r="SQI6" s="385"/>
      <c r="SQJ6" s="385"/>
      <c r="SQK6" s="385"/>
      <c r="SQL6" s="385"/>
      <c r="SQM6" s="385"/>
      <c r="SQN6" s="385"/>
      <c r="SQO6" s="385"/>
      <c r="SQP6" s="385"/>
      <c r="SQQ6" s="385"/>
      <c r="SQR6" s="385"/>
      <c r="SQS6" s="385"/>
      <c r="SQT6" s="385"/>
      <c r="SQU6" s="385"/>
      <c r="SQV6" s="385"/>
      <c r="SQW6" s="385"/>
      <c r="SQX6" s="385"/>
      <c r="SQY6" s="385"/>
      <c r="SQZ6" s="385"/>
      <c r="SRA6" s="385"/>
      <c r="SRB6" s="385"/>
      <c r="SRC6" s="385"/>
      <c r="SRD6" s="385"/>
      <c r="SRE6" s="385"/>
      <c r="SRF6" s="385"/>
      <c r="SRG6" s="385"/>
      <c r="SRH6" s="385"/>
      <c r="SRI6" s="385"/>
      <c r="SRJ6" s="385"/>
      <c r="SRK6" s="385"/>
      <c r="SRL6" s="385"/>
      <c r="SRM6" s="385"/>
      <c r="SRN6" s="385"/>
      <c r="SRO6" s="385"/>
      <c r="SRP6" s="385"/>
      <c r="SRQ6" s="385"/>
      <c r="SRR6" s="385"/>
      <c r="SRS6" s="385"/>
      <c r="SRT6" s="385"/>
      <c r="SRU6" s="385"/>
      <c r="SRV6" s="385"/>
      <c r="SRW6" s="385"/>
      <c r="SRX6" s="385"/>
      <c r="SRY6" s="385"/>
      <c r="SRZ6" s="385"/>
      <c r="SSA6" s="385"/>
      <c r="SSB6" s="385"/>
      <c r="SSC6" s="385"/>
      <c r="SSD6" s="385"/>
      <c r="SSE6" s="385"/>
      <c r="SSF6" s="385"/>
      <c r="SSG6" s="385"/>
      <c r="SSH6" s="385"/>
      <c r="SSI6" s="385"/>
      <c r="SSJ6" s="385"/>
      <c r="SSK6" s="385"/>
      <c r="SSL6" s="385"/>
      <c r="SSM6" s="385"/>
      <c r="SSN6" s="385"/>
      <c r="SSO6" s="385"/>
      <c r="SSP6" s="385"/>
      <c r="SSQ6" s="385"/>
      <c r="SSR6" s="385"/>
      <c r="SSS6" s="385"/>
      <c r="SST6" s="385"/>
      <c r="SSU6" s="385"/>
      <c r="SSV6" s="385"/>
      <c r="SSW6" s="385"/>
      <c r="SSX6" s="385"/>
      <c r="SSY6" s="385"/>
      <c r="SSZ6" s="385"/>
      <c r="STA6" s="385"/>
      <c r="STB6" s="385"/>
      <c r="STC6" s="385"/>
      <c r="STD6" s="385"/>
      <c r="STE6" s="385"/>
      <c r="STF6" s="385"/>
      <c r="STG6" s="385"/>
      <c r="STH6" s="385"/>
      <c r="STI6" s="385"/>
      <c r="STJ6" s="385"/>
      <c r="STK6" s="385"/>
      <c r="STL6" s="385"/>
      <c r="STM6" s="385"/>
      <c r="STN6" s="385"/>
      <c r="STO6" s="385"/>
      <c r="STP6" s="385"/>
      <c r="STQ6" s="385"/>
      <c r="STR6" s="385"/>
      <c r="STS6" s="385"/>
      <c r="STT6" s="385"/>
      <c r="STU6" s="385"/>
      <c r="STV6" s="385"/>
      <c r="STW6" s="385"/>
      <c r="STX6" s="385"/>
      <c r="STY6" s="385"/>
      <c r="STZ6" s="385"/>
      <c r="SUA6" s="385"/>
      <c r="SUB6" s="385"/>
      <c r="SUC6" s="385"/>
      <c r="SUD6" s="385"/>
      <c r="SUE6" s="385"/>
      <c r="SUF6" s="385"/>
      <c r="SUG6" s="385"/>
      <c r="SUH6" s="385"/>
      <c r="SUI6" s="385"/>
      <c r="SUJ6" s="385"/>
      <c r="SUK6" s="385"/>
      <c r="SUL6" s="385"/>
      <c r="SUM6" s="385"/>
      <c r="SUN6" s="385"/>
      <c r="SUO6" s="385"/>
      <c r="SUP6" s="385"/>
      <c r="SUQ6" s="385"/>
      <c r="SUR6" s="385"/>
      <c r="SUS6" s="385"/>
      <c r="SUT6" s="385"/>
      <c r="SUU6" s="385"/>
      <c r="SUV6" s="385"/>
      <c r="SUW6" s="385"/>
      <c r="SUX6" s="385"/>
      <c r="SUY6" s="385"/>
      <c r="SUZ6" s="385"/>
      <c r="SVA6" s="385"/>
      <c r="SVB6" s="385"/>
      <c r="SVC6" s="385"/>
      <c r="SVD6" s="385"/>
      <c r="SVE6" s="385"/>
      <c r="SVF6" s="385"/>
      <c r="SVG6" s="385"/>
      <c r="SVH6" s="385"/>
      <c r="SVI6" s="385"/>
      <c r="SVJ6" s="385"/>
      <c r="SVK6" s="385"/>
      <c r="SVL6" s="385"/>
      <c r="SVM6" s="385"/>
      <c r="SVN6" s="385"/>
      <c r="SVO6" s="385"/>
      <c r="SVP6" s="385"/>
      <c r="SVQ6" s="385"/>
      <c r="SVR6" s="385"/>
      <c r="SVS6" s="385"/>
      <c r="SVT6" s="385"/>
      <c r="SVU6" s="385"/>
      <c r="SVV6" s="385"/>
      <c r="SVW6" s="385"/>
      <c r="SVX6" s="385"/>
      <c r="SVY6" s="385"/>
      <c r="SVZ6" s="385"/>
      <c r="SWA6" s="385"/>
      <c r="SWB6" s="385"/>
      <c r="SWC6" s="385"/>
      <c r="SWD6" s="385"/>
      <c r="SWE6" s="385"/>
      <c r="SWF6" s="385"/>
      <c r="SWG6" s="385"/>
      <c r="SWH6" s="385"/>
      <c r="SWI6" s="385"/>
      <c r="SWJ6" s="385"/>
      <c r="SWK6" s="385"/>
      <c r="SWL6" s="385"/>
      <c r="SWM6" s="385"/>
      <c r="SWN6" s="385"/>
      <c r="SWO6" s="385"/>
      <c r="SWP6" s="385"/>
      <c r="SWQ6" s="385"/>
      <c r="SWR6" s="385"/>
      <c r="SWS6" s="385"/>
      <c r="SWT6" s="385"/>
      <c r="SWU6" s="385"/>
      <c r="SWV6" s="385"/>
      <c r="SWW6" s="385"/>
      <c r="SWX6" s="385"/>
      <c r="SWY6" s="385"/>
      <c r="SWZ6" s="385"/>
      <c r="SXA6" s="385"/>
      <c r="SXB6" s="385"/>
      <c r="SXC6" s="385"/>
      <c r="SXD6" s="385"/>
      <c r="SXE6" s="385"/>
      <c r="SXF6" s="385"/>
      <c r="SXG6" s="385"/>
      <c r="SXH6" s="385"/>
      <c r="SXI6" s="385"/>
      <c r="SXJ6" s="385"/>
      <c r="SXK6" s="385"/>
      <c r="SXL6" s="385"/>
      <c r="SXM6" s="385"/>
      <c r="SXN6" s="385"/>
      <c r="SXO6" s="385"/>
      <c r="SXP6" s="385"/>
      <c r="SXQ6" s="385"/>
      <c r="SXR6" s="385"/>
      <c r="SXS6" s="385"/>
      <c r="SXT6" s="385"/>
      <c r="SXU6" s="385"/>
      <c r="SXV6" s="385"/>
      <c r="SXW6" s="385"/>
      <c r="SXX6" s="385"/>
      <c r="SXY6" s="385"/>
      <c r="SXZ6" s="385"/>
      <c r="SYA6" s="385"/>
      <c r="SYB6" s="385"/>
      <c r="SYC6" s="385"/>
      <c r="SYD6" s="385"/>
      <c r="SYE6" s="385"/>
      <c r="SYF6" s="385"/>
      <c r="SYG6" s="385"/>
      <c r="SYH6" s="385"/>
      <c r="SYI6" s="385"/>
      <c r="SYJ6" s="385"/>
      <c r="SYK6" s="385"/>
      <c r="SYL6" s="385"/>
      <c r="SYM6" s="385"/>
      <c r="SYN6" s="385"/>
      <c r="SYO6" s="385"/>
      <c r="SYP6" s="385"/>
      <c r="SYQ6" s="385"/>
      <c r="SYR6" s="385"/>
      <c r="SYS6" s="385"/>
      <c r="SYT6" s="385"/>
      <c r="SYU6" s="385"/>
      <c r="SYV6" s="385"/>
      <c r="SYW6" s="385"/>
      <c r="SYX6" s="385"/>
      <c r="SYY6" s="385"/>
      <c r="SYZ6" s="385"/>
      <c r="SZA6" s="385"/>
      <c r="SZB6" s="385"/>
      <c r="SZC6" s="385"/>
      <c r="SZD6" s="385"/>
      <c r="SZE6" s="385"/>
      <c r="SZF6" s="385"/>
      <c r="SZG6" s="385"/>
      <c r="SZH6" s="385"/>
      <c r="SZI6" s="385"/>
      <c r="SZJ6" s="385"/>
      <c r="SZK6" s="385"/>
      <c r="SZL6" s="385"/>
      <c r="SZM6" s="385"/>
      <c r="SZN6" s="385"/>
      <c r="SZO6" s="385"/>
      <c r="SZP6" s="385"/>
      <c r="SZQ6" s="385"/>
      <c r="SZR6" s="385"/>
      <c r="SZS6" s="385"/>
      <c r="SZT6" s="385"/>
      <c r="SZU6" s="385"/>
      <c r="SZV6" s="385"/>
      <c r="SZW6" s="385"/>
      <c r="SZX6" s="385"/>
      <c r="SZY6" s="385"/>
      <c r="SZZ6" s="385"/>
      <c r="TAA6" s="385"/>
      <c r="TAB6" s="385"/>
      <c r="TAC6" s="385"/>
      <c r="TAD6" s="385"/>
      <c r="TAE6" s="385"/>
      <c r="TAF6" s="385"/>
      <c r="TAG6" s="385"/>
      <c r="TAH6" s="385"/>
      <c r="TAI6" s="385"/>
      <c r="TAJ6" s="385"/>
      <c r="TAK6" s="385"/>
      <c r="TAL6" s="385"/>
      <c r="TAM6" s="385"/>
      <c r="TAN6" s="385"/>
      <c r="TAO6" s="385"/>
      <c r="TAP6" s="385"/>
      <c r="TAQ6" s="385"/>
      <c r="TAR6" s="385"/>
      <c r="TAS6" s="385"/>
      <c r="TAT6" s="385"/>
      <c r="TAU6" s="385"/>
      <c r="TAV6" s="385"/>
      <c r="TAW6" s="385"/>
      <c r="TAX6" s="385"/>
      <c r="TAY6" s="385"/>
      <c r="TAZ6" s="385"/>
      <c r="TBA6" s="385"/>
      <c r="TBB6" s="385"/>
      <c r="TBC6" s="385"/>
      <c r="TBD6" s="385"/>
      <c r="TBE6" s="385"/>
      <c r="TBF6" s="385"/>
      <c r="TBG6" s="385"/>
      <c r="TBH6" s="385"/>
      <c r="TBI6" s="385"/>
      <c r="TBJ6" s="385"/>
      <c r="TBK6" s="385"/>
      <c r="TBL6" s="385"/>
      <c r="TBM6" s="385"/>
      <c r="TBN6" s="385"/>
      <c r="TBO6" s="385"/>
      <c r="TBP6" s="385"/>
      <c r="TBQ6" s="385"/>
      <c r="TBR6" s="385"/>
      <c r="TBS6" s="385"/>
      <c r="TBT6" s="385"/>
      <c r="TBU6" s="385"/>
      <c r="TBV6" s="385"/>
      <c r="TBW6" s="385"/>
      <c r="TBX6" s="385"/>
      <c r="TBY6" s="385"/>
      <c r="TBZ6" s="385"/>
      <c r="TCA6" s="385"/>
      <c r="TCB6" s="385"/>
      <c r="TCC6" s="385"/>
      <c r="TCD6" s="385"/>
      <c r="TCE6" s="385"/>
      <c r="TCF6" s="385"/>
      <c r="TCG6" s="385"/>
      <c r="TCH6" s="385"/>
      <c r="TCI6" s="385"/>
      <c r="TCJ6" s="385"/>
      <c r="TCK6" s="385"/>
      <c r="TCL6" s="385"/>
      <c r="TCM6" s="385"/>
      <c r="TCN6" s="385"/>
      <c r="TCO6" s="385"/>
      <c r="TCP6" s="385"/>
      <c r="TCQ6" s="385"/>
      <c r="TCR6" s="385"/>
      <c r="TCS6" s="385"/>
      <c r="TCT6" s="385"/>
      <c r="TCU6" s="385"/>
      <c r="TCV6" s="385"/>
      <c r="TCW6" s="385"/>
      <c r="TCX6" s="385"/>
      <c r="TCY6" s="385"/>
      <c r="TCZ6" s="385"/>
      <c r="TDA6" s="385"/>
      <c r="TDB6" s="385"/>
      <c r="TDC6" s="385"/>
      <c r="TDD6" s="385"/>
      <c r="TDE6" s="385"/>
      <c r="TDF6" s="385"/>
      <c r="TDG6" s="385"/>
      <c r="TDH6" s="385"/>
      <c r="TDI6" s="385"/>
      <c r="TDJ6" s="385"/>
      <c r="TDK6" s="385"/>
      <c r="TDL6" s="385"/>
      <c r="TDM6" s="385"/>
      <c r="TDN6" s="385"/>
      <c r="TDO6" s="385"/>
      <c r="TDP6" s="385"/>
      <c r="TDQ6" s="385"/>
      <c r="TDR6" s="385"/>
      <c r="TDS6" s="385"/>
      <c r="TDT6" s="385"/>
      <c r="TDU6" s="385"/>
      <c r="TDV6" s="385"/>
      <c r="TDW6" s="385"/>
      <c r="TDX6" s="385"/>
      <c r="TDY6" s="385"/>
      <c r="TDZ6" s="385"/>
      <c r="TEA6" s="385"/>
      <c r="TEB6" s="385"/>
      <c r="TEC6" s="385"/>
      <c r="TED6" s="385"/>
      <c r="TEE6" s="385"/>
      <c r="TEF6" s="385"/>
      <c r="TEG6" s="385"/>
      <c r="TEH6" s="385"/>
      <c r="TEI6" s="385"/>
      <c r="TEJ6" s="385"/>
      <c r="TEK6" s="385"/>
      <c r="TEL6" s="385"/>
      <c r="TEM6" s="385"/>
      <c r="TEN6" s="385"/>
      <c r="TEO6" s="385"/>
      <c r="TEP6" s="385"/>
      <c r="TEQ6" s="385"/>
      <c r="TER6" s="385"/>
      <c r="TES6" s="385"/>
      <c r="TET6" s="385"/>
      <c r="TEU6" s="385"/>
      <c r="TEV6" s="385"/>
      <c r="TEW6" s="385"/>
      <c r="TEX6" s="385"/>
      <c r="TEY6" s="385"/>
      <c r="TEZ6" s="385"/>
      <c r="TFA6" s="385"/>
      <c r="TFB6" s="385"/>
      <c r="TFC6" s="385"/>
      <c r="TFD6" s="385"/>
      <c r="TFE6" s="385"/>
      <c r="TFF6" s="385"/>
      <c r="TFG6" s="385"/>
      <c r="TFH6" s="385"/>
      <c r="TFI6" s="385"/>
      <c r="TFJ6" s="385"/>
      <c r="TFK6" s="385"/>
      <c r="TFL6" s="385"/>
      <c r="TFM6" s="385"/>
      <c r="TFN6" s="385"/>
      <c r="TFO6" s="385"/>
      <c r="TFP6" s="385"/>
      <c r="TFQ6" s="385"/>
      <c r="TFR6" s="385"/>
      <c r="TFS6" s="385"/>
      <c r="TFT6" s="385"/>
      <c r="TFU6" s="385"/>
      <c r="TFV6" s="385"/>
      <c r="TFW6" s="385"/>
      <c r="TFX6" s="385"/>
      <c r="TFY6" s="385"/>
      <c r="TFZ6" s="385"/>
      <c r="TGA6" s="385"/>
      <c r="TGB6" s="385"/>
      <c r="TGC6" s="385"/>
      <c r="TGD6" s="385"/>
      <c r="TGE6" s="385"/>
      <c r="TGF6" s="385"/>
      <c r="TGG6" s="385"/>
      <c r="TGH6" s="385"/>
      <c r="TGI6" s="385"/>
      <c r="TGJ6" s="385"/>
      <c r="TGK6" s="385"/>
      <c r="TGL6" s="385"/>
      <c r="TGM6" s="385"/>
      <c r="TGN6" s="385"/>
      <c r="TGO6" s="385"/>
      <c r="TGP6" s="385"/>
      <c r="TGQ6" s="385"/>
      <c r="TGR6" s="385"/>
      <c r="TGS6" s="385"/>
      <c r="TGT6" s="385"/>
      <c r="TGU6" s="385"/>
      <c r="TGV6" s="385"/>
      <c r="TGW6" s="385"/>
      <c r="TGX6" s="385"/>
      <c r="TGY6" s="385"/>
      <c r="TGZ6" s="385"/>
      <c r="THA6" s="385"/>
      <c r="THB6" s="385"/>
      <c r="THC6" s="385"/>
      <c r="THD6" s="385"/>
      <c r="THE6" s="385"/>
      <c r="THF6" s="385"/>
      <c r="THG6" s="385"/>
      <c r="THH6" s="385"/>
      <c r="THI6" s="385"/>
      <c r="THJ6" s="385"/>
      <c r="THK6" s="385"/>
      <c r="THL6" s="385"/>
      <c r="THM6" s="385"/>
      <c r="THN6" s="385"/>
      <c r="THO6" s="385"/>
      <c r="THP6" s="385"/>
      <c r="THQ6" s="385"/>
      <c r="THR6" s="385"/>
      <c r="THS6" s="385"/>
      <c r="THT6" s="385"/>
      <c r="THU6" s="385"/>
      <c r="THV6" s="385"/>
      <c r="THW6" s="385"/>
      <c r="THX6" s="385"/>
      <c r="THY6" s="385"/>
      <c r="THZ6" s="385"/>
      <c r="TIA6" s="385"/>
      <c r="TIB6" s="385"/>
      <c r="TIC6" s="385"/>
      <c r="TID6" s="385"/>
      <c r="TIE6" s="385"/>
      <c r="TIF6" s="385"/>
      <c r="TIG6" s="385"/>
      <c r="TIH6" s="385"/>
      <c r="TII6" s="385"/>
      <c r="TIJ6" s="385"/>
      <c r="TIK6" s="385"/>
      <c r="TIL6" s="385"/>
      <c r="TIM6" s="385"/>
      <c r="TIN6" s="385"/>
      <c r="TIO6" s="385"/>
      <c r="TIP6" s="385"/>
      <c r="TIQ6" s="385"/>
      <c r="TIR6" s="385"/>
      <c r="TIS6" s="385"/>
      <c r="TIT6" s="385"/>
      <c r="TIU6" s="385"/>
      <c r="TIV6" s="385"/>
      <c r="TIW6" s="385"/>
      <c r="TIX6" s="385"/>
      <c r="TIY6" s="385"/>
      <c r="TIZ6" s="385"/>
      <c r="TJA6" s="385"/>
      <c r="TJB6" s="385"/>
      <c r="TJC6" s="385"/>
      <c r="TJD6" s="385"/>
      <c r="TJE6" s="385"/>
      <c r="TJF6" s="385"/>
      <c r="TJG6" s="385"/>
      <c r="TJH6" s="385"/>
      <c r="TJI6" s="385"/>
      <c r="TJJ6" s="385"/>
      <c r="TJK6" s="385"/>
      <c r="TJL6" s="385"/>
      <c r="TJM6" s="385"/>
      <c r="TJN6" s="385"/>
      <c r="TJO6" s="385"/>
      <c r="TJP6" s="385"/>
      <c r="TJQ6" s="385"/>
      <c r="TJR6" s="385"/>
      <c r="TJS6" s="385"/>
      <c r="TJT6" s="385"/>
      <c r="TJU6" s="385"/>
      <c r="TJV6" s="385"/>
      <c r="TJW6" s="385"/>
      <c r="TJX6" s="385"/>
      <c r="TJY6" s="385"/>
      <c r="TJZ6" s="385"/>
      <c r="TKA6" s="385"/>
      <c r="TKB6" s="385"/>
      <c r="TKC6" s="385"/>
      <c r="TKD6" s="385"/>
      <c r="TKE6" s="385"/>
      <c r="TKF6" s="385"/>
      <c r="TKG6" s="385"/>
      <c r="TKH6" s="385"/>
      <c r="TKI6" s="385"/>
      <c r="TKJ6" s="385"/>
      <c r="TKK6" s="385"/>
      <c r="TKL6" s="385"/>
      <c r="TKM6" s="385"/>
      <c r="TKN6" s="385"/>
      <c r="TKO6" s="385"/>
      <c r="TKP6" s="385"/>
      <c r="TKQ6" s="385"/>
      <c r="TKR6" s="385"/>
      <c r="TKS6" s="385"/>
      <c r="TKT6" s="385"/>
      <c r="TKU6" s="385"/>
      <c r="TKV6" s="385"/>
      <c r="TKW6" s="385"/>
      <c r="TKX6" s="385"/>
      <c r="TKY6" s="385"/>
      <c r="TKZ6" s="385"/>
      <c r="TLA6" s="385"/>
      <c r="TLB6" s="385"/>
      <c r="TLC6" s="385"/>
      <c r="TLD6" s="385"/>
      <c r="TLE6" s="385"/>
      <c r="TLF6" s="385"/>
      <c r="TLG6" s="385"/>
      <c r="TLH6" s="385"/>
      <c r="TLI6" s="385"/>
      <c r="TLJ6" s="385"/>
      <c r="TLK6" s="385"/>
      <c r="TLL6" s="385"/>
      <c r="TLM6" s="385"/>
      <c r="TLN6" s="385"/>
      <c r="TLO6" s="385"/>
      <c r="TLP6" s="385"/>
      <c r="TLQ6" s="385"/>
      <c r="TLR6" s="385"/>
      <c r="TLS6" s="385"/>
      <c r="TLT6" s="385"/>
      <c r="TLU6" s="385"/>
      <c r="TLV6" s="385"/>
      <c r="TLW6" s="385"/>
      <c r="TLX6" s="385"/>
      <c r="TLY6" s="385"/>
      <c r="TLZ6" s="385"/>
      <c r="TMA6" s="385"/>
      <c r="TMB6" s="385"/>
      <c r="TMC6" s="385"/>
      <c r="TMD6" s="385"/>
      <c r="TME6" s="385"/>
      <c r="TMF6" s="385"/>
      <c r="TMG6" s="385"/>
      <c r="TMH6" s="385"/>
      <c r="TMI6" s="385"/>
      <c r="TMJ6" s="385"/>
      <c r="TMK6" s="385"/>
      <c r="TML6" s="385"/>
      <c r="TMM6" s="385"/>
      <c r="TMN6" s="385"/>
      <c r="TMO6" s="385"/>
      <c r="TMP6" s="385"/>
      <c r="TMQ6" s="385"/>
      <c r="TMR6" s="385"/>
      <c r="TMS6" s="385"/>
      <c r="TMT6" s="385"/>
      <c r="TMU6" s="385"/>
      <c r="TMV6" s="385"/>
      <c r="TMW6" s="385"/>
      <c r="TMX6" s="385"/>
      <c r="TMY6" s="385"/>
      <c r="TMZ6" s="385"/>
      <c r="TNA6" s="385"/>
      <c r="TNB6" s="385"/>
      <c r="TNC6" s="385"/>
      <c r="TND6" s="385"/>
      <c r="TNE6" s="385"/>
      <c r="TNF6" s="385"/>
      <c r="TNG6" s="385"/>
      <c r="TNH6" s="385"/>
      <c r="TNI6" s="385"/>
      <c r="TNJ6" s="385"/>
      <c r="TNK6" s="385"/>
      <c r="TNL6" s="385"/>
      <c r="TNM6" s="385"/>
      <c r="TNN6" s="385"/>
      <c r="TNO6" s="385"/>
      <c r="TNP6" s="385"/>
      <c r="TNQ6" s="385"/>
      <c r="TNR6" s="385"/>
      <c r="TNS6" s="385"/>
      <c r="TNT6" s="385"/>
      <c r="TNU6" s="385"/>
      <c r="TNV6" s="385"/>
      <c r="TNW6" s="385"/>
      <c r="TNX6" s="385"/>
      <c r="TNY6" s="385"/>
      <c r="TNZ6" s="385"/>
      <c r="TOA6" s="385"/>
      <c r="TOB6" s="385"/>
      <c r="TOC6" s="385"/>
      <c r="TOD6" s="385"/>
      <c r="TOE6" s="385"/>
      <c r="TOF6" s="385"/>
      <c r="TOG6" s="385"/>
      <c r="TOH6" s="385"/>
      <c r="TOI6" s="385"/>
      <c r="TOJ6" s="385"/>
      <c r="TOK6" s="385"/>
      <c r="TOL6" s="385"/>
      <c r="TOM6" s="385"/>
      <c r="TON6" s="385"/>
      <c r="TOO6" s="385"/>
      <c r="TOP6" s="385"/>
      <c r="TOQ6" s="385"/>
      <c r="TOR6" s="385"/>
      <c r="TOS6" s="385"/>
      <c r="TOT6" s="385"/>
      <c r="TOU6" s="385"/>
      <c r="TOV6" s="385"/>
      <c r="TOW6" s="385"/>
      <c r="TOX6" s="385"/>
      <c r="TOY6" s="385"/>
      <c r="TOZ6" s="385"/>
      <c r="TPA6" s="385"/>
      <c r="TPB6" s="385"/>
      <c r="TPC6" s="385"/>
      <c r="TPD6" s="385"/>
      <c r="TPE6" s="385"/>
      <c r="TPF6" s="385"/>
      <c r="TPG6" s="385"/>
      <c r="TPH6" s="385"/>
      <c r="TPI6" s="385"/>
      <c r="TPJ6" s="385"/>
      <c r="TPK6" s="385"/>
      <c r="TPL6" s="385"/>
      <c r="TPM6" s="385"/>
      <c r="TPN6" s="385"/>
      <c r="TPO6" s="385"/>
      <c r="TPP6" s="385"/>
      <c r="TPQ6" s="385"/>
      <c r="TPR6" s="385"/>
      <c r="TPS6" s="385"/>
      <c r="TPT6" s="385"/>
      <c r="TPU6" s="385"/>
      <c r="TPV6" s="385"/>
      <c r="TPW6" s="385"/>
      <c r="TPX6" s="385"/>
      <c r="TPY6" s="385"/>
      <c r="TPZ6" s="385"/>
      <c r="TQA6" s="385"/>
      <c r="TQB6" s="385"/>
      <c r="TQC6" s="385"/>
      <c r="TQD6" s="385"/>
      <c r="TQE6" s="385"/>
      <c r="TQF6" s="385"/>
      <c r="TQG6" s="385"/>
      <c r="TQH6" s="385"/>
      <c r="TQI6" s="385"/>
      <c r="TQJ6" s="385"/>
      <c r="TQK6" s="385"/>
      <c r="TQL6" s="385"/>
      <c r="TQM6" s="385"/>
      <c r="TQN6" s="385"/>
      <c r="TQO6" s="385"/>
      <c r="TQP6" s="385"/>
      <c r="TQQ6" s="385"/>
      <c r="TQR6" s="385"/>
      <c r="TQS6" s="385"/>
      <c r="TQT6" s="385"/>
      <c r="TQU6" s="385"/>
      <c r="TQV6" s="385"/>
      <c r="TQW6" s="385"/>
      <c r="TQX6" s="385"/>
      <c r="TQY6" s="385"/>
      <c r="TQZ6" s="385"/>
      <c r="TRA6" s="385"/>
      <c r="TRB6" s="385"/>
      <c r="TRC6" s="385"/>
      <c r="TRD6" s="385"/>
      <c r="TRE6" s="385"/>
      <c r="TRF6" s="385"/>
      <c r="TRG6" s="385"/>
      <c r="TRH6" s="385"/>
      <c r="TRI6" s="385"/>
      <c r="TRJ6" s="385"/>
      <c r="TRK6" s="385"/>
      <c r="TRL6" s="385"/>
      <c r="TRM6" s="385"/>
      <c r="TRN6" s="385"/>
      <c r="TRO6" s="385"/>
      <c r="TRP6" s="385"/>
      <c r="TRQ6" s="385"/>
      <c r="TRR6" s="385"/>
      <c r="TRS6" s="385"/>
      <c r="TRT6" s="385"/>
      <c r="TRU6" s="385"/>
      <c r="TRV6" s="385"/>
      <c r="TRW6" s="385"/>
      <c r="TRX6" s="385"/>
      <c r="TRY6" s="385"/>
      <c r="TRZ6" s="385"/>
      <c r="TSA6" s="385"/>
      <c r="TSB6" s="385"/>
      <c r="TSC6" s="385"/>
      <c r="TSD6" s="385"/>
      <c r="TSE6" s="385"/>
      <c r="TSF6" s="385"/>
      <c r="TSG6" s="385"/>
      <c r="TSH6" s="385"/>
      <c r="TSI6" s="385"/>
      <c r="TSJ6" s="385"/>
      <c r="TSK6" s="385"/>
      <c r="TSL6" s="385"/>
      <c r="TSM6" s="385"/>
      <c r="TSN6" s="385"/>
      <c r="TSO6" s="385"/>
      <c r="TSP6" s="385"/>
      <c r="TSQ6" s="385"/>
      <c r="TSR6" s="385"/>
      <c r="TSS6" s="385"/>
      <c r="TST6" s="385"/>
      <c r="TSU6" s="385"/>
      <c r="TSV6" s="385"/>
      <c r="TSW6" s="385"/>
      <c r="TSX6" s="385"/>
      <c r="TSY6" s="385"/>
      <c r="TSZ6" s="385"/>
      <c r="TTA6" s="385"/>
      <c r="TTB6" s="385"/>
      <c r="TTC6" s="385"/>
      <c r="TTD6" s="385"/>
      <c r="TTE6" s="385"/>
      <c r="TTF6" s="385"/>
      <c r="TTG6" s="385"/>
      <c r="TTH6" s="385"/>
      <c r="TTI6" s="385"/>
      <c r="TTJ6" s="385"/>
      <c r="TTK6" s="385"/>
      <c r="TTL6" s="385"/>
      <c r="TTM6" s="385"/>
      <c r="TTN6" s="385"/>
      <c r="TTO6" s="385"/>
      <c r="TTP6" s="385"/>
      <c r="TTQ6" s="385"/>
      <c r="TTR6" s="385"/>
      <c r="TTS6" s="385"/>
      <c r="TTT6" s="385"/>
      <c r="TTU6" s="385"/>
      <c r="TTV6" s="385"/>
      <c r="TTW6" s="385"/>
      <c r="TTX6" s="385"/>
      <c r="TTY6" s="385"/>
      <c r="TTZ6" s="385"/>
      <c r="TUA6" s="385"/>
      <c r="TUB6" s="385"/>
      <c r="TUC6" s="385"/>
      <c r="TUD6" s="385"/>
      <c r="TUE6" s="385"/>
      <c r="TUF6" s="385"/>
      <c r="TUG6" s="385"/>
      <c r="TUH6" s="385"/>
      <c r="TUI6" s="385"/>
      <c r="TUJ6" s="385"/>
      <c r="TUK6" s="385"/>
      <c r="TUL6" s="385"/>
      <c r="TUM6" s="385"/>
      <c r="TUN6" s="385"/>
      <c r="TUO6" s="385"/>
      <c r="TUP6" s="385"/>
      <c r="TUQ6" s="385"/>
      <c r="TUR6" s="385"/>
      <c r="TUS6" s="385"/>
      <c r="TUT6" s="385"/>
      <c r="TUU6" s="385"/>
      <c r="TUV6" s="385"/>
      <c r="TUW6" s="385"/>
      <c r="TUX6" s="385"/>
      <c r="TUY6" s="385"/>
      <c r="TUZ6" s="385"/>
      <c r="TVA6" s="385"/>
      <c r="TVB6" s="385"/>
      <c r="TVC6" s="385"/>
      <c r="TVD6" s="385"/>
      <c r="TVE6" s="385"/>
      <c r="TVF6" s="385"/>
      <c r="TVG6" s="385"/>
      <c r="TVH6" s="385"/>
      <c r="TVI6" s="385"/>
      <c r="TVJ6" s="385"/>
      <c r="TVK6" s="385"/>
      <c r="TVL6" s="385"/>
      <c r="TVM6" s="385"/>
      <c r="TVN6" s="385"/>
      <c r="TVO6" s="385"/>
      <c r="TVP6" s="385"/>
      <c r="TVQ6" s="385"/>
      <c r="TVR6" s="385"/>
      <c r="TVS6" s="385"/>
      <c r="TVT6" s="385"/>
      <c r="TVU6" s="385"/>
      <c r="TVV6" s="385"/>
      <c r="TVW6" s="385"/>
      <c r="TVX6" s="385"/>
      <c r="TVY6" s="385"/>
      <c r="TVZ6" s="385"/>
      <c r="TWA6" s="385"/>
      <c r="TWB6" s="385"/>
      <c r="TWC6" s="385"/>
      <c r="TWD6" s="385"/>
      <c r="TWE6" s="385"/>
      <c r="TWF6" s="385"/>
      <c r="TWG6" s="385"/>
      <c r="TWH6" s="385"/>
      <c r="TWI6" s="385"/>
      <c r="TWJ6" s="385"/>
      <c r="TWK6" s="385"/>
      <c r="TWL6" s="385"/>
      <c r="TWM6" s="385"/>
      <c r="TWN6" s="385"/>
      <c r="TWO6" s="385"/>
      <c r="TWP6" s="385"/>
      <c r="TWQ6" s="385"/>
      <c r="TWR6" s="385"/>
      <c r="TWS6" s="385"/>
      <c r="TWT6" s="385"/>
      <c r="TWU6" s="385"/>
      <c r="TWV6" s="385"/>
      <c r="TWW6" s="385"/>
      <c r="TWX6" s="385"/>
      <c r="TWY6" s="385"/>
      <c r="TWZ6" s="385"/>
      <c r="TXA6" s="385"/>
      <c r="TXB6" s="385"/>
      <c r="TXC6" s="385"/>
      <c r="TXD6" s="385"/>
      <c r="TXE6" s="385"/>
      <c r="TXF6" s="385"/>
      <c r="TXG6" s="385"/>
      <c r="TXH6" s="385"/>
      <c r="TXI6" s="385"/>
      <c r="TXJ6" s="385"/>
      <c r="TXK6" s="385"/>
      <c r="TXL6" s="385"/>
      <c r="TXM6" s="385"/>
      <c r="TXN6" s="385"/>
      <c r="TXO6" s="385"/>
      <c r="TXP6" s="385"/>
      <c r="TXQ6" s="385"/>
      <c r="TXR6" s="385"/>
      <c r="TXS6" s="385"/>
      <c r="TXT6" s="385"/>
      <c r="TXU6" s="385"/>
      <c r="TXV6" s="385"/>
      <c r="TXW6" s="385"/>
      <c r="TXX6" s="385"/>
      <c r="TXY6" s="385"/>
      <c r="TXZ6" s="385"/>
      <c r="TYA6" s="385"/>
      <c r="TYB6" s="385"/>
      <c r="TYC6" s="385"/>
      <c r="TYD6" s="385"/>
      <c r="TYE6" s="385"/>
      <c r="TYF6" s="385"/>
      <c r="TYG6" s="385"/>
      <c r="TYH6" s="385"/>
      <c r="TYI6" s="385"/>
      <c r="TYJ6" s="385"/>
      <c r="TYK6" s="385"/>
      <c r="TYL6" s="385"/>
      <c r="TYM6" s="385"/>
      <c r="TYN6" s="385"/>
      <c r="TYO6" s="385"/>
      <c r="TYP6" s="385"/>
      <c r="TYQ6" s="385"/>
      <c r="TYR6" s="385"/>
      <c r="TYS6" s="385"/>
      <c r="TYT6" s="385"/>
      <c r="TYU6" s="385"/>
      <c r="TYV6" s="385"/>
      <c r="TYW6" s="385"/>
      <c r="TYX6" s="385"/>
      <c r="TYY6" s="385"/>
      <c r="TYZ6" s="385"/>
      <c r="TZA6" s="385"/>
      <c r="TZB6" s="385"/>
      <c r="TZC6" s="385"/>
      <c r="TZD6" s="385"/>
      <c r="TZE6" s="385"/>
      <c r="TZF6" s="385"/>
      <c r="TZG6" s="385"/>
      <c r="TZH6" s="385"/>
      <c r="TZI6" s="385"/>
      <c r="TZJ6" s="385"/>
      <c r="TZK6" s="385"/>
      <c r="TZL6" s="385"/>
      <c r="TZM6" s="385"/>
      <c r="TZN6" s="385"/>
      <c r="TZO6" s="385"/>
      <c r="TZP6" s="385"/>
      <c r="TZQ6" s="385"/>
      <c r="TZR6" s="385"/>
      <c r="TZS6" s="385"/>
      <c r="TZT6" s="385"/>
      <c r="TZU6" s="385"/>
      <c r="TZV6" s="385"/>
      <c r="TZW6" s="385"/>
      <c r="TZX6" s="385"/>
      <c r="TZY6" s="385"/>
      <c r="TZZ6" s="385"/>
      <c r="UAA6" s="385"/>
      <c r="UAB6" s="385"/>
      <c r="UAC6" s="385"/>
      <c r="UAD6" s="385"/>
      <c r="UAE6" s="385"/>
      <c r="UAF6" s="385"/>
      <c r="UAG6" s="385"/>
      <c r="UAH6" s="385"/>
      <c r="UAI6" s="385"/>
      <c r="UAJ6" s="385"/>
      <c r="UAK6" s="385"/>
      <c r="UAL6" s="385"/>
      <c r="UAM6" s="385"/>
      <c r="UAN6" s="385"/>
      <c r="UAO6" s="385"/>
      <c r="UAP6" s="385"/>
      <c r="UAQ6" s="385"/>
      <c r="UAR6" s="385"/>
      <c r="UAS6" s="385"/>
      <c r="UAT6" s="385"/>
      <c r="UAU6" s="385"/>
      <c r="UAV6" s="385"/>
      <c r="UAW6" s="385"/>
      <c r="UAX6" s="385"/>
      <c r="UAY6" s="385"/>
      <c r="UAZ6" s="385"/>
      <c r="UBA6" s="385"/>
      <c r="UBB6" s="385"/>
      <c r="UBC6" s="385"/>
      <c r="UBD6" s="385"/>
      <c r="UBE6" s="385"/>
      <c r="UBF6" s="385"/>
      <c r="UBG6" s="385"/>
      <c r="UBH6" s="385"/>
      <c r="UBI6" s="385"/>
      <c r="UBJ6" s="385"/>
      <c r="UBK6" s="385"/>
      <c r="UBL6" s="385"/>
      <c r="UBM6" s="385"/>
      <c r="UBN6" s="385"/>
      <c r="UBO6" s="385"/>
      <c r="UBP6" s="385"/>
      <c r="UBQ6" s="385"/>
      <c r="UBR6" s="385"/>
      <c r="UBS6" s="385"/>
      <c r="UBT6" s="385"/>
      <c r="UBU6" s="385"/>
      <c r="UBV6" s="385"/>
      <c r="UBW6" s="385"/>
      <c r="UBX6" s="385"/>
      <c r="UBY6" s="385"/>
      <c r="UBZ6" s="385"/>
      <c r="UCA6" s="385"/>
      <c r="UCB6" s="385"/>
      <c r="UCC6" s="385"/>
      <c r="UCD6" s="385"/>
      <c r="UCE6" s="385"/>
      <c r="UCF6" s="385"/>
      <c r="UCG6" s="385"/>
      <c r="UCH6" s="385"/>
      <c r="UCI6" s="385"/>
      <c r="UCJ6" s="385"/>
      <c r="UCK6" s="385"/>
      <c r="UCL6" s="385"/>
      <c r="UCM6" s="385"/>
      <c r="UCN6" s="385"/>
      <c r="UCO6" s="385"/>
      <c r="UCP6" s="385"/>
      <c r="UCQ6" s="385"/>
      <c r="UCR6" s="385"/>
      <c r="UCS6" s="385"/>
      <c r="UCT6" s="385"/>
      <c r="UCU6" s="385"/>
      <c r="UCV6" s="385"/>
      <c r="UCW6" s="385"/>
      <c r="UCX6" s="385"/>
      <c r="UCY6" s="385"/>
      <c r="UCZ6" s="385"/>
      <c r="UDA6" s="385"/>
      <c r="UDB6" s="385"/>
      <c r="UDC6" s="385"/>
      <c r="UDD6" s="385"/>
      <c r="UDE6" s="385"/>
      <c r="UDF6" s="385"/>
      <c r="UDG6" s="385"/>
      <c r="UDH6" s="385"/>
      <c r="UDI6" s="385"/>
      <c r="UDJ6" s="385"/>
      <c r="UDK6" s="385"/>
      <c r="UDL6" s="385"/>
      <c r="UDM6" s="385"/>
      <c r="UDN6" s="385"/>
      <c r="UDO6" s="385"/>
      <c r="UDP6" s="385"/>
      <c r="UDQ6" s="385"/>
      <c r="UDR6" s="385"/>
      <c r="UDS6" s="385"/>
      <c r="UDT6" s="385"/>
      <c r="UDU6" s="385"/>
      <c r="UDV6" s="385"/>
      <c r="UDW6" s="385"/>
      <c r="UDX6" s="385"/>
      <c r="UDY6" s="385"/>
      <c r="UDZ6" s="385"/>
      <c r="UEA6" s="385"/>
      <c r="UEB6" s="385"/>
      <c r="UEC6" s="385"/>
      <c r="UED6" s="385"/>
      <c r="UEE6" s="385"/>
      <c r="UEF6" s="385"/>
      <c r="UEG6" s="385"/>
      <c r="UEH6" s="385"/>
      <c r="UEI6" s="385"/>
      <c r="UEJ6" s="385"/>
      <c r="UEK6" s="385"/>
      <c r="UEL6" s="385"/>
      <c r="UEM6" s="385"/>
      <c r="UEN6" s="385"/>
      <c r="UEO6" s="385"/>
      <c r="UEP6" s="385"/>
      <c r="UEQ6" s="385"/>
      <c r="UER6" s="385"/>
      <c r="UES6" s="385"/>
      <c r="UET6" s="385"/>
      <c r="UEU6" s="385"/>
      <c r="UEV6" s="385"/>
      <c r="UEW6" s="385"/>
      <c r="UEX6" s="385"/>
      <c r="UEY6" s="385"/>
      <c r="UEZ6" s="385"/>
      <c r="UFA6" s="385"/>
      <c r="UFB6" s="385"/>
      <c r="UFC6" s="385"/>
      <c r="UFD6" s="385"/>
      <c r="UFE6" s="385"/>
      <c r="UFF6" s="385"/>
      <c r="UFG6" s="385"/>
      <c r="UFH6" s="385"/>
      <c r="UFI6" s="385"/>
      <c r="UFJ6" s="385"/>
      <c r="UFK6" s="385"/>
      <c r="UFL6" s="385"/>
      <c r="UFM6" s="385"/>
      <c r="UFN6" s="385"/>
      <c r="UFO6" s="385"/>
      <c r="UFP6" s="385"/>
      <c r="UFQ6" s="385"/>
      <c r="UFR6" s="385"/>
      <c r="UFS6" s="385"/>
      <c r="UFT6" s="385"/>
      <c r="UFU6" s="385"/>
      <c r="UFV6" s="385"/>
      <c r="UFW6" s="385"/>
      <c r="UFX6" s="385"/>
      <c r="UFY6" s="385"/>
      <c r="UFZ6" s="385"/>
      <c r="UGA6" s="385"/>
      <c r="UGB6" s="385"/>
      <c r="UGC6" s="385"/>
      <c r="UGD6" s="385"/>
      <c r="UGE6" s="385"/>
      <c r="UGF6" s="385"/>
      <c r="UGG6" s="385"/>
      <c r="UGH6" s="385"/>
      <c r="UGI6" s="385"/>
      <c r="UGJ6" s="385"/>
      <c r="UGK6" s="385"/>
      <c r="UGL6" s="385"/>
      <c r="UGM6" s="385"/>
      <c r="UGN6" s="385"/>
      <c r="UGO6" s="385"/>
      <c r="UGP6" s="385"/>
      <c r="UGQ6" s="385"/>
      <c r="UGR6" s="385"/>
      <c r="UGS6" s="385"/>
      <c r="UGT6" s="385"/>
      <c r="UGU6" s="385"/>
      <c r="UGV6" s="385"/>
      <c r="UGW6" s="385"/>
      <c r="UGX6" s="385"/>
      <c r="UGY6" s="385"/>
      <c r="UGZ6" s="385"/>
      <c r="UHA6" s="385"/>
      <c r="UHB6" s="385"/>
      <c r="UHC6" s="385"/>
      <c r="UHD6" s="385"/>
      <c r="UHE6" s="385"/>
      <c r="UHF6" s="385"/>
      <c r="UHG6" s="385"/>
      <c r="UHH6" s="385"/>
      <c r="UHI6" s="385"/>
      <c r="UHJ6" s="385"/>
      <c r="UHK6" s="385"/>
      <c r="UHL6" s="385"/>
      <c r="UHM6" s="385"/>
      <c r="UHN6" s="385"/>
      <c r="UHO6" s="385"/>
      <c r="UHP6" s="385"/>
      <c r="UHQ6" s="385"/>
      <c r="UHR6" s="385"/>
      <c r="UHS6" s="385"/>
      <c r="UHT6" s="385"/>
      <c r="UHU6" s="385"/>
      <c r="UHV6" s="385"/>
      <c r="UHW6" s="385"/>
      <c r="UHX6" s="385"/>
      <c r="UHY6" s="385"/>
      <c r="UHZ6" s="385"/>
      <c r="UIA6" s="385"/>
      <c r="UIB6" s="385"/>
      <c r="UIC6" s="385"/>
      <c r="UID6" s="385"/>
      <c r="UIE6" s="385"/>
      <c r="UIF6" s="385"/>
      <c r="UIG6" s="385"/>
      <c r="UIH6" s="385"/>
      <c r="UII6" s="385"/>
      <c r="UIJ6" s="385"/>
      <c r="UIK6" s="385"/>
      <c r="UIL6" s="385"/>
      <c r="UIM6" s="385"/>
      <c r="UIN6" s="385"/>
      <c r="UIO6" s="385"/>
      <c r="UIP6" s="385"/>
      <c r="UIQ6" s="385"/>
      <c r="UIR6" s="385"/>
      <c r="UIS6" s="385"/>
      <c r="UIT6" s="385"/>
      <c r="UIU6" s="385"/>
      <c r="UIV6" s="385"/>
      <c r="UIW6" s="385"/>
      <c r="UIX6" s="385"/>
      <c r="UIY6" s="385"/>
      <c r="UIZ6" s="385"/>
      <c r="UJA6" s="385"/>
      <c r="UJB6" s="385"/>
      <c r="UJC6" s="385"/>
      <c r="UJD6" s="385"/>
      <c r="UJE6" s="385"/>
      <c r="UJF6" s="385"/>
      <c r="UJG6" s="385"/>
      <c r="UJH6" s="385"/>
      <c r="UJI6" s="385"/>
      <c r="UJJ6" s="385"/>
      <c r="UJK6" s="385"/>
      <c r="UJL6" s="385"/>
      <c r="UJM6" s="385"/>
      <c r="UJN6" s="385"/>
      <c r="UJO6" s="385"/>
      <c r="UJP6" s="385"/>
      <c r="UJQ6" s="385"/>
      <c r="UJR6" s="385"/>
      <c r="UJS6" s="385"/>
      <c r="UJT6" s="385"/>
      <c r="UJU6" s="385"/>
      <c r="UJV6" s="385"/>
      <c r="UJW6" s="385"/>
      <c r="UJX6" s="385"/>
      <c r="UJY6" s="385"/>
      <c r="UJZ6" s="385"/>
      <c r="UKA6" s="385"/>
      <c r="UKB6" s="385"/>
      <c r="UKC6" s="385"/>
      <c r="UKD6" s="385"/>
      <c r="UKE6" s="385"/>
      <c r="UKF6" s="385"/>
      <c r="UKG6" s="385"/>
      <c r="UKH6" s="385"/>
      <c r="UKI6" s="385"/>
      <c r="UKJ6" s="385"/>
      <c r="UKK6" s="385"/>
      <c r="UKL6" s="385"/>
      <c r="UKM6" s="385"/>
      <c r="UKN6" s="385"/>
      <c r="UKO6" s="385"/>
      <c r="UKP6" s="385"/>
      <c r="UKQ6" s="385"/>
      <c r="UKR6" s="385"/>
      <c r="UKS6" s="385"/>
      <c r="UKT6" s="385"/>
      <c r="UKU6" s="385"/>
      <c r="UKV6" s="385"/>
      <c r="UKW6" s="385"/>
      <c r="UKX6" s="385"/>
      <c r="UKY6" s="385"/>
      <c r="UKZ6" s="385"/>
      <c r="ULA6" s="385"/>
      <c r="ULB6" s="385"/>
      <c r="ULC6" s="385"/>
      <c r="ULD6" s="385"/>
      <c r="ULE6" s="385"/>
      <c r="ULF6" s="385"/>
      <c r="ULG6" s="385"/>
      <c r="ULH6" s="385"/>
      <c r="ULI6" s="385"/>
      <c r="ULJ6" s="385"/>
      <c r="ULK6" s="385"/>
      <c r="ULL6" s="385"/>
      <c r="ULM6" s="385"/>
      <c r="ULN6" s="385"/>
      <c r="ULO6" s="385"/>
      <c r="ULP6" s="385"/>
      <c r="ULQ6" s="385"/>
      <c r="ULR6" s="385"/>
      <c r="ULS6" s="385"/>
      <c r="ULT6" s="385"/>
      <c r="ULU6" s="385"/>
      <c r="ULV6" s="385"/>
      <c r="ULW6" s="385"/>
      <c r="ULX6" s="385"/>
      <c r="ULY6" s="385"/>
      <c r="ULZ6" s="385"/>
      <c r="UMA6" s="385"/>
      <c r="UMB6" s="385"/>
      <c r="UMC6" s="385"/>
      <c r="UMD6" s="385"/>
      <c r="UME6" s="385"/>
      <c r="UMF6" s="385"/>
      <c r="UMG6" s="385"/>
      <c r="UMH6" s="385"/>
      <c r="UMI6" s="385"/>
      <c r="UMJ6" s="385"/>
      <c r="UMK6" s="385"/>
      <c r="UML6" s="385"/>
      <c r="UMM6" s="385"/>
      <c r="UMN6" s="385"/>
      <c r="UMO6" s="385"/>
      <c r="UMP6" s="385"/>
      <c r="UMQ6" s="385"/>
      <c r="UMR6" s="385"/>
      <c r="UMS6" s="385"/>
      <c r="UMT6" s="385"/>
      <c r="UMU6" s="385"/>
      <c r="UMV6" s="385"/>
      <c r="UMW6" s="385"/>
      <c r="UMX6" s="385"/>
      <c r="UMY6" s="385"/>
      <c r="UMZ6" s="385"/>
      <c r="UNA6" s="385"/>
      <c r="UNB6" s="385"/>
      <c r="UNC6" s="385"/>
      <c r="UND6" s="385"/>
      <c r="UNE6" s="385"/>
      <c r="UNF6" s="385"/>
      <c r="UNG6" s="385"/>
      <c r="UNH6" s="385"/>
      <c r="UNI6" s="385"/>
      <c r="UNJ6" s="385"/>
      <c r="UNK6" s="385"/>
      <c r="UNL6" s="385"/>
      <c r="UNM6" s="385"/>
      <c r="UNN6" s="385"/>
      <c r="UNO6" s="385"/>
      <c r="UNP6" s="385"/>
      <c r="UNQ6" s="385"/>
      <c r="UNR6" s="385"/>
      <c r="UNS6" s="385"/>
      <c r="UNT6" s="385"/>
      <c r="UNU6" s="385"/>
      <c r="UNV6" s="385"/>
      <c r="UNW6" s="385"/>
      <c r="UNX6" s="385"/>
      <c r="UNY6" s="385"/>
      <c r="UNZ6" s="385"/>
      <c r="UOA6" s="385"/>
      <c r="UOB6" s="385"/>
      <c r="UOC6" s="385"/>
      <c r="UOD6" s="385"/>
      <c r="UOE6" s="385"/>
      <c r="UOF6" s="385"/>
      <c r="UOG6" s="385"/>
      <c r="UOH6" s="385"/>
      <c r="UOI6" s="385"/>
      <c r="UOJ6" s="385"/>
      <c r="UOK6" s="385"/>
      <c r="UOL6" s="385"/>
      <c r="UOM6" s="385"/>
      <c r="UON6" s="385"/>
      <c r="UOO6" s="385"/>
      <c r="UOP6" s="385"/>
      <c r="UOQ6" s="385"/>
      <c r="UOR6" s="385"/>
      <c r="UOS6" s="385"/>
      <c r="UOT6" s="385"/>
      <c r="UOU6" s="385"/>
      <c r="UOV6" s="385"/>
      <c r="UOW6" s="385"/>
      <c r="UOX6" s="385"/>
      <c r="UOY6" s="385"/>
      <c r="UOZ6" s="385"/>
      <c r="UPA6" s="385"/>
      <c r="UPB6" s="385"/>
      <c r="UPC6" s="385"/>
      <c r="UPD6" s="385"/>
      <c r="UPE6" s="385"/>
      <c r="UPF6" s="385"/>
      <c r="UPG6" s="385"/>
      <c r="UPH6" s="385"/>
      <c r="UPI6" s="385"/>
      <c r="UPJ6" s="385"/>
      <c r="UPK6" s="385"/>
      <c r="UPL6" s="385"/>
      <c r="UPM6" s="385"/>
      <c r="UPN6" s="385"/>
      <c r="UPO6" s="385"/>
      <c r="UPP6" s="385"/>
      <c r="UPQ6" s="385"/>
      <c r="UPR6" s="385"/>
      <c r="UPS6" s="385"/>
      <c r="UPT6" s="385"/>
      <c r="UPU6" s="385"/>
      <c r="UPV6" s="385"/>
      <c r="UPW6" s="385"/>
      <c r="UPX6" s="385"/>
      <c r="UPY6" s="385"/>
      <c r="UPZ6" s="385"/>
      <c r="UQA6" s="385"/>
      <c r="UQB6" s="385"/>
      <c r="UQC6" s="385"/>
      <c r="UQD6" s="385"/>
      <c r="UQE6" s="385"/>
      <c r="UQF6" s="385"/>
      <c r="UQG6" s="385"/>
      <c r="UQH6" s="385"/>
      <c r="UQI6" s="385"/>
      <c r="UQJ6" s="385"/>
      <c r="UQK6" s="385"/>
      <c r="UQL6" s="385"/>
      <c r="UQM6" s="385"/>
      <c r="UQN6" s="385"/>
      <c r="UQO6" s="385"/>
      <c r="UQP6" s="385"/>
      <c r="UQQ6" s="385"/>
      <c r="UQR6" s="385"/>
      <c r="UQS6" s="385"/>
      <c r="UQT6" s="385"/>
      <c r="UQU6" s="385"/>
      <c r="UQV6" s="385"/>
      <c r="UQW6" s="385"/>
      <c r="UQX6" s="385"/>
      <c r="UQY6" s="385"/>
      <c r="UQZ6" s="385"/>
      <c r="URA6" s="385"/>
      <c r="URB6" s="385"/>
      <c r="URC6" s="385"/>
      <c r="URD6" s="385"/>
      <c r="URE6" s="385"/>
      <c r="URF6" s="385"/>
      <c r="URG6" s="385"/>
      <c r="URH6" s="385"/>
      <c r="URI6" s="385"/>
      <c r="URJ6" s="385"/>
      <c r="URK6" s="385"/>
      <c r="URL6" s="385"/>
      <c r="URM6" s="385"/>
      <c r="URN6" s="385"/>
      <c r="URO6" s="385"/>
      <c r="URP6" s="385"/>
      <c r="URQ6" s="385"/>
      <c r="URR6" s="385"/>
      <c r="URS6" s="385"/>
      <c r="URT6" s="385"/>
      <c r="URU6" s="385"/>
      <c r="URV6" s="385"/>
      <c r="URW6" s="385"/>
      <c r="URX6" s="385"/>
      <c r="URY6" s="385"/>
      <c r="URZ6" s="385"/>
      <c r="USA6" s="385"/>
      <c r="USB6" s="385"/>
      <c r="USC6" s="385"/>
      <c r="USD6" s="385"/>
      <c r="USE6" s="385"/>
      <c r="USF6" s="385"/>
      <c r="USG6" s="385"/>
      <c r="USH6" s="385"/>
      <c r="USI6" s="385"/>
      <c r="USJ6" s="385"/>
      <c r="USK6" s="385"/>
      <c r="USL6" s="385"/>
      <c r="USM6" s="385"/>
      <c r="USN6" s="385"/>
      <c r="USO6" s="385"/>
      <c r="USP6" s="385"/>
      <c r="USQ6" s="385"/>
      <c r="USR6" s="385"/>
      <c r="USS6" s="385"/>
      <c r="UST6" s="385"/>
      <c r="USU6" s="385"/>
      <c r="USV6" s="385"/>
      <c r="USW6" s="385"/>
      <c r="USX6" s="385"/>
      <c r="USY6" s="385"/>
      <c r="USZ6" s="385"/>
      <c r="UTA6" s="385"/>
      <c r="UTB6" s="385"/>
      <c r="UTC6" s="385"/>
      <c r="UTD6" s="385"/>
      <c r="UTE6" s="385"/>
      <c r="UTF6" s="385"/>
      <c r="UTG6" s="385"/>
      <c r="UTH6" s="385"/>
      <c r="UTI6" s="385"/>
      <c r="UTJ6" s="385"/>
      <c r="UTK6" s="385"/>
      <c r="UTL6" s="385"/>
      <c r="UTM6" s="385"/>
      <c r="UTN6" s="385"/>
      <c r="UTO6" s="385"/>
      <c r="UTP6" s="385"/>
      <c r="UTQ6" s="385"/>
      <c r="UTR6" s="385"/>
      <c r="UTS6" s="385"/>
      <c r="UTT6" s="385"/>
      <c r="UTU6" s="385"/>
      <c r="UTV6" s="385"/>
      <c r="UTW6" s="385"/>
      <c r="UTX6" s="385"/>
      <c r="UTY6" s="385"/>
      <c r="UTZ6" s="385"/>
      <c r="UUA6" s="385"/>
      <c r="UUB6" s="385"/>
      <c r="UUC6" s="385"/>
      <c r="UUD6" s="385"/>
      <c r="UUE6" s="385"/>
      <c r="UUF6" s="385"/>
      <c r="UUG6" s="385"/>
      <c r="UUH6" s="385"/>
      <c r="UUI6" s="385"/>
      <c r="UUJ6" s="385"/>
      <c r="UUK6" s="385"/>
      <c r="UUL6" s="385"/>
      <c r="UUM6" s="385"/>
      <c r="UUN6" s="385"/>
      <c r="UUO6" s="385"/>
      <c r="UUP6" s="385"/>
      <c r="UUQ6" s="385"/>
      <c r="UUR6" s="385"/>
      <c r="UUS6" s="385"/>
      <c r="UUT6" s="385"/>
      <c r="UUU6" s="385"/>
      <c r="UUV6" s="385"/>
      <c r="UUW6" s="385"/>
      <c r="UUX6" s="385"/>
      <c r="UUY6" s="385"/>
      <c r="UUZ6" s="385"/>
      <c r="UVA6" s="385"/>
      <c r="UVB6" s="385"/>
      <c r="UVC6" s="385"/>
      <c r="UVD6" s="385"/>
      <c r="UVE6" s="385"/>
      <c r="UVF6" s="385"/>
      <c r="UVG6" s="385"/>
      <c r="UVH6" s="385"/>
      <c r="UVI6" s="385"/>
      <c r="UVJ6" s="385"/>
      <c r="UVK6" s="385"/>
      <c r="UVL6" s="385"/>
      <c r="UVM6" s="385"/>
      <c r="UVN6" s="385"/>
      <c r="UVO6" s="385"/>
      <c r="UVP6" s="385"/>
      <c r="UVQ6" s="385"/>
      <c r="UVR6" s="385"/>
      <c r="UVS6" s="385"/>
      <c r="UVT6" s="385"/>
      <c r="UVU6" s="385"/>
      <c r="UVV6" s="385"/>
      <c r="UVW6" s="385"/>
      <c r="UVX6" s="385"/>
      <c r="UVY6" s="385"/>
      <c r="UVZ6" s="385"/>
      <c r="UWA6" s="385"/>
      <c r="UWB6" s="385"/>
      <c r="UWC6" s="385"/>
      <c r="UWD6" s="385"/>
      <c r="UWE6" s="385"/>
      <c r="UWF6" s="385"/>
      <c r="UWG6" s="385"/>
      <c r="UWH6" s="385"/>
      <c r="UWI6" s="385"/>
      <c r="UWJ6" s="385"/>
      <c r="UWK6" s="385"/>
      <c r="UWL6" s="385"/>
      <c r="UWM6" s="385"/>
      <c r="UWN6" s="385"/>
      <c r="UWO6" s="385"/>
      <c r="UWP6" s="385"/>
      <c r="UWQ6" s="385"/>
      <c r="UWR6" s="385"/>
      <c r="UWS6" s="385"/>
      <c r="UWT6" s="385"/>
      <c r="UWU6" s="385"/>
      <c r="UWV6" s="385"/>
      <c r="UWW6" s="385"/>
      <c r="UWX6" s="385"/>
      <c r="UWY6" s="385"/>
      <c r="UWZ6" s="385"/>
      <c r="UXA6" s="385"/>
      <c r="UXB6" s="385"/>
      <c r="UXC6" s="385"/>
      <c r="UXD6" s="385"/>
      <c r="UXE6" s="385"/>
      <c r="UXF6" s="385"/>
      <c r="UXG6" s="385"/>
      <c r="UXH6" s="385"/>
      <c r="UXI6" s="385"/>
      <c r="UXJ6" s="385"/>
      <c r="UXK6" s="385"/>
      <c r="UXL6" s="385"/>
      <c r="UXM6" s="385"/>
      <c r="UXN6" s="385"/>
      <c r="UXO6" s="385"/>
      <c r="UXP6" s="385"/>
      <c r="UXQ6" s="385"/>
      <c r="UXR6" s="385"/>
      <c r="UXS6" s="385"/>
      <c r="UXT6" s="385"/>
      <c r="UXU6" s="385"/>
      <c r="UXV6" s="385"/>
      <c r="UXW6" s="385"/>
      <c r="UXX6" s="385"/>
      <c r="UXY6" s="385"/>
      <c r="UXZ6" s="385"/>
      <c r="UYA6" s="385"/>
      <c r="UYB6" s="385"/>
      <c r="UYC6" s="385"/>
      <c r="UYD6" s="385"/>
      <c r="UYE6" s="385"/>
      <c r="UYF6" s="385"/>
      <c r="UYG6" s="385"/>
      <c r="UYH6" s="385"/>
      <c r="UYI6" s="385"/>
      <c r="UYJ6" s="385"/>
      <c r="UYK6" s="385"/>
      <c r="UYL6" s="385"/>
      <c r="UYM6" s="385"/>
      <c r="UYN6" s="385"/>
      <c r="UYO6" s="385"/>
      <c r="UYP6" s="385"/>
      <c r="UYQ6" s="385"/>
      <c r="UYR6" s="385"/>
      <c r="UYS6" s="385"/>
      <c r="UYT6" s="385"/>
      <c r="UYU6" s="385"/>
      <c r="UYV6" s="385"/>
      <c r="UYW6" s="385"/>
      <c r="UYX6" s="385"/>
      <c r="UYY6" s="385"/>
      <c r="UYZ6" s="385"/>
      <c r="UZA6" s="385"/>
      <c r="UZB6" s="385"/>
      <c r="UZC6" s="385"/>
      <c r="UZD6" s="385"/>
      <c r="UZE6" s="385"/>
      <c r="UZF6" s="385"/>
      <c r="UZG6" s="385"/>
      <c r="UZH6" s="385"/>
      <c r="UZI6" s="385"/>
      <c r="UZJ6" s="385"/>
      <c r="UZK6" s="385"/>
      <c r="UZL6" s="385"/>
      <c r="UZM6" s="385"/>
      <c r="UZN6" s="385"/>
      <c r="UZO6" s="385"/>
      <c r="UZP6" s="385"/>
      <c r="UZQ6" s="385"/>
      <c r="UZR6" s="385"/>
      <c r="UZS6" s="385"/>
      <c r="UZT6" s="385"/>
      <c r="UZU6" s="385"/>
      <c r="UZV6" s="385"/>
      <c r="UZW6" s="385"/>
      <c r="UZX6" s="385"/>
      <c r="UZY6" s="385"/>
      <c r="UZZ6" s="385"/>
      <c r="VAA6" s="385"/>
      <c r="VAB6" s="385"/>
      <c r="VAC6" s="385"/>
      <c r="VAD6" s="385"/>
      <c r="VAE6" s="385"/>
      <c r="VAF6" s="385"/>
      <c r="VAG6" s="385"/>
      <c r="VAH6" s="385"/>
      <c r="VAI6" s="385"/>
      <c r="VAJ6" s="385"/>
      <c r="VAK6" s="385"/>
      <c r="VAL6" s="385"/>
      <c r="VAM6" s="385"/>
      <c r="VAN6" s="385"/>
      <c r="VAO6" s="385"/>
      <c r="VAP6" s="385"/>
      <c r="VAQ6" s="385"/>
      <c r="VAR6" s="385"/>
      <c r="VAS6" s="385"/>
      <c r="VAT6" s="385"/>
      <c r="VAU6" s="385"/>
      <c r="VAV6" s="385"/>
      <c r="VAW6" s="385"/>
      <c r="VAX6" s="385"/>
      <c r="VAY6" s="385"/>
      <c r="VAZ6" s="385"/>
      <c r="VBA6" s="385"/>
      <c r="VBB6" s="385"/>
      <c r="VBC6" s="385"/>
      <c r="VBD6" s="385"/>
      <c r="VBE6" s="385"/>
      <c r="VBF6" s="385"/>
      <c r="VBG6" s="385"/>
      <c r="VBH6" s="385"/>
      <c r="VBI6" s="385"/>
      <c r="VBJ6" s="385"/>
      <c r="VBK6" s="385"/>
      <c r="VBL6" s="385"/>
      <c r="VBM6" s="385"/>
      <c r="VBN6" s="385"/>
      <c r="VBO6" s="385"/>
      <c r="VBP6" s="385"/>
      <c r="VBQ6" s="385"/>
      <c r="VBR6" s="385"/>
      <c r="VBS6" s="385"/>
      <c r="VBT6" s="385"/>
      <c r="VBU6" s="385"/>
      <c r="VBV6" s="385"/>
      <c r="VBW6" s="385"/>
      <c r="VBX6" s="385"/>
      <c r="VBY6" s="385"/>
      <c r="VBZ6" s="385"/>
      <c r="VCA6" s="385"/>
      <c r="VCB6" s="385"/>
      <c r="VCC6" s="385"/>
      <c r="VCD6" s="385"/>
      <c r="VCE6" s="385"/>
      <c r="VCF6" s="385"/>
      <c r="VCG6" s="385"/>
      <c r="VCH6" s="385"/>
      <c r="VCI6" s="385"/>
      <c r="VCJ6" s="385"/>
      <c r="VCK6" s="385"/>
      <c r="VCL6" s="385"/>
      <c r="VCM6" s="385"/>
      <c r="VCN6" s="385"/>
      <c r="VCO6" s="385"/>
      <c r="VCP6" s="385"/>
      <c r="VCQ6" s="385"/>
      <c r="VCR6" s="385"/>
      <c r="VCS6" s="385"/>
      <c r="VCT6" s="385"/>
      <c r="VCU6" s="385"/>
      <c r="VCV6" s="385"/>
      <c r="VCW6" s="385"/>
      <c r="VCX6" s="385"/>
      <c r="VCY6" s="385"/>
      <c r="VCZ6" s="385"/>
      <c r="VDA6" s="385"/>
      <c r="VDB6" s="385"/>
      <c r="VDC6" s="385"/>
      <c r="VDD6" s="385"/>
      <c r="VDE6" s="385"/>
      <c r="VDF6" s="385"/>
      <c r="VDG6" s="385"/>
      <c r="VDH6" s="385"/>
      <c r="VDI6" s="385"/>
      <c r="VDJ6" s="385"/>
      <c r="VDK6" s="385"/>
      <c r="VDL6" s="385"/>
      <c r="VDM6" s="385"/>
      <c r="VDN6" s="385"/>
      <c r="VDO6" s="385"/>
      <c r="VDP6" s="385"/>
      <c r="VDQ6" s="385"/>
      <c r="VDR6" s="385"/>
      <c r="VDS6" s="385"/>
      <c r="VDT6" s="385"/>
      <c r="VDU6" s="385"/>
      <c r="VDV6" s="385"/>
      <c r="VDW6" s="385"/>
      <c r="VDX6" s="385"/>
      <c r="VDY6" s="385"/>
      <c r="VDZ6" s="385"/>
      <c r="VEA6" s="385"/>
      <c r="VEB6" s="385"/>
      <c r="VEC6" s="385"/>
      <c r="VED6" s="385"/>
      <c r="VEE6" s="385"/>
      <c r="VEF6" s="385"/>
      <c r="VEG6" s="385"/>
      <c r="VEH6" s="385"/>
      <c r="VEI6" s="385"/>
      <c r="VEJ6" s="385"/>
      <c r="VEK6" s="385"/>
      <c r="VEL6" s="385"/>
      <c r="VEM6" s="385"/>
      <c r="VEN6" s="385"/>
      <c r="VEO6" s="385"/>
      <c r="VEP6" s="385"/>
      <c r="VEQ6" s="385"/>
      <c r="VER6" s="385"/>
      <c r="VES6" s="385"/>
      <c r="VET6" s="385"/>
      <c r="VEU6" s="385"/>
      <c r="VEV6" s="385"/>
      <c r="VEW6" s="385"/>
      <c r="VEX6" s="385"/>
      <c r="VEY6" s="385"/>
      <c r="VEZ6" s="385"/>
      <c r="VFA6" s="385"/>
      <c r="VFB6" s="385"/>
      <c r="VFC6" s="385"/>
      <c r="VFD6" s="385"/>
      <c r="VFE6" s="385"/>
      <c r="VFF6" s="385"/>
      <c r="VFG6" s="385"/>
      <c r="VFH6" s="385"/>
      <c r="VFI6" s="385"/>
      <c r="VFJ6" s="385"/>
      <c r="VFK6" s="385"/>
      <c r="VFL6" s="385"/>
      <c r="VFM6" s="385"/>
      <c r="VFN6" s="385"/>
      <c r="VFO6" s="385"/>
      <c r="VFP6" s="385"/>
      <c r="VFQ6" s="385"/>
      <c r="VFR6" s="385"/>
      <c r="VFS6" s="385"/>
      <c r="VFT6" s="385"/>
      <c r="VFU6" s="385"/>
      <c r="VFV6" s="385"/>
      <c r="VFW6" s="385"/>
      <c r="VFX6" s="385"/>
      <c r="VFY6" s="385"/>
      <c r="VFZ6" s="385"/>
      <c r="VGA6" s="385"/>
      <c r="VGB6" s="385"/>
      <c r="VGC6" s="385"/>
      <c r="VGD6" s="385"/>
      <c r="VGE6" s="385"/>
      <c r="VGF6" s="385"/>
      <c r="VGG6" s="385"/>
      <c r="VGH6" s="385"/>
      <c r="VGI6" s="385"/>
      <c r="VGJ6" s="385"/>
      <c r="VGK6" s="385"/>
      <c r="VGL6" s="385"/>
      <c r="VGM6" s="385"/>
      <c r="VGN6" s="385"/>
      <c r="VGO6" s="385"/>
      <c r="VGP6" s="385"/>
      <c r="VGQ6" s="385"/>
      <c r="VGR6" s="385"/>
      <c r="VGS6" s="385"/>
      <c r="VGT6" s="385"/>
      <c r="VGU6" s="385"/>
      <c r="VGV6" s="385"/>
      <c r="VGW6" s="385"/>
      <c r="VGX6" s="385"/>
      <c r="VGY6" s="385"/>
      <c r="VGZ6" s="385"/>
      <c r="VHA6" s="385"/>
      <c r="VHB6" s="385"/>
      <c r="VHC6" s="385"/>
      <c r="VHD6" s="385"/>
      <c r="VHE6" s="385"/>
      <c r="VHF6" s="385"/>
      <c r="VHG6" s="385"/>
      <c r="VHH6" s="385"/>
      <c r="VHI6" s="385"/>
      <c r="VHJ6" s="385"/>
      <c r="VHK6" s="385"/>
      <c r="VHL6" s="385"/>
      <c r="VHM6" s="385"/>
      <c r="VHN6" s="385"/>
      <c r="VHO6" s="385"/>
      <c r="VHP6" s="385"/>
      <c r="VHQ6" s="385"/>
      <c r="VHR6" s="385"/>
      <c r="VHS6" s="385"/>
      <c r="VHT6" s="385"/>
      <c r="VHU6" s="385"/>
      <c r="VHV6" s="385"/>
      <c r="VHW6" s="385"/>
      <c r="VHX6" s="385"/>
      <c r="VHY6" s="385"/>
      <c r="VHZ6" s="385"/>
      <c r="VIA6" s="385"/>
      <c r="VIB6" s="385"/>
      <c r="VIC6" s="385"/>
      <c r="VID6" s="385"/>
      <c r="VIE6" s="385"/>
      <c r="VIF6" s="385"/>
      <c r="VIG6" s="385"/>
      <c r="VIH6" s="385"/>
      <c r="VII6" s="385"/>
      <c r="VIJ6" s="385"/>
      <c r="VIK6" s="385"/>
      <c r="VIL6" s="385"/>
      <c r="VIM6" s="385"/>
      <c r="VIN6" s="385"/>
      <c r="VIO6" s="385"/>
      <c r="VIP6" s="385"/>
      <c r="VIQ6" s="385"/>
      <c r="VIR6" s="385"/>
      <c r="VIS6" s="385"/>
      <c r="VIT6" s="385"/>
      <c r="VIU6" s="385"/>
      <c r="VIV6" s="385"/>
      <c r="VIW6" s="385"/>
      <c r="VIX6" s="385"/>
      <c r="VIY6" s="385"/>
      <c r="VIZ6" s="385"/>
      <c r="VJA6" s="385"/>
      <c r="VJB6" s="385"/>
      <c r="VJC6" s="385"/>
      <c r="VJD6" s="385"/>
      <c r="VJE6" s="385"/>
      <c r="VJF6" s="385"/>
      <c r="VJG6" s="385"/>
      <c r="VJH6" s="385"/>
      <c r="VJI6" s="385"/>
      <c r="VJJ6" s="385"/>
      <c r="VJK6" s="385"/>
      <c r="VJL6" s="385"/>
      <c r="VJM6" s="385"/>
      <c r="VJN6" s="385"/>
      <c r="VJO6" s="385"/>
      <c r="VJP6" s="385"/>
      <c r="VJQ6" s="385"/>
      <c r="VJR6" s="385"/>
      <c r="VJS6" s="385"/>
      <c r="VJT6" s="385"/>
      <c r="VJU6" s="385"/>
      <c r="VJV6" s="385"/>
      <c r="VJW6" s="385"/>
      <c r="VJX6" s="385"/>
      <c r="VJY6" s="385"/>
      <c r="VJZ6" s="385"/>
      <c r="VKA6" s="385"/>
      <c r="VKB6" s="385"/>
      <c r="VKC6" s="385"/>
      <c r="VKD6" s="385"/>
      <c r="VKE6" s="385"/>
      <c r="VKF6" s="385"/>
      <c r="VKG6" s="385"/>
      <c r="VKH6" s="385"/>
      <c r="VKI6" s="385"/>
      <c r="VKJ6" s="385"/>
      <c r="VKK6" s="385"/>
      <c r="VKL6" s="385"/>
      <c r="VKM6" s="385"/>
      <c r="VKN6" s="385"/>
      <c r="VKO6" s="385"/>
      <c r="VKP6" s="385"/>
      <c r="VKQ6" s="385"/>
      <c r="VKR6" s="385"/>
      <c r="VKS6" s="385"/>
      <c r="VKT6" s="385"/>
      <c r="VKU6" s="385"/>
      <c r="VKV6" s="385"/>
      <c r="VKW6" s="385"/>
      <c r="VKX6" s="385"/>
      <c r="VKY6" s="385"/>
      <c r="VKZ6" s="385"/>
      <c r="VLA6" s="385"/>
      <c r="VLB6" s="385"/>
      <c r="VLC6" s="385"/>
      <c r="VLD6" s="385"/>
      <c r="VLE6" s="385"/>
      <c r="VLF6" s="385"/>
      <c r="VLG6" s="385"/>
      <c r="VLH6" s="385"/>
      <c r="VLI6" s="385"/>
      <c r="VLJ6" s="385"/>
      <c r="VLK6" s="385"/>
      <c r="VLL6" s="385"/>
      <c r="VLM6" s="385"/>
      <c r="VLN6" s="385"/>
      <c r="VLO6" s="385"/>
      <c r="VLP6" s="385"/>
      <c r="VLQ6" s="385"/>
      <c r="VLR6" s="385"/>
      <c r="VLS6" s="385"/>
      <c r="VLT6" s="385"/>
      <c r="VLU6" s="385"/>
      <c r="VLV6" s="385"/>
      <c r="VLW6" s="385"/>
      <c r="VLX6" s="385"/>
      <c r="VLY6" s="385"/>
      <c r="VLZ6" s="385"/>
      <c r="VMA6" s="385"/>
      <c r="VMB6" s="385"/>
      <c r="VMC6" s="385"/>
      <c r="VMD6" s="385"/>
      <c r="VME6" s="385"/>
      <c r="VMF6" s="385"/>
      <c r="VMG6" s="385"/>
      <c r="VMH6" s="385"/>
      <c r="VMI6" s="385"/>
      <c r="VMJ6" s="385"/>
      <c r="VMK6" s="385"/>
      <c r="VML6" s="385"/>
      <c r="VMM6" s="385"/>
      <c r="VMN6" s="385"/>
      <c r="VMO6" s="385"/>
      <c r="VMP6" s="385"/>
      <c r="VMQ6" s="385"/>
      <c r="VMR6" s="385"/>
      <c r="VMS6" s="385"/>
      <c r="VMT6" s="385"/>
      <c r="VMU6" s="385"/>
      <c r="VMV6" s="385"/>
      <c r="VMW6" s="385"/>
      <c r="VMX6" s="385"/>
      <c r="VMY6" s="385"/>
      <c r="VMZ6" s="385"/>
      <c r="VNA6" s="385"/>
      <c r="VNB6" s="385"/>
      <c r="VNC6" s="385"/>
      <c r="VND6" s="385"/>
      <c r="VNE6" s="385"/>
      <c r="VNF6" s="385"/>
      <c r="VNG6" s="385"/>
      <c r="VNH6" s="385"/>
      <c r="VNI6" s="385"/>
      <c r="VNJ6" s="385"/>
      <c r="VNK6" s="385"/>
      <c r="VNL6" s="385"/>
      <c r="VNM6" s="385"/>
      <c r="VNN6" s="385"/>
      <c r="VNO6" s="385"/>
      <c r="VNP6" s="385"/>
      <c r="VNQ6" s="385"/>
      <c r="VNR6" s="385"/>
      <c r="VNS6" s="385"/>
      <c r="VNT6" s="385"/>
      <c r="VNU6" s="385"/>
      <c r="VNV6" s="385"/>
      <c r="VNW6" s="385"/>
      <c r="VNX6" s="385"/>
      <c r="VNY6" s="385"/>
      <c r="VNZ6" s="385"/>
      <c r="VOA6" s="385"/>
      <c r="VOB6" s="385"/>
      <c r="VOC6" s="385"/>
      <c r="VOD6" s="385"/>
      <c r="VOE6" s="385"/>
      <c r="VOF6" s="385"/>
      <c r="VOG6" s="385"/>
      <c r="VOH6" s="385"/>
      <c r="VOI6" s="385"/>
      <c r="VOJ6" s="385"/>
      <c r="VOK6" s="385"/>
      <c r="VOL6" s="385"/>
      <c r="VOM6" s="385"/>
      <c r="VON6" s="385"/>
      <c r="VOO6" s="385"/>
      <c r="VOP6" s="385"/>
      <c r="VOQ6" s="385"/>
      <c r="VOR6" s="385"/>
      <c r="VOS6" s="385"/>
      <c r="VOT6" s="385"/>
      <c r="VOU6" s="385"/>
      <c r="VOV6" s="385"/>
      <c r="VOW6" s="385"/>
      <c r="VOX6" s="385"/>
      <c r="VOY6" s="385"/>
      <c r="VOZ6" s="385"/>
      <c r="VPA6" s="385"/>
      <c r="VPB6" s="385"/>
      <c r="VPC6" s="385"/>
      <c r="VPD6" s="385"/>
      <c r="VPE6" s="385"/>
      <c r="VPF6" s="385"/>
      <c r="VPG6" s="385"/>
      <c r="VPH6" s="385"/>
      <c r="VPI6" s="385"/>
      <c r="VPJ6" s="385"/>
      <c r="VPK6" s="385"/>
      <c r="VPL6" s="385"/>
      <c r="VPM6" s="385"/>
      <c r="VPN6" s="385"/>
      <c r="VPO6" s="385"/>
      <c r="VPP6" s="385"/>
      <c r="VPQ6" s="385"/>
      <c r="VPR6" s="385"/>
      <c r="VPS6" s="385"/>
      <c r="VPT6" s="385"/>
      <c r="VPU6" s="385"/>
      <c r="VPV6" s="385"/>
      <c r="VPW6" s="385"/>
      <c r="VPX6" s="385"/>
      <c r="VPY6" s="385"/>
      <c r="VPZ6" s="385"/>
      <c r="VQA6" s="385"/>
      <c r="VQB6" s="385"/>
      <c r="VQC6" s="385"/>
      <c r="VQD6" s="385"/>
      <c r="VQE6" s="385"/>
      <c r="VQF6" s="385"/>
      <c r="VQG6" s="385"/>
      <c r="VQH6" s="385"/>
      <c r="VQI6" s="385"/>
      <c r="VQJ6" s="385"/>
      <c r="VQK6" s="385"/>
      <c r="VQL6" s="385"/>
      <c r="VQM6" s="385"/>
      <c r="VQN6" s="385"/>
      <c r="VQO6" s="385"/>
      <c r="VQP6" s="385"/>
      <c r="VQQ6" s="385"/>
      <c r="VQR6" s="385"/>
      <c r="VQS6" s="385"/>
      <c r="VQT6" s="385"/>
      <c r="VQU6" s="385"/>
      <c r="VQV6" s="385"/>
      <c r="VQW6" s="385"/>
      <c r="VQX6" s="385"/>
      <c r="VQY6" s="385"/>
      <c r="VQZ6" s="385"/>
      <c r="VRA6" s="385"/>
      <c r="VRB6" s="385"/>
      <c r="VRC6" s="385"/>
      <c r="VRD6" s="385"/>
      <c r="VRE6" s="385"/>
      <c r="VRF6" s="385"/>
      <c r="VRG6" s="385"/>
      <c r="VRH6" s="385"/>
      <c r="VRI6" s="385"/>
      <c r="VRJ6" s="385"/>
      <c r="VRK6" s="385"/>
      <c r="VRL6" s="385"/>
      <c r="VRM6" s="385"/>
      <c r="VRN6" s="385"/>
      <c r="VRO6" s="385"/>
      <c r="VRP6" s="385"/>
      <c r="VRQ6" s="385"/>
      <c r="VRR6" s="385"/>
      <c r="VRS6" s="385"/>
      <c r="VRT6" s="385"/>
      <c r="VRU6" s="385"/>
      <c r="VRV6" s="385"/>
      <c r="VRW6" s="385"/>
      <c r="VRX6" s="385"/>
      <c r="VRY6" s="385"/>
      <c r="VRZ6" s="385"/>
      <c r="VSA6" s="385"/>
      <c r="VSB6" s="385"/>
      <c r="VSC6" s="385"/>
      <c r="VSD6" s="385"/>
      <c r="VSE6" s="385"/>
      <c r="VSF6" s="385"/>
      <c r="VSG6" s="385"/>
      <c r="VSH6" s="385"/>
      <c r="VSI6" s="385"/>
      <c r="VSJ6" s="385"/>
      <c r="VSK6" s="385"/>
      <c r="VSL6" s="385"/>
      <c r="VSM6" s="385"/>
      <c r="VSN6" s="385"/>
      <c r="VSO6" s="385"/>
      <c r="VSP6" s="385"/>
      <c r="VSQ6" s="385"/>
      <c r="VSR6" s="385"/>
      <c r="VSS6" s="385"/>
      <c r="VST6" s="385"/>
      <c r="VSU6" s="385"/>
      <c r="VSV6" s="385"/>
      <c r="VSW6" s="385"/>
      <c r="VSX6" s="385"/>
      <c r="VSY6" s="385"/>
      <c r="VSZ6" s="385"/>
      <c r="VTA6" s="385"/>
      <c r="VTB6" s="385"/>
      <c r="VTC6" s="385"/>
      <c r="VTD6" s="385"/>
      <c r="VTE6" s="385"/>
      <c r="VTF6" s="385"/>
      <c r="VTG6" s="385"/>
      <c r="VTH6" s="385"/>
      <c r="VTI6" s="385"/>
      <c r="VTJ6" s="385"/>
      <c r="VTK6" s="385"/>
      <c r="VTL6" s="385"/>
      <c r="VTM6" s="385"/>
      <c r="VTN6" s="385"/>
      <c r="VTO6" s="385"/>
      <c r="VTP6" s="385"/>
      <c r="VTQ6" s="385"/>
      <c r="VTR6" s="385"/>
      <c r="VTS6" s="385"/>
      <c r="VTT6" s="385"/>
      <c r="VTU6" s="385"/>
      <c r="VTV6" s="385"/>
      <c r="VTW6" s="385"/>
      <c r="VTX6" s="385"/>
      <c r="VTY6" s="385"/>
      <c r="VTZ6" s="385"/>
      <c r="VUA6" s="385"/>
      <c r="VUB6" s="385"/>
      <c r="VUC6" s="385"/>
      <c r="VUD6" s="385"/>
      <c r="VUE6" s="385"/>
      <c r="VUF6" s="385"/>
      <c r="VUG6" s="385"/>
      <c r="VUH6" s="385"/>
      <c r="VUI6" s="385"/>
      <c r="VUJ6" s="385"/>
      <c r="VUK6" s="385"/>
      <c r="VUL6" s="385"/>
      <c r="VUM6" s="385"/>
      <c r="VUN6" s="385"/>
      <c r="VUO6" s="385"/>
      <c r="VUP6" s="385"/>
      <c r="VUQ6" s="385"/>
      <c r="VUR6" s="385"/>
      <c r="VUS6" s="385"/>
      <c r="VUT6" s="385"/>
      <c r="VUU6" s="385"/>
      <c r="VUV6" s="385"/>
      <c r="VUW6" s="385"/>
      <c r="VUX6" s="385"/>
      <c r="VUY6" s="385"/>
      <c r="VUZ6" s="385"/>
      <c r="VVA6" s="385"/>
      <c r="VVB6" s="385"/>
      <c r="VVC6" s="385"/>
      <c r="VVD6" s="385"/>
      <c r="VVE6" s="385"/>
      <c r="VVF6" s="385"/>
      <c r="VVG6" s="385"/>
      <c r="VVH6" s="385"/>
      <c r="VVI6" s="385"/>
      <c r="VVJ6" s="385"/>
      <c r="VVK6" s="385"/>
      <c r="VVL6" s="385"/>
      <c r="VVM6" s="385"/>
      <c r="VVN6" s="385"/>
      <c r="VVO6" s="385"/>
      <c r="VVP6" s="385"/>
      <c r="VVQ6" s="385"/>
      <c r="VVR6" s="385"/>
      <c r="VVS6" s="385"/>
      <c r="VVT6" s="385"/>
      <c r="VVU6" s="385"/>
      <c r="VVV6" s="385"/>
      <c r="VVW6" s="385"/>
      <c r="VVX6" s="385"/>
      <c r="VVY6" s="385"/>
      <c r="VVZ6" s="385"/>
      <c r="VWA6" s="385"/>
      <c r="VWB6" s="385"/>
      <c r="VWC6" s="385"/>
      <c r="VWD6" s="385"/>
      <c r="VWE6" s="385"/>
      <c r="VWF6" s="385"/>
      <c r="VWG6" s="385"/>
      <c r="VWH6" s="385"/>
      <c r="VWI6" s="385"/>
      <c r="VWJ6" s="385"/>
      <c r="VWK6" s="385"/>
      <c r="VWL6" s="385"/>
      <c r="VWM6" s="385"/>
      <c r="VWN6" s="385"/>
      <c r="VWO6" s="385"/>
      <c r="VWP6" s="385"/>
      <c r="VWQ6" s="385"/>
      <c r="VWR6" s="385"/>
      <c r="VWS6" s="385"/>
      <c r="VWT6" s="385"/>
      <c r="VWU6" s="385"/>
      <c r="VWV6" s="385"/>
      <c r="VWW6" s="385"/>
      <c r="VWX6" s="385"/>
      <c r="VWY6" s="385"/>
      <c r="VWZ6" s="385"/>
      <c r="VXA6" s="385"/>
      <c r="VXB6" s="385"/>
      <c r="VXC6" s="385"/>
      <c r="VXD6" s="385"/>
      <c r="VXE6" s="385"/>
      <c r="VXF6" s="385"/>
      <c r="VXG6" s="385"/>
      <c r="VXH6" s="385"/>
      <c r="VXI6" s="385"/>
      <c r="VXJ6" s="385"/>
      <c r="VXK6" s="385"/>
      <c r="VXL6" s="385"/>
      <c r="VXM6" s="385"/>
      <c r="VXN6" s="385"/>
      <c r="VXO6" s="385"/>
      <c r="VXP6" s="385"/>
      <c r="VXQ6" s="385"/>
      <c r="VXR6" s="385"/>
      <c r="VXS6" s="385"/>
      <c r="VXT6" s="385"/>
      <c r="VXU6" s="385"/>
      <c r="VXV6" s="385"/>
      <c r="VXW6" s="385"/>
      <c r="VXX6" s="385"/>
      <c r="VXY6" s="385"/>
      <c r="VXZ6" s="385"/>
      <c r="VYA6" s="385"/>
      <c r="VYB6" s="385"/>
      <c r="VYC6" s="385"/>
      <c r="VYD6" s="385"/>
      <c r="VYE6" s="385"/>
      <c r="VYF6" s="385"/>
      <c r="VYG6" s="385"/>
      <c r="VYH6" s="385"/>
      <c r="VYI6" s="385"/>
      <c r="VYJ6" s="385"/>
      <c r="VYK6" s="385"/>
      <c r="VYL6" s="385"/>
      <c r="VYM6" s="385"/>
      <c r="VYN6" s="385"/>
      <c r="VYO6" s="385"/>
      <c r="VYP6" s="385"/>
      <c r="VYQ6" s="385"/>
      <c r="VYR6" s="385"/>
      <c r="VYS6" s="385"/>
      <c r="VYT6" s="385"/>
      <c r="VYU6" s="385"/>
      <c r="VYV6" s="385"/>
      <c r="VYW6" s="385"/>
      <c r="VYX6" s="385"/>
      <c r="VYY6" s="385"/>
      <c r="VYZ6" s="385"/>
      <c r="VZA6" s="385"/>
      <c r="VZB6" s="385"/>
      <c r="VZC6" s="385"/>
      <c r="VZD6" s="385"/>
      <c r="VZE6" s="385"/>
      <c r="VZF6" s="385"/>
      <c r="VZG6" s="385"/>
      <c r="VZH6" s="385"/>
      <c r="VZI6" s="385"/>
      <c r="VZJ6" s="385"/>
      <c r="VZK6" s="385"/>
      <c r="VZL6" s="385"/>
      <c r="VZM6" s="385"/>
      <c r="VZN6" s="385"/>
      <c r="VZO6" s="385"/>
      <c r="VZP6" s="385"/>
      <c r="VZQ6" s="385"/>
      <c r="VZR6" s="385"/>
      <c r="VZS6" s="385"/>
      <c r="VZT6" s="385"/>
      <c r="VZU6" s="385"/>
      <c r="VZV6" s="385"/>
      <c r="VZW6" s="385"/>
      <c r="VZX6" s="385"/>
      <c r="VZY6" s="385"/>
      <c r="VZZ6" s="385"/>
      <c r="WAA6" s="385"/>
      <c r="WAB6" s="385"/>
      <c r="WAC6" s="385"/>
      <c r="WAD6" s="385"/>
      <c r="WAE6" s="385"/>
      <c r="WAF6" s="385"/>
      <c r="WAG6" s="385"/>
      <c r="WAH6" s="385"/>
      <c r="WAI6" s="385"/>
      <c r="WAJ6" s="385"/>
      <c r="WAK6" s="385"/>
      <c r="WAL6" s="385"/>
      <c r="WAM6" s="385"/>
      <c r="WAN6" s="385"/>
      <c r="WAO6" s="385"/>
      <c r="WAP6" s="385"/>
      <c r="WAQ6" s="385"/>
      <c r="WAR6" s="385"/>
      <c r="WAS6" s="385"/>
      <c r="WAT6" s="385"/>
      <c r="WAU6" s="385"/>
      <c r="WAV6" s="385"/>
      <c r="WAW6" s="385"/>
      <c r="WAX6" s="385"/>
      <c r="WAY6" s="385"/>
      <c r="WAZ6" s="385"/>
      <c r="WBA6" s="385"/>
      <c r="WBB6" s="385"/>
      <c r="WBC6" s="385"/>
      <c r="WBD6" s="385"/>
      <c r="WBE6" s="385"/>
      <c r="WBF6" s="385"/>
      <c r="WBG6" s="385"/>
      <c r="WBH6" s="385"/>
      <c r="WBI6" s="385"/>
      <c r="WBJ6" s="385"/>
      <c r="WBK6" s="385"/>
      <c r="WBL6" s="385"/>
      <c r="WBM6" s="385"/>
      <c r="WBN6" s="385"/>
      <c r="WBO6" s="385"/>
      <c r="WBP6" s="385"/>
      <c r="WBQ6" s="385"/>
      <c r="WBR6" s="385"/>
      <c r="WBS6" s="385"/>
      <c r="WBT6" s="385"/>
      <c r="WBU6" s="385"/>
      <c r="WBV6" s="385"/>
      <c r="WBW6" s="385"/>
      <c r="WBX6" s="385"/>
      <c r="WBY6" s="385"/>
      <c r="WBZ6" s="385"/>
      <c r="WCA6" s="385"/>
      <c r="WCB6" s="385"/>
      <c r="WCC6" s="385"/>
      <c r="WCD6" s="385"/>
      <c r="WCE6" s="385"/>
      <c r="WCF6" s="385"/>
      <c r="WCG6" s="385"/>
      <c r="WCH6" s="385"/>
      <c r="WCI6" s="385"/>
      <c r="WCJ6" s="385"/>
      <c r="WCK6" s="385"/>
      <c r="WCL6" s="385"/>
      <c r="WCM6" s="385"/>
      <c r="WCN6" s="385"/>
      <c r="WCO6" s="385"/>
      <c r="WCP6" s="385"/>
      <c r="WCQ6" s="385"/>
      <c r="WCR6" s="385"/>
      <c r="WCS6" s="385"/>
      <c r="WCT6" s="385"/>
      <c r="WCU6" s="385"/>
      <c r="WCV6" s="385"/>
      <c r="WCW6" s="385"/>
      <c r="WCX6" s="385"/>
      <c r="WCY6" s="385"/>
      <c r="WCZ6" s="385"/>
      <c r="WDA6" s="385"/>
      <c r="WDB6" s="385"/>
      <c r="WDC6" s="385"/>
      <c r="WDD6" s="385"/>
      <c r="WDE6" s="385"/>
      <c r="WDF6" s="385"/>
      <c r="WDG6" s="385"/>
      <c r="WDH6" s="385"/>
      <c r="WDI6" s="385"/>
      <c r="WDJ6" s="385"/>
      <c r="WDK6" s="385"/>
      <c r="WDL6" s="385"/>
      <c r="WDM6" s="385"/>
      <c r="WDN6" s="385"/>
      <c r="WDO6" s="385"/>
      <c r="WDP6" s="385"/>
      <c r="WDQ6" s="385"/>
      <c r="WDR6" s="385"/>
      <c r="WDS6" s="385"/>
      <c r="WDT6" s="385"/>
      <c r="WDU6" s="385"/>
      <c r="WDV6" s="385"/>
      <c r="WDW6" s="385"/>
      <c r="WDX6" s="385"/>
      <c r="WDY6" s="385"/>
      <c r="WDZ6" s="385"/>
      <c r="WEA6" s="385"/>
      <c r="WEB6" s="385"/>
      <c r="WEC6" s="385"/>
      <c r="WED6" s="385"/>
      <c r="WEE6" s="385"/>
      <c r="WEF6" s="385"/>
      <c r="WEG6" s="385"/>
      <c r="WEH6" s="385"/>
      <c r="WEI6" s="385"/>
      <c r="WEJ6" s="385"/>
      <c r="WEK6" s="385"/>
      <c r="WEL6" s="385"/>
      <c r="WEM6" s="385"/>
      <c r="WEN6" s="385"/>
      <c r="WEO6" s="385"/>
      <c r="WEP6" s="385"/>
      <c r="WEQ6" s="385"/>
      <c r="WER6" s="385"/>
      <c r="WES6" s="385"/>
      <c r="WET6" s="385"/>
      <c r="WEU6" s="385"/>
      <c r="WEV6" s="385"/>
      <c r="WEW6" s="385"/>
      <c r="WEX6" s="385"/>
      <c r="WEY6" s="385"/>
      <c r="WEZ6" s="385"/>
      <c r="WFA6" s="385"/>
      <c r="WFB6" s="385"/>
      <c r="WFC6" s="385"/>
      <c r="WFD6" s="385"/>
      <c r="WFE6" s="385"/>
      <c r="WFF6" s="385"/>
      <c r="WFG6" s="385"/>
      <c r="WFH6" s="385"/>
      <c r="WFI6" s="385"/>
      <c r="WFJ6" s="385"/>
      <c r="WFK6" s="385"/>
      <c r="WFL6" s="385"/>
      <c r="WFM6" s="385"/>
      <c r="WFN6" s="385"/>
      <c r="WFO6" s="385"/>
      <c r="WFP6" s="385"/>
      <c r="WFQ6" s="385"/>
      <c r="WFR6" s="385"/>
      <c r="WFS6" s="385"/>
      <c r="WFT6" s="385"/>
      <c r="WFU6" s="385"/>
      <c r="WFV6" s="385"/>
      <c r="WFW6" s="385"/>
      <c r="WFX6" s="385"/>
      <c r="WFY6" s="385"/>
      <c r="WFZ6" s="385"/>
      <c r="WGA6" s="385"/>
      <c r="WGB6" s="385"/>
      <c r="WGC6" s="385"/>
      <c r="WGD6" s="385"/>
      <c r="WGE6" s="385"/>
      <c r="WGF6" s="385"/>
      <c r="WGG6" s="385"/>
      <c r="WGH6" s="385"/>
      <c r="WGI6" s="385"/>
      <c r="WGJ6" s="385"/>
      <c r="WGK6" s="385"/>
      <c r="WGL6" s="385"/>
      <c r="WGM6" s="385"/>
      <c r="WGN6" s="385"/>
      <c r="WGO6" s="385"/>
      <c r="WGP6" s="385"/>
      <c r="WGQ6" s="385"/>
      <c r="WGR6" s="385"/>
      <c r="WGS6" s="385"/>
      <c r="WGT6" s="385"/>
      <c r="WGU6" s="385"/>
      <c r="WGV6" s="385"/>
      <c r="WGW6" s="385"/>
      <c r="WGX6" s="385"/>
      <c r="WGY6" s="385"/>
      <c r="WGZ6" s="385"/>
      <c r="WHA6" s="385"/>
      <c r="WHB6" s="385"/>
      <c r="WHC6" s="385"/>
      <c r="WHD6" s="385"/>
      <c r="WHE6" s="385"/>
      <c r="WHF6" s="385"/>
      <c r="WHG6" s="385"/>
      <c r="WHH6" s="385"/>
      <c r="WHI6" s="385"/>
      <c r="WHJ6" s="385"/>
      <c r="WHK6" s="385"/>
      <c r="WHL6" s="385"/>
      <c r="WHM6" s="385"/>
      <c r="WHN6" s="385"/>
      <c r="WHO6" s="385"/>
      <c r="WHP6" s="385"/>
      <c r="WHQ6" s="385"/>
      <c r="WHR6" s="385"/>
      <c r="WHS6" s="385"/>
      <c r="WHT6" s="385"/>
      <c r="WHU6" s="385"/>
      <c r="WHV6" s="385"/>
      <c r="WHW6" s="385"/>
      <c r="WHX6" s="385"/>
      <c r="WHY6" s="385"/>
      <c r="WHZ6" s="385"/>
      <c r="WIA6" s="385"/>
      <c r="WIB6" s="385"/>
      <c r="WIC6" s="385"/>
      <c r="WID6" s="385"/>
      <c r="WIE6" s="385"/>
      <c r="WIF6" s="385"/>
      <c r="WIG6" s="385"/>
      <c r="WIH6" s="385"/>
      <c r="WII6" s="385"/>
      <c r="WIJ6" s="385"/>
      <c r="WIK6" s="385"/>
      <c r="WIL6" s="385"/>
      <c r="WIM6" s="385"/>
      <c r="WIN6" s="385"/>
      <c r="WIO6" s="385"/>
      <c r="WIP6" s="385"/>
      <c r="WIQ6" s="385"/>
      <c r="WIR6" s="385"/>
      <c r="WIS6" s="385"/>
      <c r="WIT6" s="385"/>
      <c r="WIU6" s="385"/>
      <c r="WIV6" s="385"/>
      <c r="WIW6" s="385"/>
      <c r="WIX6" s="385"/>
      <c r="WIY6" s="385"/>
      <c r="WIZ6" s="385"/>
      <c r="WJA6" s="385"/>
      <c r="WJB6" s="385"/>
      <c r="WJC6" s="385"/>
      <c r="WJD6" s="385"/>
      <c r="WJE6" s="385"/>
      <c r="WJF6" s="385"/>
      <c r="WJG6" s="385"/>
      <c r="WJH6" s="385"/>
      <c r="WJI6" s="385"/>
      <c r="WJJ6" s="385"/>
      <c r="WJK6" s="385"/>
      <c r="WJL6" s="385"/>
      <c r="WJM6" s="385"/>
      <c r="WJN6" s="385"/>
      <c r="WJO6" s="385"/>
      <c r="WJP6" s="385"/>
      <c r="WJQ6" s="385"/>
      <c r="WJR6" s="385"/>
      <c r="WJS6" s="385"/>
      <c r="WJT6" s="385"/>
      <c r="WJU6" s="385"/>
      <c r="WJV6" s="385"/>
      <c r="WJW6" s="385"/>
      <c r="WJX6" s="385"/>
      <c r="WJY6" s="385"/>
      <c r="WJZ6" s="385"/>
      <c r="WKA6" s="385"/>
      <c r="WKB6" s="385"/>
      <c r="WKC6" s="385"/>
      <c r="WKD6" s="385"/>
      <c r="WKE6" s="385"/>
      <c r="WKF6" s="385"/>
      <c r="WKG6" s="385"/>
      <c r="WKH6" s="385"/>
      <c r="WKI6" s="385"/>
      <c r="WKJ6" s="385"/>
      <c r="WKK6" s="385"/>
      <c r="WKL6" s="385"/>
      <c r="WKM6" s="385"/>
      <c r="WKN6" s="385"/>
      <c r="WKO6" s="385"/>
      <c r="WKP6" s="385"/>
      <c r="WKQ6" s="385"/>
      <c r="WKR6" s="385"/>
      <c r="WKS6" s="385"/>
      <c r="WKT6" s="385"/>
      <c r="WKU6" s="385"/>
      <c r="WKV6" s="385"/>
      <c r="WKW6" s="385"/>
      <c r="WKX6" s="385"/>
      <c r="WKY6" s="385"/>
      <c r="WKZ6" s="385"/>
      <c r="WLA6" s="385"/>
      <c r="WLB6" s="385"/>
      <c r="WLC6" s="385"/>
      <c r="WLD6" s="385"/>
      <c r="WLE6" s="385"/>
      <c r="WLF6" s="385"/>
      <c r="WLG6" s="385"/>
      <c r="WLH6" s="385"/>
      <c r="WLI6" s="385"/>
      <c r="WLJ6" s="385"/>
      <c r="WLK6" s="385"/>
      <c r="WLL6" s="385"/>
      <c r="WLM6" s="385"/>
      <c r="WLN6" s="385"/>
      <c r="WLO6" s="385"/>
      <c r="WLP6" s="385"/>
      <c r="WLQ6" s="385"/>
      <c r="WLR6" s="385"/>
      <c r="WLS6" s="385"/>
      <c r="WLT6" s="385"/>
      <c r="WLU6" s="385"/>
      <c r="WLV6" s="385"/>
      <c r="WLW6" s="385"/>
      <c r="WLX6" s="385"/>
      <c r="WLY6" s="385"/>
      <c r="WLZ6" s="385"/>
      <c r="WMA6" s="385"/>
      <c r="WMB6" s="385"/>
      <c r="WMC6" s="385"/>
      <c r="WMD6" s="385"/>
      <c r="WME6" s="385"/>
      <c r="WMF6" s="385"/>
      <c r="WMG6" s="385"/>
      <c r="WMH6" s="385"/>
      <c r="WMI6" s="385"/>
      <c r="WMJ6" s="385"/>
      <c r="WMK6" s="385"/>
      <c r="WML6" s="385"/>
      <c r="WMM6" s="385"/>
      <c r="WMN6" s="385"/>
      <c r="WMO6" s="385"/>
      <c r="WMP6" s="385"/>
      <c r="WMQ6" s="385"/>
      <c r="WMR6" s="385"/>
      <c r="WMS6" s="385"/>
      <c r="WMT6" s="385"/>
      <c r="WMU6" s="385"/>
      <c r="WMV6" s="385"/>
      <c r="WMW6" s="385"/>
      <c r="WMX6" s="385"/>
      <c r="WMY6" s="385"/>
      <c r="WMZ6" s="385"/>
      <c r="WNA6" s="385"/>
      <c r="WNB6" s="385"/>
      <c r="WNC6" s="385"/>
      <c r="WND6" s="385"/>
      <c r="WNE6" s="385"/>
      <c r="WNF6" s="385"/>
      <c r="WNG6" s="385"/>
      <c r="WNH6" s="385"/>
      <c r="WNI6" s="385"/>
      <c r="WNJ6" s="385"/>
      <c r="WNK6" s="385"/>
      <c r="WNL6" s="385"/>
      <c r="WNM6" s="385"/>
      <c r="WNN6" s="385"/>
      <c r="WNO6" s="385"/>
      <c r="WNP6" s="385"/>
      <c r="WNQ6" s="385"/>
      <c r="WNR6" s="385"/>
      <c r="WNS6" s="385"/>
      <c r="WNT6" s="385"/>
      <c r="WNU6" s="385"/>
      <c r="WNV6" s="385"/>
      <c r="WNW6" s="385"/>
      <c r="WNX6" s="385"/>
      <c r="WNY6" s="385"/>
      <c r="WNZ6" s="385"/>
      <c r="WOA6" s="385"/>
      <c r="WOB6" s="385"/>
      <c r="WOC6" s="385"/>
      <c r="WOD6" s="385"/>
      <c r="WOE6" s="385"/>
      <c r="WOF6" s="385"/>
      <c r="WOG6" s="385"/>
      <c r="WOH6" s="385"/>
      <c r="WOI6" s="385"/>
      <c r="WOJ6" s="385"/>
      <c r="WOK6" s="385"/>
      <c r="WOL6" s="385"/>
      <c r="WOM6" s="385"/>
      <c r="WON6" s="385"/>
      <c r="WOO6" s="385"/>
      <c r="WOP6" s="385"/>
      <c r="WOQ6" s="385"/>
      <c r="WOR6" s="385"/>
      <c r="WOS6" s="385"/>
      <c r="WOT6" s="385"/>
      <c r="WOU6" s="385"/>
      <c r="WOV6" s="385"/>
      <c r="WOW6" s="385"/>
      <c r="WOX6" s="385"/>
      <c r="WOY6" s="385"/>
      <c r="WOZ6" s="385"/>
      <c r="WPA6" s="385"/>
      <c r="WPB6" s="385"/>
      <c r="WPC6" s="385"/>
      <c r="WPD6" s="385"/>
      <c r="WPE6" s="385"/>
      <c r="WPF6" s="385"/>
      <c r="WPG6" s="385"/>
      <c r="WPH6" s="385"/>
      <c r="WPI6" s="385"/>
      <c r="WPJ6" s="385"/>
      <c r="WPK6" s="385"/>
      <c r="WPL6" s="385"/>
      <c r="WPM6" s="385"/>
      <c r="WPN6" s="385"/>
      <c r="WPO6" s="385"/>
      <c r="WPP6" s="385"/>
      <c r="WPQ6" s="385"/>
      <c r="WPR6" s="385"/>
      <c r="WPS6" s="385"/>
      <c r="WPT6" s="385"/>
      <c r="WPU6" s="385"/>
      <c r="WPV6" s="385"/>
      <c r="WPW6" s="385"/>
      <c r="WPX6" s="385"/>
      <c r="WPY6" s="385"/>
      <c r="WPZ6" s="385"/>
      <c r="WQA6" s="385"/>
      <c r="WQB6" s="385"/>
      <c r="WQC6" s="385"/>
      <c r="WQD6" s="385"/>
      <c r="WQE6" s="385"/>
      <c r="WQF6" s="385"/>
      <c r="WQG6" s="385"/>
      <c r="WQH6" s="385"/>
      <c r="WQI6" s="385"/>
      <c r="WQJ6" s="385"/>
      <c r="WQK6" s="385"/>
      <c r="WQL6" s="385"/>
      <c r="WQM6" s="385"/>
      <c r="WQN6" s="385"/>
      <c r="WQO6" s="385"/>
      <c r="WQP6" s="385"/>
      <c r="WQQ6" s="385"/>
      <c r="WQR6" s="385"/>
      <c r="WQS6" s="385"/>
      <c r="WQT6" s="385"/>
      <c r="WQU6" s="385"/>
      <c r="WQV6" s="385"/>
      <c r="WQW6" s="385"/>
      <c r="WQX6" s="385"/>
      <c r="WQY6" s="385"/>
      <c r="WQZ6" s="385"/>
      <c r="WRA6" s="385"/>
      <c r="WRB6" s="385"/>
      <c r="WRC6" s="385"/>
      <c r="WRD6" s="385"/>
      <c r="WRE6" s="385"/>
      <c r="WRF6" s="385"/>
      <c r="WRG6" s="385"/>
      <c r="WRH6" s="385"/>
      <c r="WRI6" s="385"/>
      <c r="WRJ6" s="385"/>
      <c r="WRK6" s="385"/>
      <c r="WRL6" s="385"/>
      <c r="WRM6" s="385"/>
      <c r="WRN6" s="385"/>
      <c r="WRO6" s="385"/>
      <c r="WRP6" s="385"/>
      <c r="WRQ6" s="385"/>
      <c r="WRR6" s="385"/>
      <c r="WRS6" s="385"/>
      <c r="WRT6" s="385"/>
      <c r="WRU6" s="385"/>
      <c r="WRV6" s="385"/>
      <c r="WRW6" s="385"/>
      <c r="WRX6" s="385"/>
      <c r="WRY6" s="385"/>
      <c r="WRZ6" s="385"/>
      <c r="WSA6" s="385"/>
      <c r="WSB6" s="385"/>
      <c r="WSC6" s="385"/>
      <c r="WSD6" s="385"/>
      <c r="WSE6" s="385"/>
      <c r="WSF6" s="385"/>
      <c r="WSG6" s="385"/>
      <c r="WSH6" s="385"/>
      <c r="WSI6" s="385"/>
      <c r="WSJ6" s="385"/>
      <c r="WSK6" s="385"/>
      <c r="WSL6" s="385"/>
      <c r="WSM6" s="385"/>
      <c r="WSN6" s="385"/>
      <c r="WSO6" s="385"/>
      <c r="WSP6" s="385"/>
      <c r="WSQ6" s="385"/>
      <c r="WSR6" s="385"/>
      <c r="WSS6" s="385"/>
      <c r="WST6" s="385"/>
      <c r="WSU6" s="385"/>
      <c r="WSV6" s="385"/>
      <c r="WSW6" s="385"/>
      <c r="WSX6" s="385"/>
      <c r="WSY6" s="385"/>
      <c r="WSZ6" s="385"/>
      <c r="WTA6" s="385"/>
      <c r="WTB6" s="385"/>
      <c r="WTC6" s="385"/>
      <c r="WTD6" s="385"/>
      <c r="WTE6" s="385"/>
      <c r="WTF6" s="385"/>
      <c r="WTG6" s="385"/>
      <c r="WTH6" s="385"/>
      <c r="WTI6" s="385"/>
      <c r="WTJ6" s="385"/>
      <c r="WTK6" s="385"/>
      <c r="WTL6" s="385"/>
      <c r="WTM6" s="385"/>
      <c r="WTN6" s="385"/>
      <c r="WTO6" s="385"/>
      <c r="WTP6" s="385"/>
      <c r="WTQ6" s="385"/>
      <c r="WTR6" s="385"/>
      <c r="WTS6" s="385"/>
      <c r="WTT6" s="385"/>
      <c r="WTU6" s="385"/>
      <c r="WTV6" s="385"/>
      <c r="WTW6" s="385"/>
      <c r="WTX6" s="385"/>
      <c r="WTY6" s="385"/>
      <c r="WTZ6" s="385"/>
      <c r="WUA6" s="385"/>
      <c r="WUB6" s="385"/>
      <c r="WUC6" s="385"/>
      <c r="WUD6" s="385"/>
      <c r="WUE6" s="385"/>
      <c r="WUF6" s="385"/>
      <c r="WUG6" s="385"/>
      <c r="WUH6" s="385"/>
      <c r="WUI6" s="385"/>
      <c r="WUJ6" s="385"/>
      <c r="WUK6" s="385"/>
      <c r="WUL6" s="385"/>
      <c r="WUM6" s="385"/>
      <c r="WUN6" s="385"/>
      <c r="WUO6" s="385"/>
      <c r="WUP6" s="385"/>
      <c r="WUQ6" s="385"/>
      <c r="WUR6" s="385"/>
      <c r="WUS6" s="385"/>
      <c r="WUT6" s="385"/>
      <c r="WUU6" s="385"/>
      <c r="WUV6" s="385"/>
      <c r="WUW6" s="385"/>
      <c r="WUX6" s="385"/>
      <c r="WUY6" s="385"/>
      <c r="WUZ6" s="385"/>
      <c r="WVA6" s="385"/>
      <c r="WVB6" s="385"/>
      <c r="WVC6" s="385"/>
      <c r="WVD6" s="385"/>
      <c r="WVE6" s="385"/>
      <c r="WVF6" s="385"/>
      <c r="WVG6" s="385"/>
      <c r="WVH6" s="385"/>
      <c r="WVI6" s="385"/>
      <c r="WVJ6" s="385"/>
      <c r="WVK6" s="385"/>
      <c r="WVL6" s="385"/>
      <c r="WVM6" s="385"/>
      <c r="WVN6" s="385"/>
      <c r="WVO6" s="385"/>
      <c r="WVP6" s="385"/>
      <c r="WVQ6" s="385"/>
      <c r="WVR6" s="385"/>
      <c r="WVS6" s="385"/>
      <c r="WVT6" s="385"/>
      <c r="WVU6" s="385"/>
      <c r="WVV6" s="385"/>
      <c r="WVW6" s="385"/>
      <c r="WVX6" s="385"/>
      <c r="WVY6" s="385"/>
      <c r="WVZ6" s="385"/>
      <c r="WWA6" s="385"/>
      <c r="WWB6" s="385"/>
      <c r="WWC6" s="385"/>
      <c r="WWD6" s="385"/>
      <c r="WWE6" s="385"/>
      <c r="WWF6" s="385"/>
      <c r="WWG6" s="385"/>
      <c r="WWH6" s="385"/>
      <c r="WWI6" s="385"/>
      <c r="WWJ6" s="385"/>
      <c r="WWK6" s="385"/>
      <c r="WWL6" s="385"/>
      <c r="WWM6" s="385"/>
      <c r="WWN6" s="385"/>
      <c r="WWO6" s="385"/>
      <c r="WWP6" s="385"/>
      <c r="WWQ6" s="385"/>
      <c r="WWR6" s="385"/>
      <c r="WWS6" s="385"/>
      <c r="WWT6" s="385"/>
      <c r="WWU6" s="385"/>
      <c r="WWV6" s="385"/>
      <c r="WWW6" s="385"/>
      <c r="WWX6" s="385"/>
      <c r="WWY6" s="385"/>
      <c r="WWZ6" s="385"/>
      <c r="WXA6" s="385"/>
      <c r="WXB6" s="385"/>
      <c r="WXC6" s="385"/>
      <c r="WXD6" s="385"/>
      <c r="WXE6" s="385"/>
      <c r="WXF6" s="385"/>
      <c r="WXG6" s="385"/>
      <c r="WXH6" s="385"/>
      <c r="WXI6" s="385"/>
      <c r="WXJ6" s="385"/>
      <c r="WXK6" s="385"/>
      <c r="WXL6" s="385"/>
      <c r="WXM6" s="385"/>
      <c r="WXN6" s="385"/>
      <c r="WXO6" s="385"/>
      <c r="WXP6" s="385"/>
      <c r="WXQ6" s="385"/>
      <c r="WXR6" s="385"/>
      <c r="WXS6" s="385"/>
      <c r="WXT6" s="385"/>
      <c r="WXU6" s="385"/>
      <c r="WXV6" s="385"/>
      <c r="WXW6" s="385"/>
      <c r="WXX6" s="385"/>
      <c r="WXY6" s="385"/>
      <c r="WXZ6" s="385"/>
      <c r="WYA6" s="385"/>
      <c r="WYB6" s="385"/>
      <c r="WYC6" s="385"/>
      <c r="WYD6" s="385"/>
      <c r="WYE6" s="385"/>
      <c r="WYF6" s="385"/>
      <c r="WYG6" s="385"/>
      <c r="WYH6" s="385"/>
      <c r="WYI6" s="385"/>
      <c r="WYJ6" s="385"/>
      <c r="WYK6" s="385"/>
      <c r="WYL6" s="385"/>
      <c r="WYM6" s="385"/>
      <c r="WYN6" s="385"/>
      <c r="WYO6" s="385"/>
      <c r="WYP6" s="385"/>
      <c r="WYQ6" s="385"/>
      <c r="WYR6" s="385"/>
      <c r="WYS6" s="385"/>
      <c r="WYT6" s="385"/>
      <c r="WYU6" s="385"/>
      <c r="WYV6" s="385"/>
      <c r="WYW6" s="385"/>
      <c r="WYX6" s="385"/>
      <c r="WYY6" s="385"/>
      <c r="WYZ6" s="385"/>
      <c r="WZA6" s="385"/>
      <c r="WZB6" s="385"/>
      <c r="WZC6" s="385"/>
      <c r="WZD6" s="385"/>
      <c r="WZE6" s="385"/>
      <c r="WZF6" s="385"/>
      <c r="WZG6" s="385"/>
      <c r="WZH6" s="385"/>
      <c r="WZI6" s="385"/>
      <c r="WZJ6" s="385"/>
      <c r="WZK6" s="385"/>
      <c r="WZL6" s="385"/>
      <c r="WZM6" s="385"/>
      <c r="WZN6" s="385"/>
      <c r="WZO6" s="385"/>
      <c r="WZP6" s="385"/>
      <c r="WZQ6" s="385"/>
      <c r="WZR6" s="385"/>
      <c r="WZS6" s="385"/>
      <c r="WZT6" s="385"/>
      <c r="WZU6" s="385"/>
      <c r="WZV6" s="385"/>
      <c r="WZW6" s="385"/>
      <c r="WZX6" s="385"/>
      <c r="WZY6" s="385"/>
      <c r="WZZ6" s="385"/>
      <c r="XAA6" s="385"/>
      <c r="XAB6" s="385"/>
      <c r="XAC6" s="385"/>
      <c r="XAD6" s="385"/>
      <c r="XAE6" s="385"/>
      <c r="XAF6" s="385"/>
      <c r="XAG6" s="385"/>
      <c r="XAH6" s="385"/>
      <c r="XAI6" s="385"/>
      <c r="XAJ6" s="385"/>
      <c r="XAK6" s="385"/>
      <c r="XAL6" s="385"/>
      <c r="XAM6" s="385"/>
      <c r="XAN6" s="385"/>
      <c r="XAO6" s="385"/>
      <c r="XAP6" s="385"/>
      <c r="XAQ6" s="385"/>
      <c r="XAR6" s="385"/>
      <c r="XAS6" s="385"/>
      <c r="XAT6" s="385"/>
      <c r="XAU6" s="385"/>
      <c r="XAV6" s="385"/>
      <c r="XAW6" s="385"/>
      <c r="XAX6" s="385"/>
      <c r="XAY6" s="385"/>
      <c r="XAZ6" s="385"/>
      <c r="XBA6" s="385"/>
      <c r="XBB6" s="385"/>
      <c r="XBC6" s="385"/>
      <c r="XBD6" s="385"/>
      <c r="XBE6" s="385"/>
      <c r="XBF6" s="385"/>
      <c r="XBG6" s="385"/>
      <c r="XBH6" s="385"/>
      <c r="XBI6" s="385"/>
      <c r="XBJ6" s="385"/>
      <c r="XBK6" s="385"/>
      <c r="XBL6" s="385"/>
      <c r="XBM6" s="385"/>
      <c r="XBN6" s="385"/>
      <c r="XBO6" s="385"/>
      <c r="XBP6" s="385"/>
      <c r="XBQ6" s="385"/>
      <c r="XBR6" s="385"/>
      <c r="XBS6" s="385"/>
      <c r="XBT6" s="385"/>
      <c r="XBU6" s="385"/>
      <c r="XBV6" s="385"/>
      <c r="XBW6" s="385"/>
      <c r="XBX6" s="385"/>
      <c r="XBY6" s="385"/>
      <c r="XBZ6" s="385"/>
      <c r="XCA6" s="385"/>
      <c r="XCB6" s="385"/>
      <c r="XCC6" s="385"/>
      <c r="XCD6" s="385"/>
      <c r="XCE6" s="385"/>
      <c r="XCF6" s="385"/>
      <c r="XCG6" s="385"/>
      <c r="XCH6" s="385"/>
      <c r="XCI6" s="385"/>
      <c r="XCJ6" s="385"/>
      <c r="XCK6" s="385"/>
      <c r="XCL6" s="385"/>
      <c r="XCM6" s="385"/>
      <c r="XCN6" s="385"/>
      <c r="XCO6" s="385"/>
      <c r="XCP6" s="385"/>
      <c r="XCQ6" s="385"/>
      <c r="XCR6" s="385"/>
      <c r="XCS6" s="385"/>
      <c r="XCT6" s="385"/>
      <c r="XCU6" s="385"/>
      <c r="XCV6" s="385"/>
      <c r="XCW6" s="385"/>
      <c r="XCX6" s="385"/>
      <c r="XCY6" s="385"/>
      <c r="XCZ6" s="385"/>
      <c r="XDA6" s="385"/>
      <c r="XDB6" s="385"/>
      <c r="XDC6" s="385"/>
      <c r="XDD6" s="385"/>
      <c r="XDE6" s="385"/>
      <c r="XDF6" s="385"/>
      <c r="XDG6" s="385"/>
      <c r="XDH6" s="385"/>
      <c r="XDI6" s="385"/>
      <c r="XDJ6" s="385"/>
      <c r="XDK6" s="385"/>
      <c r="XDL6" s="385"/>
      <c r="XDM6" s="385"/>
      <c r="XDN6" s="385"/>
      <c r="XDO6" s="385"/>
      <c r="XDP6" s="385"/>
      <c r="XDQ6" s="385"/>
      <c r="XDR6" s="385"/>
      <c r="XDS6" s="385"/>
      <c r="XDT6" s="385"/>
      <c r="XDU6" s="385"/>
      <c r="XDV6" s="385"/>
      <c r="XDW6" s="385"/>
      <c r="XDX6" s="385"/>
      <c r="XDY6" s="385"/>
      <c r="XDZ6" s="385"/>
      <c r="XEA6" s="385"/>
      <c r="XEB6" s="385"/>
      <c r="XEC6" s="385"/>
      <c r="XED6" s="385"/>
    </row>
    <row r="7" s="362" customFormat="1" ht="29.25" customHeight="1" spans="1:16358">
      <c r="A7" s="386" t="s">
        <v>50</v>
      </c>
      <c r="B7" s="381">
        <f>B8+B12+B14+B15+B16+B13</f>
        <v>328712</v>
      </c>
      <c r="C7" s="381">
        <f>C8+C12+C14+C15+C16+C13</f>
        <v>284217</v>
      </c>
      <c r="D7" s="381">
        <f>D8+D12+D14+D15+D16+D13</f>
        <v>44495</v>
      </c>
      <c r="E7" s="383">
        <f t="shared" si="0"/>
        <v>15.6552915553961</v>
      </c>
      <c r="F7" s="387"/>
      <c r="G7" s="385"/>
      <c r="H7" s="385"/>
      <c r="I7" s="385"/>
      <c r="J7" s="385"/>
      <c r="K7" s="385"/>
      <c r="L7" s="385"/>
      <c r="M7" s="385"/>
      <c r="N7" s="385"/>
      <c r="O7" s="385"/>
      <c r="P7" s="385"/>
      <c r="Q7" s="385"/>
      <c r="R7" s="385"/>
      <c r="S7" s="385"/>
      <c r="T7" s="385"/>
      <c r="U7" s="385"/>
      <c r="V7" s="385"/>
      <c r="W7" s="385"/>
      <c r="X7" s="385"/>
      <c r="Y7" s="385"/>
      <c r="Z7" s="385"/>
      <c r="AA7" s="385"/>
      <c r="AB7" s="385"/>
      <c r="AC7" s="385"/>
      <c r="AD7" s="385"/>
      <c r="AE7" s="385"/>
      <c r="AF7" s="385"/>
      <c r="AG7" s="385"/>
      <c r="AH7" s="385"/>
      <c r="AI7" s="385"/>
      <c r="AJ7" s="385"/>
      <c r="AK7" s="385"/>
      <c r="AL7" s="385"/>
      <c r="AM7" s="385"/>
      <c r="AN7" s="385"/>
      <c r="AO7" s="385"/>
      <c r="AP7" s="385"/>
      <c r="AQ7" s="385"/>
      <c r="AR7" s="385"/>
      <c r="AS7" s="385"/>
      <c r="AT7" s="385"/>
      <c r="AU7" s="385"/>
      <c r="AV7" s="385"/>
      <c r="AW7" s="385"/>
      <c r="AX7" s="385"/>
      <c r="AY7" s="385"/>
      <c r="AZ7" s="385"/>
      <c r="BA7" s="385"/>
      <c r="BB7" s="385"/>
      <c r="BC7" s="385"/>
      <c r="BD7" s="385"/>
      <c r="BE7" s="385"/>
      <c r="BF7" s="385"/>
      <c r="BG7" s="385"/>
      <c r="BH7" s="385"/>
      <c r="BI7" s="385"/>
      <c r="BJ7" s="385"/>
      <c r="BK7" s="385"/>
      <c r="BL7" s="385"/>
      <c r="BM7" s="385"/>
      <c r="BN7" s="385"/>
      <c r="BO7" s="385"/>
      <c r="BP7" s="385"/>
      <c r="BQ7" s="385"/>
      <c r="BR7" s="385"/>
      <c r="BS7" s="385"/>
      <c r="BT7" s="385"/>
      <c r="BU7" s="385"/>
      <c r="BV7" s="385"/>
      <c r="BW7" s="385"/>
      <c r="BX7" s="385"/>
      <c r="BY7" s="385"/>
      <c r="BZ7" s="385"/>
      <c r="CA7" s="385"/>
      <c r="CB7" s="385"/>
      <c r="CC7" s="385"/>
      <c r="CD7" s="385"/>
      <c r="CE7" s="385"/>
      <c r="CF7" s="385"/>
      <c r="CG7" s="385"/>
      <c r="CH7" s="385"/>
      <c r="CI7" s="385"/>
      <c r="CJ7" s="385"/>
      <c r="CK7" s="385"/>
      <c r="CL7" s="385"/>
      <c r="CM7" s="385"/>
      <c r="CN7" s="385"/>
      <c r="CO7" s="385"/>
      <c r="CP7" s="385"/>
      <c r="CQ7" s="385"/>
      <c r="CR7" s="385"/>
      <c r="CS7" s="385"/>
      <c r="CT7" s="385"/>
      <c r="CU7" s="385"/>
      <c r="CV7" s="385"/>
      <c r="CW7" s="385"/>
      <c r="CX7" s="385"/>
      <c r="CY7" s="385"/>
      <c r="CZ7" s="385"/>
      <c r="DA7" s="385"/>
      <c r="DB7" s="385"/>
      <c r="DC7" s="385"/>
      <c r="DD7" s="385"/>
      <c r="DE7" s="385"/>
      <c r="DF7" s="385"/>
      <c r="DG7" s="385"/>
      <c r="DH7" s="385"/>
      <c r="DI7" s="385"/>
      <c r="DJ7" s="385"/>
      <c r="DK7" s="385"/>
      <c r="DL7" s="385"/>
      <c r="DM7" s="385"/>
      <c r="DN7" s="385"/>
      <c r="DO7" s="385"/>
      <c r="DP7" s="385"/>
      <c r="DQ7" s="385"/>
      <c r="DR7" s="385"/>
      <c r="DS7" s="385"/>
      <c r="DT7" s="385"/>
      <c r="DU7" s="385"/>
      <c r="DV7" s="385"/>
      <c r="DW7" s="385"/>
      <c r="DX7" s="385"/>
      <c r="DY7" s="385"/>
      <c r="DZ7" s="385"/>
      <c r="EA7" s="385"/>
      <c r="EB7" s="385"/>
      <c r="EC7" s="385"/>
      <c r="ED7" s="385"/>
      <c r="EE7" s="385"/>
      <c r="EF7" s="385"/>
      <c r="EG7" s="385"/>
      <c r="EH7" s="385"/>
      <c r="EI7" s="385"/>
      <c r="EJ7" s="385"/>
      <c r="EK7" s="385"/>
      <c r="EL7" s="385"/>
      <c r="EM7" s="385"/>
      <c r="EN7" s="385"/>
      <c r="EO7" s="385"/>
      <c r="EP7" s="385"/>
      <c r="EQ7" s="385"/>
      <c r="ER7" s="385"/>
      <c r="ES7" s="385"/>
      <c r="ET7" s="385"/>
      <c r="EU7" s="385"/>
      <c r="EV7" s="385"/>
      <c r="EW7" s="385"/>
      <c r="EX7" s="385"/>
      <c r="EY7" s="385"/>
      <c r="EZ7" s="385"/>
      <c r="FA7" s="385"/>
      <c r="FB7" s="385"/>
      <c r="FC7" s="385"/>
      <c r="FD7" s="385"/>
      <c r="FE7" s="385"/>
      <c r="FF7" s="385"/>
      <c r="FG7" s="385"/>
      <c r="FH7" s="385"/>
      <c r="FI7" s="385"/>
      <c r="FJ7" s="385"/>
      <c r="FK7" s="385"/>
      <c r="FL7" s="385"/>
      <c r="FM7" s="385"/>
      <c r="FN7" s="385"/>
      <c r="FO7" s="385"/>
      <c r="FP7" s="385"/>
      <c r="FQ7" s="385"/>
      <c r="FR7" s="385"/>
      <c r="FS7" s="385"/>
      <c r="FT7" s="385"/>
      <c r="FU7" s="385"/>
      <c r="FV7" s="385"/>
      <c r="FW7" s="385"/>
      <c r="FX7" s="385"/>
      <c r="FY7" s="385"/>
      <c r="FZ7" s="385"/>
      <c r="GA7" s="385"/>
      <c r="GB7" s="385"/>
      <c r="GC7" s="385"/>
      <c r="GD7" s="385"/>
      <c r="GE7" s="385"/>
      <c r="GF7" s="385"/>
      <c r="GG7" s="385"/>
      <c r="GH7" s="385"/>
      <c r="GI7" s="385"/>
      <c r="GJ7" s="385"/>
      <c r="GK7" s="385"/>
      <c r="GL7" s="385"/>
      <c r="GM7" s="385"/>
      <c r="GN7" s="385"/>
      <c r="GO7" s="385"/>
      <c r="GP7" s="385"/>
      <c r="GQ7" s="385"/>
      <c r="GR7" s="385"/>
      <c r="GS7" s="385"/>
      <c r="GT7" s="385"/>
      <c r="GU7" s="385"/>
      <c r="GV7" s="385"/>
      <c r="GW7" s="385"/>
      <c r="GX7" s="385"/>
      <c r="GY7" s="385"/>
      <c r="GZ7" s="385"/>
      <c r="HA7" s="385"/>
      <c r="HB7" s="385"/>
      <c r="HC7" s="385"/>
      <c r="HD7" s="385"/>
      <c r="HE7" s="385"/>
      <c r="HF7" s="385"/>
      <c r="HG7" s="385"/>
      <c r="HH7" s="385"/>
      <c r="HI7" s="385"/>
      <c r="HJ7" s="385"/>
      <c r="HK7" s="385"/>
      <c r="HL7" s="385"/>
      <c r="HM7" s="385"/>
      <c r="HN7" s="385"/>
      <c r="HO7" s="385"/>
      <c r="HP7" s="385"/>
      <c r="HQ7" s="385"/>
      <c r="HR7" s="385"/>
      <c r="HS7" s="385"/>
      <c r="HT7" s="385"/>
      <c r="HU7" s="385"/>
      <c r="HV7" s="385"/>
      <c r="HW7" s="385"/>
      <c r="HX7" s="385"/>
      <c r="HY7" s="385"/>
      <c r="HZ7" s="385"/>
      <c r="IA7" s="385"/>
      <c r="IB7" s="385"/>
      <c r="IC7" s="385"/>
      <c r="ID7" s="385"/>
      <c r="IE7" s="385"/>
      <c r="IF7" s="385"/>
      <c r="IG7" s="385"/>
      <c r="IH7" s="385"/>
      <c r="II7" s="385"/>
      <c r="IJ7" s="385"/>
      <c r="IK7" s="385"/>
      <c r="IL7" s="385"/>
      <c r="IM7" s="385"/>
      <c r="IN7" s="385"/>
      <c r="IO7" s="385"/>
      <c r="IP7" s="385"/>
      <c r="IQ7" s="385"/>
      <c r="IR7" s="385"/>
      <c r="IS7" s="385"/>
      <c r="IT7" s="385"/>
      <c r="IU7" s="385"/>
      <c r="IV7" s="385"/>
      <c r="IW7" s="385"/>
      <c r="IX7" s="385"/>
      <c r="IY7" s="385"/>
      <c r="IZ7" s="385"/>
      <c r="JA7" s="385"/>
      <c r="JB7" s="385"/>
      <c r="JC7" s="385"/>
      <c r="JD7" s="385"/>
      <c r="JE7" s="385"/>
      <c r="JF7" s="385"/>
      <c r="JG7" s="385"/>
      <c r="JH7" s="385"/>
      <c r="JI7" s="385"/>
      <c r="JJ7" s="385"/>
      <c r="JK7" s="385"/>
      <c r="JL7" s="385"/>
      <c r="JM7" s="385"/>
      <c r="JN7" s="385"/>
      <c r="JO7" s="385"/>
      <c r="JP7" s="385"/>
      <c r="JQ7" s="385"/>
      <c r="JR7" s="385"/>
      <c r="JS7" s="385"/>
      <c r="JT7" s="385"/>
      <c r="JU7" s="385"/>
      <c r="JV7" s="385"/>
      <c r="JW7" s="385"/>
      <c r="JX7" s="385"/>
      <c r="JY7" s="385"/>
      <c r="JZ7" s="385"/>
      <c r="KA7" s="385"/>
      <c r="KB7" s="385"/>
      <c r="KC7" s="385"/>
      <c r="KD7" s="385"/>
      <c r="KE7" s="385"/>
      <c r="KF7" s="385"/>
      <c r="KG7" s="385"/>
      <c r="KH7" s="385"/>
      <c r="KI7" s="385"/>
      <c r="KJ7" s="385"/>
      <c r="KK7" s="385"/>
      <c r="KL7" s="385"/>
      <c r="KM7" s="385"/>
      <c r="KN7" s="385"/>
      <c r="KO7" s="385"/>
      <c r="KP7" s="385"/>
      <c r="KQ7" s="385"/>
      <c r="KR7" s="385"/>
      <c r="KS7" s="385"/>
      <c r="KT7" s="385"/>
      <c r="KU7" s="385"/>
      <c r="KV7" s="385"/>
      <c r="KW7" s="385"/>
      <c r="KX7" s="385"/>
      <c r="KY7" s="385"/>
      <c r="KZ7" s="385"/>
      <c r="LA7" s="385"/>
      <c r="LB7" s="385"/>
      <c r="LC7" s="385"/>
      <c r="LD7" s="385"/>
      <c r="LE7" s="385"/>
      <c r="LF7" s="385"/>
      <c r="LG7" s="385"/>
      <c r="LH7" s="385"/>
      <c r="LI7" s="385"/>
      <c r="LJ7" s="385"/>
      <c r="LK7" s="385"/>
      <c r="LL7" s="385"/>
      <c r="LM7" s="385"/>
      <c r="LN7" s="385"/>
      <c r="LO7" s="385"/>
      <c r="LP7" s="385"/>
      <c r="LQ7" s="385"/>
      <c r="LR7" s="385"/>
      <c r="LS7" s="385"/>
      <c r="LT7" s="385"/>
      <c r="LU7" s="385"/>
      <c r="LV7" s="385"/>
      <c r="LW7" s="385"/>
      <c r="LX7" s="385"/>
      <c r="LY7" s="385"/>
      <c r="LZ7" s="385"/>
      <c r="MA7" s="385"/>
      <c r="MB7" s="385"/>
      <c r="MC7" s="385"/>
      <c r="MD7" s="385"/>
      <c r="ME7" s="385"/>
      <c r="MF7" s="385"/>
      <c r="MG7" s="385"/>
      <c r="MH7" s="385"/>
      <c r="MI7" s="385"/>
      <c r="MJ7" s="385"/>
      <c r="MK7" s="385"/>
      <c r="ML7" s="385"/>
      <c r="MM7" s="385"/>
      <c r="MN7" s="385"/>
      <c r="MO7" s="385"/>
      <c r="MP7" s="385"/>
      <c r="MQ7" s="385"/>
      <c r="MR7" s="385"/>
      <c r="MS7" s="385"/>
      <c r="MT7" s="385"/>
      <c r="MU7" s="385"/>
      <c r="MV7" s="385"/>
      <c r="MW7" s="385"/>
      <c r="MX7" s="385"/>
      <c r="MY7" s="385"/>
      <c r="MZ7" s="385"/>
      <c r="NA7" s="385"/>
      <c r="NB7" s="385"/>
      <c r="NC7" s="385"/>
      <c r="ND7" s="385"/>
      <c r="NE7" s="385"/>
      <c r="NF7" s="385"/>
      <c r="NG7" s="385"/>
      <c r="NH7" s="385"/>
      <c r="NI7" s="385"/>
      <c r="NJ7" s="385"/>
      <c r="NK7" s="385"/>
      <c r="NL7" s="385"/>
      <c r="NM7" s="385"/>
      <c r="NN7" s="385"/>
      <c r="NO7" s="385"/>
      <c r="NP7" s="385"/>
      <c r="NQ7" s="385"/>
      <c r="NR7" s="385"/>
      <c r="NS7" s="385"/>
      <c r="NT7" s="385"/>
      <c r="NU7" s="385"/>
      <c r="NV7" s="385"/>
      <c r="NW7" s="385"/>
      <c r="NX7" s="385"/>
      <c r="NY7" s="385"/>
      <c r="NZ7" s="385"/>
      <c r="OA7" s="385"/>
      <c r="OB7" s="385"/>
      <c r="OC7" s="385"/>
      <c r="OD7" s="385"/>
      <c r="OE7" s="385"/>
      <c r="OF7" s="385"/>
      <c r="OG7" s="385"/>
      <c r="OH7" s="385"/>
      <c r="OI7" s="385"/>
      <c r="OJ7" s="385"/>
      <c r="OK7" s="385"/>
      <c r="OL7" s="385"/>
      <c r="OM7" s="385"/>
      <c r="ON7" s="385"/>
      <c r="OO7" s="385"/>
      <c r="OP7" s="385"/>
      <c r="OQ7" s="385"/>
      <c r="OR7" s="385"/>
      <c r="OS7" s="385"/>
      <c r="OT7" s="385"/>
      <c r="OU7" s="385"/>
      <c r="OV7" s="385"/>
      <c r="OW7" s="385"/>
      <c r="OX7" s="385"/>
      <c r="OY7" s="385"/>
      <c r="OZ7" s="385"/>
      <c r="PA7" s="385"/>
      <c r="PB7" s="385"/>
      <c r="PC7" s="385"/>
      <c r="PD7" s="385"/>
      <c r="PE7" s="385"/>
      <c r="PF7" s="385"/>
      <c r="PG7" s="385"/>
      <c r="PH7" s="385"/>
      <c r="PI7" s="385"/>
      <c r="PJ7" s="385"/>
      <c r="PK7" s="385"/>
      <c r="PL7" s="385"/>
      <c r="PM7" s="385"/>
      <c r="PN7" s="385"/>
      <c r="PO7" s="385"/>
      <c r="PP7" s="385"/>
      <c r="PQ7" s="385"/>
      <c r="PR7" s="385"/>
      <c r="PS7" s="385"/>
      <c r="PT7" s="385"/>
      <c r="PU7" s="385"/>
      <c r="PV7" s="385"/>
      <c r="PW7" s="385"/>
      <c r="PX7" s="385"/>
      <c r="PY7" s="385"/>
      <c r="PZ7" s="385"/>
      <c r="QA7" s="385"/>
      <c r="QB7" s="385"/>
      <c r="QC7" s="385"/>
      <c r="QD7" s="385"/>
      <c r="QE7" s="385"/>
      <c r="QF7" s="385"/>
      <c r="QG7" s="385"/>
      <c r="QH7" s="385"/>
      <c r="QI7" s="385"/>
      <c r="QJ7" s="385"/>
      <c r="QK7" s="385"/>
      <c r="QL7" s="385"/>
      <c r="QM7" s="385"/>
      <c r="QN7" s="385"/>
      <c r="QO7" s="385"/>
      <c r="QP7" s="385"/>
      <c r="QQ7" s="385"/>
      <c r="QR7" s="385"/>
      <c r="QS7" s="385"/>
      <c r="QT7" s="385"/>
      <c r="QU7" s="385"/>
      <c r="QV7" s="385"/>
      <c r="QW7" s="385"/>
      <c r="QX7" s="385"/>
      <c r="QY7" s="385"/>
      <c r="QZ7" s="385"/>
      <c r="RA7" s="385"/>
      <c r="RB7" s="385"/>
      <c r="RC7" s="385"/>
      <c r="RD7" s="385"/>
      <c r="RE7" s="385"/>
      <c r="RF7" s="385"/>
      <c r="RG7" s="385"/>
      <c r="RH7" s="385"/>
      <c r="RI7" s="385"/>
      <c r="RJ7" s="385"/>
      <c r="RK7" s="385"/>
      <c r="RL7" s="385"/>
      <c r="RM7" s="385"/>
      <c r="RN7" s="385"/>
      <c r="RO7" s="385"/>
      <c r="RP7" s="385"/>
      <c r="RQ7" s="385"/>
      <c r="RR7" s="385"/>
      <c r="RS7" s="385"/>
      <c r="RT7" s="385"/>
      <c r="RU7" s="385"/>
      <c r="RV7" s="385"/>
      <c r="RW7" s="385"/>
      <c r="RX7" s="385"/>
      <c r="RY7" s="385"/>
      <c r="RZ7" s="385"/>
      <c r="SA7" s="385"/>
      <c r="SB7" s="385"/>
      <c r="SC7" s="385"/>
      <c r="SD7" s="385"/>
      <c r="SE7" s="385"/>
      <c r="SF7" s="385"/>
      <c r="SG7" s="385"/>
      <c r="SH7" s="385"/>
      <c r="SI7" s="385"/>
      <c r="SJ7" s="385"/>
      <c r="SK7" s="385"/>
      <c r="SL7" s="385"/>
      <c r="SM7" s="385"/>
      <c r="SN7" s="385"/>
      <c r="SO7" s="385"/>
      <c r="SP7" s="385"/>
      <c r="SQ7" s="385"/>
      <c r="SR7" s="385"/>
      <c r="SS7" s="385"/>
      <c r="ST7" s="385"/>
      <c r="SU7" s="385"/>
      <c r="SV7" s="385"/>
      <c r="SW7" s="385"/>
      <c r="SX7" s="385"/>
      <c r="SY7" s="385"/>
      <c r="SZ7" s="385"/>
      <c r="TA7" s="385"/>
      <c r="TB7" s="385"/>
      <c r="TC7" s="385"/>
      <c r="TD7" s="385"/>
      <c r="TE7" s="385"/>
      <c r="TF7" s="385"/>
      <c r="TG7" s="385"/>
      <c r="TH7" s="385"/>
      <c r="TI7" s="385"/>
      <c r="TJ7" s="385"/>
      <c r="TK7" s="385"/>
      <c r="TL7" s="385"/>
      <c r="TM7" s="385"/>
      <c r="TN7" s="385"/>
      <c r="TO7" s="385"/>
      <c r="TP7" s="385"/>
      <c r="TQ7" s="385"/>
      <c r="TR7" s="385"/>
      <c r="TS7" s="385"/>
      <c r="TT7" s="385"/>
      <c r="TU7" s="385"/>
      <c r="TV7" s="385"/>
      <c r="TW7" s="385"/>
      <c r="TX7" s="385"/>
      <c r="TY7" s="385"/>
      <c r="TZ7" s="385"/>
      <c r="UA7" s="385"/>
      <c r="UB7" s="385"/>
      <c r="UC7" s="385"/>
      <c r="UD7" s="385"/>
      <c r="UE7" s="385"/>
      <c r="UF7" s="385"/>
      <c r="UG7" s="385"/>
      <c r="UH7" s="385"/>
      <c r="UI7" s="385"/>
      <c r="UJ7" s="385"/>
      <c r="UK7" s="385"/>
      <c r="UL7" s="385"/>
      <c r="UM7" s="385"/>
      <c r="UN7" s="385"/>
      <c r="UO7" s="385"/>
      <c r="UP7" s="385"/>
      <c r="UQ7" s="385"/>
      <c r="UR7" s="385"/>
      <c r="US7" s="385"/>
      <c r="UT7" s="385"/>
      <c r="UU7" s="385"/>
      <c r="UV7" s="385"/>
      <c r="UW7" s="385"/>
      <c r="UX7" s="385"/>
      <c r="UY7" s="385"/>
      <c r="UZ7" s="385"/>
      <c r="VA7" s="385"/>
      <c r="VB7" s="385"/>
      <c r="VC7" s="385"/>
      <c r="VD7" s="385"/>
      <c r="VE7" s="385"/>
      <c r="VF7" s="385"/>
      <c r="VG7" s="385"/>
      <c r="VH7" s="385"/>
      <c r="VI7" s="385"/>
      <c r="VJ7" s="385"/>
      <c r="VK7" s="385"/>
      <c r="VL7" s="385"/>
      <c r="VM7" s="385"/>
      <c r="VN7" s="385"/>
      <c r="VO7" s="385"/>
      <c r="VP7" s="385"/>
      <c r="VQ7" s="385"/>
      <c r="VR7" s="385"/>
      <c r="VS7" s="385"/>
      <c r="VT7" s="385"/>
      <c r="VU7" s="385"/>
      <c r="VV7" s="385"/>
      <c r="VW7" s="385"/>
      <c r="VX7" s="385"/>
      <c r="VY7" s="385"/>
      <c r="VZ7" s="385"/>
      <c r="WA7" s="385"/>
      <c r="WB7" s="385"/>
      <c r="WC7" s="385"/>
      <c r="WD7" s="385"/>
      <c r="WE7" s="385"/>
      <c r="WF7" s="385"/>
      <c r="WG7" s="385"/>
      <c r="WH7" s="385"/>
      <c r="WI7" s="385"/>
      <c r="WJ7" s="385"/>
      <c r="WK7" s="385"/>
      <c r="WL7" s="385"/>
      <c r="WM7" s="385"/>
      <c r="WN7" s="385"/>
      <c r="WO7" s="385"/>
      <c r="WP7" s="385"/>
      <c r="WQ7" s="385"/>
      <c r="WR7" s="385"/>
      <c r="WS7" s="385"/>
      <c r="WT7" s="385"/>
      <c r="WU7" s="385"/>
      <c r="WV7" s="385"/>
      <c r="WW7" s="385"/>
      <c r="WX7" s="385"/>
      <c r="WY7" s="385"/>
      <c r="WZ7" s="385"/>
      <c r="XA7" s="385"/>
      <c r="XB7" s="385"/>
      <c r="XC7" s="385"/>
      <c r="XD7" s="385"/>
      <c r="XE7" s="385"/>
      <c r="XF7" s="385"/>
      <c r="XG7" s="385"/>
      <c r="XH7" s="385"/>
      <c r="XI7" s="385"/>
      <c r="XJ7" s="385"/>
      <c r="XK7" s="385"/>
      <c r="XL7" s="385"/>
      <c r="XM7" s="385"/>
      <c r="XN7" s="385"/>
      <c r="XO7" s="385"/>
      <c r="XP7" s="385"/>
      <c r="XQ7" s="385"/>
      <c r="XR7" s="385"/>
      <c r="XS7" s="385"/>
      <c r="XT7" s="385"/>
      <c r="XU7" s="385"/>
      <c r="XV7" s="385"/>
      <c r="XW7" s="385"/>
      <c r="XX7" s="385"/>
      <c r="XY7" s="385"/>
      <c r="XZ7" s="385"/>
      <c r="YA7" s="385"/>
      <c r="YB7" s="385"/>
      <c r="YC7" s="385"/>
      <c r="YD7" s="385"/>
      <c r="YE7" s="385"/>
      <c r="YF7" s="385"/>
      <c r="YG7" s="385"/>
      <c r="YH7" s="385"/>
      <c r="YI7" s="385"/>
      <c r="YJ7" s="385"/>
      <c r="YK7" s="385"/>
      <c r="YL7" s="385"/>
      <c r="YM7" s="385"/>
      <c r="YN7" s="385"/>
      <c r="YO7" s="385"/>
      <c r="YP7" s="385"/>
      <c r="YQ7" s="385"/>
      <c r="YR7" s="385"/>
      <c r="YS7" s="385"/>
      <c r="YT7" s="385"/>
      <c r="YU7" s="385"/>
      <c r="YV7" s="385"/>
      <c r="YW7" s="385"/>
      <c r="YX7" s="385"/>
      <c r="YY7" s="385"/>
      <c r="YZ7" s="385"/>
      <c r="ZA7" s="385"/>
      <c r="ZB7" s="385"/>
      <c r="ZC7" s="385"/>
      <c r="ZD7" s="385"/>
      <c r="ZE7" s="385"/>
      <c r="ZF7" s="385"/>
      <c r="ZG7" s="385"/>
      <c r="ZH7" s="385"/>
      <c r="ZI7" s="385"/>
      <c r="ZJ7" s="385"/>
      <c r="ZK7" s="385"/>
      <c r="ZL7" s="385"/>
      <c r="ZM7" s="385"/>
      <c r="ZN7" s="385"/>
      <c r="ZO7" s="385"/>
      <c r="ZP7" s="385"/>
      <c r="ZQ7" s="385"/>
      <c r="ZR7" s="385"/>
      <c r="ZS7" s="385"/>
      <c r="ZT7" s="385"/>
      <c r="ZU7" s="385"/>
      <c r="ZV7" s="385"/>
      <c r="ZW7" s="385"/>
      <c r="ZX7" s="385"/>
      <c r="ZY7" s="385"/>
      <c r="ZZ7" s="385"/>
      <c r="AAA7" s="385"/>
      <c r="AAB7" s="385"/>
      <c r="AAC7" s="385"/>
      <c r="AAD7" s="385"/>
      <c r="AAE7" s="385"/>
      <c r="AAF7" s="385"/>
      <c r="AAG7" s="385"/>
      <c r="AAH7" s="385"/>
      <c r="AAI7" s="385"/>
      <c r="AAJ7" s="385"/>
      <c r="AAK7" s="385"/>
      <c r="AAL7" s="385"/>
      <c r="AAM7" s="385"/>
      <c r="AAN7" s="385"/>
      <c r="AAO7" s="385"/>
      <c r="AAP7" s="385"/>
      <c r="AAQ7" s="385"/>
      <c r="AAR7" s="385"/>
      <c r="AAS7" s="385"/>
      <c r="AAT7" s="385"/>
      <c r="AAU7" s="385"/>
      <c r="AAV7" s="385"/>
      <c r="AAW7" s="385"/>
      <c r="AAX7" s="385"/>
      <c r="AAY7" s="385"/>
      <c r="AAZ7" s="385"/>
      <c r="ABA7" s="385"/>
      <c r="ABB7" s="385"/>
      <c r="ABC7" s="385"/>
      <c r="ABD7" s="385"/>
      <c r="ABE7" s="385"/>
      <c r="ABF7" s="385"/>
      <c r="ABG7" s="385"/>
      <c r="ABH7" s="385"/>
      <c r="ABI7" s="385"/>
      <c r="ABJ7" s="385"/>
      <c r="ABK7" s="385"/>
      <c r="ABL7" s="385"/>
      <c r="ABM7" s="385"/>
      <c r="ABN7" s="385"/>
      <c r="ABO7" s="385"/>
      <c r="ABP7" s="385"/>
      <c r="ABQ7" s="385"/>
      <c r="ABR7" s="385"/>
      <c r="ABS7" s="385"/>
      <c r="ABT7" s="385"/>
      <c r="ABU7" s="385"/>
      <c r="ABV7" s="385"/>
      <c r="ABW7" s="385"/>
      <c r="ABX7" s="385"/>
      <c r="ABY7" s="385"/>
      <c r="ABZ7" s="385"/>
      <c r="ACA7" s="385"/>
      <c r="ACB7" s="385"/>
      <c r="ACC7" s="385"/>
      <c r="ACD7" s="385"/>
      <c r="ACE7" s="385"/>
      <c r="ACF7" s="385"/>
      <c r="ACG7" s="385"/>
      <c r="ACH7" s="385"/>
      <c r="ACI7" s="385"/>
      <c r="ACJ7" s="385"/>
      <c r="ACK7" s="385"/>
      <c r="ACL7" s="385"/>
      <c r="ACM7" s="385"/>
      <c r="ACN7" s="385"/>
      <c r="ACO7" s="385"/>
      <c r="ACP7" s="385"/>
      <c r="ACQ7" s="385"/>
      <c r="ACR7" s="385"/>
      <c r="ACS7" s="385"/>
      <c r="ACT7" s="385"/>
      <c r="ACU7" s="385"/>
      <c r="ACV7" s="385"/>
      <c r="ACW7" s="385"/>
      <c r="ACX7" s="385"/>
      <c r="ACY7" s="385"/>
      <c r="ACZ7" s="385"/>
      <c r="ADA7" s="385"/>
      <c r="ADB7" s="385"/>
      <c r="ADC7" s="385"/>
      <c r="ADD7" s="385"/>
      <c r="ADE7" s="385"/>
      <c r="ADF7" s="385"/>
      <c r="ADG7" s="385"/>
      <c r="ADH7" s="385"/>
      <c r="ADI7" s="385"/>
      <c r="ADJ7" s="385"/>
      <c r="ADK7" s="385"/>
      <c r="ADL7" s="385"/>
      <c r="ADM7" s="385"/>
      <c r="ADN7" s="385"/>
      <c r="ADO7" s="385"/>
      <c r="ADP7" s="385"/>
      <c r="ADQ7" s="385"/>
      <c r="ADR7" s="385"/>
      <c r="ADS7" s="385"/>
      <c r="ADT7" s="385"/>
      <c r="ADU7" s="385"/>
      <c r="ADV7" s="385"/>
      <c r="ADW7" s="385"/>
      <c r="ADX7" s="385"/>
      <c r="ADY7" s="385"/>
      <c r="ADZ7" s="385"/>
      <c r="AEA7" s="385"/>
      <c r="AEB7" s="385"/>
      <c r="AEC7" s="385"/>
      <c r="AED7" s="385"/>
      <c r="AEE7" s="385"/>
      <c r="AEF7" s="385"/>
      <c r="AEG7" s="385"/>
      <c r="AEH7" s="385"/>
      <c r="AEI7" s="385"/>
      <c r="AEJ7" s="385"/>
      <c r="AEK7" s="385"/>
      <c r="AEL7" s="385"/>
      <c r="AEM7" s="385"/>
      <c r="AEN7" s="385"/>
      <c r="AEO7" s="385"/>
      <c r="AEP7" s="385"/>
      <c r="AEQ7" s="385"/>
      <c r="AER7" s="385"/>
      <c r="AES7" s="385"/>
      <c r="AET7" s="385"/>
      <c r="AEU7" s="385"/>
      <c r="AEV7" s="385"/>
      <c r="AEW7" s="385"/>
      <c r="AEX7" s="385"/>
      <c r="AEY7" s="385"/>
      <c r="AEZ7" s="385"/>
      <c r="AFA7" s="385"/>
      <c r="AFB7" s="385"/>
      <c r="AFC7" s="385"/>
      <c r="AFD7" s="385"/>
      <c r="AFE7" s="385"/>
      <c r="AFF7" s="385"/>
      <c r="AFG7" s="385"/>
      <c r="AFH7" s="385"/>
      <c r="AFI7" s="385"/>
      <c r="AFJ7" s="385"/>
      <c r="AFK7" s="385"/>
      <c r="AFL7" s="385"/>
      <c r="AFM7" s="385"/>
      <c r="AFN7" s="385"/>
      <c r="AFO7" s="385"/>
      <c r="AFP7" s="385"/>
      <c r="AFQ7" s="385"/>
      <c r="AFR7" s="385"/>
      <c r="AFS7" s="385"/>
      <c r="AFT7" s="385"/>
      <c r="AFU7" s="385"/>
      <c r="AFV7" s="385"/>
      <c r="AFW7" s="385"/>
      <c r="AFX7" s="385"/>
      <c r="AFY7" s="385"/>
      <c r="AFZ7" s="385"/>
      <c r="AGA7" s="385"/>
      <c r="AGB7" s="385"/>
      <c r="AGC7" s="385"/>
      <c r="AGD7" s="385"/>
      <c r="AGE7" s="385"/>
      <c r="AGF7" s="385"/>
      <c r="AGG7" s="385"/>
      <c r="AGH7" s="385"/>
      <c r="AGI7" s="385"/>
      <c r="AGJ7" s="385"/>
      <c r="AGK7" s="385"/>
      <c r="AGL7" s="385"/>
      <c r="AGM7" s="385"/>
      <c r="AGN7" s="385"/>
      <c r="AGO7" s="385"/>
      <c r="AGP7" s="385"/>
      <c r="AGQ7" s="385"/>
      <c r="AGR7" s="385"/>
      <c r="AGS7" s="385"/>
      <c r="AGT7" s="385"/>
      <c r="AGU7" s="385"/>
      <c r="AGV7" s="385"/>
      <c r="AGW7" s="385"/>
      <c r="AGX7" s="385"/>
      <c r="AGY7" s="385"/>
      <c r="AGZ7" s="385"/>
      <c r="AHA7" s="385"/>
      <c r="AHB7" s="385"/>
      <c r="AHC7" s="385"/>
      <c r="AHD7" s="385"/>
      <c r="AHE7" s="385"/>
      <c r="AHF7" s="385"/>
      <c r="AHG7" s="385"/>
      <c r="AHH7" s="385"/>
      <c r="AHI7" s="385"/>
      <c r="AHJ7" s="385"/>
      <c r="AHK7" s="385"/>
      <c r="AHL7" s="385"/>
      <c r="AHM7" s="385"/>
      <c r="AHN7" s="385"/>
      <c r="AHO7" s="385"/>
      <c r="AHP7" s="385"/>
      <c r="AHQ7" s="385"/>
      <c r="AHR7" s="385"/>
      <c r="AHS7" s="385"/>
      <c r="AHT7" s="385"/>
      <c r="AHU7" s="385"/>
      <c r="AHV7" s="385"/>
      <c r="AHW7" s="385"/>
      <c r="AHX7" s="385"/>
      <c r="AHY7" s="385"/>
      <c r="AHZ7" s="385"/>
      <c r="AIA7" s="385"/>
      <c r="AIB7" s="385"/>
      <c r="AIC7" s="385"/>
      <c r="AID7" s="385"/>
      <c r="AIE7" s="385"/>
      <c r="AIF7" s="385"/>
      <c r="AIG7" s="385"/>
      <c r="AIH7" s="385"/>
      <c r="AII7" s="385"/>
      <c r="AIJ7" s="385"/>
      <c r="AIK7" s="385"/>
      <c r="AIL7" s="385"/>
      <c r="AIM7" s="385"/>
      <c r="AIN7" s="385"/>
      <c r="AIO7" s="385"/>
      <c r="AIP7" s="385"/>
      <c r="AIQ7" s="385"/>
      <c r="AIR7" s="385"/>
      <c r="AIS7" s="385"/>
      <c r="AIT7" s="385"/>
      <c r="AIU7" s="385"/>
      <c r="AIV7" s="385"/>
      <c r="AIW7" s="385"/>
      <c r="AIX7" s="385"/>
      <c r="AIY7" s="385"/>
      <c r="AIZ7" s="385"/>
      <c r="AJA7" s="385"/>
      <c r="AJB7" s="385"/>
      <c r="AJC7" s="385"/>
      <c r="AJD7" s="385"/>
      <c r="AJE7" s="385"/>
      <c r="AJF7" s="385"/>
      <c r="AJG7" s="385"/>
      <c r="AJH7" s="385"/>
      <c r="AJI7" s="385"/>
      <c r="AJJ7" s="385"/>
      <c r="AJK7" s="385"/>
      <c r="AJL7" s="385"/>
      <c r="AJM7" s="385"/>
      <c r="AJN7" s="385"/>
      <c r="AJO7" s="385"/>
      <c r="AJP7" s="385"/>
      <c r="AJQ7" s="385"/>
      <c r="AJR7" s="385"/>
      <c r="AJS7" s="385"/>
      <c r="AJT7" s="385"/>
      <c r="AJU7" s="385"/>
      <c r="AJV7" s="385"/>
      <c r="AJW7" s="385"/>
      <c r="AJX7" s="385"/>
      <c r="AJY7" s="385"/>
      <c r="AJZ7" s="385"/>
      <c r="AKA7" s="385"/>
      <c r="AKB7" s="385"/>
      <c r="AKC7" s="385"/>
      <c r="AKD7" s="385"/>
      <c r="AKE7" s="385"/>
      <c r="AKF7" s="385"/>
      <c r="AKG7" s="385"/>
      <c r="AKH7" s="385"/>
      <c r="AKI7" s="385"/>
      <c r="AKJ7" s="385"/>
      <c r="AKK7" s="385"/>
      <c r="AKL7" s="385"/>
      <c r="AKM7" s="385"/>
      <c r="AKN7" s="385"/>
      <c r="AKO7" s="385"/>
      <c r="AKP7" s="385"/>
      <c r="AKQ7" s="385"/>
      <c r="AKR7" s="385"/>
      <c r="AKS7" s="385"/>
      <c r="AKT7" s="385"/>
      <c r="AKU7" s="385"/>
      <c r="AKV7" s="385"/>
      <c r="AKW7" s="385"/>
      <c r="AKX7" s="385"/>
      <c r="AKY7" s="385"/>
      <c r="AKZ7" s="385"/>
      <c r="ALA7" s="385"/>
      <c r="ALB7" s="385"/>
      <c r="ALC7" s="385"/>
      <c r="ALD7" s="385"/>
      <c r="ALE7" s="385"/>
      <c r="ALF7" s="385"/>
      <c r="ALG7" s="385"/>
      <c r="ALH7" s="385"/>
      <c r="ALI7" s="385"/>
      <c r="ALJ7" s="385"/>
      <c r="ALK7" s="385"/>
      <c r="ALL7" s="385"/>
      <c r="ALM7" s="385"/>
      <c r="ALN7" s="385"/>
      <c r="ALO7" s="385"/>
      <c r="ALP7" s="385"/>
      <c r="ALQ7" s="385"/>
      <c r="ALR7" s="385"/>
      <c r="ALS7" s="385"/>
      <c r="ALT7" s="385"/>
      <c r="ALU7" s="385"/>
      <c r="ALV7" s="385"/>
      <c r="ALW7" s="385"/>
      <c r="ALX7" s="385"/>
      <c r="ALY7" s="385"/>
      <c r="ALZ7" s="385"/>
      <c r="AMA7" s="385"/>
      <c r="AMB7" s="385"/>
      <c r="AMC7" s="385"/>
      <c r="AMD7" s="385"/>
      <c r="AME7" s="385"/>
      <c r="AMF7" s="385"/>
      <c r="AMG7" s="385"/>
      <c r="AMH7" s="385"/>
      <c r="AMI7" s="385"/>
      <c r="AMJ7" s="385"/>
      <c r="AMK7" s="385"/>
      <c r="AML7" s="385"/>
      <c r="AMM7" s="385"/>
      <c r="AMN7" s="385"/>
      <c r="AMO7" s="385"/>
      <c r="AMP7" s="385"/>
      <c r="AMQ7" s="385"/>
      <c r="AMR7" s="385"/>
      <c r="AMS7" s="385"/>
      <c r="AMT7" s="385"/>
      <c r="AMU7" s="385"/>
      <c r="AMV7" s="385"/>
      <c r="AMW7" s="385"/>
      <c r="AMX7" s="385"/>
      <c r="AMY7" s="385"/>
      <c r="AMZ7" s="385"/>
      <c r="ANA7" s="385"/>
      <c r="ANB7" s="385"/>
      <c r="ANC7" s="385"/>
      <c r="AND7" s="385"/>
      <c r="ANE7" s="385"/>
      <c r="ANF7" s="385"/>
      <c r="ANG7" s="385"/>
      <c r="ANH7" s="385"/>
      <c r="ANI7" s="385"/>
      <c r="ANJ7" s="385"/>
      <c r="ANK7" s="385"/>
      <c r="ANL7" s="385"/>
      <c r="ANM7" s="385"/>
      <c r="ANN7" s="385"/>
      <c r="ANO7" s="385"/>
      <c r="ANP7" s="385"/>
      <c r="ANQ7" s="385"/>
      <c r="ANR7" s="385"/>
      <c r="ANS7" s="385"/>
      <c r="ANT7" s="385"/>
      <c r="ANU7" s="385"/>
      <c r="ANV7" s="385"/>
      <c r="ANW7" s="385"/>
      <c r="ANX7" s="385"/>
      <c r="ANY7" s="385"/>
      <c r="ANZ7" s="385"/>
      <c r="AOA7" s="385"/>
      <c r="AOB7" s="385"/>
      <c r="AOC7" s="385"/>
      <c r="AOD7" s="385"/>
      <c r="AOE7" s="385"/>
      <c r="AOF7" s="385"/>
      <c r="AOG7" s="385"/>
      <c r="AOH7" s="385"/>
      <c r="AOI7" s="385"/>
      <c r="AOJ7" s="385"/>
      <c r="AOK7" s="385"/>
      <c r="AOL7" s="385"/>
      <c r="AOM7" s="385"/>
      <c r="AON7" s="385"/>
      <c r="AOO7" s="385"/>
      <c r="AOP7" s="385"/>
      <c r="AOQ7" s="385"/>
      <c r="AOR7" s="385"/>
      <c r="AOS7" s="385"/>
      <c r="AOT7" s="385"/>
      <c r="AOU7" s="385"/>
      <c r="AOV7" s="385"/>
      <c r="AOW7" s="385"/>
      <c r="AOX7" s="385"/>
      <c r="AOY7" s="385"/>
      <c r="AOZ7" s="385"/>
      <c r="APA7" s="385"/>
      <c r="APB7" s="385"/>
      <c r="APC7" s="385"/>
      <c r="APD7" s="385"/>
      <c r="APE7" s="385"/>
      <c r="APF7" s="385"/>
      <c r="APG7" s="385"/>
      <c r="APH7" s="385"/>
      <c r="API7" s="385"/>
      <c r="APJ7" s="385"/>
      <c r="APK7" s="385"/>
      <c r="APL7" s="385"/>
      <c r="APM7" s="385"/>
      <c r="APN7" s="385"/>
      <c r="APO7" s="385"/>
      <c r="APP7" s="385"/>
      <c r="APQ7" s="385"/>
      <c r="APR7" s="385"/>
      <c r="APS7" s="385"/>
      <c r="APT7" s="385"/>
      <c r="APU7" s="385"/>
      <c r="APV7" s="385"/>
      <c r="APW7" s="385"/>
      <c r="APX7" s="385"/>
      <c r="APY7" s="385"/>
      <c r="APZ7" s="385"/>
      <c r="AQA7" s="385"/>
      <c r="AQB7" s="385"/>
      <c r="AQC7" s="385"/>
      <c r="AQD7" s="385"/>
      <c r="AQE7" s="385"/>
      <c r="AQF7" s="385"/>
      <c r="AQG7" s="385"/>
      <c r="AQH7" s="385"/>
      <c r="AQI7" s="385"/>
      <c r="AQJ7" s="385"/>
      <c r="AQK7" s="385"/>
      <c r="AQL7" s="385"/>
      <c r="AQM7" s="385"/>
      <c r="AQN7" s="385"/>
      <c r="AQO7" s="385"/>
      <c r="AQP7" s="385"/>
      <c r="AQQ7" s="385"/>
      <c r="AQR7" s="385"/>
      <c r="AQS7" s="385"/>
      <c r="AQT7" s="385"/>
      <c r="AQU7" s="385"/>
      <c r="AQV7" s="385"/>
      <c r="AQW7" s="385"/>
      <c r="AQX7" s="385"/>
      <c r="AQY7" s="385"/>
      <c r="AQZ7" s="385"/>
      <c r="ARA7" s="385"/>
      <c r="ARB7" s="385"/>
      <c r="ARC7" s="385"/>
      <c r="ARD7" s="385"/>
      <c r="ARE7" s="385"/>
      <c r="ARF7" s="385"/>
      <c r="ARG7" s="385"/>
      <c r="ARH7" s="385"/>
      <c r="ARI7" s="385"/>
      <c r="ARJ7" s="385"/>
      <c r="ARK7" s="385"/>
      <c r="ARL7" s="385"/>
      <c r="ARM7" s="385"/>
      <c r="ARN7" s="385"/>
      <c r="ARO7" s="385"/>
      <c r="ARP7" s="385"/>
      <c r="ARQ7" s="385"/>
      <c r="ARR7" s="385"/>
      <c r="ARS7" s="385"/>
      <c r="ART7" s="385"/>
      <c r="ARU7" s="385"/>
      <c r="ARV7" s="385"/>
      <c r="ARW7" s="385"/>
      <c r="ARX7" s="385"/>
      <c r="ARY7" s="385"/>
      <c r="ARZ7" s="385"/>
      <c r="ASA7" s="385"/>
      <c r="ASB7" s="385"/>
      <c r="ASC7" s="385"/>
      <c r="ASD7" s="385"/>
      <c r="ASE7" s="385"/>
      <c r="ASF7" s="385"/>
      <c r="ASG7" s="385"/>
      <c r="ASH7" s="385"/>
      <c r="ASI7" s="385"/>
      <c r="ASJ7" s="385"/>
      <c r="ASK7" s="385"/>
      <c r="ASL7" s="385"/>
      <c r="ASM7" s="385"/>
      <c r="ASN7" s="385"/>
      <c r="ASO7" s="385"/>
      <c r="ASP7" s="385"/>
      <c r="ASQ7" s="385"/>
      <c r="ASR7" s="385"/>
      <c r="ASS7" s="385"/>
      <c r="AST7" s="385"/>
      <c r="ASU7" s="385"/>
      <c r="ASV7" s="385"/>
      <c r="ASW7" s="385"/>
      <c r="ASX7" s="385"/>
      <c r="ASY7" s="385"/>
      <c r="ASZ7" s="385"/>
      <c r="ATA7" s="385"/>
      <c r="ATB7" s="385"/>
      <c r="ATC7" s="385"/>
      <c r="ATD7" s="385"/>
      <c r="ATE7" s="385"/>
      <c r="ATF7" s="385"/>
      <c r="ATG7" s="385"/>
      <c r="ATH7" s="385"/>
      <c r="ATI7" s="385"/>
      <c r="ATJ7" s="385"/>
      <c r="ATK7" s="385"/>
      <c r="ATL7" s="385"/>
      <c r="ATM7" s="385"/>
      <c r="ATN7" s="385"/>
      <c r="ATO7" s="385"/>
      <c r="ATP7" s="385"/>
      <c r="ATQ7" s="385"/>
      <c r="ATR7" s="385"/>
      <c r="ATS7" s="385"/>
      <c r="ATT7" s="385"/>
      <c r="ATU7" s="385"/>
      <c r="ATV7" s="385"/>
      <c r="ATW7" s="385"/>
      <c r="ATX7" s="385"/>
      <c r="ATY7" s="385"/>
      <c r="ATZ7" s="385"/>
      <c r="AUA7" s="385"/>
      <c r="AUB7" s="385"/>
      <c r="AUC7" s="385"/>
      <c r="AUD7" s="385"/>
      <c r="AUE7" s="385"/>
      <c r="AUF7" s="385"/>
      <c r="AUG7" s="385"/>
      <c r="AUH7" s="385"/>
      <c r="AUI7" s="385"/>
      <c r="AUJ7" s="385"/>
      <c r="AUK7" s="385"/>
      <c r="AUL7" s="385"/>
      <c r="AUM7" s="385"/>
      <c r="AUN7" s="385"/>
      <c r="AUO7" s="385"/>
      <c r="AUP7" s="385"/>
      <c r="AUQ7" s="385"/>
      <c r="AUR7" s="385"/>
      <c r="AUS7" s="385"/>
      <c r="AUT7" s="385"/>
      <c r="AUU7" s="385"/>
      <c r="AUV7" s="385"/>
      <c r="AUW7" s="385"/>
      <c r="AUX7" s="385"/>
      <c r="AUY7" s="385"/>
      <c r="AUZ7" s="385"/>
      <c r="AVA7" s="385"/>
      <c r="AVB7" s="385"/>
      <c r="AVC7" s="385"/>
      <c r="AVD7" s="385"/>
      <c r="AVE7" s="385"/>
      <c r="AVF7" s="385"/>
      <c r="AVG7" s="385"/>
      <c r="AVH7" s="385"/>
      <c r="AVI7" s="385"/>
      <c r="AVJ7" s="385"/>
      <c r="AVK7" s="385"/>
      <c r="AVL7" s="385"/>
      <c r="AVM7" s="385"/>
      <c r="AVN7" s="385"/>
      <c r="AVO7" s="385"/>
      <c r="AVP7" s="385"/>
      <c r="AVQ7" s="385"/>
      <c r="AVR7" s="385"/>
      <c r="AVS7" s="385"/>
      <c r="AVT7" s="385"/>
      <c r="AVU7" s="385"/>
      <c r="AVV7" s="385"/>
      <c r="AVW7" s="385"/>
      <c r="AVX7" s="385"/>
      <c r="AVY7" s="385"/>
      <c r="AVZ7" s="385"/>
      <c r="AWA7" s="385"/>
      <c r="AWB7" s="385"/>
      <c r="AWC7" s="385"/>
      <c r="AWD7" s="385"/>
      <c r="AWE7" s="385"/>
      <c r="AWF7" s="385"/>
      <c r="AWG7" s="385"/>
      <c r="AWH7" s="385"/>
      <c r="AWI7" s="385"/>
      <c r="AWJ7" s="385"/>
      <c r="AWK7" s="385"/>
      <c r="AWL7" s="385"/>
      <c r="AWM7" s="385"/>
      <c r="AWN7" s="385"/>
      <c r="AWO7" s="385"/>
      <c r="AWP7" s="385"/>
      <c r="AWQ7" s="385"/>
      <c r="AWR7" s="385"/>
      <c r="AWS7" s="385"/>
      <c r="AWT7" s="385"/>
      <c r="AWU7" s="385"/>
      <c r="AWV7" s="385"/>
      <c r="AWW7" s="385"/>
      <c r="AWX7" s="385"/>
      <c r="AWY7" s="385"/>
      <c r="AWZ7" s="385"/>
      <c r="AXA7" s="385"/>
      <c r="AXB7" s="385"/>
      <c r="AXC7" s="385"/>
      <c r="AXD7" s="385"/>
      <c r="AXE7" s="385"/>
      <c r="AXF7" s="385"/>
      <c r="AXG7" s="385"/>
      <c r="AXH7" s="385"/>
      <c r="AXI7" s="385"/>
      <c r="AXJ7" s="385"/>
      <c r="AXK7" s="385"/>
      <c r="AXL7" s="385"/>
      <c r="AXM7" s="385"/>
      <c r="AXN7" s="385"/>
      <c r="AXO7" s="385"/>
      <c r="AXP7" s="385"/>
      <c r="AXQ7" s="385"/>
      <c r="AXR7" s="385"/>
      <c r="AXS7" s="385"/>
      <c r="AXT7" s="385"/>
      <c r="AXU7" s="385"/>
      <c r="AXV7" s="385"/>
      <c r="AXW7" s="385"/>
      <c r="AXX7" s="385"/>
      <c r="AXY7" s="385"/>
      <c r="AXZ7" s="385"/>
      <c r="AYA7" s="385"/>
      <c r="AYB7" s="385"/>
      <c r="AYC7" s="385"/>
      <c r="AYD7" s="385"/>
      <c r="AYE7" s="385"/>
      <c r="AYF7" s="385"/>
      <c r="AYG7" s="385"/>
      <c r="AYH7" s="385"/>
      <c r="AYI7" s="385"/>
      <c r="AYJ7" s="385"/>
      <c r="AYK7" s="385"/>
      <c r="AYL7" s="385"/>
      <c r="AYM7" s="385"/>
      <c r="AYN7" s="385"/>
      <c r="AYO7" s="385"/>
      <c r="AYP7" s="385"/>
      <c r="AYQ7" s="385"/>
      <c r="AYR7" s="385"/>
      <c r="AYS7" s="385"/>
      <c r="AYT7" s="385"/>
      <c r="AYU7" s="385"/>
      <c r="AYV7" s="385"/>
      <c r="AYW7" s="385"/>
      <c r="AYX7" s="385"/>
      <c r="AYY7" s="385"/>
      <c r="AYZ7" s="385"/>
      <c r="AZA7" s="385"/>
      <c r="AZB7" s="385"/>
      <c r="AZC7" s="385"/>
      <c r="AZD7" s="385"/>
      <c r="AZE7" s="385"/>
      <c r="AZF7" s="385"/>
      <c r="AZG7" s="385"/>
      <c r="AZH7" s="385"/>
      <c r="AZI7" s="385"/>
      <c r="AZJ7" s="385"/>
      <c r="AZK7" s="385"/>
      <c r="AZL7" s="385"/>
      <c r="AZM7" s="385"/>
      <c r="AZN7" s="385"/>
      <c r="AZO7" s="385"/>
      <c r="AZP7" s="385"/>
      <c r="AZQ7" s="385"/>
      <c r="AZR7" s="385"/>
      <c r="AZS7" s="385"/>
      <c r="AZT7" s="385"/>
      <c r="AZU7" s="385"/>
      <c r="AZV7" s="385"/>
      <c r="AZW7" s="385"/>
      <c r="AZX7" s="385"/>
      <c r="AZY7" s="385"/>
      <c r="AZZ7" s="385"/>
      <c r="BAA7" s="385"/>
      <c r="BAB7" s="385"/>
      <c r="BAC7" s="385"/>
      <c r="BAD7" s="385"/>
      <c r="BAE7" s="385"/>
      <c r="BAF7" s="385"/>
      <c r="BAG7" s="385"/>
      <c r="BAH7" s="385"/>
      <c r="BAI7" s="385"/>
      <c r="BAJ7" s="385"/>
      <c r="BAK7" s="385"/>
      <c r="BAL7" s="385"/>
      <c r="BAM7" s="385"/>
      <c r="BAN7" s="385"/>
      <c r="BAO7" s="385"/>
      <c r="BAP7" s="385"/>
      <c r="BAQ7" s="385"/>
      <c r="BAR7" s="385"/>
      <c r="BAS7" s="385"/>
      <c r="BAT7" s="385"/>
      <c r="BAU7" s="385"/>
      <c r="BAV7" s="385"/>
      <c r="BAW7" s="385"/>
      <c r="BAX7" s="385"/>
      <c r="BAY7" s="385"/>
      <c r="BAZ7" s="385"/>
      <c r="BBA7" s="385"/>
      <c r="BBB7" s="385"/>
      <c r="BBC7" s="385"/>
      <c r="BBD7" s="385"/>
      <c r="BBE7" s="385"/>
      <c r="BBF7" s="385"/>
      <c r="BBG7" s="385"/>
      <c r="BBH7" s="385"/>
      <c r="BBI7" s="385"/>
      <c r="BBJ7" s="385"/>
      <c r="BBK7" s="385"/>
      <c r="BBL7" s="385"/>
      <c r="BBM7" s="385"/>
      <c r="BBN7" s="385"/>
      <c r="BBO7" s="385"/>
      <c r="BBP7" s="385"/>
      <c r="BBQ7" s="385"/>
      <c r="BBR7" s="385"/>
      <c r="BBS7" s="385"/>
      <c r="BBT7" s="385"/>
      <c r="BBU7" s="385"/>
      <c r="BBV7" s="385"/>
      <c r="BBW7" s="385"/>
      <c r="BBX7" s="385"/>
      <c r="BBY7" s="385"/>
      <c r="BBZ7" s="385"/>
      <c r="BCA7" s="385"/>
      <c r="BCB7" s="385"/>
      <c r="BCC7" s="385"/>
      <c r="BCD7" s="385"/>
      <c r="BCE7" s="385"/>
      <c r="BCF7" s="385"/>
      <c r="BCG7" s="385"/>
      <c r="BCH7" s="385"/>
      <c r="BCI7" s="385"/>
      <c r="BCJ7" s="385"/>
      <c r="BCK7" s="385"/>
      <c r="BCL7" s="385"/>
      <c r="BCM7" s="385"/>
      <c r="BCN7" s="385"/>
      <c r="BCO7" s="385"/>
      <c r="BCP7" s="385"/>
      <c r="BCQ7" s="385"/>
      <c r="BCR7" s="385"/>
      <c r="BCS7" s="385"/>
      <c r="BCT7" s="385"/>
      <c r="BCU7" s="385"/>
      <c r="BCV7" s="385"/>
      <c r="BCW7" s="385"/>
      <c r="BCX7" s="385"/>
      <c r="BCY7" s="385"/>
      <c r="BCZ7" s="385"/>
      <c r="BDA7" s="385"/>
      <c r="BDB7" s="385"/>
      <c r="BDC7" s="385"/>
      <c r="BDD7" s="385"/>
      <c r="BDE7" s="385"/>
      <c r="BDF7" s="385"/>
      <c r="BDG7" s="385"/>
      <c r="BDH7" s="385"/>
      <c r="BDI7" s="385"/>
      <c r="BDJ7" s="385"/>
      <c r="BDK7" s="385"/>
      <c r="BDL7" s="385"/>
      <c r="BDM7" s="385"/>
      <c r="BDN7" s="385"/>
      <c r="BDO7" s="385"/>
      <c r="BDP7" s="385"/>
      <c r="BDQ7" s="385"/>
      <c r="BDR7" s="385"/>
      <c r="BDS7" s="385"/>
      <c r="BDT7" s="385"/>
      <c r="BDU7" s="385"/>
      <c r="BDV7" s="385"/>
      <c r="BDW7" s="385"/>
      <c r="BDX7" s="385"/>
      <c r="BDY7" s="385"/>
      <c r="BDZ7" s="385"/>
      <c r="BEA7" s="385"/>
      <c r="BEB7" s="385"/>
      <c r="BEC7" s="385"/>
      <c r="BED7" s="385"/>
      <c r="BEE7" s="385"/>
      <c r="BEF7" s="385"/>
      <c r="BEG7" s="385"/>
      <c r="BEH7" s="385"/>
      <c r="BEI7" s="385"/>
      <c r="BEJ7" s="385"/>
      <c r="BEK7" s="385"/>
      <c r="BEL7" s="385"/>
      <c r="BEM7" s="385"/>
      <c r="BEN7" s="385"/>
      <c r="BEO7" s="385"/>
      <c r="BEP7" s="385"/>
      <c r="BEQ7" s="385"/>
      <c r="BER7" s="385"/>
      <c r="BES7" s="385"/>
      <c r="BET7" s="385"/>
      <c r="BEU7" s="385"/>
      <c r="BEV7" s="385"/>
      <c r="BEW7" s="385"/>
      <c r="BEX7" s="385"/>
      <c r="BEY7" s="385"/>
      <c r="BEZ7" s="385"/>
      <c r="BFA7" s="385"/>
      <c r="BFB7" s="385"/>
      <c r="BFC7" s="385"/>
      <c r="BFD7" s="385"/>
      <c r="BFE7" s="385"/>
      <c r="BFF7" s="385"/>
      <c r="BFG7" s="385"/>
      <c r="BFH7" s="385"/>
      <c r="BFI7" s="385"/>
      <c r="BFJ7" s="385"/>
      <c r="BFK7" s="385"/>
      <c r="BFL7" s="385"/>
      <c r="BFM7" s="385"/>
      <c r="BFN7" s="385"/>
      <c r="BFO7" s="385"/>
      <c r="BFP7" s="385"/>
      <c r="BFQ7" s="385"/>
      <c r="BFR7" s="385"/>
      <c r="BFS7" s="385"/>
      <c r="BFT7" s="385"/>
      <c r="BFU7" s="385"/>
      <c r="BFV7" s="385"/>
      <c r="BFW7" s="385"/>
      <c r="BFX7" s="385"/>
      <c r="BFY7" s="385"/>
      <c r="BFZ7" s="385"/>
      <c r="BGA7" s="385"/>
      <c r="BGB7" s="385"/>
      <c r="BGC7" s="385"/>
      <c r="BGD7" s="385"/>
      <c r="BGE7" s="385"/>
      <c r="BGF7" s="385"/>
      <c r="BGG7" s="385"/>
      <c r="BGH7" s="385"/>
      <c r="BGI7" s="385"/>
      <c r="BGJ7" s="385"/>
      <c r="BGK7" s="385"/>
      <c r="BGL7" s="385"/>
      <c r="BGM7" s="385"/>
      <c r="BGN7" s="385"/>
      <c r="BGO7" s="385"/>
      <c r="BGP7" s="385"/>
      <c r="BGQ7" s="385"/>
      <c r="BGR7" s="385"/>
      <c r="BGS7" s="385"/>
      <c r="BGT7" s="385"/>
      <c r="BGU7" s="385"/>
      <c r="BGV7" s="385"/>
      <c r="BGW7" s="385"/>
      <c r="BGX7" s="385"/>
      <c r="BGY7" s="385"/>
      <c r="BGZ7" s="385"/>
      <c r="BHA7" s="385"/>
      <c r="BHB7" s="385"/>
      <c r="BHC7" s="385"/>
      <c r="BHD7" s="385"/>
      <c r="BHE7" s="385"/>
      <c r="BHF7" s="385"/>
      <c r="BHG7" s="385"/>
      <c r="BHH7" s="385"/>
      <c r="BHI7" s="385"/>
      <c r="BHJ7" s="385"/>
      <c r="BHK7" s="385"/>
      <c r="BHL7" s="385"/>
      <c r="BHM7" s="385"/>
      <c r="BHN7" s="385"/>
      <c r="BHO7" s="385"/>
      <c r="BHP7" s="385"/>
      <c r="BHQ7" s="385"/>
      <c r="BHR7" s="385"/>
      <c r="BHS7" s="385"/>
      <c r="BHT7" s="385"/>
      <c r="BHU7" s="385"/>
      <c r="BHV7" s="385"/>
      <c r="BHW7" s="385"/>
      <c r="BHX7" s="385"/>
      <c r="BHY7" s="385"/>
      <c r="BHZ7" s="385"/>
      <c r="BIA7" s="385"/>
      <c r="BIB7" s="385"/>
      <c r="BIC7" s="385"/>
      <c r="BID7" s="385"/>
      <c r="BIE7" s="385"/>
      <c r="BIF7" s="385"/>
      <c r="BIG7" s="385"/>
      <c r="BIH7" s="385"/>
      <c r="BII7" s="385"/>
      <c r="BIJ7" s="385"/>
      <c r="BIK7" s="385"/>
      <c r="BIL7" s="385"/>
      <c r="BIM7" s="385"/>
      <c r="BIN7" s="385"/>
      <c r="BIO7" s="385"/>
      <c r="BIP7" s="385"/>
      <c r="BIQ7" s="385"/>
      <c r="BIR7" s="385"/>
      <c r="BIS7" s="385"/>
      <c r="BIT7" s="385"/>
      <c r="BIU7" s="385"/>
      <c r="BIV7" s="385"/>
      <c r="BIW7" s="385"/>
      <c r="BIX7" s="385"/>
      <c r="BIY7" s="385"/>
      <c r="BIZ7" s="385"/>
      <c r="BJA7" s="385"/>
      <c r="BJB7" s="385"/>
      <c r="BJC7" s="385"/>
      <c r="BJD7" s="385"/>
      <c r="BJE7" s="385"/>
      <c r="BJF7" s="385"/>
      <c r="BJG7" s="385"/>
      <c r="BJH7" s="385"/>
      <c r="BJI7" s="385"/>
      <c r="BJJ7" s="385"/>
      <c r="BJK7" s="385"/>
      <c r="BJL7" s="385"/>
      <c r="BJM7" s="385"/>
      <c r="BJN7" s="385"/>
      <c r="BJO7" s="385"/>
      <c r="BJP7" s="385"/>
      <c r="BJQ7" s="385"/>
      <c r="BJR7" s="385"/>
      <c r="BJS7" s="385"/>
      <c r="BJT7" s="385"/>
      <c r="BJU7" s="385"/>
      <c r="BJV7" s="385"/>
      <c r="BJW7" s="385"/>
      <c r="BJX7" s="385"/>
      <c r="BJY7" s="385"/>
      <c r="BJZ7" s="385"/>
      <c r="BKA7" s="385"/>
      <c r="BKB7" s="385"/>
      <c r="BKC7" s="385"/>
      <c r="BKD7" s="385"/>
      <c r="BKE7" s="385"/>
      <c r="BKF7" s="385"/>
      <c r="BKG7" s="385"/>
      <c r="BKH7" s="385"/>
      <c r="BKI7" s="385"/>
      <c r="BKJ7" s="385"/>
      <c r="BKK7" s="385"/>
      <c r="BKL7" s="385"/>
      <c r="BKM7" s="385"/>
      <c r="BKN7" s="385"/>
      <c r="BKO7" s="385"/>
      <c r="BKP7" s="385"/>
      <c r="BKQ7" s="385"/>
      <c r="BKR7" s="385"/>
      <c r="BKS7" s="385"/>
      <c r="BKT7" s="385"/>
      <c r="BKU7" s="385"/>
      <c r="BKV7" s="385"/>
      <c r="BKW7" s="385"/>
      <c r="BKX7" s="385"/>
      <c r="BKY7" s="385"/>
      <c r="BKZ7" s="385"/>
      <c r="BLA7" s="385"/>
      <c r="BLB7" s="385"/>
      <c r="BLC7" s="385"/>
      <c r="BLD7" s="385"/>
      <c r="BLE7" s="385"/>
      <c r="BLF7" s="385"/>
      <c r="BLG7" s="385"/>
      <c r="BLH7" s="385"/>
      <c r="BLI7" s="385"/>
      <c r="BLJ7" s="385"/>
      <c r="BLK7" s="385"/>
      <c r="BLL7" s="385"/>
      <c r="BLM7" s="385"/>
      <c r="BLN7" s="385"/>
      <c r="BLO7" s="385"/>
      <c r="BLP7" s="385"/>
      <c r="BLQ7" s="385"/>
      <c r="BLR7" s="385"/>
      <c r="BLS7" s="385"/>
      <c r="BLT7" s="385"/>
      <c r="BLU7" s="385"/>
      <c r="BLV7" s="385"/>
      <c r="BLW7" s="385"/>
      <c r="BLX7" s="385"/>
      <c r="BLY7" s="385"/>
      <c r="BLZ7" s="385"/>
      <c r="BMA7" s="385"/>
      <c r="BMB7" s="385"/>
      <c r="BMC7" s="385"/>
      <c r="BMD7" s="385"/>
      <c r="BME7" s="385"/>
      <c r="BMF7" s="385"/>
      <c r="BMG7" s="385"/>
      <c r="BMH7" s="385"/>
      <c r="BMI7" s="385"/>
      <c r="BMJ7" s="385"/>
      <c r="BMK7" s="385"/>
      <c r="BML7" s="385"/>
      <c r="BMM7" s="385"/>
      <c r="BMN7" s="385"/>
      <c r="BMO7" s="385"/>
      <c r="BMP7" s="385"/>
      <c r="BMQ7" s="385"/>
      <c r="BMR7" s="385"/>
      <c r="BMS7" s="385"/>
      <c r="BMT7" s="385"/>
      <c r="BMU7" s="385"/>
      <c r="BMV7" s="385"/>
      <c r="BMW7" s="385"/>
      <c r="BMX7" s="385"/>
      <c r="BMY7" s="385"/>
      <c r="BMZ7" s="385"/>
      <c r="BNA7" s="385"/>
      <c r="BNB7" s="385"/>
      <c r="BNC7" s="385"/>
      <c r="BND7" s="385"/>
      <c r="BNE7" s="385"/>
      <c r="BNF7" s="385"/>
      <c r="BNG7" s="385"/>
      <c r="BNH7" s="385"/>
      <c r="BNI7" s="385"/>
      <c r="BNJ7" s="385"/>
      <c r="BNK7" s="385"/>
      <c r="BNL7" s="385"/>
      <c r="BNM7" s="385"/>
      <c r="BNN7" s="385"/>
      <c r="BNO7" s="385"/>
      <c r="BNP7" s="385"/>
      <c r="BNQ7" s="385"/>
      <c r="BNR7" s="385"/>
      <c r="BNS7" s="385"/>
      <c r="BNT7" s="385"/>
      <c r="BNU7" s="385"/>
      <c r="BNV7" s="385"/>
      <c r="BNW7" s="385"/>
      <c r="BNX7" s="385"/>
      <c r="BNY7" s="385"/>
      <c r="BNZ7" s="385"/>
      <c r="BOA7" s="385"/>
      <c r="BOB7" s="385"/>
      <c r="BOC7" s="385"/>
      <c r="BOD7" s="385"/>
      <c r="BOE7" s="385"/>
      <c r="BOF7" s="385"/>
      <c r="BOG7" s="385"/>
      <c r="BOH7" s="385"/>
      <c r="BOI7" s="385"/>
      <c r="BOJ7" s="385"/>
      <c r="BOK7" s="385"/>
      <c r="BOL7" s="385"/>
      <c r="BOM7" s="385"/>
      <c r="BON7" s="385"/>
      <c r="BOO7" s="385"/>
      <c r="BOP7" s="385"/>
      <c r="BOQ7" s="385"/>
      <c r="BOR7" s="385"/>
      <c r="BOS7" s="385"/>
      <c r="BOT7" s="385"/>
      <c r="BOU7" s="385"/>
      <c r="BOV7" s="385"/>
      <c r="BOW7" s="385"/>
      <c r="BOX7" s="385"/>
      <c r="BOY7" s="385"/>
      <c r="BOZ7" s="385"/>
      <c r="BPA7" s="385"/>
      <c r="BPB7" s="385"/>
      <c r="BPC7" s="385"/>
      <c r="BPD7" s="385"/>
      <c r="BPE7" s="385"/>
      <c r="BPF7" s="385"/>
      <c r="BPG7" s="385"/>
      <c r="BPH7" s="385"/>
      <c r="BPI7" s="385"/>
      <c r="BPJ7" s="385"/>
      <c r="BPK7" s="385"/>
      <c r="BPL7" s="385"/>
      <c r="BPM7" s="385"/>
      <c r="BPN7" s="385"/>
      <c r="BPO7" s="385"/>
      <c r="BPP7" s="385"/>
      <c r="BPQ7" s="385"/>
      <c r="BPR7" s="385"/>
      <c r="BPS7" s="385"/>
      <c r="BPT7" s="385"/>
      <c r="BPU7" s="385"/>
      <c r="BPV7" s="385"/>
      <c r="BPW7" s="385"/>
      <c r="BPX7" s="385"/>
      <c r="BPY7" s="385"/>
      <c r="BPZ7" s="385"/>
      <c r="BQA7" s="385"/>
      <c r="BQB7" s="385"/>
      <c r="BQC7" s="385"/>
      <c r="BQD7" s="385"/>
      <c r="BQE7" s="385"/>
      <c r="BQF7" s="385"/>
      <c r="BQG7" s="385"/>
      <c r="BQH7" s="385"/>
      <c r="BQI7" s="385"/>
      <c r="BQJ7" s="385"/>
      <c r="BQK7" s="385"/>
      <c r="BQL7" s="385"/>
      <c r="BQM7" s="385"/>
      <c r="BQN7" s="385"/>
      <c r="BQO7" s="385"/>
      <c r="BQP7" s="385"/>
      <c r="BQQ7" s="385"/>
      <c r="BQR7" s="385"/>
      <c r="BQS7" s="385"/>
      <c r="BQT7" s="385"/>
      <c r="BQU7" s="385"/>
      <c r="BQV7" s="385"/>
      <c r="BQW7" s="385"/>
      <c r="BQX7" s="385"/>
      <c r="BQY7" s="385"/>
      <c r="BQZ7" s="385"/>
      <c r="BRA7" s="385"/>
      <c r="BRB7" s="385"/>
      <c r="BRC7" s="385"/>
      <c r="BRD7" s="385"/>
      <c r="BRE7" s="385"/>
      <c r="BRF7" s="385"/>
      <c r="BRG7" s="385"/>
      <c r="BRH7" s="385"/>
      <c r="BRI7" s="385"/>
      <c r="BRJ7" s="385"/>
      <c r="BRK7" s="385"/>
      <c r="BRL7" s="385"/>
      <c r="BRM7" s="385"/>
      <c r="BRN7" s="385"/>
      <c r="BRO7" s="385"/>
      <c r="BRP7" s="385"/>
      <c r="BRQ7" s="385"/>
      <c r="BRR7" s="385"/>
      <c r="BRS7" s="385"/>
      <c r="BRT7" s="385"/>
      <c r="BRU7" s="385"/>
      <c r="BRV7" s="385"/>
      <c r="BRW7" s="385"/>
      <c r="BRX7" s="385"/>
      <c r="BRY7" s="385"/>
      <c r="BRZ7" s="385"/>
      <c r="BSA7" s="385"/>
      <c r="BSB7" s="385"/>
      <c r="BSC7" s="385"/>
      <c r="BSD7" s="385"/>
      <c r="BSE7" s="385"/>
      <c r="BSF7" s="385"/>
      <c r="BSG7" s="385"/>
      <c r="BSH7" s="385"/>
      <c r="BSI7" s="385"/>
      <c r="BSJ7" s="385"/>
      <c r="BSK7" s="385"/>
      <c r="BSL7" s="385"/>
      <c r="BSM7" s="385"/>
      <c r="BSN7" s="385"/>
      <c r="BSO7" s="385"/>
      <c r="BSP7" s="385"/>
      <c r="BSQ7" s="385"/>
      <c r="BSR7" s="385"/>
      <c r="BSS7" s="385"/>
      <c r="BST7" s="385"/>
      <c r="BSU7" s="385"/>
      <c r="BSV7" s="385"/>
      <c r="BSW7" s="385"/>
      <c r="BSX7" s="385"/>
      <c r="BSY7" s="385"/>
      <c r="BSZ7" s="385"/>
      <c r="BTA7" s="385"/>
      <c r="BTB7" s="385"/>
      <c r="BTC7" s="385"/>
      <c r="BTD7" s="385"/>
      <c r="BTE7" s="385"/>
      <c r="BTF7" s="385"/>
      <c r="BTG7" s="385"/>
      <c r="BTH7" s="385"/>
      <c r="BTI7" s="385"/>
      <c r="BTJ7" s="385"/>
      <c r="BTK7" s="385"/>
      <c r="BTL7" s="385"/>
      <c r="BTM7" s="385"/>
      <c r="BTN7" s="385"/>
      <c r="BTO7" s="385"/>
      <c r="BTP7" s="385"/>
      <c r="BTQ7" s="385"/>
      <c r="BTR7" s="385"/>
      <c r="BTS7" s="385"/>
      <c r="BTT7" s="385"/>
      <c r="BTU7" s="385"/>
      <c r="BTV7" s="385"/>
      <c r="BTW7" s="385"/>
      <c r="BTX7" s="385"/>
      <c r="BTY7" s="385"/>
      <c r="BTZ7" s="385"/>
      <c r="BUA7" s="385"/>
      <c r="BUB7" s="385"/>
      <c r="BUC7" s="385"/>
      <c r="BUD7" s="385"/>
      <c r="BUE7" s="385"/>
      <c r="BUF7" s="385"/>
      <c r="BUG7" s="385"/>
      <c r="BUH7" s="385"/>
      <c r="BUI7" s="385"/>
      <c r="BUJ7" s="385"/>
      <c r="BUK7" s="385"/>
      <c r="BUL7" s="385"/>
      <c r="BUM7" s="385"/>
      <c r="BUN7" s="385"/>
      <c r="BUO7" s="385"/>
      <c r="BUP7" s="385"/>
      <c r="BUQ7" s="385"/>
      <c r="BUR7" s="385"/>
      <c r="BUS7" s="385"/>
      <c r="BUT7" s="385"/>
      <c r="BUU7" s="385"/>
      <c r="BUV7" s="385"/>
      <c r="BUW7" s="385"/>
      <c r="BUX7" s="385"/>
      <c r="BUY7" s="385"/>
      <c r="BUZ7" s="385"/>
      <c r="BVA7" s="385"/>
      <c r="BVB7" s="385"/>
      <c r="BVC7" s="385"/>
      <c r="BVD7" s="385"/>
      <c r="BVE7" s="385"/>
      <c r="BVF7" s="385"/>
      <c r="BVG7" s="385"/>
      <c r="BVH7" s="385"/>
      <c r="BVI7" s="385"/>
      <c r="BVJ7" s="385"/>
      <c r="BVK7" s="385"/>
      <c r="BVL7" s="385"/>
      <c r="BVM7" s="385"/>
      <c r="BVN7" s="385"/>
      <c r="BVO7" s="385"/>
      <c r="BVP7" s="385"/>
      <c r="BVQ7" s="385"/>
      <c r="BVR7" s="385"/>
      <c r="BVS7" s="385"/>
      <c r="BVT7" s="385"/>
      <c r="BVU7" s="385"/>
      <c r="BVV7" s="385"/>
      <c r="BVW7" s="385"/>
      <c r="BVX7" s="385"/>
      <c r="BVY7" s="385"/>
      <c r="BVZ7" s="385"/>
      <c r="BWA7" s="385"/>
      <c r="BWB7" s="385"/>
      <c r="BWC7" s="385"/>
      <c r="BWD7" s="385"/>
      <c r="BWE7" s="385"/>
      <c r="BWF7" s="385"/>
      <c r="BWG7" s="385"/>
      <c r="BWH7" s="385"/>
      <c r="BWI7" s="385"/>
      <c r="BWJ7" s="385"/>
      <c r="BWK7" s="385"/>
      <c r="BWL7" s="385"/>
      <c r="BWM7" s="385"/>
      <c r="BWN7" s="385"/>
      <c r="BWO7" s="385"/>
      <c r="BWP7" s="385"/>
      <c r="BWQ7" s="385"/>
      <c r="BWR7" s="385"/>
      <c r="BWS7" s="385"/>
      <c r="BWT7" s="385"/>
      <c r="BWU7" s="385"/>
      <c r="BWV7" s="385"/>
      <c r="BWW7" s="385"/>
      <c r="BWX7" s="385"/>
      <c r="BWY7" s="385"/>
      <c r="BWZ7" s="385"/>
      <c r="BXA7" s="385"/>
      <c r="BXB7" s="385"/>
      <c r="BXC7" s="385"/>
      <c r="BXD7" s="385"/>
      <c r="BXE7" s="385"/>
      <c r="BXF7" s="385"/>
      <c r="BXG7" s="385"/>
      <c r="BXH7" s="385"/>
      <c r="BXI7" s="385"/>
      <c r="BXJ7" s="385"/>
      <c r="BXK7" s="385"/>
      <c r="BXL7" s="385"/>
      <c r="BXM7" s="385"/>
      <c r="BXN7" s="385"/>
      <c r="BXO7" s="385"/>
      <c r="BXP7" s="385"/>
      <c r="BXQ7" s="385"/>
      <c r="BXR7" s="385"/>
      <c r="BXS7" s="385"/>
      <c r="BXT7" s="385"/>
      <c r="BXU7" s="385"/>
      <c r="BXV7" s="385"/>
      <c r="BXW7" s="385"/>
      <c r="BXX7" s="385"/>
      <c r="BXY7" s="385"/>
      <c r="BXZ7" s="385"/>
      <c r="BYA7" s="385"/>
      <c r="BYB7" s="385"/>
      <c r="BYC7" s="385"/>
      <c r="BYD7" s="385"/>
      <c r="BYE7" s="385"/>
      <c r="BYF7" s="385"/>
      <c r="BYG7" s="385"/>
      <c r="BYH7" s="385"/>
      <c r="BYI7" s="385"/>
      <c r="BYJ7" s="385"/>
      <c r="BYK7" s="385"/>
      <c r="BYL7" s="385"/>
      <c r="BYM7" s="385"/>
      <c r="BYN7" s="385"/>
      <c r="BYO7" s="385"/>
      <c r="BYP7" s="385"/>
      <c r="BYQ7" s="385"/>
      <c r="BYR7" s="385"/>
      <c r="BYS7" s="385"/>
      <c r="BYT7" s="385"/>
      <c r="BYU7" s="385"/>
      <c r="BYV7" s="385"/>
      <c r="BYW7" s="385"/>
      <c r="BYX7" s="385"/>
      <c r="BYY7" s="385"/>
      <c r="BYZ7" s="385"/>
      <c r="BZA7" s="385"/>
      <c r="BZB7" s="385"/>
      <c r="BZC7" s="385"/>
      <c r="BZD7" s="385"/>
      <c r="BZE7" s="385"/>
      <c r="BZF7" s="385"/>
      <c r="BZG7" s="385"/>
      <c r="BZH7" s="385"/>
      <c r="BZI7" s="385"/>
      <c r="BZJ7" s="385"/>
      <c r="BZK7" s="385"/>
      <c r="BZL7" s="385"/>
      <c r="BZM7" s="385"/>
      <c r="BZN7" s="385"/>
      <c r="BZO7" s="385"/>
      <c r="BZP7" s="385"/>
      <c r="BZQ7" s="385"/>
      <c r="BZR7" s="385"/>
      <c r="BZS7" s="385"/>
      <c r="BZT7" s="385"/>
      <c r="BZU7" s="385"/>
      <c r="BZV7" s="385"/>
      <c r="BZW7" s="385"/>
      <c r="BZX7" s="385"/>
      <c r="BZY7" s="385"/>
      <c r="BZZ7" s="385"/>
      <c r="CAA7" s="385"/>
      <c r="CAB7" s="385"/>
      <c r="CAC7" s="385"/>
      <c r="CAD7" s="385"/>
      <c r="CAE7" s="385"/>
      <c r="CAF7" s="385"/>
      <c r="CAG7" s="385"/>
      <c r="CAH7" s="385"/>
      <c r="CAI7" s="385"/>
      <c r="CAJ7" s="385"/>
      <c r="CAK7" s="385"/>
      <c r="CAL7" s="385"/>
      <c r="CAM7" s="385"/>
      <c r="CAN7" s="385"/>
      <c r="CAO7" s="385"/>
      <c r="CAP7" s="385"/>
      <c r="CAQ7" s="385"/>
      <c r="CAR7" s="385"/>
      <c r="CAS7" s="385"/>
      <c r="CAT7" s="385"/>
      <c r="CAU7" s="385"/>
      <c r="CAV7" s="385"/>
      <c r="CAW7" s="385"/>
      <c r="CAX7" s="385"/>
      <c r="CAY7" s="385"/>
      <c r="CAZ7" s="385"/>
      <c r="CBA7" s="385"/>
      <c r="CBB7" s="385"/>
      <c r="CBC7" s="385"/>
      <c r="CBD7" s="385"/>
      <c r="CBE7" s="385"/>
      <c r="CBF7" s="385"/>
      <c r="CBG7" s="385"/>
      <c r="CBH7" s="385"/>
      <c r="CBI7" s="385"/>
      <c r="CBJ7" s="385"/>
      <c r="CBK7" s="385"/>
      <c r="CBL7" s="385"/>
      <c r="CBM7" s="385"/>
      <c r="CBN7" s="385"/>
      <c r="CBO7" s="385"/>
      <c r="CBP7" s="385"/>
      <c r="CBQ7" s="385"/>
      <c r="CBR7" s="385"/>
      <c r="CBS7" s="385"/>
      <c r="CBT7" s="385"/>
      <c r="CBU7" s="385"/>
      <c r="CBV7" s="385"/>
      <c r="CBW7" s="385"/>
      <c r="CBX7" s="385"/>
      <c r="CBY7" s="385"/>
      <c r="CBZ7" s="385"/>
      <c r="CCA7" s="385"/>
      <c r="CCB7" s="385"/>
      <c r="CCC7" s="385"/>
      <c r="CCD7" s="385"/>
      <c r="CCE7" s="385"/>
      <c r="CCF7" s="385"/>
      <c r="CCG7" s="385"/>
      <c r="CCH7" s="385"/>
      <c r="CCI7" s="385"/>
      <c r="CCJ7" s="385"/>
      <c r="CCK7" s="385"/>
      <c r="CCL7" s="385"/>
      <c r="CCM7" s="385"/>
      <c r="CCN7" s="385"/>
      <c r="CCO7" s="385"/>
      <c r="CCP7" s="385"/>
      <c r="CCQ7" s="385"/>
      <c r="CCR7" s="385"/>
      <c r="CCS7" s="385"/>
      <c r="CCT7" s="385"/>
      <c r="CCU7" s="385"/>
      <c r="CCV7" s="385"/>
      <c r="CCW7" s="385"/>
      <c r="CCX7" s="385"/>
      <c r="CCY7" s="385"/>
      <c r="CCZ7" s="385"/>
      <c r="CDA7" s="385"/>
      <c r="CDB7" s="385"/>
      <c r="CDC7" s="385"/>
      <c r="CDD7" s="385"/>
      <c r="CDE7" s="385"/>
      <c r="CDF7" s="385"/>
      <c r="CDG7" s="385"/>
      <c r="CDH7" s="385"/>
      <c r="CDI7" s="385"/>
      <c r="CDJ7" s="385"/>
      <c r="CDK7" s="385"/>
      <c r="CDL7" s="385"/>
      <c r="CDM7" s="385"/>
      <c r="CDN7" s="385"/>
      <c r="CDO7" s="385"/>
      <c r="CDP7" s="385"/>
      <c r="CDQ7" s="385"/>
      <c r="CDR7" s="385"/>
      <c r="CDS7" s="385"/>
      <c r="CDT7" s="385"/>
      <c r="CDU7" s="385"/>
      <c r="CDV7" s="385"/>
      <c r="CDW7" s="385"/>
      <c r="CDX7" s="385"/>
      <c r="CDY7" s="385"/>
      <c r="CDZ7" s="385"/>
      <c r="CEA7" s="385"/>
      <c r="CEB7" s="385"/>
      <c r="CEC7" s="385"/>
      <c r="CED7" s="385"/>
      <c r="CEE7" s="385"/>
      <c r="CEF7" s="385"/>
      <c r="CEG7" s="385"/>
      <c r="CEH7" s="385"/>
      <c r="CEI7" s="385"/>
      <c r="CEJ7" s="385"/>
      <c r="CEK7" s="385"/>
      <c r="CEL7" s="385"/>
      <c r="CEM7" s="385"/>
      <c r="CEN7" s="385"/>
      <c r="CEO7" s="385"/>
      <c r="CEP7" s="385"/>
      <c r="CEQ7" s="385"/>
      <c r="CER7" s="385"/>
      <c r="CES7" s="385"/>
      <c r="CET7" s="385"/>
      <c r="CEU7" s="385"/>
      <c r="CEV7" s="385"/>
      <c r="CEW7" s="385"/>
      <c r="CEX7" s="385"/>
      <c r="CEY7" s="385"/>
      <c r="CEZ7" s="385"/>
      <c r="CFA7" s="385"/>
      <c r="CFB7" s="385"/>
      <c r="CFC7" s="385"/>
      <c r="CFD7" s="385"/>
      <c r="CFE7" s="385"/>
      <c r="CFF7" s="385"/>
      <c r="CFG7" s="385"/>
      <c r="CFH7" s="385"/>
      <c r="CFI7" s="385"/>
      <c r="CFJ7" s="385"/>
      <c r="CFK7" s="385"/>
      <c r="CFL7" s="385"/>
      <c r="CFM7" s="385"/>
      <c r="CFN7" s="385"/>
      <c r="CFO7" s="385"/>
      <c r="CFP7" s="385"/>
      <c r="CFQ7" s="385"/>
      <c r="CFR7" s="385"/>
      <c r="CFS7" s="385"/>
      <c r="CFT7" s="385"/>
      <c r="CFU7" s="385"/>
      <c r="CFV7" s="385"/>
      <c r="CFW7" s="385"/>
      <c r="CFX7" s="385"/>
      <c r="CFY7" s="385"/>
      <c r="CFZ7" s="385"/>
      <c r="CGA7" s="385"/>
      <c r="CGB7" s="385"/>
      <c r="CGC7" s="385"/>
      <c r="CGD7" s="385"/>
      <c r="CGE7" s="385"/>
      <c r="CGF7" s="385"/>
      <c r="CGG7" s="385"/>
      <c r="CGH7" s="385"/>
      <c r="CGI7" s="385"/>
      <c r="CGJ7" s="385"/>
      <c r="CGK7" s="385"/>
      <c r="CGL7" s="385"/>
      <c r="CGM7" s="385"/>
      <c r="CGN7" s="385"/>
      <c r="CGO7" s="385"/>
      <c r="CGP7" s="385"/>
      <c r="CGQ7" s="385"/>
      <c r="CGR7" s="385"/>
      <c r="CGS7" s="385"/>
      <c r="CGT7" s="385"/>
      <c r="CGU7" s="385"/>
      <c r="CGV7" s="385"/>
      <c r="CGW7" s="385"/>
      <c r="CGX7" s="385"/>
      <c r="CGY7" s="385"/>
      <c r="CGZ7" s="385"/>
      <c r="CHA7" s="385"/>
      <c r="CHB7" s="385"/>
      <c r="CHC7" s="385"/>
      <c r="CHD7" s="385"/>
      <c r="CHE7" s="385"/>
      <c r="CHF7" s="385"/>
      <c r="CHG7" s="385"/>
      <c r="CHH7" s="385"/>
      <c r="CHI7" s="385"/>
      <c r="CHJ7" s="385"/>
      <c r="CHK7" s="385"/>
      <c r="CHL7" s="385"/>
      <c r="CHM7" s="385"/>
      <c r="CHN7" s="385"/>
      <c r="CHO7" s="385"/>
      <c r="CHP7" s="385"/>
      <c r="CHQ7" s="385"/>
      <c r="CHR7" s="385"/>
      <c r="CHS7" s="385"/>
      <c r="CHT7" s="385"/>
      <c r="CHU7" s="385"/>
      <c r="CHV7" s="385"/>
      <c r="CHW7" s="385"/>
      <c r="CHX7" s="385"/>
      <c r="CHY7" s="385"/>
      <c r="CHZ7" s="385"/>
      <c r="CIA7" s="385"/>
      <c r="CIB7" s="385"/>
      <c r="CIC7" s="385"/>
      <c r="CID7" s="385"/>
      <c r="CIE7" s="385"/>
      <c r="CIF7" s="385"/>
      <c r="CIG7" s="385"/>
      <c r="CIH7" s="385"/>
      <c r="CII7" s="385"/>
      <c r="CIJ7" s="385"/>
      <c r="CIK7" s="385"/>
      <c r="CIL7" s="385"/>
      <c r="CIM7" s="385"/>
      <c r="CIN7" s="385"/>
      <c r="CIO7" s="385"/>
      <c r="CIP7" s="385"/>
      <c r="CIQ7" s="385"/>
      <c r="CIR7" s="385"/>
      <c r="CIS7" s="385"/>
      <c r="CIT7" s="385"/>
      <c r="CIU7" s="385"/>
      <c r="CIV7" s="385"/>
      <c r="CIW7" s="385"/>
      <c r="CIX7" s="385"/>
      <c r="CIY7" s="385"/>
      <c r="CIZ7" s="385"/>
      <c r="CJA7" s="385"/>
      <c r="CJB7" s="385"/>
      <c r="CJC7" s="385"/>
      <c r="CJD7" s="385"/>
      <c r="CJE7" s="385"/>
      <c r="CJF7" s="385"/>
      <c r="CJG7" s="385"/>
      <c r="CJH7" s="385"/>
      <c r="CJI7" s="385"/>
      <c r="CJJ7" s="385"/>
      <c r="CJK7" s="385"/>
      <c r="CJL7" s="385"/>
      <c r="CJM7" s="385"/>
      <c r="CJN7" s="385"/>
      <c r="CJO7" s="385"/>
      <c r="CJP7" s="385"/>
      <c r="CJQ7" s="385"/>
      <c r="CJR7" s="385"/>
      <c r="CJS7" s="385"/>
      <c r="CJT7" s="385"/>
      <c r="CJU7" s="385"/>
      <c r="CJV7" s="385"/>
      <c r="CJW7" s="385"/>
      <c r="CJX7" s="385"/>
      <c r="CJY7" s="385"/>
      <c r="CJZ7" s="385"/>
      <c r="CKA7" s="385"/>
      <c r="CKB7" s="385"/>
      <c r="CKC7" s="385"/>
      <c r="CKD7" s="385"/>
      <c r="CKE7" s="385"/>
      <c r="CKF7" s="385"/>
      <c r="CKG7" s="385"/>
      <c r="CKH7" s="385"/>
      <c r="CKI7" s="385"/>
      <c r="CKJ7" s="385"/>
      <c r="CKK7" s="385"/>
      <c r="CKL7" s="385"/>
      <c r="CKM7" s="385"/>
      <c r="CKN7" s="385"/>
      <c r="CKO7" s="385"/>
      <c r="CKP7" s="385"/>
      <c r="CKQ7" s="385"/>
      <c r="CKR7" s="385"/>
      <c r="CKS7" s="385"/>
      <c r="CKT7" s="385"/>
      <c r="CKU7" s="385"/>
      <c r="CKV7" s="385"/>
      <c r="CKW7" s="385"/>
      <c r="CKX7" s="385"/>
      <c r="CKY7" s="385"/>
      <c r="CKZ7" s="385"/>
      <c r="CLA7" s="385"/>
      <c r="CLB7" s="385"/>
      <c r="CLC7" s="385"/>
      <c r="CLD7" s="385"/>
      <c r="CLE7" s="385"/>
      <c r="CLF7" s="385"/>
      <c r="CLG7" s="385"/>
      <c r="CLH7" s="385"/>
      <c r="CLI7" s="385"/>
      <c r="CLJ7" s="385"/>
      <c r="CLK7" s="385"/>
      <c r="CLL7" s="385"/>
      <c r="CLM7" s="385"/>
      <c r="CLN7" s="385"/>
      <c r="CLO7" s="385"/>
      <c r="CLP7" s="385"/>
      <c r="CLQ7" s="385"/>
      <c r="CLR7" s="385"/>
      <c r="CLS7" s="385"/>
      <c r="CLT7" s="385"/>
      <c r="CLU7" s="385"/>
      <c r="CLV7" s="385"/>
      <c r="CLW7" s="385"/>
      <c r="CLX7" s="385"/>
      <c r="CLY7" s="385"/>
      <c r="CLZ7" s="385"/>
      <c r="CMA7" s="385"/>
      <c r="CMB7" s="385"/>
      <c r="CMC7" s="385"/>
      <c r="CMD7" s="385"/>
      <c r="CME7" s="385"/>
      <c r="CMF7" s="385"/>
      <c r="CMG7" s="385"/>
      <c r="CMH7" s="385"/>
      <c r="CMI7" s="385"/>
      <c r="CMJ7" s="385"/>
      <c r="CMK7" s="385"/>
      <c r="CML7" s="385"/>
      <c r="CMM7" s="385"/>
      <c r="CMN7" s="385"/>
      <c r="CMO7" s="385"/>
      <c r="CMP7" s="385"/>
      <c r="CMQ7" s="385"/>
      <c r="CMR7" s="385"/>
      <c r="CMS7" s="385"/>
      <c r="CMT7" s="385"/>
      <c r="CMU7" s="385"/>
      <c r="CMV7" s="385"/>
      <c r="CMW7" s="385"/>
      <c r="CMX7" s="385"/>
      <c r="CMY7" s="385"/>
      <c r="CMZ7" s="385"/>
      <c r="CNA7" s="385"/>
      <c r="CNB7" s="385"/>
      <c r="CNC7" s="385"/>
      <c r="CND7" s="385"/>
      <c r="CNE7" s="385"/>
      <c r="CNF7" s="385"/>
      <c r="CNG7" s="385"/>
      <c r="CNH7" s="385"/>
      <c r="CNI7" s="385"/>
      <c r="CNJ7" s="385"/>
      <c r="CNK7" s="385"/>
      <c r="CNL7" s="385"/>
      <c r="CNM7" s="385"/>
      <c r="CNN7" s="385"/>
      <c r="CNO7" s="385"/>
      <c r="CNP7" s="385"/>
      <c r="CNQ7" s="385"/>
      <c r="CNR7" s="385"/>
      <c r="CNS7" s="385"/>
      <c r="CNT7" s="385"/>
      <c r="CNU7" s="385"/>
      <c r="CNV7" s="385"/>
      <c r="CNW7" s="385"/>
      <c r="CNX7" s="385"/>
      <c r="CNY7" s="385"/>
      <c r="CNZ7" s="385"/>
      <c r="COA7" s="385"/>
      <c r="COB7" s="385"/>
      <c r="COC7" s="385"/>
      <c r="COD7" s="385"/>
      <c r="COE7" s="385"/>
      <c r="COF7" s="385"/>
      <c r="COG7" s="385"/>
      <c r="COH7" s="385"/>
      <c r="COI7" s="385"/>
      <c r="COJ7" s="385"/>
      <c r="COK7" s="385"/>
      <c r="COL7" s="385"/>
      <c r="COM7" s="385"/>
      <c r="CON7" s="385"/>
      <c r="COO7" s="385"/>
      <c r="COP7" s="385"/>
      <c r="COQ7" s="385"/>
      <c r="COR7" s="385"/>
      <c r="COS7" s="385"/>
      <c r="COT7" s="385"/>
      <c r="COU7" s="385"/>
      <c r="COV7" s="385"/>
      <c r="COW7" s="385"/>
      <c r="COX7" s="385"/>
      <c r="COY7" s="385"/>
      <c r="COZ7" s="385"/>
      <c r="CPA7" s="385"/>
      <c r="CPB7" s="385"/>
      <c r="CPC7" s="385"/>
      <c r="CPD7" s="385"/>
      <c r="CPE7" s="385"/>
      <c r="CPF7" s="385"/>
      <c r="CPG7" s="385"/>
      <c r="CPH7" s="385"/>
      <c r="CPI7" s="385"/>
      <c r="CPJ7" s="385"/>
      <c r="CPK7" s="385"/>
      <c r="CPL7" s="385"/>
      <c r="CPM7" s="385"/>
      <c r="CPN7" s="385"/>
      <c r="CPO7" s="385"/>
      <c r="CPP7" s="385"/>
      <c r="CPQ7" s="385"/>
      <c r="CPR7" s="385"/>
      <c r="CPS7" s="385"/>
      <c r="CPT7" s="385"/>
      <c r="CPU7" s="385"/>
      <c r="CPV7" s="385"/>
      <c r="CPW7" s="385"/>
      <c r="CPX7" s="385"/>
      <c r="CPY7" s="385"/>
      <c r="CPZ7" s="385"/>
      <c r="CQA7" s="385"/>
      <c r="CQB7" s="385"/>
      <c r="CQC7" s="385"/>
      <c r="CQD7" s="385"/>
      <c r="CQE7" s="385"/>
      <c r="CQF7" s="385"/>
      <c r="CQG7" s="385"/>
      <c r="CQH7" s="385"/>
      <c r="CQI7" s="385"/>
      <c r="CQJ7" s="385"/>
      <c r="CQK7" s="385"/>
      <c r="CQL7" s="385"/>
      <c r="CQM7" s="385"/>
      <c r="CQN7" s="385"/>
      <c r="CQO7" s="385"/>
      <c r="CQP7" s="385"/>
      <c r="CQQ7" s="385"/>
      <c r="CQR7" s="385"/>
      <c r="CQS7" s="385"/>
      <c r="CQT7" s="385"/>
      <c r="CQU7" s="385"/>
      <c r="CQV7" s="385"/>
      <c r="CQW7" s="385"/>
      <c r="CQX7" s="385"/>
      <c r="CQY7" s="385"/>
      <c r="CQZ7" s="385"/>
      <c r="CRA7" s="385"/>
      <c r="CRB7" s="385"/>
      <c r="CRC7" s="385"/>
      <c r="CRD7" s="385"/>
      <c r="CRE7" s="385"/>
      <c r="CRF7" s="385"/>
      <c r="CRG7" s="385"/>
      <c r="CRH7" s="385"/>
      <c r="CRI7" s="385"/>
      <c r="CRJ7" s="385"/>
      <c r="CRK7" s="385"/>
      <c r="CRL7" s="385"/>
      <c r="CRM7" s="385"/>
      <c r="CRN7" s="385"/>
      <c r="CRO7" s="385"/>
      <c r="CRP7" s="385"/>
      <c r="CRQ7" s="385"/>
      <c r="CRR7" s="385"/>
      <c r="CRS7" s="385"/>
      <c r="CRT7" s="385"/>
      <c r="CRU7" s="385"/>
      <c r="CRV7" s="385"/>
      <c r="CRW7" s="385"/>
      <c r="CRX7" s="385"/>
      <c r="CRY7" s="385"/>
      <c r="CRZ7" s="385"/>
      <c r="CSA7" s="385"/>
      <c r="CSB7" s="385"/>
      <c r="CSC7" s="385"/>
      <c r="CSD7" s="385"/>
      <c r="CSE7" s="385"/>
      <c r="CSF7" s="385"/>
      <c r="CSG7" s="385"/>
      <c r="CSH7" s="385"/>
      <c r="CSI7" s="385"/>
      <c r="CSJ7" s="385"/>
      <c r="CSK7" s="385"/>
      <c r="CSL7" s="385"/>
      <c r="CSM7" s="385"/>
      <c r="CSN7" s="385"/>
      <c r="CSO7" s="385"/>
      <c r="CSP7" s="385"/>
      <c r="CSQ7" s="385"/>
      <c r="CSR7" s="385"/>
      <c r="CSS7" s="385"/>
      <c r="CST7" s="385"/>
      <c r="CSU7" s="385"/>
      <c r="CSV7" s="385"/>
      <c r="CSW7" s="385"/>
      <c r="CSX7" s="385"/>
      <c r="CSY7" s="385"/>
      <c r="CSZ7" s="385"/>
      <c r="CTA7" s="385"/>
      <c r="CTB7" s="385"/>
      <c r="CTC7" s="385"/>
      <c r="CTD7" s="385"/>
      <c r="CTE7" s="385"/>
      <c r="CTF7" s="385"/>
      <c r="CTG7" s="385"/>
      <c r="CTH7" s="385"/>
      <c r="CTI7" s="385"/>
      <c r="CTJ7" s="385"/>
      <c r="CTK7" s="385"/>
      <c r="CTL7" s="385"/>
      <c r="CTM7" s="385"/>
      <c r="CTN7" s="385"/>
      <c r="CTO7" s="385"/>
      <c r="CTP7" s="385"/>
      <c r="CTQ7" s="385"/>
      <c r="CTR7" s="385"/>
      <c r="CTS7" s="385"/>
      <c r="CTT7" s="385"/>
      <c r="CTU7" s="385"/>
      <c r="CTV7" s="385"/>
      <c r="CTW7" s="385"/>
      <c r="CTX7" s="385"/>
      <c r="CTY7" s="385"/>
      <c r="CTZ7" s="385"/>
      <c r="CUA7" s="385"/>
      <c r="CUB7" s="385"/>
      <c r="CUC7" s="385"/>
      <c r="CUD7" s="385"/>
      <c r="CUE7" s="385"/>
      <c r="CUF7" s="385"/>
      <c r="CUG7" s="385"/>
      <c r="CUH7" s="385"/>
      <c r="CUI7" s="385"/>
      <c r="CUJ7" s="385"/>
      <c r="CUK7" s="385"/>
      <c r="CUL7" s="385"/>
      <c r="CUM7" s="385"/>
      <c r="CUN7" s="385"/>
      <c r="CUO7" s="385"/>
      <c r="CUP7" s="385"/>
      <c r="CUQ7" s="385"/>
      <c r="CUR7" s="385"/>
      <c r="CUS7" s="385"/>
      <c r="CUT7" s="385"/>
      <c r="CUU7" s="385"/>
      <c r="CUV7" s="385"/>
      <c r="CUW7" s="385"/>
      <c r="CUX7" s="385"/>
      <c r="CUY7" s="385"/>
      <c r="CUZ7" s="385"/>
      <c r="CVA7" s="385"/>
      <c r="CVB7" s="385"/>
      <c r="CVC7" s="385"/>
      <c r="CVD7" s="385"/>
      <c r="CVE7" s="385"/>
      <c r="CVF7" s="385"/>
      <c r="CVG7" s="385"/>
      <c r="CVH7" s="385"/>
      <c r="CVI7" s="385"/>
      <c r="CVJ7" s="385"/>
      <c r="CVK7" s="385"/>
      <c r="CVL7" s="385"/>
      <c r="CVM7" s="385"/>
      <c r="CVN7" s="385"/>
      <c r="CVO7" s="385"/>
      <c r="CVP7" s="385"/>
      <c r="CVQ7" s="385"/>
      <c r="CVR7" s="385"/>
      <c r="CVS7" s="385"/>
      <c r="CVT7" s="385"/>
      <c r="CVU7" s="385"/>
      <c r="CVV7" s="385"/>
      <c r="CVW7" s="385"/>
      <c r="CVX7" s="385"/>
      <c r="CVY7" s="385"/>
      <c r="CVZ7" s="385"/>
      <c r="CWA7" s="385"/>
      <c r="CWB7" s="385"/>
      <c r="CWC7" s="385"/>
      <c r="CWD7" s="385"/>
      <c r="CWE7" s="385"/>
      <c r="CWF7" s="385"/>
      <c r="CWG7" s="385"/>
      <c r="CWH7" s="385"/>
      <c r="CWI7" s="385"/>
      <c r="CWJ7" s="385"/>
      <c r="CWK7" s="385"/>
      <c r="CWL7" s="385"/>
      <c r="CWM7" s="385"/>
      <c r="CWN7" s="385"/>
      <c r="CWO7" s="385"/>
      <c r="CWP7" s="385"/>
      <c r="CWQ7" s="385"/>
      <c r="CWR7" s="385"/>
      <c r="CWS7" s="385"/>
      <c r="CWT7" s="385"/>
      <c r="CWU7" s="385"/>
      <c r="CWV7" s="385"/>
      <c r="CWW7" s="385"/>
      <c r="CWX7" s="385"/>
      <c r="CWY7" s="385"/>
      <c r="CWZ7" s="385"/>
      <c r="CXA7" s="385"/>
      <c r="CXB7" s="385"/>
      <c r="CXC7" s="385"/>
      <c r="CXD7" s="385"/>
      <c r="CXE7" s="385"/>
      <c r="CXF7" s="385"/>
      <c r="CXG7" s="385"/>
      <c r="CXH7" s="385"/>
      <c r="CXI7" s="385"/>
      <c r="CXJ7" s="385"/>
      <c r="CXK7" s="385"/>
      <c r="CXL7" s="385"/>
      <c r="CXM7" s="385"/>
      <c r="CXN7" s="385"/>
      <c r="CXO7" s="385"/>
      <c r="CXP7" s="385"/>
      <c r="CXQ7" s="385"/>
      <c r="CXR7" s="385"/>
      <c r="CXS7" s="385"/>
      <c r="CXT7" s="385"/>
      <c r="CXU7" s="385"/>
      <c r="CXV7" s="385"/>
      <c r="CXW7" s="385"/>
      <c r="CXX7" s="385"/>
      <c r="CXY7" s="385"/>
      <c r="CXZ7" s="385"/>
      <c r="CYA7" s="385"/>
      <c r="CYB7" s="385"/>
      <c r="CYC7" s="385"/>
      <c r="CYD7" s="385"/>
      <c r="CYE7" s="385"/>
      <c r="CYF7" s="385"/>
      <c r="CYG7" s="385"/>
      <c r="CYH7" s="385"/>
      <c r="CYI7" s="385"/>
      <c r="CYJ7" s="385"/>
      <c r="CYK7" s="385"/>
      <c r="CYL7" s="385"/>
      <c r="CYM7" s="385"/>
      <c r="CYN7" s="385"/>
      <c r="CYO7" s="385"/>
      <c r="CYP7" s="385"/>
      <c r="CYQ7" s="385"/>
      <c r="CYR7" s="385"/>
      <c r="CYS7" s="385"/>
      <c r="CYT7" s="385"/>
      <c r="CYU7" s="385"/>
      <c r="CYV7" s="385"/>
      <c r="CYW7" s="385"/>
      <c r="CYX7" s="385"/>
      <c r="CYY7" s="385"/>
      <c r="CYZ7" s="385"/>
      <c r="CZA7" s="385"/>
      <c r="CZB7" s="385"/>
      <c r="CZC7" s="385"/>
      <c r="CZD7" s="385"/>
      <c r="CZE7" s="385"/>
      <c r="CZF7" s="385"/>
      <c r="CZG7" s="385"/>
      <c r="CZH7" s="385"/>
      <c r="CZI7" s="385"/>
      <c r="CZJ7" s="385"/>
      <c r="CZK7" s="385"/>
      <c r="CZL7" s="385"/>
      <c r="CZM7" s="385"/>
      <c r="CZN7" s="385"/>
      <c r="CZO7" s="385"/>
      <c r="CZP7" s="385"/>
      <c r="CZQ7" s="385"/>
      <c r="CZR7" s="385"/>
      <c r="CZS7" s="385"/>
      <c r="CZT7" s="385"/>
      <c r="CZU7" s="385"/>
      <c r="CZV7" s="385"/>
      <c r="CZW7" s="385"/>
      <c r="CZX7" s="385"/>
      <c r="CZY7" s="385"/>
      <c r="CZZ7" s="385"/>
      <c r="DAA7" s="385"/>
      <c r="DAB7" s="385"/>
      <c r="DAC7" s="385"/>
      <c r="DAD7" s="385"/>
      <c r="DAE7" s="385"/>
      <c r="DAF7" s="385"/>
      <c r="DAG7" s="385"/>
      <c r="DAH7" s="385"/>
      <c r="DAI7" s="385"/>
      <c r="DAJ7" s="385"/>
      <c r="DAK7" s="385"/>
      <c r="DAL7" s="385"/>
      <c r="DAM7" s="385"/>
      <c r="DAN7" s="385"/>
      <c r="DAO7" s="385"/>
      <c r="DAP7" s="385"/>
      <c r="DAQ7" s="385"/>
      <c r="DAR7" s="385"/>
      <c r="DAS7" s="385"/>
      <c r="DAT7" s="385"/>
      <c r="DAU7" s="385"/>
      <c r="DAV7" s="385"/>
      <c r="DAW7" s="385"/>
      <c r="DAX7" s="385"/>
      <c r="DAY7" s="385"/>
      <c r="DAZ7" s="385"/>
      <c r="DBA7" s="385"/>
      <c r="DBB7" s="385"/>
      <c r="DBC7" s="385"/>
      <c r="DBD7" s="385"/>
      <c r="DBE7" s="385"/>
      <c r="DBF7" s="385"/>
      <c r="DBG7" s="385"/>
      <c r="DBH7" s="385"/>
      <c r="DBI7" s="385"/>
      <c r="DBJ7" s="385"/>
      <c r="DBK7" s="385"/>
      <c r="DBL7" s="385"/>
      <c r="DBM7" s="385"/>
      <c r="DBN7" s="385"/>
      <c r="DBO7" s="385"/>
      <c r="DBP7" s="385"/>
      <c r="DBQ7" s="385"/>
      <c r="DBR7" s="385"/>
      <c r="DBS7" s="385"/>
      <c r="DBT7" s="385"/>
      <c r="DBU7" s="385"/>
      <c r="DBV7" s="385"/>
      <c r="DBW7" s="385"/>
      <c r="DBX7" s="385"/>
      <c r="DBY7" s="385"/>
      <c r="DBZ7" s="385"/>
      <c r="DCA7" s="385"/>
      <c r="DCB7" s="385"/>
      <c r="DCC7" s="385"/>
      <c r="DCD7" s="385"/>
      <c r="DCE7" s="385"/>
      <c r="DCF7" s="385"/>
      <c r="DCG7" s="385"/>
      <c r="DCH7" s="385"/>
      <c r="DCI7" s="385"/>
      <c r="DCJ7" s="385"/>
      <c r="DCK7" s="385"/>
      <c r="DCL7" s="385"/>
      <c r="DCM7" s="385"/>
      <c r="DCN7" s="385"/>
      <c r="DCO7" s="385"/>
      <c r="DCP7" s="385"/>
      <c r="DCQ7" s="385"/>
      <c r="DCR7" s="385"/>
      <c r="DCS7" s="385"/>
      <c r="DCT7" s="385"/>
      <c r="DCU7" s="385"/>
      <c r="DCV7" s="385"/>
      <c r="DCW7" s="385"/>
      <c r="DCX7" s="385"/>
      <c r="DCY7" s="385"/>
      <c r="DCZ7" s="385"/>
      <c r="DDA7" s="385"/>
      <c r="DDB7" s="385"/>
      <c r="DDC7" s="385"/>
      <c r="DDD7" s="385"/>
      <c r="DDE7" s="385"/>
      <c r="DDF7" s="385"/>
      <c r="DDG7" s="385"/>
      <c r="DDH7" s="385"/>
      <c r="DDI7" s="385"/>
      <c r="DDJ7" s="385"/>
      <c r="DDK7" s="385"/>
      <c r="DDL7" s="385"/>
      <c r="DDM7" s="385"/>
      <c r="DDN7" s="385"/>
      <c r="DDO7" s="385"/>
      <c r="DDP7" s="385"/>
      <c r="DDQ7" s="385"/>
      <c r="DDR7" s="385"/>
      <c r="DDS7" s="385"/>
      <c r="DDT7" s="385"/>
      <c r="DDU7" s="385"/>
      <c r="DDV7" s="385"/>
      <c r="DDW7" s="385"/>
      <c r="DDX7" s="385"/>
      <c r="DDY7" s="385"/>
      <c r="DDZ7" s="385"/>
      <c r="DEA7" s="385"/>
      <c r="DEB7" s="385"/>
      <c r="DEC7" s="385"/>
      <c r="DED7" s="385"/>
      <c r="DEE7" s="385"/>
      <c r="DEF7" s="385"/>
      <c r="DEG7" s="385"/>
      <c r="DEH7" s="385"/>
      <c r="DEI7" s="385"/>
      <c r="DEJ7" s="385"/>
      <c r="DEK7" s="385"/>
      <c r="DEL7" s="385"/>
      <c r="DEM7" s="385"/>
      <c r="DEN7" s="385"/>
      <c r="DEO7" s="385"/>
      <c r="DEP7" s="385"/>
      <c r="DEQ7" s="385"/>
      <c r="DER7" s="385"/>
      <c r="DES7" s="385"/>
      <c r="DET7" s="385"/>
      <c r="DEU7" s="385"/>
      <c r="DEV7" s="385"/>
      <c r="DEW7" s="385"/>
      <c r="DEX7" s="385"/>
      <c r="DEY7" s="385"/>
      <c r="DEZ7" s="385"/>
      <c r="DFA7" s="385"/>
      <c r="DFB7" s="385"/>
      <c r="DFC7" s="385"/>
      <c r="DFD7" s="385"/>
      <c r="DFE7" s="385"/>
      <c r="DFF7" s="385"/>
      <c r="DFG7" s="385"/>
      <c r="DFH7" s="385"/>
      <c r="DFI7" s="385"/>
      <c r="DFJ7" s="385"/>
      <c r="DFK7" s="385"/>
      <c r="DFL7" s="385"/>
      <c r="DFM7" s="385"/>
      <c r="DFN7" s="385"/>
      <c r="DFO7" s="385"/>
      <c r="DFP7" s="385"/>
      <c r="DFQ7" s="385"/>
      <c r="DFR7" s="385"/>
      <c r="DFS7" s="385"/>
      <c r="DFT7" s="385"/>
      <c r="DFU7" s="385"/>
      <c r="DFV7" s="385"/>
      <c r="DFW7" s="385"/>
      <c r="DFX7" s="385"/>
      <c r="DFY7" s="385"/>
      <c r="DFZ7" s="385"/>
      <c r="DGA7" s="385"/>
      <c r="DGB7" s="385"/>
      <c r="DGC7" s="385"/>
      <c r="DGD7" s="385"/>
      <c r="DGE7" s="385"/>
      <c r="DGF7" s="385"/>
      <c r="DGG7" s="385"/>
      <c r="DGH7" s="385"/>
      <c r="DGI7" s="385"/>
      <c r="DGJ7" s="385"/>
      <c r="DGK7" s="385"/>
      <c r="DGL7" s="385"/>
      <c r="DGM7" s="385"/>
      <c r="DGN7" s="385"/>
      <c r="DGO7" s="385"/>
      <c r="DGP7" s="385"/>
      <c r="DGQ7" s="385"/>
      <c r="DGR7" s="385"/>
      <c r="DGS7" s="385"/>
      <c r="DGT7" s="385"/>
      <c r="DGU7" s="385"/>
      <c r="DGV7" s="385"/>
      <c r="DGW7" s="385"/>
      <c r="DGX7" s="385"/>
      <c r="DGY7" s="385"/>
      <c r="DGZ7" s="385"/>
      <c r="DHA7" s="385"/>
      <c r="DHB7" s="385"/>
      <c r="DHC7" s="385"/>
      <c r="DHD7" s="385"/>
      <c r="DHE7" s="385"/>
      <c r="DHF7" s="385"/>
      <c r="DHG7" s="385"/>
      <c r="DHH7" s="385"/>
      <c r="DHI7" s="385"/>
      <c r="DHJ7" s="385"/>
      <c r="DHK7" s="385"/>
      <c r="DHL7" s="385"/>
      <c r="DHM7" s="385"/>
      <c r="DHN7" s="385"/>
      <c r="DHO7" s="385"/>
      <c r="DHP7" s="385"/>
      <c r="DHQ7" s="385"/>
      <c r="DHR7" s="385"/>
      <c r="DHS7" s="385"/>
      <c r="DHT7" s="385"/>
      <c r="DHU7" s="385"/>
      <c r="DHV7" s="385"/>
      <c r="DHW7" s="385"/>
      <c r="DHX7" s="385"/>
      <c r="DHY7" s="385"/>
      <c r="DHZ7" s="385"/>
      <c r="DIA7" s="385"/>
      <c r="DIB7" s="385"/>
      <c r="DIC7" s="385"/>
      <c r="DID7" s="385"/>
      <c r="DIE7" s="385"/>
      <c r="DIF7" s="385"/>
      <c r="DIG7" s="385"/>
      <c r="DIH7" s="385"/>
      <c r="DII7" s="385"/>
      <c r="DIJ7" s="385"/>
      <c r="DIK7" s="385"/>
      <c r="DIL7" s="385"/>
      <c r="DIM7" s="385"/>
      <c r="DIN7" s="385"/>
      <c r="DIO7" s="385"/>
      <c r="DIP7" s="385"/>
      <c r="DIQ7" s="385"/>
      <c r="DIR7" s="385"/>
      <c r="DIS7" s="385"/>
      <c r="DIT7" s="385"/>
      <c r="DIU7" s="385"/>
      <c r="DIV7" s="385"/>
      <c r="DIW7" s="385"/>
      <c r="DIX7" s="385"/>
      <c r="DIY7" s="385"/>
      <c r="DIZ7" s="385"/>
      <c r="DJA7" s="385"/>
      <c r="DJB7" s="385"/>
      <c r="DJC7" s="385"/>
      <c r="DJD7" s="385"/>
      <c r="DJE7" s="385"/>
      <c r="DJF7" s="385"/>
      <c r="DJG7" s="385"/>
      <c r="DJH7" s="385"/>
      <c r="DJI7" s="385"/>
      <c r="DJJ7" s="385"/>
      <c r="DJK7" s="385"/>
      <c r="DJL7" s="385"/>
      <c r="DJM7" s="385"/>
      <c r="DJN7" s="385"/>
      <c r="DJO7" s="385"/>
      <c r="DJP7" s="385"/>
      <c r="DJQ7" s="385"/>
      <c r="DJR7" s="385"/>
      <c r="DJS7" s="385"/>
      <c r="DJT7" s="385"/>
      <c r="DJU7" s="385"/>
      <c r="DJV7" s="385"/>
      <c r="DJW7" s="385"/>
      <c r="DJX7" s="385"/>
      <c r="DJY7" s="385"/>
      <c r="DJZ7" s="385"/>
      <c r="DKA7" s="385"/>
      <c r="DKB7" s="385"/>
      <c r="DKC7" s="385"/>
      <c r="DKD7" s="385"/>
      <c r="DKE7" s="385"/>
      <c r="DKF7" s="385"/>
      <c r="DKG7" s="385"/>
      <c r="DKH7" s="385"/>
      <c r="DKI7" s="385"/>
      <c r="DKJ7" s="385"/>
      <c r="DKK7" s="385"/>
      <c r="DKL7" s="385"/>
      <c r="DKM7" s="385"/>
      <c r="DKN7" s="385"/>
      <c r="DKO7" s="385"/>
      <c r="DKP7" s="385"/>
      <c r="DKQ7" s="385"/>
      <c r="DKR7" s="385"/>
      <c r="DKS7" s="385"/>
      <c r="DKT7" s="385"/>
      <c r="DKU7" s="385"/>
      <c r="DKV7" s="385"/>
      <c r="DKW7" s="385"/>
      <c r="DKX7" s="385"/>
      <c r="DKY7" s="385"/>
      <c r="DKZ7" s="385"/>
      <c r="DLA7" s="385"/>
      <c r="DLB7" s="385"/>
      <c r="DLC7" s="385"/>
      <c r="DLD7" s="385"/>
      <c r="DLE7" s="385"/>
      <c r="DLF7" s="385"/>
      <c r="DLG7" s="385"/>
      <c r="DLH7" s="385"/>
      <c r="DLI7" s="385"/>
      <c r="DLJ7" s="385"/>
      <c r="DLK7" s="385"/>
      <c r="DLL7" s="385"/>
      <c r="DLM7" s="385"/>
      <c r="DLN7" s="385"/>
      <c r="DLO7" s="385"/>
      <c r="DLP7" s="385"/>
      <c r="DLQ7" s="385"/>
      <c r="DLR7" s="385"/>
      <c r="DLS7" s="385"/>
      <c r="DLT7" s="385"/>
      <c r="DLU7" s="385"/>
      <c r="DLV7" s="385"/>
      <c r="DLW7" s="385"/>
      <c r="DLX7" s="385"/>
      <c r="DLY7" s="385"/>
      <c r="DLZ7" s="385"/>
      <c r="DMA7" s="385"/>
      <c r="DMB7" s="385"/>
      <c r="DMC7" s="385"/>
      <c r="DMD7" s="385"/>
      <c r="DME7" s="385"/>
      <c r="DMF7" s="385"/>
      <c r="DMG7" s="385"/>
      <c r="DMH7" s="385"/>
      <c r="DMI7" s="385"/>
      <c r="DMJ7" s="385"/>
      <c r="DMK7" s="385"/>
      <c r="DML7" s="385"/>
      <c r="DMM7" s="385"/>
      <c r="DMN7" s="385"/>
      <c r="DMO7" s="385"/>
      <c r="DMP7" s="385"/>
      <c r="DMQ7" s="385"/>
      <c r="DMR7" s="385"/>
      <c r="DMS7" s="385"/>
      <c r="DMT7" s="385"/>
      <c r="DMU7" s="385"/>
      <c r="DMV7" s="385"/>
      <c r="DMW7" s="385"/>
      <c r="DMX7" s="385"/>
      <c r="DMY7" s="385"/>
      <c r="DMZ7" s="385"/>
      <c r="DNA7" s="385"/>
      <c r="DNB7" s="385"/>
      <c r="DNC7" s="385"/>
      <c r="DND7" s="385"/>
      <c r="DNE7" s="385"/>
      <c r="DNF7" s="385"/>
      <c r="DNG7" s="385"/>
      <c r="DNH7" s="385"/>
      <c r="DNI7" s="385"/>
      <c r="DNJ7" s="385"/>
      <c r="DNK7" s="385"/>
      <c r="DNL7" s="385"/>
      <c r="DNM7" s="385"/>
      <c r="DNN7" s="385"/>
      <c r="DNO7" s="385"/>
      <c r="DNP7" s="385"/>
      <c r="DNQ7" s="385"/>
      <c r="DNR7" s="385"/>
      <c r="DNS7" s="385"/>
      <c r="DNT7" s="385"/>
      <c r="DNU7" s="385"/>
      <c r="DNV7" s="385"/>
      <c r="DNW7" s="385"/>
      <c r="DNX7" s="385"/>
      <c r="DNY7" s="385"/>
      <c r="DNZ7" s="385"/>
      <c r="DOA7" s="385"/>
      <c r="DOB7" s="385"/>
      <c r="DOC7" s="385"/>
      <c r="DOD7" s="385"/>
      <c r="DOE7" s="385"/>
      <c r="DOF7" s="385"/>
      <c r="DOG7" s="385"/>
      <c r="DOH7" s="385"/>
      <c r="DOI7" s="385"/>
      <c r="DOJ7" s="385"/>
      <c r="DOK7" s="385"/>
      <c r="DOL7" s="385"/>
      <c r="DOM7" s="385"/>
      <c r="DON7" s="385"/>
      <c r="DOO7" s="385"/>
      <c r="DOP7" s="385"/>
      <c r="DOQ7" s="385"/>
      <c r="DOR7" s="385"/>
      <c r="DOS7" s="385"/>
      <c r="DOT7" s="385"/>
      <c r="DOU7" s="385"/>
      <c r="DOV7" s="385"/>
      <c r="DOW7" s="385"/>
      <c r="DOX7" s="385"/>
      <c r="DOY7" s="385"/>
      <c r="DOZ7" s="385"/>
      <c r="DPA7" s="385"/>
      <c r="DPB7" s="385"/>
      <c r="DPC7" s="385"/>
      <c r="DPD7" s="385"/>
      <c r="DPE7" s="385"/>
      <c r="DPF7" s="385"/>
      <c r="DPG7" s="385"/>
      <c r="DPH7" s="385"/>
      <c r="DPI7" s="385"/>
      <c r="DPJ7" s="385"/>
      <c r="DPK7" s="385"/>
      <c r="DPL7" s="385"/>
      <c r="DPM7" s="385"/>
      <c r="DPN7" s="385"/>
      <c r="DPO7" s="385"/>
      <c r="DPP7" s="385"/>
      <c r="DPQ7" s="385"/>
      <c r="DPR7" s="385"/>
      <c r="DPS7" s="385"/>
      <c r="DPT7" s="385"/>
      <c r="DPU7" s="385"/>
      <c r="DPV7" s="385"/>
      <c r="DPW7" s="385"/>
      <c r="DPX7" s="385"/>
      <c r="DPY7" s="385"/>
      <c r="DPZ7" s="385"/>
      <c r="DQA7" s="385"/>
      <c r="DQB7" s="385"/>
      <c r="DQC7" s="385"/>
      <c r="DQD7" s="385"/>
      <c r="DQE7" s="385"/>
      <c r="DQF7" s="385"/>
      <c r="DQG7" s="385"/>
      <c r="DQH7" s="385"/>
      <c r="DQI7" s="385"/>
      <c r="DQJ7" s="385"/>
      <c r="DQK7" s="385"/>
      <c r="DQL7" s="385"/>
      <c r="DQM7" s="385"/>
      <c r="DQN7" s="385"/>
      <c r="DQO7" s="385"/>
      <c r="DQP7" s="385"/>
      <c r="DQQ7" s="385"/>
      <c r="DQR7" s="385"/>
      <c r="DQS7" s="385"/>
      <c r="DQT7" s="385"/>
      <c r="DQU7" s="385"/>
      <c r="DQV7" s="385"/>
      <c r="DQW7" s="385"/>
      <c r="DQX7" s="385"/>
      <c r="DQY7" s="385"/>
      <c r="DQZ7" s="385"/>
      <c r="DRA7" s="385"/>
      <c r="DRB7" s="385"/>
      <c r="DRC7" s="385"/>
      <c r="DRD7" s="385"/>
      <c r="DRE7" s="385"/>
      <c r="DRF7" s="385"/>
      <c r="DRG7" s="385"/>
      <c r="DRH7" s="385"/>
      <c r="DRI7" s="385"/>
      <c r="DRJ7" s="385"/>
      <c r="DRK7" s="385"/>
      <c r="DRL7" s="385"/>
      <c r="DRM7" s="385"/>
      <c r="DRN7" s="385"/>
      <c r="DRO7" s="385"/>
      <c r="DRP7" s="385"/>
      <c r="DRQ7" s="385"/>
      <c r="DRR7" s="385"/>
      <c r="DRS7" s="385"/>
      <c r="DRT7" s="385"/>
      <c r="DRU7" s="385"/>
      <c r="DRV7" s="385"/>
      <c r="DRW7" s="385"/>
      <c r="DRX7" s="385"/>
      <c r="DRY7" s="385"/>
      <c r="DRZ7" s="385"/>
      <c r="DSA7" s="385"/>
      <c r="DSB7" s="385"/>
      <c r="DSC7" s="385"/>
      <c r="DSD7" s="385"/>
      <c r="DSE7" s="385"/>
      <c r="DSF7" s="385"/>
      <c r="DSG7" s="385"/>
      <c r="DSH7" s="385"/>
      <c r="DSI7" s="385"/>
      <c r="DSJ7" s="385"/>
      <c r="DSK7" s="385"/>
      <c r="DSL7" s="385"/>
      <c r="DSM7" s="385"/>
      <c r="DSN7" s="385"/>
      <c r="DSO7" s="385"/>
      <c r="DSP7" s="385"/>
      <c r="DSQ7" s="385"/>
      <c r="DSR7" s="385"/>
      <c r="DSS7" s="385"/>
      <c r="DST7" s="385"/>
      <c r="DSU7" s="385"/>
      <c r="DSV7" s="385"/>
      <c r="DSW7" s="385"/>
      <c r="DSX7" s="385"/>
      <c r="DSY7" s="385"/>
      <c r="DSZ7" s="385"/>
      <c r="DTA7" s="385"/>
      <c r="DTB7" s="385"/>
      <c r="DTC7" s="385"/>
      <c r="DTD7" s="385"/>
      <c r="DTE7" s="385"/>
      <c r="DTF7" s="385"/>
      <c r="DTG7" s="385"/>
      <c r="DTH7" s="385"/>
      <c r="DTI7" s="385"/>
      <c r="DTJ7" s="385"/>
      <c r="DTK7" s="385"/>
      <c r="DTL7" s="385"/>
      <c r="DTM7" s="385"/>
      <c r="DTN7" s="385"/>
      <c r="DTO7" s="385"/>
      <c r="DTP7" s="385"/>
      <c r="DTQ7" s="385"/>
      <c r="DTR7" s="385"/>
      <c r="DTS7" s="385"/>
      <c r="DTT7" s="385"/>
      <c r="DTU7" s="385"/>
      <c r="DTV7" s="385"/>
      <c r="DTW7" s="385"/>
      <c r="DTX7" s="385"/>
      <c r="DTY7" s="385"/>
      <c r="DTZ7" s="385"/>
      <c r="DUA7" s="385"/>
      <c r="DUB7" s="385"/>
      <c r="DUC7" s="385"/>
      <c r="DUD7" s="385"/>
      <c r="DUE7" s="385"/>
      <c r="DUF7" s="385"/>
      <c r="DUG7" s="385"/>
      <c r="DUH7" s="385"/>
      <c r="DUI7" s="385"/>
      <c r="DUJ7" s="385"/>
      <c r="DUK7" s="385"/>
      <c r="DUL7" s="385"/>
      <c r="DUM7" s="385"/>
      <c r="DUN7" s="385"/>
      <c r="DUO7" s="385"/>
      <c r="DUP7" s="385"/>
      <c r="DUQ7" s="385"/>
      <c r="DUR7" s="385"/>
      <c r="DUS7" s="385"/>
      <c r="DUT7" s="385"/>
      <c r="DUU7" s="385"/>
      <c r="DUV7" s="385"/>
      <c r="DUW7" s="385"/>
      <c r="DUX7" s="385"/>
      <c r="DUY7" s="385"/>
      <c r="DUZ7" s="385"/>
      <c r="DVA7" s="385"/>
      <c r="DVB7" s="385"/>
      <c r="DVC7" s="385"/>
      <c r="DVD7" s="385"/>
      <c r="DVE7" s="385"/>
      <c r="DVF7" s="385"/>
      <c r="DVG7" s="385"/>
      <c r="DVH7" s="385"/>
      <c r="DVI7" s="385"/>
      <c r="DVJ7" s="385"/>
      <c r="DVK7" s="385"/>
      <c r="DVL7" s="385"/>
      <c r="DVM7" s="385"/>
      <c r="DVN7" s="385"/>
      <c r="DVO7" s="385"/>
      <c r="DVP7" s="385"/>
      <c r="DVQ7" s="385"/>
      <c r="DVR7" s="385"/>
      <c r="DVS7" s="385"/>
      <c r="DVT7" s="385"/>
      <c r="DVU7" s="385"/>
      <c r="DVV7" s="385"/>
      <c r="DVW7" s="385"/>
      <c r="DVX7" s="385"/>
      <c r="DVY7" s="385"/>
      <c r="DVZ7" s="385"/>
      <c r="DWA7" s="385"/>
      <c r="DWB7" s="385"/>
      <c r="DWC7" s="385"/>
      <c r="DWD7" s="385"/>
      <c r="DWE7" s="385"/>
      <c r="DWF7" s="385"/>
      <c r="DWG7" s="385"/>
      <c r="DWH7" s="385"/>
      <c r="DWI7" s="385"/>
      <c r="DWJ7" s="385"/>
      <c r="DWK7" s="385"/>
      <c r="DWL7" s="385"/>
      <c r="DWM7" s="385"/>
      <c r="DWN7" s="385"/>
      <c r="DWO7" s="385"/>
      <c r="DWP7" s="385"/>
      <c r="DWQ7" s="385"/>
      <c r="DWR7" s="385"/>
      <c r="DWS7" s="385"/>
      <c r="DWT7" s="385"/>
      <c r="DWU7" s="385"/>
      <c r="DWV7" s="385"/>
      <c r="DWW7" s="385"/>
      <c r="DWX7" s="385"/>
      <c r="DWY7" s="385"/>
      <c r="DWZ7" s="385"/>
      <c r="DXA7" s="385"/>
      <c r="DXB7" s="385"/>
      <c r="DXC7" s="385"/>
      <c r="DXD7" s="385"/>
      <c r="DXE7" s="385"/>
      <c r="DXF7" s="385"/>
      <c r="DXG7" s="385"/>
      <c r="DXH7" s="385"/>
      <c r="DXI7" s="385"/>
      <c r="DXJ7" s="385"/>
      <c r="DXK7" s="385"/>
      <c r="DXL7" s="385"/>
      <c r="DXM7" s="385"/>
      <c r="DXN7" s="385"/>
      <c r="DXO7" s="385"/>
      <c r="DXP7" s="385"/>
      <c r="DXQ7" s="385"/>
      <c r="DXR7" s="385"/>
      <c r="DXS7" s="385"/>
      <c r="DXT7" s="385"/>
      <c r="DXU7" s="385"/>
      <c r="DXV7" s="385"/>
      <c r="DXW7" s="385"/>
      <c r="DXX7" s="385"/>
      <c r="DXY7" s="385"/>
      <c r="DXZ7" s="385"/>
      <c r="DYA7" s="385"/>
      <c r="DYB7" s="385"/>
      <c r="DYC7" s="385"/>
      <c r="DYD7" s="385"/>
      <c r="DYE7" s="385"/>
      <c r="DYF7" s="385"/>
      <c r="DYG7" s="385"/>
      <c r="DYH7" s="385"/>
      <c r="DYI7" s="385"/>
      <c r="DYJ7" s="385"/>
      <c r="DYK7" s="385"/>
      <c r="DYL7" s="385"/>
      <c r="DYM7" s="385"/>
      <c r="DYN7" s="385"/>
      <c r="DYO7" s="385"/>
      <c r="DYP7" s="385"/>
      <c r="DYQ7" s="385"/>
      <c r="DYR7" s="385"/>
      <c r="DYS7" s="385"/>
      <c r="DYT7" s="385"/>
      <c r="DYU7" s="385"/>
      <c r="DYV7" s="385"/>
      <c r="DYW7" s="385"/>
      <c r="DYX7" s="385"/>
      <c r="DYY7" s="385"/>
      <c r="DYZ7" s="385"/>
      <c r="DZA7" s="385"/>
      <c r="DZB7" s="385"/>
      <c r="DZC7" s="385"/>
      <c r="DZD7" s="385"/>
      <c r="DZE7" s="385"/>
      <c r="DZF7" s="385"/>
      <c r="DZG7" s="385"/>
      <c r="DZH7" s="385"/>
      <c r="DZI7" s="385"/>
      <c r="DZJ7" s="385"/>
      <c r="DZK7" s="385"/>
      <c r="DZL7" s="385"/>
      <c r="DZM7" s="385"/>
      <c r="DZN7" s="385"/>
      <c r="DZO7" s="385"/>
      <c r="DZP7" s="385"/>
      <c r="DZQ7" s="385"/>
      <c r="DZR7" s="385"/>
      <c r="DZS7" s="385"/>
      <c r="DZT7" s="385"/>
      <c r="DZU7" s="385"/>
      <c r="DZV7" s="385"/>
      <c r="DZW7" s="385"/>
      <c r="DZX7" s="385"/>
      <c r="DZY7" s="385"/>
      <c r="DZZ7" s="385"/>
      <c r="EAA7" s="385"/>
      <c r="EAB7" s="385"/>
      <c r="EAC7" s="385"/>
      <c r="EAD7" s="385"/>
      <c r="EAE7" s="385"/>
      <c r="EAF7" s="385"/>
      <c r="EAG7" s="385"/>
      <c r="EAH7" s="385"/>
      <c r="EAI7" s="385"/>
      <c r="EAJ7" s="385"/>
      <c r="EAK7" s="385"/>
      <c r="EAL7" s="385"/>
      <c r="EAM7" s="385"/>
      <c r="EAN7" s="385"/>
      <c r="EAO7" s="385"/>
      <c r="EAP7" s="385"/>
      <c r="EAQ7" s="385"/>
      <c r="EAR7" s="385"/>
      <c r="EAS7" s="385"/>
      <c r="EAT7" s="385"/>
      <c r="EAU7" s="385"/>
      <c r="EAV7" s="385"/>
      <c r="EAW7" s="385"/>
      <c r="EAX7" s="385"/>
      <c r="EAY7" s="385"/>
      <c r="EAZ7" s="385"/>
      <c r="EBA7" s="385"/>
      <c r="EBB7" s="385"/>
      <c r="EBC7" s="385"/>
      <c r="EBD7" s="385"/>
      <c r="EBE7" s="385"/>
      <c r="EBF7" s="385"/>
      <c r="EBG7" s="385"/>
      <c r="EBH7" s="385"/>
      <c r="EBI7" s="385"/>
      <c r="EBJ7" s="385"/>
      <c r="EBK7" s="385"/>
      <c r="EBL7" s="385"/>
      <c r="EBM7" s="385"/>
      <c r="EBN7" s="385"/>
      <c r="EBO7" s="385"/>
      <c r="EBP7" s="385"/>
      <c r="EBQ7" s="385"/>
      <c r="EBR7" s="385"/>
      <c r="EBS7" s="385"/>
      <c r="EBT7" s="385"/>
      <c r="EBU7" s="385"/>
      <c r="EBV7" s="385"/>
      <c r="EBW7" s="385"/>
      <c r="EBX7" s="385"/>
      <c r="EBY7" s="385"/>
      <c r="EBZ7" s="385"/>
      <c r="ECA7" s="385"/>
      <c r="ECB7" s="385"/>
      <c r="ECC7" s="385"/>
      <c r="ECD7" s="385"/>
      <c r="ECE7" s="385"/>
      <c r="ECF7" s="385"/>
      <c r="ECG7" s="385"/>
      <c r="ECH7" s="385"/>
      <c r="ECI7" s="385"/>
      <c r="ECJ7" s="385"/>
      <c r="ECK7" s="385"/>
      <c r="ECL7" s="385"/>
      <c r="ECM7" s="385"/>
      <c r="ECN7" s="385"/>
      <c r="ECO7" s="385"/>
      <c r="ECP7" s="385"/>
      <c r="ECQ7" s="385"/>
      <c r="ECR7" s="385"/>
      <c r="ECS7" s="385"/>
      <c r="ECT7" s="385"/>
      <c r="ECU7" s="385"/>
      <c r="ECV7" s="385"/>
      <c r="ECW7" s="385"/>
      <c r="ECX7" s="385"/>
      <c r="ECY7" s="385"/>
      <c r="ECZ7" s="385"/>
      <c r="EDA7" s="385"/>
      <c r="EDB7" s="385"/>
      <c r="EDC7" s="385"/>
      <c r="EDD7" s="385"/>
      <c r="EDE7" s="385"/>
      <c r="EDF7" s="385"/>
      <c r="EDG7" s="385"/>
      <c r="EDH7" s="385"/>
      <c r="EDI7" s="385"/>
      <c r="EDJ7" s="385"/>
      <c r="EDK7" s="385"/>
      <c r="EDL7" s="385"/>
      <c r="EDM7" s="385"/>
      <c r="EDN7" s="385"/>
      <c r="EDO7" s="385"/>
      <c r="EDP7" s="385"/>
      <c r="EDQ7" s="385"/>
      <c r="EDR7" s="385"/>
      <c r="EDS7" s="385"/>
      <c r="EDT7" s="385"/>
      <c r="EDU7" s="385"/>
      <c r="EDV7" s="385"/>
      <c r="EDW7" s="385"/>
      <c r="EDX7" s="385"/>
      <c r="EDY7" s="385"/>
      <c r="EDZ7" s="385"/>
      <c r="EEA7" s="385"/>
      <c r="EEB7" s="385"/>
      <c r="EEC7" s="385"/>
      <c r="EED7" s="385"/>
      <c r="EEE7" s="385"/>
      <c r="EEF7" s="385"/>
      <c r="EEG7" s="385"/>
      <c r="EEH7" s="385"/>
      <c r="EEI7" s="385"/>
      <c r="EEJ7" s="385"/>
      <c r="EEK7" s="385"/>
      <c r="EEL7" s="385"/>
      <c r="EEM7" s="385"/>
      <c r="EEN7" s="385"/>
      <c r="EEO7" s="385"/>
      <c r="EEP7" s="385"/>
      <c r="EEQ7" s="385"/>
      <c r="EER7" s="385"/>
      <c r="EES7" s="385"/>
      <c r="EET7" s="385"/>
      <c r="EEU7" s="385"/>
      <c r="EEV7" s="385"/>
      <c r="EEW7" s="385"/>
      <c r="EEX7" s="385"/>
      <c r="EEY7" s="385"/>
      <c r="EEZ7" s="385"/>
      <c r="EFA7" s="385"/>
      <c r="EFB7" s="385"/>
      <c r="EFC7" s="385"/>
      <c r="EFD7" s="385"/>
      <c r="EFE7" s="385"/>
      <c r="EFF7" s="385"/>
      <c r="EFG7" s="385"/>
      <c r="EFH7" s="385"/>
      <c r="EFI7" s="385"/>
      <c r="EFJ7" s="385"/>
      <c r="EFK7" s="385"/>
      <c r="EFL7" s="385"/>
      <c r="EFM7" s="385"/>
      <c r="EFN7" s="385"/>
      <c r="EFO7" s="385"/>
      <c r="EFP7" s="385"/>
      <c r="EFQ7" s="385"/>
      <c r="EFR7" s="385"/>
      <c r="EFS7" s="385"/>
      <c r="EFT7" s="385"/>
      <c r="EFU7" s="385"/>
      <c r="EFV7" s="385"/>
      <c r="EFW7" s="385"/>
      <c r="EFX7" s="385"/>
      <c r="EFY7" s="385"/>
      <c r="EFZ7" s="385"/>
      <c r="EGA7" s="385"/>
      <c r="EGB7" s="385"/>
      <c r="EGC7" s="385"/>
      <c r="EGD7" s="385"/>
      <c r="EGE7" s="385"/>
      <c r="EGF7" s="385"/>
      <c r="EGG7" s="385"/>
      <c r="EGH7" s="385"/>
      <c r="EGI7" s="385"/>
      <c r="EGJ7" s="385"/>
      <c r="EGK7" s="385"/>
      <c r="EGL7" s="385"/>
      <c r="EGM7" s="385"/>
      <c r="EGN7" s="385"/>
      <c r="EGO7" s="385"/>
      <c r="EGP7" s="385"/>
      <c r="EGQ7" s="385"/>
      <c r="EGR7" s="385"/>
      <c r="EGS7" s="385"/>
      <c r="EGT7" s="385"/>
      <c r="EGU7" s="385"/>
      <c r="EGV7" s="385"/>
      <c r="EGW7" s="385"/>
      <c r="EGX7" s="385"/>
      <c r="EGY7" s="385"/>
      <c r="EGZ7" s="385"/>
      <c r="EHA7" s="385"/>
      <c r="EHB7" s="385"/>
      <c r="EHC7" s="385"/>
      <c r="EHD7" s="385"/>
      <c r="EHE7" s="385"/>
      <c r="EHF7" s="385"/>
      <c r="EHG7" s="385"/>
      <c r="EHH7" s="385"/>
      <c r="EHI7" s="385"/>
      <c r="EHJ7" s="385"/>
      <c r="EHK7" s="385"/>
      <c r="EHL7" s="385"/>
      <c r="EHM7" s="385"/>
      <c r="EHN7" s="385"/>
      <c r="EHO7" s="385"/>
      <c r="EHP7" s="385"/>
      <c r="EHQ7" s="385"/>
      <c r="EHR7" s="385"/>
      <c r="EHS7" s="385"/>
      <c r="EHT7" s="385"/>
      <c r="EHU7" s="385"/>
      <c r="EHV7" s="385"/>
      <c r="EHW7" s="385"/>
      <c r="EHX7" s="385"/>
      <c r="EHY7" s="385"/>
      <c r="EHZ7" s="385"/>
      <c r="EIA7" s="385"/>
      <c r="EIB7" s="385"/>
      <c r="EIC7" s="385"/>
      <c r="EID7" s="385"/>
      <c r="EIE7" s="385"/>
      <c r="EIF7" s="385"/>
      <c r="EIG7" s="385"/>
      <c r="EIH7" s="385"/>
      <c r="EII7" s="385"/>
      <c r="EIJ7" s="385"/>
      <c r="EIK7" s="385"/>
      <c r="EIL7" s="385"/>
      <c r="EIM7" s="385"/>
      <c r="EIN7" s="385"/>
      <c r="EIO7" s="385"/>
      <c r="EIP7" s="385"/>
      <c r="EIQ7" s="385"/>
      <c r="EIR7" s="385"/>
      <c r="EIS7" s="385"/>
      <c r="EIT7" s="385"/>
      <c r="EIU7" s="385"/>
      <c r="EIV7" s="385"/>
      <c r="EIW7" s="385"/>
      <c r="EIX7" s="385"/>
      <c r="EIY7" s="385"/>
      <c r="EIZ7" s="385"/>
      <c r="EJA7" s="385"/>
      <c r="EJB7" s="385"/>
      <c r="EJC7" s="385"/>
      <c r="EJD7" s="385"/>
      <c r="EJE7" s="385"/>
      <c r="EJF7" s="385"/>
      <c r="EJG7" s="385"/>
      <c r="EJH7" s="385"/>
      <c r="EJI7" s="385"/>
      <c r="EJJ7" s="385"/>
      <c r="EJK7" s="385"/>
      <c r="EJL7" s="385"/>
      <c r="EJM7" s="385"/>
      <c r="EJN7" s="385"/>
      <c r="EJO7" s="385"/>
      <c r="EJP7" s="385"/>
      <c r="EJQ7" s="385"/>
      <c r="EJR7" s="385"/>
      <c r="EJS7" s="385"/>
      <c r="EJT7" s="385"/>
      <c r="EJU7" s="385"/>
      <c r="EJV7" s="385"/>
      <c r="EJW7" s="385"/>
      <c r="EJX7" s="385"/>
      <c r="EJY7" s="385"/>
      <c r="EJZ7" s="385"/>
      <c r="EKA7" s="385"/>
      <c r="EKB7" s="385"/>
      <c r="EKC7" s="385"/>
      <c r="EKD7" s="385"/>
      <c r="EKE7" s="385"/>
      <c r="EKF7" s="385"/>
      <c r="EKG7" s="385"/>
      <c r="EKH7" s="385"/>
      <c r="EKI7" s="385"/>
      <c r="EKJ7" s="385"/>
      <c r="EKK7" s="385"/>
      <c r="EKL7" s="385"/>
      <c r="EKM7" s="385"/>
      <c r="EKN7" s="385"/>
      <c r="EKO7" s="385"/>
      <c r="EKP7" s="385"/>
      <c r="EKQ7" s="385"/>
      <c r="EKR7" s="385"/>
      <c r="EKS7" s="385"/>
      <c r="EKT7" s="385"/>
      <c r="EKU7" s="385"/>
      <c r="EKV7" s="385"/>
      <c r="EKW7" s="385"/>
      <c r="EKX7" s="385"/>
      <c r="EKY7" s="385"/>
      <c r="EKZ7" s="385"/>
      <c r="ELA7" s="385"/>
      <c r="ELB7" s="385"/>
      <c r="ELC7" s="385"/>
      <c r="ELD7" s="385"/>
      <c r="ELE7" s="385"/>
      <c r="ELF7" s="385"/>
      <c r="ELG7" s="385"/>
      <c r="ELH7" s="385"/>
      <c r="ELI7" s="385"/>
      <c r="ELJ7" s="385"/>
      <c r="ELK7" s="385"/>
      <c r="ELL7" s="385"/>
      <c r="ELM7" s="385"/>
      <c r="ELN7" s="385"/>
      <c r="ELO7" s="385"/>
      <c r="ELP7" s="385"/>
      <c r="ELQ7" s="385"/>
      <c r="ELR7" s="385"/>
      <c r="ELS7" s="385"/>
      <c r="ELT7" s="385"/>
      <c r="ELU7" s="385"/>
      <c r="ELV7" s="385"/>
      <c r="ELW7" s="385"/>
      <c r="ELX7" s="385"/>
      <c r="ELY7" s="385"/>
      <c r="ELZ7" s="385"/>
      <c r="EMA7" s="385"/>
      <c r="EMB7" s="385"/>
      <c r="EMC7" s="385"/>
      <c r="EMD7" s="385"/>
      <c r="EME7" s="385"/>
      <c r="EMF7" s="385"/>
      <c r="EMG7" s="385"/>
      <c r="EMH7" s="385"/>
      <c r="EMI7" s="385"/>
      <c r="EMJ7" s="385"/>
      <c r="EMK7" s="385"/>
      <c r="EML7" s="385"/>
      <c r="EMM7" s="385"/>
      <c r="EMN7" s="385"/>
      <c r="EMO7" s="385"/>
      <c r="EMP7" s="385"/>
      <c r="EMQ7" s="385"/>
      <c r="EMR7" s="385"/>
      <c r="EMS7" s="385"/>
      <c r="EMT7" s="385"/>
      <c r="EMU7" s="385"/>
      <c r="EMV7" s="385"/>
      <c r="EMW7" s="385"/>
      <c r="EMX7" s="385"/>
      <c r="EMY7" s="385"/>
      <c r="EMZ7" s="385"/>
      <c r="ENA7" s="385"/>
      <c r="ENB7" s="385"/>
      <c r="ENC7" s="385"/>
      <c r="END7" s="385"/>
      <c r="ENE7" s="385"/>
      <c r="ENF7" s="385"/>
      <c r="ENG7" s="385"/>
      <c r="ENH7" s="385"/>
      <c r="ENI7" s="385"/>
      <c r="ENJ7" s="385"/>
      <c r="ENK7" s="385"/>
      <c r="ENL7" s="385"/>
      <c r="ENM7" s="385"/>
      <c r="ENN7" s="385"/>
      <c r="ENO7" s="385"/>
      <c r="ENP7" s="385"/>
      <c r="ENQ7" s="385"/>
      <c r="ENR7" s="385"/>
      <c r="ENS7" s="385"/>
      <c r="ENT7" s="385"/>
      <c r="ENU7" s="385"/>
      <c r="ENV7" s="385"/>
      <c r="ENW7" s="385"/>
      <c r="ENX7" s="385"/>
      <c r="ENY7" s="385"/>
      <c r="ENZ7" s="385"/>
      <c r="EOA7" s="385"/>
      <c r="EOB7" s="385"/>
      <c r="EOC7" s="385"/>
      <c r="EOD7" s="385"/>
      <c r="EOE7" s="385"/>
      <c r="EOF7" s="385"/>
      <c r="EOG7" s="385"/>
      <c r="EOH7" s="385"/>
      <c r="EOI7" s="385"/>
      <c r="EOJ7" s="385"/>
      <c r="EOK7" s="385"/>
      <c r="EOL7" s="385"/>
      <c r="EOM7" s="385"/>
      <c r="EON7" s="385"/>
      <c r="EOO7" s="385"/>
      <c r="EOP7" s="385"/>
      <c r="EOQ7" s="385"/>
      <c r="EOR7" s="385"/>
      <c r="EOS7" s="385"/>
      <c r="EOT7" s="385"/>
      <c r="EOU7" s="385"/>
      <c r="EOV7" s="385"/>
      <c r="EOW7" s="385"/>
      <c r="EOX7" s="385"/>
      <c r="EOY7" s="385"/>
      <c r="EOZ7" s="385"/>
      <c r="EPA7" s="385"/>
      <c r="EPB7" s="385"/>
      <c r="EPC7" s="385"/>
      <c r="EPD7" s="385"/>
      <c r="EPE7" s="385"/>
      <c r="EPF7" s="385"/>
      <c r="EPG7" s="385"/>
      <c r="EPH7" s="385"/>
      <c r="EPI7" s="385"/>
      <c r="EPJ7" s="385"/>
      <c r="EPK7" s="385"/>
      <c r="EPL7" s="385"/>
      <c r="EPM7" s="385"/>
      <c r="EPN7" s="385"/>
      <c r="EPO7" s="385"/>
      <c r="EPP7" s="385"/>
      <c r="EPQ7" s="385"/>
      <c r="EPR7" s="385"/>
      <c r="EPS7" s="385"/>
      <c r="EPT7" s="385"/>
      <c r="EPU7" s="385"/>
      <c r="EPV7" s="385"/>
      <c r="EPW7" s="385"/>
      <c r="EPX7" s="385"/>
      <c r="EPY7" s="385"/>
      <c r="EPZ7" s="385"/>
      <c r="EQA7" s="385"/>
      <c r="EQB7" s="385"/>
      <c r="EQC7" s="385"/>
      <c r="EQD7" s="385"/>
      <c r="EQE7" s="385"/>
      <c r="EQF7" s="385"/>
      <c r="EQG7" s="385"/>
      <c r="EQH7" s="385"/>
      <c r="EQI7" s="385"/>
      <c r="EQJ7" s="385"/>
      <c r="EQK7" s="385"/>
      <c r="EQL7" s="385"/>
      <c r="EQM7" s="385"/>
      <c r="EQN7" s="385"/>
      <c r="EQO7" s="385"/>
      <c r="EQP7" s="385"/>
      <c r="EQQ7" s="385"/>
      <c r="EQR7" s="385"/>
      <c r="EQS7" s="385"/>
      <c r="EQT7" s="385"/>
      <c r="EQU7" s="385"/>
      <c r="EQV7" s="385"/>
      <c r="EQW7" s="385"/>
      <c r="EQX7" s="385"/>
      <c r="EQY7" s="385"/>
      <c r="EQZ7" s="385"/>
      <c r="ERA7" s="385"/>
      <c r="ERB7" s="385"/>
      <c r="ERC7" s="385"/>
      <c r="ERD7" s="385"/>
      <c r="ERE7" s="385"/>
      <c r="ERF7" s="385"/>
      <c r="ERG7" s="385"/>
      <c r="ERH7" s="385"/>
      <c r="ERI7" s="385"/>
      <c r="ERJ7" s="385"/>
      <c r="ERK7" s="385"/>
      <c r="ERL7" s="385"/>
      <c r="ERM7" s="385"/>
      <c r="ERN7" s="385"/>
      <c r="ERO7" s="385"/>
      <c r="ERP7" s="385"/>
      <c r="ERQ7" s="385"/>
      <c r="ERR7" s="385"/>
      <c r="ERS7" s="385"/>
      <c r="ERT7" s="385"/>
      <c r="ERU7" s="385"/>
      <c r="ERV7" s="385"/>
      <c r="ERW7" s="385"/>
      <c r="ERX7" s="385"/>
      <c r="ERY7" s="385"/>
      <c r="ERZ7" s="385"/>
      <c r="ESA7" s="385"/>
      <c r="ESB7" s="385"/>
      <c r="ESC7" s="385"/>
      <c r="ESD7" s="385"/>
      <c r="ESE7" s="385"/>
      <c r="ESF7" s="385"/>
      <c r="ESG7" s="385"/>
      <c r="ESH7" s="385"/>
      <c r="ESI7" s="385"/>
      <c r="ESJ7" s="385"/>
      <c r="ESK7" s="385"/>
      <c r="ESL7" s="385"/>
      <c r="ESM7" s="385"/>
      <c r="ESN7" s="385"/>
      <c r="ESO7" s="385"/>
      <c r="ESP7" s="385"/>
      <c r="ESQ7" s="385"/>
      <c r="ESR7" s="385"/>
      <c r="ESS7" s="385"/>
      <c r="EST7" s="385"/>
      <c r="ESU7" s="385"/>
      <c r="ESV7" s="385"/>
      <c r="ESW7" s="385"/>
      <c r="ESX7" s="385"/>
      <c r="ESY7" s="385"/>
      <c r="ESZ7" s="385"/>
      <c r="ETA7" s="385"/>
      <c r="ETB7" s="385"/>
      <c r="ETC7" s="385"/>
      <c r="ETD7" s="385"/>
      <c r="ETE7" s="385"/>
      <c r="ETF7" s="385"/>
      <c r="ETG7" s="385"/>
      <c r="ETH7" s="385"/>
      <c r="ETI7" s="385"/>
      <c r="ETJ7" s="385"/>
      <c r="ETK7" s="385"/>
      <c r="ETL7" s="385"/>
      <c r="ETM7" s="385"/>
      <c r="ETN7" s="385"/>
      <c r="ETO7" s="385"/>
      <c r="ETP7" s="385"/>
      <c r="ETQ7" s="385"/>
      <c r="ETR7" s="385"/>
      <c r="ETS7" s="385"/>
      <c r="ETT7" s="385"/>
      <c r="ETU7" s="385"/>
      <c r="ETV7" s="385"/>
      <c r="ETW7" s="385"/>
      <c r="ETX7" s="385"/>
      <c r="ETY7" s="385"/>
      <c r="ETZ7" s="385"/>
      <c r="EUA7" s="385"/>
      <c r="EUB7" s="385"/>
      <c r="EUC7" s="385"/>
      <c r="EUD7" s="385"/>
      <c r="EUE7" s="385"/>
      <c r="EUF7" s="385"/>
      <c r="EUG7" s="385"/>
      <c r="EUH7" s="385"/>
      <c r="EUI7" s="385"/>
      <c r="EUJ7" s="385"/>
      <c r="EUK7" s="385"/>
      <c r="EUL7" s="385"/>
      <c r="EUM7" s="385"/>
      <c r="EUN7" s="385"/>
      <c r="EUO7" s="385"/>
      <c r="EUP7" s="385"/>
      <c r="EUQ7" s="385"/>
      <c r="EUR7" s="385"/>
      <c r="EUS7" s="385"/>
      <c r="EUT7" s="385"/>
      <c r="EUU7" s="385"/>
      <c r="EUV7" s="385"/>
      <c r="EUW7" s="385"/>
      <c r="EUX7" s="385"/>
      <c r="EUY7" s="385"/>
      <c r="EUZ7" s="385"/>
      <c r="EVA7" s="385"/>
      <c r="EVB7" s="385"/>
      <c r="EVC7" s="385"/>
      <c r="EVD7" s="385"/>
      <c r="EVE7" s="385"/>
      <c r="EVF7" s="385"/>
      <c r="EVG7" s="385"/>
      <c r="EVH7" s="385"/>
      <c r="EVI7" s="385"/>
      <c r="EVJ7" s="385"/>
      <c r="EVK7" s="385"/>
      <c r="EVL7" s="385"/>
      <c r="EVM7" s="385"/>
      <c r="EVN7" s="385"/>
      <c r="EVO7" s="385"/>
      <c r="EVP7" s="385"/>
      <c r="EVQ7" s="385"/>
      <c r="EVR7" s="385"/>
      <c r="EVS7" s="385"/>
      <c r="EVT7" s="385"/>
      <c r="EVU7" s="385"/>
      <c r="EVV7" s="385"/>
      <c r="EVW7" s="385"/>
      <c r="EVX7" s="385"/>
      <c r="EVY7" s="385"/>
      <c r="EVZ7" s="385"/>
      <c r="EWA7" s="385"/>
      <c r="EWB7" s="385"/>
      <c r="EWC7" s="385"/>
      <c r="EWD7" s="385"/>
      <c r="EWE7" s="385"/>
      <c r="EWF7" s="385"/>
      <c r="EWG7" s="385"/>
      <c r="EWH7" s="385"/>
      <c r="EWI7" s="385"/>
      <c r="EWJ7" s="385"/>
      <c r="EWK7" s="385"/>
      <c r="EWL7" s="385"/>
      <c r="EWM7" s="385"/>
      <c r="EWN7" s="385"/>
      <c r="EWO7" s="385"/>
      <c r="EWP7" s="385"/>
      <c r="EWQ7" s="385"/>
      <c r="EWR7" s="385"/>
      <c r="EWS7" s="385"/>
      <c r="EWT7" s="385"/>
      <c r="EWU7" s="385"/>
      <c r="EWV7" s="385"/>
      <c r="EWW7" s="385"/>
      <c r="EWX7" s="385"/>
      <c r="EWY7" s="385"/>
      <c r="EWZ7" s="385"/>
      <c r="EXA7" s="385"/>
      <c r="EXB7" s="385"/>
      <c r="EXC7" s="385"/>
      <c r="EXD7" s="385"/>
      <c r="EXE7" s="385"/>
      <c r="EXF7" s="385"/>
      <c r="EXG7" s="385"/>
      <c r="EXH7" s="385"/>
      <c r="EXI7" s="385"/>
      <c r="EXJ7" s="385"/>
      <c r="EXK7" s="385"/>
      <c r="EXL7" s="385"/>
      <c r="EXM7" s="385"/>
      <c r="EXN7" s="385"/>
      <c r="EXO7" s="385"/>
      <c r="EXP7" s="385"/>
      <c r="EXQ7" s="385"/>
      <c r="EXR7" s="385"/>
      <c r="EXS7" s="385"/>
      <c r="EXT7" s="385"/>
      <c r="EXU7" s="385"/>
      <c r="EXV7" s="385"/>
      <c r="EXW7" s="385"/>
      <c r="EXX7" s="385"/>
      <c r="EXY7" s="385"/>
      <c r="EXZ7" s="385"/>
      <c r="EYA7" s="385"/>
      <c r="EYB7" s="385"/>
      <c r="EYC7" s="385"/>
      <c r="EYD7" s="385"/>
      <c r="EYE7" s="385"/>
      <c r="EYF7" s="385"/>
      <c r="EYG7" s="385"/>
      <c r="EYH7" s="385"/>
      <c r="EYI7" s="385"/>
      <c r="EYJ7" s="385"/>
      <c r="EYK7" s="385"/>
      <c r="EYL7" s="385"/>
      <c r="EYM7" s="385"/>
      <c r="EYN7" s="385"/>
      <c r="EYO7" s="385"/>
      <c r="EYP7" s="385"/>
      <c r="EYQ7" s="385"/>
      <c r="EYR7" s="385"/>
      <c r="EYS7" s="385"/>
      <c r="EYT7" s="385"/>
      <c r="EYU7" s="385"/>
      <c r="EYV7" s="385"/>
      <c r="EYW7" s="385"/>
      <c r="EYX7" s="385"/>
      <c r="EYY7" s="385"/>
      <c r="EYZ7" s="385"/>
      <c r="EZA7" s="385"/>
      <c r="EZB7" s="385"/>
      <c r="EZC7" s="385"/>
      <c r="EZD7" s="385"/>
      <c r="EZE7" s="385"/>
      <c r="EZF7" s="385"/>
      <c r="EZG7" s="385"/>
      <c r="EZH7" s="385"/>
      <c r="EZI7" s="385"/>
      <c r="EZJ7" s="385"/>
      <c r="EZK7" s="385"/>
      <c r="EZL7" s="385"/>
      <c r="EZM7" s="385"/>
      <c r="EZN7" s="385"/>
      <c r="EZO7" s="385"/>
      <c r="EZP7" s="385"/>
      <c r="EZQ7" s="385"/>
      <c r="EZR7" s="385"/>
      <c r="EZS7" s="385"/>
      <c r="EZT7" s="385"/>
      <c r="EZU7" s="385"/>
      <c r="EZV7" s="385"/>
      <c r="EZW7" s="385"/>
      <c r="EZX7" s="385"/>
      <c r="EZY7" s="385"/>
      <c r="EZZ7" s="385"/>
      <c r="FAA7" s="385"/>
      <c r="FAB7" s="385"/>
      <c r="FAC7" s="385"/>
      <c r="FAD7" s="385"/>
      <c r="FAE7" s="385"/>
      <c r="FAF7" s="385"/>
      <c r="FAG7" s="385"/>
      <c r="FAH7" s="385"/>
      <c r="FAI7" s="385"/>
      <c r="FAJ7" s="385"/>
      <c r="FAK7" s="385"/>
      <c r="FAL7" s="385"/>
      <c r="FAM7" s="385"/>
      <c r="FAN7" s="385"/>
      <c r="FAO7" s="385"/>
      <c r="FAP7" s="385"/>
      <c r="FAQ7" s="385"/>
      <c r="FAR7" s="385"/>
      <c r="FAS7" s="385"/>
      <c r="FAT7" s="385"/>
      <c r="FAU7" s="385"/>
      <c r="FAV7" s="385"/>
      <c r="FAW7" s="385"/>
      <c r="FAX7" s="385"/>
      <c r="FAY7" s="385"/>
      <c r="FAZ7" s="385"/>
      <c r="FBA7" s="385"/>
      <c r="FBB7" s="385"/>
      <c r="FBC7" s="385"/>
      <c r="FBD7" s="385"/>
      <c r="FBE7" s="385"/>
      <c r="FBF7" s="385"/>
      <c r="FBG7" s="385"/>
      <c r="FBH7" s="385"/>
      <c r="FBI7" s="385"/>
      <c r="FBJ7" s="385"/>
      <c r="FBK7" s="385"/>
      <c r="FBL7" s="385"/>
      <c r="FBM7" s="385"/>
      <c r="FBN7" s="385"/>
      <c r="FBO7" s="385"/>
      <c r="FBP7" s="385"/>
      <c r="FBQ7" s="385"/>
      <c r="FBR7" s="385"/>
      <c r="FBS7" s="385"/>
      <c r="FBT7" s="385"/>
      <c r="FBU7" s="385"/>
      <c r="FBV7" s="385"/>
      <c r="FBW7" s="385"/>
      <c r="FBX7" s="385"/>
      <c r="FBY7" s="385"/>
      <c r="FBZ7" s="385"/>
      <c r="FCA7" s="385"/>
      <c r="FCB7" s="385"/>
      <c r="FCC7" s="385"/>
      <c r="FCD7" s="385"/>
      <c r="FCE7" s="385"/>
      <c r="FCF7" s="385"/>
      <c r="FCG7" s="385"/>
      <c r="FCH7" s="385"/>
      <c r="FCI7" s="385"/>
      <c r="FCJ7" s="385"/>
      <c r="FCK7" s="385"/>
      <c r="FCL7" s="385"/>
      <c r="FCM7" s="385"/>
      <c r="FCN7" s="385"/>
      <c r="FCO7" s="385"/>
      <c r="FCP7" s="385"/>
      <c r="FCQ7" s="385"/>
      <c r="FCR7" s="385"/>
      <c r="FCS7" s="385"/>
      <c r="FCT7" s="385"/>
      <c r="FCU7" s="385"/>
      <c r="FCV7" s="385"/>
      <c r="FCW7" s="385"/>
      <c r="FCX7" s="385"/>
      <c r="FCY7" s="385"/>
      <c r="FCZ7" s="385"/>
      <c r="FDA7" s="385"/>
      <c r="FDB7" s="385"/>
      <c r="FDC7" s="385"/>
      <c r="FDD7" s="385"/>
      <c r="FDE7" s="385"/>
      <c r="FDF7" s="385"/>
      <c r="FDG7" s="385"/>
      <c r="FDH7" s="385"/>
      <c r="FDI7" s="385"/>
      <c r="FDJ7" s="385"/>
      <c r="FDK7" s="385"/>
      <c r="FDL7" s="385"/>
      <c r="FDM7" s="385"/>
      <c r="FDN7" s="385"/>
      <c r="FDO7" s="385"/>
      <c r="FDP7" s="385"/>
      <c r="FDQ7" s="385"/>
      <c r="FDR7" s="385"/>
      <c r="FDS7" s="385"/>
      <c r="FDT7" s="385"/>
      <c r="FDU7" s="385"/>
      <c r="FDV7" s="385"/>
      <c r="FDW7" s="385"/>
      <c r="FDX7" s="385"/>
      <c r="FDY7" s="385"/>
      <c r="FDZ7" s="385"/>
      <c r="FEA7" s="385"/>
      <c r="FEB7" s="385"/>
      <c r="FEC7" s="385"/>
      <c r="FED7" s="385"/>
      <c r="FEE7" s="385"/>
      <c r="FEF7" s="385"/>
      <c r="FEG7" s="385"/>
      <c r="FEH7" s="385"/>
      <c r="FEI7" s="385"/>
      <c r="FEJ7" s="385"/>
      <c r="FEK7" s="385"/>
      <c r="FEL7" s="385"/>
      <c r="FEM7" s="385"/>
      <c r="FEN7" s="385"/>
      <c r="FEO7" s="385"/>
      <c r="FEP7" s="385"/>
      <c r="FEQ7" s="385"/>
      <c r="FER7" s="385"/>
      <c r="FES7" s="385"/>
      <c r="FET7" s="385"/>
      <c r="FEU7" s="385"/>
      <c r="FEV7" s="385"/>
      <c r="FEW7" s="385"/>
      <c r="FEX7" s="385"/>
      <c r="FEY7" s="385"/>
      <c r="FEZ7" s="385"/>
      <c r="FFA7" s="385"/>
      <c r="FFB7" s="385"/>
      <c r="FFC7" s="385"/>
      <c r="FFD7" s="385"/>
      <c r="FFE7" s="385"/>
      <c r="FFF7" s="385"/>
      <c r="FFG7" s="385"/>
      <c r="FFH7" s="385"/>
      <c r="FFI7" s="385"/>
      <c r="FFJ7" s="385"/>
      <c r="FFK7" s="385"/>
      <c r="FFL7" s="385"/>
      <c r="FFM7" s="385"/>
      <c r="FFN7" s="385"/>
      <c r="FFO7" s="385"/>
      <c r="FFP7" s="385"/>
      <c r="FFQ7" s="385"/>
      <c r="FFR7" s="385"/>
      <c r="FFS7" s="385"/>
      <c r="FFT7" s="385"/>
      <c r="FFU7" s="385"/>
      <c r="FFV7" s="385"/>
      <c r="FFW7" s="385"/>
      <c r="FFX7" s="385"/>
      <c r="FFY7" s="385"/>
      <c r="FFZ7" s="385"/>
      <c r="FGA7" s="385"/>
      <c r="FGB7" s="385"/>
      <c r="FGC7" s="385"/>
      <c r="FGD7" s="385"/>
      <c r="FGE7" s="385"/>
      <c r="FGF7" s="385"/>
      <c r="FGG7" s="385"/>
      <c r="FGH7" s="385"/>
      <c r="FGI7" s="385"/>
      <c r="FGJ7" s="385"/>
      <c r="FGK7" s="385"/>
      <c r="FGL7" s="385"/>
      <c r="FGM7" s="385"/>
      <c r="FGN7" s="385"/>
      <c r="FGO7" s="385"/>
      <c r="FGP7" s="385"/>
      <c r="FGQ7" s="385"/>
      <c r="FGR7" s="385"/>
      <c r="FGS7" s="385"/>
      <c r="FGT7" s="385"/>
      <c r="FGU7" s="385"/>
      <c r="FGV7" s="385"/>
      <c r="FGW7" s="385"/>
      <c r="FGX7" s="385"/>
      <c r="FGY7" s="385"/>
      <c r="FGZ7" s="385"/>
      <c r="FHA7" s="385"/>
      <c r="FHB7" s="385"/>
      <c r="FHC7" s="385"/>
      <c r="FHD7" s="385"/>
      <c r="FHE7" s="385"/>
      <c r="FHF7" s="385"/>
      <c r="FHG7" s="385"/>
      <c r="FHH7" s="385"/>
      <c r="FHI7" s="385"/>
      <c r="FHJ7" s="385"/>
      <c r="FHK7" s="385"/>
      <c r="FHL7" s="385"/>
      <c r="FHM7" s="385"/>
      <c r="FHN7" s="385"/>
      <c r="FHO7" s="385"/>
      <c r="FHP7" s="385"/>
      <c r="FHQ7" s="385"/>
      <c r="FHR7" s="385"/>
      <c r="FHS7" s="385"/>
      <c r="FHT7" s="385"/>
      <c r="FHU7" s="385"/>
      <c r="FHV7" s="385"/>
      <c r="FHW7" s="385"/>
      <c r="FHX7" s="385"/>
      <c r="FHY7" s="385"/>
      <c r="FHZ7" s="385"/>
      <c r="FIA7" s="385"/>
      <c r="FIB7" s="385"/>
      <c r="FIC7" s="385"/>
      <c r="FID7" s="385"/>
      <c r="FIE7" s="385"/>
      <c r="FIF7" s="385"/>
      <c r="FIG7" s="385"/>
      <c r="FIH7" s="385"/>
      <c r="FII7" s="385"/>
      <c r="FIJ7" s="385"/>
      <c r="FIK7" s="385"/>
      <c r="FIL7" s="385"/>
      <c r="FIM7" s="385"/>
      <c r="FIN7" s="385"/>
      <c r="FIO7" s="385"/>
      <c r="FIP7" s="385"/>
      <c r="FIQ7" s="385"/>
      <c r="FIR7" s="385"/>
      <c r="FIS7" s="385"/>
      <c r="FIT7" s="385"/>
      <c r="FIU7" s="385"/>
      <c r="FIV7" s="385"/>
      <c r="FIW7" s="385"/>
      <c r="FIX7" s="385"/>
      <c r="FIY7" s="385"/>
      <c r="FIZ7" s="385"/>
      <c r="FJA7" s="385"/>
      <c r="FJB7" s="385"/>
      <c r="FJC7" s="385"/>
      <c r="FJD7" s="385"/>
      <c r="FJE7" s="385"/>
      <c r="FJF7" s="385"/>
      <c r="FJG7" s="385"/>
      <c r="FJH7" s="385"/>
      <c r="FJI7" s="385"/>
      <c r="FJJ7" s="385"/>
      <c r="FJK7" s="385"/>
      <c r="FJL7" s="385"/>
      <c r="FJM7" s="385"/>
      <c r="FJN7" s="385"/>
      <c r="FJO7" s="385"/>
      <c r="FJP7" s="385"/>
      <c r="FJQ7" s="385"/>
      <c r="FJR7" s="385"/>
      <c r="FJS7" s="385"/>
      <c r="FJT7" s="385"/>
      <c r="FJU7" s="385"/>
      <c r="FJV7" s="385"/>
      <c r="FJW7" s="385"/>
      <c r="FJX7" s="385"/>
      <c r="FJY7" s="385"/>
      <c r="FJZ7" s="385"/>
      <c r="FKA7" s="385"/>
      <c r="FKB7" s="385"/>
      <c r="FKC7" s="385"/>
      <c r="FKD7" s="385"/>
      <c r="FKE7" s="385"/>
      <c r="FKF7" s="385"/>
      <c r="FKG7" s="385"/>
      <c r="FKH7" s="385"/>
      <c r="FKI7" s="385"/>
      <c r="FKJ7" s="385"/>
      <c r="FKK7" s="385"/>
      <c r="FKL7" s="385"/>
      <c r="FKM7" s="385"/>
      <c r="FKN7" s="385"/>
      <c r="FKO7" s="385"/>
      <c r="FKP7" s="385"/>
      <c r="FKQ7" s="385"/>
      <c r="FKR7" s="385"/>
      <c r="FKS7" s="385"/>
      <c r="FKT7" s="385"/>
      <c r="FKU7" s="385"/>
      <c r="FKV7" s="385"/>
      <c r="FKW7" s="385"/>
      <c r="FKX7" s="385"/>
      <c r="FKY7" s="385"/>
      <c r="FKZ7" s="385"/>
      <c r="FLA7" s="385"/>
      <c r="FLB7" s="385"/>
      <c r="FLC7" s="385"/>
      <c r="FLD7" s="385"/>
      <c r="FLE7" s="385"/>
      <c r="FLF7" s="385"/>
      <c r="FLG7" s="385"/>
      <c r="FLH7" s="385"/>
      <c r="FLI7" s="385"/>
      <c r="FLJ7" s="385"/>
      <c r="FLK7" s="385"/>
      <c r="FLL7" s="385"/>
      <c r="FLM7" s="385"/>
      <c r="FLN7" s="385"/>
      <c r="FLO7" s="385"/>
      <c r="FLP7" s="385"/>
      <c r="FLQ7" s="385"/>
      <c r="FLR7" s="385"/>
      <c r="FLS7" s="385"/>
      <c r="FLT7" s="385"/>
      <c r="FLU7" s="385"/>
      <c r="FLV7" s="385"/>
      <c r="FLW7" s="385"/>
      <c r="FLX7" s="385"/>
      <c r="FLY7" s="385"/>
      <c r="FLZ7" s="385"/>
      <c r="FMA7" s="385"/>
      <c r="FMB7" s="385"/>
      <c r="FMC7" s="385"/>
      <c r="FMD7" s="385"/>
      <c r="FME7" s="385"/>
      <c r="FMF7" s="385"/>
      <c r="FMG7" s="385"/>
      <c r="FMH7" s="385"/>
      <c r="FMI7" s="385"/>
      <c r="FMJ7" s="385"/>
      <c r="FMK7" s="385"/>
      <c r="FML7" s="385"/>
      <c r="FMM7" s="385"/>
      <c r="FMN7" s="385"/>
      <c r="FMO7" s="385"/>
      <c r="FMP7" s="385"/>
      <c r="FMQ7" s="385"/>
      <c r="FMR7" s="385"/>
      <c r="FMS7" s="385"/>
      <c r="FMT7" s="385"/>
      <c r="FMU7" s="385"/>
      <c r="FMV7" s="385"/>
      <c r="FMW7" s="385"/>
      <c r="FMX7" s="385"/>
      <c r="FMY7" s="385"/>
      <c r="FMZ7" s="385"/>
      <c r="FNA7" s="385"/>
      <c r="FNB7" s="385"/>
      <c r="FNC7" s="385"/>
      <c r="FND7" s="385"/>
      <c r="FNE7" s="385"/>
      <c r="FNF7" s="385"/>
      <c r="FNG7" s="385"/>
      <c r="FNH7" s="385"/>
      <c r="FNI7" s="385"/>
      <c r="FNJ7" s="385"/>
      <c r="FNK7" s="385"/>
      <c r="FNL7" s="385"/>
      <c r="FNM7" s="385"/>
      <c r="FNN7" s="385"/>
      <c r="FNO7" s="385"/>
      <c r="FNP7" s="385"/>
      <c r="FNQ7" s="385"/>
      <c r="FNR7" s="385"/>
      <c r="FNS7" s="385"/>
      <c r="FNT7" s="385"/>
      <c r="FNU7" s="385"/>
      <c r="FNV7" s="385"/>
      <c r="FNW7" s="385"/>
      <c r="FNX7" s="385"/>
      <c r="FNY7" s="385"/>
      <c r="FNZ7" s="385"/>
      <c r="FOA7" s="385"/>
      <c r="FOB7" s="385"/>
      <c r="FOC7" s="385"/>
      <c r="FOD7" s="385"/>
      <c r="FOE7" s="385"/>
      <c r="FOF7" s="385"/>
      <c r="FOG7" s="385"/>
      <c r="FOH7" s="385"/>
      <c r="FOI7" s="385"/>
      <c r="FOJ7" s="385"/>
      <c r="FOK7" s="385"/>
      <c r="FOL7" s="385"/>
      <c r="FOM7" s="385"/>
      <c r="FON7" s="385"/>
      <c r="FOO7" s="385"/>
      <c r="FOP7" s="385"/>
      <c r="FOQ7" s="385"/>
      <c r="FOR7" s="385"/>
      <c r="FOS7" s="385"/>
      <c r="FOT7" s="385"/>
      <c r="FOU7" s="385"/>
      <c r="FOV7" s="385"/>
      <c r="FOW7" s="385"/>
      <c r="FOX7" s="385"/>
      <c r="FOY7" s="385"/>
      <c r="FOZ7" s="385"/>
      <c r="FPA7" s="385"/>
      <c r="FPB7" s="385"/>
      <c r="FPC7" s="385"/>
      <c r="FPD7" s="385"/>
      <c r="FPE7" s="385"/>
      <c r="FPF7" s="385"/>
      <c r="FPG7" s="385"/>
      <c r="FPH7" s="385"/>
      <c r="FPI7" s="385"/>
      <c r="FPJ7" s="385"/>
      <c r="FPK7" s="385"/>
      <c r="FPL7" s="385"/>
      <c r="FPM7" s="385"/>
      <c r="FPN7" s="385"/>
      <c r="FPO7" s="385"/>
      <c r="FPP7" s="385"/>
      <c r="FPQ7" s="385"/>
      <c r="FPR7" s="385"/>
      <c r="FPS7" s="385"/>
      <c r="FPT7" s="385"/>
      <c r="FPU7" s="385"/>
      <c r="FPV7" s="385"/>
      <c r="FPW7" s="385"/>
      <c r="FPX7" s="385"/>
      <c r="FPY7" s="385"/>
      <c r="FPZ7" s="385"/>
      <c r="FQA7" s="385"/>
      <c r="FQB7" s="385"/>
      <c r="FQC7" s="385"/>
      <c r="FQD7" s="385"/>
      <c r="FQE7" s="385"/>
      <c r="FQF7" s="385"/>
      <c r="FQG7" s="385"/>
      <c r="FQH7" s="385"/>
      <c r="FQI7" s="385"/>
      <c r="FQJ7" s="385"/>
      <c r="FQK7" s="385"/>
      <c r="FQL7" s="385"/>
      <c r="FQM7" s="385"/>
      <c r="FQN7" s="385"/>
      <c r="FQO7" s="385"/>
      <c r="FQP7" s="385"/>
      <c r="FQQ7" s="385"/>
      <c r="FQR7" s="385"/>
      <c r="FQS7" s="385"/>
      <c r="FQT7" s="385"/>
      <c r="FQU7" s="385"/>
      <c r="FQV7" s="385"/>
      <c r="FQW7" s="385"/>
      <c r="FQX7" s="385"/>
      <c r="FQY7" s="385"/>
      <c r="FQZ7" s="385"/>
      <c r="FRA7" s="385"/>
      <c r="FRB7" s="385"/>
      <c r="FRC7" s="385"/>
      <c r="FRD7" s="385"/>
      <c r="FRE7" s="385"/>
      <c r="FRF7" s="385"/>
      <c r="FRG7" s="385"/>
      <c r="FRH7" s="385"/>
      <c r="FRI7" s="385"/>
      <c r="FRJ7" s="385"/>
      <c r="FRK7" s="385"/>
      <c r="FRL7" s="385"/>
      <c r="FRM7" s="385"/>
      <c r="FRN7" s="385"/>
      <c r="FRO7" s="385"/>
      <c r="FRP7" s="385"/>
      <c r="FRQ7" s="385"/>
      <c r="FRR7" s="385"/>
      <c r="FRS7" s="385"/>
      <c r="FRT7" s="385"/>
      <c r="FRU7" s="385"/>
      <c r="FRV7" s="385"/>
      <c r="FRW7" s="385"/>
      <c r="FRX7" s="385"/>
      <c r="FRY7" s="385"/>
      <c r="FRZ7" s="385"/>
      <c r="FSA7" s="385"/>
      <c r="FSB7" s="385"/>
      <c r="FSC7" s="385"/>
      <c r="FSD7" s="385"/>
      <c r="FSE7" s="385"/>
      <c r="FSF7" s="385"/>
      <c r="FSG7" s="385"/>
      <c r="FSH7" s="385"/>
      <c r="FSI7" s="385"/>
      <c r="FSJ7" s="385"/>
      <c r="FSK7" s="385"/>
      <c r="FSL7" s="385"/>
      <c r="FSM7" s="385"/>
      <c r="FSN7" s="385"/>
      <c r="FSO7" s="385"/>
      <c r="FSP7" s="385"/>
      <c r="FSQ7" s="385"/>
      <c r="FSR7" s="385"/>
      <c r="FSS7" s="385"/>
      <c r="FST7" s="385"/>
      <c r="FSU7" s="385"/>
      <c r="FSV7" s="385"/>
      <c r="FSW7" s="385"/>
      <c r="FSX7" s="385"/>
      <c r="FSY7" s="385"/>
      <c r="FSZ7" s="385"/>
      <c r="FTA7" s="385"/>
      <c r="FTB7" s="385"/>
      <c r="FTC7" s="385"/>
      <c r="FTD7" s="385"/>
      <c r="FTE7" s="385"/>
      <c r="FTF7" s="385"/>
      <c r="FTG7" s="385"/>
      <c r="FTH7" s="385"/>
      <c r="FTI7" s="385"/>
      <c r="FTJ7" s="385"/>
      <c r="FTK7" s="385"/>
      <c r="FTL7" s="385"/>
      <c r="FTM7" s="385"/>
      <c r="FTN7" s="385"/>
      <c r="FTO7" s="385"/>
      <c r="FTP7" s="385"/>
      <c r="FTQ7" s="385"/>
      <c r="FTR7" s="385"/>
      <c r="FTS7" s="385"/>
      <c r="FTT7" s="385"/>
      <c r="FTU7" s="385"/>
      <c r="FTV7" s="385"/>
      <c r="FTW7" s="385"/>
      <c r="FTX7" s="385"/>
      <c r="FTY7" s="385"/>
      <c r="FTZ7" s="385"/>
      <c r="FUA7" s="385"/>
      <c r="FUB7" s="385"/>
      <c r="FUC7" s="385"/>
      <c r="FUD7" s="385"/>
      <c r="FUE7" s="385"/>
      <c r="FUF7" s="385"/>
      <c r="FUG7" s="385"/>
      <c r="FUH7" s="385"/>
      <c r="FUI7" s="385"/>
      <c r="FUJ7" s="385"/>
      <c r="FUK7" s="385"/>
      <c r="FUL7" s="385"/>
      <c r="FUM7" s="385"/>
      <c r="FUN7" s="385"/>
      <c r="FUO7" s="385"/>
      <c r="FUP7" s="385"/>
      <c r="FUQ7" s="385"/>
      <c r="FUR7" s="385"/>
      <c r="FUS7" s="385"/>
      <c r="FUT7" s="385"/>
      <c r="FUU7" s="385"/>
      <c r="FUV7" s="385"/>
      <c r="FUW7" s="385"/>
      <c r="FUX7" s="385"/>
      <c r="FUY7" s="385"/>
      <c r="FUZ7" s="385"/>
      <c r="FVA7" s="385"/>
      <c r="FVB7" s="385"/>
      <c r="FVC7" s="385"/>
      <c r="FVD7" s="385"/>
      <c r="FVE7" s="385"/>
      <c r="FVF7" s="385"/>
      <c r="FVG7" s="385"/>
      <c r="FVH7" s="385"/>
      <c r="FVI7" s="385"/>
      <c r="FVJ7" s="385"/>
      <c r="FVK7" s="385"/>
      <c r="FVL7" s="385"/>
      <c r="FVM7" s="385"/>
      <c r="FVN7" s="385"/>
      <c r="FVO7" s="385"/>
      <c r="FVP7" s="385"/>
      <c r="FVQ7" s="385"/>
      <c r="FVR7" s="385"/>
      <c r="FVS7" s="385"/>
      <c r="FVT7" s="385"/>
      <c r="FVU7" s="385"/>
      <c r="FVV7" s="385"/>
      <c r="FVW7" s="385"/>
      <c r="FVX7" s="385"/>
      <c r="FVY7" s="385"/>
      <c r="FVZ7" s="385"/>
      <c r="FWA7" s="385"/>
      <c r="FWB7" s="385"/>
      <c r="FWC7" s="385"/>
      <c r="FWD7" s="385"/>
      <c r="FWE7" s="385"/>
      <c r="FWF7" s="385"/>
      <c r="FWG7" s="385"/>
      <c r="FWH7" s="385"/>
      <c r="FWI7" s="385"/>
      <c r="FWJ7" s="385"/>
      <c r="FWK7" s="385"/>
      <c r="FWL7" s="385"/>
      <c r="FWM7" s="385"/>
      <c r="FWN7" s="385"/>
      <c r="FWO7" s="385"/>
      <c r="FWP7" s="385"/>
      <c r="FWQ7" s="385"/>
      <c r="FWR7" s="385"/>
      <c r="FWS7" s="385"/>
      <c r="FWT7" s="385"/>
      <c r="FWU7" s="385"/>
      <c r="FWV7" s="385"/>
      <c r="FWW7" s="385"/>
      <c r="FWX7" s="385"/>
      <c r="FWY7" s="385"/>
      <c r="FWZ7" s="385"/>
      <c r="FXA7" s="385"/>
      <c r="FXB7" s="385"/>
      <c r="FXC7" s="385"/>
      <c r="FXD7" s="385"/>
      <c r="FXE7" s="385"/>
      <c r="FXF7" s="385"/>
      <c r="FXG7" s="385"/>
      <c r="FXH7" s="385"/>
      <c r="FXI7" s="385"/>
      <c r="FXJ7" s="385"/>
      <c r="FXK7" s="385"/>
      <c r="FXL7" s="385"/>
      <c r="FXM7" s="385"/>
      <c r="FXN7" s="385"/>
      <c r="FXO7" s="385"/>
      <c r="FXP7" s="385"/>
      <c r="FXQ7" s="385"/>
      <c r="FXR7" s="385"/>
      <c r="FXS7" s="385"/>
      <c r="FXT7" s="385"/>
      <c r="FXU7" s="385"/>
      <c r="FXV7" s="385"/>
      <c r="FXW7" s="385"/>
      <c r="FXX7" s="385"/>
      <c r="FXY7" s="385"/>
      <c r="FXZ7" s="385"/>
      <c r="FYA7" s="385"/>
      <c r="FYB7" s="385"/>
      <c r="FYC7" s="385"/>
      <c r="FYD7" s="385"/>
      <c r="FYE7" s="385"/>
      <c r="FYF7" s="385"/>
      <c r="FYG7" s="385"/>
      <c r="FYH7" s="385"/>
      <c r="FYI7" s="385"/>
      <c r="FYJ7" s="385"/>
      <c r="FYK7" s="385"/>
      <c r="FYL7" s="385"/>
      <c r="FYM7" s="385"/>
      <c r="FYN7" s="385"/>
      <c r="FYO7" s="385"/>
      <c r="FYP7" s="385"/>
      <c r="FYQ7" s="385"/>
      <c r="FYR7" s="385"/>
      <c r="FYS7" s="385"/>
      <c r="FYT7" s="385"/>
      <c r="FYU7" s="385"/>
      <c r="FYV7" s="385"/>
      <c r="FYW7" s="385"/>
      <c r="FYX7" s="385"/>
      <c r="FYY7" s="385"/>
      <c r="FYZ7" s="385"/>
      <c r="FZA7" s="385"/>
      <c r="FZB7" s="385"/>
      <c r="FZC7" s="385"/>
      <c r="FZD7" s="385"/>
      <c r="FZE7" s="385"/>
      <c r="FZF7" s="385"/>
      <c r="FZG7" s="385"/>
      <c r="FZH7" s="385"/>
      <c r="FZI7" s="385"/>
      <c r="FZJ7" s="385"/>
      <c r="FZK7" s="385"/>
      <c r="FZL7" s="385"/>
      <c r="FZM7" s="385"/>
      <c r="FZN7" s="385"/>
      <c r="FZO7" s="385"/>
      <c r="FZP7" s="385"/>
      <c r="FZQ7" s="385"/>
      <c r="FZR7" s="385"/>
      <c r="FZS7" s="385"/>
      <c r="FZT7" s="385"/>
      <c r="FZU7" s="385"/>
      <c r="FZV7" s="385"/>
      <c r="FZW7" s="385"/>
      <c r="FZX7" s="385"/>
      <c r="FZY7" s="385"/>
      <c r="FZZ7" s="385"/>
      <c r="GAA7" s="385"/>
      <c r="GAB7" s="385"/>
      <c r="GAC7" s="385"/>
      <c r="GAD7" s="385"/>
      <c r="GAE7" s="385"/>
      <c r="GAF7" s="385"/>
      <c r="GAG7" s="385"/>
      <c r="GAH7" s="385"/>
      <c r="GAI7" s="385"/>
      <c r="GAJ7" s="385"/>
      <c r="GAK7" s="385"/>
      <c r="GAL7" s="385"/>
      <c r="GAM7" s="385"/>
      <c r="GAN7" s="385"/>
      <c r="GAO7" s="385"/>
      <c r="GAP7" s="385"/>
      <c r="GAQ7" s="385"/>
      <c r="GAR7" s="385"/>
      <c r="GAS7" s="385"/>
      <c r="GAT7" s="385"/>
      <c r="GAU7" s="385"/>
      <c r="GAV7" s="385"/>
      <c r="GAW7" s="385"/>
      <c r="GAX7" s="385"/>
      <c r="GAY7" s="385"/>
      <c r="GAZ7" s="385"/>
      <c r="GBA7" s="385"/>
      <c r="GBB7" s="385"/>
      <c r="GBC7" s="385"/>
      <c r="GBD7" s="385"/>
      <c r="GBE7" s="385"/>
      <c r="GBF7" s="385"/>
      <c r="GBG7" s="385"/>
      <c r="GBH7" s="385"/>
      <c r="GBI7" s="385"/>
      <c r="GBJ7" s="385"/>
      <c r="GBK7" s="385"/>
      <c r="GBL7" s="385"/>
      <c r="GBM7" s="385"/>
      <c r="GBN7" s="385"/>
      <c r="GBO7" s="385"/>
      <c r="GBP7" s="385"/>
      <c r="GBQ7" s="385"/>
      <c r="GBR7" s="385"/>
      <c r="GBS7" s="385"/>
      <c r="GBT7" s="385"/>
      <c r="GBU7" s="385"/>
      <c r="GBV7" s="385"/>
      <c r="GBW7" s="385"/>
      <c r="GBX7" s="385"/>
      <c r="GBY7" s="385"/>
      <c r="GBZ7" s="385"/>
      <c r="GCA7" s="385"/>
      <c r="GCB7" s="385"/>
      <c r="GCC7" s="385"/>
      <c r="GCD7" s="385"/>
      <c r="GCE7" s="385"/>
      <c r="GCF7" s="385"/>
      <c r="GCG7" s="385"/>
      <c r="GCH7" s="385"/>
      <c r="GCI7" s="385"/>
      <c r="GCJ7" s="385"/>
      <c r="GCK7" s="385"/>
      <c r="GCL7" s="385"/>
      <c r="GCM7" s="385"/>
      <c r="GCN7" s="385"/>
      <c r="GCO7" s="385"/>
      <c r="GCP7" s="385"/>
      <c r="GCQ7" s="385"/>
      <c r="GCR7" s="385"/>
      <c r="GCS7" s="385"/>
      <c r="GCT7" s="385"/>
      <c r="GCU7" s="385"/>
      <c r="GCV7" s="385"/>
      <c r="GCW7" s="385"/>
      <c r="GCX7" s="385"/>
      <c r="GCY7" s="385"/>
      <c r="GCZ7" s="385"/>
      <c r="GDA7" s="385"/>
      <c r="GDB7" s="385"/>
      <c r="GDC7" s="385"/>
      <c r="GDD7" s="385"/>
      <c r="GDE7" s="385"/>
      <c r="GDF7" s="385"/>
      <c r="GDG7" s="385"/>
      <c r="GDH7" s="385"/>
      <c r="GDI7" s="385"/>
      <c r="GDJ7" s="385"/>
      <c r="GDK7" s="385"/>
      <c r="GDL7" s="385"/>
      <c r="GDM7" s="385"/>
      <c r="GDN7" s="385"/>
      <c r="GDO7" s="385"/>
      <c r="GDP7" s="385"/>
      <c r="GDQ7" s="385"/>
      <c r="GDR7" s="385"/>
      <c r="GDS7" s="385"/>
      <c r="GDT7" s="385"/>
      <c r="GDU7" s="385"/>
      <c r="GDV7" s="385"/>
      <c r="GDW7" s="385"/>
      <c r="GDX7" s="385"/>
      <c r="GDY7" s="385"/>
      <c r="GDZ7" s="385"/>
      <c r="GEA7" s="385"/>
      <c r="GEB7" s="385"/>
      <c r="GEC7" s="385"/>
      <c r="GED7" s="385"/>
      <c r="GEE7" s="385"/>
      <c r="GEF7" s="385"/>
      <c r="GEG7" s="385"/>
      <c r="GEH7" s="385"/>
      <c r="GEI7" s="385"/>
      <c r="GEJ7" s="385"/>
      <c r="GEK7" s="385"/>
      <c r="GEL7" s="385"/>
      <c r="GEM7" s="385"/>
      <c r="GEN7" s="385"/>
      <c r="GEO7" s="385"/>
      <c r="GEP7" s="385"/>
      <c r="GEQ7" s="385"/>
      <c r="GER7" s="385"/>
      <c r="GES7" s="385"/>
      <c r="GET7" s="385"/>
      <c r="GEU7" s="385"/>
      <c r="GEV7" s="385"/>
      <c r="GEW7" s="385"/>
      <c r="GEX7" s="385"/>
      <c r="GEY7" s="385"/>
      <c r="GEZ7" s="385"/>
      <c r="GFA7" s="385"/>
      <c r="GFB7" s="385"/>
      <c r="GFC7" s="385"/>
      <c r="GFD7" s="385"/>
      <c r="GFE7" s="385"/>
      <c r="GFF7" s="385"/>
      <c r="GFG7" s="385"/>
      <c r="GFH7" s="385"/>
      <c r="GFI7" s="385"/>
      <c r="GFJ7" s="385"/>
      <c r="GFK7" s="385"/>
      <c r="GFL7" s="385"/>
      <c r="GFM7" s="385"/>
      <c r="GFN7" s="385"/>
      <c r="GFO7" s="385"/>
      <c r="GFP7" s="385"/>
      <c r="GFQ7" s="385"/>
      <c r="GFR7" s="385"/>
      <c r="GFS7" s="385"/>
      <c r="GFT7" s="385"/>
      <c r="GFU7" s="385"/>
      <c r="GFV7" s="385"/>
      <c r="GFW7" s="385"/>
      <c r="GFX7" s="385"/>
      <c r="GFY7" s="385"/>
      <c r="GFZ7" s="385"/>
      <c r="GGA7" s="385"/>
      <c r="GGB7" s="385"/>
      <c r="GGC7" s="385"/>
      <c r="GGD7" s="385"/>
      <c r="GGE7" s="385"/>
      <c r="GGF7" s="385"/>
      <c r="GGG7" s="385"/>
      <c r="GGH7" s="385"/>
      <c r="GGI7" s="385"/>
      <c r="GGJ7" s="385"/>
      <c r="GGK7" s="385"/>
      <c r="GGL7" s="385"/>
      <c r="GGM7" s="385"/>
      <c r="GGN7" s="385"/>
      <c r="GGO7" s="385"/>
      <c r="GGP7" s="385"/>
      <c r="GGQ7" s="385"/>
      <c r="GGR7" s="385"/>
      <c r="GGS7" s="385"/>
      <c r="GGT7" s="385"/>
      <c r="GGU7" s="385"/>
      <c r="GGV7" s="385"/>
      <c r="GGW7" s="385"/>
      <c r="GGX7" s="385"/>
      <c r="GGY7" s="385"/>
      <c r="GGZ7" s="385"/>
      <c r="GHA7" s="385"/>
      <c r="GHB7" s="385"/>
      <c r="GHC7" s="385"/>
      <c r="GHD7" s="385"/>
      <c r="GHE7" s="385"/>
      <c r="GHF7" s="385"/>
      <c r="GHG7" s="385"/>
      <c r="GHH7" s="385"/>
      <c r="GHI7" s="385"/>
      <c r="GHJ7" s="385"/>
      <c r="GHK7" s="385"/>
      <c r="GHL7" s="385"/>
      <c r="GHM7" s="385"/>
      <c r="GHN7" s="385"/>
      <c r="GHO7" s="385"/>
      <c r="GHP7" s="385"/>
      <c r="GHQ7" s="385"/>
      <c r="GHR7" s="385"/>
      <c r="GHS7" s="385"/>
      <c r="GHT7" s="385"/>
      <c r="GHU7" s="385"/>
      <c r="GHV7" s="385"/>
      <c r="GHW7" s="385"/>
      <c r="GHX7" s="385"/>
      <c r="GHY7" s="385"/>
      <c r="GHZ7" s="385"/>
      <c r="GIA7" s="385"/>
      <c r="GIB7" s="385"/>
      <c r="GIC7" s="385"/>
      <c r="GID7" s="385"/>
      <c r="GIE7" s="385"/>
      <c r="GIF7" s="385"/>
      <c r="GIG7" s="385"/>
      <c r="GIH7" s="385"/>
      <c r="GII7" s="385"/>
      <c r="GIJ7" s="385"/>
      <c r="GIK7" s="385"/>
      <c r="GIL7" s="385"/>
      <c r="GIM7" s="385"/>
      <c r="GIN7" s="385"/>
      <c r="GIO7" s="385"/>
      <c r="GIP7" s="385"/>
      <c r="GIQ7" s="385"/>
      <c r="GIR7" s="385"/>
      <c r="GIS7" s="385"/>
      <c r="GIT7" s="385"/>
      <c r="GIU7" s="385"/>
      <c r="GIV7" s="385"/>
      <c r="GIW7" s="385"/>
      <c r="GIX7" s="385"/>
      <c r="GIY7" s="385"/>
      <c r="GIZ7" s="385"/>
      <c r="GJA7" s="385"/>
      <c r="GJB7" s="385"/>
      <c r="GJC7" s="385"/>
      <c r="GJD7" s="385"/>
      <c r="GJE7" s="385"/>
      <c r="GJF7" s="385"/>
      <c r="GJG7" s="385"/>
      <c r="GJH7" s="385"/>
      <c r="GJI7" s="385"/>
      <c r="GJJ7" s="385"/>
      <c r="GJK7" s="385"/>
      <c r="GJL7" s="385"/>
      <c r="GJM7" s="385"/>
      <c r="GJN7" s="385"/>
      <c r="GJO7" s="385"/>
      <c r="GJP7" s="385"/>
      <c r="GJQ7" s="385"/>
      <c r="GJR7" s="385"/>
      <c r="GJS7" s="385"/>
      <c r="GJT7" s="385"/>
      <c r="GJU7" s="385"/>
      <c r="GJV7" s="385"/>
      <c r="GJW7" s="385"/>
      <c r="GJX7" s="385"/>
      <c r="GJY7" s="385"/>
      <c r="GJZ7" s="385"/>
      <c r="GKA7" s="385"/>
      <c r="GKB7" s="385"/>
      <c r="GKC7" s="385"/>
      <c r="GKD7" s="385"/>
      <c r="GKE7" s="385"/>
      <c r="GKF7" s="385"/>
      <c r="GKG7" s="385"/>
      <c r="GKH7" s="385"/>
      <c r="GKI7" s="385"/>
      <c r="GKJ7" s="385"/>
      <c r="GKK7" s="385"/>
      <c r="GKL7" s="385"/>
      <c r="GKM7" s="385"/>
      <c r="GKN7" s="385"/>
      <c r="GKO7" s="385"/>
      <c r="GKP7" s="385"/>
      <c r="GKQ7" s="385"/>
      <c r="GKR7" s="385"/>
      <c r="GKS7" s="385"/>
      <c r="GKT7" s="385"/>
      <c r="GKU7" s="385"/>
      <c r="GKV7" s="385"/>
      <c r="GKW7" s="385"/>
      <c r="GKX7" s="385"/>
      <c r="GKY7" s="385"/>
      <c r="GKZ7" s="385"/>
      <c r="GLA7" s="385"/>
      <c r="GLB7" s="385"/>
      <c r="GLC7" s="385"/>
      <c r="GLD7" s="385"/>
      <c r="GLE7" s="385"/>
      <c r="GLF7" s="385"/>
      <c r="GLG7" s="385"/>
      <c r="GLH7" s="385"/>
      <c r="GLI7" s="385"/>
      <c r="GLJ7" s="385"/>
      <c r="GLK7" s="385"/>
      <c r="GLL7" s="385"/>
      <c r="GLM7" s="385"/>
      <c r="GLN7" s="385"/>
      <c r="GLO7" s="385"/>
      <c r="GLP7" s="385"/>
      <c r="GLQ7" s="385"/>
      <c r="GLR7" s="385"/>
      <c r="GLS7" s="385"/>
      <c r="GLT7" s="385"/>
      <c r="GLU7" s="385"/>
      <c r="GLV7" s="385"/>
      <c r="GLW7" s="385"/>
      <c r="GLX7" s="385"/>
      <c r="GLY7" s="385"/>
      <c r="GLZ7" s="385"/>
      <c r="GMA7" s="385"/>
      <c r="GMB7" s="385"/>
      <c r="GMC7" s="385"/>
      <c r="GMD7" s="385"/>
      <c r="GME7" s="385"/>
      <c r="GMF7" s="385"/>
      <c r="GMG7" s="385"/>
      <c r="GMH7" s="385"/>
      <c r="GMI7" s="385"/>
      <c r="GMJ7" s="385"/>
      <c r="GMK7" s="385"/>
      <c r="GML7" s="385"/>
      <c r="GMM7" s="385"/>
      <c r="GMN7" s="385"/>
      <c r="GMO7" s="385"/>
      <c r="GMP7" s="385"/>
      <c r="GMQ7" s="385"/>
      <c r="GMR7" s="385"/>
      <c r="GMS7" s="385"/>
      <c r="GMT7" s="385"/>
      <c r="GMU7" s="385"/>
      <c r="GMV7" s="385"/>
      <c r="GMW7" s="385"/>
      <c r="GMX7" s="385"/>
      <c r="GMY7" s="385"/>
      <c r="GMZ7" s="385"/>
      <c r="GNA7" s="385"/>
      <c r="GNB7" s="385"/>
      <c r="GNC7" s="385"/>
      <c r="GND7" s="385"/>
      <c r="GNE7" s="385"/>
      <c r="GNF7" s="385"/>
      <c r="GNG7" s="385"/>
      <c r="GNH7" s="385"/>
      <c r="GNI7" s="385"/>
      <c r="GNJ7" s="385"/>
      <c r="GNK7" s="385"/>
      <c r="GNL7" s="385"/>
      <c r="GNM7" s="385"/>
      <c r="GNN7" s="385"/>
      <c r="GNO7" s="385"/>
      <c r="GNP7" s="385"/>
      <c r="GNQ7" s="385"/>
      <c r="GNR7" s="385"/>
      <c r="GNS7" s="385"/>
      <c r="GNT7" s="385"/>
      <c r="GNU7" s="385"/>
      <c r="GNV7" s="385"/>
      <c r="GNW7" s="385"/>
      <c r="GNX7" s="385"/>
      <c r="GNY7" s="385"/>
      <c r="GNZ7" s="385"/>
      <c r="GOA7" s="385"/>
      <c r="GOB7" s="385"/>
      <c r="GOC7" s="385"/>
      <c r="GOD7" s="385"/>
      <c r="GOE7" s="385"/>
      <c r="GOF7" s="385"/>
      <c r="GOG7" s="385"/>
      <c r="GOH7" s="385"/>
      <c r="GOI7" s="385"/>
      <c r="GOJ7" s="385"/>
      <c r="GOK7" s="385"/>
      <c r="GOL7" s="385"/>
      <c r="GOM7" s="385"/>
      <c r="GON7" s="385"/>
      <c r="GOO7" s="385"/>
      <c r="GOP7" s="385"/>
      <c r="GOQ7" s="385"/>
      <c r="GOR7" s="385"/>
      <c r="GOS7" s="385"/>
      <c r="GOT7" s="385"/>
      <c r="GOU7" s="385"/>
      <c r="GOV7" s="385"/>
      <c r="GOW7" s="385"/>
      <c r="GOX7" s="385"/>
      <c r="GOY7" s="385"/>
      <c r="GOZ7" s="385"/>
      <c r="GPA7" s="385"/>
      <c r="GPB7" s="385"/>
      <c r="GPC7" s="385"/>
      <c r="GPD7" s="385"/>
      <c r="GPE7" s="385"/>
      <c r="GPF7" s="385"/>
      <c r="GPG7" s="385"/>
      <c r="GPH7" s="385"/>
      <c r="GPI7" s="385"/>
      <c r="GPJ7" s="385"/>
      <c r="GPK7" s="385"/>
      <c r="GPL7" s="385"/>
      <c r="GPM7" s="385"/>
      <c r="GPN7" s="385"/>
      <c r="GPO7" s="385"/>
      <c r="GPP7" s="385"/>
      <c r="GPQ7" s="385"/>
      <c r="GPR7" s="385"/>
      <c r="GPS7" s="385"/>
      <c r="GPT7" s="385"/>
      <c r="GPU7" s="385"/>
      <c r="GPV7" s="385"/>
      <c r="GPW7" s="385"/>
      <c r="GPX7" s="385"/>
      <c r="GPY7" s="385"/>
      <c r="GPZ7" s="385"/>
      <c r="GQA7" s="385"/>
      <c r="GQB7" s="385"/>
      <c r="GQC7" s="385"/>
      <c r="GQD7" s="385"/>
      <c r="GQE7" s="385"/>
      <c r="GQF7" s="385"/>
      <c r="GQG7" s="385"/>
      <c r="GQH7" s="385"/>
      <c r="GQI7" s="385"/>
      <c r="GQJ7" s="385"/>
      <c r="GQK7" s="385"/>
      <c r="GQL7" s="385"/>
      <c r="GQM7" s="385"/>
      <c r="GQN7" s="385"/>
      <c r="GQO7" s="385"/>
      <c r="GQP7" s="385"/>
      <c r="GQQ7" s="385"/>
      <c r="GQR7" s="385"/>
      <c r="GQS7" s="385"/>
      <c r="GQT7" s="385"/>
      <c r="GQU7" s="385"/>
      <c r="GQV7" s="385"/>
      <c r="GQW7" s="385"/>
      <c r="GQX7" s="385"/>
      <c r="GQY7" s="385"/>
      <c r="GQZ7" s="385"/>
      <c r="GRA7" s="385"/>
      <c r="GRB7" s="385"/>
      <c r="GRC7" s="385"/>
      <c r="GRD7" s="385"/>
      <c r="GRE7" s="385"/>
      <c r="GRF7" s="385"/>
      <c r="GRG7" s="385"/>
      <c r="GRH7" s="385"/>
      <c r="GRI7" s="385"/>
      <c r="GRJ7" s="385"/>
      <c r="GRK7" s="385"/>
      <c r="GRL7" s="385"/>
      <c r="GRM7" s="385"/>
      <c r="GRN7" s="385"/>
      <c r="GRO7" s="385"/>
      <c r="GRP7" s="385"/>
      <c r="GRQ7" s="385"/>
      <c r="GRR7" s="385"/>
      <c r="GRS7" s="385"/>
      <c r="GRT7" s="385"/>
      <c r="GRU7" s="385"/>
      <c r="GRV7" s="385"/>
      <c r="GRW7" s="385"/>
      <c r="GRX7" s="385"/>
      <c r="GRY7" s="385"/>
      <c r="GRZ7" s="385"/>
      <c r="GSA7" s="385"/>
      <c r="GSB7" s="385"/>
      <c r="GSC7" s="385"/>
      <c r="GSD7" s="385"/>
      <c r="GSE7" s="385"/>
      <c r="GSF7" s="385"/>
      <c r="GSG7" s="385"/>
      <c r="GSH7" s="385"/>
      <c r="GSI7" s="385"/>
      <c r="GSJ7" s="385"/>
      <c r="GSK7" s="385"/>
      <c r="GSL7" s="385"/>
      <c r="GSM7" s="385"/>
      <c r="GSN7" s="385"/>
      <c r="GSO7" s="385"/>
      <c r="GSP7" s="385"/>
      <c r="GSQ7" s="385"/>
      <c r="GSR7" s="385"/>
      <c r="GSS7" s="385"/>
      <c r="GST7" s="385"/>
      <c r="GSU7" s="385"/>
      <c r="GSV7" s="385"/>
      <c r="GSW7" s="385"/>
      <c r="GSX7" s="385"/>
      <c r="GSY7" s="385"/>
      <c r="GSZ7" s="385"/>
      <c r="GTA7" s="385"/>
      <c r="GTB7" s="385"/>
      <c r="GTC7" s="385"/>
      <c r="GTD7" s="385"/>
      <c r="GTE7" s="385"/>
      <c r="GTF7" s="385"/>
      <c r="GTG7" s="385"/>
      <c r="GTH7" s="385"/>
      <c r="GTI7" s="385"/>
      <c r="GTJ7" s="385"/>
      <c r="GTK7" s="385"/>
      <c r="GTL7" s="385"/>
      <c r="GTM7" s="385"/>
      <c r="GTN7" s="385"/>
      <c r="GTO7" s="385"/>
      <c r="GTP7" s="385"/>
      <c r="GTQ7" s="385"/>
      <c r="GTR7" s="385"/>
      <c r="GTS7" s="385"/>
      <c r="GTT7" s="385"/>
      <c r="GTU7" s="385"/>
      <c r="GTV7" s="385"/>
      <c r="GTW7" s="385"/>
      <c r="GTX7" s="385"/>
      <c r="GTY7" s="385"/>
      <c r="GTZ7" s="385"/>
      <c r="GUA7" s="385"/>
      <c r="GUB7" s="385"/>
      <c r="GUC7" s="385"/>
      <c r="GUD7" s="385"/>
      <c r="GUE7" s="385"/>
      <c r="GUF7" s="385"/>
      <c r="GUG7" s="385"/>
      <c r="GUH7" s="385"/>
      <c r="GUI7" s="385"/>
      <c r="GUJ7" s="385"/>
      <c r="GUK7" s="385"/>
      <c r="GUL7" s="385"/>
      <c r="GUM7" s="385"/>
      <c r="GUN7" s="385"/>
      <c r="GUO7" s="385"/>
      <c r="GUP7" s="385"/>
      <c r="GUQ7" s="385"/>
      <c r="GUR7" s="385"/>
      <c r="GUS7" s="385"/>
      <c r="GUT7" s="385"/>
      <c r="GUU7" s="385"/>
      <c r="GUV7" s="385"/>
      <c r="GUW7" s="385"/>
      <c r="GUX7" s="385"/>
      <c r="GUY7" s="385"/>
      <c r="GUZ7" s="385"/>
      <c r="GVA7" s="385"/>
      <c r="GVB7" s="385"/>
      <c r="GVC7" s="385"/>
      <c r="GVD7" s="385"/>
      <c r="GVE7" s="385"/>
      <c r="GVF7" s="385"/>
      <c r="GVG7" s="385"/>
      <c r="GVH7" s="385"/>
      <c r="GVI7" s="385"/>
      <c r="GVJ7" s="385"/>
      <c r="GVK7" s="385"/>
      <c r="GVL7" s="385"/>
      <c r="GVM7" s="385"/>
      <c r="GVN7" s="385"/>
      <c r="GVO7" s="385"/>
      <c r="GVP7" s="385"/>
      <c r="GVQ7" s="385"/>
      <c r="GVR7" s="385"/>
      <c r="GVS7" s="385"/>
      <c r="GVT7" s="385"/>
      <c r="GVU7" s="385"/>
      <c r="GVV7" s="385"/>
      <c r="GVW7" s="385"/>
      <c r="GVX7" s="385"/>
      <c r="GVY7" s="385"/>
      <c r="GVZ7" s="385"/>
      <c r="GWA7" s="385"/>
      <c r="GWB7" s="385"/>
      <c r="GWC7" s="385"/>
      <c r="GWD7" s="385"/>
      <c r="GWE7" s="385"/>
      <c r="GWF7" s="385"/>
      <c r="GWG7" s="385"/>
      <c r="GWH7" s="385"/>
      <c r="GWI7" s="385"/>
      <c r="GWJ7" s="385"/>
      <c r="GWK7" s="385"/>
      <c r="GWL7" s="385"/>
      <c r="GWM7" s="385"/>
      <c r="GWN7" s="385"/>
      <c r="GWO7" s="385"/>
      <c r="GWP7" s="385"/>
      <c r="GWQ7" s="385"/>
      <c r="GWR7" s="385"/>
      <c r="GWS7" s="385"/>
      <c r="GWT7" s="385"/>
      <c r="GWU7" s="385"/>
      <c r="GWV7" s="385"/>
      <c r="GWW7" s="385"/>
      <c r="GWX7" s="385"/>
      <c r="GWY7" s="385"/>
      <c r="GWZ7" s="385"/>
      <c r="GXA7" s="385"/>
      <c r="GXB7" s="385"/>
      <c r="GXC7" s="385"/>
      <c r="GXD7" s="385"/>
      <c r="GXE7" s="385"/>
      <c r="GXF7" s="385"/>
      <c r="GXG7" s="385"/>
      <c r="GXH7" s="385"/>
      <c r="GXI7" s="385"/>
      <c r="GXJ7" s="385"/>
      <c r="GXK7" s="385"/>
      <c r="GXL7" s="385"/>
      <c r="GXM7" s="385"/>
      <c r="GXN7" s="385"/>
      <c r="GXO7" s="385"/>
      <c r="GXP7" s="385"/>
      <c r="GXQ7" s="385"/>
      <c r="GXR7" s="385"/>
      <c r="GXS7" s="385"/>
      <c r="GXT7" s="385"/>
      <c r="GXU7" s="385"/>
      <c r="GXV7" s="385"/>
      <c r="GXW7" s="385"/>
      <c r="GXX7" s="385"/>
      <c r="GXY7" s="385"/>
      <c r="GXZ7" s="385"/>
      <c r="GYA7" s="385"/>
      <c r="GYB7" s="385"/>
      <c r="GYC7" s="385"/>
      <c r="GYD7" s="385"/>
      <c r="GYE7" s="385"/>
      <c r="GYF7" s="385"/>
      <c r="GYG7" s="385"/>
      <c r="GYH7" s="385"/>
      <c r="GYI7" s="385"/>
      <c r="GYJ7" s="385"/>
      <c r="GYK7" s="385"/>
      <c r="GYL7" s="385"/>
      <c r="GYM7" s="385"/>
      <c r="GYN7" s="385"/>
      <c r="GYO7" s="385"/>
      <c r="GYP7" s="385"/>
      <c r="GYQ7" s="385"/>
      <c r="GYR7" s="385"/>
      <c r="GYS7" s="385"/>
      <c r="GYT7" s="385"/>
      <c r="GYU7" s="385"/>
      <c r="GYV7" s="385"/>
      <c r="GYW7" s="385"/>
      <c r="GYX7" s="385"/>
      <c r="GYY7" s="385"/>
      <c r="GYZ7" s="385"/>
      <c r="GZA7" s="385"/>
      <c r="GZB7" s="385"/>
      <c r="GZC7" s="385"/>
      <c r="GZD7" s="385"/>
      <c r="GZE7" s="385"/>
      <c r="GZF7" s="385"/>
      <c r="GZG7" s="385"/>
      <c r="GZH7" s="385"/>
      <c r="GZI7" s="385"/>
      <c r="GZJ7" s="385"/>
      <c r="GZK7" s="385"/>
      <c r="GZL7" s="385"/>
      <c r="GZM7" s="385"/>
      <c r="GZN7" s="385"/>
      <c r="GZO7" s="385"/>
      <c r="GZP7" s="385"/>
      <c r="GZQ7" s="385"/>
      <c r="GZR7" s="385"/>
      <c r="GZS7" s="385"/>
      <c r="GZT7" s="385"/>
      <c r="GZU7" s="385"/>
      <c r="GZV7" s="385"/>
      <c r="GZW7" s="385"/>
      <c r="GZX7" s="385"/>
      <c r="GZY7" s="385"/>
      <c r="GZZ7" s="385"/>
      <c r="HAA7" s="385"/>
      <c r="HAB7" s="385"/>
      <c r="HAC7" s="385"/>
      <c r="HAD7" s="385"/>
      <c r="HAE7" s="385"/>
      <c r="HAF7" s="385"/>
      <c r="HAG7" s="385"/>
      <c r="HAH7" s="385"/>
      <c r="HAI7" s="385"/>
      <c r="HAJ7" s="385"/>
      <c r="HAK7" s="385"/>
      <c r="HAL7" s="385"/>
      <c r="HAM7" s="385"/>
      <c r="HAN7" s="385"/>
      <c r="HAO7" s="385"/>
      <c r="HAP7" s="385"/>
      <c r="HAQ7" s="385"/>
      <c r="HAR7" s="385"/>
      <c r="HAS7" s="385"/>
      <c r="HAT7" s="385"/>
      <c r="HAU7" s="385"/>
      <c r="HAV7" s="385"/>
      <c r="HAW7" s="385"/>
      <c r="HAX7" s="385"/>
      <c r="HAY7" s="385"/>
      <c r="HAZ7" s="385"/>
      <c r="HBA7" s="385"/>
      <c r="HBB7" s="385"/>
      <c r="HBC7" s="385"/>
      <c r="HBD7" s="385"/>
      <c r="HBE7" s="385"/>
      <c r="HBF7" s="385"/>
      <c r="HBG7" s="385"/>
      <c r="HBH7" s="385"/>
      <c r="HBI7" s="385"/>
      <c r="HBJ7" s="385"/>
      <c r="HBK7" s="385"/>
      <c r="HBL7" s="385"/>
      <c r="HBM7" s="385"/>
      <c r="HBN7" s="385"/>
      <c r="HBO7" s="385"/>
      <c r="HBP7" s="385"/>
      <c r="HBQ7" s="385"/>
      <c r="HBR7" s="385"/>
      <c r="HBS7" s="385"/>
      <c r="HBT7" s="385"/>
      <c r="HBU7" s="385"/>
      <c r="HBV7" s="385"/>
      <c r="HBW7" s="385"/>
      <c r="HBX7" s="385"/>
      <c r="HBY7" s="385"/>
      <c r="HBZ7" s="385"/>
      <c r="HCA7" s="385"/>
      <c r="HCB7" s="385"/>
      <c r="HCC7" s="385"/>
      <c r="HCD7" s="385"/>
      <c r="HCE7" s="385"/>
      <c r="HCF7" s="385"/>
      <c r="HCG7" s="385"/>
      <c r="HCH7" s="385"/>
      <c r="HCI7" s="385"/>
      <c r="HCJ7" s="385"/>
      <c r="HCK7" s="385"/>
      <c r="HCL7" s="385"/>
      <c r="HCM7" s="385"/>
      <c r="HCN7" s="385"/>
      <c r="HCO7" s="385"/>
      <c r="HCP7" s="385"/>
      <c r="HCQ7" s="385"/>
      <c r="HCR7" s="385"/>
      <c r="HCS7" s="385"/>
      <c r="HCT7" s="385"/>
      <c r="HCU7" s="385"/>
      <c r="HCV7" s="385"/>
      <c r="HCW7" s="385"/>
      <c r="HCX7" s="385"/>
      <c r="HCY7" s="385"/>
      <c r="HCZ7" s="385"/>
      <c r="HDA7" s="385"/>
      <c r="HDB7" s="385"/>
      <c r="HDC7" s="385"/>
      <c r="HDD7" s="385"/>
      <c r="HDE7" s="385"/>
      <c r="HDF7" s="385"/>
      <c r="HDG7" s="385"/>
      <c r="HDH7" s="385"/>
      <c r="HDI7" s="385"/>
      <c r="HDJ7" s="385"/>
      <c r="HDK7" s="385"/>
      <c r="HDL7" s="385"/>
      <c r="HDM7" s="385"/>
      <c r="HDN7" s="385"/>
      <c r="HDO7" s="385"/>
      <c r="HDP7" s="385"/>
      <c r="HDQ7" s="385"/>
      <c r="HDR7" s="385"/>
      <c r="HDS7" s="385"/>
      <c r="HDT7" s="385"/>
      <c r="HDU7" s="385"/>
      <c r="HDV7" s="385"/>
      <c r="HDW7" s="385"/>
      <c r="HDX7" s="385"/>
      <c r="HDY7" s="385"/>
      <c r="HDZ7" s="385"/>
      <c r="HEA7" s="385"/>
      <c r="HEB7" s="385"/>
      <c r="HEC7" s="385"/>
      <c r="HED7" s="385"/>
      <c r="HEE7" s="385"/>
      <c r="HEF7" s="385"/>
      <c r="HEG7" s="385"/>
      <c r="HEH7" s="385"/>
      <c r="HEI7" s="385"/>
      <c r="HEJ7" s="385"/>
      <c r="HEK7" s="385"/>
      <c r="HEL7" s="385"/>
      <c r="HEM7" s="385"/>
      <c r="HEN7" s="385"/>
      <c r="HEO7" s="385"/>
      <c r="HEP7" s="385"/>
      <c r="HEQ7" s="385"/>
      <c r="HER7" s="385"/>
      <c r="HES7" s="385"/>
      <c r="HET7" s="385"/>
      <c r="HEU7" s="385"/>
      <c r="HEV7" s="385"/>
      <c r="HEW7" s="385"/>
      <c r="HEX7" s="385"/>
      <c r="HEY7" s="385"/>
      <c r="HEZ7" s="385"/>
      <c r="HFA7" s="385"/>
      <c r="HFB7" s="385"/>
      <c r="HFC7" s="385"/>
      <c r="HFD7" s="385"/>
      <c r="HFE7" s="385"/>
      <c r="HFF7" s="385"/>
      <c r="HFG7" s="385"/>
      <c r="HFH7" s="385"/>
      <c r="HFI7" s="385"/>
      <c r="HFJ7" s="385"/>
      <c r="HFK7" s="385"/>
      <c r="HFL7" s="385"/>
      <c r="HFM7" s="385"/>
      <c r="HFN7" s="385"/>
      <c r="HFO7" s="385"/>
      <c r="HFP7" s="385"/>
      <c r="HFQ7" s="385"/>
      <c r="HFR7" s="385"/>
      <c r="HFS7" s="385"/>
      <c r="HFT7" s="385"/>
      <c r="HFU7" s="385"/>
      <c r="HFV7" s="385"/>
      <c r="HFW7" s="385"/>
      <c r="HFX7" s="385"/>
      <c r="HFY7" s="385"/>
      <c r="HFZ7" s="385"/>
      <c r="HGA7" s="385"/>
      <c r="HGB7" s="385"/>
      <c r="HGC7" s="385"/>
      <c r="HGD7" s="385"/>
      <c r="HGE7" s="385"/>
      <c r="HGF7" s="385"/>
      <c r="HGG7" s="385"/>
      <c r="HGH7" s="385"/>
      <c r="HGI7" s="385"/>
      <c r="HGJ7" s="385"/>
      <c r="HGK7" s="385"/>
      <c r="HGL7" s="385"/>
      <c r="HGM7" s="385"/>
      <c r="HGN7" s="385"/>
      <c r="HGO7" s="385"/>
      <c r="HGP7" s="385"/>
      <c r="HGQ7" s="385"/>
      <c r="HGR7" s="385"/>
      <c r="HGS7" s="385"/>
      <c r="HGT7" s="385"/>
      <c r="HGU7" s="385"/>
      <c r="HGV7" s="385"/>
      <c r="HGW7" s="385"/>
      <c r="HGX7" s="385"/>
      <c r="HGY7" s="385"/>
      <c r="HGZ7" s="385"/>
      <c r="HHA7" s="385"/>
      <c r="HHB7" s="385"/>
      <c r="HHC7" s="385"/>
      <c r="HHD7" s="385"/>
      <c r="HHE7" s="385"/>
      <c r="HHF7" s="385"/>
      <c r="HHG7" s="385"/>
      <c r="HHH7" s="385"/>
      <c r="HHI7" s="385"/>
      <c r="HHJ7" s="385"/>
      <c r="HHK7" s="385"/>
      <c r="HHL7" s="385"/>
      <c r="HHM7" s="385"/>
      <c r="HHN7" s="385"/>
      <c r="HHO7" s="385"/>
      <c r="HHP7" s="385"/>
      <c r="HHQ7" s="385"/>
      <c r="HHR7" s="385"/>
      <c r="HHS7" s="385"/>
      <c r="HHT7" s="385"/>
      <c r="HHU7" s="385"/>
      <c r="HHV7" s="385"/>
      <c r="HHW7" s="385"/>
      <c r="HHX7" s="385"/>
      <c r="HHY7" s="385"/>
      <c r="HHZ7" s="385"/>
      <c r="HIA7" s="385"/>
      <c r="HIB7" s="385"/>
      <c r="HIC7" s="385"/>
      <c r="HID7" s="385"/>
      <c r="HIE7" s="385"/>
      <c r="HIF7" s="385"/>
      <c r="HIG7" s="385"/>
      <c r="HIH7" s="385"/>
      <c r="HII7" s="385"/>
      <c r="HIJ7" s="385"/>
      <c r="HIK7" s="385"/>
      <c r="HIL7" s="385"/>
      <c r="HIM7" s="385"/>
      <c r="HIN7" s="385"/>
      <c r="HIO7" s="385"/>
      <c r="HIP7" s="385"/>
      <c r="HIQ7" s="385"/>
      <c r="HIR7" s="385"/>
      <c r="HIS7" s="385"/>
      <c r="HIT7" s="385"/>
      <c r="HIU7" s="385"/>
      <c r="HIV7" s="385"/>
      <c r="HIW7" s="385"/>
      <c r="HIX7" s="385"/>
      <c r="HIY7" s="385"/>
      <c r="HIZ7" s="385"/>
      <c r="HJA7" s="385"/>
      <c r="HJB7" s="385"/>
      <c r="HJC7" s="385"/>
      <c r="HJD7" s="385"/>
      <c r="HJE7" s="385"/>
      <c r="HJF7" s="385"/>
      <c r="HJG7" s="385"/>
      <c r="HJH7" s="385"/>
      <c r="HJI7" s="385"/>
      <c r="HJJ7" s="385"/>
      <c r="HJK7" s="385"/>
      <c r="HJL7" s="385"/>
      <c r="HJM7" s="385"/>
      <c r="HJN7" s="385"/>
      <c r="HJO7" s="385"/>
      <c r="HJP7" s="385"/>
      <c r="HJQ7" s="385"/>
      <c r="HJR7" s="385"/>
      <c r="HJS7" s="385"/>
      <c r="HJT7" s="385"/>
      <c r="HJU7" s="385"/>
      <c r="HJV7" s="385"/>
      <c r="HJW7" s="385"/>
      <c r="HJX7" s="385"/>
      <c r="HJY7" s="385"/>
      <c r="HJZ7" s="385"/>
      <c r="HKA7" s="385"/>
      <c r="HKB7" s="385"/>
      <c r="HKC7" s="385"/>
      <c r="HKD7" s="385"/>
      <c r="HKE7" s="385"/>
      <c r="HKF7" s="385"/>
      <c r="HKG7" s="385"/>
      <c r="HKH7" s="385"/>
      <c r="HKI7" s="385"/>
      <c r="HKJ7" s="385"/>
      <c r="HKK7" s="385"/>
      <c r="HKL7" s="385"/>
      <c r="HKM7" s="385"/>
      <c r="HKN7" s="385"/>
      <c r="HKO7" s="385"/>
      <c r="HKP7" s="385"/>
      <c r="HKQ7" s="385"/>
      <c r="HKR7" s="385"/>
      <c r="HKS7" s="385"/>
      <c r="HKT7" s="385"/>
      <c r="HKU7" s="385"/>
      <c r="HKV7" s="385"/>
      <c r="HKW7" s="385"/>
      <c r="HKX7" s="385"/>
      <c r="HKY7" s="385"/>
      <c r="HKZ7" s="385"/>
      <c r="HLA7" s="385"/>
      <c r="HLB7" s="385"/>
      <c r="HLC7" s="385"/>
      <c r="HLD7" s="385"/>
      <c r="HLE7" s="385"/>
      <c r="HLF7" s="385"/>
      <c r="HLG7" s="385"/>
      <c r="HLH7" s="385"/>
      <c r="HLI7" s="385"/>
      <c r="HLJ7" s="385"/>
      <c r="HLK7" s="385"/>
      <c r="HLL7" s="385"/>
      <c r="HLM7" s="385"/>
      <c r="HLN7" s="385"/>
      <c r="HLO7" s="385"/>
      <c r="HLP7" s="385"/>
      <c r="HLQ7" s="385"/>
      <c r="HLR7" s="385"/>
      <c r="HLS7" s="385"/>
      <c r="HLT7" s="385"/>
      <c r="HLU7" s="385"/>
      <c r="HLV7" s="385"/>
      <c r="HLW7" s="385"/>
      <c r="HLX7" s="385"/>
      <c r="HLY7" s="385"/>
      <c r="HLZ7" s="385"/>
      <c r="HMA7" s="385"/>
      <c r="HMB7" s="385"/>
      <c r="HMC7" s="385"/>
      <c r="HMD7" s="385"/>
      <c r="HME7" s="385"/>
      <c r="HMF7" s="385"/>
      <c r="HMG7" s="385"/>
      <c r="HMH7" s="385"/>
      <c r="HMI7" s="385"/>
      <c r="HMJ7" s="385"/>
      <c r="HMK7" s="385"/>
      <c r="HML7" s="385"/>
      <c r="HMM7" s="385"/>
      <c r="HMN7" s="385"/>
      <c r="HMO7" s="385"/>
      <c r="HMP7" s="385"/>
      <c r="HMQ7" s="385"/>
      <c r="HMR7" s="385"/>
      <c r="HMS7" s="385"/>
      <c r="HMT7" s="385"/>
      <c r="HMU7" s="385"/>
      <c r="HMV7" s="385"/>
      <c r="HMW7" s="385"/>
      <c r="HMX7" s="385"/>
      <c r="HMY7" s="385"/>
      <c r="HMZ7" s="385"/>
      <c r="HNA7" s="385"/>
      <c r="HNB7" s="385"/>
      <c r="HNC7" s="385"/>
      <c r="HND7" s="385"/>
      <c r="HNE7" s="385"/>
      <c r="HNF7" s="385"/>
      <c r="HNG7" s="385"/>
      <c r="HNH7" s="385"/>
      <c r="HNI7" s="385"/>
      <c r="HNJ7" s="385"/>
      <c r="HNK7" s="385"/>
      <c r="HNL7" s="385"/>
      <c r="HNM7" s="385"/>
      <c r="HNN7" s="385"/>
      <c r="HNO7" s="385"/>
      <c r="HNP7" s="385"/>
      <c r="HNQ7" s="385"/>
      <c r="HNR7" s="385"/>
      <c r="HNS7" s="385"/>
      <c r="HNT7" s="385"/>
      <c r="HNU7" s="385"/>
      <c r="HNV7" s="385"/>
      <c r="HNW7" s="385"/>
      <c r="HNX7" s="385"/>
      <c r="HNY7" s="385"/>
      <c r="HNZ7" s="385"/>
      <c r="HOA7" s="385"/>
      <c r="HOB7" s="385"/>
      <c r="HOC7" s="385"/>
      <c r="HOD7" s="385"/>
      <c r="HOE7" s="385"/>
      <c r="HOF7" s="385"/>
      <c r="HOG7" s="385"/>
      <c r="HOH7" s="385"/>
      <c r="HOI7" s="385"/>
      <c r="HOJ7" s="385"/>
      <c r="HOK7" s="385"/>
      <c r="HOL7" s="385"/>
      <c r="HOM7" s="385"/>
      <c r="HON7" s="385"/>
      <c r="HOO7" s="385"/>
      <c r="HOP7" s="385"/>
      <c r="HOQ7" s="385"/>
      <c r="HOR7" s="385"/>
      <c r="HOS7" s="385"/>
      <c r="HOT7" s="385"/>
      <c r="HOU7" s="385"/>
      <c r="HOV7" s="385"/>
      <c r="HOW7" s="385"/>
      <c r="HOX7" s="385"/>
      <c r="HOY7" s="385"/>
      <c r="HOZ7" s="385"/>
      <c r="HPA7" s="385"/>
      <c r="HPB7" s="385"/>
      <c r="HPC7" s="385"/>
      <c r="HPD7" s="385"/>
      <c r="HPE7" s="385"/>
      <c r="HPF7" s="385"/>
      <c r="HPG7" s="385"/>
      <c r="HPH7" s="385"/>
      <c r="HPI7" s="385"/>
      <c r="HPJ7" s="385"/>
      <c r="HPK7" s="385"/>
      <c r="HPL7" s="385"/>
      <c r="HPM7" s="385"/>
      <c r="HPN7" s="385"/>
      <c r="HPO7" s="385"/>
      <c r="HPP7" s="385"/>
      <c r="HPQ7" s="385"/>
      <c r="HPR7" s="385"/>
      <c r="HPS7" s="385"/>
      <c r="HPT7" s="385"/>
      <c r="HPU7" s="385"/>
      <c r="HPV7" s="385"/>
      <c r="HPW7" s="385"/>
      <c r="HPX7" s="385"/>
      <c r="HPY7" s="385"/>
      <c r="HPZ7" s="385"/>
      <c r="HQA7" s="385"/>
      <c r="HQB7" s="385"/>
      <c r="HQC7" s="385"/>
      <c r="HQD7" s="385"/>
      <c r="HQE7" s="385"/>
      <c r="HQF7" s="385"/>
      <c r="HQG7" s="385"/>
      <c r="HQH7" s="385"/>
      <c r="HQI7" s="385"/>
      <c r="HQJ7" s="385"/>
      <c r="HQK7" s="385"/>
      <c r="HQL7" s="385"/>
      <c r="HQM7" s="385"/>
      <c r="HQN7" s="385"/>
      <c r="HQO7" s="385"/>
      <c r="HQP7" s="385"/>
      <c r="HQQ7" s="385"/>
      <c r="HQR7" s="385"/>
      <c r="HQS7" s="385"/>
      <c r="HQT7" s="385"/>
      <c r="HQU7" s="385"/>
      <c r="HQV7" s="385"/>
      <c r="HQW7" s="385"/>
      <c r="HQX7" s="385"/>
      <c r="HQY7" s="385"/>
      <c r="HQZ7" s="385"/>
      <c r="HRA7" s="385"/>
      <c r="HRB7" s="385"/>
      <c r="HRC7" s="385"/>
      <c r="HRD7" s="385"/>
      <c r="HRE7" s="385"/>
      <c r="HRF7" s="385"/>
      <c r="HRG7" s="385"/>
      <c r="HRH7" s="385"/>
      <c r="HRI7" s="385"/>
      <c r="HRJ7" s="385"/>
      <c r="HRK7" s="385"/>
      <c r="HRL7" s="385"/>
      <c r="HRM7" s="385"/>
      <c r="HRN7" s="385"/>
      <c r="HRO7" s="385"/>
      <c r="HRP7" s="385"/>
      <c r="HRQ7" s="385"/>
      <c r="HRR7" s="385"/>
      <c r="HRS7" s="385"/>
      <c r="HRT7" s="385"/>
      <c r="HRU7" s="385"/>
      <c r="HRV7" s="385"/>
      <c r="HRW7" s="385"/>
      <c r="HRX7" s="385"/>
      <c r="HRY7" s="385"/>
      <c r="HRZ7" s="385"/>
      <c r="HSA7" s="385"/>
      <c r="HSB7" s="385"/>
      <c r="HSC7" s="385"/>
      <c r="HSD7" s="385"/>
      <c r="HSE7" s="385"/>
      <c r="HSF7" s="385"/>
      <c r="HSG7" s="385"/>
      <c r="HSH7" s="385"/>
      <c r="HSI7" s="385"/>
      <c r="HSJ7" s="385"/>
      <c r="HSK7" s="385"/>
      <c r="HSL7" s="385"/>
      <c r="HSM7" s="385"/>
      <c r="HSN7" s="385"/>
      <c r="HSO7" s="385"/>
      <c r="HSP7" s="385"/>
      <c r="HSQ7" s="385"/>
      <c r="HSR7" s="385"/>
      <c r="HSS7" s="385"/>
      <c r="HST7" s="385"/>
      <c r="HSU7" s="385"/>
      <c r="HSV7" s="385"/>
      <c r="HSW7" s="385"/>
      <c r="HSX7" s="385"/>
      <c r="HSY7" s="385"/>
      <c r="HSZ7" s="385"/>
      <c r="HTA7" s="385"/>
      <c r="HTB7" s="385"/>
      <c r="HTC7" s="385"/>
      <c r="HTD7" s="385"/>
      <c r="HTE7" s="385"/>
      <c r="HTF7" s="385"/>
      <c r="HTG7" s="385"/>
      <c r="HTH7" s="385"/>
      <c r="HTI7" s="385"/>
      <c r="HTJ7" s="385"/>
      <c r="HTK7" s="385"/>
      <c r="HTL7" s="385"/>
      <c r="HTM7" s="385"/>
      <c r="HTN7" s="385"/>
      <c r="HTO7" s="385"/>
      <c r="HTP7" s="385"/>
      <c r="HTQ7" s="385"/>
      <c r="HTR7" s="385"/>
      <c r="HTS7" s="385"/>
      <c r="HTT7" s="385"/>
      <c r="HTU7" s="385"/>
      <c r="HTV7" s="385"/>
      <c r="HTW7" s="385"/>
      <c r="HTX7" s="385"/>
      <c r="HTY7" s="385"/>
      <c r="HTZ7" s="385"/>
      <c r="HUA7" s="385"/>
      <c r="HUB7" s="385"/>
      <c r="HUC7" s="385"/>
      <c r="HUD7" s="385"/>
      <c r="HUE7" s="385"/>
      <c r="HUF7" s="385"/>
      <c r="HUG7" s="385"/>
      <c r="HUH7" s="385"/>
      <c r="HUI7" s="385"/>
      <c r="HUJ7" s="385"/>
      <c r="HUK7" s="385"/>
      <c r="HUL7" s="385"/>
      <c r="HUM7" s="385"/>
      <c r="HUN7" s="385"/>
      <c r="HUO7" s="385"/>
      <c r="HUP7" s="385"/>
      <c r="HUQ7" s="385"/>
      <c r="HUR7" s="385"/>
      <c r="HUS7" s="385"/>
      <c r="HUT7" s="385"/>
      <c r="HUU7" s="385"/>
      <c r="HUV7" s="385"/>
      <c r="HUW7" s="385"/>
      <c r="HUX7" s="385"/>
      <c r="HUY7" s="385"/>
      <c r="HUZ7" s="385"/>
      <c r="HVA7" s="385"/>
      <c r="HVB7" s="385"/>
      <c r="HVC7" s="385"/>
      <c r="HVD7" s="385"/>
      <c r="HVE7" s="385"/>
      <c r="HVF7" s="385"/>
      <c r="HVG7" s="385"/>
      <c r="HVH7" s="385"/>
      <c r="HVI7" s="385"/>
      <c r="HVJ7" s="385"/>
      <c r="HVK7" s="385"/>
      <c r="HVL7" s="385"/>
      <c r="HVM7" s="385"/>
      <c r="HVN7" s="385"/>
      <c r="HVO7" s="385"/>
      <c r="HVP7" s="385"/>
      <c r="HVQ7" s="385"/>
      <c r="HVR7" s="385"/>
      <c r="HVS7" s="385"/>
      <c r="HVT7" s="385"/>
      <c r="HVU7" s="385"/>
      <c r="HVV7" s="385"/>
      <c r="HVW7" s="385"/>
      <c r="HVX7" s="385"/>
      <c r="HVY7" s="385"/>
      <c r="HVZ7" s="385"/>
      <c r="HWA7" s="385"/>
      <c r="HWB7" s="385"/>
      <c r="HWC7" s="385"/>
      <c r="HWD7" s="385"/>
      <c r="HWE7" s="385"/>
      <c r="HWF7" s="385"/>
      <c r="HWG7" s="385"/>
      <c r="HWH7" s="385"/>
      <c r="HWI7" s="385"/>
      <c r="HWJ7" s="385"/>
      <c r="HWK7" s="385"/>
      <c r="HWL7" s="385"/>
      <c r="HWM7" s="385"/>
      <c r="HWN7" s="385"/>
      <c r="HWO7" s="385"/>
      <c r="HWP7" s="385"/>
      <c r="HWQ7" s="385"/>
      <c r="HWR7" s="385"/>
      <c r="HWS7" s="385"/>
      <c r="HWT7" s="385"/>
      <c r="HWU7" s="385"/>
      <c r="HWV7" s="385"/>
      <c r="HWW7" s="385"/>
      <c r="HWX7" s="385"/>
      <c r="HWY7" s="385"/>
      <c r="HWZ7" s="385"/>
      <c r="HXA7" s="385"/>
      <c r="HXB7" s="385"/>
      <c r="HXC7" s="385"/>
      <c r="HXD7" s="385"/>
      <c r="HXE7" s="385"/>
      <c r="HXF7" s="385"/>
      <c r="HXG7" s="385"/>
      <c r="HXH7" s="385"/>
      <c r="HXI7" s="385"/>
      <c r="HXJ7" s="385"/>
      <c r="HXK7" s="385"/>
      <c r="HXL7" s="385"/>
      <c r="HXM7" s="385"/>
      <c r="HXN7" s="385"/>
      <c r="HXO7" s="385"/>
      <c r="HXP7" s="385"/>
      <c r="HXQ7" s="385"/>
      <c r="HXR7" s="385"/>
      <c r="HXS7" s="385"/>
      <c r="HXT7" s="385"/>
      <c r="HXU7" s="385"/>
      <c r="HXV7" s="385"/>
      <c r="HXW7" s="385"/>
      <c r="HXX7" s="385"/>
      <c r="HXY7" s="385"/>
      <c r="HXZ7" s="385"/>
      <c r="HYA7" s="385"/>
      <c r="HYB7" s="385"/>
      <c r="HYC7" s="385"/>
      <c r="HYD7" s="385"/>
      <c r="HYE7" s="385"/>
      <c r="HYF7" s="385"/>
      <c r="HYG7" s="385"/>
      <c r="HYH7" s="385"/>
      <c r="HYI7" s="385"/>
      <c r="HYJ7" s="385"/>
      <c r="HYK7" s="385"/>
      <c r="HYL7" s="385"/>
      <c r="HYM7" s="385"/>
      <c r="HYN7" s="385"/>
      <c r="HYO7" s="385"/>
      <c r="HYP7" s="385"/>
      <c r="HYQ7" s="385"/>
      <c r="HYR7" s="385"/>
      <c r="HYS7" s="385"/>
      <c r="HYT7" s="385"/>
      <c r="HYU7" s="385"/>
      <c r="HYV7" s="385"/>
      <c r="HYW7" s="385"/>
      <c r="HYX7" s="385"/>
      <c r="HYY7" s="385"/>
      <c r="HYZ7" s="385"/>
      <c r="HZA7" s="385"/>
      <c r="HZB7" s="385"/>
      <c r="HZC7" s="385"/>
      <c r="HZD7" s="385"/>
      <c r="HZE7" s="385"/>
      <c r="HZF7" s="385"/>
      <c r="HZG7" s="385"/>
      <c r="HZH7" s="385"/>
      <c r="HZI7" s="385"/>
      <c r="HZJ7" s="385"/>
      <c r="HZK7" s="385"/>
      <c r="HZL7" s="385"/>
      <c r="HZM7" s="385"/>
      <c r="HZN7" s="385"/>
      <c r="HZO7" s="385"/>
      <c r="HZP7" s="385"/>
      <c r="HZQ7" s="385"/>
      <c r="HZR7" s="385"/>
      <c r="HZS7" s="385"/>
      <c r="HZT7" s="385"/>
      <c r="HZU7" s="385"/>
      <c r="HZV7" s="385"/>
      <c r="HZW7" s="385"/>
      <c r="HZX7" s="385"/>
      <c r="HZY7" s="385"/>
      <c r="HZZ7" s="385"/>
      <c r="IAA7" s="385"/>
      <c r="IAB7" s="385"/>
      <c r="IAC7" s="385"/>
      <c r="IAD7" s="385"/>
      <c r="IAE7" s="385"/>
      <c r="IAF7" s="385"/>
      <c r="IAG7" s="385"/>
      <c r="IAH7" s="385"/>
      <c r="IAI7" s="385"/>
      <c r="IAJ7" s="385"/>
      <c r="IAK7" s="385"/>
      <c r="IAL7" s="385"/>
      <c r="IAM7" s="385"/>
      <c r="IAN7" s="385"/>
      <c r="IAO7" s="385"/>
      <c r="IAP7" s="385"/>
      <c r="IAQ7" s="385"/>
      <c r="IAR7" s="385"/>
      <c r="IAS7" s="385"/>
      <c r="IAT7" s="385"/>
      <c r="IAU7" s="385"/>
      <c r="IAV7" s="385"/>
      <c r="IAW7" s="385"/>
      <c r="IAX7" s="385"/>
      <c r="IAY7" s="385"/>
      <c r="IAZ7" s="385"/>
      <c r="IBA7" s="385"/>
      <c r="IBB7" s="385"/>
      <c r="IBC7" s="385"/>
      <c r="IBD7" s="385"/>
      <c r="IBE7" s="385"/>
      <c r="IBF7" s="385"/>
      <c r="IBG7" s="385"/>
      <c r="IBH7" s="385"/>
      <c r="IBI7" s="385"/>
      <c r="IBJ7" s="385"/>
      <c r="IBK7" s="385"/>
      <c r="IBL7" s="385"/>
      <c r="IBM7" s="385"/>
      <c r="IBN7" s="385"/>
      <c r="IBO7" s="385"/>
      <c r="IBP7" s="385"/>
      <c r="IBQ7" s="385"/>
      <c r="IBR7" s="385"/>
      <c r="IBS7" s="385"/>
      <c r="IBT7" s="385"/>
      <c r="IBU7" s="385"/>
      <c r="IBV7" s="385"/>
      <c r="IBW7" s="385"/>
      <c r="IBX7" s="385"/>
      <c r="IBY7" s="385"/>
      <c r="IBZ7" s="385"/>
      <c r="ICA7" s="385"/>
      <c r="ICB7" s="385"/>
      <c r="ICC7" s="385"/>
      <c r="ICD7" s="385"/>
      <c r="ICE7" s="385"/>
      <c r="ICF7" s="385"/>
      <c r="ICG7" s="385"/>
      <c r="ICH7" s="385"/>
      <c r="ICI7" s="385"/>
      <c r="ICJ7" s="385"/>
      <c r="ICK7" s="385"/>
      <c r="ICL7" s="385"/>
      <c r="ICM7" s="385"/>
      <c r="ICN7" s="385"/>
      <c r="ICO7" s="385"/>
      <c r="ICP7" s="385"/>
      <c r="ICQ7" s="385"/>
      <c r="ICR7" s="385"/>
      <c r="ICS7" s="385"/>
      <c r="ICT7" s="385"/>
      <c r="ICU7" s="385"/>
      <c r="ICV7" s="385"/>
      <c r="ICW7" s="385"/>
      <c r="ICX7" s="385"/>
      <c r="ICY7" s="385"/>
      <c r="ICZ7" s="385"/>
      <c r="IDA7" s="385"/>
      <c r="IDB7" s="385"/>
      <c r="IDC7" s="385"/>
      <c r="IDD7" s="385"/>
      <c r="IDE7" s="385"/>
      <c r="IDF7" s="385"/>
      <c r="IDG7" s="385"/>
      <c r="IDH7" s="385"/>
      <c r="IDI7" s="385"/>
      <c r="IDJ7" s="385"/>
      <c r="IDK7" s="385"/>
      <c r="IDL7" s="385"/>
      <c r="IDM7" s="385"/>
      <c r="IDN7" s="385"/>
      <c r="IDO7" s="385"/>
      <c r="IDP7" s="385"/>
      <c r="IDQ7" s="385"/>
      <c r="IDR7" s="385"/>
      <c r="IDS7" s="385"/>
      <c r="IDT7" s="385"/>
      <c r="IDU7" s="385"/>
      <c r="IDV7" s="385"/>
      <c r="IDW7" s="385"/>
      <c r="IDX7" s="385"/>
      <c r="IDY7" s="385"/>
      <c r="IDZ7" s="385"/>
      <c r="IEA7" s="385"/>
      <c r="IEB7" s="385"/>
      <c r="IEC7" s="385"/>
      <c r="IED7" s="385"/>
      <c r="IEE7" s="385"/>
      <c r="IEF7" s="385"/>
      <c r="IEG7" s="385"/>
      <c r="IEH7" s="385"/>
      <c r="IEI7" s="385"/>
      <c r="IEJ7" s="385"/>
      <c r="IEK7" s="385"/>
      <c r="IEL7" s="385"/>
      <c r="IEM7" s="385"/>
      <c r="IEN7" s="385"/>
      <c r="IEO7" s="385"/>
      <c r="IEP7" s="385"/>
      <c r="IEQ7" s="385"/>
      <c r="IER7" s="385"/>
      <c r="IES7" s="385"/>
      <c r="IET7" s="385"/>
      <c r="IEU7" s="385"/>
      <c r="IEV7" s="385"/>
      <c r="IEW7" s="385"/>
      <c r="IEX7" s="385"/>
      <c r="IEY7" s="385"/>
      <c r="IEZ7" s="385"/>
      <c r="IFA7" s="385"/>
      <c r="IFB7" s="385"/>
      <c r="IFC7" s="385"/>
      <c r="IFD7" s="385"/>
      <c r="IFE7" s="385"/>
      <c r="IFF7" s="385"/>
      <c r="IFG7" s="385"/>
      <c r="IFH7" s="385"/>
      <c r="IFI7" s="385"/>
      <c r="IFJ7" s="385"/>
      <c r="IFK7" s="385"/>
      <c r="IFL7" s="385"/>
      <c r="IFM7" s="385"/>
      <c r="IFN7" s="385"/>
      <c r="IFO7" s="385"/>
      <c r="IFP7" s="385"/>
      <c r="IFQ7" s="385"/>
      <c r="IFR7" s="385"/>
      <c r="IFS7" s="385"/>
      <c r="IFT7" s="385"/>
      <c r="IFU7" s="385"/>
      <c r="IFV7" s="385"/>
      <c r="IFW7" s="385"/>
      <c r="IFX7" s="385"/>
      <c r="IFY7" s="385"/>
      <c r="IFZ7" s="385"/>
      <c r="IGA7" s="385"/>
      <c r="IGB7" s="385"/>
      <c r="IGC7" s="385"/>
      <c r="IGD7" s="385"/>
      <c r="IGE7" s="385"/>
      <c r="IGF7" s="385"/>
      <c r="IGG7" s="385"/>
      <c r="IGH7" s="385"/>
      <c r="IGI7" s="385"/>
      <c r="IGJ7" s="385"/>
      <c r="IGK7" s="385"/>
      <c r="IGL7" s="385"/>
      <c r="IGM7" s="385"/>
      <c r="IGN7" s="385"/>
      <c r="IGO7" s="385"/>
      <c r="IGP7" s="385"/>
      <c r="IGQ7" s="385"/>
      <c r="IGR7" s="385"/>
      <c r="IGS7" s="385"/>
      <c r="IGT7" s="385"/>
      <c r="IGU7" s="385"/>
      <c r="IGV7" s="385"/>
      <c r="IGW7" s="385"/>
      <c r="IGX7" s="385"/>
      <c r="IGY7" s="385"/>
      <c r="IGZ7" s="385"/>
      <c r="IHA7" s="385"/>
      <c r="IHB7" s="385"/>
      <c r="IHC7" s="385"/>
      <c r="IHD7" s="385"/>
      <c r="IHE7" s="385"/>
      <c r="IHF7" s="385"/>
      <c r="IHG7" s="385"/>
      <c r="IHH7" s="385"/>
      <c r="IHI7" s="385"/>
      <c r="IHJ7" s="385"/>
      <c r="IHK7" s="385"/>
      <c r="IHL7" s="385"/>
      <c r="IHM7" s="385"/>
      <c r="IHN7" s="385"/>
      <c r="IHO7" s="385"/>
      <c r="IHP7" s="385"/>
      <c r="IHQ7" s="385"/>
      <c r="IHR7" s="385"/>
      <c r="IHS7" s="385"/>
      <c r="IHT7" s="385"/>
      <c r="IHU7" s="385"/>
      <c r="IHV7" s="385"/>
      <c r="IHW7" s="385"/>
      <c r="IHX7" s="385"/>
      <c r="IHY7" s="385"/>
      <c r="IHZ7" s="385"/>
      <c r="IIA7" s="385"/>
      <c r="IIB7" s="385"/>
      <c r="IIC7" s="385"/>
      <c r="IID7" s="385"/>
      <c r="IIE7" s="385"/>
      <c r="IIF7" s="385"/>
      <c r="IIG7" s="385"/>
      <c r="IIH7" s="385"/>
      <c r="III7" s="385"/>
      <c r="IIJ7" s="385"/>
      <c r="IIK7" s="385"/>
      <c r="IIL7" s="385"/>
      <c r="IIM7" s="385"/>
      <c r="IIN7" s="385"/>
      <c r="IIO7" s="385"/>
      <c r="IIP7" s="385"/>
      <c r="IIQ7" s="385"/>
      <c r="IIR7" s="385"/>
      <c r="IIS7" s="385"/>
      <c r="IIT7" s="385"/>
      <c r="IIU7" s="385"/>
      <c r="IIV7" s="385"/>
      <c r="IIW7" s="385"/>
      <c r="IIX7" s="385"/>
      <c r="IIY7" s="385"/>
      <c r="IIZ7" s="385"/>
      <c r="IJA7" s="385"/>
      <c r="IJB7" s="385"/>
      <c r="IJC7" s="385"/>
      <c r="IJD7" s="385"/>
      <c r="IJE7" s="385"/>
      <c r="IJF7" s="385"/>
      <c r="IJG7" s="385"/>
      <c r="IJH7" s="385"/>
      <c r="IJI7" s="385"/>
      <c r="IJJ7" s="385"/>
      <c r="IJK7" s="385"/>
      <c r="IJL7" s="385"/>
      <c r="IJM7" s="385"/>
      <c r="IJN7" s="385"/>
      <c r="IJO7" s="385"/>
      <c r="IJP7" s="385"/>
      <c r="IJQ7" s="385"/>
      <c r="IJR7" s="385"/>
      <c r="IJS7" s="385"/>
      <c r="IJT7" s="385"/>
      <c r="IJU7" s="385"/>
      <c r="IJV7" s="385"/>
      <c r="IJW7" s="385"/>
      <c r="IJX7" s="385"/>
      <c r="IJY7" s="385"/>
      <c r="IJZ7" s="385"/>
      <c r="IKA7" s="385"/>
      <c r="IKB7" s="385"/>
      <c r="IKC7" s="385"/>
      <c r="IKD7" s="385"/>
      <c r="IKE7" s="385"/>
      <c r="IKF7" s="385"/>
      <c r="IKG7" s="385"/>
      <c r="IKH7" s="385"/>
      <c r="IKI7" s="385"/>
      <c r="IKJ7" s="385"/>
      <c r="IKK7" s="385"/>
      <c r="IKL7" s="385"/>
      <c r="IKM7" s="385"/>
      <c r="IKN7" s="385"/>
      <c r="IKO7" s="385"/>
      <c r="IKP7" s="385"/>
      <c r="IKQ7" s="385"/>
      <c r="IKR7" s="385"/>
      <c r="IKS7" s="385"/>
      <c r="IKT7" s="385"/>
      <c r="IKU7" s="385"/>
      <c r="IKV7" s="385"/>
      <c r="IKW7" s="385"/>
      <c r="IKX7" s="385"/>
      <c r="IKY7" s="385"/>
      <c r="IKZ7" s="385"/>
      <c r="ILA7" s="385"/>
      <c r="ILB7" s="385"/>
      <c r="ILC7" s="385"/>
      <c r="ILD7" s="385"/>
      <c r="ILE7" s="385"/>
      <c r="ILF7" s="385"/>
      <c r="ILG7" s="385"/>
      <c r="ILH7" s="385"/>
      <c r="ILI7" s="385"/>
      <c r="ILJ7" s="385"/>
      <c r="ILK7" s="385"/>
      <c r="ILL7" s="385"/>
      <c r="ILM7" s="385"/>
      <c r="ILN7" s="385"/>
      <c r="ILO7" s="385"/>
      <c r="ILP7" s="385"/>
      <c r="ILQ7" s="385"/>
      <c r="ILR7" s="385"/>
      <c r="ILS7" s="385"/>
      <c r="ILT7" s="385"/>
      <c r="ILU7" s="385"/>
      <c r="ILV7" s="385"/>
      <c r="ILW7" s="385"/>
      <c r="ILX7" s="385"/>
      <c r="ILY7" s="385"/>
      <c r="ILZ7" s="385"/>
      <c r="IMA7" s="385"/>
      <c r="IMB7" s="385"/>
      <c r="IMC7" s="385"/>
      <c r="IMD7" s="385"/>
      <c r="IME7" s="385"/>
      <c r="IMF7" s="385"/>
      <c r="IMG7" s="385"/>
      <c r="IMH7" s="385"/>
      <c r="IMI7" s="385"/>
      <c r="IMJ7" s="385"/>
      <c r="IMK7" s="385"/>
      <c r="IML7" s="385"/>
      <c r="IMM7" s="385"/>
      <c r="IMN7" s="385"/>
      <c r="IMO7" s="385"/>
      <c r="IMP7" s="385"/>
      <c r="IMQ7" s="385"/>
      <c r="IMR7" s="385"/>
      <c r="IMS7" s="385"/>
      <c r="IMT7" s="385"/>
      <c r="IMU7" s="385"/>
      <c r="IMV7" s="385"/>
      <c r="IMW7" s="385"/>
      <c r="IMX7" s="385"/>
      <c r="IMY7" s="385"/>
      <c r="IMZ7" s="385"/>
      <c r="INA7" s="385"/>
      <c r="INB7" s="385"/>
      <c r="INC7" s="385"/>
      <c r="IND7" s="385"/>
      <c r="INE7" s="385"/>
      <c r="INF7" s="385"/>
      <c r="ING7" s="385"/>
      <c r="INH7" s="385"/>
      <c r="INI7" s="385"/>
      <c r="INJ7" s="385"/>
      <c r="INK7" s="385"/>
      <c r="INL7" s="385"/>
      <c r="INM7" s="385"/>
      <c r="INN7" s="385"/>
      <c r="INO7" s="385"/>
      <c r="INP7" s="385"/>
      <c r="INQ7" s="385"/>
      <c r="INR7" s="385"/>
      <c r="INS7" s="385"/>
      <c r="INT7" s="385"/>
      <c r="INU7" s="385"/>
      <c r="INV7" s="385"/>
      <c r="INW7" s="385"/>
      <c r="INX7" s="385"/>
      <c r="INY7" s="385"/>
      <c r="INZ7" s="385"/>
      <c r="IOA7" s="385"/>
      <c r="IOB7" s="385"/>
      <c r="IOC7" s="385"/>
      <c r="IOD7" s="385"/>
      <c r="IOE7" s="385"/>
      <c r="IOF7" s="385"/>
      <c r="IOG7" s="385"/>
      <c r="IOH7" s="385"/>
      <c r="IOI7" s="385"/>
      <c r="IOJ7" s="385"/>
      <c r="IOK7" s="385"/>
      <c r="IOL7" s="385"/>
      <c r="IOM7" s="385"/>
      <c r="ION7" s="385"/>
      <c r="IOO7" s="385"/>
      <c r="IOP7" s="385"/>
      <c r="IOQ7" s="385"/>
      <c r="IOR7" s="385"/>
      <c r="IOS7" s="385"/>
      <c r="IOT7" s="385"/>
      <c r="IOU7" s="385"/>
      <c r="IOV7" s="385"/>
      <c r="IOW7" s="385"/>
      <c r="IOX7" s="385"/>
      <c r="IOY7" s="385"/>
      <c r="IOZ7" s="385"/>
      <c r="IPA7" s="385"/>
      <c r="IPB7" s="385"/>
      <c r="IPC7" s="385"/>
      <c r="IPD7" s="385"/>
      <c r="IPE7" s="385"/>
      <c r="IPF7" s="385"/>
      <c r="IPG7" s="385"/>
      <c r="IPH7" s="385"/>
      <c r="IPI7" s="385"/>
      <c r="IPJ7" s="385"/>
      <c r="IPK7" s="385"/>
      <c r="IPL7" s="385"/>
      <c r="IPM7" s="385"/>
      <c r="IPN7" s="385"/>
      <c r="IPO7" s="385"/>
      <c r="IPP7" s="385"/>
      <c r="IPQ7" s="385"/>
      <c r="IPR7" s="385"/>
      <c r="IPS7" s="385"/>
      <c r="IPT7" s="385"/>
      <c r="IPU7" s="385"/>
      <c r="IPV7" s="385"/>
      <c r="IPW7" s="385"/>
      <c r="IPX7" s="385"/>
      <c r="IPY7" s="385"/>
      <c r="IPZ7" s="385"/>
      <c r="IQA7" s="385"/>
      <c r="IQB7" s="385"/>
      <c r="IQC7" s="385"/>
      <c r="IQD7" s="385"/>
      <c r="IQE7" s="385"/>
      <c r="IQF7" s="385"/>
      <c r="IQG7" s="385"/>
      <c r="IQH7" s="385"/>
      <c r="IQI7" s="385"/>
      <c r="IQJ7" s="385"/>
      <c r="IQK7" s="385"/>
      <c r="IQL7" s="385"/>
      <c r="IQM7" s="385"/>
      <c r="IQN7" s="385"/>
      <c r="IQO7" s="385"/>
      <c r="IQP7" s="385"/>
      <c r="IQQ7" s="385"/>
      <c r="IQR7" s="385"/>
      <c r="IQS7" s="385"/>
      <c r="IQT7" s="385"/>
      <c r="IQU7" s="385"/>
      <c r="IQV7" s="385"/>
      <c r="IQW7" s="385"/>
      <c r="IQX7" s="385"/>
      <c r="IQY7" s="385"/>
      <c r="IQZ7" s="385"/>
      <c r="IRA7" s="385"/>
      <c r="IRB7" s="385"/>
      <c r="IRC7" s="385"/>
      <c r="IRD7" s="385"/>
      <c r="IRE7" s="385"/>
      <c r="IRF7" s="385"/>
      <c r="IRG7" s="385"/>
      <c r="IRH7" s="385"/>
      <c r="IRI7" s="385"/>
      <c r="IRJ7" s="385"/>
      <c r="IRK7" s="385"/>
      <c r="IRL7" s="385"/>
      <c r="IRM7" s="385"/>
      <c r="IRN7" s="385"/>
      <c r="IRO7" s="385"/>
      <c r="IRP7" s="385"/>
      <c r="IRQ7" s="385"/>
      <c r="IRR7" s="385"/>
      <c r="IRS7" s="385"/>
      <c r="IRT7" s="385"/>
      <c r="IRU7" s="385"/>
      <c r="IRV7" s="385"/>
      <c r="IRW7" s="385"/>
      <c r="IRX7" s="385"/>
      <c r="IRY7" s="385"/>
      <c r="IRZ7" s="385"/>
      <c r="ISA7" s="385"/>
      <c r="ISB7" s="385"/>
      <c r="ISC7" s="385"/>
      <c r="ISD7" s="385"/>
      <c r="ISE7" s="385"/>
      <c r="ISF7" s="385"/>
      <c r="ISG7" s="385"/>
      <c r="ISH7" s="385"/>
      <c r="ISI7" s="385"/>
      <c r="ISJ7" s="385"/>
      <c r="ISK7" s="385"/>
      <c r="ISL7" s="385"/>
      <c r="ISM7" s="385"/>
      <c r="ISN7" s="385"/>
      <c r="ISO7" s="385"/>
      <c r="ISP7" s="385"/>
      <c r="ISQ7" s="385"/>
      <c r="ISR7" s="385"/>
      <c r="ISS7" s="385"/>
      <c r="IST7" s="385"/>
      <c r="ISU7" s="385"/>
      <c r="ISV7" s="385"/>
      <c r="ISW7" s="385"/>
      <c r="ISX7" s="385"/>
      <c r="ISY7" s="385"/>
      <c r="ISZ7" s="385"/>
      <c r="ITA7" s="385"/>
      <c r="ITB7" s="385"/>
      <c r="ITC7" s="385"/>
      <c r="ITD7" s="385"/>
      <c r="ITE7" s="385"/>
      <c r="ITF7" s="385"/>
      <c r="ITG7" s="385"/>
      <c r="ITH7" s="385"/>
      <c r="ITI7" s="385"/>
      <c r="ITJ7" s="385"/>
      <c r="ITK7" s="385"/>
      <c r="ITL7" s="385"/>
      <c r="ITM7" s="385"/>
      <c r="ITN7" s="385"/>
      <c r="ITO7" s="385"/>
      <c r="ITP7" s="385"/>
      <c r="ITQ7" s="385"/>
      <c r="ITR7" s="385"/>
      <c r="ITS7" s="385"/>
      <c r="ITT7" s="385"/>
      <c r="ITU7" s="385"/>
      <c r="ITV7" s="385"/>
      <c r="ITW7" s="385"/>
      <c r="ITX7" s="385"/>
      <c r="ITY7" s="385"/>
      <c r="ITZ7" s="385"/>
      <c r="IUA7" s="385"/>
      <c r="IUB7" s="385"/>
      <c r="IUC7" s="385"/>
      <c r="IUD7" s="385"/>
      <c r="IUE7" s="385"/>
      <c r="IUF7" s="385"/>
      <c r="IUG7" s="385"/>
      <c r="IUH7" s="385"/>
      <c r="IUI7" s="385"/>
      <c r="IUJ7" s="385"/>
      <c r="IUK7" s="385"/>
      <c r="IUL7" s="385"/>
      <c r="IUM7" s="385"/>
      <c r="IUN7" s="385"/>
      <c r="IUO7" s="385"/>
      <c r="IUP7" s="385"/>
      <c r="IUQ7" s="385"/>
      <c r="IUR7" s="385"/>
      <c r="IUS7" s="385"/>
      <c r="IUT7" s="385"/>
      <c r="IUU7" s="385"/>
      <c r="IUV7" s="385"/>
      <c r="IUW7" s="385"/>
      <c r="IUX7" s="385"/>
      <c r="IUY7" s="385"/>
      <c r="IUZ7" s="385"/>
      <c r="IVA7" s="385"/>
      <c r="IVB7" s="385"/>
      <c r="IVC7" s="385"/>
      <c r="IVD7" s="385"/>
      <c r="IVE7" s="385"/>
      <c r="IVF7" s="385"/>
      <c r="IVG7" s="385"/>
      <c r="IVH7" s="385"/>
      <c r="IVI7" s="385"/>
      <c r="IVJ7" s="385"/>
      <c r="IVK7" s="385"/>
      <c r="IVL7" s="385"/>
      <c r="IVM7" s="385"/>
      <c r="IVN7" s="385"/>
      <c r="IVO7" s="385"/>
      <c r="IVP7" s="385"/>
      <c r="IVQ7" s="385"/>
      <c r="IVR7" s="385"/>
      <c r="IVS7" s="385"/>
      <c r="IVT7" s="385"/>
      <c r="IVU7" s="385"/>
      <c r="IVV7" s="385"/>
      <c r="IVW7" s="385"/>
      <c r="IVX7" s="385"/>
      <c r="IVY7" s="385"/>
      <c r="IVZ7" s="385"/>
      <c r="IWA7" s="385"/>
      <c r="IWB7" s="385"/>
      <c r="IWC7" s="385"/>
      <c r="IWD7" s="385"/>
      <c r="IWE7" s="385"/>
      <c r="IWF7" s="385"/>
      <c r="IWG7" s="385"/>
      <c r="IWH7" s="385"/>
      <c r="IWI7" s="385"/>
      <c r="IWJ7" s="385"/>
      <c r="IWK7" s="385"/>
      <c r="IWL7" s="385"/>
      <c r="IWM7" s="385"/>
      <c r="IWN7" s="385"/>
      <c r="IWO7" s="385"/>
      <c r="IWP7" s="385"/>
      <c r="IWQ7" s="385"/>
      <c r="IWR7" s="385"/>
      <c r="IWS7" s="385"/>
      <c r="IWT7" s="385"/>
      <c r="IWU7" s="385"/>
      <c r="IWV7" s="385"/>
      <c r="IWW7" s="385"/>
      <c r="IWX7" s="385"/>
      <c r="IWY7" s="385"/>
      <c r="IWZ7" s="385"/>
      <c r="IXA7" s="385"/>
      <c r="IXB7" s="385"/>
      <c r="IXC7" s="385"/>
      <c r="IXD7" s="385"/>
      <c r="IXE7" s="385"/>
      <c r="IXF7" s="385"/>
      <c r="IXG7" s="385"/>
      <c r="IXH7" s="385"/>
      <c r="IXI7" s="385"/>
      <c r="IXJ7" s="385"/>
      <c r="IXK7" s="385"/>
      <c r="IXL7" s="385"/>
      <c r="IXM7" s="385"/>
      <c r="IXN7" s="385"/>
      <c r="IXO7" s="385"/>
      <c r="IXP7" s="385"/>
      <c r="IXQ7" s="385"/>
      <c r="IXR7" s="385"/>
      <c r="IXS7" s="385"/>
      <c r="IXT7" s="385"/>
      <c r="IXU7" s="385"/>
      <c r="IXV7" s="385"/>
      <c r="IXW7" s="385"/>
      <c r="IXX7" s="385"/>
      <c r="IXY7" s="385"/>
      <c r="IXZ7" s="385"/>
      <c r="IYA7" s="385"/>
      <c r="IYB7" s="385"/>
      <c r="IYC7" s="385"/>
      <c r="IYD7" s="385"/>
      <c r="IYE7" s="385"/>
      <c r="IYF7" s="385"/>
      <c r="IYG7" s="385"/>
      <c r="IYH7" s="385"/>
      <c r="IYI7" s="385"/>
      <c r="IYJ7" s="385"/>
      <c r="IYK7" s="385"/>
      <c r="IYL7" s="385"/>
      <c r="IYM7" s="385"/>
      <c r="IYN7" s="385"/>
      <c r="IYO7" s="385"/>
      <c r="IYP7" s="385"/>
      <c r="IYQ7" s="385"/>
      <c r="IYR7" s="385"/>
      <c r="IYS7" s="385"/>
      <c r="IYT7" s="385"/>
      <c r="IYU7" s="385"/>
      <c r="IYV7" s="385"/>
      <c r="IYW7" s="385"/>
      <c r="IYX7" s="385"/>
      <c r="IYY7" s="385"/>
      <c r="IYZ7" s="385"/>
      <c r="IZA7" s="385"/>
      <c r="IZB7" s="385"/>
      <c r="IZC7" s="385"/>
      <c r="IZD7" s="385"/>
      <c r="IZE7" s="385"/>
      <c r="IZF7" s="385"/>
      <c r="IZG7" s="385"/>
      <c r="IZH7" s="385"/>
      <c r="IZI7" s="385"/>
      <c r="IZJ7" s="385"/>
      <c r="IZK7" s="385"/>
      <c r="IZL7" s="385"/>
      <c r="IZM7" s="385"/>
      <c r="IZN7" s="385"/>
      <c r="IZO7" s="385"/>
      <c r="IZP7" s="385"/>
      <c r="IZQ7" s="385"/>
      <c r="IZR7" s="385"/>
      <c r="IZS7" s="385"/>
      <c r="IZT7" s="385"/>
      <c r="IZU7" s="385"/>
      <c r="IZV7" s="385"/>
      <c r="IZW7" s="385"/>
      <c r="IZX7" s="385"/>
      <c r="IZY7" s="385"/>
      <c r="IZZ7" s="385"/>
      <c r="JAA7" s="385"/>
      <c r="JAB7" s="385"/>
      <c r="JAC7" s="385"/>
      <c r="JAD7" s="385"/>
      <c r="JAE7" s="385"/>
      <c r="JAF7" s="385"/>
      <c r="JAG7" s="385"/>
      <c r="JAH7" s="385"/>
      <c r="JAI7" s="385"/>
      <c r="JAJ7" s="385"/>
      <c r="JAK7" s="385"/>
      <c r="JAL7" s="385"/>
      <c r="JAM7" s="385"/>
      <c r="JAN7" s="385"/>
      <c r="JAO7" s="385"/>
      <c r="JAP7" s="385"/>
      <c r="JAQ7" s="385"/>
      <c r="JAR7" s="385"/>
      <c r="JAS7" s="385"/>
      <c r="JAT7" s="385"/>
      <c r="JAU7" s="385"/>
      <c r="JAV7" s="385"/>
      <c r="JAW7" s="385"/>
      <c r="JAX7" s="385"/>
      <c r="JAY7" s="385"/>
      <c r="JAZ7" s="385"/>
      <c r="JBA7" s="385"/>
      <c r="JBB7" s="385"/>
      <c r="JBC7" s="385"/>
      <c r="JBD7" s="385"/>
      <c r="JBE7" s="385"/>
      <c r="JBF7" s="385"/>
      <c r="JBG7" s="385"/>
      <c r="JBH7" s="385"/>
      <c r="JBI7" s="385"/>
      <c r="JBJ7" s="385"/>
      <c r="JBK7" s="385"/>
      <c r="JBL7" s="385"/>
      <c r="JBM7" s="385"/>
      <c r="JBN7" s="385"/>
      <c r="JBO7" s="385"/>
      <c r="JBP7" s="385"/>
      <c r="JBQ7" s="385"/>
      <c r="JBR7" s="385"/>
      <c r="JBS7" s="385"/>
      <c r="JBT7" s="385"/>
      <c r="JBU7" s="385"/>
      <c r="JBV7" s="385"/>
      <c r="JBW7" s="385"/>
      <c r="JBX7" s="385"/>
      <c r="JBY7" s="385"/>
      <c r="JBZ7" s="385"/>
      <c r="JCA7" s="385"/>
      <c r="JCB7" s="385"/>
      <c r="JCC7" s="385"/>
      <c r="JCD7" s="385"/>
      <c r="JCE7" s="385"/>
      <c r="JCF7" s="385"/>
      <c r="JCG7" s="385"/>
      <c r="JCH7" s="385"/>
      <c r="JCI7" s="385"/>
      <c r="JCJ7" s="385"/>
      <c r="JCK7" s="385"/>
      <c r="JCL7" s="385"/>
      <c r="JCM7" s="385"/>
      <c r="JCN7" s="385"/>
      <c r="JCO7" s="385"/>
      <c r="JCP7" s="385"/>
      <c r="JCQ7" s="385"/>
      <c r="JCR7" s="385"/>
      <c r="JCS7" s="385"/>
      <c r="JCT7" s="385"/>
      <c r="JCU7" s="385"/>
      <c r="JCV7" s="385"/>
      <c r="JCW7" s="385"/>
      <c r="JCX7" s="385"/>
      <c r="JCY7" s="385"/>
      <c r="JCZ7" s="385"/>
      <c r="JDA7" s="385"/>
      <c r="JDB7" s="385"/>
      <c r="JDC7" s="385"/>
      <c r="JDD7" s="385"/>
      <c r="JDE7" s="385"/>
      <c r="JDF7" s="385"/>
      <c r="JDG7" s="385"/>
      <c r="JDH7" s="385"/>
      <c r="JDI7" s="385"/>
      <c r="JDJ7" s="385"/>
      <c r="JDK7" s="385"/>
      <c r="JDL7" s="385"/>
      <c r="JDM7" s="385"/>
      <c r="JDN7" s="385"/>
      <c r="JDO7" s="385"/>
      <c r="JDP7" s="385"/>
      <c r="JDQ7" s="385"/>
      <c r="JDR7" s="385"/>
      <c r="JDS7" s="385"/>
      <c r="JDT7" s="385"/>
      <c r="JDU7" s="385"/>
      <c r="JDV7" s="385"/>
      <c r="JDW7" s="385"/>
      <c r="JDX7" s="385"/>
      <c r="JDY7" s="385"/>
      <c r="JDZ7" s="385"/>
      <c r="JEA7" s="385"/>
      <c r="JEB7" s="385"/>
      <c r="JEC7" s="385"/>
      <c r="JED7" s="385"/>
      <c r="JEE7" s="385"/>
      <c r="JEF7" s="385"/>
      <c r="JEG7" s="385"/>
      <c r="JEH7" s="385"/>
      <c r="JEI7" s="385"/>
      <c r="JEJ7" s="385"/>
      <c r="JEK7" s="385"/>
      <c r="JEL7" s="385"/>
      <c r="JEM7" s="385"/>
      <c r="JEN7" s="385"/>
      <c r="JEO7" s="385"/>
      <c r="JEP7" s="385"/>
      <c r="JEQ7" s="385"/>
      <c r="JER7" s="385"/>
      <c r="JES7" s="385"/>
      <c r="JET7" s="385"/>
      <c r="JEU7" s="385"/>
      <c r="JEV7" s="385"/>
      <c r="JEW7" s="385"/>
      <c r="JEX7" s="385"/>
      <c r="JEY7" s="385"/>
      <c r="JEZ7" s="385"/>
      <c r="JFA7" s="385"/>
      <c r="JFB7" s="385"/>
      <c r="JFC7" s="385"/>
      <c r="JFD7" s="385"/>
      <c r="JFE7" s="385"/>
      <c r="JFF7" s="385"/>
      <c r="JFG7" s="385"/>
      <c r="JFH7" s="385"/>
      <c r="JFI7" s="385"/>
      <c r="JFJ7" s="385"/>
      <c r="JFK7" s="385"/>
      <c r="JFL7" s="385"/>
      <c r="JFM7" s="385"/>
      <c r="JFN7" s="385"/>
      <c r="JFO7" s="385"/>
      <c r="JFP7" s="385"/>
      <c r="JFQ7" s="385"/>
      <c r="JFR7" s="385"/>
      <c r="JFS7" s="385"/>
      <c r="JFT7" s="385"/>
      <c r="JFU7" s="385"/>
      <c r="JFV7" s="385"/>
      <c r="JFW7" s="385"/>
      <c r="JFX7" s="385"/>
      <c r="JFY7" s="385"/>
      <c r="JFZ7" s="385"/>
      <c r="JGA7" s="385"/>
      <c r="JGB7" s="385"/>
      <c r="JGC7" s="385"/>
      <c r="JGD7" s="385"/>
      <c r="JGE7" s="385"/>
      <c r="JGF7" s="385"/>
      <c r="JGG7" s="385"/>
      <c r="JGH7" s="385"/>
      <c r="JGI7" s="385"/>
      <c r="JGJ7" s="385"/>
      <c r="JGK7" s="385"/>
      <c r="JGL7" s="385"/>
      <c r="JGM7" s="385"/>
      <c r="JGN7" s="385"/>
      <c r="JGO7" s="385"/>
      <c r="JGP7" s="385"/>
      <c r="JGQ7" s="385"/>
      <c r="JGR7" s="385"/>
      <c r="JGS7" s="385"/>
      <c r="JGT7" s="385"/>
      <c r="JGU7" s="385"/>
      <c r="JGV7" s="385"/>
      <c r="JGW7" s="385"/>
      <c r="JGX7" s="385"/>
      <c r="JGY7" s="385"/>
      <c r="JGZ7" s="385"/>
      <c r="JHA7" s="385"/>
      <c r="JHB7" s="385"/>
      <c r="JHC7" s="385"/>
      <c r="JHD7" s="385"/>
      <c r="JHE7" s="385"/>
      <c r="JHF7" s="385"/>
      <c r="JHG7" s="385"/>
      <c r="JHH7" s="385"/>
      <c r="JHI7" s="385"/>
      <c r="JHJ7" s="385"/>
      <c r="JHK7" s="385"/>
      <c r="JHL7" s="385"/>
      <c r="JHM7" s="385"/>
      <c r="JHN7" s="385"/>
      <c r="JHO7" s="385"/>
      <c r="JHP7" s="385"/>
      <c r="JHQ7" s="385"/>
      <c r="JHR7" s="385"/>
      <c r="JHS7" s="385"/>
      <c r="JHT7" s="385"/>
      <c r="JHU7" s="385"/>
      <c r="JHV7" s="385"/>
      <c r="JHW7" s="385"/>
      <c r="JHX7" s="385"/>
      <c r="JHY7" s="385"/>
      <c r="JHZ7" s="385"/>
      <c r="JIA7" s="385"/>
      <c r="JIB7" s="385"/>
      <c r="JIC7" s="385"/>
      <c r="JID7" s="385"/>
      <c r="JIE7" s="385"/>
      <c r="JIF7" s="385"/>
      <c r="JIG7" s="385"/>
      <c r="JIH7" s="385"/>
      <c r="JII7" s="385"/>
      <c r="JIJ7" s="385"/>
      <c r="JIK7" s="385"/>
      <c r="JIL7" s="385"/>
      <c r="JIM7" s="385"/>
      <c r="JIN7" s="385"/>
      <c r="JIO7" s="385"/>
      <c r="JIP7" s="385"/>
      <c r="JIQ7" s="385"/>
      <c r="JIR7" s="385"/>
      <c r="JIS7" s="385"/>
      <c r="JIT7" s="385"/>
      <c r="JIU7" s="385"/>
      <c r="JIV7" s="385"/>
      <c r="JIW7" s="385"/>
      <c r="JIX7" s="385"/>
      <c r="JIY7" s="385"/>
      <c r="JIZ7" s="385"/>
      <c r="JJA7" s="385"/>
      <c r="JJB7" s="385"/>
      <c r="JJC7" s="385"/>
      <c r="JJD7" s="385"/>
      <c r="JJE7" s="385"/>
      <c r="JJF7" s="385"/>
      <c r="JJG7" s="385"/>
      <c r="JJH7" s="385"/>
      <c r="JJI7" s="385"/>
      <c r="JJJ7" s="385"/>
      <c r="JJK7" s="385"/>
      <c r="JJL7" s="385"/>
      <c r="JJM7" s="385"/>
      <c r="JJN7" s="385"/>
      <c r="JJO7" s="385"/>
      <c r="JJP7" s="385"/>
      <c r="JJQ7" s="385"/>
      <c r="JJR7" s="385"/>
      <c r="JJS7" s="385"/>
      <c r="JJT7" s="385"/>
      <c r="JJU7" s="385"/>
      <c r="JJV7" s="385"/>
      <c r="JJW7" s="385"/>
      <c r="JJX7" s="385"/>
      <c r="JJY7" s="385"/>
      <c r="JJZ7" s="385"/>
      <c r="JKA7" s="385"/>
      <c r="JKB7" s="385"/>
      <c r="JKC7" s="385"/>
      <c r="JKD7" s="385"/>
      <c r="JKE7" s="385"/>
      <c r="JKF7" s="385"/>
      <c r="JKG7" s="385"/>
      <c r="JKH7" s="385"/>
      <c r="JKI7" s="385"/>
      <c r="JKJ7" s="385"/>
      <c r="JKK7" s="385"/>
      <c r="JKL7" s="385"/>
      <c r="JKM7" s="385"/>
      <c r="JKN7" s="385"/>
      <c r="JKO7" s="385"/>
      <c r="JKP7" s="385"/>
      <c r="JKQ7" s="385"/>
      <c r="JKR7" s="385"/>
      <c r="JKS7" s="385"/>
      <c r="JKT7" s="385"/>
      <c r="JKU7" s="385"/>
      <c r="JKV7" s="385"/>
      <c r="JKW7" s="385"/>
      <c r="JKX7" s="385"/>
      <c r="JKY7" s="385"/>
      <c r="JKZ7" s="385"/>
      <c r="JLA7" s="385"/>
      <c r="JLB7" s="385"/>
      <c r="JLC7" s="385"/>
      <c r="JLD7" s="385"/>
      <c r="JLE7" s="385"/>
      <c r="JLF7" s="385"/>
      <c r="JLG7" s="385"/>
      <c r="JLH7" s="385"/>
      <c r="JLI7" s="385"/>
      <c r="JLJ7" s="385"/>
      <c r="JLK7" s="385"/>
      <c r="JLL7" s="385"/>
      <c r="JLM7" s="385"/>
      <c r="JLN7" s="385"/>
      <c r="JLO7" s="385"/>
      <c r="JLP7" s="385"/>
      <c r="JLQ7" s="385"/>
      <c r="JLR7" s="385"/>
      <c r="JLS7" s="385"/>
      <c r="JLT7" s="385"/>
      <c r="JLU7" s="385"/>
      <c r="JLV7" s="385"/>
      <c r="JLW7" s="385"/>
      <c r="JLX7" s="385"/>
      <c r="JLY7" s="385"/>
      <c r="JLZ7" s="385"/>
      <c r="JMA7" s="385"/>
      <c r="JMB7" s="385"/>
      <c r="JMC7" s="385"/>
      <c r="JMD7" s="385"/>
      <c r="JME7" s="385"/>
      <c r="JMF7" s="385"/>
      <c r="JMG7" s="385"/>
      <c r="JMH7" s="385"/>
      <c r="JMI7" s="385"/>
      <c r="JMJ7" s="385"/>
      <c r="JMK7" s="385"/>
      <c r="JML7" s="385"/>
      <c r="JMM7" s="385"/>
      <c r="JMN7" s="385"/>
      <c r="JMO7" s="385"/>
      <c r="JMP7" s="385"/>
      <c r="JMQ7" s="385"/>
      <c r="JMR7" s="385"/>
      <c r="JMS7" s="385"/>
      <c r="JMT7" s="385"/>
      <c r="JMU7" s="385"/>
      <c r="JMV7" s="385"/>
      <c r="JMW7" s="385"/>
      <c r="JMX7" s="385"/>
      <c r="JMY7" s="385"/>
      <c r="JMZ7" s="385"/>
      <c r="JNA7" s="385"/>
      <c r="JNB7" s="385"/>
      <c r="JNC7" s="385"/>
      <c r="JND7" s="385"/>
      <c r="JNE7" s="385"/>
      <c r="JNF7" s="385"/>
      <c r="JNG7" s="385"/>
      <c r="JNH7" s="385"/>
      <c r="JNI7" s="385"/>
      <c r="JNJ7" s="385"/>
      <c r="JNK7" s="385"/>
      <c r="JNL7" s="385"/>
      <c r="JNM7" s="385"/>
      <c r="JNN7" s="385"/>
      <c r="JNO7" s="385"/>
      <c r="JNP7" s="385"/>
      <c r="JNQ7" s="385"/>
      <c r="JNR7" s="385"/>
      <c r="JNS7" s="385"/>
      <c r="JNT7" s="385"/>
      <c r="JNU7" s="385"/>
      <c r="JNV7" s="385"/>
      <c r="JNW7" s="385"/>
      <c r="JNX7" s="385"/>
      <c r="JNY7" s="385"/>
      <c r="JNZ7" s="385"/>
      <c r="JOA7" s="385"/>
      <c r="JOB7" s="385"/>
      <c r="JOC7" s="385"/>
      <c r="JOD7" s="385"/>
      <c r="JOE7" s="385"/>
      <c r="JOF7" s="385"/>
      <c r="JOG7" s="385"/>
      <c r="JOH7" s="385"/>
      <c r="JOI7" s="385"/>
      <c r="JOJ7" s="385"/>
      <c r="JOK7" s="385"/>
      <c r="JOL7" s="385"/>
      <c r="JOM7" s="385"/>
      <c r="JON7" s="385"/>
      <c r="JOO7" s="385"/>
      <c r="JOP7" s="385"/>
      <c r="JOQ7" s="385"/>
      <c r="JOR7" s="385"/>
      <c r="JOS7" s="385"/>
      <c r="JOT7" s="385"/>
      <c r="JOU7" s="385"/>
      <c r="JOV7" s="385"/>
      <c r="JOW7" s="385"/>
      <c r="JOX7" s="385"/>
      <c r="JOY7" s="385"/>
      <c r="JOZ7" s="385"/>
      <c r="JPA7" s="385"/>
      <c r="JPB7" s="385"/>
      <c r="JPC7" s="385"/>
      <c r="JPD7" s="385"/>
      <c r="JPE7" s="385"/>
      <c r="JPF7" s="385"/>
      <c r="JPG7" s="385"/>
      <c r="JPH7" s="385"/>
      <c r="JPI7" s="385"/>
      <c r="JPJ7" s="385"/>
      <c r="JPK7" s="385"/>
      <c r="JPL7" s="385"/>
      <c r="JPM7" s="385"/>
      <c r="JPN7" s="385"/>
      <c r="JPO7" s="385"/>
      <c r="JPP7" s="385"/>
      <c r="JPQ7" s="385"/>
      <c r="JPR7" s="385"/>
      <c r="JPS7" s="385"/>
      <c r="JPT7" s="385"/>
      <c r="JPU7" s="385"/>
      <c r="JPV7" s="385"/>
      <c r="JPW7" s="385"/>
      <c r="JPX7" s="385"/>
      <c r="JPY7" s="385"/>
      <c r="JPZ7" s="385"/>
      <c r="JQA7" s="385"/>
      <c r="JQB7" s="385"/>
      <c r="JQC7" s="385"/>
      <c r="JQD7" s="385"/>
      <c r="JQE7" s="385"/>
      <c r="JQF7" s="385"/>
      <c r="JQG7" s="385"/>
      <c r="JQH7" s="385"/>
      <c r="JQI7" s="385"/>
      <c r="JQJ7" s="385"/>
      <c r="JQK7" s="385"/>
      <c r="JQL7" s="385"/>
      <c r="JQM7" s="385"/>
      <c r="JQN7" s="385"/>
      <c r="JQO7" s="385"/>
      <c r="JQP7" s="385"/>
      <c r="JQQ7" s="385"/>
      <c r="JQR7" s="385"/>
      <c r="JQS7" s="385"/>
      <c r="JQT7" s="385"/>
      <c r="JQU7" s="385"/>
      <c r="JQV7" s="385"/>
      <c r="JQW7" s="385"/>
      <c r="JQX7" s="385"/>
      <c r="JQY7" s="385"/>
      <c r="JQZ7" s="385"/>
      <c r="JRA7" s="385"/>
      <c r="JRB7" s="385"/>
      <c r="JRC7" s="385"/>
      <c r="JRD7" s="385"/>
      <c r="JRE7" s="385"/>
      <c r="JRF7" s="385"/>
      <c r="JRG7" s="385"/>
      <c r="JRH7" s="385"/>
      <c r="JRI7" s="385"/>
      <c r="JRJ7" s="385"/>
      <c r="JRK7" s="385"/>
      <c r="JRL7" s="385"/>
      <c r="JRM7" s="385"/>
      <c r="JRN7" s="385"/>
      <c r="JRO7" s="385"/>
      <c r="JRP7" s="385"/>
      <c r="JRQ7" s="385"/>
      <c r="JRR7" s="385"/>
      <c r="JRS7" s="385"/>
      <c r="JRT7" s="385"/>
      <c r="JRU7" s="385"/>
      <c r="JRV7" s="385"/>
      <c r="JRW7" s="385"/>
      <c r="JRX7" s="385"/>
      <c r="JRY7" s="385"/>
      <c r="JRZ7" s="385"/>
      <c r="JSA7" s="385"/>
      <c r="JSB7" s="385"/>
      <c r="JSC7" s="385"/>
      <c r="JSD7" s="385"/>
      <c r="JSE7" s="385"/>
      <c r="JSF7" s="385"/>
      <c r="JSG7" s="385"/>
      <c r="JSH7" s="385"/>
      <c r="JSI7" s="385"/>
      <c r="JSJ7" s="385"/>
      <c r="JSK7" s="385"/>
      <c r="JSL7" s="385"/>
      <c r="JSM7" s="385"/>
      <c r="JSN7" s="385"/>
      <c r="JSO7" s="385"/>
      <c r="JSP7" s="385"/>
      <c r="JSQ7" s="385"/>
      <c r="JSR7" s="385"/>
      <c r="JSS7" s="385"/>
      <c r="JST7" s="385"/>
      <c r="JSU7" s="385"/>
      <c r="JSV7" s="385"/>
      <c r="JSW7" s="385"/>
      <c r="JSX7" s="385"/>
      <c r="JSY7" s="385"/>
      <c r="JSZ7" s="385"/>
      <c r="JTA7" s="385"/>
      <c r="JTB7" s="385"/>
      <c r="JTC7" s="385"/>
      <c r="JTD7" s="385"/>
      <c r="JTE7" s="385"/>
      <c r="JTF7" s="385"/>
      <c r="JTG7" s="385"/>
      <c r="JTH7" s="385"/>
      <c r="JTI7" s="385"/>
      <c r="JTJ7" s="385"/>
      <c r="JTK7" s="385"/>
      <c r="JTL7" s="385"/>
      <c r="JTM7" s="385"/>
      <c r="JTN7" s="385"/>
      <c r="JTO7" s="385"/>
      <c r="JTP7" s="385"/>
      <c r="JTQ7" s="385"/>
      <c r="JTR7" s="385"/>
      <c r="JTS7" s="385"/>
      <c r="JTT7" s="385"/>
      <c r="JTU7" s="385"/>
      <c r="JTV7" s="385"/>
      <c r="JTW7" s="385"/>
      <c r="JTX7" s="385"/>
      <c r="JTY7" s="385"/>
      <c r="JTZ7" s="385"/>
      <c r="JUA7" s="385"/>
      <c r="JUB7" s="385"/>
      <c r="JUC7" s="385"/>
      <c r="JUD7" s="385"/>
      <c r="JUE7" s="385"/>
      <c r="JUF7" s="385"/>
      <c r="JUG7" s="385"/>
      <c r="JUH7" s="385"/>
      <c r="JUI7" s="385"/>
      <c r="JUJ7" s="385"/>
      <c r="JUK7" s="385"/>
      <c r="JUL7" s="385"/>
      <c r="JUM7" s="385"/>
      <c r="JUN7" s="385"/>
      <c r="JUO7" s="385"/>
      <c r="JUP7" s="385"/>
      <c r="JUQ7" s="385"/>
      <c r="JUR7" s="385"/>
      <c r="JUS7" s="385"/>
      <c r="JUT7" s="385"/>
      <c r="JUU7" s="385"/>
      <c r="JUV7" s="385"/>
      <c r="JUW7" s="385"/>
      <c r="JUX7" s="385"/>
      <c r="JUY7" s="385"/>
      <c r="JUZ7" s="385"/>
      <c r="JVA7" s="385"/>
      <c r="JVB7" s="385"/>
      <c r="JVC7" s="385"/>
      <c r="JVD7" s="385"/>
      <c r="JVE7" s="385"/>
      <c r="JVF7" s="385"/>
      <c r="JVG7" s="385"/>
      <c r="JVH7" s="385"/>
      <c r="JVI7" s="385"/>
      <c r="JVJ7" s="385"/>
      <c r="JVK7" s="385"/>
      <c r="JVL7" s="385"/>
      <c r="JVM7" s="385"/>
      <c r="JVN7" s="385"/>
      <c r="JVO7" s="385"/>
      <c r="JVP7" s="385"/>
      <c r="JVQ7" s="385"/>
      <c r="JVR7" s="385"/>
      <c r="JVS7" s="385"/>
      <c r="JVT7" s="385"/>
      <c r="JVU7" s="385"/>
      <c r="JVV7" s="385"/>
      <c r="JVW7" s="385"/>
      <c r="JVX7" s="385"/>
      <c r="JVY7" s="385"/>
      <c r="JVZ7" s="385"/>
      <c r="JWA7" s="385"/>
      <c r="JWB7" s="385"/>
      <c r="JWC7" s="385"/>
      <c r="JWD7" s="385"/>
      <c r="JWE7" s="385"/>
      <c r="JWF7" s="385"/>
      <c r="JWG7" s="385"/>
      <c r="JWH7" s="385"/>
      <c r="JWI7" s="385"/>
      <c r="JWJ7" s="385"/>
      <c r="JWK7" s="385"/>
      <c r="JWL7" s="385"/>
      <c r="JWM7" s="385"/>
      <c r="JWN7" s="385"/>
      <c r="JWO7" s="385"/>
      <c r="JWP7" s="385"/>
      <c r="JWQ7" s="385"/>
      <c r="JWR7" s="385"/>
      <c r="JWS7" s="385"/>
      <c r="JWT7" s="385"/>
      <c r="JWU7" s="385"/>
      <c r="JWV7" s="385"/>
      <c r="JWW7" s="385"/>
      <c r="JWX7" s="385"/>
      <c r="JWY7" s="385"/>
      <c r="JWZ7" s="385"/>
      <c r="JXA7" s="385"/>
      <c r="JXB7" s="385"/>
      <c r="JXC7" s="385"/>
      <c r="JXD7" s="385"/>
      <c r="JXE7" s="385"/>
      <c r="JXF7" s="385"/>
      <c r="JXG7" s="385"/>
      <c r="JXH7" s="385"/>
      <c r="JXI7" s="385"/>
      <c r="JXJ7" s="385"/>
      <c r="JXK7" s="385"/>
      <c r="JXL7" s="385"/>
      <c r="JXM7" s="385"/>
      <c r="JXN7" s="385"/>
      <c r="JXO7" s="385"/>
      <c r="JXP7" s="385"/>
      <c r="JXQ7" s="385"/>
      <c r="JXR7" s="385"/>
      <c r="JXS7" s="385"/>
      <c r="JXT7" s="385"/>
      <c r="JXU7" s="385"/>
      <c r="JXV7" s="385"/>
      <c r="JXW7" s="385"/>
      <c r="JXX7" s="385"/>
      <c r="JXY7" s="385"/>
      <c r="JXZ7" s="385"/>
      <c r="JYA7" s="385"/>
      <c r="JYB7" s="385"/>
      <c r="JYC7" s="385"/>
      <c r="JYD7" s="385"/>
      <c r="JYE7" s="385"/>
      <c r="JYF7" s="385"/>
      <c r="JYG7" s="385"/>
      <c r="JYH7" s="385"/>
      <c r="JYI7" s="385"/>
      <c r="JYJ7" s="385"/>
      <c r="JYK7" s="385"/>
      <c r="JYL7" s="385"/>
      <c r="JYM7" s="385"/>
      <c r="JYN7" s="385"/>
      <c r="JYO7" s="385"/>
      <c r="JYP7" s="385"/>
      <c r="JYQ7" s="385"/>
      <c r="JYR7" s="385"/>
      <c r="JYS7" s="385"/>
      <c r="JYT7" s="385"/>
      <c r="JYU7" s="385"/>
      <c r="JYV7" s="385"/>
      <c r="JYW7" s="385"/>
      <c r="JYX7" s="385"/>
      <c r="JYY7" s="385"/>
      <c r="JYZ7" s="385"/>
      <c r="JZA7" s="385"/>
      <c r="JZB7" s="385"/>
      <c r="JZC7" s="385"/>
      <c r="JZD7" s="385"/>
      <c r="JZE7" s="385"/>
      <c r="JZF7" s="385"/>
      <c r="JZG7" s="385"/>
      <c r="JZH7" s="385"/>
      <c r="JZI7" s="385"/>
      <c r="JZJ7" s="385"/>
      <c r="JZK7" s="385"/>
      <c r="JZL7" s="385"/>
      <c r="JZM7" s="385"/>
      <c r="JZN7" s="385"/>
      <c r="JZO7" s="385"/>
      <c r="JZP7" s="385"/>
      <c r="JZQ7" s="385"/>
      <c r="JZR7" s="385"/>
      <c r="JZS7" s="385"/>
      <c r="JZT7" s="385"/>
      <c r="JZU7" s="385"/>
      <c r="JZV7" s="385"/>
      <c r="JZW7" s="385"/>
      <c r="JZX7" s="385"/>
      <c r="JZY7" s="385"/>
      <c r="JZZ7" s="385"/>
      <c r="KAA7" s="385"/>
      <c r="KAB7" s="385"/>
      <c r="KAC7" s="385"/>
      <c r="KAD7" s="385"/>
      <c r="KAE7" s="385"/>
      <c r="KAF7" s="385"/>
      <c r="KAG7" s="385"/>
      <c r="KAH7" s="385"/>
      <c r="KAI7" s="385"/>
      <c r="KAJ7" s="385"/>
      <c r="KAK7" s="385"/>
      <c r="KAL7" s="385"/>
      <c r="KAM7" s="385"/>
      <c r="KAN7" s="385"/>
      <c r="KAO7" s="385"/>
      <c r="KAP7" s="385"/>
      <c r="KAQ7" s="385"/>
      <c r="KAR7" s="385"/>
      <c r="KAS7" s="385"/>
      <c r="KAT7" s="385"/>
      <c r="KAU7" s="385"/>
      <c r="KAV7" s="385"/>
      <c r="KAW7" s="385"/>
      <c r="KAX7" s="385"/>
      <c r="KAY7" s="385"/>
      <c r="KAZ7" s="385"/>
      <c r="KBA7" s="385"/>
      <c r="KBB7" s="385"/>
      <c r="KBC7" s="385"/>
      <c r="KBD7" s="385"/>
      <c r="KBE7" s="385"/>
      <c r="KBF7" s="385"/>
      <c r="KBG7" s="385"/>
      <c r="KBH7" s="385"/>
      <c r="KBI7" s="385"/>
      <c r="KBJ7" s="385"/>
      <c r="KBK7" s="385"/>
      <c r="KBL7" s="385"/>
      <c r="KBM7" s="385"/>
      <c r="KBN7" s="385"/>
      <c r="KBO7" s="385"/>
      <c r="KBP7" s="385"/>
      <c r="KBQ7" s="385"/>
      <c r="KBR7" s="385"/>
      <c r="KBS7" s="385"/>
      <c r="KBT7" s="385"/>
      <c r="KBU7" s="385"/>
      <c r="KBV7" s="385"/>
      <c r="KBW7" s="385"/>
      <c r="KBX7" s="385"/>
      <c r="KBY7" s="385"/>
      <c r="KBZ7" s="385"/>
      <c r="KCA7" s="385"/>
      <c r="KCB7" s="385"/>
      <c r="KCC7" s="385"/>
      <c r="KCD7" s="385"/>
      <c r="KCE7" s="385"/>
      <c r="KCF7" s="385"/>
      <c r="KCG7" s="385"/>
      <c r="KCH7" s="385"/>
      <c r="KCI7" s="385"/>
      <c r="KCJ7" s="385"/>
      <c r="KCK7" s="385"/>
      <c r="KCL7" s="385"/>
      <c r="KCM7" s="385"/>
      <c r="KCN7" s="385"/>
      <c r="KCO7" s="385"/>
      <c r="KCP7" s="385"/>
      <c r="KCQ7" s="385"/>
      <c r="KCR7" s="385"/>
      <c r="KCS7" s="385"/>
      <c r="KCT7" s="385"/>
      <c r="KCU7" s="385"/>
      <c r="KCV7" s="385"/>
      <c r="KCW7" s="385"/>
      <c r="KCX7" s="385"/>
      <c r="KCY7" s="385"/>
      <c r="KCZ7" s="385"/>
      <c r="KDA7" s="385"/>
      <c r="KDB7" s="385"/>
      <c r="KDC7" s="385"/>
      <c r="KDD7" s="385"/>
      <c r="KDE7" s="385"/>
      <c r="KDF7" s="385"/>
      <c r="KDG7" s="385"/>
      <c r="KDH7" s="385"/>
      <c r="KDI7" s="385"/>
      <c r="KDJ7" s="385"/>
      <c r="KDK7" s="385"/>
      <c r="KDL7" s="385"/>
      <c r="KDM7" s="385"/>
      <c r="KDN7" s="385"/>
      <c r="KDO7" s="385"/>
      <c r="KDP7" s="385"/>
      <c r="KDQ7" s="385"/>
      <c r="KDR7" s="385"/>
      <c r="KDS7" s="385"/>
      <c r="KDT7" s="385"/>
      <c r="KDU7" s="385"/>
      <c r="KDV7" s="385"/>
      <c r="KDW7" s="385"/>
      <c r="KDX7" s="385"/>
      <c r="KDY7" s="385"/>
      <c r="KDZ7" s="385"/>
      <c r="KEA7" s="385"/>
      <c r="KEB7" s="385"/>
      <c r="KEC7" s="385"/>
      <c r="KED7" s="385"/>
      <c r="KEE7" s="385"/>
      <c r="KEF7" s="385"/>
      <c r="KEG7" s="385"/>
      <c r="KEH7" s="385"/>
      <c r="KEI7" s="385"/>
      <c r="KEJ7" s="385"/>
      <c r="KEK7" s="385"/>
      <c r="KEL7" s="385"/>
      <c r="KEM7" s="385"/>
      <c r="KEN7" s="385"/>
      <c r="KEO7" s="385"/>
      <c r="KEP7" s="385"/>
      <c r="KEQ7" s="385"/>
      <c r="KER7" s="385"/>
      <c r="KES7" s="385"/>
      <c r="KET7" s="385"/>
      <c r="KEU7" s="385"/>
      <c r="KEV7" s="385"/>
      <c r="KEW7" s="385"/>
      <c r="KEX7" s="385"/>
      <c r="KEY7" s="385"/>
      <c r="KEZ7" s="385"/>
      <c r="KFA7" s="385"/>
      <c r="KFB7" s="385"/>
      <c r="KFC7" s="385"/>
      <c r="KFD7" s="385"/>
      <c r="KFE7" s="385"/>
      <c r="KFF7" s="385"/>
      <c r="KFG7" s="385"/>
      <c r="KFH7" s="385"/>
      <c r="KFI7" s="385"/>
      <c r="KFJ7" s="385"/>
      <c r="KFK7" s="385"/>
      <c r="KFL7" s="385"/>
      <c r="KFM7" s="385"/>
      <c r="KFN7" s="385"/>
      <c r="KFO7" s="385"/>
      <c r="KFP7" s="385"/>
      <c r="KFQ7" s="385"/>
      <c r="KFR7" s="385"/>
      <c r="KFS7" s="385"/>
      <c r="KFT7" s="385"/>
      <c r="KFU7" s="385"/>
      <c r="KFV7" s="385"/>
      <c r="KFW7" s="385"/>
      <c r="KFX7" s="385"/>
      <c r="KFY7" s="385"/>
      <c r="KFZ7" s="385"/>
      <c r="KGA7" s="385"/>
      <c r="KGB7" s="385"/>
      <c r="KGC7" s="385"/>
      <c r="KGD7" s="385"/>
      <c r="KGE7" s="385"/>
      <c r="KGF7" s="385"/>
      <c r="KGG7" s="385"/>
      <c r="KGH7" s="385"/>
      <c r="KGI7" s="385"/>
      <c r="KGJ7" s="385"/>
      <c r="KGK7" s="385"/>
      <c r="KGL7" s="385"/>
      <c r="KGM7" s="385"/>
      <c r="KGN7" s="385"/>
      <c r="KGO7" s="385"/>
      <c r="KGP7" s="385"/>
      <c r="KGQ7" s="385"/>
      <c r="KGR7" s="385"/>
      <c r="KGS7" s="385"/>
      <c r="KGT7" s="385"/>
      <c r="KGU7" s="385"/>
      <c r="KGV7" s="385"/>
      <c r="KGW7" s="385"/>
      <c r="KGX7" s="385"/>
      <c r="KGY7" s="385"/>
      <c r="KGZ7" s="385"/>
      <c r="KHA7" s="385"/>
      <c r="KHB7" s="385"/>
      <c r="KHC7" s="385"/>
      <c r="KHD7" s="385"/>
      <c r="KHE7" s="385"/>
      <c r="KHF7" s="385"/>
      <c r="KHG7" s="385"/>
      <c r="KHH7" s="385"/>
      <c r="KHI7" s="385"/>
      <c r="KHJ7" s="385"/>
      <c r="KHK7" s="385"/>
      <c r="KHL7" s="385"/>
      <c r="KHM7" s="385"/>
      <c r="KHN7" s="385"/>
      <c r="KHO7" s="385"/>
      <c r="KHP7" s="385"/>
      <c r="KHQ7" s="385"/>
      <c r="KHR7" s="385"/>
      <c r="KHS7" s="385"/>
      <c r="KHT7" s="385"/>
      <c r="KHU7" s="385"/>
      <c r="KHV7" s="385"/>
      <c r="KHW7" s="385"/>
      <c r="KHX7" s="385"/>
      <c r="KHY7" s="385"/>
      <c r="KHZ7" s="385"/>
      <c r="KIA7" s="385"/>
      <c r="KIB7" s="385"/>
      <c r="KIC7" s="385"/>
      <c r="KID7" s="385"/>
      <c r="KIE7" s="385"/>
      <c r="KIF7" s="385"/>
      <c r="KIG7" s="385"/>
      <c r="KIH7" s="385"/>
      <c r="KII7" s="385"/>
      <c r="KIJ7" s="385"/>
      <c r="KIK7" s="385"/>
      <c r="KIL7" s="385"/>
      <c r="KIM7" s="385"/>
      <c r="KIN7" s="385"/>
      <c r="KIO7" s="385"/>
      <c r="KIP7" s="385"/>
      <c r="KIQ7" s="385"/>
      <c r="KIR7" s="385"/>
      <c r="KIS7" s="385"/>
      <c r="KIT7" s="385"/>
      <c r="KIU7" s="385"/>
      <c r="KIV7" s="385"/>
      <c r="KIW7" s="385"/>
      <c r="KIX7" s="385"/>
      <c r="KIY7" s="385"/>
      <c r="KIZ7" s="385"/>
      <c r="KJA7" s="385"/>
      <c r="KJB7" s="385"/>
      <c r="KJC7" s="385"/>
      <c r="KJD7" s="385"/>
      <c r="KJE7" s="385"/>
      <c r="KJF7" s="385"/>
      <c r="KJG7" s="385"/>
      <c r="KJH7" s="385"/>
      <c r="KJI7" s="385"/>
      <c r="KJJ7" s="385"/>
      <c r="KJK7" s="385"/>
      <c r="KJL7" s="385"/>
      <c r="KJM7" s="385"/>
      <c r="KJN7" s="385"/>
      <c r="KJO7" s="385"/>
      <c r="KJP7" s="385"/>
      <c r="KJQ7" s="385"/>
      <c r="KJR7" s="385"/>
      <c r="KJS7" s="385"/>
      <c r="KJT7" s="385"/>
      <c r="KJU7" s="385"/>
      <c r="KJV7" s="385"/>
      <c r="KJW7" s="385"/>
      <c r="KJX7" s="385"/>
      <c r="KJY7" s="385"/>
      <c r="KJZ7" s="385"/>
      <c r="KKA7" s="385"/>
      <c r="KKB7" s="385"/>
      <c r="KKC7" s="385"/>
      <c r="KKD7" s="385"/>
      <c r="KKE7" s="385"/>
      <c r="KKF7" s="385"/>
      <c r="KKG7" s="385"/>
      <c r="KKH7" s="385"/>
      <c r="KKI7" s="385"/>
      <c r="KKJ7" s="385"/>
      <c r="KKK7" s="385"/>
      <c r="KKL7" s="385"/>
      <c r="KKM7" s="385"/>
      <c r="KKN7" s="385"/>
      <c r="KKO7" s="385"/>
      <c r="KKP7" s="385"/>
      <c r="KKQ7" s="385"/>
      <c r="KKR7" s="385"/>
      <c r="KKS7" s="385"/>
      <c r="KKT7" s="385"/>
      <c r="KKU7" s="385"/>
      <c r="KKV7" s="385"/>
      <c r="KKW7" s="385"/>
      <c r="KKX7" s="385"/>
      <c r="KKY7" s="385"/>
      <c r="KKZ7" s="385"/>
      <c r="KLA7" s="385"/>
      <c r="KLB7" s="385"/>
      <c r="KLC7" s="385"/>
      <c r="KLD7" s="385"/>
      <c r="KLE7" s="385"/>
      <c r="KLF7" s="385"/>
      <c r="KLG7" s="385"/>
      <c r="KLH7" s="385"/>
      <c r="KLI7" s="385"/>
      <c r="KLJ7" s="385"/>
      <c r="KLK7" s="385"/>
      <c r="KLL7" s="385"/>
      <c r="KLM7" s="385"/>
      <c r="KLN7" s="385"/>
      <c r="KLO7" s="385"/>
      <c r="KLP7" s="385"/>
      <c r="KLQ7" s="385"/>
      <c r="KLR7" s="385"/>
      <c r="KLS7" s="385"/>
      <c r="KLT7" s="385"/>
      <c r="KLU7" s="385"/>
      <c r="KLV7" s="385"/>
      <c r="KLW7" s="385"/>
      <c r="KLX7" s="385"/>
      <c r="KLY7" s="385"/>
      <c r="KLZ7" s="385"/>
      <c r="KMA7" s="385"/>
      <c r="KMB7" s="385"/>
      <c r="KMC7" s="385"/>
      <c r="KMD7" s="385"/>
      <c r="KME7" s="385"/>
      <c r="KMF7" s="385"/>
      <c r="KMG7" s="385"/>
      <c r="KMH7" s="385"/>
      <c r="KMI7" s="385"/>
      <c r="KMJ7" s="385"/>
      <c r="KMK7" s="385"/>
      <c r="KML7" s="385"/>
      <c r="KMM7" s="385"/>
      <c r="KMN7" s="385"/>
      <c r="KMO7" s="385"/>
      <c r="KMP7" s="385"/>
      <c r="KMQ7" s="385"/>
      <c r="KMR7" s="385"/>
      <c r="KMS7" s="385"/>
      <c r="KMT7" s="385"/>
      <c r="KMU7" s="385"/>
      <c r="KMV7" s="385"/>
      <c r="KMW7" s="385"/>
      <c r="KMX7" s="385"/>
      <c r="KMY7" s="385"/>
      <c r="KMZ7" s="385"/>
      <c r="KNA7" s="385"/>
      <c r="KNB7" s="385"/>
      <c r="KNC7" s="385"/>
      <c r="KND7" s="385"/>
      <c r="KNE7" s="385"/>
      <c r="KNF7" s="385"/>
      <c r="KNG7" s="385"/>
      <c r="KNH7" s="385"/>
      <c r="KNI7" s="385"/>
      <c r="KNJ7" s="385"/>
      <c r="KNK7" s="385"/>
      <c r="KNL7" s="385"/>
      <c r="KNM7" s="385"/>
      <c r="KNN7" s="385"/>
      <c r="KNO7" s="385"/>
      <c r="KNP7" s="385"/>
      <c r="KNQ7" s="385"/>
      <c r="KNR7" s="385"/>
      <c r="KNS7" s="385"/>
      <c r="KNT7" s="385"/>
      <c r="KNU7" s="385"/>
      <c r="KNV7" s="385"/>
      <c r="KNW7" s="385"/>
      <c r="KNX7" s="385"/>
      <c r="KNY7" s="385"/>
      <c r="KNZ7" s="385"/>
      <c r="KOA7" s="385"/>
      <c r="KOB7" s="385"/>
      <c r="KOC7" s="385"/>
      <c r="KOD7" s="385"/>
      <c r="KOE7" s="385"/>
      <c r="KOF7" s="385"/>
      <c r="KOG7" s="385"/>
      <c r="KOH7" s="385"/>
      <c r="KOI7" s="385"/>
      <c r="KOJ7" s="385"/>
      <c r="KOK7" s="385"/>
      <c r="KOL7" s="385"/>
      <c r="KOM7" s="385"/>
      <c r="KON7" s="385"/>
      <c r="KOO7" s="385"/>
      <c r="KOP7" s="385"/>
      <c r="KOQ7" s="385"/>
      <c r="KOR7" s="385"/>
      <c r="KOS7" s="385"/>
      <c r="KOT7" s="385"/>
      <c r="KOU7" s="385"/>
      <c r="KOV7" s="385"/>
      <c r="KOW7" s="385"/>
      <c r="KOX7" s="385"/>
      <c r="KOY7" s="385"/>
      <c r="KOZ7" s="385"/>
      <c r="KPA7" s="385"/>
      <c r="KPB7" s="385"/>
      <c r="KPC7" s="385"/>
      <c r="KPD7" s="385"/>
      <c r="KPE7" s="385"/>
      <c r="KPF7" s="385"/>
      <c r="KPG7" s="385"/>
      <c r="KPH7" s="385"/>
      <c r="KPI7" s="385"/>
      <c r="KPJ7" s="385"/>
      <c r="KPK7" s="385"/>
      <c r="KPL7" s="385"/>
      <c r="KPM7" s="385"/>
      <c r="KPN7" s="385"/>
      <c r="KPO7" s="385"/>
      <c r="KPP7" s="385"/>
      <c r="KPQ7" s="385"/>
      <c r="KPR7" s="385"/>
      <c r="KPS7" s="385"/>
      <c r="KPT7" s="385"/>
      <c r="KPU7" s="385"/>
      <c r="KPV7" s="385"/>
      <c r="KPW7" s="385"/>
      <c r="KPX7" s="385"/>
      <c r="KPY7" s="385"/>
      <c r="KPZ7" s="385"/>
      <c r="KQA7" s="385"/>
      <c r="KQB7" s="385"/>
      <c r="KQC7" s="385"/>
      <c r="KQD7" s="385"/>
      <c r="KQE7" s="385"/>
      <c r="KQF7" s="385"/>
      <c r="KQG7" s="385"/>
      <c r="KQH7" s="385"/>
      <c r="KQI7" s="385"/>
      <c r="KQJ7" s="385"/>
      <c r="KQK7" s="385"/>
      <c r="KQL7" s="385"/>
      <c r="KQM7" s="385"/>
      <c r="KQN7" s="385"/>
      <c r="KQO7" s="385"/>
      <c r="KQP7" s="385"/>
      <c r="KQQ7" s="385"/>
      <c r="KQR7" s="385"/>
      <c r="KQS7" s="385"/>
      <c r="KQT7" s="385"/>
      <c r="KQU7" s="385"/>
      <c r="KQV7" s="385"/>
      <c r="KQW7" s="385"/>
      <c r="KQX7" s="385"/>
      <c r="KQY7" s="385"/>
      <c r="KQZ7" s="385"/>
      <c r="KRA7" s="385"/>
      <c r="KRB7" s="385"/>
      <c r="KRC7" s="385"/>
      <c r="KRD7" s="385"/>
      <c r="KRE7" s="385"/>
      <c r="KRF7" s="385"/>
      <c r="KRG7" s="385"/>
      <c r="KRH7" s="385"/>
      <c r="KRI7" s="385"/>
      <c r="KRJ7" s="385"/>
      <c r="KRK7" s="385"/>
      <c r="KRL7" s="385"/>
      <c r="KRM7" s="385"/>
      <c r="KRN7" s="385"/>
      <c r="KRO7" s="385"/>
      <c r="KRP7" s="385"/>
      <c r="KRQ7" s="385"/>
      <c r="KRR7" s="385"/>
      <c r="KRS7" s="385"/>
      <c r="KRT7" s="385"/>
      <c r="KRU7" s="385"/>
      <c r="KRV7" s="385"/>
      <c r="KRW7" s="385"/>
      <c r="KRX7" s="385"/>
      <c r="KRY7" s="385"/>
      <c r="KRZ7" s="385"/>
      <c r="KSA7" s="385"/>
      <c r="KSB7" s="385"/>
      <c r="KSC7" s="385"/>
      <c r="KSD7" s="385"/>
      <c r="KSE7" s="385"/>
      <c r="KSF7" s="385"/>
      <c r="KSG7" s="385"/>
      <c r="KSH7" s="385"/>
      <c r="KSI7" s="385"/>
      <c r="KSJ7" s="385"/>
      <c r="KSK7" s="385"/>
      <c r="KSL7" s="385"/>
      <c r="KSM7" s="385"/>
      <c r="KSN7" s="385"/>
      <c r="KSO7" s="385"/>
      <c r="KSP7" s="385"/>
      <c r="KSQ7" s="385"/>
      <c r="KSR7" s="385"/>
      <c r="KSS7" s="385"/>
      <c r="KST7" s="385"/>
      <c r="KSU7" s="385"/>
      <c r="KSV7" s="385"/>
      <c r="KSW7" s="385"/>
      <c r="KSX7" s="385"/>
      <c r="KSY7" s="385"/>
      <c r="KSZ7" s="385"/>
      <c r="KTA7" s="385"/>
      <c r="KTB7" s="385"/>
      <c r="KTC7" s="385"/>
      <c r="KTD7" s="385"/>
      <c r="KTE7" s="385"/>
      <c r="KTF7" s="385"/>
      <c r="KTG7" s="385"/>
      <c r="KTH7" s="385"/>
      <c r="KTI7" s="385"/>
      <c r="KTJ7" s="385"/>
      <c r="KTK7" s="385"/>
      <c r="KTL7" s="385"/>
      <c r="KTM7" s="385"/>
      <c r="KTN7" s="385"/>
      <c r="KTO7" s="385"/>
      <c r="KTP7" s="385"/>
      <c r="KTQ7" s="385"/>
      <c r="KTR7" s="385"/>
      <c r="KTS7" s="385"/>
      <c r="KTT7" s="385"/>
      <c r="KTU7" s="385"/>
      <c r="KTV7" s="385"/>
      <c r="KTW7" s="385"/>
      <c r="KTX7" s="385"/>
      <c r="KTY7" s="385"/>
      <c r="KTZ7" s="385"/>
      <c r="KUA7" s="385"/>
      <c r="KUB7" s="385"/>
      <c r="KUC7" s="385"/>
      <c r="KUD7" s="385"/>
      <c r="KUE7" s="385"/>
      <c r="KUF7" s="385"/>
      <c r="KUG7" s="385"/>
      <c r="KUH7" s="385"/>
      <c r="KUI7" s="385"/>
      <c r="KUJ7" s="385"/>
      <c r="KUK7" s="385"/>
      <c r="KUL7" s="385"/>
      <c r="KUM7" s="385"/>
      <c r="KUN7" s="385"/>
      <c r="KUO7" s="385"/>
      <c r="KUP7" s="385"/>
      <c r="KUQ7" s="385"/>
      <c r="KUR7" s="385"/>
      <c r="KUS7" s="385"/>
      <c r="KUT7" s="385"/>
      <c r="KUU7" s="385"/>
      <c r="KUV7" s="385"/>
      <c r="KUW7" s="385"/>
      <c r="KUX7" s="385"/>
      <c r="KUY7" s="385"/>
      <c r="KUZ7" s="385"/>
      <c r="KVA7" s="385"/>
      <c r="KVB7" s="385"/>
      <c r="KVC7" s="385"/>
      <c r="KVD7" s="385"/>
      <c r="KVE7" s="385"/>
      <c r="KVF7" s="385"/>
      <c r="KVG7" s="385"/>
      <c r="KVH7" s="385"/>
      <c r="KVI7" s="385"/>
      <c r="KVJ7" s="385"/>
      <c r="KVK7" s="385"/>
      <c r="KVL7" s="385"/>
      <c r="KVM7" s="385"/>
      <c r="KVN7" s="385"/>
      <c r="KVO7" s="385"/>
      <c r="KVP7" s="385"/>
      <c r="KVQ7" s="385"/>
      <c r="KVR7" s="385"/>
      <c r="KVS7" s="385"/>
      <c r="KVT7" s="385"/>
      <c r="KVU7" s="385"/>
      <c r="KVV7" s="385"/>
      <c r="KVW7" s="385"/>
      <c r="KVX7" s="385"/>
      <c r="KVY7" s="385"/>
      <c r="KVZ7" s="385"/>
      <c r="KWA7" s="385"/>
      <c r="KWB7" s="385"/>
      <c r="KWC7" s="385"/>
      <c r="KWD7" s="385"/>
      <c r="KWE7" s="385"/>
      <c r="KWF7" s="385"/>
      <c r="KWG7" s="385"/>
      <c r="KWH7" s="385"/>
      <c r="KWI7" s="385"/>
      <c r="KWJ7" s="385"/>
      <c r="KWK7" s="385"/>
      <c r="KWL7" s="385"/>
      <c r="KWM7" s="385"/>
      <c r="KWN7" s="385"/>
      <c r="KWO7" s="385"/>
      <c r="KWP7" s="385"/>
      <c r="KWQ7" s="385"/>
      <c r="KWR7" s="385"/>
      <c r="KWS7" s="385"/>
      <c r="KWT7" s="385"/>
      <c r="KWU7" s="385"/>
      <c r="KWV7" s="385"/>
      <c r="KWW7" s="385"/>
      <c r="KWX7" s="385"/>
      <c r="KWY7" s="385"/>
      <c r="KWZ7" s="385"/>
      <c r="KXA7" s="385"/>
      <c r="KXB7" s="385"/>
      <c r="KXC7" s="385"/>
      <c r="KXD7" s="385"/>
      <c r="KXE7" s="385"/>
      <c r="KXF7" s="385"/>
      <c r="KXG7" s="385"/>
      <c r="KXH7" s="385"/>
      <c r="KXI7" s="385"/>
      <c r="KXJ7" s="385"/>
      <c r="KXK7" s="385"/>
      <c r="KXL7" s="385"/>
      <c r="KXM7" s="385"/>
      <c r="KXN7" s="385"/>
      <c r="KXO7" s="385"/>
      <c r="KXP7" s="385"/>
      <c r="KXQ7" s="385"/>
      <c r="KXR7" s="385"/>
      <c r="KXS7" s="385"/>
      <c r="KXT7" s="385"/>
      <c r="KXU7" s="385"/>
      <c r="KXV7" s="385"/>
      <c r="KXW7" s="385"/>
      <c r="KXX7" s="385"/>
      <c r="KXY7" s="385"/>
      <c r="KXZ7" s="385"/>
      <c r="KYA7" s="385"/>
      <c r="KYB7" s="385"/>
      <c r="KYC7" s="385"/>
      <c r="KYD7" s="385"/>
      <c r="KYE7" s="385"/>
      <c r="KYF7" s="385"/>
      <c r="KYG7" s="385"/>
      <c r="KYH7" s="385"/>
      <c r="KYI7" s="385"/>
      <c r="KYJ7" s="385"/>
      <c r="KYK7" s="385"/>
      <c r="KYL7" s="385"/>
      <c r="KYM7" s="385"/>
      <c r="KYN7" s="385"/>
      <c r="KYO7" s="385"/>
      <c r="KYP7" s="385"/>
      <c r="KYQ7" s="385"/>
      <c r="KYR7" s="385"/>
      <c r="KYS7" s="385"/>
      <c r="KYT7" s="385"/>
      <c r="KYU7" s="385"/>
      <c r="KYV7" s="385"/>
      <c r="KYW7" s="385"/>
      <c r="KYX7" s="385"/>
      <c r="KYY7" s="385"/>
      <c r="KYZ7" s="385"/>
      <c r="KZA7" s="385"/>
      <c r="KZB7" s="385"/>
      <c r="KZC7" s="385"/>
      <c r="KZD7" s="385"/>
      <c r="KZE7" s="385"/>
      <c r="KZF7" s="385"/>
      <c r="KZG7" s="385"/>
      <c r="KZH7" s="385"/>
      <c r="KZI7" s="385"/>
      <c r="KZJ7" s="385"/>
      <c r="KZK7" s="385"/>
      <c r="KZL7" s="385"/>
      <c r="KZM7" s="385"/>
      <c r="KZN7" s="385"/>
      <c r="KZO7" s="385"/>
      <c r="KZP7" s="385"/>
      <c r="KZQ7" s="385"/>
      <c r="KZR7" s="385"/>
      <c r="KZS7" s="385"/>
      <c r="KZT7" s="385"/>
      <c r="KZU7" s="385"/>
      <c r="KZV7" s="385"/>
      <c r="KZW7" s="385"/>
      <c r="KZX7" s="385"/>
      <c r="KZY7" s="385"/>
      <c r="KZZ7" s="385"/>
      <c r="LAA7" s="385"/>
      <c r="LAB7" s="385"/>
      <c r="LAC7" s="385"/>
      <c r="LAD7" s="385"/>
      <c r="LAE7" s="385"/>
      <c r="LAF7" s="385"/>
      <c r="LAG7" s="385"/>
      <c r="LAH7" s="385"/>
      <c r="LAI7" s="385"/>
      <c r="LAJ7" s="385"/>
      <c r="LAK7" s="385"/>
      <c r="LAL7" s="385"/>
      <c r="LAM7" s="385"/>
      <c r="LAN7" s="385"/>
      <c r="LAO7" s="385"/>
      <c r="LAP7" s="385"/>
      <c r="LAQ7" s="385"/>
      <c r="LAR7" s="385"/>
      <c r="LAS7" s="385"/>
      <c r="LAT7" s="385"/>
      <c r="LAU7" s="385"/>
      <c r="LAV7" s="385"/>
      <c r="LAW7" s="385"/>
      <c r="LAX7" s="385"/>
      <c r="LAY7" s="385"/>
      <c r="LAZ7" s="385"/>
      <c r="LBA7" s="385"/>
      <c r="LBB7" s="385"/>
      <c r="LBC7" s="385"/>
      <c r="LBD7" s="385"/>
      <c r="LBE7" s="385"/>
      <c r="LBF7" s="385"/>
      <c r="LBG7" s="385"/>
      <c r="LBH7" s="385"/>
      <c r="LBI7" s="385"/>
      <c r="LBJ7" s="385"/>
      <c r="LBK7" s="385"/>
      <c r="LBL7" s="385"/>
      <c r="LBM7" s="385"/>
      <c r="LBN7" s="385"/>
      <c r="LBO7" s="385"/>
      <c r="LBP7" s="385"/>
      <c r="LBQ7" s="385"/>
      <c r="LBR7" s="385"/>
      <c r="LBS7" s="385"/>
      <c r="LBT7" s="385"/>
      <c r="LBU7" s="385"/>
      <c r="LBV7" s="385"/>
      <c r="LBW7" s="385"/>
      <c r="LBX7" s="385"/>
      <c r="LBY7" s="385"/>
      <c r="LBZ7" s="385"/>
      <c r="LCA7" s="385"/>
      <c r="LCB7" s="385"/>
      <c r="LCC7" s="385"/>
      <c r="LCD7" s="385"/>
      <c r="LCE7" s="385"/>
      <c r="LCF7" s="385"/>
      <c r="LCG7" s="385"/>
      <c r="LCH7" s="385"/>
      <c r="LCI7" s="385"/>
      <c r="LCJ7" s="385"/>
      <c r="LCK7" s="385"/>
      <c r="LCL7" s="385"/>
      <c r="LCM7" s="385"/>
      <c r="LCN7" s="385"/>
      <c r="LCO7" s="385"/>
      <c r="LCP7" s="385"/>
      <c r="LCQ7" s="385"/>
      <c r="LCR7" s="385"/>
      <c r="LCS7" s="385"/>
      <c r="LCT7" s="385"/>
      <c r="LCU7" s="385"/>
      <c r="LCV7" s="385"/>
      <c r="LCW7" s="385"/>
      <c r="LCX7" s="385"/>
      <c r="LCY7" s="385"/>
      <c r="LCZ7" s="385"/>
      <c r="LDA7" s="385"/>
      <c r="LDB7" s="385"/>
      <c r="LDC7" s="385"/>
      <c r="LDD7" s="385"/>
      <c r="LDE7" s="385"/>
      <c r="LDF7" s="385"/>
      <c r="LDG7" s="385"/>
      <c r="LDH7" s="385"/>
      <c r="LDI7" s="385"/>
      <c r="LDJ7" s="385"/>
      <c r="LDK7" s="385"/>
      <c r="LDL7" s="385"/>
      <c r="LDM7" s="385"/>
      <c r="LDN7" s="385"/>
      <c r="LDO7" s="385"/>
      <c r="LDP7" s="385"/>
      <c r="LDQ7" s="385"/>
      <c r="LDR7" s="385"/>
      <c r="LDS7" s="385"/>
      <c r="LDT7" s="385"/>
      <c r="LDU7" s="385"/>
      <c r="LDV7" s="385"/>
      <c r="LDW7" s="385"/>
      <c r="LDX7" s="385"/>
      <c r="LDY7" s="385"/>
      <c r="LDZ7" s="385"/>
      <c r="LEA7" s="385"/>
      <c r="LEB7" s="385"/>
      <c r="LEC7" s="385"/>
      <c r="LED7" s="385"/>
      <c r="LEE7" s="385"/>
      <c r="LEF7" s="385"/>
      <c r="LEG7" s="385"/>
      <c r="LEH7" s="385"/>
      <c r="LEI7" s="385"/>
      <c r="LEJ7" s="385"/>
      <c r="LEK7" s="385"/>
      <c r="LEL7" s="385"/>
      <c r="LEM7" s="385"/>
      <c r="LEN7" s="385"/>
      <c r="LEO7" s="385"/>
      <c r="LEP7" s="385"/>
      <c r="LEQ7" s="385"/>
      <c r="LER7" s="385"/>
      <c r="LES7" s="385"/>
      <c r="LET7" s="385"/>
      <c r="LEU7" s="385"/>
      <c r="LEV7" s="385"/>
      <c r="LEW7" s="385"/>
      <c r="LEX7" s="385"/>
      <c r="LEY7" s="385"/>
      <c r="LEZ7" s="385"/>
      <c r="LFA7" s="385"/>
      <c r="LFB7" s="385"/>
      <c r="LFC7" s="385"/>
      <c r="LFD7" s="385"/>
      <c r="LFE7" s="385"/>
      <c r="LFF7" s="385"/>
      <c r="LFG7" s="385"/>
      <c r="LFH7" s="385"/>
      <c r="LFI7" s="385"/>
      <c r="LFJ7" s="385"/>
      <c r="LFK7" s="385"/>
      <c r="LFL7" s="385"/>
      <c r="LFM7" s="385"/>
      <c r="LFN7" s="385"/>
      <c r="LFO7" s="385"/>
      <c r="LFP7" s="385"/>
      <c r="LFQ7" s="385"/>
      <c r="LFR7" s="385"/>
      <c r="LFS7" s="385"/>
      <c r="LFT7" s="385"/>
      <c r="LFU7" s="385"/>
      <c r="LFV7" s="385"/>
      <c r="LFW7" s="385"/>
      <c r="LFX7" s="385"/>
      <c r="LFY7" s="385"/>
      <c r="LFZ7" s="385"/>
      <c r="LGA7" s="385"/>
      <c r="LGB7" s="385"/>
      <c r="LGC7" s="385"/>
      <c r="LGD7" s="385"/>
      <c r="LGE7" s="385"/>
      <c r="LGF7" s="385"/>
      <c r="LGG7" s="385"/>
      <c r="LGH7" s="385"/>
      <c r="LGI7" s="385"/>
      <c r="LGJ7" s="385"/>
      <c r="LGK7" s="385"/>
      <c r="LGL7" s="385"/>
      <c r="LGM7" s="385"/>
      <c r="LGN7" s="385"/>
      <c r="LGO7" s="385"/>
      <c r="LGP7" s="385"/>
      <c r="LGQ7" s="385"/>
      <c r="LGR7" s="385"/>
      <c r="LGS7" s="385"/>
      <c r="LGT7" s="385"/>
      <c r="LGU7" s="385"/>
      <c r="LGV7" s="385"/>
      <c r="LGW7" s="385"/>
      <c r="LGX7" s="385"/>
      <c r="LGY7" s="385"/>
      <c r="LGZ7" s="385"/>
      <c r="LHA7" s="385"/>
      <c r="LHB7" s="385"/>
      <c r="LHC7" s="385"/>
      <c r="LHD7" s="385"/>
      <c r="LHE7" s="385"/>
      <c r="LHF7" s="385"/>
      <c r="LHG7" s="385"/>
      <c r="LHH7" s="385"/>
      <c r="LHI7" s="385"/>
      <c r="LHJ7" s="385"/>
      <c r="LHK7" s="385"/>
      <c r="LHL7" s="385"/>
      <c r="LHM7" s="385"/>
      <c r="LHN7" s="385"/>
      <c r="LHO7" s="385"/>
      <c r="LHP7" s="385"/>
      <c r="LHQ7" s="385"/>
      <c r="LHR7" s="385"/>
      <c r="LHS7" s="385"/>
      <c r="LHT7" s="385"/>
      <c r="LHU7" s="385"/>
      <c r="LHV7" s="385"/>
      <c r="LHW7" s="385"/>
      <c r="LHX7" s="385"/>
      <c r="LHY7" s="385"/>
      <c r="LHZ7" s="385"/>
      <c r="LIA7" s="385"/>
      <c r="LIB7" s="385"/>
      <c r="LIC7" s="385"/>
      <c r="LID7" s="385"/>
      <c r="LIE7" s="385"/>
      <c r="LIF7" s="385"/>
      <c r="LIG7" s="385"/>
      <c r="LIH7" s="385"/>
      <c r="LII7" s="385"/>
      <c r="LIJ7" s="385"/>
      <c r="LIK7" s="385"/>
      <c r="LIL7" s="385"/>
      <c r="LIM7" s="385"/>
      <c r="LIN7" s="385"/>
      <c r="LIO7" s="385"/>
      <c r="LIP7" s="385"/>
      <c r="LIQ7" s="385"/>
      <c r="LIR7" s="385"/>
      <c r="LIS7" s="385"/>
      <c r="LIT7" s="385"/>
      <c r="LIU7" s="385"/>
      <c r="LIV7" s="385"/>
      <c r="LIW7" s="385"/>
      <c r="LIX7" s="385"/>
      <c r="LIY7" s="385"/>
      <c r="LIZ7" s="385"/>
      <c r="LJA7" s="385"/>
      <c r="LJB7" s="385"/>
      <c r="LJC7" s="385"/>
      <c r="LJD7" s="385"/>
      <c r="LJE7" s="385"/>
      <c r="LJF7" s="385"/>
      <c r="LJG7" s="385"/>
      <c r="LJH7" s="385"/>
      <c r="LJI7" s="385"/>
      <c r="LJJ7" s="385"/>
      <c r="LJK7" s="385"/>
      <c r="LJL7" s="385"/>
      <c r="LJM7" s="385"/>
      <c r="LJN7" s="385"/>
      <c r="LJO7" s="385"/>
      <c r="LJP7" s="385"/>
      <c r="LJQ7" s="385"/>
      <c r="LJR7" s="385"/>
      <c r="LJS7" s="385"/>
      <c r="LJT7" s="385"/>
      <c r="LJU7" s="385"/>
      <c r="LJV7" s="385"/>
      <c r="LJW7" s="385"/>
      <c r="LJX7" s="385"/>
      <c r="LJY7" s="385"/>
      <c r="LJZ7" s="385"/>
      <c r="LKA7" s="385"/>
      <c r="LKB7" s="385"/>
      <c r="LKC7" s="385"/>
      <c r="LKD7" s="385"/>
      <c r="LKE7" s="385"/>
      <c r="LKF7" s="385"/>
      <c r="LKG7" s="385"/>
      <c r="LKH7" s="385"/>
      <c r="LKI7" s="385"/>
      <c r="LKJ7" s="385"/>
      <c r="LKK7" s="385"/>
      <c r="LKL7" s="385"/>
      <c r="LKM7" s="385"/>
      <c r="LKN7" s="385"/>
      <c r="LKO7" s="385"/>
      <c r="LKP7" s="385"/>
      <c r="LKQ7" s="385"/>
      <c r="LKR7" s="385"/>
      <c r="LKS7" s="385"/>
      <c r="LKT7" s="385"/>
      <c r="LKU7" s="385"/>
      <c r="LKV7" s="385"/>
      <c r="LKW7" s="385"/>
      <c r="LKX7" s="385"/>
      <c r="LKY7" s="385"/>
      <c r="LKZ7" s="385"/>
      <c r="LLA7" s="385"/>
      <c r="LLB7" s="385"/>
      <c r="LLC7" s="385"/>
      <c r="LLD7" s="385"/>
      <c r="LLE7" s="385"/>
      <c r="LLF7" s="385"/>
      <c r="LLG7" s="385"/>
      <c r="LLH7" s="385"/>
      <c r="LLI7" s="385"/>
      <c r="LLJ7" s="385"/>
      <c r="LLK7" s="385"/>
      <c r="LLL7" s="385"/>
      <c r="LLM7" s="385"/>
      <c r="LLN7" s="385"/>
      <c r="LLO7" s="385"/>
      <c r="LLP7" s="385"/>
      <c r="LLQ7" s="385"/>
      <c r="LLR7" s="385"/>
      <c r="LLS7" s="385"/>
      <c r="LLT7" s="385"/>
      <c r="LLU7" s="385"/>
      <c r="LLV7" s="385"/>
      <c r="LLW7" s="385"/>
      <c r="LLX7" s="385"/>
      <c r="LLY7" s="385"/>
      <c r="LLZ7" s="385"/>
      <c r="LMA7" s="385"/>
      <c r="LMB7" s="385"/>
      <c r="LMC7" s="385"/>
      <c r="LMD7" s="385"/>
      <c r="LME7" s="385"/>
      <c r="LMF7" s="385"/>
      <c r="LMG7" s="385"/>
      <c r="LMH7" s="385"/>
      <c r="LMI7" s="385"/>
      <c r="LMJ7" s="385"/>
      <c r="LMK7" s="385"/>
      <c r="LML7" s="385"/>
      <c r="LMM7" s="385"/>
      <c r="LMN7" s="385"/>
      <c r="LMO7" s="385"/>
      <c r="LMP7" s="385"/>
      <c r="LMQ7" s="385"/>
      <c r="LMR7" s="385"/>
      <c r="LMS7" s="385"/>
      <c r="LMT7" s="385"/>
      <c r="LMU7" s="385"/>
      <c r="LMV7" s="385"/>
      <c r="LMW7" s="385"/>
      <c r="LMX7" s="385"/>
      <c r="LMY7" s="385"/>
      <c r="LMZ7" s="385"/>
      <c r="LNA7" s="385"/>
      <c r="LNB7" s="385"/>
      <c r="LNC7" s="385"/>
      <c r="LND7" s="385"/>
      <c r="LNE7" s="385"/>
      <c r="LNF7" s="385"/>
      <c r="LNG7" s="385"/>
      <c r="LNH7" s="385"/>
      <c r="LNI7" s="385"/>
      <c r="LNJ7" s="385"/>
      <c r="LNK7" s="385"/>
      <c r="LNL7" s="385"/>
      <c r="LNM7" s="385"/>
      <c r="LNN7" s="385"/>
      <c r="LNO7" s="385"/>
      <c r="LNP7" s="385"/>
      <c r="LNQ7" s="385"/>
      <c r="LNR7" s="385"/>
      <c r="LNS7" s="385"/>
      <c r="LNT7" s="385"/>
      <c r="LNU7" s="385"/>
      <c r="LNV7" s="385"/>
      <c r="LNW7" s="385"/>
      <c r="LNX7" s="385"/>
      <c r="LNY7" s="385"/>
      <c r="LNZ7" s="385"/>
      <c r="LOA7" s="385"/>
      <c r="LOB7" s="385"/>
      <c r="LOC7" s="385"/>
      <c r="LOD7" s="385"/>
      <c r="LOE7" s="385"/>
      <c r="LOF7" s="385"/>
      <c r="LOG7" s="385"/>
      <c r="LOH7" s="385"/>
      <c r="LOI7" s="385"/>
      <c r="LOJ7" s="385"/>
      <c r="LOK7" s="385"/>
      <c r="LOL7" s="385"/>
      <c r="LOM7" s="385"/>
      <c r="LON7" s="385"/>
      <c r="LOO7" s="385"/>
      <c r="LOP7" s="385"/>
      <c r="LOQ7" s="385"/>
      <c r="LOR7" s="385"/>
      <c r="LOS7" s="385"/>
      <c r="LOT7" s="385"/>
      <c r="LOU7" s="385"/>
      <c r="LOV7" s="385"/>
      <c r="LOW7" s="385"/>
      <c r="LOX7" s="385"/>
      <c r="LOY7" s="385"/>
      <c r="LOZ7" s="385"/>
      <c r="LPA7" s="385"/>
      <c r="LPB7" s="385"/>
      <c r="LPC7" s="385"/>
      <c r="LPD7" s="385"/>
      <c r="LPE7" s="385"/>
      <c r="LPF7" s="385"/>
      <c r="LPG7" s="385"/>
      <c r="LPH7" s="385"/>
      <c r="LPI7" s="385"/>
      <c r="LPJ7" s="385"/>
      <c r="LPK7" s="385"/>
      <c r="LPL7" s="385"/>
      <c r="LPM7" s="385"/>
      <c r="LPN7" s="385"/>
      <c r="LPO7" s="385"/>
      <c r="LPP7" s="385"/>
      <c r="LPQ7" s="385"/>
      <c r="LPR7" s="385"/>
      <c r="LPS7" s="385"/>
      <c r="LPT7" s="385"/>
      <c r="LPU7" s="385"/>
      <c r="LPV7" s="385"/>
      <c r="LPW7" s="385"/>
      <c r="LPX7" s="385"/>
      <c r="LPY7" s="385"/>
      <c r="LPZ7" s="385"/>
      <c r="LQA7" s="385"/>
      <c r="LQB7" s="385"/>
      <c r="LQC7" s="385"/>
      <c r="LQD7" s="385"/>
      <c r="LQE7" s="385"/>
      <c r="LQF7" s="385"/>
      <c r="LQG7" s="385"/>
      <c r="LQH7" s="385"/>
      <c r="LQI7" s="385"/>
      <c r="LQJ7" s="385"/>
      <c r="LQK7" s="385"/>
      <c r="LQL7" s="385"/>
      <c r="LQM7" s="385"/>
      <c r="LQN7" s="385"/>
      <c r="LQO7" s="385"/>
      <c r="LQP7" s="385"/>
      <c r="LQQ7" s="385"/>
      <c r="LQR7" s="385"/>
      <c r="LQS7" s="385"/>
      <c r="LQT7" s="385"/>
      <c r="LQU7" s="385"/>
      <c r="LQV7" s="385"/>
      <c r="LQW7" s="385"/>
      <c r="LQX7" s="385"/>
      <c r="LQY7" s="385"/>
      <c r="LQZ7" s="385"/>
      <c r="LRA7" s="385"/>
      <c r="LRB7" s="385"/>
      <c r="LRC7" s="385"/>
      <c r="LRD7" s="385"/>
      <c r="LRE7" s="385"/>
      <c r="LRF7" s="385"/>
      <c r="LRG7" s="385"/>
      <c r="LRH7" s="385"/>
      <c r="LRI7" s="385"/>
      <c r="LRJ7" s="385"/>
      <c r="LRK7" s="385"/>
      <c r="LRL7" s="385"/>
      <c r="LRM7" s="385"/>
      <c r="LRN7" s="385"/>
      <c r="LRO7" s="385"/>
      <c r="LRP7" s="385"/>
      <c r="LRQ7" s="385"/>
      <c r="LRR7" s="385"/>
      <c r="LRS7" s="385"/>
      <c r="LRT7" s="385"/>
      <c r="LRU7" s="385"/>
      <c r="LRV7" s="385"/>
      <c r="LRW7" s="385"/>
      <c r="LRX7" s="385"/>
      <c r="LRY7" s="385"/>
      <c r="LRZ7" s="385"/>
      <c r="LSA7" s="385"/>
      <c r="LSB7" s="385"/>
      <c r="LSC7" s="385"/>
      <c r="LSD7" s="385"/>
      <c r="LSE7" s="385"/>
      <c r="LSF7" s="385"/>
      <c r="LSG7" s="385"/>
      <c r="LSH7" s="385"/>
      <c r="LSI7" s="385"/>
      <c r="LSJ7" s="385"/>
      <c r="LSK7" s="385"/>
      <c r="LSL7" s="385"/>
      <c r="LSM7" s="385"/>
      <c r="LSN7" s="385"/>
      <c r="LSO7" s="385"/>
      <c r="LSP7" s="385"/>
      <c r="LSQ7" s="385"/>
      <c r="LSR7" s="385"/>
      <c r="LSS7" s="385"/>
      <c r="LST7" s="385"/>
      <c r="LSU7" s="385"/>
      <c r="LSV7" s="385"/>
      <c r="LSW7" s="385"/>
      <c r="LSX7" s="385"/>
      <c r="LSY7" s="385"/>
      <c r="LSZ7" s="385"/>
      <c r="LTA7" s="385"/>
      <c r="LTB7" s="385"/>
      <c r="LTC7" s="385"/>
      <c r="LTD7" s="385"/>
      <c r="LTE7" s="385"/>
      <c r="LTF7" s="385"/>
      <c r="LTG7" s="385"/>
      <c r="LTH7" s="385"/>
      <c r="LTI7" s="385"/>
      <c r="LTJ7" s="385"/>
      <c r="LTK7" s="385"/>
      <c r="LTL7" s="385"/>
      <c r="LTM7" s="385"/>
      <c r="LTN7" s="385"/>
      <c r="LTO7" s="385"/>
      <c r="LTP7" s="385"/>
      <c r="LTQ7" s="385"/>
      <c r="LTR7" s="385"/>
      <c r="LTS7" s="385"/>
      <c r="LTT7" s="385"/>
      <c r="LTU7" s="385"/>
      <c r="LTV7" s="385"/>
      <c r="LTW7" s="385"/>
      <c r="LTX7" s="385"/>
      <c r="LTY7" s="385"/>
      <c r="LTZ7" s="385"/>
      <c r="LUA7" s="385"/>
      <c r="LUB7" s="385"/>
      <c r="LUC7" s="385"/>
      <c r="LUD7" s="385"/>
      <c r="LUE7" s="385"/>
      <c r="LUF7" s="385"/>
      <c r="LUG7" s="385"/>
      <c r="LUH7" s="385"/>
      <c r="LUI7" s="385"/>
      <c r="LUJ7" s="385"/>
      <c r="LUK7" s="385"/>
      <c r="LUL7" s="385"/>
      <c r="LUM7" s="385"/>
      <c r="LUN7" s="385"/>
      <c r="LUO7" s="385"/>
      <c r="LUP7" s="385"/>
      <c r="LUQ7" s="385"/>
      <c r="LUR7" s="385"/>
      <c r="LUS7" s="385"/>
      <c r="LUT7" s="385"/>
      <c r="LUU7" s="385"/>
      <c r="LUV7" s="385"/>
      <c r="LUW7" s="385"/>
      <c r="LUX7" s="385"/>
      <c r="LUY7" s="385"/>
      <c r="LUZ7" s="385"/>
      <c r="LVA7" s="385"/>
      <c r="LVB7" s="385"/>
      <c r="LVC7" s="385"/>
      <c r="LVD7" s="385"/>
      <c r="LVE7" s="385"/>
      <c r="LVF7" s="385"/>
      <c r="LVG7" s="385"/>
      <c r="LVH7" s="385"/>
      <c r="LVI7" s="385"/>
      <c r="LVJ7" s="385"/>
      <c r="LVK7" s="385"/>
      <c r="LVL7" s="385"/>
      <c r="LVM7" s="385"/>
      <c r="LVN7" s="385"/>
      <c r="LVO7" s="385"/>
      <c r="LVP7" s="385"/>
      <c r="LVQ7" s="385"/>
      <c r="LVR7" s="385"/>
      <c r="LVS7" s="385"/>
      <c r="LVT7" s="385"/>
      <c r="LVU7" s="385"/>
      <c r="LVV7" s="385"/>
      <c r="LVW7" s="385"/>
      <c r="LVX7" s="385"/>
      <c r="LVY7" s="385"/>
      <c r="LVZ7" s="385"/>
      <c r="LWA7" s="385"/>
      <c r="LWB7" s="385"/>
      <c r="LWC7" s="385"/>
      <c r="LWD7" s="385"/>
      <c r="LWE7" s="385"/>
      <c r="LWF7" s="385"/>
      <c r="LWG7" s="385"/>
      <c r="LWH7" s="385"/>
      <c r="LWI7" s="385"/>
      <c r="LWJ7" s="385"/>
      <c r="LWK7" s="385"/>
      <c r="LWL7" s="385"/>
      <c r="LWM7" s="385"/>
      <c r="LWN7" s="385"/>
      <c r="LWO7" s="385"/>
      <c r="LWP7" s="385"/>
      <c r="LWQ7" s="385"/>
      <c r="LWR7" s="385"/>
      <c r="LWS7" s="385"/>
      <c r="LWT7" s="385"/>
      <c r="LWU7" s="385"/>
      <c r="LWV7" s="385"/>
      <c r="LWW7" s="385"/>
      <c r="LWX7" s="385"/>
      <c r="LWY7" s="385"/>
      <c r="LWZ7" s="385"/>
      <c r="LXA7" s="385"/>
      <c r="LXB7" s="385"/>
      <c r="LXC7" s="385"/>
      <c r="LXD7" s="385"/>
      <c r="LXE7" s="385"/>
      <c r="LXF7" s="385"/>
      <c r="LXG7" s="385"/>
      <c r="LXH7" s="385"/>
      <c r="LXI7" s="385"/>
      <c r="LXJ7" s="385"/>
      <c r="LXK7" s="385"/>
      <c r="LXL7" s="385"/>
      <c r="LXM7" s="385"/>
      <c r="LXN7" s="385"/>
      <c r="LXO7" s="385"/>
      <c r="LXP7" s="385"/>
      <c r="LXQ7" s="385"/>
      <c r="LXR7" s="385"/>
      <c r="LXS7" s="385"/>
      <c r="LXT7" s="385"/>
      <c r="LXU7" s="385"/>
      <c r="LXV7" s="385"/>
      <c r="LXW7" s="385"/>
      <c r="LXX7" s="385"/>
      <c r="LXY7" s="385"/>
      <c r="LXZ7" s="385"/>
      <c r="LYA7" s="385"/>
      <c r="LYB7" s="385"/>
      <c r="LYC7" s="385"/>
      <c r="LYD7" s="385"/>
      <c r="LYE7" s="385"/>
      <c r="LYF7" s="385"/>
      <c r="LYG7" s="385"/>
      <c r="LYH7" s="385"/>
      <c r="LYI7" s="385"/>
      <c r="LYJ7" s="385"/>
      <c r="LYK7" s="385"/>
      <c r="LYL7" s="385"/>
      <c r="LYM7" s="385"/>
      <c r="LYN7" s="385"/>
      <c r="LYO7" s="385"/>
      <c r="LYP7" s="385"/>
      <c r="LYQ7" s="385"/>
      <c r="LYR7" s="385"/>
      <c r="LYS7" s="385"/>
      <c r="LYT7" s="385"/>
      <c r="LYU7" s="385"/>
      <c r="LYV7" s="385"/>
      <c r="LYW7" s="385"/>
      <c r="LYX7" s="385"/>
      <c r="LYY7" s="385"/>
      <c r="LYZ7" s="385"/>
      <c r="LZA7" s="385"/>
      <c r="LZB7" s="385"/>
      <c r="LZC7" s="385"/>
      <c r="LZD7" s="385"/>
      <c r="LZE7" s="385"/>
      <c r="LZF7" s="385"/>
      <c r="LZG7" s="385"/>
      <c r="LZH7" s="385"/>
      <c r="LZI7" s="385"/>
      <c r="LZJ7" s="385"/>
      <c r="LZK7" s="385"/>
      <c r="LZL7" s="385"/>
      <c r="LZM7" s="385"/>
      <c r="LZN7" s="385"/>
      <c r="LZO7" s="385"/>
      <c r="LZP7" s="385"/>
      <c r="LZQ7" s="385"/>
      <c r="LZR7" s="385"/>
      <c r="LZS7" s="385"/>
      <c r="LZT7" s="385"/>
      <c r="LZU7" s="385"/>
      <c r="LZV7" s="385"/>
      <c r="LZW7" s="385"/>
      <c r="LZX7" s="385"/>
      <c r="LZY7" s="385"/>
      <c r="LZZ7" s="385"/>
      <c r="MAA7" s="385"/>
      <c r="MAB7" s="385"/>
      <c r="MAC7" s="385"/>
      <c r="MAD7" s="385"/>
      <c r="MAE7" s="385"/>
      <c r="MAF7" s="385"/>
      <c r="MAG7" s="385"/>
      <c r="MAH7" s="385"/>
      <c r="MAI7" s="385"/>
      <c r="MAJ7" s="385"/>
      <c r="MAK7" s="385"/>
      <c r="MAL7" s="385"/>
      <c r="MAM7" s="385"/>
      <c r="MAN7" s="385"/>
      <c r="MAO7" s="385"/>
      <c r="MAP7" s="385"/>
      <c r="MAQ7" s="385"/>
      <c r="MAR7" s="385"/>
      <c r="MAS7" s="385"/>
      <c r="MAT7" s="385"/>
      <c r="MAU7" s="385"/>
      <c r="MAV7" s="385"/>
      <c r="MAW7" s="385"/>
      <c r="MAX7" s="385"/>
      <c r="MAY7" s="385"/>
      <c r="MAZ7" s="385"/>
      <c r="MBA7" s="385"/>
      <c r="MBB7" s="385"/>
      <c r="MBC7" s="385"/>
      <c r="MBD7" s="385"/>
      <c r="MBE7" s="385"/>
      <c r="MBF7" s="385"/>
      <c r="MBG7" s="385"/>
      <c r="MBH7" s="385"/>
      <c r="MBI7" s="385"/>
      <c r="MBJ7" s="385"/>
      <c r="MBK7" s="385"/>
      <c r="MBL7" s="385"/>
      <c r="MBM7" s="385"/>
      <c r="MBN7" s="385"/>
      <c r="MBO7" s="385"/>
      <c r="MBP7" s="385"/>
      <c r="MBQ7" s="385"/>
      <c r="MBR7" s="385"/>
      <c r="MBS7" s="385"/>
      <c r="MBT7" s="385"/>
      <c r="MBU7" s="385"/>
      <c r="MBV7" s="385"/>
      <c r="MBW7" s="385"/>
      <c r="MBX7" s="385"/>
      <c r="MBY7" s="385"/>
      <c r="MBZ7" s="385"/>
      <c r="MCA7" s="385"/>
      <c r="MCB7" s="385"/>
      <c r="MCC7" s="385"/>
      <c r="MCD7" s="385"/>
      <c r="MCE7" s="385"/>
      <c r="MCF7" s="385"/>
      <c r="MCG7" s="385"/>
      <c r="MCH7" s="385"/>
      <c r="MCI7" s="385"/>
      <c r="MCJ7" s="385"/>
      <c r="MCK7" s="385"/>
      <c r="MCL7" s="385"/>
      <c r="MCM7" s="385"/>
      <c r="MCN7" s="385"/>
      <c r="MCO7" s="385"/>
      <c r="MCP7" s="385"/>
      <c r="MCQ7" s="385"/>
      <c r="MCR7" s="385"/>
      <c r="MCS7" s="385"/>
      <c r="MCT7" s="385"/>
      <c r="MCU7" s="385"/>
      <c r="MCV7" s="385"/>
      <c r="MCW7" s="385"/>
      <c r="MCX7" s="385"/>
      <c r="MCY7" s="385"/>
      <c r="MCZ7" s="385"/>
      <c r="MDA7" s="385"/>
      <c r="MDB7" s="385"/>
      <c r="MDC7" s="385"/>
      <c r="MDD7" s="385"/>
      <c r="MDE7" s="385"/>
      <c r="MDF7" s="385"/>
      <c r="MDG7" s="385"/>
      <c r="MDH7" s="385"/>
      <c r="MDI7" s="385"/>
      <c r="MDJ7" s="385"/>
      <c r="MDK7" s="385"/>
      <c r="MDL7" s="385"/>
      <c r="MDM7" s="385"/>
      <c r="MDN7" s="385"/>
      <c r="MDO7" s="385"/>
      <c r="MDP7" s="385"/>
      <c r="MDQ7" s="385"/>
      <c r="MDR7" s="385"/>
      <c r="MDS7" s="385"/>
      <c r="MDT7" s="385"/>
      <c r="MDU7" s="385"/>
      <c r="MDV7" s="385"/>
      <c r="MDW7" s="385"/>
      <c r="MDX7" s="385"/>
      <c r="MDY7" s="385"/>
      <c r="MDZ7" s="385"/>
      <c r="MEA7" s="385"/>
      <c r="MEB7" s="385"/>
      <c r="MEC7" s="385"/>
      <c r="MED7" s="385"/>
      <c r="MEE7" s="385"/>
      <c r="MEF7" s="385"/>
      <c r="MEG7" s="385"/>
      <c r="MEH7" s="385"/>
      <c r="MEI7" s="385"/>
      <c r="MEJ7" s="385"/>
      <c r="MEK7" s="385"/>
      <c r="MEL7" s="385"/>
      <c r="MEM7" s="385"/>
      <c r="MEN7" s="385"/>
      <c r="MEO7" s="385"/>
      <c r="MEP7" s="385"/>
      <c r="MEQ7" s="385"/>
      <c r="MER7" s="385"/>
      <c r="MES7" s="385"/>
      <c r="MET7" s="385"/>
      <c r="MEU7" s="385"/>
      <c r="MEV7" s="385"/>
      <c r="MEW7" s="385"/>
      <c r="MEX7" s="385"/>
      <c r="MEY7" s="385"/>
      <c r="MEZ7" s="385"/>
      <c r="MFA7" s="385"/>
      <c r="MFB7" s="385"/>
      <c r="MFC7" s="385"/>
      <c r="MFD7" s="385"/>
      <c r="MFE7" s="385"/>
      <c r="MFF7" s="385"/>
      <c r="MFG7" s="385"/>
      <c r="MFH7" s="385"/>
      <c r="MFI7" s="385"/>
      <c r="MFJ7" s="385"/>
      <c r="MFK7" s="385"/>
      <c r="MFL7" s="385"/>
      <c r="MFM7" s="385"/>
      <c r="MFN7" s="385"/>
      <c r="MFO7" s="385"/>
      <c r="MFP7" s="385"/>
      <c r="MFQ7" s="385"/>
      <c r="MFR7" s="385"/>
      <c r="MFS7" s="385"/>
      <c r="MFT7" s="385"/>
      <c r="MFU7" s="385"/>
      <c r="MFV7" s="385"/>
      <c r="MFW7" s="385"/>
      <c r="MFX7" s="385"/>
      <c r="MFY7" s="385"/>
      <c r="MFZ7" s="385"/>
      <c r="MGA7" s="385"/>
      <c r="MGB7" s="385"/>
      <c r="MGC7" s="385"/>
      <c r="MGD7" s="385"/>
      <c r="MGE7" s="385"/>
      <c r="MGF7" s="385"/>
      <c r="MGG7" s="385"/>
      <c r="MGH7" s="385"/>
      <c r="MGI7" s="385"/>
      <c r="MGJ7" s="385"/>
      <c r="MGK7" s="385"/>
      <c r="MGL7" s="385"/>
      <c r="MGM7" s="385"/>
      <c r="MGN7" s="385"/>
      <c r="MGO7" s="385"/>
      <c r="MGP7" s="385"/>
      <c r="MGQ7" s="385"/>
      <c r="MGR7" s="385"/>
      <c r="MGS7" s="385"/>
      <c r="MGT7" s="385"/>
      <c r="MGU7" s="385"/>
      <c r="MGV7" s="385"/>
      <c r="MGW7" s="385"/>
      <c r="MGX7" s="385"/>
      <c r="MGY7" s="385"/>
      <c r="MGZ7" s="385"/>
      <c r="MHA7" s="385"/>
      <c r="MHB7" s="385"/>
      <c r="MHC7" s="385"/>
      <c r="MHD7" s="385"/>
      <c r="MHE7" s="385"/>
      <c r="MHF7" s="385"/>
      <c r="MHG7" s="385"/>
      <c r="MHH7" s="385"/>
      <c r="MHI7" s="385"/>
      <c r="MHJ7" s="385"/>
      <c r="MHK7" s="385"/>
      <c r="MHL7" s="385"/>
      <c r="MHM7" s="385"/>
      <c r="MHN7" s="385"/>
      <c r="MHO7" s="385"/>
      <c r="MHP7" s="385"/>
      <c r="MHQ7" s="385"/>
      <c r="MHR7" s="385"/>
      <c r="MHS7" s="385"/>
      <c r="MHT7" s="385"/>
      <c r="MHU7" s="385"/>
      <c r="MHV7" s="385"/>
      <c r="MHW7" s="385"/>
      <c r="MHX7" s="385"/>
      <c r="MHY7" s="385"/>
      <c r="MHZ7" s="385"/>
      <c r="MIA7" s="385"/>
      <c r="MIB7" s="385"/>
      <c r="MIC7" s="385"/>
      <c r="MID7" s="385"/>
      <c r="MIE7" s="385"/>
      <c r="MIF7" s="385"/>
      <c r="MIG7" s="385"/>
      <c r="MIH7" s="385"/>
      <c r="MII7" s="385"/>
      <c r="MIJ7" s="385"/>
      <c r="MIK7" s="385"/>
      <c r="MIL7" s="385"/>
      <c r="MIM7" s="385"/>
      <c r="MIN7" s="385"/>
      <c r="MIO7" s="385"/>
      <c r="MIP7" s="385"/>
      <c r="MIQ7" s="385"/>
      <c r="MIR7" s="385"/>
      <c r="MIS7" s="385"/>
      <c r="MIT7" s="385"/>
      <c r="MIU7" s="385"/>
      <c r="MIV7" s="385"/>
      <c r="MIW7" s="385"/>
      <c r="MIX7" s="385"/>
      <c r="MIY7" s="385"/>
      <c r="MIZ7" s="385"/>
      <c r="MJA7" s="385"/>
      <c r="MJB7" s="385"/>
      <c r="MJC7" s="385"/>
      <c r="MJD7" s="385"/>
      <c r="MJE7" s="385"/>
      <c r="MJF7" s="385"/>
      <c r="MJG7" s="385"/>
      <c r="MJH7" s="385"/>
      <c r="MJI7" s="385"/>
      <c r="MJJ7" s="385"/>
      <c r="MJK7" s="385"/>
      <c r="MJL7" s="385"/>
      <c r="MJM7" s="385"/>
      <c r="MJN7" s="385"/>
      <c r="MJO7" s="385"/>
      <c r="MJP7" s="385"/>
      <c r="MJQ7" s="385"/>
      <c r="MJR7" s="385"/>
      <c r="MJS7" s="385"/>
      <c r="MJT7" s="385"/>
      <c r="MJU7" s="385"/>
      <c r="MJV7" s="385"/>
      <c r="MJW7" s="385"/>
      <c r="MJX7" s="385"/>
      <c r="MJY7" s="385"/>
      <c r="MJZ7" s="385"/>
      <c r="MKA7" s="385"/>
      <c r="MKB7" s="385"/>
      <c r="MKC7" s="385"/>
      <c r="MKD7" s="385"/>
      <c r="MKE7" s="385"/>
      <c r="MKF7" s="385"/>
      <c r="MKG7" s="385"/>
      <c r="MKH7" s="385"/>
      <c r="MKI7" s="385"/>
      <c r="MKJ7" s="385"/>
      <c r="MKK7" s="385"/>
      <c r="MKL7" s="385"/>
      <c r="MKM7" s="385"/>
      <c r="MKN7" s="385"/>
      <c r="MKO7" s="385"/>
      <c r="MKP7" s="385"/>
      <c r="MKQ7" s="385"/>
      <c r="MKR7" s="385"/>
      <c r="MKS7" s="385"/>
      <c r="MKT7" s="385"/>
      <c r="MKU7" s="385"/>
      <c r="MKV7" s="385"/>
      <c r="MKW7" s="385"/>
      <c r="MKX7" s="385"/>
      <c r="MKY7" s="385"/>
      <c r="MKZ7" s="385"/>
      <c r="MLA7" s="385"/>
      <c r="MLB7" s="385"/>
      <c r="MLC7" s="385"/>
      <c r="MLD7" s="385"/>
      <c r="MLE7" s="385"/>
      <c r="MLF7" s="385"/>
      <c r="MLG7" s="385"/>
      <c r="MLH7" s="385"/>
      <c r="MLI7" s="385"/>
      <c r="MLJ7" s="385"/>
      <c r="MLK7" s="385"/>
      <c r="MLL7" s="385"/>
      <c r="MLM7" s="385"/>
      <c r="MLN7" s="385"/>
      <c r="MLO7" s="385"/>
      <c r="MLP7" s="385"/>
      <c r="MLQ7" s="385"/>
      <c r="MLR7" s="385"/>
      <c r="MLS7" s="385"/>
      <c r="MLT7" s="385"/>
      <c r="MLU7" s="385"/>
      <c r="MLV7" s="385"/>
      <c r="MLW7" s="385"/>
      <c r="MLX7" s="385"/>
      <c r="MLY7" s="385"/>
      <c r="MLZ7" s="385"/>
      <c r="MMA7" s="385"/>
      <c r="MMB7" s="385"/>
      <c r="MMC7" s="385"/>
      <c r="MMD7" s="385"/>
      <c r="MME7" s="385"/>
      <c r="MMF7" s="385"/>
      <c r="MMG7" s="385"/>
      <c r="MMH7" s="385"/>
      <c r="MMI7" s="385"/>
      <c r="MMJ7" s="385"/>
      <c r="MMK7" s="385"/>
      <c r="MML7" s="385"/>
      <c r="MMM7" s="385"/>
      <c r="MMN7" s="385"/>
      <c r="MMO7" s="385"/>
      <c r="MMP7" s="385"/>
      <c r="MMQ7" s="385"/>
      <c r="MMR7" s="385"/>
      <c r="MMS7" s="385"/>
      <c r="MMT7" s="385"/>
      <c r="MMU7" s="385"/>
      <c r="MMV7" s="385"/>
      <c r="MMW7" s="385"/>
      <c r="MMX7" s="385"/>
      <c r="MMY7" s="385"/>
      <c r="MMZ7" s="385"/>
      <c r="MNA7" s="385"/>
      <c r="MNB7" s="385"/>
      <c r="MNC7" s="385"/>
      <c r="MND7" s="385"/>
      <c r="MNE7" s="385"/>
      <c r="MNF7" s="385"/>
      <c r="MNG7" s="385"/>
      <c r="MNH7" s="385"/>
      <c r="MNI7" s="385"/>
      <c r="MNJ7" s="385"/>
      <c r="MNK7" s="385"/>
      <c r="MNL7" s="385"/>
      <c r="MNM7" s="385"/>
      <c r="MNN7" s="385"/>
      <c r="MNO7" s="385"/>
      <c r="MNP7" s="385"/>
      <c r="MNQ7" s="385"/>
      <c r="MNR7" s="385"/>
      <c r="MNS7" s="385"/>
      <c r="MNT7" s="385"/>
      <c r="MNU7" s="385"/>
      <c r="MNV7" s="385"/>
      <c r="MNW7" s="385"/>
      <c r="MNX7" s="385"/>
      <c r="MNY7" s="385"/>
      <c r="MNZ7" s="385"/>
      <c r="MOA7" s="385"/>
      <c r="MOB7" s="385"/>
      <c r="MOC7" s="385"/>
      <c r="MOD7" s="385"/>
      <c r="MOE7" s="385"/>
      <c r="MOF7" s="385"/>
      <c r="MOG7" s="385"/>
      <c r="MOH7" s="385"/>
      <c r="MOI7" s="385"/>
      <c r="MOJ7" s="385"/>
      <c r="MOK7" s="385"/>
      <c r="MOL7" s="385"/>
      <c r="MOM7" s="385"/>
      <c r="MON7" s="385"/>
      <c r="MOO7" s="385"/>
      <c r="MOP7" s="385"/>
      <c r="MOQ7" s="385"/>
      <c r="MOR7" s="385"/>
      <c r="MOS7" s="385"/>
      <c r="MOT7" s="385"/>
      <c r="MOU7" s="385"/>
      <c r="MOV7" s="385"/>
      <c r="MOW7" s="385"/>
      <c r="MOX7" s="385"/>
      <c r="MOY7" s="385"/>
      <c r="MOZ7" s="385"/>
      <c r="MPA7" s="385"/>
      <c r="MPB7" s="385"/>
      <c r="MPC7" s="385"/>
      <c r="MPD7" s="385"/>
      <c r="MPE7" s="385"/>
      <c r="MPF7" s="385"/>
      <c r="MPG7" s="385"/>
      <c r="MPH7" s="385"/>
      <c r="MPI7" s="385"/>
      <c r="MPJ7" s="385"/>
      <c r="MPK7" s="385"/>
      <c r="MPL7" s="385"/>
      <c r="MPM7" s="385"/>
      <c r="MPN7" s="385"/>
      <c r="MPO7" s="385"/>
      <c r="MPP7" s="385"/>
      <c r="MPQ7" s="385"/>
      <c r="MPR7" s="385"/>
      <c r="MPS7" s="385"/>
      <c r="MPT7" s="385"/>
      <c r="MPU7" s="385"/>
      <c r="MPV7" s="385"/>
      <c r="MPW7" s="385"/>
      <c r="MPX7" s="385"/>
      <c r="MPY7" s="385"/>
      <c r="MPZ7" s="385"/>
      <c r="MQA7" s="385"/>
      <c r="MQB7" s="385"/>
      <c r="MQC7" s="385"/>
      <c r="MQD7" s="385"/>
      <c r="MQE7" s="385"/>
      <c r="MQF7" s="385"/>
      <c r="MQG7" s="385"/>
      <c r="MQH7" s="385"/>
      <c r="MQI7" s="385"/>
      <c r="MQJ7" s="385"/>
      <c r="MQK7" s="385"/>
      <c r="MQL7" s="385"/>
      <c r="MQM7" s="385"/>
      <c r="MQN7" s="385"/>
      <c r="MQO7" s="385"/>
      <c r="MQP7" s="385"/>
      <c r="MQQ7" s="385"/>
      <c r="MQR7" s="385"/>
      <c r="MQS7" s="385"/>
      <c r="MQT7" s="385"/>
      <c r="MQU7" s="385"/>
      <c r="MQV7" s="385"/>
      <c r="MQW7" s="385"/>
      <c r="MQX7" s="385"/>
      <c r="MQY7" s="385"/>
      <c r="MQZ7" s="385"/>
      <c r="MRA7" s="385"/>
      <c r="MRB7" s="385"/>
      <c r="MRC7" s="385"/>
      <c r="MRD7" s="385"/>
      <c r="MRE7" s="385"/>
      <c r="MRF7" s="385"/>
      <c r="MRG7" s="385"/>
      <c r="MRH7" s="385"/>
      <c r="MRI7" s="385"/>
      <c r="MRJ7" s="385"/>
      <c r="MRK7" s="385"/>
      <c r="MRL7" s="385"/>
      <c r="MRM7" s="385"/>
      <c r="MRN7" s="385"/>
      <c r="MRO7" s="385"/>
      <c r="MRP7" s="385"/>
      <c r="MRQ7" s="385"/>
      <c r="MRR7" s="385"/>
      <c r="MRS7" s="385"/>
      <c r="MRT7" s="385"/>
      <c r="MRU7" s="385"/>
      <c r="MRV7" s="385"/>
      <c r="MRW7" s="385"/>
      <c r="MRX7" s="385"/>
      <c r="MRY7" s="385"/>
      <c r="MRZ7" s="385"/>
      <c r="MSA7" s="385"/>
      <c r="MSB7" s="385"/>
      <c r="MSC7" s="385"/>
      <c r="MSD7" s="385"/>
      <c r="MSE7" s="385"/>
      <c r="MSF7" s="385"/>
      <c r="MSG7" s="385"/>
      <c r="MSH7" s="385"/>
      <c r="MSI7" s="385"/>
      <c r="MSJ7" s="385"/>
      <c r="MSK7" s="385"/>
      <c r="MSL7" s="385"/>
      <c r="MSM7" s="385"/>
      <c r="MSN7" s="385"/>
      <c r="MSO7" s="385"/>
      <c r="MSP7" s="385"/>
      <c r="MSQ7" s="385"/>
      <c r="MSR7" s="385"/>
      <c r="MSS7" s="385"/>
      <c r="MST7" s="385"/>
      <c r="MSU7" s="385"/>
      <c r="MSV7" s="385"/>
      <c r="MSW7" s="385"/>
      <c r="MSX7" s="385"/>
      <c r="MSY7" s="385"/>
      <c r="MSZ7" s="385"/>
      <c r="MTA7" s="385"/>
      <c r="MTB7" s="385"/>
      <c r="MTC7" s="385"/>
      <c r="MTD7" s="385"/>
      <c r="MTE7" s="385"/>
      <c r="MTF7" s="385"/>
      <c r="MTG7" s="385"/>
      <c r="MTH7" s="385"/>
      <c r="MTI7" s="385"/>
      <c r="MTJ7" s="385"/>
      <c r="MTK7" s="385"/>
      <c r="MTL7" s="385"/>
      <c r="MTM7" s="385"/>
      <c r="MTN7" s="385"/>
      <c r="MTO7" s="385"/>
      <c r="MTP7" s="385"/>
      <c r="MTQ7" s="385"/>
      <c r="MTR7" s="385"/>
      <c r="MTS7" s="385"/>
      <c r="MTT7" s="385"/>
      <c r="MTU7" s="385"/>
      <c r="MTV7" s="385"/>
      <c r="MTW7" s="385"/>
      <c r="MTX7" s="385"/>
      <c r="MTY7" s="385"/>
      <c r="MTZ7" s="385"/>
      <c r="MUA7" s="385"/>
      <c r="MUB7" s="385"/>
      <c r="MUC7" s="385"/>
      <c r="MUD7" s="385"/>
      <c r="MUE7" s="385"/>
      <c r="MUF7" s="385"/>
      <c r="MUG7" s="385"/>
      <c r="MUH7" s="385"/>
      <c r="MUI7" s="385"/>
      <c r="MUJ7" s="385"/>
      <c r="MUK7" s="385"/>
      <c r="MUL7" s="385"/>
      <c r="MUM7" s="385"/>
      <c r="MUN7" s="385"/>
      <c r="MUO7" s="385"/>
      <c r="MUP7" s="385"/>
      <c r="MUQ7" s="385"/>
      <c r="MUR7" s="385"/>
      <c r="MUS7" s="385"/>
      <c r="MUT7" s="385"/>
      <c r="MUU7" s="385"/>
      <c r="MUV7" s="385"/>
      <c r="MUW7" s="385"/>
      <c r="MUX7" s="385"/>
      <c r="MUY7" s="385"/>
      <c r="MUZ7" s="385"/>
      <c r="MVA7" s="385"/>
      <c r="MVB7" s="385"/>
      <c r="MVC7" s="385"/>
      <c r="MVD7" s="385"/>
      <c r="MVE7" s="385"/>
      <c r="MVF7" s="385"/>
      <c r="MVG7" s="385"/>
      <c r="MVH7" s="385"/>
      <c r="MVI7" s="385"/>
      <c r="MVJ7" s="385"/>
      <c r="MVK7" s="385"/>
      <c r="MVL7" s="385"/>
      <c r="MVM7" s="385"/>
      <c r="MVN7" s="385"/>
      <c r="MVO7" s="385"/>
      <c r="MVP7" s="385"/>
      <c r="MVQ7" s="385"/>
      <c r="MVR7" s="385"/>
      <c r="MVS7" s="385"/>
      <c r="MVT7" s="385"/>
      <c r="MVU7" s="385"/>
      <c r="MVV7" s="385"/>
      <c r="MVW7" s="385"/>
      <c r="MVX7" s="385"/>
      <c r="MVY7" s="385"/>
      <c r="MVZ7" s="385"/>
      <c r="MWA7" s="385"/>
      <c r="MWB7" s="385"/>
      <c r="MWC7" s="385"/>
      <c r="MWD7" s="385"/>
      <c r="MWE7" s="385"/>
      <c r="MWF7" s="385"/>
      <c r="MWG7" s="385"/>
      <c r="MWH7" s="385"/>
      <c r="MWI7" s="385"/>
      <c r="MWJ7" s="385"/>
      <c r="MWK7" s="385"/>
      <c r="MWL7" s="385"/>
      <c r="MWM7" s="385"/>
      <c r="MWN7" s="385"/>
      <c r="MWO7" s="385"/>
      <c r="MWP7" s="385"/>
      <c r="MWQ7" s="385"/>
      <c r="MWR7" s="385"/>
      <c r="MWS7" s="385"/>
      <c r="MWT7" s="385"/>
      <c r="MWU7" s="385"/>
      <c r="MWV7" s="385"/>
      <c r="MWW7" s="385"/>
      <c r="MWX7" s="385"/>
      <c r="MWY7" s="385"/>
      <c r="MWZ7" s="385"/>
      <c r="MXA7" s="385"/>
      <c r="MXB7" s="385"/>
      <c r="MXC7" s="385"/>
      <c r="MXD7" s="385"/>
      <c r="MXE7" s="385"/>
      <c r="MXF7" s="385"/>
      <c r="MXG7" s="385"/>
      <c r="MXH7" s="385"/>
      <c r="MXI7" s="385"/>
      <c r="MXJ7" s="385"/>
      <c r="MXK7" s="385"/>
      <c r="MXL7" s="385"/>
      <c r="MXM7" s="385"/>
      <c r="MXN7" s="385"/>
      <c r="MXO7" s="385"/>
      <c r="MXP7" s="385"/>
      <c r="MXQ7" s="385"/>
      <c r="MXR7" s="385"/>
      <c r="MXS7" s="385"/>
      <c r="MXT7" s="385"/>
      <c r="MXU7" s="385"/>
      <c r="MXV7" s="385"/>
      <c r="MXW7" s="385"/>
      <c r="MXX7" s="385"/>
      <c r="MXY7" s="385"/>
      <c r="MXZ7" s="385"/>
      <c r="MYA7" s="385"/>
      <c r="MYB7" s="385"/>
      <c r="MYC7" s="385"/>
      <c r="MYD7" s="385"/>
      <c r="MYE7" s="385"/>
      <c r="MYF7" s="385"/>
      <c r="MYG7" s="385"/>
      <c r="MYH7" s="385"/>
      <c r="MYI7" s="385"/>
      <c r="MYJ7" s="385"/>
      <c r="MYK7" s="385"/>
      <c r="MYL7" s="385"/>
      <c r="MYM7" s="385"/>
      <c r="MYN7" s="385"/>
      <c r="MYO7" s="385"/>
      <c r="MYP7" s="385"/>
      <c r="MYQ7" s="385"/>
      <c r="MYR7" s="385"/>
      <c r="MYS7" s="385"/>
      <c r="MYT7" s="385"/>
      <c r="MYU7" s="385"/>
      <c r="MYV7" s="385"/>
      <c r="MYW7" s="385"/>
      <c r="MYX7" s="385"/>
      <c r="MYY7" s="385"/>
      <c r="MYZ7" s="385"/>
      <c r="MZA7" s="385"/>
      <c r="MZB7" s="385"/>
      <c r="MZC7" s="385"/>
      <c r="MZD7" s="385"/>
      <c r="MZE7" s="385"/>
      <c r="MZF7" s="385"/>
      <c r="MZG7" s="385"/>
      <c r="MZH7" s="385"/>
      <c r="MZI7" s="385"/>
      <c r="MZJ7" s="385"/>
      <c r="MZK7" s="385"/>
      <c r="MZL7" s="385"/>
      <c r="MZM7" s="385"/>
      <c r="MZN7" s="385"/>
      <c r="MZO7" s="385"/>
      <c r="MZP7" s="385"/>
      <c r="MZQ7" s="385"/>
      <c r="MZR7" s="385"/>
      <c r="MZS7" s="385"/>
      <c r="MZT7" s="385"/>
      <c r="MZU7" s="385"/>
      <c r="MZV7" s="385"/>
      <c r="MZW7" s="385"/>
      <c r="MZX7" s="385"/>
      <c r="MZY7" s="385"/>
      <c r="MZZ7" s="385"/>
      <c r="NAA7" s="385"/>
      <c r="NAB7" s="385"/>
      <c r="NAC7" s="385"/>
      <c r="NAD7" s="385"/>
      <c r="NAE7" s="385"/>
      <c r="NAF7" s="385"/>
      <c r="NAG7" s="385"/>
      <c r="NAH7" s="385"/>
      <c r="NAI7" s="385"/>
      <c r="NAJ7" s="385"/>
      <c r="NAK7" s="385"/>
      <c r="NAL7" s="385"/>
      <c r="NAM7" s="385"/>
      <c r="NAN7" s="385"/>
      <c r="NAO7" s="385"/>
      <c r="NAP7" s="385"/>
      <c r="NAQ7" s="385"/>
      <c r="NAR7" s="385"/>
      <c r="NAS7" s="385"/>
      <c r="NAT7" s="385"/>
      <c r="NAU7" s="385"/>
      <c r="NAV7" s="385"/>
      <c r="NAW7" s="385"/>
      <c r="NAX7" s="385"/>
      <c r="NAY7" s="385"/>
      <c r="NAZ7" s="385"/>
      <c r="NBA7" s="385"/>
      <c r="NBB7" s="385"/>
      <c r="NBC7" s="385"/>
      <c r="NBD7" s="385"/>
      <c r="NBE7" s="385"/>
      <c r="NBF7" s="385"/>
      <c r="NBG7" s="385"/>
      <c r="NBH7" s="385"/>
      <c r="NBI7" s="385"/>
      <c r="NBJ7" s="385"/>
      <c r="NBK7" s="385"/>
      <c r="NBL7" s="385"/>
      <c r="NBM7" s="385"/>
      <c r="NBN7" s="385"/>
      <c r="NBO7" s="385"/>
      <c r="NBP7" s="385"/>
      <c r="NBQ7" s="385"/>
      <c r="NBR7" s="385"/>
      <c r="NBS7" s="385"/>
      <c r="NBT7" s="385"/>
      <c r="NBU7" s="385"/>
      <c r="NBV7" s="385"/>
      <c r="NBW7" s="385"/>
      <c r="NBX7" s="385"/>
      <c r="NBY7" s="385"/>
      <c r="NBZ7" s="385"/>
      <c r="NCA7" s="385"/>
      <c r="NCB7" s="385"/>
      <c r="NCC7" s="385"/>
      <c r="NCD7" s="385"/>
      <c r="NCE7" s="385"/>
      <c r="NCF7" s="385"/>
      <c r="NCG7" s="385"/>
      <c r="NCH7" s="385"/>
      <c r="NCI7" s="385"/>
      <c r="NCJ7" s="385"/>
      <c r="NCK7" s="385"/>
      <c r="NCL7" s="385"/>
      <c r="NCM7" s="385"/>
      <c r="NCN7" s="385"/>
      <c r="NCO7" s="385"/>
      <c r="NCP7" s="385"/>
      <c r="NCQ7" s="385"/>
      <c r="NCR7" s="385"/>
      <c r="NCS7" s="385"/>
      <c r="NCT7" s="385"/>
      <c r="NCU7" s="385"/>
      <c r="NCV7" s="385"/>
      <c r="NCW7" s="385"/>
      <c r="NCX7" s="385"/>
      <c r="NCY7" s="385"/>
      <c r="NCZ7" s="385"/>
      <c r="NDA7" s="385"/>
      <c r="NDB7" s="385"/>
      <c r="NDC7" s="385"/>
      <c r="NDD7" s="385"/>
      <c r="NDE7" s="385"/>
      <c r="NDF7" s="385"/>
      <c r="NDG7" s="385"/>
      <c r="NDH7" s="385"/>
      <c r="NDI7" s="385"/>
      <c r="NDJ7" s="385"/>
      <c r="NDK7" s="385"/>
      <c r="NDL7" s="385"/>
      <c r="NDM7" s="385"/>
      <c r="NDN7" s="385"/>
      <c r="NDO7" s="385"/>
      <c r="NDP7" s="385"/>
      <c r="NDQ7" s="385"/>
      <c r="NDR7" s="385"/>
      <c r="NDS7" s="385"/>
      <c r="NDT7" s="385"/>
      <c r="NDU7" s="385"/>
      <c r="NDV7" s="385"/>
      <c r="NDW7" s="385"/>
      <c r="NDX7" s="385"/>
      <c r="NDY7" s="385"/>
      <c r="NDZ7" s="385"/>
      <c r="NEA7" s="385"/>
      <c r="NEB7" s="385"/>
      <c r="NEC7" s="385"/>
      <c r="NED7" s="385"/>
      <c r="NEE7" s="385"/>
      <c r="NEF7" s="385"/>
      <c r="NEG7" s="385"/>
      <c r="NEH7" s="385"/>
      <c r="NEI7" s="385"/>
      <c r="NEJ7" s="385"/>
      <c r="NEK7" s="385"/>
      <c r="NEL7" s="385"/>
      <c r="NEM7" s="385"/>
      <c r="NEN7" s="385"/>
      <c r="NEO7" s="385"/>
      <c r="NEP7" s="385"/>
      <c r="NEQ7" s="385"/>
      <c r="NER7" s="385"/>
      <c r="NES7" s="385"/>
      <c r="NET7" s="385"/>
      <c r="NEU7" s="385"/>
      <c r="NEV7" s="385"/>
      <c r="NEW7" s="385"/>
      <c r="NEX7" s="385"/>
      <c r="NEY7" s="385"/>
      <c r="NEZ7" s="385"/>
      <c r="NFA7" s="385"/>
      <c r="NFB7" s="385"/>
      <c r="NFC7" s="385"/>
      <c r="NFD7" s="385"/>
      <c r="NFE7" s="385"/>
      <c r="NFF7" s="385"/>
      <c r="NFG7" s="385"/>
      <c r="NFH7" s="385"/>
      <c r="NFI7" s="385"/>
      <c r="NFJ7" s="385"/>
      <c r="NFK7" s="385"/>
      <c r="NFL7" s="385"/>
      <c r="NFM7" s="385"/>
      <c r="NFN7" s="385"/>
      <c r="NFO7" s="385"/>
      <c r="NFP7" s="385"/>
      <c r="NFQ7" s="385"/>
      <c r="NFR7" s="385"/>
      <c r="NFS7" s="385"/>
      <c r="NFT7" s="385"/>
      <c r="NFU7" s="385"/>
      <c r="NFV7" s="385"/>
      <c r="NFW7" s="385"/>
      <c r="NFX7" s="385"/>
      <c r="NFY7" s="385"/>
      <c r="NFZ7" s="385"/>
      <c r="NGA7" s="385"/>
      <c r="NGB7" s="385"/>
      <c r="NGC7" s="385"/>
      <c r="NGD7" s="385"/>
      <c r="NGE7" s="385"/>
      <c r="NGF7" s="385"/>
      <c r="NGG7" s="385"/>
      <c r="NGH7" s="385"/>
      <c r="NGI7" s="385"/>
      <c r="NGJ7" s="385"/>
      <c r="NGK7" s="385"/>
      <c r="NGL7" s="385"/>
      <c r="NGM7" s="385"/>
      <c r="NGN7" s="385"/>
      <c r="NGO7" s="385"/>
      <c r="NGP7" s="385"/>
      <c r="NGQ7" s="385"/>
      <c r="NGR7" s="385"/>
      <c r="NGS7" s="385"/>
      <c r="NGT7" s="385"/>
      <c r="NGU7" s="385"/>
      <c r="NGV7" s="385"/>
      <c r="NGW7" s="385"/>
      <c r="NGX7" s="385"/>
      <c r="NGY7" s="385"/>
      <c r="NGZ7" s="385"/>
      <c r="NHA7" s="385"/>
      <c r="NHB7" s="385"/>
      <c r="NHC7" s="385"/>
      <c r="NHD7" s="385"/>
      <c r="NHE7" s="385"/>
      <c r="NHF7" s="385"/>
      <c r="NHG7" s="385"/>
      <c r="NHH7" s="385"/>
      <c r="NHI7" s="385"/>
      <c r="NHJ7" s="385"/>
      <c r="NHK7" s="385"/>
      <c r="NHL7" s="385"/>
      <c r="NHM7" s="385"/>
      <c r="NHN7" s="385"/>
      <c r="NHO7" s="385"/>
      <c r="NHP7" s="385"/>
      <c r="NHQ7" s="385"/>
      <c r="NHR7" s="385"/>
      <c r="NHS7" s="385"/>
      <c r="NHT7" s="385"/>
      <c r="NHU7" s="385"/>
      <c r="NHV7" s="385"/>
      <c r="NHW7" s="385"/>
      <c r="NHX7" s="385"/>
      <c r="NHY7" s="385"/>
      <c r="NHZ7" s="385"/>
      <c r="NIA7" s="385"/>
      <c r="NIB7" s="385"/>
      <c r="NIC7" s="385"/>
      <c r="NID7" s="385"/>
      <c r="NIE7" s="385"/>
      <c r="NIF7" s="385"/>
      <c r="NIG7" s="385"/>
      <c r="NIH7" s="385"/>
      <c r="NII7" s="385"/>
      <c r="NIJ7" s="385"/>
      <c r="NIK7" s="385"/>
      <c r="NIL7" s="385"/>
      <c r="NIM7" s="385"/>
      <c r="NIN7" s="385"/>
      <c r="NIO7" s="385"/>
      <c r="NIP7" s="385"/>
      <c r="NIQ7" s="385"/>
      <c r="NIR7" s="385"/>
      <c r="NIS7" s="385"/>
      <c r="NIT7" s="385"/>
      <c r="NIU7" s="385"/>
      <c r="NIV7" s="385"/>
      <c r="NIW7" s="385"/>
      <c r="NIX7" s="385"/>
      <c r="NIY7" s="385"/>
      <c r="NIZ7" s="385"/>
      <c r="NJA7" s="385"/>
      <c r="NJB7" s="385"/>
      <c r="NJC7" s="385"/>
      <c r="NJD7" s="385"/>
      <c r="NJE7" s="385"/>
      <c r="NJF7" s="385"/>
      <c r="NJG7" s="385"/>
      <c r="NJH7" s="385"/>
      <c r="NJI7" s="385"/>
      <c r="NJJ7" s="385"/>
      <c r="NJK7" s="385"/>
      <c r="NJL7" s="385"/>
      <c r="NJM7" s="385"/>
      <c r="NJN7" s="385"/>
      <c r="NJO7" s="385"/>
      <c r="NJP7" s="385"/>
      <c r="NJQ7" s="385"/>
      <c r="NJR7" s="385"/>
      <c r="NJS7" s="385"/>
      <c r="NJT7" s="385"/>
      <c r="NJU7" s="385"/>
      <c r="NJV7" s="385"/>
      <c r="NJW7" s="385"/>
      <c r="NJX7" s="385"/>
      <c r="NJY7" s="385"/>
      <c r="NJZ7" s="385"/>
      <c r="NKA7" s="385"/>
      <c r="NKB7" s="385"/>
      <c r="NKC7" s="385"/>
      <c r="NKD7" s="385"/>
      <c r="NKE7" s="385"/>
      <c r="NKF7" s="385"/>
      <c r="NKG7" s="385"/>
      <c r="NKH7" s="385"/>
      <c r="NKI7" s="385"/>
      <c r="NKJ7" s="385"/>
      <c r="NKK7" s="385"/>
      <c r="NKL7" s="385"/>
      <c r="NKM7" s="385"/>
      <c r="NKN7" s="385"/>
      <c r="NKO7" s="385"/>
      <c r="NKP7" s="385"/>
      <c r="NKQ7" s="385"/>
      <c r="NKR7" s="385"/>
      <c r="NKS7" s="385"/>
      <c r="NKT7" s="385"/>
      <c r="NKU7" s="385"/>
      <c r="NKV7" s="385"/>
      <c r="NKW7" s="385"/>
      <c r="NKX7" s="385"/>
      <c r="NKY7" s="385"/>
      <c r="NKZ7" s="385"/>
      <c r="NLA7" s="385"/>
      <c r="NLB7" s="385"/>
      <c r="NLC7" s="385"/>
      <c r="NLD7" s="385"/>
      <c r="NLE7" s="385"/>
      <c r="NLF7" s="385"/>
      <c r="NLG7" s="385"/>
      <c r="NLH7" s="385"/>
      <c r="NLI7" s="385"/>
      <c r="NLJ7" s="385"/>
      <c r="NLK7" s="385"/>
      <c r="NLL7" s="385"/>
      <c r="NLM7" s="385"/>
      <c r="NLN7" s="385"/>
      <c r="NLO7" s="385"/>
      <c r="NLP7" s="385"/>
      <c r="NLQ7" s="385"/>
      <c r="NLR7" s="385"/>
      <c r="NLS7" s="385"/>
      <c r="NLT7" s="385"/>
      <c r="NLU7" s="385"/>
      <c r="NLV7" s="385"/>
      <c r="NLW7" s="385"/>
      <c r="NLX7" s="385"/>
      <c r="NLY7" s="385"/>
      <c r="NLZ7" s="385"/>
      <c r="NMA7" s="385"/>
      <c r="NMB7" s="385"/>
      <c r="NMC7" s="385"/>
      <c r="NMD7" s="385"/>
      <c r="NME7" s="385"/>
      <c r="NMF7" s="385"/>
      <c r="NMG7" s="385"/>
      <c r="NMH7" s="385"/>
      <c r="NMI7" s="385"/>
      <c r="NMJ7" s="385"/>
      <c r="NMK7" s="385"/>
      <c r="NML7" s="385"/>
      <c r="NMM7" s="385"/>
      <c r="NMN7" s="385"/>
      <c r="NMO7" s="385"/>
      <c r="NMP7" s="385"/>
      <c r="NMQ7" s="385"/>
      <c r="NMR7" s="385"/>
      <c r="NMS7" s="385"/>
      <c r="NMT7" s="385"/>
      <c r="NMU7" s="385"/>
      <c r="NMV7" s="385"/>
      <c r="NMW7" s="385"/>
      <c r="NMX7" s="385"/>
      <c r="NMY7" s="385"/>
      <c r="NMZ7" s="385"/>
      <c r="NNA7" s="385"/>
      <c r="NNB7" s="385"/>
      <c r="NNC7" s="385"/>
      <c r="NND7" s="385"/>
      <c r="NNE7" s="385"/>
      <c r="NNF7" s="385"/>
      <c r="NNG7" s="385"/>
      <c r="NNH7" s="385"/>
      <c r="NNI7" s="385"/>
      <c r="NNJ7" s="385"/>
      <c r="NNK7" s="385"/>
      <c r="NNL7" s="385"/>
      <c r="NNM7" s="385"/>
      <c r="NNN7" s="385"/>
      <c r="NNO7" s="385"/>
      <c r="NNP7" s="385"/>
      <c r="NNQ7" s="385"/>
      <c r="NNR7" s="385"/>
      <c r="NNS7" s="385"/>
      <c r="NNT7" s="385"/>
      <c r="NNU7" s="385"/>
      <c r="NNV7" s="385"/>
      <c r="NNW7" s="385"/>
      <c r="NNX7" s="385"/>
      <c r="NNY7" s="385"/>
      <c r="NNZ7" s="385"/>
      <c r="NOA7" s="385"/>
      <c r="NOB7" s="385"/>
      <c r="NOC7" s="385"/>
      <c r="NOD7" s="385"/>
      <c r="NOE7" s="385"/>
      <c r="NOF7" s="385"/>
      <c r="NOG7" s="385"/>
      <c r="NOH7" s="385"/>
      <c r="NOI7" s="385"/>
      <c r="NOJ7" s="385"/>
      <c r="NOK7" s="385"/>
      <c r="NOL7" s="385"/>
      <c r="NOM7" s="385"/>
      <c r="NON7" s="385"/>
      <c r="NOO7" s="385"/>
      <c r="NOP7" s="385"/>
      <c r="NOQ7" s="385"/>
      <c r="NOR7" s="385"/>
      <c r="NOS7" s="385"/>
      <c r="NOT7" s="385"/>
      <c r="NOU7" s="385"/>
      <c r="NOV7" s="385"/>
      <c r="NOW7" s="385"/>
      <c r="NOX7" s="385"/>
      <c r="NOY7" s="385"/>
      <c r="NOZ7" s="385"/>
      <c r="NPA7" s="385"/>
      <c r="NPB7" s="385"/>
      <c r="NPC7" s="385"/>
      <c r="NPD7" s="385"/>
      <c r="NPE7" s="385"/>
      <c r="NPF7" s="385"/>
      <c r="NPG7" s="385"/>
      <c r="NPH7" s="385"/>
      <c r="NPI7" s="385"/>
      <c r="NPJ7" s="385"/>
      <c r="NPK7" s="385"/>
      <c r="NPL7" s="385"/>
      <c r="NPM7" s="385"/>
      <c r="NPN7" s="385"/>
      <c r="NPO7" s="385"/>
      <c r="NPP7" s="385"/>
      <c r="NPQ7" s="385"/>
      <c r="NPR7" s="385"/>
      <c r="NPS7" s="385"/>
      <c r="NPT7" s="385"/>
      <c r="NPU7" s="385"/>
      <c r="NPV7" s="385"/>
      <c r="NPW7" s="385"/>
      <c r="NPX7" s="385"/>
      <c r="NPY7" s="385"/>
      <c r="NPZ7" s="385"/>
      <c r="NQA7" s="385"/>
      <c r="NQB7" s="385"/>
      <c r="NQC7" s="385"/>
      <c r="NQD7" s="385"/>
      <c r="NQE7" s="385"/>
      <c r="NQF7" s="385"/>
      <c r="NQG7" s="385"/>
      <c r="NQH7" s="385"/>
      <c r="NQI7" s="385"/>
      <c r="NQJ7" s="385"/>
      <c r="NQK7" s="385"/>
      <c r="NQL7" s="385"/>
      <c r="NQM7" s="385"/>
      <c r="NQN7" s="385"/>
      <c r="NQO7" s="385"/>
      <c r="NQP7" s="385"/>
      <c r="NQQ7" s="385"/>
      <c r="NQR7" s="385"/>
      <c r="NQS7" s="385"/>
      <c r="NQT7" s="385"/>
      <c r="NQU7" s="385"/>
      <c r="NQV7" s="385"/>
      <c r="NQW7" s="385"/>
      <c r="NQX7" s="385"/>
      <c r="NQY7" s="385"/>
      <c r="NQZ7" s="385"/>
      <c r="NRA7" s="385"/>
      <c r="NRB7" s="385"/>
      <c r="NRC7" s="385"/>
      <c r="NRD7" s="385"/>
      <c r="NRE7" s="385"/>
      <c r="NRF7" s="385"/>
      <c r="NRG7" s="385"/>
      <c r="NRH7" s="385"/>
      <c r="NRI7" s="385"/>
      <c r="NRJ7" s="385"/>
      <c r="NRK7" s="385"/>
      <c r="NRL7" s="385"/>
      <c r="NRM7" s="385"/>
      <c r="NRN7" s="385"/>
      <c r="NRO7" s="385"/>
      <c r="NRP7" s="385"/>
      <c r="NRQ7" s="385"/>
      <c r="NRR7" s="385"/>
      <c r="NRS7" s="385"/>
      <c r="NRT7" s="385"/>
      <c r="NRU7" s="385"/>
      <c r="NRV7" s="385"/>
      <c r="NRW7" s="385"/>
      <c r="NRX7" s="385"/>
      <c r="NRY7" s="385"/>
      <c r="NRZ7" s="385"/>
      <c r="NSA7" s="385"/>
      <c r="NSB7" s="385"/>
      <c r="NSC7" s="385"/>
      <c r="NSD7" s="385"/>
      <c r="NSE7" s="385"/>
      <c r="NSF7" s="385"/>
      <c r="NSG7" s="385"/>
      <c r="NSH7" s="385"/>
      <c r="NSI7" s="385"/>
      <c r="NSJ7" s="385"/>
      <c r="NSK7" s="385"/>
      <c r="NSL7" s="385"/>
      <c r="NSM7" s="385"/>
      <c r="NSN7" s="385"/>
      <c r="NSO7" s="385"/>
      <c r="NSP7" s="385"/>
      <c r="NSQ7" s="385"/>
      <c r="NSR7" s="385"/>
      <c r="NSS7" s="385"/>
      <c r="NST7" s="385"/>
      <c r="NSU7" s="385"/>
      <c r="NSV7" s="385"/>
      <c r="NSW7" s="385"/>
      <c r="NSX7" s="385"/>
      <c r="NSY7" s="385"/>
      <c r="NSZ7" s="385"/>
      <c r="NTA7" s="385"/>
      <c r="NTB7" s="385"/>
      <c r="NTC7" s="385"/>
      <c r="NTD7" s="385"/>
      <c r="NTE7" s="385"/>
      <c r="NTF7" s="385"/>
      <c r="NTG7" s="385"/>
      <c r="NTH7" s="385"/>
      <c r="NTI7" s="385"/>
      <c r="NTJ7" s="385"/>
      <c r="NTK7" s="385"/>
      <c r="NTL7" s="385"/>
      <c r="NTM7" s="385"/>
      <c r="NTN7" s="385"/>
      <c r="NTO7" s="385"/>
      <c r="NTP7" s="385"/>
      <c r="NTQ7" s="385"/>
      <c r="NTR7" s="385"/>
      <c r="NTS7" s="385"/>
      <c r="NTT7" s="385"/>
      <c r="NTU7" s="385"/>
      <c r="NTV7" s="385"/>
      <c r="NTW7" s="385"/>
      <c r="NTX7" s="385"/>
      <c r="NTY7" s="385"/>
      <c r="NTZ7" s="385"/>
      <c r="NUA7" s="385"/>
      <c r="NUB7" s="385"/>
      <c r="NUC7" s="385"/>
      <c r="NUD7" s="385"/>
      <c r="NUE7" s="385"/>
      <c r="NUF7" s="385"/>
      <c r="NUG7" s="385"/>
      <c r="NUH7" s="385"/>
      <c r="NUI7" s="385"/>
      <c r="NUJ7" s="385"/>
      <c r="NUK7" s="385"/>
      <c r="NUL7" s="385"/>
      <c r="NUM7" s="385"/>
      <c r="NUN7" s="385"/>
      <c r="NUO7" s="385"/>
      <c r="NUP7" s="385"/>
      <c r="NUQ7" s="385"/>
      <c r="NUR7" s="385"/>
      <c r="NUS7" s="385"/>
      <c r="NUT7" s="385"/>
      <c r="NUU7" s="385"/>
      <c r="NUV7" s="385"/>
      <c r="NUW7" s="385"/>
      <c r="NUX7" s="385"/>
      <c r="NUY7" s="385"/>
      <c r="NUZ7" s="385"/>
      <c r="NVA7" s="385"/>
      <c r="NVB7" s="385"/>
      <c r="NVC7" s="385"/>
      <c r="NVD7" s="385"/>
      <c r="NVE7" s="385"/>
      <c r="NVF7" s="385"/>
      <c r="NVG7" s="385"/>
      <c r="NVH7" s="385"/>
      <c r="NVI7" s="385"/>
      <c r="NVJ7" s="385"/>
      <c r="NVK7" s="385"/>
      <c r="NVL7" s="385"/>
      <c r="NVM7" s="385"/>
      <c r="NVN7" s="385"/>
      <c r="NVO7" s="385"/>
      <c r="NVP7" s="385"/>
      <c r="NVQ7" s="385"/>
      <c r="NVR7" s="385"/>
      <c r="NVS7" s="385"/>
      <c r="NVT7" s="385"/>
      <c r="NVU7" s="385"/>
      <c r="NVV7" s="385"/>
      <c r="NVW7" s="385"/>
      <c r="NVX7" s="385"/>
      <c r="NVY7" s="385"/>
      <c r="NVZ7" s="385"/>
      <c r="NWA7" s="385"/>
      <c r="NWB7" s="385"/>
      <c r="NWC7" s="385"/>
      <c r="NWD7" s="385"/>
      <c r="NWE7" s="385"/>
      <c r="NWF7" s="385"/>
      <c r="NWG7" s="385"/>
      <c r="NWH7" s="385"/>
      <c r="NWI7" s="385"/>
      <c r="NWJ7" s="385"/>
      <c r="NWK7" s="385"/>
      <c r="NWL7" s="385"/>
      <c r="NWM7" s="385"/>
      <c r="NWN7" s="385"/>
      <c r="NWO7" s="385"/>
      <c r="NWP7" s="385"/>
      <c r="NWQ7" s="385"/>
      <c r="NWR7" s="385"/>
      <c r="NWS7" s="385"/>
      <c r="NWT7" s="385"/>
      <c r="NWU7" s="385"/>
      <c r="NWV7" s="385"/>
      <c r="NWW7" s="385"/>
      <c r="NWX7" s="385"/>
      <c r="NWY7" s="385"/>
      <c r="NWZ7" s="385"/>
      <c r="NXA7" s="385"/>
      <c r="NXB7" s="385"/>
      <c r="NXC7" s="385"/>
      <c r="NXD7" s="385"/>
      <c r="NXE7" s="385"/>
      <c r="NXF7" s="385"/>
      <c r="NXG7" s="385"/>
      <c r="NXH7" s="385"/>
      <c r="NXI7" s="385"/>
      <c r="NXJ7" s="385"/>
      <c r="NXK7" s="385"/>
      <c r="NXL7" s="385"/>
      <c r="NXM7" s="385"/>
      <c r="NXN7" s="385"/>
      <c r="NXO7" s="385"/>
      <c r="NXP7" s="385"/>
      <c r="NXQ7" s="385"/>
      <c r="NXR7" s="385"/>
      <c r="NXS7" s="385"/>
      <c r="NXT7" s="385"/>
      <c r="NXU7" s="385"/>
      <c r="NXV7" s="385"/>
      <c r="NXW7" s="385"/>
      <c r="NXX7" s="385"/>
      <c r="NXY7" s="385"/>
      <c r="NXZ7" s="385"/>
      <c r="NYA7" s="385"/>
      <c r="NYB7" s="385"/>
      <c r="NYC7" s="385"/>
      <c r="NYD7" s="385"/>
      <c r="NYE7" s="385"/>
      <c r="NYF7" s="385"/>
      <c r="NYG7" s="385"/>
      <c r="NYH7" s="385"/>
      <c r="NYI7" s="385"/>
      <c r="NYJ7" s="385"/>
      <c r="NYK7" s="385"/>
      <c r="NYL7" s="385"/>
      <c r="NYM7" s="385"/>
      <c r="NYN7" s="385"/>
      <c r="NYO7" s="385"/>
      <c r="NYP7" s="385"/>
      <c r="NYQ7" s="385"/>
      <c r="NYR7" s="385"/>
      <c r="NYS7" s="385"/>
      <c r="NYT7" s="385"/>
      <c r="NYU7" s="385"/>
      <c r="NYV7" s="385"/>
      <c r="NYW7" s="385"/>
      <c r="NYX7" s="385"/>
      <c r="NYY7" s="385"/>
      <c r="NYZ7" s="385"/>
      <c r="NZA7" s="385"/>
      <c r="NZB7" s="385"/>
      <c r="NZC7" s="385"/>
      <c r="NZD7" s="385"/>
      <c r="NZE7" s="385"/>
      <c r="NZF7" s="385"/>
      <c r="NZG7" s="385"/>
      <c r="NZH7" s="385"/>
      <c r="NZI7" s="385"/>
      <c r="NZJ7" s="385"/>
      <c r="NZK7" s="385"/>
      <c r="NZL7" s="385"/>
      <c r="NZM7" s="385"/>
      <c r="NZN7" s="385"/>
      <c r="NZO7" s="385"/>
      <c r="NZP7" s="385"/>
      <c r="NZQ7" s="385"/>
      <c r="NZR7" s="385"/>
      <c r="NZS7" s="385"/>
      <c r="NZT7" s="385"/>
      <c r="NZU7" s="385"/>
      <c r="NZV7" s="385"/>
      <c r="NZW7" s="385"/>
      <c r="NZX7" s="385"/>
      <c r="NZY7" s="385"/>
      <c r="NZZ7" s="385"/>
      <c r="OAA7" s="385"/>
      <c r="OAB7" s="385"/>
      <c r="OAC7" s="385"/>
      <c r="OAD7" s="385"/>
      <c r="OAE7" s="385"/>
      <c r="OAF7" s="385"/>
      <c r="OAG7" s="385"/>
      <c r="OAH7" s="385"/>
      <c r="OAI7" s="385"/>
      <c r="OAJ7" s="385"/>
      <c r="OAK7" s="385"/>
      <c r="OAL7" s="385"/>
      <c r="OAM7" s="385"/>
      <c r="OAN7" s="385"/>
      <c r="OAO7" s="385"/>
      <c r="OAP7" s="385"/>
      <c r="OAQ7" s="385"/>
      <c r="OAR7" s="385"/>
      <c r="OAS7" s="385"/>
      <c r="OAT7" s="385"/>
      <c r="OAU7" s="385"/>
      <c r="OAV7" s="385"/>
      <c r="OAW7" s="385"/>
      <c r="OAX7" s="385"/>
      <c r="OAY7" s="385"/>
      <c r="OAZ7" s="385"/>
      <c r="OBA7" s="385"/>
      <c r="OBB7" s="385"/>
      <c r="OBC7" s="385"/>
      <c r="OBD7" s="385"/>
      <c r="OBE7" s="385"/>
      <c r="OBF7" s="385"/>
      <c r="OBG7" s="385"/>
      <c r="OBH7" s="385"/>
      <c r="OBI7" s="385"/>
      <c r="OBJ7" s="385"/>
      <c r="OBK7" s="385"/>
      <c r="OBL7" s="385"/>
      <c r="OBM7" s="385"/>
      <c r="OBN7" s="385"/>
      <c r="OBO7" s="385"/>
      <c r="OBP7" s="385"/>
      <c r="OBQ7" s="385"/>
      <c r="OBR7" s="385"/>
      <c r="OBS7" s="385"/>
      <c r="OBT7" s="385"/>
      <c r="OBU7" s="385"/>
      <c r="OBV7" s="385"/>
      <c r="OBW7" s="385"/>
      <c r="OBX7" s="385"/>
      <c r="OBY7" s="385"/>
      <c r="OBZ7" s="385"/>
      <c r="OCA7" s="385"/>
      <c r="OCB7" s="385"/>
      <c r="OCC7" s="385"/>
      <c r="OCD7" s="385"/>
      <c r="OCE7" s="385"/>
      <c r="OCF7" s="385"/>
      <c r="OCG7" s="385"/>
      <c r="OCH7" s="385"/>
      <c r="OCI7" s="385"/>
      <c r="OCJ7" s="385"/>
      <c r="OCK7" s="385"/>
      <c r="OCL7" s="385"/>
      <c r="OCM7" s="385"/>
      <c r="OCN7" s="385"/>
      <c r="OCO7" s="385"/>
      <c r="OCP7" s="385"/>
      <c r="OCQ7" s="385"/>
      <c r="OCR7" s="385"/>
      <c r="OCS7" s="385"/>
      <c r="OCT7" s="385"/>
      <c r="OCU7" s="385"/>
      <c r="OCV7" s="385"/>
      <c r="OCW7" s="385"/>
      <c r="OCX7" s="385"/>
      <c r="OCY7" s="385"/>
      <c r="OCZ7" s="385"/>
      <c r="ODA7" s="385"/>
      <c r="ODB7" s="385"/>
      <c r="ODC7" s="385"/>
      <c r="ODD7" s="385"/>
      <c r="ODE7" s="385"/>
      <c r="ODF7" s="385"/>
      <c r="ODG7" s="385"/>
      <c r="ODH7" s="385"/>
      <c r="ODI7" s="385"/>
      <c r="ODJ7" s="385"/>
      <c r="ODK7" s="385"/>
      <c r="ODL7" s="385"/>
      <c r="ODM7" s="385"/>
      <c r="ODN7" s="385"/>
      <c r="ODO7" s="385"/>
      <c r="ODP7" s="385"/>
      <c r="ODQ7" s="385"/>
      <c r="ODR7" s="385"/>
      <c r="ODS7" s="385"/>
      <c r="ODT7" s="385"/>
      <c r="ODU7" s="385"/>
      <c r="ODV7" s="385"/>
      <c r="ODW7" s="385"/>
      <c r="ODX7" s="385"/>
      <c r="ODY7" s="385"/>
      <c r="ODZ7" s="385"/>
      <c r="OEA7" s="385"/>
      <c r="OEB7" s="385"/>
      <c r="OEC7" s="385"/>
      <c r="OED7" s="385"/>
      <c r="OEE7" s="385"/>
      <c r="OEF7" s="385"/>
      <c r="OEG7" s="385"/>
      <c r="OEH7" s="385"/>
      <c r="OEI7" s="385"/>
      <c r="OEJ7" s="385"/>
      <c r="OEK7" s="385"/>
      <c r="OEL7" s="385"/>
      <c r="OEM7" s="385"/>
      <c r="OEN7" s="385"/>
      <c r="OEO7" s="385"/>
      <c r="OEP7" s="385"/>
      <c r="OEQ7" s="385"/>
      <c r="OER7" s="385"/>
      <c r="OES7" s="385"/>
      <c r="OET7" s="385"/>
      <c r="OEU7" s="385"/>
      <c r="OEV7" s="385"/>
      <c r="OEW7" s="385"/>
      <c r="OEX7" s="385"/>
      <c r="OEY7" s="385"/>
      <c r="OEZ7" s="385"/>
      <c r="OFA7" s="385"/>
      <c r="OFB7" s="385"/>
      <c r="OFC7" s="385"/>
      <c r="OFD7" s="385"/>
      <c r="OFE7" s="385"/>
      <c r="OFF7" s="385"/>
      <c r="OFG7" s="385"/>
      <c r="OFH7" s="385"/>
      <c r="OFI7" s="385"/>
      <c r="OFJ7" s="385"/>
      <c r="OFK7" s="385"/>
      <c r="OFL7" s="385"/>
      <c r="OFM7" s="385"/>
      <c r="OFN7" s="385"/>
      <c r="OFO7" s="385"/>
      <c r="OFP7" s="385"/>
      <c r="OFQ7" s="385"/>
      <c r="OFR7" s="385"/>
      <c r="OFS7" s="385"/>
      <c r="OFT7" s="385"/>
      <c r="OFU7" s="385"/>
      <c r="OFV7" s="385"/>
      <c r="OFW7" s="385"/>
      <c r="OFX7" s="385"/>
      <c r="OFY7" s="385"/>
      <c r="OFZ7" s="385"/>
      <c r="OGA7" s="385"/>
      <c r="OGB7" s="385"/>
      <c r="OGC7" s="385"/>
      <c r="OGD7" s="385"/>
      <c r="OGE7" s="385"/>
      <c r="OGF7" s="385"/>
      <c r="OGG7" s="385"/>
      <c r="OGH7" s="385"/>
      <c r="OGI7" s="385"/>
      <c r="OGJ7" s="385"/>
      <c r="OGK7" s="385"/>
      <c r="OGL7" s="385"/>
      <c r="OGM7" s="385"/>
      <c r="OGN7" s="385"/>
      <c r="OGO7" s="385"/>
      <c r="OGP7" s="385"/>
      <c r="OGQ7" s="385"/>
      <c r="OGR7" s="385"/>
      <c r="OGS7" s="385"/>
      <c r="OGT7" s="385"/>
      <c r="OGU7" s="385"/>
      <c r="OGV7" s="385"/>
      <c r="OGW7" s="385"/>
      <c r="OGX7" s="385"/>
      <c r="OGY7" s="385"/>
      <c r="OGZ7" s="385"/>
      <c r="OHA7" s="385"/>
      <c r="OHB7" s="385"/>
      <c r="OHC7" s="385"/>
      <c r="OHD7" s="385"/>
      <c r="OHE7" s="385"/>
      <c r="OHF7" s="385"/>
      <c r="OHG7" s="385"/>
      <c r="OHH7" s="385"/>
      <c r="OHI7" s="385"/>
      <c r="OHJ7" s="385"/>
      <c r="OHK7" s="385"/>
      <c r="OHL7" s="385"/>
      <c r="OHM7" s="385"/>
      <c r="OHN7" s="385"/>
      <c r="OHO7" s="385"/>
      <c r="OHP7" s="385"/>
      <c r="OHQ7" s="385"/>
      <c r="OHR7" s="385"/>
      <c r="OHS7" s="385"/>
      <c r="OHT7" s="385"/>
      <c r="OHU7" s="385"/>
      <c r="OHV7" s="385"/>
      <c r="OHW7" s="385"/>
      <c r="OHX7" s="385"/>
      <c r="OHY7" s="385"/>
      <c r="OHZ7" s="385"/>
      <c r="OIA7" s="385"/>
      <c r="OIB7" s="385"/>
      <c r="OIC7" s="385"/>
      <c r="OID7" s="385"/>
      <c r="OIE7" s="385"/>
      <c r="OIF7" s="385"/>
      <c r="OIG7" s="385"/>
      <c r="OIH7" s="385"/>
      <c r="OII7" s="385"/>
      <c r="OIJ7" s="385"/>
      <c r="OIK7" s="385"/>
      <c r="OIL7" s="385"/>
      <c r="OIM7" s="385"/>
      <c r="OIN7" s="385"/>
      <c r="OIO7" s="385"/>
      <c r="OIP7" s="385"/>
      <c r="OIQ7" s="385"/>
      <c r="OIR7" s="385"/>
      <c r="OIS7" s="385"/>
      <c r="OIT7" s="385"/>
      <c r="OIU7" s="385"/>
      <c r="OIV7" s="385"/>
      <c r="OIW7" s="385"/>
      <c r="OIX7" s="385"/>
      <c r="OIY7" s="385"/>
      <c r="OIZ7" s="385"/>
      <c r="OJA7" s="385"/>
      <c r="OJB7" s="385"/>
      <c r="OJC7" s="385"/>
      <c r="OJD7" s="385"/>
      <c r="OJE7" s="385"/>
      <c r="OJF7" s="385"/>
      <c r="OJG7" s="385"/>
      <c r="OJH7" s="385"/>
      <c r="OJI7" s="385"/>
      <c r="OJJ7" s="385"/>
      <c r="OJK7" s="385"/>
      <c r="OJL7" s="385"/>
      <c r="OJM7" s="385"/>
      <c r="OJN7" s="385"/>
      <c r="OJO7" s="385"/>
      <c r="OJP7" s="385"/>
      <c r="OJQ7" s="385"/>
      <c r="OJR7" s="385"/>
      <c r="OJS7" s="385"/>
      <c r="OJT7" s="385"/>
      <c r="OJU7" s="385"/>
      <c r="OJV7" s="385"/>
      <c r="OJW7" s="385"/>
      <c r="OJX7" s="385"/>
      <c r="OJY7" s="385"/>
      <c r="OJZ7" s="385"/>
      <c r="OKA7" s="385"/>
      <c r="OKB7" s="385"/>
      <c r="OKC7" s="385"/>
      <c r="OKD7" s="385"/>
      <c r="OKE7" s="385"/>
      <c r="OKF7" s="385"/>
      <c r="OKG7" s="385"/>
      <c r="OKH7" s="385"/>
      <c r="OKI7" s="385"/>
      <c r="OKJ7" s="385"/>
      <c r="OKK7" s="385"/>
      <c r="OKL7" s="385"/>
      <c r="OKM7" s="385"/>
      <c r="OKN7" s="385"/>
      <c r="OKO7" s="385"/>
      <c r="OKP7" s="385"/>
      <c r="OKQ7" s="385"/>
      <c r="OKR7" s="385"/>
      <c r="OKS7" s="385"/>
      <c r="OKT7" s="385"/>
      <c r="OKU7" s="385"/>
      <c r="OKV7" s="385"/>
      <c r="OKW7" s="385"/>
      <c r="OKX7" s="385"/>
      <c r="OKY7" s="385"/>
      <c r="OKZ7" s="385"/>
      <c r="OLA7" s="385"/>
      <c r="OLB7" s="385"/>
      <c r="OLC7" s="385"/>
      <c r="OLD7" s="385"/>
      <c r="OLE7" s="385"/>
      <c r="OLF7" s="385"/>
      <c r="OLG7" s="385"/>
      <c r="OLH7" s="385"/>
      <c r="OLI7" s="385"/>
      <c r="OLJ7" s="385"/>
      <c r="OLK7" s="385"/>
      <c r="OLL7" s="385"/>
      <c r="OLM7" s="385"/>
      <c r="OLN7" s="385"/>
      <c r="OLO7" s="385"/>
      <c r="OLP7" s="385"/>
      <c r="OLQ7" s="385"/>
      <c r="OLR7" s="385"/>
      <c r="OLS7" s="385"/>
      <c r="OLT7" s="385"/>
      <c r="OLU7" s="385"/>
      <c r="OLV7" s="385"/>
      <c r="OLW7" s="385"/>
      <c r="OLX7" s="385"/>
      <c r="OLY7" s="385"/>
      <c r="OLZ7" s="385"/>
      <c r="OMA7" s="385"/>
      <c r="OMB7" s="385"/>
      <c r="OMC7" s="385"/>
      <c r="OMD7" s="385"/>
      <c r="OME7" s="385"/>
      <c r="OMF7" s="385"/>
      <c r="OMG7" s="385"/>
      <c r="OMH7" s="385"/>
      <c r="OMI7" s="385"/>
      <c r="OMJ7" s="385"/>
      <c r="OMK7" s="385"/>
      <c r="OML7" s="385"/>
      <c r="OMM7" s="385"/>
      <c r="OMN7" s="385"/>
      <c r="OMO7" s="385"/>
      <c r="OMP7" s="385"/>
      <c r="OMQ7" s="385"/>
      <c r="OMR7" s="385"/>
      <c r="OMS7" s="385"/>
      <c r="OMT7" s="385"/>
      <c r="OMU7" s="385"/>
      <c r="OMV7" s="385"/>
      <c r="OMW7" s="385"/>
      <c r="OMX7" s="385"/>
      <c r="OMY7" s="385"/>
      <c r="OMZ7" s="385"/>
      <c r="ONA7" s="385"/>
      <c r="ONB7" s="385"/>
      <c r="ONC7" s="385"/>
      <c r="OND7" s="385"/>
      <c r="ONE7" s="385"/>
      <c r="ONF7" s="385"/>
      <c r="ONG7" s="385"/>
      <c r="ONH7" s="385"/>
      <c r="ONI7" s="385"/>
      <c r="ONJ7" s="385"/>
      <c r="ONK7" s="385"/>
      <c r="ONL7" s="385"/>
      <c r="ONM7" s="385"/>
      <c r="ONN7" s="385"/>
      <c r="ONO7" s="385"/>
      <c r="ONP7" s="385"/>
      <c r="ONQ7" s="385"/>
      <c r="ONR7" s="385"/>
      <c r="ONS7" s="385"/>
      <c r="ONT7" s="385"/>
      <c r="ONU7" s="385"/>
      <c r="ONV7" s="385"/>
      <c r="ONW7" s="385"/>
      <c r="ONX7" s="385"/>
      <c r="ONY7" s="385"/>
      <c r="ONZ7" s="385"/>
      <c r="OOA7" s="385"/>
      <c r="OOB7" s="385"/>
      <c r="OOC7" s="385"/>
      <c r="OOD7" s="385"/>
      <c r="OOE7" s="385"/>
      <c r="OOF7" s="385"/>
      <c r="OOG7" s="385"/>
      <c r="OOH7" s="385"/>
      <c r="OOI7" s="385"/>
      <c r="OOJ7" s="385"/>
      <c r="OOK7" s="385"/>
      <c r="OOL7" s="385"/>
      <c r="OOM7" s="385"/>
      <c r="OON7" s="385"/>
      <c r="OOO7" s="385"/>
      <c r="OOP7" s="385"/>
      <c r="OOQ7" s="385"/>
      <c r="OOR7" s="385"/>
      <c r="OOS7" s="385"/>
      <c r="OOT7" s="385"/>
      <c r="OOU7" s="385"/>
      <c r="OOV7" s="385"/>
      <c r="OOW7" s="385"/>
      <c r="OOX7" s="385"/>
      <c r="OOY7" s="385"/>
      <c r="OOZ7" s="385"/>
      <c r="OPA7" s="385"/>
      <c r="OPB7" s="385"/>
      <c r="OPC7" s="385"/>
      <c r="OPD7" s="385"/>
      <c r="OPE7" s="385"/>
      <c r="OPF7" s="385"/>
      <c r="OPG7" s="385"/>
      <c r="OPH7" s="385"/>
      <c r="OPI7" s="385"/>
      <c r="OPJ7" s="385"/>
      <c r="OPK7" s="385"/>
      <c r="OPL7" s="385"/>
      <c r="OPM7" s="385"/>
      <c r="OPN7" s="385"/>
      <c r="OPO7" s="385"/>
      <c r="OPP7" s="385"/>
      <c r="OPQ7" s="385"/>
      <c r="OPR7" s="385"/>
      <c r="OPS7" s="385"/>
      <c r="OPT7" s="385"/>
      <c r="OPU7" s="385"/>
      <c r="OPV7" s="385"/>
      <c r="OPW7" s="385"/>
      <c r="OPX7" s="385"/>
      <c r="OPY7" s="385"/>
      <c r="OPZ7" s="385"/>
      <c r="OQA7" s="385"/>
      <c r="OQB7" s="385"/>
      <c r="OQC7" s="385"/>
      <c r="OQD7" s="385"/>
      <c r="OQE7" s="385"/>
      <c r="OQF7" s="385"/>
      <c r="OQG7" s="385"/>
      <c r="OQH7" s="385"/>
      <c r="OQI7" s="385"/>
      <c r="OQJ7" s="385"/>
      <c r="OQK7" s="385"/>
      <c r="OQL7" s="385"/>
      <c r="OQM7" s="385"/>
      <c r="OQN7" s="385"/>
      <c r="OQO7" s="385"/>
      <c r="OQP7" s="385"/>
      <c r="OQQ7" s="385"/>
      <c r="OQR7" s="385"/>
      <c r="OQS7" s="385"/>
      <c r="OQT7" s="385"/>
      <c r="OQU7" s="385"/>
      <c r="OQV7" s="385"/>
      <c r="OQW7" s="385"/>
      <c r="OQX7" s="385"/>
      <c r="OQY7" s="385"/>
      <c r="OQZ7" s="385"/>
      <c r="ORA7" s="385"/>
      <c r="ORB7" s="385"/>
      <c r="ORC7" s="385"/>
      <c r="ORD7" s="385"/>
      <c r="ORE7" s="385"/>
      <c r="ORF7" s="385"/>
      <c r="ORG7" s="385"/>
      <c r="ORH7" s="385"/>
      <c r="ORI7" s="385"/>
      <c r="ORJ7" s="385"/>
      <c r="ORK7" s="385"/>
      <c r="ORL7" s="385"/>
      <c r="ORM7" s="385"/>
      <c r="ORN7" s="385"/>
      <c r="ORO7" s="385"/>
      <c r="ORP7" s="385"/>
      <c r="ORQ7" s="385"/>
      <c r="ORR7" s="385"/>
      <c r="ORS7" s="385"/>
      <c r="ORT7" s="385"/>
      <c r="ORU7" s="385"/>
      <c r="ORV7" s="385"/>
      <c r="ORW7" s="385"/>
      <c r="ORX7" s="385"/>
      <c r="ORY7" s="385"/>
      <c r="ORZ7" s="385"/>
      <c r="OSA7" s="385"/>
      <c r="OSB7" s="385"/>
      <c r="OSC7" s="385"/>
      <c r="OSD7" s="385"/>
      <c r="OSE7" s="385"/>
      <c r="OSF7" s="385"/>
      <c r="OSG7" s="385"/>
      <c r="OSH7" s="385"/>
      <c r="OSI7" s="385"/>
      <c r="OSJ7" s="385"/>
      <c r="OSK7" s="385"/>
      <c r="OSL7" s="385"/>
      <c r="OSM7" s="385"/>
      <c r="OSN7" s="385"/>
      <c r="OSO7" s="385"/>
      <c r="OSP7" s="385"/>
      <c r="OSQ7" s="385"/>
      <c r="OSR7" s="385"/>
      <c r="OSS7" s="385"/>
      <c r="OST7" s="385"/>
      <c r="OSU7" s="385"/>
      <c r="OSV7" s="385"/>
      <c r="OSW7" s="385"/>
      <c r="OSX7" s="385"/>
      <c r="OSY7" s="385"/>
      <c r="OSZ7" s="385"/>
      <c r="OTA7" s="385"/>
      <c r="OTB7" s="385"/>
      <c r="OTC7" s="385"/>
      <c r="OTD7" s="385"/>
      <c r="OTE7" s="385"/>
      <c r="OTF7" s="385"/>
      <c r="OTG7" s="385"/>
      <c r="OTH7" s="385"/>
      <c r="OTI7" s="385"/>
      <c r="OTJ7" s="385"/>
      <c r="OTK7" s="385"/>
      <c r="OTL7" s="385"/>
      <c r="OTM7" s="385"/>
      <c r="OTN7" s="385"/>
      <c r="OTO7" s="385"/>
      <c r="OTP7" s="385"/>
      <c r="OTQ7" s="385"/>
      <c r="OTR7" s="385"/>
      <c r="OTS7" s="385"/>
      <c r="OTT7" s="385"/>
      <c r="OTU7" s="385"/>
      <c r="OTV7" s="385"/>
      <c r="OTW7" s="385"/>
      <c r="OTX7" s="385"/>
      <c r="OTY7" s="385"/>
      <c r="OTZ7" s="385"/>
      <c r="OUA7" s="385"/>
      <c r="OUB7" s="385"/>
      <c r="OUC7" s="385"/>
      <c r="OUD7" s="385"/>
      <c r="OUE7" s="385"/>
      <c r="OUF7" s="385"/>
      <c r="OUG7" s="385"/>
      <c r="OUH7" s="385"/>
      <c r="OUI7" s="385"/>
      <c r="OUJ7" s="385"/>
      <c r="OUK7" s="385"/>
      <c r="OUL7" s="385"/>
      <c r="OUM7" s="385"/>
      <c r="OUN7" s="385"/>
      <c r="OUO7" s="385"/>
      <c r="OUP7" s="385"/>
      <c r="OUQ7" s="385"/>
      <c r="OUR7" s="385"/>
      <c r="OUS7" s="385"/>
      <c r="OUT7" s="385"/>
      <c r="OUU7" s="385"/>
      <c r="OUV7" s="385"/>
      <c r="OUW7" s="385"/>
      <c r="OUX7" s="385"/>
      <c r="OUY7" s="385"/>
      <c r="OUZ7" s="385"/>
      <c r="OVA7" s="385"/>
      <c r="OVB7" s="385"/>
      <c r="OVC7" s="385"/>
      <c r="OVD7" s="385"/>
      <c r="OVE7" s="385"/>
      <c r="OVF7" s="385"/>
      <c r="OVG7" s="385"/>
      <c r="OVH7" s="385"/>
      <c r="OVI7" s="385"/>
      <c r="OVJ7" s="385"/>
      <c r="OVK7" s="385"/>
      <c r="OVL7" s="385"/>
      <c r="OVM7" s="385"/>
      <c r="OVN7" s="385"/>
      <c r="OVO7" s="385"/>
      <c r="OVP7" s="385"/>
      <c r="OVQ7" s="385"/>
      <c r="OVR7" s="385"/>
      <c r="OVS7" s="385"/>
      <c r="OVT7" s="385"/>
      <c r="OVU7" s="385"/>
      <c r="OVV7" s="385"/>
      <c r="OVW7" s="385"/>
      <c r="OVX7" s="385"/>
      <c r="OVY7" s="385"/>
      <c r="OVZ7" s="385"/>
      <c r="OWA7" s="385"/>
      <c r="OWB7" s="385"/>
      <c r="OWC7" s="385"/>
      <c r="OWD7" s="385"/>
      <c r="OWE7" s="385"/>
      <c r="OWF7" s="385"/>
      <c r="OWG7" s="385"/>
      <c r="OWH7" s="385"/>
      <c r="OWI7" s="385"/>
      <c r="OWJ7" s="385"/>
      <c r="OWK7" s="385"/>
      <c r="OWL7" s="385"/>
      <c r="OWM7" s="385"/>
      <c r="OWN7" s="385"/>
      <c r="OWO7" s="385"/>
      <c r="OWP7" s="385"/>
      <c r="OWQ7" s="385"/>
      <c r="OWR7" s="385"/>
      <c r="OWS7" s="385"/>
      <c r="OWT7" s="385"/>
      <c r="OWU7" s="385"/>
      <c r="OWV7" s="385"/>
      <c r="OWW7" s="385"/>
      <c r="OWX7" s="385"/>
      <c r="OWY7" s="385"/>
      <c r="OWZ7" s="385"/>
      <c r="OXA7" s="385"/>
      <c r="OXB7" s="385"/>
      <c r="OXC7" s="385"/>
      <c r="OXD7" s="385"/>
      <c r="OXE7" s="385"/>
      <c r="OXF7" s="385"/>
      <c r="OXG7" s="385"/>
      <c r="OXH7" s="385"/>
      <c r="OXI7" s="385"/>
      <c r="OXJ7" s="385"/>
      <c r="OXK7" s="385"/>
      <c r="OXL7" s="385"/>
      <c r="OXM7" s="385"/>
      <c r="OXN7" s="385"/>
      <c r="OXO7" s="385"/>
      <c r="OXP7" s="385"/>
      <c r="OXQ7" s="385"/>
      <c r="OXR7" s="385"/>
      <c r="OXS7" s="385"/>
      <c r="OXT7" s="385"/>
      <c r="OXU7" s="385"/>
      <c r="OXV7" s="385"/>
      <c r="OXW7" s="385"/>
      <c r="OXX7" s="385"/>
      <c r="OXY7" s="385"/>
      <c r="OXZ7" s="385"/>
      <c r="OYA7" s="385"/>
      <c r="OYB7" s="385"/>
      <c r="OYC7" s="385"/>
      <c r="OYD7" s="385"/>
      <c r="OYE7" s="385"/>
      <c r="OYF7" s="385"/>
      <c r="OYG7" s="385"/>
      <c r="OYH7" s="385"/>
      <c r="OYI7" s="385"/>
      <c r="OYJ7" s="385"/>
      <c r="OYK7" s="385"/>
      <c r="OYL7" s="385"/>
      <c r="OYM7" s="385"/>
      <c r="OYN7" s="385"/>
      <c r="OYO7" s="385"/>
      <c r="OYP7" s="385"/>
      <c r="OYQ7" s="385"/>
      <c r="OYR7" s="385"/>
      <c r="OYS7" s="385"/>
      <c r="OYT7" s="385"/>
      <c r="OYU7" s="385"/>
      <c r="OYV7" s="385"/>
      <c r="OYW7" s="385"/>
      <c r="OYX7" s="385"/>
      <c r="OYY7" s="385"/>
      <c r="OYZ7" s="385"/>
      <c r="OZA7" s="385"/>
      <c r="OZB7" s="385"/>
      <c r="OZC7" s="385"/>
      <c r="OZD7" s="385"/>
      <c r="OZE7" s="385"/>
      <c r="OZF7" s="385"/>
      <c r="OZG7" s="385"/>
      <c r="OZH7" s="385"/>
      <c r="OZI7" s="385"/>
      <c r="OZJ7" s="385"/>
      <c r="OZK7" s="385"/>
      <c r="OZL7" s="385"/>
      <c r="OZM7" s="385"/>
      <c r="OZN7" s="385"/>
      <c r="OZO7" s="385"/>
      <c r="OZP7" s="385"/>
      <c r="OZQ7" s="385"/>
      <c r="OZR7" s="385"/>
      <c r="OZS7" s="385"/>
      <c r="OZT7" s="385"/>
      <c r="OZU7" s="385"/>
      <c r="OZV7" s="385"/>
      <c r="OZW7" s="385"/>
      <c r="OZX7" s="385"/>
      <c r="OZY7" s="385"/>
      <c r="OZZ7" s="385"/>
      <c r="PAA7" s="385"/>
      <c r="PAB7" s="385"/>
      <c r="PAC7" s="385"/>
      <c r="PAD7" s="385"/>
      <c r="PAE7" s="385"/>
      <c r="PAF7" s="385"/>
      <c r="PAG7" s="385"/>
      <c r="PAH7" s="385"/>
      <c r="PAI7" s="385"/>
      <c r="PAJ7" s="385"/>
      <c r="PAK7" s="385"/>
      <c r="PAL7" s="385"/>
      <c r="PAM7" s="385"/>
      <c r="PAN7" s="385"/>
      <c r="PAO7" s="385"/>
      <c r="PAP7" s="385"/>
      <c r="PAQ7" s="385"/>
      <c r="PAR7" s="385"/>
      <c r="PAS7" s="385"/>
      <c r="PAT7" s="385"/>
      <c r="PAU7" s="385"/>
      <c r="PAV7" s="385"/>
      <c r="PAW7" s="385"/>
      <c r="PAX7" s="385"/>
      <c r="PAY7" s="385"/>
      <c r="PAZ7" s="385"/>
      <c r="PBA7" s="385"/>
      <c r="PBB7" s="385"/>
      <c r="PBC7" s="385"/>
      <c r="PBD7" s="385"/>
      <c r="PBE7" s="385"/>
      <c r="PBF7" s="385"/>
      <c r="PBG7" s="385"/>
      <c r="PBH7" s="385"/>
      <c r="PBI7" s="385"/>
      <c r="PBJ7" s="385"/>
      <c r="PBK7" s="385"/>
      <c r="PBL7" s="385"/>
      <c r="PBM7" s="385"/>
      <c r="PBN7" s="385"/>
      <c r="PBO7" s="385"/>
      <c r="PBP7" s="385"/>
      <c r="PBQ7" s="385"/>
      <c r="PBR7" s="385"/>
      <c r="PBS7" s="385"/>
      <c r="PBT7" s="385"/>
      <c r="PBU7" s="385"/>
      <c r="PBV7" s="385"/>
      <c r="PBW7" s="385"/>
      <c r="PBX7" s="385"/>
      <c r="PBY7" s="385"/>
      <c r="PBZ7" s="385"/>
      <c r="PCA7" s="385"/>
      <c r="PCB7" s="385"/>
      <c r="PCC7" s="385"/>
      <c r="PCD7" s="385"/>
      <c r="PCE7" s="385"/>
      <c r="PCF7" s="385"/>
      <c r="PCG7" s="385"/>
      <c r="PCH7" s="385"/>
      <c r="PCI7" s="385"/>
      <c r="PCJ7" s="385"/>
      <c r="PCK7" s="385"/>
      <c r="PCL7" s="385"/>
      <c r="PCM7" s="385"/>
      <c r="PCN7" s="385"/>
      <c r="PCO7" s="385"/>
      <c r="PCP7" s="385"/>
      <c r="PCQ7" s="385"/>
      <c r="PCR7" s="385"/>
      <c r="PCS7" s="385"/>
      <c r="PCT7" s="385"/>
      <c r="PCU7" s="385"/>
      <c r="PCV7" s="385"/>
      <c r="PCW7" s="385"/>
      <c r="PCX7" s="385"/>
      <c r="PCY7" s="385"/>
      <c r="PCZ7" s="385"/>
      <c r="PDA7" s="385"/>
      <c r="PDB7" s="385"/>
      <c r="PDC7" s="385"/>
      <c r="PDD7" s="385"/>
      <c r="PDE7" s="385"/>
      <c r="PDF7" s="385"/>
      <c r="PDG7" s="385"/>
      <c r="PDH7" s="385"/>
      <c r="PDI7" s="385"/>
      <c r="PDJ7" s="385"/>
      <c r="PDK7" s="385"/>
      <c r="PDL7" s="385"/>
      <c r="PDM7" s="385"/>
      <c r="PDN7" s="385"/>
      <c r="PDO7" s="385"/>
      <c r="PDP7" s="385"/>
      <c r="PDQ7" s="385"/>
      <c r="PDR7" s="385"/>
      <c r="PDS7" s="385"/>
      <c r="PDT7" s="385"/>
      <c r="PDU7" s="385"/>
      <c r="PDV7" s="385"/>
      <c r="PDW7" s="385"/>
      <c r="PDX7" s="385"/>
      <c r="PDY7" s="385"/>
      <c r="PDZ7" s="385"/>
      <c r="PEA7" s="385"/>
      <c r="PEB7" s="385"/>
      <c r="PEC7" s="385"/>
      <c r="PED7" s="385"/>
      <c r="PEE7" s="385"/>
      <c r="PEF7" s="385"/>
      <c r="PEG7" s="385"/>
      <c r="PEH7" s="385"/>
      <c r="PEI7" s="385"/>
      <c r="PEJ7" s="385"/>
      <c r="PEK7" s="385"/>
      <c r="PEL7" s="385"/>
      <c r="PEM7" s="385"/>
      <c r="PEN7" s="385"/>
      <c r="PEO7" s="385"/>
      <c r="PEP7" s="385"/>
      <c r="PEQ7" s="385"/>
      <c r="PER7" s="385"/>
      <c r="PES7" s="385"/>
      <c r="PET7" s="385"/>
      <c r="PEU7" s="385"/>
      <c r="PEV7" s="385"/>
      <c r="PEW7" s="385"/>
      <c r="PEX7" s="385"/>
      <c r="PEY7" s="385"/>
      <c r="PEZ7" s="385"/>
      <c r="PFA7" s="385"/>
      <c r="PFB7" s="385"/>
      <c r="PFC7" s="385"/>
      <c r="PFD7" s="385"/>
      <c r="PFE7" s="385"/>
      <c r="PFF7" s="385"/>
      <c r="PFG7" s="385"/>
      <c r="PFH7" s="385"/>
      <c r="PFI7" s="385"/>
      <c r="PFJ7" s="385"/>
      <c r="PFK7" s="385"/>
      <c r="PFL7" s="385"/>
      <c r="PFM7" s="385"/>
      <c r="PFN7" s="385"/>
      <c r="PFO7" s="385"/>
      <c r="PFP7" s="385"/>
      <c r="PFQ7" s="385"/>
      <c r="PFR7" s="385"/>
      <c r="PFS7" s="385"/>
      <c r="PFT7" s="385"/>
      <c r="PFU7" s="385"/>
      <c r="PFV7" s="385"/>
      <c r="PFW7" s="385"/>
      <c r="PFX7" s="385"/>
      <c r="PFY7" s="385"/>
      <c r="PFZ7" s="385"/>
      <c r="PGA7" s="385"/>
      <c r="PGB7" s="385"/>
      <c r="PGC7" s="385"/>
      <c r="PGD7" s="385"/>
      <c r="PGE7" s="385"/>
      <c r="PGF7" s="385"/>
      <c r="PGG7" s="385"/>
      <c r="PGH7" s="385"/>
      <c r="PGI7" s="385"/>
      <c r="PGJ7" s="385"/>
      <c r="PGK7" s="385"/>
      <c r="PGL7" s="385"/>
      <c r="PGM7" s="385"/>
      <c r="PGN7" s="385"/>
      <c r="PGO7" s="385"/>
      <c r="PGP7" s="385"/>
      <c r="PGQ7" s="385"/>
      <c r="PGR7" s="385"/>
      <c r="PGS7" s="385"/>
      <c r="PGT7" s="385"/>
      <c r="PGU7" s="385"/>
      <c r="PGV7" s="385"/>
      <c r="PGW7" s="385"/>
      <c r="PGX7" s="385"/>
      <c r="PGY7" s="385"/>
      <c r="PGZ7" s="385"/>
      <c r="PHA7" s="385"/>
      <c r="PHB7" s="385"/>
      <c r="PHC7" s="385"/>
      <c r="PHD7" s="385"/>
      <c r="PHE7" s="385"/>
      <c r="PHF7" s="385"/>
      <c r="PHG7" s="385"/>
      <c r="PHH7" s="385"/>
      <c r="PHI7" s="385"/>
      <c r="PHJ7" s="385"/>
      <c r="PHK7" s="385"/>
      <c r="PHL7" s="385"/>
      <c r="PHM7" s="385"/>
      <c r="PHN7" s="385"/>
      <c r="PHO7" s="385"/>
      <c r="PHP7" s="385"/>
      <c r="PHQ7" s="385"/>
      <c r="PHR7" s="385"/>
      <c r="PHS7" s="385"/>
      <c r="PHT7" s="385"/>
      <c r="PHU7" s="385"/>
      <c r="PHV7" s="385"/>
      <c r="PHW7" s="385"/>
      <c r="PHX7" s="385"/>
      <c r="PHY7" s="385"/>
      <c r="PHZ7" s="385"/>
      <c r="PIA7" s="385"/>
      <c r="PIB7" s="385"/>
      <c r="PIC7" s="385"/>
      <c r="PID7" s="385"/>
      <c r="PIE7" s="385"/>
      <c r="PIF7" s="385"/>
      <c r="PIG7" s="385"/>
      <c r="PIH7" s="385"/>
      <c r="PII7" s="385"/>
      <c r="PIJ7" s="385"/>
      <c r="PIK7" s="385"/>
      <c r="PIL7" s="385"/>
      <c r="PIM7" s="385"/>
      <c r="PIN7" s="385"/>
      <c r="PIO7" s="385"/>
      <c r="PIP7" s="385"/>
      <c r="PIQ7" s="385"/>
      <c r="PIR7" s="385"/>
      <c r="PIS7" s="385"/>
      <c r="PIT7" s="385"/>
      <c r="PIU7" s="385"/>
      <c r="PIV7" s="385"/>
      <c r="PIW7" s="385"/>
      <c r="PIX7" s="385"/>
      <c r="PIY7" s="385"/>
      <c r="PIZ7" s="385"/>
      <c r="PJA7" s="385"/>
      <c r="PJB7" s="385"/>
      <c r="PJC7" s="385"/>
      <c r="PJD7" s="385"/>
      <c r="PJE7" s="385"/>
      <c r="PJF7" s="385"/>
      <c r="PJG7" s="385"/>
      <c r="PJH7" s="385"/>
      <c r="PJI7" s="385"/>
      <c r="PJJ7" s="385"/>
      <c r="PJK7" s="385"/>
      <c r="PJL7" s="385"/>
      <c r="PJM7" s="385"/>
      <c r="PJN7" s="385"/>
      <c r="PJO7" s="385"/>
      <c r="PJP7" s="385"/>
      <c r="PJQ7" s="385"/>
      <c r="PJR7" s="385"/>
      <c r="PJS7" s="385"/>
      <c r="PJT7" s="385"/>
      <c r="PJU7" s="385"/>
      <c r="PJV7" s="385"/>
      <c r="PJW7" s="385"/>
      <c r="PJX7" s="385"/>
      <c r="PJY7" s="385"/>
      <c r="PJZ7" s="385"/>
      <c r="PKA7" s="385"/>
      <c r="PKB7" s="385"/>
      <c r="PKC7" s="385"/>
      <c r="PKD7" s="385"/>
      <c r="PKE7" s="385"/>
      <c r="PKF7" s="385"/>
      <c r="PKG7" s="385"/>
      <c r="PKH7" s="385"/>
      <c r="PKI7" s="385"/>
      <c r="PKJ7" s="385"/>
      <c r="PKK7" s="385"/>
      <c r="PKL7" s="385"/>
      <c r="PKM7" s="385"/>
      <c r="PKN7" s="385"/>
      <c r="PKO7" s="385"/>
      <c r="PKP7" s="385"/>
      <c r="PKQ7" s="385"/>
      <c r="PKR7" s="385"/>
      <c r="PKS7" s="385"/>
      <c r="PKT7" s="385"/>
      <c r="PKU7" s="385"/>
      <c r="PKV7" s="385"/>
      <c r="PKW7" s="385"/>
      <c r="PKX7" s="385"/>
      <c r="PKY7" s="385"/>
      <c r="PKZ7" s="385"/>
      <c r="PLA7" s="385"/>
      <c r="PLB7" s="385"/>
      <c r="PLC7" s="385"/>
      <c r="PLD7" s="385"/>
      <c r="PLE7" s="385"/>
      <c r="PLF7" s="385"/>
      <c r="PLG7" s="385"/>
      <c r="PLH7" s="385"/>
      <c r="PLI7" s="385"/>
      <c r="PLJ7" s="385"/>
      <c r="PLK7" s="385"/>
      <c r="PLL7" s="385"/>
      <c r="PLM7" s="385"/>
      <c r="PLN7" s="385"/>
      <c r="PLO7" s="385"/>
      <c r="PLP7" s="385"/>
      <c r="PLQ7" s="385"/>
      <c r="PLR7" s="385"/>
      <c r="PLS7" s="385"/>
      <c r="PLT7" s="385"/>
      <c r="PLU7" s="385"/>
      <c r="PLV7" s="385"/>
      <c r="PLW7" s="385"/>
      <c r="PLX7" s="385"/>
      <c r="PLY7" s="385"/>
      <c r="PLZ7" s="385"/>
      <c r="PMA7" s="385"/>
      <c r="PMB7" s="385"/>
      <c r="PMC7" s="385"/>
      <c r="PMD7" s="385"/>
      <c r="PME7" s="385"/>
      <c r="PMF7" s="385"/>
      <c r="PMG7" s="385"/>
      <c r="PMH7" s="385"/>
      <c r="PMI7" s="385"/>
      <c r="PMJ7" s="385"/>
      <c r="PMK7" s="385"/>
      <c r="PML7" s="385"/>
      <c r="PMM7" s="385"/>
      <c r="PMN7" s="385"/>
      <c r="PMO7" s="385"/>
      <c r="PMP7" s="385"/>
      <c r="PMQ7" s="385"/>
      <c r="PMR7" s="385"/>
      <c r="PMS7" s="385"/>
      <c r="PMT7" s="385"/>
      <c r="PMU7" s="385"/>
      <c r="PMV7" s="385"/>
      <c r="PMW7" s="385"/>
      <c r="PMX7" s="385"/>
      <c r="PMY7" s="385"/>
      <c r="PMZ7" s="385"/>
      <c r="PNA7" s="385"/>
      <c r="PNB7" s="385"/>
      <c r="PNC7" s="385"/>
      <c r="PND7" s="385"/>
      <c r="PNE7" s="385"/>
      <c r="PNF7" s="385"/>
      <c r="PNG7" s="385"/>
      <c r="PNH7" s="385"/>
      <c r="PNI7" s="385"/>
      <c r="PNJ7" s="385"/>
      <c r="PNK7" s="385"/>
      <c r="PNL7" s="385"/>
      <c r="PNM7" s="385"/>
      <c r="PNN7" s="385"/>
      <c r="PNO7" s="385"/>
      <c r="PNP7" s="385"/>
      <c r="PNQ7" s="385"/>
      <c r="PNR7" s="385"/>
      <c r="PNS7" s="385"/>
      <c r="PNT7" s="385"/>
      <c r="PNU7" s="385"/>
      <c r="PNV7" s="385"/>
      <c r="PNW7" s="385"/>
      <c r="PNX7" s="385"/>
      <c r="PNY7" s="385"/>
      <c r="PNZ7" s="385"/>
      <c r="POA7" s="385"/>
      <c r="POB7" s="385"/>
      <c r="POC7" s="385"/>
      <c r="POD7" s="385"/>
      <c r="POE7" s="385"/>
      <c r="POF7" s="385"/>
      <c r="POG7" s="385"/>
      <c r="POH7" s="385"/>
      <c r="POI7" s="385"/>
      <c r="POJ7" s="385"/>
      <c r="POK7" s="385"/>
      <c r="POL7" s="385"/>
      <c r="POM7" s="385"/>
      <c r="PON7" s="385"/>
      <c r="POO7" s="385"/>
      <c r="POP7" s="385"/>
      <c r="POQ7" s="385"/>
      <c r="POR7" s="385"/>
      <c r="POS7" s="385"/>
      <c r="POT7" s="385"/>
      <c r="POU7" s="385"/>
      <c r="POV7" s="385"/>
      <c r="POW7" s="385"/>
      <c r="POX7" s="385"/>
      <c r="POY7" s="385"/>
      <c r="POZ7" s="385"/>
      <c r="PPA7" s="385"/>
      <c r="PPB7" s="385"/>
      <c r="PPC7" s="385"/>
      <c r="PPD7" s="385"/>
      <c r="PPE7" s="385"/>
      <c r="PPF7" s="385"/>
      <c r="PPG7" s="385"/>
      <c r="PPH7" s="385"/>
      <c r="PPI7" s="385"/>
      <c r="PPJ7" s="385"/>
      <c r="PPK7" s="385"/>
      <c r="PPL7" s="385"/>
      <c r="PPM7" s="385"/>
      <c r="PPN7" s="385"/>
      <c r="PPO7" s="385"/>
      <c r="PPP7" s="385"/>
      <c r="PPQ7" s="385"/>
      <c r="PPR7" s="385"/>
      <c r="PPS7" s="385"/>
      <c r="PPT7" s="385"/>
      <c r="PPU7" s="385"/>
      <c r="PPV7" s="385"/>
      <c r="PPW7" s="385"/>
      <c r="PPX7" s="385"/>
      <c r="PPY7" s="385"/>
      <c r="PPZ7" s="385"/>
      <c r="PQA7" s="385"/>
      <c r="PQB7" s="385"/>
      <c r="PQC7" s="385"/>
      <c r="PQD7" s="385"/>
      <c r="PQE7" s="385"/>
      <c r="PQF7" s="385"/>
      <c r="PQG7" s="385"/>
      <c r="PQH7" s="385"/>
      <c r="PQI7" s="385"/>
      <c r="PQJ7" s="385"/>
      <c r="PQK7" s="385"/>
      <c r="PQL7" s="385"/>
      <c r="PQM7" s="385"/>
      <c r="PQN7" s="385"/>
      <c r="PQO7" s="385"/>
      <c r="PQP7" s="385"/>
      <c r="PQQ7" s="385"/>
      <c r="PQR7" s="385"/>
      <c r="PQS7" s="385"/>
      <c r="PQT7" s="385"/>
      <c r="PQU7" s="385"/>
      <c r="PQV7" s="385"/>
      <c r="PQW7" s="385"/>
      <c r="PQX7" s="385"/>
      <c r="PQY7" s="385"/>
      <c r="PQZ7" s="385"/>
      <c r="PRA7" s="385"/>
      <c r="PRB7" s="385"/>
      <c r="PRC7" s="385"/>
      <c r="PRD7" s="385"/>
      <c r="PRE7" s="385"/>
      <c r="PRF7" s="385"/>
      <c r="PRG7" s="385"/>
      <c r="PRH7" s="385"/>
      <c r="PRI7" s="385"/>
      <c r="PRJ7" s="385"/>
      <c r="PRK7" s="385"/>
      <c r="PRL7" s="385"/>
      <c r="PRM7" s="385"/>
      <c r="PRN7" s="385"/>
      <c r="PRO7" s="385"/>
      <c r="PRP7" s="385"/>
      <c r="PRQ7" s="385"/>
      <c r="PRR7" s="385"/>
      <c r="PRS7" s="385"/>
      <c r="PRT7" s="385"/>
      <c r="PRU7" s="385"/>
      <c r="PRV7" s="385"/>
      <c r="PRW7" s="385"/>
      <c r="PRX7" s="385"/>
      <c r="PRY7" s="385"/>
      <c r="PRZ7" s="385"/>
      <c r="PSA7" s="385"/>
      <c r="PSB7" s="385"/>
      <c r="PSC7" s="385"/>
      <c r="PSD7" s="385"/>
      <c r="PSE7" s="385"/>
      <c r="PSF7" s="385"/>
      <c r="PSG7" s="385"/>
      <c r="PSH7" s="385"/>
      <c r="PSI7" s="385"/>
      <c r="PSJ7" s="385"/>
      <c r="PSK7" s="385"/>
      <c r="PSL7" s="385"/>
      <c r="PSM7" s="385"/>
      <c r="PSN7" s="385"/>
      <c r="PSO7" s="385"/>
      <c r="PSP7" s="385"/>
      <c r="PSQ7" s="385"/>
      <c r="PSR7" s="385"/>
      <c r="PSS7" s="385"/>
      <c r="PST7" s="385"/>
      <c r="PSU7" s="385"/>
      <c r="PSV7" s="385"/>
      <c r="PSW7" s="385"/>
      <c r="PSX7" s="385"/>
      <c r="PSY7" s="385"/>
      <c r="PSZ7" s="385"/>
      <c r="PTA7" s="385"/>
      <c r="PTB7" s="385"/>
      <c r="PTC7" s="385"/>
      <c r="PTD7" s="385"/>
      <c r="PTE7" s="385"/>
      <c r="PTF7" s="385"/>
      <c r="PTG7" s="385"/>
      <c r="PTH7" s="385"/>
      <c r="PTI7" s="385"/>
      <c r="PTJ7" s="385"/>
      <c r="PTK7" s="385"/>
      <c r="PTL7" s="385"/>
      <c r="PTM7" s="385"/>
      <c r="PTN7" s="385"/>
      <c r="PTO7" s="385"/>
      <c r="PTP7" s="385"/>
      <c r="PTQ7" s="385"/>
      <c r="PTR7" s="385"/>
      <c r="PTS7" s="385"/>
      <c r="PTT7" s="385"/>
      <c r="PTU7" s="385"/>
      <c r="PTV7" s="385"/>
      <c r="PTW7" s="385"/>
      <c r="PTX7" s="385"/>
      <c r="PTY7" s="385"/>
      <c r="PTZ7" s="385"/>
      <c r="PUA7" s="385"/>
      <c r="PUB7" s="385"/>
      <c r="PUC7" s="385"/>
      <c r="PUD7" s="385"/>
      <c r="PUE7" s="385"/>
      <c r="PUF7" s="385"/>
      <c r="PUG7" s="385"/>
      <c r="PUH7" s="385"/>
      <c r="PUI7" s="385"/>
      <c r="PUJ7" s="385"/>
      <c r="PUK7" s="385"/>
      <c r="PUL7" s="385"/>
      <c r="PUM7" s="385"/>
      <c r="PUN7" s="385"/>
      <c r="PUO7" s="385"/>
      <c r="PUP7" s="385"/>
      <c r="PUQ7" s="385"/>
      <c r="PUR7" s="385"/>
      <c r="PUS7" s="385"/>
      <c r="PUT7" s="385"/>
      <c r="PUU7" s="385"/>
      <c r="PUV7" s="385"/>
      <c r="PUW7" s="385"/>
      <c r="PUX7" s="385"/>
      <c r="PUY7" s="385"/>
      <c r="PUZ7" s="385"/>
      <c r="PVA7" s="385"/>
      <c r="PVB7" s="385"/>
      <c r="PVC7" s="385"/>
      <c r="PVD7" s="385"/>
      <c r="PVE7" s="385"/>
      <c r="PVF7" s="385"/>
      <c r="PVG7" s="385"/>
      <c r="PVH7" s="385"/>
      <c r="PVI7" s="385"/>
      <c r="PVJ7" s="385"/>
      <c r="PVK7" s="385"/>
      <c r="PVL7" s="385"/>
      <c r="PVM7" s="385"/>
      <c r="PVN7" s="385"/>
      <c r="PVO7" s="385"/>
      <c r="PVP7" s="385"/>
      <c r="PVQ7" s="385"/>
      <c r="PVR7" s="385"/>
      <c r="PVS7" s="385"/>
      <c r="PVT7" s="385"/>
      <c r="PVU7" s="385"/>
      <c r="PVV7" s="385"/>
      <c r="PVW7" s="385"/>
      <c r="PVX7" s="385"/>
      <c r="PVY7" s="385"/>
      <c r="PVZ7" s="385"/>
      <c r="PWA7" s="385"/>
      <c r="PWB7" s="385"/>
      <c r="PWC7" s="385"/>
      <c r="PWD7" s="385"/>
      <c r="PWE7" s="385"/>
      <c r="PWF7" s="385"/>
      <c r="PWG7" s="385"/>
      <c r="PWH7" s="385"/>
      <c r="PWI7" s="385"/>
      <c r="PWJ7" s="385"/>
      <c r="PWK7" s="385"/>
      <c r="PWL7" s="385"/>
      <c r="PWM7" s="385"/>
      <c r="PWN7" s="385"/>
      <c r="PWO7" s="385"/>
      <c r="PWP7" s="385"/>
      <c r="PWQ7" s="385"/>
      <c r="PWR7" s="385"/>
      <c r="PWS7" s="385"/>
      <c r="PWT7" s="385"/>
      <c r="PWU7" s="385"/>
      <c r="PWV7" s="385"/>
      <c r="PWW7" s="385"/>
      <c r="PWX7" s="385"/>
      <c r="PWY7" s="385"/>
      <c r="PWZ7" s="385"/>
      <c r="PXA7" s="385"/>
      <c r="PXB7" s="385"/>
      <c r="PXC7" s="385"/>
      <c r="PXD7" s="385"/>
      <c r="PXE7" s="385"/>
      <c r="PXF7" s="385"/>
      <c r="PXG7" s="385"/>
      <c r="PXH7" s="385"/>
      <c r="PXI7" s="385"/>
      <c r="PXJ7" s="385"/>
      <c r="PXK7" s="385"/>
      <c r="PXL7" s="385"/>
      <c r="PXM7" s="385"/>
      <c r="PXN7" s="385"/>
      <c r="PXO7" s="385"/>
      <c r="PXP7" s="385"/>
      <c r="PXQ7" s="385"/>
      <c r="PXR7" s="385"/>
      <c r="PXS7" s="385"/>
      <c r="PXT7" s="385"/>
      <c r="PXU7" s="385"/>
      <c r="PXV7" s="385"/>
      <c r="PXW7" s="385"/>
      <c r="PXX7" s="385"/>
      <c r="PXY7" s="385"/>
      <c r="PXZ7" s="385"/>
      <c r="PYA7" s="385"/>
      <c r="PYB7" s="385"/>
      <c r="PYC7" s="385"/>
      <c r="PYD7" s="385"/>
      <c r="PYE7" s="385"/>
      <c r="PYF7" s="385"/>
      <c r="PYG7" s="385"/>
      <c r="PYH7" s="385"/>
      <c r="PYI7" s="385"/>
      <c r="PYJ7" s="385"/>
      <c r="PYK7" s="385"/>
      <c r="PYL7" s="385"/>
      <c r="PYM7" s="385"/>
      <c r="PYN7" s="385"/>
      <c r="PYO7" s="385"/>
      <c r="PYP7" s="385"/>
      <c r="PYQ7" s="385"/>
      <c r="PYR7" s="385"/>
      <c r="PYS7" s="385"/>
      <c r="PYT7" s="385"/>
      <c r="PYU7" s="385"/>
      <c r="PYV7" s="385"/>
      <c r="PYW7" s="385"/>
      <c r="PYX7" s="385"/>
      <c r="PYY7" s="385"/>
      <c r="PYZ7" s="385"/>
      <c r="PZA7" s="385"/>
      <c r="PZB7" s="385"/>
      <c r="PZC7" s="385"/>
      <c r="PZD7" s="385"/>
      <c r="PZE7" s="385"/>
      <c r="PZF7" s="385"/>
      <c r="PZG7" s="385"/>
      <c r="PZH7" s="385"/>
      <c r="PZI7" s="385"/>
      <c r="PZJ7" s="385"/>
      <c r="PZK7" s="385"/>
      <c r="PZL7" s="385"/>
      <c r="PZM7" s="385"/>
      <c r="PZN7" s="385"/>
      <c r="PZO7" s="385"/>
      <c r="PZP7" s="385"/>
      <c r="PZQ7" s="385"/>
      <c r="PZR7" s="385"/>
      <c r="PZS7" s="385"/>
      <c r="PZT7" s="385"/>
      <c r="PZU7" s="385"/>
      <c r="PZV7" s="385"/>
      <c r="PZW7" s="385"/>
      <c r="PZX7" s="385"/>
      <c r="PZY7" s="385"/>
      <c r="PZZ7" s="385"/>
      <c r="QAA7" s="385"/>
      <c r="QAB7" s="385"/>
      <c r="QAC7" s="385"/>
      <c r="QAD7" s="385"/>
      <c r="QAE7" s="385"/>
      <c r="QAF7" s="385"/>
      <c r="QAG7" s="385"/>
      <c r="QAH7" s="385"/>
      <c r="QAI7" s="385"/>
      <c r="QAJ7" s="385"/>
      <c r="QAK7" s="385"/>
      <c r="QAL7" s="385"/>
      <c r="QAM7" s="385"/>
      <c r="QAN7" s="385"/>
      <c r="QAO7" s="385"/>
      <c r="QAP7" s="385"/>
      <c r="QAQ7" s="385"/>
      <c r="QAR7" s="385"/>
      <c r="QAS7" s="385"/>
      <c r="QAT7" s="385"/>
      <c r="QAU7" s="385"/>
      <c r="QAV7" s="385"/>
      <c r="QAW7" s="385"/>
      <c r="QAX7" s="385"/>
      <c r="QAY7" s="385"/>
      <c r="QAZ7" s="385"/>
      <c r="QBA7" s="385"/>
      <c r="QBB7" s="385"/>
      <c r="QBC7" s="385"/>
      <c r="QBD7" s="385"/>
      <c r="QBE7" s="385"/>
      <c r="QBF7" s="385"/>
      <c r="QBG7" s="385"/>
      <c r="QBH7" s="385"/>
      <c r="QBI7" s="385"/>
      <c r="QBJ7" s="385"/>
      <c r="QBK7" s="385"/>
      <c r="QBL7" s="385"/>
      <c r="QBM7" s="385"/>
      <c r="QBN7" s="385"/>
      <c r="QBO7" s="385"/>
      <c r="QBP7" s="385"/>
      <c r="QBQ7" s="385"/>
      <c r="QBR7" s="385"/>
      <c r="QBS7" s="385"/>
      <c r="QBT7" s="385"/>
      <c r="QBU7" s="385"/>
      <c r="QBV7" s="385"/>
      <c r="QBW7" s="385"/>
      <c r="QBX7" s="385"/>
      <c r="QBY7" s="385"/>
      <c r="QBZ7" s="385"/>
      <c r="QCA7" s="385"/>
      <c r="QCB7" s="385"/>
      <c r="QCC7" s="385"/>
      <c r="QCD7" s="385"/>
      <c r="QCE7" s="385"/>
      <c r="QCF7" s="385"/>
      <c r="QCG7" s="385"/>
      <c r="QCH7" s="385"/>
      <c r="QCI7" s="385"/>
      <c r="QCJ7" s="385"/>
      <c r="QCK7" s="385"/>
      <c r="QCL7" s="385"/>
      <c r="QCM7" s="385"/>
      <c r="QCN7" s="385"/>
      <c r="QCO7" s="385"/>
      <c r="QCP7" s="385"/>
      <c r="QCQ7" s="385"/>
      <c r="QCR7" s="385"/>
      <c r="QCS7" s="385"/>
      <c r="QCT7" s="385"/>
      <c r="QCU7" s="385"/>
      <c r="QCV7" s="385"/>
      <c r="QCW7" s="385"/>
      <c r="QCX7" s="385"/>
      <c r="QCY7" s="385"/>
      <c r="QCZ7" s="385"/>
      <c r="QDA7" s="385"/>
      <c r="QDB7" s="385"/>
      <c r="QDC7" s="385"/>
      <c r="QDD7" s="385"/>
      <c r="QDE7" s="385"/>
      <c r="QDF7" s="385"/>
      <c r="QDG7" s="385"/>
      <c r="QDH7" s="385"/>
      <c r="QDI7" s="385"/>
      <c r="QDJ7" s="385"/>
      <c r="QDK7" s="385"/>
      <c r="QDL7" s="385"/>
      <c r="QDM7" s="385"/>
      <c r="QDN7" s="385"/>
      <c r="QDO7" s="385"/>
      <c r="QDP7" s="385"/>
      <c r="QDQ7" s="385"/>
      <c r="QDR7" s="385"/>
      <c r="QDS7" s="385"/>
      <c r="QDT7" s="385"/>
      <c r="QDU7" s="385"/>
      <c r="QDV7" s="385"/>
      <c r="QDW7" s="385"/>
      <c r="QDX7" s="385"/>
      <c r="QDY7" s="385"/>
      <c r="QDZ7" s="385"/>
      <c r="QEA7" s="385"/>
      <c r="QEB7" s="385"/>
      <c r="QEC7" s="385"/>
      <c r="QED7" s="385"/>
      <c r="QEE7" s="385"/>
      <c r="QEF7" s="385"/>
      <c r="QEG7" s="385"/>
      <c r="QEH7" s="385"/>
      <c r="QEI7" s="385"/>
      <c r="QEJ7" s="385"/>
      <c r="QEK7" s="385"/>
      <c r="QEL7" s="385"/>
      <c r="QEM7" s="385"/>
      <c r="QEN7" s="385"/>
      <c r="QEO7" s="385"/>
      <c r="QEP7" s="385"/>
      <c r="QEQ7" s="385"/>
      <c r="QER7" s="385"/>
      <c r="QES7" s="385"/>
      <c r="QET7" s="385"/>
      <c r="QEU7" s="385"/>
      <c r="QEV7" s="385"/>
      <c r="QEW7" s="385"/>
      <c r="QEX7" s="385"/>
      <c r="QEY7" s="385"/>
      <c r="QEZ7" s="385"/>
      <c r="QFA7" s="385"/>
      <c r="QFB7" s="385"/>
      <c r="QFC7" s="385"/>
      <c r="QFD7" s="385"/>
      <c r="QFE7" s="385"/>
      <c r="QFF7" s="385"/>
      <c r="QFG7" s="385"/>
      <c r="QFH7" s="385"/>
      <c r="QFI7" s="385"/>
      <c r="QFJ7" s="385"/>
      <c r="QFK7" s="385"/>
      <c r="QFL7" s="385"/>
      <c r="QFM7" s="385"/>
      <c r="QFN7" s="385"/>
      <c r="QFO7" s="385"/>
      <c r="QFP7" s="385"/>
      <c r="QFQ7" s="385"/>
      <c r="QFR7" s="385"/>
      <c r="QFS7" s="385"/>
      <c r="QFT7" s="385"/>
      <c r="QFU7" s="385"/>
      <c r="QFV7" s="385"/>
      <c r="QFW7" s="385"/>
      <c r="QFX7" s="385"/>
      <c r="QFY7" s="385"/>
      <c r="QFZ7" s="385"/>
      <c r="QGA7" s="385"/>
      <c r="QGB7" s="385"/>
      <c r="QGC7" s="385"/>
      <c r="QGD7" s="385"/>
      <c r="QGE7" s="385"/>
      <c r="QGF7" s="385"/>
      <c r="QGG7" s="385"/>
      <c r="QGH7" s="385"/>
      <c r="QGI7" s="385"/>
      <c r="QGJ7" s="385"/>
      <c r="QGK7" s="385"/>
      <c r="QGL7" s="385"/>
      <c r="QGM7" s="385"/>
      <c r="QGN7" s="385"/>
      <c r="QGO7" s="385"/>
      <c r="QGP7" s="385"/>
      <c r="QGQ7" s="385"/>
      <c r="QGR7" s="385"/>
      <c r="QGS7" s="385"/>
      <c r="QGT7" s="385"/>
      <c r="QGU7" s="385"/>
      <c r="QGV7" s="385"/>
      <c r="QGW7" s="385"/>
      <c r="QGX7" s="385"/>
      <c r="QGY7" s="385"/>
      <c r="QGZ7" s="385"/>
      <c r="QHA7" s="385"/>
      <c r="QHB7" s="385"/>
      <c r="QHC7" s="385"/>
      <c r="QHD7" s="385"/>
      <c r="QHE7" s="385"/>
      <c r="QHF7" s="385"/>
      <c r="QHG7" s="385"/>
      <c r="QHH7" s="385"/>
      <c r="QHI7" s="385"/>
      <c r="QHJ7" s="385"/>
      <c r="QHK7" s="385"/>
      <c r="QHL7" s="385"/>
      <c r="QHM7" s="385"/>
      <c r="QHN7" s="385"/>
      <c r="QHO7" s="385"/>
      <c r="QHP7" s="385"/>
      <c r="QHQ7" s="385"/>
      <c r="QHR7" s="385"/>
      <c r="QHS7" s="385"/>
      <c r="QHT7" s="385"/>
      <c r="QHU7" s="385"/>
      <c r="QHV7" s="385"/>
      <c r="QHW7" s="385"/>
      <c r="QHX7" s="385"/>
      <c r="QHY7" s="385"/>
      <c r="QHZ7" s="385"/>
      <c r="QIA7" s="385"/>
      <c r="QIB7" s="385"/>
      <c r="QIC7" s="385"/>
      <c r="QID7" s="385"/>
      <c r="QIE7" s="385"/>
      <c r="QIF7" s="385"/>
      <c r="QIG7" s="385"/>
      <c r="QIH7" s="385"/>
      <c r="QII7" s="385"/>
      <c r="QIJ7" s="385"/>
      <c r="QIK7" s="385"/>
      <c r="QIL7" s="385"/>
      <c r="QIM7" s="385"/>
      <c r="QIN7" s="385"/>
      <c r="QIO7" s="385"/>
      <c r="QIP7" s="385"/>
      <c r="QIQ7" s="385"/>
      <c r="QIR7" s="385"/>
      <c r="QIS7" s="385"/>
      <c r="QIT7" s="385"/>
      <c r="QIU7" s="385"/>
      <c r="QIV7" s="385"/>
      <c r="QIW7" s="385"/>
      <c r="QIX7" s="385"/>
      <c r="QIY7" s="385"/>
      <c r="QIZ7" s="385"/>
      <c r="QJA7" s="385"/>
      <c r="QJB7" s="385"/>
      <c r="QJC7" s="385"/>
      <c r="QJD7" s="385"/>
      <c r="QJE7" s="385"/>
      <c r="QJF7" s="385"/>
      <c r="QJG7" s="385"/>
      <c r="QJH7" s="385"/>
      <c r="QJI7" s="385"/>
      <c r="QJJ7" s="385"/>
      <c r="QJK7" s="385"/>
      <c r="QJL7" s="385"/>
      <c r="QJM7" s="385"/>
      <c r="QJN7" s="385"/>
      <c r="QJO7" s="385"/>
      <c r="QJP7" s="385"/>
      <c r="QJQ7" s="385"/>
      <c r="QJR7" s="385"/>
      <c r="QJS7" s="385"/>
      <c r="QJT7" s="385"/>
      <c r="QJU7" s="385"/>
      <c r="QJV7" s="385"/>
      <c r="QJW7" s="385"/>
      <c r="QJX7" s="385"/>
      <c r="QJY7" s="385"/>
      <c r="QJZ7" s="385"/>
      <c r="QKA7" s="385"/>
      <c r="QKB7" s="385"/>
      <c r="QKC7" s="385"/>
      <c r="QKD7" s="385"/>
      <c r="QKE7" s="385"/>
      <c r="QKF7" s="385"/>
      <c r="QKG7" s="385"/>
      <c r="QKH7" s="385"/>
      <c r="QKI7" s="385"/>
      <c r="QKJ7" s="385"/>
      <c r="QKK7" s="385"/>
      <c r="QKL7" s="385"/>
      <c r="QKM7" s="385"/>
      <c r="QKN7" s="385"/>
      <c r="QKO7" s="385"/>
      <c r="QKP7" s="385"/>
      <c r="QKQ7" s="385"/>
      <c r="QKR7" s="385"/>
      <c r="QKS7" s="385"/>
      <c r="QKT7" s="385"/>
      <c r="QKU7" s="385"/>
      <c r="QKV7" s="385"/>
      <c r="QKW7" s="385"/>
      <c r="QKX7" s="385"/>
      <c r="QKY7" s="385"/>
      <c r="QKZ7" s="385"/>
      <c r="QLA7" s="385"/>
      <c r="QLB7" s="385"/>
      <c r="QLC7" s="385"/>
      <c r="QLD7" s="385"/>
      <c r="QLE7" s="385"/>
      <c r="QLF7" s="385"/>
      <c r="QLG7" s="385"/>
      <c r="QLH7" s="385"/>
      <c r="QLI7" s="385"/>
      <c r="QLJ7" s="385"/>
      <c r="QLK7" s="385"/>
      <c r="QLL7" s="385"/>
      <c r="QLM7" s="385"/>
      <c r="QLN7" s="385"/>
      <c r="QLO7" s="385"/>
      <c r="QLP7" s="385"/>
      <c r="QLQ7" s="385"/>
      <c r="QLR7" s="385"/>
      <c r="QLS7" s="385"/>
      <c r="QLT7" s="385"/>
      <c r="QLU7" s="385"/>
      <c r="QLV7" s="385"/>
      <c r="QLW7" s="385"/>
      <c r="QLX7" s="385"/>
      <c r="QLY7" s="385"/>
      <c r="QLZ7" s="385"/>
      <c r="QMA7" s="385"/>
      <c r="QMB7" s="385"/>
      <c r="QMC7" s="385"/>
      <c r="QMD7" s="385"/>
      <c r="QME7" s="385"/>
      <c r="QMF7" s="385"/>
      <c r="QMG7" s="385"/>
      <c r="QMH7" s="385"/>
      <c r="QMI7" s="385"/>
      <c r="QMJ7" s="385"/>
      <c r="QMK7" s="385"/>
      <c r="QML7" s="385"/>
      <c r="QMM7" s="385"/>
      <c r="QMN7" s="385"/>
      <c r="QMO7" s="385"/>
      <c r="QMP7" s="385"/>
      <c r="QMQ7" s="385"/>
      <c r="QMR7" s="385"/>
      <c r="QMS7" s="385"/>
      <c r="QMT7" s="385"/>
      <c r="QMU7" s="385"/>
      <c r="QMV7" s="385"/>
      <c r="QMW7" s="385"/>
      <c r="QMX7" s="385"/>
      <c r="QMY7" s="385"/>
      <c r="QMZ7" s="385"/>
      <c r="QNA7" s="385"/>
      <c r="QNB7" s="385"/>
      <c r="QNC7" s="385"/>
      <c r="QND7" s="385"/>
      <c r="QNE7" s="385"/>
      <c r="QNF7" s="385"/>
      <c r="QNG7" s="385"/>
      <c r="QNH7" s="385"/>
      <c r="QNI7" s="385"/>
      <c r="QNJ7" s="385"/>
      <c r="QNK7" s="385"/>
      <c r="QNL7" s="385"/>
      <c r="QNM7" s="385"/>
      <c r="QNN7" s="385"/>
      <c r="QNO7" s="385"/>
      <c r="QNP7" s="385"/>
      <c r="QNQ7" s="385"/>
      <c r="QNR7" s="385"/>
      <c r="QNS7" s="385"/>
      <c r="QNT7" s="385"/>
      <c r="QNU7" s="385"/>
      <c r="QNV7" s="385"/>
      <c r="QNW7" s="385"/>
      <c r="QNX7" s="385"/>
      <c r="QNY7" s="385"/>
      <c r="QNZ7" s="385"/>
      <c r="QOA7" s="385"/>
      <c r="QOB7" s="385"/>
      <c r="QOC7" s="385"/>
      <c r="QOD7" s="385"/>
      <c r="QOE7" s="385"/>
      <c r="QOF7" s="385"/>
      <c r="QOG7" s="385"/>
      <c r="QOH7" s="385"/>
      <c r="QOI7" s="385"/>
      <c r="QOJ7" s="385"/>
      <c r="QOK7" s="385"/>
      <c r="QOL7" s="385"/>
      <c r="QOM7" s="385"/>
      <c r="QON7" s="385"/>
      <c r="QOO7" s="385"/>
      <c r="QOP7" s="385"/>
      <c r="QOQ7" s="385"/>
      <c r="QOR7" s="385"/>
      <c r="QOS7" s="385"/>
      <c r="QOT7" s="385"/>
      <c r="QOU7" s="385"/>
      <c r="QOV7" s="385"/>
      <c r="QOW7" s="385"/>
      <c r="QOX7" s="385"/>
      <c r="QOY7" s="385"/>
      <c r="QOZ7" s="385"/>
      <c r="QPA7" s="385"/>
      <c r="QPB7" s="385"/>
      <c r="QPC7" s="385"/>
      <c r="QPD7" s="385"/>
      <c r="QPE7" s="385"/>
      <c r="QPF7" s="385"/>
      <c r="QPG7" s="385"/>
      <c r="QPH7" s="385"/>
      <c r="QPI7" s="385"/>
      <c r="QPJ7" s="385"/>
      <c r="QPK7" s="385"/>
      <c r="QPL7" s="385"/>
      <c r="QPM7" s="385"/>
      <c r="QPN7" s="385"/>
      <c r="QPO7" s="385"/>
      <c r="QPP7" s="385"/>
      <c r="QPQ7" s="385"/>
      <c r="QPR7" s="385"/>
      <c r="QPS7" s="385"/>
      <c r="QPT7" s="385"/>
      <c r="QPU7" s="385"/>
      <c r="QPV7" s="385"/>
      <c r="QPW7" s="385"/>
      <c r="QPX7" s="385"/>
      <c r="QPY7" s="385"/>
      <c r="QPZ7" s="385"/>
      <c r="QQA7" s="385"/>
      <c r="QQB7" s="385"/>
      <c r="QQC7" s="385"/>
      <c r="QQD7" s="385"/>
      <c r="QQE7" s="385"/>
      <c r="QQF7" s="385"/>
      <c r="QQG7" s="385"/>
      <c r="QQH7" s="385"/>
      <c r="QQI7" s="385"/>
      <c r="QQJ7" s="385"/>
      <c r="QQK7" s="385"/>
      <c r="QQL7" s="385"/>
      <c r="QQM7" s="385"/>
      <c r="QQN7" s="385"/>
      <c r="QQO7" s="385"/>
      <c r="QQP7" s="385"/>
      <c r="QQQ7" s="385"/>
      <c r="QQR7" s="385"/>
      <c r="QQS7" s="385"/>
      <c r="QQT7" s="385"/>
      <c r="QQU7" s="385"/>
      <c r="QQV7" s="385"/>
      <c r="QQW7" s="385"/>
      <c r="QQX7" s="385"/>
      <c r="QQY7" s="385"/>
      <c r="QQZ7" s="385"/>
      <c r="QRA7" s="385"/>
      <c r="QRB7" s="385"/>
      <c r="QRC7" s="385"/>
      <c r="QRD7" s="385"/>
      <c r="QRE7" s="385"/>
      <c r="QRF7" s="385"/>
      <c r="QRG7" s="385"/>
      <c r="QRH7" s="385"/>
      <c r="QRI7" s="385"/>
      <c r="QRJ7" s="385"/>
      <c r="QRK7" s="385"/>
      <c r="QRL7" s="385"/>
      <c r="QRM7" s="385"/>
      <c r="QRN7" s="385"/>
      <c r="QRO7" s="385"/>
      <c r="QRP7" s="385"/>
      <c r="QRQ7" s="385"/>
      <c r="QRR7" s="385"/>
      <c r="QRS7" s="385"/>
      <c r="QRT7" s="385"/>
      <c r="QRU7" s="385"/>
      <c r="QRV7" s="385"/>
      <c r="QRW7" s="385"/>
      <c r="QRX7" s="385"/>
      <c r="QRY7" s="385"/>
      <c r="QRZ7" s="385"/>
      <c r="QSA7" s="385"/>
      <c r="QSB7" s="385"/>
      <c r="QSC7" s="385"/>
      <c r="QSD7" s="385"/>
      <c r="QSE7" s="385"/>
      <c r="QSF7" s="385"/>
      <c r="QSG7" s="385"/>
      <c r="QSH7" s="385"/>
      <c r="QSI7" s="385"/>
      <c r="QSJ7" s="385"/>
      <c r="QSK7" s="385"/>
      <c r="QSL7" s="385"/>
      <c r="QSM7" s="385"/>
      <c r="QSN7" s="385"/>
      <c r="QSO7" s="385"/>
      <c r="QSP7" s="385"/>
      <c r="QSQ7" s="385"/>
      <c r="QSR7" s="385"/>
      <c r="QSS7" s="385"/>
      <c r="QST7" s="385"/>
      <c r="QSU7" s="385"/>
      <c r="QSV7" s="385"/>
      <c r="QSW7" s="385"/>
      <c r="QSX7" s="385"/>
      <c r="QSY7" s="385"/>
      <c r="QSZ7" s="385"/>
      <c r="QTA7" s="385"/>
      <c r="QTB7" s="385"/>
      <c r="QTC7" s="385"/>
      <c r="QTD7" s="385"/>
      <c r="QTE7" s="385"/>
      <c r="QTF7" s="385"/>
      <c r="QTG7" s="385"/>
      <c r="QTH7" s="385"/>
      <c r="QTI7" s="385"/>
      <c r="QTJ7" s="385"/>
      <c r="QTK7" s="385"/>
      <c r="QTL7" s="385"/>
      <c r="QTM7" s="385"/>
      <c r="QTN7" s="385"/>
      <c r="QTO7" s="385"/>
      <c r="QTP7" s="385"/>
      <c r="QTQ7" s="385"/>
      <c r="QTR7" s="385"/>
      <c r="QTS7" s="385"/>
      <c r="QTT7" s="385"/>
      <c r="QTU7" s="385"/>
      <c r="QTV7" s="385"/>
      <c r="QTW7" s="385"/>
      <c r="QTX7" s="385"/>
      <c r="QTY7" s="385"/>
      <c r="QTZ7" s="385"/>
      <c r="QUA7" s="385"/>
      <c r="QUB7" s="385"/>
      <c r="QUC7" s="385"/>
      <c r="QUD7" s="385"/>
      <c r="QUE7" s="385"/>
      <c r="QUF7" s="385"/>
      <c r="QUG7" s="385"/>
      <c r="QUH7" s="385"/>
      <c r="QUI7" s="385"/>
      <c r="QUJ7" s="385"/>
      <c r="QUK7" s="385"/>
      <c r="QUL7" s="385"/>
      <c r="QUM7" s="385"/>
      <c r="QUN7" s="385"/>
      <c r="QUO7" s="385"/>
      <c r="QUP7" s="385"/>
      <c r="QUQ7" s="385"/>
      <c r="QUR7" s="385"/>
      <c r="QUS7" s="385"/>
      <c r="QUT7" s="385"/>
      <c r="QUU7" s="385"/>
      <c r="QUV7" s="385"/>
      <c r="QUW7" s="385"/>
      <c r="QUX7" s="385"/>
      <c r="QUY7" s="385"/>
      <c r="QUZ7" s="385"/>
      <c r="QVA7" s="385"/>
      <c r="QVB7" s="385"/>
      <c r="QVC7" s="385"/>
      <c r="QVD7" s="385"/>
      <c r="QVE7" s="385"/>
      <c r="QVF7" s="385"/>
      <c r="QVG7" s="385"/>
      <c r="QVH7" s="385"/>
      <c r="QVI7" s="385"/>
      <c r="QVJ7" s="385"/>
      <c r="QVK7" s="385"/>
      <c r="QVL7" s="385"/>
      <c r="QVM7" s="385"/>
      <c r="QVN7" s="385"/>
      <c r="QVO7" s="385"/>
      <c r="QVP7" s="385"/>
      <c r="QVQ7" s="385"/>
      <c r="QVR7" s="385"/>
      <c r="QVS7" s="385"/>
      <c r="QVT7" s="385"/>
      <c r="QVU7" s="385"/>
      <c r="QVV7" s="385"/>
      <c r="QVW7" s="385"/>
      <c r="QVX7" s="385"/>
      <c r="QVY7" s="385"/>
      <c r="QVZ7" s="385"/>
      <c r="QWA7" s="385"/>
      <c r="QWB7" s="385"/>
      <c r="QWC7" s="385"/>
      <c r="QWD7" s="385"/>
      <c r="QWE7" s="385"/>
      <c r="QWF7" s="385"/>
      <c r="QWG7" s="385"/>
      <c r="QWH7" s="385"/>
      <c r="QWI7" s="385"/>
      <c r="QWJ7" s="385"/>
      <c r="QWK7" s="385"/>
      <c r="QWL7" s="385"/>
      <c r="QWM7" s="385"/>
      <c r="QWN7" s="385"/>
      <c r="QWO7" s="385"/>
      <c r="QWP7" s="385"/>
      <c r="QWQ7" s="385"/>
      <c r="QWR7" s="385"/>
      <c r="QWS7" s="385"/>
      <c r="QWT7" s="385"/>
      <c r="QWU7" s="385"/>
      <c r="QWV7" s="385"/>
      <c r="QWW7" s="385"/>
      <c r="QWX7" s="385"/>
      <c r="QWY7" s="385"/>
      <c r="QWZ7" s="385"/>
      <c r="QXA7" s="385"/>
      <c r="QXB7" s="385"/>
      <c r="QXC7" s="385"/>
      <c r="QXD7" s="385"/>
      <c r="QXE7" s="385"/>
      <c r="QXF7" s="385"/>
      <c r="QXG7" s="385"/>
      <c r="QXH7" s="385"/>
      <c r="QXI7" s="385"/>
      <c r="QXJ7" s="385"/>
      <c r="QXK7" s="385"/>
      <c r="QXL7" s="385"/>
      <c r="QXM7" s="385"/>
      <c r="QXN7" s="385"/>
      <c r="QXO7" s="385"/>
      <c r="QXP7" s="385"/>
      <c r="QXQ7" s="385"/>
      <c r="QXR7" s="385"/>
      <c r="QXS7" s="385"/>
      <c r="QXT7" s="385"/>
      <c r="QXU7" s="385"/>
      <c r="QXV7" s="385"/>
      <c r="QXW7" s="385"/>
      <c r="QXX7" s="385"/>
      <c r="QXY7" s="385"/>
      <c r="QXZ7" s="385"/>
      <c r="QYA7" s="385"/>
      <c r="QYB7" s="385"/>
      <c r="QYC7" s="385"/>
      <c r="QYD7" s="385"/>
      <c r="QYE7" s="385"/>
      <c r="QYF7" s="385"/>
      <c r="QYG7" s="385"/>
      <c r="QYH7" s="385"/>
      <c r="QYI7" s="385"/>
      <c r="QYJ7" s="385"/>
      <c r="QYK7" s="385"/>
      <c r="QYL7" s="385"/>
      <c r="QYM7" s="385"/>
      <c r="QYN7" s="385"/>
      <c r="QYO7" s="385"/>
      <c r="QYP7" s="385"/>
      <c r="QYQ7" s="385"/>
      <c r="QYR7" s="385"/>
      <c r="QYS7" s="385"/>
      <c r="QYT7" s="385"/>
      <c r="QYU7" s="385"/>
      <c r="QYV7" s="385"/>
      <c r="QYW7" s="385"/>
      <c r="QYX7" s="385"/>
      <c r="QYY7" s="385"/>
      <c r="QYZ7" s="385"/>
      <c r="QZA7" s="385"/>
      <c r="QZB7" s="385"/>
      <c r="QZC7" s="385"/>
      <c r="QZD7" s="385"/>
      <c r="QZE7" s="385"/>
      <c r="QZF7" s="385"/>
      <c r="QZG7" s="385"/>
      <c r="QZH7" s="385"/>
      <c r="QZI7" s="385"/>
      <c r="QZJ7" s="385"/>
      <c r="QZK7" s="385"/>
      <c r="QZL7" s="385"/>
      <c r="QZM7" s="385"/>
      <c r="QZN7" s="385"/>
      <c r="QZO7" s="385"/>
      <c r="QZP7" s="385"/>
      <c r="QZQ7" s="385"/>
      <c r="QZR7" s="385"/>
      <c r="QZS7" s="385"/>
      <c r="QZT7" s="385"/>
      <c r="QZU7" s="385"/>
      <c r="QZV7" s="385"/>
      <c r="QZW7" s="385"/>
      <c r="QZX7" s="385"/>
      <c r="QZY7" s="385"/>
      <c r="QZZ7" s="385"/>
      <c r="RAA7" s="385"/>
      <c r="RAB7" s="385"/>
      <c r="RAC7" s="385"/>
      <c r="RAD7" s="385"/>
      <c r="RAE7" s="385"/>
      <c r="RAF7" s="385"/>
      <c r="RAG7" s="385"/>
      <c r="RAH7" s="385"/>
      <c r="RAI7" s="385"/>
      <c r="RAJ7" s="385"/>
      <c r="RAK7" s="385"/>
      <c r="RAL7" s="385"/>
      <c r="RAM7" s="385"/>
      <c r="RAN7" s="385"/>
      <c r="RAO7" s="385"/>
      <c r="RAP7" s="385"/>
      <c r="RAQ7" s="385"/>
      <c r="RAR7" s="385"/>
      <c r="RAS7" s="385"/>
      <c r="RAT7" s="385"/>
      <c r="RAU7" s="385"/>
      <c r="RAV7" s="385"/>
      <c r="RAW7" s="385"/>
      <c r="RAX7" s="385"/>
      <c r="RAY7" s="385"/>
      <c r="RAZ7" s="385"/>
      <c r="RBA7" s="385"/>
      <c r="RBB7" s="385"/>
      <c r="RBC7" s="385"/>
      <c r="RBD7" s="385"/>
      <c r="RBE7" s="385"/>
      <c r="RBF7" s="385"/>
      <c r="RBG7" s="385"/>
      <c r="RBH7" s="385"/>
      <c r="RBI7" s="385"/>
      <c r="RBJ7" s="385"/>
      <c r="RBK7" s="385"/>
      <c r="RBL7" s="385"/>
      <c r="RBM7" s="385"/>
      <c r="RBN7" s="385"/>
      <c r="RBO7" s="385"/>
      <c r="RBP7" s="385"/>
      <c r="RBQ7" s="385"/>
      <c r="RBR7" s="385"/>
      <c r="RBS7" s="385"/>
      <c r="RBT7" s="385"/>
      <c r="RBU7" s="385"/>
      <c r="RBV7" s="385"/>
      <c r="RBW7" s="385"/>
      <c r="RBX7" s="385"/>
      <c r="RBY7" s="385"/>
      <c r="RBZ7" s="385"/>
      <c r="RCA7" s="385"/>
      <c r="RCB7" s="385"/>
      <c r="RCC7" s="385"/>
      <c r="RCD7" s="385"/>
      <c r="RCE7" s="385"/>
      <c r="RCF7" s="385"/>
      <c r="RCG7" s="385"/>
      <c r="RCH7" s="385"/>
      <c r="RCI7" s="385"/>
      <c r="RCJ7" s="385"/>
      <c r="RCK7" s="385"/>
      <c r="RCL7" s="385"/>
      <c r="RCM7" s="385"/>
      <c r="RCN7" s="385"/>
      <c r="RCO7" s="385"/>
      <c r="RCP7" s="385"/>
      <c r="RCQ7" s="385"/>
      <c r="RCR7" s="385"/>
      <c r="RCS7" s="385"/>
      <c r="RCT7" s="385"/>
      <c r="RCU7" s="385"/>
      <c r="RCV7" s="385"/>
      <c r="RCW7" s="385"/>
      <c r="RCX7" s="385"/>
      <c r="RCY7" s="385"/>
      <c r="RCZ7" s="385"/>
      <c r="RDA7" s="385"/>
      <c r="RDB7" s="385"/>
      <c r="RDC7" s="385"/>
      <c r="RDD7" s="385"/>
      <c r="RDE7" s="385"/>
      <c r="RDF7" s="385"/>
      <c r="RDG7" s="385"/>
      <c r="RDH7" s="385"/>
      <c r="RDI7" s="385"/>
      <c r="RDJ7" s="385"/>
      <c r="RDK7" s="385"/>
      <c r="RDL7" s="385"/>
      <c r="RDM7" s="385"/>
      <c r="RDN7" s="385"/>
      <c r="RDO7" s="385"/>
      <c r="RDP7" s="385"/>
      <c r="RDQ7" s="385"/>
      <c r="RDR7" s="385"/>
      <c r="RDS7" s="385"/>
      <c r="RDT7" s="385"/>
      <c r="RDU7" s="385"/>
      <c r="RDV7" s="385"/>
      <c r="RDW7" s="385"/>
      <c r="RDX7" s="385"/>
      <c r="RDY7" s="385"/>
      <c r="RDZ7" s="385"/>
      <c r="REA7" s="385"/>
      <c r="REB7" s="385"/>
      <c r="REC7" s="385"/>
      <c r="RED7" s="385"/>
      <c r="REE7" s="385"/>
      <c r="REF7" s="385"/>
      <c r="REG7" s="385"/>
      <c r="REH7" s="385"/>
      <c r="REI7" s="385"/>
      <c r="REJ7" s="385"/>
      <c r="REK7" s="385"/>
      <c r="REL7" s="385"/>
      <c r="REM7" s="385"/>
      <c r="REN7" s="385"/>
      <c r="REO7" s="385"/>
      <c r="REP7" s="385"/>
      <c r="REQ7" s="385"/>
      <c r="RER7" s="385"/>
      <c r="RES7" s="385"/>
      <c r="RET7" s="385"/>
      <c r="REU7" s="385"/>
      <c r="REV7" s="385"/>
      <c r="REW7" s="385"/>
      <c r="REX7" s="385"/>
      <c r="REY7" s="385"/>
      <c r="REZ7" s="385"/>
      <c r="RFA7" s="385"/>
      <c r="RFB7" s="385"/>
      <c r="RFC7" s="385"/>
      <c r="RFD7" s="385"/>
      <c r="RFE7" s="385"/>
      <c r="RFF7" s="385"/>
      <c r="RFG7" s="385"/>
      <c r="RFH7" s="385"/>
      <c r="RFI7" s="385"/>
      <c r="RFJ7" s="385"/>
      <c r="RFK7" s="385"/>
      <c r="RFL7" s="385"/>
      <c r="RFM7" s="385"/>
      <c r="RFN7" s="385"/>
      <c r="RFO7" s="385"/>
      <c r="RFP7" s="385"/>
      <c r="RFQ7" s="385"/>
      <c r="RFR7" s="385"/>
      <c r="RFS7" s="385"/>
      <c r="RFT7" s="385"/>
      <c r="RFU7" s="385"/>
      <c r="RFV7" s="385"/>
      <c r="RFW7" s="385"/>
      <c r="RFX7" s="385"/>
      <c r="RFY7" s="385"/>
      <c r="RFZ7" s="385"/>
      <c r="RGA7" s="385"/>
      <c r="RGB7" s="385"/>
      <c r="RGC7" s="385"/>
      <c r="RGD7" s="385"/>
      <c r="RGE7" s="385"/>
      <c r="RGF7" s="385"/>
      <c r="RGG7" s="385"/>
      <c r="RGH7" s="385"/>
      <c r="RGI7" s="385"/>
      <c r="RGJ7" s="385"/>
      <c r="RGK7" s="385"/>
      <c r="RGL7" s="385"/>
      <c r="RGM7" s="385"/>
      <c r="RGN7" s="385"/>
      <c r="RGO7" s="385"/>
      <c r="RGP7" s="385"/>
      <c r="RGQ7" s="385"/>
      <c r="RGR7" s="385"/>
      <c r="RGS7" s="385"/>
      <c r="RGT7" s="385"/>
      <c r="RGU7" s="385"/>
      <c r="RGV7" s="385"/>
      <c r="RGW7" s="385"/>
      <c r="RGX7" s="385"/>
      <c r="RGY7" s="385"/>
      <c r="RGZ7" s="385"/>
      <c r="RHA7" s="385"/>
      <c r="RHB7" s="385"/>
      <c r="RHC7" s="385"/>
      <c r="RHD7" s="385"/>
      <c r="RHE7" s="385"/>
      <c r="RHF7" s="385"/>
      <c r="RHG7" s="385"/>
      <c r="RHH7" s="385"/>
      <c r="RHI7" s="385"/>
      <c r="RHJ7" s="385"/>
      <c r="RHK7" s="385"/>
      <c r="RHL7" s="385"/>
      <c r="RHM7" s="385"/>
      <c r="RHN7" s="385"/>
      <c r="RHO7" s="385"/>
      <c r="RHP7" s="385"/>
      <c r="RHQ7" s="385"/>
      <c r="RHR7" s="385"/>
      <c r="RHS7" s="385"/>
      <c r="RHT7" s="385"/>
      <c r="RHU7" s="385"/>
      <c r="RHV7" s="385"/>
      <c r="RHW7" s="385"/>
      <c r="RHX7" s="385"/>
      <c r="RHY7" s="385"/>
      <c r="RHZ7" s="385"/>
      <c r="RIA7" s="385"/>
      <c r="RIB7" s="385"/>
      <c r="RIC7" s="385"/>
      <c r="RID7" s="385"/>
      <c r="RIE7" s="385"/>
      <c r="RIF7" s="385"/>
      <c r="RIG7" s="385"/>
      <c r="RIH7" s="385"/>
      <c r="RII7" s="385"/>
      <c r="RIJ7" s="385"/>
      <c r="RIK7" s="385"/>
      <c r="RIL7" s="385"/>
      <c r="RIM7" s="385"/>
      <c r="RIN7" s="385"/>
      <c r="RIO7" s="385"/>
      <c r="RIP7" s="385"/>
      <c r="RIQ7" s="385"/>
      <c r="RIR7" s="385"/>
      <c r="RIS7" s="385"/>
      <c r="RIT7" s="385"/>
      <c r="RIU7" s="385"/>
      <c r="RIV7" s="385"/>
      <c r="RIW7" s="385"/>
      <c r="RIX7" s="385"/>
      <c r="RIY7" s="385"/>
      <c r="RIZ7" s="385"/>
      <c r="RJA7" s="385"/>
      <c r="RJB7" s="385"/>
      <c r="RJC7" s="385"/>
      <c r="RJD7" s="385"/>
      <c r="RJE7" s="385"/>
      <c r="RJF7" s="385"/>
      <c r="RJG7" s="385"/>
      <c r="RJH7" s="385"/>
      <c r="RJI7" s="385"/>
      <c r="RJJ7" s="385"/>
      <c r="RJK7" s="385"/>
      <c r="RJL7" s="385"/>
      <c r="RJM7" s="385"/>
      <c r="RJN7" s="385"/>
      <c r="RJO7" s="385"/>
      <c r="RJP7" s="385"/>
      <c r="RJQ7" s="385"/>
      <c r="RJR7" s="385"/>
      <c r="RJS7" s="385"/>
      <c r="RJT7" s="385"/>
      <c r="RJU7" s="385"/>
      <c r="RJV7" s="385"/>
      <c r="RJW7" s="385"/>
      <c r="RJX7" s="385"/>
      <c r="RJY7" s="385"/>
      <c r="RJZ7" s="385"/>
      <c r="RKA7" s="385"/>
      <c r="RKB7" s="385"/>
      <c r="RKC7" s="385"/>
      <c r="RKD7" s="385"/>
      <c r="RKE7" s="385"/>
      <c r="RKF7" s="385"/>
      <c r="RKG7" s="385"/>
      <c r="RKH7" s="385"/>
      <c r="RKI7" s="385"/>
      <c r="RKJ7" s="385"/>
      <c r="RKK7" s="385"/>
      <c r="RKL7" s="385"/>
      <c r="RKM7" s="385"/>
      <c r="RKN7" s="385"/>
      <c r="RKO7" s="385"/>
      <c r="RKP7" s="385"/>
      <c r="RKQ7" s="385"/>
      <c r="RKR7" s="385"/>
      <c r="RKS7" s="385"/>
      <c r="RKT7" s="385"/>
      <c r="RKU7" s="385"/>
      <c r="RKV7" s="385"/>
      <c r="RKW7" s="385"/>
      <c r="RKX7" s="385"/>
      <c r="RKY7" s="385"/>
      <c r="RKZ7" s="385"/>
      <c r="RLA7" s="385"/>
      <c r="RLB7" s="385"/>
      <c r="RLC7" s="385"/>
      <c r="RLD7" s="385"/>
      <c r="RLE7" s="385"/>
      <c r="RLF7" s="385"/>
      <c r="RLG7" s="385"/>
      <c r="RLH7" s="385"/>
      <c r="RLI7" s="385"/>
      <c r="RLJ7" s="385"/>
      <c r="RLK7" s="385"/>
      <c r="RLL7" s="385"/>
      <c r="RLM7" s="385"/>
      <c r="RLN7" s="385"/>
      <c r="RLO7" s="385"/>
      <c r="RLP7" s="385"/>
      <c r="RLQ7" s="385"/>
      <c r="RLR7" s="385"/>
      <c r="RLS7" s="385"/>
      <c r="RLT7" s="385"/>
      <c r="RLU7" s="385"/>
      <c r="RLV7" s="385"/>
      <c r="RLW7" s="385"/>
      <c r="RLX7" s="385"/>
      <c r="RLY7" s="385"/>
      <c r="RLZ7" s="385"/>
      <c r="RMA7" s="385"/>
      <c r="RMB7" s="385"/>
      <c r="RMC7" s="385"/>
      <c r="RMD7" s="385"/>
      <c r="RME7" s="385"/>
      <c r="RMF7" s="385"/>
      <c r="RMG7" s="385"/>
      <c r="RMH7" s="385"/>
      <c r="RMI7" s="385"/>
      <c r="RMJ7" s="385"/>
      <c r="RMK7" s="385"/>
      <c r="RML7" s="385"/>
      <c r="RMM7" s="385"/>
      <c r="RMN7" s="385"/>
      <c r="RMO7" s="385"/>
      <c r="RMP7" s="385"/>
      <c r="RMQ7" s="385"/>
      <c r="RMR7" s="385"/>
      <c r="RMS7" s="385"/>
      <c r="RMT7" s="385"/>
      <c r="RMU7" s="385"/>
      <c r="RMV7" s="385"/>
      <c r="RMW7" s="385"/>
      <c r="RMX7" s="385"/>
      <c r="RMY7" s="385"/>
      <c r="RMZ7" s="385"/>
      <c r="RNA7" s="385"/>
      <c r="RNB7" s="385"/>
      <c r="RNC7" s="385"/>
      <c r="RND7" s="385"/>
      <c r="RNE7" s="385"/>
      <c r="RNF7" s="385"/>
      <c r="RNG7" s="385"/>
      <c r="RNH7" s="385"/>
      <c r="RNI7" s="385"/>
      <c r="RNJ7" s="385"/>
      <c r="RNK7" s="385"/>
      <c r="RNL7" s="385"/>
      <c r="RNM7" s="385"/>
      <c r="RNN7" s="385"/>
      <c r="RNO7" s="385"/>
      <c r="RNP7" s="385"/>
      <c r="RNQ7" s="385"/>
      <c r="RNR7" s="385"/>
      <c r="RNS7" s="385"/>
      <c r="RNT7" s="385"/>
      <c r="RNU7" s="385"/>
      <c r="RNV7" s="385"/>
      <c r="RNW7" s="385"/>
      <c r="RNX7" s="385"/>
      <c r="RNY7" s="385"/>
      <c r="RNZ7" s="385"/>
      <c r="ROA7" s="385"/>
      <c r="ROB7" s="385"/>
      <c r="ROC7" s="385"/>
      <c r="ROD7" s="385"/>
      <c r="ROE7" s="385"/>
      <c r="ROF7" s="385"/>
      <c r="ROG7" s="385"/>
      <c r="ROH7" s="385"/>
      <c r="ROI7" s="385"/>
      <c r="ROJ7" s="385"/>
      <c r="ROK7" s="385"/>
      <c r="ROL7" s="385"/>
      <c r="ROM7" s="385"/>
      <c r="RON7" s="385"/>
      <c r="ROO7" s="385"/>
      <c r="ROP7" s="385"/>
      <c r="ROQ7" s="385"/>
      <c r="ROR7" s="385"/>
      <c r="ROS7" s="385"/>
      <c r="ROT7" s="385"/>
      <c r="ROU7" s="385"/>
      <c r="ROV7" s="385"/>
      <c r="ROW7" s="385"/>
      <c r="ROX7" s="385"/>
      <c r="ROY7" s="385"/>
      <c r="ROZ7" s="385"/>
      <c r="RPA7" s="385"/>
      <c r="RPB7" s="385"/>
      <c r="RPC7" s="385"/>
      <c r="RPD7" s="385"/>
      <c r="RPE7" s="385"/>
      <c r="RPF7" s="385"/>
      <c r="RPG7" s="385"/>
      <c r="RPH7" s="385"/>
      <c r="RPI7" s="385"/>
      <c r="RPJ7" s="385"/>
      <c r="RPK7" s="385"/>
      <c r="RPL7" s="385"/>
      <c r="RPM7" s="385"/>
      <c r="RPN7" s="385"/>
      <c r="RPO7" s="385"/>
      <c r="RPP7" s="385"/>
      <c r="RPQ7" s="385"/>
      <c r="RPR7" s="385"/>
      <c r="RPS7" s="385"/>
      <c r="RPT7" s="385"/>
      <c r="RPU7" s="385"/>
      <c r="RPV7" s="385"/>
      <c r="RPW7" s="385"/>
      <c r="RPX7" s="385"/>
      <c r="RPY7" s="385"/>
      <c r="RPZ7" s="385"/>
      <c r="RQA7" s="385"/>
      <c r="RQB7" s="385"/>
      <c r="RQC7" s="385"/>
      <c r="RQD7" s="385"/>
      <c r="RQE7" s="385"/>
      <c r="RQF7" s="385"/>
      <c r="RQG7" s="385"/>
      <c r="RQH7" s="385"/>
      <c r="RQI7" s="385"/>
      <c r="RQJ7" s="385"/>
      <c r="RQK7" s="385"/>
      <c r="RQL7" s="385"/>
      <c r="RQM7" s="385"/>
      <c r="RQN7" s="385"/>
      <c r="RQO7" s="385"/>
      <c r="RQP7" s="385"/>
      <c r="RQQ7" s="385"/>
      <c r="RQR7" s="385"/>
      <c r="RQS7" s="385"/>
      <c r="RQT7" s="385"/>
      <c r="RQU7" s="385"/>
      <c r="RQV7" s="385"/>
      <c r="RQW7" s="385"/>
      <c r="RQX7" s="385"/>
      <c r="RQY7" s="385"/>
      <c r="RQZ7" s="385"/>
      <c r="RRA7" s="385"/>
      <c r="RRB7" s="385"/>
      <c r="RRC7" s="385"/>
      <c r="RRD7" s="385"/>
      <c r="RRE7" s="385"/>
      <c r="RRF7" s="385"/>
      <c r="RRG7" s="385"/>
      <c r="RRH7" s="385"/>
      <c r="RRI7" s="385"/>
      <c r="RRJ7" s="385"/>
      <c r="RRK7" s="385"/>
      <c r="RRL7" s="385"/>
      <c r="RRM7" s="385"/>
      <c r="RRN7" s="385"/>
      <c r="RRO7" s="385"/>
      <c r="RRP7" s="385"/>
      <c r="RRQ7" s="385"/>
      <c r="RRR7" s="385"/>
      <c r="RRS7" s="385"/>
      <c r="RRT7" s="385"/>
      <c r="RRU7" s="385"/>
      <c r="RRV7" s="385"/>
      <c r="RRW7" s="385"/>
      <c r="RRX7" s="385"/>
      <c r="RRY7" s="385"/>
      <c r="RRZ7" s="385"/>
      <c r="RSA7" s="385"/>
      <c r="RSB7" s="385"/>
      <c r="RSC7" s="385"/>
      <c r="RSD7" s="385"/>
      <c r="RSE7" s="385"/>
      <c r="RSF7" s="385"/>
      <c r="RSG7" s="385"/>
      <c r="RSH7" s="385"/>
      <c r="RSI7" s="385"/>
      <c r="RSJ7" s="385"/>
      <c r="RSK7" s="385"/>
      <c r="RSL7" s="385"/>
      <c r="RSM7" s="385"/>
      <c r="RSN7" s="385"/>
      <c r="RSO7" s="385"/>
      <c r="RSP7" s="385"/>
      <c r="RSQ7" s="385"/>
      <c r="RSR7" s="385"/>
      <c r="RSS7" s="385"/>
      <c r="RST7" s="385"/>
      <c r="RSU7" s="385"/>
      <c r="RSV7" s="385"/>
      <c r="RSW7" s="385"/>
      <c r="RSX7" s="385"/>
      <c r="RSY7" s="385"/>
      <c r="RSZ7" s="385"/>
      <c r="RTA7" s="385"/>
      <c r="RTB7" s="385"/>
      <c r="RTC7" s="385"/>
      <c r="RTD7" s="385"/>
      <c r="RTE7" s="385"/>
      <c r="RTF7" s="385"/>
      <c r="RTG7" s="385"/>
      <c r="RTH7" s="385"/>
      <c r="RTI7" s="385"/>
      <c r="RTJ7" s="385"/>
      <c r="RTK7" s="385"/>
      <c r="RTL7" s="385"/>
      <c r="RTM7" s="385"/>
      <c r="RTN7" s="385"/>
      <c r="RTO7" s="385"/>
      <c r="RTP7" s="385"/>
      <c r="RTQ7" s="385"/>
      <c r="RTR7" s="385"/>
      <c r="RTS7" s="385"/>
      <c r="RTT7" s="385"/>
      <c r="RTU7" s="385"/>
      <c r="RTV7" s="385"/>
      <c r="RTW7" s="385"/>
      <c r="RTX7" s="385"/>
      <c r="RTY7" s="385"/>
      <c r="RTZ7" s="385"/>
      <c r="RUA7" s="385"/>
      <c r="RUB7" s="385"/>
      <c r="RUC7" s="385"/>
      <c r="RUD7" s="385"/>
      <c r="RUE7" s="385"/>
      <c r="RUF7" s="385"/>
      <c r="RUG7" s="385"/>
      <c r="RUH7" s="385"/>
      <c r="RUI7" s="385"/>
      <c r="RUJ7" s="385"/>
      <c r="RUK7" s="385"/>
      <c r="RUL7" s="385"/>
      <c r="RUM7" s="385"/>
      <c r="RUN7" s="385"/>
      <c r="RUO7" s="385"/>
      <c r="RUP7" s="385"/>
      <c r="RUQ7" s="385"/>
      <c r="RUR7" s="385"/>
      <c r="RUS7" s="385"/>
      <c r="RUT7" s="385"/>
      <c r="RUU7" s="385"/>
      <c r="RUV7" s="385"/>
      <c r="RUW7" s="385"/>
      <c r="RUX7" s="385"/>
      <c r="RUY7" s="385"/>
      <c r="RUZ7" s="385"/>
      <c r="RVA7" s="385"/>
      <c r="RVB7" s="385"/>
      <c r="RVC7" s="385"/>
      <c r="RVD7" s="385"/>
      <c r="RVE7" s="385"/>
      <c r="RVF7" s="385"/>
      <c r="RVG7" s="385"/>
      <c r="RVH7" s="385"/>
      <c r="RVI7" s="385"/>
      <c r="RVJ7" s="385"/>
      <c r="RVK7" s="385"/>
      <c r="RVL7" s="385"/>
      <c r="RVM7" s="385"/>
      <c r="RVN7" s="385"/>
      <c r="RVO7" s="385"/>
      <c r="RVP7" s="385"/>
      <c r="RVQ7" s="385"/>
      <c r="RVR7" s="385"/>
      <c r="RVS7" s="385"/>
      <c r="RVT7" s="385"/>
      <c r="RVU7" s="385"/>
      <c r="RVV7" s="385"/>
      <c r="RVW7" s="385"/>
      <c r="RVX7" s="385"/>
      <c r="RVY7" s="385"/>
      <c r="RVZ7" s="385"/>
      <c r="RWA7" s="385"/>
      <c r="RWB7" s="385"/>
      <c r="RWC7" s="385"/>
      <c r="RWD7" s="385"/>
      <c r="RWE7" s="385"/>
      <c r="RWF7" s="385"/>
      <c r="RWG7" s="385"/>
      <c r="RWH7" s="385"/>
      <c r="RWI7" s="385"/>
      <c r="RWJ7" s="385"/>
      <c r="RWK7" s="385"/>
      <c r="RWL7" s="385"/>
      <c r="RWM7" s="385"/>
      <c r="RWN7" s="385"/>
      <c r="RWO7" s="385"/>
      <c r="RWP7" s="385"/>
      <c r="RWQ7" s="385"/>
      <c r="RWR7" s="385"/>
      <c r="RWS7" s="385"/>
      <c r="RWT7" s="385"/>
      <c r="RWU7" s="385"/>
      <c r="RWV7" s="385"/>
      <c r="RWW7" s="385"/>
      <c r="RWX7" s="385"/>
      <c r="RWY7" s="385"/>
      <c r="RWZ7" s="385"/>
      <c r="RXA7" s="385"/>
      <c r="RXB7" s="385"/>
      <c r="RXC7" s="385"/>
      <c r="RXD7" s="385"/>
      <c r="RXE7" s="385"/>
      <c r="RXF7" s="385"/>
      <c r="RXG7" s="385"/>
      <c r="RXH7" s="385"/>
      <c r="RXI7" s="385"/>
      <c r="RXJ7" s="385"/>
      <c r="RXK7" s="385"/>
      <c r="RXL7" s="385"/>
      <c r="RXM7" s="385"/>
      <c r="RXN7" s="385"/>
      <c r="RXO7" s="385"/>
      <c r="RXP7" s="385"/>
      <c r="RXQ7" s="385"/>
      <c r="RXR7" s="385"/>
      <c r="RXS7" s="385"/>
      <c r="RXT7" s="385"/>
      <c r="RXU7" s="385"/>
      <c r="RXV7" s="385"/>
      <c r="RXW7" s="385"/>
      <c r="RXX7" s="385"/>
      <c r="RXY7" s="385"/>
      <c r="RXZ7" s="385"/>
      <c r="RYA7" s="385"/>
      <c r="RYB7" s="385"/>
      <c r="RYC7" s="385"/>
      <c r="RYD7" s="385"/>
      <c r="RYE7" s="385"/>
      <c r="RYF7" s="385"/>
      <c r="RYG7" s="385"/>
      <c r="RYH7" s="385"/>
      <c r="RYI7" s="385"/>
      <c r="RYJ7" s="385"/>
      <c r="RYK7" s="385"/>
      <c r="RYL7" s="385"/>
      <c r="RYM7" s="385"/>
      <c r="RYN7" s="385"/>
      <c r="RYO7" s="385"/>
      <c r="RYP7" s="385"/>
      <c r="RYQ7" s="385"/>
      <c r="RYR7" s="385"/>
      <c r="RYS7" s="385"/>
      <c r="RYT7" s="385"/>
      <c r="RYU7" s="385"/>
      <c r="RYV7" s="385"/>
      <c r="RYW7" s="385"/>
      <c r="RYX7" s="385"/>
      <c r="RYY7" s="385"/>
      <c r="RYZ7" s="385"/>
      <c r="RZA7" s="385"/>
      <c r="RZB7" s="385"/>
      <c r="RZC7" s="385"/>
      <c r="RZD7" s="385"/>
      <c r="RZE7" s="385"/>
      <c r="RZF7" s="385"/>
      <c r="RZG7" s="385"/>
      <c r="RZH7" s="385"/>
      <c r="RZI7" s="385"/>
      <c r="RZJ7" s="385"/>
      <c r="RZK7" s="385"/>
      <c r="RZL7" s="385"/>
      <c r="RZM7" s="385"/>
      <c r="RZN7" s="385"/>
      <c r="RZO7" s="385"/>
      <c r="RZP7" s="385"/>
      <c r="RZQ7" s="385"/>
      <c r="RZR7" s="385"/>
      <c r="RZS7" s="385"/>
      <c r="RZT7" s="385"/>
      <c r="RZU7" s="385"/>
      <c r="RZV7" s="385"/>
      <c r="RZW7" s="385"/>
      <c r="RZX7" s="385"/>
      <c r="RZY7" s="385"/>
      <c r="RZZ7" s="385"/>
      <c r="SAA7" s="385"/>
      <c r="SAB7" s="385"/>
      <c r="SAC7" s="385"/>
      <c r="SAD7" s="385"/>
      <c r="SAE7" s="385"/>
      <c r="SAF7" s="385"/>
      <c r="SAG7" s="385"/>
      <c r="SAH7" s="385"/>
      <c r="SAI7" s="385"/>
      <c r="SAJ7" s="385"/>
      <c r="SAK7" s="385"/>
      <c r="SAL7" s="385"/>
      <c r="SAM7" s="385"/>
      <c r="SAN7" s="385"/>
      <c r="SAO7" s="385"/>
      <c r="SAP7" s="385"/>
      <c r="SAQ7" s="385"/>
      <c r="SAR7" s="385"/>
      <c r="SAS7" s="385"/>
      <c r="SAT7" s="385"/>
      <c r="SAU7" s="385"/>
      <c r="SAV7" s="385"/>
      <c r="SAW7" s="385"/>
      <c r="SAX7" s="385"/>
      <c r="SAY7" s="385"/>
      <c r="SAZ7" s="385"/>
      <c r="SBA7" s="385"/>
      <c r="SBB7" s="385"/>
      <c r="SBC7" s="385"/>
      <c r="SBD7" s="385"/>
      <c r="SBE7" s="385"/>
      <c r="SBF7" s="385"/>
      <c r="SBG7" s="385"/>
      <c r="SBH7" s="385"/>
      <c r="SBI7" s="385"/>
      <c r="SBJ7" s="385"/>
      <c r="SBK7" s="385"/>
      <c r="SBL7" s="385"/>
      <c r="SBM7" s="385"/>
      <c r="SBN7" s="385"/>
      <c r="SBO7" s="385"/>
      <c r="SBP7" s="385"/>
      <c r="SBQ7" s="385"/>
      <c r="SBR7" s="385"/>
      <c r="SBS7" s="385"/>
      <c r="SBT7" s="385"/>
      <c r="SBU7" s="385"/>
      <c r="SBV7" s="385"/>
      <c r="SBW7" s="385"/>
      <c r="SBX7" s="385"/>
      <c r="SBY7" s="385"/>
      <c r="SBZ7" s="385"/>
      <c r="SCA7" s="385"/>
      <c r="SCB7" s="385"/>
      <c r="SCC7" s="385"/>
      <c r="SCD7" s="385"/>
      <c r="SCE7" s="385"/>
      <c r="SCF7" s="385"/>
      <c r="SCG7" s="385"/>
      <c r="SCH7" s="385"/>
      <c r="SCI7" s="385"/>
      <c r="SCJ7" s="385"/>
      <c r="SCK7" s="385"/>
      <c r="SCL7" s="385"/>
      <c r="SCM7" s="385"/>
      <c r="SCN7" s="385"/>
      <c r="SCO7" s="385"/>
      <c r="SCP7" s="385"/>
      <c r="SCQ7" s="385"/>
      <c r="SCR7" s="385"/>
      <c r="SCS7" s="385"/>
      <c r="SCT7" s="385"/>
      <c r="SCU7" s="385"/>
      <c r="SCV7" s="385"/>
      <c r="SCW7" s="385"/>
      <c r="SCX7" s="385"/>
      <c r="SCY7" s="385"/>
      <c r="SCZ7" s="385"/>
      <c r="SDA7" s="385"/>
      <c r="SDB7" s="385"/>
      <c r="SDC7" s="385"/>
      <c r="SDD7" s="385"/>
      <c r="SDE7" s="385"/>
      <c r="SDF7" s="385"/>
      <c r="SDG7" s="385"/>
      <c r="SDH7" s="385"/>
      <c r="SDI7" s="385"/>
      <c r="SDJ7" s="385"/>
      <c r="SDK7" s="385"/>
      <c r="SDL7" s="385"/>
      <c r="SDM7" s="385"/>
      <c r="SDN7" s="385"/>
      <c r="SDO7" s="385"/>
      <c r="SDP7" s="385"/>
      <c r="SDQ7" s="385"/>
      <c r="SDR7" s="385"/>
      <c r="SDS7" s="385"/>
      <c r="SDT7" s="385"/>
      <c r="SDU7" s="385"/>
      <c r="SDV7" s="385"/>
      <c r="SDW7" s="385"/>
      <c r="SDX7" s="385"/>
      <c r="SDY7" s="385"/>
      <c r="SDZ7" s="385"/>
      <c r="SEA7" s="385"/>
      <c r="SEB7" s="385"/>
      <c r="SEC7" s="385"/>
      <c r="SED7" s="385"/>
      <c r="SEE7" s="385"/>
      <c r="SEF7" s="385"/>
      <c r="SEG7" s="385"/>
      <c r="SEH7" s="385"/>
      <c r="SEI7" s="385"/>
      <c r="SEJ7" s="385"/>
      <c r="SEK7" s="385"/>
      <c r="SEL7" s="385"/>
      <c r="SEM7" s="385"/>
      <c r="SEN7" s="385"/>
      <c r="SEO7" s="385"/>
      <c r="SEP7" s="385"/>
      <c r="SEQ7" s="385"/>
      <c r="SER7" s="385"/>
      <c r="SES7" s="385"/>
      <c r="SET7" s="385"/>
      <c r="SEU7" s="385"/>
      <c r="SEV7" s="385"/>
      <c r="SEW7" s="385"/>
      <c r="SEX7" s="385"/>
      <c r="SEY7" s="385"/>
      <c r="SEZ7" s="385"/>
      <c r="SFA7" s="385"/>
      <c r="SFB7" s="385"/>
      <c r="SFC7" s="385"/>
      <c r="SFD7" s="385"/>
      <c r="SFE7" s="385"/>
      <c r="SFF7" s="385"/>
      <c r="SFG7" s="385"/>
      <c r="SFH7" s="385"/>
      <c r="SFI7" s="385"/>
      <c r="SFJ7" s="385"/>
      <c r="SFK7" s="385"/>
      <c r="SFL7" s="385"/>
      <c r="SFM7" s="385"/>
      <c r="SFN7" s="385"/>
      <c r="SFO7" s="385"/>
      <c r="SFP7" s="385"/>
      <c r="SFQ7" s="385"/>
      <c r="SFR7" s="385"/>
      <c r="SFS7" s="385"/>
      <c r="SFT7" s="385"/>
      <c r="SFU7" s="385"/>
      <c r="SFV7" s="385"/>
      <c r="SFW7" s="385"/>
      <c r="SFX7" s="385"/>
      <c r="SFY7" s="385"/>
      <c r="SFZ7" s="385"/>
      <c r="SGA7" s="385"/>
      <c r="SGB7" s="385"/>
      <c r="SGC7" s="385"/>
      <c r="SGD7" s="385"/>
      <c r="SGE7" s="385"/>
      <c r="SGF7" s="385"/>
      <c r="SGG7" s="385"/>
      <c r="SGH7" s="385"/>
      <c r="SGI7" s="385"/>
      <c r="SGJ7" s="385"/>
      <c r="SGK7" s="385"/>
      <c r="SGL7" s="385"/>
      <c r="SGM7" s="385"/>
      <c r="SGN7" s="385"/>
      <c r="SGO7" s="385"/>
      <c r="SGP7" s="385"/>
      <c r="SGQ7" s="385"/>
      <c r="SGR7" s="385"/>
      <c r="SGS7" s="385"/>
      <c r="SGT7" s="385"/>
      <c r="SGU7" s="385"/>
      <c r="SGV7" s="385"/>
      <c r="SGW7" s="385"/>
      <c r="SGX7" s="385"/>
      <c r="SGY7" s="385"/>
      <c r="SGZ7" s="385"/>
      <c r="SHA7" s="385"/>
      <c r="SHB7" s="385"/>
      <c r="SHC7" s="385"/>
      <c r="SHD7" s="385"/>
      <c r="SHE7" s="385"/>
      <c r="SHF7" s="385"/>
      <c r="SHG7" s="385"/>
      <c r="SHH7" s="385"/>
      <c r="SHI7" s="385"/>
      <c r="SHJ7" s="385"/>
      <c r="SHK7" s="385"/>
      <c r="SHL7" s="385"/>
      <c r="SHM7" s="385"/>
      <c r="SHN7" s="385"/>
      <c r="SHO7" s="385"/>
      <c r="SHP7" s="385"/>
      <c r="SHQ7" s="385"/>
      <c r="SHR7" s="385"/>
      <c r="SHS7" s="385"/>
      <c r="SHT7" s="385"/>
      <c r="SHU7" s="385"/>
      <c r="SHV7" s="385"/>
      <c r="SHW7" s="385"/>
      <c r="SHX7" s="385"/>
      <c r="SHY7" s="385"/>
      <c r="SHZ7" s="385"/>
      <c r="SIA7" s="385"/>
      <c r="SIB7" s="385"/>
      <c r="SIC7" s="385"/>
      <c r="SID7" s="385"/>
      <c r="SIE7" s="385"/>
      <c r="SIF7" s="385"/>
      <c r="SIG7" s="385"/>
      <c r="SIH7" s="385"/>
      <c r="SII7" s="385"/>
      <c r="SIJ7" s="385"/>
      <c r="SIK7" s="385"/>
      <c r="SIL7" s="385"/>
      <c r="SIM7" s="385"/>
      <c r="SIN7" s="385"/>
      <c r="SIO7" s="385"/>
      <c r="SIP7" s="385"/>
      <c r="SIQ7" s="385"/>
      <c r="SIR7" s="385"/>
      <c r="SIS7" s="385"/>
      <c r="SIT7" s="385"/>
      <c r="SIU7" s="385"/>
      <c r="SIV7" s="385"/>
      <c r="SIW7" s="385"/>
      <c r="SIX7" s="385"/>
      <c r="SIY7" s="385"/>
      <c r="SIZ7" s="385"/>
      <c r="SJA7" s="385"/>
      <c r="SJB7" s="385"/>
      <c r="SJC7" s="385"/>
      <c r="SJD7" s="385"/>
      <c r="SJE7" s="385"/>
      <c r="SJF7" s="385"/>
      <c r="SJG7" s="385"/>
      <c r="SJH7" s="385"/>
      <c r="SJI7" s="385"/>
      <c r="SJJ7" s="385"/>
      <c r="SJK7" s="385"/>
      <c r="SJL7" s="385"/>
      <c r="SJM7" s="385"/>
      <c r="SJN7" s="385"/>
      <c r="SJO7" s="385"/>
      <c r="SJP7" s="385"/>
      <c r="SJQ7" s="385"/>
      <c r="SJR7" s="385"/>
      <c r="SJS7" s="385"/>
      <c r="SJT7" s="385"/>
      <c r="SJU7" s="385"/>
      <c r="SJV7" s="385"/>
      <c r="SJW7" s="385"/>
      <c r="SJX7" s="385"/>
      <c r="SJY7" s="385"/>
      <c r="SJZ7" s="385"/>
      <c r="SKA7" s="385"/>
      <c r="SKB7" s="385"/>
      <c r="SKC7" s="385"/>
      <c r="SKD7" s="385"/>
      <c r="SKE7" s="385"/>
      <c r="SKF7" s="385"/>
      <c r="SKG7" s="385"/>
      <c r="SKH7" s="385"/>
      <c r="SKI7" s="385"/>
      <c r="SKJ7" s="385"/>
      <c r="SKK7" s="385"/>
      <c r="SKL7" s="385"/>
      <c r="SKM7" s="385"/>
      <c r="SKN7" s="385"/>
      <c r="SKO7" s="385"/>
      <c r="SKP7" s="385"/>
      <c r="SKQ7" s="385"/>
      <c r="SKR7" s="385"/>
      <c r="SKS7" s="385"/>
      <c r="SKT7" s="385"/>
      <c r="SKU7" s="385"/>
      <c r="SKV7" s="385"/>
      <c r="SKW7" s="385"/>
      <c r="SKX7" s="385"/>
      <c r="SKY7" s="385"/>
      <c r="SKZ7" s="385"/>
      <c r="SLA7" s="385"/>
      <c r="SLB7" s="385"/>
      <c r="SLC7" s="385"/>
      <c r="SLD7" s="385"/>
      <c r="SLE7" s="385"/>
      <c r="SLF7" s="385"/>
      <c r="SLG7" s="385"/>
      <c r="SLH7" s="385"/>
      <c r="SLI7" s="385"/>
      <c r="SLJ7" s="385"/>
      <c r="SLK7" s="385"/>
      <c r="SLL7" s="385"/>
      <c r="SLM7" s="385"/>
      <c r="SLN7" s="385"/>
      <c r="SLO7" s="385"/>
      <c r="SLP7" s="385"/>
      <c r="SLQ7" s="385"/>
      <c r="SLR7" s="385"/>
      <c r="SLS7" s="385"/>
      <c r="SLT7" s="385"/>
      <c r="SLU7" s="385"/>
      <c r="SLV7" s="385"/>
      <c r="SLW7" s="385"/>
      <c r="SLX7" s="385"/>
      <c r="SLY7" s="385"/>
      <c r="SLZ7" s="385"/>
      <c r="SMA7" s="385"/>
      <c r="SMB7" s="385"/>
      <c r="SMC7" s="385"/>
      <c r="SMD7" s="385"/>
      <c r="SME7" s="385"/>
      <c r="SMF7" s="385"/>
      <c r="SMG7" s="385"/>
      <c r="SMH7" s="385"/>
      <c r="SMI7" s="385"/>
      <c r="SMJ7" s="385"/>
      <c r="SMK7" s="385"/>
      <c r="SML7" s="385"/>
      <c r="SMM7" s="385"/>
      <c r="SMN7" s="385"/>
      <c r="SMO7" s="385"/>
      <c r="SMP7" s="385"/>
      <c r="SMQ7" s="385"/>
      <c r="SMR7" s="385"/>
      <c r="SMS7" s="385"/>
      <c r="SMT7" s="385"/>
      <c r="SMU7" s="385"/>
      <c r="SMV7" s="385"/>
      <c r="SMW7" s="385"/>
      <c r="SMX7" s="385"/>
      <c r="SMY7" s="385"/>
      <c r="SMZ7" s="385"/>
      <c r="SNA7" s="385"/>
      <c r="SNB7" s="385"/>
      <c r="SNC7" s="385"/>
      <c r="SND7" s="385"/>
      <c r="SNE7" s="385"/>
      <c r="SNF7" s="385"/>
      <c r="SNG7" s="385"/>
      <c r="SNH7" s="385"/>
      <c r="SNI7" s="385"/>
      <c r="SNJ7" s="385"/>
      <c r="SNK7" s="385"/>
      <c r="SNL7" s="385"/>
      <c r="SNM7" s="385"/>
      <c r="SNN7" s="385"/>
      <c r="SNO7" s="385"/>
      <c r="SNP7" s="385"/>
      <c r="SNQ7" s="385"/>
      <c r="SNR7" s="385"/>
      <c r="SNS7" s="385"/>
      <c r="SNT7" s="385"/>
      <c r="SNU7" s="385"/>
      <c r="SNV7" s="385"/>
      <c r="SNW7" s="385"/>
      <c r="SNX7" s="385"/>
      <c r="SNY7" s="385"/>
      <c r="SNZ7" s="385"/>
      <c r="SOA7" s="385"/>
      <c r="SOB7" s="385"/>
      <c r="SOC7" s="385"/>
      <c r="SOD7" s="385"/>
      <c r="SOE7" s="385"/>
      <c r="SOF7" s="385"/>
      <c r="SOG7" s="385"/>
      <c r="SOH7" s="385"/>
      <c r="SOI7" s="385"/>
      <c r="SOJ7" s="385"/>
      <c r="SOK7" s="385"/>
      <c r="SOL7" s="385"/>
      <c r="SOM7" s="385"/>
      <c r="SON7" s="385"/>
      <c r="SOO7" s="385"/>
      <c r="SOP7" s="385"/>
      <c r="SOQ7" s="385"/>
      <c r="SOR7" s="385"/>
      <c r="SOS7" s="385"/>
      <c r="SOT7" s="385"/>
      <c r="SOU7" s="385"/>
      <c r="SOV7" s="385"/>
      <c r="SOW7" s="385"/>
      <c r="SOX7" s="385"/>
      <c r="SOY7" s="385"/>
      <c r="SOZ7" s="385"/>
      <c r="SPA7" s="385"/>
      <c r="SPB7" s="385"/>
      <c r="SPC7" s="385"/>
      <c r="SPD7" s="385"/>
      <c r="SPE7" s="385"/>
      <c r="SPF7" s="385"/>
      <c r="SPG7" s="385"/>
      <c r="SPH7" s="385"/>
      <c r="SPI7" s="385"/>
      <c r="SPJ7" s="385"/>
      <c r="SPK7" s="385"/>
      <c r="SPL7" s="385"/>
      <c r="SPM7" s="385"/>
      <c r="SPN7" s="385"/>
      <c r="SPO7" s="385"/>
      <c r="SPP7" s="385"/>
      <c r="SPQ7" s="385"/>
      <c r="SPR7" s="385"/>
      <c r="SPS7" s="385"/>
      <c r="SPT7" s="385"/>
      <c r="SPU7" s="385"/>
      <c r="SPV7" s="385"/>
      <c r="SPW7" s="385"/>
      <c r="SPX7" s="385"/>
      <c r="SPY7" s="385"/>
      <c r="SPZ7" s="385"/>
      <c r="SQA7" s="385"/>
      <c r="SQB7" s="385"/>
      <c r="SQC7" s="385"/>
      <c r="SQD7" s="385"/>
      <c r="SQE7" s="385"/>
      <c r="SQF7" s="385"/>
      <c r="SQG7" s="385"/>
      <c r="SQH7" s="385"/>
      <c r="SQI7" s="385"/>
      <c r="SQJ7" s="385"/>
      <c r="SQK7" s="385"/>
      <c r="SQL7" s="385"/>
      <c r="SQM7" s="385"/>
      <c r="SQN7" s="385"/>
      <c r="SQO7" s="385"/>
      <c r="SQP7" s="385"/>
      <c r="SQQ7" s="385"/>
      <c r="SQR7" s="385"/>
      <c r="SQS7" s="385"/>
      <c r="SQT7" s="385"/>
      <c r="SQU7" s="385"/>
      <c r="SQV7" s="385"/>
      <c r="SQW7" s="385"/>
      <c r="SQX7" s="385"/>
      <c r="SQY7" s="385"/>
      <c r="SQZ7" s="385"/>
      <c r="SRA7" s="385"/>
      <c r="SRB7" s="385"/>
      <c r="SRC7" s="385"/>
      <c r="SRD7" s="385"/>
      <c r="SRE7" s="385"/>
      <c r="SRF7" s="385"/>
      <c r="SRG7" s="385"/>
      <c r="SRH7" s="385"/>
      <c r="SRI7" s="385"/>
      <c r="SRJ7" s="385"/>
      <c r="SRK7" s="385"/>
      <c r="SRL7" s="385"/>
      <c r="SRM7" s="385"/>
      <c r="SRN7" s="385"/>
      <c r="SRO7" s="385"/>
      <c r="SRP7" s="385"/>
      <c r="SRQ7" s="385"/>
      <c r="SRR7" s="385"/>
      <c r="SRS7" s="385"/>
      <c r="SRT7" s="385"/>
      <c r="SRU7" s="385"/>
      <c r="SRV7" s="385"/>
      <c r="SRW7" s="385"/>
      <c r="SRX7" s="385"/>
      <c r="SRY7" s="385"/>
      <c r="SRZ7" s="385"/>
      <c r="SSA7" s="385"/>
      <c r="SSB7" s="385"/>
      <c r="SSC7" s="385"/>
      <c r="SSD7" s="385"/>
      <c r="SSE7" s="385"/>
      <c r="SSF7" s="385"/>
      <c r="SSG7" s="385"/>
      <c r="SSH7" s="385"/>
      <c r="SSI7" s="385"/>
      <c r="SSJ7" s="385"/>
      <c r="SSK7" s="385"/>
      <c r="SSL7" s="385"/>
      <c r="SSM7" s="385"/>
      <c r="SSN7" s="385"/>
      <c r="SSO7" s="385"/>
      <c r="SSP7" s="385"/>
      <c r="SSQ7" s="385"/>
      <c r="SSR7" s="385"/>
      <c r="SSS7" s="385"/>
      <c r="SST7" s="385"/>
      <c r="SSU7" s="385"/>
      <c r="SSV7" s="385"/>
      <c r="SSW7" s="385"/>
      <c r="SSX7" s="385"/>
      <c r="SSY7" s="385"/>
      <c r="SSZ7" s="385"/>
      <c r="STA7" s="385"/>
      <c r="STB7" s="385"/>
      <c r="STC7" s="385"/>
      <c r="STD7" s="385"/>
      <c r="STE7" s="385"/>
      <c r="STF7" s="385"/>
      <c r="STG7" s="385"/>
      <c r="STH7" s="385"/>
      <c r="STI7" s="385"/>
      <c r="STJ7" s="385"/>
      <c r="STK7" s="385"/>
      <c r="STL7" s="385"/>
      <c r="STM7" s="385"/>
      <c r="STN7" s="385"/>
      <c r="STO7" s="385"/>
      <c r="STP7" s="385"/>
      <c r="STQ7" s="385"/>
      <c r="STR7" s="385"/>
      <c r="STS7" s="385"/>
      <c r="STT7" s="385"/>
      <c r="STU7" s="385"/>
      <c r="STV7" s="385"/>
      <c r="STW7" s="385"/>
      <c r="STX7" s="385"/>
      <c r="STY7" s="385"/>
      <c r="STZ7" s="385"/>
      <c r="SUA7" s="385"/>
      <c r="SUB7" s="385"/>
      <c r="SUC7" s="385"/>
      <c r="SUD7" s="385"/>
      <c r="SUE7" s="385"/>
      <c r="SUF7" s="385"/>
      <c r="SUG7" s="385"/>
      <c r="SUH7" s="385"/>
      <c r="SUI7" s="385"/>
      <c r="SUJ7" s="385"/>
      <c r="SUK7" s="385"/>
      <c r="SUL7" s="385"/>
      <c r="SUM7" s="385"/>
      <c r="SUN7" s="385"/>
      <c r="SUO7" s="385"/>
      <c r="SUP7" s="385"/>
      <c r="SUQ7" s="385"/>
      <c r="SUR7" s="385"/>
      <c r="SUS7" s="385"/>
      <c r="SUT7" s="385"/>
      <c r="SUU7" s="385"/>
      <c r="SUV7" s="385"/>
      <c r="SUW7" s="385"/>
      <c r="SUX7" s="385"/>
      <c r="SUY7" s="385"/>
      <c r="SUZ7" s="385"/>
      <c r="SVA7" s="385"/>
      <c r="SVB7" s="385"/>
      <c r="SVC7" s="385"/>
      <c r="SVD7" s="385"/>
      <c r="SVE7" s="385"/>
      <c r="SVF7" s="385"/>
      <c r="SVG7" s="385"/>
      <c r="SVH7" s="385"/>
      <c r="SVI7" s="385"/>
      <c r="SVJ7" s="385"/>
      <c r="SVK7" s="385"/>
      <c r="SVL7" s="385"/>
      <c r="SVM7" s="385"/>
      <c r="SVN7" s="385"/>
      <c r="SVO7" s="385"/>
      <c r="SVP7" s="385"/>
      <c r="SVQ7" s="385"/>
      <c r="SVR7" s="385"/>
      <c r="SVS7" s="385"/>
      <c r="SVT7" s="385"/>
      <c r="SVU7" s="385"/>
      <c r="SVV7" s="385"/>
      <c r="SVW7" s="385"/>
      <c r="SVX7" s="385"/>
      <c r="SVY7" s="385"/>
      <c r="SVZ7" s="385"/>
      <c r="SWA7" s="385"/>
      <c r="SWB7" s="385"/>
      <c r="SWC7" s="385"/>
      <c r="SWD7" s="385"/>
      <c r="SWE7" s="385"/>
      <c r="SWF7" s="385"/>
      <c r="SWG7" s="385"/>
      <c r="SWH7" s="385"/>
      <c r="SWI7" s="385"/>
      <c r="SWJ7" s="385"/>
      <c r="SWK7" s="385"/>
      <c r="SWL7" s="385"/>
      <c r="SWM7" s="385"/>
      <c r="SWN7" s="385"/>
      <c r="SWO7" s="385"/>
      <c r="SWP7" s="385"/>
      <c r="SWQ7" s="385"/>
      <c r="SWR7" s="385"/>
      <c r="SWS7" s="385"/>
      <c r="SWT7" s="385"/>
      <c r="SWU7" s="385"/>
      <c r="SWV7" s="385"/>
      <c r="SWW7" s="385"/>
      <c r="SWX7" s="385"/>
      <c r="SWY7" s="385"/>
      <c r="SWZ7" s="385"/>
      <c r="SXA7" s="385"/>
      <c r="SXB7" s="385"/>
      <c r="SXC7" s="385"/>
      <c r="SXD7" s="385"/>
      <c r="SXE7" s="385"/>
      <c r="SXF7" s="385"/>
      <c r="SXG7" s="385"/>
      <c r="SXH7" s="385"/>
      <c r="SXI7" s="385"/>
      <c r="SXJ7" s="385"/>
      <c r="SXK7" s="385"/>
      <c r="SXL7" s="385"/>
      <c r="SXM7" s="385"/>
      <c r="SXN7" s="385"/>
      <c r="SXO7" s="385"/>
      <c r="SXP7" s="385"/>
      <c r="SXQ7" s="385"/>
      <c r="SXR7" s="385"/>
      <c r="SXS7" s="385"/>
      <c r="SXT7" s="385"/>
      <c r="SXU7" s="385"/>
      <c r="SXV7" s="385"/>
      <c r="SXW7" s="385"/>
      <c r="SXX7" s="385"/>
      <c r="SXY7" s="385"/>
      <c r="SXZ7" s="385"/>
      <c r="SYA7" s="385"/>
      <c r="SYB7" s="385"/>
      <c r="SYC7" s="385"/>
      <c r="SYD7" s="385"/>
      <c r="SYE7" s="385"/>
      <c r="SYF7" s="385"/>
      <c r="SYG7" s="385"/>
      <c r="SYH7" s="385"/>
      <c r="SYI7" s="385"/>
      <c r="SYJ7" s="385"/>
      <c r="SYK7" s="385"/>
      <c r="SYL7" s="385"/>
      <c r="SYM7" s="385"/>
      <c r="SYN7" s="385"/>
      <c r="SYO7" s="385"/>
      <c r="SYP7" s="385"/>
      <c r="SYQ7" s="385"/>
      <c r="SYR7" s="385"/>
      <c r="SYS7" s="385"/>
      <c r="SYT7" s="385"/>
      <c r="SYU7" s="385"/>
      <c r="SYV7" s="385"/>
      <c r="SYW7" s="385"/>
      <c r="SYX7" s="385"/>
      <c r="SYY7" s="385"/>
      <c r="SYZ7" s="385"/>
      <c r="SZA7" s="385"/>
      <c r="SZB7" s="385"/>
      <c r="SZC7" s="385"/>
      <c r="SZD7" s="385"/>
      <c r="SZE7" s="385"/>
      <c r="SZF7" s="385"/>
      <c r="SZG7" s="385"/>
      <c r="SZH7" s="385"/>
      <c r="SZI7" s="385"/>
      <c r="SZJ7" s="385"/>
      <c r="SZK7" s="385"/>
      <c r="SZL7" s="385"/>
      <c r="SZM7" s="385"/>
      <c r="SZN7" s="385"/>
      <c r="SZO7" s="385"/>
      <c r="SZP7" s="385"/>
      <c r="SZQ7" s="385"/>
      <c r="SZR7" s="385"/>
      <c r="SZS7" s="385"/>
      <c r="SZT7" s="385"/>
      <c r="SZU7" s="385"/>
      <c r="SZV7" s="385"/>
      <c r="SZW7" s="385"/>
      <c r="SZX7" s="385"/>
      <c r="SZY7" s="385"/>
      <c r="SZZ7" s="385"/>
      <c r="TAA7" s="385"/>
      <c r="TAB7" s="385"/>
      <c r="TAC7" s="385"/>
      <c r="TAD7" s="385"/>
      <c r="TAE7" s="385"/>
      <c r="TAF7" s="385"/>
      <c r="TAG7" s="385"/>
      <c r="TAH7" s="385"/>
      <c r="TAI7" s="385"/>
      <c r="TAJ7" s="385"/>
      <c r="TAK7" s="385"/>
      <c r="TAL7" s="385"/>
      <c r="TAM7" s="385"/>
      <c r="TAN7" s="385"/>
      <c r="TAO7" s="385"/>
      <c r="TAP7" s="385"/>
      <c r="TAQ7" s="385"/>
      <c r="TAR7" s="385"/>
      <c r="TAS7" s="385"/>
      <c r="TAT7" s="385"/>
      <c r="TAU7" s="385"/>
      <c r="TAV7" s="385"/>
      <c r="TAW7" s="385"/>
      <c r="TAX7" s="385"/>
      <c r="TAY7" s="385"/>
      <c r="TAZ7" s="385"/>
      <c r="TBA7" s="385"/>
      <c r="TBB7" s="385"/>
      <c r="TBC7" s="385"/>
      <c r="TBD7" s="385"/>
      <c r="TBE7" s="385"/>
      <c r="TBF7" s="385"/>
      <c r="TBG7" s="385"/>
      <c r="TBH7" s="385"/>
      <c r="TBI7" s="385"/>
      <c r="TBJ7" s="385"/>
      <c r="TBK7" s="385"/>
      <c r="TBL7" s="385"/>
      <c r="TBM7" s="385"/>
      <c r="TBN7" s="385"/>
      <c r="TBO7" s="385"/>
      <c r="TBP7" s="385"/>
      <c r="TBQ7" s="385"/>
      <c r="TBR7" s="385"/>
      <c r="TBS7" s="385"/>
      <c r="TBT7" s="385"/>
      <c r="TBU7" s="385"/>
      <c r="TBV7" s="385"/>
      <c r="TBW7" s="385"/>
      <c r="TBX7" s="385"/>
      <c r="TBY7" s="385"/>
      <c r="TBZ7" s="385"/>
      <c r="TCA7" s="385"/>
      <c r="TCB7" s="385"/>
      <c r="TCC7" s="385"/>
      <c r="TCD7" s="385"/>
      <c r="TCE7" s="385"/>
      <c r="TCF7" s="385"/>
      <c r="TCG7" s="385"/>
      <c r="TCH7" s="385"/>
      <c r="TCI7" s="385"/>
      <c r="TCJ7" s="385"/>
      <c r="TCK7" s="385"/>
      <c r="TCL7" s="385"/>
      <c r="TCM7" s="385"/>
      <c r="TCN7" s="385"/>
      <c r="TCO7" s="385"/>
      <c r="TCP7" s="385"/>
      <c r="TCQ7" s="385"/>
      <c r="TCR7" s="385"/>
      <c r="TCS7" s="385"/>
      <c r="TCT7" s="385"/>
      <c r="TCU7" s="385"/>
      <c r="TCV7" s="385"/>
      <c r="TCW7" s="385"/>
      <c r="TCX7" s="385"/>
      <c r="TCY7" s="385"/>
      <c r="TCZ7" s="385"/>
      <c r="TDA7" s="385"/>
      <c r="TDB7" s="385"/>
      <c r="TDC7" s="385"/>
      <c r="TDD7" s="385"/>
      <c r="TDE7" s="385"/>
      <c r="TDF7" s="385"/>
      <c r="TDG7" s="385"/>
      <c r="TDH7" s="385"/>
      <c r="TDI7" s="385"/>
      <c r="TDJ7" s="385"/>
      <c r="TDK7" s="385"/>
      <c r="TDL7" s="385"/>
      <c r="TDM7" s="385"/>
      <c r="TDN7" s="385"/>
      <c r="TDO7" s="385"/>
      <c r="TDP7" s="385"/>
      <c r="TDQ7" s="385"/>
      <c r="TDR7" s="385"/>
      <c r="TDS7" s="385"/>
      <c r="TDT7" s="385"/>
      <c r="TDU7" s="385"/>
      <c r="TDV7" s="385"/>
      <c r="TDW7" s="385"/>
      <c r="TDX7" s="385"/>
      <c r="TDY7" s="385"/>
      <c r="TDZ7" s="385"/>
      <c r="TEA7" s="385"/>
      <c r="TEB7" s="385"/>
      <c r="TEC7" s="385"/>
      <c r="TED7" s="385"/>
      <c r="TEE7" s="385"/>
      <c r="TEF7" s="385"/>
      <c r="TEG7" s="385"/>
      <c r="TEH7" s="385"/>
      <c r="TEI7" s="385"/>
      <c r="TEJ7" s="385"/>
      <c r="TEK7" s="385"/>
      <c r="TEL7" s="385"/>
      <c r="TEM7" s="385"/>
      <c r="TEN7" s="385"/>
      <c r="TEO7" s="385"/>
      <c r="TEP7" s="385"/>
      <c r="TEQ7" s="385"/>
      <c r="TER7" s="385"/>
      <c r="TES7" s="385"/>
      <c r="TET7" s="385"/>
      <c r="TEU7" s="385"/>
      <c r="TEV7" s="385"/>
      <c r="TEW7" s="385"/>
      <c r="TEX7" s="385"/>
      <c r="TEY7" s="385"/>
      <c r="TEZ7" s="385"/>
      <c r="TFA7" s="385"/>
      <c r="TFB7" s="385"/>
      <c r="TFC7" s="385"/>
      <c r="TFD7" s="385"/>
      <c r="TFE7" s="385"/>
      <c r="TFF7" s="385"/>
      <c r="TFG7" s="385"/>
      <c r="TFH7" s="385"/>
      <c r="TFI7" s="385"/>
      <c r="TFJ7" s="385"/>
      <c r="TFK7" s="385"/>
      <c r="TFL7" s="385"/>
      <c r="TFM7" s="385"/>
      <c r="TFN7" s="385"/>
      <c r="TFO7" s="385"/>
      <c r="TFP7" s="385"/>
      <c r="TFQ7" s="385"/>
      <c r="TFR7" s="385"/>
      <c r="TFS7" s="385"/>
      <c r="TFT7" s="385"/>
      <c r="TFU7" s="385"/>
      <c r="TFV7" s="385"/>
      <c r="TFW7" s="385"/>
      <c r="TFX7" s="385"/>
      <c r="TFY7" s="385"/>
      <c r="TFZ7" s="385"/>
      <c r="TGA7" s="385"/>
      <c r="TGB7" s="385"/>
      <c r="TGC7" s="385"/>
      <c r="TGD7" s="385"/>
      <c r="TGE7" s="385"/>
      <c r="TGF7" s="385"/>
      <c r="TGG7" s="385"/>
      <c r="TGH7" s="385"/>
      <c r="TGI7" s="385"/>
      <c r="TGJ7" s="385"/>
      <c r="TGK7" s="385"/>
      <c r="TGL7" s="385"/>
      <c r="TGM7" s="385"/>
      <c r="TGN7" s="385"/>
      <c r="TGO7" s="385"/>
      <c r="TGP7" s="385"/>
      <c r="TGQ7" s="385"/>
      <c r="TGR7" s="385"/>
      <c r="TGS7" s="385"/>
      <c r="TGT7" s="385"/>
      <c r="TGU7" s="385"/>
      <c r="TGV7" s="385"/>
      <c r="TGW7" s="385"/>
      <c r="TGX7" s="385"/>
      <c r="TGY7" s="385"/>
      <c r="TGZ7" s="385"/>
      <c r="THA7" s="385"/>
      <c r="THB7" s="385"/>
      <c r="THC7" s="385"/>
      <c r="THD7" s="385"/>
      <c r="THE7" s="385"/>
      <c r="THF7" s="385"/>
      <c r="THG7" s="385"/>
      <c r="THH7" s="385"/>
      <c r="THI7" s="385"/>
      <c r="THJ7" s="385"/>
      <c r="THK7" s="385"/>
      <c r="THL7" s="385"/>
      <c r="THM7" s="385"/>
      <c r="THN7" s="385"/>
      <c r="THO7" s="385"/>
      <c r="THP7" s="385"/>
      <c r="THQ7" s="385"/>
      <c r="THR7" s="385"/>
      <c r="THS7" s="385"/>
      <c r="THT7" s="385"/>
      <c r="THU7" s="385"/>
      <c r="THV7" s="385"/>
      <c r="THW7" s="385"/>
      <c r="THX7" s="385"/>
      <c r="THY7" s="385"/>
      <c r="THZ7" s="385"/>
      <c r="TIA7" s="385"/>
      <c r="TIB7" s="385"/>
      <c r="TIC7" s="385"/>
      <c r="TID7" s="385"/>
      <c r="TIE7" s="385"/>
      <c r="TIF7" s="385"/>
      <c r="TIG7" s="385"/>
      <c r="TIH7" s="385"/>
      <c r="TII7" s="385"/>
      <c r="TIJ7" s="385"/>
      <c r="TIK7" s="385"/>
      <c r="TIL7" s="385"/>
      <c r="TIM7" s="385"/>
      <c r="TIN7" s="385"/>
      <c r="TIO7" s="385"/>
      <c r="TIP7" s="385"/>
      <c r="TIQ7" s="385"/>
      <c r="TIR7" s="385"/>
      <c r="TIS7" s="385"/>
      <c r="TIT7" s="385"/>
      <c r="TIU7" s="385"/>
      <c r="TIV7" s="385"/>
      <c r="TIW7" s="385"/>
      <c r="TIX7" s="385"/>
      <c r="TIY7" s="385"/>
      <c r="TIZ7" s="385"/>
      <c r="TJA7" s="385"/>
      <c r="TJB7" s="385"/>
      <c r="TJC7" s="385"/>
      <c r="TJD7" s="385"/>
      <c r="TJE7" s="385"/>
      <c r="TJF7" s="385"/>
      <c r="TJG7" s="385"/>
      <c r="TJH7" s="385"/>
      <c r="TJI7" s="385"/>
      <c r="TJJ7" s="385"/>
      <c r="TJK7" s="385"/>
      <c r="TJL7" s="385"/>
      <c r="TJM7" s="385"/>
      <c r="TJN7" s="385"/>
      <c r="TJO7" s="385"/>
      <c r="TJP7" s="385"/>
      <c r="TJQ7" s="385"/>
      <c r="TJR7" s="385"/>
      <c r="TJS7" s="385"/>
      <c r="TJT7" s="385"/>
      <c r="TJU7" s="385"/>
      <c r="TJV7" s="385"/>
      <c r="TJW7" s="385"/>
      <c r="TJX7" s="385"/>
      <c r="TJY7" s="385"/>
      <c r="TJZ7" s="385"/>
      <c r="TKA7" s="385"/>
      <c r="TKB7" s="385"/>
      <c r="TKC7" s="385"/>
      <c r="TKD7" s="385"/>
      <c r="TKE7" s="385"/>
      <c r="TKF7" s="385"/>
      <c r="TKG7" s="385"/>
      <c r="TKH7" s="385"/>
      <c r="TKI7" s="385"/>
      <c r="TKJ7" s="385"/>
      <c r="TKK7" s="385"/>
      <c r="TKL7" s="385"/>
      <c r="TKM7" s="385"/>
      <c r="TKN7" s="385"/>
      <c r="TKO7" s="385"/>
      <c r="TKP7" s="385"/>
      <c r="TKQ7" s="385"/>
      <c r="TKR7" s="385"/>
      <c r="TKS7" s="385"/>
      <c r="TKT7" s="385"/>
      <c r="TKU7" s="385"/>
      <c r="TKV7" s="385"/>
      <c r="TKW7" s="385"/>
      <c r="TKX7" s="385"/>
      <c r="TKY7" s="385"/>
      <c r="TKZ7" s="385"/>
      <c r="TLA7" s="385"/>
      <c r="TLB7" s="385"/>
      <c r="TLC7" s="385"/>
      <c r="TLD7" s="385"/>
      <c r="TLE7" s="385"/>
      <c r="TLF7" s="385"/>
      <c r="TLG7" s="385"/>
      <c r="TLH7" s="385"/>
      <c r="TLI7" s="385"/>
      <c r="TLJ7" s="385"/>
      <c r="TLK7" s="385"/>
      <c r="TLL7" s="385"/>
      <c r="TLM7" s="385"/>
      <c r="TLN7" s="385"/>
      <c r="TLO7" s="385"/>
      <c r="TLP7" s="385"/>
      <c r="TLQ7" s="385"/>
      <c r="TLR7" s="385"/>
      <c r="TLS7" s="385"/>
      <c r="TLT7" s="385"/>
      <c r="TLU7" s="385"/>
      <c r="TLV7" s="385"/>
      <c r="TLW7" s="385"/>
      <c r="TLX7" s="385"/>
      <c r="TLY7" s="385"/>
      <c r="TLZ7" s="385"/>
      <c r="TMA7" s="385"/>
      <c r="TMB7" s="385"/>
      <c r="TMC7" s="385"/>
      <c r="TMD7" s="385"/>
      <c r="TME7" s="385"/>
      <c r="TMF7" s="385"/>
      <c r="TMG7" s="385"/>
      <c r="TMH7" s="385"/>
      <c r="TMI7" s="385"/>
      <c r="TMJ7" s="385"/>
      <c r="TMK7" s="385"/>
      <c r="TML7" s="385"/>
      <c r="TMM7" s="385"/>
      <c r="TMN7" s="385"/>
      <c r="TMO7" s="385"/>
      <c r="TMP7" s="385"/>
      <c r="TMQ7" s="385"/>
      <c r="TMR7" s="385"/>
      <c r="TMS7" s="385"/>
      <c r="TMT7" s="385"/>
      <c r="TMU7" s="385"/>
      <c r="TMV7" s="385"/>
      <c r="TMW7" s="385"/>
      <c r="TMX7" s="385"/>
      <c r="TMY7" s="385"/>
      <c r="TMZ7" s="385"/>
      <c r="TNA7" s="385"/>
      <c r="TNB7" s="385"/>
      <c r="TNC7" s="385"/>
      <c r="TND7" s="385"/>
      <c r="TNE7" s="385"/>
      <c r="TNF7" s="385"/>
      <c r="TNG7" s="385"/>
      <c r="TNH7" s="385"/>
      <c r="TNI7" s="385"/>
      <c r="TNJ7" s="385"/>
      <c r="TNK7" s="385"/>
      <c r="TNL7" s="385"/>
      <c r="TNM7" s="385"/>
      <c r="TNN7" s="385"/>
      <c r="TNO7" s="385"/>
      <c r="TNP7" s="385"/>
      <c r="TNQ7" s="385"/>
      <c r="TNR7" s="385"/>
      <c r="TNS7" s="385"/>
      <c r="TNT7" s="385"/>
      <c r="TNU7" s="385"/>
      <c r="TNV7" s="385"/>
      <c r="TNW7" s="385"/>
      <c r="TNX7" s="385"/>
      <c r="TNY7" s="385"/>
      <c r="TNZ7" s="385"/>
      <c r="TOA7" s="385"/>
      <c r="TOB7" s="385"/>
      <c r="TOC7" s="385"/>
      <c r="TOD7" s="385"/>
      <c r="TOE7" s="385"/>
      <c r="TOF7" s="385"/>
      <c r="TOG7" s="385"/>
      <c r="TOH7" s="385"/>
      <c r="TOI7" s="385"/>
      <c r="TOJ7" s="385"/>
      <c r="TOK7" s="385"/>
      <c r="TOL7" s="385"/>
      <c r="TOM7" s="385"/>
      <c r="TON7" s="385"/>
      <c r="TOO7" s="385"/>
      <c r="TOP7" s="385"/>
      <c r="TOQ7" s="385"/>
      <c r="TOR7" s="385"/>
      <c r="TOS7" s="385"/>
      <c r="TOT7" s="385"/>
      <c r="TOU7" s="385"/>
      <c r="TOV7" s="385"/>
      <c r="TOW7" s="385"/>
      <c r="TOX7" s="385"/>
      <c r="TOY7" s="385"/>
      <c r="TOZ7" s="385"/>
      <c r="TPA7" s="385"/>
      <c r="TPB7" s="385"/>
      <c r="TPC7" s="385"/>
      <c r="TPD7" s="385"/>
      <c r="TPE7" s="385"/>
      <c r="TPF7" s="385"/>
      <c r="TPG7" s="385"/>
      <c r="TPH7" s="385"/>
      <c r="TPI7" s="385"/>
      <c r="TPJ7" s="385"/>
      <c r="TPK7" s="385"/>
      <c r="TPL7" s="385"/>
      <c r="TPM7" s="385"/>
      <c r="TPN7" s="385"/>
      <c r="TPO7" s="385"/>
      <c r="TPP7" s="385"/>
      <c r="TPQ7" s="385"/>
      <c r="TPR7" s="385"/>
      <c r="TPS7" s="385"/>
      <c r="TPT7" s="385"/>
      <c r="TPU7" s="385"/>
      <c r="TPV7" s="385"/>
      <c r="TPW7" s="385"/>
      <c r="TPX7" s="385"/>
      <c r="TPY7" s="385"/>
      <c r="TPZ7" s="385"/>
      <c r="TQA7" s="385"/>
      <c r="TQB7" s="385"/>
      <c r="TQC7" s="385"/>
      <c r="TQD7" s="385"/>
      <c r="TQE7" s="385"/>
      <c r="TQF7" s="385"/>
      <c r="TQG7" s="385"/>
      <c r="TQH7" s="385"/>
      <c r="TQI7" s="385"/>
      <c r="TQJ7" s="385"/>
      <c r="TQK7" s="385"/>
      <c r="TQL7" s="385"/>
      <c r="TQM7" s="385"/>
      <c r="TQN7" s="385"/>
      <c r="TQO7" s="385"/>
      <c r="TQP7" s="385"/>
      <c r="TQQ7" s="385"/>
      <c r="TQR7" s="385"/>
      <c r="TQS7" s="385"/>
      <c r="TQT7" s="385"/>
      <c r="TQU7" s="385"/>
      <c r="TQV7" s="385"/>
      <c r="TQW7" s="385"/>
      <c r="TQX7" s="385"/>
      <c r="TQY7" s="385"/>
      <c r="TQZ7" s="385"/>
      <c r="TRA7" s="385"/>
      <c r="TRB7" s="385"/>
      <c r="TRC7" s="385"/>
      <c r="TRD7" s="385"/>
      <c r="TRE7" s="385"/>
      <c r="TRF7" s="385"/>
      <c r="TRG7" s="385"/>
      <c r="TRH7" s="385"/>
      <c r="TRI7" s="385"/>
      <c r="TRJ7" s="385"/>
      <c r="TRK7" s="385"/>
      <c r="TRL7" s="385"/>
      <c r="TRM7" s="385"/>
      <c r="TRN7" s="385"/>
      <c r="TRO7" s="385"/>
      <c r="TRP7" s="385"/>
      <c r="TRQ7" s="385"/>
      <c r="TRR7" s="385"/>
      <c r="TRS7" s="385"/>
      <c r="TRT7" s="385"/>
      <c r="TRU7" s="385"/>
      <c r="TRV7" s="385"/>
      <c r="TRW7" s="385"/>
      <c r="TRX7" s="385"/>
      <c r="TRY7" s="385"/>
      <c r="TRZ7" s="385"/>
      <c r="TSA7" s="385"/>
      <c r="TSB7" s="385"/>
      <c r="TSC7" s="385"/>
      <c r="TSD7" s="385"/>
      <c r="TSE7" s="385"/>
      <c r="TSF7" s="385"/>
      <c r="TSG7" s="385"/>
      <c r="TSH7" s="385"/>
      <c r="TSI7" s="385"/>
      <c r="TSJ7" s="385"/>
      <c r="TSK7" s="385"/>
      <c r="TSL7" s="385"/>
      <c r="TSM7" s="385"/>
      <c r="TSN7" s="385"/>
      <c r="TSO7" s="385"/>
      <c r="TSP7" s="385"/>
      <c r="TSQ7" s="385"/>
      <c r="TSR7" s="385"/>
      <c r="TSS7" s="385"/>
      <c r="TST7" s="385"/>
      <c r="TSU7" s="385"/>
      <c r="TSV7" s="385"/>
      <c r="TSW7" s="385"/>
      <c r="TSX7" s="385"/>
      <c r="TSY7" s="385"/>
      <c r="TSZ7" s="385"/>
      <c r="TTA7" s="385"/>
      <c r="TTB7" s="385"/>
      <c r="TTC7" s="385"/>
      <c r="TTD7" s="385"/>
      <c r="TTE7" s="385"/>
      <c r="TTF7" s="385"/>
      <c r="TTG7" s="385"/>
      <c r="TTH7" s="385"/>
      <c r="TTI7" s="385"/>
      <c r="TTJ7" s="385"/>
      <c r="TTK7" s="385"/>
      <c r="TTL7" s="385"/>
      <c r="TTM7" s="385"/>
      <c r="TTN7" s="385"/>
      <c r="TTO7" s="385"/>
      <c r="TTP7" s="385"/>
      <c r="TTQ7" s="385"/>
      <c r="TTR7" s="385"/>
      <c r="TTS7" s="385"/>
      <c r="TTT7" s="385"/>
      <c r="TTU7" s="385"/>
      <c r="TTV7" s="385"/>
      <c r="TTW7" s="385"/>
      <c r="TTX7" s="385"/>
      <c r="TTY7" s="385"/>
      <c r="TTZ7" s="385"/>
      <c r="TUA7" s="385"/>
      <c r="TUB7" s="385"/>
      <c r="TUC7" s="385"/>
      <c r="TUD7" s="385"/>
      <c r="TUE7" s="385"/>
      <c r="TUF7" s="385"/>
      <c r="TUG7" s="385"/>
      <c r="TUH7" s="385"/>
      <c r="TUI7" s="385"/>
      <c r="TUJ7" s="385"/>
      <c r="TUK7" s="385"/>
      <c r="TUL7" s="385"/>
      <c r="TUM7" s="385"/>
      <c r="TUN7" s="385"/>
      <c r="TUO7" s="385"/>
      <c r="TUP7" s="385"/>
      <c r="TUQ7" s="385"/>
      <c r="TUR7" s="385"/>
      <c r="TUS7" s="385"/>
      <c r="TUT7" s="385"/>
      <c r="TUU7" s="385"/>
      <c r="TUV7" s="385"/>
      <c r="TUW7" s="385"/>
      <c r="TUX7" s="385"/>
      <c r="TUY7" s="385"/>
      <c r="TUZ7" s="385"/>
      <c r="TVA7" s="385"/>
      <c r="TVB7" s="385"/>
      <c r="TVC7" s="385"/>
      <c r="TVD7" s="385"/>
      <c r="TVE7" s="385"/>
      <c r="TVF7" s="385"/>
      <c r="TVG7" s="385"/>
      <c r="TVH7" s="385"/>
      <c r="TVI7" s="385"/>
      <c r="TVJ7" s="385"/>
      <c r="TVK7" s="385"/>
      <c r="TVL7" s="385"/>
      <c r="TVM7" s="385"/>
      <c r="TVN7" s="385"/>
      <c r="TVO7" s="385"/>
      <c r="TVP7" s="385"/>
      <c r="TVQ7" s="385"/>
      <c r="TVR7" s="385"/>
      <c r="TVS7" s="385"/>
      <c r="TVT7" s="385"/>
      <c r="TVU7" s="385"/>
      <c r="TVV7" s="385"/>
      <c r="TVW7" s="385"/>
      <c r="TVX7" s="385"/>
      <c r="TVY7" s="385"/>
      <c r="TVZ7" s="385"/>
      <c r="TWA7" s="385"/>
      <c r="TWB7" s="385"/>
      <c r="TWC7" s="385"/>
      <c r="TWD7" s="385"/>
      <c r="TWE7" s="385"/>
      <c r="TWF7" s="385"/>
      <c r="TWG7" s="385"/>
      <c r="TWH7" s="385"/>
      <c r="TWI7" s="385"/>
      <c r="TWJ7" s="385"/>
      <c r="TWK7" s="385"/>
      <c r="TWL7" s="385"/>
      <c r="TWM7" s="385"/>
      <c r="TWN7" s="385"/>
      <c r="TWO7" s="385"/>
      <c r="TWP7" s="385"/>
      <c r="TWQ7" s="385"/>
      <c r="TWR7" s="385"/>
      <c r="TWS7" s="385"/>
      <c r="TWT7" s="385"/>
      <c r="TWU7" s="385"/>
      <c r="TWV7" s="385"/>
      <c r="TWW7" s="385"/>
      <c r="TWX7" s="385"/>
      <c r="TWY7" s="385"/>
      <c r="TWZ7" s="385"/>
      <c r="TXA7" s="385"/>
      <c r="TXB7" s="385"/>
      <c r="TXC7" s="385"/>
      <c r="TXD7" s="385"/>
      <c r="TXE7" s="385"/>
      <c r="TXF7" s="385"/>
      <c r="TXG7" s="385"/>
      <c r="TXH7" s="385"/>
      <c r="TXI7" s="385"/>
      <c r="TXJ7" s="385"/>
      <c r="TXK7" s="385"/>
      <c r="TXL7" s="385"/>
      <c r="TXM7" s="385"/>
      <c r="TXN7" s="385"/>
      <c r="TXO7" s="385"/>
      <c r="TXP7" s="385"/>
      <c r="TXQ7" s="385"/>
      <c r="TXR7" s="385"/>
      <c r="TXS7" s="385"/>
      <c r="TXT7" s="385"/>
      <c r="TXU7" s="385"/>
      <c r="TXV7" s="385"/>
      <c r="TXW7" s="385"/>
      <c r="TXX7" s="385"/>
      <c r="TXY7" s="385"/>
      <c r="TXZ7" s="385"/>
      <c r="TYA7" s="385"/>
      <c r="TYB7" s="385"/>
      <c r="TYC7" s="385"/>
      <c r="TYD7" s="385"/>
      <c r="TYE7" s="385"/>
      <c r="TYF7" s="385"/>
      <c r="TYG7" s="385"/>
      <c r="TYH7" s="385"/>
      <c r="TYI7" s="385"/>
      <c r="TYJ7" s="385"/>
      <c r="TYK7" s="385"/>
      <c r="TYL7" s="385"/>
      <c r="TYM7" s="385"/>
      <c r="TYN7" s="385"/>
      <c r="TYO7" s="385"/>
      <c r="TYP7" s="385"/>
      <c r="TYQ7" s="385"/>
      <c r="TYR7" s="385"/>
      <c r="TYS7" s="385"/>
      <c r="TYT7" s="385"/>
      <c r="TYU7" s="385"/>
      <c r="TYV7" s="385"/>
      <c r="TYW7" s="385"/>
      <c r="TYX7" s="385"/>
      <c r="TYY7" s="385"/>
      <c r="TYZ7" s="385"/>
      <c r="TZA7" s="385"/>
      <c r="TZB7" s="385"/>
      <c r="TZC7" s="385"/>
      <c r="TZD7" s="385"/>
      <c r="TZE7" s="385"/>
      <c r="TZF7" s="385"/>
      <c r="TZG7" s="385"/>
      <c r="TZH7" s="385"/>
      <c r="TZI7" s="385"/>
      <c r="TZJ7" s="385"/>
      <c r="TZK7" s="385"/>
      <c r="TZL7" s="385"/>
      <c r="TZM7" s="385"/>
      <c r="TZN7" s="385"/>
      <c r="TZO7" s="385"/>
      <c r="TZP7" s="385"/>
      <c r="TZQ7" s="385"/>
      <c r="TZR7" s="385"/>
      <c r="TZS7" s="385"/>
      <c r="TZT7" s="385"/>
      <c r="TZU7" s="385"/>
      <c r="TZV7" s="385"/>
      <c r="TZW7" s="385"/>
      <c r="TZX7" s="385"/>
      <c r="TZY7" s="385"/>
      <c r="TZZ7" s="385"/>
      <c r="UAA7" s="385"/>
      <c r="UAB7" s="385"/>
      <c r="UAC7" s="385"/>
      <c r="UAD7" s="385"/>
      <c r="UAE7" s="385"/>
      <c r="UAF7" s="385"/>
      <c r="UAG7" s="385"/>
      <c r="UAH7" s="385"/>
      <c r="UAI7" s="385"/>
      <c r="UAJ7" s="385"/>
      <c r="UAK7" s="385"/>
      <c r="UAL7" s="385"/>
      <c r="UAM7" s="385"/>
      <c r="UAN7" s="385"/>
      <c r="UAO7" s="385"/>
      <c r="UAP7" s="385"/>
      <c r="UAQ7" s="385"/>
      <c r="UAR7" s="385"/>
      <c r="UAS7" s="385"/>
      <c r="UAT7" s="385"/>
      <c r="UAU7" s="385"/>
      <c r="UAV7" s="385"/>
      <c r="UAW7" s="385"/>
      <c r="UAX7" s="385"/>
      <c r="UAY7" s="385"/>
      <c r="UAZ7" s="385"/>
      <c r="UBA7" s="385"/>
      <c r="UBB7" s="385"/>
      <c r="UBC7" s="385"/>
      <c r="UBD7" s="385"/>
      <c r="UBE7" s="385"/>
      <c r="UBF7" s="385"/>
      <c r="UBG7" s="385"/>
      <c r="UBH7" s="385"/>
      <c r="UBI7" s="385"/>
      <c r="UBJ7" s="385"/>
      <c r="UBK7" s="385"/>
      <c r="UBL7" s="385"/>
      <c r="UBM7" s="385"/>
      <c r="UBN7" s="385"/>
      <c r="UBO7" s="385"/>
      <c r="UBP7" s="385"/>
      <c r="UBQ7" s="385"/>
      <c r="UBR7" s="385"/>
      <c r="UBS7" s="385"/>
      <c r="UBT7" s="385"/>
      <c r="UBU7" s="385"/>
      <c r="UBV7" s="385"/>
      <c r="UBW7" s="385"/>
      <c r="UBX7" s="385"/>
      <c r="UBY7" s="385"/>
      <c r="UBZ7" s="385"/>
      <c r="UCA7" s="385"/>
      <c r="UCB7" s="385"/>
      <c r="UCC7" s="385"/>
      <c r="UCD7" s="385"/>
      <c r="UCE7" s="385"/>
      <c r="UCF7" s="385"/>
      <c r="UCG7" s="385"/>
      <c r="UCH7" s="385"/>
      <c r="UCI7" s="385"/>
      <c r="UCJ7" s="385"/>
      <c r="UCK7" s="385"/>
      <c r="UCL7" s="385"/>
      <c r="UCM7" s="385"/>
      <c r="UCN7" s="385"/>
      <c r="UCO7" s="385"/>
      <c r="UCP7" s="385"/>
      <c r="UCQ7" s="385"/>
      <c r="UCR7" s="385"/>
      <c r="UCS7" s="385"/>
      <c r="UCT7" s="385"/>
      <c r="UCU7" s="385"/>
      <c r="UCV7" s="385"/>
      <c r="UCW7" s="385"/>
      <c r="UCX7" s="385"/>
      <c r="UCY7" s="385"/>
      <c r="UCZ7" s="385"/>
      <c r="UDA7" s="385"/>
      <c r="UDB7" s="385"/>
      <c r="UDC7" s="385"/>
      <c r="UDD7" s="385"/>
      <c r="UDE7" s="385"/>
      <c r="UDF7" s="385"/>
      <c r="UDG7" s="385"/>
      <c r="UDH7" s="385"/>
      <c r="UDI7" s="385"/>
      <c r="UDJ7" s="385"/>
      <c r="UDK7" s="385"/>
      <c r="UDL7" s="385"/>
      <c r="UDM7" s="385"/>
      <c r="UDN7" s="385"/>
      <c r="UDO7" s="385"/>
      <c r="UDP7" s="385"/>
      <c r="UDQ7" s="385"/>
      <c r="UDR7" s="385"/>
      <c r="UDS7" s="385"/>
      <c r="UDT7" s="385"/>
      <c r="UDU7" s="385"/>
      <c r="UDV7" s="385"/>
      <c r="UDW7" s="385"/>
      <c r="UDX7" s="385"/>
      <c r="UDY7" s="385"/>
      <c r="UDZ7" s="385"/>
      <c r="UEA7" s="385"/>
      <c r="UEB7" s="385"/>
      <c r="UEC7" s="385"/>
      <c r="UED7" s="385"/>
      <c r="UEE7" s="385"/>
      <c r="UEF7" s="385"/>
      <c r="UEG7" s="385"/>
      <c r="UEH7" s="385"/>
      <c r="UEI7" s="385"/>
      <c r="UEJ7" s="385"/>
      <c r="UEK7" s="385"/>
      <c r="UEL7" s="385"/>
      <c r="UEM7" s="385"/>
      <c r="UEN7" s="385"/>
      <c r="UEO7" s="385"/>
      <c r="UEP7" s="385"/>
      <c r="UEQ7" s="385"/>
      <c r="UER7" s="385"/>
      <c r="UES7" s="385"/>
      <c r="UET7" s="385"/>
      <c r="UEU7" s="385"/>
      <c r="UEV7" s="385"/>
      <c r="UEW7" s="385"/>
      <c r="UEX7" s="385"/>
      <c r="UEY7" s="385"/>
      <c r="UEZ7" s="385"/>
      <c r="UFA7" s="385"/>
      <c r="UFB7" s="385"/>
      <c r="UFC7" s="385"/>
      <c r="UFD7" s="385"/>
      <c r="UFE7" s="385"/>
      <c r="UFF7" s="385"/>
      <c r="UFG7" s="385"/>
      <c r="UFH7" s="385"/>
      <c r="UFI7" s="385"/>
      <c r="UFJ7" s="385"/>
      <c r="UFK7" s="385"/>
      <c r="UFL7" s="385"/>
      <c r="UFM7" s="385"/>
      <c r="UFN7" s="385"/>
      <c r="UFO7" s="385"/>
      <c r="UFP7" s="385"/>
      <c r="UFQ7" s="385"/>
      <c r="UFR7" s="385"/>
      <c r="UFS7" s="385"/>
      <c r="UFT7" s="385"/>
      <c r="UFU7" s="385"/>
      <c r="UFV7" s="385"/>
      <c r="UFW7" s="385"/>
      <c r="UFX7" s="385"/>
      <c r="UFY7" s="385"/>
      <c r="UFZ7" s="385"/>
      <c r="UGA7" s="385"/>
      <c r="UGB7" s="385"/>
      <c r="UGC7" s="385"/>
      <c r="UGD7" s="385"/>
      <c r="UGE7" s="385"/>
      <c r="UGF7" s="385"/>
      <c r="UGG7" s="385"/>
      <c r="UGH7" s="385"/>
      <c r="UGI7" s="385"/>
      <c r="UGJ7" s="385"/>
      <c r="UGK7" s="385"/>
      <c r="UGL7" s="385"/>
      <c r="UGM7" s="385"/>
      <c r="UGN7" s="385"/>
      <c r="UGO7" s="385"/>
      <c r="UGP7" s="385"/>
      <c r="UGQ7" s="385"/>
      <c r="UGR7" s="385"/>
      <c r="UGS7" s="385"/>
      <c r="UGT7" s="385"/>
      <c r="UGU7" s="385"/>
      <c r="UGV7" s="385"/>
      <c r="UGW7" s="385"/>
      <c r="UGX7" s="385"/>
      <c r="UGY7" s="385"/>
      <c r="UGZ7" s="385"/>
      <c r="UHA7" s="385"/>
      <c r="UHB7" s="385"/>
      <c r="UHC7" s="385"/>
      <c r="UHD7" s="385"/>
      <c r="UHE7" s="385"/>
      <c r="UHF7" s="385"/>
      <c r="UHG7" s="385"/>
      <c r="UHH7" s="385"/>
      <c r="UHI7" s="385"/>
      <c r="UHJ7" s="385"/>
      <c r="UHK7" s="385"/>
      <c r="UHL7" s="385"/>
      <c r="UHM7" s="385"/>
      <c r="UHN7" s="385"/>
      <c r="UHO7" s="385"/>
      <c r="UHP7" s="385"/>
      <c r="UHQ7" s="385"/>
      <c r="UHR7" s="385"/>
      <c r="UHS7" s="385"/>
      <c r="UHT7" s="385"/>
      <c r="UHU7" s="385"/>
      <c r="UHV7" s="385"/>
      <c r="UHW7" s="385"/>
      <c r="UHX7" s="385"/>
      <c r="UHY7" s="385"/>
      <c r="UHZ7" s="385"/>
      <c r="UIA7" s="385"/>
      <c r="UIB7" s="385"/>
      <c r="UIC7" s="385"/>
      <c r="UID7" s="385"/>
      <c r="UIE7" s="385"/>
      <c r="UIF7" s="385"/>
      <c r="UIG7" s="385"/>
      <c r="UIH7" s="385"/>
      <c r="UII7" s="385"/>
      <c r="UIJ7" s="385"/>
      <c r="UIK7" s="385"/>
      <c r="UIL7" s="385"/>
      <c r="UIM7" s="385"/>
      <c r="UIN7" s="385"/>
      <c r="UIO7" s="385"/>
      <c r="UIP7" s="385"/>
      <c r="UIQ7" s="385"/>
      <c r="UIR7" s="385"/>
      <c r="UIS7" s="385"/>
      <c r="UIT7" s="385"/>
      <c r="UIU7" s="385"/>
      <c r="UIV7" s="385"/>
      <c r="UIW7" s="385"/>
      <c r="UIX7" s="385"/>
      <c r="UIY7" s="385"/>
      <c r="UIZ7" s="385"/>
      <c r="UJA7" s="385"/>
      <c r="UJB7" s="385"/>
      <c r="UJC7" s="385"/>
      <c r="UJD7" s="385"/>
      <c r="UJE7" s="385"/>
      <c r="UJF7" s="385"/>
      <c r="UJG7" s="385"/>
      <c r="UJH7" s="385"/>
      <c r="UJI7" s="385"/>
      <c r="UJJ7" s="385"/>
      <c r="UJK7" s="385"/>
      <c r="UJL7" s="385"/>
      <c r="UJM7" s="385"/>
      <c r="UJN7" s="385"/>
      <c r="UJO7" s="385"/>
      <c r="UJP7" s="385"/>
      <c r="UJQ7" s="385"/>
      <c r="UJR7" s="385"/>
      <c r="UJS7" s="385"/>
      <c r="UJT7" s="385"/>
      <c r="UJU7" s="385"/>
      <c r="UJV7" s="385"/>
      <c r="UJW7" s="385"/>
      <c r="UJX7" s="385"/>
      <c r="UJY7" s="385"/>
      <c r="UJZ7" s="385"/>
      <c r="UKA7" s="385"/>
      <c r="UKB7" s="385"/>
      <c r="UKC7" s="385"/>
      <c r="UKD7" s="385"/>
      <c r="UKE7" s="385"/>
      <c r="UKF7" s="385"/>
      <c r="UKG7" s="385"/>
      <c r="UKH7" s="385"/>
      <c r="UKI7" s="385"/>
      <c r="UKJ7" s="385"/>
      <c r="UKK7" s="385"/>
      <c r="UKL7" s="385"/>
      <c r="UKM7" s="385"/>
      <c r="UKN7" s="385"/>
      <c r="UKO7" s="385"/>
      <c r="UKP7" s="385"/>
      <c r="UKQ7" s="385"/>
      <c r="UKR7" s="385"/>
      <c r="UKS7" s="385"/>
      <c r="UKT7" s="385"/>
      <c r="UKU7" s="385"/>
      <c r="UKV7" s="385"/>
      <c r="UKW7" s="385"/>
      <c r="UKX7" s="385"/>
      <c r="UKY7" s="385"/>
      <c r="UKZ7" s="385"/>
      <c r="ULA7" s="385"/>
      <c r="ULB7" s="385"/>
      <c r="ULC7" s="385"/>
      <c r="ULD7" s="385"/>
      <c r="ULE7" s="385"/>
      <c r="ULF7" s="385"/>
      <c r="ULG7" s="385"/>
      <c r="ULH7" s="385"/>
      <c r="ULI7" s="385"/>
      <c r="ULJ7" s="385"/>
      <c r="ULK7" s="385"/>
      <c r="ULL7" s="385"/>
      <c r="ULM7" s="385"/>
      <c r="ULN7" s="385"/>
      <c r="ULO7" s="385"/>
      <c r="ULP7" s="385"/>
      <c r="ULQ7" s="385"/>
      <c r="ULR7" s="385"/>
      <c r="ULS7" s="385"/>
      <c r="ULT7" s="385"/>
      <c r="ULU7" s="385"/>
      <c r="ULV7" s="385"/>
      <c r="ULW7" s="385"/>
      <c r="ULX7" s="385"/>
      <c r="ULY7" s="385"/>
      <c r="ULZ7" s="385"/>
      <c r="UMA7" s="385"/>
      <c r="UMB7" s="385"/>
      <c r="UMC7" s="385"/>
      <c r="UMD7" s="385"/>
      <c r="UME7" s="385"/>
      <c r="UMF7" s="385"/>
      <c r="UMG7" s="385"/>
      <c r="UMH7" s="385"/>
      <c r="UMI7" s="385"/>
      <c r="UMJ7" s="385"/>
      <c r="UMK7" s="385"/>
      <c r="UML7" s="385"/>
      <c r="UMM7" s="385"/>
      <c r="UMN7" s="385"/>
      <c r="UMO7" s="385"/>
      <c r="UMP7" s="385"/>
      <c r="UMQ7" s="385"/>
      <c r="UMR7" s="385"/>
      <c r="UMS7" s="385"/>
      <c r="UMT7" s="385"/>
      <c r="UMU7" s="385"/>
      <c r="UMV7" s="385"/>
      <c r="UMW7" s="385"/>
      <c r="UMX7" s="385"/>
      <c r="UMY7" s="385"/>
      <c r="UMZ7" s="385"/>
      <c r="UNA7" s="385"/>
      <c r="UNB7" s="385"/>
      <c r="UNC7" s="385"/>
      <c r="UND7" s="385"/>
      <c r="UNE7" s="385"/>
      <c r="UNF7" s="385"/>
      <c r="UNG7" s="385"/>
      <c r="UNH7" s="385"/>
      <c r="UNI7" s="385"/>
      <c r="UNJ7" s="385"/>
      <c r="UNK7" s="385"/>
      <c r="UNL7" s="385"/>
      <c r="UNM7" s="385"/>
      <c r="UNN7" s="385"/>
      <c r="UNO7" s="385"/>
      <c r="UNP7" s="385"/>
      <c r="UNQ7" s="385"/>
      <c r="UNR7" s="385"/>
      <c r="UNS7" s="385"/>
      <c r="UNT7" s="385"/>
      <c r="UNU7" s="385"/>
      <c r="UNV7" s="385"/>
      <c r="UNW7" s="385"/>
      <c r="UNX7" s="385"/>
      <c r="UNY7" s="385"/>
      <c r="UNZ7" s="385"/>
      <c r="UOA7" s="385"/>
      <c r="UOB7" s="385"/>
      <c r="UOC7" s="385"/>
      <c r="UOD7" s="385"/>
      <c r="UOE7" s="385"/>
      <c r="UOF7" s="385"/>
      <c r="UOG7" s="385"/>
      <c r="UOH7" s="385"/>
      <c r="UOI7" s="385"/>
      <c r="UOJ7" s="385"/>
      <c r="UOK7" s="385"/>
      <c r="UOL7" s="385"/>
      <c r="UOM7" s="385"/>
      <c r="UON7" s="385"/>
      <c r="UOO7" s="385"/>
      <c r="UOP7" s="385"/>
      <c r="UOQ7" s="385"/>
      <c r="UOR7" s="385"/>
      <c r="UOS7" s="385"/>
      <c r="UOT7" s="385"/>
      <c r="UOU7" s="385"/>
      <c r="UOV7" s="385"/>
      <c r="UOW7" s="385"/>
      <c r="UOX7" s="385"/>
      <c r="UOY7" s="385"/>
      <c r="UOZ7" s="385"/>
      <c r="UPA7" s="385"/>
      <c r="UPB7" s="385"/>
      <c r="UPC7" s="385"/>
      <c r="UPD7" s="385"/>
      <c r="UPE7" s="385"/>
      <c r="UPF7" s="385"/>
      <c r="UPG7" s="385"/>
      <c r="UPH7" s="385"/>
      <c r="UPI7" s="385"/>
      <c r="UPJ7" s="385"/>
      <c r="UPK7" s="385"/>
      <c r="UPL7" s="385"/>
      <c r="UPM7" s="385"/>
      <c r="UPN7" s="385"/>
      <c r="UPO7" s="385"/>
      <c r="UPP7" s="385"/>
      <c r="UPQ7" s="385"/>
      <c r="UPR7" s="385"/>
      <c r="UPS7" s="385"/>
      <c r="UPT7" s="385"/>
      <c r="UPU7" s="385"/>
      <c r="UPV7" s="385"/>
      <c r="UPW7" s="385"/>
      <c r="UPX7" s="385"/>
      <c r="UPY7" s="385"/>
      <c r="UPZ7" s="385"/>
      <c r="UQA7" s="385"/>
      <c r="UQB7" s="385"/>
      <c r="UQC7" s="385"/>
      <c r="UQD7" s="385"/>
      <c r="UQE7" s="385"/>
      <c r="UQF7" s="385"/>
      <c r="UQG7" s="385"/>
      <c r="UQH7" s="385"/>
      <c r="UQI7" s="385"/>
      <c r="UQJ7" s="385"/>
      <c r="UQK7" s="385"/>
      <c r="UQL7" s="385"/>
      <c r="UQM7" s="385"/>
      <c r="UQN7" s="385"/>
      <c r="UQO7" s="385"/>
      <c r="UQP7" s="385"/>
      <c r="UQQ7" s="385"/>
      <c r="UQR7" s="385"/>
      <c r="UQS7" s="385"/>
      <c r="UQT7" s="385"/>
      <c r="UQU7" s="385"/>
      <c r="UQV7" s="385"/>
      <c r="UQW7" s="385"/>
      <c r="UQX7" s="385"/>
      <c r="UQY7" s="385"/>
      <c r="UQZ7" s="385"/>
      <c r="URA7" s="385"/>
      <c r="URB7" s="385"/>
      <c r="URC7" s="385"/>
      <c r="URD7" s="385"/>
      <c r="URE7" s="385"/>
      <c r="URF7" s="385"/>
      <c r="URG7" s="385"/>
      <c r="URH7" s="385"/>
      <c r="URI7" s="385"/>
      <c r="URJ7" s="385"/>
      <c r="URK7" s="385"/>
      <c r="URL7" s="385"/>
      <c r="URM7" s="385"/>
      <c r="URN7" s="385"/>
      <c r="URO7" s="385"/>
      <c r="URP7" s="385"/>
      <c r="URQ7" s="385"/>
      <c r="URR7" s="385"/>
      <c r="URS7" s="385"/>
      <c r="URT7" s="385"/>
      <c r="URU7" s="385"/>
      <c r="URV7" s="385"/>
      <c r="URW7" s="385"/>
      <c r="URX7" s="385"/>
      <c r="URY7" s="385"/>
      <c r="URZ7" s="385"/>
      <c r="USA7" s="385"/>
      <c r="USB7" s="385"/>
      <c r="USC7" s="385"/>
      <c r="USD7" s="385"/>
      <c r="USE7" s="385"/>
      <c r="USF7" s="385"/>
      <c r="USG7" s="385"/>
      <c r="USH7" s="385"/>
      <c r="USI7" s="385"/>
      <c r="USJ7" s="385"/>
      <c r="USK7" s="385"/>
      <c r="USL7" s="385"/>
      <c r="USM7" s="385"/>
      <c r="USN7" s="385"/>
      <c r="USO7" s="385"/>
      <c r="USP7" s="385"/>
      <c r="USQ7" s="385"/>
      <c r="USR7" s="385"/>
      <c r="USS7" s="385"/>
      <c r="UST7" s="385"/>
      <c r="USU7" s="385"/>
      <c r="USV7" s="385"/>
      <c r="USW7" s="385"/>
      <c r="USX7" s="385"/>
      <c r="USY7" s="385"/>
      <c r="USZ7" s="385"/>
      <c r="UTA7" s="385"/>
      <c r="UTB7" s="385"/>
      <c r="UTC7" s="385"/>
      <c r="UTD7" s="385"/>
      <c r="UTE7" s="385"/>
      <c r="UTF7" s="385"/>
      <c r="UTG7" s="385"/>
      <c r="UTH7" s="385"/>
      <c r="UTI7" s="385"/>
      <c r="UTJ7" s="385"/>
      <c r="UTK7" s="385"/>
      <c r="UTL7" s="385"/>
      <c r="UTM7" s="385"/>
      <c r="UTN7" s="385"/>
      <c r="UTO7" s="385"/>
      <c r="UTP7" s="385"/>
      <c r="UTQ7" s="385"/>
      <c r="UTR7" s="385"/>
      <c r="UTS7" s="385"/>
      <c r="UTT7" s="385"/>
      <c r="UTU7" s="385"/>
      <c r="UTV7" s="385"/>
      <c r="UTW7" s="385"/>
      <c r="UTX7" s="385"/>
      <c r="UTY7" s="385"/>
      <c r="UTZ7" s="385"/>
      <c r="UUA7" s="385"/>
      <c r="UUB7" s="385"/>
      <c r="UUC7" s="385"/>
      <c r="UUD7" s="385"/>
      <c r="UUE7" s="385"/>
      <c r="UUF7" s="385"/>
      <c r="UUG7" s="385"/>
      <c r="UUH7" s="385"/>
      <c r="UUI7" s="385"/>
      <c r="UUJ7" s="385"/>
      <c r="UUK7" s="385"/>
      <c r="UUL7" s="385"/>
      <c r="UUM7" s="385"/>
      <c r="UUN7" s="385"/>
      <c r="UUO7" s="385"/>
      <c r="UUP7" s="385"/>
      <c r="UUQ7" s="385"/>
      <c r="UUR7" s="385"/>
      <c r="UUS7" s="385"/>
      <c r="UUT7" s="385"/>
      <c r="UUU7" s="385"/>
      <c r="UUV7" s="385"/>
      <c r="UUW7" s="385"/>
      <c r="UUX7" s="385"/>
      <c r="UUY7" s="385"/>
      <c r="UUZ7" s="385"/>
      <c r="UVA7" s="385"/>
      <c r="UVB7" s="385"/>
      <c r="UVC7" s="385"/>
      <c r="UVD7" s="385"/>
      <c r="UVE7" s="385"/>
      <c r="UVF7" s="385"/>
      <c r="UVG7" s="385"/>
      <c r="UVH7" s="385"/>
      <c r="UVI7" s="385"/>
      <c r="UVJ7" s="385"/>
      <c r="UVK7" s="385"/>
      <c r="UVL7" s="385"/>
      <c r="UVM7" s="385"/>
      <c r="UVN7" s="385"/>
      <c r="UVO7" s="385"/>
      <c r="UVP7" s="385"/>
      <c r="UVQ7" s="385"/>
      <c r="UVR7" s="385"/>
      <c r="UVS7" s="385"/>
      <c r="UVT7" s="385"/>
      <c r="UVU7" s="385"/>
      <c r="UVV7" s="385"/>
      <c r="UVW7" s="385"/>
      <c r="UVX7" s="385"/>
      <c r="UVY7" s="385"/>
      <c r="UVZ7" s="385"/>
      <c r="UWA7" s="385"/>
      <c r="UWB7" s="385"/>
      <c r="UWC7" s="385"/>
      <c r="UWD7" s="385"/>
      <c r="UWE7" s="385"/>
      <c r="UWF7" s="385"/>
      <c r="UWG7" s="385"/>
      <c r="UWH7" s="385"/>
      <c r="UWI7" s="385"/>
      <c r="UWJ7" s="385"/>
      <c r="UWK7" s="385"/>
      <c r="UWL7" s="385"/>
      <c r="UWM7" s="385"/>
      <c r="UWN7" s="385"/>
      <c r="UWO7" s="385"/>
      <c r="UWP7" s="385"/>
      <c r="UWQ7" s="385"/>
      <c r="UWR7" s="385"/>
      <c r="UWS7" s="385"/>
      <c r="UWT7" s="385"/>
      <c r="UWU7" s="385"/>
      <c r="UWV7" s="385"/>
      <c r="UWW7" s="385"/>
      <c r="UWX7" s="385"/>
      <c r="UWY7" s="385"/>
      <c r="UWZ7" s="385"/>
      <c r="UXA7" s="385"/>
      <c r="UXB7" s="385"/>
      <c r="UXC7" s="385"/>
      <c r="UXD7" s="385"/>
      <c r="UXE7" s="385"/>
      <c r="UXF7" s="385"/>
      <c r="UXG7" s="385"/>
      <c r="UXH7" s="385"/>
      <c r="UXI7" s="385"/>
      <c r="UXJ7" s="385"/>
      <c r="UXK7" s="385"/>
      <c r="UXL7" s="385"/>
      <c r="UXM7" s="385"/>
      <c r="UXN7" s="385"/>
      <c r="UXO7" s="385"/>
      <c r="UXP7" s="385"/>
      <c r="UXQ7" s="385"/>
      <c r="UXR7" s="385"/>
      <c r="UXS7" s="385"/>
      <c r="UXT7" s="385"/>
      <c r="UXU7" s="385"/>
      <c r="UXV7" s="385"/>
      <c r="UXW7" s="385"/>
      <c r="UXX7" s="385"/>
      <c r="UXY7" s="385"/>
      <c r="UXZ7" s="385"/>
      <c r="UYA7" s="385"/>
      <c r="UYB7" s="385"/>
      <c r="UYC7" s="385"/>
      <c r="UYD7" s="385"/>
      <c r="UYE7" s="385"/>
      <c r="UYF7" s="385"/>
      <c r="UYG7" s="385"/>
      <c r="UYH7" s="385"/>
      <c r="UYI7" s="385"/>
      <c r="UYJ7" s="385"/>
      <c r="UYK7" s="385"/>
      <c r="UYL7" s="385"/>
      <c r="UYM7" s="385"/>
      <c r="UYN7" s="385"/>
      <c r="UYO7" s="385"/>
      <c r="UYP7" s="385"/>
      <c r="UYQ7" s="385"/>
      <c r="UYR7" s="385"/>
      <c r="UYS7" s="385"/>
      <c r="UYT7" s="385"/>
      <c r="UYU7" s="385"/>
      <c r="UYV7" s="385"/>
      <c r="UYW7" s="385"/>
      <c r="UYX7" s="385"/>
      <c r="UYY7" s="385"/>
      <c r="UYZ7" s="385"/>
      <c r="UZA7" s="385"/>
      <c r="UZB7" s="385"/>
      <c r="UZC7" s="385"/>
      <c r="UZD7" s="385"/>
      <c r="UZE7" s="385"/>
      <c r="UZF7" s="385"/>
      <c r="UZG7" s="385"/>
      <c r="UZH7" s="385"/>
      <c r="UZI7" s="385"/>
      <c r="UZJ7" s="385"/>
      <c r="UZK7" s="385"/>
      <c r="UZL7" s="385"/>
      <c r="UZM7" s="385"/>
      <c r="UZN7" s="385"/>
      <c r="UZO7" s="385"/>
      <c r="UZP7" s="385"/>
      <c r="UZQ7" s="385"/>
      <c r="UZR7" s="385"/>
      <c r="UZS7" s="385"/>
      <c r="UZT7" s="385"/>
      <c r="UZU7" s="385"/>
      <c r="UZV7" s="385"/>
      <c r="UZW7" s="385"/>
      <c r="UZX7" s="385"/>
      <c r="UZY7" s="385"/>
      <c r="UZZ7" s="385"/>
      <c r="VAA7" s="385"/>
      <c r="VAB7" s="385"/>
      <c r="VAC7" s="385"/>
      <c r="VAD7" s="385"/>
      <c r="VAE7" s="385"/>
      <c r="VAF7" s="385"/>
      <c r="VAG7" s="385"/>
      <c r="VAH7" s="385"/>
      <c r="VAI7" s="385"/>
      <c r="VAJ7" s="385"/>
      <c r="VAK7" s="385"/>
      <c r="VAL7" s="385"/>
      <c r="VAM7" s="385"/>
      <c r="VAN7" s="385"/>
      <c r="VAO7" s="385"/>
      <c r="VAP7" s="385"/>
      <c r="VAQ7" s="385"/>
      <c r="VAR7" s="385"/>
      <c r="VAS7" s="385"/>
      <c r="VAT7" s="385"/>
      <c r="VAU7" s="385"/>
      <c r="VAV7" s="385"/>
      <c r="VAW7" s="385"/>
      <c r="VAX7" s="385"/>
      <c r="VAY7" s="385"/>
      <c r="VAZ7" s="385"/>
      <c r="VBA7" s="385"/>
      <c r="VBB7" s="385"/>
      <c r="VBC7" s="385"/>
      <c r="VBD7" s="385"/>
      <c r="VBE7" s="385"/>
      <c r="VBF7" s="385"/>
      <c r="VBG7" s="385"/>
      <c r="VBH7" s="385"/>
      <c r="VBI7" s="385"/>
      <c r="VBJ7" s="385"/>
      <c r="VBK7" s="385"/>
      <c r="VBL7" s="385"/>
      <c r="VBM7" s="385"/>
      <c r="VBN7" s="385"/>
      <c r="VBO7" s="385"/>
      <c r="VBP7" s="385"/>
      <c r="VBQ7" s="385"/>
      <c r="VBR7" s="385"/>
      <c r="VBS7" s="385"/>
      <c r="VBT7" s="385"/>
      <c r="VBU7" s="385"/>
      <c r="VBV7" s="385"/>
      <c r="VBW7" s="385"/>
      <c r="VBX7" s="385"/>
      <c r="VBY7" s="385"/>
      <c r="VBZ7" s="385"/>
      <c r="VCA7" s="385"/>
      <c r="VCB7" s="385"/>
      <c r="VCC7" s="385"/>
      <c r="VCD7" s="385"/>
      <c r="VCE7" s="385"/>
      <c r="VCF7" s="385"/>
      <c r="VCG7" s="385"/>
      <c r="VCH7" s="385"/>
      <c r="VCI7" s="385"/>
      <c r="VCJ7" s="385"/>
      <c r="VCK7" s="385"/>
      <c r="VCL7" s="385"/>
      <c r="VCM7" s="385"/>
      <c r="VCN7" s="385"/>
      <c r="VCO7" s="385"/>
      <c r="VCP7" s="385"/>
      <c r="VCQ7" s="385"/>
      <c r="VCR7" s="385"/>
      <c r="VCS7" s="385"/>
      <c r="VCT7" s="385"/>
      <c r="VCU7" s="385"/>
      <c r="VCV7" s="385"/>
      <c r="VCW7" s="385"/>
      <c r="VCX7" s="385"/>
      <c r="VCY7" s="385"/>
      <c r="VCZ7" s="385"/>
      <c r="VDA7" s="385"/>
      <c r="VDB7" s="385"/>
      <c r="VDC7" s="385"/>
      <c r="VDD7" s="385"/>
      <c r="VDE7" s="385"/>
      <c r="VDF7" s="385"/>
      <c r="VDG7" s="385"/>
      <c r="VDH7" s="385"/>
      <c r="VDI7" s="385"/>
      <c r="VDJ7" s="385"/>
      <c r="VDK7" s="385"/>
      <c r="VDL7" s="385"/>
      <c r="VDM7" s="385"/>
      <c r="VDN7" s="385"/>
      <c r="VDO7" s="385"/>
      <c r="VDP7" s="385"/>
      <c r="VDQ7" s="385"/>
      <c r="VDR7" s="385"/>
      <c r="VDS7" s="385"/>
      <c r="VDT7" s="385"/>
      <c r="VDU7" s="385"/>
      <c r="VDV7" s="385"/>
      <c r="VDW7" s="385"/>
      <c r="VDX7" s="385"/>
      <c r="VDY7" s="385"/>
      <c r="VDZ7" s="385"/>
      <c r="VEA7" s="385"/>
      <c r="VEB7" s="385"/>
      <c r="VEC7" s="385"/>
      <c r="VED7" s="385"/>
      <c r="VEE7" s="385"/>
      <c r="VEF7" s="385"/>
      <c r="VEG7" s="385"/>
      <c r="VEH7" s="385"/>
      <c r="VEI7" s="385"/>
      <c r="VEJ7" s="385"/>
      <c r="VEK7" s="385"/>
      <c r="VEL7" s="385"/>
      <c r="VEM7" s="385"/>
      <c r="VEN7" s="385"/>
      <c r="VEO7" s="385"/>
      <c r="VEP7" s="385"/>
      <c r="VEQ7" s="385"/>
      <c r="VER7" s="385"/>
      <c r="VES7" s="385"/>
      <c r="VET7" s="385"/>
      <c r="VEU7" s="385"/>
      <c r="VEV7" s="385"/>
      <c r="VEW7" s="385"/>
      <c r="VEX7" s="385"/>
      <c r="VEY7" s="385"/>
      <c r="VEZ7" s="385"/>
      <c r="VFA7" s="385"/>
      <c r="VFB7" s="385"/>
      <c r="VFC7" s="385"/>
      <c r="VFD7" s="385"/>
      <c r="VFE7" s="385"/>
      <c r="VFF7" s="385"/>
      <c r="VFG7" s="385"/>
      <c r="VFH7" s="385"/>
      <c r="VFI7" s="385"/>
      <c r="VFJ7" s="385"/>
      <c r="VFK7" s="385"/>
      <c r="VFL7" s="385"/>
      <c r="VFM7" s="385"/>
      <c r="VFN7" s="385"/>
      <c r="VFO7" s="385"/>
      <c r="VFP7" s="385"/>
      <c r="VFQ7" s="385"/>
      <c r="VFR7" s="385"/>
      <c r="VFS7" s="385"/>
      <c r="VFT7" s="385"/>
      <c r="VFU7" s="385"/>
      <c r="VFV7" s="385"/>
      <c r="VFW7" s="385"/>
      <c r="VFX7" s="385"/>
      <c r="VFY7" s="385"/>
      <c r="VFZ7" s="385"/>
      <c r="VGA7" s="385"/>
      <c r="VGB7" s="385"/>
      <c r="VGC7" s="385"/>
      <c r="VGD7" s="385"/>
      <c r="VGE7" s="385"/>
      <c r="VGF7" s="385"/>
      <c r="VGG7" s="385"/>
      <c r="VGH7" s="385"/>
      <c r="VGI7" s="385"/>
      <c r="VGJ7" s="385"/>
      <c r="VGK7" s="385"/>
      <c r="VGL7" s="385"/>
      <c r="VGM7" s="385"/>
      <c r="VGN7" s="385"/>
      <c r="VGO7" s="385"/>
      <c r="VGP7" s="385"/>
      <c r="VGQ7" s="385"/>
      <c r="VGR7" s="385"/>
      <c r="VGS7" s="385"/>
      <c r="VGT7" s="385"/>
      <c r="VGU7" s="385"/>
      <c r="VGV7" s="385"/>
      <c r="VGW7" s="385"/>
      <c r="VGX7" s="385"/>
      <c r="VGY7" s="385"/>
      <c r="VGZ7" s="385"/>
      <c r="VHA7" s="385"/>
      <c r="VHB7" s="385"/>
      <c r="VHC7" s="385"/>
      <c r="VHD7" s="385"/>
      <c r="VHE7" s="385"/>
      <c r="VHF7" s="385"/>
      <c r="VHG7" s="385"/>
      <c r="VHH7" s="385"/>
      <c r="VHI7" s="385"/>
      <c r="VHJ7" s="385"/>
      <c r="VHK7" s="385"/>
      <c r="VHL7" s="385"/>
      <c r="VHM7" s="385"/>
      <c r="VHN7" s="385"/>
      <c r="VHO7" s="385"/>
      <c r="VHP7" s="385"/>
      <c r="VHQ7" s="385"/>
      <c r="VHR7" s="385"/>
      <c r="VHS7" s="385"/>
      <c r="VHT7" s="385"/>
      <c r="VHU7" s="385"/>
      <c r="VHV7" s="385"/>
      <c r="VHW7" s="385"/>
      <c r="VHX7" s="385"/>
      <c r="VHY7" s="385"/>
      <c r="VHZ7" s="385"/>
      <c r="VIA7" s="385"/>
      <c r="VIB7" s="385"/>
      <c r="VIC7" s="385"/>
      <c r="VID7" s="385"/>
      <c r="VIE7" s="385"/>
      <c r="VIF7" s="385"/>
      <c r="VIG7" s="385"/>
      <c r="VIH7" s="385"/>
      <c r="VII7" s="385"/>
      <c r="VIJ7" s="385"/>
      <c r="VIK7" s="385"/>
      <c r="VIL7" s="385"/>
      <c r="VIM7" s="385"/>
      <c r="VIN7" s="385"/>
      <c r="VIO7" s="385"/>
      <c r="VIP7" s="385"/>
      <c r="VIQ7" s="385"/>
      <c r="VIR7" s="385"/>
      <c r="VIS7" s="385"/>
      <c r="VIT7" s="385"/>
      <c r="VIU7" s="385"/>
      <c r="VIV7" s="385"/>
      <c r="VIW7" s="385"/>
      <c r="VIX7" s="385"/>
      <c r="VIY7" s="385"/>
      <c r="VIZ7" s="385"/>
      <c r="VJA7" s="385"/>
      <c r="VJB7" s="385"/>
      <c r="VJC7" s="385"/>
      <c r="VJD7" s="385"/>
      <c r="VJE7" s="385"/>
      <c r="VJF7" s="385"/>
      <c r="VJG7" s="385"/>
      <c r="VJH7" s="385"/>
      <c r="VJI7" s="385"/>
      <c r="VJJ7" s="385"/>
      <c r="VJK7" s="385"/>
      <c r="VJL7" s="385"/>
      <c r="VJM7" s="385"/>
      <c r="VJN7" s="385"/>
      <c r="VJO7" s="385"/>
      <c r="VJP7" s="385"/>
      <c r="VJQ7" s="385"/>
      <c r="VJR7" s="385"/>
      <c r="VJS7" s="385"/>
      <c r="VJT7" s="385"/>
      <c r="VJU7" s="385"/>
      <c r="VJV7" s="385"/>
      <c r="VJW7" s="385"/>
      <c r="VJX7" s="385"/>
      <c r="VJY7" s="385"/>
      <c r="VJZ7" s="385"/>
      <c r="VKA7" s="385"/>
      <c r="VKB7" s="385"/>
      <c r="VKC7" s="385"/>
      <c r="VKD7" s="385"/>
      <c r="VKE7" s="385"/>
      <c r="VKF7" s="385"/>
      <c r="VKG7" s="385"/>
      <c r="VKH7" s="385"/>
      <c r="VKI7" s="385"/>
      <c r="VKJ7" s="385"/>
      <c r="VKK7" s="385"/>
      <c r="VKL7" s="385"/>
      <c r="VKM7" s="385"/>
      <c r="VKN7" s="385"/>
      <c r="VKO7" s="385"/>
      <c r="VKP7" s="385"/>
      <c r="VKQ7" s="385"/>
      <c r="VKR7" s="385"/>
      <c r="VKS7" s="385"/>
      <c r="VKT7" s="385"/>
      <c r="VKU7" s="385"/>
      <c r="VKV7" s="385"/>
      <c r="VKW7" s="385"/>
      <c r="VKX7" s="385"/>
      <c r="VKY7" s="385"/>
      <c r="VKZ7" s="385"/>
      <c r="VLA7" s="385"/>
      <c r="VLB7" s="385"/>
      <c r="VLC7" s="385"/>
      <c r="VLD7" s="385"/>
      <c r="VLE7" s="385"/>
      <c r="VLF7" s="385"/>
      <c r="VLG7" s="385"/>
      <c r="VLH7" s="385"/>
      <c r="VLI7" s="385"/>
      <c r="VLJ7" s="385"/>
      <c r="VLK7" s="385"/>
      <c r="VLL7" s="385"/>
      <c r="VLM7" s="385"/>
      <c r="VLN7" s="385"/>
      <c r="VLO7" s="385"/>
      <c r="VLP7" s="385"/>
      <c r="VLQ7" s="385"/>
      <c r="VLR7" s="385"/>
      <c r="VLS7" s="385"/>
      <c r="VLT7" s="385"/>
      <c r="VLU7" s="385"/>
      <c r="VLV7" s="385"/>
      <c r="VLW7" s="385"/>
      <c r="VLX7" s="385"/>
      <c r="VLY7" s="385"/>
      <c r="VLZ7" s="385"/>
      <c r="VMA7" s="385"/>
      <c r="VMB7" s="385"/>
      <c r="VMC7" s="385"/>
      <c r="VMD7" s="385"/>
      <c r="VME7" s="385"/>
      <c r="VMF7" s="385"/>
      <c r="VMG7" s="385"/>
      <c r="VMH7" s="385"/>
      <c r="VMI7" s="385"/>
      <c r="VMJ7" s="385"/>
      <c r="VMK7" s="385"/>
      <c r="VML7" s="385"/>
      <c r="VMM7" s="385"/>
      <c r="VMN7" s="385"/>
      <c r="VMO7" s="385"/>
      <c r="VMP7" s="385"/>
      <c r="VMQ7" s="385"/>
      <c r="VMR7" s="385"/>
      <c r="VMS7" s="385"/>
      <c r="VMT7" s="385"/>
      <c r="VMU7" s="385"/>
      <c r="VMV7" s="385"/>
      <c r="VMW7" s="385"/>
      <c r="VMX7" s="385"/>
      <c r="VMY7" s="385"/>
      <c r="VMZ7" s="385"/>
      <c r="VNA7" s="385"/>
      <c r="VNB7" s="385"/>
      <c r="VNC7" s="385"/>
      <c r="VND7" s="385"/>
      <c r="VNE7" s="385"/>
      <c r="VNF7" s="385"/>
      <c r="VNG7" s="385"/>
      <c r="VNH7" s="385"/>
      <c r="VNI7" s="385"/>
      <c r="VNJ7" s="385"/>
      <c r="VNK7" s="385"/>
      <c r="VNL7" s="385"/>
      <c r="VNM7" s="385"/>
      <c r="VNN7" s="385"/>
      <c r="VNO7" s="385"/>
      <c r="VNP7" s="385"/>
      <c r="VNQ7" s="385"/>
      <c r="VNR7" s="385"/>
      <c r="VNS7" s="385"/>
      <c r="VNT7" s="385"/>
      <c r="VNU7" s="385"/>
      <c r="VNV7" s="385"/>
      <c r="VNW7" s="385"/>
      <c r="VNX7" s="385"/>
      <c r="VNY7" s="385"/>
      <c r="VNZ7" s="385"/>
      <c r="VOA7" s="385"/>
      <c r="VOB7" s="385"/>
      <c r="VOC7" s="385"/>
      <c r="VOD7" s="385"/>
      <c r="VOE7" s="385"/>
      <c r="VOF7" s="385"/>
      <c r="VOG7" s="385"/>
      <c r="VOH7" s="385"/>
      <c r="VOI7" s="385"/>
      <c r="VOJ7" s="385"/>
      <c r="VOK7" s="385"/>
      <c r="VOL7" s="385"/>
      <c r="VOM7" s="385"/>
      <c r="VON7" s="385"/>
      <c r="VOO7" s="385"/>
      <c r="VOP7" s="385"/>
      <c r="VOQ7" s="385"/>
      <c r="VOR7" s="385"/>
      <c r="VOS7" s="385"/>
      <c r="VOT7" s="385"/>
      <c r="VOU7" s="385"/>
      <c r="VOV7" s="385"/>
      <c r="VOW7" s="385"/>
      <c r="VOX7" s="385"/>
      <c r="VOY7" s="385"/>
      <c r="VOZ7" s="385"/>
      <c r="VPA7" s="385"/>
      <c r="VPB7" s="385"/>
      <c r="VPC7" s="385"/>
      <c r="VPD7" s="385"/>
      <c r="VPE7" s="385"/>
      <c r="VPF7" s="385"/>
      <c r="VPG7" s="385"/>
      <c r="VPH7" s="385"/>
      <c r="VPI7" s="385"/>
      <c r="VPJ7" s="385"/>
      <c r="VPK7" s="385"/>
      <c r="VPL7" s="385"/>
      <c r="VPM7" s="385"/>
      <c r="VPN7" s="385"/>
      <c r="VPO7" s="385"/>
      <c r="VPP7" s="385"/>
      <c r="VPQ7" s="385"/>
      <c r="VPR7" s="385"/>
      <c r="VPS7" s="385"/>
      <c r="VPT7" s="385"/>
      <c r="VPU7" s="385"/>
      <c r="VPV7" s="385"/>
      <c r="VPW7" s="385"/>
      <c r="VPX7" s="385"/>
      <c r="VPY7" s="385"/>
      <c r="VPZ7" s="385"/>
      <c r="VQA7" s="385"/>
      <c r="VQB7" s="385"/>
      <c r="VQC7" s="385"/>
      <c r="VQD7" s="385"/>
      <c r="VQE7" s="385"/>
      <c r="VQF7" s="385"/>
      <c r="VQG7" s="385"/>
      <c r="VQH7" s="385"/>
      <c r="VQI7" s="385"/>
      <c r="VQJ7" s="385"/>
      <c r="VQK7" s="385"/>
      <c r="VQL7" s="385"/>
      <c r="VQM7" s="385"/>
      <c r="VQN7" s="385"/>
      <c r="VQO7" s="385"/>
      <c r="VQP7" s="385"/>
      <c r="VQQ7" s="385"/>
      <c r="VQR7" s="385"/>
      <c r="VQS7" s="385"/>
      <c r="VQT7" s="385"/>
      <c r="VQU7" s="385"/>
      <c r="VQV7" s="385"/>
      <c r="VQW7" s="385"/>
      <c r="VQX7" s="385"/>
      <c r="VQY7" s="385"/>
      <c r="VQZ7" s="385"/>
      <c r="VRA7" s="385"/>
      <c r="VRB7" s="385"/>
      <c r="VRC7" s="385"/>
      <c r="VRD7" s="385"/>
      <c r="VRE7" s="385"/>
      <c r="VRF7" s="385"/>
      <c r="VRG7" s="385"/>
      <c r="VRH7" s="385"/>
      <c r="VRI7" s="385"/>
      <c r="VRJ7" s="385"/>
      <c r="VRK7" s="385"/>
      <c r="VRL7" s="385"/>
      <c r="VRM7" s="385"/>
      <c r="VRN7" s="385"/>
      <c r="VRO7" s="385"/>
      <c r="VRP7" s="385"/>
      <c r="VRQ7" s="385"/>
      <c r="VRR7" s="385"/>
      <c r="VRS7" s="385"/>
      <c r="VRT7" s="385"/>
      <c r="VRU7" s="385"/>
      <c r="VRV7" s="385"/>
      <c r="VRW7" s="385"/>
      <c r="VRX7" s="385"/>
      <c r="VRY7" s="385"/>
      <c r="VRZ7" s="385"/>
      <c r="VSA7" s="385"/>
      <c r="VSB7" s="385"/>
      <c r="VSC7" s="385"/>
      <c r="VSD7" s="385"/>
      <c r="VSE7" s="385"/>
      <c r="VSF7" s="385"/>
      <c r="VSG7" s="385"/>
      <c r="VSH7" s="385"/>
      <c r="VSI7" s="385"/>
      <c r="VSJ7" s="385"/>
      <c r="VSK7" s="385"/>
      <c r="VSL7" s="385"/>
      <c r="VSM7" s="385"/>
      <c r="VSN7" s="385"/>
      <c r="VSO7" s="385"/>
      <c r="VSP7" s="385"/>
      <c r="VSQ7" s="385"/>
      <c r="VSR7" s="385"/>
      <c r="VSS7" s="385"/>
      <c r="VST7" s="385"/>
      <c r="VSU7" s="385"/>
      <c r="VSV7" s="385"/>
      <c r="VSW7" s="385"/>
      <c r="VSX7" s="385"/>
      <c r="VSY7" s="385"/>
      <c r="VSZ7" s="385"/>
      <c r="VTA7" s="385"/>
      <c r="VTB7" s="385"/>
      <c r="VTC7" s="385"/>
      <c r="VTD7" s="385"/>
      <c r="VTE7" s="385"/>
      <c r="VTF7" s="385"/>
      <c r="VTG7" s="385"/>
      <c r="VTH7" s="385"/>
      <c r="VTI7" s="385"/>
      <c r="VTJ7" s="385"/>
      <c r="VTK7" s="385"/>
      <c r="VTL7" s="385"/>
      <c r="VTM7" s="385"/>
      <c r="VTN7" s="385"/>
      <c r="VTO7" s="385"/>
      <c r="VTP7" s="385"/>
      <c r="VTQ7" s="385"/>
      <c r="VTR7" s="385"/>
      <c r="VTS7" s="385"/>
      <c r="VTT7" s="385"/>
      <c r="VTU7" s="385"/>
      <c r="VTV7" s="385"/>
      <c r="VTW7" s="385"/>
      <c r="VTX7" s="385"/>
      <c r="VTY7" s="385"/>
      <c r="VTZ7" s="385"/>
      <c r="VUA7" s="385"/>
      <c r="VUB7" s="385"/>
      <c r="VUC7" s="385"/>
      <c r="VUD7" s="385"/>
      <c r="VUE7" s="385"/>
      <c r="VUF7" s="385"/>
      <c r="VUG7" s="385"/>
      <c r="VUH7" s="385"/>
      <c r="VUI7" s="385"/>
      <c r="VUJ7" s="385"/>
      <c r="VUK7" s="385"/>
      <c r="VUL7" s="385"/>
      <c r="VUM7" s="385"/>
      <c r="VUN7" s="385"/>
      <c r="VUO7" s="385"/>
      <c r="VUP7" s="385"/>
      <c r="VUQ7" s="385"/>
      <c r="VUR7" s="385"/>
      <c r="VUS7" s="385"/>
      <c r="VUT7" s="385"/>
      <c r="VUU7" s="385"/>
      <c r="VUV7" s="385"/>
      <c r="VUW7" s="385"/>
      <c r="VUX7" s="385"/>
      <c r="VUY7" s="385"/>
      <c r="VUZ7" s="385"/>
      <c r="VVA7" s="385"/>
      <c r="VVB7" s="385"/>
      <c r="VVC7" s="385"/>
      <c r="VVD7" s="385"/>
      <c r="VVE7" s="385"/>
      <c r="VVF7" s="385"/>
      <c r="VVG7" s="385"/>
      <c r="VVH7" s="385"/>
      <c r="VVI7" s="385"/>
      <c r="VVJ7" s="385"/>
      <c r="VVK7" s="385"/>
      <c r="VVL7" s="385"/>
      <c r="VVM7" s="385"/>
      <c r="VVN7" s="385"/>
      <c r="VVO7" s="385"/>
      <c r="VVP7" s="385"/>
      <c r="VVQ7" s="385"/>
      <c r="VVR7" s="385"/>
      <c r="VVS7" s="385"/>
      <c r="VVT7" s="385"/>
      <c r="VVU7" s="385"/>
      <c r="VVV7" s="385"/>
      <c r="VVW7" s="385"/>
      <c r="VVX7" s="385"/>
      <c r="VVY7" s="385"/>
      <c r="VVZ7" s="385"/>
      <c r="VWA7" s="385"/>
      <c r="VWB7" s="385"/>
      <c r="VWC7" s="385"/>
      <c r="VWD7" s="385"/>
      <c r="VWE7" s="385"/>
      <c r="VWF7" s="385"/>
      <c r="VWG7" s="385"/>
      <c r="VWH7" s="385"/>
      <c r="VWI7" s="385"/>
      <c r="VWJ7" s="385"/>
      <c r="VWK7" s="385"/>
      <c r="VWL7" s="385"/>
      <c r="VWM7" s="385"/>
      <c r="VWN7" s="385"/>
      <c r="VWO7" s="385"/>
      <c r="VWP7" s="385"/>
      <c r="VWQ7" s="385"/>
      <c r="VWR7" s="385"/>
      <c r="VWS7" s="385"/>
      <c r="VWT7" s="385"/>
      <c r="VWU7" s="385"/>
      <c r="VWV7" s="385"/>
      <c r="VWW7" s="385"/>
      <c r="VWX7" s="385"/>
      <c r="VWY7" s="385"/>
      <c r="VWZ7" s="385"/>
      <c r="VXA7" s="385"/>
      <c r="VXB7" s="385"/>
      <c r="VXC7" s="385"/>
      <c r="VXD7" s="385"/>
      <c r="VXE7" s="385"/>
      <c r="VXF7" s="385"/>
      <c r="VXG7" s="385"/>
      <c r="VXH7" s="385"/>
      <c r="VXI7" s="385"/>
      <c r="VXJ7" s="385"/>
      <c r="VXK7" s="385"/>
      <c r="VXL7" s="385"/>
      <c r="VXM7" s="385"/>
      <c r="VXN7" s="385"/>
      <c r="VXO7" s="385"/>
      <c r="VXP7" s="385"/>
      <c r="VXQ7" s="385"/>
      <c r="VXR7" s="385"/>
      <c r="VXS7" s="385"/>
      <c r="VXT7" s="385"/>
      <c r="VXU7" s="385"/>
      <c r="VXV7" s="385"/>
      <c r="VXW7" s="385"/>
      <c r="VXX7" s="385"/>
      <c r="VXY7" s="385"/>
      <c r="VXZ7" s="385"/>
      <c r="VYA7" s="385"/>
      <c r="VYB7" s="385"/>
      <c r="VYC7" s="385"/>
      <c r="VYD7" s="385"/>
      <c r="VYE7" s="385"/>
      <c r="VYF7" s="385"/>
      <c r="VYG7" s="385"/>
      <c r="VYH7" s="385"/>
      <c r="VYI7" s="385"/>
      <c r="VYJ7" s="385"/>
      <c r="VYK7" s="385"/>
      <c r="VYL7" s="385"/>
      <c r="VYM7" s="385"/>
      <c r="VYN7" s="385"/>
      <c r="VYO7" s="385"/>
      <c r="VYP7" s="385"/>
      <c r="VYQ7" s="385"/>
      <c r="VYR7" s="385"/>
      <c r="VYS7" s="385"/>
      <c r="VYT7" s="385"/>
      <c r="VYU7" s="385"/>
      <c r="VYV7" s="385"/>
      <c r="VYW7" s="385"/>
      <c r="VYX7" s="385"/>
      <c r="VYY7" s="385"/>
      <c r="VYZ7" s="385"/>
      <c r="VZA7" s="385"/>
      <c r="VZB7" s="385"/>
      <c r="VZC7" s="385"/>
      <c r="VZD7" s="385"/>
      <c r="VZE7" s="385"/>
      <c r="VZF7" s="385"/>
      <c r="VZG7" s="385"/>
      <c r="VZH7" s="385"/>
      <c r="VZI7" s="385"/>
      <c r="VZJ7" s="385"/>
      <c r="VZK7" s="385"/>
      <c r="VZL7" s="385"/>
      <c r="VZM7" s="385"/>
      <c r="VZN7" s="385"/>
      <c r="VZO7" s="385"/>
      <c r="VZP7" s="385"/>
      <c r="VZQ7" s="385"/>
      <c r="VZR7" s="385"/>
      <c r="VZS7" s="385"/>
      <c r="VZT7" s="385"/>
      <c r="VZU7" s="385"/>
      <c r="VZV7" s="385"/>
      <c r="VZW7" s="385"/>
      <c r="VZX7" s="385"/>
      <c r="VZY7" s="385"/>
      <c r="VZZ7" s="385"/>
      <c r="WAA7" s="385"/>
      <c r="WAB7" s="385"/>
      <c r="WAC7" s="385"/>
      <c r="WAD7" s="385"/>
      <c r="WAE7" s="385"/>
      <c r="WAF7" s="385"/>
      <c r="WAG7" s="385"/>
      <c r="WAH7" s="385"/>
      <c r="WAI7" s="385"/>
      <c r="WAJ7" s="385"/>
      <c r="WAK7" s="385"/>
      <c r="WAL7" s="385"/>
      <c r="WAM7" s="385"/>
      <c r="WAN7" s="385"/>
      <c r="WAO7" s="385"/>
      <c r="WAP7" s="385"/>
      <c r="WAQ7" s="385"/>
      <c r="WAR7" s="385"/>
      <c r="WAS7" s="385"/>
      <c r="WAT7" s="385"/>
      <c r="WAU7" s="385"/>
      <c r="WAV7" s="385"/>
      <c r="WAW7" s="385"/>
      <c r="WAX7" s="385"/>
      <c r="WAY7" s="385"/>
      <c r="WAZ7" s="385"/>
      <c r="WBA7" s="385"/>
      <c r="WBB7" s="385"/>
      <c r="WBC7" s="385"/>
      <c r="WBD7" s="385"/>
      <c r="WBE7" s="385"/>
      <c r="WBF7" s="385"/>
      <c r="WBG7" s="385"/>
      <c r="WBH7" s="385"/>
      <c r="WBI7" s="385"/>
      <c r="WBJ7" s="385"/>
      <c r="WBK7" s="385"/>
      <c r="WBL7" s="385"/>
      <c r="WBM7" s="385"/>
      <c r="WBN7" s="385"/>
      <c r="WBO7" s="385"/>
      <c r="WBP7" s="385"/>
      <c r="WBQ7" s="385"/>
      <c r="WBR7" s="385"/>
      <c r="WBS7" s="385"/>
      <c r="WBT7" s="385"/>
      <c r="WBU7" s="385"/>
      <c r="WBV7" s="385"/>
      <c r="WBW7" s="385"/>
      <c r="WBX7" s="385"/>
      <c r="WBY7" s="385"/>
      <c r="WBZ7" s="385"/>
      <c r="WCA7" s="385"/>
      <c r="WCB7" s="385"/>
      <c r="WCC7" s="385"/>
      <c r="WCD7" s="385"/>
      <c r="WCE7" s="385"/>
      <c r="WCF7" s="385"/>
      <c r="WCG7" s="385"/>
      <c r="WCH7" s="385"/>
      <c r="WCI7" s="385"/>
      <c r="WCJ7" s="385"/>
      <c r="WCK7" s="385"/>
      <c r="WCL7" s="385"/>
      <c r="WCM7" s="385"/>
      <c r="WCN7" s="385"/>
      <c r="WCO7" s="385"/>
      <c r="WCP7" s="385"/>
      <c r="WCQ7" s="385"/>
      <c r="WCR7" s="385"/>
      <c r="WCS7" s="385"/>
      <c r="WCT7" s="385"/>
      <c r="WCU7" s="385"/>
      <c r="WCV7" s="385"/>
      <c r="WCW7" s="385"/>
      <c r="WCX7" s="385"/>
      <c r="WCY7" s="385"/>
      <c r="WCZ7" s="385"/>
      <c r="WDA7" s="385"/>
      <c r="WDB7" s="385"/>
      <c r="WDC7" s="385"/>
      <c r="WDD7" s="385"/>
      <c r="WDE7" s="385"/>
      <c r="WDF7" s="385"/>
      <c r="WDG7" s="385"/>
      <c r="WDH7" s="385"/>
      <c r="WDI7" s="385"/>
      <c r="WDJ7" s="385"/>
      <c r="WDK7" s="385"/>
      <c r="WDL7" s="385"/>
      <c r="WDM7" s="385"/>
      <c r="WDN7" s="385"/>
      <c r="WDO7" s="385"/>
      <c r="WDP7" s="385"/>
      <c r="WDQ7" s="385"/>
      <c r="WDR7" s="385"/>
      <c r="WDS7" s="385"/>
      <c r="WDT7" s="385"/>
      <c r="WDU7" s="385"/>
      <c r="WDV7" s="385"/>
      <c r="WDW7" s="385"/>
      <c r="WDX7" s="385"/>
      <c r="WDY7" s="385"/>
      <c r="WDZ7" s="385"/>
      <c r="WEA7" s="385"/>
      <c r="WEB7" s="385"/>
      <c r="WEC7" s="385"/>
      <c r="WED7" s="385"/>
      <c r="WEE7" s="385"/>
      <c r="WEF7" s="385"/>
      <c r="WEG7" s="385"/>
      <c r="WEH7" s="385"/>
      <c r="WEI7" s="385"/>
      <c r="WEJ7" s="385"/>
      <c r="WEK7" s="385"/>
      <c r="WEL7" s="385"/>
      <c r="WEM7" s="385"/>
      <c r="WEN7" s="385"/>
      <c r="WEO7" s="385"/>
      <c r="WEP7" s="385"/>
      <c r="WEQ7" s="385"/>
      <c r="WER7" s="385"/>
      <c r="WES7" s="385"/>
      <c r="WET7" s="385"/>
      <c r="WEU7" s="385"/>
      <c r="WEV7" s="385"/>
      <c r="WEW7" s="385"/>
      <c r="WEX7" s="385"/>
      <c r="WEY7" s="385"/>
      <c r="WEZ7" s="385"/>
      <c r="WFA7" s="385"/>
      <c r="WFB7" s="385"/>
      <c r="WFC7" s="385"/>
      <c r="WFD7" s="385"/>
      <c r="WFE7" s="385"/>
      <c r="WFF7" s="385"/>
      <c r="WFG7" s="385"/>
      <c r="WFH7" s="385"/>
      <c r="WFI7" s="385"/>
      <c r="WFJ7" s="385"/>
      <c r="WFK7" s="385"/>
      <c r="WFL7" s="385"/>
      <c r="WFM7" s="385"/>
      <c r="WFN7" s="385"/>
      <c r="WFO7" s="385"/>
      <c r="WFP7" s="385"/>
      <c r="WFQ7" s="385"/>
      <c r="WFR7" s="385"/>
      <c r="WFS7" s="385"/>
      <c r="WFT7" s="385"/>
      <c r="WFU7" s="385"/>
      <c r="WFV7" s="385"/>
      <c r="WFW7" s="385"/>
      <c r="WFX7" s="385"/>
      <c r="WFY7" s="385"/>
      <c r="WFZ7" s="385"/>
      <c r="WGA7" s="385"/>
      <c r="WGB7" s="385"/>
      <c r="WGC7" s="385"/>
      <c r="WGD7" s="385"/>
      <c r="WGE7" s="385"/>
      <c r="WGF7" s="385"/>
      <c r="WGG7" s="385"/>
      <c r="WGH7" s="385"/>
      <c r="WGI7" s="385"/>
      <c r="WGJ7" s="385"/>
      <c r="WGK7" s="385"/>
      <c r="WGL7" s="385"/>
      <c r="WGM7" s="385"/>
      <c r="WGN7" s="385"/>
      <c r="WGO7" s="385"/>
      <c r="WGP7" s="385"/>
      <c r="WGQ7" s="385"/>
      <c r="WGR7" s="385"/>
      <c r="WGS7" s="385"/>
      <c r="WGT7" s="385"/>
      <c r="WGU7" s="385"/>
      <c r="WGV7" s="385"/>
      <c r="WGW7" s="385"/>
      <c r="WGX7" s="385"/>
      <c r="WGY7" s="385"/>
      <c r="WGZ7" s="385"/>
      <c r="WHA7" s="385"/>
      <c r="WHB7" s="385"/>
      <c r="WHC7" s="385"/>
      <c r="WHD7" s="385"/>
      <c r="WHE7" s="385"/>
      <c r="WHF7" s="385"/>
      <c r="WHG7" s="385"/>
      <c r="WHH7" s="385"/>
      <c r="WHI7" s="385"/>
      <c r="WHJ7" s="385"/>
      <c r="WHK7" s="385"/>
      <c r="WHL7" s="385"/>
      <c r="WHM7" s="385"/>
      <c r="WHN7" s="385"/>
      <c r="WHO7" s="385"/>
      <c r="WHP7" s="385"/>
      <c r="WHQ7" s="385"/>
      <c r="WHR7" s="385"/>
      <c r="WHS7" s="385"/>
      <c r="WHT7" s="385"/>
      <c r="WHU7" s="385"/>
      <c r="WHV7" s="385"/>
      <c r="WHW7" s="385"/>
      <c r="WHX7" s="385"/>
      <c r="WHY7" s="385"/>
      <c r="WHZ7" s="385"/>
      <c r="WIA7" s="385"/>
      <c r="WIB7" s="385"/>
      <c r="WIC7" s="385"/>
      <c r="WID7" s="385"/>
      <c r="WIE7" s="385"/>
      <c r="WIF7" s="385"/>
      <c r="WIG7" s="385"/>
      <c r="WIH7" s="385"/>
      <c r="WII7" s="385"/>
      <c r="WIJ7" s="385"/>
      <c r="WIK7" s="385"/>
      <c r="WIL7" s="385"/>
      <c r="WIM7" s="385"/>
      <c r="WIN7" s="385"/>
      <c r="WIO7" s="385"/>
      <c r="WIP7" s="385"/>
      <c r="WIQ7" s="385"/>
      <c r="WIR7" s="385"/>
      <c r="WIS7" s="385"/>
      <c r="WIT7" s="385"/>
      <c r="WIU7" s="385"/>
      <c r="WIV7" s="385"/>
      <c r="WIW7" s="385"/>
      <c r="WIX7" s="385"/>
      <c r="WIY7" s="385"/>
      <c r="WIZ7" s="385"/>
      <c r="WJA7" s="385"/>
      <c r="WJB7" s="385"/>
      <c r="WJC7" s="385"/>
      <c r="WJD7" s="385"/>
      <c r="WJE7" s="385"/>
      <c r="WJF7" s="385"/>
      <c r="WJG7" s="385"/>
      <c r="WJH7" s="385"/>
      <c r="WJI7" s="385"/>
      <c r="WJJ7" s="385"/>
      <c r="WJK7" s="385"/>
      <c r="WJL7" s="385"/>
      <c r="WJM7" s="385"/>
      <c r="WJN7" s="385"/>
      <c r="WJO7" s="385"/>
      <c r="WJP7" s="385"/>
      <c r="WJQ7" s="385"/>
      <c r="WJR7" s="385"/>
      <c r="WJS7" s="385"/>
      <c r="WJT7" s="385"/>
      <c r="WJU7" s="385"/>
      <c r="WJV7" s="385"/>
      <c r="WJW7" s="385"/>
      <c r="WJX7" s="385"/>
      <c r="WJY7" s="385"/>
      <c r="WJZ7" s="385"/>
      <c r="WKA7" s="385"/>
      <c r="WKB7" s="385"/>
      <c r="WKC7" s="385"/>
      <c r="WKD7" s="385"/>
      <c r="WKE7" s="385"/>
      <c r="WKF7" s="385"/>
      <c r="WKG7" s="385"/>
      <c r="WKH7" s="385"/>
      <c r="WKI7" s="385"/>
      <c r="WKJ7" s="385"/>
      <c r="WKK7" s="385"/>
      <c r="WKL7" s="385"/>
      <c r="WKM7" s="385"/>
      <c r="WKN7" s="385"/>
      <c r="WKO7" s="385"/>
      <c r="WKP7" s="385"/>
      <c r="WKQ7" s="385"/>
      <c r="WKR7" s="385"/>
      <c r="WKS7" s="385"/>
      <c r="WKT7" s="385"/>
      <c r="WKU7" s="385"/>
      <c r="WKV7" s="385"/>
      <c r="WKW7" s="385"/>
      <c r="WKX7" s="385"/>
      <c r="WKY7" s="385"/>
      <c r="WKZ7" s="385"/>
      <c r="WLA7" s="385"/>
      <c r="WLB7" s="385"/>
      <c r="WLC7" s="385"/>
      <c r="WLD7" s="385"/>
      <c r="WLE7" s="385"/>
      <c r="WLF7" s="385"/>
      <c r="WLG7" s="385"/>
      <c r="WLH7" s="385"/>
      <c r="WLI7" s="385"/>
      <c r="WLJ7" s="385"/>
      <c r="WLK7" s="385"/>
      <c r="WLL7" s="385"/>
      <c r="WLM7" s="385"/>
      <c r="WLN7" s="385"/>
      <c r="WLO7" s="385"/>
      <c r="WLP7" s="385"/>
      <c r="WLQ7" s="385"/>
      <c r="WLR7" s="385"/>
      <c r="WLS7" s="385"/>
      <c r="WLT7" s="385"/>
      <c r="WLU7" s="385"/>
      <c r="WLV7" s="385"/>
      <c r="WLW7" s="385"/>
      <c r="WLX7" s="385"/>
      <c r="WLY7" s="385"/>
      <c r="WLZ7" s="385"/>
      <c r="WMA7" s="385"/>
      <c r="WMB7" s="385"/>
      <c r="WMC7" s="385"/>
      <c r="WMD7" s="385"/>
      <c r="WME7" s="385"/>
      <c r="WMF7" s="385"/>
      <c r="WMG7" s="385"/>
      <c r="WMH7" s="385"/>
      <c r="WMI7" s="385"/>
      <c r="WMJ7" s="385"/>
      <c r="WMK7" s="385"/>
      <c r="WML7" s="385"/>
      <c r="WMM7" s="385"/>
      <c r="WMN7" s="385"/>
      <c r="WMO7" s="385"/>
      <c r="WMP7" s="385"/>
      <c r="WMQ7" s="385"/>
      <c r="WMR7" s="385"/>
      <c r="WMS7" s="385"/>
      <c r="WMT7" s="385"/>
      <c r="WMU7" s="385"/>
      <c r="WMV7" s="385"/>
      <c r="WMW7" s="385"/>
      <c r="WMX7" s="385"/>
      <c r="WMY7" s="385"/>
      <c r="WMZ7" s="385"/>
      <c r="WNA7" s="385"/>
      <c r="WNB7" s="385"/>
      <c r="WNC7" s="385"/>
      <c r="WND7" s="385"/>
      <c r="WNE7" s="385"/>
      <c r="WNF7" s="385"/>
      <c r="WNG7" s="385"/>
      <c r="WNH7" s="385"/>
      <c r="WNI7" s="385"/>
      <c r="WNJ7" s="385"/>
      <c r="WNK7" s="385"/>
      <c r="WNL7" s="385"/>
      <c r="WNM7" s="385"/>
      <c r="WNN7" s="385"/>
      <c r="WNO7" s="385"/>
      <c r="WNP7" s="385"/>
      <c r="WNQ7" s="385"/>
      <c r="WNR7" s="385"/>
      <c r="WNS7" s="385"/>
      <c r="WNT7" s="385"/>
      <c r="WNU7" s="385"/>
      <c r="WNV7" s="385"/>
      <c r="WNW7" s="385"/>
      <c r="WNX7" s="385"/>
      <c r="WNY7" s="385"/>
      <c r="WNZ7" s="385"/>
      <c r="WOA7" s="385"/>
      <c r="WOB7" s="385"/>
      <c r="WOC7" s="385"/>
      <c r="WOD7" s="385"/>
      <c r="WOE7" s="385"/>
      <c r="WOF7" s="385"/>
      <c r="WOG7" s="385"/>
      <c r="WOH7" s="385"/>
      <c r="WOI7" s="385"/>
      <c r="WOJ7" s="385"/>
      <c r="WOK7" s="385"/>
      <c r="WOL7" s="385"/>
      <c r="WOM7" s="385"/>
      <c r="WON7" s="385"/>
      <c r="WOO7" s="385"/>
      <c r="WOP7" s="385"/>
      <c r="WOQ7" s="385"/>
      <c r="WOR7" s="385"/>
      <c r="WOS7" s="385"/>
      <c r="WOT7" s="385"/>
      <c r="WOU7" s="385"/>
      <c r="WOV7" s="385"/>
      <c r="WOW7" s="385"/>
      <c r="WOX7" s="385"/>
      <c r="WOY7" s="385"/>
      <c r="WOZ7" s="385"/>
      <c r="WPA7" s="385"/>
      <c r="WPB7" s="385"/>
      <c r="WPC7" s="385"/>
      <c r="WPD7" s="385"/>
      <c r="WPE7" s="385"/>
      <c r="WPF7" s="385"/>
      <c r="WPG7" s="385"/>
      <c r="WPH7" s="385"/>
      <c r="WPI7" s="385"/>
      <c r="WPJ7" s="385"/>
      <c r="WPK7" s="385"/>
      <c r="WPL7" s="385"/>
      <c r="WPM7" s="385"/>
      <c r="WPN7" s="385"/>
      <c r="WPO7" s="385"/>
      <c r="WPP7" s="385"/>
      <c r="WPQ7" s="385"/>
      <c r="WPR7" s="385"/>
      <c r="WPS7" s="385"/>
      <c r="WPT7" s="385"/>
      <c r="WPU7" s="385"/>
      <c r="WPV7" s="385"/>
      <c r="WPW7" s="385"/>
      <c r="WPX7" s="385"/>
      <c r="WPY7" s="385"/>
      <c r="WPZ7" s="385"/>
      <c r="WQA7" s="385"/>
      <c r="WQB7" s="385"/>
      <c r="WQC7" s="385"/>
      <c r="WQD7" s="385"/>
      <c r="WQE7" s="385"/>
      <c r="WQF7" s="385"/>
      <c r="WQG7" s="385"/>
      <c r="WQH7" s="385"/>
      <c r="WQI7" s="385"/>
      <c r="WQJ7" s="385"/>
      <c r="WQK7" s="385"/>
      <c r="WQL7" s="385"/>
      <c r="WQM7" s="385"/>
      <c r="WQN7" s="385"/>
      <c r="WQO7" s="385"/>
      <c r="WQP7" s="385"/>
      <c r="WQQ7" s="385"/>
      <c r="WQR7" s="385"/>
      <c r="WQS7" s="385"/>
      <c r="WQT7" s="385"/>
      <c r="WQU7" s="385"/>
      <c r="WQV7" s="385"/>
      <c r="WQW7" s="385"/>
      <c r="WQX7" s="385"/>
      <c r="WQY7" s="385"/>
      <c r="WQZ7" s="385"/>
      <c r="WRA7" s="385"/>
      <c r="WRB7" s="385"/>
      <c r="WRC7" s="385"/>
      <c r="WRD7" s="385"/>
      <c r="WRE7" s="385"/>
      <c r="WRF7" s="385"/>
      <c r="WRG7" s="385"/>
      <c r="WRH7" s="385"/>
      <c r="WRI7" s="385"/>
      <c r="WRJ7" s="385"/>
      <c r="WRK7" s="385"/>
      <c r="WRL7" s="385"/>
      <c r="WRM7" s="385"/>
      <c r="WRN7" s="385"/>
      <c r="WRO7" s="385"/>
      <c r="WRP7" s="385"/>
      <c r="WRQ7" s="385"/>
      <c r="WRR7" s="385"/>
      <c r="WRS7" s="385"/>
      <c r="WRT7" s="385"/>
      <c r="WRU7" s="385"/>
      <c r="WRV7" s="385"/>
      <c r="WRW7" s="385"/>
      <c r="WRX7" s="385"/>
      <c r="WRY7" s="385"/>
      <c r="WRZ7" s="385"/>
      <c r="WSA7" s="385"/>
      <c r="WSB7" s="385"/>
      <c r="WSC7" s="385"/>
      <c r="WSD7" s="385"/>
      <c r="WSE7" s="385"/>
      <c r="WSF7" s="385"/>
      <c r="WSG7" s="385"/>
      <c r="WSH7" s="385"/>
      <c r="WSI7" s="385"/>
      <c r="WSJ7" s="385"/>
      <c r="WSK7" s="385"/>
      <c r="WSL7" s="385"/>
      <c r="WSM7" s="385"/>
      <c r="WSN7" s="385"/>
      <c r="WSO7" s="385"/>
      <c r="WSP7" s="385"/>
      <c r="WSQ7" s="385"/>
      <c r="WSR7" s="385"/>
      <c r="WSS7" s="385"/>
      <c r="WST7" s="385"/>
      <c r="WSU7" s="385"/>
      <c r="WSV7" s="385"/>
      <c r="WSW7" s="385"/>
      <c r="WSX7" s="385"/>
      <c r="WSY7" s="385"/>
      <c r="WSZ7" s="385"/>
      <c r="WTA7" s="385"/>
      <c r="WTB7" s="385"/>
      <c r="WTC7" s="385"/>
      <c r="WTD7" s="385"/>
      <c r="WTE7" s="385"/>
      <c r="WTF7" s="385"/>
      <c r="WTG7" s="385"/>
      <c r="WTH7" s="385"/>
      <c r="WTI7" s="385"/>
      <c r="WTJ7" s="385"/>
      <c r="WTK7" s="385"/>
      <c r="WTL7" s="385"/>
      <c r="WTM7" s="385"/>
      <c r="WTN7" s="385"/>
      <c r="WTO7" s="385"/>
      <c r="WTP7" s="385"/>
      <c r="WTQ7" s="385"/>
      <c r="WTR7" s="385"/>
      <c r="WTS7" s="385"/>
      <c r="WTT7" s="385"/>
      <c r="WTU7" s="385"/>
      <c r="WTV7" s="385"/>
      <c r="WTW7" s="385"/>
      <c r="WTX7" s="385"/>
      <c r="WTY7" s="385"/>
      <c r="WTZ7" s="385"/>
      <c r="WUA7" s="385"/>
      <c r="WUB7" s="385"/>
      <c r="WUC7" s="385"/>
      <c r="WUD7" s="385"/>
      <c r="WUE7" s="385"/>
      <c r="WUF7" s="385"/>
      <c r="WUG7" s="385"/>
      <c r="WUH7" s="385"/>
      <c r="WUI7" s="385"/>
      <c r="WUJ7" s="385"/>
      <c r="WUK7" s="385"/>
      <c r="WUL7" s="385"/>
      <c r="WUM7" s="385"/>
      <c r="WUN7" s="385"/>
      <c r="WUO7" s="385"/>
      <c r="WUP7" s="385"/>
      <c r="WUQ7" s="385"/>
      <c r="WUR7" s="385"/>
      <c r="WUS7" s="385"/>
      <c r="WUT7" s="385"/>
      <c r="WUU7" s="385"/>
      <c r="WUV7" s="385"/>
      <c r="WUW7" s="385"/>
      <c r="WUX7" s="385"/>
      <c r="WUY7" s="385"/>
      <c r="WUZ7" s="385"/>
      <c r="WVA7" s="385"/>
      <c r="WVB7" s="385"/>
      <c r="WVC7" s="385"/>
      <c r="WVD7" s="385"/>
      <c r="WVE7" s="385"/>
      <c r="WVF7" s="385"/>
      <c r="WVG7" s="385"/>
      <c r="WVH7" s="385"/>
      <c r="WVI7" s="385"/>
      <c r="WVJ7" s="385"/>
      <c r="WVK7" s="385"/>
      <c r="WVL7" s="385"/>
      <c r="WVM7" s="385"/>
      <c r="WVN7" s="385"/>
      <c r="WVO7" s="385"/>
      <c r="WVP7" s="385"/>
      <c r="WVQ7" s="385"/>
      <c r="WVR7" s="385"/>
      <c r="WVS7" s="385"/>
      <c r="WVT7" s="385"/>
      <c r="WVU7" s="385"/>
      <c r="WVV7" s="385"/>
      <c r="WVW7" s="385"/>
      <c r="WVX7" s="385"/>
      <c r="WVY7" s="385"/>
      <c r="WVZ7" s="385"/>
      <c r="WWA7" s="385"/>
      <c r="WWB7" s="385"/>
      <c r="WWC7" s="385"/>
      <c r="WWD7" s="385"/>
      <c r="WWE7" s="385"/>
      <c r="WWF7" s="385"/>
      <c r="WWG7" s="385"/>
      <c r="WWH7" s="385"/>
      <c r="WWI7" s="385"/>
      <c r="WWJ7" s="385"/>
      <c r="WWK7" s="385"/>
      <c r="WWL7" s="385"/>
      <c r="WWM7" s="385"/>
      <c r="WWN7" s="385"/>
      <c r="WWO7" s="385"/>
      <c r="WWP7" s="385"/>
      <c r="WWQ7" s="385"/>
      <c r="WWR7" s="385"/>
      <c r="WWS7" s="385"/>
      <c r="WWT7" s="385"/>
      <c r="WWU7" s="385"/>
      <c r="WWV7" s="385"/>
      <c r="WWW7" s="385"/>
      <c r="WWX7" s="385"/>
      <c r="WWY7" s="385"/>
      <c r="WWZ7" s="385"/>
      <c r="WXA7" s="385"/>
      <c r="WXB7" s="385"/>
      <c r="WXC7" s="385"/>
      <c r="WXD7" s="385"/>
      <c r="WXE7" s="385"/>
      <c r="WXF7" s="385"/>
      <c r="WXG7" s="385"/>
      <c r="WXH7" s="385"/>
      <c r="WXI7" s="385"/>
      <c r="WXJ7" s="385"/>
      <c r="WXK7" s="385"/>
      <c r="WXL7" s="385"/>
      <c r="WXM7" s="385"/>
      <c r="WXN7" s="385"/>
      <c r="WXO7" s="385"/>
      <c r="WXP7" s="385"/>
      <c r="WXQ7" s="385"/>
      <c r="WXR7" s="385"/>
      <c r="WXS7" s="385"/>
      <c r="WXT7" s="385"/>
      <c r="WXU7" s="385"/>
      <c r="WXV7" s="385"/>
      <c r="WXW7" s="385"/>
      <c r="WXX7" s="385"/>
      <c r="WXY7" s="385"/>
      <c r="WXZ7" s="385"/>
      <c r="WYA7" s="385"/>
      <c r="WYB7" s="385"/>
      <c r="WYC7" s="385"/>
      <c r="WYD7" s="385"/>
      <c r="WYE7" s="385"/>
      <c r="WYF7" s="385"/>
      <c r="WYG7" s="385"/>
      <c r="WYH7" s="385"/>
      <c r="WYI7" s="385"/>
      <c r="WYJ7" s="385"/>
      <c r="WYK7" s="385"/>
      <c r="WYL7" s="385"/>
      <c r="WYM7" s="385"/>
      <c r="WYN7" s="385"/>
      <c r="WYO7" s="385"/>
      <c r="WYP7" s="385"/>
      <c r="WYQ7" s="385"/>
      <c r="WYR7" s="385"/>
      <c r="WYS7" s="385"/>
      <c r="WYT7" s="385"/>
      <c r="WYU7" s="385"/>
      <c r="WYV7" s="385"/>
      <c r="WYW7" s="385"/>
      <c r="WYX7" s="385"/>
      <c r="WYY7" s="385"/>
      <c r="WYZ7" s="385"/>
      <c r="WZA7" s="385"/>
      <c r="WZB7" s="385"/>
      <c r="WZC7" s="385"/>
      <c r="WZD7" s="385"/>
      <c r="WZE7" s="385"/>
      <c r="WZF7" s="385"/>
      <c r="WZG7" s="385"/>
      <c r="WZH7" s="385"/>
      <c r="WZI7" s="385"/>
      <c r="WZJ7" s="385"/>
      <c r="WZK7" s="385"/>
      <c r="WZL7" s="385"/>
      <c r="WZM7" s="385"/>
      <c r="WZN7" s="385"/>
      <c r="WZO7" s="385"/>
      <c r="WZP7" s="385"/>
      <c r="WZQ7" s="385"/>
      <c r="WZR7" s="385"/>
      <c r="WZS7" s="385"/>
      <c r="WZT7" s="385"/>
      <c r="WZU7" s="385"/>
      <c r="WZV7" s="385"/>
      <c r="WZW7" s="385"/>
      <c r="WZX7" s="385"/>
      <c r="WZY7" s="385"/>
      <c r="WZZ7" s="385"/>
      <c r="XAA7" s="385"/>
      <c r="XAB7" s="385"/>
      <c r="XAC7" s="385"/>
      <c r="XAD7" s="385"/>
      <c r="XAE7" s="385"/>
      <c r="XAF7" s="385"/>
      <c r="XAG7" s="385"/>
      <c r="XAH7" s="385"/>
      <c r="XAI7" s="385"/>
      <c r="XAJ7" s="385"/>
      <c r="XAK7" s="385"/>
      <c r="XAL7" s="385"/>
      <c r="XAM7" s="385"/>
      <c r="XAN7" s="385"/>
      <c r="XAO7" s="385"/>
      <c r="XAP7" s="385"/>
      <c r="XAQ7" s="385"/>
      <c r="XAR7" s="385"/>
      <c r="XAS7" s="385"/>
      <c r="XAT7" s="385"/>
      <c r="XAU7" s="385"/>
      <c r="XAV7" s="385"/>
      <c r="XAW7" s="385"/>
      <c r="XAX7" s="385"/>
      <c r="XAY7" s="385"/>
      <c r="XAZ7" s="385"/>
      <c r="XBA7" s="385"/>
      <c r="XBB7" s="385"/>
      <c r="XBC7" s="385"/>
      <c r="XBD7" s="385"/>
      <c r="XBE7" s="385"/>
      <c r="XBF7" s="385"/>
      <c r="XBG7" s="385"/>
      <c r="XBH7" s="385"/>
      <c r="XBI7" s="385"/>
      <c r="XBJ7" s="385"/>
      <c r="XBK7" s="385"/>
      <c r="XBL7" s="385"/>
      <c r="XBM7" s="385"/>
      <c r="XBN7" s="385"/>
      <c r="XBO7" s="385"/>
      <c r="XBP7" s="385"/>
      <c r="XBQ7" s="385"/>
      <c r="XBR7" s="385"/>
      <c r="XBS7" s="385"/>
      <c r="XBT7" s="385"/>
      <c r="XBU7" s="385"/>
      <c r="XBV7" s="385"/>
      <c r="XBW7" s="385"/>
      <c r="XBX7" s="385"/>
      <c r="XBY7" s="385"/>
      <c r="XBZ7" s="385"/>
      <c r="XCA7" s="385"/>
      <c r="XCB7" s="385"/>
      <c r="XCC7" s="385"/>
      <c r="XCD7" s="385"/>
      <c r="XCE7" s="385"/>
      <c r="XCF7" s="385"/>
      <c r="XCG7" s="385"/>
      <c r="XCH7" s="385"/>
      <c r="XCI7" s="385"/>
      <c r="XCJ7" s="385"/>
      <c r="XCK7" s="385"/>
      <c r="XCL7" s="385"/>
      <c r="XCM7" s="385"/>
      <c r="XCN7" s="385"/>
      <c r="XCO7" s="385"/>
      <c r="XCP7" s="385"/>
      <c r="XCQ7" s="385"/>
      <c r="XCR7" s="385"/>
      <c r="XCS7" s="385"/>
      <c r="XCT7" s="385"/>
      <c r="XCU7" s="385"/>
      <c r="XCV7" s="385"/>
      <c r="XCW7" s="385"/>
      <c r="XCX7" s="385"/>
      <c r="XCY7" s="385"/>
      <c r="XCZ7" s="385"/>
      <c r="XDA7" s="385"/>
      <c r="XDB7" s="385"/>
      <c r="XDC7" s="385"/>
      <c r="XDD7" s="385"/>
      <c r="XDE7" s="385"/>
      <c r="XDF7" s="385"/>
      <c r="XDG7" s="385"/>
      <c r="XDH7" s="385"/>
      <c r="XDI7" s="385"/>
      <c r="XDJ7" s="385"/>
      <c r="XDK7" s="385"/>
      <c r="XDL7" s="385"/>
      <c r="XDM7" s="385"/>
      <c r="XDN7" s="385"/>
      <c r="XDO7" s="385"/>
      <c r="XDP7" s="385"/>
      <c r="XDQ7" s="385"/>
      <c r="XDR7" s="385"/>
      <c r="XDS7" s="385"/>
      <c r="XDT7" s="385"/>
      <c r="XDU7" s="385"/>
      <c r="XDV7" s="385"/>
      <c r="XDW7" s="385"/>
      <c r="XDX7" s="385"/>
      <c r="XDY7" s="385"/>
      <c r="XDZ7" s="385"/>
      <c r="XEA7" s="385"/>
      <c r="XEB7" s="385"/>
      <c r="XEC7" s="385"/>
      <c r="XED7" s="385"/>
    </row>
    <row r="8" ht="29.25" customHeight="1" spans="1:6">
      <c r="A8" s="388" t="s">
        <v>51</v>
      </c>
      <c r="B8" s="389">
        <f>B9+B10+B11</f>
        <v>186361</v>
      </c>
      <c r="C8" s="389">
        <f>C9+C10+C11</f>
        <v>186061</v>
      </c>
      <c r="D8" s="390">
        <f>B8-C8</f>
        <v>300</v>
      </c>
      <c r="E8" s="391">
        <f t="shared" si="0"/>
        <v>0.161237443634077</v>
      </c>
      <c r="F8" s="387"/>
    </row>
    <row r="9" ht="29.25" customHeight="1" spans="1:6">
      <c r="A9" s="388" t="s">
        <v>52</v>
      </c>
      <c r="B9" s="392">
        <v>4961</v>
      </c>
      <c r="C9" s="392">
        <v>4961</v>
      </c>
      <c r="D9" s="390">
        <f t="shared" ref="D9:D19" si="1">B9-C9</f>
        <v>0</v>
      </c>
      <c r="E9" s="391">
        <f t="shared" ref="E9:E17" si="2">D9/C9*100</f>
        <v>0</v>
      </c>
      <c r="F9" s="387"/>
    </row>
    <row r="10" ht="29.25" customHeight="1" spans="1:6">
      <c r="A10" s="388" t="s">
        <v>53</v>
      </c>
      <c r="B10" s="393">
        <f>154000-500</f>
        <v>153500</v>
      </c>
      <c r="C10" s="393">
        <v>153200</v>
      </c>
      <c r="D10" s="390">
        <f t="shared" si="1"/>
        <v>300</v>
      </c>
      <c r="E10" s="391">
        <f t="shared" si="2"/>
        <v>0.195822454308094</v>
      </c>
      <c r="F10" s="387"/>
    </row>
    <row r="11" ht="29.25" customHeight="1" spans="1:6">
      <c r="A11" s="388" t="s">
        <v>54</v>
      </c>
      <c r="B11" s="393">
        <v>27900</v>
      </c>
      <c r="C11" s="393">
        <v>27900</v>
      </c>
      <c r="D11" s="390">
        <f t="shared" si="1"/>
        <v>0</v>
      </c>
      <c r="E11" s="391">
        <f t="shared" si="2"/>
        <v>0</v>
      </c>
      <c r="F11" s="387"/>
    </row>
    <row r="12" s="363" customFormat="1" ht="29.25" customHeight="1" spans="1:16358">
      <c r="A12" s="394" t="s">
        <v>55</v>
      </c>
      <c r="B12" s="390">
        <v>0</v>
      </c>
      <c r="C12" s="390">
        <v>13398</v>
      </c>
      <c r="D12" s="390">
        <f t="shared" si="1"/>
        <v>-13398</v>
      </c>
      <c r="E12" s="391">
        <f t="shared" si="2"/>
        <v>-100</v>
      </c>
      <c r="F12" s="395" t="s">
        <v>227</v>
      </c>
      <c r="G12" s="396"/>
      <c r="H12" s="396"/>
      <c r="I12" s="396"/>
      <c r="J12" s="396"/>
      <c r="K12" s="396"/>
      <c r="L12" s="396"/>
      <c r="M12" s="396"/>
      <c r="N12" s="396"/>
      <c r="O12" s="396"/>
      <c r="P12" s="396"/>
      <c r="Q12" s="396"/>
      <c r="R12" s="396"/>
      <c r="S12" s="396"/>
      <c r="T12" s="396"/>
      <c r="U12" s="396"/>
      <c r="V12" s="396"/>
      <c r="W12" s="396"/>
      <c r="X12" s="396"/>
      <c r="Y12" s="396"/>
      <c r="Z12" s="396"/>
      <c r="AA12" s="396"/>
      <c r="AB12" s="396"/>
      <c r="AC12" s="396"/>
      <c r="AD12" s="396"/>
      <c r="AE12" s="396"/>
      <c r="AF12" s="396"/>
      <c r="AG12" s="396"/>
      <c r="AH12" s="396"/>
      <c r="AI12" s="396"/>
      <c r="AJ12" s="396"/>
      <c r="AK12" s="396"/>
      <c r="AL12" s="396"/>
      <c r="AM12" s="396"/>
      <c r="AN12" s="396"/>
      <c r="AO12" s="396"/>
      <c r="AP12" s="396"/>
      <c r="AQ12" s="396"/>
      <c r="AR12" s="396"/>
      <c r="AS12" s="396"/>
      <c r="AT12" s="396"/>
      <c r="AU12" s="396"/>
      <c r="AV12" s="396"/>
      <c r="AW12" s="396"/>
      <c r="AX12" s="396"/>
      <c r="AY12" s="396"/>
      <c r="AZ12" s="396"/>
      <c r="BA12" s="396"/>
      <c r="BB12" s="396"/>
      <c r="BC12" s="396"/>
      <c r="BD12" s="396"/>
      <c r="BE12" s="396"/>
      <c r="BF12" s="396"/>
      <c r="BG12" s="396"/>
      <c r="BH12" s="396"/>
      <c r="BI12" s="396"/>
      <c r="BJ12" s="396"/>
      <c r="BK12" s="396"/>
      <c r="BL12" s="396"/>
      <c r="BM12" s="396"/>
      <c r="BN12" s="396"/>
      <c r="BO12" s="396"/>
      <c r="BP12" s="396"/>
      <c r="BQ12" s="396"/>
      <c r="BR12" s="396"/>
      <c r="BS12" s="396"/>
      <c r="BT12" s="396"/>
      <c r="BU12" s="396"/>
      <c r="BV12" s="396"/>
      <c r="BW12" s="396"/>
      <c r="BX12" s="396"/>
      <c r="BY12" s="396"/>
      <c r="BZ12" s="396"/>
      <c r="CA12" s="396"/>
      <c r="CB12" s="396"/>
      <c r="CC12" s="396"/>
      <c r="CD12" s="396"/>
      <c r="CE12" s="396"/>
      <c r="CF12" s="396"/>
      <c r="CG12" s="396"/>
      <c r="CH12" s="396"/>
      <c r="CI12" s="396"/>
      <c r="CJ12" s="396"/>
      <c r="CK12" s="396"/>
      <c r="CL12" s="396"/>
      <c r="CM12" s="396"/>
      <c r="CN12" s="396"/>
      <c r="CO12" s="396"/>
      <c r="CP12" s="396"/>
      <c r="CQ12" s="396"/>
      <c r="CR12" s="396"/>
      <c r="CS12" s="396"/>
      <c r="CT12" s="396"/>
      <c r="CU12" s="396"/>
      <c r="CV12" s="396"/>
      <c r="CW12" s="396"/>
      <c r="CX12" s="396"/>
      <c r="CY12" s="396"/>
      <c r="CZ12" s="396"/>
      <c r="DA12" s="396"/>
      <c r="DB12" s="396"/>
      <c r="DC12" s="396"/>
      <c r="DD12" s="396"/>
      <c r="DE12" s="396"/>
      <c r="DF12" s="396"/>
      <c r="DG12" s="396"/>
      <c r="DH12" s="396"/>
      <c r="DI12" s="396"/>
      <c r="DJ12" s="396"/>
      <c r="DK12" s="396"/>
      <c r="DL12" s="396"/>
      <c r="DM12" s="396"/>
      <c r="DN12" s="396"/>
      <c r="DO12" s="396"/>
      <c r="DP12" s="396"/>
      <c r="DQ12" s="396"/>
      <c r="DR12" s="396"/>
      <c r="DS12" s="396"/>
      <c r="DT12" s="396"/>
      <c r="DU12" s="396"/>
      <c r="DV12" s="396"/>
      <c r="DW12" s="396"/>
      <c r="DX12" s="396"/>
      <c r="DY12" s="396"/>
      <c r="DZ12" s="396"/>
      <c r="EA12" s="396"/>
      <c r="EB12" s="396"/>
      <c r="EC12" s="396"/>
      <c r="ED12" s="396"/>
      <c r="EE12" s="396"/>
      <c r="EF12" s="396"/>
      <c r="EG12" s="396"/>
      <c r="EH12" s="396"/>
      <c r="EI12" s="396"/>
      <c r="EJ12" s="396"/>
      <c r="EK12" s="396"/>
      <c r="EL12" s="396"/>
      <c r="EM12" s="396"/>
      <c r="EN12" s="396"/>
      <c r="EO12" s="396"/>
      <c r="EP12" s="396"/>
      <c r="EQ12" s="396"/>
      <c r="ER12" s="396"/>
      <c r="ES12" s="396"/>
      <c r="ET12" s="396"/>
      <c r="EU12" s="396"/>
      <c r="EV12" s="396"/>
      <c r="EW12" s="396"/>
      <c r="EX12" s="396"/>
      <c r="EY12" s="396"/>
      <c r="EZ12" s="396"/>
      <c r="FA12" s="396"/>
      <c r="FB12" s="396"/>
      <c r="FC12" s="396"/>
      <c r="FD12" s="396"/>
      <c r="FE12" s="396"/>
      <c r="FF12" s="396"/>
      <c r="FG12" s="396"/>
      <c r="FH12" s="396"/>
      <c r="FI12" s="396"/>
      <c r="FJ12" s="396"/>
      <c r="FK12" s="396"/>
      <c r="FL12" s="396"/>
      <c r="FM12" s="396"/>
      <c r="FN12" s="396"/>
      <c r="FO12" s="396"/>
      <c r="FP12" s="396"/>
      <c r="FQ12" s="396"/>
      <c r="FR12" s="396"/>
      <c r="FS12" s="396"/>
      <c r="FT12" s="396"/>
      <c r="FU12" s="396"/>
      <c r="FV12" s="396"/>
      <c r="FW12" s="396"/>
      <c r="FX12" s="396"/>
      <c r="FY12" s="396"/>
      <c r="FZ12" s="396"/>
      <c r="GA12" s="396"/>
      <c r="GB12" s="396"/>
      <c r="GC12" s="396"/>
      <c r="GD12" s="396"/>
      <c r="GE12" s="396"/>
      <c r="GF12" s="396"/>
      <c r="GG12" s="396"/>
      <c r="GH12" s="396"/>
      <c r="GI12" s="396"/>
      <c r="GJ12" s="396"/>
      <c r="GK12" s="396"/>
      <c r="GL12" s="396"/>
      <c r="GM12" s="396"/>
      <c r="GN12" s="396"/>
      <c r="GO12" s="396"/>
      <c r="GP12" s="396"/>
      <c r="GQ12" s="396"/>
      <c r="GR12" s="396"/>
      <c r="GS12" s="396"/>
      <c r="GT12" s="396"/>
      <c r="GU12" s="396"/>
      <c r="GV12" s="396"/>
      <c r="GW12" s="396"/>
      <c r="GX12" s="396"/>
      <c r="GY12" s="396"/>
      <c r="GZ12" s="396"/>
      <c r="HA12" s="396"/>
      <c r="HB12" s="396"/>
      <c r="HC12" s="396"/>
      <c r="HD12" s="396"/>
      <c r="HE12" s="396"/>
      <c r="HF12" s="396"/>
      <c r="HG12" s="396"/>
      <c r="HH12" s="396"/>
      <c r="HI12" s="396"/>
      <c r="HJ12" s="396"/>
      <c r="HK12" s="396"/>
      <c r="HL12" s="396"/>
      <c r="HM12" s="396"/>
      <c r="HN12" s="396"/>
      <c r="HO12" s="396"/>
      <c r="HP12" s="396"/>
      <c r="HQ12" s="396"/>
      <c r="HR12" s="396"/>
      <c r="HS12" s="396"/>
      <c r="HT12" s="396"/>
      <c r="HU12" s="396"/>
      <c r="HV12" s="396"/>
      <c r="HW12" s="396"/>
      <c r="HX12" s="396"/>
      <c r="HY12" s="396"/>
      <c r="HZ12" s="396"/>
      <c r="IA12" s="396"/>
      <c r="IB12" s="396"/>
      <c r="IC12" s="396"/>
      <c r="ID12" s="396"/>
      <c r="IE12" s="396"/>
      <c r="IF12" s="396"/>
      <c r="IG12" s="396"/>
      <c r="IH12" s="396"/>
      <c r="II12" s="396"/>
      <c r="IJ12" s="396"/>
      <c r="IK12" s="396"/>
      <c r="IL12" s="396"/>
      <c r="IM12" s="396"/>
      <c r="IN12" s="396"/>
      <c r="IO12" s="396"/>
      <c r="IP12" s="396"/>
      <c r="IQ12" s="396"/>
      <c r="IR12" s="396"/>
      <c r="IS12" s="396"/>
      <c r="IT12" s="396"/>
      <c r="IU12" s="396"/>
      <c r="IV12" s="396"/>
      <c r="IW12" s="396"/>
      <c r="IX12" s="396"/>
      <c r="IY12" s="396"/>
      <c r="IZ12" s="396"/>
      <c r="JA12" s="396"/>
      <c r="JB12" s="396"/>
      <c r="JC12" s="396"/>
      <c r="JD12" s="396"/>
      <c r="JE12" s="396"/>
      <c r="JF12" s="396"/>
      <c r="JG12" s="396"/>
      <c r="JH12" s="396"/>
      <c r="JI12" s="396"/>
      <c r="JJ12" s="396"/>
      <c r="JK12" s="396"/>
      <c r="JL12" s="396"/>
      <c r="JM12" s="396"/>
      <c r="JN12" s="396"/>
      <c r="JO12" s="396"/>
      <c r="JP12" s="396"/>
      <c r="JQ12" s="396"/>
      <c r="JR12" s="396"/>
      <c r="JS12" s="396"/>
      <c r="JT12" s="396"/>
      <c r="JU12" s="396"/>
      <c r="JV12" s="396"/>
      <c r="JW12" s="396"/>
      <c r="JX12" s="396"/>
      <c r="JY12" s="396"/>
      <c r="JZ12" s="396"/>
      <c r="KA12" s="396"/>
      <c r="KB12" s="396"/>
      <c r="KC12" s="396"/>
      <c r="KD12" s="396"/>
      <c r="KE12" s="396"/>
      <c r="KF12" s="396"/>
      <c r="KG12" s="396"/>
      <c r="KH12" s="396"/>
      <c r="KI12" s="396"/>
      <c r="KJ12" s="396"/>
      <c r="KK12" s="396"/>
      <c r="KL12" s="396"/>
      <c r="KM12" s="396"/>
      <c r="KN12" s="396"/>
      <c r="KO12" s="396"/>
      <c r="KP12" s="396"/>
      <c r="KQ12" s="396"/>
      <c r="KR12" s="396"/>
      <c r="KS12" s="396"/>
      <c r="KT12" s="396"/>
      <c r="KU12" s="396"/>
      <c r="KV12" s="396"/>
      <c r="KW12" s="396"/>
      <c r="KX12" s="396"/>
      <c r="KY12" s="396"/>
      <c r="KZ12" s="396"/>
      <c r="LA12" s="396"/>
      <c r="LB12" s="396"/>
      <c r="LC12" s="396"/>
      <c r="LD12" s="396"/>
      <c r="LE12" s="396"/>
      <c r="LF12" s="396"/>
      <c r="LG12" s="396"/>
      <c r="LH12" s="396"/>
      <c r="LI12" s="396"/>
      <c r="LJ12" s="396"/>
      <c r="LK12" s="396"/>
      <c r="LL12" s="396"/>
      <c r="LM12" s="396"/>
      <c r="LN12" s="396"/>
      <c r="LO12" s="396"/>
      <c r="LP12" s="396"/>
      <c r="LQ12" s="396"/>
      <c r="LR12" s="396"/>
      <c r="LS12" s="396"/>
      <c r="LT12" s="396"/>
      <c r="LU12" s="396"/>
      <c r="LV12" s="396"/>
      <c r="LW12" s="396"/>
      <c r="LX12" s="396"/>
      <c r="LY12" s="396"/>
      <c r="LZ12" s="396"/>
      <c r="MA12" s="396"/>
      <c r="MB12" s="396"/>
      <c r="MC12" s="396"/>
      <c r="MD12" s="396"/>
      <c r="ME12" s="396"/>
      <c r="MF12" s="396"/>
      <c r="MG12" s="396"/>
      <c r="MH12" s="396"/>
      <c r="MI12" s="396"/>
      <c r="MJ12" s="396"/>
      <c r="MK12" s="396"/>
      <c r="ML12" s="396"/>
      <c r="MM12" s="396"/>
      <c r="MN12" s="396"/>
      <c r="MO12" s="396"/>
      <c r="MP12" s="396"/>
      <c r="MQ12" s="396"/>
      <c r="MR12" s="396"/>
      <c r="MS12" s="396"/>
      <c r="MT12" s="396"/>
      <c r="MU12" s="396"/>
      <c r="MV12" s="396"/>
      <c r="MW12" s="396"/>
      <c r="MX12" s="396"/>
      <c r="MY12" s="396"/>
      <c r="MZ12" s="396"/>
      <c r="NA12" s="396"/>
      <c r="NB12" s="396"/>
      <c r="NC12" s="396"/>
      <c r="ND12" s="396"/>
      <c r="NE12" s="396"/>
      <c r="NF12" s="396"/>
      <c r="NG12" s="396"/>
      <c r="NH12" s="396"/>
      <c r="NI12" s="396"/>
      <c r="NJ12" s="396"/>
      <c r="NK12" s="396"/>
      <c r="NL12" s="396"/>
      <c r="NM12" s="396"/>
      <c r="NN12" s="396"/>
      <c r="NO12" s="396"/>
      <c r="NP12" s="396"/>
      <c r="NQ12" s="396"/>
      <c r="NR12" s="396"/>
      <c r="NS12" s="396"/>
      <c r="NT12" s="396"/>
      <c r="NU12" s="396"/>
      <c r="NV12" s="396"/>
      <c r="NW12" s="396"/>
      <c r="NX12" s="396"/>
      <c r="NY12" s="396"/>
      <c r="NZ12" s="396"/>
      <c r="OA12" s="396"/>
      <c r="OB12" s="396"/>
      <c r="OC12" s="396"/>
      <c r="OD12" s="396"/>
      <c r="OE12" s="396"/>
      <c r="OF12" s="396"/>
      <c r="OG12" s="396"/>
      <c r="OH12" s="396"/>
      <c r="OI12" s="396"/>
      <c r="OJ12" s="396"/>
      <c r="OK12" s="396"/>
      <c r="OL12" s="396"/>
      <c r="OM12" s="396"/>
      <c r="ON12" s="396"/>
      <c r="OO12" s="396"/>
      <c r="OP12" s="396"/>
      <c r="OQ12" s="396"/>
      <c r="OR12" s="396"/>
      <c r="OS12" s="396"/>
      <c r="OT12" s="396"/>
      <c r="OU12" s="396"/>
      <c r="OV12" s="396"/>
      <c r="OW12" s="396"/>
      <c r="OX12" s="396"/>
      <c r="OY12" s="396"/>
      <c r="OZ12" s="396"/>
      <c r="PA12" s="396"/>
      <c r="PB12" s="396"/>
      <c r="PC12" s="396"/>
      <c r="PD12" s="396"/>
      <c r="PE12" s="396"/>
      <c r="PF12" s="396"/>
      <c r="PG12" s="396"/>
      <c r="PH12" s="396"/>
      <c r="PI12" s="396"/>
      <c r="PJ12" s="396"/>
      <c r="PK12" s="396"/>
      <c r="PL12" s="396"/>
      <c r="PM12" s="396"/>
      <c r="PN12" s="396"/>
      <c r="PO12" s="396"/>
      <c r="PP12" s="396"/>
      <c r="PQ12" s="396"/>
      <c r="PR12" s="396"/>
      <c r="PS12" s="396"/>
      <c r="PT12" s="396"/>
      <c r="PU12" s="396"/>
      <c r="PV12" s="396"/>
      <c r="PW12" s="396"/>
      <c r="PX12" s="396"/>
      <c r="PY12" s="396"/>
      <c r="PZ12" s="396"/>
      <c r="QA12" s="396"/>
      <c r="QB12" s="396"/>
      <c r="QC12" s="396"/>
      <c r="QD12" s="396"/>
      <c r="QE12" s="396"/>
      <c r="QF12" s="396"/>
      <c r="QG12" s="396"/>
      <c r="QH12" s="396"/>
      <c r="QI12" s="396"/>
      <c r="QJ12" s="396"/>
      <c r="QK12" s="396"/>
      <c r="QL12" s="396"/>
      <c r="QM12" s="396"/>
      <c r="QN12" s="396"/>
      <c r="QO12" s="396"/>
      <c r="QP12" s="396"/>
      <c r="QQ12" s="396"/>
      <c r="QR12" s="396"/>
      <c r="QS12" s="396"/>
      <c r="QT12" s="396"/>
      <c r="QU12" s="396"/>
      <c r="QV12" s="396"/>
      <c r="QW12" s="396"/>
      <c r="QX12" s="396"/>
      <c r="QY12" s="396"/>
      <c r="QZ12" s="396"/>
      <c r="RA12" s="396"/>
      <c r="RB12" s="396"/>
      <c r="RC12" s="396"/>
      <c r="RD12" s="396"/>
      <c r="RE12" s="396"/>
      <c r="RF12" s="396"/>
      <c r="RG12" s="396"/>
      <c r="RH12" s="396"/>
      <c r="RI12" s="396"/>
      <c r="RJ12" s="396"/>
      <c r="RK12" s="396"/>
      <c r="RL12" s="396"/>
      <c r="RM12" s="396"/>
      <c r="RN12" s="396"/>
      <c r="RO12" s="396"/>
      <c r="RP12" s="396"/>
      <c r="RQ12" s="396"/>
      <c r="RR12" s="396"/>
      <c r="RS12" s="396"/>
      <c r="RT12" s="396"/>
      <c r="RU12" s="396"/>
      <c r="RV12" s="396"/>
      <c r="RW12" s="396"/>
      <c r="RX12" s="396"/>
      <c r="RY12" s="396"/>
      <c r="RZ12" s="396"/>
      <c r="SA12" s="396"/>
      <c r="SB12" s="396"/>
      <c r="SC12" s="396"/>
      <c r="SD12" s="396"/>
      <c r="SE12" s="396"/>
      <c r="SF12" s="396"/>
      <c r="SG12" s="396"/>
      <c r="SH12" s="396"/>
      <c r="SI12" s="396"/>
      <c r="SJ12" s="396"/>
      <c r="SK12" s="396"/>
      <c r="SL12" s="396"/>
      <c r="SM12" s="396"/>
      <c r="SN12" s="396"/>
      <c r="SO12" s="396"/>
      <c r="SP12" s="396"/>
      <c r="SQ12" s="396"/>
      <c r="SR12" s="396"/>
      <c r="SS12" s="396"/>
      <c r="ST12" s="396"/>
      <c r="SU12" s="396"/>
      <c r="SV12" s="396"/>
      <c r="SW12" s="396"/>
      <c r="SX12" s="396"/>
      <c r="SY12" s="396"/>
      <c r="SZ12" s="396"/>
      <c r="TA12" s="396"/>
      <c r="TB12" s="396"/>
      <c r="TC12" s="396"/>
      <c r="TD12" s="396"/>
      <c r="TE12" s="396"/>
      <c r="TF12" s="396"/>
      <c r="TG12" s="396"/>
      <c r="TH12" s="396"/>
      <c r="TI12" s="396"/>
      <c r="TJ12" s="396"/>
      <c r="TK12" s="396"/>
      <c r="TL12" s="396"/>
      <c r="TM12" s="396"/>
      <c r="TN12" s="396"/>
      <c r="TO12" s="396"/>
      <c r="TP12" s="396"/>
      <c r="TQ12" s="396"/>
      <c r="TR12" s="396"/>
      <c r="TS12" s="396"/>
      <c r="TT12" s="396"/>
      <c r="TU12" s="396"/>
      <c r="TV12" s="396"/>
      <c r="TW12" s="396"/>
      <c r="TX12" s="396"/>
      <c r="TY12" s="396"/>
      <c r="TZ12" s="396"/>
      <c r="UA12" s="396"/>
      <c r="UB12" s="396"/>
      <c r="UC12" s="396"/>
      <c r="UD12" s="396"/>
      <c r="UE12" s="396"/>
      <c r="UF12" s="396"/>
      <c r="UG12" s="396"/>
      <c r="UH12" s="396"/>
      <c r="UI12" s="396"/>
      <c r="UJ12" s="396"/>
      <c r="UK12" s="396"/>
      <c r="UL12" s="396"/>
      <c r="UM12" s="396"/>
      <c r="UN12" s="396"/>
      <c r="UO12" s="396"/>
      <c r="UP12" s="396"/>
      <c r="UQ12" s="396"/>
      <c r="UR12" s="396"/>
      <c r="US12" s="396"/>
      <c r="UT12" s="396"/>
      <c r="UU12" s="396"/>
      <c r="UV12" s="396"/>
      <c r="UW12" s="396"/>
      <c r="UX12" s="396"/>
      <c r="UY12" s="396"/>
      <c r="UZ12" s="396"/>
      <c r="VA12" s="396"/>
      <c r="VB12" s="396"/>
      <c r="VC12" s="396"/>
      <c r="VD12" s="396"/>
      <c r="VE12" s="396"/>
      <c r="VF12" s="396"/>
      <c r="VG12" s="396"/>
      <c r="VH12" s="396"/>
      <c r="VI12" s="396"/>
      <c r="VJ12" s="396"/>
      <c r="VK12" s="396"/>
      <c r="VL12" s="396"/>
      <c r="VM12" s="396"/>
      <c r="VN12" s="396"/>
      <c r="VO12" s="396"/>
      <c r="VP12" s="396"/>
      <c r="VQ12" s="396"/>
      <c r="VR12" s="396"/>
      <c r="VS12" s="396"/>
      <c r="VT12" s="396"/>
      <c r="VU12" s="396"/>
      <c r="VV12" s="396"/>
      <c r="VW12" s="396"/>
      <c r="VX12" s="396"/>
      <c r="VY12" s="396"/>
      <c r="VZ12" s="396"/>
      <c r="WA12" s="396"/>
      <c r="WB12" s="396"/>
      <c r="WC12" s="396"/>
      <c r="WD12" s="396"/>
      <c r="WE12" s="396"/>
      <c r="WF12" s="396"/>
      <c r="WG12" s="396"/>
      <c r="WH12" s="396"/>
      <c r="WI12" s="396"/>
      <c r="WJ12" s="396"/>
      <c r="WK12" s="396"/>
      <c r="WL12" s="396"/>
      <c r="WM12" s="396"/>
      <c r="WN12" s="396"/>
      <c r="WO12" s="396"/>
      <c r="WP12" s="396"/>
      <c r="WQ12" s="396"/>
      <c r="WR12" s="396"/>
      <c r="WS12" s="396"/>
      <c r="WT12" s="396"/>
      <c r="WU12" s="396"/>
      <c r="WV12" s="396"/>
      <c r="WW12" s="396"/>
      <c r="WX12" s="396"/>
      <c r="WY12" s="396"/>
      <c r="WZ12" s="396"/>
      <c r="XA12" s="396"/>
      <c r="XB12" s="396"/>
      <c r="XC12" s="396"/>
      <c r="XD12" s="396"/>
      <c r="XE12" s="396"/>
      <c r="XF12" s="396"/>
      <c r="XG12" s="396"/>
      <c r="XH12" s="396"/>
      <c r="XI12" s="396"/>
      <c r="XJ12" s="396"/>
      <c r="XK12" s="396"/>
      <c r="XL12" s="396"/>
      <c r="XM12" s="396"/>
      <c r="XN12" s="396"/>
      <c r="XO12" s="396"/>
      <c r="XP12" s="396"/>
      <c r="XQ12" s="396"/>
      <c r="XR12" s="396"/>
      <c r="XS12" s="396"/>
      <c r="XT12" s="396"/>
      <c r="XU12" s="396"/>
      <c r="XV12" s="396"/>
      <c r="XW12" s="396"/>
      <c r="XX12" s="396"/>
      <c r="XY12" s="396"/>
      <c r="XZ12" s="396"/>
      <c r="YA12" s="396"/>
      <c r="YB12" s="396"/>
      <c r="YC12" s="396"/>
      <c r="YD12" s="396"/>
      <c r="YE12" s="396"/>
      <c r="YF12" s="396"/>
      <c r="YG12" s="396"/>
      <c r="YH12" s="396"/>
      <c r="YI12" s="396"/>
      <c r="YJ12" s="396"/>
      <c r="YK12" s="396"/>
      <c r="YL12" s="396"/>
      <c r="YM12" s="396"/>
      <c r="YN12" s="396"/>
      <c r="YO12" s="396"/>
      <c r="YP12" s="396"/>
      <c r="YQ12" s="396"/>
      <c r="YR12" s="396"/>
      <c r="YS12" s="396"/>
      <c r="YT12" s="396"/>
      <c r="YU12" s="396"/>
      <c r="YV12" s="396"/>
      <c r="YW12" s="396"/>
      <c r="YX12" s="396"/>
      <c r="YY12" s="396"/>
      <c r="YZ12" s="396"/>
      <c r="ZA12" s="396"/>
      <c r="ZB12" s="396"/>
      <c r="ZC12" s="396"/>
      <c r="ZD12" s="396"/>
      <c r="ZE12" s="396"/>
      <c r="ZF12" s="396"/>
      <c r="ZG12" s="396"/>
      <c r="ZH12" s="396"/>
      <c r="ZI12" s="396"/>
      <c r="ZJ12" s="396"/>
      <c r="ZK12" s="396"/>
      <c r="ZL12" s="396"/>
      <c r="ZM12" s="396"/>
      <c r="ZN12" s="396"/>
      <c r="ZO12" s="396"/>
      <c r="ZP12" s="396"/>
      <c r="ZQ12" s="396"/>
      <c r="ZR12" s="396"/>
      <c r="ZS12" s="396"/>
      <c r="ZT12" s="396"/>
      <c r="ZU12" s="396"/>
      <c r="ZV12" s="396"/>
      <c r="ZW12" s="396"/>
      <c r="ZX12" s="396"/>
      <c r="ZY12" s="396"/>
      <c r="ZZ12" s="396"/>
      <c r="AAA12" s="396"/>
      <c r="AAB12" s="396"/>
      <c r="AAC12" s="396"/>
      <c r="AAD12" s="396"/>
      <c r="AAE12" s="396"/>
      <c r="AAF12" s="396"/>
      <c r="AAG12" s="396"/>
      <c r="AAH12" s="396"/>
      <c r="AAI12" s="396"/>
      <c r="AAJ12" s="396"/>
      <c r="AAK12" s="396"/>
      <c r="AAL12" s="396"/>
      <c r="AAM12" s="396"/>
      <c r="AAN12" s="396"/>
      <c r="AAO12" s="396"/>
      <c r="AAP12" s="396"/>
      <c r="AAQ12" s="396"/>
      <c r="AAR12" s="396"/>
      <c r="AAS12" s="396"/>
      <c r="AAT12" s="396"/>
      <c r="AAU12" s="396"/>
      <c r="AAV12" s="396"/>
      <c r="AAW12" s="396"/>
      <c r="AAX12" s="396"/>
      <c r="AAY12" s="396"/>
      <c r="AAZ12" s="396"/>
      <c r="ABA12" s="396"/>
      <c r="ABB12" s="396"/>
      <c r="ABC12" s="396"/>
      <c r="ABD12" s="396"/>
      <c r="ABE12" s="396"/>
      <c r="ABF12" s="396"/>
      <c r="ABG12" s="396"/>
      <c r="ABH12" s="396"/>
      <c r="ABI12" s="396"/>
      <c r="ABJ12" s="396"/>
      <c r="ABK12" s="396"/>
      <c r="ABL12" s="396"/>
      <c r="ABM12" s="396"/>
      <c r="ABN12" s="396"/>
      <c r="ABO12" s="396"/>
      <c r="ABP12" s="396"/>
      <c r="ABQ12" s="396"/>
      <c r="ABR12" s="396"/>
      <c r="ABS12" s="396"/>
      <c r="ABT12" s="396"/>
      <c r="ABU12" s="396"/>
      <c r="ABV12" s="396"/>
      <c r="ABW12" s="396"/>
      <c r="ABX12" s="396"/>
      <c r="ABY12" s="396"/>
      <c r="ABZ12" s="396"/>
      <c r="ACA12" s="396"/>
      <c r="ACB12" s="396"/>
      <c r="ACC12" s="396"/>
      <c r="ACD12" s="396"/>
      <c r="ACE12" s="396"/>
      <c r="ACF12" s="396"/>
      <c r="ACG12" s="396"/>
      <c r="ACH12" s="396"/>
      <c r="ACI12" s="396"/>
      <c r="ACJ12" s="396"/>
      <c r="ACK12" s="396"/>
      <c r="ACL12" s="396"/>
      <c r="ACM12" s="396"/>
      <c r="ACN12" s="396"/>
      <c r="ACO12" s="396"/>
      <c r="ACP12" s="396"/>
      <c r="ACQ12" s="396"/>
      <c r="ACR12" s="396"/>
      <c r="ACS12" s="396"/>
      <c r="ACT12" s="396"/>
      <c r="ACU12" s="396"/>
      <c r="ACV12" s="396"/>
      <c r="ACW12" s="396"/>
      <c r="ACX12" s="396"/>
      <c r="ACY12" s="396"/>
      <c r="ACZ12" s="396"/>
      <c r="ADA12" s="396"/>
      <c r="ADB12" s="396"/>
      <c r="ADC12" s="396"/>
      <c r="ADD12" s="396"/>
      <c r="ADE12" s="396"/>
      <c r="ADF12" s="396"/>
      <c r="ADG12" s="396"/>
      <c r="ADH12" s="396"/>
      <c r="ADI12" s="396"/>
      <c r="ADJ12" s="396"/>
      <c r="ADK12" s="396"/>
      <c r="ADL12" s="396"/>
      <c r="ADM12" s="396"/>
      <c r="ADN12" s="396"/>
      <c r="ADO12" s="396"/>
      <c r="ADP12" s="396"/>
      <c r="ADQ12" s="396"/>
      <c r="ADR12" s="396"/>
      <c r="ADS12" s="396"/>
      <c r="ADT12" s="396"/>
      <c r="ADU12" s="396"/>
      <c r="ADV12" s="396"/>
      <c r="ADW12" s="396"/>
      <c r="ADX12" s="396"/>
      <c r="ADY12" s="396"/>
      <c r="ADZ12" s="396"/>
      <c r="AEA12" s="396"/>
      <c r="AEB12" s="396"/>
      <c r="AEC12" s="396"/>
      <c r="AED12" s="396"/>
      <c r="AEE12" s="396"/>
      <c r="AEF12" s="396"/>
      <c r="AEG12" s="396"/>
      <c r="AEH12" s="396"/>
      <c r="AEI12" s="396"/>
      <c r="AEJ12" s="396"/>
      <c r="AEK12" s="396"/>
      <c r="AEL12" s="396"/>
      <c r="AEM12" s="396"/>
      <c r="AEN12" s="396"/>
      <c r="AEO12" s="396"/>
      <c r="AEP12" s="396"/>
      <c r="AEQ12" s="396"/>
      <c r="AER12" s="396"/>
      <c r="AES12" s="396"/>
      <c r="AET12" s="396"/>
      <c r="AEU12" s="396"/>
      <c r="AEV12" s="396"/>
      <c r="AEW12" s="396"/>
      <c r="AEX12" s="396"/>
      <c r="AEY12" s="396"/>
      <c r="AEZ12" s="396"/>
      <c r="AFA12" s="396"/>
      <c r="AFB12" s="396"/>
      <c r="AFC12" s="396"/>
      <c r="AFD12" s="396"/>
      <c r="AFE12" s="396"/>
      <c r="AFF12" s="396"/>
      <c r="AFG12" s="396"/>
      <c r="AFH12" s="396"/>
      <c r="AFI12" s="396"/>
      <c r="AFJ12" s="396"/>
      <c r="AFK12" s="396"/>
      <c r="AFL12" s="396"/>
      <c r="AFM12" s="396"/>
      <c r="AFN12" s="396"/>
      <c r="AFO12" s="396"/>
      <c r="AFP12" s="396"/>
      <c r="AFQ12" s="396"/>
      <c r="AFR12" s="396"/>
      <c r="AFS12" s="396"/>
      <c r="AFT12" s="396"/>
      <c r="AFU12" s="396"/>
      <c r="AFV12" s="396"/>
      <c r="AFW12" s="396"/>
      <c r="AFX12" s="396"/>
      <c r="AFY12" s="396"/>
      <c r="AFZ12" s="396"/>
      <c r="AGA12" s="396"/>
      <c r="AGB12" s="396"/>
      <c r="AGC12" s="396"/>
      <c r="AGD12" s="396"/>
      <c r="AGE12" s="396"/>
      <c r="AGF12" s="396"/>
      <c r="AGG12" s="396"/>
      <c r="AGH12" s="396"/>
      <c r="AGI12" s="396"/>
      <c r="AGJ12" s="396"/>
      <c r="AGK12" s="396"/>
      <c r="AGL12" s="396"/>
      <c r="AGM12" s="396"/>
      <c r="AGN12" s="396"/>
      <c r="AGO12" s="396"/>
      <c r="AGP12" s="396"/>
      <c r="AGQ12" s="396"/>
      <c r="AGR12" s="396"/>
      <c r="AGS12" s="396"/>
      <c r="AGT12" s="396"/>
      <c r="AGU12" s="396"/>
      <c r="AGV12" s="396"/>
      <c r="AGW12" s="396"/>
      <c r="AGX12" s="396"/>
      <c r="AGY12" s="396"/>
      <c r="AGZ12" s="396"/>
      <c r="AHA12" s="396"/>
      <c r="AHB12" s="396"/>
      <c r="AHC12" s="396"/>
      <c r="AHD12" s="396"/>
      <c r="AHE12" s="396"/>
      <c r="AHF12" s="396"/>
      <c r="AHG12" s="396"/>
      <c r="AHH12" s="396"/>
      <c r="AHI12" s="396"/>
      <c r="AHJ12" s="396"/>
      <c r="AHK12" s="396"/>
      <c r="AHL12" s="396"/>
      <c r="AHM12" s="396"/>
      <c r="AHN12" s="396"/>
      <c r="AHO12" s="396"/>
      <c r="AHP12" s="396"/>
      <c r="AHQ12" s="396"/>
      <c r="AHR12" s="396"/>
      <c r="AHS12" s="396"/>
      <c r="AHT12" s="396"/>
      <c r="AHU12" s="396"/>
      <c r="AHV12" s="396"/>
      <c r="AHW12" s="396"/>
      <c r="AHX12" s="396"/>
      <c r="AHY12" s="396"/>
      <c r="AHZ12" s="396"/>
      <c r="AIA12" s="396"/>
      <c r="AIB12" s="396"/>
      <c r="AIC12" s="396"/>
      <c r="AID12" s="396"/>
      <c r="AIE12" s="396"/>
      <c r="AIF12" s="396"/>
      <c r="AIG12" s="396"/>
      <c r="AIH12" s="396"/>
      <c r="AII12" s="396"/>
      <c r="AIJ12" s="396"/>
      <c r="AIK12" s="396"/>
      <c r="AIL12" s="396"/>
      <c r="AIM12" s="396"/>
      <c r="AIN12" s="396"/>
      <c r="AIO12" s="396"/>
      <c r="AIP12" s="396"/>
      <c r="AIQ12" s="396"/>
      <c r="AIR12" s="396"/>
      <c r="AIS12" s="396"/>
      <c r="AIT12" s="396"/>
      <c r="AIU12" s="396"/>
      <c r="AIV12" s="396"/>
      <c r="AIW12" s="396"/>
      <c r="AIX12" s="396"/>
      <c r="AIY12" s="396"/>
      <c r="AIZ12" s="396"/>
      <c r="AJA12" s="396"/>
      <c r="AJB12" s="396"/>
      <c r="AJC12" s="396"/>
      <c r="AJD12" s="396"/>
      <c r="AJE12" s="396"/>
      <c r="AJF12" s="396"/>
      <c r="AJG12" s="396"/>
      <c r="AJH12" s="396"/>
      <c r="AJI12" s="396"/>
      <c r="AJJ12" s="396"/>
      <c r="AJK12" s="396"/>
      <c r="AJL12" s="396"/>
      <c r="AJM12" s="396"/>
      <c r="AJN12" s="396"/>
      <c r="AJO12" s="396"/>
      <c r="AJP12" s="396"/>
      <c r="AJQ12" s="396"/>
      <c r="AJR12" s="396"/>
      <c r="AJS12" s="396"/>
      <c r="AJT12" s="396"/>
      <c r="AJU12" s="396"/>
      <c r="AJV12" s="396"/>
      <c r="AJW12" s="396"/>
      <c r="AJX12" s="396"/>
      <c r="AJY12" s="396"/>
      <c r="AJZ12" s="396"/>
      <c r="AKA12" s="396"/>
      <c r="AKB12" s="396"/>
      <c r="AKC12" s="396"/>
      <c r="AKD12" s="396"/>
      <c r="AKE12" s="396"/>
      <c r="AKF12" s="396"/>
      <c r="AKG12" s="396"/>
      <c r="AKH12" s="396"/>
      <c r="AKI12" s="396"/>
      <c r="AKJ12" s="396"/>
      <c r="AKK12" s="396"/>
      <c r="AKL12" s="396"/>
      <c r="AKM12" s="396"/>
      <c r="AKN12" s="396"/>
      <c r="AKO12" s="396"/>
      <c r="AKP12" s="396"/>
      <c r="AKQ12" s="396"/>
      <c r="AKR12" s="396"/>
      <c r="AKS12" s="396"/>
      <c r="AKT12" s="396"/>
      <c r="AKU12" s="396"/>
      <c r="AKV12" s="396"/>
      <c r="AKW12" s="396"/>
      <c r="AKX12" s="396"/>
      <c r="AKY12" s="396"/>
      <c r="AKZ12" s="396"/>
      <c r="ALA12" s="396"/>
      <c r="ALB12" s="396"/>
      <c r="ALC12" s="396"/>
      <c r="ALD12" s="396"/>
      <c r="ALE12" s="396"/>
      <c r="ALF12" s="396"/>
      <c r="ALG12" s="396"/>
      <c r="ALH12" s="396"/>
      <c r="ALI12" s="396"/>
      <c r="ALJ12" s="396"/>
      <c r="ALK12" s="396"/>
      <c r="ALL12" s="396"/>
      <c r="ALM12" s="396"/>
      <c r="ALN12" s="396"/>
      <c r="ALO12" s="396"/>
      <c r="ALP12" s="396"/>
      <c r="ALQ12" s="396"/>
      <c r="ALR12" s="396"/>
      <c r="ALS12" s="396"/>
      <c r="ALT12" s="396"/>
      <c r="ALU12" s="396"/>
      <c r="ALV12" s="396"/>
      <c r="ALW12" s="396"/>
      <c r="ALX12" s="396"/>
      <c r="ALY12" s="396"/>
      <c r="ALZ12" s="396"/>
      <c r="AMA12" s="396"/>
      <c r="AMB12" s="396"/>
      <c r="AMC12" s="396"/>
      <c r="AMD12" s="396"/>
      <c r="AME12" s="396"/>
      <c r="AMF12" s="396"/>
      <c r="AMG12" s="396"/>
      <c r="AMH12" s="396"/>
      <c r="AMI12" s="396"/>
      <c r="AMJ12" s="396"/>
      <c r="AMK12" s="396"/>
      <c r="AML12" s="396"/>
      <c r="AMM12" s="396"/>
      <c r="AMN12" s="396"/>
      <c r="AMO12" s="396"/>
      <c r="AMP12" s="396"/>
      <c r="AMQ12" s="396"/>
      <c r="AMR12" s="396"/>
      <c r="AMS12" s="396"/>
      <c r="AMT12" s="396"/>
      <c r="AMU12" s="396"/>
      <c r="AMV12" s="396"/>
      <c r="AMW12" s="396"/>
      <c r="AMX12" s="396"/>
      <c r="AMY12" s="396"/>
      <c r="AMZ12" s="396"/>
      <c r="ANA12" s="396"/>
      <c r="ANB12" s="396"/>
      <c r="ANC12" s="396"/>
      <c r="AND12" s="396"/>
      <c r="ANE12" s="396"/>
      <c r="ANF12" s="396"/>
      <c r="ANG12" s="396"/>
      <c r="ANH12" s="396"/>
      <c r="ANI12" s="396"/>
      <c r="ANJ12" s="396"/>
      <c r="ANK12" s="396"/>
      <c r="ANL12" s="396"/>
      <c r="ANM12" s="396"/>
      <c r="ANN12" s="396"/>
      <c r="ANO12" s="396"/>
      <c r="ANP12" s="396"/>
      <c r="ANQ12" s="396"/>
      <c r="ANR12" s="396"/>
      <c r="ANS12" s="396"/>
      <c r="ANT12" s="396"/>
      <c r="ANU12" s="396"/>
      <c r="ANV12" s="396"/>
      <c r="ANW12" s="396"/>
      <c r="ANX12" s="396"/>
      <c r="ANY12" s="396"/>
      <c r="ANZ12" s="396"/>
      <c r="AOA12" s="396"/>
      <c r="AOB12" s="396"/>
      <c r="AOC12" s="396"/>
      <c r="AOD12" s="396"/>
      <c r="AOE12" s="396"/>
      <c r="AOF12" s="396"/>
      <c r="AOG12" s="396"/>
      <c r="AOH12" s="396"/>
      <c r="AOI12" s="396"/>
      <c r="AOJ12" s="396"/>
      <c r="AOK12" s="396"/>
      <c r="AOL12" s="396"/>
      <c r="AOM12" s="396"/>
      <c r="AON12" s="396"/>
      <c r="AOO12" s="396"/>
      <c r="AOP12" s="396"/>
      <c r="AOQ12" s="396"/>
      <c r="AOR12" s="396"/>
      <c r="AOS12" s="396"/>
      <c r="AOT12" s="396"/>
      <c r="AOU12" s="396"/>
      <c r="AOV12" s="396"/>
      <c r="AOW12" s="396"/>
      <c r="AOX12" s="396"/>
      <c r="AOY12" s="396"/>
      <c r="AOZ12" s="396"/>
      <c r="APA12" s="396"/>
      <c r="APB12" s="396"/>
      <c r="APC12" s="396"/>
      <c r="APD12" s="396"/>
      <c r="APE12" s="396"/>
      <c r="APF12" s="396"/>
      <c r="APG12" s="396"/>
      <c r="APH12" s="396"/>
      <c r="API12" s="396"/>
      <c r="APJ12" s="396"/>
      <c r="APK12" s="396"/>
      <c r="APL12" s="396"/>
      <c r="APM12" s="396"/>
      <c r="APN12" s="396"/>
      <c r="APO12" s="396"/>
      <c r="APP12" s="396"/>
      <c r="APQ12" s="396"/>
      <c r="APR12" s="396"/>
      <c r="APS12" s="396"/>
      <c r="APT12" s="396"/>
      <c r="APU12" s="396"/>
      <c r="APV12" s="396"/>
      <c r="APW12" s="396"/>
      <c r="APX12" s="396"/>
      <c r="APY12" s="396"/>
      <c r="APZ12" s="396"/>
      <c r="AQA12" s="396"/>
      <c r="AQB12" s="396"/>
      <c r="AQC12" s="396"/>
      <c r="AQD12" s="396"/>
      <c r="AQE12" s="396"/>
      <c r="AQF12" s="396"/>
      <c r="AQG12" s="396"/>
      <c r="AQH12" s="396"/>
      <c r="AQI12" s="396"/>
      <c r="AQJ12" s="396"/>
      <c r="AQK12" s="396"/>
      <c r="AQL12" s="396"/>
      <c r="AQM12" s="396"/>
      <c r="AQN12" s="396"/>
      <c r="AQO12" s="396"/>
      <c r="AQP12" s="396"/>
      <c r="AQQ12" s="396"/>
      <c r="AQR12" s="396"/>
      <c r="AQS12" s="396"/>
      <c r="AQT12" s="396"/>
      <c r="AQU12" s="396"/>
      <c r="AQV12" s="396"/>
      <c r="AQW12" s="396"/>
      <c r="AQX12" s="396"/>
      <c r="AQY12" s="396"/>
      <c r="AQZ12" s="396"/>
      <c r="ARA12" s="396"/>
      <c r="ARB12" s="396"/>
      <c r="ARC12" s="396"/>
      <c r="ARD12" s="396"/>
      <c r="ARE12" s="396"/>
      <c r="ARF12" s="396"/>
      <c r="ARG12" s="396"/>
      <c r="ARH12" s="396"/>
      <c r="ARI12" s="396"/>
      <c r="ARJ12" s="396"/>
      <c r="ARK12" s="396"/>
      <c r="ARL12" s="396"/>
      <c r="ARM12" s="396"/>
      <c r="ARN12" s="396"/>
      <c r="ARO12" s="396"/>
      <c r="ARP12" s="396"/>
      <c r="ARQ12" s="396"/>
      <c r="ARR12" s="396"/>
      <c r="ARS12" s="396"/>
      <c r="ART12" s="396"/>
      <c r="ARU12" s="396"/>
      <c r="ARV12" s="396"/>
      <c r="ARW12" s="396"/>
      <c r="ARX12" s="396"/>
      <c r="ARY12" s="396"/>
      <c r="ARZ12" s="396"/>
      <c r="ASA12" s="396"/>
      <c r="ASB12" s="396"/>
      <c r="ASC12" s="396"/>
      <c r="ASD12" s="396"/>
      <c r="ASE12" s="396"/>
      <c r="ASF12" s="396"/>
      <c r="ASG12" s="396"/>
      <c r="ASH12" s="396"/>
      <c r="ASI12" s="396"/>
      <c r="ASJ12" s="396"/>
      <c r="ASK12" s="396"/>
      <c r="ASL12" s="396"/>
      <c r="ASM12" s="396"/>
      <c r="ASN12" s="396"/>
      <c r="ASO12" s="396"/>
      <c r="ASP12" s="396"/>
      <c r="ASQ12" s="396"/>
      <c r="ASR12" s="396"/>
      <c r="ASS12" s="396"/>
      <c r="AST12" s="396"/>
      <c r="ASU12" s="396"/>
      <c r="ASV12" s="396"/>
      <c r="ASW12" s="396"/>
      <c r="ASX12" s="396"/>
      <c r="ASY12" s="396"/>
      <c r="ASZ12" s="396"/>
      <c r="ATA12" s="396"/>
      <c r="ATB12" s="396"/>
      <c r="ATC12" s="396"/>
      <c r="ATD12" s="396"/>
      <c r="ATE12" s="396"/>
      <c r="ATF12" s="396"/>
      <c r="ATG12" s="396"/>
      <c r="ATH12" s="396"/>
      <c r="ATI12" s="396"/>
      <c r="ATJ12" s="396"/>
      <c r="ATK12" s="396"/>
      <c r="ATL12" s="396"/>
      <c r="ATM12" s="396"/>
      <c r="ATN12" s="396"/>
      <c r="ATO12" s="396"/>
      <c r="ATP12" s="396"/>
      <c r="ATQ12" s="396"/>
      <c r="ATR12" s="396"/>
      <c r="ATS12" s="396"/>
      <c r="ATT12" s="396"/>
      <c r="ATU12" s="396"/>
      <c r="ATV12" s="396"/>
      <c r="ATW12" s="396"/>
      <c r="ATX12" s="396"/>
      <c r="ATY12" s="396"/>
      <c r="ATZ12" s="396"/>
      <c r="AUA12" s="396"/>
      <c r="AUB12" s="396"/>
      <c r="AUC12" s="396"/>
      <c r="AUD12" s="396"/>
      <c r="AUE12" s="396"/>
      <c r="AUF12" s="396"/>
      <c r="AUG12" s="396"/>
      <c r="AUH12" s="396"/>
      <c r="AUI12" s="396"/>
      <c r="AUJ12" s="396"/>
      <c r="AUK12" s="396"/>
      <c r="AUL12" s="396"/>
      <c r="AUM12" s="396"/>
      <c r="AUN12" s="396"/>
      <c r="AUO12" s="396"/>
      <c r="AUP12" s="396"/>
      <c r="AUQ12" s="396"/>
      <c r="AUR12" s="396"/>
      <c r="AUS12" s="396"/>
      <c r="AUT12" s="396"/>
      <c r="AUU12" s="396"/>
      <c r="AUV12" s="396"/>
      <c r="AUW12" s="396"/>
      <c r="AUX12" s="396"/>
      <c r="AUY12" s="396"/>
      <c r="AUZ12" s="396"/>
      <c r="AVA12" s="396"/>
      <c r="AVB12" s="396"/>
      <c r="AVC12" s="396"/>
      <c r="AVD12" s="396"/>
      <c r="AVE12" s="396"/>
      <c r="AVF12" s="396"/>
      <c r="AVG12" s="396"/>
      <c r="AVH12" s="396"/>
      <c r="AVI12" s="396"/>
      <c r="AVJ12" s="396"/>
      <c r="AVK12" s="396"/>
      <c r="AVL12" s="396"/>
      <c r="AVM12" s="396"/>
      <c r="AVN12" s="396"/>
      <c r="AVO12" s="396"/>
      <c r="AVP12" s="396"/>
      <c r="AVQ12" s="396"/>
      <c r="AVR12" s="396"/>
      <c r="AVS12" s="396"/>
      <c r="AVT12" s="396"/>
      <c r="AVU12" s="396"/>
      <c r="AVV12" s="396"/>
      <c r="AVW12" s="396"/>
      <c r="AVX12" s="396"/>
      <c r="AVY12" s="396"/>
      <c r="AVZ12" s="396"/>
      <c r="AWA12" s="396"/>
      <c r="AWB12" s="396"/>
      <c r="AWC12" s="396"/>
      <c r="AWD12" s="396"/>
      <c r="AWE12" s="396"/>
      <c r="AWF12" s="396"/>
      <c r="AWG12" s="396"/>
      <c r="AWH12" s="396"/>
      <c r="AWI12" s="396"/>
      <c r="AWJ12" s="396"/>
      <c r="AWK12" s="396"/>
      <c r="AWL12" s="396"/>
      <c r="AWM12" s="396"/>
      <c r="AWN12" s="396"/>
      <c r="AWO12" s="396"/>
      <c r="AWP12" s="396"/>
      <c r="AWQ12" s="396"/>
      <c r="AWR12" s="396"/>
      <c r="AWS12" s="396"/>
      <c r="AWT12" s="396"/>
      <c r="AWU12" s="396"/>
      <c r="AWV12" s="396"/>
      <c r="AWW12" s="396"/>
      <c r="AWX12" s="396"/>
      <c r="AWY12" s="396"/>
      <c r="AWZ12" s="396"/>
      <c r="AXA12" s="396"/>
      <c r="AXB12" s="396"/>
      <c r="AXC12" s="396"/>
      <c r="AXD12" s="396"/>
      <c r="AXE12" s="396"/>
      <c r="AXF12" s="396"/>
      <c r="AXG12" s="396"/>
      <c r="AXH12" s="396"/>
      <c r="AXI12" s="396"/>
      <c r="AXJ12" s="396"/>
      <c r="AXK12" s="396"/>
      <c r="AXL12" s="396"/>
      <c r="AXM12" s="396"/>
      <c r="AXN12" s="396"/>
      <c r="AXO12" s="396"/>
      <c r="AXP12" s="396"/>
      <c r="AXQ12" s="396"/>
      <c r="AXR12" s="396"/>
      <c r="AXS12" s="396"/>
      <c r="AXT12" s="396"/>
      <c r="AXU12" s="396"/>
      <c r="AXV12" s="396"/>
      <c r="AXW12" s="396"/>
      <c r="AXX12" s="396"/>
      <c r="AXY12" s="396"/>
      <c r="AXZ12" s="396"/>
      <c r="AYA12" s="396"/>
      <c r="AYB12" s="396"/>
      <c r="AYC12" s="396"/>
      <c r="AYD12" s="396"/>
      <c r="AYE12" s="396"/>
      <c r="AYF12" s="396"/>
      <c r="AYG12" s="396"/>
      <c r="AYH12" s="396"/>
      <c r="AYI12" s="396"/>
      <c r="AYJ12" s="396"/>
      <c r="AYK12" s="396"/>
      <c r="AYL12" s="396"/>
      <c r="AYM12" s="396"/>
      <c r="AYN12" s="396"/>
      <c r="AYO12" s="396"/>
      <c r="AYP12" s="396"/>
      <c r="AYQ12" s="396"/>
      <c r="AYR12" s="396"/>
      <c r="AYS12" s="396"/>
      <c r="AYT12" s="396"/>
      <c r="AYU12" s="396"/>
      <c r="AYV12" s="396"/>
      <c r="AYW12" s="396"/>
      <c r="AYX12" s="396"/>
      <c r="AYY12" s="396"/>
      <c r="AYZ12" s="396"/>
      <c r="AZA12" s="396"/>
      <c r="AZB12" s="396"/>
      <c r="AZC12" s="396"/>
      <c r="AZD12" s="396"/>
      <c r="AZE12" s="396"/>
      <c r="AZF12" s="396"/>
      <c r="AZG12" s="396"/>
      <c r="AZH12" s="396"/>
      <c r="AZI12" s="396"/>
      <c r="AZJ12" s="396"/>
      <c r="AZK12" s="396"/>
      <c r="AZL12" s="396"/>
      <c r="AZM12" s="396"/>
      <c r="AZN12" s="396"/>
      <c r="AZO12" s="396"/>
      <c r="AZP12" s="396"/>
      <c r="AZQ12" s="396"/>
      <c r="AZR12" s="396"/>
      <c r="AZS12" s="396"/>
      <c r="AZT12" s="396"/>
      <c r="AZU12" s="396"/>
      <c r="AZV12" s="396"/>
      <c r="AZW12" s="396"/>
      <c r="AZX12" s="396"/>
      <c r="AZY12" s="396"/>
      <c r="AZZ12" s="396"/>
      <c r="BAA12" s="396"/>
      <c r="BAB12" s="396"/>
      <c r="BAC12" s="396"/>
      <c r="BAD12" s="396"/>
      <c r="BAE12" s="396"/>
      <c r="BAF12" s="396"/>
      <c r="BAG12" s="396"/>
      <c r="BAH12" s="396"/>
      <c r="BAI12" s="396"/>
      <c r="BAJ12" s="396"/>
      <c r="BAK12" s="396"/>
      <c r="BAL12" s="396"/>
      <c r="BAM12" s="396"/>
      <c r="BAN12" s="396"/>
      <c r="BAO12" s="396"/>
      <c r="BAP12" s="396"/>
      <c r="BAQ12" s="396"/>
      <c r="BAR12" s="396"/>
      <c r="BAS12" s="396"/>
      <c r="BAT12" s="396"/>
      <c r="BAU12" s="396"/>
      <c r="BAV12" s="396"/>
      <c r="BAW12" s="396"/>
      <c r="BAX12" s="396"/>
      <c r="BAY12" s="396"/>
      <c r="BAZ12" s="396"/>
      <c r="BBA12" s="396"/>
      <c r="BBB12" s="396"/>
      <c r="BBC12" s="396"/>
      <c r="BBD12" s="396"/>
      <c r="BBE12" s="396"/>
      <c r="BBF12" s="396"/>
      <c r="BBG12" s="396"/>
      <c r="BBH12" s="396"/>
      <c r="BBI12" s="396"/>
      <c r="BBJ12" s="396"/>
      <c r="BBK12" s="396"/>
      <c r="BBL12" s="396"/>
      <c r="BBM12" s="396"/>
      <c r="BBN12" s="396"/>
      <c r="BBO12" s="396"/>
      <c r="BBP12" s="396"/>
      <c r="BBQ12" s="396"/>
      <c r="BBR12" s="396"/>
      <c r="BBS12" s="396"/>
      <c r="BBT12" s="396"/>
      <c r="BBU12" s="396"/>
      <c r="BBV12" s="396"/>
      <c r="BBW12" s="396"/>
      <c r="BBX12" s="396"/>
      <c r="BBY12" s="396"/>
      <c r="BBZ12" s="396"/>
      <c r="BCA12" s="396"/>
      <c r="BCB12" s="396"/>
      <c r="BCC12" s="396"/>
      <c r="BCD12" s="396"/>
      <c r="BCE12" s="396"/>
      <c r="BCF12" s="396"/>
      <c r="BCG12" s="396"/>
      <c r="BCH12" s="396"/>
      <c r="BCI12" s="396"/>
      <c r="BCJ12" s="396"/>
      <c r="BCK12" s="396"/>
      <c r="BCL12" s="396"/>
      <c r="BCM12" s="396"/>
      <c r="BCN12" s="396"/>
      <c r="BCO12" s="396"/>
      <c r="BCP12" s="396"/>
      <c r="BCQ12" s="396"/>
      <c r="BCR12" s="396"/>
      <c r="BCS12" s="396"/>
      <c r="BCT12" s="396"/>
      <c r="BCU12" s="396"/>
      <c r="BCV12" s="396"/>
      <c r="BCW12" s="396"/>
      <c r="BCX12" s="396"/>
      <c r="BCY12" s="396"/>
      <c r="BCZ12" s="396"/>
      <c r="BDA12" s="396"/>
      <c r="BDB12" s="396"/>
      <c r="BDC12" s="396"/>
      <c r="BDD12" s="396"/>
      <c r="BDE12" s="396"/>
      <c r="BDF12" s="396"/>
      <c r="BDG12" s="396"/>
      <c r="BDH12" s="396"/>
      <c r="BDI12" s="396"/>
      <c r="BDJ12" s="396"/>
      <c r="BDK12" s="396"/>
      <c r="BDL12" s="396"/>
      <c r="BDM12" s="396"/>
      <c r="BDN12" s="396"/>
      <c r="BDO12" s="396"/>
      <c r="BDP12" s="396"/>
      <c r="BDQ12" s="396"/>
      <c r="BDR12" s="396"/>
      <c r="BDS12" s="396"/>
      <c r="BDT12" s="396"/>
      <c r="BDU12" s="396"/>
      <c r="BDV12" s="396"/>
      <c r="BDW12" s="396"/>
      <c r="BDX12" s="396"/>
      <c r="BDY12" s="396"/>
      <c r="BDZ12" s="396"/>
      <c r="BEA12" s="396"/>
      <c r="BEB12" s="396"/>
      <c r="BEC12" s="396"/>
      <c r="BED12" s="396"/>
      <c r="BEE12" s="396"/>
      <c r="BEF12" s="396"/>
      <c r="BEG12" s="396"/>
      <c r="BEH12" s="396"/>
      <c r="BEI12" s="396"/>
      <c r="BEJ12" s="396"/>
      <c r="BEK12" s="396"/>
      <c r="BEL12" s="396"/>
      <c r="BEM12" s="396"/>
      <c r="BEN12" s="396"/>
      <c r="BEO12" s="396"/>
      <c r="BEP12" s="396"/>
      <c r="BEQ12" s="396"/>
      <c r="BER12" s="396"/>
      <c r="BES12" s="396"/>
      <c r="BET12" s="396"/>
      <c r="BEU12" s="396"/>
      <c r="BEV12" s="396"/>
      <c r="BEW12" s="396"/>
      <c r="BEX12" s="396"/>
      <c r="BEY12" s="396"/>
      <c r="BEZ12" s="396"/>
      <c r="BFA12" s="396"/>
      <c r="BFB12" s="396"/>
      <c r="BFC12" s="396"/>
      <c r="BFD12" s="396"/>
      <c r="BFE12" s="396"/>
      <c r="BFF12" s="396"/>
      <c r="BFG12" s="396"/>
      <c r="BFH12" s="396"/>
      <c r="BFI12" s="396"/>
      <c r="BFJ12" s="396"/>
      <c r="BFK12" s="396"/>
      <c r="BFL12" s="396"/>
      <c r="BFM12" s="396"/>
      <c r="BFN12" s="396"/>
      <c r="BFO12" s="396"/>
      <c r="BFP12" s="396"/>
      <c r="BFQ12" s="396"/>
      <c r="BFR12" s="396"/>
      <c r="BFS12" s="396"/>
      <c r="BFT12" s="396"/>
      <c r="BFU12" s="396"/>
      <c r="BFV12" s="396"/>
      <c r="BFW12" s="396"/>
      <c r="BFX12" s="396"/>
      <c r="BFY12" s="396"/>
      <c r="BFZ12" s="396"/>
      <c r="BGA12" s="396"/>
      <c r="BGB12" s="396"/>
      <c r="BGC12" s="396"/>
      <c r="BGD12" s="396"/>
      <c r="BGE12" s="396"/>
      <c r="BGF12" s="396"/>
      <c r="BGG12" s="396"/>
      <c r="BGH12" s="396"/>
      <c r="BGI12" s="396"/>
      <c r="BGJ12" s="396"/>
      <c r="BGK12" s="396"/>
      <c r="BGL12" s="396"/>
      <c r="BGM12" s="396"/>
      <c r="BGN12" s="396"/>
      <c r="BGO12" s="396"/>
      <c r="BGP12" s="396"/>
      <c r="BGQ12" s="396"/>
      <c r="BGR12" s="396"/>
      <c r="BGS12" s="396"/>
      <c r="BGT12" s="396"/>
      <c r="BGU12" s="396"/>
      <c r="BGV12" s="396"/>
      <c r="BGW12" s="396"/>
      <c r="BGX12" s="396"/>
      <c r="BGY12" s="396"/>
      <c r="BGZ12" s="396"/>
      <c r="BHA12" s="396"/>
      <c r="BHB12" s="396"/>
      <c r="BHC12" s="396"/>
      <c r="BHD12" s="396"/>
      <c r="BHE12" s="396"/>
      <c r="BHF12" s="396"/>
      <c r="BHG12" s="396"/>
      <c r="BHH12" s="396"/>
      <c r="BHI12" s="396"/>
      <c r="BHJ12" s="396"/>
      <c r="BHK12" s="396"/>
      <c r="BHL12" s="396"/>
      <c r="BHM12" s="396"/>
      <c r="BHN12" s="396"/>
      <c r="BHO12" s="396"/>
      <c r="BHP12" s="396"/>
      <c r="BHQ12" s="396"/>
      <c r="BHR12" s="396"/>
      <c r="BHS12" s="396"/>
      <c r="BHT12" s="396"/>
      <c r="BHU12" s="396"/>
      <c r="BHV12" s="396"/>
      <c r="BHW12" s="396"/>
      <c r="BHX12" s="396"/>
      <c r="BHY12" s="396"/>
      <c r="BHZ12" s="396"/>
      <c r="BIA12" s="396"/>
      <c r="BIB12" s="396"/>
      <c r="BIC12" s="396"/>
      <c r="BID12" s="396"/>
      <c r="BIE12" s="396"/>
      <c r="BIF12" s="396"/>
      <c r="BIG12" s="396"/>
      <c r="BIH12" s="396"/>
      <c r="BII12" s="396"/>
      <c r="BIJ12" s="396"/>
      <c r="BIK12" s="396"/>
      <c r="BIL12" s="396"/>
      <c r="BIM12" s="396"/>
      <c r="BIN12" s="396"/>
      <c r="BIO12" s="396"/>
      <c r="BIP12" s="396"/>
      <c r="BIQ12" s="396"/>
      <c r="BIR12" s="396"/>
      <c r="BIS12" s="396"/>
      <c r="BIT12" s="396"/>
      <c r="BIU12" s="396"/>
      <c r="BIV12" s="396"/>
      <c r="BIW12" s="396"/>
      <c r="BIX12" s="396"/>
      <c r="BIY12" s="396"/>
      <c r="BIZ12" s="396"/>
      <c r="BJA12" s="396"/>
      <c r="BJB12" s="396"/>
      <c r="BJC12" s="396"/>
      <c r="BJD12" s="396"/>
      <c r="BJE12" s="396"/>
      <c r="BJF12" s="396"/>
      <c r="BJG12" s="396"/>
      <c r="BJH12" s="396"/>
      <c r="BJI12" s="396"/>
      <c r="BJJ12" s="396"/>
      <c r="BJK12" s="396"/>
      <c r="BJL12" s="396"/>
      <c r="BJM12" s="396"/>
      <c r="BJN12" s="396"/>
      <c r="BJO12" s="396"/>
      <c r="BJP12" s="396"/>
      <c r="BJQ12" s="396"/>
      <c r="BJR12" s="396"/>
      <c r="BJS12" s="396"/>
      <c r="BJT12" s="396"/>
      <c r="BJU12" s="396"/>
      <c r="BJV12" s="396"/>
      <c r="BJW12" s="396"/>
      <c r="BJX12" s="396"/>
      <c r="BJY12" s="396"/>
      <c r="BJZ12" s="396"/>
      <c r="BKA12" s="396"/>
      <c r="BKB12" s="396"/>
      <c r="BKC12" s="396"/>
      <c r="BKD12" s="396"/>
      <c r="BKE12" s="396"/>
      <c r="BKF12" s="396"/>
      <c r="BKG12" s="396"/>
      <c r="BKH12" s="396"/>
      <c r="BKI12" s="396"/>
      <c r="BKJ12" s="396"/>
      <c r="BKK12" s="396"/>
      <c r="BKL12" s="396"/>
      <c r="BKM12" s="396"/>
      <c r="BKN12" s="396"/>
      <c r="BKO12" s="396"/>
      <c r="BKP12" s="396"/>
      <c r="BKQ12" s="396"/>
      <c r="BKR12" s="396"/>
      <c r="BKS12" s="396"/>
      <c r="BKT12" s="396"/>
      <c r="BKU12" s="396"/>
      <c r="BKV12" s="396"/>
      <c r="BKW12" s="396"/>
      <c r="BKX12" s="396"/>
      <c r="BKY12" s="396"/>
      <c r="BKZ12" s="396"/>
      <c r="BLA12" s="396"/>
      <c r="BLB12" s="396"/>
      <c r="BLC12" s="396"/>
      <c r="BLD12" s="396"/>
      <c r="BLE12" s="396"/>
      <c r="BLF12" s="396"/>
      <c r="BLG12" s="396"/>
      <c r="BLH12" s="396"/>
      <c r="BLI12" s="396"/>
      <c r="BLJ12" s="396"/>
      <c r="BLK12" s="396"/>
      <c r="BLL12" s="396"/>
      <c r="BLM12" s="396"/>
      <c r="BLN12" s="396"/>
      <c r="BLO12" s="396"/>
      <c r="BLP12" s="396"/>
      <c r="BLQ12" s="396"/>
      <c r="BLR12" s="396"/>
      <c r="BLS12" s="396"/>
      <c r="BLT12" s="396"/>
      <c r="BLU12" s="396"/>
      <c r="BLV12" s="396"/>
      <c r="BLW12" s="396"/>
      <c r="BLX12" s="396"/>
      <c r="BLY12" s="396"/>
      <c r="BLZ12" s="396"/>
      <c r="BMA12" s="396"/>
      <c r="BMB12" s="396"/>
      <c r="BMC12" s="396"/>
      <c r="BMD12" s="396"/>
      <c r="BME12" s="396"/>
      <c r="BMF12" s="396"/>
      <c r="BMG12" s="396"/>
      <c r="BMH12" s="396"/>
      <c r="BMI12" s="396"/>
      <c r="BMJ12" s="396"/>
      <c r="BMK12" s="396"/>
      <c r="BML12" s="396"/>
      <c r="BMM12" s="396"/>
      <c r="BMN12" s="396"/>
      <c r="BMO12" s="396"/>
      <c r="BMP12" s="396"/>
      <c r="BMQ12" s="396"/>
      <c r="BMR12" s="396"/>
      <c r="BMS12" s="396"/>
      <c r="BMT12" s="396"/>
      <c r="BMU12" s="396"/>
      <c r="BMV12" s="396"/>
      <c r="BMW12" s="396"/>
      <c r="BMX12" s="396"/>
      <c r="BMY12" s="396"/>
      <c r="BMZ12" s="396"/>
      <c r="BNA12" s="396"/>
      <c r="BNB12" s="396"/>
      <c r="BNC12" s="396"/>
      <c r="BND12" s="396"/>
      <c r="BNE12" s="396"/>
      <c r="BNF12" s="396"/>
      <c r="BNG12" s="396"/>
      <c r="BNH12" s="396"/>
      <c r="BNI12" s="396"/>
      <c r="BNJ12" s="396"/>
      <c r="BNK12" s="396"/>
      <c r="BNL12" s="396"/>
      <c r="BNM12" s="396"/>
      <c r="BNN12" s="396"/>
      <c r="BNO12" s="396"/>
      <c r="BNP12" s="396"/>
      <c r="BNQ12" s="396"/>
      <c r="BNR12" s="396"/>
      <c r="BNS12" s="396"/>
      <c r="BNT12" s="396"/>
      <c r="BNU12" s="396"/>
      <c r="BNV12" s="396"/>
      <c r="BNW12" s="396"/>
      <c r="BNX12" s="396"/>
      <c r="BNY12" s="396"/>
      <c r="BNZ12" s="396"/>
      <c r="BOA12" s="396"/>
      <c r="BOB12" s="396"/>
      <c r="BOC12" s="396"/>
      <c r="BOD12" s="396"/>
      <c r="BOE12" s="396"/>
      <c r="BOF12" s="396"/>
      <c r="BOG12" s="396"/>
      <c r="BOH12" s="396"/>
      <c r="BOI12" s="396"/>
      <c r="BOJ12" s="396"/>
      <c r="BOK12" s="396"/>
      <c r="BOL12" s="396"/>
      <c r="BOM12" s="396"/>
      <c r="BON12" s="396"/>
      <c r="BOO12" s="396"/>
      <c r="BOP12" s="396"/>
      <c r="BOQ12" s="396"/>
      <c r="BOR12" s="396"/>
      <c r="BOS12" s="396"/>
      <c r="BOT12" s="396"/>
      <c r="BOU12" s="396"/>
      <c r="BOV12" s="396"/>
      <c r="BOW12" s="396"/>
      <c r="BOX12" s="396"/>
      <c r="BOY12" s="396"/>
      <c r="BOZ12" s="396"/>
      <c r="BPA12" s="396"/>
      <c r="BPB12" s="396"/>
      <c r="BPC12" s="396"/>
      <c r="BPD12" s="396"/>
      <c r="BPE12" s="396"/>
      <c r="BPF12" s="396"/>
      <c r="BPG12" s="396"/>
      <c r="BPH12" s="396"/>
      <c r="BPI12" s="396"/>
      <c r="BPJ12" s="396"/>
      <c r="BPK12" s="396"/>
      <c r="BPL12" s="396"/>
      <c r="BPM12" s="396"/>
      <c r="BPN12" s="396"/>
      <c r="BPO12" s="396"/>
      <c r="BPP12" s="396"/>
      <c r="BPQ12" s="396"/>
      <c r="BPR12" s="396"/>
      <c r="BPS12" s="396"/>
      <c r="BPT12" s="396"/>
      <c r="BPU12" s="396"/>
      <c r="BPV12" s="396"/>
      <c r="BPW12" s="396"/>
      <c r="BPX12" s="396"/>
      <c r="BPY12" s="396"/>
      <c r="BPZ12" s="396"/>
      <c r="BQA12" s="396"/>
      <c r="BQB12" s="396"/>
      <c r="BQC12" s="396"/>
      <c r="BQD12" s="396"/>
      <c r="BQE12" s="396"/>
      <c r="BQF12" s="396"/>
      <c r="BQG12" s="396"/>
      <c r="BQH12" s="396"/>
      <c r="BQI12" s="396"/>
      <c r="BQJ12" s="396"/>
      <c r="BQK12" s="396"/>
      <c r="BQL12" s="396"/>
      <c r="BQM12" s="396"/>
      <c r="BQN12" s="396"/>
      <c r="BQO12" s="396"/>
      <c r="BQP12" s="396"/>
      <c r="BQQ12" s="396"/>
      <c r="BQR12" s="396"/>
      <c r="BQS12" s="396"/>
      <c r="BQT12" s="396"/>
      <c r="BQU12" s="396"/>
      <c r="BQV12" s="396"/>
      <c r="BQW12" s="396"/>
      <c r="BQX12" s="396"/>
      <c r="BQY12" s="396"/>
      <c r="BQZ12" s="396"/>
      <c r="BRA12" s="396"/>
      <c r="BRB12" s="396"/>
      <c r="BRC12" s="396"/>
      <c r="BRD12" s="396"/>
      <c r="BRE12" s="396"/>
      <c r="BRF12" s="396"/>
      <c r="BRG12" s="396"/>
      <c r="BRH12" s="396"/>
      <c r="BRI12" s="396"/>
      <c r="BRJ12" s="396"/>
      <c r="BRK12" s="396"/>
      <c r="BRL12" s="396"/>
      <c r="BRM12" s="396"/>
      <c r="BRN12" s="396"/>
      <c r="BRO12" s="396"/>
      <c r="BRP12" s="396"/>
      <c r="BRQ12" s="396"/>
      <c r="BRR12" s="396"/>
      <c r="BRS12" s="396"/>
      <c r="BRT12" s="396"/>
      <c r="BRU12" s="396"/>
      <c r="BRV12" s="396"/>
      <c r="BRW12" s="396"/>
      <c r="BRX12" s="396"/>
      <c r="BRY12" s="396"/>
      <c r="BRZ12" s="396"/>
      <c r="BSA12" s="396"/>
      <c r="BSB12" s="396"/>
      <c r="BSC12" s="396"/>
      <c r="BSD12" s="396"/>
      <c r="BSE12" s="396"/>
      <c r="BSF12" s="396"/>
      <c r="BSG12" s="396"/>
      <c r="BSH12" s="396"/>
      <c r="BSI12" s="396"/>
      <c r="BSJ12" s="396"/>
      <c r="BSK12" s="396"/>
      <c r="BSL12" s="396"/>
      <c r="BSM12" s="396"/>
      <c r="BSN12" s="396"/>
      <c r="BSO12" s="396"/>
      <c r="BSP12" s="396"/>
      <c r="BSQ12" s="396"/>
      <c r="BSR12" s="396"/>
      <c r="BSS12" s="396"/>
      <c r="BST12" s="396"/>
      <c r="BSU12" s="396"/>
      <c r="BSV12" s="396"/>
      <c r="BSW12" s="396"/>
      <c r="BSX12" s="396"/>
      <c r="BSY12" s="396"/>
      <c r="BSZ12" s="396"/>
      <c r="BTA12" s="396"/>
      <c r="BTB12" s="396"/>
      <c r="BTC12" s="396"/>
      <c r="BTD12" s="396"/>
      <c r="BTE12" s="396"/>
      <c r="BTF12" s="396"/>
      <c r="BTG12" s="396"/>
      <c r="BTH12" s="396"/>
      <c r="BTI12" s="396"/>
      <c r="BTJ12" s="396"/>
      <c r="BTK12" s="396"/>
      <c r="BTL12" s="396"/>
      <c r="BTM12" s="396"/>
      <c r="BTN12" s="396"/>
      <c r="BTO12" s="396"/>
      <c r="BTP12" s="396"/>
      <c r="BTQ12" s="396"/>
      <c r="BTR12" s="396"/>
      <c r="BTS12" s="396"/>
      <c r="BTT12" s="396"/>
      <c r="BTU12" s="396"/>
      <c r="BTV12" s="396"/>
      <c r="BTW12" s="396"/>
      <c r="BTX12" s="396"/>
      <c r="BTY12" s="396"/>
      <c r="BTZ12" s="396"/>
      <c r="BUA12" s="396"/>
      <c r="BUB12" s="396"/>
      <c r="BUC12" s="396"/>
      <c r="BUD12" s="396"/>
      <c r="BUE12" s="396"/>
      <c r="BUF12" s="396"/>
      <c r="BUG12" s="396"/>
      <c r="BUH12" s="396"/>
      <c r="BUI12" s="396"/>
      <c r="BUJ12" s="396"/>
      <c r="BUK12" s="396"/>
      <c r="BUL12" s="396"/>
      <c r="BUM12" s="396"/>
      <c r="BUN12" s="396"/>
      <c r="BUO12" s="396"/>
      <c r="BUP12" s="396"/>
      <c r="BUQ12" s="396"/>
      <c r="BUR12" s="396"/>
      <c r="BUS12" s="396"/>
      <c r="BUT12" s="396"/>
      <c r="BUU12" s="396"/>
      <c r="BUV12" s="396"/>
      <c r="BUW12" s="396"/>
      <c r="BUX12" s="396"/>
      <c r="BUY12" s="396"/>
      <c r="BUZ12" s="396"/>
      <c r="BVA12" s="396"/>
      <c r="BVB12" s="396"/>
      <c r="BVC12" s="396"/>
      <c r="BVD12" s="396"/>
      <c r="BVE12" s="396"/>
      <c r="BVF12" s="396"/>
      <c r="BVG12" s="396"/>
      <c r="BVH12" s="396"/>
      <c r="BVI12" s="396"/>
      <c r="BVJ12" s="396"/>
      <c r="BVK12" s="396"/>
      <c r="BVL12" s="396"/>
      <c r="BVM12" s="396"/>
      <c r="BVN12" s="396"/>
      <c r="BVO12" s="396"/>
      <c r="BVP12" s="396"/>
      <c r="BVQ12" s="396"/>
      <c r="BVR12" s="396"/>
      <c r="BVS12" s="396"/>
      <c r="BVT12" s="396"/>
      <c r="BVU12" s="396"/>
      <c r="BVV12" s="396"/>
      <c r="BVW12" s="396"/>
      <c r="BVX12" s="396"/>
      <c r="BVY12" s="396"/>
      <c r="BVZ12" s="396"/>
      <c r="BWA12" s="396"/>
      <c r="BWB12" s="396"/>
      <c r="BWC12" s="396"/>
      <c r="BWD12" s="396"/>
      <c r="BWE12" s="396"/>
      <c r="BWF12" s="396"/>
      <c r="BWG12" s="396"/>
      <c r="BWH12" s="396"/>
      <c r="BWI12" s="396"/>
      <c r="BWJ12" s="396"/>
      <c r="BWK12" s="396"/>
      <c r="BWL12" s="396"/>
      <c r="BWM12" s="396"/>
      <c r="BWN12" s="396"/>
      <c r="BWO12" s="396"/>
      <c r="BWP12" s="396"/>
      <c r="BWQ12" s="396"/>
      <c r="BWR12" s="396"/>
      <c r="BWS12" s="396"/>
      <c r="BWT12" s="396"/>
      <c r="BWU12" s="396"/>
      <c r="BWV12" s="396"/>
      <c r="BWW12" s="396"/>
      <c r="BWX12" s="396"/>
      <c r="BWY12" s="396"/>
      <c r="BWZ12" s="396"/>
      <c r="BXA12" s="396"/>
      <c r="BXB12" s="396"/>
      <c r="BXC12" s="396"/>
      <c r="BXD12" s="396"/>
      <c r="BXE12" s="396"/>
      <c r="BXF12" s="396"/>
      <c r="BXG12" s="396"/>
      <c r="BXH12" s="396"/>
      <c r="BXI12" s="396"/>
      <c r="BXJ12" s="396"/>
      <c r="BXK12" s="396"/>
      <c r="BXL12" s="396"/>
      <c r="BXM12" s="396"/>
      <c r="BXN12" s="396"/>
      <c r="BXO12" s="396"/>
      <c r="BXP12" s="396"/>
      <c r="BXQ12" s="396"/>
      <c r="BXR12" s="396"/>
      <c r="BXS12" s="396"/>
      <c r="BXT12" s="396"/>
      <c r="BXU12" s="396"/>
      <c r="BXV12" s="396"/>
      <c r="BXW12" s="396"/>
      <c r="BXX12" s="396"/>
      <c r="BXY12" s="396"/>
      <c r="BXZ12" s="396"/>
      <c r="BYA12" s="396"/>
      <c r="BYB12" s="396"/>
      <c r="BYC12" s="396"/>
      <c r="BYD12" s="396"/>
      <c r="BYE12" s="396"/>
      <c r="BYF12" s="396"/>
      <c r="BYG12" s="396"/>
      <c r="BYH12" s="396"/>
      <c r="BYI12" s="396"/>
      <c r="BYJ12" s="396"/>
      <c r="BYK12" s="396"/>
      <c r="BYL12" s="396"/>
      <c r="BYM12" s="396"/>
      <c r="BYN12" s="396"/>
      <c r="BYO12" s="396"/>
      <c r="BYP12" s="396"/>
      <c r="BYQ12" s="396"/>
      <c r="BYR12" s="396"/>
      <c r="BYS12" s="396"/>
      <c r="BYT12" s="396"/>
      <c r="BYU12" s="396"/>
      <c r="BYV12" s="396"/>
      <c r="BYW12" s="396"/>
      <c r="BYX12" s="396"/>
      <c r="BYY12" s="396"/>
      <c r="BYZ12" s="396"/>
      <c r="BZA12" s="396"/>
      <c r="BZB12" s="396"/>
      <c r="BZC12" s="396"/>
      <c r="BZD12" s="396"/>
      <c r="BZE12" s="396"/>
      <c r="BZF12" s="396"/>
      <c r="BZG12" s="396"/>
      <c r="BZH12" s="396"/>
      <c r="BZI12" s="396"/>
      <c r="BZJ12" s="396"/>
      <c r="BZK12" s="396"/>
      <c r="BZL12" s="396"/>
      <c r="BZM12" s="396"/>
      <c r="BZN12" s="396"/>
      <c r="BZO12" s="396"/>
      <c r="BZP12" s="396"/>
      <c r="BZQ12" s="396"/>
      <c r="BZR12" s="396"/>
      <c r="BZS12" s="396"/>
      <c r="BZT12" s="396"/>
      <c r="BZU12" s="396"/>
      <c r="BZV12" s="396"/>
      <c r="BZW12" s="396"/>
      <c r="BZX12" s="396"/>
      <c r="BZY12" s="396"/>
      <c r="BZZ12" s="396"/>
      <c r="CAA12" s="396"/>
      <c r="CAB12" s="396"/>
      <c r="CAC12" s="396"/>
      <c r="CAD12" s="396"/>
      <c r="CAE12" s="396"/>
      <c r="CAF12" s="396"/>
      <c r="CAG12" s="396"/>
      <c r="CAH12" s="396"/>
      <c r="CAI12" s="396"/>
      <c r="CAJ12" s="396"/>
      <c r="CAK12" s="396"/>
      <c r="CAL12" s="396"/>
      <c r="CAM12" s="396"/>
      <c r="CAN12" s="396"/>
      <c r="CAO12" s="396"/>
      <c r="CAP12" s="396"/>
      <c r="CAQ12" s="396"/>
      <c r="CAR12" s="396"/>
      <c r="CAS12" s="396"/>
      <c r="CAT12" s="396"/>
      <c r="CAU12" s="396"/>
      <c r="CAV12" s="396"/>
      <c r="CAW12" s="396"/>
      <c r="CAX12" s="396"/>
      <c r="CAY12" s="396"/>
      <c r="CAZ12" s="396"/>
      <c r="CBA12" s="396"/>
      <c r="CBB12" s="396"/>
      <c r="CBC12" s="396"/>
      <c r="CBD12" s="396"/>
      <c r="CBE12" s="396"/>
      <c r="CBF12" s="396"/>
      <c r="CBG12" s="396"/>
      <c r="CBH12" s="396"/>
      <c r="CBI12" s="396"/>
      <c r="CBJ12" s="396"/>
      <c r="CBK12" s="396"/>
      <c r="CBL12" s="396"/>
      <c r="CBM12" s="396"/>
      <c r="CBN12" s="396"/>
      <c r="CBO12" s="396"/>
      <c r="CBP12" s="396"/>
      <c r="CBQ12" s="396"/>
      <c r="CBR12" s="396"/>
      <c r="CBS12" s="396"/>
      <c r="CBT12" s="396"/>
      <c r="CBU12" s="396"/>
      <c r="CBV12" s="396"/>
      <c r="CBW12" s="396"/>
      <c r="CBX12" s="396"/>
      <c r="CBY12" s="396"/>
      <c r="CBZ12" s="396"/>
      <c r="CCA12" s="396"/>
      <c r="CCB12" s="396"/>
      <c r="CCC12" s="396"/>
      <c r="CCD12" s="396"/>
      <c r="CCE12" s="396"/>
      <c r="CCF12" s="396"/>
      <c r="CCG12" s="396"/>
      <c r="CCH12" s="396"/>
      <c r="CCI12" s="396"/>
      <c r="CCJ12" s="396"/>
      <c r="CCK12" s="396"/>
      <c r="CCL12" s="396"/>
      <c r="CCM12" s="396"/>
      <c r="CCN12" s="396"/>
      <c r="CCO12" s="396"/>
      <c r="CCP12" s="396"/>
      <c r="CCQ12" s="396"/>
      <c r="CCR12" s="396"/>
      <c r="CCS12" s="396"/>
      <c r="CCT12" s="396"/>
      <c r="CCU12" s="396"/>
      <c r="CCV12" s="396"/>
      <c r="CCW12" s="396"/>
      <c r="CCX12" s="396"/>
      <c r="CCY12" s="396"/>
      <c r="CCZ12" s="396"/>
      <c r="CDA12" s="396"/>
      <c r="CDB12" s="396"/>
      <c r="CDC12" s="396"/>
      <c r="CDD12" s="396"/>
      <c r="CDE12" s="396"/>
      <c r="CDF12" s="396"/>
      <c r="CDG12" s="396"/>
      <c r="CDH12" s="396"/>
      <c r="CDI12" s="396"/>
      <c r="CDJ12" s="396"/>
      <c r="CDK12" s="396"/>
      <c r="CDL12" s="396"/>
      <c r="CDM12" s="396"/>
      <c r="CDN12" s="396"/>
      <c r="CDO12" s="396"/>
      <c r="CDP12" s="396"/>
      <c r="CDQ12" s="396"/>
      <c r="CDR12" s="396"/>
      <c r="CDS12" s="396"/>
      <c r="CDT12" s="396"/>
      <c r="CDU12" s="396"/>
      <c r="CDV12" s="396"/>
      <c r="CDW12" s="396"/>
      <c r="CDX12" s="396"/>
      <c r="CDY12" s="396"/>
      <c r="CDZ12" s="396"/>
      <c r="CEA12" s="396"/>
      <c r="CEB12" s="396"/>
      <c r="CEC12" s="396"/>
      <c r="CED12" s="396"/>
      <c r="CEE12" s="396"/>
      <c r="CEF12" s="396"/>
      <c r="CEG12" s="396"/>
      <c r="CEH12" s="396"/>
      <c r="CEI12" s="396"/>
      <c r="CEJ12" s="396"/>
      <c r="CEK12" s="396"/>
      <c r="CEL12" s="396"/>
      <c r="CEM12" s="396"/>
      <c r="CEN12" s="396"/>
      <c r="CEO12" s="396"/>
      <c r="CEP12" s="396"/>
      <c r="CEQ12" s="396"/>
      <c r="CER12" s="396"/>
      <c r="CES12" s="396"/>
      <c r="CET12" s="396"/>
      <c r="CEU12" s="396"/>
      <c r="CEV12" s="396"/>
      <c r="CEW12" s="396"/>
      <c r="CEX12" s="396"/>
      <c r="CEY12" s="396"/>
      <c r="CEZ12" s="396"/>
      <c r="CFA12" s="396"/>
      <c r="CFB12" s="396"/>
      <c r="CFC12" s="396"/>
      <c r="CFD12" s="396"/>
      <c r="CFE12" s="396"/>
      <c r="CFF12" s="396"/>
      <c r="CFG12" s="396"/>
      <c r="CFH12" s="396"/>
      <c r="CFI12" s="396"/>
      <c r="CFJ12" s="396"/>
      <c r="CFK12" s="396"/>
      <c r="CFL12" s="396"/>
      <c r="CFM12" s="396"/>
      <c r="CFN12" s="396"/>
      <c r="CFO12" s="396"/>
      <c r="CFP12" s="396"/>
      <c r="CFQ12" s="396"/>
      <c r="CFR12" s="396"/>
      <c r="CFS12" s="396"/>
      <c r="CFT12" s="396"/>
      <c r="CFU12" s="396"/>
      <c r="CFV12" s="396"/>
      <c r="CFW12" s="396"/>
      <c r="CFX12" s="396"/>
      <c r="CFY12" s="396"/>
      <c r="CFZ12" s="396"/>
      <c r="CGA12" s="396"/>
      <c r="CGB12" s="396"/>
      <c r="CGC12" s="396"/>
      <c r="CGD12" s="396"/>
      <c r="CGE12" s="396"/>
      <c r="CGF12" s="396"/>
      <c r="CGG12" s="396"/>
      <c r="CGH12" s="396"/>
      <c r="CGI12" s="396"/>
      <c r="CGJ12" s="396"/>
      <c r="CGK12" s="396"/>
      <c r="CGL12" s="396"/>
      <c r="CGM12" s="396"/>
      <c r="CGN12" s="396"/>
      <c r="CGO12" s="396"/>
      <c r="CGP12" s="396"/>
      <c r="CGQ12" s="396"/>
      <c r="CGR12" s="396"/>
      <c r="CGS12" s="396"/>
      <c r="CGT12" s="396"/>
      <c r="CGU12" s="396"/>
      <c r="CGV12" s="396"/>
      <c r="CGW12" s="396"/>
      <c r="CGX12" s="396"/>
      <c r="CGY12" s="396"/>
      <c r="CGZ12" s="396"/>
      <c r="CHA12" s="396"/>
      <c r="CHB12" s="396"/>
      <c r="CHC12" s="396"/>
      <c r="CHD12" s="396"/>
      <c r="CHE12" s="396"/>
      <c r="CHF12" s="396"/>
      <c r="CHG12" s="396"/>
      <c r="CHH12" s="396"/>
      <c r="CHI12" s="396"/>
      <c r="CHJ12" s="396"/>
      <c r="CHK12" s="396"/>
      <c r="CHL12" s="396"/>
      <c r="CHM12" s="396"/>
      <c r="CHN12" s="396"/>
      <c r="CHO12" s="396"/>
      <c r="CHP12" s="396"/>
      <c r="CHQ12" s="396"/>
      <c r="CHR12" s="396"/>
      <c r="CHS12" s="396"/>
      <c r="CHT12" s="396"/>
      <c r="CHU12" s="396"/>
      <c r="CHV12" s="396"/>
      <c r="CHW12" s="396"/>
      <c r="CHX12" s="396"/>
      <c r="CHY12" s="396"/>
      <c r="CHZ12" s="396"/>
      <c r="CIA12" s="396"/>
      <c r="CIB12" s="396"/>
      <c r="CIC12" s="396"/>
      <c r="CID12" s="396"/>
      <c r="CIE12" s="396"/>
      <c r="CIF12" s="396"/>
      <c r="CIG12" s="396"/>
      <c r="CIH12" s="396"/>
      <c r="CII12" s="396"/>
      <c r="CIJ12" s="396"/>
      <c r="CIK12" s="396"/>
      <c r="CIL12" s="396"/>
      <c r="CIM12" s="396"/>
      <c r="CIN12" s="396"/>
      <c r="CIO12" s="396"/>
      <c r="CIP12" s="396"/>
      <c r="CIQ12" s="396"/>
      <c r="CIR12" s="396"/>
      <c r="CIS12" s="396"/>
      <c r="CIT12" s="396"/>
      <c r="CIU12" s="396"/>
      <c r="CIV12" s="396"/>
      <c r="CIW12" s="396"/>
      <c r="CIX12" s="396"/>
      <c r="CIY12" s="396"/>
      <c r="CIZ12" s="396"/>
      <c r="CJA12" s="396"/>
      <c r="CJB12" s="396"/>
      <c r="CJC12" s="396"/>
      <c r="CJD12" s="396"/>
      <c r="CJE12" s="396"/>
      <c r="CJF12" s="396"/>
      <c r="CJG12" s="396"/>
      <c r="CJH12" s="396"/>
      <c r="CJI12" s="396"/>
      <c r="CJJ12" s="396"/>
      <c r="CJK12" s="396"/>
      <c r="CJL12" s="396"/>
      <c r="CJM12" s="396"/>
      <c r="CJN12" s="396"/>
      <c r="CJO12" s="396"/>
      <c r="CJP12" s="396"/>
      <c r="CJQ12" s="396"/>
      <c r="CJR12" s="396"/>
      <c r="CJS12" s="396"/>
      <c r="CJT12" s="396"/>
      <c r="CJU12" s="396"/>
      <c r="CJV12" s="396"/>
      <c r="CJW12" s="396"/>
      <c r="CJX12" s="396"/>
      <c r="CJY12" s="396"/>
      <c r="CJZ12" s="396"/>
      <c r="CKA12" s="396"/>
      <c r="CKB12" s="396"/>
      <c r="CKC12" s="396"/>
      <c r="CKD12" s="396"/>
      <c r="CKE12" s="396"/>
      <c r="CKF12" s="396"/>
      <c r="CKG12" s="396"/>
      <c r="CKH12" s="396"/>
      <c r="CKI12" s="396"/>
      <c r="CKJ12" s="396"/>
      <c r="CKK12" s="396"/>
      <c r="CKL12" s="396"/>
      <c r="CKM12" s="396"/>
      <c r="CKN12" s="396"/>
      <c r="CKO12" s="396"/>
      <c r="CKP12" s="396"/>
      <c r="CKQ12" s="396"/>
      <c r="CKR12" s="396"/>
      <c r="CKS12" s="396"/>
      <c r="CKT12" s="396"/>
      <c r="CKU12" s="396"/>
      <c r="CKV12" s="396"/>
      <c r="CKW12" s="396"/>
      <c r="CKX12" s="396"/>
      <c r="CKY12" s="396"/>
      <c r="CKZ12" s="396"/>
      <c r="CLA12" s="396"/>
      <c r="CLB12" s="396"/>
      <c r="CLC12" s="396"/>
      <c r="CLD12" s="396"/>
      <c r="CLE12" s="396"/>
      <c r="CLF12" s="396"/>
      <c r="CLG12" s="396"/>
      <c r="CLH12" s="396"/>
      <c r="CLI12" s="396"/>
      <c r="CLJ12" s="396"/>
      <c r="CLK12" s="396"/>
      <c r="CLL12" s="396"/>
      <c r="CLM12" s="396"/>
      <c r="CLN12" s="396"/>
      <c r="CLO12" s="396"/>
      <c r="CLP12" s="396"/>
      <c r="CLQ12" s="396"/>
      <c r="CLR12" s="396"/>
      <c r="CLS12" s="396"/>
      <c r="CLT12" s="396"/>
      <c r="CLU12" s="396"/>
      <c r="CLV12" s="396"/>
      <c r="CLW12" s="396"/>
      <c r="CLX12" s="396"/>
      <c r="CLY12" s="396"/>
      <c r="CLZ12" s="396"/>
      <c r="CMA12" s="396"/>
      <c r="CMB12" s="396"/>
      <c r="CMC12" s="396"/>
      <c r="CMD12" s="396"/>
      <c r="CME12" s="396"/>
      <c r="CMF12" s="396"/>
      <c r="CMG12" s="396"/>
      <c r="CMH12" s="396"/>
      <c r="CMI12" s="396"/>
      <c r="CMJ12" s="396"/>
      <c r="CMK12" s="396"/>
      <c r="CML12" s="396"/>
      <c r="CMM12" s="396"/>
      <c r="CMN12" s="396"/>
      <c r="CMO12" s="396"/>
      <c r="CMP12" s="396"/>
      <c r="CMQ12" s="396"/>
      <c r="CMR12" s="396"/>
      <c r="CMS12" s="396"/>
      <c r="CMT12" s="396"/>
      <c r="CMU12" s="396"/>
      <c r="CMV12" s="396"/>
      <c r="CMW12" s="396"/>
      <c r="CMX12" s="396"/>
      <c r="CMY12" s="396"/>
      <c r="CMZ12" s="396"/>
      <c r="CNA12" s="396"/>
      <c r="CNB12" s="396"/>
      <c r="CNC12" s="396"/>
      <c r="CND12" s="396"/>
      <c r="CNE12" s="396"/>
      <c r="CNF12" s="396"/>
      <c r="CNG12" s="396"/>
      <c r="CNH12" s="396"/>
      <c r="CNI12" s="396"/>
      <c r="CNJ12" s="396"/>
      <c r="CNK12" s="396"/>
      <c r="CNL12" s="396"/>
      <c r="CNM12" s="396"/>
      <c r="CNN12" s="396"/>
      <c r="CNO12" s="396"/>
      <c r="CNP12" s="396"/>
      <c r="CNQ12" s="396"/>
      <c r="CNR12" s="396"/>
      <c r="CNS12" s="396"/>
      <c r="CNT12" s="396"/>
      <c r="CNU12" s="396"/>
      <c r="CNV12" s="396"/>
      <c r="CNW12" s="396"/>
      <c r="CNX12" s="396"/>
      <c r="CNY12" s="396"/>
      <c r="CNZ12" s="396"/>
      <c r="COA12" s="396"/>
      <c r="COB12" s="396"/>
      <c r="COC12" s="396"/>
      <c r="COD12" s="396"/>
      <c r="COE12" s="396"/>
      <c r="COF12" s="396"/>
      <c r="COG12" s="396"/>
      <c r="COH12" s="396"/>
      <c r="COI12" s="396"/>
      <c r="COJ12" s="396"/>
      <c r="COK12" s="396"/>
      <c r="COL12" s="396"/>
      <c r="COM12" s="396"/>
      <c r="CON12" s="396"/>
      <c r="COO12" s="396"/>
      <c r="COP12" s="396"/>
      <c r="COQ12" s="396"/>
      <c r="COR12" s="396"/>
      <c r="COS12" s="396"/>
      <c r="COT12" s="396"/>
      <c r="COU12" s="396"/>
      <c r="COV12" s="396"/>
      <c r="COW12" s="396"/>
      <c r="COX12" s="396"/>
      <c r="COY12" s="396"/>
      <c r="COZ12" s="396"/>
      <c r="CPA12" s="396"/>
      <c r="CPB12" s="396"/>
      <c r="CPC12" s="396"/>
      <c r="CPD12" s="396"/>
      <c r="CPE12" s="396"/>
      <c r="CPF12" s="396"/>
      <c r="CPG12" s="396"/>
      <c r="CPH12" s="396"/>
      <c r="CPI12" s="396"/>
      <c r="CPJ12" s="396"/>
      <c r="CPK12" s="396"/>
      <c r="CPL12" s="396"/>
      <c r="CPM12" s="396"/>
      <c r="CPN12" s="396"/>
      <c r="CPO12" s="396"/>
      <c r="CPP12" s="396"/>
      <c r="CPQ12" s="396"/>
      <c r="CPR12" s="396"/>
      <c r="CPS12" s="396"/>
      <c r="CPT12" s="396"/>
      <c r="CPU12" s="396"/>
      <c r="CPV12" s="396"/>
      <c r="CPW12" s="396"/>
      <c r="CPX12" s="396"/>
      <c r="CPY12" s="396"/>
      <c r="CPZ12" s="396"/>
      <c r="CQA12" s="396"/>
      <c r="CQB12" s="396"/>
      <c r="CQC12" s="396"/>
      <c r="CQD12" s="396"/>
      <c r="CQE12" s="396"/>
      <c r="CQF12" s="396"/>
      <c r="CQG12" s="396"/>
      <c r="CQH12" s="396"/>
      <c r="CQI12" s="396"/>
      <c r="CQJ12" s="396"/>
      <c r="CQK12" s="396"/>
      <c r="CQL12" s="396"/>
      <c r="CQM12" s="396"/>
      <c r="CQN12" s="396"/>
      <c r="CQO12" s="396"/>
      <c r="CQP12" s="396"/>
      <c r="CQQ12" s="396"/>
      <c r="CQR12" s="396"/>
      <c r="CQS12" s="396"/>
      <c r="CQT12" s="396"/>
      <c r="CQU12" s="396"/>
      <c r="CQV12" s="396"/>
      <c r="CQW12" s="396"/>
      <c r="CQX12" s="396"/>
      <c r="CQY12" s="396"/>
      <c r="CQZ12" s="396"/>
      <c r="CRA12" s="396"/>
      <c r="CRB12" s="396"/>
      <c r="CRC12" s="396"/>
      <c r="CRD12" s="396"/>
      <c r="CRE12" s="396"/>
      <c r="CRF12" s="396"/>
      <c r="CRG12" s="396"/>
      <c r="CRH12" s="396"/>
      <c r="CRI12" s="396"/>
      <c r="CRJ12" s="396"/>
      <c r="CRK12" s="396"/>
      <c r="CRL12" s="396"/>
      <c r="CRM12" s="396"/>
      <c r="CRN12" s="396"/>
      <c r="CRO12" s="396"/>
      <c r="CRP12" s="396"/>
      <c r="CRQ12" s="396"/>
      <c r="CRR12" s="396"/>
      <c r="CRS12" s="396"/>
      <c r="CRT12" s="396"/>
      <c r="CRU12" s="396"/>
      <c r="CRV12" s="396"/>
      <c r="CRW12" s="396"/>
      <c r="CRX12" s="396"/>
      <c r="CRY12" s="396"/>
      <c r="CRZ12" s="396"/>
      <c r="CSA12" s="396"/>
      <c r="CSB12" s="396"/>
      <c r="CSC12" s="396"/>
      <c r="CSD12" s="396"/>
      <c r="CSE12" s="396"/>
      <c r="CSF12" s="396"/>
      <c r="CSG12" s="396"/>
      <c r="CSH12" s="396"/>
      <c r="CSI12" s="396"/>
      <c r="CSJ12" s="396"/>
      <c r="CSK12" s="396"/>
      <c r="CSL12" s="396"/>
      <c r="CSM12" s="396"/>
      <c r="CSN12" s="396"/>
      <c r="CSO12" s="396"/>
      <c r="CSP12" s="396"/>
      <c r="CSQ12" s="396"/>
      <c r="CSR12" s="396"/>
      <c r="CSS12" s="396"/>
      <c r="CST12" s="396"/>
      <c r="CSU12" s="396"/>
      <c r="CSV12" s="396"/>
      <c r="CSW12" s="396"/>
      <c r="CSX12" s="396"/>
      <c r="CSY12" s="396"/>
      <c r="CSZ12" s="396"/>
      <c r="CTA12" s="396"/>
      <c r="CTB12" s="396"/>
      <c r="CTC12" s="396"/>
      <c r="CTD12" s="396"/>
      <c r="CTE12" s="396"/>
      <c r="CTF12" s="396"/>
      <c r="CTG12" s="396"/>
      <c r="CTH12" s="396"/>
      <c r="CTI12" s="396"/>
      <c r="CTJ12" s="396"/>
      <c r="CTK12" s="396"/>
      <c r="CTL12" s="396"/>
      <c r="CTM12" s="396"/>
      <c r="CTN12" s="396"/>
      <c r="CTO12" s="396"/>
      <c r="CTP12" s="396"/>
      <c r="CTQ12" s="396"/>
      <c r="CTR12" s="396"/>
      <c r="CTS12" s="396"/>
      <c r="CTT12" s="396"/>
      <c r="CTU12" s="396"/>
      <c r="CTV12" s="396"/>
      <c r="CTW12" s="396"/>
      <c r="CTX12" s="396"/>
      <c r="CTY12" s="396"/>
      <c r="CTZ12" s="396"/>
      <c r="CUA12" s="396"/>
      <c r="CUB12" s="396"/>
      <c r="CUC12" s="396"/>
      <c r="CUD12" s="396"/>
      <c r="CUE12" s="396"/>
      <c r="CUF12" s="396"/>
      <c r="CUG12" s="396"/>
      <c r="CUH12" s="396"/>
      <c r="CUI12" s="396"/>
      <c r="CUJ12" s="396"/>
      <c r="CUK12" s="396"/>
      <c r="CUL12" s="396"/>
      <c r="CUM12" s="396"/>
      <c r="CUN12" s="396"/>
      <c r="CUO12" s="396"/>
      <c r="CUP12" s="396"/>
      <c r="CUQ12" s="396"/>
      <c r="CUR12" s="396"/>
      <c r="CUS12" s="396"/>
      <c r="CUT12" s="396"/>
      <c r="CUU12" s="396"/>
      <c r="CUV12" s="396"/>
      <c r="CUW12" s="396"/>
      <c r="CUX12" s="396"/>
      <c r="CUY12" s="396"/>
      <c r="CUZ12" s="396"/>
      <c r="CVA12" s="396"/>
      <c r="CVB12" s="396"/>
      <c r="CVC12" s="396"/>
      <c r="CVD12" s="396"/>
      <c r="CVE12" s="396"/>
      <c r="CVF12" s="396"/>
      <c r="CVG12" s="396"/>
      <c r="CVH12" s="396"/>
      <c r="CVI12" s="396"/>
      <c r="CVJ12" s="396"/>
      <c r="CVK12" s="396"/>
      <c r="CVL12" s="396"/>
      <c r="CVM12" s="396"/>
      <c r="CVN12" s="396"/>
      <c r="CVO12" s="396"/>
      <c r="CVP12" s="396"/>
      <c r="CVQ12" s="396"/>
      <c r="CVR12" s="396"/>
      <c r="CVS12" s="396"/>
      <c r="CVT12" s="396"/>
      <c r="CVU12" s="396"/>
      <c r="CVV12" s="396"/>
      <c r="CVW12" s="396"/>
      <c r="CVX12" s="396"/>
      <c r="CVY12" s="396"/>
      <c r="CVZ12" s="396"/>
      <c r="CWA12" s="396"/>
      <c r="CWB12" s="396"/>
      <c r="CWC12" s="396"/>
      <c r="CWD12" s="396"/>
      <c r="CWE12" s="396"/>
      <c r="CWF12" s="396"/>
      <c r="CWG12" s="396"/>
      <c r="CWH12" s="396"/>
      <c r="CWI12" s="396"/>
      <c r="CWJ12" s="396"/>
      <c r="CWK12" s="396"/>
      <c r="CWL12" s="396"/>
      <c r="CWM12" s="396"/>
      <c r="CWN12" s="396"/>
      <c r="CWO12" s="396"/>
      <c r="CWP12" s="396"/>
      <c r="CWQ12" s="396"/>
      <c r="CWR12" s="396"/>
      <c r="CWS12" s="396"/>
      <c r="CWT12" s="396"/>
      <c r="CWU12" s="396"/>
      <c r="CWV12" s="396"/>
      <c r="CWW12" s="396"/>
      <c r="CWX12" s="396"/>
      <c r="CWY12" s="396"/>
      <c r="CWZ12" s="396"/>
      <c r="CXA12" s="396"/>
      <c r="CXB12" s="396"/>
      <c r="CXC12" s="396"/>
      <c r="CXD12" s="396"/>
      <c r="CXE12" s="396"/>
      <c r="CXF12" s="396"/>
      <c r="CXG12" s="396"/>
      <c r="CXH12" s="396"/>
      <c r="CXI12" s="396"/>
      <c r="CXJ12" s="396"/>
      <c r="CXK12" s="396"/>
      <c r="CXL12" s="396"/>
      <c r="CXM12" s="396"/>
      <c r="CXN12" s="396"/>
      <c r="CXO12" s="396"/>
      <c r="CXP12" s="396"/>
      <c r="CXQ12" s="396"/>
      <c r="CXR12" s="396"/>
      <c r="CXS12" s="396"/>
      <c r="CXT12" s="396"/>
      <c r="CXU12" s="396"/>
      <c r="CXV12" s="396"/>
      <c r="CXW12" s="396"/>
      <c r="CXX12" s="396"/>
      <c r="CXY12" s="396"/>
      <c r="CXZ12" s="396"/>
      <c r="CYA12" s="396"/>
      <c r="CYB12" s="396"/>
      <c r="CYC12" s="396"/>
      <c r="CYD12" s="396"/>
      <c r="CYE12" s="396"/>
      <c r="CYF12" s="396"/>
      <c r="CYG12" s="396"/>
      <c r="CYH12" s="396"/>
      <c r="CYI12" s="396"/>
      <c r="CYJ12" s="396"/>
      <c r="CYK12" s="396"/>
      <c r="CYL12" s="396"/>
      <c r="CYM12" s="396"/>
      <c r="CYN12" s="396"/>
      <c r="CYO12" s="396"/>
      <c r="CYP12" s="396"/>
      <c r="CYQ12" s="396"/>
      <c r="CYR12" s="396"/>
      <c r="CYS12" s="396"/>
      <c r="CYT12" s="396"/>
      <c r="CYU12" s="396"/>
      <c r="CYV12" s="396"/>
      <c r="CYW12" s="396"/>
      <c r="CYX12" s="396"/>
      <c r="CYY12" s="396"/>
      <c r="CYZ12" s="396"/>
      <c r="CZA12" s="396"/>
      <c r="CZB12" s="396"/>
      <c r="CZC12" s="396"/>
      <c r="CZD12" s="396"/>
      <c r="CZE12" s="396"/>
      <c r="CZF12" s="396"/>
      <c r="CZG12" s="396"/>
      <c r="CZH12" s="396"/>
      <c r="CZI12" s="396"/>
      <c r="CZJ12" s="396"/>
      <c r="CZK12" s="396"/>
      <c r="CZL12" s="396"/>
      <c r="CZM12" s="396"/>
      <c r="CZN12" s="396"/>
      <c r="CZO12" s="396"/>
      <c r="CZP12" s="396"/>
      <c r="CZQ12" s="396"/>
      <c r="CZR12" s="396"/>
      <c r="CZS12" s="396"/>
      <c r="CZT12" s="396"/>
      <c r="CZU12" s="396"/>
      <c r="CZV12" s="396"/>
      <c r="CZW12" s="396"/>
      <c r="CZX12" s="396"/>
      <c r="CZY12" s="396"/>
      <c r="CZZ12" s="396"/>
      <c r="DAA12" s="396"/>
      <c r="DAB12" s="396"/>
      <c r="DAC12" s="396"/>
      <c r="DAD12" s="396"/>
      <c r="DAE12" s="396"/>
      <c r="DAF12" s="396"/>
      <c r="DAG12" s="396"/>
      <c r="DAH12" s="396"/>
      <c r="DAI12" s="396"/>
      <c r="DAJ12" s="396"/>
      <c r="DAK12" s="396"/>
      <c r="DAL12" s="396"/>
      <c r="DAM12" s="396"/>
      <c r="DAN12" s="396"/>
      <c r="DAO12" s="396"/>
      <c r="DAP12" s="396"/>
      <c r="DAQ12" s="396"/>
      <c r="DAR12" s="396"/>
      <c r="DAS12" s="396"/>
      <c r="DAT12" s="396"/>
      <c r="DAU12" s="396"/>
      <c r="DAV12" s="396"/>
      <c r="DAW12" s="396"/>
      <c r="DAX12" s="396"/>
      <c r="DAY12" s="396"/>
      <c r="DAZ12" s="396"/>
      <c r="DBA12" s="396"/>
      <c r="DBB12" s="396"/>
      <c r="DBC12" s="396"/>
      <c r="DBD12" s="396"/>
      <c r="DBE12" s="396"/>
      <c r="DBF12" s="396"/>
      <c r="DBG12" s="396"/>
      <c r="DBH12" s="396"/>
      <c r="DBI12" s="396"/>
      <c r="DBJ12" s="396"/>
      <c r="DBK12" s="396"/>
      <c r="DBL12" s="396"/>
      <c r="DBM12" s="396"/>
      <c r="DBN12" s="396"/>
      <c r="DBO12" s="396"/>
      <c r="DBP12" s="396"/>
      <c r="DBQ12" s="396"/>
      <c r="DBR12" s="396"/>
      <c r="DBS12" s="396"/>
      <c r="DBT12" s="396"/>
      <c r="DBU12" s="396"/>
      <c r="DBV12" s="396"/>
      <c r="DBW12" s="396"/>
      <c r="DBX12" s="396"/>
      <c r="DBY12" s="396"/>
      <c r="DBZ12" s="396"/>
      <c r="DCA12" s="396"/>
      <c r="DCB12" s="396"/>
      <c r="DCC12" s="396"/>
      <c r="DCD12" s="396"/>
      <c r="DCE12" s="396"/>
      <c r="DCF12" s="396"/>
      <c r="DCG12" s="396"/>
      <c r="DCH12" s="396"/>
      <c r="DCI12" s="396"/>
      <c r="DCJ12" s="396"/>
      <c r="DCK12" s="396"/>
      <c r="DCL12" s="396"/>
      <c r="DCM12" s="396"/>
      <c r="DCN12" s="396"/>
      <c r="DCO12" s="396"/>
      <c r="DCP12" s="396"/>
      <c r="DCQ12" s="396"/>
      <c r="DCR12" s="396"/>
      <c r="DCS12" s="396"/>
      <c r="DCT12" s="396"/>
      <c r="DCU12" s="396"/>
      <c r="DCV12" s="396"/>
      <c r="DCW12" s="396"/>
      <c r="DCX12" s="396"/>
      <c r="DCY12" s="396"/>
      <c r="DCZ12" s="396"/>
      <c r="DDA12" s="396"/>
      <c r="DDB12" s="396"/>
      <c r="DDC12" s="396"/>
      <c r="DDD12" s="396"/>
      <c r="DDE12" s="396"/>
      <c r="DDF12" s="396"/>
      <c r="DDG12" s="396"/>
      <c r="DDH12" s="396"/>
      <c r="DDI12" s="396"/>
      <c r="DDJ12" s="396"/>
      <c r="DDK12" s="396"/>
      <c r="DDL12" s="396"/>
      <c r="DDM12" s="396"/>
      <c r="DDN12" s="396"/>
      <c r="DDO12" s="396"/>
      <c r="DDP12" s="396"/>
      <c r="DDQ12" s="396"/>
      <c r="DDR12" s="396"/>
      <c r="DDS12" s="396"/>
      <c r="DDT12" s="396"/>
      <c r="DDU12" s="396"/>
      <c r="DDV12" s="396"/>
      <c r="DDW12" s="396"/>
      <c r="DDX12" s="396"/>
      <c r="DDY12" s="396"/>
      <c r="DDZ12" s="396"/>
      <c r="DEA12" s="396"/>
      <c r="DEB12" s="396"/>
      <c r="DEC12" s="396"/>
      <c r="DED12" s="396"/>
      <c r="DEE12" s="396"/>
      <c r="DEF12" s="396"/>
      <c r="DEG12" s="396"/>
      <c r="DEH12" s="396"/>
      <c r="DEI12" s="396"/>
      <c r="DEJ12" s="396"/>
      <c r="DEK12" s="396"/>
      <c r="DEL12" s="396"/>
      <c r="DEM12" s="396"/>
      <c r="DEN12" s="396"/>
      <c r="DEO12" s="396"/>
      <c r="DEP12" s="396"/>
      <c r="DEQ12" s="396"/>
      <c r="DER12" s="396"/>
      <c r="DES12" s="396"/>
      <c r="DET12" s="396"/>
      <c r="DEU12" s="396"/>
      <c r="DEV12" s="396"/>
      <c r="DEW12" s="396"/>
      <c r="DEX12" s="396"/>
      <c r="DEY12" s="396"/>
      <c r="DEZ12" s="396"/>
      <c r="DFA12" s="396"/>
      <c r="DFB12" s="396"/>
      <c r="DFC12" s="396"/>
      <c r="DFD12" s="396"/>
      <c r="DFE12" s="396"/>
      <c r="DFF12" s="396"/>
      <c r="DFG12" s="396"/>
      <c r="DFH12" s="396"/>
      <c r="DFI12" s="396"/>
      <c r="DFJ12" s="396"/>
      <c r="DFK12" s="396"/>
      <c r="DFL12" s="396"/>
      <c r="DFM12" s="396"/>
      <c r="DFN12" s="396"/>
      <c r="DFO12" s="396"/>
      <c r="DFP12" s="396"/>
      <c r="DFQ12" s="396"/>
      <c r="DFR12" s="396"/>
      <c r="DFS12" s="396"/>
      <c r="DFT12" s="396"/>
      <c r="DFU12" s="396"/>
      <c r="DFV12" s="396"/>
      <c r="DFW12" s="396"/>
      <c r="DFX12" s="396"/>
      <c r="DFY12" s="396"/>
      <c r="DFZ12" s="396"/>
      <c r="DGA12" s="396"/>
      <c r="DGB12" s="396"/>
      <c r="DGC12" s="396"/>
      <c r="DGD12" s="396"/>
      <c r="DGE12" s="396"/>
      <c r="DGF12" s="396"/>
      <c r="DGG12" s="396"/>
      <c r="DGH12" s="396"/>
      <c r="DGI12" s="396"/>
      <c r="DGJ12" s="396"/>
      <c r="DGK12" s="396"/>
      <c r="DGL12" s="396"/>
      <c r="DGM12" s="396"/>
      <c r="DGN12" s="396"/>
      <c r="DGO12" s="396"/>
      <c r="DGP12" s="396"/>
      <c r="DGQ12" s="396"/>
      <c r="DGR12" s="396"/>
      <c r="DGS12" s="396"/>
      <c r="DGT12" s="396"/>
      <c r="DGU12" s="396"/>
      <c r="DGV12" s="396"/>
      <c r="DGW12" s="396"/>
      <c r="DGX12" s="396"/>
      <c r="DGY12" s="396"/>
      <c r="DGZ12" s="396"/>
      <c r="DHA12" s="396"/>
      <c r="DHB12" s="396"/>
      <c r="DHC12" s="396"/>
      <c r="DHD12" s="396"/>
      <c r="DHE12" s="396"/>
      <c r="DHF12" s="396"/>
      <c r="DHG12" s="396"/>
      <c r="DHH12" s="396"/>
      <c r="DHI12" s="396"/>
      <c r="DHJ12" s="396"/>
      <c r="DHK12" s="396"/>
      <c r="DHL12" s="396"/>
      <c r="DHM12" s="396"/>
      <c r="DHN12" s="396"/>
      <c r="DHO12" s="396"/>
      <c r="DHP12" s="396"/>
      <c r="DHQ12" s="396"/>
      <c r="DHR12" s="396"/>
      <c r="DHS12" s="396"/>
      <c r="DHT12" s="396"/>
      <c r="DHU12" s="396"/>
      <c r="DHV12" s="396"/>
      <c r="DHW12" s="396"/>
      <c r="DHX12" s="396"/>
      <c r="DHY12" s="396"/>
      <c r="DHZ12" s="396"/>
      <c r="DIA12" s="396"/>
      <c r="DIB12" s="396"/>
      <c r="DIC12" s="396"/>
      <c r="DID12" s="396"/>
      <c r="DIE12" s="396"/>
      <c r="DIF12" s="396"/>
      <c r="DIG12" s="396"/>
      <c r="DIH12" s="396"/>
      <c r="DII12" s="396"/>
      <c r="DIJ12" s="396"/>
      <c r="DIK12" s="396"/>
      <c r="DIL12" s="396"/>
      <c r="DIM12" s="396"/>
      <c r="DIN12" s="396"/>
      <c r="DIO12" s="396"/>
      <c r="DIP12" s="396"/>
      <c r="DIQ12" s="396"/>
      <c r="DIR12" s="396"/>
      <c r="DIS12" s="396"/>
      <c r="DIT12" s="396"/>
      <c r="DIU12" s="396"/>
      <c r="DIV12" s="396"/>
      <c r="DIW12" s="396"/>
      <c r="DIX12" s="396"/>
      <c r="DIY12" s="396"/>
      <c r="DIZ12" s="396"/>
      <c r="DJA12" s="396"/>
      <c r="DJB12" s="396"/>
      <c r="DJC12" s="396"/>
      <c r="DJD12" s="396"/>
      <c r="DJE12" s="396"/>
      <c r="DJF12" s="396"/>
      <c r="DJG12" s="396"/>
      <c r="DJH12" s="396"/>
      <c r="DJI12" s="396"/>
      <c r="DJJ12" s="396"/>
      <c r="DJK12" s="396"/>
      <c r="DJL12" s="396"/>
      <c r="DJM12" s="396"/>
      <c r="DJN12" s="396"/>
      <c r="DJO12" s="396"/>
      <c r="DJP12" s="396"/>
      <c r="DJQ12" s="396"/>
      <c r="DJR12" s="396"/>
      <c r="DJS12" s="396"/>
      <c r="DJT12" s="396"/>
      <c r="DJU12" s="396"/>
      <c r="DJV12" s="396"/>
      <c r="DJW12" s="396"/>
      <c r="DJX12" s="396"/>
      <c r="DJY12" s="396"/>
      <c r="DJZ12" s="396"/>
      <c r="DKA12" s="396"/>
      <c r="DKB12" s="396"/>
      <c r="DKC12" s="396"/>
      <c r="DKD12" s="396"/>
      <c r="DKE12" s="396"/>
      <c r="DKF12" s="396"/>
      <c r="DKG12" s="396"/>
      <c r="DKH12" s="396"/>
      <c r="DKI12" s="396"/>
      <c r="DKJ12" s="396"/>
      <c r="DKK12" s="396"/>
      <c r="DKL12" s="396"/>
      <c r="DKM12" s="396"/>
      <c r="DKN12" s="396"/>
      <c r="DKO12" s="396"/>
      <c r="DKP12" s="396"/>
      <c r="DKQ12" s="396"/>
      <c r="DKR12" s="396"/>
      <c r="DKS12" s="396"/>
      <c r="DKT12" s="396"/>
      <c r="DKU12" s="396"/>
      <c r="DKV12" s="396"/>
      <c r="DKW12" s="396"/>
      <c r="DKX12" s="396"/>
      <c r="DKY12" s="396"/>
      <c r="DKZ12" s="396"/>
      <c r="DLA12" s="396"/>
      <c r="DLB12" s="396"/>
      <c r="DLC12" s="396"/>
      <c r="DLD12" s="396"/>
      <c r="DLE12" s="396"/>
      <c r="DLF12" s="396"/>
      <c r="DLG12" s="396"/>
      <c r="DLH12" s="396"/>
      <c r="DLI12" s="396"/>
      <c r="DLJ12" s="396"/>
      <c r="DLK12" s="396"/>
      <c r="DLL12" s="396"/>
      <c r="DLM12" s="396"/>
      <c r="DLN12" s="396"/>
      <c r="DLO12" s="396"/>
      <c r="DLP12" s="396"/>
      <c r="DLQ12" s="396"/>
      <c r="DLR12" s="396"/>
      <c r="DLS12" s="396"/>
      <c r="DLT12" s="396"/>
      <c r="DLU12" s="396"/>
      <c r="DLV12" s="396"/>
      <c r="DLW12" s="396"/>
      <c r="DLX12" s="396"/>
      <c r="DLY12" s="396"/>
      <c r="DLZ12" s="396"/>
      <c r="DMA12" s="396"/>
      <c r="DMB12" s="396"/>
      <c r="DMC12" s="396"/>
      <c r="DMD12" s="396"/>
      <c r="DME12" s="396"/>
      <c r="DMF12" s="396"/>
      <c r="DMG12" s="396"/>
      <c r="DMH12" s="396"/>
      <c r="DMI12" s="396"/>
      <c r="DMJ12" s="396"/>
      <c r="DMK12" s="396"/>
      <c r="DML12" s="396"/>
      <c r="DMM12" s="396"/>
      <c r="DMN12" s="396"/>
      <c r="DMO12" s="396"/>
      <c r="DMP12" s="396"/>
      <c r="DMQ12" s="396"/>
      <c r="DMR12" s="396"/>
      <c r="DMS12" s="396"/>
      <c r="DMT12" s="396"/>
      <c r="DMU12" s="396"/>
      <c r="DMV12" s="396"/>
      <c r="DMW12" s="396"/>
      <c r="DMX12" s="396"/>
      <c r="DMY12" s="396"/>
      <c r="DMZ12" s="396"/>
      <c r="DNA12" s="396"/>
      <c r="DNB12" s="396"/>
      <c r="DNC12" s="396"/>
      <c r="DND12" s="396"/>
      <c r="DNE12" s="396"/>
      <c r="DNF12" s="396"/>
      <c r="DNG12" s="396"/>
      <c r="DNH12" s="396"/>
      <c r="DNI12" s="396"/>
      <c r="DNJ12" s="396"/>
      <c r="DNK12" s="396"/>
      <c r="DNL12" s="396"/>
      <c r="DNM12" s="396"/>
      <c r="DNN12" s="396"/>
      <c r="DNO12" s="396"/>
      <c r="DNP12" s="396"/>
      <c r="DNQ12" s="396"/>
      <c r="DNR12" s="396"/>
      <c r="DNS12" s="396"/>
      <c r="DNT12" s="396"/>
      <c r="DNU12" s="396"/>
      <c r="DNV12" s="396"/>
      <c r="DNW12" s="396"/>
      <c r="DNX12" s="396"/>
      <c r="DNY12" s="396"/>
      <c r="DNZ12" s="396"/>
      <c r="DOA12" s="396"/>
      <c r="DOB12" s="396"/>
      <c r="DOC12" s="396"/>
      <c r="DOD12" s="396"/>
      <c r="DOE12" s="396"/>
      <c r="DOF12" s="396"/>
      <c r="DOG12" s="396"/>
      <c r="DOH12" s="396"/>
      <c r="DOI12" s="396"/>
      <c r="DOJ12" s="396"/>
      <c r="DOK12" s="396"/>
      <c r="DOL12" s="396"/>
      <c r="DOM12" s="396"/>
      <c r="DON12" s="396"/>
      <c r="DOO12" s="396"/>
      <c r="DOP12" s="396"/>
      <c r="DOQ12" s="396"/>
      <c r="DOR12" s="396"/>
      <c r="DOS12" s="396"/>
      <c r="DOT12" s="396"/>
      <c r="DOU12" s="396"/>
      <c r="DOV12" s="396"/>
      <c r="DOW12" s="396"/>
      <c r="DOX12" s="396"/>
      <c r="DOY12" s="396"/>
      <c r="DOZ12" s="396"/>
      <c r="DPA12" s="396"/>
      <c r="DPB12" s="396"/>
      <c r="DPC12" s="396"/>
      <c r="DPD12" s="396"/>
      <c r="DPE12" s="396"/>
      <c r="DPF12" s="396"/>
      <c r="DPG12" s="396"/>
      <c r="DPH12" s="396"/>
      <c r="DPI12" s="396"/>
      <c r="DPJ12" s="396"/>
      <c r="DPK12" s="396"/>
      <c r="DPL12" s="396"/>
      <c r="DPM12" s="396"/>
      <c r="DPN12" s="396"/>
      <c r="DPO12" s="396"/>
      <c r="DPP12" s="396"/>
      <c r="DPQ12" s="396"/>
      <c r="DPR12" s="396"/>
      <c r="DPS12" s="396"/>
      <c r="DPT12" s="396"/>
      <c r="DPU12" s="396"/>
      <c r="DPV12" s="396"/>
      <c r="DPW12" s="396"/>
      <c r="DPX12" s="396"/>
      <c r="DPY12" s="396"/>
      <c r="DPZ12" s="396"/>
      <c r="DQA12" s="396"/>
      <c r="DQB12" s="396"/>
      <c r="DQC12" s="396"/>
      <c r="DQD12" s="396"/>
      <c r="DQE12" s="396"/>
      <c r="DQF12" s="396"/>
      <c r="DQG12" s="396"/>
      <c r="DQH12" s="396"/>
      <c r="DQI12" s="396"/>
      <c r="DQJ12" s="396"/>
      <c r="DQK12" s="396"/>
      <c r="DQL12" s="396"/>
      <c r="DQM12" s="396"/>
      <c r="DQN12" s="396"/>
      <c r="DQO12" s="396"/>
      <c r="DQP12" s="396"/>
      <c r="DQQ12" s="396"/>
      <c r="DQR12" s="396"/>
      <c r="DQS12" s="396"/>
      <c r="DQT12" s="396"/>
      <c r="DQU12" s="396"/>
      <c r="DQV12" s="396"/>
      <c r="DQW12" s="396"/>
      <c r="DQX12" s="396"/>
      <c r="DQY12" s="396"/>
      <c r="DQZ12" s="396"/>
      <c r="DRA12" s="396"/>
      <c r="DRB12" s="396"/>
      <c r="DRC12" s="396"/>
      <c r="DRD12" s="396"/>
      <c r="DRE12" s="396"/>
      <c r="DRF12" s="396"/>
      <c r="DRG12" s="396"/>
      <c r="DRH12" s="396"/>
      <c r="DRI12" s="396"/>
      <c r="DRJ12" s="396"/>
      <c r="DRK12" s="396"/>
      <c r="DRL12" s="396"/>
      <c r="DRM12" s="396"/>
      <c r="DRN12" s="396"/>
      <c r="DRO12" s="396"/>
      <c r="DRP12" s="396"/>
      <c r="DRQ12" s="396"/>
      <c r="DRR12" s="396"/>
      <c r="DRS12" s="396"/>
      <c r="DRT12" s="396"/>
      <c r="DRU12" s="396"/>
      <c r="DRV12" s="396"/>
      <c r="DRW12" s="396"/>
      <c r="DRX12" s="396"/>
      <c r="DRY12" s="396"/>
      <c r="DRZ12" s="396"/>
      <c r="DSA12" s="396"/>
      <c r="DSB12" s="396"/>
      <c r="DSC12" s="396"/>
      <c r="DSD12" s="396"/>
      <c r="DSE12" s="396"/>
      <c r="DSF12" s="396"/>
      <c r="DSG12" s="396"/>
      <c r="DSH12" s="396"/>
      <c r="DSI12" s="396"/>
      <c r="DSJ12" s="396"/>
      <c r="DSK12" s="396"/>
      <c r="DSL12" s="396"/>
      <c r="DSM12" s="396"/>
      <c r="DSN12" s="396"/>
      <c r="DSO12" s="396"/>
      <c r="DSP12" s="396"/>
      <c r="DSQ12" s="396"/>
      <c r="DSR12" s="396"/>
      <c r="DSS12" s="396"/>
      <c r="DST12" s="396"/>
      <c r="DSU12" s="396"/>
      <c r="DSV12" s="396"/>
      <c r="DSW12" s="396"/>
      <c r="DSX12" s="396"/>
      <c r="DSY12" s="396"/>
      <c r="DSZ12" s="396"/>
      <c r="DTA12" s="396"/>
      <c r="DTB12" s="396"/>
      <c r="DTC12" s="396"/>
      <c r="DTD12" s="396"/>
      <c r="DTE12" s="396"/>
      <c r="DTF12" s="396"/>
      <c r="DTG12" s="396"/>
      <c r="DTH12" s="396"/>
      <c r="DTI12" s="396"/>
      <c r="DTJ12" s="396"/>
      <c r="DTK12" s="396"/>
      <c r="DTL12" s="396"/>
      <c r="DTM12" s="396"/>
      <c r="DTN12" s="396"/>
      <c r="DTO12" s="396"/>
      <c r="DTP12" s="396"/>
      <c r="DTQ12" s="396"/>
      <c r="DTR12" s="396"/>
      <c r="DTS12" s="396"/>
      <c r="DTT12" s="396"/>
      <c r="DTU12" s="396"/>
      <c r="DTV12" s="396"/>
      <c r="DTW12" s="396"/>
      <c r="DTX12" s="396"/>
      <c r="DTY12" s="396"/>
      <c r="DTZ12" s="396"/>
      <c r="DUA12" s="396"/>
      <c r="DUB12" s="396"/>
      <c r="DUC12" s="396"/>
      <c r="DUD12" s="396"/>
      <c r="DUE12" s="396"/>
      <c r="DUF12" s="396"/>
      <c r="DUG12" s="396"/>
      <c r="DUH12" s="396"/>
      <c r="DUI12" s="396"/>
      <c r="DUJ12" s="396"/>
      <c r="DUK12" s="396"/>
      <c r="DUL12" s="396"/>
      <c r="DUM12" s="396"/>
      <c r="DUN12" s="396"/>
      <c r="DUO12" s="396"/>
      <c r="DUP12" s="396"/>
      <c r="DUQ12" s="396"/>
      <c r="DUR12" s="396"/>
      <c r="DUS12" s="396"/>
      <c r="DUT12" s="396"/>
      <c r="DUU12" s="396"/>
      <c r="DUV12" s="396"/>
      <c r="DUW12" s="396"/>
      <c r="DUX12" s="396"/>
      <c r="DUY12" s="396"/>
      <c r="DUZ12" s="396"/>
      <c r="DVA12" s="396"/>
      <c r="DVB12" s="396"/>
      <c r="DVC12" s="396"/>
      <c r="DVD12" s="396"/>
      <c r="DVE12" s="396"/>
      <c r="DVF12" s="396"/>
      <c r="DVG12" s="396"/>
      <c r="DVH12" s="396"/>
      <c r="DVI12" s="396"/>
      <c r="DVJ12" s="396"/>
      <c r="DVK12" s="396"/>
      <c r="DVL12" s="396"/>
      <c r="DVM12" s="396"/>
      <c r="DVN12" s="396"/>
      <c r="DVO12" s="396"/>
      <c r="DVP12" s="396"/>
      <c r="DVQ12" s="396"/>
      <c r="DVR12" s="396"/>
      <c r="DVS12" s="396"/>
      <c r="DVT12" s="396"/>
      <c r="DVU12" s="396"/>
      <c r="DVV12" s="396"/>
      <c r="DVW12" s="396"/>
      <c r="DVX12" s="396"/>
      <c r="DVY12" s="396"/>
      <c r="DVZ12" s="396"/>
      <c r="DWA12" s="396"/>
      <c r="DWB12" s="396"/>
      <c r="DWC12" s="396"/>
      <c r="DWD12" s="396"/>
      <c r="DWE12" s="396"/>
      <c r="DWF12" s="396"/>
      <c r="DWG12" s="396"/>
      <c r="DWH12" s="396"/>
      <c r="DWI12" s="396"/>
      <c r="DWJ12" s="396"/>
      <c r="DWK12" s="396"/>
      <c r="DWL12" s="396"/>
      <c r="DWM12" s="396"/>
      <c r="DWN12" s="396"/>
      <c r="DWO12" s="396"/>
      <c r="DWP12" s="396"/>
      <c r="DWQ12" s="396"/>
      <c r="DWR12" s="396"/>
      <c r="DWS12" s="396"/>
      <c r="DWT12" s="396"/>
      <c r="DWU12" s="396"/>
      <c r="DWV12" s="396"/>
      <c r="DWW12" s="396"/>
      <c r="DWX12" s="396"/>
      <c r="DWY12" s="396"/>
      <c r="DWZ12" s="396"/>
      <c r="DXA12" s="396"/>
      <c r="DXB12" s="396"/>
      <c r="DXC12" s="396"/>
      <c r="DXD12" s="396"/>
      <c r="DXE12" s="396"/>
      <c r="DXF12" s="396"/>
      <c r="DXG12" s="396"/>
      <c r="DXH12" s="396"/>
      <c r="DXI12" s="396"/>
      <c r="DXJ12" s="396"/>
      <c r="DXK12" s="396"/>
      <c r="DXL12" s="396"/>
      <c r="DXM12" s="396"/>
      <c r="DXN12" s="396"/>
      <c r="DXO12" s="396"/>
      <c r="DXP12" s="396"/>
      <c r="DXQ12" s="396"/>
      <c r="DXR12" s="396"/>
      <c r="DXS12" s="396"/>
      <c r="DXT12" s="396"/>
      <c r="DXU12" s="396"/>
      <c r="DXV12" s="396"/>
      <c r="DXW12" s="396"/>
      <c r="DXX12" s="396"/>
      <c r="DXY12" s="396"/>
      <c r="DXZ12" s="396"/>
      <c r="DYA12" s="396"/>
      <c r="DYB12" s="396"/>
      <c r="DYC12" s="396"/>
      <c r="DYD12" s="396"/>
      <c r="DYE12" s="396"/>
      <c r="DYF12" s="396"/>
      <c r="DYG12" s="396"/>
      <c r="DYH12" s="396"/>
      <c r="DYI12" s="396"/>
      <c r="DYJ12" s="396"/>
      <c r="DYK12" s="396"/>
      <c r="DYL12" s="396"/>
      <c r="DYM12" s="396"/>
      <c r="DYN12" s="396"/>
      <c r="DYO12" s="396"/>
      <c r="DYP12" s="396"/>
      <c r="DYQ12" s="396"/>
      <c r="DYR12" s="396"/>
      <c r="DYS12" s="396"/>
      <c r="DYT12" s="396"/>
      <c r="DYU12" s="396"/>
      <c r="DYV12" s="396"/>
      <c r="DYW12" s="396"/>
      <c r="DYX12" s="396"/>
      <c r="DYY12" s="396"/>
      <c r="DYZ12" s="396"/>
      <c r="DZA12" s="396"/>
      <c r="DZB12" s="396"/>
      <c r="DZC12" s="396"/>
      <c r="DZD12" s="396"/>
      <c r="DZE12" s="396"/>
      <c r="DZF12" s="396"/>
      <c r="DZG12" s="396"/>
      <c r="DZH12" s="396"/>
      <c r="DZI12" s="396"/>
      <c r="DZJ12" s="396"/>
      <c r="DZK12" s="396"/>
      <c r="DZL12" s="396"/>
      <c r="DZM12" s="396"/>
      <c r="DZN12" s="396"/>
      <c r="DZO12" s="396"/>
      <c r="DZP12" s="396"/>
      <c r="DZQ12" s="396"/>
      <c r="DZR12" s="396"/>
      <c r="DZS12" s="396"/>
      <c r="DZT12" s="396"/>
      <c r="DZU12" s="396"/>
      <c r="DZV12" s="396"/>
      <c r="DZW12" s="396"/>
      <c r="DZX12" s="396"/>
      <c r="DZY12" s="396"/>
      <c r="DZZ12" s="396"/>
      <c r="EAA12" s="396"/>
      <c r="EAB12" s="396"/>
      <c r="EAC12" s="396"/>
      <c r="EAD12" s="396"/>
      <c r="EAE12" s="396"/>
      <c r="EAF12" s="396"/>
      <c r="EAG12" s="396"/>
      <c r="EAH12" s="396"/>
      <c r="EAI12" s="396"/>
      <c r="EAJ12" s="396"/>
      <c r="EAK12" s="396"/>
      <c r="EAL12" s="396"/>
      <c r="EAM12" s="396"/>
      <c r="EAN12" s="396"/>
      <c r="EAO12" s="396"/>
      <c r="EAP12" s="396"/>
      <c r="EAQ12" s="396"/>
      <c r="EAR12" s="396"/>
      <c r="EAS12" s="396"/>
      <c r="EAT12" s="396"/>
      <c r="EAU12" s="396"/>
      <c r="EAV12" s="396"/>
      <c r="EAW12" s="396"/>
      <c r="EAX12" s="396"/>
      <c r="EAY12" s="396"/>
      <c r="EAZ12" s="396"/>
      <c r="EBA12" s="396"/>
      <c r="EBB12" s="396"/>
      <c r="EBC12" s="396"/>
      <c r="EBD12" s="396"/>
      <c r="EBE12" s="396"/>
      <c r="EBF12" s="396"/>
      <c r="EBG12" s="396"/>
      <c r="EBH12" s="396"/>
      <c r="EBI12" s="396"/>
      <c r="EBJ12" s="396"/>
      <c r="EBK12" s="396"/>
      <c r="EBL12" s="396"/>
      <c r="EBM12" s="396"/>
      <c r="EBN12" s="396"/>
      <c r="EBO12" s="396"/>
      <c r="EBP12" s="396"/>
      <c r="EBQ12" s="396"/>
      <c r="EBR12" s="396"/>
      <c r="EBS12" s="396"/>
      <c r="EBT12" s="396"/>
      <c r="EBU12" s="396"/>
      <c r="EBV12" s="396"/>
      <c r="EBW12" s="396"/>
      <c r="EBX12" s="396"/>
      <c r="EBY12" s="396"/>
      <c r="EBZ12" s="396"/>
      <c r="ECA12" s="396"/>
      <c r="ECB12" s="396"/>
      <c r="ECC12" s="396"/>
      <c r="ECD12" s="396"/>
      <c r="ECE12" s="396"/>
      <c r="ECF12" s="396"/>
      <c r="ECG12" s="396"/>
      <c r="ECH12" s="396"/>
      <c r="ECI12" s="396"/>
      <c r="ECJ12" s="396"/>
      <c r="ECK12" s="396"/>
      <c r="ECL12" s="396"/>
      <c r="ECM12" s="396"/>
      <c r="ECN12" s="396"/>
      <c r="ECO12" s="396"/>
      <c r="ECP12" s="396"/>
      <c r="ECQ12" s="396"/>
      <c r="ECR12" s="396"/>
      <c r="ECS12" s="396"/>
      <c r="ECT12" s="396"/>
      <c r="ECU12" s="396"/>
      <c r="ECV12" s="396"/>
      <c r="ECW12" s="396"/>
      <c r="ECX12" s="396"/>
      <c r="ECY12" s="396"/>
      <c r="ECZ12" s="396"/>
      <c r="EDA12" s="396"/>
      <c r="EDB12" s="396"/>
      <c r="EDC12" s="396"/>
      <c r="EDD12" s="396"/>
      <c r="EDE12" s="396"/>
      <c r="EDF12" s="396"/>
      <c r="EDG12" s="396"/>
      <c r="EDH12" s="396"/>
      <c r="EDI12" s="396"/>
      <c r="EDJ12" s="396"/>
      <c r="EDK12" s="396"/>
      <c r="EDL12" s="396"/>
      <c r="EDM12" s="396"/>
      <c r="EDN12" s="396"/>
      <c r="EDO12" s="396"/>
      <c r="EDP12" s="396"/>
      <c r="EDQ12" s="396"/>
      <c r="EDR12" s="396"/>
      <c r="EDS12" s="396"/>
      <c r="EDT12" s="396"/>
      <c r="EDU12" s="396"/>
      <c r="EDV12" s="396"/>
      <c r="EDW12" s="396"/>
      <c r="EDX12" s="396"/>
      <c r="EDY12" s="396"/>
      <c r="EDZ12" s="396"/>
      <c r="EEA12" s="396"/>
      <c r="EEB12" s="396"/>
      <c r="EEC12" s="396"/>
      <c r="EED12" s="396"/>
      <c r="EEE12" s="396"/>
      <c r="EEF12" s="396"/>
      <c r="EEG12" s="396"/>
      <c r="EEH12" s="396"/>
      <c r="EEI12" s="396"/>
      <c r="EEJ12" s="396"/>
      <c r="EEK12" s="396"/>
      <c r="EEL12" s="396"/>
      <c r="EEM12" s="396"/>
      <c r="EEN12" s="396"/>
      <c r="EEO12" s="396"/>
      <c r="EEP12" s="396"/>
      <c r="EEQ12" s="396"/>
      <c r="EER12" s="396"/>
      <c r="EES12" s="396"/>
      <c r="EET12" s="396"/>
      <c r="EEU12" s="396"/>
      <c r="EEV12" s="396"/>
      <c r="EEW12" s="396"/>
      <c r="EEX12" s="396"/>
      <c r="EEY12" s="396"/>
      <c r="EEZ12" s="396"/>
      <c r="EFA12" s="396"/>
      <c r="EFB12" s="396"/>
      <c r="EFC12" s="396"/>
      <c r="EFD12" s="396"/>
      <c r="EFE12" s="396"/>
      <c r="EFF12" s="396"/>
      <c r="EFG12" s="396"/>
      <c r="EFH12" s="396"/>
      <c r="EFI12" s="396"/>
      <c r="EFJ12" s="396"/>
      <c r="EFK12" s="396"/>
      <c r="EFL12" s="396"/>
      <c r="EFM12" s="396"/>
      <c r="EFN12" s="396"/>
      <c r="EFO12" s="396"/>
      <c r="EFP12" s="396"/>
      <c r="EFQ12" s="396"/>
      <c r="EFR12" s="396"/>
      <c r="EFS12" s="396"/>
      <c r="EFT12" s="396"/>
      <c r="EFU12" s="396"/>
      <c r="EFV12" s="396"/>
      <c r="EFW12" s="396"/>
      <c r="EFX12" s="396"/>
      <c r="EFY12" s="396"/>
      <c r="EFZ12" s="396"/>
      <c r="EGA12" s="396"/>
      <c r="EGB12" s="396"/>
      <c r="EGC12" s="396"/>
      <c r="EGD12" s="396"/>
      <c r="EGE12" s="396"/>
      <c r="EGF12" s="396"/>
      <c r="EGG12" s="396"/>
      <c r="EGH12" s="396"/>
      <c r="EGI12" s="396"/>
      <c r="EGJ12" s="396"/>
      <c r="EGK12" s="396"/>
      <c r="EGL12" s="396"/>
      <c r="EGM12" s="396"/>
      <c r="EGN12" s="396"/>
      <c r="EGO12" s="396"/>
      <c r="EGP12" s="396"/>
      <c r="EGQ12" s="396"/>
      <c r="EGR12" s="396"/>
      <c r="EGS12" s="396"/>
      <c r="EGT12" s="396"/>
      <c r="EGU12" s="396"/>
      <c r="EGV12" s="396"/>
      <c r="EGW12" s="396"/>
      <c r="EGX12" s="396"/>
      <c r="EGY12" s="396"/>
      <c r="EGZ12" s="396"/>
      <c r="EHA12" s="396"/>
      <c r="EHB12" s="396"/>
      <c r="EHC12" s="396"/>
      <c r="EHD12" s="396"/>
      <c r="EHE12" s="396"/>
      <c r="EHF12" s="396"/>
      <c r="EHG12" s="396"/>
      <c r="EHH12" s="396"/>
      <c r="EHI12" s="396"/>
      <c r="EHJ12" s="396"/>
      <c r="EHK12" s="396"/>
      <c r="EHL12" s="396"/>
      <c r="EHM12" s="396"/>
      <c r="EHN12" s="396"/>
      <c r="EHO12" s="396"/>
      <c r="EHP12" s="396"/>
      <c r="EHQ12" s="396"/>
      <c r="EHR12" s="396"/>
      <c r="EHS12" s="396"/>
      <c r="EHT12" s="396"/>
      <c r="EHU12" s="396"/>
      <c r="EHV12" s="396"/>
      <c r="EHW12" s="396"/>
      <c r="EHX12" s="396"/>
      <c r="EHY12" s="396"/>
      <c r="EHZ12" s="396"/>
      <c r="EIA12" s="396"/>
      <c r="EIB12" s="396"/>
      <c r="EIC12" s="396"/>
      <c r="EID12" s="396"/>
      <c r="EIE12" s="396"/>
      <c r="EIF12" s="396"/>
      <c r="EIG12" s="396"/>
      <c r="EIH12" s="396"/>
      <c r="EII12" s="396"/>
      <c r="EIJ12" s="396"/>
      <c r="EIK12" s="396"/>
      <c r="EIL12" s="396"/>
      <c r="EIM12" s="396"/>
      <c r="EIN12" s="396"/>
      <c r="EIO12" s="396"/>
      <c r="EIP12" s="396"/>
      <c r="EIQ12" s="396"/>
      <c r="EIR12" s="396"/>
      <c r="EIS12" s="396"/>
      <c r="EIT12" s="396"/>
      <c r="EIU12" s="396"/>
      <c r="EIV12" s="396"/>
      <c r="EIW12" s="396"/>
      <c r="EIX12" s="396"/>
      <c r="EIY12" s="396"/>
      <c r="EIZ12" s="396"/>
      <c r="EJA12" s="396"/>
      <c r="EJB12" s="396"/>
      <c r="EJC12" s="396"/>
      <c r="EJD12" s="396"/>
      <c r="EJE12" s="396"/>
      <c r="EJF12" s="396"/>
      <c r="EJG12" s="396"/>
      <c r="EJH12" s="396"/>
      <c r="EJI12" s="396"/>
      <c r="EJJ12" s="396"/>
      <c r="EJK12" s="396"/>
      <c r="EJL12" s="396"/>
      <c r="EJM12" s="396"/>
      <c r="EJN12" s="396"/>
      <c r="EJO12" s="396"/>
      <c r="EJP12" s="396"/>
      <c r="EJQ12" s="396"/>
      <c r="EJR12" s="396"/>
      <c r="EJS12" s="396"/>
      <c r="EJT12" s="396"/>
      <c r="EJU12" s="396"/>
      <c r="EJV12" s="396"/>
      <c r="EJW12" s="396"/>
      <c r="EJX12" s="396"/>
      <c r="EJY12" s="396"/>
      <c r="EJZ12" s="396"/>
      <c r="EKA12" s="396"/>
      <c r="EKB12" s="396"/>
      <c r="EKC12" s="396"/>
      <c r="EKD12" s="396"/>
      <c r="EKE12" s="396"/>
      <c r="EKF12" s="396"/>
      <c r="EKG12" s="396"/>
      <c r="EKH12" s="396"/>
      <c r="EKI12" s="396"/>
      <c r="EKJ12" s="396"/>
      <c r="EKK12" s="396"/>
      <c r="EKL12" s="396"/>
      <c r="EKM12" s="396"/>
      <c r="EKN12" s="396"/>
      <c r="EKO12" s="396"/>
      <c r="EKP12" s="396"/>
      <c r="EKQ12" s="396"/>
      <c r="EKR12" s="396"/>
      <c r="EKS12" s="396"/>
      <c r="EKT12" s="396"/>
      <c r="EKU12" s="396"/>
      <c r="EKV12" s="396"/>
      <c r="EKW12" s="396"/>
      <c r="EKX12" s="396"/>
      <c r="EKY12" s="396"/>
      <c r="EKZ12" s="396"/>
      <c r="ELA12" s="396"/>
      <c r="ELB12" s="396"/>
      <c r="ELC12" s="396"/>
      <c r="ELD12" s="396"/>
      <c r="ELE12" s="396"/>
      <c r="ELF12" s="396"/>
      <c r="ELG12" s="396"/>
      <c r="ELH12" s="396"/>
      <c r="ELI12" s="396"/>
      <c r="ELJ12" s="396"/>
      <c r="ELK12" s="396"/>
      <c r="ELL12" s="396"/>
      <c r="ELM12" s="396"/>
      <c r="ELN12" s="396"/>
      <c r="ELO12" s="396"/>
      <c r="ELP12" s="396"/>
      <c r="ELQ12" s="396"/>
      <c r="ELR12" s="396"/>
      <c r="ELS12" s="396"/>
      <c r="ELT12" s="396"/>
      <c r="ELU12" s="396"/>
      <c r="ELV12" s="396"/>
      <c r="ELW12" s="396"/>
      <c r="ELX12" s="396"/>
      <c r="ELY12" s="396"/>
      <c r="ELZ12" s="396"/>
      <c r="EMA12" s="396"/>
      <c r="EMB12" s="396"/>
      <c r="EMC12" s="396"/>
      <c r="EMD12" s="396"/>
      <c r="EME12" s="396"/>
      <c r="EMF12" s="396"/>
      <c r="EMG12" s="396"/>
      <c r="EMH12" s="396"/>
      <c r="EMI12" s="396"/>
      <c r="EMJ12" s="396"/>
      <c r="EMK12" s="396"/>
      <c r="EML12" s="396"/>
      <c r="EMM12" s="396"/>
      <c r="EMN12" s="396"/>
      <c r="EMO12" s="396"/>
      <c r="EMP12" s="396"/>
      <c r="EMQ12" s="396"/>
      <c r="EMR12" s="396"/>
      <c r="EMS12" s="396"/>
      <c r="EMT12" s="396"/>
      <c r="EMU12" s="396"/>
      <c r="EMV12" s="396"/>
      <c r="EMW12" s="396"/>
      <c r="EMX12" s="396"/>
      <c r="EMY12" s="396"/>
      <c r="EMZ12" s="396"/>
      <c r="ENA12" s="396"/>
      <c r="ENB12" s="396"/>
      <c r="ENC12" s="396"/>
      <c r="END12" s="396"/>
      <c r="ENE12" s="396"/>
      <c r="ENF12" s="396"/>
      <c r="ENG12" s="396"/>
      <c r="ENH12" s="396"/>
      <c r="ENI12" s="396"/>
      <c r="ENJ12" s="396"/>
      <c r="ENK12" s="396"/>
      <c r="ENL12" s="396"/>
      <c r="ENM12" s="396"/>
      <c r="ENN12" s="396"/>
      <c r="ENO12" s="396"/>
      <c r="ENP12" s="396"/>
      <c r="ENQ12" s="396"/>
      <c r="ENR12" s="396"/>
      <c r="ENS12" s="396"/>
      <c r="ENT12" s="396"/>
      <c r="ENU12" s="396"/>
      <c r="ENV12" s="396"/>
      <c r="ENW12" s="396"/>
      <c r="ENX12" s="396"/>
      <c r="ENY12" s="396"/>
      <c r="ENZ12" s="396"/>
      <c r="EOA12" s="396"/>
      <c r="EOB12" s="396"/>
      <c r="EOC12" s="396"/>
      <c r="EOD12" s="396"/>
      <c r="EOE12" s="396"/>
      <c r="EOF12" s="396"/>
      <c r="EOG12" s="396"/>
      <c r="EOH12" s="396"/>
      <c r="EOI12" s="396"/>
      <c r="EOJ12" s="396"/>
      <c r="EOK12" s="396"/>
      <c r="EOL12" s="396"/>
      <c r="EOM12" s="396"/>
      <c r="EON12" s="396"/>
      <c r="EOO12" s="396"/>
      <c r="EOP12" s="396"/>
      <c r="EOQ12" s="396"/>
      <c r="EOR12" s="396"/>
      <c r="EOS12" s="396"/>
      <c r="EOT12" s="396"/>
      <c r="EOU12" s="396"/>
      <c r="EOV12" s="396"/>
      <c r="EOW12" s="396"/>
      <c r="EOX12" s="396"/>
      <c r="EOY12" s="396"/>
      <c r="EOZ12" s="396"/>
      <c r="EPA12" s="396"/>
      <c r="EPB12" s="396"/>
      <c r="EPC12" s="396"/>
      <c r="EPD12" s="396"/>
      <c r="EPE12" s="396"/>
      <c r="EPF12" s="396"/>
      <c r="EPG12" s="396"/>
      <c r="EPH12" s="396"/>
      <c r="EPI12" s="396"/>
      <c r="EPJ12" s="396"/>
      <c r="EPK12" s="396"/>
      <c r="EPL12" s="396"/>
      <c r="EPM12" s="396"/>
      <c r="EPN12" s="396"/>
      <c r="EPO12" s="396"/>
      <c r="EPP12" s="396"/>
      <c r="EPQ12" s="396"/>
      <c r="EPR12" s="396"/>
      <c r="EPS12" s="396"/>
      <c r="EPT12" s="396"/>
      <c r="EPU12" s="396"/>
      <c r="EPV12" s="396"/>
      <c r="EPW12" s="396"/>
      <c r="EPX12" s="396"/>
      <c r="EPY12" s="396"/>
      <c r="EPZ12" s="396"/>
      <c r="EQA12" s="396"/>
      <c r="EQB12" s="396"/>
      <c r="EQC12" s="396"/>
      <c r="EQD12" s="396"/>
      <c r="EQE12" s="396"/>
      <c r="EQF12" s="396"/>
      <c r="EQG12" s="396"/>
      <c r="EQH12" s="396"/>
      <c r="EQI12" s="396"/>
      <c r="EQJ12" s="396"/>
      <c r="EQK12" s="396"/>
      <c r="EQL12" s="396"/>
      <c r="EQM12" s="396"/>
      <c r="EQN12" s="396"/>
      <c r="EQO12" s="396"/>
      <c r="EQP12" s="396"/>
      <c r="EQQ12" s="396"/>
      <c r="EQR12" s="396"/>
      <c r="EQS12" s="396"/>
      <c r="EQT12" s="396"/>
      <c r="EQU12" s="396"/>
      <c r="EQV12" s="396"/>
      <c r="EQW12" s="396"/>
      <c r="EQX12" s="396"/>
      <c r="EQY12" s="396"/>
      <c r="EQZ12" s="396"/>
      <c r="ERA12" s="396"/>
      <c r="ERB12" s="396"/>
      <c r="ERC12" s="396"/>
      <c r="ERD12" s="396"/>
      <c r="ERE12" s="396"/>
      <c r="ERF12" s="396"/>
      <c r="ERG12" s="396"/>
      <c r="ERH12" s="396"/>
      <c r="ERI12" s="396"/>
      <c r="ERJ12" s="396"/>
      <c r="ERK12" s="396"/>
      <c r="ERL12" s="396"/>
      <c r="ERM12" s="396"/>
      <c r="ERN12" s="396"/>
      <c r="ERO12" s="396"/>
      <c r="ERP12" s="396"/>
      <c r="ERQ12" s="396"/>
      <c r="ERR12" s="396"/>
      <c r="ERS12" s="396"/>
      <c r="ERT12" s="396"/>
      <c r="ERU12" s="396"/>
      <c r="ERV12" s="396"/>
      <c r="ERW12" s="396"/>
      <c r="ERX12" s="396"/>
      <c r="ERY12" s="396"/>
      <c r="ERZ12" s="396"/>
      <c r="ESA12" s="396"/>
      <c r="ESB12" s="396"/>
      <c r="ESC12" s="396"/>
      <c r="ESD12" s="396"/>
      <c r="ESE12" s="396"/>
      <c r="ESF12" s="396"/>
      <c r="ESG12" s="396"/>
      <c r="ESH12" s="396"/>
      <c r="ESI12" s="396"/>
      <c r="ESJ12" s="396"/>
      <c r="ESK12" s="396"/>
      <c r="ESL12" s="396"/>
      <c r="ESM12" s="396"/>
      <c r="ESN12" s="396"/>
      <c r="ESO12" s="396"/>
      <c r="ESP12" s="396"/>
      <c r="ESQ12" s="396"/>
      <c r="ESR12" s="396"/>
      <c r="ESS12" s="396"/>
      <c r="EST12" s="396"/>
      <c r="ESU12" s="396"/>
      <c r="ESV12" s="396"/>
      <c r="ESW12" s="396"/>
      <c r="ESX12" s="396"/>
      <c r="ESY12" s="396"/>
      <c r="ESZ12" s="396"/>
      <c r="ETA12" s="396"/>
      <c r="ETB12" s="396"/>
      <c r="ETC12" s="396"/>
      <c r="ETD12" s="396"/>
      <c r="ETE12" s="396"/>
      <c r="ETF12" s="396"/>
      <c r="ETG12" s="396"/>
      <c r="ETH12" s="396"/>
      <c r="ETI12" s="396"/>
      <c r="ETJ12" s="396"/>
      <c r="ETK12" s="396"/>
      <c r="ETL12" s="396"/>
      <c r="ETM12" s="396"/>
      <c r="ETN12" s="396"/>
      <c r="ETO12" s="396"/>
      <c r="ETP12" s="396"/>
      <c r="ETQ12" s="396"/>
      <c r="ETR12" s="396"/>
      <c r="ETS12" s="396"/>
      <c r="ETT12" s="396"/>
      <c r="ETU12" s="396"/>
      <c r="ETV12" s="396"/>
      <c r="ETW12" s="396"/>
      <c r="ETX12" s="396"/>
      <c r="ETY12" s="396"/>
      <c r="ETZ12" s="396"/>
      <c r="EUA12" s="396"/>
      <c r="EUB12" s="396"/>
      <c r="EUC12" s="396"/>
      <c r="EUD12" s="396"/>
      <c r="EUE12" s="396"/>
      <c r="EUF12" s="396"/>
      <c r="EUG12" s="396"/>
      <c r="EUH12" s="396"/>
      <c r="EUI12" s="396"/>
      <c r="EUJ12" s="396"/>
      <c r="EUK12" s="396"/>
      <c r="EUL12" s="396"/>
      <c r="EUM12" s="396"/>
      <c r="EUN12" s="396"/>
      <c r="EUO12" s="396"/>
      <c r="EUP12" s="396"/>
      <c r="EUQ12" s="396"/>
      <c r="EUR12" s="396"/>
      <c r="EUS12" s="396"/>
      <c r="EUT12" s="396"/>
      <c r="EUU12" s="396"/>
      <c r="EUV12" s="396"/>
      <c r="EUW12" s="396"/>
      <c r="EUX12" s="396"/>
      <c r="EUY12" s="396"/>
      <c r="EUZ12" s="396"/>
      <c r="EVA12" s="396"/>
      <c r="EVB12" s="396"/>
      <c r="EVC12" s="396"/>
      <c r="EVD12" s="396"/>
      <c r="EVE12" s="396"/>
      <c r="EVF12" s="396"/>
      <c r="EVG12" s="396"/>
      <c r="EVH12" s="396"/>
      <c r="EVI12" s="396"/>
      <c r="EVJ12" s="396"/>
      <c r="EVK12" s="396"/>
      <c r="EVL12" s="396"/>
      <c r="EVM12" s="396"/>
      <c r="EVN12" s="396"/>
      <c r="EVO12" s="396"/>
      <c r="EVP12" s="396"/>
      <c r="EVQ12" s="396"/>
      <c r="EVR12" s="396"/>
      <c r="EVS12" s="396"/>
      <c r="EVT12" s="396"/>
      <c r="EVU12" s="396"/>
      <c r="EVV12" s="396"/>
      <c r="EVW12" s="396"/>
      <c r="EVX12" s="396"/>
      <c r="EVY12" s="396"/>
      <c r="EVZ12" s="396"/>
      <c r="EWA12" s="396"/>
      <c r="EWB12" s="396"/>
      <c r="EWC12" s="396"/>
      <c r="EWD12" s="396"/>
      <c r="EWE12" s="396"/>
      <c r="EWF12" s="396"/>
      <c r="EWG12" s="396"/>
      <c r="EWH12" s="396"/>
      <c r="EWI12" s="396"/>
      <c r="EWJ12" s="396"/>
      <c r="EWK12" s="396"/>
      <c r="EWL12" s="396"/>
      <c r="EWM12" s="396"/>
      <c r="EWN12" s="396"/>
      <c r="EWO12" s="396"/>
      <c r="EWP12" s="396"/>
      <c r="EWQ12" s="396"/>
      <c r="EWR12" s="396"/>
      <c r="EWS12" s="396"/>
      <c r="EWT12" s="396"/>
      <c r="EWU12" s="396"/>
      <c r="EWV12" s="396"/>
      <c r="EWW12" s="396"/>
      <c r="EWX12" s="396"/>
      <c r="EWY12" s="396"/>
      <c r="EWZ12" s="396"/>
      <c r="EXA12" s="396"/>
      <c r="EXB12" s="396"/>
      <c r="EXC12" s="396"/>
      <c r="EXD12" s="396"/>
      <c r="EXE12" s="396"/>
      <c r="EXF12" s="396"/>
      <c r="EXG12" s="396"/>
      <c r="EXH12" s="396"/>
      <c r="EXI12" s="396"/>
      <c r="EXJ12" s="396"/>
      <c r="EXK12" s="396"/>
      <c r="EXL12" s="396"/>
      <c r="EXM12" s="396"/>
      <c r="EXN12" s="396"/>
      <c r="EXO12" s="396"/>
      <c r="EXP12" s="396"/>
      <c r="EXQ12" s="396"/>
      <c r="EXR12" s="396"/>
      <c r="EXS12" s="396"/>
      <c r="EXT12" s="396"/>
      <c r="EXU12" s="396"/>
      <c r="EXV12" s="396"/>
      <c r="EXW12" s="396"/>
      <c r="EXX12" s="396"/>
      <c r="EXY12" s="396"/>
      <c r="EXZ12" s="396"/>
      <c r="EYA12" s="396"/>
      <c r="EYB12" s="396"/>
      <c r="EYC12" s="396"/>
      <c r="EYD12" s="396"/>
      <c r="EYE12" s="396"/>
      <c r="EYF12" s="396"/>
      <c r="EYG12" s="396"/>
      <c r="EYH12" s="396"/>
      <c r="EYI12" s="396"/>
      <c r="EYJ12" s="396"/>
      <c r="EYK12" s="396"/>
      <c r="EYL12" s="396"/>
      <c r="EYM12" s="396"/>
      <c r="EYN12" s="396"/>
      <c r="EYO12" s="396"/>
      <c r="EYP12" s="396"/>
      <c r="EYQ12" s="396"/>
      <c r="EYR12" s="396"/>
      <c r="EYS12" s="396"/>
      <c r="EYT12" s="396"/>
      <c r="EYU12" s="396"/>
      <c r="EYV12" s="396"/>
      <c r="EYW12" s="396"/>
      <c r="EYX12" s="396"/>
      <c r="EYY12" s="396"/>
      <c r="EYZ12" s="396"/>
      <c r="EZA12" s="396"/>
      <c r="EZB12" s="396"/>
      <c r="EZC12" s="396"/>
      <c r="EZD12" s="396"/>
      <c r="EZE12" s="396"/>
      <c r="EZF12" s="396"/>
      <c r="EZG12" s="396"/>
      <c r="EZH12" s="396"/>
      <c r="EZI12" s="396"/>
      <c r="EZJ12" s="396"/>
      <c r="EZK12" s="396"/>
      <c r="EZL12" s="396"/>
      <c r="EZM12" s="396"/>
      <c r="EZN12" s="396"/>
      <c r="EZO12" s="396"/>
      <c r="EZP12" s="396"/>
      <c r="EZQ12" s="396"/>
      <c r="EZR12" s="396"/>
      <c r="EZS12" s="396"/>
      <c r="EZT12" s="396"/>
      <c r="EZU12" s="396"/>
      <c r="EZV12" s="396"/>
      <c r="EZW12" s="396"/>
      <c r="EZX12" s="396"/>
      <c r="EZY12" s="396"/>
      <c r="EZZ12" s="396"/>
      <c r="FAA12" s="396"/>
      <c r="FAB12" s="396"/>
      <c r="FAC12" s="396"/>
      <c r="FAD12" s="396"/>
      <c r="FAE12" s="396"/>
      <c r="FAF12" s="396"/>
      <c r="FAG12" s="396"/>
      <c r="FAH12" s="396"/>
      <c r="FAI12" s="396"/>
      <c r="FAJ12" s="396"/>
      <c r="FAK12" s="396"/>
      <c r="FAL12" s="396"/>
      <c r="FAM12" s="396"/>
      <c r="FAN12" s="396"/>
      <c r="FAO12" s="396"/>
      <c r="FAP12" s="396"/>
      <c r="FAQ12" s="396"/>
      <c r="FAR12" s="396"/>
      <c r="FAS12" s="396"/>
      <c r="FAT12" s="396"/>
      <c r="FAU12" s="396"/>
      <c r="FAV12" s="396"/>
      <c r="FAW12" s="396"/>
      <c r="FAX12" s="396"/>
      <c r="FAY12" s="396"/>
      <c r="FAZ12" s="396"/>
      <c r="FBA12" s="396"/>
      <c r="FBB12" s="396"/>
      <c r="FBC12" s="396"/>
      <c r="FBD12" s="396"/>
      <c r="FBE12" s="396"/>
      <c r="FBF12" s="396"/>
      <c r="FBG12" s="396"/>
      <c r="FBH12" s="396"/>
      <c r="FBI12" s="396"/>
      <c r="FBJ12" s="396"/>
      <c r="FBK12" s="396"/>
      <c r="FBL12" s="396"/>
      <c r="FBM12" s="396"/>
      <c r="FBN12" s="396"/>
      <c r="FBO12" s="396"/>
      <c r="FBP12" s="396"/>
      <c r="FBQ12" s="396"/>
      <c r="FBR12" s="396"/>
      <c r="FBS12" s="396"/>
      <c r="FBT12" s="396"/>
      <c r="FBU12" s="396"/>
      <c r="FBV12" s="396"/>
      <c r="FBW12" s="396"/>
      <c r="FBX12" s="396"/>
      <c r="FBY12" s="396"/>
      <c r="FBZ12" s="396"/>
      <c r="FCA12" s="396"/>
      <c r="FCB12" s="396"/>
      <c r="FCC12" s="396"/>
      <c r="FCD12" s="396"/>
      <c r="FCE12" s="396"/>
      <c r="FCF12" s="396"/>
      <c r="FCG12" s="396"/>
      <c r="FCH12" s="396"/>
      <c r="FCI12" s="396"/>
      <c r="FCJ12" s="396"/>
      <c r="FCK12" s="396"/>
      <c r="FCL12" s="396"/>
      <c r="FCM12" s="396"/>
      <c r="FCN12" s="396"/>
      <c r="FCO12" s="396"/>
      <c r="FCP12" s="396"/>
      <c r="FCQ12" s="396"/>
      <c r="FCR12" s="396"/>
      <c r="FCS12" s="396"/>
      <c r="FCT12" s="396"/>
      <c r="FCU12" s="396"/>
      <c r="FCV12" s="396"/>
      <c r="FCW12" s="396"/>
      <c r="FCX12" s="396"/>
      <c r="FCY12" s="396"/>
      <c r="FCZ12" s="396"/>
      <c r="FDA12" s="396"/>
      <c r="FDB12" s="396"/>
      <c r="FDC12" s="396"/>
      <c r="FDD12" s="396"/>
      <c r="FDE12" s="396"/>
      <c r="FDF12" s="396"/>
      <c r="FDG12" s="396"/>
      <c r="FDH12" s="396"/>
      <c r="FDI12" s="396"/>
      <c r="FDJ12" s="396"/>
      <c r="FDK12" s="396"/>
      <c r="FDL12" s="396"/>
      <c r="FDM12" s="396"/>
      <c r="FDN12" s="396"/>
      <c r="FDO12" s="396"/>
      <c r="FDP12" s="396"/>
      <c r="FDQ12" s="396"/>
      <c r="FDR12" s="396"/>
      <c r="FDS12" s="396"/>
      <c r="FDT12" s="396"/>
      <c r="FDU12" s="396"/>
      <c r="FDV12" s="396"/>
      <c r="FDW12" s="396"/>
      <c r="FDX12" s="396"/>
      <c r="FDY12" s="396"/>
      <c r="FDZ12" s="396"/>
      <c r="FEA12" s="396"/>
      <c r="FEB12" s="396"/>
      <c r="FEC12" s="396"/>
      <c r="FED12" s="396"/>
      <c r="FEE12" s="396"/>
      <c r="FEF12" s="396"/>
      <c r="FEG12" s="396"/>
      <c r="FEH12" s="396"/>
      <c r="FEI12" s="396"/>
      <c r="FEJ12" s="396"/>
      <c r="FEK12" s="396"/>
      <c r="FEL12" s="396"/>
      <c r="FEM12" s="396"/>
      <c r="FEN12" s="396"/>
      <c r="FEO12" s="396"/>
      <c r="FEP12" s="396"/>
      <c r="FEQ12" s="396"/>
      <c r="FER12" s="396"/>
      <c r="FES12" s="396"/>
      <c r="FET12" s="396"/>
      <c r="FEU12" s="396"/>
      <c r="FEV12" s="396"/>
      <c r="FEW12" s="396"/>
      <c r="FEX12" s="396"/>
      <c r="FEY12" s="396"/>
      <c r="FEZ12" s="396"/>
      <c r="FFA12" s="396"/>
      <c r="FFB12" s="396"/>
      <c r="FFC12" s="396"/>
      <c r="FFD12" s="396"/>
      <c r="FFE12" s="396"/>
      <c r="FFF12" s="396"/>
      <c r="FFG12" s="396"/>
      <c r="FFH12" s="396"/>
      <c r="FFI12" s="396"/>
      <c r="FFJ12" s="396"/>
      <c r="FFK12" s="396"/>
      <c r="FFL12" s="396"/>
      <c r="FFM12" s="396"/>
      <c r="FFN12" s="396"/>
      <c r="FFO12" s="396"/>
      <c r="FFP12" s="396"/>
      <c r="FFQ12" s="396"/>
      <c r="FFR12" s="396"/>
      <c r="FFS12" s="396"/>
      <c r="FFT12" s="396"/>
      <c r="FFU12" s="396"/>
      <c r="FFV12" s="396"/>
      <c r="FFW12" s="396"/>
      <c r="FFX12" s="396"/>
      <c r="FFY12" s="396"/>
      <c r="FFZ12" s="396"/>
      <c r="FGA12" s="396"/>
      <c r="FGB12" s="396"/>
      <c r="FGC12" s="396"/>
      <c r="FGD12" s="396"/>
      <c r="FGE12" s="396"/>
      <c r="FGF12" s="396"/>
      <c r="FGG12" s="396"/>
      <c r="FGH12" s="396"/>
      <c r="FGI12" s="396"/>
      <c r="FGJ12" s="396"/>
      <c r="FGK12" s="396"/>
      <c r="FGL12" s="396"/>
      <c r="FGM12" s="396"/>
      <c r="FGN12" s="396"/>
      <c r="FGO12" s="396"/>
      <c r="FGP12" s="396"/>
      <c r="FGQ12" s="396"/>
      <c r="FGR12" s="396"/>
      <c r="FGS12" s="396"/>
      <c r="FGT12" s="396"/>
      <c r="FGU12" s="396"/>
      <c r="FGV12" s="396"/>
      <c r="FGW12" s="396"/>
      <c r="FGX12" s="396"/>
      <c r="FGY12" s="396"/>
      <c r="FGZ12" s="396"/>
      <c r="FHA12" s="396"/>
      <c r="FHB12" s="396"/>
      <c r="FHC12" s="396"/>
      <c r="FHD12" s="396"/>
      <c r="FHE12" s="396"/>
      <c r="FHF12" s="396"/>
      <c r="FHG12" s="396"/>
      <c r="FHH12" s="396"/>
      <c r="FHI12" s="396"/>
      <c r="FHJ12" s="396"/>
      <c r="FHK12" s="396"/>
      <c r="FHL12" s="396"/>
      <c r="FHM12" s="396"/>
      <c r="FHN12" s="396"/>
      <c r="FHO12" s="396"/>
      <c r="FHP12" s="396"/>
      <c r="FHQ12" s="396"/>
      <c r="FHR12" s="396"/>
      <c r="FHS12" s="396"/>
      <c r="FHT12" s="396"/>
      <c r="FHU12" s="396"/>
      <c r="FHV12" s="396"/>
      <c r="FHW12" s="396"/>
      <c r="FHX12" s="396"/>
      <c r="FHY12" s="396"/>
      <c r="FHZ12" s="396"/>
      <c r="FIA12" s="396"/>
      <c r="FIB12" s="396"/>
      <c r="FIC12" s="396"/>
      <c r="FID12" s="396"/>
      <c r="FIE12" s="396"/>
      <c r="FIF12" s="396"/>
      <c r="FIG12" s="396"/>
      <c r="FIH12" s="396"/>
      <c r="FII12" s="396"/>
      <c r="FIJ12" s="396"/>
      <c r="FIK12" s="396"/>
      <c r="FIL12" s="396"/>
      <c r="FIM12" s="396"/>
      <c r="FIN12" s="396"/>
      <c r="FIO12" s="396"/>
      <c r="FIP12" s="396"/>
      <c r="FIQ12" s="396"/>
      <c r="FIR12" s="396"/>
      <c r="FIS12" s="396"/>
      <c r="FIT12" s="396"/>
      <c r="FIU12" s="396"/>
      <c r="FIV12" s="396"/>
      <c r="FIW12" s="396"/>
      <c r="FIX12" s="396"/>
      <c r="FIY12" s="396"/>
      <c r="FIZ12" s="396"/>
      <c r="FJA12" s="396"/>
      <c r="FJB12" s="396"/>
      <c r="FJC12" s="396"/>
      <c r="FJD12" s="396"/>
      <c r="FJE12" s="396"/>
      <c r="FJF12" s="396"/>
      <c r="FJG12" s="396"/>
      <c r="FJH12" s="396"/>
      <c r="FJI12" s="396"/>
      <c r="FJJ12" s="396"/>
      <c r="FJK12" s="396"/>
      <c r="FJL12" s="396"/>
      <c r="FJM12" s="396"/>
      <c r="FJN12" s="396"/>
      <c r="FJO12" s="396"/>
      <c r="FJP12" s="396"/>
      <c r="FJQ12" s="396"/>
      <c r="FJR12" s="396"/>
      <c r="FJS12" s="396"/>
      <c r="FJT12" s="396"/>
      <c r="FJU12" s="396"/>
      <c r="FJV12" s="396"/>
      <c r="FJW12" s="396"/>
      <c r="FJX12" s="396"/>
      <c r="FJY12" s="396"/>
      <c r="FJZ12" s="396"/>
      <c r="FKA12" s="396"/>
      <c r="FKB12" s="396"/>
      <c r="FKC12" s="396"/>
      <c r="FKD12" s="396"/>
      <c r="FKE12" s="396"/>
      <c r="FKF12" s="396"/>
      <c r="FKG12" s="396"/>
      <c r="FKH12" s="396"/>
      <c r="FKI12" s="396"/>
      <c r="FKJ12" s="396"/>
      <c r="FKK12" s="396"/>
      <c r="FKL12" s="396"/>
      <c r="FKM12" s="396"/>
      <c r="FKN12" s="396"/>
      <c r="FKO12" s="396"/>
      <c r="FKP12" s="396"/>
      <c r="FKQ12" s="396"/>
      <c r="FKR12" s="396"/>
      <c r="FKS12" s="396"/>
      <c r="FKT12" s="396"/>
      <c r="FKU12" s="396"/>
      <c r="FKV12" s="396"/>
      <c r="FKW12" s="396"/>
      <c r="FKX12" s="396"/>
      <c r="FKY12" s="396"/>
      <c r="FKZ12" s="396"/>
      <c r="FLA12" s="396"/>
      <c r="FLB12" s="396"/>
      <c r="FLC12" s="396"/>
      <c r="FLD12" s="396"/>
      <c r="FLE12" s="396"/>
      <c r="FLF12" s="396"/>
      <c r="FLG12" s="396"/>
      <c r="FLH12" s="396"/>
      <c r="FLI12" s="396"/>
      <c r="FLJ12" s="396"/>
      <c r="FLK12" s="396"/>
      <c r="FLL12" s="396"/>
      <c r="FLM12" s="396"/>
      <c r="FLN12" s="396"/>
      <c r="FLO12" s="396"/>
      <c r="FLP12" s="396"/>
      <c r="FLQ12" s="396"/>
      <c r="FLR12" s="396"/>
      <c r="FLS12" s="396"/>
      <c r="FLT12" s="396"/>
      <c r="FLU12" s="396"/>
      <c r="FLV12" s="396"/>
      <c r="FLW12" s="396"/>
      <c r="FLX12" s="396"/>
      <c r="FLY12" s="396"/>
      <c r="FLZ12" s="396"/>
      <c r="FMA12" s="396"/>
      <c r="FMB12" s="396"/>
      <c r="FMC12" s="396"/>
      <c r="FMD12" s="396"/>
      <c r="FME12" s="396"/>
      <c r="FMF12" s="396"/>
      <c r="FMG12" s="396"/>
      <c r="FMH12" s="396"/>
      <c r="FMI12" s="396"/>
      <c r="FMJ12" s="396"/>
      <c r="FMK12" s="396"/>
      <c r="FML12" s="396"/>
      <c r="FMM12" s="396"/>
      <c r="FMN12" s="396"/>
      <c r="FMO12" s="396"/>
      <c r="FMP12" s="396"/>
      <c r="FMQ12" s="396"/>
      <c r="FMR12" s="396"/>
      <c r="FMS12" s="396"/>
      <c r="FMT12" s="396"/>
      <c r="FMU12" s="396"/>
      <c r="FMV12" s="396"/>
      <c r="FMW12" s="396"/>
      <c r="FMX12" s="396"/>
      <c r="FMY12" s="396"/>
      <c r="FMZ12" s="396"/>
      <c r="FNA12" s="396"/>
      <c r="FNB12" s="396"/>
      <c r="FNC12" s="396"/>
      <c r="FND12" s="396"/>
      <c r="FNE12" s="396"/>
      <c r="FNF12" s="396"/>
      <c r="FNG12" s="396"/>
      <c r="FNH12" s="396"/>
      <c r="FNI12" s="396"/>
      <c r="FNJ12" s="396"/>
      <c r="FNK12" s="396"/>
      <c r="FNL12" s="396"/>
      <c r="FNM12" s="396"/>
      <c r="FNN12" s="396"/>
      <c r="FNO12" s="396"/>
      <c r="FNP12" s="396"/>
      <c r="FNQ12" s="396"/>
      <c r="FNR12" s="396"/>
      <c r="FNS12" s="396"/>
      <c r="FNT12" s="396"/>
      <c r="FNU12" s="396"/>
      <c r="FNV12" s="396"/>
      <c r="FNW12" s="396"/>
      <c r="FNX12" s="396"/>
      <c r="FNY12" s="396"/>
      <c r="FNZ12" s="396"/>
      <c r="FOA12" s="396"/>
      <c r="FOB12" s="396"/>
      <c r="FOC12" s="396"/>
      <c r="FOD12" s="396"/>
      <c r="FOE12" s="396"/>
      <c r="FOF12" s="396"/>
      <c r="FOG12" s="396"/>
      <c r="FOH12" s="396"/>
      <c r="FOI12" s="396"/>
      <c r="FOJ12" s="396"/>
      <c r="FOK12" s="396"/>
      <c r="FOL12" s="396"/>
      <c r="FOM12" s="396"/>
      <c r="FON12" s="396"/>
      <c r="FOO12" s="396"/>
      <c r="FOP12" s="396"/>
      <c r="FOQ12" s="396"/>
      <c r="FOR12" s="396"/>
      <c r="FOS12" s="396"/>
      <c r="FOT12" s="396"/>
      <c r="FOU12" s="396"/>
      <c r="FOV12" s="396"/>
      <c r="FOW12" s="396"/>
      <c r="FOX12" s="396"/>
      <c r="FOY12" s="396"/>
      <c r="FOZ12" s="396"/>
      <c r="FPA12" s="396"/>
      <c r="FPB12" s="396"/>
      <c r="FPC12" s="396"/>
      <c r="FPD12" s="396"/>
      <c r="FPE12" s="396"/>
      <c r="FPF12" s="396"/>
      <c r="FPG12" s="396"/>
      <c r="FPH12" s="396"/>
      <c r="FPI12" s="396"/>
      <c r="FPJ12" s="396"/>
      <c r="FPK12" s="396"/>
      <c r="FPL12" s="396"/>
      <c r="FPM12" s="396"/>
      <c r="FPN12" s="396"/>
      <c r="FPO12" s="396"/>
      <c r="FPP12" s="396"/>
      <c r="FPQ12" s="396"/>
      <c r="FPR12" s="396"/>
      <c r="FPS12" s="396"/>
      <c r="FPT12" s="396"/>
      <c r="FPU12" s="396"/>
      <c r="FPV12" s="396"/>
      <c r="FPW12" s="396"/>
      <c r="FPX12" s="396"/>
      <c r="FPY12" s="396"/>
      <c r="FPZ12" s="396"/>
      <c r="FQA12" s="396"/>
      <c r="FQB12" s="396"/>
      <c r="FQC12" s="396"/>
      <c r="FQD12" s="396"/>
      <c r="FQE12" s="396"/>
      <c r="FQF12" s="396"/>
      <c r="FQG12" s="396"/>
      <c r="FQH12" s="396"/>
      <c r="FQI12" s="396"/>
      <c r="FQJ12" s="396"/>
      <c r="FQK12" s="396"/>
      <c r="FQL12" s="396"/>
      <c r="FQM12" s="396"/>
      <c r="FQN12" s="396"/>
      <c r="FQO12" s="396"/>
      <c r="FQP12" s="396"/>
      <c r="FQQ12" s="396"/>
      <c r="FQR12" s="396"/>
      <c r="FQS12" s="396"/>
      <c r="FQT12" s="396"/>
      <c r="FQU12" s="396"/>
      <c r="FQV12" s="396"/>
      <c r="FQW12" s="396"/>
      <c r="FQX12" s="396"/>
      <c r="FQY12" s="396"/>
      <c r="FQZ12" s="396"/>
      <c r="FRA12" s="396"/>
      <c r="FRB12" s="396"/>
      <c r="FRC12" s="396"/>
      <c r="FRD12" s="396"/>
      <c r="FRE12" s="396"/>
      <c r="FRF12" s="396"/>
      <c r="FRG12" s="396"/>
      <c r="FRH12" s="396"/>
      <c r="FRI12" s="396"/>
      <c r="FRJ12" s="396"/>
      <c r="FRK12" s="396"/>
      <c r="FRL12" s="396"/>
      <c r="FRM12" s="396"/>
      <c r="FRN12" s="396"/>
      <c r="FRO12" s="396"/>
      <c r="FRP12" s="396"/>
      <c r="FRQ12" s="396"/>
      <c r="FRR12" s="396"/>
      <c r="FRS12" s="396"/>
      <c r="FRT12" s="396"/>
      <c r="FRU12" s="396"/>
      <c r="FRV12" s="396"/>
      <c r="FRW12" s="396"/>
      <c r="FRX12" s="396"/>
      <c r="FRY12" s="396"/>
      <c r="FRZ12" s="396"/>
      <c r="FSA12" s="396"/>
      <c r="FSB12" s="396"/>
      <c r="FSC12" s="396"/>
      <c r="FSD12" s="396"/>
      <c r="FSE12" s="396"/>
      <c r="FSF12" s="396"/>
      <c r="FSG12" s="396"/>
      <c r="FSH12" s="396"/>
      <c r="FSI12" s="396"/>
      <c r="FSJ12" s="396"/>
      <c r="FSK12" s="396"/>
      <c r="FSL12" s="396"/>
      <c r="FSM12" s="396"/>
      <c r="FSN12" s="396"/>
      <c r="FSO12" s="396"/>
      <c r="FSP12" s="396"/>
      <c r="FSQ12" s="396"/>
      <c r="FSR12" s="396"/>
      <c r="FSS12" s="396"/>
      <c r="FST12" s="396"/>
      <c r="FSU12" s="396"/>
      <c r="FSV12" s="396"/>
      <c r="FSW12" s="396"/>
      <c r="FSX12" s="396"/>
      <c r="FSY12" s="396"/>
      <c r="FSZ12" s="396"/>
      <c r="FTA12" s="396"/>
      <c r="FTB12" s="396"/>
      <c r="FTC12" s="396"/>
      <c r="FTD12" s="396"/>
      <c r="FTE12" s="396"/>
      <c r="FTF12" s="396"/>
      <c r="FTG12" s="396"/>
      <c r="FTH12" s="396"/>
      <c r="FTI12" s="396"/>
      <c r="FTJ12" s="396"/>
      <c r="FTK12" s="396"/>
      <c r="FTL12" s="396"/>
      <c r="FTM12" s="396"/>
      <c r="FTN12" s="396"/>
      <c r="FTO12" s="396"/>
      <c r="FTP12" s="396"/>
      <c r="FTQ12" s="396"/>
      <c r="FTR12" s="396"/>
      <c r="FTS12" s="396"/>
      <c r="FTT12" s="396"/>
      <c r="FTU12" s="396"/>
      <c r="FTV12" s="396"/>
      <c r="FTW12" s="396"/>
      <c r="FTX12" s="396"/>
      <c r="FTY12" s="396"/>
      <c r="FTZ12" s="396"/>
      <c r="FUA12" s="396"/>
      <c r="FUB12" s="396"/>
      <c r="FUC12" s="396"/>
      <c r="FUD12" s="396"/>
      <c r="FUE12" s="396"/>
      <c r="FUF12" s="396"/>
      <c r="FUG12" s="396"/>
      <c r="FUH12" s="396"/>
      <c r="FUI12" s="396"/>
      <c r="FUJ12" s="396"/>
      <c r="FUK12" s="396"/>
      <c r="FUL12" s="396"/>
      <c r="FUM12" s="396"/>
      <c r="FUN12" s="396"/>
      <c r="FUO12" s="396"/>
      <c r="FUP12" s="396"/>
      <c r="FUQ12" s="396"/>
      <c r="FUR12" s="396"/>
      <c r="FUS12" s="396"/>
      <c r="FUT12" s="396"/>
      <c r="FUU12" s="396"/>
      <c r="FUV12" s="396"/>
      <c r="FUW12" s="396"/>
      <c r="FUX12" s="396"/>
      <c r="FUY12" s="396"/>
      <c r="FUZ12" s="396"/>
      <c r="FVA12" s="396"/>
      <c r="FVB12" s="396"/>
      <c r="FVC12" s="396"/>
      <c r="FVD12" s="396"/>
      <c r="FVE12" s="396"/>
      <c r="FVF12" s="396"/>
      <c r="FVG12" s="396"/>
      <c r="FVH12" s="396"/>
      <c r="FVI12" s="396"/>
      <c r="FVJ12" s="396"/>
      <c r="FVK12" s="396"/>
      <c r="FVL12" s="396"/>
      <c r="FVM12" s="396"/>
      <c r="FVN12" s="396"/>
      <c r="FVO12" s="396"/>
      <c r="FVP12" s="396"/>
      <c r="FVQ12" s="396"/>
      <c r="FVR12" s="396"/>
      <c r="FVS12" s="396"/>
      <c r="FVT12" s="396"/>
      <c r="FVU12" s="396"/>
      <c r="FVV12" s="396"/>
      <c r="FVW12" s="396"/>
      <c r="FVX12" s="396"/>
      <c r="FVY12" s="396"/>
      <c r="FVZ12" s="396"/>
      <c r="FWA12" s="396"/>
      <c r="FWB12" s="396"/>
      <c r="FWC12" s="396"/>
      <c r="FWD12" s="396"/>
      <c r="FWE12" s="396"/>
      <c r="FWF12" s="396"/>
      <c r="FWG12" s="396"/>
      <c r="FWH12" s="396"/>
      <c r="FWI12" s="396"/>
      <c r="FWJ12" s="396"/>
      <c r="FWK12" s="396"/>
      <c r="FWL12" s="396"/>
      <c r="FWM12" s="396"/>
      <c r="FWN12" s="396"/>
      <c r="FWO12" s="396"/>
      <c r="FWP12" s="396"/>
      <c r="FWQ12" s="396"/>
      <c r="FWR12" s="396"/>
      <c r="FWS12" s="396"/>
      <c r="FWT12" s="396"/>
      <c r="FWU12" s="396"/>
      <c r="FWV12" s="396"/>
      <c r="FWW12" s="396"/>
      <c r="FWX12" s="396"/>
      <c r="FWY12" s="396"/>
      <c r="FWZ12" s="396"/>
      <c r="FXA12" s="396"/>
      <c r="FXB12" s="396"/>
      <c r="FXC12" s="396"/>
      <c r="FXD12" s="396"/>
      <c r="FXE12" s="396"/>
      <c r="FXF12" s="396"/>
      <c r="FXG12" s="396"/>
      <c r="FXH12" s="396"/>
      <c r="FXI12" s="396"/>
      <c r="FXJ12" s="396"/>
      <c r="FXK12" s="396"/>
      <c r="FXL12" s="396"/>
      <c r="FXM12" s="396"/>
      <c r="FXN12" s="396"/>
      <c r="FXO12" s="396"/>
      <c r="FXP12" s="396"/>
      <c r="FXQ12" s="396"/>
      <c r="FXR12" s="396"/>
      <c r="FXS12" s="396"/>
      <c r="FXT12" s="396"/>
      <c r="FXU12" s="396"/>
      <c r="FXV12" s="396"/>
      <c r="FXW12" s="396"/>
      <c r="FXX12" s="396"/>
      <c r="FXY12" s="396"/>
      <c r="FXZ12" s="396"/>
      <c r="FYA12" s="396"/>
      <c r="FYB12" s="396"/>
      <c r="FYC12" s="396"/>
      <c r="FYD12" s="396"/>
      <c r="FYE12" s="396"/>
      <c r="FYF12" s="396"/>
      <c r="FYG12" s="396"/>
      <c r="FYH12" s="396"/>
      <c r="FYI12" s="396"/>
      <c r="FYJ12" s="396"/>
      <c r="FYK12" s="396"/>
      <c r="FYL12" s="396"/>
      <c r="FYM12" s="396"/>
      <c r="FYN12" s="396"/>
      <c r="FYO12" s="396"/>
      <c r="FYP12" s="396"/>
      <c r="FYQ12" s="396"/>
      <c r="FYR12" s="396"/>
      <c r="FYS12" s="396"/>
      <c r="FYT12" s="396"/>
      <c r="FYU12" s="396"/>
      <c r="FYV12" s="396"/>
      <c r="FYW12" s="396"/>
      <c r="FYX12" s="396"/>
      <c r="FYY12" s="396"/>
      <c r="FYZ12" s="396"/>
      <c r="FZA12" s="396"/>
      <c r="FZB12" s="396"/>
      <c r="FZC12" s="396"/>
      <c r="FZD12" s="396"/>
      <c r="FZE12" s="396"/>
      <c r="FZF12" s="396"/>
      <c r="FZG12" s="396"/>
      <c r="FZH12" s="396"/>
      <c r="FZI12" s="396"/>
      <c r="FZJ12" s="396"/>
      <c r="FZK12" s="396"/>
      <c r="FZL12" s="396"/>
      <c r="FZM12" s="396"/>
      <c r="FZN12" s="396"/>
      <c r="FZO12" s="396"/>
      <c r="FZP12" s="396"/>
      <c r="FZQ12" s="396"/>
      <c r="FZR12" s="396"/>
      <c r="FZS12" s="396"/>
      <c r="FZT12" s="396"/>
      <c r="FZU12" s="396"/>
      <c r="FZV12" s="396"/>
      <c r="FZW12" s="396"/>
      <c r="FZX12" s="396"/>
      <c r="FZY12" s="396"/>
      <c r="FZZ12" s="396"/>
      <c r="GAA12" s="396"/>
      <c r="GAB12" s="396"/>
      <c r="GAC12" s="396"/>
      <c r="GAD12" s="396"/>
      <c r="GAE12" s="396"/>
      <c r="GAF12" s="396"/>
      <c r="GAG12" s="396"/>
      <c r="GAH12" s="396"/>
      <c r="GAI12" s="396"/>
      <c r="GAJ12" s="396"/>
      <c r="GAK12" s="396"/>
      <c r="GAL12" s="396"/>
      <c r="GAM12" s="396"/>
      <c r="GAN12" s="396"/>
      <c r="GAO12" s="396"/>
      <c r="GAP12" s="396"/>
      <c r="GAQ12" s="396"/>
      <c r="GAR12" s="396"/>
      <c r="GAS12" s="396"/>
      <c r="GAT12" s="396"/>
      <c r="GAU12" s="396"/>
      <c r="GAV12" s="396"/>
      <c r="GAW12" s="396"/>
      <c r="GAX12" s="396"/>
      <c r="GAY12" s="396"/>
      <c r="GAZ12" s="396"/>
      <c r="GBA12" s="396"/>
      <c r="GBB12" s="396"/>
      <c r="GBC12" s="396"/>
      <c r="GBD12" s="396"/>
      <c r="GBE12" s="396"/>
      <c r="GBF12" s="396"/>
      <c r="GBG12" s="396"/>
      <c r="GBH12" s="396"/>
      <c r="GBI12" s="396"/>
      <c r="GBJ12" s="396"/>
      <c r="GBK12" s="396"/>
      <c r="GBL12" s="396"/>
      <c r="GBM12" s="396"/>
      <c r="GBN12" s="396"/>
      <c r="GBO12" s="396"/>
      <c r="GBP12" s="396"/>
      <c r="GBQ12" s="396"/>
      <c r="GBR12" s="396"/>
      <c r="GBS12" s="396"/>
      <c r="GBT12" s="396"/>
      <c r="GBU12" s="396"/>
      <c r="GBV12" s="396"/>
      <c r="GBW12" s="396"/>
      <c r="GBX12" s="396"/>
      <c r="GBY12" s="396"/>
      <c r="GBZ12" s="396"/>
      <c r="GCA12" s="396"/>
      <c r="GCB12" s="396"/>
      <c r="GCC12" s="396"/>
      <c r="GCD12" s="396"/>
      <c r="GCE12" s="396"/>
      <c r="GCF12" s="396"/>
      <c r="GCG12" s="396"/>
      <c r="GCH12" s="396"/>
      <c r="GCI12" s="396"/>
      <c r="GCJ12" s="396"/>
      <c r="GCK12" s="396"/>
      <c r="GCL12" s="396"/>
      <c r="GCM12" s="396"/>
      <c r="GCN12" s="396"/>
      <c r="GCO12" s="396"/>
      <c r="GCP12" s="396"/>
      <c r="GCQ12" s="396"/>
      <c r="GCR12" s="396"/>
      <c r="GCS12" s="396"/>
      <c r="GCT12" s="396"/>
      <c r="GCU12" s="396"/>
      <c r="GCV12" s="396"/>
      <c r="GCW12" s="396"/>
      <c r="GCX12" s="396"/>
      <c r="GCY12" s="396"/>
      <c r="GCZ12" s="396"/>
      <c r="GDA12" s="396"/>
      <c r="GDB12" s="396"/>
      <c r="GDC12" s="396"/>
      <c r="GDD12" s="396"/>
      <c r="GDE12" s="396"/>
      <c r="GDF12" s="396"/>
      <c r="GDG12" s="396"/>
      <c r="GDH12" s="396"/>
      <c r="GDI12" s="396"/>
      <c r="GDJ12" s="396"/>
      <c r="GDK12" s="396"/>
      <c r="GDL12" s="396"/>
      <c r="GDM12" s="396"/>
      <c r="GDN12" s="396"/>
      <c r="GDO12" s="396"/>
      <c r="GDP12" s="396"/>
      <c r="GDQ12" s="396"/>
      <c r="GDR12" s="396"/>
      <c r="GDS12" s="396"/>
      <c r="GDT12" s="396"/>
      <c r="GDU12" s="396"/>
      <c r="GDV12" s="396"/>
      <c r="GDW12" s="396"/>
      <c r="GDX12" s="396"/>
      <c r="GDY12" s="396"/>
      <c r="GDZ12" s="396"/>
      <c r="GEA12" s="396"/>
      <c r="GEB12" s="396"/>
      <c r="GEC12" s="396"/>
      <c r="GED12" s="396"/>
      <c r="GEE12" s="396"/>
      <c r="GEF12" s="396"/>
      <c r="GEG12" s="396"/>
      <c r="GEH12" s="396"/>
      <c r="GEI12" s="396"/>
      <c r="GEJ12" s="396"/>
      <c r="GEK12" s="396"/>
      <c r="GEL12" s="396"/>
      <c r="GEM12" s="396"/>
      <c r="GEN12" s="396"/>
      <c r="GEO12" s="396"/>
      <c r="GEP12" s="396"/>
      <c r="GEQ12" s="396"/>
      <c r="GER12" s="396"/>
      <c r="GES12" s="396"/>
      <c r="GET12" s="396"/>
      <c r="GEU12" s="396"/>
      <c r="GEV12" s="396"/>
      <c r="GEW12" s="396"/>
      <c r="GEX12" s="396"/>
      <c r="GEY12" s="396"/>
      <c r="GEZ12" s="396"/>
      <c r="GFA12" s="396"/>
      <c r="GFB12" s="396"/>
      <c r="GFC12" s="396"/>
      <c r="GFD12" s="396"/>
      <c r="GFE12" s="396"/>
      <c r="GFF12" s="396"/>
      <c r="GFG12" s="396"/>
      <c r="GFH12" s="396"/>
      <c r="GFI12" s="396"/>
      <c r="GFJ12" s="396"/>
      <c r="GFK12" s="396"/>
      <c r="GFL12" s="396"/>
      <c r="GFM12" s="396"/>
      <c r="GFN12" s="396"/>
      <c r="GFO12" s="396"/>
      <c r="GFP12" s="396"/>
      <c r="GFQ12" s="396"/>
      <c r="GFR12" s="396"/>
      <c r="GFS12" s="396"/>
      <c r="GFT12" s="396"/>
      <c r="GFU12" s="396"/>
      <c r="GFV12" s="396"/>
      <c r="GFW12" s="396"/>
      <c r="GFX12" s="396"/>
      <c r="GFY12" s="396"/>
      <c r="GFZ12" s="396"/>
      <c r="GGA12" s="396"/>
      <c r="GGB12" s="396"/>
      <c r="GGC12" s="396"/>
      <c r="GGD12" s="396"/>
      <c r="GGE12" s="396"/>
      <c r="GGF12" s="396"/>
      <c r="GGG12" s="396"/>
      <c r="GGH12" s="396"/>
      <c r="GGI12" s="396"/>
      <c r="GGJ12" s="396"/>
      <c r="GGK12" s="396"/>
      <c r="GGL12" s="396"/>
      <c r="GGM12" s="396"/>
      <c r="GGN12" s="396"/>
      <c r="GGO12" s="396"/>
      <c r="GGP12" s="396"/>
      <c r="GGQ12" s="396"/>
      <c r="GGR12" s="396"/>
      <c r="GGS12" s="396"/>
      <c r="GGT12" s="396"/>
      <c r="GGU12" s="396"/>
      <c r="GGV12" s="396"/>
      <c r="GGW12" s="396"/>
      <c r="GGX12" s="396"/>
      <c r="GGY12" s="396"/>
      <c r="GGZ12" s="396"/>
      <c r="GHA12" s="396"/>
      <c r="GHB12" s="396"/>
      <c r="GHC12" s="396"/>
      <c r="GHD12" s="396"/>
      <c r="GHE12" s="396"/>
      <c r="GHF12" s="396"/>
      <c r="GHG12" s="396"/>
      <c r="GHH12" s="396"/>
      <c r="GHI12" s="396"/>
      <c r="GHJ12" s="396"/>
      <c r="GHK12" s="396"/>
      <c r="GHL12" s="396"/>
      <c r="GHM12" s="396"/>
      <c r="GHN12" s="396"/>
      <c r="GHO12" s="396"/>
      <c r="GHP12" s="396"/>
      <c r="GHQ12" s="396"/>
      <c r="GHR12" s="396"/>
      <c r="GHS12" s="396"/>
      <c r="GHT12" s="396"/>
      <c r="GHU12" s="396"/>
      <c r="GHV12" s="396"/>
      <c r="GHW12" s="396"/>
      <c r="GHX12" s="396"/>
      <c r="GHY12" s="396"/>
      <c r="GHZ12" s="396"/>
      <c r="GIA12" s="396"/>
      <c r="GIB12" s="396"/>
      <c r="GIC12" s="396"/>
      <c r="GID12" s="396"/>
      <c r="GIE12" s="396"/>
      <c r="GIF12" s="396"/>
      <c r="GIG12" s="396"/>
      <c r="GIH12" s="396"/>
      <c r="GII12" s="396"/>
      <c r="GIJ12" s="396"/>
      <c r="GIK12" s="396"/>
      <c r="GIL12" s="396"/>
      <c r="GIM12" s="396"/>
      <c r="GIN12" s="396"/>
      <c r="GIO12" s="396"/>
      <c r="GIP12" s="396"/>
      <c r="GIQ12" s="396"/>
      <c r="GIR12" s="396"/>
      <c r="GIS12" s="396"/>
      <c r="GIT12" s="396"/>
      <c r="GIU12" s="396"/>
      <c r="GIV12" s="396"/>
      <c r="GIW12" s="396"/>
      <c r="GIX12" s="396"/>
      <c r="GIY12" s="396"/>
      <c r="GIZ12" s="396"/>
      <c r="GJA12" s="396"/>
      <c r="GJB12" s="396"/>
      <c r="GJC12" s="396"/>
      <c r="GJD12" s="396"/>
      <c r="GJE12" s="396"/>
      <c r="GJF12" s="396"/>
      <c r="GJG12" s="396"/>
      <c r="GJH12" s="396"/>
      <c r="GJI12" s="396"/>
      <c r="GJJ12" s="396"/>
      <c r="GJK12" s="396"/>
      <c r="GJL12" s="396"/>
      <c r="GJM12" s="396"/>
      <c r="GJN12" s="396"/>
      <c r="GJO12" s="396"/>
      <c r="GJP12" s="396"/>
      <c r="GJQ12" s="396"/>
      <c r="GJR12" s="396"/>
      <c r="GJS12" s="396"/>
      <c r="GJT12" s="396"/>
      <c r="GJU12" s="396"/>
      <c r="GJV12" s="396"/>
      <c r="GJW12" s="396"/>
      <c r="GJX12" s="396"/>
      <c r="GJY12" s="396"/>
      <c r="GJZ12" s="396"/>
      <c r="GKA12" s="396"/>
      <c r="GKB12" s="396"/>
      <c r="GKC12" s="396"/>
      <c r="GKD12" s="396"/>
      <c r="GKE12" s="396"/>
      <c r="GKF12" s="396"/>
      <c r="GKG12" s="396"/>
      <c r="GKH12" s="396"/>
      <c r="GKI12" s="396"/>
      <c r="GKJ12" s="396"/>
      <c r="GKK12" s="396"/>
      <c r="GKL12" s="396"/>
      <c r="GKM12" s="396"/>
      <c r="GKN12" s="396"/>
      <c r="GKO12" s="396"/>
      <c r="GKP12" s="396"/>
      <c r="GKQ12" s="396"/>
      <c r="GKR12" s="396"/>
      <c r="GKS12" s="396"/>
      <c r="GKT12" s="396"/>
      <c r="GKU12" s="396"/>
      <c r="GKV12" s="396"/>
      <c r="GKW12" s="396"/>
      <c r="GKX12" s="396"/>
      <c r="GKY12" s="396"/>
      <c r="GKZ12" s="396"/>
      <c r="GLA12" s="396"/>
      <c r="GLB12" s="396"/>
      <c r="GLC12" s="396"/>
      <c r="GLD12" s="396"/>
      <c r="GLE12" s="396"/>
      <c r="GLF12" s="396"/>
      <c r="GLG12" s="396"/>
      <c r="GLH12" s="396"/>
      <c r="GLI12" s="396"/>
      <c r="GLJ12" s="396"/>
      <c r="GLK12" s="396"/>
      <c r="GLL12" s="396"/>
      <c r="GLM12" s="396"/>
      <c r="GLN12" s="396"/>
      <c r="GLO12" s="396"/>
      <c r="GLP12" s="396"/>
      <c r="GLQ12" s="396"/>
      <c r="GLR12" s="396"/>
      <c r="GLS12" s="396"/>
      <c r="GLT12" s="396"/>
      <c r="GLU12" s="396"/>
      <c r="GLV12" s="396"/>
      <c r="GLW12" s="396"/>
      <c r="GLX12" s="396"/>
      <c r="GLY12" s="396"/>
      <c r="GLZ12" s="396"/>
      <c r="GMA12" s="396"/>
      <c r="GMB12" s="396"/>
      <c r="GMC12" s="396"/>
      <c r="GMD12" s="396"/>
      <c r="GME12" s="396"/>
      <c r="GMF12" s="396"/>
      <c r="GMG12" s="396"/>
      <c r="GMH12" s="396"/>
      <c r="GMI12" s="396"/>
      <c r="GMJ12" s="396"/>
      <c r="GMK12" s="396"/>
      <c r="GML12" s="396"/>
      <c r="GMM12" s="396"/>
      <c r="GMN12" s="396"/>
      <c r="GMO12" s="396"/>
      <c r="GMP12" s="396"/>
      <c r="GMQ12" s="396"/>
      <c r="GMR12" s="396"/>
      <c r="GMS12" s="396"/>
      <c r="GMT12" s="396"/>
      <c r="GMU12" s="396"/>
      <c r="GMV12" s="396"/>
      <c r="GMW12" s="396"/>
      <c r="GMX12" s="396"/>
      <c r="GMY12" s="396"/>
      <c r="GMZ12" s="396"/>
      <c r="GNA12" s="396"/>
      <c r="GNB12" s="396"/>
      <c r="GNC12" s="396"/>
      <c r="GND12" s="396"/>
      <c r="GNE12" s="396"/>
      <c r="GNF12" s="396"/>
      <c r="GNG12" s="396"/>
      <c r="GNH12" s="396"/>
      <c r="GNI12" s="396"/>
      <c r="GNJ12" s="396"/>
      <c r="GNK12" s="396"/>
      <c r="GNL12" s="396"/>
      <c r="GNM12" s="396"/>
      <c r="GNN12" s="396"/>
      <c r="GNO12" s="396"/>
      <c r="GNP12" s="396"/>
      <c r="GNQ12" s="396"/>
      <c r="GNR12" s="396"/>
      <c r="GNS12" s="396"/>
      <c r="GNT12" s="396"/>
      <c r="GNU12" s="396"/>
      <c r="GNV12" s="396"/>
      <c r="GNW12" s="396"/>
      <c r="GNX12" s="396"/>
      <c r="GNY12" s="396"/>
      <c r="GNZ12" s="396"/>
      <c r="GOA12" s="396"/>
      <c r="GOB12" s="396"/>
      <c r="GOC12" s="396"/>
      <c r="GOD12" s="396"/>
      <c r="GOE12" s="396"/>
      <c r="GOF12" s="396"/>
      <c r="GOG12" s="396"/>
      <c r="GOH12" s="396"/>
      <c r="GOI12" s="396"/>
      <c r="GOJ12" s="396"/>
      <c r="GOK12" s="396"/>
      <c r="GOL12" s="396"/>
      <c r="GOM12" s="396"/>
      <c r="GON12" s="396"/>
      <c r="GOO12" s="396"/>
      <c r="GOP12" s="396"/>
      <c r="GOQ12" s="396"/>
      <c r="GOR12" s="396"/>
      <c r="GOS12" s="396"/>
      <c r="GOT12" s="396"/>
      <c r="GOU12" s="396"/>
      <c r="GOV12" s="396"/>
      <c r="GOW12" s="396"/>
      <c r="GOX12" s="396"/>
      <c r="GOY12" s="396"/>
      <c r="GOZ12" s="396"/>
      <c r="GPA12" s="396"/>
      <c r="GPB12" s="396"/>
      <c r="GPC12" s="396"/>
      <c r="GPD12" s="396"/>
      <c r="GPE12" s="396"/>
      <c r="GPF12" s="396"/>
      <c r="GPG12" s="396"/>
      <c r="GPH12" s="396"/>
      <c r="GPI12" s="396"/>
      <c r="GPJ12" s="396"/>
      <c r="GPK12" s="396"/>
      <c r="GPL12" s="396"/>
      <c r="GPM12" s="396"/>
      <c r="GPN12" s="396"/>
      <c r="GPO12" s="396"/>
      <c r="GPP12" s="396"/>
      <c r="GPQ12" s="396"/>
      <c r="GPR12" s="396"/>
      <c r="GPS12" s="396"/>
      <c r="GPT12" s="396"/>
      <c r="GPU12" s="396"/>
      <c r="GPV12" s="396"/>
      <c r="GPW12" s="396"/>
      <c r="GPX12" s="396"/>
      <c r="GPY12" s="396"/>
      <c r="GPZ12" s="396"/>
      <c r="GQA12" s="396"/>
      <c r="GQB12" s="396"/>
      <c r="GQC12" s="396"/>
      <c r="GQD12" s="396"/>
      <c r="GQE12" s="396"/>
      <c r="GQF12" s="396"/>
      <c r="GQG12" s="396"/>
      <c r="GQH12" s="396"/>
      <c r="GQI12" s="396"/>
      <c r="GQJ12" s="396"/>
      <c r="GQK12" s="396"/>
      <c r="GQL12" s="396"/>
      <c r="GQM12" s="396"/>
      <c r="GQN12" s="396"/>
      <c r="GQO12" s="396"/>
      <c r="GQP12" s="396"/>
      <c r="GQQ12" s="396"/>
      <c r="GQR12" s="396"/>
      <c r="GQS12" s="396"/>
      <c r="GQT12" s="396"/>
      <c r="GQU12" s="396"/>
      <c r="GQV12" s="396"/>
      <c r="GQW12" s="396"/>
      <c r="GQX12" s="396"/>
      <c r="GQY12" s="396"/>
      <c r="GQZ12" s="396"/>
      <c r="GRA12" s="396"/>
      <c r="GRB12" s="396"/>
      <c r="GRC12" s="396"/>
      <c r="GRD12" s="396"/>
      <c r="GRE12" s="396"/>
      <c r="GRF12" s="396"/>
      <c r="GRG12" s="396"/>
      <c r="GRH12" s="396"/>
      <c r="GRI12" s="396"/>
      <c r="GRJ12" s="396"/>
      <c r="GRK12" s="396"/>
      <c r="GRL12" s="396"/>
      <c r="GRM12" s="396"/>
      <c r="GRN12" s="396"/>
      <c r="GRO12" s="396"/>
      <c r="GRP12" s="396"/>
      <c r="GRQ12" s="396"/>
      <c r="GRR12" s="396"/>
      <c r="GRS12" s="396"/>
      <c r="GRT12" s="396"/>
      <c r="GRU12" s="396"/>
      <c r="GRV12" s="396"/>
      <c r="GRW12" s="396"/>
      <c r="GRX12" s="396"/>
      <c r="GRY12" s="396"/>
      <c r="GRZ12" s="396"/>
      <c r="GSA12" s="396"/>
      <c r="GSB12" s="396"/>
      <c r="GSC12" s="396"/>
      <c r="GSD12" s="396"/>
      <c r="GSE12" s="396"/>
      <c r="GSF12" s="396"/>
      <c r="GSG12" s="396"/>
      <c r="GSH12" s="396"/>
      <c r="GSI12" s="396"/>
      <c r="GSJ12" s="396"/>
      <c r="GSK12" s="396"/>
      <c r="GSL12" s="396"/>
      <c r="GSM12" s="396"/>
      <c r="GSN12" s="396"/>
      <c r="GSO12" s="396"/>
      <c r="GSP12" s="396"/>
      <c r="GSQ12" s="396"/>
      <c r="GSR12" s="396"/>
      <c r="GSS12" s="396"/>
      <c r="GST12" s="396"/>
      <c r="GSU12" s="396"/>
      <c r="GSV12" s="396"/>
      <c r="GSW12" s="396"/>
      <c r="GSX12" s="396"/>
      <c r="GSY12" s="396"/>
      <c r="GSZ12" s="396"/>
      <c r="GTA12" s="396"/>
      <c r="GTB12" s="396"/>
      <c r="GTC12" s="396"/>
      <c r="GTD12" s="396"/>
      <c r="GTE12" s="396"/>
      <c r="GTF12" s="396"/>
      <c r="GTG12" s="396"/>
      <c r="GTH12" s="396"/>
      <c r="GTI12" s="396"/>
      <c r="GTJ12" s="396"/>
      <c r="GTK12" s="396"/>
      <c r="GTL12" s="396"/>
      <c r="GTM12" s="396"/>
      <c r="GTN12" s="396"/>
      <c r="GTO12" s="396"/>
      <c r="GTP12" s="396"/>
      <c r="GTQ12" s="396"/>
      <c r="GTR12" s="396"/>
      <c r="GTS12" s="396"/>
      <c r="GTT12" s="396"/>
      <c r="GTU12" s="396"/>
      <c r="GTV12" s="396"/>
      <c r="GTW12" s="396"/>
      <c r="GTX12" s="396"/>
      <c r="GTY12" s="396"/>
      <c r="GTZ12" s="396"/>
      <c r="GUA12" s="396"/>
      <c r="GUB12" s="396"/>
      <c r="GUC12" s="396"/>
      <c r="GUD12" s="396"/>
      <c r="GUE12" s="396"/>
      <c r="GUF12" s="396"/>
      <c r="GUG12" s="396"/>
      <c r="GUH12" s="396"/>
      <c r="GUI12" s="396"/>
      <c r="GUJ12" s="396"/>
      <c r="GUK12" s="396"/>
      <c r="GUL12" s="396"/>
      <c r="GUM12" s="396"/>
      <c r="GUN12" s="396"/>
      <c r="GUO12" s="396"/>
      <c r="GUP12" s="396"/>
      <c r="GUQ12" s="396"/>
      <c r="GUR12" s="396"/>
      <c r="GUS12" s="396"/>
      <c r="GUT12" s="396"/>
      <c r="GUU12" s="396"/>
      <c r="GUV12" s="396"/>
      <c r="GUW12" s="396"/>
      <c r="GUX12" s="396"/>
      <c r="GUY12" s="396"/>
      <c r="GUZ12" s="396"/>
      <c r="GVA12" s="396"/>
      <c r="GVB12" s="396"/>
      <c r="GVC12" s="396"/>
      <c r="GVD12" s="396"/>
      <c r="GVE12" s="396"/>
      <c r="GVF12" s="396"/>
      <c r="GVG12" s="396"/>
      <c r="GVH12" s="396"/>
      <c r="GVI12" s="396"/>
      <c r="GVJ12" s="396"/>
      <c r="GVK12" s="396"/>
      <c r="GVL12" s="396"/>
      <c r="GVM12" s="396"/>
      <c r="GVN12" s="396"/>
      <c r="GVO12" s="396"/>
      <c r="GVP12" s="396"/>
      <c r="GVQ12" s="396"/>
      <c r="GVR12" s="396"/>
      <c r="GVS12" s="396"/>
      <c r="GVT12" s="396"/>
      <c r="GVU12" s="396"/>
      <c r="GVV12" s="396"/>
      <c r="GVW12" s="396"/>
      <c r="GVX12" s="396"/>
      <c r="GVY12" s="396"/>
      <c r="GVZ12" s="396"/>
      <c r="GWA12" s="396"/>
      <c r="GWB12" s="396"/>
      <c r="GWC12" s="396"/>
      <c r="GWD12" s="396"/>
      <c r="GWE12" s="396"/>
      <c r="GWF12" s="396"/>
      <c r="GWG12" s="396"/>
      <c r="GWH12" s="396"/>
      <c r="GWI12" s="396"/>
      <c r="GWJ12" s="396"/>
      <c r="GWK12" s="396"/>
      <c r="GWL12" s="396"/>
      <c r="GWM12" s="396"/>
      <c r="GWN12" s="396"/>
      <c r="GWO12" s="396"/>
      <c r="GWP12" s="396"/>
      <c r="GWQ12" s="396"/>
      <c r="GWR12" s="396"/>
      <c r="GWS12" s="396"/>
      <c r="GWT12" s="396"/>
      <c r="GWU12" s="396"/>
      <c r="GWV12" s="396"/>
      <c r="GWW12" s="396"/>
      <c r="GWX12" s="396"/>
      <c r="GWY12" s="396"/>
      <c r="GWZ12" s="396"/>
      <c r="GXA12" s="396"/>
      <c r="GXB12" s="396"/>
      <c r="GXC12" s="396"/>
      <c r="GXD12" s="396"/>
      <c r="GXE12" s="396"/>
      <c r="GXF12" s="396"/>
      <c r="GXG12" s="396"/>
      <c r="GXH12" s="396"/>
      <c r="GXI12" s="396"/>
      <c r="GXJ12" s="396"/>
      <c r="GXK12" s="396"/>
      <c r="GXL12" s="396"/>
      <c r="GXM12" s="396"/>
      <c r="GXN12" s="396"/>
      <c r="GXO12" s="396"/>
      <c r="GXP12" s="396"/>
      <c r="GXQ12" s="396"/>
      <c r="GXR12" s="396"/>
      <c r="GXS12" s="396"/>
      <c r="GXT12" s="396"/>
      <c r="GXU12" s="396"/>
      <c r="GXV12" s="396"/>
      <c r="GXW12" s="396"/>
      <c r="GXX12" s="396"/>
      <c r="GXY12" s="396"/>
      <c r="GXZ12" s="396"/>
      <c r="GYA12" s="396"/>
      <c r="GYB12" s="396"/>
      <c r="GYC12" s="396"/>
      <c r="GYD12" s="396"/>
      <c r="GYE12" s="396"/>
      <c r="GYF12" s="396"/>
      <c r="GYG12" s="396"/>
      <c r="GYH12" s="396"/>
      <c r="GYI12" s="396"/>
      <c r="GYJ12" s="396"/>
      <c r="GYK12" s="396"/>
      <c r="GYL12" s="396"/>
      <c r="GYM12" s="396"/>
      <c r="GYN12" s="396"/>
      <c r="GYO12" s="396"/>
      <c r="GYP12" s="396"/>
      <c r="GYQ12" s="396"/>
      <c r="GYR12" s="396"/>
      <c r="GYS12" s="396"/>
      <c r="GYT12" s="396"/>
      <c r="GYU12" s="396"/>
      <c r="GYV12" s="396"/>
      <c r="GYW12" s="396"/>
      <c r="GYX12" s="396"/>
      <c r="GYY12" s="396"/>
      <c r="GYZ12" s="396"/>
      <c r="GZA12" s="396"/>
      <c r="GZB12" s="396"/>
      <c r="GZC12" s="396"/>
      <c r="GZD12" s="396"/>
      <c r="GZE12" s="396"/>
      <c r="GZF12" s="396"/>
      <c r="GZG12" s="396"/>
      <c r="GZH12" s="396"/>
      <c r="GZI12" s="396"/>
      <c r="GZJ12" s="396"/>
      <c r="GZK12" s="396"/>
      <c r="GZL12" s="396"/>
      <c r="GZM12" s="396"/>
      <c r="GZN12" s="396"/>
      <c r="GZO12" s="396"/>
      <c r="GZP12" s="396"/>
      <c r="GZQ12" s="396"/>
      <c r="GZR12" s="396"/>
      <c r="GZS12" s="396"/>
      <c r="GZT12" s="396"/>
      <c r="GZU12" s="396"/>
      <c r="GZV12" s="396"/>
      <c r="GZW12" s="396"/>
      <c r="GZX12" s="396"/>
      <c r="GZY12" s="396"/>
      <c r="GZZ12" s="396"/>
      <c r="HAA12" s="396"/>
      <c r="HAB12" s="396"/>
      <c r="HAC12" s="396"/>
      <c r="HAD12" s="396"/>
      <c r="HAE12" s="396"/>
      <c r="HAF12" s="396"/>
      <c r="HAG12" s="396"/>
      <c r="HAH12" s="396"/>
      <c r="HAI12" s="396"/>
      <c r="HAJ12" s="396"/>
      <c r="HAK12" s="396"/>
      <c r="HAL12" s="396"/>
      <c r="HAM12" s="396"/>
      <c r="HAN12" s="396"/>
      <c r="HAO12" s="396"/>
      <c r="HAP12" s="396"/>
      <c r="HAQ12" s="396"/>
      <c r="HAR12" s="396"/>
      <c r="HAS12" s="396"/>
      <c r="HAT12" s="396"/>
      <c r="HAU12" s="396"/>
      <c r="HAV12" s="396"/>
      <c r="HAW12" s="396"/>
      <c r="HAX12" s="396"/>
      <c r="HAY12" s="396"/>
      <c r="HAZ12" s="396"/>
      <c r="HBA12" s="396"/>
      <c r="HBB12" s="396"/>
      <c r="HBC12" s="396"/>
      <c r="HBD12" s="396"/>
      <c r="HBE12" s="396"/>
      <c r="HBF12" s="396"/>
      <c r="HBG12" s="396"/>
      <c r="HBH12" s="396"/>
      <c r="HBI12" s="396"/>
      <c r="HBJ12" s="396"/>
      <c r="HBK12" s="396"/>
      <c r="HBL12" s="396"/>
      <c r="HBM12" s="396"/>
      <c r="HBN12" s="396"/>
      <c r="HBO12" s="396"/>
      <c r="HBP12" s="396"/>
      <c r="HBQ12" s="396"/>
      <c r="HBR12" s="396"/>
      <c r="HBS12" s="396"/>
      <c r="HBT12" s="396"/>
      <c r="HBU12" s="396"/>
      <c r="HBV12" s="396"/>
      <c r="HBW12" s="396"/>
      <c r="HBX12" s="396"/>
      <c r="HBY12" s="396"/>
      <c r="HBZ12" s="396"/>
      <c r="HCA12" s="396"/>
      <c r="HCB12" s="396"/>
      <c r="HCC12" s="396"/>
      <c r="HCD12" s="396"/>
      <c r="HCE12" s="396"/>
      <c r="HCF12" s="396"/>
      <c r="HCG12" s="396"/>
      <c r="HCH12" s="396"/>
      <c r="HCI12" s="396"/>
      <c r="HCJ12" s="396"/>
      <c r="HCK12" s="396"/>
      <c r="HCL12" s="396"/>
      <c r="HCM12" s="396"/>
      <c r="HCN12" s="396"/>
      <c r="HCO12" s="396"/>
      <c r="HCP12" s="396"/>
      <c r="HCQ12" s="396"/>
      <c r="HCR12" s="396"/>
      <c r="HCS12" s="396"/>
      <c r="HCT12" s="396"/>
      <c r="HCU12" s="396"/>
      <c r="HCV12" s="396"/>
      <c r="HCW12" s="396"/>
      <c r="HCX12" s="396"/>
      <c r="HCY12" s="396"/>
      <c r="HCZ12" s="396"/>
      <c r="HDA12" s="396"/>
      <c r="HDB12" s="396"/>
      <c r="HDC12" s="396"/>
      <c r="HDD12" s="396"/>
      <c r="HDE12" s="396"/>
      <c r="HDF12" s="396"/>
      <c r="HDG12" s="396"/>
      <c r="HDH12" s="396"/>
      <c r="HDI12" s="396"/>
      <c r="HDJ12" s="396"/>
      <c r="HDK12" s="396"/>
      <c r="HDL12" s="396"/>
      <c r="HDM12" s="396"/>
      <c r="HDN12" s="396"/>
      <c r="HDO12" s="396"/>
      <c r="HDP12" s="396"/>
      <c r="HDQ12" s="396"/>
      <c r="HDR12" s="396"/>
      <c r="HDS12" s="396"/>
      <c r="HDT12" s="396"/>
      <c r="HDU12" s="396"/>
      <c r="HDV12" s="396"/>
      <c r="HDW12" s="396"/>
      <c r="HDX12" s="396"/>
      <c r="HDY12" s="396"/>
      <c r="HDZ12" s="396"/>
      <c r="HEA12" s="396"/>
      <c r="HEB12" s="396"/>
      <c r="HEC12" s="396"/>
      <c r="HED12" s="396"/>
      <c r="HEE12" s="396"/>
      <c r="HEF12" s="396"/>
      <c r="HEG12" s="396"/>
      <c r="HEH12" s="396"/>
      <c r="HEI12" s="396"/>
      <c r="HEJ12" s="396"/>
      <c r="HEK12" s="396"/>
      <c r="HEL12" s="396"/>
      <c r="HEM12" s="396"/>
      <c r="HEN12" s="396"/>
      <c r="HEO12" s="396"/>
      <c r="HEP12" s="396"/>
      <c r="HEQ12" s="396"/>
      <c r="HER12" s="396"/>
      <c r="HES12" s="396"/>
      <c r="HET12" s="396"/>
      <c r="HEU12" s="396"/>
      <c r="HEV12" s="396"/>
      <c r="HEW12" s="396"/>
      <c r="HEX12" s="396"/>
      <c r="HEY12" s="396"/>
      <c r="HEZ12" s="396"/>
      <c r="HFA12" s="396"/>
      <c r="HFB12" s="396"/>
      <c r="HFC12" s="396"/>
      <c r="HFD12" s="396"/>
      <c r="HFE12" s="396"/>
      <c r="HFF12" s="396"/>
      <c r="HFG12" s="396"/>
      <c r="HFH12" s="396"/>
      <c r="HFI12" s="396"/>
      <c r="HFJ12" s="396"/>
      <c r="HFK12" s="396"/>
      <c r="HFL12" s="396"/>
      <c r="HFM12" s="396"/>
      <c r="HFN12" s="396"/>
      <c r="HFO12" s="396"/>
      <c r="HFP12" s="396"/>
      <c r="HFQ12" s="396"/>
      <c r="HFR12" s="396"/>
      <c r="HFS12" s="396"/>
      <c r="HFT12" s="396"/>
      <c r="HFU12" s="396"/>
      <c r="HFV12" s="396"/>
      <c r="HFW12" s="396"/>
      <c r="HFX12" s="396"/>
      <c r="HFY12" s="396"/>
      <c r="HFZ12" s="396"/>
      <c r="HGA12" s="396"/>
      <c r="HGB12" s="396"/>
      <c r="HGC12" s="396"/>
      <c r="HGD12" s="396"/>
      <c r="HGE12" s="396"/>
      <c r="HGF12" s="396"/>
      <c r="HGG12" s="396"/>
      <c r="HGH12" s="396"/>
      <c r="HGI12" s="396"/>
      <c r="HGJ12" s="396"/>
      <c r="HGK12" s="396"/>
      <c r="HGL12" s="396"/>
      <c r="HGM12" s="396"/>
      <c r="HGN12" s="396"/>
      <c r="HGO12" s="396"/>
      <c r="HGP12" s="396"/>
      <c r="HGQ12" s="396"/>
      <c r="HGR12" s="396"/>
      <c r="HGS12" s="396"/>
      <c r="HGT12" s="396"/>
      <c r="HGU12" s="396"/>
      <c r="HGV12" s="396"/>
      <c r="HGW12" s="396"/>
      <c r="HGX12" s="396"/>
      <c r="HGY12" s="396"/>
      <c r="HGZ12" s="396"/>
      <c r="HHA12" s="396"/>
      <c r="HHB12" s="396"/>
      <c r="HHC12" s="396"/>
      <c r="HHD12" s="396"/>
      <c r="HHE12" s="396"/>
      <c r="HHF12" s="396"/>
      <c r="HHG12" s="396"/>
      <c r="HHH12" s="396"/>
      <c r="HHI12" s="396"/>
      <c r="HHJ12" s="396"/>
      <c r="HHK12" s="396"/>
      <c r="HHL12" s="396"/>
      <c r="HHM12" s="396"/>
      <c r="HHN12" s="396"/>
      <c r="HHO12" s="396"/>
      <c r="HHP12" s="396"/>
      <c r="HHQ12" s="396"/>
      <c r="HHR12" s="396"/>
      <c r="HHS12" s="396"/>
      <c r="HHT12" s="396"/>
      <c r="HHU12" s="396"/>
      <c r="HHV12" s="396"/>
      <c r="HHW12" s="396"/>
      <c r="HHX12" s="396"/>
      <c r="HHY12" s="396"/>
      <c r="HHZ12" s="396"/>
      <c r="HIA12" s="396"/>
      <c r="HIB12" s="396"/>
      <c r="HIC12" s="396"/>
      <c r="HID12" s="396"/>
      <c r="HIE12" s="396"/>
      <c r="HIF12" s="396"/>
      <c r="HIG12" s="396"/>
      <c r="HIH12" s="396"/>
      <c r="HII12" s="396"/>
      <c r="HIJ12" s="396"/>
      <c r="HIK12" s="396"/>
      <c r="HIL12" s="396"/>
      <c r="HIM12" s="396"/>
      <c r="HIN12" s="396"/>
      <c r="HIO12" s="396"/>
      <c r="HIP12" s="396"/>
      <c r="HIQ12" s="396"/>
      <c r="HIR12" s="396"/>
      <c r="HIS12" s="396"/>
      <c r="HIT12" s="396"/>
      <c r="HIU12" s="396"/>
      <c r="HIV12" s="396"/>
      <c r="HIW12" s="396"/>
      <c r="HIX12" s="396"/>
      <c r="HIY12" s="396"/>
      <c r="HIZ12" s="396"/>
      <c r="HJA12" s="396"/>
      <c r="HJB12" s="396"/>
      <c r="HJC12" s="396"/>
      <c r="HJD12" s="396"/>
      <c r="HJE12" s="396"/>
      <c r="HJF12" s="396"/>
      <c r="HJG12" s="396"/>
      <c r="HJH12" s="396"/>
      <c r="HJI12" s="396"/>
      <c r="HJJ12" s="396"/>
      <c r="HJK12" s="396"/>
      <c r="HJL12" s="396"/>
      <c r="HJM12" s="396"/>
      <c r="HJN12" s="396"/>
      <c r="HJO12" s="396"/>
      <c r="HJP12" s="396"/>
      <c r="HJQ12" s="396"/>
      <c r="HJR12" s="396"/>
      <c r="HJS12" s="396"/>
      <c r="HJT12" s="396"/>
      <c r="HJU12" s="396"/>
      <c r="HJV12" s="396"/>
      <c r="HJW12" s="396"/>
      <c r="HJX12" s="396"/>
      <c r="HJY12" s="396"/>
      <c r="HJZ12" s="396"/>
      <c r="HKA12" s="396"/>
      <c r="HKB12" s="396"/>
      <c r="HKC12" s="396"/>
      <c r="HKD12" s="396"/>
      <c r="HKE12" s="396"/>
      <c r="HKF12" s="396"/>
      <c r="HKG12" s="396"/>
      <c r="HKH12" s="396"/>
      <c r="HKI12" s="396"/>
      <c r="HKJ12" s="396"/>
      <c r="HKK12" s="396"/>
      <c r="HKL12" s="396"/>
      <c r="HKM12" s="396"/>
      <c r="HKN12" s="396"/>
      <c r="HKO12" s="396"/>
      <c r="HKP12" s="396"/>
      <c r="HKQ12" s="396"/>
      <c r="HKR12" s="396"/>
      <c r="HKS12" s="396"/>
      <c r="HKT12" s="396"/>
      <c r="HKU12" s="396"/>
      <c r="HKV12" s="396"/>
      <c r="HKW12" s="396"/>
      <c r="HKX12" s="396"/>
      <c r="HKY12" s="396"/>
      <c r="HKZ12" s="396"/>
      <c r="HLA12" s="396"/>
      <c r="HLB12" s="396"/>
      <c r="HLC12" s="396"/>
      <c r="HLD12" s="396"/>
      <c r="HLE12" s="396"/>
      <c r="HLF12" s="396"/>
      <c r="HLG12" s="396"/>
      <c r="HLH12" s="396"/>
      <c r="HLI12" s="396"/>
      <c r="HLJ12" s="396"/>
      <c r="HLK12" s="396"/>
      <c r="HLL12" s="396"/>
      <c r="HLM12" s="396"/>
      <c r="HLN12" s="396"/>
      <c r="HLO12" s="396"/>
      <c r="HLP12" s="396"/>
      <c r="HLQ12" s="396"/>
      <c r="HLR12" s="396"/>
      <c r="HLS12" s="396"/>
      <c r="HLT12" s="396"/>
      <c r="HLU12" s="396"/>
      <c r="HLV12" s="396"/>
      <c r="HLW12" s="396"/>
      <c r="HLX12" s="396"/>
      <c r="HLY12" s="396"/>
      <c r="HLZ12" s="396"/>
      <c r="HMA12" s="396"/>
      <c r="HMB12" s="396"/>
      <c r="HMC12" s="396"/>
      <c r="HMD12" s="396"/>
      <c r="HME12" s="396"/>
      <c r="HMF12" s="396"/>
      <c r="HMG12" s="396"/>
      <c r="HMH12" s="396"/>
      <c r="HMI12" s="396"/>
      <c r="HMJ12" s="396"/>
      <c r="HMK12" s="396"/>
      <c r="HML12" s="396"/>
      <c r="HMM12" s="396"/>
      <c r="HMN12" s="396"/>
      <c r="HMO12" s="396"/>
      <c r="HMP12" s="396"/>
      <c r="HMQ12" s="396"/>
      <c r="HMR12" s="396"/>
      <c r="HMS12" s="396"/>
      <c r="HMT12" s="396"/>
      <c r="HMU12" s="396"/>
      <c r="HMV12" s="396"/>
      <c r="HMW12" s="396"/>
      <c r="HMX12" s="396"/>
      <c r="HMY12" s="396"/>
      <c r="HMZ12" s="396"/>
      <c r="HNA12" s="396"/>
      <c r="HNB12" s="396"/>
      <c r="HNC12" s="396"/>
      <c r="HND12" s="396"/>
      <c r="HNE12" s="396"/>
      <c r="HNF12" s="396"/>
      <c r="HNG12" s="396"/>
      <c r="HNH12" s="396"/>
      <c r="HNI12" s="396"/>
      <c r="HNJ12" s="396"/>
      <c r="HNK12" s="396"/>
      <c r="HNL12" s="396"/>
      <c r="HNM12" s="396"/>
      <c r="HNN12" s="396"/>
      <c r="HNO12" s="396"/>
      <c r="HNP12" s="396"/>
      <c r="HNQ12" s="396"/>
      <c r="HNR12" s="396"/>
      <c r="HNS12" s="396"/>
      <c r="HNT12" s="396"/>
      <c r="HNU12" s="396"/>
      <c r="HNV12" s="396"/>
      <c r="HNW12" s="396"/>
      <c r="HNX12" s="396"/>
      <c r="HNY12" s="396"/>
      <c r="HNZ12" s="396"/>
      <c r="HOA12" s="396"/>
      <c r="HOB12" s="396"/>
      <c r="HOC12" s="396"/>
      <c r="HOD12" s="396"/>
      <c r="HOE12" s="396"/>
      <c r="HOF12" s="396"/>
      <c r="HOG12" s="396"/>
      <c r="HOH12" s="396"/>
      <c r="HOI12" s="396"/>
      <c r="HOJ12" s="396"/>
      <c r="HOK12" s="396"/>
      <c r="HOL12" s="396"/>
      <c r="HOM12" s="396"/>
      <c r="HON12" s="396"/>
      <c r="HOO12" s="396"/>
      <c r="HOP12" s="396"/>
      <c r="HOQ12" s="396"/>
      <c r="HOR12" s="396"/>
      <c r="HOS12" s="396"/>
      <c r="HOT12" s="396"/>
      <c r="HOU12" s="396"/>
      <c r="HOV12" s="396"/>
      <c r="HOW12" s="396"/>
      <c r="HOX12" s="396"/>
      <c r="HOY12" s="396"/>
      <c r="HOZ12" s="396"/>
      <c r="HPA12" s="396"/>
      <c r="HPB12" s="396"/>
      <c r="HPC12" s="396"/>
      <c r="HPD12" s="396"/>
      <c r="HPE12" s="396"/>
      <c r="HPF12" s="396"/>
      <c r="HPG12" s="396"/>
      <c r="HPH12" s="396"/>
      <c r="HPI12" s="396"/>
      <c r="HPJ12" s="396"/>
      <c r="HPK12" s="396"/>
      <c r="HPL12" s="396"/>
      <c r="HPM12" s="396"/>
      <c r="HPN12" s="396"/>
      <c r="HPO12" s="396"/>
      <c r="HPP12" s="396"/>
      <c r="HPQ12" s="396"/>
      <c r="HPR12" s="396"/>
      <c r="HPS12" s="396"/>
      <c r="HPT12" s="396"/>
      <c r="HPU12" s="396"/>
      <c r="HPV12" s="396"/>
      <c r="HPW12" s="396"/>
      <c r="HPX12" s="396"/>
      <c r="HPY12" s="396"/>
      <c r="HPZ12" s="396"/>
      <c r="HQA12" s="396"/>
      <c r="HQB12" s="396"/>
      <c r="HQC12" s="396"/>
      <c r="HQD12" s="396"/>
      <c r="HQE12" s="396"/>
      <c r="HQF12" s="396"/>
      <c r="HQG12" s="396"/>
      <c r="HQH12" s="396"/>
      <c r="HQI12" s="396"/>
      <c r="HQJ12" s="396"/>
      <c r="HQK12" s="396"/>
      <c r="HQL12" s="396"/>
      <c r="HQM12" s="396"/>
      <c r="HQN12" s="396"/>
      <c r="HQO12" s="396"/>
      <c r="HQP12" s="396"/>
      <c r="HQQ12" s="396"/>
      <c r="HQR12" s="396"/>
      <c r="HQS12" s="396"/>
      <c r="HQT12" s="396"/>
      <c r="HQU12" s="396"/>
      <c r="HQV12" s="396"/>
      <c r="HQW12" s="396"/>
      <c r="HQX12" s="396"/>
      <c r="HQY12" s="396"/>
      <c r="HQZ12" s="396"/>
      <c r="HRA12" s="396"/>
      <c r="HRB12" s="396"/>
      <c r="HRC12" s="396"/>
      <c r="HRD12" s="396"/>
      <c r="HRE12" s="396"/>
      <c r="HRF12" s="396"/>
      <c r="HRG12" s="396"/>
      <c r="HRH12" s="396"/>
      <c r="HRI12" s="396"/>
      <c r="HRJ12" s="396"/>
      <c r="HRK12" s="396"/>
      <c r="HRL12" s="396"/>
      <c r="HRM12" s="396"/>
      <c r="HRN12" s="396"/>
      <c r="HRO12" s="396"/>
      <c r="HRP12" s="396"/>
      <c r="HRQ12" s="396"/>
      <c r="HRR12" s="396"/>
      <c r="HRS12" s="396"/>
      <c r="HRT12" s="396"/>
      <c r="HRU12" s="396"/>
      <c r="HRV12" s="396"/>
      <c r="HRW12" s="396"/>
      <c r="HRX12" s="396"/>
      <c r="HRY12" s="396"/>
      <c r="HRZ12" s="396"/>
      <c r="HSA12" s="396"/>
      <c r="HSB12" s="396"/>
      <c r="HSC12" s="396"/>
      <c r="HSD12" s="396"/>
      <c r="HSE12" s="396"/>
      <c r="HSF12" s="396"/>
      <c r="HSG12" s="396"/>
      <c r="HSH12" s="396"/>
      <c r="HSI12" s="396"/>
      <c r="HSJ12" s="396"/>
      <c r="HSK12" s="396"/>
      <c r="HSL12" s="396"/>
      <c r="HSM12" s="396"/>
      <c r="HSN12" s="396"/>
      <c r="HSO12" s="396"/>
      <c r="HSP12" s="396"/>
      <c r="HSQ12" s="396"/>
      <c r="HSR12" s="396"/>
      <c r="HSS12" s="396"/>
      <c r="HST12" s="396"/>
      <c r="HSU12" s="396"/>
      <c r="HSV12" s="396"/>
      <c r="HSW12" s="396"/>
      <c r="HSX12" s="396"/>
      <c r="HSY12" s="396"/>
      <c r="HSZ12" s="396"/>
      <c r="HTA12" s="396"/>
      <c r="HTB12" s="396"/>
      <c r="HTC12" s="396"/>
      <c r="HTD12" s="396"/>
      <c r="HTE12" s="396"/>
      <c r="HTF12" s="396"/>
      <c r="HTG12" s="396"/>
      <c r="HTH12" s="396"/>
      <c r="HTI12" s="396"/>
      <c r="HTJ12" s="396"/>
      <c r="HTK12" s="396"/>
      <c r="HTL12" s="396"/>
      <c r="HTM12" s="396"/>
      <c r="HTN12" s="396"/>
      <c r="HTO12" s="396"/>
      <c r="HTP12" s="396"/>
      <c r="HTQ12" s="396"/>
      <c r="HTR12" s="396"/>
      <c r="HTS12" s="396"/>
      <c r="HTT12" s="396"/>
      <c r="HTU12" s="396"/>
      <c r="HTV12" s="396"/>
      <c r="HTW12" s="396"/>
      <c r="HTX12" s="396"/>
      <c r="HTY12" s="396"/>
      <c r="HTZ12" s="396"/>
      <c r="HUA12" s="396"/>
      <c r="HUB12" s="396"/>
      <c r="HUC12" s="396"/>
      <c r="HUD12" s="396"/>
      <c r="HUE12" s="396"/>
      <c r="HUF12" s="396"/>
      <c r="HUG12" s="396"/>
      <c r="HUH12" s="396"/>
      <c r="HUI12" s="396"/>
      <c r="HUJ12" s="396"/>
      <c r="HUK12" s="396"/>
      <c r="HUL12" s="396"/>
      <c r="HUM12" s="396"/>
      <c r="HUN12" s="396"/>
      <c r="HUO12" s="396"/>
      <c r="HUP12" s="396"/>
      <c r="HUQ12" s="396"/>
      <c r="HUR12" s="396"/>
      <c r="HUS12" s="396"/>
      <c r="HUT12" s="396"/>
      <c r="HUU12" s="396"/>
      <c r="HUV12" s="396"/>
      <c r="HUW12" s="396"/>
      <c r="HUX12" s="396"/>
      <c r="HUY12" s="396"/>
      <c r="HUZ12" s="396"/>
      <c r="HVA12" s="396"/>
      <c r="HVB12" s="396"/>
      <c r="HVC12" s="396"/>
      <c r="HVD12" s="396"/>
      <c r="HVE12" s="396"/>
      <c r="HVF12" s="396"/>
      <c r="HVG12" s="396"/>
      <c r="HVH12" s="396"/>
      <c r="HVI12" s="396"/>
      <c r="HVJ12" s="396"/>
      <c r="HVK12" s="396"/>
      <c r="HVL12" s="396"/>
      <c r="HVM12" s="396"/>
      <c r="HVN12" s="396"/>
      <c r="HVO12" s="396"/>
      <c r="HVP12" s="396"/>
      <c r="HVQ12" s="396"/>
      <c r="HVR12" s="396"/>
      <c r="HVS12" s="396"/>
      <c r="HVT12" s="396"/>
      <c r="HVU12" s="396"/>
      <c r="HVV12" s="396"/>
      <c r="HVW12" s="396"/>
      <c r="HVX12" s="396"/>
      <c r="HVY12" s="396"/>
      <c r="HVZ12" s="396"/>
      <c r="HWA12" s="396"/>
      <c r="HWB12" s="396"/>
      <c r="HWC12" s="396"/>
      <c r="HWD12" s="396"/>
      <c r="HWE12" s="396"/>
      <c r="HWF12" s="396"/>
      <c r="HWG12" s="396"/>
      <c r="HWH12" s="396"/>
      <c r="HWI12" s="396"/>
      <c r="HWJ12" s="396"/>
      <c r="HWK12" s="396"/>
      <c r="HWL12" s="396"/>
      <c r="HWM12" s="396"/>
      <c r="HWN12" s="396"/>
      <c r="HWO12" s="396"/>
      <c r="HWP12" s="396"/>
      <c r="HWQ12" s="396"/>
      <c r="HWR12" s="396"/>
      <c r="HWS12" s="396"/>
      <c r="HWT12" s="396"/>
      <c r="HWU12" s="396"/>
      <c r="HWV12" s="396"/>
      <c r="HWW12" s="396"/>
      <c r="HWX12" s="396"/>
      <c r="HWY12" s="396"/>
      <c r="HWZ12" s="396"/>
      <c r="HXA12" s="396"/>
      <c r="HXB12" s="396"/>
      <c r="HXC12" s="396"/>
      <c r="HXD12" s="396"/>
      <c r="HXE12" s="396"/>
      <c r="HXF12" s="396"/>
      <c r="HXG12" s="396"/>
      <c r="HXH12" s="396"/>
      <c r="HXI12" s="396"/>
      <c r="HXJ12" s="396"/>
      <c r="HXK12" s="396"/>
      <c r="HXL12" s="396"/>
      <c r="HXM12" s="396"/>
      <c r="HXN12" s="396"/>
      <c r="HXO12" s="396"/>
      <c r="HXP12" s="396"/>
      <c r="HXQ12" s="396"/>
      <c r="HXR12" s="396"/>
      <c r="HXS12" s="396"/>
      <c r="HXT12" s="396"/>
      <c r="HXU12" s="396"/>
      <c r="HXV12" s="396"/>
      <c r="HXW12" s="396"/>
      <c r="HXX12" s="396"/>
      <c r="HXY12" s="396"/>
      <c r="HXZ12" s="396"/>
      <c r="HYA12" s="396"/>
      <c r="HYB12" s="396"/>
      <c r="HYC12" s="396"/>
      <c r="HYD12" s="396"/>
      <c r="HYE12" s="396"/>
      <c r="HYF12" s="396"/>
      <c r="HYG12" s="396"/>
      <c r="HYH12" s="396"/>
      <c r="HYI12" s="396"/>
      <c r="HYJ12" s="396"/>
      <c r="HYK12" s="396"/>
      <c r="HYL12" s="396"/>
      <c r="HYM12" s="396"/>
      <c r="HYN12" s="396"/>
      <c r="HYO12" s="396"/>
      <c r="HYP12" s="396"/>
      <c r="HYQ12" s="396"/>
      <c r="HYR12" s="396"/>
      <c r="HYS12" s="396"/>
      <c r="HYT12" s="396"/>
      <c r="HYU12" s="396"/>
      <c r="HYV12" s="396"/>
      <c r="HYW12" s="396"/>
      <c r="HYX12" s="396"/>
      <c r="HYY12" s="396"/>
      <c r="HYZ12" s="396"/>
      <c r="HZA12" s="396"/>
      <c r="HZB12" s="396"/>
      <c r="HZC12" s="396"/>
      <c r="HZD12" s="396"/>
      <c r="HZE12" s="396"/>
      <c r="HZF12" s="396"/>
      <c r="HZG12" s="396"/>
      <c r="HZH12" s="396"/>
      <c r="HZI12" s="396"/>
      <c r="HZJ12" s="396"/>
      <c r="HZK12" s="396"/>
      <c r="HZL12" s="396"/>
      <c r="HZM12" s="396"/>
      <c r="HZN12" s="396"/>
      <c r="HZO12" s="396"/>
      <c r="HZP12" s="396"/>
      <c r="HZQ12" s="396"/>
      <c r="HZR12" s="396"/>
      <c r="HZS12" s="396"/>
      <c r="HZT12" s="396"/>
      <c r="HZU12" s="396"/>
      <c r="HZV12" s="396"/>
      <c r="HZW12" s="396"/>
      <c r="HZX12" s="396"/>
      <c r="HZY12" s="396"/>
      <c r="HZZ12" s="396"/>
      <c r="IAA12" s="396"/>
      <c r="IAB12" s="396"/>
      <c r="IAC12" s="396"/>
      <c r="IAD12" s="396"/>
      <c r="IAE12" s="396"/>
      <c r="IAF12" s="396"/>
      <c r="IAG12" s="396"/>
      <c r="IAH12" s="396"/>
      <c r="IAI12" s="396"/>
      <c r="IAJ12" s="396"/>
      <c r="IAK12" s="396"/>
      <c r="IAL12" s="396"/>
      <c r="IAM12" s="396"/>
      <c r="IAN12" s="396"/>
      <c r="IAO12" s="396"/>
      <c r="IAP12" s="396"/>
      <c r="IAQ12" s="396"/>
      <c r="IAR12" s="396"/>
      <c r="IAS12" s="396"/>
      <c r="IAT12" s="396"/>
      <c r="IAU12" s="396"/>
      <c r="IAV12" s="396"/>
      <c r="IAW12" s="396"/>
      <c r="IAX12" s="396"/>
      <c r="IAY12" s="396"/>
      <c r="IAZ12" s="396"/>
      <c r="IBA12" s="396"/>
      <c r="IBB12" s="396"/>
      <c r="IBC12" s="396"/>
      <c r="IBD12" s="396"/>
      <c r="IBE12" s="396"/>
      <c r="IBF12" s="396"/>
      <c r="IBG12" s="396"/>
      <c r="IBH12" s="396"/>
      <c r="IBI12" s="396"/>
      <c r="IBJ12" s="396"/>
      <c r="IBK12" s="396"/>
      <c r="IBL12" s="396"/>
      <c r="IBM12" s="396"/>
      <c r="IBN12" s="396"/>
      <c r="IBO12" s="396"/>
      <c r="IBP12" s="396"/>
      <c r="IBQ12" s="396"/>
      <c r="IBR12" s="396"/>
      <c r="IBS12" s="396"/>
      <c r="IBT12" s="396"/>
      <c r="IBU12" s="396"/>
      <c r="IBV12" s="396"/>
      <c r="IBW12" s="396"/>
      <c r="IBX12" s="396"/>
      <c r="IBY12" s="396"/>
      <c r="IBZ12" s="396"/>
      <c r="ICA12" s="396"/>
      <c r="ICB12" s="396"/>
      <c r="ICC12" s="396"/>
      <c r="ICD12" s="396"/>
      <c r="ICE12" s="396"/>
      <c r="ICF12" s="396"/>
      <c r="ICG12" s="396"/>
      <c r="ICH12" s="396"/>
      <c r="ICI12" s="396"/>
      <c r="ICJ12" s="396"/>
      <c r="ICK12" s="396"/>
      <c r="ICL12" s="396"/>
      <c r="ICM12" s="396"/>
      <c r="ICN12" s="396"/>
      <c r="ICO12" s="396"/>
      <c r="ICP12" s="396"/>
      <c r="ICQ12" s="396"/>
      <c r="ICR12" s="396"/>
      <c r="ICS12" s="396"/>
      <c r="ICT12" s="396"/>
      <c r="ICU12" s="396"/>
      <c r="ICV12" s="396"/>
      <c r="ICW12" s="396"/>
      <c r="ICX12" s="396"/>
      <c r="ICY12" s="396"/>
      <c r="ICZ12" s="396"/>
      <c r="IDA12" s="396"/>
      <c r="IDB12" s="396"/>
      <c r="IDC12" s="396"/>
      <c r="IDD12" s="396"/>
      <c r="IDE12" s="396"/>
      <c r="IDF12" s="396"/>
      <c r="IDG12" s="396"/>
      <c r="IDH12" s="396"/>
      <c r="IDI12" s="396"/>
      <c r="IDJ12" s="396"/>
      <c r="IDK12" s="396"/>
      <c r="IDL12" s="396"/>
      <c r="IDM12" s="396"/>
      <c r="IDN12" s="396"/>
      <c r="IDO12" s="396"/>
      <c r="IDP12" s="396"/>
      <c r="IDQ12" s="396"/>
      <c r="IDR12" s="396"/>
      <c r="IDS12" s="396"/>
      <c r="IDT12" s="396"/>
      <c r="IDU12" s="396"/>
      <c r="IDV12" s="396"/>
      <c r="IDW12" s="396"/>
      <c r="IDX12" s="396"/>
      <c r="IDY12" s="396"/>
      <c r="IDZ12" s="396"/>
      <c r="IEA12" s="396"/>
      <c r="IEB12" s="396"/>
      <c r="IEC12" s="396"/>
      <c r="IED12" s="396"/>
      <c r="IEE12" s="396"/>
      <c r="IEF12" s="396"/>
      <c r="IEG12" s="396"/>
      <c r="IEH12" s="396"/>
      <c r="IEI12" s="396"/>
      <c r="IEJ12" s="396"/>
      <c r="IEK12" s="396"/>
      <c r="IEL12" s="396"/>
      <c r="IEM12" s="396"/>
      <c r="IEN12" s="396"/>
      <c r="IEO12" s="396"/>
      <c r="IEP12" s="396"/>
      <c r="IEQ12" s="396"/>
      <c r="IER12" s="396"/>
      <c r="IES12" s="396"/>
      <c r="IET12" s="396"/>
      <c r="IEU12" s="396"/>
      <c r="IEV12" s="396"/>
      <c r="IEW12" s="396"/>
      <c r="IEX12" s="396"/>
      <c r="IEY12" s="396"/>
      <c r="IEZ12" s="396"/>
      <c r="IFA12" s="396"/>
      <c r="IFB12" s="396"/>
      <c r="IFC12" s="396"/>
      <c r="IFD12" s="396"/>
      <c r="IFE12" s="396"/>
      <c r="IFF12" s="396"/>
      <c r="IFG12" s="396"/>
      <c r="IFH12" s="396"/>
      <c r="IFI12" s="396"/>
      <c r="IFJ12" s="396"/>
      <c r="IFK12" s="396"/>
      <c r="IFL12" s="396"/>
      <c r="IFM12" s="396"/>
      <c r="IFN12" s="396"/>
      <c r="IFO12" s="396"/>
      <c r="IFP12" s="396"/>
      <c r="IFQ12" s="396"/>
      <c r="IFR12" s="396"/>
      <c r="IFS12" s="396"/>
      <c r="IFT12" s="396"/>
      <c r="IFU12" s="396"/>
      <c r="IFV12" s="396"/>
      <c r="IFW12" s="396"/>
      <c r="IFX12" s="396"/>
      <c r="IFY12" s="396"/>
      <c r="IFZ12" s="396"/>
      <c r="IGA12" s="396"/>
      <c r="IGB12" s="396"/>
      <c r="IGC12" s="396"/>
      <c r="IGD12" s="396"/>
      <c r="IGE12" s="396"/>
      <c r="IGF12" s="396"/>
      <c r="IGG12" s="396"/>
      <c r="IGH12" s="396"/>
      <c r="IGI12" s="396"/>
      <c r="IGJ12" s="396"/>
      <c r="IGK12" s="396"/>
      <c r="IGL12" s="396"/>
      <c r="IGM12" s="396"/>
      <c r="IGN12" s="396"/>
      <c r="IGO12" s="396"/>
      <c r="IGP12" s="396"/>
      <c r="IGQ12" s="396"/>
      <c r="IGR12" s="396"/>
      <c r="IGS12" s="396"/>
      <c r="IGT12" s="396"/>
      <c r="IGU12" s="396"/>
      <c r="IGV12" s="396"/>
      <c r="IGW12" s="396"/>
      <c r="IGX12" s="396"/>
      <c r="IGY12" s="396"/>
      <c r="IGZ12" s="396"/>
      <c r="IHA12" s="396"/>
      <c r="IHB12" s="396"/>
      <c r="IHC12" s="396"/>
      <c r="IHD12" s="396"/>
      <c r="IHE12" s="396"/>
      <c r="IHF12" s="396"/>
      <c r="IHG12" s="396"/>
      <c r="IHH12" s="396"/>
      <c r="IHI12" s="396"/>
      <c r="IHJ12" s="396"/>
      <c r="IHK12" s="396"/>
      <c r="IHL12" s="396"/>
      <c r="IHM12" s="396"/>
      <c r="IHN12" s="396"/>
      <c r="IHO12" s="396"/>
      <c r="IHP12" s="396"/>
      <c r="IHQ12" s="396"/>
      <c r="IHR12" s="396"/>
      <c r="IHS12" s="396"/>
      <c r="IHT12" s="396"/>
      <c r="IHU12" s="396"/>
      <c r="IHV12" s="396"/>
      <c r="IHW12" s="396"/>
      <c r="IHX12" s="396"/>
      <c r="IHY12" s="396"/>
      <c r="IHZ12" s="396"/>
      <c r="IIA12" s="396"/>
      <c r="IIB12" s="396"/>
      <c r="IIC12" s="396"/>
      <c r="IID12" s="396"/>
      <c r="IIE12" s="396"/>
      <c r="IIF12" s="396"/>
      <c r="IIG12" s="396"/>
      <c r="IIH12" s="396"/>
      <c r="III12" s="396"/>
      <c r="IIJ12" s="396"/>
      <c r="IIK12" s="396"/>
      <c r="IIL12" s="396"/>
      <c r="IIM12" s="396"/>
      <c r="IIN12" s="396"/>
      <c r="IIO12" s="396"/>
      <c r="IIP12" s="396"/>
      <c r="IIQ12" s="396"/>
      <c r="IIR12" s="396"/>
      <c r="IIS12" s="396"/>
      <c r="IIT12" s="396"/>
      <c r="IIU12" s="396"/>
      <c r="IIV12" s="396"/>
      <c r="IIW12" s="396"/>
      <c r="IIX12" s="396"/>
      <c r="IIY12" s="396"/>
      <c r="IIZ12" s="396"/>
      <c r="IJA12" s="396"/>
      <c r="IJB12" s="396"/>
      <c r="IJC12" s="396"/>
      <c r="IJD12" s="396"/>
      <c r="IJE12" s="396"/>
      <c r="IJF12" s="396"/>
      <c r="IJG12" s="396"/>
      <c r="IJH12" s="396"/>
      <c r="IJI12" s="396"/>
      <c r="IJJ12" s="396"/>
      <c r="IJK12" s="396"/>
      <c r="IJL12" s="396"/>
      <c r="IJM12" s="396"/>
      <c r="IJN12" s="396"/>
      <c r="IJO12" s="396"/>
      <c r="IJP12" s="396"/>
      <c r="IJQ12" s="396"/>
      <c r="IJR12" s="396"/>
      <c r="IJS12" s="396"/>
      <c r="IJT12" s="396"/>
      <c r="IJU12" s="396"/>
      <c r="IJV12" s="396"/>
      <c r="IJW12" s="396"/>
      <c r="IJX12" s="396"/>
      <c r="IJY12" s="396"/>
      <c r="IJZ12" s="396"/>
      <c r="IKA12" s="396"/>
      <c r="IKB12" s="396"/>
      <c r="IKC12" s="396"/>
      <c r="IKD12" s="396"/>
      <c r="IKE12" s="396"/>
      <c r="IKF12" s="396"/>
      <c r="IKG12" s="396"/>
      <c r="IKH12" s="396"/>
      <c r="IKI12" s="396"/>
      <c r="IKJ12" s="396"/>
      <c r="IKK12" s="396"/>
      <c r="IKL12" s="396"/>
      <c r="IKM12" s="396"/>
      <c r="IKN12" s="396"/>
      <c r="IKO12" s="396"/>
      <c r="IKP12" s="396"/>
      <c r="IKQ12" s="396"/>
      <c r="IKR12" s="396"/>
      <c r="IKS12" s="396"/>
      <c r="IKT12" s="396"/>
      <c r="IKU12" s="396"/>
      <c r="IKV12" s="396"/>
      <c r="IKW12" s="396"/>
      <c r="IKX12" s="396"/>
      <c r="IKY12" s="396"/>
      <c r="IKZ12" s="396"/>
      <c r="ILA12" s="396"/>
      <c r="ILB12" s="396"/>
      <c r="ILC12" s="396"/>
      <c r="ILD12" s="396"/>
      <c r="ILE12" s="396"/>
      <c r="ILF12" s="396"/>
      <c r="ILG12" s="396"/>
      <c r="ILH12" s="396"/>
      <c r="ILI12" s="396"/>
      <c r="ILJ12" s="396"/>
      <c r="ILK12" s="396"/>
      <c r="ILL12" s="396"/>
      <c r="ILM12" s="396"/>
      <c r="ILN12" s="396"/>
      <c r="ILO12" s="396"/>
      <c r="ILP12" s="396"/>
      <c r="ILQ12" s="396"/>
      <c r="ILR12" s="396"/>
      <c r="ILS12" s="396"/>
      <c r="ILT12" s="396"/>
      <c r="ILU12" s="396"/>
      <c r="ILV12" s="396"/>
      <c r="ILW12" s="396"/>
      <c r="ILX12" s="396"/>
      <c r="ILY12" s="396"/>
      <c r="ILZ12" s="396"/>
      <c r="IMA12" s="396"/>
      <c r="IMB12" s="396"/>
      <c r="IMC12" s="396"/>
      <c r="IMD12" s="396"/>
      <c r="IME12" s="396"/>
      <c r="IMF12" s="396"/>
      <c r="IMG12" s="396"/>
      <c r="IMH12" s="396"/>
      <c r="IMI12" s="396"/>
      <c r="IMJ12" s="396"/>
      <c r="IMK12" s="396"/>
      <c r="IML12" s="396"/>
      <c r="IMM12" s="396"/>
      <c r="IMN12" s="396"/>
      <c r="IMO12" s="396"/>
      <c r="IMP12" s="396"/>
      <c r="IMQ12" s="396"/>
      <c r="IMR12" s="396"/>
      <c r="IMS12" s="396"/>
      <c r="IMT12" s="396"/>
      <c r="IMU12" s="396"/>
      <c r="IMV12" s="396"/>
      <c r="IMW12" s="396"/>
      <c r="IMX12" s="396"/>
      <c r="IMY12" s="396"/>
      <c r="IMZ12" s="396"/>
      <c r="INA12" s="396"/>
      <c r="INB12" s="396"/>
      <c r="INC12" s="396"/>
      <c r="IND12" s="396"/>
      <c r="INE12" s="396"/>
      <c r="INF12" s="396"/>
      <c r="ING12" s="396"/>
      <c r="INH12" s="396"/>
      <c r="INI12" s="396"/>
      <c r="INJ12" s="396"/>
      <c r="INK12" s="396"/>
      <c r="INL12" s="396"/>
      <c r="INM12" s="396"/>
      <c r="INN12" s="396"/>
      <c r="INO12" s="396"/>
      <c r="INP12" s="396"/>
      <c r="INQ12" s="396"/>
      <c r="INR12" s="396"/>
      <c r="INS12" s="396"/>
      <c r="INT12" s="396"/>
      <c r="INU12" s="396"/>
      <c r="INV12" s="396"/>
      <c r="INW12" s="396"/>
      <c r="INX12" s="396"/>
      <c r="INY12" s="396"/>
      <c r="INZ12" s="396"/>
      <c r="IOA12" s="396"/>
      <c r="IOB12" s="396"/>
      <c r="IOC12" s="396"/>
      <c r="IOD12" s="396"/>
      <c r="IOE12" s="396"/>
      <c r="IOF12" s="396"/>
      <c r="IOG12" s="396"/>
      <c r="IOH12" s="396"/>
      <c r="IOI12" s="396"/>
      <c r="IOJ12" s="396"/>
      <c r="IOK12" s="396"/>
      <c r="IOL12" s="396"/>
      <c r="IOM12" s="396"/>
      <c r="ION12" s="396"/>
      <c r="IOO12" s="396"/>
      <c r="IOP12" s="396"/>
      <c r="IOQ12" s="396"/>
      <c r="IOR12" s="396"/>
      <c r="IOS12" s="396"/>
      <c r="IOT12" s="396"/>
      <c r="IOU12" s="396"/>
      <c r="IOV12" s="396"/>
      <c r="IOW12" s="396"/>
      <c r="IOX12" s="396"/>
      <c r="IOY12" s="396"/>
      <c r="IOZ12" s="396"/>
      <c r="IPA12" s="396"/>
      <c r="IPB12" s="396"/>
      <c r="IPC12" s="396"/>
      <c r="IPD12" s="396"/>
      <c r="IPE12" s="396"/>
      <c r="IPF12" s="396"/>
      <c r="IPG12" s="396"/>
      <c r="IPH12" s="396"/>
      <c r="IPI12" s="396"/>
      <c r="IPJ12" s="396"/>
      <c r="IPK12" s="396"/>
      <c r="IPL12" s="396"/>
      <c r="IPM12" s="396"/>
      <c r="IPN12" s="396"/>
      <c r="IPO12" s="396"/>
      <c r="IPP12" s="396"/>
      <c r="IPQ12" s="396"/>
      <c r="IPR12" s="396"/>
      <c r="IPS12" s="396"/>
      <c r="IPT12" s="396"/>
      <c r="IPU12" s="396"/>
      <c r="IPV12" s="396"/>
      <c r="IPW12" s="396"/>
      <c r="IPX12" s="396"/>
      <c r="IPY12" s="396"/>
      <c r="IPZ12" s="396"/>
      <c r="IQA12" s="396"/>
      <c r="IQB12" s="396"/>
      <c r="IQC12" s="396"/>
      <c r="IQD12" s="396"/>
      <c r="IQE12" s="396"/>
      <c r="IQF12" s="396"/>
      <c r="IQG12" s="396"/>
      <c r="IQH12" s="396"/>
      <c r="IQI12" s="396"/>
      <c r="IQJ12" s="396"/>
      <c r="IQK12" s="396"/>
      <c r="IQL12" s="396"/>
      <c r="IQM12" s="396"/>
      <c r="IQN12" s="396"/>
      <c r="IQO12" s="396"/>
      <c r="IQP12" s="396"/>
      <c r="IQQ12" s="396"/>
      <c r="IQR12" s="396"/>
      <c r="IQS12" s="396"/>
      <c r="IQT12" s="396"/>
      <c r="IQU12" s="396"/>
      <c r="IQV12" s="396"/>
      <c r="IQW12" s="396"/>
      <c r="IQX12" s="396"/>
      <c r="IQY12" s="396"/>
      <c r="IQZ12" s="396"/>
      <c r="IRA12" s="396"/>
      <c r="IRB12" s="396"/>
      <c r="IRC12" s="396"/>
      <c r="IRD12" s="396"/>
      <c r="IRE12" s="396"/>
      <c r="IRF12" s="396"/>
      <c r="IRG12" s="396"/>
      <c r="IRH12" s="396"/>
      <c r="IRI12" s="396"/>
      <c r="IRJ12" s="396"/>
      <c r="IRK12" s="396"/>
      <c r="IRL12" s="396"/>
      <c r="IRM12" s="396"/>
      <c r="IRN12" s="396"/>
      <c r="IRO12" s="396"/>
      <c r="IRP12" s="396"/>
      <c r="IRQ12" s="396"/>
      <c r="IRR12" s="396"/>
      <c r="IRS12" s="396"/>
      <c r="IRT12" s="396"/>
      <c r="IRU12" s="396"/>
      <c r="IRV12" s="396"/>
      <c r="IRW12" s="396"/>
      <c r="IRX12" s="396"/>
      <c r="IRY12" s="396"/>
      <c r="IRZ12" s="396"/>
      <c r="ISA12" s="396"/>
      <c r="ISB12" s="396"/>
      <c r="ISC12" s="396"/>
      <c r="ISD12" s="396"/>
      <c r="ISE12" s="396"/>
      <c r="ISF12" s="396"/>
      <c r="ISG12" s="396"/>
      <c r="ISH12" s="396"/>
      <c r="ISI12" s="396"/>
      <c r="ISJ12" s="396"/>
      <c r="ISK12" s="396"/>
      <c r="ISL12" s="396"/>
      <c r="ISM12" s="396"/>
      <c r="ISN12" s="396"/>
      <c r="ISO12" s="396"/>
      <c r="ISP12" s="396"/>
      <c r="ISQ12" s="396"/>
      <c r="ISR12" s="396"/>
      <c r="ISS12" s="396"/>
      <c r="IST12" s="396"/>
      <c r="ISU12" s="396"/>
      <c r="ISV12" s="396"/>
      <c r="ISW12" s="396"/>
      <c r="ISX12" s="396"/>
      <c r="ISY12" s="396"/>
      <c r="ISZ12" s="396"/>
      <c r="ITA12" s="396"/>
      <c r="ITB12" s="396"/>
      <c r="ITC12" s="396"/>
      <c r="ITD12" s="396"/>
      <c r="ITE12" s="396"/>
      <c r="ITF12" s="396"/>
      <c r="ITG12" s="396"/>
      <c r="ITH12" s="396"/>
      <c r="ITI12" s="396"/>
      <c r="ITJ12" s="396"/>
      <c r="ITK12" s="396"/>
      <c r="ITL12" s="396"/>
      <c r="ITM12" s="396"/>
      <c r="ITN12" s="396"/>
      <c r="ITO12" s="396"/>
      <c r="ITP12" s="396"/>
      <c r="ITQ12" s="396"/>
      <c r="ITR12" s="396"/>
      <c r="ITS12" s="396"/>
      <c r="ITT12" s="396"/>
      <c r="ITU12" s="396"/>
      <c r="ITV12" s="396"/>
      <c r="ITW12" s="396"/>
      <c r="ITX12" s="396"/>
      <c r="ITY12" s="396"/>
      <c r="ITZ12" s="396"/>
      <c r="IUA12" s="396"/>
      <c r="IUB12" s="396"/>
      <c r="IUC12" s="396"/>
      <c r="IUD12" s="396"/>
      <c r="IUE12" s="396"/>
      <c r="IUF12" s="396"/>
      <c r="IUG12" s="396"/>
      <c r="IUH12" s="396"/>
      <c r="IUI12" s="396"/>
      <c r="IUJ12" s="396"/>
      <c r="IUK12" s="396"/>
      <c r="IUL12" s="396"/>
      <c r="IUM12" s="396"/>
      <c r="IUN12" s="396"/>
      <c r="IUO12" s="396"/>
      <c r="IUP12" s="396"/>
      <c r="IUQ12" s="396"/>
      <c r="IUR12" s="396"/>
      <c r="IUS12" s="396"/>
      <c r="IUT12" s="396"/>
      <c r="IUU12" s="396"/>
      <c r="IUV12" s="396"/>
      <c r="IUW12" s="396"/>
      <c r="IUX12" s="396"/>
      <c r="IUY12" s="396"/>
      <c r="IUZ12" s="396"/>
      <c r="IVA12" s="396"/>
      <c r="IVB12" s="396"/>
      <c r="IVC12" s="396"/>
      <c r="IVD12" s="396"/>
      <c r="IVE12" s="396"/>
      <c r="IVF12" s="396"/>
      <c r="IVG12" s="396"/>
      <c r="IVH12" s="396"/>
      <c r="IVI12" s="396"/>
      <c r="IVJ12" s="396"/>
      <c r="IVK12" s="396"/>
      <c r="IVL12" s="396"/>
      <c r="IVM12" s="396"/>
      <c r="IVN12" s="396"/>
      <c r="IVO12" s="396"/>
      <c r="IVP12" s="396"/>
      <c r="IVQ12" s="396"/>
      <c r="IVR12" s="396"/>
      <c r="IVS12" s="396"/>
      <c r="IVT12" s="396"/>
      <c r="IVU12" s="396"/>
      <c r="IVV12" s="396"/>
      <c r="IVW12" s="396"/>
      <c r="IVX12" s="396"/>
      <c r="IVY12" s="396"/>
      <c r="IVZ12" s="396"/>
      <c r="IWA12" s="396"/>
      <c r="IWB12" s="396"/>
      <c r="IWC12" s="396"/>
      <c r="IWD12" s="396"/>
      <c r="IWE12" s="396"/>
      <c r="IWF12" s="396"/>
      <c r="IWG12" s="396"/>
      <c r="IWH12" s="396"/>
      <c r="IWI12" s="396"/>
      <c r="IWJ12" s="396"/>
      <c r="IWK12" s="396"/>
      <c r="IWL12" s="396"/>
      <c r="IWM12" s="396"/>
      <c r="IWN12" s="396"/>
      <c r="IWO12" s="396"/>
      <c r="IWP12" s="396"/>
      <c r="IWQ12" s="396"/>
      <c r="IWR12" s="396"/>
      <c r="IWS12" s="396"/>
      <c r="IWT12" s="396"/>
      <c r="IWU12" s="396"/>
      <c r="IWV12" s="396"/>
      <c r="IWW12" s="396"/>
      <c r="IWX12" s="396"/>
      <c r="IWY12" s="396"/>
      <c r="IWZ12" s="396"/>
      <c r="IXA12" s="396"/>
      <c r="IXB12" s="396"/>
      <c r="IXC12" s="396"/>
      <c r="IXD12" s="396"/>
      <c r="IXE12" s="396"/>
      <c r="IXF12" s="396"/>
      <c r="IXG12" s="396"/>
      <c r="IXH12" s="396"/>
      <c r="IXI12" s="396"/>
      <c r="IXJ12" s="396"/>
      <c r="IXK12" s="396"/>
      <c r="IXL12" s="396"/>
      <c r="IXM12" s="396"/>
      <c r="IXN12" s="396"/>
      <c r="IXO12" s="396"/>
      <c r="IXP12" s="396"/>
      <c r="IXQ12" s="396"/>
      <c r="IXR12" s="396"/>
      <c r="IXS12" s="396"/>
      <c r="IXT12" s="396"/>
      <c r="IXU12" s="396"/>
      <c r="IXV12" s="396"/>
      <c r="IXW12" s="396"/>
      <c r="IXX12" s="396"/>
      <c r="IXY12" s="396"/>
      <c r="IXZ12" s="396"/>
      <c r="IYA12" s="396"/>
      <c r="IYB12" s="396"/>
      <c r="IYC12" s="396"/>
      <c r="IYD12" s="396"/>
      <c r="IYE12" s="396"/>
      <c r="IYF12" s="396"/>
      <c r="IYG12" s="396"/>
      <c r="IYH12" s="396"/>
      <c r="IYI12" s="396"/>
      <c r="IYJ12" s="396"/>
      <c r="IYK12" s="396"/>
      <c r="IYL12" s="396"/>
      <c r="IYM12" s="396"/>
      <c r="IYN12" s="396"/>
      <c r="IYO12" s="396"/>
      <c r="IYP12" s="396"/>
      <c r="IYQ12" s="396"/>
      <c r="IYR12" s="396"/>
      <c r="IYS12" s="396"/>
      <c r="IYT12" s="396"/>
      <c r="IYU12" s="396"/>
      <c r="IYV12" s="396"/>
      <c r="IYW12" s="396"/>
      <c r="IYX12" s="396"/>
      <c r="IYY12" s="396"/>
      <c r="IYZ12" s="396"/>
      <c r="IZA12" s="396"/>
      <c r="IZB12" s="396"/>
      <c r="IZC12" s="396"/>
      <c r="IZD12" s="396"/>
      <c r="IZE12" s="396"/>
      <c r="IZF12" s="396"/>
      <c r="IZG12" s="396"/>
      <c r="IZH12" s="396"/>
      <c r="IZI12" s="396"/>
      <c r="IZJ12" s="396"/>
      <c r="IZK12" s="396"/>
      <c r="IZL12" s="396"/>
      <c r="IZM12" s="396"/>
      <c r="IZN12" s="396"/>
      <c r="IZO12" s="396"/>
      <c r="IZP12" s="396"/>
      <c r="IZQ12" s="396"/>
      <c r="IZR12" s="396"/>
      <c r="IZS12" s="396"/>
      <c r="IZT12" s="396"/>
      <c r="IZU12" s="396"/>
      <c r="IZV12" s="396"/>
      <c r="IZW12" s="396"/>
      <c r="IZX12" s="396"/>
      <c r="IZY12" s="396"/>
      <c r="IZZ12" s="396"/>
      <c r="JAA12" s="396"/>
      <c r="JAB12" s="396"/>
      <c r="JAC12" s="396"/>
      <c r="JAD12" s="396"/>
      <c r="JAE12" s="396"/>
      <c r="JAF12" s="396"/>
      <c r="JAG12" s="396"/>
      <c r="JAH12" s="396"/>
      <c r="JAI12" s="396"/>
      <c r="JAJ12" s="396"/>
      <c r="JAK12" s="396"/>
      <c r="JAL12" s="396"/>
      <c r="JAM12" s="396"/>
      <c r="JAN12" s="396"/>
      <c r="JAO12" s="396"/>
      <c r="JAP12" s="396"/>
      <c r="JAQ12" s="396"/>
      <c r="JAR12" s="396"/>
      <c r="JAS12" s="396"/>
      <c r="JAT12" s="396"/>
      <c r="JAU12" s="396"/>
      <c r="JAV12" s="396"/>
      <c r="JAW12" s="396"/>
      <c r="JAX12" s="396"/>
      <c r="JAY12" s="396"/>
      <c r="JAZ12" s="396"/>
      <c r="JBA12" s="396"/>
      <c r="JBB12" s="396"/>
      <c r="JBC12" s="396"/>
      <c r="JBD12" s="396"/>
      <c r="JBE12" s="396"/>
      <c r="JBF12" s="396"/>
      <c r="JBG12" s="396"/>
      <c r="JBH12" s="396"/>
      <c r="JBI12" s="396"/>
      <c r="JBJ12" s="396"/>
      <c r="JBK12" s="396"/>
      <c r="JBL12" s="396"/>
      <c r="JBM12" s="396"/>
      <c r="JBN12" s="396"/>
      <c r="JBO12" s="396"/>
      <c r="JBP12" s="396"/>
      <c r="JBQ12" s="396"/>
      <c r="JBR12" s="396"/>
      <c r="JBS12" s="396"/>
      <c r="JBT12" s="396"/>
      <c r="JBU12" s="396"/>
      <c r="JBV12" s="396"/>
      <c r="JBW12" s="396"/>
      <c r="JBX12" s="396"/>
      <c r="JBY12" s="396"/>
      <c r="JBZ12" s="396"/>
      <c r="JCA12" s="396"/>
      <c r="JCB12" s="396"/>
      <c r="JCC12" s="396"/>
      <c r="JCD12" s="396"/>
      <c r="JCE12" s="396"/>
      <c r="JCF12" s="396"/>
      <c r="JCG12" s="396"/>
      <c r="JCH12" s="396"/>
      <c r="JCI12" s="396"/>
      <c r="JCJ12" s="396"/>
      <c r="JCK12" s="396"/>
      <c r="JCL12" s="396"/>
      <c r="JCM12" s="396"/>
      <c r="JCN12" s="396"/>
      <c r="JCO12" s="396"/>
      <c r="JCP12" s="396"/>
      <c r="JCQ12" s="396"/>
      <c r="JCR12" s="396"/>
      <c r="JCS12" s="396"/>
      <c r="JCT12" s="396"/>
      <c r="JCU12" s="396"/>
      <c r="JCV12" s="396"/>
      <c r="JCW12" s="396"/>
      <c r="JCX12" s="396"/>
      <c r="JCY12" s="396"/>
      <c r="JCZ12" s="396"/>
      <c r="JDA12" s="396"/>
      <c r="JDB12" s="396"/>
      <c r="JDC12" s="396"/>
      <c r="JDD12" s="396"/>
      <c r="JDE12" s="396"/>
      <c r="JDF12" s="396"/>
      <c r="JDG12" s="396"/>
      <c r="JDH12" s="396"/>
      <c r="JDI12" s="396"/>
      <c r="JDJ12" s="396"/>
      <c r="JDK12" s="396"/>
      <c r="JDL12" s="396"/>
      <c r="JDM12" s="396"/>
      <c r="JDN12" s="396"/>
      <c r="JDO12" s="396"/>
      <c r="JDP12" s="396"/>
      <c r="JDQ12" s="396"/>
      <c r="JDR12" s="396"/>
      <c r="JDS12" s="396"/>
      <c r="JDT12" s="396"/>
      <c r="JDU12" s="396"/>
      <c r="JDV12" s="396"/>
      <c r="JDW12" s="396"/>
      <c r="JDX12" s="396"/>
      <c r="JDY12" s="396"/>
      <c r="JDZ12" s="396"/>
      <c r="JEA12" s="396"/>
      <c r="JEB12" s="396"/>
      <c r="JEC12" s="396"/>
      <c r="JED12" s="396"/>
      <c r="JEE12" s="396"/>
      <c r="JEF12" s="396"/>
      <c r="JEG12" s="396"/>
      <c r="JEH12" s="396"/>
      <c r="JEI12" s="396"/>
      <c r="JEJ12" s="396"/>
      <c r="JEK12" s="396"/>
      <c r="JEL12" s="396"/>
      <c r="JEM12" s="396"/>
      <c r="JEN12" s="396"/>
      <c r="JEO12" s="396"/>
      <c r="JEP12" s="396"/>
      <c r="JEQ12" s="396"/>
      <c r="JER12" s="396"/>
      <c r="JES12" s="396"/>
      <c r="JET12" s="396"/>
      <c r="JEU12" s="396"/>
      <c r="JEV12" s="396"/>
      <c r="JEW12" s="396"/>
      <c r="JEX12" s="396"/>
      <c r="JEY12" s="396"/>
      <c r="JEZ12" s="396"/>
      <c r="JFA12" s="396"/>
      <c r="JFB12" s="396"/>
      <c r="JFC12" s="396"/>
      <c r="JFD12" s="396"/>
      <c r="JFE12" s="396"/>
      <c r="JFF12" s="396"/>
      <c r="JFG12" s="396"/>
      <c r="JFH12" s="396"/>
      <c r="JFI12" s="396"/>
      <c r="JFJ12" s="396"/>
      <c r="JFK12" s="396"/>
      <c r="JFL12" s="396"/>
      <c r="JFM12" s="396"/>
      <c r="JFN12" s="396"/>
      <c r="JFO12" s="396"/>
      <c r="JFP12" s="396"/>
      <c r="JFQ12" s="396"/>
      <c r="JFR12" s="396"/>
      <c r="JFS12" s="396"/>
      <c r="JFT12" s="396"/>
      <c r="JFU12" s="396"/>
      <c r="JFV12" s="396"/>
      <c r="JFW12" s="396"/>
      <c r="JFX12" s="396"/>
      <c r="JFY12" s="396"/>
      <c r="JFZ12" s="396"/>
      <c r="JGA12" s="396"/>
      <c r="JGB12" s="396"/>
      <c r="JGC12" s="396"/>
      <c r="JGD12" s="396"/>
      <c r="JGE12" s="396"/>
      <c r="JGF12" s="396"/>
      <c r="JGG12" s="396"/>
      <c r="JGH12" s="396"/>
      <c r="JGI12" s="396"/>
      <c r="JGJ12" s="396"/>
      <c r="JGK12" s="396"/>
      <c r="JGL12" s="396"/>
      <c r="JGM12" s="396"/>
      <c r="JGN12" s="396"/>
      <c r="JGO12" s="396"/>
      <c r="JGP12" s="396"/>
      <c r="JGQ12" s="396"/>
      <c r="JGR12" s="396"/>
      <c r="JGS12" s="396"/>
      <c r="JGT12" s="396"/>
      <c r="JGU12" s="396"/>
      <c r="JGV12" s="396"/>
      <c r="JGW12" s="396"/>
      <c r="JGX12" s="396"/>
      <c r="JGY12" s="396"/>
      <c r="JGZ12" s="396"/>
      <c r="JHA12" s="396"/>
      <c r="JHB12" s="396"/>
      <c r="JHC12" s="396"/>
      <c r="JHD12" s="396"/>
      <c r="JHE12" s="396"/>
      <c r="JHF12" s="396"/>
      <c r="JHG12" s="396"/>
      <c r="JHH12" s="396"/>
      <c r="JHI12" s="396"/>
      <c r="JHJ12" s="396"/>
      <c r="JHK12" s="396"/>
      <c r="JHL12" s="396"/>
      <c r="JHM12" s="396"/>
      <c r="JHN12" s="396"/>
      <c r="JHO12" s="396"/>
      <c r="JHP12" s="396"/>
      <c r="JHQ12" s="396"/>
      <c r="JHR12" s="396"/>
      <c r="JHS12" s="396"/>
      <c r="JHT12" s="396"/>
      <c r="JHU12" s="396"/>
      <c r="JHV12" s="396"/>
      <c r="JHW12" s="396"/>
      <c r="JHX12" s="396"/>
      <c r="JHY12" s="396"/>
      <c r="JHZ12" s="396"/>
      <c r="JIA12" s="396"/>
      <c r="JIB12" s="396"/>
      <c r="JIC12" s="396"/>
      <c r="JID12" s="396"/>
      <c r="JIE12" s="396"/>
      <c r="JIF12" s="396"/>
      <c r="JIG12" s="396"/>
      <c r="JIH12" s="396"/>
      <c r="JII12" s="396"/>
      <c r="JIJ12" s="396"/>
      <c r="JIK12" s="396"/>
      <c r="JIL12" s="396"/>
      <c r="JIM12" s="396"/>
      <c r="JIN12" s="396"/>
      <c r="JIO12" s="396"/>
      <c r="JIP12" s="396"/>
      <c r="JIQ12" s="396"/>
      <c r="JIR12" s="396"/>
      <c r="JIS12" s="396"/>
      <c r="JIT12" s="396"/>
      <c r="JIU12" s="396"/>
      <c r="JIV12" s="396"/>
      <c r="JIW12" s="396"/>
      <c r="JIX12" s="396"/>
      <c r="JIY12" s="396"/>
      <c r="JIZ12" s="396"/>
      <c r="JJA12" s="396"/>
      <c r="JJB12" s="396"/>
      <c r="JJC12" s="396"/>
      <c r="JJD12" s="396"/>
      <c r="JJE12" s="396"/>
      <c r="JJF12" s="396"/>
      <c r="JJG12" s="396"/>
      <c r="JJH12" s="396"/>
      <c r="JJI12" s="396"/>
      <c r="JJJ12" s="396"/>
      <c r="JJK12" s="396"/>
      <c r="JJL12" s="396"/>
      <c r="JJM12" s="396"/>
      <c r="JJN12" s="396"/>
      <c r="JJO12" s="396"/>
      <c r="JJP12" s="396"/>
      <c r="JJQ12" s="396"/>
      <c r="JJR12" s="396"/>
      <c r="JJS12" s="396"/>
      <c r="JJT12" s="396"/>
      <c r="JJU12" s="396"/>
      <c r="JJV12" s="396"/>
      <c r="JJW12" s="396"/>
      <c r="JJX12" s="396"/>
      <c r="JJY12" s="396"/>
      <c r="JJZ12" s="396"/>
      <c r="JKA12" s="396"/>
      <c r="JKB12" s="396"/>
      <c r="JKC12" s="396"/>
      <c r="JKD12" s="396"/>
      <c r="JKE12" s="396"/>
      <c r="JKF12" s="396"/>
      <c r="JKG12" s="396"/>
      <c r="JKH12" s="396"/>
      <c r="JKI12" s="396"/>
      <c r="JKJ12" s="396"/>
      <c r="JKK12" s="396"/>
      <c r="JKL12" s="396"/>
      <c r="JKM12" s="396"/>
      <c r="JKN12" s="396"/>
      <c r="JKO12" s="396"/>
      <c r="JKP12" s="396"/>
      <c r="JKQ12" s="396"/>
      <c r="JKR12" s="396"/>
      <c r="JKS12" s="396"/>
      <c r="JKT12" s="396"/>
      <c r="JKU12" s="396"/>
      <c r="JKV12" s="396"/>
      <c r="JKW12" s="396"/>
      <c r="JKX12" s="396"/>
      <c r="JKY12" s="396"/>
      <c r="JKZ12" s="396"/>
      <c r="JLA12" s="396"/>
      <c r="JLB12" s="396"/>
      <c r="JLC12" s="396"/>
      <c r="JLD12" s="396"/>
      <c r="JLE12" s="396"/>
      <c r="JLF12" s="396"/>
      <c r="JLG12" s="396"/>
      <c r="JLH12" s="396"/>
      <c r="JLI12" s="396"/>
      <c r="JLJ12" s="396"/>
      <c r="JLK12" s="396"/>
      <c r="JLL12" s="396"/>
      <c r="JLM12" s="396"/>
      <c r="JLN12" s="396"/>
      <c r="JLO12" s="396"/>
      <c r="JLP12" s="396"/>
      <c r="JLQ12" s="396"/>
      <c r="JLR12" s="396"/>
      <c r="JLS12" s="396"/>
      <c r="JLT12" s="396"/>
      <c r="JLU12" s="396"/>
      <c r="JLV12" s="396"/>
      <c r="JLW12" s="396"/>
      <c r="JLX12" s="396"/>
      <c r="JLY12" s="396"/>
      <c r="JLZ12" s="396"/>
      <c r="JMA12" s="396"/>
      <c r="JMB12" s="396"/>
      <c r="JMC12" s="396"/>
      <c r="JMD12" s="396"/>
      <c r="JME12" s="396"/>
      <c r="JMF12" s="396"/>
      <c r="JMG12" s="396"/>
      <c r="JMH12" s="396"/>
      <c r="JMI12" s="396"/>
      <c r="JMJ12" s="396"/>
      <c r="JMK12" s="396"/>
      <c r="JML12" s="396"/>
      <c r="JMM12" s="396"/>
      <c r="JMN12" s="396"/>
      <c r="JMO12" s="396"/>
      <c r="JMP12" s="396"/>
      <c r="JMQ12" s="396"/>
      <c r="JMR12" s="396"/>
      <c r="JMS12" s="396"/>
      <c r="JMT12" s="396"/>
      <c r="JMU12" s="396"/>
      <c r="JMV12" s="396"/>
      <c r="JMW12" s="396"/>
      <c r="JMX12" s="396"/>
      <c r="JMY12" s="396"/>
      <c r="JMZ12" s="396"/>
      <c r="JNA12" s="396"/>
      <c r="JNB12" s="396"/>
      <c r="JNC12" s="396"/>
      <c r="JND12" s="396"/>
      <c r="JNE12" s="396"/>
      <c r="JNF12" s="396"/>
      <c r="JNG12" s="396"/>
      <c r="JNH12" s="396"/>
      <c r="JNI12" s="396"/>
      <c r="JNJ12" s="396"/>
      <c r="JNK12" s="396"/>
      <c r="JNL12" s="396"/>
      <c r="JNM12" s="396"/>
      <c r="JNN12" s="396"/>
      <c r="JNO12" s="396"/>
      <c r="JNP12" s="396"/>
      <c r="JNQ12" s="396"/>
      <c r="JNR12" s="396"/>
      <c r="JNS12" s="396"/>
      <c r="JNT12" s="396"/>
      <c r="JNU12" s="396"/>
      <c r="JNV12" s="396"/>
      <c r="JNW12" s="396"/>
      <c r="JNX12" s="396"/>
      <c r="JNY12" s="396"/>
      <c r="JNZ12" s="396"/>
      <c r="JOA12" s="396"/>
      <c r="JOB12" s="396"/>
      <c r="JOC12" s="396"/>
      <c r="JOD12" s="396"/>
      <c r="JOE12" s="396"/>
      <c r="JOF12" s="396"/>
      <c r="JOG12" s="396"/>
      <c r="JOH12" s="396"/>
      <c r="JOI12" s="396"/>
      <c r="JOJ12" s="396"/>
      <c r="JOK12" s="396"/>
      <c r="JOL12" s="396"/>
      <c r="JOM12" s="396"/>
      <c r="JON12" s="396"/>
      <c r="JOO12" s="396"/>
      <c r="JOP12" s="396"/>
      <c r="JOQ12" s="396"/>
      <c r="JOR12" s="396"/>
      <c r="JOS12" s="396"/>
      <c r="JOT12" s="396"/>
      <c r="JOU12" s="396"/>
      <c r="JOV12" s="396"/>
      <c r="JOW12" s="396"/>
      <c r="JOX12" s="396"/>
      <c r="JOY12" s="396"/>
      <c r="JOZ12" s="396"/>
      <c r="JPA12" s="396"/>
      <c r="JPB12" s="396"/>
      <c r="JPC12" s="396"/>
      <c r="JPD12" s="396"/>
      <c r="JPE12" s="396"/>
      <c r="JPF12" s="396"/>
      <c r="JPG12" s="396"/>
      <c r="JPH12" s="396"/>
      <c r="JPI12" s="396"/>
      <c r="JPJ12" s="396"/>
      <c r="JPK12" s="396"/>
      <c r="JPL12" s="396"/>
      <c r="JPM12" s="396"/>
      <c r="JPN12" s="396"/>
      <c r="JPO12" s="396"/>
      <c r="JPP12" s="396"/>
      <c r="JPQ12" s="396"/>
      <c r="JPR12" s="396"/>
      <c r="JPS12" s="396"/>
      <c r="JPT12" s="396"/>
      <c r="JPU12" s="396"/>
      <c r="JPV12" s="396"/>
      <c r="JPW12" s="396"/>
      <c r="JPX12" s="396"/>
      <c r="JPY12" s="396"/>
      <c r="JPZ12" s="396"/>
      <c r="JQA12" s="396"/>
      <c r="JQB12" s="396"/>
      <c r="JQC12" s="396"/>
      <c r="JQD12" s="396"/>
      <c r="JQE12" s="396"/>
      <c r="JQF12" s="396"/>
      <c r="JQG12" s="396"/>
      <c r="JQH12" s="396"/>
      <c r="JQI12" s="396"/>
      <c r="JQJ12" s="396"/>
      <c r="JQK12" s="396"/>
      <c r="JQL12" s="396"/>
      <c r="JQM12" s="396"/>
      <c r="JQN12" s="396"/>
      <c r="JQO12" s="396"/>
      <c r="JQP12" s="396"/>
      <c r="JQQ12" s="396"/>
      <c r="JQR12" s="396"/>
      <c r="JQS12" s="396"/>
      <c r="JQT12" s="396"/>
      <c r="JQU12" s="396"/>
      <c r="JQV12" s="396"/>
      <c r="JQW12" s="396"/>
      <c r="JQX12" s="396"/>
      <c r="JQY12" s="396"/>
      <c r="JQZ12" s="396"/>
      <c r="JRA12" s="396"/>
      <c r="JRB12" s="396"/>
      <c r="JRC12" s="396"/>
      <c r="JRD12" s="396"/>
      <c r="JRE12" s="396"/>
      <c r="JRF12" s="396"/>
      <c r="JRG12" s="396"/>
      <c r="JRH12" s="396"/>
      <c r="JRI12" s="396"/>
      <c r="JRJ12" s="396"/>
      <c r="JRK12" s="396"/>
      <c r="JRL12" s="396"/>
      <c r="JRM12" s="396"/>
      <c r="JRN12" s="396"/>
      <c r="JRO12" s="396"/>
      <c r="JRP12" s="396"/>
      <c r="JRQ12" s="396"/>
      <c r="JRR12" s="396"/>
      <c r="JRS12" s="396"/>
      <c r="JRT12" s="396"/>
      <c r="JRU12" s="396"/>
      <c r="JRV12" s="396"/>
      <c r="JRW12" s="396"/>
      <c r="JRX12" s="396"/>
      <c r="JRY12" s="396"/>
      <c r="JRZ12" s="396"/>
      <c r="JSA12" s="396"/>
      <c r="JSB12" s="396"/>
      <c r="JSC12" s="396"/>
      <c r="JSD12" s="396"/>
      <c r="JSE12" s="396"/>
      <c r="JSF12" s="396"/>
      <c r="JSG12" s="396"/>
      <c r="JSH12" s="396"/>
      <c r="JSI12" s="396"/>
      <c r="JSJ12" s="396"/>
      <c r="JSK12" s="396"/>
      <c r="JSL12" s="396"/>
      <c r="JSM12" s="396"/>
      <c r="JSN12" s="396"/>
      <c r="JSO12" s="396"/>
      <c r="JSP12" s="396"/>
      <c r="JSQ12" s="396"/>
      <c r="JSR12" s="396"/>
      <c r="JSS12" s="396"/>
      <c r="JST12" s="396"/>
      <c r="JSU12" s="396"/>
      <c r="JSV12" s="396"/>
      <c r="JSW12" s="396"/>
      <c r="JSX12" s="396"/>
      <c r="JSY12" s="396"/>
      <c r="JSZ12" s="396"/>
      <c r="JTA12" s="396"/>
      <c r="JTB12" s="396"/>
      <c r="JTC12" s="396"/>
      <c r="JTD12" s="396"/>
      <c r="JTE12" s="396"/>
      <c r="JTF12" s="396"/>
      <c r="JTG12" s="396"/>
      <c r="JTH12" s="396"/>
      <c r="JTI12" s="396"/>
      <c r="JTJ12" s="396"/>
      <c r="JTK12" s="396"/>
      <c r="JTL12" s="396"/>
      <c r="JTM12" s="396"/>
      <c r="JTN12" s="396"/>
      <c r="JTO12" s="396"/>
      <c r="JTP12" s="396"/>
      <c r="JTQ12" s="396"/>
      <c r="JTR12" s="396"/>
      <c r="JTS12" s="396"/>
      <c r="JTT12" s="396"/>
      <c r="JTU12" s="396"/>
      <c r="JTV12" s="396"/>
      <c r="JTW12" s="396"/>
      <c r="JTX12" s="396"/>
      <c r="JTY12" s="396"/>
      <c r="JTZ12" s="396"/>
      <c r="JUA12" s="396"/>
      <c r="JUB12" s="396"/>
      <c r="JUC12" s="396"/>
      <c r="JUD12" s="396"/>
      <c r="JUE12" s="396"/>
      <c r="JUF12" s="396"/>
      <c r="JUG12" s="396"/>
      <c r="JUH12" s="396"/>
      <c r="JUI12" s="396"/>
      <c r="JUJ12" s="396"/>
      <c r="JUK12" s="396"/>
      <c r="JUL12" s="396"/>
      <c r="JUM12" s="396"/>
      <c r="JUN12" s="396"/>
      <c r="JUO12" s="396"/>
      <c r="JUP12" s="396"/>
      <c r="JUQ12" s="396"/>
      <c r="JUR12" s="396"/>
      <c r="JUS12" s="396"/>
      <c r="JUT12" s="396"/>
      <c r="JUU12" s="396"/>
      <c r="JUV12" s="396"/>
      <c r="JUW12" s="396"/>
      <c r="JUX12" s="396"/>
      <c r="JUY12" s="396"/>
      <c r="JUZ12" s="396"/>
      <c r="JVA12" s="396"/>
      <c r="JVB12" s="396"/>
      <c r="JVC12" s="396"/>
      <c r="JVD12" s="396"/>
      <c r="JVE12" s="396"/>
      <c r="JVF12" s="396"/>
      <c r="JVG12" s="396"/>
      <c r="JVH12" s="396"/>
      <c r="JVI12" s="396"/>
      <c r="JVJ12" s="396"/>
      <c r="JVK12" s="396"/>
      <c r="JVL12" s="396"/>
      <c r="JVM12" s="396"/>
      <c r="JVN12" s="396"/>
      <c r="JVO12" s="396"/>
      <c r="JVP12" s="396"/>
      <c r="JVQ12" s="396"/>
      <c r="JVR12" s="396"/>
      <c r="JVS12" s="396"/>
      <c r="JVT12" s="396"/>
      <c r="JVU12" s="396"/>
      <c r="JVV12" s="396"/>
      <c r="JVW12" s="396"/>
      <c r="JVX12" s="396"/>
      <c r="JVY12" s="396"/>
      <c r="JVZ12" s="396"/>
      <c r="JWA12" s="396"/>
      <c r="JWB12" s="396"/>
      <c r="JWC12" s="396"/>
      <c r="JWD12" s="396"/>
      <c r="JWE12" s="396"/>
      <c r="JWF12" s="396"/>
      <c r="JWG12" s="396"/>
      <c r="JWH12" s="396"/>
      <c r="JWI12" s="396"/>
      <c r="JWJ12" s="396"/>
      <c r="JWK12" s="396"/>
      <c r="JWL12" s="396"/>
      <c r="JWM12" s="396"/>
      <c r="JWN12" s="396"/>
      <c r="JWO12" s="396"/>
      <c r="JWP12" s="396"/>
      <c r="JWQ12" s="396"/>
      <c r="JWR12" s="396"/>
      <c r="JWS12" s="396"/>
      <c r="JWT12" s="396"/>
      <c r="JWU12" s="396"/>
      <c r="JWV12" s="396"/>
      <c r="JWW12" s="396"/>
      <c r="JWX12" s="396"/>
      <c r="JWY12" s="396"/>
      <c r="JWZ12" s="396"/>
      <c r="JXA12" s="396"/>
      <c r="JXB12" s="396"/>
      <c r="JXC12" s="396"/>
      <c r="JXD12" s="396"/>
      <c r="JXE12" s="396"/>
      <c r="JXF12" s="396"/>
      <c r="JXG12" s="396"/>
      <c r="JXH12" s="396"/>
      <c r="JXI12" s="396"/>
      <c r="JXJ12" s="396"/>
      <c r="JXK12" s="396"/>
      <c r="JXL12" s="396"/>
      <c r="JXM12" s="396"/>
      <c r="JXN12" s="396"/>
      <c r="JXO12" s="396"/>
      <c r="JXP12" s="396"/>
      <c r="JXQ12" s="396"/>
      <c r="JXR12" s="396"/>
      <c r="JXS12" s="396"/>
      <c r="JXT12" s="396"/>
      <c r="JXU12" s="396"/>
      <c r="JXV12" s="396"/>
      <c r="JXW12" s="396"/>
      <c r="JXX12" s="396"/>
      <c r="JXY12" s="396"/>
      <c r="JXZ12" s="396"/>
      <c r="JYA12" s="396"/>
      <c r="JYB12" s="396"/>
      <c r="JYC12" s="396"/>
      <c r="JYD12" s="396"/>
      <c r="JYE12" s="396"/>
      <c r="JYF12" s="396"/>
      <c r="JYG12" s="396"/>
      <c r="JYH12" s="396"/>
      <c r="JYI12" s="396"/>
      <c r="JYJ12" s="396"/>
      <c r="JYK12" s="396"/>
      <c r="JYL12" s="396"/>
      <c r="JYM12" s="396"/>
      <c r="JYN12" s="396"/>
      <c r="JYO12" s="396"/>
      <c r="JYP12" s="396"/>
      <c r="JYQ12" s="396"/>
      <c r="JYR12" s="396"/>
      <c r="JYS12" s="396"/>
      <c r="JYT12" s="396"/>
      <c r="JYU12" s="396"/>
      <c r="JYV12" s="396"/>
      <c r="JYW12" s="396"/>
      <c r="JYX12" s="396"/>
      <c r="JYY12" s="396"/>
      <c r="JYZ12" s="396"/>
      <c r="JZA12" s="396"/>
      <c r="JZB12" s="396"/>
      <c r="JZC12" s="396"/>
      <c r="JZD12" s="396"/>
      <c r="JZE12" s="396"/>
      <c r="JZF12" s="396"/>
      <c r="JZG12" s="396"/>
      <c r="JZH12" s="396"/>
      <c r="JZI12" s="396"/>
      <c r="JZJ12" s="396"/>
      <c r="JZK12" s="396"/>
      <c r="JZL12" s="396"/>
      <c r="JZM12" s="396"/>
      <c r="JZN12" s="396"/>
      <c r="JZO12" s="396"/>
      <c r="JZP12" s="396"/>
      <c r="JZQ12" s="396"/>
      <c r="JZR12" s="396"/>
      <c r="JZS12" s="396"/>
      <c r="JZT12" s="396"/>
      <c r="JZU12" s="396"/>
      <c r="JZV12" s="396"/>
      <c r="JZW12" s="396"/>
      <c r="JZX12" s="396"/>
      <c r="JZY12" s="396"/>
      <c r="JZZ12" s="396"/>
      <c r="KAA12" s="396"/>
      <c r="KAB12" s="396"/>
      <c r="KAC12" s="396"/>
      <c r="KAD12" s="396"/>
      <c r="KAE12" s="396"/>
      <c r="KAF12" s="396"/>
      <c r="KAG12" s="396"/>
      <c r="KAH12" s="396"/>
      <c r="KAI12" s="396"/>
      <c r="KAJ12" s="396"/>
      <c r="KAK12" s="396"/>
      <c r="KAL12" s="396"/>
      <c r="KAM12" s="396"/>
      <c r="KAN12" s="396"/>
      <c r="KAO12" s="396"/>
      <c r="KAP12" s="396"/>
      <c r="KAQ12" s="396"/>
      <c r="KAR12" s="396"/>
      <c r="KAS12" s="396"/>
      <c r="KAT12" s="396"/>
      <c r="KAU12" s="396"/>
      <c r="KAV12" s="396"/>
      <c r="KAW12" s="396"/>
      <c r="KAX12" s="396"/>
      <c r="KAY12" s="396"/>
      <c r="KAZ12" s="396"/>
      <c r="KBA12" s="396"/>
      <c r="KBB12" s="396"/>
      <c r="KBC12" s="396"/>
      <c r="KBD12" s="396"/>
      <c r="KBE12" s="396"/>
      <c r="KBF12" s="396"/>
      <c r="KBG12" s="396"/>
      <c r="KBH12" s="396"/>
      <c r="KBI12" s="396"/>
      <c r="KBJ12" s="396"/>
      <c r="KBK12" s="396"/>
      <c r="KBL12" s="396"/>
      <c r="KBM12" s="396"/>
      <c r="KBN12" s="396"/>
      <c r="KBO12" s="396"/>
      <c r="KBP12" s="396"/>
      <c r="KBQ12" s="396"/>
      <c r="KBR12" s="396"/>
      <c r="KBS12" s="396"/>
      <c r="KBT12" s="396"/>
      <c r="KBU12" s="396"/>
      <c r="KBV12" s="396"/>
      <c r="KBW12" s="396"/>
      <c r="KBX12" s="396"/>
      <c r="KBY12" s="396"/>
      <c r="KBZ12" s="396"/>
      <c r="KCA12" s="396"/>
      <c r="KCB12" s="396"/>
      <c r="KCC12" s="396"/>
      <c r="KCD12" s="396"/>
      <c r="KCE12" s="396"/>
      <c r="KCF12" s="396"/>
      <c r="KCG12" s="396"/>
      <c r="KCH12" s="396"/>
      <c r="KCI12" s="396"/>
      <c r="KCJ12" s="396"/>
      <c r="KCK12" s="396"/>
      <c r="KCL12" s="396"/>
      <c r="KCM12" s="396"/>
      <c r="KCN12" s="396"/>
      <c r="KCO12" s="396"/>
      <c r="KCP12" s="396"/>
      <c r="KCQ12" s="396"/>
      <c r="KCR12" s="396"/>
      <c r="KCS12" s="396"/>
      <c r="KCT12" s="396"/>
      <c r="KCU12" s="396"/>
      <c r="KCV12" s="396"/>
      <c r="KCW12" s="396"/>
      <c r="KCX12" s="396"/>
      <c r="KCY12" s="396"/>
      <c r="KCZ12" s="396"/>
      <c r="KDA12" s="396"/>
      <c r="KDB12" s="396"/>
      <c r="KDC12" s="396"/>
      <c r="KDD12" s="396"/>
      <c r="KDE12" s="396"/>
      <c r="KDF12" s="396"/>
      <c r="KDG12" s="396"/>
      <c r="KDH12" s="396"/>
      <c r="KDI12" s="396"/>
      <c r="KDJ12" s="396"/>
      <c r="KDK12" s="396"/>
      <c r="KDL12" s="396"/>
      <c r="KDM12" s="396"/>
      <c r="KDN12" s="396"/>
      <c r="KDO12" s="396"/>
      <c r="KDP12" s="396"/>
      <c r="KDQ12" s="396"/>
      <c r="KDR12" s="396"/>
      <c r="KDS12" s="396"/>
      <c r="KDT12" s="396"/>
      <c r="KDU12" s="396"/>
      <c r="KDV12" s="396"/>
      <c r="KDW12" s="396"/>
      <c r="KDX12" s="396"/>
      <c r="KDY12" s="396"/>
      <c r="KDZ12" s="396"/>
      <c r="KEA12" s="396"/>
      <c r="KEB12" s="396"/>
      <c r="KEC12" s="396"/>
      <c r="KED12" s="396"/>
      <c r="KEE12" s="396"/>
      <c r="KEF12" s="396"/>
      <c r="KEG12" s="396"/>
      <c r="KEH12" s="396"/>
      <c r="KEI12" s="396"/>
      <c r="KEJ12" s="396"/>
      <c r="KEK12" s="396"/>
      <c r="KEL12" s="396"/>
      <c r="KEM12" s="396"/>
      <c r="KEN12" s="396"/>
      <c r="KEO12" s="396"/>
      <c r="KEP12" s="396"/>
      <c r="KEQ12" s="396"/>
      <c r="KER12" s="396"/>
      <c r="KES12" s="396"/>
      <c r="KET12" s="396"/>
      <c r="KEU12" s="396"/>
      <c r="KEV12" s="396"/>
      <c r="KEW12" s="396"/>
      <c r="KEX12" s="396"/>
      <c r="KEY12" s="396"/>
      <c r="KEZ12" s="396"/>
      <c r="KFA12" s="396"/>
      <c r="KFB12" s="396"/>
      <c r="KFC12" s="396"/>
      <c r="KFD12" s="396"/>
      <c r="KFE12" s="396"/>
      <c r="KFF12" s="396"/>
      <c r="KFG12" s="396"/>
      <c r="KFH12" s="396"/>
      <c r="KFI12" s="396"/>
      <c r="KFJ12" s="396"/>
      <c r="KFK12" s="396"/>
      <c r="KFL12" s="396"/>
      <c r="KFM12" s="396"/>
      <c r="KFN12" s="396"/>
      <c r="KFO12" s="396"/>
      <c r="KFP12" s="396"/>
      <c r="KFQ12" s="396"/>
      <c r="KFR12" s="396"/>
      <c r="KFS12" s="396"/>
      <c r="KFT12" s="396"/>
      <c r="KFU12" s="396"/>
      <c r="KFV12" s="396"/>
      <c r="KFW12" s="396"/>
      <c r="KFX12" s="396"/>
      <c r="KFY12" s="396"/>
      <c r="KFZ12" s="396"/>
      <c r="KGA12" s="396"/>
      <c r="KGB12" s="396"/>
      <c r="KGC12" s="396"/>
      <c r="KGD12" s="396"/>
      <c r="KGE12" s="396"/>
      <c r="KGF12" s="396"/>
      <c r="KGG12" s="396"/>
      <c r="KGH12" s="396"/>
      <c r="KGI12" s="396"/>
      <c r="KGJ12" s="396"/>
      <c r="KGK12" s="396"/>
      <c r="KGL12" s="396"/>
      <c r="KGM12" s="396"/>
      <c r="KGN12" s="396"/>
      <c r="KGO12" s="396"/>
      <c r="KGP12" s="396"/>
      <c r="KGQ12" s="396"/>
      <c r="KGR12" s="396"/>
      <c r="KGS12" s="396"/>
      <c r="KGT12" s="396"/>
      <c r="KGU12" s="396"/>
      <c r="KGV12" s="396"/>
      <c r="KGW12" s="396"/>
      <c r="KGX12" s="396"/>
      <c r="KGY12" s="396"/>
      <c r="KGZ12" s="396"/>
      <c r="KHA12" s="396"/>
      <c r="KHB12" s="396"/>
      <c r="KHC12" s="396"/>
      <c r="KHD12" s="396"/>
      <c r="KHE12" s="396"/>
      <c r="KHF12" s="396"/>
      <c r="KHG12" s="396"/>
      <c r="KHH12" s="396"/>
      <c r="KHI12" s="396"/>
      <c r="KHJ12" s="396"/>
      <c r="KHK12" s="396"/>
      <c r="KHL12" s="396"/>
      <c r="KHM12" s="396"/>
      <c r="KHN12" s="396"/>
      <c r="KHO12" s="396"/>
      <c r="KHP12" s="396"/>
      <c r="KHQ12" s="396"/>
      <c r="KHR12" s="396"/>
      <c r="KHS12" s="396"/>
      <c r="KHT12" s="396"/>
      <c r="KHU12" s="396"/>
      <c r="KHV12" s="396"/>
      <c r="KHW12" s="396"/>
      <c r="KHX12" s="396"/>
      <c r="KHY12" s="396"/>
      <c r="KHZ12" s="396"/>
      <c r="KIA12" s="396"/>
      <c r="KIB12" s="396"/>
      <c r="KIC12" s="396"/>
      <c r="KID12" s="396"/>
      <c r="KIE12" s="396"/>
      <c r="KIF12" s="396"/>
      <c r="KIG12" s="396"/>
      <c r="KIH12" s="396"/>
      <c r="KII12" s="396"/>
      <c r="KIJ12" s="396"/>
      <c r="KIK12" s="396"/>
      <c r="KIL12" s="396"/>
      <c r="KIM12" s="396"/>
      <c r="KIN12" s="396"/>
      <c r="KIO12" s="396"/>
      <c r="KIP12" s="396"/>
      <c r="KIQ12" s="396"/>
      <c r="KIR12" s="396"/>
      <c r="KIS12" s="396"/>
      <c r="KIT12" s="396"/>
      <c r="KIU12" s="396"/>
      <c r="KIV12" s="396"/>
      <c r="KIW12" s="396"/>
      <c r="KIX12" s="396"/>
      <c r="KIY12" s="396"/>
      <c r="KIZ12" s="396"/>
      <c r="KJA12" s="396"/>
      <c r="KJB12" s="396"/>
      <c r="KJC12" s="396"/>
      <c r="KJD12" s="396"/>
      <c r="KJE12" s="396"/>
      <c r="KJF12" s="396"/>
      <c r="KJG12" s="396"/>
      <c r="KJH12" s="396"/>
      <c r="KJI12" s="396"/>
      <c r="KJJ12" s="396"/>
      <c r="KJK12" s="396"/>
      <c r="KJL12" s="396"/>
      <c r="KJM12" s="396"/>
      <c r="KJN12" s="396"/>
      <c r="KJO12" s="396"/>
      <c r="KJP12" s="396"/>
      <c r="KJQ12" s="396"/>
      <c r="KJR12" s="396"/>
      <c r="KJS12" s="396"/>
      <c r="KJT12" s="396"/>
      <c r="KJU12" s="396"/>
      <c r="KJV12" s="396"/>
      <c r="KJW12" s="396"/>
      <c r="KJX12" s="396"/>
      <c r="KJY12" s="396"/>
      <c r="KJZ12" s="396"/>
      <c r="KKA12" s="396"/>
      <c r="KKB12" s="396"/>
      <c r="KKC12" s="396"/>
      <c r="KKD12" s="396"/>
      <c r="KKE12" s="396"/>
      <c r="KKF12" s="396"/>
      <c r="KKG12" s="396"/>
      <c r="KKH12" s="396"/>
      <c r="KKI12" s="396"/>
      <c r="KKJ12" s="396"/>
      <c r="KKK12" s="396"/>
      <c r="KKL12" s="396"/>
      <c r="KKM12" s="396"/>
      <c r="KKN12" s="396"/>
      <c r="KKO12" s="396"/>
      <c r="KKP12" s="396"/>
      <c r="KKQ12" s="396"/>
      <c r="KKR12" s="396"/>
      <c r="KKS12" s="396"/>
      <c r="KKT12" s="396"/>
      <c r="KKU12" s="396"/>
      <c r="KKV12" s="396"/>
      <c r="KKW12" s="396"/>
      <c r="KKX12" s="396"/>
      <c r="KKY12" s="396"/>
      <c r="KKZ12" s="396"/>
      <c r="KLA12" s="396"/>
      <c r="KLB12" s="396"/>
      <c r="KLC12" s="396"/>
      <c r="KLD12" s="396"/>
      <c r="KLE12" s="396"/>
      <c r="KLF12" s="396"/>
      <c r="KLG12" s="396"/>
      <c r="KLH12" s="396"/>
      <c r="KLI12" s="396"/>
      <c r="KLJ12" s="396"/>
      <c r="KLK12" s="396"/>
      <c r="KLL12" s="396"/>
      <c r="KLM12" s="396"/>
      <c r="KLN12" s="396"/>
      <c r="KLO12" s="396"/>
      <c r="KLP12" s="396"/>
      <c r="KLQ12" s="396"/>
      <c r="KLR12" s="396"/>
      <c r="KLS12" s="396"/>
      <c r="KLT12" s="396"/>
      <c r="KLU12" s="396"/>
      <c r="KLV12" s="396"/>
      <c r="KLW12" s="396"/>
      <c r="KLX12" s="396"/>
      <c r="KLY12" s="396"/>
      <c r="KLZ12" s="396"/>
      <c r="KMA12" s="396"/>
      <c r="KMB12" s="396"/>
      <c r="KMC12" s="396"/>
      <c r="KMD12" s="396"/>
      <c r="KME12" s="396"/>
      <c r="KMF12" s="396"/>
      <c r="KMG12" s="396"/>
      <c r="KMH12" s="396"/>
      <c r="KMI12" s="396"/>
      <c r="KMJ12" s="396"/>
      <c r="KMK12" s="396"/>
      <c r="KML12" s="396"/>
      <c r="KMM12" s="396"/>
      <c r="KMN12" s="396"/>
      <c r="KMO12" s="396"/>
      <c r="KMP12" s="396"/>
      <c r="KMQ12" s="396"/>
      <c r="KMR12" s="396"/>
      <c r="KMS12" s="396"/>
      <c r="KMT12" s="396"/>
      <c r="KMU12" s="396"/>
      <c r="KMV12" s="396"/>
      <c r="KMW12" s="396"/>
      <c r="KMX12" s="396"/>
      <c r="KMY12" s="396"/>
      <c r="KMZ12" s="396"/>
      <c r="KNA12" s="396"/>
      <c r="KNB12" s="396"/>
      <c r="KNC12" s="396"/>
      <c r="KND12" s="396"/>
      <c r="KNE12" s="396"/>
      <c r="KNF12" s="396"/>
      <c r="KNG12" s="396"/>
      <c r="KNH12" s="396"/>
      <c r="KNI12" s="396"/>
      <c r="KNJ12" s="396"/>
      <c r="KNK12" s="396"/>
      <c r="KNL12" s="396"/>
      <c r="KNM12" s="396"/>
      <c r="KNN12" s="396"/>
      <c r="KNO12" s="396"/>
      <c r="KNP12" s="396"/>
      <c r="KNQ12" s="396"/>
      <c r="KNR12" s="396"/>
      <c r="KNS12" s="396"/>
      <c r="KNT12" s="396"/>
      <c r="KNU12" s="396"/>
      <c r="KNV12" s="396"/>
      <c r="KNW12" s="396"/>
      <c r="KNX12" s="396"/>
      <c r="KNY12" s="396"/>
      <c r="KNZ12" s="396"/>
      <c r="KOA12" s="396"/>
      <c r="KOB12" s="396"/>
      <c r="KOC12" s="396"/>
      <c r="KOD12" s="396"/>
      <c r="KOE12" s="396"/>
      <c r="KOF12" s="396"/>
      <c r="KOG12" s="396"/>
      <c r="KOH12" s="396"/>
      <c r="KOI12" s="396"/>
      <c r="KOJ12" s="396"/>
      <c r="KOK12" s="396"/>
      <c r="KOL12" s="396"/>
      <c r="KOM12" s="396"/>
      <c r="KON12" s="396"/>
      <c r="KOO12" s="396"/>
      <c r="KOP12" s="396"/>
      <c r="KOQ12" s="396"/>
      <c r="KOR12" s="396"/>
      <c r="KOS12" s="396"/>
      <c r="KOT12" s="396"/>
      <c r="KOU12" s="396"/>
      <c r="KOV12" s="396"/>
      <c r="KOW12" s="396"/>
      <c r="KOX12" s="396"/>
      <c r="KOY12" s="396"/>
      <c r="KOZ12" s="396"/>
      <c r="KPA12" s="396"/>
      <c r="KPB12" s="396"/>
      <c r="KPC12" s="396"/>
      <c r="KPD12" s="396"/>
      <c r="KPE12" s="396"/>
      <c r="KPF12" s="396"/>
      <c r="KPG12" s="396"/>
      <c r="KPH12" s="396"/>
      <c r="KPI12" s="396"/>
      <c r="KPJ12" s="396"/>
      <c r="KPK12" s="396"/>
      <c r="KPL12" s="396"/>
      <c r="KPM12" s="396"/>
      <c r="KPN12" s="396"/>
      <c r="KPO12" s="396"/>
      <c r="KPP12" s="396"/>
      <c r="KPQ12" s="396"/>
      <c r="KPR12" s="396"/>
      <c r="KPS12" s="396"/>
      <c r="KPT12" s="396"/>
      <c r="KPU12" s="396"/>
      <c r="KPV12" s="396"/>
      <c r="KPW12" s="396"/>
      <c r="KPX12" s="396"/>
      <c r="KPY12" s="396"/>
      <c r="KPZ12" s="396"/>
      <c r="KQA12" s="396"/>
      <c r="KQB12" s="396"/>
      <c r="KQC12" s="396"/>
      <c r="KQD12" s="396"/>
      <c r="KQE12" s="396"/>
      <c r="KQF12" s="396"/>
      <c r="KQG12" s="396"/>
      <c r="KQH12" s="396"/>
      <c r="KQI12" s="396"/>
      <c r="KQJ12" s="396"/>
      <c r="KQK12" s="396"/>
      <c r="KQL12" s="396"/>
      <c r="KQM12" s="396"/>
      <c r="KQN12" s="396"/>
      <c r="KQO12" s="396"/>
      <c r="KQP12" s="396"/>
      <c r="KQQ12" s="396"/>
      <c r="KQR12" s="396"/>
      <c r="KQS12" s="396"/>
      <c r="KQT12" s="396"/>
      <c r="KQU12" s="396"/>
      <c r="KQV12" s="396"/>
      <c r="KQW12" s="396"/>
      <c r="KQX12" s="396"/>
      <c r="KQY12" s="396"/>
      <c r="KQZ12" s="396"/>
      <c r="KRA12" s="396"/>
      <c r="KRB12" s="396"/>
      <c r="KRC12" s="396"/>
      <c r="KRD12" s="396"/>
      <c r="KRE12" s="396"/>
      <c r="KRF12" s="396"/>
      <c r="KRG12" s="396"/>
      <c r="KRH12" s="396"/>
      <c r="KRI12" s="396"/>
      <c r="KRJ12" s="396"/>
      <c r="KRK12" s="396"/>
      <c r="KRL12" s="396"/>
      <c r="KRM12" s="396"/>
      <c r="KRN12" s="396"/>
      <c r="KRO12" s="396"/>
      <c r="KRP12" s="396"/>
      <c r="KRQ12" s="396"/>
      <c r="KRR12" s="396"/>
      <c r="KRS12" s="396"/>
      <c r="KRT12" s="396"/>
      <c r="KRU12" s="396"/>
      <c r="KRV12" s="396"/>
      <c r="KRW12" s="396"/>
      <c r="KRX12" s="396"/>
      <c r="KRY12" s="396"/>
      <c r="KRZ12" s="396"/>
      <c r="KSA12" s="396"/>
      <c r="KSB12" s="396"/>
      <c r="KSC12" s="396"/>
      <c r="KSD12" s="396"/>
      <c r="KSE12" s="396"/>
      <c r="KSF12" s="396"/>
      <c r="KSG12" s="396"/>
      <c r="KSH12" s="396"/>
      <c r="KSI12" s="396"/>
      <c r="KSJ12" s="396"/>
      <c r="KSK12" s="396"/>
      <c r="KSL12" s="396"/>
      <c r="KSM12" s="396"/>
      <c r="KSN12" s="396"/>
      <c r="KSO12" s="396"/>
      <c r="KSP12" s="396"/>
      <c r="KSQ12" s="396"/>
      <c r="KSR12" s="396"/>
      <c r="KSS12" s="396"/>
      <c r="KST12" s="396"/>
      <c r="KSU12" s="396"/>
      <c r="KSV12" s="396"/>
      <c r="KSW12" s="396"/>
      <c r="KSX12" s="396"/>
      <c r="KSY12" s="396"/>
      <c r="KSZ12" s="396"/>
      <c r="KTA12" s="396"/>
      <c r="KTB12" s="396"/>
      <c r="KTC12" s="396"/>
      <c r="KTD12" s="396"/>
      <c r="KTE12" s="396"/>
      <c r="KTF12" s="396"/>
      <c r="KTG12" s="396"/>
      <c r="KTH12" s="396"/>
      <c r="KTI12" s="396"/>
      <c r="KTJ12" s="396"/>
      <c r="KTK12" s="396"/>
      <c r="KTL12" s="396"/>
      <c r="KTM12" s="396"/>
      <c r="KTN12" s="396"/>
      <c r="KTO12" s="396"/>
      <c r="KTP12" s="396"/>
      <c r="KTQ12" s="396"/>
      <c r="KTR12" s="396"/>
      <c r="KTS12" s="396"/>
      <c r="KTT12" s="396"/>
      <c r="KTU12" s="396"/>
      <c r="KTV12" s="396"/>
      <c r="KTW12" s="396"/>
      <c r="KTX12" s="396"/>
      <c r="KTY12" s="396"/>
      <c r="KTZ12" s="396"/>
      <c r="KUA12" s="396"/>
      <c r="KUB12" s="396"/>
      <c r="KUC12" s="396"/>
      <c r="KUD12" s="396"/>
      <c r="KUE12" s="396"/>
      <c r="KUF12" s="396"/>
      <c r="KUG12" s="396"/>
      <c r="KUH12" s="396"/>
      <c r="KUI12" s="396"/>
      <c r="KUJ12" s="396"/>
      <c r="KUK12" s="396"/>
      <c r="KUL12" s="396"/>
      <c r="KUM12" s="396"/>
      <c r="KUN12" s="396"/>
      <c r="KUO12" s="396"/>
      <c r="KUP12" s="396"/>
      <c r="KUQ12" s="396"/>
      <c r="KUR12" s="396"/>
      <c r="KUS12" s="396"/>
      <c r="KUT12" s="396"/>
      <c r="KUU12" s="396"/>
      <c r="KUV12" s="396"/>
      <c r="KUW12" s="396"/>
      <c r="KUX12" s="396"/>
      <c r="KUY12" s="396"/>
      <c r="KUZ12" s="396"/>
      <c r="KVA12" s="396"/>
      <c r="KVB12" s="396"/>
      <c r="KVC12" s="396"/>
      <c r="KVD12" s="396"/>
      <c r="KVE12" s="396"/>
      <c r="KVF12" s="396"/>
      <c r="KVG12" s="396"/>
      <c r="KVH12" s="396"/>
      <c r="KVI12" s="396"/>
      <c r="KVJ12" s="396"/>
      <c r="KVK12" s="396"/>
      <c r="KVL12" s="396"/>
      <c r="KVM12" s="396"/>
      <c r="KVN12" s="396"/>
      <c r="KVO12" s="396"/>
      <c r="KVP12" s="396"/>
      <c r="KVQ12" s="396"/>
      <c r="KVR12" s="396"/>
      <c r="KVS12" s="396"/>
      <c r="KVT12" s="396"/>
      <c r="KVU12" s="396"/>
      <c r="KVV12" s="396"/>
      <c r="KVW12" s="396"/>
      <c r="KVX12" s="396"/>
      <c r="KVY12" s="396"/>
      <c r="KVZ12" s="396"/>
      <c r="KWA12" s="396"/>
      <c r="KWB12" s="396"/>
      <c r="KWC12" s="396"/>
      <c r="KWD12" s="396"/>
      <c r="KWE12" s="396"/>
      <c r="KWF12" s="396"/>
      <c r="KWG12" s="396"/>
      <c r="KWH12" s="396"/>
      <c r="KWI12" s="396"/>
      <c r="KWJ12" s="396"/>
      <c r="KWK12" s="396"/>
      <c r="KWL12" s="396"/>
      <c r="KWM12" s="396"/>
      <c r="KWN12" s="396"/>
      <c r="KWO12" s="396"/>
      <c r="KWP12" s="396"/>
      <c r="KWQ12" s="396"/>
      <c r="KWR12" s="396"/>
      <c r="KWS12" s="396"/>
      <c r="KWT12" s="396"/>
      <c r="KWU12" s="396"/>
      <c r="KWV12" s="396"/>
      <c r="KWW12" s="396"/>
      <c r="KWX12" s="396"/>
      <c r="KWY12" s="396"/>
      <c r="KWZ12" s="396"/>
      <c r="KXA12" s="396"/>
      <c r="KXB12" s="396"/>
      <c r="KXC12" s="396"/>
      <c r="KXD12" s="396"/>
      <c r="KXE12" s="396"/>
      <c r="KXF12" s="396"/>
      <c r="KXG12" s="396"/>
      <c r="KXH12" s="396"/>
      <c r="KXI12" s="396"/>
      <c r="KXJ12" s="396"/>
      <c r="KXK12" s="396"/>
      <c r="KXL12" s="396"/>
      <c r="KXM12" s="396"/>
      <c r="KXN12" s="396"/>
      <c r="KXO12" s="396"/>
      <c r="KXP12" s="396"/>
      <c r="KXQ12" s="396"/>
      <c r="KXR12" s="396"/>
      <c r="KXS12" s="396"/>
      <c r="KXT12" s="396"/>
      <c r="KXU12" s="396"/>
      <c r="KXV12" s="396"/>
      <c r="KXW12" s="396"/>
      <c r="KXX12" s="396"/>
      <c r="KXY12" s="396"/>
      <c r="KXZ12" s="396"/>
      <c r="KYA12" s="396"/>
      <c r="KYB12" s="396"/>
      <c r="KYC12" s="396"/>
      <c r="KYD12" s="396"/>
      <c r="KYE12" s="396"/>
      <c r="KYF12" s="396"/>
      <c r="KYG12" s="396"/>
      <c r="KYH12" s="396"/>
      <c r="KYI12" s="396"/>
      <c r="KYJ12" s="396"/>
      <c r="KYK12" s="396"/>
      <c r="KYL12" s="396"/>
      <c r="KYM12" s="396"/>
      <c r="KYN12" s="396"/>
      <c r="KYO12" s="396"/>
      <c r="KYP12" s="396"/>
      <c r="KYQ12" s="396"/>
      <c r="KYR12" s="396"/>
      <c r="KYS12" s="396"/>
      <c r="KYT12" s="396"/>
      <c r="KYU12" s="396"/>
      <c r="KYV12" s="396"/>
      <c r="KYW12" s="396"/>
      <c r="KYX12" s="396"/>
      <c r="KYY12" s="396"/>
      <c r="KYZ12" s="396"/>
      <c r="KZA12" s="396"/>
      <c r="KZB12" s="396"/>
      <c r="KZC12" s="396"/>
      <c r="KZD12" s="396"/>
      <c r="KZE12" s="396"/>
      <c r="KZF12" s="396"/>
      <c r="KZG12" s="396"/>
      <c r="KZH12" s="396"/>
      <c r="KZI12" s="396"/>
      <c r="KZJ12" s="396"/>
      <c r="KZK12" s="396"/>
      <c r="KZL12" s="396"/>
      <c r="KZM12" s="396"/>
      <c r="KZN12" s="396"/>
      <c r="KZO12" s="396"/>
      <c r="KZP12" s="396"/>
      <c r="KZQ12" s="396"/>
      <c r="KZR12" s="396"/>
      <c r="KZS12" s="396"/>
      <c r="KZT12" s="396"/>
      <c r="KZU12" s="396"/>
      <c r="KZV12" s="396"/>
      <c r="KZW12" s="396"/>
      <c r="KZX12" s="396"/>
      <c r="KZY12" s="396"/>
      <c r="KZZ12" s="396"/>
      <c r="LAA12" s="396"/>
      <c r="LAB12" s="396"/>
      <c r="LAC12" s="396"/>
      <c r="LAD12" s="396"/>
      <c r="LAE12" s="396"/>
      <c r="LAF12" s="396"/>
      <c r="LAG12" s="396"/>
      <c r="LAH12" s="396"/>
      <c r="LAI12" s="396"/>
      <c r="LAJ12" s="396"/>
      <c r="LAK12" s="396"/>
      <c r="LAL12" s="396"/>
      <c r="LAM12" s="396"/>
      <c r="LAN12" s="396"/>
      <c r="LAO12" s="396"/>
      <c r="LAP12" s="396"/>
      <c r="LAQ12" s="396"/>
      <c r="LAR12" s="396"/>
      <c r="LAS12" s="396"/>
      <c r="LAT12" s="396"/>
      <c r="LAU12" s="396"/>
      <c r="LAV12" s="396"/>
      <c r="LAW12" s="396"/>
      <c r="LAX12" s="396"/>
      <c r="LAY12" s="396"/>
      <c r="LAZ12" s="396"/>
      <c r="LBA12" s="396"/>
      <c r="LBB12" s="396"/>
      <c r="LBC12" s="396"/>
      <c r="LBD12" s="396"/>
      <c r="LBE12" s="396"/>
      <c r="LBF12" s="396"/>
      <c r="LBG12" s="396"/>
      <c r="LBH12" s="396"/>
      <c r="LBI12" s="396"/>
      <c r="LBJ12" s="396"/>
      <c r="LBK12" s="396"/>
      <c r="LBL12" s="396"/>
      <c r="LBM12" s="396"/>
      <c r="LBN12" s="396"/>
      <c r="LBO12" s="396"/>
      <c r="LBP12" s="396"/>
      <c r="LBQ12" s="396"/>
      <c r="LBR12" s="396"/>
      <c r="LBS12" s="396"/>
      <c r="LBT12" s="396"/>
      <c r="LBU12" s="396"/>
      <c r="LBV12" s="396"/>
      <c r="LBW12" s="396"/>
      <c r="LBX12" s="396"/>
      <c r="LBY12" s="396"/>
      <c r="LBZ12" s="396"/>
      <c r="LCA12" s="396"/>
      <c r="LCB12" s="396"/>
      <c r="LCC12" s="396"/>
      <c r="LCD12" s="396"/>
      <c r="LCE12" s="396"/>
      <c r="LCF12" s="396"/>
      <c r="LCG12" s="396"/>
      <c r="LCH12" s="396"/>
      <c r="LCI12" s="396"/>
      <c r="LCJ12" s="396"/>
      <c r="LCK12" s="396"/>
      <c r="LCL12" s="396"/>
      <c r="LCM12" s="396"/>
      <c r="LCN12" s="396"/>
      <c r="LCO12" s="396"/>
      <c r="LCP12" s="396"/>
      <c r="LCQ12" s="396"/>
      <c r="LCR12" s="396"/>
      <c r="LCS12" s="396"/>
      <c r="LCT12" s="396"/>
      <c r="LCU12" s="396"/>
      <c r="LCV12" s="396"/>
      <c r="LCW12" s="396"/>
      <c r="LCX12" s="396"/>
      <c r="LCY12" s="396"/>
      <c r="LCZ12" s="396"/>
      <c r="LDA12" s="396"/>
      <c r="LDB12" s="396"/>
      <c r="LDC12" s="396"/>
      <c r="LDD12" s="396"/>
      <c r="LDE12" s="396"/>
      <c r="LDF12" s="396"/>
      <c r="LDG12" s="396"/>
      <c r="LDH12" s="396"/>
      <c r="LDI12" s="396"/>
      <c r="LDJ12" s="396"/>
      <c r="LDK12" s="396"/>
      <c r="LDL12" s="396"/>
      <c r="LDM12" s="396"/>
      <c r="LDN12" s="396"/>
      <c r="LDO12" s="396"/>
      <c r="LDP12" s="396"/>
      <c r="LDQ12" s="396"/>
      <c r="LDR12" s="396"/>
      <c r="LDS12" s="396"/>
      <c r="LDT12" s="396"/>
      <c r="LDU12" s="396"/>
      <c r="LDV12" s="396"/>
      <c r="LDW12" s="396"/>
      <c r="LDX12" s="396"/>
      <c r="LDY12" s="396"/>
      <c r="LDZ12" s="396"/>
      <c r="LEA12" s="396"/>
      <c r="LEB12" s="396"/>
      <c r="LEC12" s="396"/>
      <c r="LED12" s="396"/>
      <c r="LEE12" s="396"/>
      <c r="LEF12" s="396"/>
      <c r="LEG12" s="396"/>
      <c r="LEH12" s="396"/>
      <c r="LEI12" s="396"/>
      <c r="LEJ12" s="396"/>
      <c r="LEK12" s="396"/>
      <c r="LEL12" s="396"/>
      <c r="LEM12" s="396"/>
      <c r="LEN12" s="396"/>
      <c r="LEO12" s="396"/>
      <c r="LEP12" s="396"/>
      <c r="LEQ12" s="396"/>
      <c r="LER12" s="396"/>
      <c r="LES12" s="396"/>
      <c r="LET12" s="396"/>
      <c r="LEU12" s="396"/>
      <c r="LEV12" s="396"/>
      <c r="LEW12" s="396"/>
      <c r="LEX12" s="396"/>
      <c r="LEY12" s="396"/>
      <c r="LEZ12" s="396"/>
      <c r="LFA12" s="396"/>
      <c r="LFB12" s="396"/>
      <c r="LFC12" s="396"/>
      <c r="LFD12" s="396"/>
      <c r="LFE12" s="396"/>
      <c r="LFF12" s="396"/>
      <c r="LFG12" s="396"/>
      <c r="LFH12" s="396"/>
      <c r="LFI12" s="396"/>
      <c r="LFJ12" s="396"/>
      <c r="LFK12" s="396"/>
      <c r="LFL12" s="396"/>
      <c r="LFM12" s="396"/>
      <c r="LFN12" s="396"/>
      <c r="LFO12" s="396"/>
      <c r="LFP12" s="396"/>
      <c r="LFQ12" s="396"/>
      <c r="LFR12" s="396"/>
      <c r="LFS12" s="396"/>
      <c r="LFT12" s="396"/>
      <c r="LFU12" s="396"/>
      <c r="LFV12" s="396"/>
      <c r="LFW12" s="396"/>
      <c r="LFX12" s="396"/>
      <c r="LFY12" s="396"/>
      <c r="LFZ12" s="396"/>
      <c r="LGA12" s="396"/>
      <c r="LGB12" s="396"/>
      <c r="LGC12" s="396"/>
      <c r="LGD12" s="396"/>
      <c r="LGE12" s="396"/>
      <c r="LGF12" s="396"/>
      <c r="LGG12" s="396"/>
      <c r="LGH12" s="396"/>
      <c r="LGI12" s="396"/>
      <c r="LGJ12" s="396"/>
      <c r="LGK12" s="396"/>
      <c r="LGL12" s="396"/>
      <c r="LGM12" s="396"/>
      <c r="LGN12" s="396"/>
      <c r="LGO12" s="396"/>
      <c r="LGP12" s="396"/>
      <c r="LGQ12" s="396"/>
      <c r="LGR12" s="396"/>
      <c r="LGS12" s="396"/>
      <c r="LGT12" s="396"/>
      <c r="LGU12" s="396"/>
      <c r="LGV12" s="396"/>
      <c r="LGW12" s="396"/>
      <c r="LGX12" s="396"/>
      <c r="LGY12" s="396"/>
      <c r="LGZ12" s="396"/>
      <c r="LHA12" s="396"/>
      <c r="LHB12" s="396"/>
      <c r="LHC12" s="396"/>
      <c r="LHD12" s="396"/>
      <c r="LHE12" s="396"/>
      <c r="LHF12" s="396"/>
      <c r="LHG12" s="396"/>
      <c r="LHH12" s="396"/>
      <c r="LHI12" s="396"/>
      <c r="LHJ12" s="396"/>
      <c r="LHK12" s="396"/>
      <c r="LHL12" s="396"/>
      <c r="LHM12" s="396"/>
      <c r="LHN12" s="396"/>
      <c r="LHO12" s="396"/>
      <c r="LHP12" s="396"/>
      <c r="LHQ12" s="396"/>
      <c r="LHR12" s="396"/>
      <c r="LHS12" s="396"/>
      <c r="LHT12" s="396"/>
      <c r="LHU12" s="396"/>
      <c r="LHV12" s="396"/>
      <c r="LHW12" s="396"/>
      <c r="LHX12" s="396"/>
      <c r="LHY12" s="396"/>
      <c r="LHZ12" s="396"/>
      <c r="LIA12" s="396"/>
      <c r="LIB12" s="396"/>
      <c r="LIC12" s="396"/>
      <c r="LID12" s="396"/>
      <c r="LIE12" s="396"/>
      <c r="LIF12" s="396"/>
      <c r="LIG12" s="396"/>
      <c r="LIH12" s="396"/>
      <c r="LII12" s="396"/>
      <c r="LIJ12" s="396"/>
      <c r="LIK12" s="396"/>
      <c r="LIL12" s="396"/>
      <c r="LIM12" s="396"/>
      <c r="LIN12" s="396"/>
      <c r="LIO12" s="396"/>
      <c r="LIP12" s="396"/>
      <c r="LIQ12" s="396"/>
      <c r="LIR12" s="396"/>
      <c r="LIS12" s="396"/>
      <c r="LIT12" s="396"/>
      <c r="LIU12" s="396"/>
      <c r="LIV12" s="396"/>
      <c r="LIW12" s="396"/>
      <c r="LIX12" s="396"/>
      <c r="LIY12" s="396"/>
      <c r="LIZ12" s="396"/>
      <c r="LJA12" s="396"/>
      <c r="LJB12" s="396"/>
      <c r="LJC12" s="396"/>
      <c r="LJD12" s="396"/>
      <c r="LJE12" s="396"/>
      <c r="LJF12" s="396"/>
      <c r="LJG12" s="396"/>
      <c r="LJH12" s="396"/>
      <c r="LJI12" s="396"/>
      <c r="LJJ12" s="396"/>
      <c r="LJK12" s="396"/>
      <c r="LJL12" s="396"/>
      <c r="LJM12" s="396"/>
      <c r="LJN12" s="396"/>
      <c r="LJO12" s="396"/>
      <c r="LJP12" s="396"/>
      <c r="LJQ12" s="396"/>
      <c r="LJR12" s="396"/>
      <c r="LJS12" s="396"/>
      <c r="LJT12" s="396"/>
      <c r="LJU12" s="396"/>
      <c r="LJV12" s="396"/>
      <c r="LJW12" s="396"/>
      <c r="LJX12" s="396"/>
      <c r="LJY12" s="396"/>
      <c r="LJZ12" s="396"/>
      <c r="LKA12" s="396"/>
      <c r="LKB12" s="396"/>
      <c r="LKC12" s="396"/>
      <c r="LKD12" s="396"/>
      <c r="LKE12" s="396"/>
      <c r="LKF12" s="396"/>
      <c r="LKG12" s="396"/>
      <c r="LKH12" s="396"/>
      <c r="LKI12" s="396"/>
      <c r="LKJ12" s="396"/>
      <c r="LKK12" s="396"/>
      <c r="LKL12" s="396"/>
      <c r="LKM12" s="396"/>
      <c r="LKN12" s="396"/>
      <c r="LKO12" s="396"/>
      <c r="LKP12" s="396"/>
      <c r="LKQ12" s="396"/>
      <c r="LKR12" s="396"/>
      <c r="LKS12" s="396"/>
      <c r="LKT12" s="396"/>
      <c r="LKU12" s="396"/>
      <c r="LKV12" s="396"/>
      <c r="LKW12" s="396"/>
      <c r="LKX12" s="396"/>
      <c r="LKY12" s="396"/>
      <c r="LKZ12" s="396"/>
      <c r="LLA12" s="396"/>
      <c r="LLB12" s="396"/>
      <c r="LLC12" s="396"/>
      <c r="LLD12" s="396"/>
      <c r="LLE12" s="396"/>
      <c r="LLF12" s="396"/>
      <c r="LLG12" s="396"/>
      <c r="LLH12" s="396"/>
      <c r="LLI12" s="396"/>
      <c r="LLJ12" s="396"/>
      <c r="LLK12" s="396"/>
      <c r="LLL12" s="396"/>
      <c r="LLM12" s="396"/>
      <c r="LLN12" s="396"/>
      <c r="LLO12" s="396"/>
      <c r="LLP12" s="396"/>
      <c r="LLQ12" s="396"/>
      <c r="LLR12" s="396"/>
      <c r="LLS12" s="396"/>
      <c r="LLT12" s="396"/>
      <c r="LLU12" s="396"/>
      <c r="LLV12" s="396"/>
      <c r="LLW12" s="396"/>
      <c r="LLX12" s="396"/>
      <c r="LLY12" s="396"/>
      <c r="LLZ12" s="396"/>
      <c r="LMA12" s="396"/>
      <c r="LMB12" s="396"/>
      <c r="LMC12" s="396"/>
      <c r="LMD12" s="396"/>
      <c r="LME12" s="396"/>
      <c r="LMF12" s="396"/>
      <c r="LMG12" s="396"/>
      <c r="LMH12" s="396"/>
      <c r="LMI12" s="396"/>
      <c r="LMJ12" s="396"/>
      <c r="LMK12" s="396"/>
      <c r="LML12" s="396"/>
      <c r="LMM12" s="396"/>
      <c r="LMN12" s="396"/>
      <c r="LMO12" s="396"/>
      <c r="LMP12" s="396"/>
      <c r="LMQ12" s="396"/>
      <c r="LMR12" s="396"/>
      <c r="LMS12" s="396"/>
      <c r="LMT12" s="396"/>
      <c r="LMU12" s="396"/>
      <c r="LMV12" s="396"/>
      <c r="LMW12" s="396"/>
      <c r="LMX12" s="396"/>
      <c r="LMY12" s="396"/>
      <c r="LMZ12" s="396"/>
      <c r="LNA12" s="396"/>
      <c r="LNB12" s="396"/>
      <c r="LNC12" s="396"/>
      <c r="LND12" s="396"/>
      <c r="LNE12" s="396"/>
      <c r="LNF12" s="396"/>
      <c r="LNG12" s="396"/>
      <c r="LNH12" s="396"/>
      <c r="LNI12" s="396"/>
      <c r="LNJ12" s="396"/>
      <c r="LNK12" s="396"/>
      <c r="LNL12" s="396"/>
      <c r="LNM12" s="396"/>
      <c r="LNN12" s="396"/>
      <c r="LNO12" s="396"/>
      <c r="LNP12" s="396"/>
      <c r="LNQ12" s="396"/>
      <c r="LNR12" s="396"/>
      <c r="LNS12" s="396"/>
      <c r="LNT12" s="396"/>
      <c r="LNU12" s="396"/>
      <c r="LNV12" s="396"/>
      <c r="LNW12" s="396"/>
      <c r="LNX12" s="396"/>
      <c r="LNY12" s="396"/>
      <c r="LNZ12" s="396"/>
      <c r="LOA12" s="396"/>
      <c r="LOB12" s="396"/>
      <c r="LOC12" s="396"/>
      <c r="LOD12" s="396"/>
      <c r="LOE12" s="396"/>
      <c r="LOF12" s="396"/>
      <c r="LOG12" s="396"/>
      <c r="LOH12" s="396"/>
      <c r="LOI12" s="396"/>
      <c r="LOJ12" s="396"/>
      <c r="LOK12" s="396"/>
      <c r="LOL12" s="396"/>
      <c r="LOM12" s="396"/>
      <c r="LON12" s="396"/>
      <c r="LOO12" s="396"/>
      <c r="LOP12" s="396"/>
      <c r="LOQ12" s="396"/>
      <c r="LOR12" s="396"/>
      <c r="LOS12" s="396"/>
      <c r="LOT12" s="396"/>
      <c r="LOU12" s="396"/>
      <c r="LOV12" s="396"/>
      <c r="LOW12" s="396"/>
      <c r="LOX12" s="396"/>
      <c r="LOY12" s="396"/>
      <c r="LOZ12" s="396"/>
      <c r="LPA12" s="396"/>
      <c r="LPB12" s="396"/>
      <c r="LPC12" s="396"/>
      <c r="LPD12" s="396"/>
      <c r="LPE12" s="396"/>
      <c r="LPF12" s="396"/>
      <c r="LPG12" s="396"/>
      <c r="LPH12" s="396"/>
      <c r="LPI12" s="396"/>
      <c r="LPJ12" s="396"/>
      <c r="LPK12" s="396"/>
      <c r="LPL12" s="396"/>
      <c r="LPM12" s="396"/>
      <c r="LPN12" s="396"/>
      <c r="LPO12" s="396"/>
      <c r="LPP12" s="396"/>
      <c r="LPQ12" s="396"/>
      <c r="LPR12" s="396"/>
      <c r="LPS12" s="396"/>
      <c r="LPT12" s="396"/>
      <c r="LPU12" s="396"/>
      <c r="LPV12" s="396"/>
      <c r="LPW12" s="396"/>
      <c r="LPX12" s="396"/>
      <c r="LPY12" s="396"/>
      <c r="LPZ12" s="396"/>
      <c r="LQA12" s="396"/>
      <c r="LQB12" s="396"/>
      <c r="LQC12" s="396"/>
      <c r="LQD12" s="396"/>
      <c r="LQE12" s="396"/>
      <c r="LQF12" s="396"/>
      <c r="LQG12" s="396"/>
      <c r="LQH12" s="396"/>
      <c r="LQI12" s="396"/>
      <c r="LQJ12" s="396"/>
      <c r="LQK12" s="396"/>
      <c r="LQL12" s="396"/>
      <c r="LQM12" s="396"/>
      <c r="LQN12" s="396"/>
      <c r="LQO12" s="396"/>
      <c r="LQP12" s="396"/>
      <c r="LQQ12" s="396"/>
      <c r="LQR12" s="396"/>
      <c r="LQS12" s="396"/>
      <c r="LQT12" s="396"/>
      <c r="LQU12" s="396"/>
      <c r="LQV12" s="396"/>
      <c r="LQW12" s="396"/>
      <c r="LQX12" s="396"/>
      <c r="LQY12" s="396"/>
      <c r="LQZ12" s="396"/>
      <c r="LRA12" s="396"/>
      <c r="LRB12" s="396"/>
      <c r="LRC12" s="396"/>
      <c r="LRD12" s="396"/>
      <c r="LRE12" s="396"/>
      <c r="LRF12" s="396"/>
      <c r="LRG12" s="396"/>
      <c r="LRH12" s="396"/>
      <c r="LRI12" s="396"/>
      <c r="LRJ12" s="396"/>
      <c r="LRK12" s="396"/>
      <c r="LRL12" s="396"/>
      <c r="LRM12" s="396"/>
      <c r="LRN12" s="396"/>
      <c r="LRO12" s="396"/>
      <c r="LRP12" s="396"/>
      <c r="LRQ12" s="396"/>
      <c r="LRR12" s="396"/>
      <c r="LRS12" s="396"/>
      <c r="LRT12" s="396"/>
      <c r="LRU12" s="396"/>
      <c r="LRV12" s="396"/>
      <c r="LRW12" s="396"/>
      <c r="LRX12" s="396"/>
      <c r="LRY12" s="396"/>
      <c r="LRZ12" s="396"/>
      <c r="LSA12" s="396"/>
      <c r="LSB12" s="396"/>
      <c r="LSC12" s="396"/>
      <c r="LSD12" s="396"/>
      <c r="LSE12" s="396"/>
      <c r="LSF12" s="396"/>
      <c r="LSG12" s="396"/>
      <c r="LSH12" s="396"/>
      <c r="LSI12" s="396"/>
      <c r="LSJ12" s="396"/>
      <c r="LSK12" s="396"/>
      <c r="LSL12" s="396"/>
      <c r="LSM12" s="396"/>
      <c r="LSN12" s="396"/>
      <c r="LSO12" s="396"/>
      <c r="LSP12" s="396"/>
      <c r="LSQ12" s="396"/>
      <c r="LSR12" s="396"/>
      <c r="LSS12" s="396"/>
      <c r="LST12" s="396"/>
      <c r="LSU12" s="396"/>
      <c r="LSV12" s="396"/>
      <c r="LSW12" s="396"/>
      <c r="LSX12" s="396"/>
      <c r="LSY12" s="396"/>
      <c r="LSZ12" s="396"/>
      <c r="LTA12" s="396"/>
      <c r="LTB12" s="396"/>
      <c r="LTC12" s="396"/>
      <c r="LTD12" s="396"/>
      <c r="LTE12" s="396"/>
      <c r="LTF12" s="396"/>
      <c r="LTG12" s="396"/>
      <c r="LTH12" s="396"/>
      <c r="LTI12" s="396"/>
      <c r="LTJ12" s="396"/>
      <c r="LTK12" s="396"/>
      <c r="LTL12" s="396"/>
      <c r="LTM12" s="396"/>
      <c r="LTN12" s="396"/>
      <c r="LTO12" s="396"/>
      <c r="LTP12" s="396"/>
      <c r="LTQ12" s="396"/>
      <c r="LTR12" s="396"/>
      <c r="LTS12" s="396"/>
      <c r="LTT12" s="396"/>
      <c r="LTU12" s="396"/>
      <c r="LTV12" s="396"/>
      <c r="LTW12" s="396"/>
      <c r="LTX12" s="396"/>
      <c r="LTY12" s="396"/>
      <c r="LTZ12" s="396"/>
      <c r="LUA12" s="396"/>
      <c r="LUB12" s="396"/>
      <c r="LUC12" s="396"/>
      <c r="LUD12" s="396"/>
      <c r="LUE12" s="396"/>
      <c r="LUF12" s="396"/>
      <c r="LUG12" s="396"/>
      <c r="LUH12" s="396"/>
      <c r="LUI12" s="396"/>
      <c r="LUJ12" s="396"/>
      <c r="LUK12" s="396"/>
      <c r="LUL12" s="396"/>
      <c r="LUM12" s="396"/>
      <c r="LUN12" s="396"/>
      <c r="LUO12" s="396"/>
      <c r="LUP12" s="396"/>
      <c r="LUQ12" s="396"/>
      <c r="LUR12" s="396"/>
      <c r="LUS12" s="396"/>
      <c r="LUT12" s="396"/>
      <c r="LUU12" s="396"/>
      <c r="LUV12" s="396"/>
      <c r="LUW12" s="396"/>
      <c r="LUX12" s="396"/>
      <c r="LUY12" s="396"/>
      <c r="LUZ12" s="396"/>
      <c r="LVA12" s="396"/>
      <c r="LVB12" s="396"/>
      <c r="LVC12" s="396"/>
      <c r="LVD12" s="396"/>
      <c r="LVE12" s="396"/>
      <c r="LVF12" s="396"/>
      <c r="LVG12" s="396"/>
      <c r="LVH12" s="396"/>
      <c r="LVI12" s="396"/>
      <c r="LVJ12" s="396"/>
      <c r="LVK12" s="396"/>
      <c r="LVL12" s="396"/>
      <c r="LVM12" s="396"/>
      <c r="LVN12" s="396"/>
      <c r="LVO12" s="396"/>
      <c r="LVP12" s="396"/>
      <c r="LVQ12" s="396"/>
      <c r="LVR12" s="396"/>
      <c r="LVS12" s="396"/>
      <c r="LVT12" s="396"/>
      <c r="LVU12" s="396"/>
      <c r="LVV12" s="396"/>
      <c r="LVW12" s="396"/>
      <c r="LVX12" s="396"/>
      <c r="LVY12" s="396"/>
      <c r="LVZ12" s="396"/>
      <c r="LWA12" s="396"/>
      <c r="LWB12" s="396"/>
      <c r="LWC12" s="396"/>
      <c r="LWD12" s="396"/>
      <c r="LWE12" s="396"/>
      <c r="LWF12" s="396"/>
      <c r="LWG12" s="396"/>
      <c r="LWH12" s="396"/>
      <c r="LWI12" s="396"/>
      <c r="LWJ12" s="396"/>
      <c r="LWK12" s="396"/>
      <c r="LWL12" s="396"/>
      <c r="LWM12" s="396"/>
      <c r="LWN12" s="396"/>
      <c r="LWO12" s="396"/>
      <c r="LWP12" s="396"/>
      <c r="LWQ12" s="396"/>
      <c r="LWR12" s="396"/>
      <c r="LWS12" s="396"/>
      <c r="LWT12" s="396"/>
      <c r="LWU12" s="396"/>
      <c r="LWV12" s="396"/>
      <c r="LWW12" s="396"/>
      <c r="LWX12" s="396"/>
      <c r="LWY12" s="396"/>
      <c r="LWZ12" s="396"/>
      <c r="LXA12" s="396"/>
      <c r="LXB12" s="396"/>
      <c r="LXC12" s="396"/>
      <c r="LXD12" s="396"/>
      <c r="LXE12" s="396"/>
      <c r="LXF12" s="396"/>
      <c r="LXG12" s="396"/>
      <c r="LXH12" s="396"/>
      <c r="LXI12" s="396"/>
      <c r="LXJ12" s="396"/>
      <c r="LXK12" s="396"/>
      <c r="LXL12" s="396"/>
      <c r="LXM12" s="396"/>
      <c r="LXN12" s="396"/>
      <c r="LXO12" s="396"/>
      <c r="LXP12" s="396"/>
      <c r="LXQ12" s="396"/>
      <c r="LXR12" s="396"/>
      <c r="LXS12" s="396"/>
      <c r="LXT12" s="396"/>
      <c r="LXU12" s="396"/>
      <c r="LXV12" s="396"/>
      <c r="LXW12" s="396"/>
      <c r="LXX12" s="396"/>
      <c r="LXY12" s="396"/>
      <c r="LXZ12" s="396"/>
      <c r="LYA12" s="396"/>
      <c r="LYB12" s="396"/>
      <c r="LYC12" s="396"/>
      <c r="LYD12" s="396"/>
      <c r="LYE12" s="396"/>
      <c r="LYF12" s="396"/>
      <c r="LYG12" s="396"/>
      <c r="LYH12" s="396"/>
      <c r="LYI12" s="396"/>
      <c r="LYJ12" s="396"/>
      <c r="LYK12" s="396"/>
      <c r="LYL12" s="396"/>
      <c r="LYM12" s="396"/>
      <c r="LYN12" s="396"/>
      <c r="LYO12" s="396"/>
      <c r="LYP12" s="396"/>
      <c r="LYQ12" s="396"/>
      <c r="LYR12" s="396"/>
      <c r="LYS12" s="396"/>
      <c r="LYT12" s="396"/>
      <c r="LYU12" s="396"/>
      <c r="LYV12" s="396"/>
      <c r="LYW12" s="396"/>
      <c r="LYX12" s="396"/>
      <c r="LYY12" s="396"/>
      <c r="LYZ12" s="396"/>
      <c r="LZA12" s="396"/>
      <c r="LZB12" s="396"/>
      <c r="LZC12" s="396"/>
      <c r="LZD12" s="396"/>
      <c r="LZE12" s="396"/>
      <c r="LZF12" s="396"/>
      <c r="LZG12" s="396"/>
      <c r="LZH12" s="396"/>
      <c r="LZI12" s="396"/>
      <c r="LZJ12" s="396"/>
      <c r="LZK12" s="396"/>
      <c r="LZL12" s="396"/>
      <c r="LZM12" s="396"/>
      <c r="LZN12" s="396"/>
      <c r="LZO12" s="396"/>
      <c r="LZP12" s="396"/>
      <c r="LZQ12" s="396"/>
      <c r="LZR12" s="396"/>
      <c r="LZS12" s="396"/>
      <c r="LZT12" s="396"/>
      <c r="LZU12" s="396"/>
      <c r="LZV12" s="396"/>
      <c r="LZW12" s="396"/>
      <c r="LZX12" s="396"/>
      <c r="LZY12" s="396"/>
      <c r="LZZ12" s="396"/>
      <c r="MAA12" s="396"/>
      <c r="MAB12" s="396"/>
      <c r="MAC12" s="396"/>
      <c r="MAD12" s="396"/>
      <c r="MAE12" s="396"/>
      <c r="MAF12" s="396"/>
      <c r="MAG12" s="396"/>
      <c r="MAH12" s="396"/>
      <c r="MAI12" s="396"/>
      <c r="MAJ12" s="396"/>
      <c r="MAK12" s="396"/>
      <c r="MAL12" s="396"/>
      <c r="MAM12" s="396"/>
      <c r="MAN12" s="396"/>
      <c r="MAO12" s="396"/>
      <c r="MAP12" s="396"/>
      <c r="MAQ12" s="396"/>
      <c r="MAR12" s="396"/>
      <c r="MAS12" s="396"/>
      <c r="MAT12" s="396"/>
      <c r="MAU12" s="396"/>
      <c r="MAV12" s="396"/>
      <c r="MAW12" s="396"/>
      <c r="MAX12" s="396"/>
      <c r="MAY12" s="396"/>
      <c r="MAZ12" s="396"/>
      <c r="MBA12" s="396"/>
      <c r="MBB12" s="396"/>
      <c r="MBC12" s="396"/>
      <c r="MBD12" s="396"/>
      <c r="MBE12" s="396"/>
      <c r="MBF12" s="396"/>
      <c r="MBG12" s="396"/>
      <c r="MBH12" s="396"/>
      <c r="MBI12" s="396"/>
      <c r="MBJ12" s="396"/>
      <c r="MBK12" s="396"/>
      <c r="MBL12" s="396"/>
      <c r="MBM12" s="396"/>
      <c r="MBN12" s="396"/>
      <c r="MBO12" s="396"/>
      <c r="MBP12" s="396"/>
      <c r="MBQ12" s="396"/>
      <c r="MBR12" s="396"/>
      <c r="MBS12" s="396"/>
      <c r="MBT12" s="396"/>
      <c r="MBU12" s="396"/>
      <c r="MBV12" s="396"/>
      <c r="MBW12" s="396"/>
      <c r="MBX12" s="396"/>
      <c r="MBY12" s="396"/>
      <c r="MBZ12" s="396"/>
      <c r="MCA12" s="396"/>
      <c r="MCB12" s="396"/>
      <c r="MCC12" s="396"/>
      <c r="MCD12" s="396"/>
      <c r="MCE12" s="396"/>
      <c r="MCF12" s="396"/>
      <c r="MCG12" s="396"/>
      <c r="MCH12" s="396"/>
      <c r="MCI12" s="396"/>
      <c r="MCJ12" s="396"/>
      <c r="MCK12" s="396"/>
      <c r="MCL12" s="396"/>
      <c r="MCM12" s="396"/>
      <c r="MCN12" s="396"/>
      <c r="MCO12" s="396"/>
      <c r="MCP12" s="396"/>
      <c r="MCQ12" s="396"/>
      <c r="MCR12" s="396"/>
      <c r="MCS12" s="396"/>
      <c r="MCT12" s="396"/>
      <c r="MCU12" s="396"/>
      <c r="MCV12" s="396"/>
      <c r="MCW12" s="396"/>
      <c r="MCX12" s="396"/>
      <c r="MCY12" s="396"/>
      <c r="MCZ12" s="396"/>
      <c r="MDA12" s="396"/>
      <c r="MDB12" s="396"/>
      <c r="MDC12" s="396"/>
      <c r="MDD12" s="396"/>
      <c r="MDE12" s="396"/>
      <c r="MDF12" s="396"/>
      <c r="MDG12" s="396"/>
      <c r="MDH12" s="396"/>
      <c r="MDI12" s="396"/>
      <c r="MDJ12" s="396"/>
      <c r="MDK12" s="396"/>
      <c r="MDL12" s="396"/>
      <c r="MDM12" s="396"/>
      <c r="MDN12" s="396"/>
      <c r="MDO12" s="396"/>
      <c r="MDP12" s="396"/>
      <c r="MDQ12" s="396"/>
      <c r="MDR12" s="396"/>
      <c r="MDS12" s="396"/>
      <c r="MDT12" s="396"/>
      <c r="MDU12" s="396"/>
      <c r="MDV12" s="396"/>
      <c r="MDW12" s="396"/>
      <c r="MDX12" s="396"/>
      <c r="MDY12" s="396"/>
      <c r="MDZ12" s="396"/>
      <c r="MEA12" s="396"/>
      <c r="MEB12" s="396"/>
      <c r="MEC12" s="396"/>
      <c r="MED12" s="396"/>
      <c r="MEE12" s="396"/>
      <c r="MEF12" s="396"/>
      <c r="MEG12" s="396"/>
      <c r="MEH12" s="396"/>
      <c r="MEI12" s="396"/>
      <c r="MEJ12" s="396"/>
      <c r="MEK12" s="396"/>
      <c r="MEL12" s="396"/>
      <c r="MEM12" s="396"/>
      <c r="MEN12" s="396"/>
      <c r="MEO12" s="396"/>
      <c r="MEP12" s="396"/>
      <c r="MEQ12" s="396"/>
      <c r="MER12" s="396"/>
      <c r="MES12" s="396"/>
      <c r="MET12" s="396"/>
      <c r="MEU12" s="396"/>
      <c r="MEV12" s="396"/>
      <c r="MEW12" s="396"/>
      <c r="MEX12" s="396"/>
      <c r="MEY12" s="396"/>
      <c r="MEZ12" s="396"/>
      <c r="MFA12" s="396"/>
      <c r="MFB12" s="396"/>
      <c r="MFC12" s="396"/>
      <c r="MFD12" s="396"/>
      <c r="MFE12" s="396"/>
      <c r="MFF12" s="396"/>
      <c r="MFG12" s="396"/>
      <c r="MFH12" s="396"/>
      <c r="MFI12" s="396"/>
      <c r="MFJ12" s="396"/>
      <c r="MFK12" s="396"/>
      <c r="MFL12" s="396"/>
      <c r="MFM12" s="396"/>
      <c r="MFN12" s="396"/>
      <c r="MFO12" s="396"/>
      <c r="MFP12" s="396"/>
      <c r="MFQ12" s="396"/>
      <c r="MFR12" s="396"/>
      <c r="MFS12" s="396"/>
      <c r="MFT12" s="396"/>
      <c r="MFU12" s="396"/>
      <c r="MFV12" s="396"/>
      <c r="MFW12" s="396"/>
      <c r="MFX12" s="396"/>
      <c r="MFY12" s="396"/>
      <c r="MFZ12" s="396"/>
      <c r="MGA12" s="396"/>
      <c r="MGB12" s="396"/>
      <c r="MGC12" s="396"/>
      <c r="MGD12" s="396"/>
      <c r="MGE12" s="396"/>
      <c r="MGF12" s="396"/>
      <c r="MGG12" s="396"/>
      <c r="MGH12" s="396"/>
      <c r="MGI12" s="396"/>
      <c r="MGJ12" s="396"/>
      <c r="MGK12" s="396"/>
      <c r="MGL12" s="396"/>
      <c r="MGM12" s="396"/>
      <c r="MGN12" s="396"/>
      <c r="MGO12" s="396"/>
      <c r="MGP12" s="396"/>
      <c r="MGQ12" s="396"/>
      <c r="MGR12" s="396"/>
      <c r="MGS12" s="396"/>
      <c r="MGT12" s="396"/>
      <c r="MGU12" s="396"/>
      <c r="MGV12" s="396"/>
      <c r="MGW12" s="396"/>
      <c r="MGX12" s="396"/>
      <c r="MGY12" s="396"/>
      <c r="MGZ12" s="396"/>
      <c r="MHA12" s="396"/>
      <c r="MHB12" s="396"/>
      <c r="MHC12" s="396"/>
      <c r="MHD12" s="396"/>
      <c r="MHE12" s="396"/>
      <c r="MHF12" s="396"/>
      <c r="MHG12" s="396"/>
      <c r="MHH12" s="396"/>
      <c r="MHI12" s="396"/>
      <c r="MHJ12" s="396"/>
      <c r="MHK12" s="396"/>
      <c r="MHL12" s="396"/>
      <c r="MHM12" s="396"/>
      <c r="MHN12" s="396"/>
      <c r="MHO12" s="396"/>
      <c r="MHP12" s="396"/>
      <c r="MHQ12" s="396"/>
      <c r="MHR12" s="396"/>
      <c r="MHS12" s="396"/>
      <c r="MHT12" s="396"/>
      <c r="MHU12" s="396"/>
      <c r="MHV12" s="396"/>
      <c r="MHW12" s="396"/>
      <c r="MHX12" s="396"/>
      <c r="MHY12" s="396"/>
      <c r="MHZ12" s="396"/>
      <c r="MIA12" s="396"/>
      <c r="MIB12" s="396"/>
      <c r="MIC12" s="396"/>
      <c r="MID12" s="396"/>
      <c r="MIE12" s="396"/>
      <c r="MIF12" s="396"/>
      <c r="MIG12" s="396"/>
      <c r="MIH12" s="396"/>
      <c r="MII12" s="396"/>
      <c r="MIJ12" s="396"/>
      <c r="MIK12" s="396"/>
      <c r="MIL12" s="396"/>
      <c r="MIM12" s="396"/>
      <c r="MIN12" s="396"/>
      <c r="MIO12" s="396"/>
      <c r="MIP12" s="396"/>
      <c r="MIQ12" s="396"/>
      <c r="MIR12" s="396"/>
      <c r="MIS12" s="396"/>
      <c r="MIT12" s="396"/>
      <c r="MIU12" s="396"/>
      <c r="MIV12" s="396"/>
      <c r="MIW12" s="396"/>
      <c r="MIX12" s="396"/>
      <c r="MIY12" s="396"/>
      <c r="MIZ12" s="396"/>
      <c r="MJA12" s="396"/>
      <c r="MJB12" s="396"/>
      <c r="MJC12" s="396"/>
      <c r="MJD12" s="396"/>
      <c r="MJE12" s="396"/>
      <c r="MJF12" s="396"/>
      <c r="MJG12" s="396"/>
      <c r="MJH12" s="396"/>
      <c r="MJI12" s="396"/>
      <c r="MJJ12" s="396"/>
      <c r="MJK12" s="396"/>
      <c r="MJL12" s="396"/>
      <c r="MJM12" s="396"/>
      <c r="MJN12" s="396"/>
      <c r="MJO12" s="396"/>
      <c r="MJP12" s="396"/>
      <c r="MJQ12" s="396"/>
      <c r="MJR12" s="396"/>
      <c r="MJS12" s="396"/>
      <c r="MJT12" s="396"/>
      <c r="MJU12" s="396"/>
      <c r="MJV12" s="396"/>
      <c r="MJW12" s="396"/>
      <c r="MJX12" s="396"/>
      <c r="MJY12" s="396"/>
      <c r="MJZ12" s="396"/>
      <c r="MKA12" s="396"/>
      <c r="MKB12" s="396"/>
      <c r="MKC12" s="396"/>
      <c r="MKD12" s="396"/>
      <c r="MKE12" s="396"/>
      <c r="MKF12" s="396"/>
      <c r="MKG12" s="396"/>
      <c r="MKH12" s="396"/>
      <c r="MKI12" s="396"/>
      <c r="MKJ12" s="396"/>
      <c r="MKK12" s="396"/>
      <c r="MKL12" s="396"/>
      <c r="MKM12" s="396"/>
      <c r="MKN12" s="396"/>
      <c r="MKO12" s="396"/>
      <c r="MKP12" s="396"/>
      <c r="MKQ12" s="396"/>
      <c r="MKR12" s="396"/>
      <c r="MKS12" s="396"/>
      <c r="MKT12" s="396"/>
      <c r="MKU12" s="396"/>
      <c r="MKV12" s="396"/>
      <c r="MKW12" s="396"/>
      <c r="MKX12" s="396"/>
      <c r="MKY12" s="396"/>
      <c r="MKZ12" s="396"/>
      <c r="MLA12" s="396"/>
      <c r="MLB12" s="396"/>
      <c r="MLC12" s="396"/>
      <c r="MLD12" s="396"/>
      <c r="MLE12" s="396"/>
      <c r="MLF12" s="396"/>
      <c r="MLG12" s="396"/>
      <c r="MLH12" s="396"/>
      <c r="MLI12" s="396"/>
      <c r="MLJ12" s="396"/>
      <c r="MLK12" s="396"/>
      <c r="MLL12" s="396"/>
      <c r="MLM12" s="396"/>
      <c r="MLN12" s="396"/>
      <c r="MLO12" s="396"/>
      <c r="MLP12" s="396"/>
      <c r="MLQ12" s="396"/>
      <c r="MLR12" s="396"/>
      <c r="MLS12" s="396"/>
      <c r="MLT12" s="396"/>
      <c r="MLU12" s="396"/>
      <c r="MLV12" s="396"/>
      <c r="MLW12" s="396"/>
      <c r="MLX12" s="396"/>
      <c r="MLY12" s="396"/>
      <c r="MLZ12" s="396"/>
      <c r="MMA12" s="396"/>
      <c r="MMB12" s="396"/>
      <c r="MMC12" s="396"/>
      <c r="MMD12" s="396"/>
      <c r="MME12" s="396"/>
      <c r="MMF12" s="396"/>
      <c r="MMG12" s="396"/>
      <c r="MMH12" s="396"/>
      <c r="MMI12" s="396"/>
      <c r="MMJ12" s="396"/>
      <c r="MMK12" s="396"/>
      <c r="MML12" s="396"/>
      <c r="MMM12" s="396"/>
      <c r="MMN12" s="396"/>
      <c r="MMO12" s="396"/>
      <c r="MMP12" s="396"/>
      <c r="MMQ12" s="396"/>
      <c r="MMR12" s="396"/>
      <c r="MMS12" s="396"/>
      <c r="MMT12" s="396"/>
      <c r="MMU12" s="396"/>
      <c r="MMV12" s="396"/>
      <c r="MMW12" s="396"/>
      <c r="MMX12" s="396"/>
      <c r="MMY12" s="396"/>
      <c r="MMZ12" s="396"/>
      <c r="MNA12" s="396"/>
      <c r="MNB12" s="396"/>
      <c r="MNC12" s="396"/>
      <c r="MND12" s="396"/>
      <c r="MNE12" s="396"/>
      <c r="MNF12" s="396"/>
      <c r="MNG12" s="396"/>
      <c r="MNH12" s="396"/>
      <c r="MNI12" s="396"/>
      <c r="MNJ12" s="396"/>
      <c r="MNK12" s="396"/>
      <c r="MNL12" s="396"/>
      <c r="MNM12" s="396"/>
      <c r="MNN12" s="396"/>
      <c r="MNO12" s="396"/>
      <c r="MNP12" s="396"/>
      <c r="MNQ12" s="396"/>
      <c r="MNR12" s="396"/>
      <c r="MNS12" s="396"/>
      <c r="MNT12" s="396"/>
      <c r="MNU12" s="396"/>
      <c r="MNV12" s="396"/>
      <c r="MNW12" s="396"/>
      <c r="MNX12" s="396"/>
      <c r="MNY12" s="396"/>
      <c r="MNZ12" s="396"/>
      <c r="MOA12" s="396"/>
      <c r="MOB12" s="396"/>
      <c r="MOC12" s="396"/>
      <c r="MOD12" s="396"/>
      <c r="MOE12" s="396"/>
      <c r="MOF12" s="396"/>
      <c r="MOG12" s="396"/>
      <c r="MOH12" s="396"/>
      <c r="MOI12" s="396"/>
      <c r="MOJ12" s="396"/>
      <c r="MOK12" s="396"/>
      <c r="MOL12" s="396"/>
      <c r="MOM12" s="396"/>
      <c r="MON12" s="396"/>
      <c r="MOO12" s="396"/>
      <c r="MOP12" s="396"/>
      <c r="MOQ12" s="396"/>
      <c r="MOR12" s="396"/>
      <c r="MOS12" s="396"/>
      <c r="MOT12" s="396"/>
      <c r="MOU12" s="396"/>
      <c r="MOV12" s="396"/>
      <c r="MOW12" s="396"/>
      <c r="MOX12" s="396"/>
      <c r="MOY12" s="396"/>
      <c r="MOZ12" s="396"/>
      <c r="MPA12" s="396"/>
      <c r="MPB12" s="396"/>
      <c r="MPC12" s="396"/>
      <c r="MPD12" s="396"/>
      <c r="MPE12" s="396"/>
      <c r="MPF12" s="396"/>
      <c r="MPG12" s="396"/>
      <c r="MPH12" s="396"/>
      <c r="MPI12" s="396"/>
      <c r="MPJ12" s="396"/>
      <c r="MPK12" s="396"/>
      <c r="MPL12" s="396"/>
      <c r="MPM12" s="396"/>
      <c r="MPN12" s="396"/>
      <c r="MPO12" s="396"/>
      <c r="MPP12" s="396"/>
      <c r="MPQ12" s="396"/>
      <c r="MPR12" s="396"/>
      <c r="MPS12" s="396"/>
      <c r="MPT12" s="396"/>
      <c r="MPU12" s="396"/>
      <c r="MPV12" s="396"/>
      <c r="MPW12" s="396"/>
      <c r="MPX12" s="396"/>
      <c r="MPY12" s="396"/>
      <c r="MPZ12" s="396"/>
      <c r="MQA12" s="396"/>
      <c r="MQB12" s="396"/>
      <c r="MQC12" s="396"/>
      <c r="MQD12" s="396"/>
      <c r="MQE12" s="396"/>
      <c r="MQF12" s="396"/>
      <c r="MQG12" s="396"/>
      <c r="MQH12" s="396"/>
      <c r="MQI12" s="396"/>
      <c r="MQJ12" s="396"/>
      <c r="MQK12" s="396"/>
      <c r="MQL12" s="396"/>
      <c r="MQM12" s="396"/>
      <c r="MQN12" s="396"/>
      <c r="MQO12" s="396"/>
      <c r="MQP12" s="396"/>
      <c r="MQQ12" s="396"/>
      <c r="MQR12" s="396"/>
      <c r="MQS12" s="396"/>
      <c r="MQT12" s="396"/>
      <c r="MQU12" s="396"/>
      <c r="MQV12" s="396"/>
      <c r="MQW12" s="396"/>
      <c r="MQX12" s="396"/>
      <c r="MQY12" s="396"/>
      <c r="MQZ12" s="396"/>
      <c r="MRA12" s="396"/>
      <c r="MRB12" s="396"/>
      <c r="MRC12" s="396"/>
      <c r="MRD12" s="396"/>
      <c r="MRE12" s="396"/>
      <c r="MRF12" s="396"/>
      <c r="MRG12" s="396"/>
      <c r="MRH12" s="396"/>
      <c r="MRI12" s="396"/>
      <c r="MRJ12" s="396"/>
      <c r="MRK12" s="396"/>
      <c r="MRL12" s="396"/>
      <c r="MRM12" s="396"/>
      <c r="MRN12" s="396"/>
      <c r="MRO12" s="396"/>
      <c r="MRP12" s="396"/>
      <c r="MRQ12" s="396"/>
      <c r="MRR12" s="396"/>
      <c r="MRS12" s="396"/>
      <c r="MRT12" s="396"/>
      <c r="MRU12" s="396"/>
      <c r="MRV12" s="396"/>
      <c r="MRW12" s="396"/>
      <c r="MRX12" s="396"/>
      <c r="MRY12" s="396"/>
      <c r="MRZ12" s="396"/>
      <c r="MSA12" s="396"/>
      <c r="MSB12" s="396"/>
      <c r="MSC12" s="396"/>
      <c r="MSD12" s="396"/>
      <c r="MSE12" s="396"/>
      <c r="MSF12" s="396"/>
      <c r="MSG12" s="396"/>
      <c r="MSH12" s="396"/>
      <c r="MSI12" s="396"/>
      <c r="MSJ12" s="396"/>
      <c r="MSK12" s="396"/>
      <c r="MSL12" s="396"/>
      <c r="MSM12" s="396"/>
      <c r="MSN12" s="396"/>
      <c r="MSO12" s="396"/>
      <c r="MSP12" s="396"/>
      <c r="MSQ12" s="396"/>
      <c r="MSR12" s="396"/>
      <c r="MSS12" s="396"/>
      <c r="MST12" s="396"/>
      <c r="MSU12" s="396"/>
      <c r="MSV12" s="396"/>
      <c r="MSW12" s="396"/>
      <c r="MSX12" s="396"/>
      <c r="MSY12" s="396"/>
      <c r="MSZ12" s="396"/>
      <c r="MTA12" s="396"/>
      <c r="MTB12" s="396"/>
      <c r="MTC12" s="396"/>
      <c r="MTD12" s="396"/>
      <c r="MTE12" s="396"/>
      <c r="MTF12" s="396"/>
      <c r="MTG12" s="396"/>
      <c r="MTH12" s="396"/>
      <c r="MTI12" s="396"/>
      <c r="MTJ12" s="396"/>
      <c r="MTK12" s="396"/>
      <c r="MTL12" s="396"/>
      <c r="MTM12" s="396"/>
      <c r="MTN12" s="396"/>
      <c r="MTO12" s="396"/>
      <c r="MTP12" s="396"/>
      <c r="MTQ12" s="396"/>
      <c r="MTR12" s="396"/>
      <c r="MTS12" s="396"/>
      <c r="MTT12" s="396"/>
      <c r="MTU12" s="396"/>
      <c r="MTV12" s="396"/>
      <c r="MTW12" s="396"/>
      <c r="MTX12" s="396"/>
      <c r="MTY12" s="396"/>
      <c r="MTZ12" s="396"/>
      <c r="MUA12" s="396"/>
      <c r="MUB12" s="396"/>
      <c r="MUC12" s="396"/>
      <c r="MUD12" s="396"/>
      <c r="MUE12" s="396"/>
      <c r="MUF12" s="396"/>
      <c r="MUG12" s="396"/>
      <c r="MUH12" s="396"/>
      <c r="MUI12" s="396"/>
      <c r="MUJ12" s="396"/>
      <c r="MUK12" s="396"/>
      <c r="MUL12" s="396"/>
      <c r="MUM12" s="396"/>
      <c r="MUN12" s="396"/>
      <c r="MUO12" s="396"/>
      <c r="MUP12" s="396"/>
      <c r="MUQ12" s="396"/>
      <c r="MUR12" s="396"/>
      <c r="MUS12" s="396"/>
      <c r="MUT12" s="396"/>
      <c r="MUU12" s="396"/>
      <c r="MUV12" s="396"/>
      <c r="MUW12" s="396"/>
      <c r="MUX12" s="396"/>
      <c r="MUY12" s="396"/>
      <c r="MUZ12" s="396"/>
      <c r="MVA12" s="396"/>
      <c r="MVB12" s="396"/>
      <c r="MVC12" s="396"/>
      <c r="MVD12" s="396"/>
      <c r="MVE12" s="396"/>
      <c r="MVF12" s="396"/>
      <c r="MVG12" s="396"/>
      <c r="MVH12" s="396"/>
      <c r="MVI12" s="396"/>
      <c r="MVJ12" s="396"/>
      <c r="MVK12" s="396"/>
      <c r="MVL12" s="396"/>
      <c r="MVM12" s="396"/>
      <c r="MVN12" s="396"/>
      <c r="MVO12" s="396"/>
      <c r="MVP12" s="396"/>
      <c r="MVQ12" s="396"/>
      <c r="MVR12" s="396"/>
      <c r="MVS12" s="396"/>
      <c r="MVT12" s="396"/>
      <c r="MVU12" s="396"/>
      <c r="MVV12" s="396"/>
      <c r="MVW12" s="396"/>
      <c r="MVX12" s="396"/>
      <c r="MVY12" s="396"/>
      <c r="MVZ12" s="396"/>
      <c r="MWA12" s="396"/>
      <c r="MWB12" s="396"/>
      <c r="MWC12" s="396"/>
      <c r="MWD12" s="396"/>
      <c r="MWE12" s="396"/>
      <c r="MWF12" s="396"/>
      <c r="MWG12" s="396"/>
      <c r="MWH12" s="396"/>
      <c r="MWI12" s="396"/>
      <c r="MWJ12" s="396"/>
      <c r="MWK12" s="396"/>
      <c r="MWL12" s="396"/>
      <c r="MWM12" s="396"/>
      <c r="MWN12" s="396"/>
      <c r="MWO12" s="396"/>
      <c r="MWP12" s="396"/>
      <c r="MWQ12" s="396"/>
      <c r="MWR12" s="396"/>
      <c r="MWS12" s="396"/>
      <c r="MWT12" s="396"/>
      <c r="MWU12" s="396"/>
      <c r="MWV12" s="396"/>
      <c r="MWW12" s="396"/>
      <c r="MWX12" s="396"/>
      <c r="MWY12" s="396"/>
      <c r="MWZ12" s="396"/>
      <c r="MXA12" s="396"/>
      <c r="MXB12" s="396"/>
      <c r="MXC12" s="396"/>
      <c r="MXD12" s="396"/>
      <c r="MXE12" s="396"/>
      <c r="MXF12" s="396"/>
      <c r="MXG12" s="396"/>
      <c r="MXH12" s="396"/>
      <c r="MXI12" s="396"/>
      <c r="MXJ12" s="396"/>
      <c r="MXK12" s="396"/>
      <c r="MXL12" s="396"/>
      <c r="MXM12" s="396"/>
      <c r="MXN12" s="396"/>
      <c r="MXO12" s="396"/>
      <c r="MXP12" s="396"/>
      <c r="MXQ12" s="396"/>
      <c r="MXR12" s="396"/>
      <c r="MXS12" s="396"/>
      <c r="MXT12" s="396"/>
      <c r="MXU12" s="396"/>
      <c r="MXV12" s="396"/>
      <c r="MXW12" s="396"/>
      <c r="MXX12" s="396"/>
      <c r="MXY12" s="396"/>
      <c r="MXZ12" s="396"/>
      <c r="MYA12" s="396"/>
      <c r="MYB12" s="396"/>
      <c r="MYC12" s="396"/>
      <c r="MYD12" s="396"/>
      <c r="MYE12" s="396"/>
      <c r="MYF12" s="396"/>
      <c r="MYG12" s="396"/>
      <c r="MYH12" s="396"/>
      <c r="MYI12" s="396"/>
      <c r="MYJ12" s="396"/>
      <c r="MYK12" s="396"/>
      <c r="MYL12" s="396"/>
      <c r="MYM12" s="396"/>
      <c r="MYN12" s="396"/>
      <c r="MYO12" s="396"/>
      <c r="MYP12" s="396"/>
      <c r="MYQ12" s="396"/>
      <c r="MYR12" s="396"/>
      <c r="MYS12" s="396"/>
      <c r="MYT12" s="396"/>
      <c r="MYU12" s="396"/>
      <c r="MYV12" s="396"/>
      <c r="MYW12" s="396"/>
      <c r="MYX12" s="396"/>
      <c r="MYY12" s="396"/>
      <c r="MYZ12" s="396"/>
      <c r="MZA12" s="396"/>
      <c r="MZB12" s="396"/>
      <c r="MZC12" s="396"/>
      <c r="MZD12" s="396"/>
      <c r="MZE12" s="396"/>
      <c r="MZF12" s="396"/>
      <c r="MZG12" s="396"/>
      <c r="MZH12" s="396"/>
      <c r="MZI12" s="396"/>
      <c r="MZJ12" s="396"/>
      <c r="MZK12" s="396"/>
      <c r="MZL12" s="396"/>
      <c r="MZM12" s="396"/>
      <c r="MZN12" s="396"/>
      <c r="MZO12" s="396"/>
      <c r="MZP12" s="396"/>
      <c r="MZQ12" s="396"/>
      <c r="MZR12" s="396"/>
      <c r="MZS12" s="396"/>
      <c r="MZT12" s="396"/>
      <c r="MZU12" s="396"/>
      <c r="MZV12" s="396"/>
      <c r="MZW12" s="396"/>
      <c r="MZX12" s="396"/>
      <c r="MZY12" s="396"/>
      <c r="MZZ12" s="396"/>
      <c r="NAA12" s="396"/>
      <c r="NAB12" s="396"/>
      <c r="NAC12" s="396"/>
      <c r="NAD12" s="396"/>
      <c r="NAE12" s="396"/>
      <c r="NAF12" s="396"/>
      <c r="NAG12" s="396"/>
      <c r="NAH12" s="396"/>
      <c r="NAI12" s="396"/>
      <c r="NAJ12" s="396"/>
      <c r="NAK12" s="396"/>
      <c r="NAL12" s="396"/>
      <c r="NAM12" s="396"/>
      <c r="NAN12" s="396"/>
      <c r="NAO12" s="396"/>
      <c r="NAP12" s="396"/>
      <c r="NAQ12" s="396"/>
      <c r="NAR12" s="396"/>
      <c r="NAS12" s="396"/>
      <c r="NAT12" s="396"/>
      <c r="NAU12" s="396"/>
      <c r="NAV12" s="396"/>
      <c r="NAW12" s="396"/>
      <c r="NAX12" s="396"/>
      <c r="NAY12" s="396"/>
      <c r="NAZ12" s="396"/>
      <c r="NBA12" s="396"/>
      <c r="NBB12" s="396"/>
      <c r="NBC12" s="396"/>
      <c r="NBD12" s="396"/>
      <c r="NBE12" s="396"/>
      <c r="NBF12" s="396"/>
      <c r="NBG12" s="396"/>
      <c r="NBH12" s="396"/>
      <c r="NBI12" s="396"/>
      <c r="NBJ12" s="396"/>
      <c r="NBK12" s="396"/>
      <c r="NBL12" s="396"/>
      <c r="NBM12" s="396"/>
      <c r="NBN12" s="396"/>
      <c r="NBO12" s="396"/>
      <c r="NBP12" s="396"/>
      <c r="NBQ12" s="396"/>
      <c r="NBR12" s="396"/>
      <c r="NBS12" s="396"/>
      <c r="NBT12" s="396"/>
      <c r="NBU12" s="396"/>
      <c r="NBV12" s="396"/>
      <c r="NBW12" s="396"/>
      <c r="NBX12" s="396"/>
      <c r="NBY12" s="396"/>
      <c r="NBZ12" s="396"/>
      <c r="NCA12" s="396"/>
      <c r="NCB12" s="396"/>
      <c r="NCC12" s="396"/>
      <c r="NCD12" s="396"/>
      <c r="NCE12" s="396"/>
      <c r="NCF12" s="396"/>
      <c r="NCG12" s="396"/>
      <c r="NCH12" s="396"/>
      <c r="NCI12" s="396"/>
      <c r="NCJ12" s="396"/>
      <c r="NCK12" s="396"/>
      <c r="NCL12" s="396"/>
      <c r="NCM12" s="396"/>
      <c r="NCN12" s="396"/>
      <c r="NCO12" s="396"/>
      <c r="NCP12" s="396"/>
      <c r="NCQ12" s="396"/>
      <c r="NCR12" s="396"/>
      <c r="NCS12" s="396"/>
      <c r="NCT12" s="396"/>
      <c r="NCU12" s="396"/>
      <c r="NCV12" s="396"/>
      <c r="NCW12" s="396"/>
      <c r="NCX12" s="396"/>
      <c r="NCY12" s="396"/>
      <c r="NCZ12" s="396"/>
      <c r="NDA12" s="396"/>
      <c r="NDB12" s="396"/>
      <c r="NDC12" s="396"/>
      <c r="NDD12" s="396"/>
      <c r="NDE12" s="396"/>
      <c r="NDF12" s="396"/>
      <c r="NDG12" s="396"/>
      <c r="NDH12" s="396"/>
      <c r="NDI12" s="396"/>
      <c r="NDJ12" s="396"/>
      <c r="NDK12" s="396"/>
      <c r="NDL12" s="396"/>
      <c r="NDM12" s="396"/>
      <c r="NDN12" s="396"/>
      <c r="NDO12" s="396"/>
      <c r="NDP12" s="396"/>
      <c r="NDQ12" s="396"/>
      <c r="NDR12" s="396"/>
      <c r="NDS12" s="396"/>
      <c r="NDT12" s="396"/>
      <c r="NDU12" s="396"/>
      <c r="NDV12" s="396"/>
      <c r="NDW12" s="396"/>
      <c r="NDX12" s="396"/>
      <c r="NDY12" s="396"/>
      <c r="NDZ12" s="396"/>
      <c r="NEA12" s="396"/>
      <c r="NEB12" s="396"/>
      <c r="NEC12" s="396"/>
      <c r="NED12" s="396"/>
      <c r="NEE12" s="396"/>
      <c r="NEF12" s="396"/>
      <c r="NEG12" s="396"/>
      <c r="NEH12" s="396"/>
      <c r="NEI12" s="396"/>
      <c r="NEJ12" s="396"/>
      <c r="NEK12" s="396"/>
      <c r="NEL12" s="396"/>
      <c r="NEM12" s="396"/>
      <c r="NEN12" s="396"/>
      <c r="NEO12" s="396"/>
      <c r="NEP12" s="396"/>
      <c r="NEQ12" s="396"/>
      <c r="NER12" s="396"/>
      <c r="NES12" s="396"/>
      <c r="NET12" s="396"/>
      <c r="NEU12" s="396"/>
      <c r="NEV12" s="396"/>
      <c r="NEW12" s="396"/>
      <c r="NEX12" s="396"/>
      <c r="NEY12" s="396"/>
      <c r="NEZ12" s="396"/>
      <c r="NFA12" s="396"/>
      <c r="NFB12" s="396"/>
      <c r="NFC12" s="396"/>
      <c r="NFD12" s="396"/>
      <c r="NFE12" s="396"/>
      <c r="NFF12" s="396"/>
      <c r="NFG12" s="396"/>
      <c r="NFH12" s="396"/>
      <c r="NFI12" s="396"/>
      <c r="NFJ12" s="396"/>
      <c r="NFK12" s="396"/>
      <c r="NFL12" s="396"/>
      <c r="NFM12" s="396"/>
      <c r="NFN12" s="396"/>
      <c r="NFO12" s="396"/>
      <c r="NFP12" s="396"/>
      <c r="NFQ12" s="396"/>
      <c r="NFR12" s="396"/>
      <c r="NFS12" s="396"/>
      <c r="NFT12" s="396"/>
      <c r="NFU12" s="396"/>
      <c r="NFV12" s="396"/>
      <c r="NFW12" s="396"/>
      <c r="NFX12" s="396"/>
      <c r="NFY12" s="396"/>
      <c r="NFZ12" s="396"/>
      <c r="NGA12" s="396"/>
      <c r="NGB12" s="396"/>
      <c r="NGC12" s="396"/>
      <c r="NGD12" s="396"/>
      <c r="NGE12" s="396"/>
      <c r="NGF12" s="396"/>
      <c r="NGG12" s="396"/>
      <c r="NGH12" s="396"/>
      <c r="NGI12" s="396"/>
      <c r="NGJ12" s="396"/>
      <c r="NGK12" s="396"/>
      <c r="NGL12" s="396"/>
      <c r="NGM12" s="396"/>
      <c r="NGN12" s="396"/>
      <c r="NGO12" s="396"/>
      <c r="NGP12" s="396"/>
      <c r="NGQ12" s="396"/>
      <c r="NGR12" s="396"/>
      <c r="NGS12" s="396"/>
      <c r="NGT12" s="396"/>
      <c r="NGU12" s="396"/>
      <c r="NGV12" s="396"/>
      <c r="NGW12" s="396"/>
      <c r="NGX12" s="396"/>
      <c r="NGY12" s="396"/>
      <c r="NGZ12" s="396"/>
      <c r="NHA12" s="396"/>
      <c r="NHB12" s="396"/>
      <c r="NHC12" s="396"/>
      <c r="NHD12" s="396"/>
      <c r="NHE12" s="396"/>
      <c r="NHF12" s="396"/>
      <c r="NHG12" s="396"/>
      <c r="NHH12" s="396"/>
      <c r="NHI12" s="396"/>
      <c r="NHJ12" s="396"/>
      <c r="NHK12" s="396"/>
      <c r="NHL12" s="396"/>
      <c r="NHM12" s="396"/>
      <c r="NHN12" s="396"/>
      <c r="NHO12" s="396"/>
      <c r="NHP12" s="396"/>
      <c r="NHQ12" s="396"/>
      <c r="NHR12" s="396"/>
      <c r="NHS12" s="396"/>
      <c r="NHT12" s="396"/>
      <c r="NHU12" s="396"/>
      <c r="NHV12" s="396"/>
      <c r="NHW12" s="396"/>
      <c r="NHX12" s="396"/>
      <c r="NHY12" s="396"/>
      <c r="NHZ12" s="396"/>
      <c r="NIA12" s="396"/>
      <c r="NIB12" s="396"/>
      <c r="NIC12" s="396"/>
      <c r="NID12" s="396"/>
      <c r="NIE12" s="396"/>
      <c r="NIF12" s="396"/>
      <c r="NIG12" s="396"/>
      <c r="NIH12" s="396"/>
      <c r="NII12" s="396"/>
      <c r="NIJ12" s="396"/>
      <c r="NIK12" s="396"/>
      <c r="NIL12" s="396"/>
      <c r="NIM12" s="396"/>
      <c r="NIN12" s="396"/>
      <c r="NIO12" s="396"/>
      <c r="NIP12" s="396"/>
      <c r="NIQ12" s="396"/>
      <c r="NIR12" s="396"/>
      <c r="NIS12" s="396"/>
      <c r="NIT12" s="396"/>
      <c r="NIU12" s="396"/>
      <c r="NIV12" s="396"/>
      <c r="NIW12" s="396"/>
      <c r="NIX12" s="396"/>
      <c r="NIY12" s="396"/>
      <c r="NIZ12" s="396"/>
      <c r="NJA12" s="396"/>
      <c r="NJB12" s="396"/>
      <c r="NJC12" s="396"/>
      <c r="NJD12" s="396"/>
      <c r="NJE12" s="396"/>
      <c r="NJF12" s="396"/>
      <c r="NJG12" s="396"/>
      <c r="NJH12" s="396"/>
      <c r="NJI12" s="396"/>
      <c r="NJJ12" s="396"/>
      <c r="NJK12" s="396"/>
      <c r="NJL12" s="396"/>
      <c r="NJM12" s="396"/>
      <c r="NJN12" s="396"/>
      <c r="NJO12" s="396"/>
      <c r="NJP12" s="396"/>
      <c r="NJQ12" s="396"/>
      <c r="NJR12" s="396"/>
      <c r="NJS12" s="396"/>
      <c r="NJT12" s="396"/>
      <c r="NJU12" s="396"/>
      <c r="NJV12" s="396"/>
      <c r="NJW12" s="396"/>
      <c r="NJX12" s="396"/>
      <c r="NJY12" s="396"/>
      <c r="NJZ12" s="396"/>
      <c r="NKA12" s="396"/>
      <c r="NKB12" s="396"/>
      <c r="NKC12" s="396"/>
      <c r="NKD12" s="396"/>
      <c r="NKE12" s="396"/>
      <c r="NKF12" s="396"/>
      <c r="NKG12" s="396"/>
      <c r="NKH12" s="396"/>
      <c r="NKI12" s="396"/>
      <c r="NKJ12" s="396"/>
      <c r="NKK12" s="396"/>
      <c r="NKL12" s="396"/>
      <c r="NKM12" s="396"/>
      <c r="NKN12" s="396"/>
      <c r="NKO12" s="396"/>
      <c r="NKP12" s="396"/>
      <c r="NKQ12" s="396"/>
      <c r="NKR12" s="396"/>
      <c r="NKS12" s="396"/>
      <c r="NKT12" s="396"/>
      <c r="NKU12" s="396"/>
      <c r="NKV12" s="396"/>
      <c r="NKW12" s="396"/>
      <c r="NKX12" s="396"/>
      <c r="NKY12" s="396"/>
      <c r="NKZ12" s="396"/>
      <c r="NLA12" s="396"/>
      <c r="NLB12" s="396"/>
      <c r="NLC12" s="396"/>
      <c r="NLD12" s="396"/>
      <c r="NLE12" s="396"/>
      <c r="NLF12" s="396"/>
      <c r="NLG12" s="396"/>
      <c r="NLH12" s="396"/>
      <c r="NLI12" s="396"/>
      <c r="NLJ12" s="396"/>
      <c r="NLK12" s="396"/>
      <c r="NLL12" s="396"/>
      <c r="NLM12" s="396"/>
      <c r="NLN12" s="396"/>
      <c r="NLO12" s="396"/>
      <c r="NLP12" s="396"/>
      <c r="NLQ12" s="396"/>
      <c r="NLR12" s="396"/>
      <c r="NLS12" s="396"/>
      <c r="NLT12" s="396"/>
      <c r="NLU12" s="396"/>
      <c r="NLV12" s="396"/>
      <c r="NLW12" s="396"/>
      <c r="NLX12" s="396"/>
      <c r="NLY12" s="396"/>
      <c r="NLZ12" s="396"/>
      <c r="NMA12" s="396"/>
      <c r="NMB12" s="396"/>
      <c r="NMC12" s="396"/>
      <c r="NMD12" s="396"/>
      <c r="NME12" s="396"/>
      <c r="NMF12" s="396"/>
      <c r="NMG12" s="396"/>
      <c r="NMH12" s="396"/>
      <c r="NMI12" s="396"/>
      <c r="NMJ12" s="396"/>
      <c r="NMK12" s="396"/>
      <c r="NML12" s="396"/>
      <c r="NMM12" s="396"/>
      <c r="NMN12" s="396"/>
      <c r="NMO12" s="396"/>
      <c r="NMP12" s="396"/>
      <c r="NMQ12" s="396"/>
      <c r="NMR12" s="396"/>
      <c r="NMS12" s="396"/>
      <c r="NMT12" s="396"/>
      <c r="NMU12" s="396"/>
      <c r="NMV12" s="396"/>
      <c r="NMW12" s="396"/>
      <c r="NMX12" s="396"/>
      <c r="NMY12" s="396"/>
      <c r="NMZ12" s="396"/>
      <c r="NNA12" s="396"/>
      <c r="NNB12" s="396"/>
      <c r="NNC12" s="396"/>
      <c r="NND12" s="396"/>
      <c r="NNE12" s="396"/>
      <c r="NNF12" s="396"/>
      <c r="NNG12" s="396"/>
      <c r="NNH12" s="396"/>
      <c r="NNI12" s="396"/>
      <c r="NNJ12" s="396"/>
      <c r="NNK12" s="396"/>
      <c r="NNL12" s="396"/>
      <c r="NNM12" s="396"/>
      <c r="NNN12" s="396"/>
      <c r="NNO12" s="396"/>
      <c r="NNP12" s="396"/>
      <c r="NNQ12" s="396"/>
      <c r="NNR12" s="396"/>
      <c r="NNS12" s="396"/>
      <c r="NNT12" s="396"/>
      <c r="NNU12" s="396"/>
      <c r="NNV12" s="396"/>
      <c r="NNW12" s="396"/>
      <c r="NNX12" s="396"/>
      <c r="NNY12" s="396"/>
      <c r="NNZ12" s="396"/>
      <c r="NOA12" s="396"/>
      <c r="NOB12" s="396"/>
      <c r="NOC12" s="396"/>
      <c r="NOD12" s="396"/>
      <c r="NOE12" s="396"/>
      <c r="NOF12" s="396"/>
      <c r="NOG12" s="396"/>
      <c r="NOH12" s="396"/>
      <c r="NOI12" s="396"/>
      <c r="NOJ12" s="396"/>
      <c r="NOK12" s="396"/>
      <c r="NOL12" s="396"/>
      <c r="NOM12" s="396"/>
      <c r="NON12" s="396"/>
      <c r="NOO12" s="396"/>
      <c r="NOP12" s="396"/>
      <c r="NOQ12" s="396"/>
      <c r="NOR12" s="396"/>
      <c r="NOS12" s="396"/>
      <c r="NOT12" s="396"/>
      <c r="NOU12" s="396"/>
      <c r="NOV12" s="396"/>
      <c r="NOW12" s="396"/>
      <c r="NOX12" s="396"/>
      <c r="NOY12" s="396"/>
      <c r="NOZ12" s="396"/>
      <c r="NPA12" s="396"/>
      <c r="NPB12" s="396"/>
      <c r="NPC12" s="396"/>
      <c r="NPD12" s="396"/>
      <c r="NPE12" s="396"/>
      <c r="NPF12" s="396"/>
      <c r="NPG12" s="396"/>
      <c r="NPH12" s="396"/>
      <c r="NPI12" s="396"/>
      <c r="NPJ12" s="396"/>
      <c r="NPK12" s="396"/>
      <c r="NPL12" s="396"/>
      <c r="NPM12" s="396"/>
      <c r="NPN12" s="396"/>
      <c r="NPO12" s="396"/>
      <c r="NPP12" s="396"/>
      <c r="NPQ12" s="396"/>
      <c r="NPR12" s="396"/>
      <c r="NPS12" s="396"/>
      <c r="NPT12" s="396"/>
      <c r="NPU12" s="396"/>
      <c r="NPV12" s="396"/>
      <c r="NPW12" s="396"/>
      <c r="NPX12" s="396"/>
      <c r="NPY12" s="396"/>
      <c r="NPZ12" s="396"/>
      <c r="NQA12" s="396"/>
      <c r="NQB12" s="396"/>
      <c r="NQC12" s="396"/>
      <c r="NQD12" s="396"/>
      <c r="NQE12" s="396"/>
      <c r="NQF12" s="396"/>
      <c r="NQG12" s="396"/>
      <c r="NQH12" s="396"/>
      <c r="NQI12" s="396"/>
      <c r="NQJ12" s="396"/>
      <c r="NQK12" s="396"/>
      <c r="NQL12" s="396"/>
      <c r="NQM12" s="396"/>
      <c r="NQN12" s="396"/>
      <c r="NQO12" s="396"/>
      <c r="NQP12" s="396"/>
      <c r="NQQ12" s="396"/>
      <c r="NQR12" s="396"/>
      <c r="NQS12" s="396"/>
      <c r="NQT12" s="396"/>
      <c r="NQU12" s="396"/>
      <c r="NQV12" s="396"/>
      <c r="NQW12" s="396"/>
      <c r="NQX12" s="396"/>
      <c r="NQY12" s="396"/>
      <c r="NQZ12" s="396"/>
      <c r="NRA12" s="396"/>
      <c r="NRB12" s="396"/>
      <c r="NRC12" s="396"/>
      <c r="NRD12" s="396"/>
      <c r="NRE12" s="396"/>
      <c r="NRF12" s="396"/>
      <c r="NRG12" s="396"/>
      <c r="NRH12" s="396"/>
      <c r="NRI12" s="396"/>
      <c r="NRJ12" s="396"/>
      <c r="NRK12" s="396"/>
      <c r="NRL12" s="396"/>
      <c r="NRM12" s="396"/>
      <c r="NRN12" s="396"/>
      <c r="NRO12" s="396"/>
      <c r="NRP12" s="396"/>
      <c r="NRQ12" s="396"/>
      <c r="NRR12" s="396"/>
      <c r="NRS12" s="396"/>
      <c r="NRT12" s="396"/>
      <c r="NRU12" s="396"/>
      <c r="NRV12" s="396"/>
      <c r="NRW12" s="396"/>
      <c r="NRX12" s="396"/>
      <c r="NRY12" s="396"/>
      <c r="NRZ12" s="396"/>
      <c r="NSA12" s="396"/>
      <c r="NSB12" s="396"/>
      <c r="NSC12" s="396"/>
      <c r="NSD12" s="396"/>
      <c r="NSE12" s="396"/>
      <c r="NSF12" s="396"/>
      <c r="NSG12" s="396"/>
      <c r="NSH12" s="396"/>
      <c r="NSI12" s="396"/>
      <c r="NSJ12" s="396"/>
      <c r="NSK12" s="396"/>
      <c r="NSL12" s="396"/>
      <c r="NSM12" s="396"/>
      <c r="NSN12" s="396"/>
      <c r="NSO12" s="396"/>
      <c r="NSP12" s="396"/>
      <c r="NSQ12" s="396"/>
      <c r="NSR12" s="396"/>
      <c r="NSS12" s="396"/>
      <c r="NST12" s="396"/>
      <c r="NSU12" s="396"/>
      <c r="NSV12" s="396"/>
      <c r="NSW12" s="396"/>
      <c r="NSX12" s="396"/>
      <c r="NSY12" s="396"/>
      <c r="NSZ12" s="396"/>
      <c r="NTA12" s="396"/>
      <c r="NTB12" s="396"/>
      <c r="NTC12" s="396"/>
      <c r="NTD12" s="396"/>
      <c r="NTE12" s="396"/>
      <c r="NTF12" s="396"/>
      <c r="NTG12" s="396"/>
      <c r="NTH12" s="396"/>
      <c r="NTI12" s="396"/>
      <c r="NTJ12" s="396"/>
      <c r="NTK12" s="396"/>
      <c r="NTL12" s="396"/>
      <c r="NTM12" s="396"/>
      <c r="NTN12" s="396"/>
      <c r="NTO12" s="396"/>
      <c r="NTP12" s="396"/>
      <c r="NTQ12" s="396"/>
      <c r="NTR12" s="396"/>
      <c r="NTS12" s="396"/>
      <c r="NTT12" s="396"/>
      <c r="NTU12" s="396"/>
      <c r="NTV12" s="396"/>
      <c r="NTW12" s="396"/>
      <c r="NTX12" s="396"/>
      <c r="NTY12" s="396"/>
      <c r="NTZ12" s="396"/>
      <c r="NUA12" s="396"/>
      <c r="NUB12" s="396"/>
      <c r="NUC12" s="396"/>
      <c r="NUD12" s="396"/>
      <c r="NUE12" s="396"/>
      <c r="NUF12" s="396"/>
      <c r="NUG12" s="396"/>
      <c r="NUH12" s="396"/>
      <c r="NUI12" s="396"/>
      <c r="NUJ12" s="396"/>
      <c r="NUK12" s="396"/>
      <c r="NUL12" s="396"/>
      <c r="NUM12" s="396"/>
      <c r="NUN12" s="396"/>
      <c r="NUO12" s="396"/>
      <c r="NUP12" s="396"/>
      <c r="NUQ12" s="396"/>
      <c r="NUR12" s="396"/>
      <c r="NUS12" s="396"/>
      <c r="NUT12" s="396"/>
      <c r="NUU12" s="396"/>
      <c r="NUV12" s="396"/>
      <c r="NUW12" s="396"/>
      <c r="NUX12" s="396"/>
      <c r="NUY12" s="396"/>
      <c r="NUZ12" s="396"/>
      <c r="NVA12" s="396"/>
      <c r="NVB12" s="396"/>
      <c r="NVC12" s="396"/>
      <c r="NVD12" s="396"/>
      <c r="NVE12" s="396"/>
      <c r="NVF12" s="396"/>
      <c r="NVG12" s="396"/>
      <c r="NVH12" s="396"/>
      <c r="NVI12" s="396"/>
      <c r="NVJ12" s="396"/>
      <c r="NVK12" s="396"/>
      <c r="NVL12" s="396"/>
      <c r="NVM12" s="396"/>
      <c r="NVN12" s="396"/>
      <c r="NVO12" s="396"/>
      <c r="NVP12" s="396"/>
      <c r="NVQ12" s="396"/>
      <c r="NVR12" s="396"/>
      <c r="NVS12" s="396"/>
      <c r="NVT12" s="396"/>
      <c r="NVU12" s="396"/>
      <c r="NVV12" s="396"/>
      <c r="NVW12" s="396"/>
      <c r="NVX12" s="396"/>
      <c r="NVY12" s="396"/>
      <c r="NVZ12" s="396"/>
      <c r="NWA12" s="396"/>
      <c r="NWB12" s="396"/>
      <c r="NWC12" s="396"/>
      <c r="NWD12" s="396"/>
      <c r="NWE12" s="396"/>
      <c r="NWF12" s="396"/>
      <c r="NWG12" s="396"/>
      <c r="NWH12" s="396"/>
      <c r="NWI12" s="396"/>
      <c r="NWJ12" s="396"/>
      <c r="NWK12" s="396"/>
      <c r="NWL12" s="396"/>
      <c r="NWM12" s="396"/>
      <c r="NWN12" s="396"/>
      <c r="NWO12" s="396"/>
      <c r="NWP12" s="396"/>
      <c r="NWQ12" s="396"/>
      <c r="NWR12" s="396"/>
      <c r="NWS12" s="396"/>
      <c r="NWT12" s="396"/>
      <c r="NWU12" s="396"/>
      <c r="NWV12" s="396"/>
      <c r="NWW12" s="396"/>
      <c r="NWX12" s="396"/>
      <c r="NWY12" s="396"/>
      <c r="NWZ12" s="396"/>
      <c r="NXA12" s="396"/>
      <c r="NXB12" s="396"/>
      <c r="NXC12" s="396"/>
      <c r="NXD12" s="396"/>
      <c r="NXE12" s="396"/>
      <c r="NXF12" s="396"/>
      <c r="NXG12" s="396"/>
      <c r="NXH12" s="396"/>
      <c r="NXI12" s="396"/>
      <c r="NXJ12" s="396"/>
      <c r="NXK12" s="396"/>
      <c r="NXL12" s="396"/>
      <c r="NXM12" s="396"/>
      <c r="NXN12" s="396"/>
      <c r="NXO12" s="396"/>
      <c r="NXP12" s="396"/>
      <c r="NXQ12" s="396"/>
      <c r="NXR12" s="396"/>
      <c r="NXS12" s="396"/>
      <c r="NXT12" s="396"/>
      <c r="NXU12" s="396"/>
      <c r="NXV12" s="396"/>
      <c r="NXW12" s="396"/>
      <c r="NXX12" s="396"/>
      <c r="NXY12" s="396"/>
      <c r="NXZ12" s="396"/>
      <c r="NYA12" s="396"/>
      <c r="NYB12" s="396"/>
      <c r="NYC12" s="396"/>
      <c r="NYD12" s="396"/>
      <c r="NYE12" s="396"/>
      <c r="NYF12" s="396"/>
      <c r="NYG12" s="396"/>
      <c r="NYH12" s="396"/>
      <c r="NYI12" s="396"/>
      <c r="NYJ12" s="396"/>
      <c r="NYK12" s="396"/>
      <c r="NYL12" s="396"/>
      <c r="NYM12" s="396"/>
      <c r="NYN12" s="396"/>
      <c r="NYO12" s="396"/>
      <c r="NYP12" s="396"/>
      <c r="NYQ12" s="396"/>
      <c r="NYR12" s="396"/>
      <c r="NYS12" s="396"/>
      <c r="NYT12" s="396"/>
      <c r="NYU12" s="396"/>
      <c r="NYV12" s="396"/>
      <c r="NYW12" s="396"/>
      <c r="NYX12" s="396"/>
      <c r="NYY12" s="396"/>
      <c r="NYZ12" s="396"/>
      <c r="NZA12" s="396"/>
      <c r="NZB12" s="396"/>
      <c r="NZC12" s="396"/>
      <c r="NZD12" s="396"/>
      <c r="NZE12" s="396"/>
      <c r="NZF12" s="396"/>
      <c r="NZG12" s="396"/>
      <c r="NZH12" s="396"/>
      <c r="NZI12" s="396"/>
      <c r="NZJ12" s="396"/>
      <c r="NZK12" s="396"/>
      <c r="NZL12" s="396"/>
      <c r="NZM12" s="396"/>
      <c r="NZN12" s="396"/>
      <c r="NZO12" s="396"/>
      <c r="NZP12" s="396"/>
      <c r="NZQ12" s="396"/>
      <c r="NZR12" s="396"/>
      <c r="NZS12" s="396"/>
      <c r="NZT12" s="396"/>
      <c r="NZU12" s="396"/>
      <c r="NZV12" s="396"/>
      <c r="NZW12" s="396"/>
      <c r="NZX12" s="396"/>
      <c r="NZY12" s="396"/>
      <c r="NZZ12" s="396"/>
      <c r="OAA12" s="396"/>
      <c r="OAB12" s="396"/>
      <c r="OAC12" s="396"/>
      <c r="OAD12" s="396"/>
      <c r="OAE12" s="396"/>
      <c r="OAF12" s="396"/>
      <c r="OAG12" s="396"/>
      <c r="OAH12" s="396"/>
      <c r="OAI12" s="396"/>
      <c r="OAJ12" s="396"/>
      <c r="OAK12" s="396"/>
      <c r="OAL12" s="396"/>
      <c r="OAM12" s="396"/>
      <c r="OAN12" s="396"/>
      <c r="OAO12" s="396"/>
      <c r="OAP12" s="396"/>
      <c r="OAQ12" s="396"/>
      <c r="OAR12" s="396"/>
      <c r="OAS12" s="396"/>
      <c r="OAT12" s="396"/>
      <c r="OAU12" s="396"/>
      <c r="OAV12" s="396"/>
      <c r="OAW12" s="396"/>
      <c r="OAX12" s="396"/>
      <c r="OAY12" s="396"/>
      <c r="OAZ12" s="396"/>
      <c r="OBA12" s="396"/>
      <c r="OBB12" s="396"/>
      <c r="OBC12" s="396"/>
      <c r="OBD12" s="396"/>
      <c r="OBE12" s="396"/>
      <c r="OBF12" s="396"/>
      <c r="OBG12" s="396"/>
      <c r="OBH12" s="396"/>
      <c r="OBI12" s="396"/>
      <c r="OBJ12" s="396"/>
      <c r="OBK12" s="396"/>
      <c r="OBL12" s="396"/>
      <c r="OBM12" s="396"/>
      <c r="OBN12" s="396"/>
      <c r="OBO12" s="396"/>
      <c r="OBP12" s="396"/>
      <c r="OBQ12" s="396"/>
      <c r="OBR12" s="396"/>
      <c r="OBS12" s="396"/>
      <c r="OBT12" s="396"/>
      <c r="OBU12" s="396"/>
      <c r="OBV12" s="396"/>
      <c r="OBW12" s="396"/>
      <c r="OBX12" s="396"/>
      <c r="OBY12" s="396"/>
      <c r="OBZ12" s="396"/>
      <c r="OCA12" s="396"/>
      <c r="OCB12" s="396"/>
      <c r="OCC12" s="396"/>
      <c r="OCD12" s="396"/>
      <c r="OCE12" s="396"/>
      <c r="OCF12" s="396"/>
      <c r="OCG12" s="396"/>
      <c r="OCH12" s="396"/>
      <c r="OCI12" s="396"/>
      <c r="OCJ12" s="396"/>
      <c r="OCK12" s="396"/>
      <c r="OCL12" s="396"/>
      <c r="OCM12" s="396"/>
      <c r="OCN12" s="396"/>
      <c r="OCO12" s="396"/>
      <c r="OCP12" s="396"/>
      <c r="OCQ12" s="396"/>
      <c r="OCR12" s="396"/>
      <c r="OCS12" s="396"/>
      <c r="OCT12" s="396"/>
      <c r="OCU12" s="396"/>
      <c r="OCV12" s="396"/>
      <c r="OCW12" s="396"/>
      <c r="OCX12" s="396"/>
      <c r="OCY12" s="396"/>
      <c r="OCZ12" s="396"/>
      <c r="ODA12" s="396"/>
      <c r="ODB12" s="396"/>
      <c r="ODC12" s="396"/>
      <c r="ODD12" s="396"/>
      <c r="ODE12" s="396"/>
      <c r="ODF12" s="396"/>
      <c r="ODG12" s="396"/>
      <c r="ODH12" s="396"/>
      <c r="ODI12" s="396"/>
      <c r="ODJ12" s="396"/>
      <c r="ODK12" s="396"/>
      <c r="ODL12" s="396"/>
      <c r="ODM12" s="396"/>
      <c r="ODN12" s="396"/>
      <c r="ODO12" s="396"/>
      <c r="ODP12" s="396"/>
      <c r="ODQ12" s="396"/>
      <c r="ODR12" s="396"/>
      <c r="ODS12" s="396"/>
      <c r="ODT12" s="396"/>
      <c r="ODU12" s="396"/>
      <c r="ODV12" s="396"/>
      <c r="ODW12" s="396"/>
      <c r="ODX12" s="396"/>
      <c r="ODY12" s="396"/>
      <c r="ODZ12" s="396"/>
      <c r="OEA12" s="396"/>
      <c r="OEB12" s="396"/>
      <c r="OEC12" s="396"/>
      <c r="OED12" s="396"/>
      <c r="OEE12" s="396"/>
      <c r="OEF12" s="396"/>
      <c r="OEG12" s="396"/>
      <c r="OEH12" s="396"/>
      <c r="OEI12" s="396"/>
      <c r="OEJ12" s="396"/>
      <c r="OEK12" s="396"/>
      <c r="OEL12" s="396"/>
      <c r="OEM12" s="396"/>
      <c r="OEN12" s="396"/>
      <c r="OEO12" s="396"/>
      <c r="OEP12" s="396"/>
      <c r="OEQ12" s="396"/>
      <c r="OER12" s="396"/>
      <c r="OES12" s="396"/>
      <c r="OET12" s="396"/>
      <c r="OEU12" s="396"/>
      <c r="OEV12" s="396"/>
      <c r="OEW12" s="396"/>
      <c r="OEX12" s="396"/>
      <c r="OEY12" s="396"/>
      <c r="OEZ12" s="396"/>
      <c r="OFA12" s="396"/>
      <c r="OFB12" s="396"/>
      <c r="OFC12" s="396"/>
      <c r="OFD12" s="396"/>
      <c r="OFE12" s="396"/>
      <c r="OFF12" s="396"/>
      <c r="OFG12" s="396"/>
      <c r="OFH12" s="396"/>
      <c r="OFI12" s="396"/>
      <c r="OFJ12" s="396"/>
      <c r="OFK12" s="396"/>
      <c r="OFL12" s="396"/>
      <c r="OFM12" s="396"/>
      <c r="OFN12" s="396"/>
      <c r="OFO12" s="396"/>
      <c r="OFP12" s="396"/>
      <c r="OFQ12" s="396"/>
      <c r="OFR12" s="396"/>
      <c r="OFS12" s="396"/>
      <c r="OFT12" s="396"/>
      <c r="OFU12" s="396"/>
      <c r="OFV12" s="396"/>
      <c r="OFW12" s="396"/>
      <c r="OFX12" s="396"/>
      <c r="OFY12" s="396"/>
      <c r="OFZ12" s="396"/>
      <c r="OGA12" s="396"/>
      <c r="OGB12" s="396"/>
      <c r="OGC12" s="396"/>
      <c r="OGD12" s="396"/>
      <c r="OGE12" s="396"/>
      <c r="OGF12" s="396"/>
      <c r="OGG12" s="396"/>
      <c r="OGH12" s="396"/>
      <c r="OGI12" s="396"/>
      <c r="OGJ12" s="396"/>
      <c r="OGK12" s="396"/>
      <c r="OGL12" s="396"/>
      <c r="OGM12" s="396"/>
      <c r="OGN12" s="396"/>
      <c r="OGO12" s="396"/>
      <c r="OGP12" s="396"/>
      <c r="OGQ12" s="396"/>
      <c r="OGR12" s="396"/>
      <c r="OGS12" s="396"/>
      <c r="OGT12" s="396"/>
      <c r="OGU12" s="396"/>
      <c r="OGV12" s="396"/>
      <c r="OGW12" s="396"/>
      <c r="OGX12" s="396"/>
      <c r="OGY12" s="396"/>
      <c r="OGZ12" s="396"/>
      <c r="OHA12" s="396"/>
      <c r="OHB12" s="396"/>
      <c r="OHC12" s="396"/>
      <c r="OHD12" s="396"/>
      <c r="OHE12" s="396"/>
      <c r="OHF12" s="396"/>
      <c r="OHG12" s="396"/>
      <c r="OHH12" s="396"/>
      <c r="OHI12" s="396"/>
      <c r="OHJ12" s="396"/>
      <c r="OHK12" s="396"/>
      <c r="OHL12" s="396"/>
      <c r="OHM12" s="396"/>
      <c r="OHN12" s="396"/>
      <c r="OHO12" s="396"/>
      <c r="OHP12" s="396"/>
      <c r="OHQ12" s="396"/>
      <c r="OHR12" s="396"/>
      <c r="OHS12" s="396"/>
      <c r="OHT12" s="396"/>
      <c r="OHU12" s="396"/>
      <c r="OHV12" s="396"/>
      <c r="OHW12" s="396"/>
      <c r="OHX12" s="396"/>
      <c r="OHY12" s="396"/>
      <c r="OHZ12" s="396"/>
      <c r="OIA12" s="396"/>
      <c r="OIB12" s="396"/>
      <c r="OIC12" s="396"/>
      <c r="OID12" s="396"/>
      <c r="OIE12" s="396"/>
      <c r="OIF12" s="396"/>
      <c r="OIG12" s="396"/>
      <c r="OIH12" s="396"/>
      <c r="OII12" s="396"/>
      <c r="OIJ12" s="396"/>
      <c r="OIK12" s="396"/>
      <c r="OIL12" s="396"/>
      <c r="OIM12" s="396"/>
      <c r="OIN12" s="396"/>
      <c r="OIO12" s="396"/>
      <c r="OIP12" s="396"/>
      <c r="OIQ12" s="396"/>
      <c r="OIR12" s="396"/>
      <c r="OIS12" s="396"/>
      <c r="OIT12" s="396"/>
      <c r="OIU12" s="396"/>
      <c r="OIV12" s="396"/>
      <c r="OIW12" s="396"/>
      <c r="OIX12" s="396"/>
      <c r="OIY12" s="396"/>
      <c r="OIZ12" s="396"/>
      <c r="OJA12" s="396"/>
      <c r="OJB12" s="396"/>
      <c r="OJC12" s="396"/>
      <c r="OJD12" s="396"/>
      <c r="OJE12" s="396"/>
      <c r="OJF12" s="396"/>
      <c r="OJG12" s="396"/>
      <c r="OJH12" s="396"/>
      <c r="OJI12" s="396"/>
      <c r="OJJ12" s="396"/>
      <c r="OJK12" s="396"/>
      <c r="OJL12" s="396"/>
      <c r="OJM12" s="396"/>
      <c r="OJN12" s="396"/>
      <c r="OJO12" s="396"/>
      <c r="OJP12" s="396"/>
      <c r="OJQ12" s="396"/>
      <c r="OJR12" s="396"/>
      <c r="OJS12" s="396"/>
      <c r="OJT12" s="396"/>
      <c r="OJU12" s="396"/>
      <c r="OJV12" s="396"/>
      <c r="OJW12" s="396"/>
      <c r="OJX12" s="396"/>
      <c r="OJY12" s="396"/>
      <c r="OJZ12" s="396"/>
      <c r="OKA12" s="396"/>
      <c r="OKB12" s="396"/>
      <c r="OKC12" s="396"/>
      <c r="OKD12" s="396"/>
      <c r="OKE12" s="396"/>
      <c r="OKF12" s="396"/>
      <c r="OKG12" s="396"/>
      <c r="OKH12" s="396"/>
      <c r="OKI12" s="396"/>
      <c r="OKJ12" s="396"/>
      <c r="OKK12" s="396"/>
      <c r="OKL12" s="396"/>
      <c r="OKM12" s="396"/>
      <c r="OKN12" s="396"/>
      <c r="OKO12" s="396"/>
      <c r="OKP12" s="396"/>
      <c r="OKQ12" s="396"/>
      <c r="OKR12" s="396"/>
      <c r="OKS12" s="396"/>
      <c r="OKT12" s="396"/>
      <c r="OKU12" s="396"/>
      <c r="OKV12" s="396"/>
      <c r="OKW12" s="396"/>
      <c r="OKX12" s="396"/>
      <c r="OKY12" s="396"/>
      <c r="OKZ12" s="396"/>
      <c r="OLA12" s="396"/>
      <c r="OLB12" s="396"/>
      <c r="OLC12" s="396"/>
      <c r="OLD12" s="396"/>
      <c r="OLE12" s="396"/>
      <c r="OLF12" s="396"/>
      <c r="OLG12" s="396"/>
      <c r="OLH12" s="396"/>
      <c r="OLI12" s="396"/>
      <c r="OLJ12" s="396"/>
      <c r="OLK12" s="396"/>
      <c r="OLL12" s="396"/>
      <c r="OLM12" s="396"/>
      <c r="OLN12" s="396"/>
      <c r="OLO12" s="396"/>
      <c r="OLP12" s="396"/>
      <c r="OLQ12" s="396"/>
      <c r="OLR12" s="396"/>
      <c r="OLS12" s="396"/>
      <c r="OLT12" s="396"/>
      <c r="OLU12" s="396"/>
      <c r="OLV12" s="396"/>
      <c r="OLW12" s="396"/>
      <c r="OLX12" s="396"/>
      <c r="OLY12" s="396"/>
      <c r="OLZ12" s="396"/>
      <c r="OMA12" s="396"/>
      <c r="OMB12" s="396"/>
      <c r="OMC12" s="396"/>
      <c r="OMD12" s="396"/>
      <c r="OME12" s="396"/>
      <c r="OMF12" s="396"/>
      <c r="OMG12" s="396"/>
      <c r="OMH12" s="396"/>
      <c r="OMI12" s="396"/>
      <c r="OMJ12" s="396"/>
      <c r="OMK12" s="396"/>
      <c r="OML12" s="396"/>
      <c r="OMM12" s="396"/>
      <c r="OMN12" s="396"/>
      <c r="OMO12" s="396"/>
      <c r="OMP12" s="396"/>
      <c r="OMQ12" s="396"/>
      <c r="OMR12" s="396"/>
      <c r="OMS12" s="396"/>
      <c r="OMT12" s="396"/>
      <c r="OMU12" s="396"/>
      <c r="OMV12" s="396"/>
      <c r="OMW12" s="396"/>
      <c r="OMX12" s="396"/>
      <c r="OMY12" s="396"/>
      <c r="OMZ12" s="396"/>
      <c r="ONA12" s="396"/>
      <c r="ONB12" s="396"/>
      <c r="ONC12" s="396"/>
      <c r="OND12" s="396"/>
      <c r="ONE12" s="396"/>
      <c r="ONF12" s="396"/>
      <c r="ONG12" s="396"/>
      <c r="ONH12" s="396"/>
      <c r="ONI12" s="396"/>
      <c r="ONJ12" s="396"/>
      <c r="ONK12" s="396"/>
      <c r="ONL12" s="396"/>
      <c r="ONM12" s="396"/>
      <c r="ONN12" s="396"/>
      <c r="ONO12" s="396"/>
      <c r="ONP12" s="396"/>
      <c r="ONQ12" s="396"/>
      <c r="ONR12" s="396"/>
      <c r="ONS12" s="396"/>
      <c r="ONT12" s="396"/>
      <c r="ONU12" s="396"/>
      <c r="ONV12" s="396"/>
      <c r="ONW12" s="396"/>
      <c r="ONX12" s="396"/>
      <c r="ONY12" s="396"/>
      <c r="ONZ12" s="396"/>
      <c r="OOA12" s="396"/>
      <c r="OOB12" s="396"/>
      <c r="OOC12" s="396"/>
      <c r="OOD12" s="396"/>
      <c r="OOE12" s="396"/>
      <c r="OOF12" s="396"/>
      <c r="OOG12" s="396"/>
      <c r="OOH12" s="396"/>
      <c r="OOI12" s="396"/>
      <c r="OOJ12" s="396"/>
      <c r="OOK12" s="396"/>
      <c r="OOL12" s="396"/>
      <c r="OOM12" s="396"/>
      <c r="OON12" s="396"/>
      <c r="OOO12" s="396"/>
      <c r="OOP12" s="396"/>
      <c r="OOQ12" s="396"/>
      <c r="OOR12" s="396"/>
      <c r="OOS12" s="396"/>
      <c r="OOT12" s="396"/>
      <c r="OOU12" s="396"/>
      <c r="OOV12" s="396"/>
      <c r="OOW12" s="396"/>
      <c r="OOX12" s="396"/>
      <c r="OOY12" s="396"/>
      <c r="OOZ12" s="396"/>
      <c r="OPA12" s="396"/>
      <c r="OPB12" s="396"/>
      <c r="OPC12" s="396"/>
      <c r="OPD12" s="396"/>
      <c r="OPE12" s="396"/>
      <c r="OPF12" s="396"/>
      <c r="OPG12" s="396"/>
      <c r="OPH12" s="396"/>
      <c r="OPI12" s="396"/>
      <c r="OPJ12" s="396"/>
      <c r="OPK12" s="396"/>
      <c r="OPL12" s="396"/>
      <c r="OPM12" s="396"/>
      <c r="OPN12" s="396"/>
      <c r="OPO12" s="396"/>
      <c r="OPP12" s="396"/>
      <c r="OPQ12" s="396"/>
      <c r="OPR12" s="396"/>
      <c r="OPS12" s="396"/>
      <c r="OPT12" s="396"/>
      <c r="OPU12" s="396"/>
      <c r="OPV12" s="396"/>
      <c r="OPW12" s="396"/>
      <c r="OPX12" s="396"/>
      <c r="OPY12" s="396"/>
      <c r="OPZ12" s="396"/>
      <c r="OQA12" s="396"/>
      <c r="OQB12" s="396"/>
      <c r="OQC12" s="396"/>
      <c r="OQD12" s="396"/>
      <c r="OQE12" s="396"/>
      <c r="OQF12" s="396"/>
      <c r="OQG12" s="396"/>
      <c r="OQH12" s="396"/>
      <c r="OQI12" s="396"/>
      <c r="OQJ12" s="396"/>
      <c r="OQK12" s="396"/>
      <c r="OQL12" s="396"/>
      <c r="OQM12" s="396"/>
      <c r="OQN12" s="396"/>
      <c r="OQO12" s="396"/>
      <c r="OQP12" s="396"/>
      <c r="OQQ12" s="396"/>
      <c r="OQR12" s="396"/>
      <c r="OQS12" s="396"/>
      <c r="OQT12" s="396"/>
      <c r="OQU12" s="396"/>
      <c r="OQV12" s="396"/>
      <c r="OQW12" s="396"/>
      <c r="OQX12" s="396"/>
      <c r="OQY12" s="396"/>
      <c r="OQZ12" s="396"/>
      <c r="ORA12" s="396"/>
      <c r="ORB12" s="396"/>
      <c r="ORC12" s="396"/>
      <c r="ORD12" s="396"/>
      <c r="ORE12" s="396"/>
      <c r="ORF12" s="396"/>
      <c r="ORG12" s="396"/>
      <c r="ORH12" s="396"/>
      <c r="ORI12" s="396"/>
      <c r="ORJ12" s="396"/>
      <c r="ORK12" s="396"/>
      <c r="ORL12" s="396"/>
      <c r="ORM12" s="396"/>
      <c r="ORN12" s="396"/>
      <c r="ORO12" s="396"/>
      <c r="ORP12" s="396"/>
      <c r="ORQ12" s="396"/>
      <c r="ORR12" s="396"/>
      <c r="ORS12" s="396"/>
      <c r="ORT12" s="396"/>
      <c r="ORU12" s="396"/>
      <c r="ORV12" s="396"/>
      <c r="ORW12" s="396"/>
      <c r="ORX12" s="396"/>
      <c r="ORY12" s="396"/>
      <c r="ORZ12" s="396"/>
      <c r="OSA12" s="396"/>
      <c r="OSB12" s="396"/>
      <c r="OSC12" s="396"/>
      <c r="OSD12" s="396"/>
      <c r="OSE12" s="396"/>
      <c r="OSF12" s="396"/>
      <c r="OSG12" s="396"/>
      <c r="OSH12" s="396"/>
      <c r="OSI12" s="396"/>
      <c r="OSJ12" s="396"/>
      <c r="OSK12" s="396"/>
      <c r="OSL12" s="396"/>
      <c r="OSM12" s="396"/>
      <c r="OSN12" s="396"/>
      <c r="OSO12" s="396"/>
      <c r="OSP12" s="396"/>
      <c r="OSQ12" s="396"/>
      <c r="OSR12" s="396"/>
      <c r="OSS12" s="396"/>
      <c r="OST12" s="396"/>
      <c r="OSU12" s="396"/>
      <c r="OSV12" s="396"/>
      <c r="OSW12" s="396"/>
      <c r="OSX12" s="396"/>
      <c r="OSY12" s="396"/>
      <c r="OSZ12" s="396"/>
      <c r="OTA12" s="396"/>
      <c r="OTB12" s="396"/>
      <c r="OTC12" s="396"/>
      <c r="OTD12" s="396"/>
      <c r="OTE12" s="396"/>
      <c r="OTF12" s="396"/>
      <c r="OTG12" s="396"/>
      <c r="OTH12" s="396"/>
      <c r="OTI12" s="396"/>
      <c r="OTJ12" s="396"/>
      <c r="OTK12" s="396"/>
      <c r="OTL12" s="396"/>
      <c r="OTM12" s="396"/>
      <c r="OTN12" s="396"/>
      <c r="OTO12" s="396"/>
      <c r="OTP12" s="396"/>
      <c r="OTQ12" s="396"/>
      <c r="OTR12" s="396"/>
      <c r="OTS12" s="396"/>
      <c r="OTT12" s="396"/>
      <c r="OTU12" s="396"/>
      <c r="OTV12" s="396"/>
      <c r="OTW12" s="396"/>
      <c r="OTX12" s="396"/>
      <c r="OTY12" s="396"/>
      <c r="OTZ12" s="396"/>
      <c r="OUA12" s="396"/>
      <c r="OUB12" s="396"/>
      <c r="OUC12" s="396"/>
      <c r="OUD12" s="396"/>
      <c r="OUE12" s="396"/>
      <c r="OUF12" s="396"/>
      <c r="OUG12" s="396"/>
      <c r="OUH12" s="396"/>
      <c r="OUI12" s="396"/>
      <c r="OUJ12" s="396"/>
      <c r="OUK12" s="396"/>
      <c r="OUL12" s="396"/>
      <c r="OUM12" s="396"/>
      <c r="OUN12" s="396"/>
      <c r="OUO12" s="396"/>
      <c r="OUP12" s="396"/>
      <c r="OUQ12" s="396"/>
      <c r="OUR12" s="396"/>
      <c r="OUS12" s="396"/>
      <c r="OUT12" s="396"/>
      <c r="OUU12" s="396"/>
      <c r="OUV12" s="396"/>
      <c r="OUW12" s="396"/>
      <c r="OUX12" s="396"/>
      <c r="OUY12" s="396"/>
      <c r="OUZ12" s="396"/>
      <c r="OVA12" s="396"/>
      <c r="OVB12" s="396"/>
      <c r="OVC12" s="396"/>
      <c r="OVD12" s="396"/>
      <c r="OVE12" s="396"/>
      <c r="OVF12" s="396"/>
      <c r="OVG12" s="396"/>
      <c r="OVH12" s="396"/>
      <c r="OVI12" s="396"/>
      <c r="OVJ12" s="396"/>
      <c r="OVK12" s="396"/>
      <c r="OVL12" s="396"/>
      <c r="OVM12" s="396"/>
      <c r="OVN12" s="396"/>
      <c r="OVO12" s="396"/>
      <c r="OVP12" s="396"/>
      <c r="OVQ12" s="396"/>
      <c r="OVR12" s="396"/>
      <c r="OVS12" s="396"/>
      <c r="OVT12" s="396"/>
      <c r="OVU12" s="396"/>
      <c r="OVV12" s="396"/>
      <c r="OVW12" s="396"/>
      <c r="OVX12" s="396"/>
      <c r="OVY12" s="396"/>
      <c r="OVZ12" s="396"/>
      <c r="OWA12" s="396"/>
      <c r="OWB12" s="396"/>
      <c r="OWC12" s="396"/>
      <c r="OWD12" s="396"/>
      <c r="OWE12" s="396"/>
      <c r="OWF12" s="396"/>
      <c r="OWG12" s="396"/>
      <c r="OWH12" s="396"/>
      <c r="OWI12" s="396"/>
      <c r="OWJ12" s="396"/>
      <c r="OWK12" s="396"/>
      <c r="OWL12" s="396"/>
      <c r="OWM12" s="396"/>
      <c r="OWN12" s="396"/>
      <c r="OWO12" s="396"/>
      <c r="OWP12" s="396"/>
      <c r="OWQ12" s="396"/>
      <c r="OWR12" s="396"/>
      <c r="OWS12" s="396"/>
      <c r="OWT12" s="396"/>
      <c r="OWU12" s="396"/>
      <c r="OWV12" s="396"/>
      <c r="OWW12" s="396"/>
      <c r="OWX12" s="396"/>
      <c r="OWY12" s="396"/>
      <c r="OWZ12" s="396"/>
      <c r="OXA12" s="396"/>
      <c r="OXB12" s="396"/>
      <c r="OXC12" s="396"/>
      <c r="OXD12" s="396"/>
      <c r="OXE12" s="396"/>
      <c r="OXF12" s="396"/>
      <c r="OXG12" s="396"/>
      <c r="OXH12" s="396"/>
      <c r="OXI12" s="396"/>
      <c r="OXJ12" s="396"/>
      <c r="OXK12" s="396"/>
      <c r="OXL12" s="396"/>
      <c r="OXM12" s="396"/>
      <c r="OXN12" s="396"/>
      <c r="OXO12" s="396"/>
      <c r="OXP12" s="396"/>
      <c r="OXQ12" s="396"/>
      <c r="OXR12" s="396"/>
      <c r="OXS12" s="396"/>
      <c r="OXT12" s="396"/>
      <c r="OXU12" s="396"/>
      <c r="OXV12" s="396"/>
      <c r="OXW12" s="396"/>
      <c r="OXX12" s="396"/>
      <c r="OXY12" s="396"/>
      <c r="OXZ12" s="396"/>
      <c r="OYA12" s="396"/>
      <c r="OYB12" s="396"/>
      <c r="OYC12" s="396"/>
      <c r="OYD12" s="396"/>
      <c r="OYE12" s="396"/>
      <c r="OYF12" s="396"/>
      <c r="OYG12" s="396"/>
      <c r="OYH12" s="396"/>
      <c r="OYI12" s="396"/>
      <c r="OYJ12" s="396"/>
      <c r="OYK12" s="396"/>
      <c r="OYL12" s="396"/>
      <c r="OYM12" s="396"/>
      <c r="OYN12" s="396"/>
      <c r="OYO12" s="396"/>
      <c r="OYP12" s="396"/>
      <c r="OYQ12" s="396"/>
      <c r="OYR12" s="396"/>
      <c r="OYS12" s="396"/>
      <c r="OYT12" s="396"/>
      <c r="OYU12" s="396"/>
      <c r="OYV12" s="396"/>
      <c r="OYW12" s="396"/>
      <c r="OYX12" s="396"/>
      <c r="OYY12" s="396"/>
      <c r="OYZ12" s="396"/>
      <c r="OZA12" s="396"/>
      <c r="OZB12" s="396"/>
      <c r="OZC12" s="396"/>
      <c r="OZD12" s="396"/>
      <c r="OZE12" s="396"/>
      <c r="OZF12" s="396"/>
      <c r="OZG12" s="396"/>
      <c r="OZH12" s="396"/>
      <c r="OZI12" s="396"/>
      <c r="OZJ12" s="396"/>
      <c r="OZK12" s="396"/>
      <c r="OZL12" s="396"/>
      <c r="OZM12" s="396"/>
      <c r="OZN12" s="396"/>
      <c r="OZO12" s="396"/>
      <c r="OZP12" s="396"/>
      <c r="OZQ12" s="396"/>
      <c r="OZR12" s="396"/>
      <c r="OZS12" s="396"/>
      <c r="OZT12" s="396"/>
      <c r="OZU12" s="396"/>
      <c r="OZV12" s="396"/>
      <c r="OZW12" s="396"/>
      <c r="OZX12" s="396"/>
      <c r="OZY12" s="396"/>
      <c r="OZZ12" s="396"/>
      <c r="PAA12" s="396"/>
      <c r="PAB12" s="396"/>
      <c r="PAC12" s="396"/>
      <c r="PAD12" s="396"/>
      <c r="PAE12" s="396"/>
      <c r="PAF12" s="396"/>
      <c r="PAG12" s="396"/>
      <c r="PAH12" s="396"/>
      <c r="PAI12" s="396"/>
      <c r="PAJ12" s="396"/>
      <c r="PAK12" s="396"/>
      <c r="PAL12" s="396"/>
      <c r="PAM12" s="396"/>
      <c r="PAN12" s="396"/>
      <c r="PAO12" s="396"/>
      <c r="PAP12" s="396"/>
      <c r="PAQ12" s="396"/>
      <c r="PAR12" s="396"/>
      <c r="PAS12" s="396"/>
      <c r="PAT12" s="396"/>
      <c r="PAU12" s="396"/>
      <c r="PAV12" s="396"/>
      <c r="PAW12" s="396"/>
      <c r="PAX12" s="396"/>
      <c r="PAY12" s="396"/>
      <c r="PAZ12" s="396"/>
      <c r="PBA12" s="396"/>
      <c r="PBB12" s="396"/>
      <c r="PBC12" s="396"/>
      <c r="PBD12" s="396"/>
      <c r="PBE12" s="396"/>
      <c r="PBF12" s="396"/>
      <c r="PBG12" s="396"/>
      <c r="PBH12" s="396"/>
      <c r="PBI12" s="396"/>
      <c r="PBJ12" s="396"/>
      <c r="PBK12" s="396"/>
      <c r="PBL12" s="396"/>
      <c r="PBM12" s="396"/>
      <c r="PBN12" s="396"/>
      <c r="PBO12" s="396"/>
      <c r="PBP12" s="396"/>
      <c r="PBQ12" s="396"/>
      <c r="PBR12" s="396"/>
      <c r="PBS12" s="396"/>
      <c r="PBT12" s="396"/>
      <c r="PBU12" s="396"/>
      <c r="PBV12" s="396"/>
      <c r="PBW12" s="396"/>
      <c r="PBX12" s="396"/>
      <c r="PBY12" s="396"/>
      <c r="PBZ12" s="396"/>
      <c r="PCA12" s="396"/>
      <c r="PCB12" s="396"/>
      <c r="PCC12" s="396"/>
      <c r="PCD12" s="396"/>
      <c r="PCE12" s="396"/>
      <c r="PCF12" s="396"/>
      <c r="PCG12" s="396"/>
      <c r="PCH12" s="396"/>
      <c r="PCI12" s="396"/>
      <c r="PCJ12" s="396"/>
      <c r="PCK12" s="396"/>
      <c r="PCL12" s="396"/>
      <c r="PCM12" s="396"/>
      <c r="PCN12" s="396"/>
      <c r="PCO12" s="396"/>
      <c r="PCP12" s="396"/>
      <c r="PCQ12" s="396"/>
      <c r="PCR12" s="396"/>
      <c r="PCS12" s="396"/>
      <c r="PCT12" s="396"/>
      <c r="PCU12" s="396"/>
      <c r="PCV12" s="396"/>
      <c r="PCW12" s="396"/>
      <c r="PCX12" s="396"/>
      <c r="PCY12" s="396"/>
      <c r="PCZ12" s="396"/>
      <c r="PDA12" s="396"/>
      <c r="PDB12" s="396"/>
      <c r="PDC12" s="396"/>
      <c r="PDD12" s="396"/>
      <c r="PDE12" s="396"/>
      <c r="PDF12" s="396"/>
      <c r="PDG12" s="396"/>
      <c r="PDH12" s="396"/>
      <c r="PDI12" s="396"/>
      <c r="PDJ12" s="396"/>
      <c r="PDK12" s="396"/>
      <c r="PDL12" s="396"/>
      <c r="PDM12" s="396"/>
      <c r="PDN12" s="396"/>
      <c r="PDO12" s="396"/>
      <c r="PDP12" s="396"/>
      <c r="PDQ12" s="396"/>
      <c r="PDR12" s="396"/>
      <c r="PDS12" s="396"/>
      <c r="PDT12" s="396"/>
      <c r="PDU12" s="396"/>
      <c r="PDV12" s="396"/>
      <c r="PDW12" s="396"/>
      <c r="PDX12" s="396"/>
      <c r="PDY12" s="396"/>
      <c r="PDZ12" s="396"/>
      <c r="PEA12" s="396"/>
      <c r="PEB12" s="396"/>
      <c r="PEC12" s="396"/>
      <c r="PED12" s="396"/>
      <c r="PEE12" s="396"/>
      <c r="PEF12" s="396"/>
      <c r="PEG12" s="396"/>
      <c r="PEH12" s="396"/>
      <c r="PEI12" s="396"/>
      <c r="PEJ12" s="396"/>
      <c r="PEK12" s="396"/>
      <c r="PEL12" s="396"/>
      <c r="PEM12" s="396"/>
      <c r="PEN12" s="396"/>
      <c r="PEO12" s="396"/>
      <c r="PEP12" s="396"/>
      <c r="PEQ12" s="396"/>
      <c r="PER12" s="396"/>
      <c r="PES12" s="396"/>
      <c r="PET12" s="396"/>
      <c r="PEU12" s="396"/>
      <c r="PEV12" s="396"/>
      <c r="PEW12" s="396"/>
      <c r="PEX12" s="396"/>
      <c r="PEY12" s="396"/>
      <c r="PEZ12" s="396"/>
      <c r="PFA12" s="396"/>
      <c r="PFB12" s="396"/>
      <c r="PFC12" s="396"/>
      <c r="PFD12" s="396"/>
      <c r="PFE12" s="396"/>
      <c r="PFF12" s="396"/>
      <c r="PFG12" s="396"/>
      <c r="PFH12" s="396"/>
      <c r="PFI12" s="396"/>
      <c r="PFJ12" s="396"/>
      <c r="PFK12" s="396"/>
      <c r="PFL12" s="396"/>
      <c r="PFM12" s="396"/>
      <c r="PFN12" s="396"/>
      <c r="PFO12" s="396"/>
      <c r="PFP12" s="396"/>
      <c r="PFQ12" s="396"/>
      <c r="PFR12" s="396"/>
      <c r="PFS12" s="396"/>
      <c r="PFT12" s="396"/>
      <c r="PFU12" s="396"/>
      <c r="PFV12" s="396"/>
      <c r="PFW12" s="396"/>
      <c r="PFX12" s="396"/>
      <c r="PFY12" s="396"/>
      <c r="PFZ12" s="396"/>
      <c r="PGA12" s="396"/>
      <c r="PGB12" s="396"/>
      <c r="PGC12" s="396"/>
      <c r="PGD12" s="396"/>
      <c r="PGE12" s="396"/>
      <c r="PGF12" s="396"/>
      <c r="PGG12" s="396"/>
      <c r="PGH12" s="396"/>
      <c r="PGI12" s="396"/>
      <c r="PGJ12" s="396"/>
      <c r="PGK12" s="396"/>
      <c r="PGL12" s="396"/>
      <c r="PGM12" s="396"/>
      <c r="PGN12" s="396"/>
      <c r="PGO12" s="396"/>
      <c r="PGP12" s="396"/>
      <c r="PGQ12" s="396"/>
      <c r="PGR12" s="396"/>
      <c r="PGS12" s="396"/>
      <c r="PGT12" s="396"/>
      <c r="PGU12" s="396"/>
      <c r="PGV12" s="396"/>
      <c r="PGW12" s="396"/>
      <c r="PGX12" s="396"/>
      <c r="PGY12" s="396"/>
      <c r="PGZ12" s="396"/>
      <c r="PHA12" s="396"/>
      <c r="PHB12" s="396"/>
      <c r="PHC12" s="396"/>
      <c r="PHD12" s="396"/>
      <c r="PHE12" s="396"/>
      <c r="PHF12" s="396"/>
      <c r="PHG12" s="396"/>
      <c r="PHH12" s="396"/>
      <c r="PHI12" s="396"/>
      <c r="PHJ12" s="396"/>
      <c r="PHK12" s="396"/>
      <c r="PHL12" s="396"/>
      <c r="PHM12" s="396"/>
      <c r="PHN12" s="396"/>
      <c r="PHO12" s="396"/>
      <c r="PHP12" s="396"/>
      <c r="PHQ12" s="396"/>
      <c r="PHR12" s="396"/>
      <c r="PHS12" s="396"/>
      <c r="PHT12" s="396"/>
      <c r="PHU12" s="396"/>
      <c r="PHV12" s="396"/>
      <c r="PHW12" s="396"/>
      <c r="PHX12" s="396"/>
      <c r="PHY12" s="396"/>
      <c r="PHZ12" s="396"/>
      <c r="PIA12" s="396"/>
      <c r="PIB12" s="396"/>
      <c r="PIC12" s="396"/>
      <c r="PID12" s="396"/>
      <c r="PIE12" s="396"/>
      <c r="PIF12" s="396"/>
      <c r="PIG12" s="396"/>
      <c r="PIH12" s="396"/>
      <c r="PII12" s="396"/>
      <c r="PIJ12" s="396"/>
      <c r="PIK12" s="396"/>
      <c r="PIL12" s="396"/>
      <c r="PIM12" s="396"/>
      <c r="PIN12" s="396"/>
      <c r="PIO12" s="396"/>
      <c r="PIP12" s="396"/>
      <c r="PIQ12" s="396"/>
      <c r="PIR12" s="396"/>
      <c r="PIS12" s="396"/>
      <c r="PIT12" s="396"/>
      <c r="PIU12" s="396"/>
      <c r="PIV12" s="396"/>
      <c r="PIW12" s="396"/>
      <c r="PIX12" s="396"/>
      <c r="PIY12" s="396"/>
      <c r="PIZ12" s="396"/>
      <c r="PJA12" s="396"/>
      <c r="PJB12" s="396"/>
      <c r="PJC12" s="396"/>
      <c r="PJD12" s="396"/>
      <c r="PJE12" s="396"/>
      <c r="PJF12" s="396"/>
      <c r="PJG12" s="396"/>
      <c r="PJH12" s="396"/>
      <c r="PJI12" s="396"/>
      <c r="PJJ12" s="396"/>
      <c r="PJK12" s="396"/>
      <c r="PJL12" s="396"/>
      <c r="PJM12" s="396"/>
      <c r="PJN12" s="396"/>
      <c r="PJO12" s="396"/>
      <c r="PJP12" s="396"/>
      <c r="PJQ12" s="396"/>
      <c r="PJR12" s="396"/>
      <c r="PJS12" s="396"/>
      <c r="PJT12" s="396"/>
      <c r="PJU12" s="396"/>
      <c r="PJV12" s="396"/>
      <c r="PJW12" s="396"/>
      <c r="PJX12" s="396"/>
      <c r="PJY12" s="396"/>
      <c r="PJZ12" s="396"/>
      <c r="PKA12" s="396"/>
      <c r="PKB12" s="396"/>
      <c r="PKC12" s="396"/>
      <c r="PKD12" s="396"/>
      <c r="PKE12" s="396"/>
      <c r="PKF12" s="396"/>
      <c r="PKG12" s="396"/>
      <c r="PKH12" s="396"/>
      <c r="PKI12" s="396"/>
      <c r="PKJ12" s="396"/>
      <c r="PKK12" s="396"/>
      <c r="PKL12" s="396"/>
      <c r="PKM12" s="396"/>
      <c r="PKN12" s="396"/>
      <c r="PKO12" s="396"/>
      <c r="PKP12" s="396"/>
      <c r="PKQ12" s="396"/>
      <c r="PKR12" s="396"/>
      <c r="PKS12" s="396"/>
      <c r="PKT12" s="396"/>
      <c r="PKU12" s="396"/>
      <c r="PKV12" s="396"/>
      <c r="PKW12" s="396"/>
      <c r="PKX12" s="396"/>
      <c r="PKY12" s="396"/>
      <c r="PKZ12" s="396"/>
      <c r="PLA12" s="396"/>
      <c r="PLB12" s="396"/>
      <c r="PLC12" s="396"/>
      <c r="PLD12" s="396"/>
      <c r="PLE12" s="396"/>
      <c r="PLF12" s="396"/>
      <c r="PLG12" s="396"/>
      <c r="PLH12" s="396"/>
      <c r="PLI12" s="396"/>
      <c r="PLJ12" s="396"/>
      <c r="PLK12" s="396"/>
      <c r="PLL12" s="396"/>
      <c r="PLM12" s="396"/>
      <c r="PLN12" s="396"/>
      <c r="PLO12" s="396"/>
      <c r="PLP12" s="396"/>
      <c r="PLQ12" s="396"/>
      <c r="PLR12" s="396"/>
      <c r="PLS12" s="396"/>
      <c r="PLT12" s="396"/>
      <c r="PLU12" s="396"/>
      <c r="PLV12" s="396"/>
      <c r="PLW12" s="396"/>
      <c r="PLX12" s="396"/>
      <c r="PLY12" s="396"/>
      <c r="PLZ12" s="396"/>
      <c r="PMA12" s="396"/>
      <c r="PMB12" s="396"/>
      <c r="PMC12" s="396"/>
      <c r="PMD12" s="396"/>
      <c r="PME12" s="396"/>
      <c r="PMF12" s="396"/>
      <c r="PMG12" s="396"/>
      <c r="PMH12" s="396"/>
      <c r="PMI12" s="396"/>
      <c r="PMJ12" s="396"/>
      <c r="PMK12" s="396"/>
      <c r="PML12" s="396"/>
      <c r="PMM12" s="396"/>
      <c r="PMN12" s="396"/>
      <c r="PMO12" s="396"/>
      <c r="PMP12" s="396"/>
      <c r="PMQ12" s="396"/>
      <c r="PMR12" s="396"/>
      <c r="PMS12" s="396"/>
      <c r="PMT12" s="396"/>
      <c r="PMU12" s="396"/>
      <c r="PMV12" s="396"/>
      <c r="PMW12" s="396"/>
      <c r="PMX12" s="396"/>
      <c r="PMY12" s="396"/>
      <c r="PMZ12" s="396"/>
      <c r="PNA12" s="396"/>
      <c r="PNB12" s="396"/>
      <c r="PNC12" s="396"/>
      <c r="PND12" s="396"/>
      <c r="PNE12" s="396"/>
      <c r="PNF12" s="396"/>
      <c r="PNG12" s="396"/>
      <c r="PNH12" s="396"/>
      <c r="PNI12" s="396"/>
      <c r="PNJ12" s="396"/>
      <c r="PNK12" s="396"/>
      <c r="PNL12" s="396"/>
      <c r="PNM12" s="396"/>
      <c r="PNN12" s="396"/>
      <c r="PNO12" s="396"/>
      <c r="PNP12" s="396"/>
      <c r="PNQ12" s="396"/>
      <c r="PNR12" s="396"/>
      <c r="PNS12" s="396"/>
      <c r="PNT12" s="396"/>
      <c r="PNU12" s="396"/>
      <c r="PNV12" s="396"/>
      <c r="PNW12" s="396"/>
      <c r="PNX12" s="396"/>
      <c r="PNY12" s="396"/>
      <c r="PNZ12" s="396"/>
      <c r="POA12" s="396"/>
      <c r="POB12" s="396"/>
      <c r="POC12" s="396"/>
      <c r="POD12" s="396"/>
      <c r="POE12" s="396"/>
      <c r="POF12" s="396"/>
      <c r="POG12" s="396"/>
      <c r="POH12" s="396"/>
      <c r="POI12" s="396"/>
      <c r="POJ12" s="396"/>
      <c r="POK12" s="396"/>
      <c r="POL12" s="396"/>
      <c r="POM12" s="396"/>
      <c r="PON12" s="396"/>
      <c r="POO12" s="396"/>
      <c r="POP12" s="396"/>
      <c r="POQ12" s="396"/>
      <c r="POR12" s="396"/>
      <c r="POS12" s="396"/>
      <c r="POT12" s="396"/>
      <c r="POU12" s="396"/>
      <c r="POV12" s="396"/>
      <c r="POW12" s="396"/>
      <c r="POX12" s="396"/>
      <c r="POY12" s="396"/>
      <c r="POZ12" s="396"/>
      <c r="PPA12" s="396"/>
      <c r="PPB12" s="396"/>
      <c r="PPC12" s="396"/>
      <c r="PPD12" s="396"/>
      <c r="PPE12" s="396"/>
      <c r="PPF12" s="396"/>
      <c r="PPG12" s="396"/>
      <c r="PPH12" s="396"/>
      <c r="PPI12" s="396"/>
      <c r="PPJ12" s="396"/>
      <c r="PPK12" s="396"/>
      <c r="PPL12" s="396"/>
      <c r="PPM12" s="396"/>
      <c r="PPN12" s="396"/>
      <c r="PPO12" s="396"/>
      <c r="PPP12" s="396"/>
      <c r="PPQ12" s="396"/>
      <c r="PPR12" s="396"/>
      <c r="PPS12" s="396"/>
      <c r="PPT12" s="396"/>
      <c r="PPU12" s="396"/>
      <c r="PPV12" s="396"/>
      <c r="PPW12" s="396"/>
      <c r="PPX12" s="396"/>
      <c r="PPY12" s="396"/>
      <c r="PPZ12" s="396"/>
      <c r="PQA12" s="396"/>
      <c r="PQB12" s="396"/>
      <c r="PQC12" s="396"/>
      <c r="PQD12" s="396"/>
      <c r="PQE12" s="396"/>
      <c r="PQF12" s="396"/>
      <c r="PQG12" s="396"/>
      <c r="PQH12" s="396"/>
      <c r="PQI12" s="396"/>
      <c r="PQJ12" s="396"/>
      <c r="PQK12" s="396"/>
      <c r="PQL12" s="396"/>
      <c r="PQM12" s="396"/>
      <c r="PQN12" s="396"/>
      <c r="PQO12" s="396"/>
      <c r="PQP12" s="396"/>
      <c r="PQQ12" s="396"/>
      <c r="PQR12" s="396"/>
      <c r="PQS12" s="396"/>
      <c r="PQT12" s="396"/>
      <c r="PQU12" s="396"/>
      <c r="PQV12" s="396"/>
      <c r="PQW12" s="396"/>
      <c r="PQX12" s="396"/>
      <c r="PQY12" s="396"/>
      <c r="PQZ12" s="396"/>
      <c r="PRA12" s="396"/>
      <c r="PRB12" s="396"/>
      <c r="PRC12" s="396"/>
      <c r="PRD12" s="396"/>
      <c r="PRE12" s="396"/>
      <c r="PRF12" s="396"/>
      <c r="PRG12" s="396"/>
      <c r="PRH12" s="396"/>
      <c r="PRI12" s="396"/>
      <c r="PRJ12" s="396"/>
      <c r="PRK12" s="396"/>
      <c r="PRL12" s="396"/>
      <c r="PRM12" s="396"/>
      <c r="PRN12" s="396"/>
      <c r="PRO12" s="396"/>
      <c r="PRP12" s="396"/>
      <c r="PRQ12" s="396"/>
      <c r="PRR12" s="396"/>
      <c r="PRS12" s="396"/>
      <c r="PRT12" s="396"/>
      <c r="PRU12" s="396"/>
      <c r="PRV12" s="396"/>
      <c r="PRW12" s="396"/>
      <c r="PRX12" s="396"/>
      <c r="PRY12" s="396"/>
      <c r="PRZ12" s="396"/>
      <c r="PSA12" s="396"/>
      <c r="PSB12" s="396"/>
      <c r="PSC12" s="396"/>
      <c r="PSD12" s="396"/>
      <c r="PSE12" s="396"/>
      <c r="PSF12" s="396"/>
      <c r="PSG12" s="396"/>
      <c r="PSH12" s="396"/>
      <c r="PSI12" s="396"/>
      <c r="PSJ12" s="396"/>
      <c r="PSK12" s="396"/>
      <c r="PSL12" s="396"/>
      <c r="PSM12" s="396"/>
      <c r="PSN12" s="396"/>
      <c r="PSO12" s="396"/>
      <c r="PSP12" s="396"/>
      <c r="PSQ12" s="396"/>
      <c r="PSR12" s="396"/>
      <c r="PSS12" s="396"/>
      <c r="PST12" s="396"/>
      <c r="PSU12" s="396"/>
      <c r="PSV12" s="396"/>
      <c r="PSW12" s="396"/>
      <c r="PSX12" s="396"/>
      <c r="PSY12" s="396"/>
      <c r="PSZ12" s="396"/>
      <c r="PTA12" s="396"/>
      <c r="PTB12" s="396"/>
      <c r="PTC12" s="396"/>
      <c r="PTD12" s="396"/>
      <c r="PTE12" s="396"/>
      <c r="PTF12" s="396"/>
      <c r="PTG12" s="396"/>
      <c r="PTH12" s="396"/>
      <c r="PTI12" s="396"/>
      <c r="PTJ12" s="396"/>
      <c r="PTK12" s="396"/>
      <c r="PTL12" s="396"/>
      <c r="PTM12" s="396"/>
      <c r="PTN12" s="396"/>
      <c r="PTO12" s="396"/>
      <c r="PTP12" s="396"/>
      <c r="PTQ12" s="396"/>
      <c r="PTR12" s="396"/>
      <c r="PTS12" s="396"/>
      <c r="PTT12" s="396"/>
      <c r="PTU12" s="396"/>
      <c r="PTV12" s="396"/>
      <c r="PTW12" s="396"/>
      <c r="PTX12" s="396"/>
      <c r="PTY12" s="396"/>
      <c r="PTZ12" s="396"/>
      <c r="PUA12" s="396"/>
      <c r="PUB12" s="396"/>
      <c r="PUC12" s="396"/>
      <c r="PUD12" s="396"/>
      <c r="PUE12" s="396"/>
      <c r="PUF12" s="396"/>
      <c r="PUG12" s="396"/>
      <c r="PUH12" s="396"/>
      <c r="PUI12" s="396"/>
      <c r="PUJ12" s="396"/>
      <c r="PUK12" s="396"/>
      <c r="PUL12" s="396"/>
      <c r="PUM12" s="396"/>
      <c r="PUN12" s="396"/>
      <c r="PUO12" s="396"/>
      <c r="PUP12" s="396"/>
      <c r="PUQ12" s="396"/>
      <c r="PUR12" s="396"/>
      <c r="PUS12" s="396"/>
      <c r="PUT12" s="396"/>
      <c r="PUU12" s="396"/>
      <c r="PUV12" s="396"/>
      <c r="PUW12" s="396"/>
      <c r="PUX12" s="396"/>
      <c r="PUY12" s="396"/>
      <c r="PUZ12" s="396"/>
      <c r="PVA12" s="396"/>
      <c r="PVB12" s="396"/>
      <c r="PVC12" s="396"/>
      <c r="PVD12" s="396"/>
      <c r="PVE12" s="396"/>
      <c r="PVF12" s="396"/>
      <c r="PVG12" s="396"/>
      <c r="PVH12" s="396"/>
      <c r="PVI12" s="396"/>
      <c r="PVJ12" s="396"/>
      <c r="PVK12" s="396"/>
      <c r="PVL12" s="396"/>
      <c r="PVM12" s="396"/>
      <c r="PVN12" s="396"/>
      <c r="PVO12" s="396"/>
      <c r="PVP12" s="396"/>
      <c r="PVQ12" s="396"/>
      <c r="PVR12" s="396"/>
      <c r="PVS12" s="396"/>
      <c r="PVT12" s="396"/>
      <c r="PVU12" s="396"/>
      <c r="PVV12" s="396"/>
      <c r="PVW12" s="396"/>
      <c r="PVX12" s="396"/>
      <c r="PVY12" s="396"/>
      <c r="PVZ12" s="396"/>
      <c r="PWA12" s="396"/>
      <c r="PWB12" s="396"/>
      <c r="PWC12" s="396"/>
      <c r="PWD12" s="396"/>
      <c r="PWE12" s="396"/>
      <c r="PWF12" s="396"/>
      <c r="PWG12" s="396"/>
      <c r="PWH12" s="396"/>
      <c r="PWI12" s="396"/>
      <c r="PWJ12" s="396"/>
      <c r="PWK12" s="396"/>
      <c r="PWL12" s="396"/>
      <c r="PWM12" s="396"/>
      <c r="PWN12" s="396"/>
      <c r="PWO12" s="396"/>
      <c r="PWP12" s="396"/>
      <c r="PWQ12" s="396"/>
      <c r="PWR12" s="396"/>
      <c r="PWS12" s="396"/>
      <c r="PWT12" s="396"/>
      <c r="PWU12" s="396"/>
      <c r="PWV12" s="396"/>
      <c r="PWW12" s="396"/>
      <c r="PWX12" s="396"/>
      <c r="PWY12" s="396"/>
      <c r="PWZ12" s="396"/>
      <c r="PXA12" s="396"/>
      <c r="PXB12" s="396"/>
      <c r="PXC12" s="396"/>
      <c r="PXD12" s="396"/>
      <c r="PXE12" s="396"/>
      <c r="PXF12" s="396"/>
      <c r="PXG12" s="396"/>
      <c r="PXH12" s="396"/>
      <c r="PXI12" s="396"/>
      <c r="PXJ12" s="396"/>
      <c r="PXK12" s="396"/>
      <c r="PXL12" s="396"/>
      <c r="PXM12" s="396"/>
      <c r="PXN12" s="396"/>
      <c r="PXO12" s="396"/>
      <c r="PXP12" s="396"/>
      <c r="PXQ12" s="396"/>
      <c r="PXR12" s="396"/>
      <c r="PXS12" s="396"/>
      <c r="PXT12" s="396"/>
      <c r="PXU12" s="396"/>
      <c r="PXV12" s="396"/>
      <c r="PXW12" s="396"/>
      <c r="PXX12" s="396"/>
      <c r="PXY12" s="396"/>
      <c r="PXZ12" s="396"/>
      <c r="PYA12" s="396"/>
      <c r="PYB12" s="396"/>
      <c r="PYC12" s="396"/>
      <c r="PYD12" s="396"/>
      <c r="PYE12" s="396"/>
      <c r="PYF12" s="396"/>
      <c r="PYG12" s="396"/>
      <c r="PYH12" s="396"/>
      <c r="PYI12" s="396"/>
      <c r="PYJ12" s="396"/>
      <c r="PYK12" s="396"/>
      <c r="PYL12" s="396"/>
      <c r="PYM12" s="396"/>
      <c r="PYN12" s="396"/>
      <c r="PYO12" s="396"/>
      <c r="PYP12" s="396"/>
      <c r="PYQ12" s="396"/>
      <c r="PYR12" s="396"/>
      <c r="PYS12" s="396"/>
      <c r="PYT12" s="396"/>
      <c r="PYU12" s="396"/>
      <c r="PYV12" s="396"/>
      <c r="PYW12" s="396"/>
      <c r="PYX12" s="396"/>
      <c r="PYY12" s="396"/>
      <c r="PYZ12" s="396"/>
      <c r="PZA12" s="396"/>
      <c r="PZB12" s="396"/>
      <c r="PZC12" s="396"/>
      <c r="PZD12" s="396"/>
      <c r="PZE12" s="396"/>
      <c r="PZF12" s="396"/>
      <c r="PZG12" s="396"/>
      <c r="PZH12" s="396"/>
      <c r="PZI12" s="396"/>
      <c r="PZJ12" s="396"/>
      <c r="PZK12" s="396"/>
      <c r="PZL12" s="396"/>
      <c r="PZM12" s="396"/>
      <c r="PZN12" s="396"/>
      <c r="PZO12" s="396"/>
      <c r="PZP12" s="396"/>
      <c r="PZQ12" s="396"/>
      <c r="PZR12" s="396"/>
      <c r="PZS12" s="396"/>
      <c r="PZT12" s="396"/>
      <c r="PZU12" s="396"/>
      <c r="PZV12" s="396"/>
      <c r="PZW12" s="396"/>
      <c r="PZX12" s="396"/>
      <c r="PZY12" s="396"/>
      <c r="PZZ12" s="396"/>
      <c r="QAA12" s="396"/>
      <c r="QAB12" s="396"/>
      <c r="QAC12" s="396"/>
      <c r="QAD12" s="396"/>
      <c r="QAE12" s="396"/>
      <c r="QAF12" s="396"/>
      <c r="QAG12" s="396"/>
      <c r="QAH12" s="396"/>
      <c r="QAI12" s="396"/>
      <c r="QAJ12" s="396"/>
      <c r="QAK12" s="396"/>
      <c r="QAL12" s="396"/>
      <c r="QAM12" s="396"/>
      <c r="QAN12" s="396"/>
      <c r="QAO12" s="396"/>
      <c r="QAP12" s="396"/>
      <c r="QAQ12" s="396"/>
      <c r="QAR12" s="396"/>
      <c r="QAS12" s="396"/>
      <c r="QAT12" s="396"/>
      <c r="QAU12" s="396"/>
      <c r="QAV12" s="396"/>
      <c r="QAW12" s="396"/>
      <c r="QAX12" s="396"/>
      <c r="QAY12" s="396"/>
      <c r="QAZ12" s="396"/>
      <c r="QBA12" s="396"/>
      <c r="QBB12" s="396"/>
      <c r="QBC12" s="396"/>
      <c r="QBD12" s="396"/>
      <c r="QBE12" s="396"/>
      <c r="QBF12" s="396"/>
      <c r="QBG12" s="396"/>
      <c r="QBH12" s="396"/>
      <c r="QBI12" s="396"/>
      <c r="QBJ12" s="396"/>
      <c r="QBK12" s="396"/>
      <c r="QBL12" s="396"/>
      <c r="QBM12" s="396"/>
      <c r="QBN12" s="396"/>
      <c r="QBO12" s="396"/>
      <c r="QBP12" s="396"/>
      <c r="QBQ12" s="396"/>
      <c r="QBR12" s="396"/>
      <c r="QBS12" s="396"/>
      <c r="QBT12" s="396"/>
      <c r="QBU12" s="396"/>
      <c r="QBV12" s="396"/>
      <c r="QBW12" s="396"/>
      <c r="QBX12" s="396"/>
      <c r="QBY12" s="396"/>
      <c r="QBZ12" s="396"/>
      <c r="QCA12" s="396"/>
      <c r="QCB12" s="396"/>
      <c r="QCC12" s="396"/>
      <c r="QCD12" s="396"/>
      <c r="QCE12" s="396"/>
      <c r="QCF12" s="396"/>
      <c r="QCG12" s="396"/>
      <c r="QCH12" s="396"/>
      <c r="QCI12" s="396"/>
      <c r="QCJ12" s="396"/>
      <c r="QCK12" s="396"/>
      <c r="QCL12" s="396"/>
      <c r="QCM12" s="396"/>
      <c r="QCN12" s="396"/>
      <c r="QCO12" s="396"/>
      <c r="QCP12" s="396"/>
      <c r="QCQ12" s="396"/>
      <c r="QCR12" s="396"/>
      <c r="QCS12" s="396"/>
      <c r="QCT12" s="396"/>
      <c r="QCU12" s="396"/>
      <c r="QCV12" s="396"/>
      <c r="QCW12" s="396"/>
      <c r="QCX12" s="396"/>
      <c r="QCY12" s="396"/>
      <c r="QCZ12" s="396"/>
      <c r="QDA12" s="396"/>
      <c r="QDB12" s="396"/>
      <c r="QDC12" s="396"/>
      <c r="QDD12" s="396"/>
      <c r="QDE12" s="396"/>
      <c r="QDF12" s="396"/>
      <c r="QDG12" s="396"/>
      <c r="QDH12" s="396"/>
      <c r="QDI12" s="396"/>
      <c r="QDJ12" s="396"/>
      <c r="QDK12" s="396"/>
      <c r="QDL12" s="396"/>
      <c r="QDM12" s="396"/>
      <c r="QDN12" s="396"/>
      <c r="QDO12" s="396"/>
      <c r="QDP12" s="396"/>
      <c r="QDQ12" s="396"/>
      <c r="QDR12" s="396"/>
      <c r="QDS12" s="396"/>
      <c r="QDT12" s="396"/>
      <c r="QDU12" s="396"/>
      <c r="QDV12" s="396"/>
      <c r="QDW12" s="396"/>
      <c r="QDX12" s="396"/>
      <c r="QDY12" s="396"/>
      <c r="QDZ12" s="396"/>
      <c r="QEA12" s="396"/>
      <c r="QEB12" s="396"/>
      <c r="QEC12" s="396"/>
      <c r="QED12" s="396"/>
      <c r="QEE12" s="396"/>
      <c r="QEF12" s="396"/>
      <c r="QEG12" s="396"/>
      <c r="QEH12" s="396"/>
      <c r="QEI12" s="396"/>
      <c r="QEJ12" s="396"/>
      <c r="QEK12" s="396"/>
      <c r="QEL12" s="396"/>
      <c r="QEM12" s="396"/>
      <c r="QEN12" s="396"/>
      <c r="QEO12" s="396"/>
      <c r="QEP12" s="396"/>
      <c r="QEQ12" s="396"/>
      <c r="QER12" s="396"/>
      <c r="QES12" s="396"/>
      <c r="QET12" s="396"/>
      <c r="QEU12" s="396"/>
      <c r="QEV12" s="396"/>
      <c r="QEW12" s="396"/>
      <c r="QEX12" s="396"/>
      <c r="QEY12" s="396"/>
      <c r="QEZ12" s="396"/>
      <c r="QFA12" s="396"/>
      <c r="QFB12" s="396"/>
      <c r="QFC12" s="396"/>
      <c r="QFD12" s="396"/>
      <c r="QFE12" s="396"/>
      <c r="QFF12" s="396"/>
      <c r="QFG12" s="396"/>
      <c r="QFH12" s="396"/>
      <c r="QFI12" s="396"/>
      <c r="QFJ12" s="396"/>
      <c r="QFK12" s="396"/>
      <c r="QFL12" s="396"/>
      <c r="QFM12" s="396"/>
      <c r="QFN12" s="396"/>
      <c r="QFO12" s="396"/>
      <c r="QFP12" s="396"/>
      <c r="QFQ12" s="396"/>
      <c r="QFR12" s="396"/>
      <c r="QFS12" s="396"/>
      <c r="QFT12" s="396"/>
      <c r="QFU12" s="396"/>
      <c r="QFV12" s="396"/>
      <c r="QFW12" s="396"/>
      <c r="QFX12" s="396"/>
      <c r="QFY12" s="396"/>
      <c r="QFZ12" s="396"/>
      <c r="QGA12" s="396"/>
      <c r="QGB12" s="396"/>
      <c r="QGC12" s="396"/>
      <c r="QGD12" s="396"/>
      <c r="QGE12" s="396"/>
      <c r="QGF12" s="396"/>
      <c r="QGG12" s="396"/>
      <c r="QGH12" s="396"/>
      <c r="QGI12" s="396"/>
      <c r="QGJ12" s="396"/>
      <c r="QGK12" s="396"/>
      <c r="QGL12" s="396"/>
      <c r="QGM12" s="396"/>
      <c r="QGN12" s="396"/>
      <c r="QGO12" s="396"/>
      <c r="QGP12" s="396"/>
      <c r="QGQ12" s="396"/>
      <c r="QGR12" s="396"/>
      <c r="QGS12" s="396"/>
      <c r="QGT12" s="396"/>
      <c r="QGU12" s="396"/>
      <c r="QGV12" s="396"/>
      <c r="QGW12" s="396"/>
      <c r="QGX12" s="396"/>
      <c r="QGY12" s="396"/>
      <c r="QGZ12" s="396"/>
      <c r="QHA12" s="396"/>
      <c r="QHB12" s="396"/>
      <c r="QHC12" s="396"/>
      <c r="QHD12" s="396"/>
      <c r="QHE12" s="396"/>
      <c r="QHF12" s="396"/>
      <c r="QHG12" s="396"/>
      <c r="QHH12" s="396"/>
      <c r="QHI12" s="396"/>
      <c r="QHJ12" s="396"/>
      <c r="QHK12" s="396"/>
      <c r="QHL12" s="396"/>
      <c r="QHM12" s="396"/>
      <c r="QHN12" s="396"/>
      <c r="QHO12" s="396"/>
      <c r="QHP12" s="396"/>
      <c r="QHQ12" s="396"/>
      <c r="QHR12" s="396"/>
      <c r="QHS12" s="396"/>
      <c r="QHT12" s="396"/>
      <c r="QHU12" s="396"/>
      <c r="QHV12" s="396"/>
      <c r="QHW12" s="396"/>
      <c r="QHX12" s="396"/>
      <c r="QHY12" s="396"/>
      <c r="QHZ12" s="396"/>
      <c r="QIA12" s="396"/>
      <c r="QIB12" s="396"/>
      <c r="QIC12" s="396"/>
      <c r="QID12" s="396"/>
      <c r="QIE12" s="396"/>
      <c r="QIF12" s="396"/>
      <c r="QIG12" s="396"/>
      <c r="QIH12" s="396"/>
      <c r="QII12" s="396"/>
      <c r="QIJ12" s="396"/>
      <c r="QIK12" s="396"/>
      <c r="QIL12" s="396"/>
      <c r="QIM12" s="396"/>
      <c r="QIN12" s="396"/>
      <c r="QIO12" s="396"/>
      <c r="QIP12" s="396"/>
      <c r="QIQ12" s="396"/>
      <c r="QIR12" s="396"/>
      <c r="QIS12" s="396"/>
      <c r="QIT12" s="396"/>
      <c r="QIU12" s="396"/>
      <c r="QIV12" s="396"/>
      <c r="QIW12" s="396"/>
      <c r="QIX12" s="396"/>
      <c r="QIY12" s="396"/>
      <c r="QIZ12" s="396"/>
      <c r="QJA12" s="396"/>
      <c r="QJB12" s="396"/>
      <c r="QJC12" s="396"/>
      <c r="QJD12" s="396"/>
      <c r="QJE12" s="396"/>
      <c r="QJF12" s="396"/>
      <c r="QJG12" s="396"/>
      <c r="QJH12" s="396"/>
      <c r="QJI12" s="396"/>
      <c r="QJJ12" s="396"/>
      <c r="QJK12" s="396"/>
      <c r="QJL12" s="396"/>
      <c r="QJM12" s="396"/>
      <c r="QJN12" s="396"/>
      <c r="QJO12" s="396"/>
      <c r="QJP12" s="396"/>
      <c r="QJQ12" s="396"/>
      <c r="QJR12" s="396"/>
      <c r="QJS12" s="396"/>
      <c r="QJT12" s="396"/>
      <c r="QJU12" s="396"/>
      <c r="QJV12" s="396"/>
      <c r="QJW12" s="396"/>
      <c r="QJX12" s="396"/>
      <c r="QJY12" s="396"/>
      <c r="QJZ12" s="396"/>
      <c r="QKA12" s="396"/>
      <c r="QKB12" s="396"/>
      <c r="QKC12" s="396"/>
      <c r="QKD12" s="396"/>
      <c r="QKE12" s="396"/>
      <c r="QKF12" s="396"/>
      <c r="QKG12" s="396"/>
      <c r="QKH12" s="396"/>
      <c r="QKI12" s="396"/>
      <c r="QKJ12" s="396"/>
      <c r="QKK12" s="396"/>
      <c r="QKL12" s="396"/>
      <c r="QKM12" s="396"/>
      <c r="QKN12" s="396"/>
      <c r="QKO12" s="396"/>
      <c r="QKP12" s="396"/>
      <c r="QKQ12" s="396"/>
      <c r="QKR12" s="396"/>
      <c r="QKS12" s="396"/>
      <c r="QKT12" s="396"/>
      <c r="QKU12" s="396"/>
      <c r="QKV12" s="396"/>
      <c r="QKW12" s="396"/>
      <c r="QKX12" s="396"/>
      <c r="QKY12" s="396"/>
      <c r="QKZ12" s="396"/>
      <c r="QLA12" s="396"/>
      <c r="QLB12" s="396"/>
      <c r="QLC12" s="396"/>
      <c r="QLD12" s="396"/>
      <c r="QLE12" s="396"/>
      <c r="QLF12" s="396"/>
      <c r="QLG12" s="396"/>
      <c r="QLH12" s="396"/>
      <c r="QLI12" s="396"/>
      <c r="QLJ12" s="396"/>
      <c r="QLK12" s="396"/>
      <c r="QLL12" s="396"/>
      <c r="QLM12" s="396"/>
      <c r="QLN12" s="396"/>
      <c r="QLO12" s="396"/>
      <c r="QLP12" s="396"/>
      <c r="QLQ12" s="396"/>
      <c r="QLR12" s="396"/>
      <c r="QLS12" s="396"/>
      <c r="QLT12" s="396"/>
      <c r="QLU12" s="396"/>
      <c r="QLV12" s="396"/>
      <c r="QLW12" s="396"/>
      <c r="QLX12" s="396"/>
      <c r="QLY12" s="396"/>
      <c r="QLZ12" s="396"/>
      <c r="QMA12" s="396"/>
      <c r="QMB12" s="396"/>
      <c r="QMC12" s="396"/>
      <c r="QMD12" s="396"/>
      <c r="QME12" s="396"/>
      <c r="QMF12" s="396"/>
      <c r="QMG12" s="396"/>
      <c r="QMH12" s="396"/>
      <c r="QMI12" s="396"/>
      <c r="QMJ12" s="396"/>
      <c r="QMK12" s="396"/>
      <c r="QML12" s="396"/>
      <c r="QMM12" s="396"/>
      <c r="QMN12" s="396"/>
      <c r="QMO12" s="396"/>
      <c r="QMP12" s="396"/>
      <c r="QMQ12" s="396"/>
      <c r="QMR12" s="396"/>
      <c r="QMS12" s="396"/>
      <c r="QMT12" s="396"/>
      <c r="QMU12" s="396"/>
      <c r="QMV12" s="396"/>
      <c r="QMW12" s="396"/>
      <c r="QMX12" s="396"/>
      <c r="QMY12" s="396"/>
      <c r="QMZ12" s="396"/>
      <c r="QNA12" s="396"/>
      <c r="QNB12" s="396"/>
      <c r="QNC12" s="396"/>
      <c r="QND12" s="396"/>
      <c r="QNE12" s="396"/>
      <c r="QNF12" s="396"/>
      <c r="QNG12" s="396"/>
      <c r="QNH12" s="396"/>
      <c r="QNI12" s="396"/>
      <c r="QNJ12" s="396"/>
      <c r="QNK12" s="396"/>
      <c r="QNL12" s="396"/>
      <c r="QNM12" s="396"/>
      <c r="QNN12" s="396"/>
      <c r="QNO12" s="396"/>
      <c r="QNP12" s="396"/>
      <c r="QNQ12" s="396"/>
      <c r="QNR12" s="396"/>
      <c r="QNS12" s="396"/>
      <c r="QNT12" s="396"/>
      <c r="QNU12" s="396"/>
      <c r="QNV12" s="396"/>
      <c r="QNW12" s="396"/>
      <c r="QNX12" s="396"/>
      <c r="QNY12" s="396"/>
      <c r="QNZ12" s="396"/>
      <c r="QOA12" s="396"/>
      <c r="QOB12" s="396"/>
      <c r="QOC12" s="396"/>
      <c r="QOD12" s="396"/>
      <c r="QOE12" s="396"/>
      <c r="QOF12" s="396"/>
      <c r="QOG12" s="396"/>
      <c r="QOH12" s="396"/>
      <c r="QOI12" s="396"/>
      <c r="QOJ12" s="396"/>
      <c r="QOK12" s="396"/>
      <c r="QOL12" s="396"/>
      <c r="QOM12" s="396"/>
      <c r="QON12" s="396"/>
      <c r="QOO12" s="396"/>
      <c r="QOP12" s="396"/>
      <c r="QOQ12" s="396"/>
      <c r="QOR12" s="396"/>
      <c r="QOS12" s="396"/>
      <c r="QOT12" s="396"/>
      <c r="QOU12" s="396"/>
      <c r="QOV12" s="396"/>
      <c r="QOW12" s="396"/>
      <c r="QOX12" s="396"/>
      <c r="QOY12" s="396"/>
      <c r="QOZ12" s="396"/>
      <c r="QPA12" s="396"/>
      <c r="QPB12" s="396"/>
      <c r="QPC12" s="396"/>
      <c r="QPD12" s="396"/>
      <c r="QPE12" s="396"/>
      <c r="QPF12" s="396"/>
      <c r="QPG12" s="396"/>
      <c r="QPH12" s="396"/>
      <c r="QPI12" s="396"/>
      <c r="QPJ12" s="396"/>
      <c r="QPK12" s="396"/>
      <c r="QPL12" s="396"/>
      <c r="QPM12" s="396"/>
      <c r="QPN12" s="396"/>
      <c r="QPO12" s="396"/>
      <c r="QPP12" s="396"/>
      <c r="QPQ12" s="396"/>
      <c r="QPR12" s="396"/>
      <c r="QPS12" s="396"/>
      <c r="QPT12" s="396"/>
      <c r="QPU12" s="396"/>
      <c r="QPV12" s="396"/>
      <c r="QPW12" s="396"/>
      <c r="QPX12" s="396"/>
      <c r="QPY12" s="396"/>
      <c r="QPZ12" s="396"/>
      <c r="QQA12" s="396"/>
      <c r="QQB12" s="396"/>
      <c r="QQC12" s="396"/>
      <c r="QQD12" s="396"/>
      <c r="QQE12" s="396"/>
      <c r="QQF12" s="396"/>
      <c r="QQG12" s="396"/>
      <c r="QQH12" s="396"/>
      <c r="QQI12" s="396"/>
      <c r="QQJ12" s="396"/>
      <c r="QQK12" s="396"/>
      <c r="QQL12" s="396"/>
      <c r="QQM12" s="396"/>
      <c r="QQN12" s="396"/>
      <c r="QQO12" s="396"/>
      <c r="QQP12" s="396"/>
      <c r="QQQ12" s="396"/>
      <c r="QQR12" s="396"/>
      <c r="QQS12" s="396"/>
      <c r="QQT12" s="396"/>
      <c r="QQU12" s="396"/>
      <c r="QQV12" s="396"/>
      <c r="QQW12" s="396"/>
      <c r="QQX12" s="396"/>
      <c r="QQY12" s="396"/>
      <c r="QQZ12" s="396"/>
      <c r="QRA12" s="396"/>
      <c r="QRB12" s="396"/>
      <c r="QRC12" s="396"/>
      <c r="QRD12" s="396"/>
      <c r="QRE12" s="396"/>
      <c r="QRF12" s="396"/>
      <c r="QRG12" s="396"/>
      <c r="QRH12" s="396"/>
      <c r="QRI12" s="396"/>
      <c r="QRJ12" s="396"/>
      <c r="QRK12" s="396"/>
      <c r="QRL12" s="396"/>
      <c r="QRM12" s="396"/>
      <c r="QRN12" s="396"/>
      <c r="QRO12" s="396"/>
      <c r="QRP12" s="396"/>
      <c r="QRQ12" s="396"/>
      <c r="QRR12" s="396"/>
      <c r="QRS12" s="396"/>
      <c r="QRT12" s="396"/>
      <c r="QRU12" s="396"/>
      <c r="QRV12" s="396"/>
      <c r="QRW12" s="396"/>
      <c r="QRX12" s="396"/>
      <c r="QRY12" s="396"/>
      <c r="QRZ12" s="396"/>
      <c r="QSA12" s="396"/>
      <c r="QSB12" s="396"/>
      <c r="QSC12" s="396"/>
      <c r="QSD12" s="396"/>
      <c r="QSE12" s="396"/>
      <c r="QSF12" s="396"/>
      <c r="QSG12" s="396"/>
      <c r="QSH12" s="396"/>
      <c r="QSI12" s="396"/>
      <c r="QSJ12" s="396"/>
      <c r="QSK12" s="396"/>
      <c r="QSL12" s="396"/>
      <c r="QSM12" s="396"/>
      <c r="QSN12" s="396"/>
      <c r="QSO12" s="396"/>
      <c r="QSP12" s="396"/>
      <c r="QSQ12" s="396"/>
      <c r="QSR12" s="396"/>
      <c r="QSS12" s="396"/>
      <c r="QST12" s="396"/>
      <c r="QSU12" s="396"/>
      <c r="QSV12" s="396"/>
      <c r="QSW12" s="396"/>
      <c r="QSX12" s="396"/>
      <c r="QSY12" s="396"/>
      <c r="QSZ12" s="396"/>
      <c r="QTA12" s="396"/>
      <c r="QTB12" s="396"/>
      <c r="QTC12" s="396"/>
      <c r="QTD12" s="396"/>
      <c r="QTE12" s="396"/>
      <c r="QTF12" s="396"/>
      <c r="QTG12" s="396"/>
      <c r="QTH12" s="396"/>
      <c r="QTI12" s="396"/>
      <c r="QTJ12" s="396"/>
      <c r="QTK12" s="396"/>
      <c r="QTL12" s="396"/>
      <c r="QTM12" s="396"/>
      <c r="QTN12" s="396"/>
      <c r="QTO12" s="396"/>
      <c r="QTP12" s="396"/>
      <c r="QTQ12" s="396"/>
      <c r="QTR12" s="396"/>
      <c r="QTS12" s="396"/>
      <c r="QTT12" s="396"/>
      <c r="QTU12" s="396"/>
      <c r="QTV12" s="396"/>
      <c r="QTW12" s="396"/>
      <c r="QTX12" s="396"/>
      <c r="QTY12" s="396"/>
      <c r="QTZ12" s="396"/>
      <c r="QUA12" s="396"/>
      <c r="QUB12" s="396"/>
      <c r="QUC12" s="396"/>
      <c r="QUD12" s="396"/>
      <c r="QUE12" s="396"/>
      <c r="QUF12" s="396"/>
      <c r="QUG12" s="396"/>
      <c r="QUH12" s="396"/>
      <c r="QUI12" s="396"/>
      <c r="QUJ12" s="396"/>
      <c r="QUK12" s="396"/>
      <c r="QUL12" s="396"/>
      <c r="QUM12" s="396"/>
      <c r="QUN12" s="396"/>
      <c r="QUO12" s="396"/>
      <c r="QUP12" s="396"/>
      <c r="QUQ12" s="396"/>
      <c r="QUR12" s="396"/>
      <c r="QUS12" s="396"/>
      <c r="QUT12" s="396"/>
      <c r="QUU12" s="396"/>
      <c r="QUV12" s="396"/>
      <c r="QUW12" s="396"/>
      <c r="QUX12" s="396"/>
      <c r="QUY12" s="396"/>
      <c r="QUZ12" s="396"/>
      <c r="QVA12" s="396"/>
      <c r="QVB12" s="396"/>
      <c r="QVC12" s="396"/>
      <c r="QVD12" s="396"/>
      <c r="QVE12" s="396"/>
      <c r="QVF12" s="396"/>
      <c r="QVG12" s="396"/>
      <c r="QVH12" s="396"/>
      <c r="QVI12" s="396"/>
      <c r="QVJ12" s="396"/>
      <c r="QVK12" s="396"/>
      <c r="QVL12" s="396"/>
      <c r="QVM12" s="396"/>
      <c r="QVN12" s="396"/>
      <c r="QVO12" s="396"/>
      <c r="QVP12" s="396"/>
      <c r="QVQ12" s="396"/>
      <c r="QVR12" s="396"/>
      <c r="QVS12" s="396"/>
      <c r="QVT12" s="396"/>
      <c r="QVU12" s="396"/>
      <c r="QVV12" s="396"/>
      <c r="QVW12" s="396"/>
      <c r="QVX12" s="396"/>
      <c r="QVY12" s="396"/>
      <c r="QVZ12" s="396"/>
      <c r="QWA12" s="396"/>
      <c r="QWB12" s="396"/>
      <c r="QWC12" s="396"/>
      <c r="QWD12" s="396"/>
      <c r="QWE12" s="396"/>
      <c r="QWF12" s="396"/>
      <c r="QWG12" s="396"/>
      <c r="QWH12" s="396"/>
      <c r="QWI12" s="396"/>
      <c r="QWJ12" s="396"/>
      <c r="QWK12" s="396"/>
      <c r="QWL12" s="396"/>
      <c r="QWM12" s="396"/>
      <c r="QWN12" s="396"/>
      <c r="QWO12" s="396"/>
      <c r="QWP12" s="396"/>
      <c r="QWQ12" s="396"/>
      <c r="QWR12" s="396"/>
      <c r="QWS12" s="396"/>
      <c r="QWT12" s="396"/>
      <c r="QWU12" s="396"/>
      <c r="QWV12" s="396"/>
      <c r="QWW12" s="396"/>
      <c r="QWX12" s="396"/>
      <c r="QWY12" s="396"/>
      <c r="QWZ12" s="396"/>
      <c r="QXA12" s="396"/>
      <c r="QXB12" s="396"/>
      <c r="QXC12" s="396"/>
      <c r="QXD12" s="396"/>
      <c r="QXE12" s="396"/>
      <c r="QXF12" s="396"/>
      <c r="QXG12" s="396"/>
      <c r="QXH12" s="396"/>
      <c r="QXI12" s="396"/>
      <c r="QXJ12" s="396"/>
      <c r="QXK12" s="396"/>
      <c r="QXL12" s="396"/>
      <c r="QXM12" s="396"/>
      <c r="QXN12" s="396"/>
      <c r="QXO12" s="396"/>
      <c r="QXP12" s="396"/>
      <c r="QXQ12" s="396"/>
      <c r="QXR12" s="396"/>
      <c r="QXS12" s="396"/>
      <c r="QXT12" s="396"/>
      <c r="QXU12" s="396"/>
      <c r="QXV12" s="396"/>
      <c r="QXW12" s="396"/>
      <c r="QXX12" s="396"/>
      <c r="QXY12" s="396"/>
      <c r="QXZ12" s="396"/>
      <c r="QYA12" s="396"/>
      <c r="QYB12" s="396"/>
      <c r="QYC12" s="396"/>
      <c r="QYD12" s="396"/>
      <c r="QYE12" s="396"/>
      <c r="QYF12" s="396"/>
      <c r="QYG12" s="396"/>
      <c r="QYH12" s="396"/>
      <c r="QYI12" s="396"/>
      <c r="QYJ12" s="396"/>
      <c r="QYK12" s="396"/>
      <c r="QYL12" s="396"/>
      <c r="QYM12" s="396"/>
      <c r="QYN12" s="396"/>
      <c r="QYO12" s="396"/>
      <c r="QYP12" s="396"/>
      <c r="QYQ12" s="396"/>
      <c r="QYR12" s="396"/>
      <c r="QYS12" s="396"/>
      <c r="QYT12" s="396"/>
      <c r="QYU12" s="396"/>
      <c r="QYV12" s="396"/>
      <c r="QYW12" s="396"/>
      <c r="QYX12" s="396"/>
      <c r="QYY12" s="396"/>
      <c r="QYZ12" s="396"/>
      <c r="QZA12" s="396"/>
      <c r="QZB12" s="396"/>
      <c r="QZC12" s="396"/>
      <c r="QZD12" s="396"/>
      <c r="QZE12" s="396"/>
      <c r="QZF12" s="396"/>
      <c r="QZG12" s="396"/>
      <c r="QZH12" s="396"/>
      <c r="QZI12" s="396"/>
      <c r="QZJ12" s="396"/>
      <c r="QZK12" s="396"/>
      <c r="QZL12" s="396"/>
      <c r="QZM12" s="396"/>
      <c r="QZN12" s="396"/>
      <c r="QZO12" s="396"/>
      <c r="QZP12" s="396"/>
      <c r="QZQ12" s="396"/>
      <c r="QZR12" s="396"/>
      <c r="QZS12" s="396"/>
      <c r="QZT12" s="396"/>
      <c r="QZU12" s="396"/>
      <c r="QZV12" s="396"/>
      <c r="QZW12" s="396"/>
      <c r="QZX12" s="396"/>
      <c r="QZY12" s="396"/>
      <c r="QZZ12" s="396"/>
      <c r="RAA12" s="396"/>
      <c r="RAB12" s="396"/>
      <c r="RAC12" s="396"/>
      <c r="RAD12" s="396"/>
      <c r="RAE12" s="396"/>
      <c r="RAF12" s="396"/>
      <c r="RAG12" s="396"/>
      <c r="RAH12" s="396"/>
      <c r="RAI12" s="396"/>
      <c r="RAJ12" s="396"/>
      <c r="RAK12" s="396"/>
      <c r="RAL12" s="396"/>
      <c r="RAM12" s="396"/>
      <c r="RAN12" s="396"/>
      <c r="RAO12" s="396"/>
      <c r="RAP12" s="396"/>
      <c r="RAQ12" s="396"/>
      <c r="RAR12" s="396"/>
      <c r="RAS12" s="396"/>
      <c r="RAT12" s="396"/>
      <c r="RAU12" s="396"/>
      <c r="RAV12" s="396"/>
      <c r="RAW12" s="396"/>
      <c r="RAX12" s="396"/>
      <c r="RAY12" s="396"/>
      <c r="RAZ12" s="396"/>
      <c r="RBA12" s="396"/>
      <c r="RBB12" s="396"/>
      <c r="RBC12" s="396"/>
      <c r="RBD12" s="396"/>
      <c r="RBE12" s="396"/>
      <c r="RBF12" s="396"/>
      <c r="RBG12" s="396"/>
      <c r="RBH12" s="396"/>
      <c r="RBI12" s="396"/>
      <c r="RBJ12" s="396"/>
      <c r="RBK12" s="396"/>
      <c r="RBL12" s="396"/>
      <c r="RBM12" s="396"/>
      <c r="RBN12" s="396"/>
      <c r="RBO12" s="396"/>
      <c r="RBP12" s="396"/>
      <c r="RBQ12" s="396"/>
      <c r="RBR12" s="396"/>
      <c r="RBS12" s="396"/>
      <c r="RBT12" s="396"/>
      <c r="RBU12" s="396"/>
      <c r="RBV12" s="396"/>
      <c r="RBW12" s="396"/>
      <c r="RBX12" s="396"/>
      <c r="RBY12" s="396"/>
      <c r="RBZ12" s="396"/>
      <c r="RCA12" s="396"/>
      <c r="RCB12" s="396"/>
      <c r="RCC12" s="396"/>
      <c r="RCD12" s="396"/>
      <c r="RCE12" s="396"/>
      <c r="RCF12" s="396"/>
      <c r="RCG12" s="396"/>
      <c r="RCH12" s="396"/>
      <c r="RCI12" s="396"/>
      <c r="RCJ12" s="396"/>
      <c r="RCK12" s="396"/>
      <c r="RCL12" s="396"/>
      <c r="RCM12" s="396"/>
      <c r="RCN12" s="396"/>
      <c r="RCO12" s="396"/>
      <c r="RCP12" s="396"/>
      <c r="RCQ12" s="396"/>
      <c r="RCR12" s="396"/>
      <c r="RCS12" s="396"/>
      <c r="RCT12" s="396"/>
      <c r="RCU12" s="396"/>
      <c r="RCV12" s="396"/>
      <c r="RCW12" s="396"/>
      <c r="RCX12" s="396"/>
      <c r="RCY12" s="396"/>
      <c r="RCZ12" s="396"/>
      <c r="RDA12" s="396"/>
      <c r="RDB12" s="396"/>
      <c r="RDC12" s="396"/>
      <c r="RDD12" s="396"/>
      <c r="RDE12" s="396"/>
      <c r="RDF12" s="396"/>
      <c r="RDG12" s="396"/>
      <c r="RDH12" s="396"/>
      <c r="RDI12" s="396"/>
      <c r="RDJ12" s="396"/>
      <c r="RDK12" s="396"/>
      <c r="RDL12" s="396"/>
      <c r="RDM12" s="396"/>
      <c r="RDN12" s="396"/>
      <c r="RDO12" s="396"/>
      <c r="RDP12" s="396"/>
      <c r="RDQ12" s="396"/>
      <c r="RDR12" s="396"/>
      <c r="RDS12" s="396"/>
      <c r="RDT12" s="396"/>
      <c r="RDU12" s="396"/>
      <c r="RDV12" s="396"/>
      <c r="RDW12" s="396"/>
      <c r="RDX12" s="396"/>
      <c r="RDY12" s="396"/>
      <c r="RDZ12" s="396"/>
      <c r="REA12" s="396"/>
      <c r="REB12" s="396"/>
      <c r="REC12" s="396"/>
      <c r="RED12" s="396"/>
      <c r="REE12" s="396"/>
      <c r="REF12" s="396"/>
      <c r="REG12" s="396"/>
      <c r="REH12" s="396"/>
      <c r="REI12" s="396"/>
      <c r="REJ12" s="396"/>
      <c r="REK12" s="396"/>
      <c r="REL12" s="396"/>
      <c r="REM12" s="396"/>
      <c r="REN12" s="396"/>
      <c r="REO12" s="396"/>
      <c r="REP12" s="396"/>
      <c r="REQ12" s="396"/>
      <c r="RER12" s="396"/>
      <c r="RES12" s="396"/>
      <c r="RET12" s="396"/>
      <c r="REU12" s="396"/>
      <c r="REV12" s="396"/>
      <c r="REW12" s="396"/>
      <c r="REX12" s="396"/>
      <c r="REY12" s="396"/>
      <c r="REZ12" s="396"/>
      <c r="RFA12" s="396"/>
      <c r="RFB12" s="396"/>
      <c r="RFC12" s="396"/>
      <c r="RFD12" s="396"/>
      <c r="RFE12" s="396"/>
      <c r="RFF12" s="396"/>
      <c r="RFG12" s="396"/>
      <c r="RFH12" s="396"/>
      <c r="RFI12" s="396"/>
      <c r="RFJ12" s="396"/>
      <c r="RFK12" s="396"/>
      <c r="RFL12" s="396"/>
      <c r="RFM12" s="396"/>
      <c r="RFN12" s="396"/>
      <c r="RFO12" s="396"/>
      <c r="RFP12" s="396"/>
      <c r="RFQ12" s="396"/>
      <c r="RFR12" s="396"/>
      <c r="RFS12" s="396"/>
      <c r="RFT12" s="396"/>
      <c r="RFU12" s="396"/>
      <c r="RFV12" s="396"/>
      <c r="RFW12" s="396"/>
      <c r="RFX12" s="396"/>
      <c r="RFY12" s="396"/>
      <c r="RFZ12" s="396"/>
      <c r="RGA12" s="396"/>
      <c r="RGB12" s="396"/>
      <c r="RGC12" s="396"/>
      <c r="RGD12" s="396"/>
      <c r="RGE12" s="396"/>
      <c r="RGF12" s="396"/>
      <c r="RGG12" s="396"/>
      <c r="RGH12" s="396"/>
      <c r="RGI12" s="396"/>
      <c r="RGJ12" s="396"/>
      <c r="RGK12" s="396"/>
      <c r="RGL12" s="396"/>
      <c r="RGM12" s="396"/>
      <c r="RGN12" s="396"/>
      <c r="RGO12" s="396"/>
      <c r="RGP12" s="396"/>
      <c r="RGQ12" s="396"/>
      <c r="RGR12" s="396"/>
      <c r="RGS12" s="396"/>
      <c r="RGT12" s="396"/>
      <c r="RGU12" s="396"/>
      <c r="RGV12" s="396"/>
      <c r="RGW12" s="396"/>
      <c r="RGX12" s="396"/>
      <c r="RGY12" s="396"/>
      <c r="RGZ12" s="396"/>
      <c r="RHA12" s="396"/>
      <c r="RHB12" s="396"/>
      <c r="RHC12" s="396"/>
      <c r="RHD12" s="396"/>
      <c r="RHE12" s="396"/>
      <c r="RHF12" s="396"/>
      <c r="RHG12" s="396"/>
      <c r="RHH12" s="396"/>
      <c r="RHI12" s="396"/>
      <c r="RHJ12" s="396"/>
      <c r="RHK12" s="396"/>
      <c r="RHL12" s="396"/>
      <c r="RHM12" s="396"/>
      <c r="RHN12" s="396"/>
      <c r="RHO12" s="396"/>
      <c r="RHP12" s="396"/>
      <c r="RHQ12" s="396"/>
      <c r="RHR12" s="396"/>
      <c r="RHS12" s="396"/>
      <c r="RHT12" s="396"/>
      <c r="RHU12" s="396"/>
      <c r="RHV12" s="396"/>
      <c r="RHW12" s="396"/>
      <c r="RHX12" s="396"/>
      <c r="RHY12" s="396"/>
      <c r="RHZ12" s="396"/>
      <c r="RIA12" s="396"/>
      <c r="RIB12" s="396"/>
      <c r="RIC12" s="396"/>
      <c r="RID12" s="396"/>
      <c r="RIE12" s="396"/>
      <c r="RIF12" s="396"/>
      <c r="RIG12" s="396"/>
      <c r="RIH12" s="396"/>
      <c r="RII12" s="396"/>
      <c r="RIJ12" s="396"/>
      <c r="RIK12" s="396"/>
      <c r="RIL12" s="396"/>
      <c r="RIM12" s="396"/>
      <c r="RIN12" s="396"/>
      <c r="RIO12" s="396"/>
      <c r="RIP12" s="396"/>
      <c r="RIQ12" s="396"/>
      <c r="RIR12" s="396"/>
      <c r="RIS12" s="396"/>
      <c r="RIT12" s="396"/>
      <c r="RIU12" s="396"/>
      <c r="RIV12" s="396"/>
      <c r="RIW12" s="396"/>
      <c r="RIX12" s="396"/>
      <c r="RIY12" s="396"/>
      <c r="RIZ12" s="396"/>
      <c r="RJA12" s="396"/>
      <c r="RJB12" s="396"/>
      <c r="RJC12" s="396"/>
      <c r="RJD12" s="396"/>
      <c r="RJE12" s="396"/>
      <c r="RJF12" s="396"/>
      <c r="RJG12" s="396"/>
      <c r="RJH12" s="396"/>
      <c r="RJI12" s="396"/>
      <c r="RJJ12" s="396"/>
      <c r="RJK12" s="396"/>
      <c r="RJL12" s="396"/>
      <c r="RJM12" s="396"/>
      <c r="RJN12" s="396"/>
      <c r="RJO12" s="396"/>
      <c r="RJP12" s="396"/>
      <c r="RJQ12" s="396"/>
      <c r="RJR12" s="396"/>
      <c r="RJS12" s="396"/>
      <c r="RJT12" s="396"/>
      <c r="RJU12" s="396"/>
      <c r="RJV12" s="396"/>
      <c r="RJW12" s="396"/>
      <c r="RJX12" s="396"/>
      <c r="RJY12" s="396"/>
      <c r="RJZ12" s="396"/>
      <c r="RKA12" s="396"/>
      <c r="RKB12" s="396"/>
      <c r="RKC12" s="396"/>
      <c r="RKD12" s="396"/>
      <c r="RKE12" s="396"/>
      <c r="RKF12" s="396"/>
      <c r="RKG12" s="396"/>
      <c r="RKH12" s="396"/>
      <c r="RKI12" s="396"/>
      <c r="RKJ12" s="396"/>
      <c r="RKK12" s="396"/>
      <c r="RKL12" s="396"/>
      <c r="RKM12" s="396"/>
      <c r="RKN12" s="396"/>
      <c r="RKO12" s="396"/>
      <c r="RKP12" s="396"/>
      <c r="RKQ12" s="396"/>
      <c r="RKR12" s="396"/>
      <c r="RKS12" s="396"/>
      <c r="RKT12" s="396"/>
      <c r="RKU12" s="396"/>
      <c r="RKV12" s="396"/>
      <c r="RKW12" s="396"/>
      <c r="RKX12" s="396"/>
      <c r="RKY12" s="396"/>
      <c r="RKZ12" s="396"/>
      <c r="RLA12" s="396"/>
      <c r="RLB12" s="396"/>
      <c r="RLC12" s="396"/>
      <c r="RLD12" s="396"/>
      <c r="RLE12" s="396"/>
      <c r="RLF12" s="396"/>
      <c r="RLG12" s="396"/>
      <c r="RLH12" s="396"/>
      <c r="RLI12" s="396"/>
      <c r="RLJ12" s="396"/>
      <c r="RLK12" s="396"/>
      <c r="RLL12" s="396"/>
      <c r="RLM12" s="396"/>
      <c r="RLN12" s="396"/>
      <c r="RLO12" s="396"/>
      <c r="RLP12" s="396"/>
      <c r="RLQ12" s="396"/>
      <c r="RLR12" s="396"/>
      <c r="RLS12" s="396"/>
      <c r="RLT12" s="396"/>
      <c r="RLU12" s="396"/>
      <c r="RLV12" s="396"/>
      <c r="RLW12" s="396"/>
      <c r="RLX12" s="396"/>
      <c r="RLY12" s="396"/>
      <c r="RLZ12" s="396"/>
      <c r="RMA12" s="396"/>
      <c r="RMB12" s="396"/>
      <c r="RMC12" s="396"/>
      <c r="RMD12" s="396"/>
      <c r="RME12" s="396"/>
      <c r="RMF12" s="396"/>
      <c r="RMG12" s="396"/>
      <c r="RMH12" s="396"/>
      <c r="RMI12" s="396"/>
      <c r="RMJ12" s="396"/>
      <c r="RMK12" s="396"/>
      <c r="RML12" s="396"/>
      <c r="RMM12" s="396"/>
      <c r="RMN12" s="396"/>
      <c r="RMO12" s="396"/>
      <c r="RMP12" s="396"/>
      <c r="RMQ12" s="396"/>
      <c r="RMR12" s="396"/>
      <c r="RMS12" s="396"/>
      <c r="RMT12" s="396"/>
      <c r="RMU12" s="396"/>
      <c r="RMV12" s="396"/>
      <c r="RMW12" s="396"/>
      <c r="RMX12" s="396"/>
      <c r="RMY12" s="396"/>
      <c r="RMZ12" s="396"/>
      <c r="RNA12" s="396"/>
      <c r="RNB12" s="396"/>
      <c r="RNC12" s="396"/>
      <c r="RND12" s="396"/>
      <c r="RNE12" s="396"/>
      <c r="RNF12" s="396"/>
      <c r="RNG12" s="396"/>
      <c r="RNH12" s="396"/>
      <c r="RNI12" s="396"/>
      <c r="RNJ12" s="396"/>
      <c r="RNK12" s="396"/>
      <c r="RNL12" s="396"/>
      <c r="RNM12" s="396"/>
      <c r="RNN12" s="396"/>
      <c r="RNO12" s="396"/>
      <c r="RNP12" s="396"/>
      <c r="RNQ12" s="396"/>
      <c r="RNR12" s="396"/>
      <c r="RNS12" s="396"/>
      <c r="RNT12" s="396"/>
      <c r="RNU12" s="396"/>
      <c r="RNV12" s="396"/>
      <c r="RNW12" s="396"/>
      <c r="RNX12" s="396"/>
      <c r="RNY12" s="396"/>
      <c r="RNZ12" s="396"/>
      <c r="ROA12" s="396"/>
      <c r="ROB12" s="396"/>
      <c r="ROC12" s="396"/>
      <c r="ROD12" s="396"/>
      <c r="ROE12" s="396"/>
      <c r="ROF12" s="396"/>
      <c r="ROG12" s="396"/>
      <c r="ROH12" s="396"/>
      <c r="ROI12" s="396"/>
      <c r="ROJ12" s="396"/>
      <c r="ROK12" s="396"/>
      <c r="ROL12" s="396"/>
      <c r="ROM12" s="396"/>
      <c r="RON12" s="396"/>
      <c r="ROO12" s="396"/>
      <c r="ROP12" s="396"/>
      <c r="ROQ12" s="396"/>
      <c r="ROR12" s="396"/>
      <c r="ROS12" s="396"/>
      <c r="ROT12" s="396"/>
      <c r="ROU12" s="396"/>
      <c r="ROV12" s="396"/>
      <c r="ROW12" s="396"/>
      <c r="ROX12" s="396"/>
      <c r="ROY12" s="396"/>
      <c r="ROZ12" s="396"/>
      <c r="RPA12" s="396"/>
      <c r="RPB12" s="396"/>
      <c r="RPC12" s="396"/>
      <c r="RPD12" s="396"/>
      <c r="RPE12" s="396"/>
      <c r="RPF12" s="396"/>
      <c r="RPG12" s="396"/>
      <c r="RPH12" s="396"/>
      <c r="RPI12" s="396"/>
      <c r="RPJ12" s="396"/>
      <c r="RPK12" s="396"/>
      <c r="RPL12" s="396"/>
      <c r="RPM12" s="396"/>
      <c r="RPN12" s="396"/>
      <c r="RPO12" s="396"/>
      <c r="RPP12" s="396"/>
      <c r="RPQ12" s="396"/>
      <c r="RPR12" s="396"/>
      <c r="RPS12" s="396"/>
      <c r="RPT12" s="396"/>
      <c r="RPU12" s="396"/>
      <c r="RPV12" s="396"/>
      <c r="RPW12" s="396"/>
      <c r="RPX12" s="396"/>
      <c r="RPY12" s="396"/>
      <c r="RPZ12" s="396"/>
      <c r="RQA12" s="396"/>
      <c r="RQB12" s="396"/>
      <c r="RQC12" s="396"/>
      <c r="RQD12" s="396"/>
      <c r="RQE12" s="396"/>
      <c r="RQF12" s="396"/>
      <c r="RQG12" s="396"/>
      <c r="RQH12" s="396"/>
      <c r="RQI12" s="396"/>
      <c r="RQJ12" s="396"/>
      <c r="RQK12" s="396"/>
      <c r="RQL12" s="396"/>
      <c r="RQM12" s="396"/>
      <c r="RQN12" s="396"/>
      <c r="RQO12" s="396"/>
      <c r="RQP12" s="396"/>
      <c r="RQQ12" s="396"/>
      <c r="RQR12" s="396"/>
      <c r="RQS12" s="396"/>
      <c r="RQT12" s="396"/>
      <c r="RQU12" s="396"/>
      <c r="RQV12" s="396"/>
      <c r="RQW12" s="396"/>
      <c r="RQX12" s="396"/>
      <c r="RQY12" s="396"/>
      <c r="RQZ12" s="396"/>
      <c r="RRA12" s="396"/>
      <c r="RRB12" s="396"/>
      <c r="RRC12" s="396"/>
      <c r="RRD12" s="396"/>
      <c r="RRE12" s="396"/>
      <c r="RRF12" s="396"/>
      <c r="RRG12" s="396"/>
      <c r="RRH12" s="396"/>
      <c r="RRI12" s="396"/>
      <c r="RRJ12" s="396"/>
      <c r="RRK12" s="396"/>
      <c r="RRL12" s="396"/>
      <c r="RRM12" s="396"/>
      <c r="RRN12" s="396"/>
      <c r="RRO12" s="396"/>
      <c r="RRP12" s="396"/>
      <c r="RRQ12" s="396"/>
      <c r="RRR12" s="396"/>
      <c r="RRS12" s="396"/>
      <c r="RRT12" s="396"/>
      <c r="RRU12" s="396"/>
      <c r="RRV12" s="396"/>
      <c r="RRW12" s="396"/>
      <c r="RRX12" s="396"/>
      <c r="RRY12" s="396"/>
      <c r="RRZ12" s="396"/>
      <c r="RSA12" s="396"/>
      <c r="RSB12" s="396"/>
      <c r="RSC12" s="396"/>
      <c r="RSD12" s="396"/>
      <c r="RSE12" s="396"/>
      <c r="RSF12" s="396"/>
      <c r="RSG12" s="396"/>
      <c r="RSH12" s="396"/>
      <c r="RSI12" s="396"/>
      <c r="RSJ12" s="396"/>
      <c r="RSK12" s="396"/>
      <c r="RSL12" s="396"/>
      <c r="RSM12" s="396"/>
      <c r="RSN12" s="396"/>
      <c r="RSO12" s="396"/>
      <c r="RSP12" s="396"/>
      <c r="RSQ12" s="396"/>
      <c r="RSR12" s="396"/>
      <c r="RSS12" s="396"/>
      <c r="RST12" s="396"/>
      <c r="RSU12" s="396"/>
      <c r="RSV12" s="396"/>
      <c r="RSW12" s="396"/>
      <c r="RSX12" s="396"/>
      <c r="RSY12" s="396"/>
      <c r="RSZ12" s="396"/>
      <c r="RTA12" s="396"/>
      <c r="RTB12" s="396"/>
      <c r="RTC12" s="396"/>
      <c r="RTD12" s="396"/>
      <c r="RTE12" s="396"/>
      <c r="RTF12" s="396"/>
      <c r="RTG12" s="396"/>
      <c r="RTH12" s="396"/>
      <c r="RTI12" s="396"/>
      <c r="RTJ12" s="396"/>
      <c r="RTK12" s="396"/>
      <c r="RTL12" s="396"/>
      <c r="RTM12" s="396"/>
      <c r="RTN12" s="396"/>
      <c r="RTO12" s="396"/>
      <c r="RTP12" s="396"/>
      <c r="RTQ12" s="396"/>
      <c r="RTR12" s="396"/>
      <c r="RTS12" s="396"/>
      <c r="RTT12" s="396"/>
      <c r="RTU12" s="396"/>
      <c r="RTV12" s="396"/>
      <c r="RTW12" s="396"/>
      <c r="RTX12" s="396"/>
      <c r="RTY12" s="396"/>
      <c r="RTZ12" s="396"/>
      <c r="RUA12" s="396"/>
      <c r="RUB12" s="396"/>
      <c r="RUC12" s="396"/>
      <c r="RUD12" s="396"/>
      <c r="RUE12" s="396"/>
      <c r="RUF12" s="396"/>
      <c r="RUG12" s="396"/>
      <c r="RUH12" s="396"/>
      <c r="RUI12" s="396"/>
      <c r="RUJ12" s="396"/>
      <c r="RUK12" s="396"/>
      <c r="RUL12" s="396"/>
      <c r="RUM12" s="396"/>
      <c r="RUN12" s="396"/>
      <c r="RUO12" s="396"/>
      <c r="RUP12" s="396"/>
      <c r="RUQ12" s="396"/>
      <c r="RUR12" s="396"/>
      <c r="RUS12" s="396"/>
      <c r="RUT12" s="396"/>
      <c r="RUU12" s="396"/>
      <c r="RUV12" s="396"/>
      <c r="RUW12" s="396"/>
      <c r="RUX12" s="396"/>
      <c r="RUY12" s="396"/>
      <c r="RUZ12" s="396"/>
      <c r="RVA12" s="396"/>
      <c r="RVB12" s="396"/>
      <c r="RVC12" s="396"/>
      <c r="RVD12" s="396"/>
      <c r="RVE12" s="396"/>
      <c r="RVF12" s="396"/>
      <c r="RVG12" s="396"/>
      <c r="RVH12" s="396"/>
      <c r="RVI12" s="396"/>
      <c r="RVJ12" s="396"/>
      <c r="RVK12" s="396"/>
      <c r="RVL12" s="396"/>
      <c r="RVM12" s="396"/>
      <c r="RVN12" s="396"/>
      <c r="RVO12" s="396"/>
      <c r="RVP12" s="396"/>
      <c r="RVQ12" s="396"/>
      <c r="RVR12" s="396"/>
      <c r="RVS12" s="396"/>
      <c r="RVT12" s="396"/>
      <c r="RVU12" s="396"/>
      <c r="RVV12" s="396"/>
      <c r="RVW12" s="396"/>
      <c r="RVX12" s="396"/>
      <c r="RVY12" s="396"/>
      <c r="RVZ12" s="396"/>
      <c r="RWA12" s="396"/>
      <c r="RWB12" s="396"/>
      <c r="RWC12" s="396"/>
      <c r="RWD12" s="396"/>
      <c r="RWE12" s="396"/>
      <c r="RWF12" s="396"/>
      <c r="RWG12" s="396"/>
      <c r="RWH12" s="396"/>
      <c r="RWI12" s="396"/>
      <c r="RWJ12" s="396"/>
      <c r="RWK12" s="396"/>
      <c r="RWL12" s="396"/>
      <c r="RWM12" s="396"/>
      <c r="RWN12" s="396"/>
      <c r="RWO12" s="396"/>
      <c r="RWP12" s="396"/>
      <c r="RWQ12" s="396"/>
      <c r="RWR12" s="396"/>
      <c r="RWS12" s="396"/>
      <c r="RWT12" s="396"/>
      <c r="RWU12" s="396"/>
      <c r="RWV12" s="396"/>
      <c r="RWW12" s="396"/>
      <c r="RWX12" s="396"/>
      <c r="RWY12" s="396"/>
      <c r="RWZ12" s="396"/>
      <c r="RXA12" s="396"/>
      <c r="RXB12" s="396"/>
      <c r="RXC12" s="396"/>
      <c r="RXD12" s="396"/>
      <c r="RXE12" s="396"/>
      <c r="RXF12" s="396"/>
      <c r="RXG12" s="396"/>
      <c r="RXH12" s="396"/>
      <c r="RXI12" s="396"/>
      <c r="RXJ12" s="396"/>
      <c r="RXK12" s="396"/>
      <c r="RXL12" s="396"/>
      <c r="RXM12" s="396"/>
      <c r="RXN12" s="396"/>
      <c r="RXO12" s="396"/>
      <c r="RXP12" s="396"/>
      <c r="RXQ12" s="396"/>
      <c r="RXR12" s="396"/>
      <c r="RXS12" s="396"/>
      <c r="RXT12" s="396"/>
      <c r="RXU12" s="396"/>
      <c r="RXV12" s="396"/>
      <c r="RXW12" s="396"/>
      <c r="RXX12" s="396"/>
      <c r="RXY12" s="396"/>
      <c r="RXZ12" s="396"/>
      <c r="RYA12" s="396"/>
      <c r="RYB12" s="396"/>
      <c r="RYC12" s="396"/>
      <c r="RYD12" s="396"/>
      <c r="RYE12" s="396"/>
      <c r="RYF12" s="396"/>
      <c r="RYG12" s="396"/>
      <c r="RYH12" s="396"/>
      <c r="RYI12" s="396"/>
      <c r="RYJ12" s="396"/>
      <c r="RYK12" s="396"/>
      <c r="RYL12" s="396"/>
      <c r="RYM12" s="396"/>
      <c r="RYN12" s="396"/>
      <c r="RYO12" s="396"/>
      <c r="RYP12" s="396"/>
      <c r="RYQ12" s="396"/>
      <c r="RYR12" s="396"/>
      <c r="RYS12" s="396"/>
      <c r="RYT12" s="396"/>
      <c r="RYU12" s="396"/>
      <c r="RYV12" s="396"/>
      <c r="RYW12" s="396"/>
      <c r="RYX12" s="396"/>
      <c r="RYY12" s="396"/>
      <c r="RYZ12" s="396"/>
      <c r="RZA12" s="396"/>
      <c r="RZB12" s="396"/>
      <c r="RZC12" s="396"/>
      <c r="RZD12" s="396"/>
      <c r="RZE12" s="396"/>
      <c r="RZF12" s="396"/>
      <c r="RZG12" s="396"/>
      <c r="RZH12" s="396"/>
      <c r="RZI12" s="396"/>
      <c r="RZJ12" s="396"/>
      <c r="RZK12" s="396"/>
      <c r="RZL12" s="396"/>
      <c r="RZM12" s="396"/>
      <c r="RZN12" s="396"/>
      <c r="RZO12" s="396"/>
      <c r="RZP12" s="396"/>
      <c r="RZQ12" s="396"/>
      <c r="RZR12" s="396"/>
      <c r="RZS12" s="396"/>
      <c r="RZT12" s="396"/>
      <c r="RZU12" s="396"/>
      <c r="RZV12" s="396"/>
      <c r="RZW12" s="396"/>
      <c r="RZX12" s="396"/>
      <c r="RZY12" s="396"/>
      <c r="RZZ12" s="396"/>
      <c r="SAA12" s="396"/>
      <c r="SAB12" s="396"/>
      <c r="SAC12" s="396"/>
      <c r="SAD12" s="396"/>
      <c r="SAE12" s="396"/>
      <c r="SAF12" s="396"/>
      <c r="SAG12" s="396"/>
      <c r="SAH12" s="396"/>
      <c r="SAI12" s="396"/>
      <c r="SAJ12" s="396"/>
      <c r="SAK12" s="396"/>
      <c r="SAL12" s="396"/>
      <c r="SAM12" s="396"/>
      <c r="SAN12" s="396"/>
      <c r="SAO12" s="396"/>
      <c r="SAP12" s="396"/>
      <c r="SAQ12" s="396"/>
      <c r="SAR12" s="396"/>
      <c r="SAS12" s="396"/>
      <c r="SAT12" s="396"/>
      <c r="SAU12" s="396"/>
      <c r="SAV12" s="396"/>
      <c r="SAW12" s="396"/>
      <c r="SAX12" s="396"/>
      <c r="SAY12" s="396"/>
      <c r="SAZ12" s="396"/>
      <c r="SBA12" s="396"/>
      <c r="SBB12" s="396"/>
      <c r="SBC12" s="396"/>
      <c r="SBD12" s="396"/>
      <c r="SBE12" s="396"/>
      <c r="SBF12" s="396"/>
      <c r="SBG12" s="396"/>
      <c r="SBH12" s="396"/>
      <c r="SBI12" s="396"/>
      <c r="SBJ12" s="396"/>
      <c r="SBK12" s="396"/>
      <c r="SBL12" s="396"/>
      <c r="SBM12" s="396"/>
      <c r="SBN12" s="396"/>
      <c r="SBO12" s="396"/>
      <c r="SBP12" s="396"/>
      <c r="SBQ12" s="396"/>
      <c r="SBR12" s="396"/>
      <c r="SBS12" s="396"/>
      <c r="SBT12" s="396"/>
      <c r="SBU12" s="396"/>
      <c r="SBV12" s="396"/>
      <c r="SBW12" s="396"/>
      <c r="SBX12" s="396"/>
      <c r="SBY12" s="396"/>
      <c r="SBZ12" s="396"/>
      <c r="SCA12" s="396"/>
      <c r="SCB12" s="396"/>
      <c r="SCC12" s="396"/>
      <c r="SCD12" s="396"/>
      <c r="SCE12" s="396"/>
      <c r="SCF12" s="396"/>
      <c r="SCG12" s="396"/>
      <c r="SCH12" s="396"/>
      <c r="SCI12" s="396"/>
      <c r="SCJ12" s="396"/>
      <c r="SCK12" s="396"/>
      <c r="SCL12" s="396"/>
      <c r="SCM12" s="396"/>
      <c r="SCN12" s="396"/>
      <c r="SCO12" s="396"/>
      <c r="SCP12" s="396"/>
      <c r="SCQ12" s="396"/>
      <c r="SCR12" s="396"/>
      <c r="SCS12" s="396"/>
      <c r="SCT12" s="396"/>
      <c r="SCU12" s="396"/>
      <c r="SCV12" s="396"/>
      <c r="SCW12" s="396"/>
      <c r="SCX12" s="396"/>
      <c r="SCY12" s="396"/>
      <c r="SCZ12" s="396"/>
      <c r="SDA12" s="396"/>
      <c r="SDB12" s="396"/>
      <c r="SDC12" s="396"/>
      <c r="SDD12" s="396"/>
      <c r="SDE12" s="396"/>
      <c r="SDF12" s="396"/>
      <c r="SDG12" s="396"/>
      <c r="SDH12" s="396"/>
      <c r="SDI12" s="396"/>
      <c r="SDJ12" s="396"/>
      <c r="SDK12" s="396"/>
      <c r="SDL12" s="396"/>
      <c r="SDM12" s="396"/>
      <c r="SDN12" s="396"/>
      <c r="SDO12" s="396"/>
      <c r="SDP12" s="396"/>
      <c r="SDQ12" s="396"/>
      <c r="SDR12" s="396"/>
      <c r="SDS12" s="396"/>
      <c r="SDT12" s="396"/>
      <c r="SDU12" s="396"/>
      <c r="SDV12" s="396"/>
      <c r="SDW12" s="396"/>
      <c r="SDX12" s="396"/>
      <c r="SDY12" s="396"/>
      <c r="SDZ12" s="396"/>
      <c r="SEA12" s="396"/>
      <c r="SEB12" s="396"/>
      <c r="SEC12" s="396"/>
      <c r="SED12" s="396"/>
      <c r="SEE12" s="396"/>
      <c r="SEF12" s="396"/>
      <c r="SEG12" s="396"/>
      <c r="SEH12" s="396"/>
      <c r="SEI12" s="396"/>
      <c r="SEJ12" s="396"/>
      <c r="SEK12" s="396"/>
      <c r="SEL12" s="396"/>
      <c r="SEM12" s="396"/>
      <c r="SEN12" s="396"/>
      <c r="SEO12" s="396"/>
      <c r="SEP12" s="396"/>
      <c r="SEQ12" s="396"/>
      <c r="SER12" s="396"/>
      <c r="SES12" s="396"/>
      <c r="SET12" s="396"/>
      <c r="SEU12" s="396"/>
      <c r="SEV12" s="396"/>
      <c r="SEW12" s="396"/>
      <c r="SEX12" s="396"/>
      <c r="SEY12" s="396"/>
      <c r="SEZ12" s="396"/>
      <c r="SFA12" s="396"/>
      <c r="SFB12" s="396"/>
      <c r="SFC12" s="396"/>
      <c r="SFD12" s="396"/>
      <c r="SFE12" s="396"/>
      <c r="SFF12" s="396"/>
      <c r="SFG12" s="396"/>
      <c r="SFH12" s="396"/>
      <c r="SFI12" s="396"/>
      <c r="SFJ12" s="396"/>
      <c r="SFK12" s="396"/>
      <c r="SFL12" s="396"/>
      <c r="SFM12" s="396"/>
      <c r="SFN12" s="396"/>
      <c r="SFO12" s="396"/>
      <c r="SFP12" s="396"/>
      <c r="SFQ12" s="396"/>
      <c r="SFR12" s="396"/>
      <c r="SFS12" s="396"/>
      <c r="SFT12" s="396"/>
      <c r="SFU12" s="396"/>
      <c r="SFV12" s="396"/>
      <c r="SFW12" s="396"/>
      <c r="SFX12" s="396"/>
      <c r="SFY12" s="396"/>
      <c r="SFZ12" s="396"/>
      <c r="SGA12" s="396"/>
      <c r="SGB12" s="396"/>
      <c r="SGC12" s="396"/>
      <c r="SGD12" s="396"/>
      <c r="SGE12" s="396"/>
      <c r="SGF12" s="396"/>
      <c r="SGG12" s="396"/>
      <c r="SGH12" s="396"/>
      <c r="SGI12" s="396"/>
      <c r="SGJ12" s="396"/>
      <c r="SGK12" s="396"/>
      <c r="SGL12" s="396"/>
      <c r="SGM12" s="396"/>
      <c r="SGN12" s="396"/>
      <c r="SGO12" s="396"/>
      <c r="SGP12" s="396"/>
      <c r="SGQ12" s="396"/>
      <c r="SGR12" s="396"/>
      <c r="SGS12" s="396"/>
      <c r="SGT12" s="396"/>
      <c r="SGU12" s="396"/>
      <c r="SGV12" s="396"/>
      <c r="SGW12" s="396"/>
      <c r="SGX12" s="396"/>
      <c r="SGY12" s="396"/>
      <c r="SGZ12" s="396"/>
      <c r="SHA12" s="396"/>
      <c r="SHB12" s="396"/>
      <c r="SHC12" s="396"/>
      <c r="SHD12" s="396"/>
      <c r="SHE12" s="396"/>
      <c r="SHF12" s="396"/>
      <c r="SHG12" s="396"/>
      <c r="SHH12" s="396"/>
      <c r="SHI12" s="396"/>
      <c r="SHJ12" s="396"/>
      <c r="SHK12" s="396"/>
      <c r="SHL12" s="396"/>
      <c r="SHM12" s="396"/>
      <c r="SHN12" s="396"/>
      <c r="SHO12" s="396"/>
      <c r="SHP12" s="396"/>
      <c r="SHQ12" s="396"/>
      <c r="SHR12" s="396"/>
      <c r="SHS12" s="396"/>
      <c r="SHT12" s="396"/>
      <c r="SHU12" s="396"/>
      <c r="SHV12" s="396"/>
      <c r="SHW12" s="396"/>
      <c r="SHX12" s="396"/>
      <c r="SHY12" s="396"/>
      <c r="SHZ12" s="396"/>
      <c r="SIA12" s="396"/>
      <c r="SIB12" s="396"/>
      <c r="SIC12" s="396"/>
      <c r="SID12" s="396"/>
      <c r="SIE12" s="396"/>
      <c r="SIF12" s="396"/>
      <c r="SIG12" s="396"/>
      <c r="SIH12" s="396"/>
      <c r="SII12" s="396"/>
      <c r="SIJ12" s="396"/>
      <c r="SIK12" s="396"/>
      <c r="SIL12" s="396"/>
      <c r="SIM12" s="396"/>
      <c r="SIN12" s="396"/>
      <c r="SIO12" s="396"/>
      <c r="SIP12" s="396"/>
      <c r="SIQ12" s="396"/>
      <c r="SIR12" s="396"/>
      <c r="SIS12" s="396"/>
      <c r="SIT12" s="396"/>
      <c r="SIU12" s="396"/>
      <c r="SIV12" s="396"/>
      <c r="SIW12" s="396"/>
      <c r="SIX12" s="396"/>
      <c r="SIY12" s="396"/>
      <c r="SIZ12" s="396"/>
      <c r="SJA12" s="396"/>
      <c r="SJB12" s="396"/>
      <c r="SJC12" s="396"/>
      <c r="SJD12" s="396"/>
      <c r="SJE12" s="396"/>
      <c r="SJF12" s="396"/>
      <c r="SJG12" s="396"/>
      <c r="SJH12" s="396"/>
      <c r="SJI12" s="396"/>
      <c r="SJJ12" s="396"/>
      <c r="SJK12" s="396"/>
      <c r="SJL12" s="396"/>
      <c r="SJM12" s="396"/>
      <c r="SJN12" s="396"/>
      <c r="SJO12" s="396"/>
      <c r="SJP12" s="396"/>
      <c r="SJQ12" s="396"/>
      <c r="SJR12" s="396"/>
      <c r="SJS12" s="396"/>
      <c r="SJT12" s="396"/>
      <c r="SJU12" s="396"/>
      <c r="SJV12" s="396"/>
      <c r="SJW12" s="396"/>
      <c r="SJX12" s="396"/>
      <c r="SJY12" s="396"/>
      <c r="SJZ12" s="396"/>
      <c r="SKA12" s="396"/>
      <c r="SKB12" s="396"/>
      <c r="SKC12" s="396"/>
      <c r="SKD12" s="396"/>
      <c r="SKE12" s="396"/>
      <c r="SKF12" s="396"/>
      <c r="SKG12" s="396"/>
      <c r="SKH12" s="396"/>
      <c r="SKI12" s="396"/>
      <c r="SKJ12" s="396"/>
      <c r="SKK12" s="396"/>
      <c r="SKL12" s="396"/>
      <c r="SKM12" s="396"/>
      <c r="SKN12" s="396"/>
      <c r="SKO12" s="396"/>
      <c r="SKP12" s="396"/>
      <c r="SKQ12" s="396"/>
      <c r="SKR12" s="396"/>
      <c r="SKS12" s="396"/>
      <c r="SKT12" s="396"/>
      <c r="SKU12" s="396"/>
      <c r="SKV12" s="396"/>
      <c r="SKW12" s="396"/>
      <c r="SKX12" s="396"/>
      <c r="SKY12" s="396"/>
      <c r="SKZ12" s="396"/>
      <c r="SLA12" s="396"/>
      <c r="SLB12" s="396"/>
      <c r="SLC12" s="396"/>
      <c r="SLD12" s="396"/>
      <c r="SLE12" s="396"/>
      <c r="SLF12" s="396"/>
      <c r="SLG12" s="396"/>
      <c r="SLH12" s="396"/>
      <c r="SLI12" s="396"/>
      <c r="SLJ12" s="396"/>
      <c r="SLK12" s="396"/>
      <c r="SLL12" s="396"/>
      <c r="SLM12" s="396"/>
      <c r="SLN12" s="396"/>
      <c r="SLO12" s="396"/>
      <c r="SLP12" s="396"/>
      <c r="SLQ12" s="396"/>
      <c r="SLR12" s="396"/>
      <c r="SLS12" s="396"/>
      <c r="SLT12" s="396"/>
      <c r="SLU12" s="396"/>
      <c r="SLV12" s="396"/>
      <c r="SLW12" s="396"/>
      <c r="SLX12" s="396"/>
      <c r="SLY12" s="396"/>
      <c r="SLZ12" s="396"/>
      <c r="SMA12" s="396"/>
      <c r="SMB12" s="396"/>
      <c r="SMC12" s="396"/>
      <c r="SMD12" s="396"/>
      <c r="SME12" s="396"/>
      <c r="SMF12" s="396"/>
      <c r="SMG12" s="396"/>
      <c r="SMH12" s="396"/>
      <c r="SMI12" s="396"/>
      <c r="SMJ12" s="396"/>
      <c r="SMK12" s="396"/>
      <c r="SML12" s="396"/>
      <c r="SMM12" s="396"/>
      <c r="SMN12" s="396"/>
      <c r="SMO12" s="396"/>
      <c r="SMP12" s="396"/>
      <c r="SMQ12" s="396"/>
      <c r="SMR12" s="396"/>
      <c r="SMS12" s="396"/>
      <c r="SMT12" s="396"/>
      <c r="SMU12" s="396"/>
      <c r="SMV12" s="396"/>
      <c r="SMW12" s="396"/>
      <c r="SMX12" s="396"/>
      <c r="SMY12" s="396"/>
      <c r="SMZ12" s="396"/>
      <c r="SNA12" s="396"/>
      <c r="SNB12" s="396"/>
      <c r="SNC12" s="396"/>
      <c r="SND12" s="396"/>
      <c r="SNE12" s="396"/>
      <c r="SNF12" s="396"/>
      <c r="SNG12" s="396"/>
      <c r="SNH12" s="396"/>
      <c r="SNI12" s="396"/>
      <c r="SNJ12" s="396"/>
      <c r="SNK12" s="396"/>
      <c r="SNL12" s="396"/>
      <c r="SNM12" s="396"/>
      <c r="SNN12" s="396"/>
      <c r="SNO12" s="396"/>
      <c r="SNP12" s="396"/>
      <c r="SNQ12" s="396"/>
      <c r="SNR12" s="396"/>
      <c r="SNS12" s="396"/>
      <c r="SNT12" s="396"/>
      <c r="SNU12" s="396"/>
      <c r="SNV12" s="396"/>
      <c r="SNW12" s="396"/>
      <c r="SNX12" s="396"/>
      <c r="SNY12" s="396"/>
      <c r="SNZ12" s="396"/>
      <c r="SOA12" s="396"/>
      <c r="SOB12" s="396"/>
      <c r="SOC12" s="396"/>
      <c r="SOD12" s="396"/>
      <c r="SOE12" s="396"/>
      <c r="SOF12" s="396"/>
      <c r="SOG12" s="396"/>
      <c r="SOH12" s="396"/>
      <c r="SOI12" s="396"/>
      <c r="SOJ12" s="396"/>
      <c r="SOK12" s="396"/>
      <c r="SOL12" s="396"/>
      <c r="SOM12" s="396"/>
      <c r="SON12" s="396"/>
      <c r="SOO12" s="396"/>
      <c r="SOP12" s="396"/>
      <c r="SOQ12" s="396"/>
      <c r="SOR12" s="396"/>
      <c r="SOS12" s="396"/>
      <c r="SOT12" s="396"/>
      <c r="SOU12" s="396"/>
      <c r="SOV12" s="396"/>
      <c r="SOW12" s="396"/>
      <c r="SOX12" s="396"/>
      <c r="SOY12" s="396"/>
      <c r="SOZ12" s="396"/>
      <c r="SPA12" s="396"/>
      <c r="SPB12" s="396"/>
      <c r="SPC12" s="396"/>
      <c r="SPD12" s="396"/>
      <c r="SPE12" s="396"/>
      <c r="SPF12" s="396"/>
      <c r="SPG12" s="396"/>
      <c r="SPH12" s="396"/>
      <c r="SPI12" s="396"/>
      <c r="SPJ12" s="396"/>
      <c r="SPK12" s="396"/>
      <c r="SPL12" s="396"/>
      <c r="SPM12" s="396"/>
      <c r="SPN12" s="396"/>
      <c r="SPO12" s="396"/>
      <c r="SPP12" s="396"/>
      <c r="SPQ12" s="396"/>
      <c r="SPR12" s="396"/>
      <c r="SPS12" s="396"/>
      <c r="SPT12" s="396"/>
      <c r="SPU12" s="396"/>
      <c r="SPV12" s="396"/>
      <c r="SPW12" s="396"/>
      <c r="SPX12" s="396"/>
      <c r="SPY12" s="396"/>
      <c r="SPZ12" s="396"/>
      <c r="SQA12" s="396"/>
      <c r="SQB12" s="396"/>
      <c r="SQC12" s="396"/>
      <c r="SQD12" s="396"/>
      <c r="SQE12" s="396"/>
      <c r="SQF12" s="396"/>
      <c r="SQG12" s="396"/>
      <c r="SQH12" s="396"/>
      <c r="SQI12" s="396"/>
      <c r="SQJ12" s="396"/>
      <c r="SQK12" s="396"/>
      <c r="SQL12" s="396"/>
      <c r="SQM12" s="396"/>
      <c r="SQN12" s="396"/>
      <c r="SQO12" s="396"/>
      <c r="SQP12" s="396"/>
      <c r="SQQ12" s="396"/>
      <c r="SQR12" s="396"/>
      <c r="SQS12" s="396"/>
      <c r="SQT12" s="396"/>
      <c r="SQU12" s="396"/>
      <c r="SQV12" s="396"/>
      <c r="SQW12" s="396"/>
      <c r="SQX12" s="396"/>
      <c r="SQY12" s="396"/>
      <c r="SQZ12" s="396"/>
      <c r="SRA12" s="396"/>
      <c r="SRB12" s="396"/>
      <c r="SRC12" s="396"/>
      <c r="SRD12" s="396"/>
      <c r="SRE12" s="396"/>
      <c r="SRF12" s="396"/>
      <c r="SRG12" s="396"/>
      <c r="SRH12" s="396"/>
      <c r="SRI12" s="396"/>
      <c r="SRJ12" s="396"/>
      <c r="SRK12" s="396"/>
      <c r="SRL12" s="396"/>
      <c r="SRM12" s="396"/>
      <c r="SRN12" s="396"/>
      <c r="SRO12" s="396"/>
      <c r="SRP12" s="396"/>
      <c r="SRQ12" s="396"/>
      <c r="SRR12" s="396"/>
      <c r="SRS12" s="396"/>
      <c r="SRT12" s="396"/>
      <c r="SRU12" s="396"/>
      <c r="SRV12" s="396"/>
      <c r="SRW12" s="396"/>
      <c r="SRX12" s="396"/>
      <c r="SRY12" s="396"/>
      <c r="SRZ12" s="396"/>
      <c r="SSA12" s="396"/>
      <c r="SSB12" s="396"/>
      <c r="SSC12" s="396"/>
      <c r="SSD12" s="396"/>
      <c r="SSE12" s="396"/>
      <c r="SSF12" s="396"/>
      <c r="SSG12" s="396"/>
      <c r="SSH12" s="396"/>
      <c r="SSI12" s="396"/>
      <c r="SSJ12" s="396"/>
      <c r="SSK12" s="396"/>
      <c r="SSL12" s="396"/>
      <c r="SSM12" s="396"/>
      <c r="SSN12" s="396"/>
      <c r="SSO12" s="396"/>
      <c r="SSP12" s="396"/>
      <c r="SSQ12" s="396"/>
      <c r="SSR12" s="396"/>
      <c r="SSS12" s="396"/>
      <c r="SST12" s="396"/>
      <c r="SSU12" s="396"/>
      <c r="SSV12" s="396"/>
      <c r="SSW12" s="396"/>
      <c r="SSX12" s="396"/>
      <c r="SSY12" s="396"/>
      <c r="SSZ12" s="396"/>
      <c r="STA12" s="396"/>
      <c r="STB12" s="396"/>
      <c r="STC12" s="396"/>
      <c r="STD12" s="396"/>
      <c r="STE12" s="396"/>
      <c r="STF12" s="396"/>
      <c r="STG12" s="396"/>
      <c r="STH12" s="396"/>
      <c r="STI12" s="396"/>
      <c r="STJ12" s="396"/>
      <c r="STK12" s="396"/>
      <c r="STL12" s="396"/>
      <c r="STM12" s="396"/>
      <c r="STN12" s="396"/>
      <c r="STO12" s="396"/>
      <c r="STP12" s="396"/>
      <c r="STQ12" s="396"/>
      <c r="STR12" s="396"/>
      <c r="STS12" s="396"/>
      <c r="STT12" s="396"/>
      <c r="STU12" s="396"/>
      <c r="STV12" s="396"/>
      <c r="STW12" s="396"/>
      <c r="STX12" s="396"/>
      <c r="STY12" s="396"/>
      <c r="STZ12" s="396"/>
      <c r="SUA12" s="396"/>
      <c r="SUB12" s="396"/>
      <c r="SUC12" s="396"/>
      <c r="SUD12" s="396"/>
      <c r="SUE12" s="396"/>
      <c r="SUF12" s="396"/>
      <c r="SUG12" s="396"/>
      <c r="SUH12" s="396"/>
      <c r="SUI12" s="396"/>
      <c r="SUJ12" s="396"/>
      <c r="SUK12" s="396"/>
      <c r="SUL12" s="396"/>
      <c r="SUM12" s="396"/>
      <c r="SUN12" s="396"/>
      <c r="SUO12" s="396"/>
      <c r="SUP12" s="396"/>
      <c r="SUQ12" s="396"/>
      <c r="SUR12" s="396"/>
      <c r="SUS12" s="396"/>
      <c r="SUT12" s="396"/>
      <c r="SUU12" s="396"/>
      <c r="SUV12" s="396"/>
      <c r="SUW12" s="396"/>
      <c r="SUX12" s="396"/>
      <c r="SUY12" s="396"/>
      <c r="SUZ12" s="396"/>
      <c r="SVA12" s="396"/>
      <c r="SVB12" s="396"/>
      <c r="SVC12" s="396"/>
      <c r="SVD12" s="396"/>
      <c r="SVE12" s="396"/>
      <c r="SVF12" s="396"/>
      <c r="SVG12" s="396"/>
      <c r="SVH12" s="396"/>
      <c r="SVI12" s="396"/>
      <c r="SVJ12" s="396"/>
      <c r="SVK12" s="396"/>
      <c r="SVL12" s="396"/>
      <c r="SVM12" s="396"/>
      <c r="SVN12" s="396"/>
      <c r="SVO12" s="396"/>
      <c r="SVP12" s="396"/>
      <c r="SVQ12" s="396"/>
      <c r="SVR12" s="396"/>
      <c r="SVS12" s="396"/>
      <c r="SVT12" s="396"/>
      <c r="SVU12" s="396"/>
      <c r="SVV12" s="396"/>
      <c r="SVW12" s="396"/>
      <c r="SVX12" s="396"/>
      <c r="SVY12" s="396"/>
      <c r="SVZ12" s="396"/>
      <c r="SWA12" s="396"/>
      <c r="SWB12" s="396"/>
      <c r="SWC12" s="396"/>
      <c r="SWD12" s="396"/>
      <c r="SWE12" s="396"/>
      <c r="SWF12" s="396"/>
      <c r="SWG12" s="396"/>
      <c r="SWH12" s="396"/>
      <c r="SWI12" s="396"/>
      <c r="SWJ12" s="396"/>
      <c r="SWK12" s="396"/>
      <c r="SWL12" s="396"/>
      <c r="SWM12" s="396"/>
      <c r="SWN12" s="396"/>
      <c r="SWO12" s="396"/>
      <c r="SWP12" s="396"/>
      <c r="SWQ12" s="396"/>
      <c r="SWR12" s="396"/>
      <c r="SWS12" s="396"/>
      <c r="SWT12" s="396"/>
      <c r="SWU12" s="396"/>
      <c r="SWV12" s="396"/>
      <c r="SWW12" s="396"/>
      <c r="SWX12" s="396"/>
      <c r="SWY12" s="396"/>
      <c r="SWZ12" s="396"/>
      <c r="SXA12" s="396"/>
      <c r="SXB12" s="396"/>
      <c r="SXC12" s="396"/>
      <c r="SXD12" s="396"/>
      <c r="SXE12" s="396"/>
      <c r="SXF12" s="396"/>
      <c r="SXG12" s="396"/>
      <c r="SXH12" s="396"/>
      <c r="SXI12" s="396"/>
      <c r="SXJ12" s="396"/>
      <c r="SXK12" s="396"/>
      <c r="SXL12" s="396"/>
      <c r="SXM12" s="396"/>
      <c r="SXN12" s="396"/>
      <c r="SXO12" s="396"/>
      <c r="SXP12" s="396"/>
      <c r="SXQ12" s="396"/>
      <c r="SXR12" s="396"/>
      <c r="SXS12" s="396"/>
      <c r="SXT12" s="396"/>
      <c r="SXU12" s="396"/>
      <c r="SXV12" s="396"/>
      <c r="SXW12" s="396"/>
      <c r="SXX12" s="396"/>
      <c r="SXY12" s="396"/>
      <c r="SXZ12" s="396"/>
      <c r="SYA12" s="396"/>
      <c r="SYB12" s="396"/>
      <c r="SYC12" s="396"/>
      <c r="SYD12" s="396"/>
      <c r="SYE12" s="396"/>
      <c r="SYF12" s="396"/>
      <c r="SYG12" s="396"/>
      <c r="SYH12" s="396"/>
      <c r="SYI12" s="396"/>
      <c r="SYJ12" s="396"/>
      <c r="SYK12" s="396"/>
      <c r="SYL12" s="396"/>
      <c r="SYM12" s="396"/>
      <c r="SYN12" s="396"/>
      <c r="SYO12" s="396"/>
      <c r="SYP12" s="396"/>
      <c r="SYQ12" s="396"/>
      <c r="SYR12" s="396"/>
      <c r="SYS12" s="396"/>
      <c r="SYT12" s="396"/>
      <c r="SYU12" s="396"/>
      <c r="SYV12" s="396"/>
      <c r="SYW12" s="396"/>
      <c r="SYX12" s="396"/>
      <c r="SYY12" s="396"/>
      <c r="SYZ12" s="396"/>
      <c r="SZA12" s="396"/>
      <c r="SZB12" s="396"/>
      <c r="SZC12" s="396"/>
      <c r="SZD12" s="396"/>
      <c r="SZE12" s="396"/>
      <c r="SZF12" s="396"/>
      <c r="SZG12" s="396"/>
      <c r="SZH12" s="396"/>
      <c r="SZI12" s="396"/>
      <c r="SZJ12" s="396"/>
      <c r="SZK12" s="396"/>
      <c r="SZL12" s="396"/>
      <c r="SZM12" s="396"/>
      <c r="SZN12" s="396"/>
      <c r="SZO12" s="396"/>
      <c r="SZP12" s="396"/>
      <c r="SZQ12" s="396"/>
      <c r="SZR12" s="396"/>
      <c r="SZS12" s="396"/>
      <c r="SZT12" s="396"/>
      <c r="SZU12" s="396"/>
      <c r="SZV12" s="396"/>
      <c r="SZW12" s="396"/>
      <c r="SZX12" s="396"/>
      <c r="SZY12" s="396"/>
      <c r="SZZ12" s="396"/>
      <c r="TAA12" s="396"/>
      <c r="TAB12" s="396"/>
      <c r="TAC12" s="396"/>
      <c r="TAD12" s="396"/>
      <c r="TAE12" s="396"/>
      <c r="TAF12" s="396"/>
      <c r="TAG12" s="396"/>
      <c r="TAH12" s="396"/>
      <c r="TAI12" s="396"/>
      <c r="TAJ12" s="396"/>
      <c r="TAK12" s="396"/>
      <c r="TAL12" s="396"/>
      <c r="TAM12" s="396"/>
      <c r="TAN12" s="396"/>
      <c r="TAO12" s="396"/>
      <c r="TAP12" s="396"/>
      <c r="TAQ12" s="396"/>
      <c r="TAR12" s="396"/>
      <c r="TAS12" s="396"/>
      <c r="TAT12" s="396"/>
      <c r="TAU12" s="396"/>
      <c r="TAV12" s="396"/>
      <c r="TAW12" s="396"/>
      <c r="TAX12" s="396"/>
      <c r="TAY12" s="396"/>
      <c r="TAZ12" s="396"/>
      <c r="TBA12" s="396"/>
      <c r="TBB12" s="396"/>
      <c r="TBC12" s="396"/>
      <c r="TBD12" s="396"/>
      <c r="TBE12" s="396"/>
      <c r="TBF12" s="396"/>
      <c r="TBG12" s="396"/>
      <c r="TBH12" s="396"/>
      <c r="TBI12" s="396"/>
      <c r="TBJ12" s="396"/>
      <c r="TBK12" s="396"/>
      <c r="TBL12" s="396"/>
      <c r="TBM12" s="396"/>
      <c r="TBN12" s="396"/>
      <c r="TBO12" s="396"/>
      <c r="TBP12" s="396"/>
      <c r="TBQ12" s="396"/>
      <c r="TBR12" s="396"/>
      <c r="TBS12" s="396"/>
      <c r="TBT12" s="396"/>
      <c r="TBU12" s="396"/>
      <c r="TBV12" s="396"/>
      <c r="TBW12" s="396"/>
      <c r="TBX12" s="396"/>
      <c r="TBY12" s="396"/>
      <c r="TBZ12" s="396"/>
      <c r="TCA12" s="396"/>
      <c r="TCB12" s="396"/>
      <c r="TCC12" s="396"/>
      <c r="TCD12" s="396"/>
      <c r="TCE12" s="396"/>
      <c r="TCF12" s="396"/>
      <c r="TCG12" s="396"/>
      <c r="TCH12" s="396"/>
      <c r="TCI12" s="396"/>
      <c r="TCJ12" s="396"/>
      <c r="TCK12" s="396"/>
      <c r="TCL12" s="396"/>
      <c r="TCM12" s="396"/>
      <c r="TCN12" s="396"/>
      <c r="TCO12" s="396"/>
      <c r="TCP12" s="396"/>
      <c r="TCQ12" s="396"/>
      <c r="TCR12" s="396"/>
      <c r="TCS12" s="396"/>
      <c r="TCT12" s="396"/>
      <c r="TCU12" s="396"/>
      <c r="TCV12" s="396"/>
      <c r="TCW12" s="396"/>
      <c r="TCX12" s="396"/>
      <c r="TCY12" s="396"/>
      <c r="TCZ12" s="396"/>
      <c r="TDA12" s="396"/>
      <c r="TDB12" s="396"/>
      <c r="TDC12" s="396"/>
      <c r="TDD12" s="396"/>
      <c r="TDE12" s="396"/>
      <c r="TDF12" s="396"/>
      <c r="TDG12" s="396"/>
      <c r="TDH12" s="396"/>
      <c r="TDI12" s="396"/>
      <c r="TDJ12" s="396"/>
      <c r="TDK12" s="396"/>
      <c r="TDL12" s="396"/>
      <c r="TDM12" s="396"/>
      <c r="TDN12" s="396"/>
      <c r="TDO12" s="396"/>
      <c r="TDP12" s="396"/>
      <c r="TDQ12" s="396"/>
      <c r="TDR12" s="396"/>
      <c r="TDS12" s="396"/>
      <c r="TDT12" s="396"/>
      <c r="TDU12" s="396"/>
      <c r="TDV12" s="396"/>
      <c r="TDW12" s="396"/>
      <c r="TDX12" s="396"/>
      <c r="TDY12" s="396"/>
      <c r="TDZ12" s="396"/>
      <c r="TEA12" s="396"/>
      <c r="TEB12" s="396"/>
      <c r="TEC12" s="396"/>
      <c r="TED12" s="396"/>
      <c r="TEE12" s="396"/>
      <c r="TEF12" s="396"/>
      <c r="TEG12" s="396"/>
      <c r="TEH12" s="396"/>
      <c r="TEI12" s="396"/>
      <c r="TEJ12" s="396"/>
      <c r="TEK12" s="396"/>
      <c r="TEL12" s="396"/>
      <c r="TEM12" s="396"/>
      <c r="TEN12" s="396"/>
      <c r="TEO12" s="396"/>
      <c r="TEP12" s="396"/>
      <c r="TEQ12" s="396"/>
      <c r="TER12" s="396"/>
      <c r="TES12" s="396"/>
      <c r="TET12" s="396"/>
      <c r="TEU12" s="396"/>
      <c r="TEV12" s="396"/>
      <c r="TEW12" s="396"/>
      <c r="TEX12" s="396"/>
      <c r="TEY12" s="396"/>
      <c r="TEZ12" s="396"/>
      <c r="TFA12" s="396"/>
      <c r="TFB12" s="396"/>
      <c r="TFC12" s="396"/>
      <c r="TFD12" s="396"/>
      <c r="TFE12" s="396"/>
      <c r="TFF12" s="396"/>
      <c r="TFG12" s="396"/>
      <c r="TFH12" s="396"/>
      <c r="TFI12" s="396"/>
      <c r="TFJ12" s="396"/>
      <c r="TFK12" s="396"/>
      <c r="TFL12" s="396"/>
      <c r="TFM12" s="396"/>
      <c r="TFN12" s="396"/>
      <c r="TFO12" s="396"/>
      <c r="TFP12" s="396"/>
      <c r="TFQ12" s="396"/>
      <c r="TFR12" s="396"/>
      <c r="TFS12" s="396"/>
      <c r="TFT12" s="396"/>
      <c r="TFU12" s="396"/>
      <c r="TFV12" s="396"/>
      <c r="TFW12" s="396"/>
      <c r="TFX12" s="396"/>
      <c r="TFY12" s="396"/>
      <c r="TFZ12" s="396"/>
      <c r="TGA12" s="396"/>
      <c r="TGB12" s="396"/>
      <c r="TGC12" s="396"/>
      <c r="TGD12" s="396"/>
      <c r="TGE12" s="396"/>
      <c r="TGF12" s="396"/>
      <c r="TGG12" s="396"/>
      <c r="TGH12" s="396"/>
      <c r="TGI12" s="396"/>
      <c r="TGJ12" s="396"/>
      <c r="TGK12" s="396"/>
      <c r="TGL12" s="396"/>
      <c r="TGM12" s="396"/>
      <c r="TGN12" s="396"/>
      <c r="TGO12" s="396"/>
      <c r="TGP12" s="396"/>
      <c r="TGQ12" s="396"/>
      <c r="TGR12" s="396"/>
      <c r="TGS12" s="396"/>
      <c r="TGT12" s="396"/>
      <c r="TGU12" s="396"/>
      <c r="TGV12" s="396"/>
      <c r="TGW12" s="396"/>
      <c r="TGX12" s="396"/>
      <c r="TGY12" s="396"/>
      <c r="TGZ12" s="396"/>
      <c r="THA12" s="396"/>
      <c r="THB12" s="396"/>
      <c r="THC12" s="396"/>
      <c r="THD12" s="396"/>
      <c r="THE12" s="396"/>
      <c r="THF12" s="396"/>
      <c r="THG12" s="396"/>
      <c r="THH12" s="396"/>
      <c r="THI12" s="396"/>
      <c r="THJ12" s="396"/>
      <c r="THK12" s="396"/>
      <c r="THL12" s="396"/>
      <c r="THM12" s="396"/>
      <c r="THN12" s="396"/>
      <c r="THO12" s="396"/>
      <c r="THP12" s="396"/>
      <c r="THQ12" s="396"/>
      <c r="THR12" s="396"/>
      <c r="THS12" s="396"/>
      <c r="THT12" s="396"/>
      <c r="THU12" s="396"/>
      <c r="THV12" s="396"/>
      <c r="THW12" s="396"/>
      <c r="THX12" s="396"/>
      <c r="THY12" s="396"/>
      <c r="THZ12" s="396"/>
      <c r="TIA12" s="396"/>
      <c r="TIB12" s="396"/>
      <c r="TIC12" s="396"/>
      <c r="TID12" s="396"/>
      <c r="TIE12" s="396"/>
      <c r="TIF12" s="396"/>
      <c r="TIG12" s="396"/>
      <c r="TIH12" s="396"/>
      <c r="TII12" s="396"/>
      <c r="TIJ12" s="396"/>
      <c r="TIK12" s="396"/>
      <c r="TIL12" s="396"/>
      <c r="TIM12" s="396"/>
      <c r="TIN12" s="396"/>
      <c r="TIO12" s="396"/>
      <c r="TIP12" s="396"/>
      <c r="TIQ12" s="396"/>
      <c r="TIR12" s="396"/>
      <c r="TIS12" s="396"/>
      <c r="TIT12" s="396"/>
      <c r="TIU12" s="396"/>
      <c r="TIV12" s="396"/>
      <c r="TIW12" s="396"/>
      <c r="TIX12" s="396"/>
      <c r="TIY12" s="396"/>
      <c r="TIZ12" s="396"/>
      <c r="TJA12" s="396"/>
      <c r="TJB12" s="396"/>
      <c r="TJC12" s="396"/>
      <c r="TJD12" s="396"/>
      <c r="TJE12" s="396"/>
      <c r="TJF12" s="396"/>
      <c r="TJG12" s="396"/>
      <c r="TJH12" s="396"/>
      <c r="TJI12" s="396"/>
      <c r="TJJ12" s="396"/>
      <c r="TJK12" s="396"/>
      <c r="TJL12" s="396"/>
      <c r="TJM12" s="396"/>
      <c r="TJN12" s="396"/>
      <c r="TJO12" s="396"/>
      <c r="TJP12" s="396"/>
      <c r="TJQ12" s="396"/>
      <c r="TJR12" s="396"/>
      <c r="TJS12" s="396"/>
      <c r="TJT12" s="396"/>
      <c r="TJU12" s="396"/>
      <c r="TJV12" s="396"/>
      <c r="TJW12" s="396"/>
      <c r="TJX12" s="396"/>
      <c r="TJY12" s="396"/>
      <c r="TJZ12" s="396"/>
      <c r="TKA12" s="396"/>
      <c r="TKB12" s="396"/>
      <c r="TKC12" s="396"/>
      <c r="TKD12" s="396"/>
      <c r="TKE12" s="396"/>
      <c r="TKF12" s="396"/>
      <c r="TKG12" s="396"/>
      <c r="TKH12" s="396"/>
      <c r="TKI12" s="396"/>
      <c r="TKJ12" s="396"/>
      <c r="TKK12" s="396"/>
      <c r="TKL12" s="396"/>
      <c r="TKM12" s="396"/>
      <c r="TKN12" s="396"/>
      <c r="TKO12" s="396"/>
      <c r="TKP12" s="396"/>
      <c r="TKQ12" s="396"/>
      <c r="TKR12" s="396"/>
      <c r="TKS12" s="396"/>
      <c r="TKT12" s="396"/>
      <c r="TKU12" s="396"/>
      <c r="TKV12" s="396"/>
      <c r="TKW12" s="396"/>
      <c r="TKX12" s="396"/>
      <c r="TKY12" s="396"/>
      <c r="TKZ12" s="396"/>
      <c r="TLA12" s="396"/>
      <c r="TLB12" s="396"/>
      <c r="TLC12" s="396"/>
      <c r="TLD12" s="396"/>
      <c r="TLE12" s="396"/>
      <c r="TLF12" s="396"/>
      <c r="TLG12" s="396"/>
      <c r="TLH12" s="396"/>
      <c r="TLI12" s="396"/>
      <c r="TLJ12" s="396"/>
      <c r="TLK12" s="396"/>
      <c r="TLL12" s="396"/>
      <c r="TLM12" s="396"/>
      <c r="TLN12" s="396"/>
      <c r="TLO12" s="396"/>
      <c r="TLP12" s="396"/>
      <c r="TLQ12" s="396"/>
      <c r="TLR12" s="396"/>
      <c r="TLS12" s="396"/>
      <c r="TLT12" s="396"/>
      <c r="TLU12" s="396"/>
      <c r="TLV12" s="396"/>
      <c r="TLW12" s="396"/>
      <c r="TLX12" s="396"/>
      <c r="TLY12" s="396"/>
      <c r="TLZ12" s="396"/>
      <c r="TMA12" s="396"/>
      <c r="TMB12" s="396"/>
      <c r="TMC12" s="396"/>
      <c r="TMD12" s="396"/>
      <c r="TME12" s="396"/>
      <c r="TMF12" s="396"/>
      <c r="TMG12" s="396"/>
      <c r="TMH12" s="396"/>
      <c r="TMI12" s="396"/>
      <c r="TMJ12" s="396"/>
      <c r="TMK12" s="396"/>
      <c r="TML12" s="396"/>
      <c r="TMM12" s="396"/>
      <c r="TMN12" s="396"/>
      <c r="TMO12" s="396"/>
      <c r="TMP12" s="396"/>
      <c r="TMQ12" s="396"/>
      <c r="TMR12" s="396"/>
      <c r="TMS12" s="396"/>
      <c r="TMT12" s="396"/>
      <c r="TMU12" s="396"/>
      <c r="TMV12" s="396"/>
      <c r="TMW12" s="396"/>
      <c r="TMX12" s="396"/>
      <c r="TMY12" s="396"/>
      <c r="TMZ12" s="396"/>
      <c r="TNA12" s="396"/>
      <c r="TNB12" s="396"/>
      <c r="TNC12" s="396"/>
      <c r="TND12" s="396"/>
      <c r="TNE12" s="396"/>
      <c r="TNF12" s="396"/>
      <c r="TNG12" s="396"/>
      <c r="TNH12" s="396"/>
      <c r="TNI12" s="396"/>
      <c r="TNJ12" s="396"/>
      <c r="TNK12" s="396"/>
      <c r="TNL12" s="396"/>
      <c r="TNM12" s="396"/>
      <c r="TNN12" s="396"/>
      <c r="TNO12" s="396"/>
      <c r="TNP12" s="396"/>
      <c r="TNQ12" s="396"/>
      <c r="TNR12" s="396"/>
      <c r="TNS12" s="396"/>
      <c r="TNT12" s="396"/>
      <c r="TNU12" s="396"/>
      <c r="TNV12" s="396"/>
      <c r="TNW12" s="396"/>
      <c r="TNX12" s="396"/>
      <c r="TNY12" s="396"/>
      <c r="TNZ12" s="396"/>
      <c r="TOA12" s="396"/>
      <c r="TOB12" s="396"/>
      <c r="TOC12" s="396"/>
      <c r="TOD12" s="396"/>
      <c r="TOE12" s="396"/>
      <c r="TOF12" s="396"/>
      <c r="TOG12" s="396"/>
      <c r="TOH12" s="396"/>
      <c r="TOI12" s="396"/>
      <c r="TOJ12" s="396"/>
      <c r="TOK12" s="396"/>
      <c r="TOL12" s="396"/>
      <c r="TOM12" s="396"/>
      <c r="TON12" s="396"/>
      <c r="TOO12" s="396"/>
      <c r="TOP12" s="396"/>
      <c r="TOQ12" s="396"/>
      <c r="TOR12" s="396"/>
      <c r="TOS12" s="396"/>
      <c r="TOT12" s="396"/>
      <c r="TOU12" s="396"/>
      <c r="TOV12" s="396"/>
      <c r="TOW12" s="396"/>
      <c r="TOX12" s="396"/>
      <c r="TOY12" s="396"/>
      <c r="TOZ12" s="396"/>
      <c r="TPA12" s="396"/>
      <c r="TPB12" s="396"/>
      <c r="TPC12" s="396"/>
      <c r="TPD12" s="396"/>
      <c r="TPE12" s="396"/>
      <c r="TPF12" s="396"/>
      <c r="TPG12" s="396"/>
      <c r="TPH12" s="396"/>
      <c r="TPI12" s="396"/>
      <c r="TPJ12" s="396"/>
      <c r="TPK12" s="396"/>
      <c r="TPL12" s="396"/>
      <c r="TPM12" s="396"/>
      <c r="TPN12" s="396"/>
      <c r="TPO12" s="396"/>
      <c r="TPP12" s="396"/>
      <c r="TPQ12" s="396"/>
      <c r="TPR12" s="396"/>
      <c r="TPS12" s="396"/>
      <c r="TPT12" s="396"/>
      <c r="TPU12" s="396"/>
      <c r="TPV12" s="396"/>
      <c r="TPW12" s="396"/>
      <c r="TPX12" s="396"/>
      <c r="TPY12" s="396"/>
      <c r="TPZ12" s="396"/>
      <c r="TQA12" s="396"/>
      <c r="TQB12" s="396"/>
      <c r="TQC12" s="396"/>
      <c r="TQD12" s="396"/>
      <c r="TQE12" s="396"/>
      <c r="TQF12" s="396"/>
      <c r="TQG12" s="396"/>
      <c r="TQH12" s="396"/>
      <c r="TQI12" s="396"/>
      <c r="TQJ12" s="396"/>
      <c r="TQK12" s="396"/>
      <c r="TQL12" s="396"/>
      <c r="TQM12" s="396"/>
      <c r="TQN12" s="396"/>
      <c r="TQO12" s="396"/>
      <c r="TQP12" s="396"/>
      <c r="TQQ12" s="396"/>
      <c r="TQR12" s="396"/>
      <c r="TQS12" s="396"/>
      <c r="TQT12" s="396"/>
      <c r="TQU12" s="396"/>
      <c r="TQV12" s="396"/>
      <c r="TQW12" s="396"/>
      <c r="TQX12" s="396"/>
      <c r="TQY12" s="396"/>
      <c r="TQZ12" s="396"/>
      <c r="TRA12" s="396"/>
      <c r="TRB12" s="396"/>
      <c r="TRC12" s="396"/>
      <c r="TRD12" s="396"/>
      <c r="TRE12" s="396"/>
      <c r="TRF12" s="396"/>
      <c r="TRG12" s="396"/>
      <c r="TRH12" s="396"/>
      <c r="TRI12" s="396"/>
      <c r="TRJ12" s="396"/>
      <c r="TRK12" s="396"/>
      <c r="TRL12" s="396"/>
      <c r="TRM12" s="396"/>
      <c r="TRN12" s="396"/>
      <c r="TRO12" s="396"/>
      <c r="TRP12" s="396"/>
      <c r="TRQ12" s="396"/>
      <c r="TRR12" s="396"/>
      <c r="TRS12" s="396"/>
      <c r="TRT12" s="396"/>
      <c r="TRU12" s="396"/>
      <c r="TRV12" s="396"/>
      <c r="TRW12" s="396"/>
      <c r="TRX12" s="396"/>
      <c r="TRY12" s="396"/>
      <c r="TRZ12" s="396"/>
      <c r="TSA12" s="396"/>
      <c r="TSB12" s="396"/>
      <c r="TSC12" s="396"/>
      <c r="TSD12" s="396"/>
      <c r="TSE12" s="396"/>
      <c r="TSF12" s="396"/>
      <c r="TSG12" s="396"/>
      <c r="TSH12" s="396"/>
      <c r="TSI12" s="396"/>
      <c r="TSJ12" s="396"/>
      <c r="TSK12" s="396"/>
      <c r="TSL12" s="396"/>
      <c r="TSM12" s="396"/>
      <c r="TSN12" s="396"/>
      <c r="TSO12" s="396"/>
      <c r="TSP12" s="396"/>
      <c r="TSQ12" s="396"/>
      <c r="TSR12" s="396"/>
      <c r="TSS12" s="396"/>
      <c r="TST12" s="396"/>
      <c r="TSU12" s="396"/>
      <c r="TSV12" s="396"/>
      <c r="TSW12" s="396"/>
      <c r="TSX12" s="396"/>
      <c r="TSY12" s="396"/>
      <c r="TSZ12" s="396"/>
      <c r="TTA12" s="396"/>
      <c r="TTB12" s="396"/>
      <c r="TTC12" s="396"/>
      <c r="TTD12" s="396"/>
      <c r="TTE12" s="396"/>
      <c r="TTF12" s="396"/>
      <c r="TTG12" s="396"/>
      <c r="TTH12" s="396"/>
      <c r="TTI12" s="396"/>
      <c r="TTJ12" s="396"/>
      <c r="TTK12" s="396"/>
      <c r="TTL12" s="396"/>
      <c r="TTM12" s="396"/>
      <c r="TTN12" s="396"/>
      <c r="TTO12" s="396"/>
      <c r="TTP12" s="396"/>
      <c r="TTQ12" s="396"/>
      <c r="TTR12" s="396"/>
      <c r="TTS12" s="396"/>
      <c r="TTT12" s="396"/>
      <c r="TTU12" s="396"/>
      <c r="TTV12" s="396"/>
      <c r="TTW12" s="396"/>
      <c r="TTX12" s="396"/>
      <c r="TTY12" s="396"/>
      <c r="TTZ12" s="396"/>
      <c r="TUA12" s="396"/>
      <c r="TUB12" s="396"/>
      <c r="TUC12" s="396"/>
      <c r="TUD12" s="396"/>
      <c r="TUE12" s="396"/>
      <c r="TUF12" s="396"/>
      <c r="TUG12" s="396"/>
      <c r="TUH12" s="396"/>
      <c r="TUI12" s="396"/>
      <c r="TUJ12" s="396"/>
      <c r="TUK12" s="396"/>
      <c r="TUL12" s="396"/>
      <c r="TUM12" s="396"/>
      <c r="TUN12" s="396"/>
      <c r="TUO12" s="396"/>
      <c r="TUP12" s="396"/>
      <c r="TUQ12" s="396"/>
      <c r="TUR12" s="396"/>
      <c r="TUS12" s="396"/>
      <c r="TUT12" s="396"/>
      <c r="TUU12" s="396"/>
      <c r="TUV12" s="396"/>
      <c r="TUW12" s="396"/>
      <c r="TUX12" s="396"/>
      <c r="TUY12" s="396"/>
      <c r="TUZ12" s="396"/>
      <c r="TVA12" s="396"/>
      <c r="TVB12" s="396"/>
      <c r="TVC12" s="396"/>
      <c r="TVD12" s="396"/>
      <c r="TVE12" s="396"/>
      <c r="TVF12" s="396"/>
      <c r="TVG12" s="396"/>
      <c r="TVH12" s="396"/>
      <c r="TVI12" s="396"/>
      <c r="TVJ12" s="396"/>
      <c r="TVK12" s="396"/>
      <c r="TVL12" s="396"/>
      <c r="TVM12" s="396"/>
      <c r="TVN12" s="396"/>
      <c r="TVO12" s="396"/>
      <c r="TVP12" s="396"/>
      <c r="TVQ12" s="396"/>
      <c r="TVR12" s="396"/>
      <c r="TVS12" s="396"/>
      <c r="TVT12" s="396"/>
      <c r="TVU12" s="396"/>
      <c r="TVV12" s="396"/>
      <c r="TVW12" s="396"/>
      <c r="TVX12" s="396"/>
      <c r="TVY12" s="396"/>
      <c r="TVZ12" s="396"/>
      <c r="TWA12" s="396"/>
      <c r="TWB12" s="396"/>
      <c r="TWC12" s="396"/>
      <c r="TWD12" s="396"/>
      <c r="TWE12" s="396"/>
      <c r="TWF12" s="396"/>
      <c r="TWG12" s="396"/>
      <c r="TWH12" s="396"/>
      <c r="TWI12" s="396"/>
      <c r="TWJ12" s="396"/>
      <c r="TWK12" s="396"/>
      <c r="TWL12" s="396"/>
      <c r="TWM12" s="396"/>
      <c r="TWN12" s="396"/>
      <c r="TWO12" s="396"/>
      <c r="TWP12" s="396"/>
      <c r="TWQ12" s="396"/>
      <c r="TWR12" s="396"/>
      <c r="TWS12" s="396"/>
      <c r="TWT12" s="396"/>
      <c r="TWU12" s="396"/>
      <c r="TWV12" s="396"/>
      <c r="TWW12" s="396"/>
      <c r="TWX12" s="396"/>
      <c r="TWY12" s="396"/>
      <c r="TWZ12" s="396"/>
      <c r="TXA12" s="396"/>
      <c r="TXB12" s="396"/>
      <c r="TXC12" s="396"/>
      <c r="TXD12" s="396"/>
      <c r="TXE12" s="396"/>
      <c r="TXF12" s="396"/>
      <c r="TXG12" s="396"/>
      <c r="TXH12" s="396"/>
      <c r="TXI12" s="396"/>
      <c r="TXJ12" s="396"/>
      <c r="TXK12" s="396"/>
      <c r="TXL12" s="396"/>
      <c r="TXM12" s="396"/>
      <c r="TXN12" s="396"/>
      <c r="TXO12" s="396"/>
      <c r="TXP12" s="396"/>
      <c r="TXQ12" s="396"/>
      <c r="TXR12" s="396"/>
      <c r="TXS12" s="396"/>
      <c r="TXT12" s="396"/>
      <c r="TXU12" s="396"/>
      <c r="TXV12" s="396"/>
      <c r="TXW12" s="396"/>
      <c r="TXX12" s="396"/>
      <c r="TXY12" s="396"/>
      <c r="TXZ12" s="396"/>
      <c r="TYA12" s="396"/>
      <c r="TYB12" s="396"/>
      <c r="TYC12" s="396"/>
      <c r="TYD12" s="396"/>
      <c r="TYE12" s="396"/>
      <c r="TYF12" s="396"/>
      <c r="TYG12" s="396"/>
      <c r="TYH12" s="396"/>
      <c r="TYI12" s="396"/>
      <c r="TYJ12" s="396"/>
      <c r="TYK12" s="396"/>
      <c r="TYL12" s="396"/>
      <c r="TYM12" s="396"/>
      <c r="TYN12" s="396"/>
      <c r="TYO12" s="396"/>
      <c r="TYP12" s="396"/>
      <c r="TYQ12" s="396"/>
      <c r="TYR12" s="396"/>
      <c r="TYS12" s="396"/>
      <c r="TYT12" s="396"/>
      <c r="TYU12" s="396"/>
      <c r="TYV12" s="396"/>
      <c r="TYW12" s="396"/>
      <c r="TYX12" s="396"/>
      <c r="TYY12" s="396"/>
      <c r="TYZ12" s="396"/>
      <c r="TZA12" s="396"/>
      <c r="TZB12" s="396"/>
      <c r="TZC12" s="396"/>
      <c r="TZD12" s="396"/>
      <c r="TZE12" s="396"/>
      <c r="TZF12" s="396"/>
      <c r="TZG12" s="396"/>
      <c r="TZH12" s="396"/>
      <c r="TZI12" s="396"/>
      <c r="TZJ12" s="396"/>
      <c r="TZK12" s="396"/>
      <c r="TZL12" s="396"/>
      <c r="TZM12" s="396"/>
      <c r="TZN12" s="396"/>
      <c r="TZO12" s="396"/>
      <c r="TZP12" s="396"/>
      <c r="TZQ12" s="396"/>
      <c r="TZR12" s="396"/>
      <c r="TZS12" s="396"/>
      <c r="TZT12" s="396"/>
      <c r="TZU12" s="396"/>
      <c r="TZV12" s="396"/>
      <c r="TZW12" s="396"/>
      <c r="TZX12" s="396"/>
      <c r="TZY12" s="396"/>
      <c r="TZZ12" s="396"/>
      <c r="UAA12" s="396"/>
      <c r="UAB12" s="396"/>
      <c r="UAC12" s="396"/>
      <c r="UAD12" s="396"/>
      <c r="UAE12" s="396"/>
      <c r="UAF12" s="396"/>
      <c r="UAG12" s="396"/>
      <c r="UAH12" s="396"/>
      <c r="UAI12" s="396"/>
      <c r="UAJ12" s="396"/>
      <c r="UAK12" s="396"/>
      <c r="UAL12" s="396"/>
      <c r="UAM12" s="396"/>
      <c r="UAN12" s="396"/>
      <c r="UAO12" s="396"/>
      <c r="UAP12" s="396"/>
      <c r="UAQ12" s="396"/>
      <c r="UAR12" s="396"/>
      <c r="UAS12" s="396"/>
      <c r="UAT12" s="396"/>
      <c r="UAU12" s="396"/>
      <c r="UAV12" s="396"/>
      <c r="UAW12" s="396"/>
      <c r="UAX12" s="396"/>
      <c r="UAY12" s="396"/>
      <c r="UAZ12" s="396"/>
      <c r="UBA12" s="396"/>
      <c r="UBB12" s="396"/>
      <c r="UBC12" s="396"/>
      <c r="UBD12" s="396"/>
      <c r="UBE12" s="396"/>
      <c r="UBF12" s="396"/>
      <c r="UBG12" s="396"/>
      <c r="UBH12" s="396"/>
      <c r="UBI12" s="396"/>
      <c r="UBJ12" s="396"/>
      <c r="UBK12" s="396"/>
      <c r="UBL12" s="396"/>
      <c r="UBM12" s="396"/>
      <c r="UBN12" s="396"/>
      <c r="UBO12" s="396"/>
      <c r="UBP12" s="396"/>
      <c r="UBQ12" s="396"/>
      <c r="UBR12" s="396"/>
      <c r="UBS12" s="396"/>
      <c r="UBT12" s="396"/>
      <c r="UBU12" s="396"/>
      <c r="UBV12" s="396"/>
      <c r="UBW12" s="396"/>
      <c r="UBX12" s="396"/>
      <c r="UBY12" s="396"/>
      <c r="UBZ12" s="396"/>
      <c r="UCA12" s="396"/>
      <c r="UCB12" s="396"/>
      <c r="UCC12" s="396"/>
      <c r="UCD12" s="396"/>
      <c r="UCE12" s="396"/>
      <c r="UCF12" s="396"/>
      <c r="UCG12" s="396"/>
      <c r="UCH12" s="396"/>
      <c r="UCI12" s="396"/>
      <c r="UCJ12" s="396"/>
      <c r="UCK12" s="396"/>
      <c r="UCL12" s="396"/>
      <c r="UCM12" s="396"/>
      <c r="UCN12" s="396"/>
      <c r="UCO12" s="396"/>
      <c r="UCP12" s="396"/>
      <c r="UCQ12" s="396"/>
      <c r="UCR12" s="396"/>
      <c r="UCS12" s="396"/>
      <c r="UCT12" s="396"/>
      <c r="UCU12" s="396"/>
      <c r="UCV12" s="396"/>
      <c r="UCW12" s="396"/>
      <c r="UCX12" s="396"/>
      <c r="UCY12" s="396"/>
      <c r="UCZ12" s="396"/>
      <c r="UDA12" s="396"/>
      <c r="UDB12" s="396"/>
      <c r="UDC12" s="396"/>
      <c r="UDD12" s="396"/>
      <c r="UDE12" s="396"/>
      <c r="UDF12" s="396"/>
      <c r="UDG12" s="396"/>
      <c r="UDH12" s="396"/>
      <c r="UDI12" s="396"/>
      <c r="UDJ12" s="396"/>
      <c r="UDK12" s="396"/>
      <c r="UDL12" s="396"/>
      <c r="UDM12" s="396"/>
      <c r="UDN12" s="396"/>
      <c r="UDO12" s="396"/>
      <c r="UDP12" s="396"/>
      <c r="UDQ12" s="396"/>
      <c r="UDR12" s="396"/>
      <c r="UDS12" s="396"/>
      <c r="UDT12" s="396"/>
      <c r="UDU12" s="396"/>
      <c r="UDV12" s="396"/>
      <c r="UDW12" s="396"/>
      <c r="UDX12" s="396"/>
      <c r="UDY12" s="396"/>
      <c r="UDZ12" s="396"/>
      <c r="UEA12" s="396"/>
      <c r="UEB12" s="396"/>
      <c r="UEC12" s="396"/>
      <c r="UED12" s="396"/>
      <c r="UEE12" s="396"/>
      <c r="UEF12" s="396"/>
      <c r="UEG12" s="396"/>
      <c r="UEH12" s="396"/>
      <c r="UEI12" s="396"/>
      <c r="UEJ12" s="396"/>
      <c r="UEK12" s="396"/>
      <c r="UEL12" s="396"/>
      <c r="UEM12" s="396"/>
      <c r="UEN12" s="396"/>
      <c r="UEO12" s="396"/>
      <c r="UEP12" s="396"/>
      <c r="UEQ12" s="396"/>
      <c r="UER12" s="396"/>
      <c r="UES12" s="396"/>
      <c r="UET12" s="396"/>
      <c r="UEU12" s="396"/>
      <c r="UEV12" s="396"/>
      <c r="UEW12" s="396"/>
      <c r="UEX12" s="396"/>
      <c r="UEY12" s="396"/>
      <c r="UEZ12" s="396"/>
      <c r="UFA12" s="396"/>
      <c r="UFB12" s="396"/>
      <c r="UFC12" s="396"/>
      <c r="UFD12" s="396"/>
      <c r="UFE12" s="396"/>
      <c r="UFF12" s="396"/>
      <c r="UFG12" s="396"/>
      <c r="UFH12" s="396"/>
      <c r="UFI12" s="396"/>
      <c r="UFJ12" s="396"/>
      <c r="UFK12" s="396"/>
      <c r="UFL12" s="396"/>
      <c r="UFM12" s="396"/>
      <c r="UFN12" s="396"/>
      <c r="UFO12" s="396"/>
      <c r="UFP12" s="396"/>
      <c r="UFQ12" s="396"/>
      <c r="UFR12" s="396"/>
      <c r="UFS12" s="396"/>
      <c r="UFT12" s="396"/>
      <c r="UFU12" s="396"/>
      <c r="UFV12" s="396"/>
      <c r="UFW12" s="396"/>
      <c r="UFX12" s="396"/>
      <c r="UFY12" s="396"/>
      <c r="UFZ12" s="396"/>
      <c r="UGA12" s="396"/>
      <c r="UGB12" s="396"/>
      <c r="UGC12" s="396"/>
      <c r="UGD12" s="396"/>
      <c r="UGE12" s="396"/>
      <c r="UGF12" s="396"/>
      <c r="UGG12" s="396"/>
      <c r="UGH12" s="396"/>
      <c r="UGI12" s="396"/>
      <c r="UGJ12" s="396"/>
      <c r="UGK12" s="396"/>
      <c r="UGL12" s="396"/>
      <c r="UGM12" s="396"/>
      <c r="UGN12" s="396"/>
      <c r="UGO12" s="396"/>
      <c r="UGP12" s="396"/>
      <c r="UGQ12" s="396"/>
      <c r="UGR12" s="396"/>
      <c r="UGS12" s="396"/>
      <c r="UGT12" s="396"/>
      <c r="UGU12" s="396"/>
      <c r="UGV12" s="396"/>
      <c r="UGW12" s="396"/>
      <c r="UGX12" s="396"/>
      <c r="UGY12" s="396"/>
      <c r="UGZ12" s="396"/>
      <c r="UHA12" s="396"/>
      <c r="UHB12" s="396"/>
      <c r="UHC12" s="396"/>
      <c r="UHD12" s="396"/>
      <c r="UHE12" s="396"/>
      <c r="UHF12" s="396"/>
      <c r="UHG12" s="396"/>
      <c r="UHH12" s="396"/>
      <c r="UHI12" s="396"/>
      <c r="UHJ12" s="396"/>
      <c r="UHK12" s="396"/>
      <c r="UHL12" s="396"/>
      <c r="UHM12" s="396"/>
      <c r="UHN12" s="396"/>
      <c r="UHO12" s="396"/>
      <c r="UHP12" s="396"/>
      <c r="UHQ12" s="396"/>
      <c r="UHR12" s="396"/>
      <c r="UHS12" s="396"/>
      <c r="UHT12" s="396"/>
      <c r="UHU12" s="396"/>
      <c r="UHV12" s="396"/>
      <c r="UHW12" s="396"/>
      <c r="UHX12" s="396"/>
      <c r="UHY12" s="396"/>
      <c r="UHZ12" s="396"/>
      <c r="UIA12" s="396"/>
      <c r="UIB12" s="396"/>
      <c r="UIC12" s="396"/>
      <c r="UID12" s="396"/>
      <c r="UIE12" s="396"/>
      <c r="UIF12" s="396"/>
      <c r="UIG12" s="396"/>
      <c r="UIH12" s="396"/>
      <c r="UII12" s="396"/>
      <c r="UIJ12" s="396"/>
      <c r="UIK12" s="396"/>
      <c r="UIL12" s="396"/>
      <c r="UIM12" s="396"/>
      <c r="UIN12" s="396"/>
      <c r="UIO12" s="396"/>
      <c r="UIP12" s="396"/>
      <c r="UIQ12" s="396"/>
      <c r="UIR12" s="396"/>
      <c r="UIS12" s="396"/>
      <c r="UIT12" s="396"/>
      <c r="UIU12" s="396"/>
      <c r="UIV12" s="396"/>
      <c r="UIW12" s="396"/>
      <c r="UIX12" s="396"/>
      <c r="UIY12" s="396"/>
      <c r="UIZ12" s="396"/>
      <c r="UJA12" s="396"/>
      <c r="UJB12" s="396"/>
      <c r="UJC12" s="396"/>
      <c r="UJD12" s="396"/>
      <c r="UJE12" s="396"/>
      <c r="UJF12" s="396"/>
      <c r="UJG12" s="396"/>
      <c r="UJH12" s="396"/>
      <c r="UJI12" s="396"/>
      <c r="UJJ12" s="396"/>
      <c r="UJK12" s="396"/>
      <c r="UJL12" s="396"/>
      <c r="UJM12" s="396"/>
      <c r="UJN12" s="396"/>
      <c r="UJO12" s="396"/>
      <c r="UJP12" s="396"/>
      <c r="UJQ12" s="396"/>
      <c r="UJR12" s="396"/>
      <c r="UJS12" s="396"/>
      <c r="UJT12" s="396"/>
      <c r="UJU12" s="396"/>
      <c r="UJV12" s="396"/>
      <c r="UJW12" s="396"/>
      <c r="UJX12" s="396"/>
      <c r="UJY12" s="396"/>
      <c r="UJZ12" s="396"/>
      <c r="UKA12" s="396"/>
      <c r="UKB12" s="396"/>
      <c r="UKC12" s="396"/>
      <c r="UKD12" s="396"/>
      <c r="UKE12" s="396"/>
      <c r="UKF12" s="396"/>
      <c r="UKG12" s="396"/>
      <c r="UKH12" s="396"/>
      <c r="UKI12" s="396"/>
      <c r="UKJ12" s="396"/>
      <c r="UKK12" s="396"/>
      <c r="UKL12" s="396"/>
      <c r="UKM12" s="396"/>
      <c r="UKN12" s="396"/>
      <c r="UKO12" s="396"/>
      <c r="UKP12" s="396"/>
      <c r="UKQ12" s="396"/>
      <c r="UKR12" s="396"/>
      <c r="UKS12" s="396"/>
      <c r="UKT12" s="396"/>
      <c r="UKU12" s="396"/>
      <c r="UKV12" s="396"/>
      <c r="UKW12" s="396"/>
      <c r="UKX12" s="396"/>
      <c r="UKY12" s="396"/>
      <c r="UKZ12" s="396"/>
      <c r="ULA12" s="396"/>
      <c r="ULB12" s="396"/>
      <c r="ULC12" s="396"/>
      <c r="ULD12" s="396"/>
      <c r="ULE12" s="396"/>
      <c r="ULF12" s="396"/>
      <c r="ULG12" s="396"/>
      <c r="ULH12" s="396"/>
      <c r="ULI12" s="396"/>
      <c r="ULJ12" s="396"/>
      <c r="ULK12" s="396"/>
      <c r="ULL12" s="396"/>
      <c r="ULM12" s="396"/>
      <c r="ULN12" s="396"/>
      <c r="ULO12" s="396"/>
      <c r="ULP12" s="396"/>
      <c r="ULQ12" s="396"/>
      <c r="ULR12" s="396"/>
      <c r="ULS12" s="396"/>
      <c r="ULT12" s="396"/>
      <c r="ULU12" s="396"/>
      <c r="ULV12" s="396"/>
      <c r="ULW12" s="396"/>
      <c r="ULX12" s="396"/>
      <c r="ULY12" s="396"/>
      <c r="ULZ12" s="396"/>
      <c r="UMA12" s="396"/>
      <c r="UMB12" s="396"/>
      <c r="UMC12" s="396"/>
      <c r="UMD12" s="396"/>
      <c r="UME12" s="396"/>
      <c r="UMF12" s="396"/>
      <c r="UMG12" s="396"/>
      <c r="UMH12" s="396"/>
      <c r="UMI12" s="396"/>
      <c r="UMJ12" s="396"/>
      <c r="UMK12" s="396"/>
      <c r="UML12" s="396"/>
      <c r="UMM12" s="396"/>
      <c r="UMN12" s="396"/>
      <c r="UMO12" s="396"/>
      <c r="UMP12" s="396"/>
      <c r="UMQ12" s="396"/>
      <c r="UMR12" s="396"/>
      <c r="UMS12" s="396"/>
      <c r="UMT12" s="396"/>
      <c r="UMU12" s="396"/>
      <c r="UMV12" s="396"/>
      <c r="UMW12" s="396"/>
      <c r="UMX12" s="396"/>
      <c r="UMY12" s="396"/>
      <c r="UMZ12" s="396"/>
      <c r="UNA12" s="396"/>
      <c r="UNB12" s="396"/>
      <c r="UNC12" s="396"/>
      <c r="UND12" s="396"/>
      <c r="UNE12" s="396"/>
      <c r="UNF12" s="396"/>
      <c r="UNG12" s="396"/>
      <c r="UNH12" s="396"/>
      <c r="UNI12" s="396"/>
      <c r="UNJ12" s="396"/>
      <c r="UNK12" s="396"/>
      <c r="UNL12" s="396"/>
      <c r="UNM12" s="396"/>
      <c r="UNN12" s="396"/>
      <c r="UNO12" s="396"/>
      <c r="UNP12" s="396"/>
      <c r="UNQ12" s="396"/>
      <c r="UNR12" s="396"/>
      <c r="UNS12" s="396"/>
      <c r="UNT12" s="396"/>
      <c r="UNU12" s="396"/>
      <c r="UNV12" s="396"/>
      <c r="UNW12" s="396"/>
      <c r="UNX12" s="396"/>
      <c r="UNY12" s="396"/>
      <c r="UNZ12" s="396"/>
      <c r="UOA12" s="396"/>
      <c r="UOB12" s="396"/>
      <c r="UOC12" s="396"/>
      <c r="UOD12" s="396"/>
      <c r="UOE12" s="396"/>
      <c r="UOF12" s="396"/>
      <c r="UOG12" s="396"/>
      <c r="UOH12" s="396"/>
      <c r="UOI12" s="396"/>
      <c r="UOJ12" s="396"/>
      <c r="UOK12" s="396"/>
      <c r="UOL12" s="396"/>
      <c r="UOM12" s="396"/>
      <c r="UON12" s="396"/>
      <c r="UOO12" s="396"/>
      <c r="UOP12" s="396"/>
      <c r="UOQ12" s="396"/>
      <c r="UOR12" s="396"/>
      <c r="UOS12" s="396"/>
      <c r="UOT12" s="396"/>
      <c r="UOU12" s="396"/>
      <c r="UOV12" s="396"/>
      <c r="UOW12" s="396"/>
      <c r="UOX12" s="396"/>
      <c r="UOY12" s="396"/>
      <c r="UOZ12" s="396"/>
      <c r="UPA12" s="396"/>
      <c r="UPB12" s="396"/>
      <c r="UPC12" s="396"/>
      <c r="UPD12" s="396"/>
      <c r="UPE12" s="396"/>
      <c r="UPF12" s="396"/>
      <c r="UPG12" s="396"/>
      <c r="UPH12" s="396"/>
      <c r="UPI12" s="396"/>
      <c r="UPJ12" s="396"/>
      <c r="UPK12" s="396"/>
      <c r="UPL12" s="396"/>
      <c r="UPM12" s="396"/>
      <c r="UPN12" s="396"/>
      <c r="UPO12" s="396"/>
      <c r="UPP12" s="396"/>
      <c r="UPQ12" s="396"/>
      <c r="UPR12" s="396"/>
      <c r="UPS12" s="396"/>
      <c r="UPT12" s="396"/>
      <c r="UPU12" s="396"/>
      <c r="UPV12" s="396"/>
      <c r="UPW12" s="396"/>
      <c r="UPX12" s="396"/>
      <c r="UPY12" s="396"/>
      <c r="UPZ12" s="396"/>
      <c r="UQA12" s="396"/>
      <c r="UQB12" s="396"/>
      <c r="UQC12" s="396"/>
      <c r="UQD12" s="396"/>
      <c r="UQE12" s="396"/>
      <c r="UQF12" s="396"/>
      <c r="UQG12" s="396"/>
      <c r="UQH12" s="396"/>
      <c r="UQI12" s="396"/>
      <c r="UQJ12" s="396"/>
      <c r="UQK12" s="396"/>
      <c r="UQL12" s="396"/>
      <c r="UQM12" s="396"/>
      <c r="UQN12" s="396"/>
      <c r="UQO12" s="396"/>
      <c r="UQP12" s="396"/>
      <c r="UQQ12" s="396"/>
      <c r="UQR12" s="396"/>
      <c r="UQS12" s="396"/>
      <c r="UQT12" s="396"/>
      <c r="UQU12" s="396"/>
      <c r="UQV12" s="396"/>
      <c r="UQW12" s="396"/>
      <c r="UQX12" s="396"/>
      <c r="UQY12" s="396"/>
      <c r="UQZ12" s="396"/>
      <c r="URA12" s="396"/>
      <c r="URB12" s="396"/>
      <c r="URC12" s="396"/>
      <c r="URD12" s="396"/>
      <c r="URE12" s="396"/>
      <c r="URF12" s="396"/>
      <c r="URG12" s="396"/>
      <c r="URH12" s="396"/>
      <c r="URI12" s="396"/>
      <c r="URJ12" s="396"/>
      <c r="URK12" s="396"/>
      <c r="URL12" s="396"/>
      <c r="URM12" s="396"/>
      <c r="URN12" s="396"/>
      <c r="URO12" s="396"/>
      <c r="URP12" s="396"/>
      <c r="URQ12" s="396"/>
      <c r="URR12" s="396"/>
      <c r="URS12" s="396"/>
      <c r="URT12" s="396"/>
      <c r="URU12" s="396"/>
      <c r="URV12" s="396"/>
      <c r="URW12" s="396"/>
      <c r="URX12" s="396"/>
      <c r="URY12" s="396"/>
      <c r="URZ12" s="396"/>
      <c r="USA12" s="396"/>
      <c r="USB12" s="396"/>
      <c r="USC12" s="396"/>
      <c r="USD12" s="396"/>
      <c r="USE12" s="396"/>
      <c r="USF12" s="396"/>
      <c r="USG12" s="396"/>
      <c r="USH12" s="396"/>
      <c r="USI12" s="396"/>
      <c r="USJ12" s="396"/>
      <c r="USK12" s="396"/>
      <c r="USL12" s="396"/>
      <c r="USM12" s="396"/>
      <c r="USN12" s="396"/>
      <c r="USO12" s="396"/>
      <c r="USP12" s="396"/>
      <c r="USQ12" s="396"/>
      <c r="USR12" s="396"/>
      <c r="USS12" s="396"/>
      <c r="UST12" s="396"/>
      <c r="USU12" s="396"/>
      <c r="USV12" s="396"/>
      <c r="USW12" s="396"/>
      <c r="USX12" s="396"/>
      <c r="USY12" s="396"/>
      <c r="USZ12" s="396"/>
      <c r="UTA12" s="396"/>
      <c r="UTB12" s="396"/>
      <c r="UTC12" s="396"/>
      <c r="UTD12" s="396"/>
      <c r="UTE12" s="396"/>
      <c r="UTF12" s="396"/>
      <c r="UTG12" s="396"/>
      <c r="UTH12" s="396"/>
      <c r="UTI12" s="396"/>
      <c r="UTJ12" s="396"/>
      <c r="UTK12" s="396"/>
      <c r="UTL12" s="396"/>
      <c r="UTM12" s="396"/>
      <c r="UTN12" s="396"/>
      <c r="UTO12" s="396"/>
      <c r="UTP12" s="396"/>
      <c r="UTQ12" s="396"/>
      <c r="UTR12" s="396"/>
      <c r="UTS12" s="396"/>
      <c r="UTT12" s="396"/>
      <c r="UTU12" s="396"/>
      <c r="UTV12" s="396"/>
      <c r="UTW12" s="396"/>
      <c r="UTX12" s="396"/>
      <c r="UTY12" s="396"/>
      <c r="UTZ12" s="396"/>
      <c r="UUA12" s="396"/>
      <c r="UUB12" s="396"/>
      <c r="UUC12" s="396"/>
      <c r="UUD12" s="396"/>
      <c r="UUE12" s="396"/>
      <c r="UUF12" s="396"/>
      <c r="UUG12" s="396"/>
      <c r="UUH12" s="396"/>
      <c r="UUI12" s="396"/>
      <c r="UUJ12" s="396"/>
      <c r="UUK12" s="396"/>
      <c r="UUL12" s="396"/>
      <c r="UUM12" s="396"/>
      <c r="UUN12" s="396"/>
      <c r="UUO12" s="396"/>
      <c r="UUP12" s="396"/>
      <c r="UUQ12" s="396"/>
      <c r="UUR12" s="396"/>
      <c r="UUS12" s="396"/>
      <c r="UUT12" s="396"/>
      <c r="UUU12" s="396"/>
      <c r="UUV12" s="396"/>
      <c r="UUW12" s="396"/>
      <c r="UUX12" s="396"/>
      <c r="UUY12" s="396"/>
      <c r="UUZ12" s="396"/>
      <c r="UVA12" s="396"/>
      <c r="UVB12" s="396"/>
      <c r="UVC12" s="396"/>
      <c r="UVD12" s="396"/>
      <c r="UVE12" s="396"/>
      <c r="UVF12" s="396"/>
      <c r="UVG12" s="396"/>
      <c r="UVH12" s="396"/>
      <c r="UVI12" s="396"/>
      <c r="UVJ12" s="396"/>
      <c r="UVK12" s="396"/>
      <c r="UVL12" s="396"/>
      <c r="UVM12" s="396"/>
      <c r="UVN12" s="396"/>
      <c r="UVO12" s="396"/>
      <c r="UVP12" s="396"/>
      <c r="UVQ12" s="396"/>
      <c r="UVR12" s="396"/>
      <c r="UVS12" s="396"/>
      <c r="UVT12" s="396"/>
      <c r="UVU12" s="396"/>
      <c r="UVV12" s="396"/>
      <c r="UVW12" s="396"/>
      <c r="UVX12" s="396"/>
      <c r="UVY12" s="396"/>
      <c r="UVZ12" s="396"/>
      <c r="UWA12" s="396"/>
      <c r="UWB12" s="396"/>
      <c r="UWC12" s="396"/>
      <c r="UWD12" s="396"/>
      <c r="UWE12" s="396"/>
      <c r="UWF12" s="396"/>
      <c r="UWG12" s="396"/>
      <c r="UWH12" s="396"/>
      <c r="UWI12" s="396"/>
      <c r="UWJ12" s="396"/>
      <c r="UWK12" s="396"/>
      <c r="UWL12" s="396"/>
      <c r="UWM12" s="396"/>
      <c r="UWN12" s="396"/>
      <c r="UWO12" s="396"/>
      <c r="UWP12" s="396"/>
      <c r="UWQ12" s="396"/>
      <c r="UWR12" s="396"/>
      <c r="UWS12" s="396"/>
      <c r="UWT12" s="396"/>
      <c r="UWU12" s="396"/>
      <c r="UWV12" s="396"/>
      <c r="UWW12" s="396"/>
      <c r="UWX12" s="396"/>
      <c r="UWY12" s="396"/>
      <c r="UWZ12" s="396"/>
      <c r="UXA12" s="396"/>
      <c r="UXB12" s="396"/>
      <c r="UXC12" s="396"/>
      <c r="UXD12" s="396"/>
      <c r="UXE12" s="396"/>
      <c r="UXF12" s="396"/>
      <c r="UXG12" s="396"/>
      <c r="UXH12" s="396"/>
      <c r="UXI12" s="396"/>
      <c r="UXJ12" s="396"/>
      <c r="UXK12" s="396"/>
      <c r="UXL12" s="396"/>
      <c r="UXM12" s="396"/>
      <c r="UXN12" s="396"/>
      <c r="UXO12" s="396"/>
      <c r="UXP12" s="396"/>
      <c r="UXQ12" s="396"/>
      <c r="UXR12" s="396"/>
      <c r="UXS12" s="396"/>
      <c r="UXT12" s="396"/>
      <c r="UXU12" s="396"/>
      <c r="UXV12" s="396"/>
      <c r="UXW12" s="396"/>
      <c r="UXX12" s="396"/>
      <c r="UXY12" s="396"/>
      <c r="UXZ12" s="396"/>
      <c r="UYA12" s="396"/>
      <c r="UYB12" s="396"/>
      <c r="UYC12" s="396"/>
      <c r="UYD12" s="396"/>
      <c r="UYE12" s="396"/>
      <c r="UYF12" s="396"/>
      <c r="UYG12" s="396"/>
      <c r="UYH12" s="396"/>
      <c r="UYI12" s="396"/>
      <c r="UYJ12" s="396"/>
      <c r="UYK12" s="396"/>
      <c r="UYL12" s="396"/>
      <c r="UYM12" s="396"/>
      <c r="UYN12" s="396"/>
      <c r="UYO12" s="396"/>
      <c r="UYP12" s="396"/>
      <c r="UYQ12" s="396"/>
      <c r="UYR12" s="396"/>
      <c r="UYS12" s="396"/>
      <c r="UYT12" s="396"/>
      <c r="UYU12" s="396"/>
      <c r="UYV12" s="396"/>
      <c r="UYW12" s="396"/>
      <c r="UYX12" s="396"/>
      <c r="UYY12" s="396"/>
      <c r="UYZ12" s="396"/>
      <c r="UZA12" s="396"/>
      <c r="UZB12" s="396"/>
      <c r="UZC12" s="396"/>
      <c r="UZD12" s="396"/>
      <c r="UZE12" s="396"/>
      <c r="UZF12" s="396"/>
      <c r="UZG12" s="396"/>
      <c r="UZH12" s="396"/>
      <c r="UZI12" s="396"/>
      <c r="UZJ12" s="396"/>
      <c r="UZK12" s="396"/>
      <c r="UZL12" s="396"/>
      <c r="UZM12" s="396"/>
      <c r="UZN12" s="396"/>
      <c r="UZO12" s="396"/>
      <c r="UZP12" s="396"/>
      <c r="UZQ12" s="396"/>
      <c r="UZR12" s="396"/>
      <c r="UZS12" s="396"/>
      <c r="UZT12" s="396"/>
      <c r="UZU12" s="396"/>
      <c r="UZV12" s="396"/>
      <c r="UZW12" s="396"/>
      <c r="UZX12" s="396"/>
      <c r="UZY12" s="396"/>
      <c r="UZZ12" s="396"/>
      <c r="VAA12" s="396"/>
      <c r="VAB12" s="396"/>
      <c r="VAC12" s="396"/>
      <c r="VAD12" s="396"/>
      <c r="VAE12" s="396"/>
      <c r="VAF12" s="396"/>
      <c r="VAG12" s="396"/>
      <c r="VAH12" s="396"/>
      <c r="VAI12" s="396"/>
      <c r="VAJ12" s="396"/>
      <c r="VAK12" s="396"/>
      <c r="VAL12" s="396"/>
      <c r="VAM12" s="396"/>
      <c r="VAN12" s="396"/>
      <c r="VAO12" s="396"/>
      <c r="VAP12" s="396"/>
      <c r="VAQ12" s="396"/>
      <c r="VAR12" s="396"/>
      <c r="VAS12" s="396"/>
      <c r="VAT12" s="396"/>
      <c r="VAU12" s="396"/>
      <c r="VAV12" s="396"/>
      <c r="VAW12" s="396"/>
      <c r="VAX12" s="396"/>
      <c r="VAY12" s="396"/>
      <c r="VAZ12" s="396"/>
      <c r="VBA12" s="396"/>
      <c r="VBB12" s="396"/>
      <c r="VBC12" s="396"/>
      <c r="VBD12" s="396"/>
      <c r="VBE12" s="396"/>
      <c r="VBF12" s="396"/>
      <c r="VBG12" s="396"/>
      <c r="VBH12" s="396"/>
      <c r="VBI12" s="396"/>
      <c r="VBJ12" s="396"/>
      <c r="VBK12" s="396"/>
      <c r="VBL12" s="396"/>
      <c r="VBM12" s="396"/>
      <c r="VBN12" s="396"/>
      <c r="VBO12" s="396"/>
      <c r="VBP12" s="396"/>
      <c r="VBQ12" s="396"/>
      <c r="VBR12" s="396"/>
      <c r="VBS12" s="396"/>
      <c r="VBT12" s="396"/>
      <c r="VBU12" s="396"/>
      <c r="VBV12" s="396"/>
      <c r="VBW12" s="396"/>
      <c r="VBX12" s="396"/>
      <c r="VBY12" s="396"/>
      <c r="VBZ12" s="396"/>
      <c r="VCA12" s="396"/>
      <c r="VCB12" s="396"/>
      <c r="VCC12" s="396"/>
      <c r="VCD12" s="396"/>
      <c r="VCE12" s="396"/>
      <c r="VCF12" s="396"/>
      <c r="VCG12" s="396"/>
      <c r="VCH12" s="396"/>
      <c r="VCI12" s="396"/>
      <c r="VCJ12" s="396"/>
      <c r="VCK12" s="396"/>
      <c r="VCL12" s="396"/>
      <c r="VCM12" s="396"/>
      <c r="VCN12" s="396"/>
      <c r="VCO12" s="396"/>
      <c r="VCP12" s="396"/>
      <c r="VCQ12" s="396"/>
      <c r="VCR12" s="396"/>
      <c r="VCS12" s="396"/>
      <c r="VCT12" s="396"/>
      <c r="VCU12" s="396"/>
      <c r="VCV12" s="396"/>
      <c r="VCW12" s="396"/>
      <c r="VCX12" s="396"/>
      <c r="VCY12" s="396"/>
      <c r="VCZ12" s="396"/>
      <c r="VDA12" s="396"/>
      <c r="VDB12" s="396"/>
      <c r="VDC12" s="396"/>
      <c r="VDD12" s="396"/>
      <c r="VDE12" s="396"/>
      <c r="VDF12" s="396"/>
      <c r="VDG12" s="396"/>
      <c r="VDH12" s="396"/>
      <c r="VDI12" s="396"/>
      <c r="VDJ12" s="396"/>
      <c r="VDK12" s="396"/>
      <c r="VDL12" s="396"/>
      <c r="VDM12" s="396"/>
      <c r="VDN12" s="396"/>
      <c r="VDO12" s="396"/>
      <c r="VDP12" s="396"/>
      <c r="VDQ12" s="396"/>
      <c r="VDR12" s="396"/>
      <c r="VDS12" s="396"/>
      <c r="VDT12" s="396"/>
      <c r="VDU12" s="396"/>
      <c r="VDV12" s="396"/>
      <c r="VDW12" s="396"/>
      <c r="VDX12" s="396"/>
      <c r="VDY12" s="396"/>
      <c r="VDZ12" s="396"/>
      <c r="VEA12" s="396"/>
      <c r="VEB12" s="396"/>
      <c r="VEC12" s="396"/>
      <c r="VED12" s="396"/>
      <c r="VEE12" s="396"/>
      <c r="VEF12" s="396"/>
      <c r="VEG12" s="396"/>
      <c r="VEH12" s="396"/>
      <c r="VEI12" s="396"/>
      <c r="VEJ12" s="396"/>
      <c r="VEK12" s="396"/>
      <c r="VEL12" s="396"/>
      <c r="VEM12" s="396"/>
      <c r="VEN12" s="396"/>
      <c r="VEO12" s="396"/>
      <c r="VEP12" s="396"/>
      <c r="VEQ12" s="396"/>
      <c r="VER12" s="396"/>
      <c r="VES12" s="396"/>
      <c r="VET12" s="396"/>
      <c r="VEU12" s="396"/>
      <c r="VEV12" s="396"/>
      <c r="VEW12" s="396"/>
      <c r="VEX12" s="396"/>
      <c r="VEY12" s="396"/>
      <c r="VEZ12" s="396"/>
      <c r="VFA12" s="396"/>
      <c r="VFB12" s="396"/>
      <c r="VFC12" s="396"/>
      <c r="VFD12" s="396"/>
      <c r="VFE12" s="396"/>
      <c r="VFF12" s="396"/>
      <c r="VFG12" s="396"/>
      <c r="VFH12" s="396"/>
      <c r="VFI12" s="396"/>
      <c r="VFJ12" s="396"/>
      <c r="VFK12" s="396"/>
      <c r="VFL12" s="396"/>
      <c r="VFM12" s="396"/>
      <c r="VFN12" s="396"/>
      <c r="VFO12" s="396"/>
      <c r="VFP12" s="396"/>
      <c r="VFQ12" s="396"/>
      <c r="VFR12" s="396"/>
      <c r="VFS12" s="396"/>
      <c r="VFT12" s="396"/>
      <c r="VFU12" s="396"/>
      <c r="VFV12" s="396"/>
      <c r="VFW12" s="396"/>
      <c r="VFX12" s="396"/>
      <c r="VFY12" s="396"/>
      <c r="VFZ12" s="396"/>
      <c r="VGA12" s="396"/>
      <c r="VGB12" s="396"/>
      <c r="VGC12" s="396"/>
      <c r="VGD12" s="396"/>
      <c r="VGE12" s="396"/>
      <c r="VGF12" s="396"/>
      <c r="VGG12" s="396"/>
      <c r="VGH12" s="396"/>
      <c r="VGI12" s="396"/>
      <c r="VGJ12" s="396"/>
      <c r="VGK12" s="396"/>
      <c r="VGL12" s="396"/>
      <c r="VGM12" s="396"/>
      <c r="VGN12" s="396"/>
      <c r="VGO12" s="396"/>
      <c r="VGP12" s="396"/>
      <c r="VGQ12" s="396"/>
      <c r="VGR12" s="396"/>
      <c r="VGS12" s="396"/>
      <c r="VGT12" s="396"/>
      <c r="VGU12" s="396"/>
      <c r="VGV12" s="396"/>
      <c r="VGW12" s="396"/>
      <c r="VGX12" s="396"/>
      <c r="VGY12" s="396"/>
      <c r="VGZ12" s="396"/>
      <c r="VHA12" s="396"/>
      <c r="VHB12" s="396"/>
      <c r="VHC12" s="396"/>
      <c r="VHD12" s="396"/>
      <c r="VHE12" s="396"/>
      <c r="VHF12" s="396"/>
      <c r="VHG12" s="396"/>
      <c r="VHH12" s="396"/>
      <c r="VHI12" s="396"/>
      <c r="VHJ12" s="396"/>
      <c r="VHK12" s="396"/>
      <c r="VHL12" s="396"/>
      <c r="VHM12" s="396"/>
      <c r="VHN12" s="396"/>
      <c r="VHO12" s="396"/>
      <c r="VHP12" s="396"/>
      <c r="VHQ12" s="396"/>
      <c r="VHR12" s="396"/>
      <c r="VHS12" s="396"/>
      <c r="VHT12" s="396"/>
      <c r="VHU12" s="396"/>
      <c r="VHV12" s="396"/>
      <c r="VHW12" s="396"/>
      <c r="VHX12" s="396"/>
      <c r="VHY12" s="396"/>
      <c r="VHZ12" s="396"/>
      <c r="VIA12" s="396"/>
      <c r="VIB12" s="396"/>
      <c r="VIC12" s="396"/>
      <c r="VID12" s="396"/>
      <c r="VIE12" s="396"/>
      <c r="VIF12" s="396"/>
      <c r="VIG12" s="396"/>
      <c r="VIH12" s="396"/>
      <c r="VII12" s="396"/>
      <c r="VIJ12" s="396"/>
      <c r="VIK12" s="396"/>
      <c r="VIL12" s="396"/>
      <c r="VIM12" s="396"/>
      <c r="VIN12" s="396"/>
      <c r="VIO12" s="396"/>
      <c r="VIP12" s="396"/>
      <c r="VIQ12" s="396"/>
      <c r="VIR12" s="396"/>
      <c r="VIS12" s="396"/>
      <c r="VIT12" s="396"/>
      <c r="VIU12" s="396"/>
      <c r="VIV12" s="396"/>
      <c r="VIW12" s="396"/>
      <c r="VIX12" s="396"/>
      <c r="VIY12" s="396"/>
      <c r="VIZ12" s="396"/>
      <c r="VJA12" s="396"/>
      <c r="VJB12" s="396"/>
      <c r="VJC12" s="396"/>
      <c r="VJD12" s="396"/>
      <c r="VJE12" s="396"/>
      <c r="VJF12" s="396"/>
      <c r="VJG12" s="396"/>
      <c r="VJH12" s="396"/>
      <c r="VJI12" s="396"/>
      <c r="VJJ12" s="396"/>
      <c r="VJK12" s="396"/>
      <c r="VJL12" s="396"/>
      <c r="VJM12" s="396"/>
      <c r="VJN12" s="396"/>
      <c r="VJO12" s="396"/>
      <c r="VJP12" s="396"/>
      <c r="VJQ12" s="396"/>
      <c r="VJR12" s="396"/>
      <c r="VJS12" s="396"/>
      <c r="VJT12" s="396"/>
      <c r="VJU12" s="396"/>
      <c r="VJV12" s="396"/>
      <c r="VJW12" s="396"/>
      <c r="VJX12" s="396"/>
      <c r="VJY12" s="396"/>
      <c r="VJZ12" s="396"/>
      <c r="VKA12" s="396"/>
      <c r="VKB12" s="396"/>
      <c r="VKC12" s="396"/>
      <c r="VKD12" s="396"/>
      <c r="VKE12" s="396"/>
      <c r="VKF12" s="396"/>
      <c r="VKG12" s="396"/>
      <c r="VKH12" s="396"/>
      <c r="VKI12" s="396"/>
      <c r="VKJ12" s="396"/>
      <c r="VKK12" s="396"/>
      <c r="VKL12" s="396"/>
      <c r="VKM12" s="396"/>
      <c r="VKN12" s="396"/>
      <c r="VKO12" s="396"/>
      <c r="VKP12" s="396"/>
      <c r="VKQ12" s="396"/>
      <c r="VKR12" s="396"/>
      <c r="VKS12" s="396"/>
      <c r="VKT12" s="396"/>
      <c r="VKU12" s="396"/>
      <c r="VKV12" s="396"/>
      <c r="VKW12" s="396"/>
      <c r="VKX12" s="396"/>
      <c r="VKY12" s="396"/>
      <c r="VKZ12" s="396"/>
      <c r="VLA12" s="396"/>
      <c r="VLB12" s="396"/>
      <c r="VLC12" s="396"/>
      <c r="VLD12" s="396"/>
      <c r="VLE12" s="396"/>
      <c r="VLF12" s="396"/>
      <c r="VLG12" s="396"/>
      <c r="VLH12" s="396"/>
      <c r="VLI12" s="396"/>
      <c r="VLJ12" s="396"/>
      <c r="VLK12" s="396"/>
      <c r="VLL12" s="396"/>
      <c r="VLM12" s="396"/>
      <c r="VLN12" s="396"/>
      <c r="VLO12" s="396"/>
      <c r="VLP12" s="396"/>
      <c r="VLQ12" s="396"/>
      <c r="VLR12" s="396"/>
      <c r="VLS12" s="396"/>
      <c r="VLT12" s="396"/>
      <c r="VLU12" s="396"/>
      <c r="VLV12" s="396"/>
      <c r="VLW12" s="396"/>
      <c r="VLX12" s="396"/>
      <c r="VLY12" s="396"/>
      <c r="VLZ12" s="396"/>
      <c r="VMA12" s="396"/>
      <c r="VMB12" s="396"/>
      <c r="VMC12" s="396"/>
      <c r="VMD12" s="396"/>
      <c r="VME12" s="396"/>
      <c r="VMF12" s="396"/>
      <c r="VMG12" s="396"/>
      <c r="VMH12" s="396"/>
      <c r="VMI12" s="396"/>
      <c r="VMJ12" s="396"/>
      <c r="VMK12" s="396"/>
      <c r="VML12" s="396"/>
      <c r="VMM12" s="396"/>
      <c r="VMN12" s="396"/>
      <c r="VMO12" s="396"/>
      <c r="VMP12" s="396"/>
      <c r="VMQ12" s="396"/>
      <c r="VMR12" s="396"/>
      <c r="VMS12" s="396"/>
      <c r="VMT12" s="396"/>
      <c r="VMU12" s="396"/>
      <c r="VMV12" s="396"/>
      <c r="VMW12" s="396"/>
      <c r="VMX12" s="396"/>
      <c r="VMY12" s="396"/>
      <c r="VMZ12" s="396"/>
      <c r="VNA12" s="396"/>
      <c r="VNB12" s="396"/>
      <c r="VNC12" s="396"/>
      <c r="VND12" s="396"/>
      <c r="VNE12" s="396"/>
      <c r="VNF12" s="396"/>
      <c r="VNG12" s="396"/>
      <c r="VNH12" s="396"/>
      <c r="VNI12" s="396"/>
      <c r="VNJ12" s="396"/>
      <c r="VNK12" s="396"/>
      <c r="VNL12" s="396"/>
      <c r="VNM12" s="396"/>
      <c r="VNN12" s="396"/>
      <c r="VNO12" s="396"/>
      <c r="VNP12" s="396"/>
      <c r="VNQ12" s="396"/>
      <c r="VNR12" s="396"/>
      <c r="VNS12" s="396"/>
      <c r="VNT12" s="396"/>
      <c r="VNU12" s="396"/>
      <c r="VNV12" s="396"/>
      <c r="VNW12" s="396"/>
      <c r="VNX12" s="396"/>
      <c r="VNY12" s="396"/>
      <c r="VNZ12" s="396"/>
      <c r="VOA12" s="396"/>
      <c r="VOB12" s="396"/>
      <c r="VOC12" s="396"/>
      <c r="VOD12" s="396"/>
      <c r="VOE12" s="396"/>
      <c r="VOF12" s="396"/>
      <c r="VOG12" s="396"/>
      <c r="VOH12" s="396"/>
      <c r="VOI12" s="396"/>
      <c r="VOJ12" s="396"/>
      <c r="VOK12" s="396"/>
      <c r="VOL12" s="396"/>
      <c r="VOM12" s="396"/>
      <c r="VON12" s="396"/>
      <c r="VOO12" s="396"/>
      <c r="VOP12" s="396"/>
      <c r="VOQ12" s="396"/>
      <c r="VOR12" s="396"/>
      <c r="VOS12" s="396"/>
      <c r="VOT12" s="396"/>
      <c r="VOU12" s="396"/>
      <c r="VOV12" s="396"/>
      <c r="VOW12" s="396"/>
      <c r="VOX12" s="396"/>
      <c r="VOY12" s="396"/>
      <c r="VOZ12" s="396"/>
      <c r="VPA12" s="396"/>
      <c r="VPB12" s="396"/>
      <c r="VPC12" s="396"/>
      <c r="VPD12" s="396"/>
      <c r="VPE12" s="396"/>
      <c r="VPF12" s="396"/>
      <c r="VPG12" s="396"/>
      <c r="VPH12" s="396"/>
      <c r="VPI12" s="396"/>
      <c r="VPJ12" s="396"/>
      <c r="VPK12" s="396"/>
      <c r="VPL12" s="396"/>
      <c r="VPM12" s="396"/>
      <c r="VPN12" s="396"/>
      <c r="VPO12" s="396"/>
      <c r="VPP12" s="396"/>
      <c r="VPQ12" s="396"/>
      <c r="VPR12" s="396"/>
      <c r="VPS12" s="396"/>
      <c r="VPT12" s="396"/>
      <c r="VPU12" s="396"/>
      <c r="VPV12" s="396"/>
      <c r="VPW12" s="396"/>
      <c r="VPX12" s="396"/>
      <c r="VPY12" s="396"/>
      <c r="VPZ12" s="396"/>
      <c r="VQA12" s="396"/>
      <c r="VQB12" s="396"/>
      <c r="VQC12" s="396"/>
      <c r="VQD12" s="396"/>
      <c r="VQE12" s="396"/>
      <c r="VQF12" s="396"/>
      <c r="VQG12" s="396"/>
      <c r="VQH12" s="396"/>
      <c r="VQI12" s="396"/>
      <c r="VQJ12" s="396"/>
      <c r="VQK12" s="396"/>
      <c r="VQL12" s="396"/>
      <c r="VQM12" s="396"/>
      <c r="VQN12" s="396"/>
      <c r="VQO12" s="396"/>
      <c r="VQP12" s="396"/>
      <c r="VQQ12" s="396"/>
      <c r="VQR12" s="396"/>
      <c r="VQS12" s="396"/>
      <c r="VQT12" s="396"/>
      <c r="VQU12" s="396"/>
      <c r="VQV12" s="396"/>
      <c r="VQW12" s="396"/>
      <c r="VQX12" s="396"/>
      <c r="VQY12" s="396"/>
      <c r="VQZ12" s="396"/>
      <c r="VRA12" s="396"/>
      <c r="VRB12" s="396"/>
      <c r="VRC12" s="396"/>
      <c r="VRD12" s="396"/>
      <c r="VRE12" s="396"/>
      <c r="VRF12" s="396"/>
      <c r="VRG12" s="396"/>
      <c r="VRH12" s="396"/>
      <c r="VRI12" s="396"/>
      <c r="VRJ12" s="396"/>
      <c r="VRK12" s="396"/>
      <c r="VRL12" s="396"/>
      <c r="VRM12" s="396"/>
      <c r="VRN12" s="396"/>
      <c r="VRO12" s="396"/>
      <c r="VRP12" s="396"/>
      <c r="VRQ12" s="396"/>
      <c r="VRR12" s="396"/>
      <c r="VRS12" s="396"/>
      <c r="VRT12" s="396"/>
      <c r="VRU12" s="396"/>
      <c r="VRV12" s="396"/>
      <c r="VRW12" s="396"/>
      <c r="VRX12" s="396"/>
      <c r="VRY12" s="396"/>
      <c r="VRZ12" s="396"/>
      <c r="VSA12" s="396"/>
      <c r="VSB12" s="396"/>
      <c r="VSC12" s="396"/>
      <c r="VSD12" s="396"/>
      <c r="VSE12" s="396"/>
      <c r="VSF12" s="396"/>
      <c r="VSG12" s="396"/>
      <c r="VSH12" s="396"/>
      <c r="VSI12" s="396"/>
      <c r="VSJ12" s="396"/>
      <c r="VSK12" s="396"/>
      <c r="VSL12" s="396"/>
      <c r="VSM12" s="396"/>
      <c r="VSN12" s="396"/>
      <c r="VSO12" s="396"/>
      <c r="VSP12" s="396"/>
      <c r="VSQ12" s="396"/>
      <c r="VSR12" s="396"/>
      <c r="VSS12" s="396"/>
      <c r="VST12" s="396"/>
      <c r="VSU12" s="396"/>
      <c r="VSV12" s="396"/>
      <c r="VSW12" s="396"/>
      <c r="VSX12" s="396"/>
      <c r="VSY12" s="396"/>
      <c r="VSZ12" s="396"/>
      <c r="VTA12" s="396"/>
      <c r="VTB12" s="396"/>
      <c r="VTC12" s="396"/>
      <c r="VTD12" s="396"/>
      <c r="VTE12" s="396"/>
      <c r="VTF12" s="396"/>
      <c r="VTG12" s="396"/>
      <c r="VTH12" s="396"/>
      <c r="VTI12" s="396"/>
      <c r="VTJ12" s="396"/>
      <c r="VTK12" s="396"/>
      <c r="VTL12" s="396"/>
      <c r="VTM12" s="396"/>
      <c r="VTN12" s="396"/>
      <c r="VTO12" s="396"/>
      <c r="VTP12" s="396"/>
      <c r="VTQ12" s="396"/>
      <c r="VTR12" s="396"/>
      <c r="VTS12" s="396"/>
      <c r="VTT12" s="396"/>
      <c r="VTU12" s="396"/>
      <c r="VTV12" s="396"/>
      <c r="VTW12" s="396"/>
      <c r="VTX12" s="396"/>
      <c r="VTY12" s="396"/>
      <c r="VTZ12" s="396"/>
      <c r="VUA12" s="396"/>
      <c r="VUB12" s="396"/>
      <c r="VUC12" s="396"/>
      <c r="VUD12" s="396"/>
      <c r="VUE12" s="396"/>
      <c r="VUF12" s="396"/>
      <c r="VUG12" s="396"/>
      <c r="VUH12" s="396"/>
      <c r="VUI12" s="396"/>
      <c r="VUJ12" s="396"/>
      <c r="VUK12" s="396"/>
      <c r="VUL12" s="396"/>
      <c r="VUM12" s="396"/>
      <c r="VUN12" s="396"/>
      <c r="VUO12" s="396"/>
      <c r="VUP12" s="396"/>
      <c r="VUQ12" s="396"/>
      <c r="VUR12" s="396"/>
      <c r="VUS12" s="396"/>
      <c r="VUT12" s="396"/>
      <c r="VUU12" s="396"/>
      <c r="VUV12" s="396"/>
      <c r="VUW12" s="396"/>
      <c r="VUX12" s="396"/>
      <c r="VUY12" s="396"/>
      <c r="VUZ12" s="396"/>
      <c r="VVA12" s="396"/>
      <c r="VVB12" s="396"/>
      <c r="VVC12" s="396"/>
      <c r="VVD12" s="396"/>
      <c r="VVE12" s="396"/>
      <c r="VVF12" s="396"/>
      <c r="VVG12" s="396"/>
      <c r="VVH12" s="396"/>
      <c r="VVI12" s="396"/>
      <c r="VVJ12" s="396"/>
      <c r="VVK12" s="396"/>
      <c r="VVL12" s="396"/>
      <c r="VVM12" s="396"/>
      <c r="VVN12" s="396"/>
      <c r="VVO12" s="396"/>
      <c r="VVP12" s="396"/>
      <c r="VVQ12" s="396"/>
      <c r="VVR12" s="396"/>
      <c r="VVS12" s="396"/>
      <c r="VVT12" s="396"/>
      <c r="VVU12" s="396"/>
      <c r="VVV12" s="396"/>
      <c r="VVW12" s="396"/>
      <c r="VVX12" s="396"/>
      <c r="VVY12" s="396"/>
      <c r="VVZ12" s="396"/>
      <c r="VWA12" s="396"/>
      <c r="VWB12" s="396"/>
      <c r="VWC12" s="396"/>
      <c r="VWD12" s="396"/>
      <c r="VWE12" s="396"/>
      <c r="VWF12" s="396"/>
      <c r="VWG12" s="396"/>
      <c r="VWH12" s="396"/>
      <c r="VWI12" s="396"/>
      <c r="VWJ12" s="396"/>
      <c r="VWK12" s="396"/>
      <c r="VWL12" s="396"/>
      <c r="VWM12" s="396"/>
      <c r="VWN12" s="396"/>
      <c r="VWO12" s="396"/>
      <c r="VWP12" s="396"/>
      <c r="VWQ12" s="396"/>
      <c r="VWR12" s="396"/>
      <c r="VWS12" s="396"/>
      <c r="VWT12" s="396"/>
      <c r="VWU12" s="396"/>
      <c r="VWV12" s="396"/>
      <c r="VWW12" s="396"/>
      <c r="VWX12" s="396"/>
      <c r="VWY12" s="396"/>
      <c r="VWZ12" s="396"/>
      <c r="VXA12" s="396"/>
      <c r="VXB12" s="396"/>
      <c r="VXC12" s="396"/>
      <c r="VXD12" s="396"/>
      <c r="VXE12" s="396"/>
      <c r="VXF12" s="396"/>
      <c r="VXG12" s="396"/>
      <c r="VXH12" s="396"/>
      <c r="VXI12" s="396"/>
      <c r="VXJ12" s="396"/>
      <c r="VXK12" s="396"/>
      <c r="VXL12" s="396"/>
      <c r="VXM12" s="396"/>
      <c r="VXN12" s="396"/>
      <c r="VXO12" s="396"/>
      <c r="VXP12" s="396"/>
      <c r="VXQ12" s="396"/>
      <c r="VXR12" s="396"/>
      <c r="VXS12" s="396"/>
      <c r="VXT12" s="396"/>
      <c r="VXU12" s="396"/>
      <c r="VXV12" s="396"/>
      <c r="VXW12" s="396"/>
      <c r="VXX12" s="396"/>
      <c r="VXY12" s="396"/>
      <c r="VXZ12" s="396"/>
      <c r="VYA12" s="396"/>
      <c r="VYB12" s="396"/>
      <c r="VYC12" s="396"/>
      <c r="VYD12" s="396"/>
      <c r="VYE12" s="396"/>
      <c r="VYF12" s="396"/>
      <c r="VYG12" s="396"/>
      <c r="VYH12" s="396"/>
      <c r="VYI12" s="396"/>
      <c r="VYJ12" s="396"/>
      <c r="VYK12" s="396"/>
      <c r="VYL12" s="396"/>
      <c r="VYM12" s="396"/>
      <c r="VYN12" s="396"/>
      <c r="VYO12" s="396"/>
      <c r="VYP12" s="396"/>
      <c r="VYQ12" s="396"/>
      <c r="VYR12" s="396"/>
      <c r="VYS12" s="396"/>
      <c r="VYT12" s="396"/>
      <c r="VYU12" s="396"/>
      <c r="VYV12" s="396"/>
      <c r="VYW12" s="396"/>
      <c r="VYX12" s="396"/>
      <c r="VYY12" s="396"/>
      <c r="VYZ12" s="396"/>
      <c r="VZA12" s="396"/>
      <c r="VZB12" s="396"/>
      <c r="VZC12" s="396"/>
      <c r="VZD12" s="396"/>
      <c r="VZE12" s="396"/>
      <c r="VZF12" s="396"/>
      <c r="VZG12" s="396"/>
      <c r="VZH12" s="396"/>
      <c r="VZI12" s="396"/>
      <c r="VZJ12" s="396"/>
      <c r="VZK12" s="396"/>
      <c r="VZL12" s="396"/>
      <c r="VZM12" s="396"/>
      <c r="VZN12" s="396"/>
      <c r="VZO12" s="396"/>
      <c r="VZP12" s="396"/>
      <c r="VZQ12" s="396"/>
      <c r="VZR12" s="396"/>
      <c r="VZS12" s="396"/>
      <c r="VZT12" s="396"/>
      <c r="VZU12" s="396"/>
      <c r="VZV12" s="396"/>
      <c r="VZW12" s="396"/>
      <c r="VZX12" s="396"/>
      <c r="VZY12" s="396"/>
      <c r="VZZ12" s="396"/>
      <c r="WAA12" s="396"/>
      <c r="WAB12" s="396"/>
      <c r="WAC12" s="396"/>
      <c r="WAD12" s="396"/>
      <c r="WAE12" s="396"/>
      <c r="WAF12" s="396"/>
      <c r="WAG12" s="396"/>
      <c r="WAH12" s="396"/>
      <c r="WAI12" s="396"/>
      <c r="WAJ12" s="396"/>
      <c r="WAK12" s="396"/>
      <c r="WAL12" s="396"/>
      <c r="WAM12" s="396"/>
      <c r="WAN12" s="396"/>
      <c r="WAO12" s="396"/>
      <c r="WAP12" s="396"/>
      <c r="WAQ12" s="396"/>
      <c r="WAR12" s="396"/>
      <c r="WAS12" s="396"/>
      <c r="WAT12" s="396"/>
      <c r="WAU12" s="396"/>
      <c r="WAV12" s="396"/>
      <c r="WAW12" s="396"/>
      <c r="WAX12" s="396"/>
      <c r="WAY12" s="396"/>
      <c r="WAZ12" s="396"/>
      <c r="WBA12" s="396"/>
      <c r="WBB12" s="396"/>
      <c r="WBC12" s="396"/>
      <c r="WBD12" s="396"/>
      <c r="WBE12" s="396"/>
      <c r="WBF12" s="396"/>
      <c r="WBG12" s="396"/>
      <c r="WBH12" s="396"/>
      <c r="WBI12" s="396"/>
      <c r="WBJ12" s="396"/>
      <c r="WBK12" s="396"/>
      <c r="WBL12" s="396"/>
      <c r="WBM12" s="396"/>
      <c r="WBN12" s="396"/>
      <c r="WBO12" s="396"/>
      <c r="WBP12" s="396"/>
      <c r="WBQ12" s="396"/>
      <c r="WBR12" s="396"/>
      <c r="WBS12" s="396"/>
      <c r="WBT12" s="396"/>
      <c r="WBU12" s="396"/>
      <c r="WBV12" s="396"/>
      <c r="WBW12" s="396"/>
      <c r="WBX12" s="396"/>
      <c r="WBY12" s="396"/>
      <c r="WBZ12" s="396"/>
      <c r="WCA12" s="396"/>
      <c r="WCB12" s="396"/>
      <c r="WCC12" s="396"/>
      <c r="WCD12" s="396"/>
      <c r="WCE12" s="396"/>
      <c r="WCF12" s="396"/>
      <c r="WCG12" s="396"/>
      <c r="WCH12" s="396"/>
      <c r="WCI12" s="396"/>
      <c r="WCJ12" s="396"/>
      <c r="WCK12" s="396"/>
      <c r="WCL12" s="396"/>
      <c r="WCM12" s="396"/>
      <c r="WCN12" s="396"/>
      <c r="WCO12" s="396"/>
      <c r="WCP12" s="396"/>
      <c r="WCQ12" s="396"/>
      <c r="WCR12" s="396"/>
      <c r="WCS12" s="396"/>
      <c r="WCT12" s="396"/>
      <c r="WCU12" s="396"/>
      <c r="WCV12" s="396"/>
      <c r="WCW12" s="396"/>
      <c r="WCX12" s="396"/>
      <c r="WCY12" s="396"/>
      <c r="WCZ12" s="396"/>
      <c r="WDA12" s="396"/>
      <c r="WDB12" s="396"/>
      <c r="WDC12" s="396"/>
      <c r="WDD12" s="396"/>
      <c r="WDE12" s="396"/>
      <c r="WDF12" s="396"/>
      <c r="WDG12" s="396"/>
      <c r="WDH12" s="396"/>
      <c r="WDI12" s="396"/>
      <c r="WDJ12" s="396"/>
      <c r="WDK12" s="396"/>
      <c r="WDL12" s="396"/>
      <c r="WDM12" s="396"/>
      <c r="WDN12" s="396"/>
      <c r="WDO12" s="396"/>
      <c r="WDP12" s="396"/>
      <c r="WDQ12" s="396"/>
      <c r="WDR12" s="396"/>
      <c r="WDS12" s="396"/>
      <c r="WDT12" s="396"/>
      <c r="WDU12" s="396"/>
      <c r="WDV12" s="396"/>
      <c r="WDW12" s="396"/>
      <c r="WDX12" s="396"/>
      <c r="WDY12" s="396"/>
      <c r="WDZ12" s="396"/>
      <c r="WEA12" s="396"/>
      <c r="WEB12" s="396"/>
      <c r="WEC12" s="396"/>
      <c r="WED12" s="396"/>
      <c r="WEE12" s="396"/>
      <c r="WEF12" s="396"/>
      <c r="WEG12" s="396"/>
      <c r="WEH12" s="396"/>
      <c r="WEI12" s="396"/>
      <c r="WEJ12" s="396"/>
      <c r="WEK12" s="396"/>
      <c r="WEL12" s="396"/>
      <c r="WEM12" s="396"/>
      <c r="WEN12" s="396"/>
      <c r="WEO12" s="396"/>
      <c r="WEP12" s="396"/>
      <c r="WEQ12" s="396"/>
      <c r="WER12" s="396"/>
      <c r="WES12" s="396"/>
      <c r="WET12" s="396"/>
      <c r="WEU12" s="396"/>
      <c r="WEV12" s="396"/>
      <c r="WEW12" s="396"/>
      <c r="WEX12" s="396"/>
      <c r="WEY12" s="396"/>
      <c r="WEZ12" s="396"/>
      <c r="WFA12" s="396"/>
      <c r="WFB12" s="396"/>
      <c r="WFC12" s="396"/>
      <c r="WFD12" s="396"/>
      <c r="WFE12" s="396"/>
      <c r="WFF12" s="396"/>
      <c r="WFG12" s="396"/>
      <c r="WFH12" s="396"/>
      <c r="WFI12" s="396"/>
      <c r="WFJ12" s="396"/>
      <c r="WFK12" s="396"/>
      <c r="WFL12" s="396"/>
      <c r="WFM12" s="396"/>
      <c r="WFN12" s="396"/>
      <c r="WFO12" s="396"/>
      <c r="WFP12" s="396"/>
      <c r="WFQ12" s="396"/>
      <c r="WFR12" s="396"/>
      <c r="WFS12" s="396"/>
      <c r="WFT12" s="396"/>
      <c r="WFU12" s="396"/>
      <c r="WFV12" s="396"/>
      <c r="WFW12" s="396"/>
      <c r="WFX12" s="396"/>
      <c r="WFY12" s="396"/>
      <c r="WFZ12" s="396"/>
      <c r="WGA12" s="396"/>
      <c r="WGB12" s="396"/>
      <c r="WGC12" s="396"/>
      <c r="WGD12" s="396"/>
      <c r="WGE12" s="396"/>
      <c r="WGF12" s="396"/>
      <c r="WGG12" s="396"/>
      <c r="WGH12" s="396"/>
      <c r="WGI12" s="396"/>
      <c r="WGJ12" s="396"/>
      <c r="WGK12" s="396"/>
      <c r="WGL12" s="396"/>
      <c r="WGM12" s="396"/>
      <c r="WGN12" s="396"/>
      <c r="WGO12" s="396"/>
      <c r="WGP12" s="396"/>
      <c r="WGQ12" s="396"/>
      <c r="WGR12" s="396"/>
      <c r="WGS12" s="396"/>
      <c r="WGT12" s="396"/>
      <c r="WGU12" s="396"/>
      <c r="WGV12" s="396"/>
      <c r="WGW12" s="396"/>
      <c r="WGX12" s="396"/>
      <c r="WGY12" s="396"/>
      <c r="WGZ12" s="396"/>
      <c r="WHA12" s="396"/>
      <c r="WHB12" s="396"/>
      <c r="WHC12" s="396"/>
      <c r="WHD12" s="396"/>
      <c r="WHE12" s="396"/>
      <c r="WHF12" s="396"/>
      <c r="WHG12" s="396"/>
      <c r="WHH12" s="396"/>
      <c r="WHI12" s="396"/>
      <c r="WHJ12" s="396"/>
      <c r="WHK12" s="396"/>
      <c r="WHL12" s="396"/>
      <c r="WHM12" s="396"/>
      <c r="WHN12" s="396"/>
      <c r="WHO12" s="396"/>
      <c r="WHP12" s="396"/>
      <c r="WHQ12" s="396"/>
      <c r="WHR12" s="396"/>
      <c r="WHS12" s="396"/>
      <c r="WHT12" s="396"/>
      <c r="WHU12" s="396"/>
      <c r="WHV12" s="396"/>
      <c r="WHW12" s="396"/>
      <c r="WHX12" s="396"/>
      <c r="WHY12" s="396"/>
      <c r="WHZ12" s="396"/>
      <c r="WIA12" s="396"/>
      <c r="WIB12" s="396"/>
      <c r="WIC12" s="396"/>
      <c r="WID12" s="396"/>
      <c r="WIE12" s="396"/>
      <c r="WIF12" s="396"/>
      <c r="WIG12" s="396"/>
      <c r="WIH12" s="396"/>
      <c r="WII12" s="396"/>
      <c r="WIJ12" s="396"/>
      <c r="WIK12" s="396"/>
      <c r="WIL12" s="396"/>
      <c r="WIM12" s="396"/>
      <c r="WIN12" s="396"/>
      <c r="WIO12" s="396"/>
      <c r="WIP12" s="396"/>
      <c r="WIQ12" s="396"/>
      <c r="WIR12" s="396"/>
      <c r="WIS12" s="396"/>
      <c r="WIT12" s="396"/>
      <c r="WIU12" s="396"/>
      <c r="WIV12" s="396"/>
      <c r="WIW12" s="396"/>
      <c r="WIX12" s="396"/>
      <c r="WIY12" s="396"/>
      <c r="WIZ12" s="396"/>
      <c r="WJA12" s="396"/>
      <c r="WJB12" s="396"/>
      <c r="WJC12" s="396"/>
      <c r="WJD12" s="396"/>
      <c r="WJE12" s="396"/>
      <c r="WJF12" s="396"/>
      <c r="WJG12" s="396"/>
      <c r="WJH12" s="396"/>
      <c r="WJI12" s="396"/>
      <c r="WJJ12" s="396"/>
      <c r="WJK12" s="396"/>
      <c r="WJL12" s="396"/>
      <c r="WJM12" s="396"/>
      <c r="WJN12" s="396"/>
      <c r="WJO12" s="396"/>
      <c r="WJP12" s="396"/>
      <c r="WJQ12" s="396"/>
      <c r="WJR12" s="396"/>
      <c r="WJS12" s="396"/>
      <c r="WJT12" s="396"/>
      <c r="WJU12" s="396"/>
      <c r="WJV12" s="396"/>
      <c r="WJW12" s="396"/>
      <c r="WJX12" s="396"/>
      <c r="WJY12" s="396"/>
      <c r="WJZ12" s="396"/>
      <c r="WKA12" s="396"/>
      <c r="WKB12" s="396"/>
      <c r="WKC12" s="396"/>
      <c r="WKD12" s="396"/>
      <c r="WKE12" s="396"/>
      <c r="WKF12" s="396"/>
      <c r="WKG12" s="396"/>
      <c r="WKH12" s="396"/>
      <c r="WKI12" s="396"/>
      <c r="WKJ12" s="396"/>
      <c r="WKK12" s="396"/>
      <c r="WKL12" s="396"/>
      <c r="WKM12" s="396"/>
      <c r="WKN12" s="396"/>
      <c r="WKO12" s="396"/>
      <c r="WKP12" s="396"/>
      <c r="WKQ12" s="396"/>
      <c r="WKR12" s="396"/>
      <c r="WKS12" s="396"/>
      <c r="WKT12" s="396"/>
      <c r="WKU12" s="396"/>
      <c r="WKV12" s="396"/>
      <c r="WKW12" s="396"/>
      <c r="WKX12" s="396"/>
      <c r="WKY12" s="396"/>
      <c r="WKZ12" s="396"/>
      <c r="WLA12" s="396"/>
      <c r="WLB12" s="396"/>
      <c r="WLC12" s="396"/>
      <c r="WLD12" s="396"/>
      <c r="WLE12" s="396"/>
      <c r="WLF12" s="396"/>
      <c r="WLG12" s="396"/>
      <c r="WLH12" s="396"/>
      <c r="WLI12" s="396"/>
      <c r="WLJ12" s="396"/>
      <c r="WLK12" s="396"/>
      <c r="WLL12" s="396"/>
      <c r="WLM12" s="396"/>
      <c r="WLN12" s="396"/>
      <c r="WLO12" s="396"/>
      <c r="WLP12" s="396"/>
      <c r="WLQ12" s="396"/>
      <c r="WLR12" s="396"/>
      <c r="WLS12" s="396"/>
      <c r="WLT12" s="396"/>
      <c r="WLU12" s="396"/>
      <c r="WLV12" s="396"/>
      <c r="WLW12" s="396"/>
      <c r="WLX12" s="396"/>
      <c r="WLY12" s="396"/>
      <c r="WLZ12" s="396"/>
      <c r="WMA12" s="396"/>
      <c r="WMB12" s="396"/>
      <c r="WMC12" s="396"/>
      <c r="WMD12" s="396"/>
      <c r="WME12" s="396"/>
      <c r="WMF12" s="396"/>
      <c r="WMG12" s="396"/>
      <c r="WMH12" s="396"/>
      <c r="WMI12" s="396"/>
      <c r="WMJ12" s="396"/>
      <c r="WMK12" s="396"/>
      <c r="WML12" s="396"/>
      <c r="WMM12" s="396"/>
      <c r="WMN12" s="396"/>
      <c r="WMO12" s="396"/>
      <c r="WMP12" s="396"/>
      <c r="WMQ12" s="396"/>
      <c r="WMR12" s="396"/>
      <c r="WMS12" s="396"/>
      <c r="WMT12" s="396"/>
      <c r="WMU12" s="396"/>
      <c r="WMV12" s="396"/>
      <c r="WMW12" s="396"/>
      <c r="WMX12" s="396"/>
      <c r="WMY12" s="396"/>
      <c r="WMZ12" s="396"/>
      <c r="WNA12" s="396"/>
      <c r="WNB12" s="396"/>
      <c r="WNC12" s="396"/>
      <c r="WND12" s="396"/>
      <c r="WNE12" s="396"/>
      <c r="WNF12" s="396"/>
      <c r="WNG12" s="396"/>
      <c r="WNH12" s="396"/>
      <c r="WNI12" s="396"/>
      <c r="WNJ12" s="396"/>
      <c r="WNK12" s="396"/>
      <c r="WNL12" s="396"/>
      <c r="WNM12" s="396"/>
      <c r="WNN12" s="396"/>
      <c r="WNO12" s="396"/>
      <c r="WNP12" s="396"/>
      <c r="WNQ12" s="396"/>
      <c r="WNR12" s="396"/>
      <c r="WNS12" s="396"/>
      <c r="WNT12" s="396"/>
      <c r="WNU12" s="396"/>
      <c r="WNV12" s="396"/>
      <c r="WNW12" s="396"/>
      <c r="WNX12" s="396"/>
      <c r="WNY12" s="396"/>
      <c r="WNZ12" s="396"/>
      <c r="WOA12" s="396"/>
      <c r="WOB12" s="396"/>
      <c r="WOC12" s="396"/>
      <c r="WOD12" s="396"/>
      <c r="WOE12" s="396"/>
      <c r="WOF12" s="396"/>
      <c r="WOG12" s="396"/>
      <c r="WOH12" s="396"/>
      <c r="WOI12" s="396"/>
      <c r="WOJ12" s="396"/>
      <c r="WOK12" s="396"/>
      <c r="WOL12" s="396"/>
      <c r="WOM12" s="396"/>
      <c r="WON12" s="396"/>
      <c r="WOO12" s="396"/>
      <c r="WOP12" s="396"/>
      <c r="WOQ12" s="396"/>
      <c r="WOR12" s="396"/>
      <c r="WOS12" s="396"/>
      <c r="WOT12" s="396"/>
      <c r="WOU12" s="396"/>
      <c r="WOV12" s="396"/>
      <c r="WOW12" s="396"/>
      <c r="WOX12" s="396"/>
      <c r="WOY12" s="396"/>
      <c r="WOZ12" s="396"/>
      <c r="WPA12" s="396"/>
      <c r="WPB12" s="396"/>
      <c r="WPC12" s="396"/>
      <c r="WPD12" s="396"/>
      <c r="WPE12" s="396"/>
      <c r="WPF12" s="396"/>
      <c r="WPG12" s="396"/>
      <c r="WPH12" s="396"/>
      <c r="WPI12" s="396"/>
      <c r="WPJ12" s="396"/>
      <c r="WPK12" s="396"/>
      <c r="WPL12" s="396"/>
      <c r="WPM12" s="396"/>
      <c r="WPN12" s="396"/>
      <c r="WPO12" s="396"/>
      <c r="WPP12" s="396"/>
      <c r="WPQ12" s="396"/>
      <c r="WPR12" s="396"/>
      <c r="WPS12" s="396"/>
      <c r="WPT12" s="396"/>
      <c r="WPU12" s="396"/>
      <c r="WPV12" s="396"/>
      <c r="WPW12" s="396"/>
      <c r="WPX12" s="396"/>
      <c r="WPY12" s="396"/>
      <c r="WPZ12" s="396"/>
      <c r="WQA12" s="396"/>
      <c r="WQB12" s="396"/>
      <c r="WQC12" s="396"/>
      <c r="WQD12" s="396"/>
      <c r="WQE12" s="396"/>
      <c r="WQF12" s="396"/>
      <c r="WQG12" s="396"/>
      <c r="WQH12" s="396"/>
      <c r="WQI12" s="396"/>
      <c r="WQJ12" s="396"/>
      <c r="WQK12" s="396"/>
      <c r="WQL12" s="396"/>
      <c r="WQM12" s="396"/>
      <c r="WQN12" s="396"/>
      <c r="WQO12" s="396"/>
      <c r="WQP12" s="396"/>
      <c r="WQQ12" s="396"/>
      <c r="WQR12" s="396"/>
      <c r="WQS12" s="396"/>
      <c r="WQT12" s="396"/>
      <c r="WQU12" s="396"/>
      <c r="WQV12" s="396"/>
      <c r="WQW12" s="396"/>
      <c r="WQX12" s="396"/>
      <c r="WQY12" s="396"/>
      <c r="WQZ12" s="396"/>
      <c r="WRA12" s="396"/>
      <c r="WRB12" s="396"/>
      <c r="WRC12" s="396"/>
      <c r="WRD12" s="396"/>
      <c r="WRE12" s="396"/>
      <c r="WRF12" s="396"/>
      <c r="WRG12" s="396"/>
      <c r="WRH12" s="396"/>
      <c r="WRI12" s="396"/>
      <c r="WRJ12" s="396"/>
      <c r="WRK12" s="396"/>
      <c r="WRL12" s="396"/>
      <c r="WRM12" s="396"/>
      <c r="WRN12" s="396"/>
      <c r="WRO12" s="396"/>
      <c r="WRP12" s="396"/>
      <c r="WRQ12" s="396"/>
      <c r="WRR12" s="396"/>
      <c r="WRS12" s="396"/>
      <c r="WRT12" s="396"/>
      <c r="WRU12" s="396"/>
      <c r="WRV12" s="396"/>
      <c r="WRW12" s="396"/>
      <c r="WRX12" s="396"/>
      <c r="WRY12" s="396"/>
      <c r="WRZ12" s="396"/>
      <c r="WSA12" s="396"/>
      <c r="WSB12" s="396"/>
      <c r="WSC12" s="396"/>
      <c r="WSD12" s="396"/>
      <c r="WSE12" s="396"/>
      <c r="WSF12" s="396"/>
      <c r="WSG12" s="396"/>
      <c r="WSH12" s="396"/>
      <c r="WSI12" s="396"/>
      <c r="WSJ12" s="396"/>
      <c r="WSK12" s="396"/>
      <c r="WSL12" s="396"/>
      <c r="WSM12" s="396"/>
      <c r="WSN12" s="396"/>
      <c r="WSO12" s="396"/>
      <c r="WSP12" s="396"/>
      <c r="WSQ12" s="396"/>
      <c r="WSR12" s="396"/>
      <c r="WSS12" s="396"/>
      <c r="WST12" s="396"/>
      <c r="WSU12" s="396"/>
      <c r="WSV12" s="396"/>
      <c r="WSW12" s="396"/>
      <c r="WSX12" s="396"/>
      <c r="WSY12" s="396"/>
      <c r="WSZ12" s="396"/>
      <c r="WTA12" s="396"/>
      <c r="WTB12" s="396"/>
      <c r="WTC12" s="396"/>
      <c r="WTD12" s="396"/>
      <c r="WTE12" s="396"/>
      <c r="WTF12" s="396"/>
      <c r="WTG12" s="396"/>
      <c r="WTH12" s="396"/>
      <c r="WTI12" s="396"/>
      <c r="WTJ12" s="396"/>
      <c r="WTK12" s="396"/>
      <c r="WTL12" s="396"/>
      <c r="WTM12" s="396"/>
      <c r="WTN12" s="396"/>
      <c r="WTO12" s="396"/>
      <c r="WTP12" s="396"/>
      <c r="WTQ12" s="396"/>
      <c r="WTR12" s="396"/>
      <c r="WTS12" s="396"/>
      <c r="WTT12" s="396"/>
      <c r="WTU12" s="396"/>
      <c r="WTV12" s="396"/>
      <c r="WTW12" s="396"/>
      <c r="WTX12" s="396"/>
      <c r="WTY12" s="396"/>
      <c r="WTZ12" s="396"/>
      <c r="WUA12" s="396"/>
      <c r="WUB12" s="396"/>
      <c r="WUC12" s="396"/>
      <c r="WUD12" s="396"/>
      <c r="WUE12" s="396"/>
      <c r="WUF12" s="396"/>
      <c r="WUG12" s="396"/>
      <c r="WUH12" s="396"/>
      <c r="WUI12" s="396"/>
      <c r="WUJ12" s="396"/>
      <c r="WUK12" s="396"/>
      <c r="WUL12" s="396"/>
      <c r="WUM12" s="396"/>
      <c r="WUN12" s="396"/>
      <c r="WUO12" s="396"/>
      <c r="WUP12" s="396"/>
      <c r="WUQ12" s="396"/>
      <c r="WUR12" s="396"/>
      <c r="WUS12" s="396"/>
      <c r="WUT12" s="396"/>
      <c r="WUU12" s="396"/>
      <c r="WUV12" s="396"/>
      <c r="WUW12" s="396"/>
      <c r="WUX12" s="396"/>
      <c r="WUY12" s="396"/>
      <c r="WUZ12" s="396"/>
      <c r="WVA12" s="396"/>
      <c r="WVB12" s="396"/>
      <c r="WVC12" s="396"/>
      <c r="WVD12" s="396"/>
      <c r="WVE12" s="396"/>
      <c r="WVF12" s="396"/>
      <c r="WVG12" s="396"/>
      <c r="WVH12" s="396"/>
      <c r="WVI12" s="396"/>
      <c r="WVJ12" s="396"/>
      <c r="WVK12" s="396"/>
      <c r="WVL12" s="396"/>
      <c r="WVM12" s="396"/>
      <c r="WVN12" s="396"/>
      <c r="WVO12" s="396"/>
      <c r="WVP12" s="396"/>
      <c r="WVQ12" s="396"/>
      <c r="WVR12" s="396"/>
      <c r="WVS12" s="396"/>
      <c r="WVT12" s="396"/>
      <c r="WVU12" s="396"/>
      <c r="WVV12" s="396"/>
      <c r="WVW12" s="396"/>
      <c r="WVX12" s="396"/>
      <c r="WVY12" s="396"/>
      <c r="WVZ12" s="396"/>
      <c r="WWA12" s="396"/>
      <c r="WWB12" s="396"/>
      <c r="WWC12" s="396"/>
      <c r="WWD12" s="396"/>
      <c r="WWE12" s="396"/>
      <c r="WWF12" s="396"/>
      <c r="WWG12" s="396"/>
      <c r="WWH12" s="396"/>
      <c r="WWI12" s="396"/>
      <c r="WWJ12" s="396"/>
      <c r="WWK12" s="396"/>
      <c r="WWL12" s="396"/>
      <c r="WWM12" s="396"/>
      <c r="WWN12" s="396"/>
      <c r="WWO12" s="396"/>
      <c r="WWP12" s="396"/>
      <c r="WWQ12" s="396"/>
      <c r="WWR12" s="396"/>
      <c r="WWS12" s="396"/>
      <c r="WWT12" s="396"/>
      <c r="WWU12" s="396"/>
      <c r="WWV12" s="396"/>
      <c r="WWW12" s="396"/>
      <c r="WWX12" s="396"/>
      <c r="WWY12" s="396"/>
      <c r="WWZ12" s="396"/>
      <c r="WXA12" s="396"/>
      <c r="WXB12" s="396"/>
      <c r="WXC12" s="396"/>
      <c r="WXD12" s="396"/>
      <c r="WXE12" s="396"/>
      <c r="WXF12" s="396"/>
      <c r="WXG12" s="396"/>
      <c r="WXH12" s="396"/>
      <c r="WXI12" s="396"/>
      <c r="WXJ12" s="396"/>
      <c r="WXK12" s="396"/>
      <c r="WXL12" s="396"/>
      <c r="WXM12" s="396"/>
      <c r="WXN12" s="396"/>
      <c r="WXO12" s="396"/>
      <c r="WXP12" s="396"/>
      <c r="WXQ12" s="396"/>
      <c r="WXR12" s="396"/>
      <c r="WXS12" s="396"/>
      <c r="WXT12" s="396"/>
      <c r="WXU12" s="396"/>
      <c r="WXV12" s="396"/>
      <c r="WXW12" s="396"/>
      <c r="WXX12" s="396"/>
      <c r="WXY12" s="396"/>
      <c r="WXZ12" s="396"/>
      <c r="WYA12" s="396"/>
      <c r="WYB12" s="396"/>
      <c r="WYC12" s="396"/>
      <c r="WYD12" s="396"/>
      <c r="WYE12" s="396"/>
      <c r="WYF12" s="396"/>
      <c r="WYG12" s="396"/>
      <c r="WYH12" s="396"/>
      <c r="WYI12" s="396"/>
      <c r="WYJ12" s="396"/>
      <c r="WYK12" s="396"/>
      <c r="WYL12" s="396"/>
      <c r="WYM12" s="396"/>
      <c r="WYN12" s="396"/>
      <c r="WYO12" s="396"/>
      <c r="WYP12" s="396"/>
      <c r="WYQ12" s="396"/>
      <c r="WYR12" s="396"/>
      <c r="WYS12" s="396"/>
      <c r="WYT12" s="396"/>
      <c r="WYU12" s="396"/>
      <c r="WYV12" s="396"/>
      <c r="WYW12" s="396"/>
      <c r="WYX12" s="396"/>
      <c r="WYY12" s="396"/>
      <c r="WYZ12" s="396"/>
      <c r="WZA12" s="396"/>
      <c r="WZB12" s="396"/>
      <c r="WZC12" s="396"/>
      <c r="WZD12" s="396"/>
      <c r="WZE12" s="396"/>
      <c r="WZF12" s="396"/>
      <c r="WZG12" s="396"/>
      <c r="WZH12" s="396"/>
      <c r="WZI12" s="396"/>
      <c r="WZJ12" s="396"/>
      <c r="WZK12" s="396"/>
      <c r="WZL12" s="396"/>
      <c r="WZM12" s="396"/>
      <c r="WZN12" s="396"/>
      <c r="WZO12" s="396"/>
      <c r="WZP12" s="396"/>
      <c r="WZQ12" s="396"/>
      <c r="WZR12" s="396"/>
      <c r="WZS12" s="396"/>
      <c r="WZT12" s="396"/>
      <c r="WZU12" s="396"/>
      <c r="WZV12" s="396"/>
      <c r="WZW12" s="396"/>
      <c r="WZX12" s="396"/>
      <c r="WZY12" s="396"/>
      <c r="WZZ12" s="396"/>
      <c r="XAA12" s="396"/>
      <c r="XAB12" s="396"/>
      <c r="XAC12" s="396"/>
      <c r="XAD12" s="396"/>
      <c r="XAE12" s="396"/>
      <c r="XAF12" s="396"/>
      <c r="XAG12" s="396"/>
      <c r="XAH12" s="396"/>
      <c r="XAI12" s="396"/>
      <c r="XAJ12" s="396"/>
      <c r="XAK12" s="396"/>
      <c r="XAL12" s="396"/>
      <c r="XAM12" s="396"/>
      <c r="XAN12" s="396"/>
      <c r="XAO12" s="396"/>
      <c r="XAP12" s="396"/>
      <c r="XAQ12" s="396"/>
      <c r="XAR12" s="396"/>
      <c r="XAS12" s="396"/>
      <c r="XAT12" s="396"/>
      <c r="XAU12" s="396"/>
      <c r="XAV12" s="396"/>
      <c r="XAW12" s="396"/>
      <c r="XAX12" s="396"/>
      <c r="XAY12" s="396"/>
      <c r="XAZ12" s="396"/>
      <c r="XBA12" s="396"/>
      <c r="XBB12" s="396"/>
      <c r="XBC12" s="396"/>
      <c r="XBD12" s="396"/>
      <c r="XBE12" s="396"/>
      <c r="XBF12" s="396"/>
      <c r="XBG12" s="396"/>
      <c r="XBH12" s="396"/>
      <c r="XBI12" s="396"/>
      <c r="XBJ12" s="396"/>
      <c r="XBK12" s="396"/>
      <c r="XBL12" s="396"/>
      <c r="XBM12" s="396"/>
      <c r="XBN12" s="396"/>
      <c r="XBO12" s="396"/>
      <c r="XBP12" s="396"/>
      <c r="XBQ12" s="396"/>
      <c r="XBR12" s="396"/>
      <c r="XBS12" s="396"/>
      <c r="XBT12" s="396"/>
      <c r="XBU12" s="396"/>
      <c r="XBV12" s="396"/>
      <c r="XBW12" s="396"/>
      <c r="XBX12" s="396"/>
      <c r="XBY12" s="396"/>
      <c r="XBZ12" s="396"/>
      <c r="XCA12" s="396"/>
      <c r="XCB12" s="396"/>
      <c r="XCC12" s="396"/>
      <c r="XCD12" s="396"/>
      <c r="XCE12" s="396"/>
      <c r="XCF12" s="396"/>
      <c r="XCG12" s="396"/>
      <c r="XCH12" s="396"/>
      <c r="XCI12" s="396"/>
      <c r="XCJ12" s="396"/>
      <c r="XCK12" s="396"/>
      <c r="XCL12" s="396"/>
      <c r="XCM12" s="396"/>
      <c r="XCN12" s="396"/>
      <c r="XCO12" s="396"/>
      <c r="XCP12" s="396"/>
      <c r="XCQ12" s="396"/>
      <c r="XCR12" s="396"/>
      <c r="XCS12" s="396"/>
      <c r="XCT12" s="396"/>
      <c r="XCU12" s="396"/>
      <c r="XCV12" s="396"/>
      <c r="XCW12" s="396"/>
      <c r="XCX12" s="396"/>
      <c r="XCY12" s="396"/>
      <c r="XCZ12" s="396"/>
      <c r="XDA12" s="396"/>
      <c r="XDB12" s="396"/>
      <c r="XDC12" s="396"/>
      <c r="XDD12" s="396"/>
      <c r="XDE12" s="396"/>
      <c r="XDF12" s="396"/>
      <c r="XDG12" s="396"/>
      <c r="XDH12" s="396"/>
      <c r="XDI12" s="396"/>
      <c r="XDJ12" s="396"/>
      <c r="XDK12" s="396"/>
      <c r="XDL12" s="396"/>
      <c r="XDM12" s="396"/>
      <c r="XDN12" s="396"/>
      <c r="XDO12" s="396"/>
      <c r="XDP12" s="396"/>
      <c r="XDQ12" s="396"/>
      <c r="XDR12" s="396"/>
      <c r="XDS12" s="396"/>
      <c r="XDT12" s="396"/>
      <c r="XDU12" s="396"/>
      <c r="XDV12" s="396"/>
      <c r="XDW12" s="396"/>
      <c r="XDX12" s="396"/>
      <c r="XDY12" s="396"/>
      <c r="XDZ12" s="396"/>
      <c r="XEA12" s="396"/>
      <c r="XEB12" s="396"/>
      <c r="XEC12" s="396"/>
      <c r="XED12" s="396"/>
    </row>
    <row r="13" s="363" customFormat="1" ht="29.25" customHeight="1" spans="1:16358">
      <c r="A13" s="394" t="s">
        <v>56</v>
      </c>
      <c r="B13" s="390">
        <v>0</v>
      </c>
      <c r="C13" s="390">
        <v>28943</v>
      </c>
      <c r="D13" s="390">
        <f t="shared" si="1"/>
        <v>-28943</v>
      </c>
      <c r="E13" s="391">
        <f t="shared" si="2"/>
        <v>-100</v>
      </c>
      <c r="F13" s="395" t="s">
        <v>227</v>
      </c>
      <c r="G13" s="396"/>
      <c r="H13" s="396"/>
      <c r="I13" s="396"/>
      <c r="J13" s="396"/>
      <c r="K13" s="396"/>
      <c r="L13" s="396"/>
      <c r="M13" s="396"/>
      <c r="N13" s="396"/>
      <c r="O13" s="396"/>
      <c r="P13" s="396"/>
      <c r="Q13" s="396"/>
      <c r="R13" s="396"/>
      <c r="S13" s="396"/>
      <c r="T13" s="396"/>
      <c r="U13" s="396"/>
      <c r="V13" s="396"/>
      <c r="W13" s="396"/>
      <c r="X13" s="396"/>
      <c r="Y13" s="396"/>
      <c r="Z13" s="396"/>
      <c r="AA13" s="396"/>
      <c r="AB13" s="396"/>
      <c r="AC13" s="396"/>
      <c r="AD13" s="396"/>
      <c r="AE13" s="396"/>
      <c r="AF13" s="396"/>
      <c r="AG13" s="396"/>
      <c r="AH13" s="396"/>
      <c r="AI13" s="396"/>
      <c r="AJ13" s="396"/>
      <c r="AK13" s="396"/>
      <c r="AL13" s="396"/>
      <c r="AM13" s="396"/>
      <c r="AN13" s="396"/>
      <c r="AO13" s="396"/>
      <c r="AP13" s="396"/>
      <c r="AQ13" s="396"/>
      <c r="AR13" s="396"/>
      <c r="AS13" s="396"/>
      <c r="AT13" s="396"/>
      <c r="AU13" s="396"/>
      <c r="AV13" s="396"/>
      <c r="AW13" s="396"/>
      <c r="AX13" s="396"/>
      <c r="AY13" s="396"/>
      <c r="AZ13" s="396"/>
      <c r="BA13" s="396"/>
      <c r="BB13" s="396"/>
      <c r="BC13" s="396"/>
      <c r="BD13" s="396"/>
      <c r="BE13" s="396"/>
      <c r="BF13" s="396"/>
      <c r="BG13" s="396"/>
      <c r="BH13" s="396"/>
      <c r="BI13" s="396"/>
      <c r="BJ13" s="396"/>
      <c r="BK13" s="396"/>
      <c r="BL13" s="396"/>
      <c r="BM13" s="396"/>
      <c r="BN13" s="396"/>
      <c r="BO13" s="396"/>
      <c r="BP13" s="396"/>
      <c r="BQ13" s="396"/>
      <c r="BR13" s="396"/>
      <c r="BS13" s="396"/>
      <c r="BT13" s="396"/>
      <c r="BU13" s="396"/>
      <c r="BV13" s="396"/>
      <c r="BW13" s="396"/>
      <c r="BX13" s="396"/>
      <c r="BY13" s="396"/>
      <c r="BZ13" s="396"/>
      <c r="CA13" s="396"/>
      <c r="CB13" s="396"/>
      <c r="CC13" s="396"/>
      <c r="CD13" s="396"/>
      <c r="CE13" s="396"/>
      <c r="CF13" s="396"/>
      <c r="CG13" s="396"/>
      <c r="CH13" s="396"/>
      <c r="CI13" s="396"/>
      <c r="CJ13" s="396"/>
      <c r="CK13" s="396"/>
      <c r="CL13" s="396"/>
      <c r="CM13" s="396"/>
      <c r="CN13" s="396"/>
      <c r="CO13" s="396"/>
      <c r="CP13" s="396"/>
      <c r="CQ13" s="396"/>
      <c r="CR13" s="396"/>
      <c r="CS13" s="396"/>
      <c r="CT13" s="396"/>
      <c r="CU13" s="396"/>
      <c r="CV13" s="396"/>
      <c r="CW13" s="396"/>
      <c r="CX13" s="396"/>
      <c r="CY13" s="396"/>
      <c r="CZ13" s="396"/>
      <c r="DA13" s="396"/>
      <c r="DB13" s="396"/>
      <c r="DC13" s="396"/>
      <c r="DD13" s="396"/>
      <c r="DE13" s="396"/>
      <c r="DF13" s="396"/>
      <c r="DG13" s="396"/>
      <c r="DH13" s="396"/>
      <c r="DI13" s="396"/>
      <c r="DJ13" s="396"/>
      <c r="DK13" s="396"/>
      <c r="DL13" s="396"/>
      <c r="DM13" s="396"/>
      <c r="DN13" s="396"/>
      <c r="DO13" s="396"/>
      <c r="DP13" s="396"/>
      <c r="DQ13" s="396"/>
      <c r="DR13" s="396"/>
      <c r="DS13" s="396"/>
      <c r="DT13" s="396"/>
      <c r="DU13" s="396"/>
      <c r="DV13" s="396"/>
      <c r="DW13" s="396"/>
      <c r="DX13" s="396"/>
      <c r="DY13" s="396"/>
      <c r="DZ13" s="396"/>
      <c r="EA13" s="396"/>
      <c r="EB13" s="396"/>
      <c r="EC13" s="396"/>
      <c r="ED13" s="396"/>
      <c r="EE13" s="396"/>
      <c r="EF13" s="396"/>
      <c r="EG13" s="396"/>
      <c r="EH13" s="396"/>
      <c r="EI13" s="396"/>
      <c r="EJ13" s="396"/>
      <c r="EK13" s="396"/>
      <c r="EL13" s="396"/>
      <c r="EM13" s="396"/>
      <c r="EN13" s="396"/>
      <c r="EO13" s="396"/>
      <c r="EP13" s="396"/>
      <c r="EQ13" s="396"/>
      <c r="ER13" s="396"/>
      <c r="ES13" s="396"/>
      <c r="ET13" s="396"/>
      <c r="EU13" s="396"/>
      <c r="EV13" s="396"/>
      <c r="EW13" s="396"/>
      <c r="EX13" s="396"/>
      <c r="EY13" s="396"/>
      <c r="EZ13" s="396"/>
      <c r="FA13" s="396"/>
      <c r="FB13" s="396"/>
      <c r="FC13" s="396"/>
      <c r="FD13" s="396"/>
      <c r="FE13" s="396"/>
      <c r="FF13" s="396"/>
      <c r="FG13" s="396"/>
      <c r="FH13" s="396"/>
      <c r="FI13" s="396"/>
      <c r="FJ13" s="396"/>
      <c r="FK13" s="396"/>
      <c r="FL13" s="396"/>
      <c r="FM13" s="396"/>
      <c r="FN13" s="396"/>
      <c r="FO13" s="396"/>
      <c r="FP13" s="396"/>
      <c r="FQ13" s="396"/>
      <c r="FR13" s="396"/>
      <c r="FS13" s="396"/>
      <c r="FT13" s="396"/>
      <c r="FU13" s="396"/>
      <c r="FV13" s="396"/>
      <c r="FW13" s="396"/>
      <c r="FX13" s="396"/>
      <c r="FY13" s="396"/>
      <c r="FZ13" s="396"/>
      <c r="GA13" s="396"/>
      <c r="GB13" s="396"/>
      <c r="GC13" s="396"/>
      <c r="GD13" s="396"/>
      <c r="GE13" s="396"/>
      <c r="GF13" s="396"/>
      <c r="GG13" s="396"/>
      <c r="GH13" s="396"/>
      <c r="GI13" s="396"/>
      <c r="GJ13" s="396"/>
      <c r="GK13" s="396"/>
      <c r="GL13" s="396"/>
      <c r="GM13" s="396"/>
      <c r="GN13" s="396"/>
      <c r="GO13" s="396"/>
      <c r="GP13" s="396"/>
      <c r="GQ13" s="396"/>
      <c r="GR13" s="396"/>
      <c r="GS13" s="396"/>
      <c r="GT13" s="396"/>
      <c r="GU13" s="396"/>
      <c r="GV13" s="396"/>
      <c r="GW13" s="396"/>
      <c r="GX13" s="396"/>
      <c r="GY13" s="396"/>
      <c r="GZ13" s="396"/>
      <c r="HA13" s="396"/>
      <c r="HB13" s="396"/>
      <c r="HC13" s="396"/>
      <c r="HD13" s="396"/>
      <c r="HE13" s="396"/>
      <c r="HF13" s="396"/>
      <c r="HG13" s="396"/>
      <c r="HH13" s="396"/>
      <c r="HI13" s="396"/>
      <c r="HJ13" s="396"/>
      <c r="HK13" s="396"/>
      <c r="HL13" s="396"/>
      <c r="HM13" s="396"/>
      <c r="HN13" s="396"/>
      <c r="HO13" s="396"/>
      <c r="HP13" s="396"/>
      <c r="HQ13" s="396"/>
      <c r="HR13" s="396"/>
      <c r="HS13" s="396"/>
      <c r="HT13" s="396"/>
      <c r="HU13" s="396"/>
      <c r="HV13" s="396"/>
      <c r="HW13" s="396"/>
      <c r="HX13" s="396"/>
      <c r="HY13" s="396"/>
      <c r="HZ13" s="396"/>
      <c r="IA13" s="396"/>
      <c r="IB13" s="396"/>
      <c r="IC13" s="396"/>
      <c r="ID13" s="396"/>
      <c r="IE13" s="396"/>
      <c r="IF13" s="396"/>
      <c r="IG13" s="396"/>
      <c r="IH13" s="396"/>
      <c r="II13" s="396"/>
      <c r="IJ13" s="396"/>
      <c r="IK13" s="396"/>
      <c r="IL13" s="396"/>
      <c r="IM13" s="396"/>
      <c r="IN13" s="396"/>
      <c r="IO13" s="396"/>
      <c r="IP13" s="396"/>
      <c r="IQ13" s="396"/>
      <c r="IR13" s="396"/>
      <c r="IS13" s="396"/>
      <c r="IT13" s="396"/>
      <c r="IU13" s="396"/>
      <c r="IV13" s="396"/>
      <c r="IW13" s="396"/>
      <c r="IX13" s="396"/>
      <c r="IY13" s="396"/>
      <c r="IZ13" s="396"/>
      <c r="JA13" s="396"/>
      <c r="JB13" s="396"/>
      <c r="JC13" s="396"/>
      <c r="JD13" s="396"/>
      <c r="JE13" s="396"/>
      <c r="JF13" s="396"/>
      <c r="JG13" s="396"/>
      <c r="JH13" s="396"/>
      <c r="JI13" s="396"/>
      <c r="JJ13" s="396"/>
      <c r="JK13" s="396"/>
      <c r="JL13" s="396"/>
      <c r="JM13" s="396"/>
      <c r="JN13" s="396"/>
      <c r="JO13" s="396"/>
      <c r="JP13" s="396"/>
      <c r="JQ13" s="396"/>
      <c r="JR13" s="396"/>
      <c r="JS13" s="396"/>
      <c r="JT13" s="396"/>
      <c r="JU13" s="396"/>
      <c r="JV13" s="396"/>
      <c r="JW13" s="396"/>
      <c r="JX13" s="396"/>
      <c r="JY13" s="396"/>
      <c r="JZ13" s="396"/>
      <c r="KA13" s="396"/>
      <c r="KB13" s="396"/>
      <c r="KC13" s="396"/>
      <c r="KD13" s="396"/>
      <c r="KE13" s="396"/>
      <c r="KF13" s="396"/>
      <c r="KG13" s="396"/>
      <c r="KH13" s="396"/>
      <c r="KI13" s="396"/>
      <c r="KJ13" s="396"/>
      <c r="KK13" s="396"/>
      <c r="KL13" s="396"/>
      <c r="KM13" s="396"/>
      <c r="KN13" s="396"/>
      <c r="KO13" s="396"/>
      <c r="KP13" s="396"/>
      <c r="KQ13" s="396"/>
      <c r="KR13" s="396"/>
      <c r="KS13" s="396"/>
      <c r="KT13" s="396"/>
      <c r="KU13" s="396"/>
      <c r="KV13" s="396"/>
      <c r="KW13" s="396"/>
      <c r="KX13" s="396"/>
      <c r="KY13" s="396"/>
      <c r="KZ13" s="396"/>
      <c r="LA13" s="396"/>
      <c r="LB13" s="396"/>
      <c r="LC13" s="396"/>
      <c r="LD13" s="396"/>
      <c r="LE13" s="396"/>
      <c r="LF13" s="396"/>
      <c r="LG13" s="396"/>
      <c r="LH13" s="396"/>
      <c r="LI13" s="396"/>
      <c r="LJ13" s="396"/>
      <c r="LK13" s="396"/>
      <c r="LL13" s="396"/>
      <c r="LM13" s="396"/>
      <c r="LN13" s="396"/>
      <c r="LO13" s="396"/>
      <c r="LP13" s="396"/>
      <c r="LQ13" s="396"/>
      <c r="LR13" s="396"/>
      <c r="LS13" s="396"/>
      <c r="LT13" s="396"/>
      <c r="LU13" s="396"/>
      <c r="LV13" s="396"/>
      <c r="LW13" s="396"/>
      <c r="LX13" s="396"/>
      <c r="LY13" s="396"/>
      <c r="LZ13" s="396"/>
      <c r="MA13" s="396"/>
      <c r="MB13" s="396"/>
      <c r="MC13" s="396"/>
      <c r="MD13" s="396"/>
      <c r="ME13" s="396"/>
      <c r="MF13" s="396"/>
      <c r="MG13" s="396"/>
      <c r="MH13" s="396"/>
      <c r="MI13" s="396"/>
      <c r="MJ13" s="396"/>
      <c r="MK13" s="396"/>
      <c r="ML13" s="396"/>
      <c r="MM13" s="396"/>
      <c r="MN13" s="396"/>
      <c r="MO13" s="396"/>
      <c r="MP13" s="396"/>
      <c r="MQ13" s="396"/>
      <c r="MR13" s="396"/>
      <c r="MS13" s="396"/>
      <c r="MT13" s="396"/>
      <c r="MU13" s="396"/>
      <c r="MV13" s="396"/>
      <c r="MW13" s="396"/>
      <c r="MX13" s="396"/>
      <c r="MY13" s="396"/>
      <c r="MZ13" s="396"/>
      <c r="NA13" s="396"/>
      <c r="NB13" s="396"/>
      <c r="NC13" s="396"/>
      <c r="ND13" s="396"/>
      <c r="NE13" s="396"/>
      <c r="NF13" s="396"/>
      <c r="NG13" s="396"/>
      <c r="NH13" s="396"/>
      <c r="NI13" s="396"/>
      <c r="NJ13" s="396"/>
      <c r="NK13" s="396"/>
      <c r="NL13" s="396"/>
      <c r="NM13" s="396"/>
      <c r="NN13" s="396"/>
      <c r="NO13" s="396"/>
      <c r="NP13" s="396"/>
      <c r="NQ13" s="396"/>
      <c r="NR13" s="396"/>
      <c r="NS13" s="396"/>
      <c r="NT13" s="396"/>
      <c r="NU13" s="396"/>
      <c r="NV13" s="396"/>
      <c r="NW13" s="396"/>
      <c r="NX13" s="396"/>
      <c r="NY13" s="396"/>
      <c r="NZ13" s="396"/>
      <c r="OA13" s="396"/>
      <c r="OB13" s="396"/>
      <c r="OC13" s="396"/>
      <c r="OD13" s="396"/>
      <c r="OE13" s="396"/>
      <c r="OF13" s="396"/>
      <c r="OG13" s="396"/>
      <c r="OH13" s="396"/>
      <c r="OI13" s="396"/>
      <c r="OJ13" s="396"/>
      <c r="OK13" s="396"/>
      <c r="OL13" s="396"/>
      <c r="OM13" s="396"/>
      <c r="ON13" s="396"/>
      <c r="OO13" s="396"/>
      <c r="OP13" s="396"/>
      <c r="OQ13" s="396"/>
      <c r="OR13" s="396"/>
      <c r="OS13" s="396"/>
      <c r="OT13" s="396"/>
      <c r="OU13" s="396"/>
      <c r="OV13" s="396"/>
      <c r="OW13" s="396"/>
      <c r="OX13" s="396"/>
      <c r="OY13" s="396"/>
      <c r="OZ13" s="396"/>
      <c r="PA13" s="396"/>
      <c r="PB13" s="396"/>
      <c r="PC13" s="396"/>
      <c r="PD13" s="396"/>
      <c r="PE13" s="396"/>
      <c r="PF13" s="396"/>
      <c r="PG13" s="396"/>
      <c r="PH13" s="396"/>
      <c r="PI13" s="396"/>
      <c r="PJ13" s="396"/>
      <c r="PK13" s="396"/>
      <c r="PL13" s="396"/>
      <c r="PM13" s="396"/>
      <c r="PN13" s="396"/>
      <c r="PO13" s="396"/>
      <c r="PP13" s="396"/>
      <c r="PQ13" s="396"/>
      <c r="PR13" s="396"/>
      <c r="PS13" s="396"/>
      <c r="PT13" s="396"/>
      <c r="PU13" s="396"/>
      <c r="PV13" s="396"/>
      <c r="PW13" s="396"/>
      <c r="PX13" s="396"/>
      <c r="PY13" s="396"/>
      <c r="PZ13" s="396"/>
      <c r="QA13" s="396"/>
      <c r="QB13" s="396"/>
      <c r="QC13" s="396"/>
      <c r="QD13" s="396"/>
      <c r="QE13" s="396"/>
      <c r="QF13" s="396"/>
      <c r="QG13" s="396"/>
      <c r="QH13" s="396"/>
      <c r="QI13" s="396"/>
      <c r="QJ13" s="396"/>
      <c r="QK13" s="396"/>
      <c r="QL13" s="396"/>
      <c r="QM13" s="396"/>
      <c r="QN13" s="396"/>
      <c r="QO13" s="396"/>
      <c r="QP13" s="396"/>
      <c r="QQ13" s="396"/>
      <c r="QR13" s="396"/>
      <c r="QS13" s="396"/>
      <c r="QT13" s="396"/>
      <c r="QU13" s="396"/>
      <c r="QV13" s="396"/>
      <c r="QW13" s="396"/>
      <c r="QX13" s="396"/>
      <c r="QY13" s="396"/>
      <c r="QZ13" s="396"/>
      <c r="RA13" s="396"/>
      <c r="RB13" s="396"/>
      <c r="RC13" s="396"/>
      <c r="RD13" s="396"/>
      <c r="RE13" s="396"/>
      <c r="RF13" s="396"/>
      <c r="RG13" s="396"/>
      <c r="RH13" s="396"/>
      <c r="RI13" s="396"/>
      <c r="RJ13" s="396"/>
      <c r="RK13" s="396"/>
      <c r="RL13" s="396"/>
      <c r="RM13" s="396"/>
      <c r="RN13" s="396"/>
      <c r="RO13" s="396"/>
      <c r="RP13" s="396"/>
      <c r="RQ13" s="396"/>
      <c r="RR13" s="396"/>
      <c r="RS13" s="396"/>
      <c r="RT13" s="396"/>
      <c r="RU13" s="396"/>
      <c r="RV13" s="396"/>
      <c r="RW13" s="396"/>
      <c r="RX13" s="396"/>
      <c r="RY13" s="396"/>
      <c r="RZ13" s="396"/>
      <c r="SA13" s="396"/>
      <c r="SB13" s="396"/>
      <c r="SC13" s="396"/>
      <c r="SD13" s="396"/>
      <c r="SE13" s="396"/>
      <c r="SF13" s="396"/>
      <c r="SG13" s="396"/>
      <c r="SH13" s="396"/>
      <c r="SI13" s="396"/>
      <c r="SJ13" s="396"/>
      <c r="SK13" s="396"/>
      <c r="SL13" s="396"/>
      <c r="SM13" s="396"/>
      <c r="SN13" s="396"/>
      <c r="SO13" s="396"/>
      <c r="SP13" s="396"/>
      <c r="SQ13" s="396"/>
      <c r="SR13" s="396"/>
      <c r="SS13" s="396"/>
      <c r="ST13" s="396"/>
      <c r="SU13" s="396"/>
      <c r="SV13" s="396"/>
      <c r="SW13" s="396"/>
      <c r="SX13" s="396"/>
      <c r="SY13" s="396"/>
      <c r="SZ13" s="396"/>
      <c r="TA13" s="396"/>
      <c r="TB13" s="396"/>
      <c r="TC13" s="396"/>
      <c r="TD13" s="396"/>
      <c r="TE13" s="396"/>
      <c r="TF13" s="396"/>
      <c r="TG13" s="396"/>
      <c r="TH13" s="396"/>
      <c r="TI13" s="396"/>
      <c r="TJ13" s="396"/>
      <c r="TK13" s="396"/>
      <c r="TL13" s="396"/>
      <c r="TM13" s="396"/>
      <c r="TN13" s="396"/>
      <c r="TO13" s="396"/>
      <c r="TP13" s="396"/>
      <c r="TQ13" s="396"/>
      <c r="TR13" s="396"/>
      <c r="TS13" s="396"/>
      <c r="TT13" s="396"/>
      <c r="TU13" s="396"/>
      <c r="TV13" s="396"/>
      <c r="TW13" s="396"/>
      <c r="TX13" s="396"/>
      <c r="TY13" s="396"/>
      <c r="TZ13" s="396"/>
      <c r="UA13" s="396"/>
      <c r="UB13" s="396"/>
      <c r="UC13" s="396"/>
      <c r="UD13" s="396"/>
      <c r="UE13" s="396"/>
      <c r="UF13" s="396"/>
      <c r="UG13" s="396"/>
      <c r="UH13" s="396"/>
      <c r="UI13" s="396"/>
      <c r="UJ13" s="396"/>
      <c r="UK13" s="396"/>
      <c r="UL13" s="396"/>
      <c r="UM13" s="396"/>
      <c r="UN13" s="396"/>
      <c r="UO13" s="396"/>
      <c r="UP13" s="396"/>
      <c r="UQ13" s="396"/>
      <c r="UR13" s="396"/>
      <c r="US13" s="396"/>
      <c r="UT13" s="396"/>
      <c r="UU13" s="396"/>
      <c r="UV13" s="396"/>
      <c r="UW13" s="396"/>
      <c r="UX13" s="396"/>
      <c r="UY13" s="396"/>
      <c r="UZ13" s="396"/>
      <c r="VA13" s="396"/>
      <c r="VB13" s="396"/>
      <c r="VC13" s="396"/>
      <c r="VD13" s="396"/>
      <c r="VE13" s="396"/>
      <c r="VF13" s="396"/>
      <c r="VG13" s="396"/>
      <c r="VH13" s="396"/>
      <c r="VI13" s="396"/>
      <c r="VJ13" s="396"/>
      <c r="VK13" s="396"/>
      <c r="VL13" s="396"/>
      <c r="VM13" s="396"/>
      <c r="VN13" s="396"/>
      <c r="VO13" s="396"/>
      <c r="VP13" s="396"/>
      <c r="VQ13" s="396"/>
      <c r="VR13" s="396"/>
      <c r="VS13" s="396"/>
      <c r="VT13" s="396"/>
      <c r="VU13" s="396"/>
      <c r="VV13" s="396"/>
      <c r="VW13" s="396"/>
      <c r="VX13" s="396"/>
      <c r="VY13" s="396"/>
      <c r="VZ13" s="396"/>
      <c r="WA13" s="396"/>
      <c r="WB13" s="396"/>
      <c r="WC13" s="396"/>
      <c r="WD13" s="396"/>
      <c r="WE13" s="396"/>
      <c r="WF13" s="396"/>
      <c r="WG13" s="396"/>
      <c r="WH13" s="396"/>
      <c r="WI13" s="396"/>
      <c r="WJ13" s="396"/>
      <c r="WK13" s="396"/>
      <c r="WL13" s="396"/>
      <c r="WM13" s="396"/>
      <c r="WN13" s="396"/>
      <c r="WO13" s="396"/>
      <c r="WP13" s="396"/>
      <c r="WQ13" s="396"/>
      <c r="WR13" s="396"/>
      <c r="WS13" s="396"/>
      <c r="WT13" s="396"/>
      <c r="WU13" s="396"/>
      <c r="WV13" s="396"/>
      <c r="WW13" s="396"/>
      <c r="WX13" s="396"/>
      <c r="WY13" s="396"/>
      <c r="WZ13" s="396"/>
      <c r="XA13" s="396"/>
      <c r="XB13" s="396"/>
      <c r="XC13" s="396"/>
      <c r="XD13" s="396"/>
      <c r="XE13" s="396"/>
      <c r="XF13" s="396"/>
      <c r="XG13" s="396"/>
      <c r="XH13" s="396"/>
      <c r="XI13" s="396"/>
      <c r="XJ13" s="396"/>
      <c r="XK13" s="396"/>
      <c r="XL13" s="396"/>
      <c r="XM13" s="396"/>
      <c r="XN13" s="396"/>
      <c r="XO13" s="396"/>
      <c r="XP13" s="396"/>
      <c r="XQ13" s="396"/>
      <c r="XR13" s="396"/>
      <c r="XS13" s="396"/>
      <c r="XT13" s="396"/>
      <c r="XU13" s="396"/>
      <c r="XV13" s="396"/>
      <c r="XW13" s="396"/>
      <c r="XX13" s="396"/>
      <c r="XY13" s="396"/>
      <c r="XZ13" s="396"/>
      <c r="YA13" s="396"/>
      <c r="YB13" s="396"/>
      <c r="YC13" s="396"/>
      <c r="YD13" s="396"/>
      <c r="YE13" s="396"/>
      <c r="YF13" s="396"/>
      <c r="YG13" s="396"/>
      <c r="YH13" s="396"/>
      <c r="YI13" s="396"/>
      <c r="YJ13" s="396"/>
      <c r="YK13" s="396"/>
      <c r="YL13" s="396"/>
      <c r="YM13" s="396"/>
      <c r="YN13" s="396"/>
      <c r="YO13" s="396"/>
      <c r="YP13" s="396"/>
      <c r="YQ13" s="396"/>
      <c r="YR13" s="396"/>
      <c r="YS13" s="396"/>
      <c r="YT13" s="396"/>
      <c r="YU13" s="396"/>
      <c r="YV13" s="396"/>
      <c r="YW13" s="396"/>
      <c r="YX13" s="396"/>
      <c r="YY13" s="396"/>
      <c r="YZ13" s="396"/>
      <c r="ZA13" s="396"/>
      <c r="ZB13" s="396"/>
      <c r="ZC13" s="396"/>
      <c r="ZD13" s="396"/>
      <c r="ZE13" s="396"/>
      <c r="ZF13" s="396"/>
      <c r="ZG13" s="396"/>
      <c r="ZH13" s="396"/>
      <c r="ZI13" s="396"/>
      <c r="ZJ13" s="396"/>
      <c r="ZK13" s="396"/>
      <c r="ZL13" s="396"/>
      <c r="ZM13" s="396"/>
      <c r="ZN13" s="396"/>
      <c r="ZO13" s="396"/>
      <c r="ZP13" s="396"/>
      <c r="ZQ13" s="396"/>
      <c r="ZR13" s="396"/>
      <c r="ZS13" s="396"/>
      <c r="ZT13" s="396"/>
      <c r="ZU13" s="396"/>
      <c r="ZV13" s="396"/>
      <c r="ZW13" s="396"/>
      <c r="ZX13" s="396"/>
      <c r="ZY13" s="396"/>
      <c r="ZZ13" s="396"/>
      <c r="AAA13" s="396"/>
      <c r="AAB13" s="396"/>
      <c r="AAC13" s="396"/>
      <c r="AAD13" s="396"/>
      <c r="AAE13" s="396"/>
      <c r="AAF13" s="396"/>
      <c r="AAG13" s="396"/>
      <c r="AAH13" s="396"/>
      <c r="AAI13" s="396"/>
      <c r="AAJ13" s="396"/>
      <c r="AAK13" s="396"/>
      <c r="AAL13" s="396"/>
      <c r="AAM13" s="396"/>
      <c r="AAN13" s="396"/>
      <c r="AAO13" s="396"/>
      <c r="AAP13" s="396"/>
      <c r="AAQ13" s="396"/>
      <c r="AAR13" s="396"/>
      <c r="AAS13" s="396"/>
      <c r="AAT13" s="396"/>
      <c r="AAU13" s="396"/>
      <c r="AAV13" s="396"/>
      <c r="AAW13" s="396"/>
      <c r="AAX13" s="396"/>
      <c r="AAY13" s="396"/>
      <c r="AAZ13" s="396"/>
      <c r="ABA13" s="396"/>
      <c r="ABB13" s="396"/>
      <c r="ABC13" s="396"/>
      <c r="ABD13" s="396"/>
      <c r="ABE13" s="396"/>
      <c r="ABF13" s="396"/>
      <c r="ABG13" s="396"/>
      <c r="ABH13" s="396"/>
      <c r="ABI13" s="396"/>
      <c r="ABJ13" s="396"/>
      <c r="ABK13" s="396"/>
      <c r="ABL13" s="396"/>
      <c r="ABM13" s="396"/>
      <c r="ABN13" s="396"/>
      <c r="ABO13" s="396"/>
      <c r="ABP13" s="396"/>
      <c r="ABQ13" s="396"/>
      <c r="ABR13" s="396"/>
      <c r="ABS13" s="396"/>
      <c r="ABT13" s="396"/>
      <c r="ABU13" s="396"/>
      <c r="ABV13" s="396"/>
      <c r="ABW13" s="396"/>
      <c r="ABX13" s="396"/>
      <c r="ABY13" s="396"/>
      <c r="ABZ13" s="396"/>
      <c r="ACA13" s="396"/>
      <c r="ACB13" s="396"/>
      <c r="ACC13" s="396"/>
      <c r="ACD13" s="396"/>
      <c r="ACE13" s="396"/>
      <c r="ACF13" s="396"/>
      <c r="ACG13" s="396"/>
      <c r="ACH13" s="396"/>
      <c r="ACI13" s="396"/>
      <c r="ACJ13" s="396"/>
      <c r="ACK13" s="396"/>
      <c r="ACL13" s="396"/>
      <c r="ACM13" s="396"/>
      <c r="ACN13" s="396"/>
      <c r="ACO13" s="396"/>
      <c r="ACP13" s="396"/>
      <c r="ACQ13" s="396"/>
      <c r="ACR13" s="396"/>
      <c r="ACS13" s="396"/>
      <c r="ACT13" s="396"/>
      <c r="ACU13" s="396"/>
      <c r="ACV13" s="396"/>
      <c r="ACW13" s="396"/>
      <c r="ACX13" s="396"/>
      <c r="ACY13" s="396"/>
      <c r="ACZ13" s="396"/>
      <c r="ADA13" s="396"/>
      <c r="ADB13" s="396"/>
      <c r="ADC13" s="396"/>
      <c r="ADD13" s="396"/>
      <c r="ADE13" s="396"/>
      <c r="ADF13" s="396"/>
      <c r="ADG13" s="396"/>
      <c r="ADH13" s="396"/>
      <c r="ADI13" s="396"/>
      <c r="ADJ13" s="396"/>
      <c r="ADK13" s="396"/>
      <c r="ADL13" s="396"/>
      <c r="ADM13" s="396"/>
      <c r="ADN13" s="396"/>
      <c r="ADO13" s="396"/>
      <c r="ADP13" s="396"/>
      <c r="ADQ13" s="396"/>
      <c r="ADR13" s="396"/>
      <c r="ADS13" s="396"/>
      <c r="ADT13" s="396"/>
      <c r="ADU13" s="396"/>
      <c r="ADV13" s="396"/>
      <c r="ADW13" s="396"/>
      <c r="ADX13" s="396"/>
      <c r="ADY13" s="396"/>
      <c r="ADZ13" s="396"/>
      <c r="AEA13" s="396"/>
      <c r="AEB13" s="396"/>
      <c r="AEC13" s="396"/>
      <c r="AED13" s="396"/>
      <c r="AEE13" s="396"/>
      <c r="AEF13" s="396"/>
      <c r="AEG13" s="396"/>
      <c r="AEH13" s="396"/>
      <c r="AEI13" s="396"/>
      <c r="AEJ13" s="396"/>
      <c r="AEK13" s="396"/>
      <c r="AEL13" s="396"/>
      <c r="AEM13" s="396"/>
      <c r="AEN13" s="396"/>
      <c r="AEO13" s="396"/>
      <c r="AEP13" s="396"/>
      <c r="AEQ13" s="396"/>
      <c r="AER13" s="396"/>
      <c r="AES13" s="396"/>
      <c r="AET13" s="396"/>
      <c r="AEU13" s="396"/>
      <c r="AEV13" s="396"/>
      <c r="AEW13" s="396"/>
      <c r="AEX13" s="396"/>
      <c r="AEY13" s="396"/>
      <c r="AEZ13" s="396"/>
      <c r="AFA13" s="396"/>
      <c r="AFB13" s="396"/>
      <c r="AFC13" s="396"/>
      <c r="AFD13" s="396"/>
      <c r="AFE13" s="396"/>
      <c r="AFF13" s="396"/>
      <c r="AFG13" s="396"/>
      <c r="AFH13" s="396"/>
      <c r="AFI13" s="396"/>
      <c r="AFJ13" s="396"/>
      <c r="AFK13" s="396"/>
      <c r="AFL13" s="396"/>
      <c r="AFM13" s="396"/>
      <c r="AFN13" s="396"/>
      <c r="AFO13" s="396"/>
      <c r="AFP13" s="396"/>
      <c r="AFQ13" s="396"/>
      <c r="AFR13" s="396"/>
      <c r="AFS13" s="396"/>
      <c r="AFT13" s="396"/>
      <c r="AFU13" s="396"/>
      <c r="AFV13" s="396"/>
      <c r="AFW13" s="396"/>
      <c r="AFX13" s="396"/>
      <c r="AFY13" s="396"/>
      <c r="AFZ13" s="396"/>
      <c r="AGA13" s="396"/>
      <c r="AGB13" s="396"/>
      <c r="AGC13" s="396"/>
      <c r="AGD13" s="396"/>
      <c r="AGE13" s="396"/>
      <c r="AGF13" s="396"/>
      <c r="AGG13" s="396"/>
      <c r="AGH13" s="396"/>
      <c r="AGI13" s="396"/>
      <c r="AGJ13" s="396"/>
      <c r="AGK13" s="396"/>
      <c r="AGL13" s="396"/>
      <c r="AGM13" s="396"/>
      <c r="AGN13" s="396"/>
      <c r="AGO13" s="396"/>
      <c r="AGP13" s="396"/>
      <c r="AGQ13" s="396"/>
      <c r="AGR13" s="396"/>
      <c r="AGS13" s="396"/>
      <c r="AGT13" s="396"/>
      <c r="AGU13" s="396"/>
      <c r="AGV13" s="396"/>
      <c r="AGW13" s="396"/>
      <c r="AGX13" s="396"/>
      <c r="AGY13" s="396"/>
      <c r="AGZ13" s="396"/>
      <c r="AHA13" s="396"/>
      <c r="AHB13" s="396"/>
      <c r="AHC13" s="396"/>
      <c r="AHD13" s="396"/>
      <c r="AHE13" s="396"/>
      <c r="AHF13" s="396"/>
      <c r="AHG13" s="396"/>
      <c r="AHH13" s="396"/>
      <c r="AHI13" s="396"/>
      <c r="AHJ13" s="396"/>
      <c r="AHK13" s="396"/>
      <c r="AHL13" s="396"/>
      <c r="AHM13" s="396"/>
      <c r="AHN13" s="396"/>
      <c r="AHO13" s="396"/>
      <c r="AHP13" s="396"/>
      <c r="AHQ13" s="396"/>
      <c r="AHR13" s="396"/>
      <c r="AHS13" s="396"/>
      <c r="AHT13" s="396"/>
      <c r="AHU13" s="396"/>
      <c r="AHV13" s="396"/>
      <c r="AHW13" s="396"/>
      <c r="AHX13" s="396"/>
      <c r="AHY13" s="396"/>
      <c r="AHZ13" s="396"/>
      <c r="AIA13" s="396"/>
      <c r="AIB13" s="396"/>
      <c r="AIC13" s="396"/>
      <c r="AID13" s="396"/>
      <c r="AIE13" s="396"/>
      <c r="AIF13" s="396"/>
      <c r="AIG13" s="396"/>
      <c r="AIH13" s="396"/>
      <c r="AII13" s="396"/>
      <c r="AIJ13" s="396"/>
      <c r="AIK13" s="396"/>
      <c r="AIL13" s="396"/>
      <c r="AIM13" s="396"/>
      <c r="AIN13" s="396"/>
      <c r="AIO13" s="396"/>
      <c r="AIP13" s="396"/>
      <c r="AIQ13" s="396"/>
      <c r="AIR13" s="396"/>
      <c r="AIS13" s="396"/>
      <c r="AIT13" s="396"/>
      <c r="AIU13" s="396"/>
      <c r="AIV13" s="396"/>
      <c r="AIW13" s="396"/>
      <c r="AIX13" s="396"/>
      <c r="AIY13" s="396"/>
      <c r="AIZ13" s="396"/>
      <c r="AJA13" s="396"/>
      <c r="AJB13" s="396"/>
      <c r="AJC13" s="396"/>
      <c r="AJD13" s="396"/>
      <c r="AJE13" s="396"/>
      <c r="AJF13" s="396"/>
      <c r="AJG13" s="396"/>
      <c r="AJH13" s="396"/>
      <c r="AJI13" s="396"/>
      <c r="AJJ13" s="396"/>
      <c r="AJK13" s="396"/>
      <c r="AJL13" s="396"/>
      <c r="AJM13" s="396"/>
      <c r="AJN13" s="396"/>
      <c r="AJO13" s="396"/>
      <c r="AJP13" s="396"/>
      <c r="AJQ13" s="396"/>
      <c r="AJR13" s="396"/>
      <c r="AJS13" s="396"/>
      <c r="AJT13" s="396"/>
      <c r="AJU13" s="396"/>
      <c r="AJV13" s="396"/>
      <c r="AJW13" s="396"/>
      <c r="AJX13" s="396"/>
      <c r="AJY13" s="396"/>
      <c r="AJZ13" s="396"/>
      <c r="AKA13" s="396"/>
      <c r="AKB13" s="396"/>
      <c r="AKC13" s="396"/>
      <c r="AKD13" s="396"/>
      <c r="AKE13" s="396"/>
      <c r="AKF13" s="396"/>
      <c r="AKG13" s="396"/>
      <c r="AKH13" s="396"/>
      <c r="AKI13" s="396"/>
      <c r="AKJ13" s="396"/>
      <c r="AKK13" s="396"/>
      <c r="AKL13" s="396"/>
      <c r="AKM13" s="396"/>
      <c r="AKN13" s="396"/>
      <c r="AKO13" s="396"/>
      <c r="AKP13" s="396"/>
      <c r="AKQ13" s="396"/>
      <c r="AKR13" s="396"/>
      <c r="AKS13" s="396"/>
      <c r="AKT13" s="396"/>
      <c r="AKU13" s="396"/>
      <c r="AKV13" s="396"/>
      <c r="AKW13" s="396"/>
      <c r="AKX13" s="396"/>
      <c r="AKY13" s="396"/>
      <c r="AKZ13" s="396"/>
      <c r="ALA13" s="396"/>
      <c r="ALB13" s="396"/>
      <c r="ALC13" s="396"/>
      <c r="ALD13" s="396"/>
      <c r="ALE13" s="396"/>
      <c r="ALF13" s="396"/>
      <c r="ALG13" s="396"/>
      <c r="ALH13" s="396"/>
      <c r="ALI13" s="396"/>
      <c r="ALJ13" s="396"/>
      <c r="ALK13" s="396"/>
      <c r="ALL13" s="396"/>
      <c r="ALM13" s="396"/>
      <c r="ALN13" s="396"/>
      <c r="ALO13" s="396"/>
      <c r="ALP13" s="396"/>
      <c r="ALQ13" s="396"/>
      <c r="ALR13" s="396"/>
      <c r="ALS13" s="396"/>
      <c r="ALT13" s="396"/>
      <c r="ALU13" s="396"/>
      <c r="ALV13" s="396"/>
      <c r="ALW13" s="396"/>
      <c r="ALX13" s="396"/>
      <c r="ALY13" s="396"/>
      <c r="ALZ13" s="396"/>
      <c r="AMA13" s="396"/>
      <c r="AMB13" s="396"/>
      <c r="AMC13" s="396"/>
      <c r="AMD13" s="396"/>
      <c r="AME13" s="396"/>
      <c r="AMF13" s="396"/>
      <c r="AMG13" s="396"/>
      <c r="AMH13" s="396"/>
      <c r="AMI13" s="396"/>
      <c r="AMJ13" s="396"/>
      <c r="AMK13" s="396"/>
      <c r="AML13" s="396"/>
      <c r="AMM13" s="396"/>
      <c r="AMN13" s="396"/>
      <c r="AMO13" s="396"/>
      <c r="AMP13" s="396"/>
      <c r="AMQ13" s="396"/>
      <c r="AMR13" s="396"/>
      <c r="AMS13" s="396"/>
      <c r="AMT13" s="396"/>
      <c r="AMU13" s="396"/>
      <c r="AMV13" s="396"/>
      <c r="AMW13" s="396"/>
      <c r="AMX13" s="396"/>
      <c r="AMY13" s="396"/>
      <c r="AMZ13" s="396"/>
      <c r="ANA13" s="396"/>
      <c r="ANB13" s="396"/>
      <c r="ANC13" s="396"/>
      <c r="AND13" s="396"/>
      <c r="ANE13" s="396"/>
      <c r="ANF13" s="396"/>
      <c r="ANG13" s="396"/>
      <c r="ANH13" s="396"/>
      <c r="ANI13" s="396"/>
      <c r="ANJ13" s="396"/>
      <c r="ANK13" s="396"/>
      <c r="ANL13" s="396"/>
      <c r="ANM13" s="396"/>
      <c r="ANN13" s="396"/>
      <c r="ANO13" s="396"/>
      <c r="ANP13" s="396"/>
      <c r="ANQ13" s="396"/>
      <c r="ANR13" s="396"/>
      <c r="ANS13" s="396"/>
      <c r="ANT13" s="396"/>
      <c r="ANU13" s="396"/>
      <c r="ANV13" s="396"/>
      <c r="ANW13" s="396"/>
      <c r="ANX13" s="396"/>
      <c r="ANY13" s="396"/>
      <c r="ANZ13" s="396"/>
      <c r="AOA13" s="396"/>
      <c r="AOB13" s="396"/>
      <c r="AOC13" s="396"/>
      <c r="AOD13" s="396"/>
      <c r="AOE13" s="396"/>
      <c r="AOF13" s="396"/>
      <c r="AOG13" s="396"/>
      <c r="AOH13" s="396"/>
      <c r="AOI13" s="396"/>
      <c r="AOJ13" s="396"/>
      <c r="AOK13" s="396"/>
      <c r="AOL13" s="396"/>
      <c r="AOM13" s="396"/>
      <c r="AON13" s="396"/>
      <c r="AOO13" s="396"/>
      <c r="AOP13" s="396"/>
      <c r="AOQ13" s="396"/>
      <c r="AOR13" s="396"/>
      <c r="AOS13" s="396"/>
      <c r="AOT13" s="396"/>
      <c r="AOU13" s="396"/>
      <c r="AOV13" s="396"/>
      <c r="AOW13" s="396"/>
      <c r="AOX13" s="396"/>
      <c r="AOY13" s="396"/>
      <c r="AOZ13" s="396"/>
      <c r="APA13" s="396"/>
      <c r="APB13" s="396"/>
      <c r="APC13" s="396"/>
      <c r="APD13" s="396"/>
      <c r="APE13" s="396"/>
      <c r="APF13" s="396"/>
      <c r="APG13" s="396"/>
      <c r="APH13" s="396"/>
      <c r="API13" s="396"/>
      <c r="APJ13" s="396"/>
      <c r="APK13" s="396"/>
      <c r="APL13" s="396"/>
      <c r="APM13" s="396"/>
      <c r="APN13" s="396"/>
      <c r="APO13" s="396"/>
      <c r="APP13" s="396"/>
      <c r="APQ13" s="396"/>
      <c r="APR13" s="396"/>
      <c r="APS13" s="396"/>
      <c r="APT13" s="396"/>
      <c r="APU13" s="396"/>
      <c r="APV13" s="396"/>
      <c r="APW13" s="396"/>
      <c r="APX13" s="396"/>
      <c r="APY13" s="396"/>
      <c r="APZ13" s="396"/>
      <c r="AQA13" s="396"/>
      <c r="AQB13" s="396"/>
      <c r="AQC13" s="396"/>
      <c r="AQD13" s="396"/>
      <c r="AQE13" s="396"/>
      <c r="AQF13" s="396"/>
      <c r="AQG13" s="396"/>
      <c r="AQH13" s="396"/>
      <c r="AQI13" s="396"/>
      <c r="AQJ13" s="396"/>
      <c r="AQK13" s="396"/>
      <c r="AQL13" s="396"/>
      <c r="AQM13" s="396"/>
      <c r="AQN13" s="396"/>
      <c r="AQO13" s="396"/>
      <c r="AQP13" s="396"/>
      <c r="AQQ13" s="396"/>
      <c r="AQR13" s="396"/>
      <c r="AQS13" s="396"/>
      <c r="AQT13" s="396"/>
      <c r="AQU13" s="396"/>
      <c r="AQV13" s="396"/>
      <c r="AQW13" s="396"/>
      <c r="AQX13" s="396"/>
      <c r="AQY13" s="396"/>
      <c r="AQZ13" s="396"/>
      <c r="ARA13" s="396"/>
      <c r="ARB13" s="396"/>
      <c r="ARC13" s="396"/>
      <c r="ARD13" s="396"/>
      <c r="ARE13" s="396"/>
      <c r="ARF13" s="396"/>
      <c r="ARG13" s="396"/>
      <c r="ARH13" s="396"/>
      <c r="ARI13" s="396"/>
      <c r="ARJ13" s="396"/>
      <c r="ARK13" s="396"/>
      <c r="ARL13" s="396"/>
      <c r="ARM13" s="396"/>
      <c r="ARN13" s="396"/>
      <c r="ARO13" s="396"/>
      <c r="ARP13" s="396"/>
      <c r="ARQ13" s="396"/>
      <c r="ARR13" s="396"/>
      <c r="ARS13" s="396"/>
      <c r="ART13" s="396"/>
      <c r="ARU13" s="396"/>
      <c r="ARV13" s="396"/>
      <c r="ARW13" s="396"/>
      <c r="ARX13" s="396"/>
      <c r="ARY13" s="396"/>
      <c r="ARZ13" s="396"/>
      <c r="ASA13" s="396"/>
      <c r="ASB13" s="396"/>
      <c r="ASC13" s="396"/>
      <c r="ASD13" s="396"/>
      <c r="ASE13" s="396"/>
      <c r="ASF13" s="396"/>
      <c r="ASG13" s="396"/>
      <c r="ASH13" s="396"/>
      <c r="ASI13" s="396"/>
      <c r="ASJ13" s="396"/>
      <c r="ASK13" s="396"/>
      <c r="ASL13" s="396"/>
      <c r="ASM13" s="396"/>
      <c r="ASN13" s="396"/>
      <c r="ASO13" s="396"/>
      <c r="ASP13" s="396"/>
      <c r="ASQ13" s="396"/>
      <c r="ASR13" s="396"/>
      <c r="ASS13" s="396"/>
      <c r="AST13" s="396"/>
      <c r="ASU13" s="396"/>
      <c r="ASV13" s="396"/>
      <c r="ASW13" s="396"/>
      <c r="ASX13" s="396"/>
      <c r="ASY13" s="396"/>
      <c r="ASZ13" s="396"/>
      <c r="ATA13" s="396"/>
      <c r="ATB13" s="396"/>
      <c r="ATC13" s="396"/>
      <c r="ATD13" s="396"/>
      <c r="ATE13" s="396"/>
      <c r="ATF13" s="396"/>
      <c r="ATG13" s="396"/>
      <c r="ATH13" s="396"/>
      <c r="ATI13" s="396"/>
      <c r="ATJ13" s="396"/>
      <c r="ATK13" s="396"/>
      <c r="ATL13" s="396"/>
      <c r="ATM13" s="396"/>
      <c r="ATN13" s="396"/>
      <c r="ATO13" s="396"/>
      <c r="ATP13" s="396"/>
      <c r="ATQ13" s="396"/>
      <c r="ATR13" s="396"/>
      <c r="ATS13" s="396"/>
      <c r="ATT13" s="396"/>
      <c r="ATU13" s="396"/>
      <c r="ATV13" s="396"/>
      <c r="ATW13" s="396"/>
      <c r="ATX13" s="396"/>
      <c r="ATY13" s="396"/>
      <c r="ATZ13" s="396"/>
      <c r="AUA13" s="396"/>
      <c r="AUB13" s="396"/>
      <c r="AUC13" s="396"/>
      <c r="AUD13" s="396"/>
      <c r="AUE13" s="396"/>
      <c r="AUF13" s="396"/>
      <c r="AUG13" s="396"/>
      <c r="AUH13" s="396"/>
      <c r="AUI13" s="396"/>
      <c r="AUJ13" s="396"/>
      <c r="AUK13" s="396"/>
      <c r="AUL13" s="396"/>
      <c r="AUM13" s="396"/>
      <c r="AUN13" s="396"/>
      <c r="AUO13" s="396"/>
      <c r="AUP13" s="396"/>
      <c r="AUQ13" s="396"/>
      <c r="AUR13" s="396"/>
      <c r="AUS13" s="396"/>
      <c r="AUT13" s="396"/>
      <c r="AUU13" s="396"/>
      <c r="AUV13" s="396"/>
      <c r="AUW13" s="396"/>
      <c r="AUX13" s="396"/>
      <c r="AUY13" s="396"/>
      <c r="AUZ13" s="396"/>
      <c r="AVA13" s="396"/>
      <c r="AVB13" s="396"/>
      <c r="AVC13" s="396"/>
      <c r="AVD13" s="396"/>
      <c r="AVE13" s="396"/>
      <c r="AVF13" s="396"/>
      <c r="AVG13" s="396"/>
      <c r="AVH13" s="396"/>
      <c r="AVI13" s="396"/>
      <c r="AVJ13" s="396"/>
      <c r="AVK13" s="396"/>
      <c r="AVL13" s="396"/>
      <c r="AVM13" s="396"/>
      <c r="AVN13" s="396"/>
      <c r="AVO13" s="396"/>
      <c r="AVP13" s="396"/>
      <c r="AVQ13" s="396"/>
      <c r="AVR13" s="396"/>
      <c r="AVS13" s="396"/>
      <c r="AVT13" s="396"/>
      <c r="AVU13" s="396"/>
      <c r="AVV13" s="396"/>
      <c r="AVW13" s="396"/>
      <c r="AVX13" s="396"/>
      <c r="AVY13" s="396"/>
      <c r="AVZ13" s="396"/>
      <c r="AWA13" s="396"/>
      <c r="AWB13" s="396"/>
      <c r="AWC13" s="396"/>
      <c r="AWD13" s="396"/>
      <c r="AWE13" s="396"/>
      <c r="AWF13" s="396"/>
      <c r="AWG13" s="396"/>
      <c r="AWH13" s="396"/>
      <c r="AWI13" s="396"/>
      <c r="AWJ13" s="396"/>
      <c r="AWK13" s="396"/>
      <c r="AWL13" s="396"/>
      <c r="AWM13" s="396"/>
      <c r="AWN13" s="396"/>
      <c r="AWO13" s="396"/>
      <c r="AWP13" s="396"/>
      <c r="AWQ13" s="396"/>
      <c r="AWR13" s="396"/>
      <c r="AWS13" s="396"/>
      <c r="AWT13" s="396"/>
      <c r="AWU13" s="396"/>
      <c r="AWV13" s="396"/>
      <c r="AWW13" s="396"/>
      <c r="AWX13" s="396"/>
      <c r="AWY13" s="396"/>
      <c r="AWZ13" s="396"/>
      <c r="AXA13" s="396"/>
      <c r="AXB13" s="396"/>
      <c r="AXC13" s="396"/>
      <c r="AXD13" s="396"/>
      <c r="AXE13" s="396"/>
      <c r="AXF13" s="396"/>
      <c r="AXG13" s="396"/>
      <c r="AXH13" s="396"/>
      <c r="AXI13" s="396"/>
      <c r="AXJ13" s="396"/>
      <c r="AXK13" s="396"/>
      <c r="AXL13" s="396"/>
      <c r="AXM13" s="396"/>
      <c r="AXN13" s="396"/>
      <c r="AXO13" s="396"/>
      <c r="AXP13" s="396"/>
      <c r="AXQ13" s="396"/>
      <c r="AXR13" s="396"/>
      <c r="AXS13" s="396"/>
      <c r="AXT13" s="396"/>
      <c r="AXU13" s="396"/>
      <c r="AXV13" s="396"/>
      <c r="AXW13" s="396"/>
      <c r="AXX13" s="396"/>
      <c r="AXY13" s="396"/>
      <c r="AXZ13" s="396"/>
      <c r="AYA13" s="396"/>
      <c r="AYB13" s="396"/>
      <c r="AYC13" s="396"/>
      <c r="AYD13" s="396"/>
      <c r="AYE13" s="396"/>
      <c r="AYF13" s="396"/>
      <c r="AYG13" s="396"/>
      <c r="AYH13" s="396"/>
      <c r="AYI13" s="396"/>
      <c r="AYJ13" s="396"/>
      <c r="AYK13" s="396"/>
      <c r="AYL13" s="396"/>
      <c r="AYM13" s="396"/>
      <c r="AYN13" s="396"/>
      <c r="AYO13" s="396"/>
      <c r="AYP13" s="396"/>
      <c r="AYQ13" s="396"/>
      <c r="AYR13" s="396"/>
      <c r="AYS13" s="396"/>
      <c r="AYT13" s="396"/>
      <c r="AYU13" s="396"/>
      <c r="AYV13" s="396"/>
      <c r="AYW13" s="396"/>
      <c r="AYX13" s="396"/>
      <c r="AYY13" s="396"/>
      <c r="AYZ13" s="396"/>
      <c r="AZA13" s="396"/>
      <c r="AZB13" s="396"/>
      <c r="AZC13" s="396"/>
      <c r="AZD13" s="396"/>
      <c r="AZE13" s="396"/>
      <c r="AZF13" s="396"/>
      <c r="AZG13" s="396"/>
      <c r="AZH13" s="396"/>
      <c r="AZI13" s="396"/>
      <c r="AZJ13" s="396"/>
      <c r="AZK13" s="396"/>
      <c r="AZL13" s="396"/>
      <c r="AZM13" s="396"/>
      <c r="AZN13" s="396"/>
      <c r="AZO13" s="396"/>
      <c r="AZP13" s="396"/>
      <c r="AZQ13" s="396"/>
      <c r="AZR13" s="396"/>
      <c r="AZS13" s="396"/>
      <c r="AZT13" s="396"/>
      <c r="AZU13" s="396"/>
      <c r="AZV13" s="396"/>
      <c r="AZW13" s="396"/>
      <c r="AZX13" s="396"/>
      <c r="AZY13" s="396"/>
      <c r="AZZ13" s="396"/>
      <c r="BAA13" s="396"/>
      <c r="BAB13" s="396"/>
      <c r="BAC13" s="396"/>
      <c r="BAD13" s="396"/>
      <c r="BAE13" s="396"/>
      <c r="BAF13" s="396"/>
      <c r="BAG13" s="396"/>
      <c r="BAH13" s="396"/>
      <c r="BAI13" s="396"/>
      <c r="BAJ13" s="396"/>
      <c r="BAK13" s="396"/>
      <c r="BAL13" s="396"/>
      <c r="BAM13" s="396"/>
      <c r="BAN13" s="396"/>
      <c r="BAO13" s="396"/>
      <c r="BAP13" s="396"/>
      <c r="BAQ13" s="396"/>
      <c r="BAR13" s="396"/>
      <c r="BAS13" s="396"/>
      <c r="BAT13" s="396"/>
      <c r="BAU13" s="396"/>
      <c r="BAV13" s="396"/>
      <c r="BAW13" s="396"/>
      <c r="BAX13" s="396"/>
      <c r="BAY13" s="396"/>
      <c r="BAZ13" s="396"/>
      <c r="BBA13" s="396"/>
      <c r="BBB13" s="396"/>
      <c r="BBC13" s="396"/>
      <c r="BBD13" s="396"/>
      <c r="BBE13" s="396"/>
      <c r="BBF13" s="396"/>
      <c r="BBG13" s="396"/>
      <c r="BBH13" s="396"/>
      <c r="BBI13" s="396"/>
      <c r="BBJ13" s="396"/>
      <c r="BBK13" s="396"/>
      <c r="BBL13" s="396"/>
      <c r="BBM13" s="396"/>
      <c r="BBN13" s="396"/>
      <c r="BBO13" s="396"/>
      <c r="BBP13" s="396"/>
      <c r="BBQ13" s="396"/>
      <c r="BBR13" s="396"/>
      <c r="BBS13" s="396"/>
      <c r="BBT13" s="396"/>
      <c r="BBU13" s="396"/>
      <c r="BBV13" s="396"/>
      <c r="BBW13" s="396"/>
      <c r="BBX13" s="396"/>
      <c r="BBY13" s="396"/>
      <c r="BBZ13" s="396"/>
      <c r="BCA13" s="396"/>
      <c r="BCB13" s="396"/>
      <c r="BCC13" s="396"/>
      <c r="BCD13" s="396"/>
      <c r="BCE13" s="396"/>
      <c r="BCF13" s="396"/>
      <c r="BCG13" s="396"/>
      <c r="BCH13" s="396"/>
      <c r="BCI13" s="396"/>
      <c r="BCJ13" s="396"/>
      <c r="BCK13" s="396"/>
      <c r="BCL13" s="396"/>
      <c r="BCM13" s="396"/>
      <c r="BCN13" s="396"/>
      <c r="BCO13" s="396"/>
      <c r="BCP13" s="396"/>
      <c r="BCQ13" s="396"/>
      <c r="BCR13" s="396"/>
      <c r="BCS13" s="396"/>
      <c r="BCT13" s="396"/>
      <c r="BCU13" s="396"/>
      <c r="BCV13" s="396"/>
      <c r="BCW13" s="396"/>
      <c r="BCX13" s="396"/>
      <c r="BCY13" s="396"/>
      <c r="BCZ13" s="396"/>
      <c r="BDA13" s="396"/>
      <c r="BDB13" s="396"/>
      <c r="BDC13" s="396"/>
      <c r="BDD13" s="396"/>
      <c r="BDE13" s="396"/>
      <c r="BDF13" s="396"/>
      <c r="BDG13" s="396"/>
      <c r="BDH13" s="396"/>
      <c r="BDI13" s="396"/>
      <c r="BDJ13" s="396"/>
      <c r="BDK13" s="396"/>
      <c r="BDL13" s="396"/>
      <c r="BDM13" s="396"/>
      <c r="BDN13" s="396"/>
      <c r="BDO13" s="396"/>
      <c r="BDP13" s="396"/>
      <c r="BDQ13" s="396"/>
      <c r="BDR13" s="396"/>
      <c r="BDS13" s="396"/>
      <c r="BDT13" s="396"/>
      <c r="BDU13" s="396"/>
      <c r="BDV13" s="396"/>
      <c r="BDW13" s="396"/>
      <c r="BDX13" s="396"/>
      <c r="BDY13" s="396"/>
      <c r="BDZ13" s="396"/>
      <c r="BEA13" s="396"/>
      <c r="BEB13" s="396"/>
      <c r="BEC13" s="396"/>
      <c r="BED13" s="396"/>
      <c r="BEE13" s="396"/>
      <c r="BEF13" s="396"/>
      <c r="BEG13" s="396"/>
      <c r="BEH13" s="396"/>
      <c r="BEI13" s="396"/>
      <c r="BEJ13" s="396"/>
      <c r="BEK13" s="396"/>
      <c r="BEL13" s="396"/>
      <c r="BEM13" s="396"/>
      <c r="BEN13" s="396"/>
      <c r="BEO13" s="396"/>
      <c r="BEP13" s="396"/>
      <c r="BEQ13" s="396"/>
      <c r="BER13" s="396"/>
      <c r="BES13" s="396"/>
      <c r="BET13" s="396"/>
      <c r="BEU13" s="396"/>
      <c r="BEV13" s="396"/>
      <c r="BEW13" s="396"/>
      <c r="BEX13" s="396"/>
      <c r="BEY13" s="396"/>
      <c r="BEZ13" s="396"/>
      <c r="BFA13" s="396"/>
      <c r="BFB13" s="396"/>
      <c r="BFC13" s="396"/>
      <c r="BFD13" s="396"/>
      <c r="BFE13" s="396"/>
      <c r="BFF13" s="396"/>
      <c r="BFG13" s="396"/>
      <c r="BFH13" s="396"/>
      <c r="BFI13" s="396"/>
      <c r="BFJ13" s="396"/>
      <c r="BFK13" s="396"/>
      <c r="BFL13" s="396"/>
      <c r="BFM13" s="396"/>
      <c r="BFN13" s="396"/>
      <c r="BFO13" s="396"/>
      <c r="BFP13" s="396"/>
      <c r="BFQ13" s="396"/>
      <c r="BFR13" s="396"/>
      <c r="BFS13" s="396"/>
      <c r="BFT13" s="396"/>
      <c r="BFU13" s="396"/>
      <c r="BFV13" s="396"/>
      <c r="BFW13" s="396"/>
      <c r="BFX13" s="396"/>
      <c r="BFY13" s="396"/>
      <c r="BFZ13" s="396"/>
      <c r="BGA13" s="396"/>
      <c r="BGB13" s="396"/>
      <c r="BGC13" s="396"/>
      <c r="BGD13" s="396"/>
      <c r="BGE13" s="396"/>
      <c r="BGF13" s="396"/>
      <c r="BGG13" s="396"/>
      <c r="BGH13" s="396"/>
      <c r="BGI13" s="396"/>
      <c r="BGJ13" s="396"/>
      <c r="BGK13" s="396"/>
      <c r="BGL13" s="396"/>
      <c r="BGM13" s="396"/>
      <c r="BGN13" s="396"/>
      <c r="BGO13" s="396"/>
      <c r="BGP13" s="396"/>
      <c r="BGQ13" s="396"/>
      <c r="BGR13" s="396"/>
      <c r="BGS13" s="396"/>
      <c r="BGT13" s="396"/>
      <c r="BGU13" s="396"/>
      <c r="BGV13" s="396"/>
      <c r="BGW13" s="396"/>
      <c r="BGX13" s="396"/>
      <c r="BGY13" s="396"/>
      <c r="BGZ13" s="396"/>
      <c r="BHA13" s="396"/>
      <c r="BHB13" s="396"/>
      <c r="BHC13" s="396"/>
      <c r="BHD13" s="396"/>
      <c r="BHE13" s="396"/>
      <c r="BHF13" s="396"/>
      <c r="BHG13" s="396"/>
      <c r="BHH13" s="396"/>
      <c r="BHI13" s="396"/>
      <c r="BHJ13" s="396"/>
      <c r="BHK13" s="396"/>
      <c r="BHL13" s="396"/>
      <c r="BHM13" s="396"/>
      <c r="BHN13" s="396"/>
      <c r="BHO13" s="396"/>
      <c r="BHP13" s="396"/>
      <c r="BHQ13" s="396"/>
      <c r="BHR13" s="396"/>
      <c r="BHS13" s="396"/>
      <c r="BHT13" s="396"/>
      <c r="BHU13" s="396"/>
      <c r="BHV13" s="396"/>
      <c r="BHW13" s="396"/>
      <c r="BHX13" s="396"/>
      <c r="BHY13" s="396"/>
      <c r="BHZ13" s="396"/>
      <c r="BIA13" s="396"/>
      <c r="BIB13" s="396"/>
      <c r="BIC13" s="396"/>
      <c r="BID13" s="396"/>
      <c r="BIE13" s="396"/>
      <c r="BIF13" s="396"/>
      <c r="BIG13" s="396"/>
      <c r="BIH13" s="396"/>
      <c r="BII13" s="396"/>
      <c r="BIJ13" s="396"/>
      <c r="BIK13" s="396"/>
      <c r="BIL13" s="396"/>
      <c r="BIM13" s="396"/>
      <c r="BIN13" s="396"/>
      <c r="BIO13" s="396"/>
      <c r="BIP13" s="396"/>
      <c r="BIQ13" s="396"/>
      <c r="BIR13" s="396"/>
      <c r="BIS13" s="396"/>
      <c r="BIT13" s="396"/>
      <c r="BIU13" s="396"/>
      <c r="BIV13" s="396"/>
      <c r="BIW13" s="396"/>
      <c r="BIX13" s="396"/>
      <c r="BIY13" s="396"/>
      <c r="BIZ13" s="396"/>
      <c r="BJA13" s="396"/>
      <c r="BJB13" s="396"/>
      <c r="BJC13" s="396"/>
      <c r="BJD13" s="396"/>
      <c r="BJE13" s="396"/>
      <c r="BJF13" s="396"/>
      <c r="BJG13" s="396"/>
      <c r="BJH13" s="396"/>
      <c r="BJI13" s="396"/>
      <c r="BJJ13" s="396"/>
      <c r="BJK13" s="396"/>
      <c r="BJL13" s="396"/>
      <c r="BJM13" s="396"/>
      <c r="BJN13" s="396"/>
      <c r="BJO13" s="396"/>
      <c r="BJP13" s="396"/>
      <c r="BJQ13" s="396"/>
      <c r="BJR13" s="396"/>
      <c r="BJS13" s="396"/>
      <c r="BJT13" s="396"/>
      <c r="BJU13" s="396"/>
      <c r="BJV13" s="396"/>
      <c r="BJW13" s="396"/>
      <c r="BJX13" s="396"/>
      <c r="BJY13" s="396"/>
      <c r="BJZ13" s="396"/>
      <c r="BKA13" s="396"/>
      <c r="BKB13" s="396"/>
      <c r="BKC13" s="396"/>
      <c r="BKD13" s="396"/>
      <c r="BKE13" s="396"/>
      <c r="BKF13" s="396"/>
      <c r="BKG13" s="396"/>
      <c r="BKH13" s="396"/>
      <c r="BKI13" s="396"/>
      <c r="BKJ13" s="396"/>
      <c r="BKK13" s="396"/>
      <c r="BKL13" s="396"/>
      <c r="BKM13" s="396"/>
      <c r="BKN13" s="396"/>
      <c r="BKO13" s="396"/>
      <c r="BKP13" s="396"/>
      <c r="BKQ13" s="396"/>
      <c r="BKR13" s="396"/>
      <c r="BKS13" s="396"/>
      <c r="BKT13" s="396"/>
      <c r="BKU13" s="396"/>
      <c r="BKV13" s="396"/>
      <c r="BKW13" s="396"/>
      <c r="BKX13" s="396"/>
      <c r="BKY13" s="396"/>
      <c r="BKZ13" s="396"/>
      <c r="BLA13" s="396"/>
      <c r="BLB13" s="396"/>
      <c r="BLC13" s="396"/>
      <c r="BLD13" s="396"/>
      <c r="BLE13" s="396"/>
      <c r="BLF13" s="396"/>
      <c r="BLG13" s="396"/>
      <c r="BLH13" s="396"/>
      <c r="BLI13" s="396"/>
      <c r="BLJ13" s="396"/>
      <c r="BLK13" s="396"/>
      <c r="BLL13" s="396"/>
      <c r="BLM13" s="396"/>
      <c r="BLN13" s="396"/>
      <c r="BLO13" s="396"/>
      <c r="BLP13" s="396"/>
      <c r="BLQ13" s="396"/>
      <c r="BLR13" s="396"/>
      <c r="BLS13" s="396"/>
      <c r="BLT13" s="396"/>
      <c r="BLU13" s="396"/>
      <c r="BLV13" s="396"/>
      <c r="BLW13" s="396"/>
      <c r="BLX13" s="396"/>
      <c r="BLY13" s="396"/>
      <c r="BLZ13" s="396"/>
      <c r="BMA13" s="396"/>
      <c r="BMB13" s="396"/>
      <c r="BMC13" s="396"/>
      <c r="BMD13" s="396"/>
      <c r="BME13" s="396"/>
      <c r="BMF13" s="396"/>
      <c r="BMG13" s="396"/>
      <c r="BMH13" s="396"/>
      <c r="BMI13" s="396"/>
      <c r="BMJ13" s="396"/>
      <c r="BMK13" s="396"/>
      <c r="BML13" s="396"/>
      <c r="BMM13" s="396"/>
      <c r="BMN13" s="396"/>
      <c r="BMO13" s="396"/>
      <c r="BMP13" s="396"/>
      <c r="BMQ13" s="396"/>
      <c r="BMR13" s="396"/>
      <c r="BMS13" s="396"/>
      <c r="BMT13" s="396"/>
      <c r="BMU13" s="396"/>
      <c r="BMV13" s="396"/>
      <c r="BMW13" s="396"/>
      <c r="BMX13" s="396"/>
      <c r="BMY13" s="396"/>
      <c r="BMZ13" s="396"/>
      <c r="BNA13" s="396"/>
      <c r="BNB13" s="396"/>
      <c r="BNC13" s="396"/>
      <c r="BND13" s="396"/>
      <c r="BNE13" s="396"/>
      <c r="BNF13" s="396"/>
      <c r="BNG13" s="396"/>
      <c r="BNH13" s="396"/>
      <c r="BNI13" s="396"/>
      <c r="BNJ13" s="396"/>
      <c r="BNK13" s="396"/>
      <c r="BNL13" s="396"/>
      <c r="BNM13" s="396"/>
      <c r="BNN13" s="396"/>
      <c r="BNO13" s="396"/>
      <c r="BNP13" s="396"/>
      <c r="BNQ13" s="396"/>
      <c r="BNR13" s="396"/>
      <c r="BNS13" s="396"/>
      <c r="BNT13" s="396"/>
      <c r="BNU13" s="396"/>
      <c r="BNV13" s="396"/>
      <c r="BNW13" s="396"/>
      <c r="BNX13" s="396"/>
      <c r="BNY13" s="396"/>
      <c r="BNZ13" s="396"/>
      <c r="BOA13" s="396"/>
      <c r="BOB13" s="396"/>
      <c r="BOC13" s="396"/>
      <c r="BOD13" s="396"/>
      <c r="BOE13" s="396"/>
      <c r="BOF13" s="396"/>
      <c r="BOG13" s="396"/>
      <c r="BOH13" s="396"/>
      <c r="BOI13" s="396"/>
      <c r="BOJ13" s="396"/>
      <c r="BOK13" s="396"/>
      <c r="BOL13" s="396"/>
      <c r="BOM13" s="396"/>
      <c r="BON13" s="396"/>
      <c r="BOO13" s="396"/>
      <c r="BOP13" s="396"/>
      <c r="BOQ13" s="396"/>
      <c r="BOR13" s="396"/>
      <c r="BOS13" s="396"/>
      <c r="BOT13" s="396"/>
      <c r="BOU13" s="396"/>
      <c r="BOV13" s="396"/>
      <c r="BOW13" s="396"/>
      <c r="BOX13" s="396"/>
      <c r="BOY13" s="396"/>
      <c r="BOZ13" s="396"/>
      <c r="BPA13" s="396"/>
      <c r="BPB13" s="396"/>
      <c r="BPC13" s="396"/>
      <c r="BPD13" s="396"/>
      <c r="BPE13" s="396"/>
      <c r="BPF13" s="396"/>
      <c r="BPG13" s="396"/>
      <c r="BPH13" s="396"/>
      <c r="BPI13" s="396"/>
      <c r="BPJ13" s="396"/>
      <c r="BPK13" s="396"/>
      <c r="BPL13" s="396"/>
      <c r="BPM13" s="396"/>
      <c r="BPN13" s="396"/>
      <c r="BPO13" s="396"/>
      <c r="BPP13" s="396"/>
      <c r="BPQ13" s="396"/>
      <c r="BPR13" s="396"/>
      <c r="BPS13" s="396"/>
      <c r="BPT13" s="396"/>
      <c r="BPU13" s="396"/>
      <c r="BPV13" s="396"/>
      <c r="BPW13" s="396"/>
      <c r="BPX13" s="396"/>
      <c r="BPY13" s="396"/>
      <c r="BPZ13" s="396"/>
      <c r="BQA13" s="396"/>
      <c r="BQB13" s="396"/>
      <c r="BQC13" s="396"/>
      <c r="BQD13" s="396"/>
      <c r="BQE13" s="396"/>
      <c r="BQF13" s="396"/>
      <c r="BQG13" s="396"/>
      <c r="BQH13" s="396"/>
      <c r="BQI13" s="396"/>
      <c r="BQJ13" s="396"/>
      <c r="BQK13" s="396"/>
      <c r="BQL13" s="396"/>
      <c r="BQM13" s="396"/>
      <c r="BQN13" s="396"/>
      <c r="BQO13" s="396"/>
      <c r="BQP13" s="396"/>
      <c r="BQQ13" s="396"/>
      <c r="BQR13" s="396"/>
      <c r="BQS13" s="396"/>
      <c r="BQT13" s="396"/>
      <c r="BQU13" s="396"/>
      <c r="BQV13" s="396"/>
      <c r="BQW13" s="396"/>
      <c r="BQX13" s="396"/>
      <c r="BQY13" s="396"/>
      <c r="BQZ13" s="396"/>
      <c r="BRA13" s="396"/>
      <c r="BRB13" s="396"/>
      <c r="BRC13" s="396"/>
      <c r="BRD13" s="396"/>
      <c r="BRE13" s="396"/>
      <c r="BRF13" s="396"/>
      <c r="BRG13" s="396"/>
      <c r="BRH13" s="396"/>
      <c r="BRI13" s="396"/>
      <c r="BRJ13" s="396"/>
      <c r="BRK13" s="396"/>
      <c r="BRL13" s="396"/>
      <c r="BRM13" s="396"/>
      <c r="BRN13" s="396"/>
      <c r="BRO13" s="396"/>
      <c r="BRP13" s="396"/>
      <c r="BRQ13" s="396"/>
      <c r="BRR13" s="396"/>
      <c r="BRS13" s="396"/>
      <c r="BRT13" s="396"/>
      <c r="BRU13" s="396"/>
      <c r="BRV13" s="396"/>
      <c r="BRW13" s="396"/>
      <c r="BRX13" s="396"/>
      <c r="BRY13" s="396"/>
      <c r="BRZ13" s="396"/>
      <c r="BSA13" s="396"/>
      <c r="BSB13" s="396"/>
      <c r="BSC13" s="396"/>
      <c r="BSD13" s="396"/>
      <c r="BSE13" s="396"/>
      <c r="BSF13" s="396"/>
      <c r="BSG13" s="396"/>
      <c r="BSH13" s="396"/>
      <c r="BSI13" s="396"/>
      <c r="BSJ13" s="396"/>
      <c r="BSK13" s="396"/>
      <c r="BSL13" s="396"/>
      <c r="BSM13" s="396"/>
      <c r="BSN13" s="396"/>
      <c r="BSO13" s="396"/>
      <c r="BSP13" s="396"/>
      <c r="BSQ13" s="396"/>
      <c r="BSR13" s="396"/>
      <c r="BSS13" s="396"/>
      <c r="BST13" s="396"/>
      <c r="BSU13" s="396"/>
      <c r="BSV13" s="396"/>
      <c r="BSW13" s="396"/>
      <c r="BSX13" s="396"/>
      <c r="BSY13" s="396"/>
      <c r="BSZ13" s="396"/>
      <c r="BTA13" s="396"/>
      <c r="BTB13" s="396"/>
      <c r="BTC13" s="396"/>
      <c r="BTD13" s="396"/>
      <c r="BTE13" s="396"/>
      <c r="BTF13" s="396"/>
      <c r="BTG13" s="396"/>
      <c r="BTH13" s="396"/>
      <c r="BTI13" s="396"/>
      <c r="BTJ13" s="396"/>
      <c r="BTK13" s="396"/>
      <c r="BTL13" s="396"/>
      <c r="BTM13" s="396"/>
      <c r="BTN13" s="396"/>
      <c r="BTO13" s="396"/>
      <c r="BTP13" s="396"/>
      <c r="BTQ13" s="396"/>
      <c r="BTR13" s="396"/>
      <c r="BTS13" s="396"/>
      <c r="BTT13" s="396"/>
      <c r="BTU13" s="396"/>
      <c r="BTV13" s="396"/>
      <c r="BTW13" s="396"/>
      <c r="BTX13" s="396"/>
      <c r="BTY13" s="396"/>
      <c r="BTZ13" s="396"/>
      <c r="BUA13" s="396"/>
      <c r="BUB13" s="396"/>
      <c r="BUC13" s="396"/>
      <c r="BUD13" s="396"/>
      <c r="BUE13" s="396"/>
      <c r="BUF13" s="396"/>
      <c r="BUG13" s="396"/>
      <c r="BUH13" s="396"/>
      <c r="BUI13" s="396"/>
      <c r="BUJ13" s="396"/>
      <c r="BUK13" s="396"/>
      <c r="BUL13" s="396"/>
      <c r="BUM13" s="396"/>
      <c r="BUN13" s="396"/>
      <c r="BUO13" s="396"/>
      <c r="BUP13" s="396"/>
      <c r="BUQ13" s="396"/>
      <c r="BUR13" s="396"/>
      <c r="BUS13" s="396"/>
      <c r="BUT13" s="396"/>
      <c r="BUU13" s="396"/>
      <c r="BUV13" s="396"/>
      <c r="BUW13" s="396"/>
      <c r="BUX13" s="396"/>
      <c r="BUY13" s="396"/>
      <c r="BUZ13" s="396"/>
      <c r="BVA13" s="396"/>
      <c r="BVB13" s="396"/>
      <c r="BVC13" s="396"/>
      <c r="BVD13" s="396"/>
      <c r="BVE13" s="396"/>
      <c r="BVF13" s="396"/>
      <c r="BVG13" s="396"/>
      <c r="BVH13" s="396"/>
      <c r="BVI13" s="396"/>
      <c r="BVJ13" s="396"/>
      <c r="BVK13" s="396"/>
      <c r="BVL13" s="396"/>
      <c r="BVM13" s="396"/>
      <c r="BVN13" s="396"/>
      <c r="BVO13" s="396"/>
      <c r="BVP13" s="396"/>
      <c r="BVQ13" s="396"/>
      <c r="BVR13" s="396"/>
      <c r="BVS13" s="396"/>
      <c r="BVT13" s="396"/>
      <c r="BVU13" s="396"/>
      <c r="BVV13" s="396"/>
      <c r="BVW13" s="396"/>
      <c r="BVX13" s="396"/>
      <c r="BVY13" s="396"/>
      <c r="BVZ13" s="396"/>
      <c r="BWA13" s="396"/>
      <c r="BWB13" s="396"/>
      <c r="BWC13" s="396"/>
      <c r="BWD13" s="396"/>
      <c r="BWE13" s="396"/>
      <c r="BWF13" s="396"/>
      <c r="BWG13" s="396"/>
      <c r="BWH13" s="396"/>
      <c r="BWI13" s="396"/>
      <c r="BWJ13" s="396"/>
      <c r="BWK13" s="396"/>
      <c r="BWL13" s="396"/>
      <c r="BWM13" s="396"/>
      <c r="BWN13" s="396"/>
      <c r="BWO13" s="396"/>
      <c r="BWP13" s="396"/>
      <c r="BWQ13" s="396"/>
      <c r="BWR13" s="396"/>
      <c r="BWS13" s="396"/>
      <c r="BWT13" s="396"/>
      <c r="BWU13" s="396"/>
      <c r="BWV13" s="396"/>
      <c r="BWW13" s="396"/>
      <c r="BWX13" s="396"/>
      <c r="BWY13" s="396"/>
      <c r="BWZ13" s="396"/>
      <c r="BXA13" s="396"/>
      <c r="BXB13" s="396"/>
      <c r="BXC13" s="396"/>
      <c r="BXD13" s="396"/>
      <c r="BXE13" s="396"/>
      <c r="BXF13" s="396"/>
      <c r="BXG13" s="396"/>
      <c r="BXH13" s="396"/>
      <c r="BXI13" s="396"/>
      <c r="BXJ13" s="396"/>
      <c r="BXK13" s="396"/>
      <c r="BXL13" s="396"/>
      <c r="BXM13" s="396"/>
      <c r="BXN13" s="396"/>
      <c r="BXO13" s="396"/>
      <c r="BXP13" s="396"/>
      <c r="BXQ13" s="396"/>
      <c r="BXR13" s="396"/>
      <c r="BXS13" s="396"/>
      <c r="BXT13" s="396"/>
      <c r="BXU13" s="396"/>
      <c r="BXV13" s="396"/>
      <c r="BXW13" s="396"/>
      <c r="BXX13" s="396"/>
      <c r="BXY13" s="396"/>
      <c r="BXZ13" s="396"/>
      <c r="BYA13" s="396"/>
      <c r="BYB13" s="396"/>
      <c r="BYC13" s="396"/>
      <c r="BYD13" s="396"/>
      <c r="BYE13" s="396"/>
      <c r="BYF13" s="396"/>
      <c r="BYG13" s="396"/>
      <c r="BYH13" s="396"/>
      <c r="BYI13" s="396"/>
      <c r="BYJ13" s="396"/>
      <c r="BYK13" s="396"/>
      <c r="BYL13" s="396"/>
      <c r="BYM13" s="396"/>
      <c r="BYN13" s="396"/>
      <c r="BYO13" s="396"/>
      <c r="BYP13" s="396"/>
      <c r="BYQ13" s="396"/>
      <c r="BYR13" s="396"/>
      <c r="BYS13" s="396"/>
      <c r="BYT13" s="396"/>
      <c r="BYU13" s="396"/>
      <c r="BYV13" s="396"/>
      <c r="BYW13" s="396"/>
      <c r="BYX13" s="396"/>
      <c r="BYY13" s="396"/>
      <c r="BYZ13" s="396"/>
      <c r="BZA13" s="396"/>
      <c r="BZB13" s="396"/>
      <c r="BZC13" s="396"/>
      <c r="BZD13" s="396"/>
      <c r="BZE13" s="396"/>
      <c r="BZF13" s="396"/>
      <c r="BZG13" s="396"/>
      <c r="BZH13" s="396"/>
      <c r="BZI13" s="396"/>
      <c r="BZJ13" s="396"/>
      <c r="BZK13" s="396"/>
      <c r="BZL13" s="396"/>
      <c r="BZM13" s="396"/>
      <c r="BZN13" s="396"/>
      <c r="BZO13" s="396"/>
      <c r="BZP13" s="396"/>
      <c r="BZQ13" s="396"/>
      <c r="BZR13" s="396"/>
      <c r="BZS13" s="396"/>
      <c r="BZT13" s="396"/>
      <c r="BZU13" s="396"/>
      <c r="BZV13" s="396"/>
      <c r="BZW13" s="396"/>
      <c r="BZX13" s="396"/>
      <c r="BZY13" s="396"/>
      <c r="BZZ13" s="396"/>
      <c r="CAA13" s="396"/>
      <c r="CAB13" s="396"/>
      <c r="CAC13" s="396"/>
      <c r="CAD13" s="396"/>
      <c r="CAE13" s="396"/>
      <c r="CAF13" s="396"/>
      <c r="CAG13" s="396"/>
      <c r="CAH13" s="396"/>
      <c r="CAI13" s="396"/>
      <c r="CAJ13" s="396"/>
      <c r="CAK13" s="396"/>
      <c r="CAL13" s="396"/>
      <c r="CAM13" s="396"/>
      <c r="CAN13" s="396"/>
      <c r="CAO13" s="396"/>
      <c r="CAP13" s="396"/>
      <c r="CAQ13" s="396"/>
      <c r="CAR13" s="396"/>
      <c r="CAS13" s="396"/>
      <c r="CAT13" s="396"/>
      <c r="CAU13" s="396"/>
      <c r="CAV13" s="396"/>
      <c r="CAW13" s="396"/>
      <c r="CAX13" s="396"/>
      <c r="CAY13" s="396"/>
      <c r="CAZ13" s="396"/>
      <c r="CBA13" s="396"/>
      <c r="CBB13" s="396"/>
      <c r="CBC13" s="396"/>
      <c r="CBD13" s="396"/>
      <c r="CBE13" s="396"/>
      <c r="CBF13" s="396"/>
      <c r="CBG13" s="396"/>
      <c r="CBH13" s="396"/>
      <c r="CBI13" s="396"/>
      <c r="CBJ13" s="396"/>
      <c r="CBK13" s="396"/>
      <c r="CBL13" s="396"/>
      <c r="CBM13" s="396"/>
      <c r="CBN13" s="396"/>
      <c r="CBO13" s="396"/>
      <c r="CBP13" s="396"/>
      <c r="CBQ13" s="396"/>
      <c r="CBR13" s="396"/>
      <c r="CBS13" s="396"/>
      <c r="CBT13" s="396"/>
      <c r="CBU13" s="396"/>
      <c r="CBV13" s="396"/>
      <c r="CBW13" s="396"/>
      <c r="CBX13" s="396"/>
      <c r="CBY13" s="396"/>
      <c r="CBZ13" s="396"/>
      <c r="CCA13" s="396"/>
      <c r="CCB13" s="396"/>
      <c r="CCC13" s="396"/>
      <c r="CCD13" s="396"/>
      <c r="CCE13" s="396"/>
      <c r="CCF13" s="396"/>
      <c r="CCG13" s="396"/>
      <c r="CCH13" s="396"/>
      <c r="CCI13" s="396"/>
      <c r="CCJ13" s="396"/>
      <c r="CCK13" s="396"/>
      <c r="CCL13" s="396"/>
      <c r="CCM13" s="396"/>
      <c r="CCN13" s="396"/>
      <c r="CCO13" s="396"/>
      <c r="CCP13" s="396"/>
      <c r="CCQ13" s="396"/>
      <c r="CCR13" s="396"/>
      <c r="CCS13" s="396"/>
      <c r="CCT13" s="396"/>
      <c r="CCU13" s="396"/>
      <c r="CCV13" s="396"/>
      <c r="CCW13" s="396"/>
      <c r="CCX13" s="396"/>
      <c r="CCY13" s="396"/>
      <c r="CCZ13" s="396"/>
      <c r="CDA13" s="396"/>
      <c r="CDB13" s="396"/>
      <c r="CDC13" s="396"/>
      <c r="CDD13" s="396"/>
      <c r="CDE13" s="396"/>
      <c r="CDF13" s="396"/>
      <c r="CDG13" s="396"/>
      <c r="CDH13" s="396"/>
      <c r="CDI13" s="396"/>
      <c r="CDJ13" s="396"/>
      <c r="CDK13" s="396"/>
      <c r="CDL13" s="396"/>
      <c r="CDM13" s="396"/>
      <c r="CDN13" s="396"/>
      <c r="CDO13" s="396"/>
      <c r="CDP13" s="396"/>
      <c r="CDQ13" s="396"/>
      <c r="CDR13" s="396"/>
      <c r="CDS13" s="396"/>
      <c r="CDT13" s="396"/>
      <c r="CDU13" s="396"/>
      <c r="CDV13" s="396"/>
      <c r="CDW13" s="396"/>
      <c r="CDX13" s="396"/>
      <c r="CDY13" s="396"/>
      <c r="CDZ13" s="396"/>
      <c r="CEA13" s="396"/>
      <c r="CEB13" s="396"/>
      <c r="CEC13" s="396"/>
      <c r="CED13" s="396"/>
      <c r="CEE13" s="396"/>
      <c r="CEF13" s="396"/>
      <c r="CEG13" s="396"/>
      <c r="CEH13" s="396"/>
      <c r="CEI13" s="396"/>
      <c r="CEJ13" s="396"/>
      <c r="CEK13" s="396"/>
      <c r="CEL13" s="396"/>
      <c r="CEM13" s="396"/>
      <c r="CEN13" s="396"/>
      <c r="CEO13" s="396"/>
      <c r="CEP13" s="396"/>
      <c r="CEQ13" s="396"/>
      <c r="CER13" s="396"/>
      <c r="CES13" s="396"/>
      <c r="CET13" s="396"/>
      <c r="CEU13" s="396"/>
      <c r="CEV13" s="396"/>
      <c r="CEW13" s="396"/>
      <c r="CEX13" s="396"/>
      <c r="CEY13" s="396"/>
      <c r="CEZ13" s="396"/>
      <c r="CFA13" s="396"/>
      <c r="CFB13" s="396"/>
      <c r="CFC13" s="396"/>
      <c r="CFD13" s="396"/>
      <c r="CFE13" s="396"/>
      <c r="CFF13" s="396"/>
      <c r="CFG13" s="396"/>
      <c r="CFH13" s="396"/>
      <c r="CFI13" s="396"/>
      <c r="CFJ13" s="396"/>
      <c r="CFK13" s="396"/>
      <c r="CFL13" s="396"/>
      <c r="CFM13" s="396"/>
      <c r="CFN13" s="396"/>
      <c r="CFO13" s="396"/>
      <c r="CFP13" s="396"/>
      <c r="CFQ13" s="396"/>
      <c r="CFR13" s="396"/>
      <c r="CFS13" s="396"/>
      <c r="CFT13" s="396"/>
      <c r="CFU13" s="396"/>
      <c r="CFV13" s="396"/>
      <c r="CFW13" s="396"/>
      <c r="CFX13" s="396"/>
      <c r="CFY13" s="396"/>
      <c r="CFZ13" s="396"/>
      <c r="CGA13" s="396"/>
      <c r="CGB13" s="396"/>
      <c r="CGC13" s="396"/>
      <c r="CGD13" s="396"/>
      <c r="CGE13" s="396"/>
      <c r="CGF13" s="396"/>
      <c r="CGG13" s="396"/>
      <c r="CGH13" s="396"/>
      <c r="CGI13" s="396"/>
      <c r="CGJ13" s="396"/>
      <c r="CGK13" s="396"/>
      <c r="CGL13" s="396"/>
      <c r="CGM13" s="396"/>
      <c r="CGN13" s="396"/>
      <c r="CGO13" s="396"/>
      <c r="CGP13" s="396"/>
      <c r="CGQ13" s="396"/>
      <c r="CGR13" s="396"/>
      <c r="CGS13" s="396"/>
      <c r="CGT13" s="396"/>
      <c r="CGU13" s="396"/>
      <c r="CGV13" s="396"/>
      <c r="CGW13" s="396"/>
      <c r="CGX13" s="396"/>
      <c r="CGY13" s="396"/>
      <c r="CGZ13" s="396"/>
      <c r="CHA13" s="396"/>
      <c r="CHB13" s="396"/>
      <c r="CHC13" s="396"/>
      <c r="CHD13" s="396"/>
      <c r="CHE13" s="396"/>
      <c r="CHF13" s="396"/>
      <c r="CHG13" s="396"/>
      <c r="CHH13" s="396"/>
      <c r="CHI13" s="396"/>
      <c r="CHJ13" s="396"/>
      <c r="CHK13" s="396"/>
      <c r="CHL13" s="396"/>
      <c r="CHM13" s="396"/>
      <c r="CHN13" s="396"/>
      <c r="CHO13" s="396"/>
      <c r="CHP13" s="396"/>
      <c r="CHQ13" s="396"/>
      <c r="CHR13" s="396"/>
      <c r="CHS13" s="396"/>
      <c r="CHT13" s="396"/>
      <c r="CHU13" s="396"/>
      <c r="CHV13" s="396"/>
      <c r="CHW13" s="396"/>
      <c r="CHX13" s="396"/>
      <c r="CHY13" s="396"/>
      <c r="CHZ13" s="396"/>
      <c r="CIA13" s="396"/>
      <c r="CIB13" s="396"/>
      <c r="CIC13" s="396"/>
      <c r="CID13" s="396"/>
      <c r="CIE13" s="396"/>
      <c r="CIF13" s="396"/>
      <c r="CIG13" s="396"/>
      <c r="CIH13" s="396"/>
      <c r="CII13" s="396"/>
      <c r="CIJ13" s="396"/>
      <c r="CIK13" s="396"/>
      <c r="CIL13" s="396"/>
      <c r="CIM13" s="396"/>
      <c r="CIN13" s="396"/>
      <c r="CIO13" s="396"/>
      <c r="CIP13" s="396"/>
      <c r="CIQ13" s="396"/>
      <c r="CIR13" s="396"/>
      <c r="CIS13" s="396"/>
      <c r="CIT13" s="396"/>
      <c r="CIU13" s="396"/>
      <c r="CIV13" s="396"/>
      <c r="CIW13" s="396"/>
      <c r="CIX13" s="396"/>
      <c r="CIY13" s="396"/>
      <c r="CIZ13" s="396"/>
      <c r="CJA13" s="396"/>
      <c r="CJB13" s="396"/>
      <c r="CJC13" s="396"/>
      <c r="CJD13" s="396"/>
      <c r="CJE13" s="396"/>
      <c r="CJF13" s="396"/>
      <c r="CJG13" s="396"/>
      <c r="CJH13" s="396"/>
      <c r="CJI13" s="396"/>
      <c r="CJJ13" s="396"/>
      <c r="CJK13" s="396"/>
      <c r="CJL13" s="396"/>
      <c r="CJM13" s="396"/>
      <c r="CJN13" s="396"/>
      <c r="CJO13" s="396"/>
      <c r="CJP13" s="396"/>
      <c r="CJQ13" s="396"/>
      <c r="CJR13" s="396"/>
      <c r="CJS13" s="396"/>
      <c r="CJT13" s="396"/>
      <c r="CJU13" s="396"/>
      <c r="CJV13" s="396"/>
      <c r="CJW13" s="396"/>
      <c r="CJX13" s="396"/>
      <c r="CJY13" s="396"/>
      <c r="CJZ13" s="396"/>
      <c r="CKA13" s="396"/>
      <c r="CKB13" s="396"/>
      <c r="CKC13" s="396"/>
      <c r="CKD13" s="396"/>
      <c r="CKE13" s="396"/>
      <c r="CKF13" s="396"/>
      <c r="CKG13" s="396"/>
      <c r="CKH13" s="396"/>
      <c r="CKI13" s="396"/>
      <c r="CKJ13" s="396"/>
      <c r="CKK13" s="396"/>
      <c r="CKL13" s="396"/>
      <c r="CKM13" s="396"/>
      <c r="CKN13" s="396"/>
      <c r="CKO13" s="396"/>
      <c r="CKP13" s="396"/>
      <c r="CKQ13" s="396"/>
      <c r="CKR13" s="396"/>
      <c r="CKS13" s="396"/>
      <c r="CKT13" s="396"/>
      <c r="CKU13" s="396"/>
      <c r="CKV13" s="396"/>
      <c r="CKW13" s="396"/>
      <c r="CKX13" s="396"/>
      <c r="CKY13" s="396"/>
      <c r="CKZ13" s="396"/>
      <c r="CLA13" s="396"/>
      <c r="CLB13" s="396"/>
      <c r="CLC13" s="396"/>
      <c r="CLD13" s="396"/>
      <c r="CLE13" s="396"/>
      <c r="CLF13" s="396"/>
      <c r="CLG13" s="396"/>
      <c r="CLH13" s="396"/>
      <c r="CLI13" s="396"/>
      <c r="CLJ13" s="396"/>
      <c r="CLK13" s="396"/>
      <c r="CLL13" s="396"/>
      <c r="CLM13" s="396"/>
      <c r="CLN13" s="396"/>
      <c r="CLO13" s="396"/>
      <c r="CLP13" s="396"/>
      <c r="CLQ13" s="396"/>
      <c r="CLR13" s="396"/>
      <c r="CLS13" s="396"/>
      <c r="CLT13" s="396"/>
      <c r="CLU13" s="396"/>
      <c r="CLV13" s="396"/>
      <c r="CLW13" s="396"/>
      <c r="CLX13" s="396"/>
      <c r="CLY13" s="396"/>
      <c r="CLZ13" s="396"/>
      <c r="CMA13" s="396"/>
      <c r="CMB13" s="396"/>
      <c r="CMC13" s="396"/>
      <c r="CMD13" s="396"/>
      <c r="CME13" s="396"/>
      <c r="CMF13" s="396"/>
      <c r="CMG13" s="396"/>
      <c r="CMH13" s="396"/>
      <c r="CMI13" s="396"/>
      <c r="CMJ13" s="396"/>
      <c r="CMK13" s="396"/>
      <c r="CML13" s="396"/>
      <c r="CMM13" s="396"/>
      <c r="CMN13" s="396"/>
      <c r="CMO13" s="396"/>
      <c r="CMP13" s="396"/>
      <c r="CMQ13" s="396"/>
      <c r="CMR13" s="396"/>
      <c r="CMS13" s="396"/>
      <c r="CMT13" s="396"/>
      <c r="CMU13" s="396"/>
      <c r="CMV13" s="396"/>
      <c r="CMW13" s="396"/>
      <c r="CMX13" s="396"/>
      <c r="CMY13" s="396"/>
      <c r="CMZ13" s="396"/>
      <c r="CNA13" s="396"/>
      <c r="CNB13" s="396"/>
      <c r="CNC13" s="396"/>
      <c r="CND13" s="396"/>
      <c r="CNE13" s="396"/>
      <c r="CNF13" s="396"/>
      <c r="CNG13" s="396"/>
      <c r="CNH13" s="396"/>
      <c r="CNI13" s="396"/>
      <c r="CNJ13" s="396"/>
      <c r="CNK13" s="396"/>
      <c r="CNL13" s="396"/>
      <c r="CNM13" s="396"/>
      <c r="CNN13" s="396"/>
      <c r="CNO13" s="396"/>
      <c r="CNP13" s="396"/>
      <c r="CNQ13" s="396"/>
      <c r="CNR13" s="396"/>
      <c r="CNS13" s="396"/>
      <c r="CNT13" s="396"/>
      <c r="CNU13" s="396"/>
      <c r="CNV13" s="396"/>
      <c r="CNW13" s="396"/>
      <c r="CNX13" s="396"/>
      <c r="CNY13" s="396"/>
      <c r="CNZ13" s="396"/>
      <c r="COA13" s="396"/>
      <c r="COB13" s="396"/>
      <c r="COC13" s="396"/>
      <c r="COD13" s="396"/>
      <c r="COE13" s="396"/>
      <c r="COF13" s="396"/>
      <c r="COG13" s="396"/>
      <c r="COH13" s="396"/>
      <c r="COI13" s="396"/>
      <c r="COJ13" s="396"/>
      <c r="COK13" s="396"/>
      <c r="COL13" s="396"/>
      <c r="COM13" s="396"/>
      <c r="CON13" s="396"/>
      <c r="COO13" s="396"/>
      <c r="COP13" s="396"/>
      <c r="COQ13" s="396"/>
      <c r="COR13" s="396"/>
      <c r="COS13" s="396"/>
      <c r="COT13" s="396"/>
      <c r="COU13" s="396"/>
      <c r="COV13" s="396"/>
      <c r="COW13" s="396"/>
      <c r="COX13" s="396"/>
      <c r="COY13" s="396"/>
      <c r="COZ13" s="396"/>
      <c r="CPA13" s="396"/>
      <c r="CPB13" s="396"/>
      <c r="CPC13" s="396"/>
      <c r="CPD13" s="396"/>
      <c r="CPE13" s="396"/>
      <c r="CPF13" s="396"/>
      <c r="CPG13" s="396"/>
      <c r="CPH13" s="396"/>
      <c r="CPI13" s="396"/>
      <c r="CPJ13" s="396"/>
      <c r="CPK13" s="396"/>
      <c r="CPL13" s="396"/>
      <c r="CPM13" s="396"/>
      <c r="CPN13" s="396"/>
      <c r="CPO13" s="396"/>
      <c r="CPP13" s="396"/>
      <c r="CPQ13" s="396"/>
      <c r="CPR13" s="396"/>
      <c r="CPS13" s="396"/>
      <c r="CPT13" s="396"/>
      <c r="CPU13" s="396"/>
      <c r="CPV13" s="396"/>
      <c r="CPW13" s="396"/>
      <c r="CPX13" s="396"/>
      <c r="CPY13" s="396"/>
      <c r="CPZ13" s="396"/>
      <c r="CQA13" s="396"/>
      <c r="CQB13" s="396"/>
      <c r="CQC13" s="396"/>
      <c r="CQD13" s="396"/>
      <c r="CQE13" s="396"/>
      <c r="CQF13" s="396"/>
      <c r="CQG13" s="396"/>
      <c r="CQH13" s="396"/>
      <c r="CQI13" s="396"/>
      <c r="CQJ13" s="396"/>
      <c r="CQK13" s="396"/>
      <c r="CQL13" s="396"/>
      <c r="CQM13" s="396"/>
      <c r="CQN13" s="396"/>
      <c r="CQO13" s="396"/>
      <c r="CQP13" s="396"/>
      <c r="CQQ13" s="396"/>
      <c r="CQR13" s="396"/>
      <c r="CQS13" s="396"/>
      <c r="CQT13" s="396"/>
      <c r="CQU13" s="396"/>
      <c r="CQV13" s="396"/>
      <c r="CQW13" s="396"/>
      <c r="CQX13" s="396"/>
      <c r="CQY13" s="396"/>
      <c r="CQZ13" s="396"/>
      <c r="CRA13" s="396"/>
      <c r="CRB13" s="396"/>
      <c r="CRC13" s="396"/>
      <c r="CRD13" s="396"/>
      <c r="CRE13" s="396"/>
      <c r="CRF13" s="396"/>
      <c r="CRG13" s="396"/>
      <c r="CRH13" s="396"/>
      <c r="CRI13" s="396"/>
      <c r="CRJ13" s="396"/>
      <c r="CRK13" s="396"/>
      <c r="CRL13" s="396"/>
      <c r="CRM13" s="396"/>
      <c r="CRN13" s="396"/>
      <c r="CRO13" s="396"/>
      <c r="CRP13" s="396"/>
      <c r="CRQ13" s="396"/>
      <c r="CRR13" s="396"/>
      <c r="CRS13" s="396"/>
      <c r="CRT13" s="396"/>
      <c r="CRU13" s="396"/>
      <c r="CRV13" s="396"/>
      <c r="CRW13" s="396"/>
      <c r="CRX13" s="396"/>
      <c r="CRY13" s="396"/>
      <c r="CRZ13" s="396"/>
      <c r="CSA13" s="396"/>
      <c r="CSB13" s="396"/>
      <c r="CSC13" s="396"/>
      <c r="CSD13" s="396"/>
      <c r="CSE13" s="396"/>
      <c r="CSF13" s="396"/>
      <c r="CSG13" s="396"/>
      <c r="CSH13" s="396"/>
      <c r="CSI13" s="396"/>
      <c r="CSJ13" s="396"/>
      <c r="CSK13" s="396"/>
      <c r="CSL13" s="396"/>
      <c r="CSM13" s="396"/>
      <c r="CSN13" s="396"/>
      <c r="CSO13" s="396"/>
      <c r="CSP13" s="396"/>
      <c r="CSQ13" s="396"/>
      <c r="CSR13" s="396"/>
      <c r="CSS13" s="396"/>
      <c r="CST13" s="396"/>
      <c r="CSU13" s="396"/>
      <c r="CSV13" s="396"/>
      <c r="CSW13" s="396"/>
      <c r="CSX13" s="396"/>
      <c r="CSY13" s="396"/>
      <c r="CSZ13" s="396"/>
      <c r="CTA13" s="396"/>
      <c r="CTB13" s="396"/>
      <c r="CTC13" s="396"/>
      <c r="CTD13" s="396"/>
      <c r="CTE13" s="396"/>
      <c r="CTF13" s="396"/>
      <c r="CTG13" s="396"/>
      <c r="CTH13" s="396"/>
      <c r="CTI13" s="396"/>
      <c r="CTJ13" s="396"/>
      <c r="CTK13" s="396"/>
      <c r="CTL13" s="396"/>
      <c r="CTM13" s="396"/>
      <c r="CTN13" s="396"/>
      <c r="CTO13" s="396"/>
      <c r="CTP13" s="396"/>
      <c r="CTQ13" s="396"/>
      <c r="CTR13" s="396"/>
      <c r="CTS13" s="396"/>
      <c r="CTT13" s="396"/>
      <c r="CTU13" s="396"/>
      <c r="CTV13" s="396"/>
      <c r="CTW13" s="396"/>
      <c r="CTX13" s="396"/>
      <c r="CTY13" s="396"/>
      <c r="CTZ13" s="396"/>
      <c r="CUA13" s="396"/>
      <c r="CUB13" s="396"/>
      <c r="CUC13" s="396"/>
      <c r="CUD13" s="396"/>
      <c r="CUE13" s="396"/>
      <c r="CUF13" s="396"/>
      <c r="CUG13" s="396"/>
      <c r="CUH13" s="396"/>
      <c r="CUI13" s="396"/>
      <c r="CUJ13" s="396"/>
      <c r="CUK13" s="396"/>
      <c r="CUL13" s="396"/>
      <c r="CUM13" s="396"/>
      <c r="CUN13" s="396"/>
      <c r="CUO13" s="396"/>
      <c r="CUP13" s="396"/>
      <c r="CUQ13" s="396"/>
      <c r="CUR13" s="396"/>
      <c r="CUS13" s="396"/>
      <c r="CUT13" s="396"/>
      <c r="CUU13" s="396"/>
      <c r="CUV13" s="396"/>
      <c r="CUW13" s="396"/>
      <c r="CUX13" s="396"/>
      <c r="CUY13" s="396"/>
      <c r="CUZ13" s="396"/>
      <c r="CVA13" s="396"/>
      <c r="CVB13" s="396"/>
      <c r="CVC13" s="396"/>
      <c r="CVD13" s="396"/>
      <c r="CVE13" s="396"/>
      <c r="CVF13" s="396"/>
      <c r="CVG13" s="396"/>
      <c r="CVH13" s="396"/>
      <c r="CVI13" s="396"/>
      <c r="CVJ13" s="396"/>
      <c r="CVK13" s="396"/>
      <c r="CVL13" s="396"/>
      <c r="CVM13" s="396"/>
      <c r="CVN13" s="396"/>
      <c r="CVO13" s="396"/>
      <c r="CVP13" s="396"/>
      <c r="CVQ13" s="396"/>
      <c r="CVR13" s="396"/>
      <c r="CVS13" s="396"/>
      <c r="CVT13" s="396"/>
      <c r="CVU13" s="396"/>
      <c r="CVV13" s="396"/>
      <c r="CVW13" s="396"/>
      <c r="CVX13" s="396"/>
      <c r="CVY13" s="396"/>
      <c r="CVZ13" s="396"/>
      <c r="CWA13" s="396"/>
      <c r="CWB13" s="396"/>
      <c r="CWC13" s="396"/>
      <c r="CWD13" s="396"/>
      <c r="CWE13" s="396"/>
      <c r="CWF13" s="396"/>
      <c r="CWG13" s="396"/>
      <c r="CWH13" s="396"/>
      <c r="CWI13" s="396"/>
      <c r="CWJ13" s="396"/>
      <c r="CWK13" s="396"/>
      <c r="CWL13" s="396"/>
      <c r="CWM13" s="396"/>
      <c r="CWN13" s="396"/>
      <c r="CWO13" s="396"/>
      <c r="CWP13" s="396"/>
      <c r="CWQ13" s="396"/>
      <c r="CWR13" s="396"/>
      <c r="CWS13" s="396"/>
      <c r="CWT13" s="396"/>
      <c r="CWU13" s="396"/>
      <c r="CWV13" s="396"/>
      <c r="CWW13" s="396"/>
      <c r="CWX13" s="396"/>
      <c r="CWY13" s="396"/>
      <c r="CWZ13" s="396"/>
      <c r="CXA13" s="396"/>
      <c r="CXB13" s="396"/>
      <c r="CXC13" s="396"/>
      <c r="CXD13" s="396"/>
      <c r="CXE13" s="396"/>
      <c r="CXF13" s="396"/>
      <c r="CXG13" s="396"/>
      <c r="CXH13" s="396"/>
      <c r="CXI13" s="396"/>
      <c r="CXJ13" s="396"/>
      <c r="CXK13" s="396"/>
      <c r="CXL13" s="396"/>
      <c r="CXM13" s="396"/>
      <c r="CXN13" s="396"/>
      <c r="CXO13" s="396"/>
      <c r="CXP13" s="396"/>
      <c r="CXQ13" s="396"/>
      <c r="CXR13" s="396"/>
      <c r="CXS13" s="396"/>
      <c r="CXT13" s="396"/>
      <c r="CXU13" s="396"/>
      <c r="CXV13" s="396"/>
      <c r="CXW13" s="396"/>
      <c r="CXX13" s="396"/>
      <c r="CXY13" s="396"/>
      <c r="CXZ13" s="396"/>
      <c r="CYA13" s="396"/>
      <c r="CYB13" s="396"/>
      <c r="CYC13" s="396"/>
      <c r="CYD13" s="396"/>
      <c r="CYE13" s="396"/>
      <c r="CYF13" s="396"/>
      <c r="CYG13" s="396"/>
      <c r="CYH13" s="396"/>
      <c r="CYI13" s="396"/>
      <c r="CYJ13" s="396"/>
      <c r="CYK13" s="396"/>
      <c r="CYL13" s="396"/>
      <c r="CYM13" s="396"/>
      <c r="CYN13" s="396"/>
      <c r="CYO13" s="396"/>
      <c r="CYP13" s="396"/>
      <c r="CYQ13" s="396"/>
      <c r="CYR13" s="396"/>
      <c r="CYS13" s="396"/>
      <c r="CYT13" s="396"/>
      <c r="CYU13" s="396"/>
      <c r="CYV13" s="396"/>
      <c r="CYW13" s="396"/>
      <c r="CYX13" s="396"/>
      <c r="CYY13" s="396"/>
      <c r="CYZ13" s="396"/>
      <c r="CZA13" s="396"/>
      <c r="CZB13" s="396"/>
      <c r="CZC13" s="396"/>
      <c r="CZD13" s="396"/>
      <c r="CZE13" s="396"/>
      <c r="CZF13" s="396"/>
      <c r="CZG13" s="396"/>
      <c r="CZH13" s="396"/>
      <c r="CZI13" s="396"/>
      <c r="CZJ13" s="396"/>
      <c r="CZK13" s="396"/>
      <c r="CZL13" s="396"/>
      <c r="CZM13" s="396"/>
      <c r="CZN13" s="396"/>
      <c r="CZO13" s="396"/>
      <c r="CZP13" s="396"/>
      <c r="CZQ13" s="396"/>
      <c r="CZR13" s="396"/>
      <c r="CZS13" s="396"/>
      <c r="CZT13" s="396"/>
      <c r="CZU13" s="396"/>
      <c r="CZV13" s="396"/>
      <c r="CZW13" s="396"/>
      <c r="CZX13" s="396"/>
      <c r="CZY13" s="396"/>
      <c r="CZZ13" s="396"/>
      <c r="DAA13" s="396"/>
      <c r="DAB13" s="396"/>
      <c r="DAC13" s="396"/>
      <c r="DAD13" s="396"/>
      <c r="DAE13" s="396"/>
      <c r="DAF13" s="396"/>
      <c r="DAG13" s="396"/>
      <c r="DAH13" s="396"/>
      <c r="DAI13" s="396"/>
      <c r="DAJ13" s="396"/>
      <c r="DAK13" s="396"/>
      <c r="DAL13" s="396"/>
      <c r="DAM13" s="396"/>
      <c r="DAN13" s="396"/>
      <c r="DAO13" s="396"/>
      <c r="DAP13" s="396"/>
      <c r="DAQ13" s="396"/>
      <c r="DAR13" s="396"/>
      <c r="DAS13" s="396"/>
      <c r="DAT13" s="396"/>
      <c r="DAU13" s="396"/>
      <c r="DAV13" s="396"/>
      <c r="DAW13" s="396"/>
      <c r="DAX13" s="396"/>
      <c r="DAY13" s="396"/>
      <c r="DAZ13" s="396"/>
      <c r="DBA13" s="396"/>
      <c r="DBB13" s="396"/>
      <c r="DBC13" s="396"/>
      <c r="DBD13" s="396"/>
      <c r="DBE13" s="396"/>
      <c r="DBF13" s="396"/>
      <c r="DBG13" s="396"/>
      <c r="DBH13" s="396"/>
      <c r="DBI13" s="396"/>
      <c r="DBJ13" s="396"/>
      <c r="DBK13" s="396"/>
      <c r="DBL13" s="396"/>
      <c r="DBM13" s="396"/>
      <c r="DBN13" s="396"/>
      <c r="DBO13" s="396"/>
      <c r="DBP13" s="396"/>
      <c r="DBQ13" s="396"/>
      <c r="DBR13" s="396"/>
      <c r="DBS13" s="396"/>
      <c r="DBT13" s="396"/>
      <c r="DBU13" s="396"/>
      <c r="DBV13" s="396"/>
      <c r="DBW13" s="396"/>
      <c r="DBX13" s="396"/>
      <c r="DBY13" s="396"/>
      <c r="DBZ13" s="396"/>
      <c r="DCA13" s="396"/>
      <c r="DCB13" s="396"/>
      <c r="DCC13" s="396"/>
      <c r="DCD13" s="396"/>
      <c r="DCE13" s="396"/>
      <c r="DCF13" s="396"/>
      <c r="DCG13" s="396"/>
      <c r="DCH13" s="396"/>
      <c r="DCI13" s="396"/>
      <c r="DCJ13" s="396"/>
      <c r="DCK13" s="396"/>
      <c r="DCL13" s="396"/>
      <c r="DCM13" s="396"/>
      <c r="DCN13" s="396"/>
      <c r="DCO13" s="396"/>
      <c r="DCP13" s="396"/>
      <c r="DCQ13" s="396"/>
      <c r="DCR13" s="396"/>
      <c r="DCS13" s="396"/>
      <c r="DCT13" s="396"/>
      <c r="DCU13" s="396"/>
      <c r="DCV13" s="396"/>
      <c r="DCW13" s="396"/>
      <c r="DCX13" s="396"/>
      <c r="DCY13" s="396"/>
      <c r="DCZ13" s="396"/>
      <c r="DDA13" s="396"/>
      <c r="DDB13" s="396"/>
      <c r="DDC13" s="396"/>
      <c r="DDD13" s="396"/>
      <c r="DDE13" s="396"/>
      <c r="DDF13" s="396"/>
      <c r="DDG13" s="396"/>
      <c r="DDH13" s="396"/>
      <c r="DDI13" s="396"/>
      <c r="DDJ13" s="396"/>
      <c r="DDK13" s="396"/>
      <c r="DDL13" s="396"/>
      <c r="DDM13" s="396"/>
      <c r="DDN13" s="396"/>
      <c r="DDO13" s="396"/>
      <c r="DDP13" s="396"/>
      <c r="DDQ13" s="396"/>
      <c r="DDR13" s="396"/>
      <c r="DDS13" s="396"/>
      <c r="DDT13" s="396"/>
      <c r="DDU13" s="396"/>
      <c r="DDV13" s="396"/>
      <c r="DDW13" s="396"/>
      <c r="DDX13" s="396"/>
      <c r="DDY13" s="396"/>
      <c r="DDZ13" s="396"/>
      <c r="DEA13" s="396"/>
      <c r="DEB13" s="396"/>
      <c r="DEC13" s="396"/>
      <c r="DED13" s="396"/>
      <c r="DEE13" s="396"/>
      <c r="DEF13" s="396"/>
      <c r="DEG13" s="396"/>
      <c r="DEH13" s="396"/>
      <c r="DEI13" s="396"/>
      <c r="DEJ13" s="396"/>
      <c r="DEK13" s="396"/>
      <c r="DEL13" s="396"/>
      <c r="DEM13" s="396"/>
      <c r="DEN13" s="396"/>
      <c r="DEO13" s="396"/>
      <c r="DEP13" s="396"/>
      <c r="DEQ13" s="396"/>
      <c r="DER13" s="396"/>
      <c r="DES13" s="396"/>
      <c r="DET13" s="396"/>
      <c r="DEU13" s="396"/>
      <c r="DEV13" s="396"/>
      <c r="DEW13" s="396"/>
      <c r="DEX13" s="396"/>
      <c r="DEY13" s="396"/>
      <c r="DEZ13" s="396"/>
      <c r="DFA13" s="396"/>
      <c r="DFB13" s="396"/>
      <c r="DFC13" s="396"/>
      <c r="DFD13" s="396"/>
      <c r="DFE13" s="396"/>
      <c r="DFF13" s="396"/>
      <c r="DFG13" s="396"/>
      <c r="DFH13" s="396"/>
      <c r="DFI13" s="396"/>
      <c r="DFJ13" s="396"/>
      <c r="DFK13" s="396"/>
      <c r="DFL13" s="396"/>
      <c r="DFM13" s="396"/>
      <c r="DFN13" s="396"/>
      <c r="DFO13" s="396"/>
      <c r="DFP13" s="396"/>
      <c r="DFQ13" s="396"/>
      <c r="DFR13" s="396"/>
      <c r="DFS13" s="396"/>
      <c r="DFT13" s="396"/>
      <c r="DFU13" s="396"/>
      <c r="DFV13" s="396"/>
      <c r="DFW13" s="396"/>
      <c r="DFX13" s="396"/>
      <c r="DFY13" s="396"/>
      <c r="DFZ13" s="396"/>
      <c r="DGA13" s="396"/>
      <c r="DGB13" s="396"/>
      <c r="DGC13" s="396"/>
      <c r="DGD13" s="396"/>
      <c r="DGE13" s="396"/>
      <c r="DGF13" s="396"/>
      <c r="DGG13" s="396"/>
      <c r="DGH13" s="396"/>
      <c r="DGI13" s="396"/>
      <c r="DGJ13" s="396"/>
      <c r="DGK13" s="396"/>
      <c r="DGL13" s="396"/>
      <c r="DGM13" s="396"/>
      <c r="DGN13" s="396"/>
      <c r="DGO13" s="396"/>
      <c r="DGP13" s="396"/>
      <c r="DGQ13" s="396"/>
      <c r="DGR13" s="396"/>
      <c r="DGS13" s="396"/>
      <c r="DGT13" s="396"/>
      <c r="DGU13" s="396"/>
      <c r="DGV13" s="396"/>
      <c r="DGW13" s="396"/>
      <c r="DGX13" s="396"/>
      <c r="DGY13" s="396"/>
      <c r="DGZ13" s="396"/>
      <c r="DHA13" s="396"/>
      <c r="DHB13" s="396"/>
      <c r="DHC13" s="396"/>
      <c r="DHD13" s="396"/>
      <c r="DHE13" s="396"/>
      <c r="DHF13" s="396"/>
      <c r="DHG13" s="396"/>
      <c r="DHH13" s="396"/>
      <c r="DHI13" s="396"/>
      <c r="DHJ13" s="396"/>
      <c r="DHK13" s="396"/>
      <c r="DHL13" s="396"/>
      <c r="DHM13" s="396"/>
      <c r="DHN13" s="396"/>
      <c r="DHO13" s="396"/>
      <c r="DHP13" s="396"/>
      <c r="DHQ13" s="396"/>
      <c r="DHR13" s="396"/>
      <c r="DHS13" s="396"/>
      <c r="DHT13" s="396"/>
      <c r="DHU13" s="396"/>
      <c r="DHV13" s="396"/>
      <c r="DHW13" s="396"/>
      <c r="DHX13" s="396"/>
      <c r="DHY13" s="396"/>
      <c r="DHZ13" s="396"/>
      <c r="DIA13" s="396"/>
      <c r="DIB13" s="396"/>
      <c r="DIC13" s="396"/>
      <c r="DID13" s="396"/>
      <c r="DIE13" s="396"/>
      <c r="DIF13" s="396"/>
      <c r="DIG13" s="396"/>
      <c r="DIH13" s="396"/>
      <c r="DII13" s="396"/>
      <c r="DIJ13" s="396"/>
      <c r="DIK13" s="396"/>
      <c r="DIL13" s="396"/>
      <c r="DIM13" s="396"/>
      <c r="DIN13" s="396"/>
      <c r="DIO13" s="396"/>
      <c r="DIP13" s="396"/>
      <c r="DIQ13" s="396"/>
      <c r="DIR13" s="396"/>
      <c r="DIS13" s="396"/>
      <c r="DIT13" s="396"/>
      <c r="DIU13" s="396"/>
      <c r="DIV13" s="396"/>
      <c r="DIW13" s="396"/>
      <c r="DIX13" s="396"/>
      <c r="DIY13" s="396"/>
      <c r="DIZ13" s="396"/>
      <c r="DJA13" s="396"/>
      <c r="DJB13" s="396"/>
      <c r="DJC13" s="396"/>
      <c r="DJD13" s="396"/>
      <c r="DJE13" s="396"/>
      <c r="DJF13" s="396"/>
      <c r="DJG13" s="396"/>
      <c r="DJH13" s="396"/>
      <c r="DJI13" s="396"/>
      <c r="DJJ13" s="396"/>
      <c r="DJK13" s="396"/>
      <c r="DJL13" s="396"/>
      <c r="DJM13" s="396"/>
      <c r="DJN13" s="396"/>
      <c r="DJO13" s="396"/>
      <c r="DJP13" s="396"/>
      <c r="DJQ13" s="396"/>
      <c r="DJR13" s="396"/>
      <c r="DJS13" s="396"/>
      <c r="DJT13" s="396"/>
      <c r="DJU13" s="396"/>
      <c r="DJV13" s="396"/>
      <c r="DJW13" s="396"/>
      <c r="DJX13" s="396"/>
      <c r="DJY13" s="396"/>
      <c r="DJZ13" s="396"/>
      <c r="DKA13" s="396"/>
      <c r="DKB13" s="396"/>
      <c r="DKC13" s="396"/>
      <c r="DKD13" s="396"/>
      <c r="DKE13" s="396"/>
      <c r="DKF13" s="396"/>
      <c r="DKG13" s="396"/>
      <c r="DKH13" s="396"/>
      <c r="DKI13" s="396"/>
      <c r="DKJ13" s="396"/>
      <c r="DKK13" s="396"/>
      <c r="DKL13" s="396"/>
      <c r="DKM13" s="396"/>
      <c r="DKN13" s="396"/>
      <c r="DKO13" s="396"/>
      <c r="DKP13" s="396"/>
      <c r="DKQ13" s="396"/>
      <c r="DKR13" s="396"/>
      <c r="DKS13" s="396"/>
      <c r="DKT13" s="396"/>
      <c r="DKU13" s="396"/>
      <c r="DKV13" s="396"/>
      <c r="DKW13" s="396"/>
      <c r="DKX13" s="396"/>
      <c r="DKY13" s="396"/>
      <c r="DKZ13" s="396"/>
      <c r="DLA13" s="396"/>
      <c r="DLB13" s="396"/>
      <c r="DLC13" s="396"/>
      <c r="DLD13" s="396"/>
      <c r="DLE13" s="396"/>
      <c r="DLF13" s="396"/>
      <c r="DLG13" s="396"/>
      <c r="DLH13" s="396"/>
      <c r="DLI13" s="396"/>
      <c r="DLJ13" s="396"/>
      <c r="DLK13" s="396"/>
      <c r="DLL13" s="396"/>
      <c r="DLM13" s="396"/>
      <c r="DLN13" s="396"/>
      <c r="DLO13" s="396"/>
      <c r="DLP13" s="396"/>
      <c r="DLQ13" s="396"/>
      <c r="DLR13" s="396"/>
      <c r="DLS13" s="396"/>
      <c r="DLT13" s="396"/>
      <c r="DLU13" s="396"/>
      <c r="DLV13" s="396"/>
      <c r="DLW13" s="396"/>
      <c r="DLX13" s="396"/>
      <c r="DLY13" s="396"/>
      <c r="DLZ13" s="396"/>
      <c r="DMA13" s="396"/>
      <c r="DMB13" s="396"/>
      <c r="DMC13" s="396"/>
      <c r="DMD13" s="396"/>
      <c r="DME13" s="396"/>
      <c r="DMF13" s="396"/>
      <c r="DMG13" s="396"/>
      <c r="DMH13" s="396"/>
      <c r="DMI13" s="396"/>
      <c r="DMJ13" s="396"/>
      <c r="DMK13" s="396"/>
      <c r="DML13" s="396"/>
      <c r="DMM13" s="396"/>
      <c r="DMN13" s="396"/>
      <c r="DMO13" s="396"/>
      <c r="DMP13" s="396"/>
      <c r="DMQ13" s="396"/>
      <c r="DMR13" s="396"/>
      <c r="DMS13" s="396"/>
      <c r="DMT13" s="396"/>
      <c r="DMU13" s="396"/>
      <c r="DMV13" s="396"/>
      <c r="DMW13" s="396"/>
      <c r="DMX13" s="396"/>
      <c r="DMY13" s="396"/>
      <c r="DMZ13" s="396"/>
      <c r="DNA13" s="396"/>
      <c r="DNB13" s="396"/>
      <c r="DNC13" s="396"/>
      <c r="DND13" s="396"/>
      <c r="DNE13" s="396"/>
      <c r="DNF13" s="396"/>
      <c r="DNG13" s="396"/>
      <c r="DNH13" s="396"/>
      <c r="DNI13" s="396"/>
      <c r="DNJ13" s="396"/>
      <c r="DNK13" s="396"/>
      <c r="DNL13" s="396"/>
      <c r="DNM13" s="396"/>
      <c r="DNN13" s="396"/>
      <c r="DNO13" s="396"/>
      <c r="DNP13" s="396"/>
      <c r="DNQ13" s="396"/>
      <c r="DNR13" s="396"/>
      <c r="DNS13" s="396"/>
      <c r="DNT13" s="396"/>
      <c r="DNU13" s="396"/>
      <c r="DNV13" s="396"/>
      <c r="DNW13" s="396"/>
      <c r="DNX13" s="396"/>
      <c r="DNY13" s="396"/>
      <c r="DNZ13" s="396"/>
      <c r="DOA13" s="396"/>
      <c r="DOB13" s="396"/>
      <c r="DOC13" s="396"/>
      <c r="DOD13" s="396"/>
      <c r="DOE13" s="396"/>
      <c r="DOF13" s="396"/>
      <c r="DOG13" s="396"/>
      <c r="DOH13" s="396"/>
      <c r="DOI13" s="396"/>
      <c r="DOJ13" s="396"/>
      <c r="DOK13" s="396"/>
      <c r="DOL13" s="396"/>
      <c r="DOM13" s="396"/>
      <c r="DON13" s="396"/>
      <c r="DOO13" s="396"/>
      <c r="DOP13" s="396"/>
      <c r="DOQ13" s="396"/>
      <c r="DOR13" s="396"/>
      <c r="DOS13" s="396"/>
      <c r="DOT13" s="396"/>
      <c r="DOU13" s="396"/>
      <c r="DOV13" s="396"/>
      <c r="DOW13" s="396"/>
      <c r="DOX13" s="396"/>
      <c r="DOY13" s="396"/>
      <c r="DOZ13" s="396"/>
      <c r="DPA13" s="396"/>
      <c r="DPB13" s="396"/>
      <c r="DPC13" s="396"/>
      <c r="DPD13" s="396"/>
      <c r="DPE13" s="396"/>
      <c r="DPF13" s="396"/>
      <c r="DPG13" s="396"/>
      <c r="DPH13" s="396"/>
      <c r="DPI13" s="396"/>
      <c r="DPJ13" s="396"/>
      <c r="DPK13" s="396"/>
      <c r="DPL13" s="396"/>
      <c r="DPM13" s="396"/>
      <c r="DPN13" s="396"/>
      <c r="DPO13" s="396"/>
      <c r="DPP13" s="396"/>
      <c r="DPQ13" s="396"/>
      <c r="DPR13" s="396"/>
      <c r="DPS13" s="396"/>
      <c r="DPT13" s="396"/>
      <c r="DPU13" s="396"/>
      <c r="DPV13" s="396"/>
      <c r="DPW13" s="396"/>
      <c r="DPX13" s="396"/>
      <c r="DPY13" s="396"/>
      <c r="DPZ13" s="396"/>
      <c r="DQA13" s="396"/>
      <c r="DQB13" s="396"/>
      <c r="DQC13" s="396"/>
      <c r="DQD13" s="396"/>
      <c r="DQE13" s="396"/>
      <c r="DQF13" s="396"/>
      <c r="DQG13" s="396"/>
      <c r="DQH13" s="396"/>
      <c r="DQI13" s="396"/>
      <c r="DQJ13" s="396"/>
      <c r="DQK13" s="396"/>
      <c r="DQL13" s="396"/>
      <c r="DQM13" s="396"/>
      <c r="DQN13" s="396"/>
      <c r="DQO13" s="396"/>
      <c r="DQP13" s="396"/>
      <c r="DQQ13" s="396"/>
      <c r="DQR13" s="396"/>
      <c r="DQS13" s="396"/>
      <c r="DQT13" s="396"/>
      <c r="DQU13" s="396"/>
      <c r="DQV13" s="396"/>
      <c r="DQW13" s="396"/>
      <c r="DQX13" s="396"/>
      <c r="DQY13" s="396"/>
      <c r="DQZ13" s="396"/>
      <c r="DRA13" s="396"/>
      <c r="DRB13" s="396"/>
      <c r="DRC13" s="396"/>
      <c r="DRD13" s="396"/>
      <c r="DRE13" s="396"/>
      <c r="DRF13" s="396"/>
      <c r="DRG13" s="396"/>
      <c r="DRH13" s="396"/>
      <c r="DRI13" s="396"/>
      <c r="DRJ13" s="396"/>
      <c r="DRK13" s="396"/>
      <c r="DRL13" s="396"/>
      <c r="DRM13" s="396"/>
      <c r="DRN13" s="396"/>
      <c r="DRO13" s="396"/>
      <c r="DRP13" s="396"/>
      <c r="DRQ13" s="396"/>
      <c r="DRR13" s="396"/>
      <c r="DRS13" s="396"/>
      <c r="DRT13" s="396"/>
      <c r="DRU13" s="396"/>
      <c r="DRV13" s="396"/>
      <c r="DRW13" s="396"/>
      <c r="DRX13" s="396"/>
      <c r="DRY13" s="396"/>
      <c r="DRZ13" s="396"/>
      <c r="DSA13" s="396"/>
      <c r="DSB13" s="396"/>
      <c r="DSC13" s="396"/>
      <c r="DSD13" s="396"/>
      <c r="DSE13" s="396"/>
      <c r="DSF13" s="396"/>
      <c r="DSG13" s="396"/>
      <c r="DSH13" s="396"/>
      <c r="DSI13" s="396"/>
      <c r="DSJ13" s="396"/>
      <c r="DSK13" s="396"/>
      <c r="DSL13" s="396"/>
      <c r="DSM13" s="396"/>
      <c r="DSN13" s="396"/>
      <c r="DSO13" s="396"/>
      <c r="DSP13" s="396"/>
      <c r="DSQ13" s="396"/>
      <c r="DSR13" s="396"/>
      <c r="DSS13" s="396"/>
      <c r="DST13" s="396"/>
      <c r="DSU13" s="396"/>
      <c r="DSV13" s="396"/>
      <c r="DSW13" s="396"/>
      <c r="DSX13" s="396"/>
      <c r="DSY13" s="396"/>
      <c r="DSZ13" s="396"/>
      <c r="DTA13" s="396"/>
      <c r="DTB13" s="396"/>
      <c r="DTC13" s="396"/>
      <c r="DTD13" s="396"/>
      <c r="DTE13" s="396"/>
      <c r="DTF13" s="396"/>
      <c r="DTG13" s="396"/>
      <c r="DTH13" s="396"/>
      <c r="DTI13" s="396"/>
      <c r="DTJ13" s="396"/>
      <c r="DTK13" s="396"/>
      <c r="DTL13" s="396"/>
      <c r="DTM13" s="396"/>
      <c r="DTN13" s="396"/>
      <c r="DTO13" s="396"/>
      <c r="DTP13" s="396"/>
      <c r="DTQ13" s="396"/>
      <c r="DTR13" s="396"/>
      <c r="DTS13" s="396"/>
      <c r="DTT13" s="396"/>
      <c r="DTU13" s="396"/>
      <c r="DTV13" s="396"/>
      <c r="DTW13" s="396"/>
      <c r="DTX13" s="396"/>
      <c r="DTY13" s="396"/>
      <c r="DTZ13" s="396"/>
      <c r="DUA13" s="396"/>
      <c r="DUB13" s="396"/>
      <c r="DUC13" s="396"/>
      <c r="DUD13" s="396"/>
      <c r="DUE13" s="396"/>
      <c r="DUF13" s="396"/>
      <c r="DUG13" s="396"/>
      <c r="DUH13" s="396"/>
      <c r="DUI13" s="396"/>
      <c r="DUJ13" s="396"/>
      <c r="DUK13" s="396"/>
      <c r="DUL13" s="396"/>
      <c r="DUM13" s="396"/>
      <c r="DUN13" s="396"/>
      <c r="DUO13" s="396"/>
      <c r="DUP13" s="396"/>
      <c r="DUQ13" s="396"/>
      <c r="DUR13" s="396"/>
      <c r="DUS13" s="396"/>
      <c r="DUT13" s="396"/>
      <c r="DUU13" s="396"/>
      <c r="DUV13" s="396"/>
      <c r="DUW13" s="396"/>
      <c r="DUX13" s="396"/>
      <c r="DUY13" s="396"/>
      <c r="DUZ13" s="396"/>
      <c r="DVA13" s="396"/>
      <c r="DVB13" s="396"/>
      <c r="DVC13" s="396"/>
      <c r="DVD13" s="396"/>
      <c r="DVE13" s="396"/>
      <c r="DVF13" s="396"/>
      <c r="DVG13" s="396"/>
      <c r="DVH13" s="396"/>
      <c r="DVI13" s="396"/>
      <c r="DVJ13" s="396"/>
      <c r="DVK13" s="396"/>
      <c r="DVL13" s="396"/>
      <c r="DVM13" s="396"/>
      <c r="DVN13" s="396"/>
      <c r="DVO13" s="396"/>
      <c r="DVP13" s="396"/>
      <c r="DVQ13" s="396"/>
      <c r="DVR13" s="396"/>
      <c r="DVS13" s="396"/>
      <c r="DVT13" s="396"/>
      <c r="DVU13" s="396"/>
      <c r="DVV13" s="396"/>
      <c r="DVW13" s="396"/>
      <c r="DVX13" s="396"/>
      <c r="DVY13" s="396"/>
      <c r="DVZ13" s="396"/>
      <c r="DWA13" s="396"/>
      <c r="DWB13" s="396"/>
      <c r="DWC13" s="396"/>
      <c r="DWD13" s="396"/>
      <c r="DWE13" s="396"/>
      <c r="DWF13" s="396"/>
      <c r="DWG13" s="396"/>
      <c r="DWH13" s="396"/>
      <c r="DWI13" s="396"/>
      <c r="DWJ13" s="396"/>
      <c r="DWK13" s="396"/>
      <c r="DWL13" s="396"/>
      <c r="DWM13" s="396"/>
      <c r="DWN13" s="396"/>
      <c r="DWO13" s="396"/>
      <c r="DWP13" s="396"/>
      <c r="DWQ13" s="396"/>
      <c r="DWR13" s="396"/>
      <c r="DWS13" s="396"/>
      <c r="DWT13" s="396"/>
      <c r="DWU13" s="396"/>
      <c r="DWV13" s="396"/>
      <c r="DWW13" s="396"/>
      <c r="DWX13" s="396"/>
      <c r="DWY13" s="396"/>
      <c r="DWZ13" s="396"/>
      <c r="DXA13" s="396"/>
      <c r="DXB13" s="396"/>
      <c r="DXC13" s="396"/>
      <c r="DXD13" s="396"/>
      <c r="DXE13" s="396"/>
      <c r="DXF13" s="396"/>
      <c r="DXG13" s="396"/>
      <c r="DXH13" s="396"/>
      <c r="DXI13" s="396"/>
      <c r="DXJ13" s="396"/>
      <c r="DXK13" s="396"/>
      <c r="DXL13" s="396"/>
      <c r="DXM13" s="396"/>
      <c r="DXN13" s="396"/>
      <c r="DXO13" s="396"/>
      <c r="DXP13" s="396"/>
      <c r="DXQ13" s="396"/>
      <c r="DXR13" s="396"/>
      <c r="DXS13" s="396"/>
      <c r="DXT13" s="396"/>
      <c r="DXU13" s="396"/>
      <c r="DXV13" s="396"/>
      <c r="DXW13" s="396"/>
      <c r="DXX13" s="396"/>
      <c r="DXY13" s="396"/>
      <c r="DXZ13" s="396"/>
      <c r="DYA13" s="396"/>
      <c r="DYB13" s="396"/>
      <c r="DYC13" s="396"/>
      <c r="DYD13" s="396"/>
      <c r="DYE13" s="396"/>
      <c r="DYF13" s="396"/>
      <c r="DYG13" s="396"/>
      <c r="DYH13" s="396"/>
      <c r="DYI13" s="396"/>
      <c r="DYJ13" s="396"/>
      <c r="DYK13" s="396"/>
      <c r="DYL13" s="396"/>
      <c r="DYM13" s="396"/>
      <c r="DYN13" s="396"/>
      <c r="DYO13" s="396"/>
      <c r="DYP13" s="396"/>
      <c r="DYQ13" s="396"/>
      <c r="DYR13" s="396"/>
      <c r="DYS13" s="396"/>
      <c r="DYT13" s="396"/>
      <c r="DYU13" s="396"/>
      <c r="DYV13" s="396"/>
      <c r="DYW13" s="396"/>
      <c r="DYX13" s="396"/>
      <c r="DYY13" s="396"/>
      <c r="DYZ13" s="396"/>
      <c r="DZA13" s="396"/>
      <c r="DZB13" s="396"/>
      <c r="DZC13" s="396"/>
      <c r="DZD13" s="396"/>
      <c r="DZE13" s="396"/>
      <c r="DZF13" s="396"/>
      <c r="DZG13" s="396"/>
      <c r="DZH13" s="396"/>
      <c r="DZI13" s="396"/>
      <c r="DZJ13" s="396"/>
      <c r="DZK13" s="396"/>
      <c r="DZL13" s="396"/>
      <c r="DZM13" s="396"/>
      <c r="DZN13" s="396"/>
      <c r="DZO13" s="396"/>
      <c r="DZP13" s="396"/>
      <c r="DZQ13" s="396"/>
      <c r="DZR13" s="396"/>
      <c r="DZS13" s="396"/>
      <c r="DZT13" s="396"/>
      <c r="DZU13" s="396"/>
      <c r="DZV13" s="396"/>
      <c r="DZW13" s="396"/>
      <c r="DZX13" s="396"/>
      <c r="DZY13" s="396"/>
      <c r="DZZ13" s="396"/>
      <c r="EAA13" s="396"/>
      <c r="EAB13" s="396"/>
      <c r="EAC13" s="396"/>
      <c r="EAD13" s="396"/>
      <c r="EAE13" s="396"/>
      <c r="EAF13" s="396"/>
      <c r="EAG13" s="396"/>
      <c r="EAH13" s="396"/>
      <c r="EAI13" s="396"/>
      <c r="EAJ13" s="396"/>
      <c r="EAK13" s="396"/>
      <c r="EAL13" s="396"/>
      <c r="EAM13" s="396"/>
      <c r="EAN13" s="396"/>
      <c r="EAO13" s="396"/>
      <c r="EAP13" s="396"/>
      <c r="EAQ13" s="396"/>
      <c r="EAR13" s="396"/>
      <c r="EAS13" s="396"/>
      <c r="EAT13" s="396"/>
      <c r="EAU13" s="396"/>
      <c r="EAV13" s="396"/>
      <c r="EAW13" s="396"/>
      <c r="EAX13" s="396"/>
      <c r="EAY13" s="396"/>
      <c r="EAZ13" s="396"/>
      <c r="EBA13" s="396"/>
      <c r="EBB13" s="396"/>
      <c r="EBC13" s="396"/>
      <c r="EBD13" s="396"/>
      <c r="EBE13" s="396"/>
      <c r="EBF13" s="396"/>
      <c r="EBG13" s="396"/>
      <c r="EBH13" s="396"/>
      <c r="EBI13" s="396"/>
      <c r="EBJ13" s="396"/>
      <c r="EBK13" s="396"/>
      <c r="EBL13" s="396"/>
      <c r="EBM13" s="396"/>
      <c r="EBN13" s="396"/>
      <c r="EBO13" s="396"/>
      <c r="EBP13" s="396"/>
      <c r="EBQ13" s="396"/>
      <c r="EBR13" s="396"/>
      <c r="EBS13" s="396"/>
      <c r="EBT13" s="396"/>
      <c r="EBU13" s="396"/>
      <c r="EBV13" s="396"/>
      <c r="EBW13" s="396"/>
      <c r="EBX13" s="396"/>
      <c r="EBY13" s="396"/>
      <c r="EBZ13" s="396"/>
      <c r="ECA13" s="396"/>
      <c r="ECB13" s="396"/>
      <c r="ECC13" s="396"/>
      <c r="ECD13" s="396"/>
      <c r="ECE13" s="396"/>
      <c r="ECF13" s="396"/>
      <c r="ECG13" s="396"/>
      <c r="ECH13" s="396"/>
      <c r="ECI13" s="396"/>
      <c r="ECJ13" s="396"/>
      <c r="ECK13" s="396"/>
      <c r="ECL13" s="396"/>
      <c r="ECM13" s="396"/>
      <c r="ECN13" s="396"/>
      <c r="ECO13" s="396"/>
      <c r="ECP13" s="396"/>
      <c r="ECQ13" s="396"/>
      <c r="ECR13" s="396"/>
      <c r="ECS13" s="396"/>
      <c r="ECT13" s="396"/>
      <c r="ECU13" s="396"/>
      <c r="ECV13" s="396"/>
      <c r="ECW13" s="396"/>
      <c r="ECX13" s="396"/>
      <c r="ECY13" s="396"/>
      <c r="ECZ13" s="396"/>
      <c r="EDA13" s="396"/>
      <c r="EDB13" s="396"/>
      <c r="EDC13" s="396"/>
      <c r="EDD13" s="396"/>
      <c r="EDE13" s="396"/>
      <c r="EDF13" s="396"/>
      <c r="EDG13" s="396"/>
      <c r="EDH13" s="396"/>
      <c r="EDI13" s="396"/>
      <c r="EDJ13" s="396"/>
      <c r="EDK13" s="396"/>
      <c r="EDL13" s="396"/>
      <c r="EDM13" s="396"/>
      <c r="EDN13" s="396"/>
      <c r="EDO13" s="396"/>
      <c r="EDP13" s="396"/>
      <c r="EDQ13" s="396"/>
      <c r="EDR13" s="396"/>
      <c r="EDS13" s="396"/>
      <c r="EDT13" s="396"/>
      <c r="EDU13" s="396"/>
      <c r="EDV13" s="396"/>
      <c r="EDW13" s="396"/>
      <c r="EDX13" s="396"/>
      <c r="EDY13" s="396"/>
      <c r="EDZ13" s="396"/>
      <c r="EEA13" s="396"/>
      <c r="EEB13" s="396"/>
      <c r="EEC13" s="396"/>
      <c r="EED13" s="396"/>
      <c r="EEE13" s="396"/>
      <c r="EEF13" s="396"/>
      <c r="EEG13" s="396"/>
      <c r="EEH13" s="396"/>
      <c r="EEI13" s="396"/>
      <c r="EEJ13" s="396"/>
      <c r="EEK13" s="396"/>
      <c r="EEL13" s="396"/>
      <c r="EEM13" s="396"/>
      <c r="EEN13" s="396"/>
      <c r="EEO13" s="396"/>
      <c r="EEP13" s="396"/>
      <c r="EEQ13" s="396"/>
      <c r="EER13" s="396"/>
      <c r="EES13" s="396"/>
      <c r="EET13" s="396"/>
      <c r="EEU13" s="396"/>
      <c r="EEV13" s="396"/>
      <c r="EEW13" s="396"/>
      <c r="EEX13" s="396"/>
      <c r="EEY13" s="396"/>
      <c r="EEZ13" s="396"/>
      <c r="EFA13" s="396"/>
      <c r="EFB13" s="396"/>
      <c r="EFC13" s="396"/>
      <c r="EFD13" s="396"/>
      <c r="EFE13" s="396"/>
      <c r="EFF13" s="396"/>
      <c r="EFG13" s="396"/>
      <c r="EFH13" s="396"/>
      <c r="EFI13" s="396"/>
      <c r="EFJ13" s="396"/>
      <c r="EFK13" s="396"/>
      <c r="EFL13" s="396"/>
      <c r="EFM13" s="396"/>
      <c r="EFN13" s="396"/>
      <c r="EFO13" s="396"/>
      <c r="EFP13" s="396"/>
      <c r="EFQ13" s="396"/>
      <c r="EFR13" s="396"/>
      <c r="EFS13" s="396"/>
      <c r="EFT13" s="396"/>
      <c r="EFU13" s="396"/>
      <c r="EFV13" s="396"/>
      <c r="EFW13" s="396"/>
      <c r="EFX13" s="396"/>
      <c r="EFY13" s="396"/>
      <c r="EFZ13" s="396"/>
      <c r="EGA13" s="396"/>
      <c r="EGB13" s="396"/>
      <c r="EGC13" s="396"/>
      <c r="EGD13" s="396"/>
      <c r="EGE13" s="396"/>
      <c r="EGF13" s="396"/>
      <c r="EGG13" s="396"/>
      <c r="EGH13" s="396"/>
      <c r="EGI13" s="396"/>
      <c r="EGJ13" s="396"/>
      <c r="EGK13" s="396"/>
      <c r="EGL13" s="396"/>
      <c r="EGM13" s="396"/>
      <c r="EGN13" s="396"/>
      <c r="EGO13" s="396"/>
      <c r="EGP13" s="396"/>
      <c r="EGQ13" s="396"/>
      <c r="EGR13" s="396"/>
      <c r="EGS13" s="396"/>
      <c r="EGT13" s="396"/>
      <c r="EGU13" s="396"/>
      <c r="EGV13" s="396"/>
      <c r="EGW13" s="396"/>
      <c r="EGX13" s="396"/>
      <c r="EGY13" s="396"/>
      <c r="EGZ13" s="396"/>
      <c r="EHA13" s="396"/>
      <c r="EHB13" s="396"/>
      <c r="EHC13" s="396"/>
      <c r="EHD13" s="396"/>
      <c r="EHE13" s="396"/>
      <c r="EHF13" s="396"/>
      <c r="EHG13" s="396"/>
      <c r="EHH13" s="396"/>
      <c r="EHI13" s="396"/>
      <c r="EHJ13" s="396"/>
      <c r="EHK13" s="396"/>
      <c r="EHL13" s="396"/>
      <c r="EHM13" s="396"/>
      <c r="EHN13" s="396"/>
      <c r="EHO13" s="396"/>
      <c r="EHP13" s="396"/>
      <c r="EHQ13" s="396"/>
      <c r="EHR13" s="396"/>
      <c r="EHS13" s="396"/>
      <c r="EHT13" s="396"/>
      <c r="EHU13" s="396"/>
      <c r="EHV13" s="396"/>
      <c r="EHW13" s="396"/>
      <c r="EHX13" s="396"/>
      <c r="EHY13" s="396"/>
      <c r="EHZ13" s="396"/>
      <c r="EIA13" s="396"/>
      <c r="EIB13" s="396"/>
      <c r="EIC13" s="396"/>
      <c r="EID13" s="396"/>
      <c r="EIE13" s="396"/>
      <c r="EIF13" s="396"/>
      <c r="EIG13" s="396"/>
      <c r="EIH13" s="396"/>
      <c r="EII13" s="396"/>
      <c r="EIJ13" s="396"/>
      <c r="EIK13" s="396"/>
      <c r="EIL13" s="396"/>
      <c r="EIM13" s="396"/>
      <c r="EIN13" s="396"/>
      <c r="EIO13" s="396"/>
      <c r="EIP13" s="396"/>
      <c r="EIQ13" s="396"/>
      <c r="EIR13" s="396"/>
      <c r="EIS13" s="396"/>
      <c r="EIT13" s="396"/>
      <c r="EIU13" s="396"/>
      <c r="EIV13" s="396"/>
      <c r="EIW13" s="396"/>
      <c r="EIX13" s="396"/>
      <c r="EIY13" s="396"/>
      <c r="EIZ13" s="396"/>
      <c r="EJA13" s="396"/>
      <c r="EJB13" s="396"/>
      <c r="EJC13" s="396"/>
      <c r="EJD13" s="396"/>
      <c r="EJE13" s="396"/>
      <c r="EJF13" s="396"/>
      <c r="EJG13" s="396"/>
      <c r="EJH13" s="396"/>
      <c r="EJI13" s="396"/>
      <c r="EJJ13" s="396"/>
      <c r="EJK13" s="396"/>
      <c r="EJL13" s="396"/>
      <c r="EJM13" s="396"/>
      <c r="EJN13" s="396"/>
      <c r="EJO13" s="396"/>
      <c r="EJP13" s="396"/>
      <c r="EJQ13" s="396"/>
      <c r="EJR13" s="396"/>
      <c r="EJS13" s="396"/>
      <c r="EJT13" s="396"/>
      <c r="EJU13" s="396"/>
      <c r="EJV13" s="396"/>
      <c r="EJW13" s="396"/>
      <c r="EJX13" s="396"/>
      <c r="EJY13" s="396"/>
      <c r="EJZ13" s="396"/>
      <c r="EKA13" s="396"/>
      <c r="EKB13" s="396"/>
      <c r="EKC13" s="396"/>
      <c r="EKD13" s="396"/>
      <c r="EKE13" s="396"/>
      <c r="EKF13" s="396"/>
      <c r="EKG13" s="396"/>
      <c r="EKH13" s="396"/>
      <c r="EKI13" s="396"/>
      <c r="EKJ13" s="396"/>
      <c r="EKK13" s="396"/>
      <c r="EKL13" s="396"/>
      <c r="EKM13" s="396"/>
      <c r="EKN13" s="396"/>
      <c r="EKO13" s="396"/>
      <c r="EKP13" s="396"/>
      <c r="EKQ13" s="396"/>
      <c r="EKR13" s="396"/>
      <c r="EKS13" s="396"/>
      <c r="EKT13" s="396"/>
      <c r="EKU13" s="396"/>
      <c r="EKV13" s="396"/>
      <c r="EKW13" s="396"/>
      <c r="EKX13" s="396"/>
      <c r="EKY13" s="396"/>
      <c r="EKZ13" s="396"/>
      <c r="ELA13" s="396"/>
      <c r="ELB13" s="396"/>
      <c r="ELC13" s="396"/>
      <c r="ELD13" s="396"/>
      <c r="ELE13" s="396"/>
      <c r="ELF13" s="396"/>
      <c r="ELG13" s="396"/>
      <c r="ELH13" s="396"/>
      <c r="ELI13" s="396"/>
      <c r="ELJ13" s="396"/>
      <c r="ELK13" s="396"/>
      <c r="ELL13" s="396"/>
      <c r="ELM13" s="396"/>
      <c r="ELN13" s="396"/>
      <c r="ELO13" s="396"/>
      <c r="ELP13" s="396"/>
      <c r="ELQ13" s="396"/>
      <c r="ELR13" s="396"/>
      <c r="ELS13" s="396"/>
      <c r="ELT13" s="396"/>
      <c r="ELU13" s="396"/>
      <c r="ELV13" s="396"/>
      <c r="ELW13" s="396"/>
      <c r="ELX13" s="396"/>
      <c r="ELY13" s="396"/>
      <c r="ELZ13" s="396"/>
      <c r="EMA13" s="396"/>
      <c r="EMB13" s="396"/>
      <c r="EMC13" s="396"/>
      <c r="EMD13" s="396"/>
      <c r="EME13" s="396"/>
      <c r="EMF13" s="396"/>
      <c r="EMG13" s="396"/>
      <c r="EMH13" s="396"/>
      <c r="EMI13" s="396"/>
      <c r="EMJ13" s="396"/>
      <c r="EMK13" s="396"/>
      <c r="EML13" s="396"/>
      <c r="EMM13" s="396"/>
      <c r="EMN13" s="396"/>
      <c r="EMO13" s="396"/>
      <c r="EMP13" s="396"/>
      <c r="EMQ13" s="396"/>
      <c r="EMR13" s="396"/>
      <c r="EMS13" s="396"/>
      <c r="EMT13" s="396"/>
      <c r="EMU13" s="396"/>
      <c r="EMV13" s="396"/>
      <c r="EMW13" s="396"/>
      <c r="EMX13" s="396"/>
      <c r="EMY13" s="396"/>
      <c r="EMZ13" s="396"/>
      <c r="ENA13" s="396"/>
      <c r="ENB13" s="396"/>
      <c r="ENC13" s="396"/>
      <c r="END13" s="396"/>
      <c r="ENE13" s="396"/>
      <c r="ENF13" s="396"/>
      <c r="ENG13" s="396"/>
      <c r="ENH13" s="396"/>
      <c r="ENI13" s="396"/>
      <c r="ENJ13" s="396"/>
      <c r="ENK13" s="396"/>
      <c r="ENL13" s="396"/>
      <c r="ENM13" s="396"/>
      <c r="ENN13" s="396"/>
      <c r="ENO13" s="396"/>
      <c r="ENP13" s="396"/>
      <c r="ENQ13" s="396"/>
      <c r="ENR13" s="396"/>
      <c r="ENS13" s="396"/>
      <c r="ENT13" s="396"/>
      <c r="ENU13" s="396"/>
      <c r="ENV13" s="396"/>
      <c r="ENW13" s="396"/>
      <c r="ENX13" s="396"/>
      <c r="ENY13" s="396"/>
      <c r="ENZ13" s="396"/>
      <c r="EOA13" s="396"/>
      <c r="EOB13" s="396"/>
      <c r="EOC13" s="396"/>
      <c r="EOD13" s="396"/>
      <c r="EOE13" s="396"/>
      <c r="EOF13" s="396"/>
      <c r="EOG13" s="396"/>
      <c r="EOH13" s="396"/>
      <c r="EOI13" s="396"/>
      <c r="EOJ13" s="396"/>
      <c r="EOK13" s="396"/>
      <c r="EOL13" s="396"/>
      <c r="EOM13" s="396"/>
      <c r="EON13" s="396"/>
      <c r="EOO13" s="396"/>
      <c r="EOP13" s="396"/>
      <c r="EOQ13" s="396"/>
      <c r="EOR13" s="396"/>
      <c r="EOS13" s="396"/>
      <c r="EOT13" s="396"/>
      <c r="EOU13" s="396"/>
      <c r="EOV13" s="396"/>
      <c r="EOW13" s="396"/>
      <c r="EOX13" s="396"/>
      <c r="EOY13" s="396"/>
      <c r="EOZ13" s="396"/>
      <c r="EPA13" s="396"/>
      <c r="EPB13" s="396"/>
      <c r="EPC13" s="396"/>
      <c r="EPD13" s="396"/>
      <c r="EPE13" s="396"/>
      <c r="EPF13" s="396"/>
      <c r="EPG13" s="396"/>
      <c r="EPH13" s="396"/>
      <c r="EPI13" s="396"/>
      <c r="EPJ13" s="396"/>
      <c r="EPK13" s="396"/>
      <c r="EPL13" s="396"/>
      <c r="EPM13" s="396"/>
      <c r="EPN13" s="396"/>
      <c r="EPO13" s="396"/>
      <c r="EPP13" s="396"/>
      <c r="EPQ13" s="396"/>
      <c r="EPR13" s="396"/>
      <c r="EPS13" s="396"/>
      <c r="EPT13" s="396"/>
      <c r="EPU13" s="396"/>
      <c r="EPV13" s="396"/>
      <c r="EPW13" s="396"/>
      <c r="EPX13" s="396"/>
      <c r="EPY13" s="396"/>
      <c r="EPZ13" s="396"/>
      <c r="EQA13" s="396"/>
      <c r="EQB13" s="396"/>
      <c r="EQC13" s="396"/>
      <c r="EQD13" s="396"/>
      <c r="EQE13" s="396"/>
      <c r="EQF13" s="396"/>
      <c r="EQG13" s="396"/>
      <c r="EQH13" s="396"/>
      <c r="EQI13" s="396"/>
      <c r="EQJ13" s="396"/>
      <c r="EQK13" s="396"/>
      <c r="EQL13" s="396"/>
      <c r="EQM13" s="396"/>
      <c r="EQN13" s="396"/>
      <c r="EQO13" s="396"/>
      <c r="EQP13" s="396"/>
      <c r="EQQ13" s="396"/>
      <c r="EQR13" s="396"/>
      <c r="EQS13" s="396"/>
      <c r="EQT13" s="396"/>
      <c r="EQU13" s="396"/>
      <c r="EQV13" s="396"/>
      <c r="EQW13" s="396"/>
      <c r="EQX13" s="396"/>
      <c r="EQY13" s="396"/>
      <c r="EQZ13" s="396"/>
      <c r="ERA13" s="396"/>
      <c r="ERB13" s="396"/>
      <c r="ERC13" s="396"/>
      <c r="ERD13" s="396"/>
      <c r="ERE13" s="396"/>
      <c r="ERF13" s="396"/>
      <c r="ERG13" s="396"/>
      <c r="ERH13" s="396"/>
      <c r="ERI13" s="396"/>
      <c r="ERJ13" s="396"/>
      <c r="ERK13" s="396"/>
      <c r="ERL13" s="396"/>
      <c r="ERM13" s="396"/>
      <c r="ERN13" s="396"/>
      <c r="ERO13" s="396"/>
      <c r="ERP13" s="396"/>
      <c r="ERQ13" s="396"/>
      <c r="ERR13" s="396"/>
      <c r="ERS13" s="396"/>
      <c r="ERT13" s="396"/>
      <c r="ERU13" s="396"/>
      <c r="ERV13" s="396"/>
      <c r="ERW13" s="396"/>
      <c r="ERX13" s="396"/>
      <c r="ERY13" s="396"/>
      <c r="ERZ13" s="396"/>
      <c r="ESA13" s="396"/>
      <c r="ESB13" s="396"/>
      <c r="ESC13" s="396"/>
      <c r="ESD13" s="396"/>
      <c r="ESE13" s="396"/>
      <c r="ESF13" s="396"/>
      <c r="ESG13" s="396"/>
      <c r="ESH13" s="396"/>
      <c r="ESI13" s="396"/>
      <c r="ESJ13" s="396"/>
      <c r="ESK13" s="396"/>
      <c r="ESL13" s="396"/>
      <c r="ESM13" s="396"/>
      <c r="ESN13" s="396"/>
      <c r="ESO13" s="396"/>
      <c r="ESP13" s="396"/>
      <c r="ESQ13" s="396"/>
      <c r="ESR13" s="396"/>
      <c r="ESS13" s="396"/>
      <c r="EST13" s="396"/>
      <c r="ESU13" s="396"/>
      <c r="ESV13" s="396"/>
      <c r="ESW13" s="396"/>
      <c r="ESX13" s="396"/>
      <c r="ESY13" s="396"/>
      <c r="ESZ13" s="396"/>
      <c r="ETA13" s="396"/>
      <c r="ETB13" s="396"/>
      <c r="ETC13" s="396"/>
      <c r="ETD13" s="396"/>
      <c r="ETE13" s="396"/>
      <c r="ETF13" s="396"/>
      <c r="ETG13" s="396"/>
      <c r="ETH13" s="396"/>
      <c r="ETI13" s="396"/>
      <c r="ETJ13" s="396"/>
      <c r="ETK13" s="396"/>
      <c r="ETL13" s="396"/>
      <c r="ETM13" s="396"/>
      <c r="ETN13" s="396"/>
      <c r="ETO13" s="396"/>
      <c r="ETP13" s="396"/>
      <c r="ETQ13" s="396"/>
      <c r="ETR13" s="396"/>
      <c r="ETS13" s="396"/>
      <c r="ETT13" s="396"/>
      <c r="ETU13" s="396"/>
      <c r="ETV13" s="396"/>
      <c r="ETW13" s="396"/>
      <c r="ETX13" s="396"/>
      <c r="ETY13" s="396"/>
      <c r="ETZ13" s="396"/>
      <c r="EUA13" s="396"/>
      <c r="EUB13" s="396"/>
      <c r="EUC13" s="396"/>
      <c r="EUD13" s="396"/>
      <c r="EUE13" s="396"/>
      <c r="EUF13" s="396"/>
      <c r="EUG13" s="396"/>
      <c r="EUH13" s="396"/>
      <c r="EUI13" s="396"/>
      <c r="EUJ13" s="396"/>
      <c r="EUK13" s="396"/>
      <c r="EUL13" s="396"/>
      <c r="EUM13" s="396"/>
      <c r="EUN13" s="396"/>
      <c r="EUO13" s="396"/>
      <c r="EUP13" s="396"/>
      <c r="EUQ13" s="396"/>
      <c r="EUR13" s="396"/>
      <c r="EUS13" s="396"/>
      <c r="EUT13" s="396"/>
      <c r="EUU13" s="396"/>
      <c r="EUV13" s="396"/>
      <c r="EUW13" s="396"/>
      <c r="EUX13" s="396"/>
      <c r="EUY13" s="396"/>
      <c r="EUZ13" s="396"/>
      <c r="EVA13" s="396"/>
      <c r="EVB13" s="396"/>
      <c r="EVC13" s="396"/>
      <c r="EVD13" s="396"/>
      <c r="EVE13" s="396"/>
      <c r="EVF13" s="396"/>
      <c r="EVG13" s="396"/>
      <c r="EVH13" s="396"/>
      <c r="EVI13" s="396"/>
      <c r="EVJ13" s="396"/>
      <c r="EVK13" s="396"/>
      <c r="EVL13" s="396"/>
      <c r="EVM13" s="396"/>
      <c r="EVN13" s="396"/>
      <c r="EVO13" s="396"/>
      <c r="EVP13" s="396"/>
      <c r="EVQ13" s="396"/>
      <c r="EVR13" s="396"/>
      <c r="EVS13" s="396"/>
      <c r="EVT13" s="396"/>
      <c r="EVU13" s="396"/>
      <c r="EVV13" s="396"/>
      <c r="EVW13" s="396"/>
      <c r="EVX13" s="396"/>
      <c r="EVY13" s="396"/>
      <c r="EVZ13" s="396"/>
      <c r="EWA13" s="396"/>
      <c r="EWB13" s="396"/>
      <c r="EWC13" s="396"/>
      <c r="EWD13" s="396"/>
      <c r="EWE13" s="396"/>
      <c r="EWF13" s="396"/>
      <c r="EWG13" s="396"/>
      <c r="EWH13" s="396"/>
      <c r="EWI13" s="396"/>
      <c r="EWJ13" s="396"/>
      <c r="EWK13" s="396"/>
      <c r="EWL13" s="396"/>
      <c r="EWM13" s="396"/>
      <c r="EWN13" s="396"/>
      <c r="EWO13" s="396"/>
      <c r="EWP13" s="396"/>
      <c r="EWQ13" s="396"/>
      <c r="EWR13" s="396"/>
      <c r="EWS13" s="396"/>
      <c r="EWT13" s="396"/>
      <c r="EWU13" s="396"/>
      <c r="EWV13" s="396"/>
      <c r="EWW13" s="396"/>
      <c r="EWX13" s="396"/>
      <c r="EWY13" s="396"/>
      <c r="EWZ13" s="396"/>
      <c r="EXA13" s="396"/>
      <c r="EXB13" s="396"/>
      <c r="EXC13" s="396"/>
      <c r="EXD13" s="396"/>
      <c r="EXE13" s="396"/>
      <c r="EXF13" s="396"/>
      <c r="EXG13" s="396"/>
      <c r="EXH13" s="396"/>
      <c r="EXI13" s="396"/>
      <c r="EXJ13" s="396"/>
      <c r="EXK13" s="396"/>
      <c r="EXL13" s="396"/>
      <c r="EXM13" s="396"/>
      <c r="EXN13" s="396"/>
      <c r="EXO13" s="396"/>
      <c r="EXP13" s="396"/>
      <c r="EXQ13" s="396"/>
      <c r="EXR13" s="396"/>
      <c r="EXS13" s="396"/>
      <c r="EXT13" s="396"/>
      <c r="EXU13" s="396"/>
      <c r="EXV13" s="396"/>
      <c r="EXW13" s="396"/>
      <c r="EXX13" s="396"/>
      <c r="EXY13" s="396"/>
      <c r="EXZ13" s="396"/>
      <c r="EYA13" s="396"/>
      <c r="EYB13" s="396"/>
      <c r="EYC13" s="396"/>
      <c r="EYD13" s="396"/>
      <c r="EYE13" s="396"/>
      <c r="EYF13" s="396"/>
      <c r="EYG13" s="396"/>
      <c r="EYH13" s="396"/>
      <c r="EYI13" s="396"/>
      <c r="EYJ13" s="396"/>
      <c r="EYK13" s="396"/>
      <c r="EYL13" s="396"/>
      <c r="EYM13" s="396"/>
      <c r="EYN13" s="396"/>
      <c r="EYO13" s="396"/>
      <c r="EYP13" s="396"/>
      <c r="EYQ13" s="396"/>
      <c r="EYR13" s="396"/>
      <c r="EYS13" s="396"/>
      <c r="EYT13" s="396"/>
      <c r="EYU13" s="396"/>
      <c r="EYV13" s="396"/>
      <c r="EYW13" s="396"/>
      <c r="EYX13" s="396"/>
      <c r="EYY13" s="396"/>
      <c r="EYZ13" s="396"/>
      <c r="EZA13" s="396"/>
      <c r="EZB13" s="396"/>
      <c r="EZC13" s="396"/>
      <c r="EZD13" s="396"/>
      <c r="EZE13" s="396"/>
      <c r="EZF13" s="396"/>
      <c r="EZG13" s="396"/>
      <c r="EZH13" s="396"/>
      <c r="EZI13" s="396"/>
      <c r="EZJ13" s="396"/>
      <c r="EZK13" s="396"/>
      <c r="EZL13" s="396"/>
      <c r="EZM13" s="396"/>
      <c r="EZN13" s="396"/>
      <c r="EZO13" s="396"/>
      <c r="EZP13" s="396"/>
      <c r="EZQ13" s="396"/>
      <c r="EZR13" s="396"/>
      <c r="EZS13" s="396"/>
      <c r="EZT13" s="396"/>
      <c r="EZU13" s="396"/>
      <c r="EZV13" s="396"/>
      <c r="EZW13" s="396"/>
      <c r="EZX13" s="396"/>
      <c r="EZY13" s="396"/>
      <c r="EZZ13" s="396"/>
      <c r="FAA13" s="396"/>
      <c r="FAB13" s="396"/>
      <c r="FAC13" s="396"/>
      <c r="FAD13" s="396"/>
      <c r="FAE13" s="396"/>
      <c r="FAF13" s="396"/>
      <c r="FAG13" s="396"/>
      <c r="FAH13" s="396"/>
      <c r="FAI13" s="396"/>
      <c r="FAJ13" s="396"/>
      <c r="FAK13" s="396"/>
      <c r="FAL13" s="396"/>
      <c r="FAM13" s="396"/>
      <c r="FAN13" s="396"/>
      <c r="FAO13" s="396"/>
      <c r="FAP13" s="396"/>
      <c r="FAQ13" s="396"/>
      <c r="FAR13" s="396"/>
      <c r="FAS13" s="396"/>
      <c r="FAT13" s="396"/>
      <c r="FAU13" s="396"/>
      <c r="FAV13" s="396"/>
      <c r="FAW13" s="396"/>
      <c r="FAX13" s="396"/>
      <c r="FAY13" s="396"/>
      <c r="FAZ13" s="396"/>
      <c r="FBA13" s="396"/>
      <c r="FBB13" s="396"/>
      <c r="FBC13" s="396"/>
      <c r="FBD13" s="396"/>
      <c r="FBE13" s="396"/>
      <c r="FBF13" s="396"/>
      <c r="FBG13" s="396"/>
      <c r="FBH13" s="396"/>
      <c r="FBI13" s="396"/>
      <c r="FBJ13" s="396"/>
      <c r="FBK13" s="396"/>
      <c r="FBL13" s="396"/>
      <c r="FBM13" s="396"/>
      <c r="FBN13" s="396"/>
      <c r="FBO13" s="396"/>
      <c r="FBP13" s="396"/>
      <c r="FBQ13" s="396"/>
      <c r="FBR13" s="396"/>
      <c r="FBS13" s="396"/>
      <c r="FBT13" s="396"/>
      <c r="FBU13" s="396"/>
      <c r="FBV13" s="396"/>
      <c r="FBW13" s="396"/>
      <c r="FBX13" s="396"/>
      <c r="FBY13" s="396"/>
      <c r="FBZ13" s="396"/>
      <c r="FCA13" s="396"/>
      <c r="FCB13" s="396"/>
      <c r="FCC13" s="396"/>
      <c r="FCD13" s="396"/>
      <c r="FCE13" s="396"/>
      <c r="FCF13" s="396"/>
      <c r="FCG13" s="396"/>
      <c r="FCH13" s="396"/>
      <c r="FCI13" s="396"/>
      <c r="FCJ13" s="396"/>
      <c r="FCK13" s="396"/>
      <c r="FCL13" s="396"/>
      <c r="FCM13" s="396"/>
      <c r="FCN13" s="396"/>
      <c r="FCO13" s="396"/>
      <c r="FCP13" s="396"/>
      <c r="FCQ13" s="396"/>
      <c r="FCR13" s="396"/>
      <c r="FCS13" s="396"/>
      <c r="FCT13" s="396"/>
      <c r="FCU13" s="396"/>
      <c r="FCV13" s="396"/>
      <c r="FCW13" s="396"/>
      <c r="FCX13" s="396"/>
      <c r="FCY13" s="396"/>
      <c r="FCZ13" s="396"/>
      <c r="FDA13" s="396"/>
      <c r="FDB13" s="396"/>
      <c r="FDC13" s="396"/>
      <c r="FDD13" s="396"/>
      <c r="FDE13" s="396"/>
      <c r="FDF13" s="396"/>
      <c r="FDG13" s="396"/>
      <c r="FDH13" s="396"/>
      <c r="FDI13" s="396"/>
      <c r="FDJ13" s="396"/>
      <c r="FDK13" s="396"/>
      <c r="FDL13" s="396"/>
      <c r="FDM13" s="396"/>
      <c r="FDN13" s="396"/>
      <c r="FDO13" s="396"/>
      <c r="FDP13" s="396"/>
      <c r="FDQ13" s="396"/>
      <c r="FDR13" s="396"/>
      <c r="FDS13" s="396"/>
      <c r="FDT13" s="396"/>
      <c r="FDU13" s="396"/>
      <c r="FDV13" s="396"/>
      <c r="FDW13" s="396"/>
      <c r="FDX13" s="396"/>
      <c r="FDY13" s="396"/>
      <c r="FDZ13" s="396"/>
      <c r="FEA13" s="396"/>
      <c r="FEB13" s="396"/>
      <c r="FEC13" s="396"/>
      <c r="FED13" s="396"/>
      <c r="FEE13" s="396"/>
      <c r="FEF13" s="396"/>
      <c r="FEG13" s="396"/>
      <c r="FEH13" s="396"/>
      <c r="FEI13" s="396"/>
      <c r="FEJ13" s="396"/>
      <c r="FEK13" s="396"/>
      <c r="FEL13" s="396"/>
      <c r="FEM13" s="396"/>
      <c r="FEN13" s="396"/>
      <c r="FEO13" s="396"/>
      <c r="FEP13" s="396"/>
      <c r="FEQ13" s="396"/>
      <c r="FER13" s="396"/>
      <c r="FES13" s="396"/>
      <c r="FET13" s="396"/>
      <c r="FEU13" s="396"/>
      <c r="FEV13" s="396"/>
      <c r="FEW13" s="396"/>
      <c r="FEX13" s="396"/>
      <c r="FEY13" s="396"/>
      <c r="FEZ13" s="396"/>
      <c r="FFA13" s="396"/>
      <c r="FFB13" s="396"/>
      <c r="FFC13" s="396"/>
      <c r="FFD13" s="396"/>
      <c r="FFE13" s="396"/>
      <c r="FFF13" s="396"/>
      <c r="FFG13" s="396"/>
      <c r="FFH13" s="396"/>
      <c r="FFI13" s="396"/>
      <c r="FFJ13" s="396"/>
      <c r="FFK13" s="396"/>
      <c r="FFL13" s="396"/>
      <c r="FFM13" s="396"/>
      <c r="FFN13" s="396"/>
      <c r="FFO13" s="396"/>
      <c r="FFP13" s="396"/>
      <c r="FFQ13" s="396"/>
      <c r="FFR13" s="396"/>
      <c r="FFS13" s="396"/>
      <c r="FFT13" s="396"/>
      <c r="FFU13" s="396"/>
      <c r="FFV13" s="396"/>
      <c r="FFW13" s="396"/>
      <c r="FFX13" s="396"/>
      <c r="FFY13" s="396"/>
      <c r="FFZ13" s="396"/>
      <c r="FGA13" s="396"/>
      <c r="FGB13" s="396"/>
      <c r="FGC13" s="396"/>
      <c r="FGD13" s="396"/>
      <c r="FGE13" s="396"/>
      <c r="FGF13" s="396"/>
      <c r="FGG13" s="396"/>
      <c r="FGH13" s="396"/>
      <c r="FGI13" s="396"/>
      <c r="FGJ13" s="396"/>
      <c r="FGK13" s="396"/>
      <c r="FGL13" s="396"/>
      <c r="FGM13" s="396"/>
      <c r="FGN13" s="396"/>
      <c r="FGO13" s="396"/>
      <c r="FGP13" s="396"/>
      <c r="FGQ13" s="396"/>
      <c r="FGR13" s="396"/>
      <c r="FGS13" s="396"/>
      <c r="FGT13" s="396"/>
      <c r="FGU13" s="396"/>
      <c r="FGV13" s="396"/>
      <c r="FGW13" s="396"/>
      <c r="FGX13" s="396"/>
      <c r="FGY13" s="396"/>
      <c r="FGZ13" s="396"/>
      <c r="FHA13" s="396"/>
      <c r="FHB13" s="396"/>
      <c r="FHC13" s="396"/>
      <c r="FHD13" s="396"/>
      <c r="FHE13" s="396"/>
      <c r="FHF13" s="396"/>
      <c r="FHG13" s="396"/>
      <c r="FHH13" s="396"/>
      <c r="FHI13" s="396"/>
      <c r="FHJ13" s="396"/>
      <c r="FHK13" s="396"/>
      <c r="FHL13" s="396"/>
      <c r="FHM13" s="396"/>
      <c r="FHN13" s="396"/>
      <c r="FHO13" s="396"/>
      <c r="FHP13" s="396"/>
      <c r="FHQ13" s="396"/>
      <c r="FHR13" s="396"/>
      <c r="FHS13" s="396"/>
      <c r="FHT13" s="396"/>
      <c r="FHU13" s="396"/>
      <c r="FHV13" s="396"/>
      <c r="FHW13" s="396"/>
      <c r="FHX13" s="396"/>
      <c r="FHY13" s="396"/>
      <c r="FHZ13" s="396"/>
      <c r="FIA13" s="396"/>
      <c r="FIB13" s="396"/>
      <c r="FIC13" s="396"/>
      <c r="FID13" s="396"/>
      <c r="FIE13" s="396"/>
      <c r="FIF13" s="396"/>
      <c r="FIG13" s="396"/>
      <c r="FIH13" s="396"/>
      <c r="FII13" s="396"/>
      <c r="FIJ13" s="396"/>
      <c r="FIK13" s="396"/>
      <c r="FIL13" s="396"/>
      <c r="FIM13" s="396"/>
      <c r="FIN13" s="396"/>
      <c r="FIO13" s="396"/>
      <c r="FIP13" s="396"/>
      <c r="FIQ13" s="396"/>
      <c r="FIR13" s="396"/>
      <c r="FIS13" s="396"/>
      <c r="FIT13" s="396"/>
      <c r="FIU13" s="396"/>
      <c r="FIV13" s="396"/>
      <c r="FIW13" s="396"/>
      <c r="FIX13" s="396"/>
      <c r="FIY13" s="396"/>
      <c r="FIZ13" s="396"/>
      <c r="FJA13" s="396"/>
      <c r="FJB13" s="396"/>
      <c r="FJC13" s="396"/>
      <c r="FJD13" s="396"/>
      <c r="FJE13" s="396"/>
      <c r="FJF13" s="396"/>
      <c r="FJG13" s="396"/>
      <c r="FJH13" s="396"/>
      <c r="FJI13" s="396"/>
      <c r="FJJ13" s="396"/>
      <c r="FJK13" s="396"/>
      <c r="FJL13" s="396"/>
      <c r="FJM13" s="396"/>
      <c r="FJN13" s="396"/>
      <c r="FJO13" s="396"/>
      <c r="FJP13" s="396"/>
      <c r="FJQ13" s="396"/>
      <c r="FJR13" s="396"/>
      <c r="FJS13" s="396"/>
      <c r="FJT13" s="396"/>
      <c r="FJU13" s="396"/>
      <c r="FJV13" s="396"/>
      <c r="FJW13" s="396"/>
      <c r="FJX13" s="396"/>
      <c r="FJY13" s="396"/>
      <c r="FJZ13" s="396"/>
      <c r="FKA13" s="396"/>
      <c r="FKB13" s="396"/>
      <c r="FKC13" s="396"/>
      <c r="FKD13" s="396"/>
      <c r="FKE13" s="396"/>
      <c r="FKF13" s="396"/>
      <c r="FKG13" s="396"/>
      <c r="FKH13" s="396"/>
      <c r="FKI13" s="396"/>
      <c r="FKJ13" s="396"/>
      <c r="FKK13" s="396"/>
      <c r="FKL13" s="396"/>
      <c r="FKM13" s="396"/>
      <c r="FKN13" s="396"/>
      <c r="FKO13" s="396"/>
      <c r="FKP13" s="396"/>
      <c r="FKQ13" s="396"/>
      <c r="FKR13" s="396"/>
      <c r="FKS13" s="396"/>
      <c r="FKT13" s="396"/>
      <c r="FKU13" s="396"/>
      <c r="FKV13" s="396"/>
      <c r="FKW13" s="396"/>
      <c r="FKX13" s="396"/>
      <c r="FKY13" s="396"/>
      <c r="FKZ13" s="396"/>
      <c r="FLA13" s="396"/>
      <c r="FLB13" s="396"/>
      <c r="FLC13" s="396"/>
      <c r="FLD13" s="396"/>
      <c r="FLE13" s="396"/>
      <c r="FLF13" s="396"/>
      <c r="FLG13" s="396"/>
      <c r="FLH13" s="396"/>
      <c r="FLI13" s="396"/>
      <c r="FLJ13" s="396"/>
      <c r="FLK13" s="396"/>
      <c r="FLL13" s="396"/>
      <c r="FLM13" s="396"/>
      <c r="FLN13" s="396"/>
      <c r="FLO13" s="396"/>
      <c r="FLP13" s="396"/>
      <c r="FLQ13" s="396"/>
      <c r="FLR13" s="396"/>
      <c r="FLS13" s="396"/>
      <c r="FLT13" s="396"/>
      <c r="FLU13" s="396"/>
      <c r="FLV13" s="396"/>
      <c r="FLW13" s="396"/>
      <c r="FLX13" s="396"/>
      <c r="FLY13" s="396"/>
      <c r="FLZ13" s="396"/>
      <c r="FMA13" s="396"/>
      <c r="FMB13" s="396"/>
      <c r="FMC13" s="396"/>
      <c r="FMD13" s="396"/>
      <c r="FME13" s="396"/>
      <c r="FMF13" s="396"/>
      <c r="FMG13" s="396"/>
      <c r="FMH13" s="396"/>
      <c r="FMI13" s="396"/>
      <c r="FMJ13" s="396"/>
      <c r="FMK13" s="396"/>
      <c r="FML13" s="396"/>
      <c r="FMM13" s="396"/>
      <c r="FMN13" s="396"/>
      <c r="FMO13" s="396"/>
      <c r="FMP13" s="396"/>
      <c r="FMQ13" s="396"/>
      <c r="FMR13" s="396"/>
      <c r="FMS13" s="396"/>
      <c r="FMT13" s="396"/>
      <c r="FMU13" s="396"/>
      <c r="FMV13" s="396"/>
      <c r="FMW13" s="396"/>
      <c r="FMX13" s="396"/>
      <c r="FMY13" s="396"/>
      <c r="FMZ13" s="396"/>
      <c r="FNA13" s="396"/>
      <c r="FNB13" s="396"/>
      <c r="FNC13" s="396"/>
      <c r="FND13" s="396"/>
      <c r="FNE13" s="396"/>
      <c r="FNF13" s="396"/>
      <c r="FNG13" s="396"/>
      <c r="FNH13" s="396"/>
      <c r="FNI13" s="396"/>
      <c r="FNJ13" s="396"/>
      <c r="FNK13" s="396"/>
      <c r="FNL13" s="396"/>
      <c r="FNM13" s="396"/>
      <c r="FNN13" s="396"/>
      <c r="FNO13" s="396"/>
      <c r="FNP13" s="396"/>
      <c r="FNQ13" s="396"/>
      <c r="FNR13" s="396"/>
      <c r="FNS13" s="396"/>
      <c r="FNT13" s="396"/>
      <c r="FNU13" s="396"/>
      <c r="FNV13" s="396"/>
      <c r="FNW13" s="396"/>
      <c r="FNX13" s="396"/>
      <c r="FNY13" s="396"/>
      <c r="FNZ13" s="396"/>
      <c r="FOA13" s="396"/>
      <c r="FOB13" s="396"/>
      <c r="FOC13" s="396"/>
      <c r="FOD13" s="396"/>
      <c r="FOE13" s="396"/>
      <c r="FOF13" s="396"/>
      <c r="FOG13" s="396"/>
      <c r="FOH13" s="396"/>
      <c r="FOI13" s="396"/>
      <c r="FOJ13" s="396"/>
      <c r="FOK13" s="396"/>
      <c r="FOL13" s="396"/>
      <c r="FOM13" s="396"/>
      <c r="FON13" s="396"/>
      <c r="FOO13" s="396"/>
      <c r="FOP13" s="396"/>
      <c r="FOQ13" s="396"/>
      <c r="FOR13" s="396"/>
      <c r="FOS13" s="396"/>
      <c r="FOT13" s="396"/>
      <c r="FOU13" s="396"/>
      <c r="FOV13" s="396"/>
      <c r="FOW13" s="396"/>
      <c r="FOX13" s="396"/>
      <c r="FOY13" s="396"/>
      <c r="FOZ13" s="396"/>
      <c r="FPA13" s="396"/>
      <c r="FPB13" s="396"/>
      <c r="FPC13" s="396"/>
      <c r="FPD13" s="396"/>
      <c r="FPE13" s="396"/>
      <c r="FPF13" s="396"/>
      <c r="FPG13" s="396"/>
      <c r="FPH13" s="396"/>
      <c r="FPI13" s="396"/>
      <c r="FPJ13" s="396"/>
      <c r="FPK13" s="396"/>
      <c r="FPL13" s="396"/>
      <c r="FPM13" s="396"/>
      <c r="FPN13" s="396"/>
      <c r="FPO13" s="396"/>
      <c r="FPP13" s="396"/>
      <c r="FPQ13" s="396"/>
      <c r="FPR13" s="396"/>
      <c r="FPS13" s="396"/>
      <c r="FPT13" s="396"/>
      <c r="FPU13" s="396"/>
      <c r="FPV13" s="396"/>
      <c r="FPW13" s="396"/>
      <c r="FPX13" s="396"/>
      <c r="FPY13" s="396"/>
      <c r="FPZ13" s="396"/>
      <c r="FQA13" s="396"/>
      <c r="FQB13" s="396"/>
      <c r="FQC13" s="396"/>
      <c r="FQD13" s="396"/>
      <c r="FQE13" s="396"/>
      <c r="FQF13" s="396"/>
      <c r="FQG13" s="396"/>
      <c r="FQH13" s="396"/>
      <c r="FQI13" s="396"/>
      <c r="FQJ13" s="396"/>
      <c r="FQK13" s="396"/>
      <c r="FQL13" s="396"/>
      <c r="FQM13" s="396"/>
      <c r="FQN13" s="396"/>
      <c r="FQO13" s="396"/>
      <c r="FQP13" s="396"/>
      <c r="FQQ13" s="396"/>
      <c r="FQR13" s="396"/>
      <c r="FQS13" s="396"/>
      <c r="FQT13" s="396"/>
      <c r="FQU13" s="396"/>
      <c r="FQV13" s="396"/>
      <c r="FQW13" s="396"/>
      <c r="FQX13" s="396"/>
      <c r="FQY13" s="396"/>
      <c r="FQZ13" s="396"/>
      <c r="FRA13" s="396"/>
      <c r="FRB13" s="396"/>
      <c r="FRC13" s="396"/>
      <c r="FRD13" s="396"/>
      <c r="FRE13" s="396"/>
      <c r="FRF13" s="396"/>
      <c r="FRG13" s="396"/>
      <c r="FRH13" s="396"/>
      <c r="FRI13" s="396"/>
      <c r="FRJ13" s="396"/>
      <c r="FRK13" s="396"/>
      <c r="FRL13" s="396"/>
      <c r="FRM13" s="396"/>
      <c r="FRN13" s="396"/>
      <c r="FRO13" s="396"/>
      <c r="FRP13" s="396"/>
      <c r="FRQ13" s="396"/>
      <c r="FRR13" s="396"/>
      <c r="FRS13" s="396"/>
      <c r="FRT13" s="396"/>
      <c r="FRU13" s="396"/>
      <c r="FRV13" s="396"/>
      <c r="FRW13" s="396"/>
      <c r="FRX13" s="396"/>
      <c r="FRY13" s="396"/>
      <c r="FRZ13" s="396"/>
      <c r="FSA13" s="396"/>
      <c r="FSB13" s="396"/>
      <c r="FSC13" s="396"/>
      <c r="FSD13" s="396"/>
      <c r="FSE13" s="396"/>
      <c r="FSF13" s="396"/>
      <c r="FSG13" s="396"/>
      <c r="FSH13" s="396"/>
      <c r="FSI13" s="396"/>
      <c r="FSJ13" s="396"/>
      <c r="FSK13" s="396"/>
      <c r="FSL13" s="396"/>
      <c r="FSM13" s="396"/>
      <c r="FSN13" s="396"/>
      <c r="FSO13" s="396"/>
      <c r="FSP13" s="396"/>
      <c r="FSQ13" s="396"/>
      <c r="FSR13" s="396"/>
      <c r="FSS13" s="396"/>
      <c r="FST13" s="396"/>
      <c r="FSU13" s="396"/>
      <c r="FSV13" s="396"/>
      <c r="FSW13" s="396"/>
      <c r="FSX13" s="396"/>
      <c r="FSY13" s="396"/>
      <c r="FSZ13" s="396"/>
      <c r="FTA13" s="396"/>
      <c r="FTB13" s="396"/>
      <c r="FTC13" s="396"/>
      <c r="FTD13" s="396"/>
      <c r="FTE13" s="396"/>
      <c r="FTF13" s="396"/>
      <c r="FTG13" s="396"/>
      <c r="FTH13" s="396"/>
      <c r="FTI13" s="396"/>
      <c r="FTJ13" s="396"/>
      <c r="FTK13" s="396"/>
      <c r="FTL13" s="396"/>
      <c r="FTM13" s="396"/>
      <c r="FTN13" s="396"/>
      <c r="FTO13" s="396"/>
      <c r="FTP13" s="396"/>
      <c r="FTQ13" s="396"/>
      <c r="FTR13" s="396"/>
      <c r="FTS13" s="396"/>
      <c r="FTT13" s="396"/>
      <c r="FTU13" s="396"/>
      <c r="FTV13" s="396"/>
      <c r="FTW13" s="396"/>
      <c r="FTX13" s="396"/>
      <c r="FTY13" s="396"/>
      <c r="FTZ13" s="396"/>
      <c r="FUA13" s="396"/>
      <c r="FUB13" s="396"/>
      <c r="FUC13" s="396"/>
      <c r="FUD13" s="396"/>
      <c r="FUE13" s="396"/>
      <c r="FUF13" s="396"/>
      <c r="FUG13" s="396"/>
      <c r="FUH13" s="396"/>
      <c r="FUI13" s="396"/>
      <c r="FUJ13" s="396"/>
      <c r="FUK13" s="396"/>
      <c r="FUL13" s="396"/>
      <c r="FUM13" s="396"/>
      <c r="FUN13" s="396"/>
      <c r="FUO13" s="396"/>
      <c r="FUP13" s="396"/>
      <c r="FUQ13" s="396"/>
      <c r="FUR13" s="396"/>
      <c r="FUS13" s="396"/>
      <c r="FUT13" s="396"/>
      <c r="FUU13" s="396"/>
      <c r="FUV13" s="396"/>
      <c r="FUW13" s="396"/>
      <c r="FUX13" s="396"/>
      <c r="FUY13" s="396"/>
      <c r="FUZ13" s="396"/>
      <c r="FVA13" s="396"/>
      <c r="FVB13" s="396"/>
      <c r="FVC13" s="396"/>
      <c r="FVD13" s="396"/>
      <c r="FVE13" s="396"/>
      <c r="FVF13" s="396"/>
      <c r="FVG13" s="396"/>
      <c r="FVH13" s="396"/>
      <c r="FVI13" s="396"/>
      <c r="FVJ13" s="396"/>
      <c r="FVK13" s="396"/>
      <c r="FVL13" s="396"/>
      <c r="FVM13" s="396"/>
      <c r="FVN13" s="396"/>
      <c r="FVO13" s="396"/>
      <c r="FVP13" s="396"/>
      <c r="FVQ13" s="396"/>
      <c r="FVR13" s="396"/>
      <c r="FVS13" s="396"/>
      <c r="FVT13" s="396"/>
      <c r="FVU13" s="396"/>
      <c r="FVV13" s="396"/>
      <c r="FVW13" s="396"/>
      <c r="FVX13" s="396"/>
      <c r="FVY13" s="396"/>
      <c r="FVZ13" s="396"/>
      <c r="FWA13" s="396"/>
      <c r="FWB13" s="396"/>
      <c r="FWC13" s="396"/>
      <c r="FWD13" s="396"/>
      <c r="FWE13" s="396"/>
      <c r="FWF13" s="396"/>
      <c r="FWG13" s="396"/>
      <c r="FWH13" s="396"/>
      <c r="FWI13" s="396"/>
      <c r="FWJ13" s="396"/>
      <c r="FWK13" s="396"/>
      <c r="FWL13" s="396"/>
      <c r="FWM13" s="396"/>
      <c r="FWN13" s="396"/>
      <c r="FWO13" s="396"/>
      <c r="FWP13" s="396"/>
      <c r="FWQ13" s="396"/>
      <c r="FWR13" s="396"/>
      <c r="FWS13" s="396"/>
      <c r="FWT13" s="396"/>
      <c r="FWU13" s="396"/>
      <c r="FWV13" s="396"/>
      <c r="FWW13" s="396"/>
      <c r="FWX13" s="396"/>
      <c r="FWY13" s="396"/>
      <c r="FWZ13" s="396"/>
      <c r="FXA13" s="396"/>
      <c r="FXB13" s="396"/>
      <c r="FXC13" s="396"/>
      <c r="FXD13" s="396"/>
      <c r="FXE13" s="396"/>
      <c r="FXF13" s="396"/>
      <c r="FXG13" s="396"/>
      <c r="FXH13" s="396"/>
      <c r="FXI13" s="396"/>
      <c r="FXJ13" s="396"/>
      <c r="FXK13" s="396"/>
      <c r="FXL13" s="396"/>
      <c r="FXM13" s="396"/>
      <c r="FXN13" s="396"/>
      <c r="FXO13" s="396"/>
      <c r="FXP13" s="396"/>
      <c r="FXQ13" s="396"/>
      <c r="FXR13" s="396"/>
      <c r="FXS13" s="396"/>
      <c r="FXT13" s="396"/>
      <c r="FXU13" s="396"/>
      <c r="FXV13" s="396"/>
      <c r="FXW13" s="396"/>
      <c r="FXX13" s="396"/>
      <c r="FXY13" s="396"/>
      <c r="FXZ13" s="396"/>
      <c r="FYA13" s="396"/>
      <c r="FYB13" s="396"/>
      <c r="FYC13" s="396"/>
      <c r="FYD13" s="396"/>
      <c r="FYE13" s="396"/>
      <c r="FYF13" s="396"/>
      <c r="FYG13" s="396"/>
      <c r="FYH13" s="396"/>
      <c r="FYI13" s="396"/>
      <c r="FYJ13" s="396"/>
      <c r="FYK13" s="396"/>
      <c r="FYL13" s="396"/>
      <c r="FYM13" s="396"/>
      <c r="FYN13" s="396"/>
      <c r="FYO13" s="396"/>
      <c r="FYP13" s="396"/>
      <c r="FYQ13" s="396"/>
      <c r="FYR13" s="396"/>
      <c r="FYS13" s="396"/>
      <c r="FYT13" s="396"/>
      <c r="FYU13" s="396"/>
      <c r="FYV13" s="396"/>
      <c r="FYW13" s="396"/>
      <c r="FYX13" s="396"/>
      <c r="FYY13" s="396"/>
      <c r="FYZ13" s="396"/>
      <c r="FZA13" s="396"/>
      <c r="FZB13" s="396"/>
      <c r="FZC13" s="396"/>
      <c r="FZD13" s="396"/>
      <c r="FZE13" s="396"/>
      <c r="FZF13" s="396"/>
      <c r="FZG13" s="396"/>
      <c r="FZH13" s="396"/>
      <c r="FZI13" s="396"/>
      <c r="FZJ13" s="396"/>
      <c r="FZK13" s="396"/>
      <c r="FZL13" s="396"/>
      <c r="FZM13" s="396"/>
      <c r="FZN13" s="396"/>
      <c r="FZO13" s="396"/>
      <c r="FZP13" s="396"/>
      <c r="FZQ13" s="396"/>
      <c r="FZR13" s="396"/>
      <c r="FZS13" s="396"/>
      <c r="FZT13" s="396"/>
      <c r="FZU13" s="396"/>
      <c r="FZV13" s="396"/>
      <c r="FZW13" s="396"/>
      <c r="FZX13" s="396"/>
      <c r="FZY13" s="396"/>
      <c r="FZZ13" s="396"/>
      <c r="GAA13" s="396"/>
      <c r="GAB13" s="396"/>
      <c r="GAC13" s="396"/>
      <c r="GAD13" s="396"/>
      <c r="GAE13" s="396"/>
      <c r="GAF13" s="396"/>
      <c r="GAG13" s="396"/>
      <c r="GAH13" s="396"/>
      <c r="GAI13" s="396"/>
      <c r="GAJ13" s="396"/>
      <c r="GAK13" s="396"/>
      <c r="GAL13" s="396"/>
      <c r="GAM13" s="396"/>
      <c r="GAN13" s="396"/>
      <c r="GAO13" s="396"/>
      <c r="GAP13" s="396"/>
      <c r="GAQ13" s="396"/>
      <c r="GAR13" s="396"/>
      <c r="GAS13" s="396"/>
      <c r="GAT13" s="396"/>
      <c r="GAU13" s="396"/>
      <c r="GAV13" s="396"/>
      <c r="GAW13" s="396"/>
      <c r="GAX13" s="396"/>
      <c r="GAY13" s="396"/>
      <c r="GAZ13" s="396"/>
      <c r="GBA13" s="396"/>
      <c r="GBB13" s="396"/>
      <c r="GBC13" s="396"/>
      <c r="GBD13" s="396"/>
      <c r="GBE13" s="396"/>
      <c r="GBF13" s="396"/>
      <c r="GBG13" s="396"/>
      <c r="GBH13" s="396"/>
      <c r="GBI13" s="396"/>
      <c r="GBJ13" s="396"/>
      <c r="GBK13" s="396"/>
      <c r="GBL13" s="396"/>
      <c r="GBM13" s="396"/>
      <c r="GBN13" s="396"/>
      <c r="GBO13" s="396"/>
      <c r="GBP13" s="396"/>
      <c r="GBQ13" s="396"/>
      <c r="GBR13" s="396"/>
      <c r="GBS13" s="396"/>
      <c r="GBT13" s="396"/>
      <c r="GBU13" s="396"/>
      <c r="GBV13" s="396"/>
      <c r="GBW13" s="396"/>
      <c r="GBX13" s="396"/>
      <c r="GBY13" s="396"/>
      <c r="GBZ13" s="396"/>
      <c r="GCA13" s="396"/>
      <c r="GCB13" s="396"/>
      <c r="GCC13" s="396"/>
      <c r="GCD13" s="396"/>
      <c r="GCE13" s="396"/>
      <c r="GCF13" s="396"/>
      <c r="GCG13" s="396"/>
      <c r="GCH13" s="396"/>
      <c r="GCI13" s="396"/>
      <c r="GCJ13" s="396"/>
      <c r="GCK13" s="396"/>
      <c r="GCL13" s="396"/>
      <c r="GCM13" s="396"/>
      <c r="GCN13" s="396"/>
      <c r="GCO13" s="396"/>
      <c r="GCP13" s="396"/>
      <c r="GCQ13" s="396"/>
      <c r="GCR13" s="396"/>
      <c r="GCS13" s="396"/>
      <c r="GCT13" s="396"/>
      <c r="GCU13" s="396"/>
      <c r="GCV13" s="396"/>
      <c r="GCW13" s="396"/>
      <c r="GCX13" s="396"/>
      <c r="GCY13" s="396"/>
      <c r="GCZ13" s="396"/>
      <c r="GDA13" s="396"/>
      <c r="GDB13" s="396"/>
      <c r="GDC13" s="396"/>
      <c r="GDD13" s="396"/>
      <c r="GDE13" s="396"/>
      <c r="GDF13" s="396"/>
      <c r="GDG13" s="396"/>
      <c r="GDH13" s="396"/>
      <c r="GDI13" s="396"/>
      <c r="GDJ13" s="396"/>
      <c r="GDK13" s="396"/>
      <c r="GDL13" s="396"/>
      <c r="GDM13" s="396"/>
      <c r="GDN13" s="396"/>
      <c r="GDO13" s="396"/>
      <c r="GDP13" s="396"/>
      <c r="GDQ13" s="396"/>
      <c r="GDR13" s="396"/>
      <c r="GDS13" s="396"/>
      <c r="GDT13" s="396"/>
      <c r="GDU13" s="396"/>
      <c r="GDV13" s="396"/>
      <c r="GDW13" s="396"/>
      <c r="GDX13" s="396"/>
      <c r="GDY13" s="396"/>
      <c r="GDZ13" s="396"/>
      <c r="GEA13" s="396"/>
      <c r="GEB13" s="396"/>
      <c r="GEC13" s="396"/>
      <c r="GED13" s="396"/>
      <c r="GEE13" s="396"/>
      <c r="GEF13" s="396"/>
      <c r="GEG13" s="396"/>
      <c r="GEH13" s="396"/>
      <c r="GEI13" s="396"/>
      <c r="GEJ13" s="396"/>
      <c r="GEK13" s="396"/>
      <c r="GEL13" s="396"/>
      <c r="GEM13" s="396"/>
      <c r="GEN13" s="396"/>
      <c r="GEO13" s="396"/>
      <c r="GEP13" s="396"/>
      <c r="GEQ13" s="396"/>
      <c r="GER13" s="396"/>
      <c r="GES13" s="396"/>
      <c r="GET13" s="396"/>
      <c r="GEU13" s="396"/>
      <c r="GEV13" s="396"/>
      <c r="GEW13" s="396"/>
      <c r="GEX13" s="396"/>
      <c r="GEY13" s="396"/>
      <c r="GEZ13" s="396"/>
      <c r="GFA13" s="396"/>
      <c r="GFB13" s="396"/>
      <c r="GFC13" s="396"/>
      <c r="GFD13" s="396"/>
      <c r="GFE13" s="396"/>
      <c r="GFF13" s="396"/>
      <c r="GFG13" s="396"/>
      <c r="GFH13" s="396"/>
      <c r="GFI13" s="396"/>
      <c r="GFJ13" s="396"/>
      <c r="GFK13" s="396"/>
      <c r="GFL13" s="396"/>
      <c r="GFM13" s="396"/>
      <c r="GFN13" s="396"/>
      <c r="GFO13" s="396"/>
      <c r="GFP13" s="396"/>
      <c r="GFQ13" s="396"/>
      <c r="GFR13" s="396"/>
      <c r="GFS13" s="396"/>
      <c r="GFT13" s="396"/>
      <c r="GFU13" s="396"/>
      <c r="GFV13" s="396"/>
      <c r="GFW13" s="396"/>
      <c r="GFX13" s="396"/>
      <c r="GFY13" s="396"/>
      <c r="GFZ13" s="396"/>
      <c r="GGA13" s="396"/>
      <c r="GGB13" s="396"/>
      <c r="GGC13" s="396"/>
      <c r="GGD13" s="396"/>
      <c r="GGE13" s="396"/>
      <c r="GGF13" s="396"/>
      <c r="GGG13" s="396"/>
      <c r="GGH13" s="396"/>
      <c r="GGI13" s="396"/>
      <c r="GGJ13" s="396"/>
      <c r="GGK13" s="396"/>
      <c r="GGL13" s="396"/>
      <c r="GGM13" s="396"/>
      <c r="GGN13" s="396"/>
      <c r="GGO13" s="396"/>
      <c r="GGP13" s="396"/>
      <c r="GGQ13" s="396"/>
      <c r="GGR13" s="396"/>
      <c r="GGS13" s="396"/>
      <c r="GGT13" s="396"/>
      <c r="GGU13" s="396"/>
      <c r="GGV13" s="396"/>
      <c r="GGW13" s="396"/>
      <c r="GGX13" s="396"/>
      <c r="GGY13" s="396"/>
      <c r="GGZ13" s="396"/>
      <c r="GHA13" s="396"/>
      <c r="GHB13" s="396"/>
      <c r="GHC13" s="396"/>
      <c r="GHD13" s="396"/>
      <c r="GHE13" s="396"/>
      <c r="GHF13" s="396"/>
      <c r="GHG13" s="396"/>
      <c r="GHH13" s="396"/>
      <c r="GHI13" s="396"/>
      <c r="GHJ13" s="396"/>
      <c r="GHK13" s="396"/>
      <c r="GHL13" s="396"/>
      <c r="GHM13" s="396"/>
      <c r="GHN13" s="396"/>
      <c r="GHO13" s="396"/>
      <c r="GHP13" s="396"/>
      <c r="GHQ13" s="396"/>
      <c r="GHR13" s="396"/>
      <c r="GHS13" s="396"/>
      <c r="GHT13" s="396"/>
      <c r="GHU13" s="396"/>
      <c r="GHV13" s="396"/>
      <c r="GHW13" s="396"/>
      <c r="GHX13" s="396"/>
      <c r="GHY13" s="396"/>
      <c r="GHZ13" s="396"/>
      <c r="GIA13" s="396"/>
      <c r="GIB13" s="396"/>
      <c r="GIC13" s="396"/>
      <c r="GID13" s="396"/>
      <c r="GIE13" s="396"/>
      <c r="GIF13" s="396"/>
      <c r="GIG13" s="396"/>
      <c r="GIH13" s="396"/>
      <c r="GII13" s="396"/>
      <c r="GIJ13" s="396"/>
      <c r="GIK13" s="396"/>
      <c r="GIL13" s="396"/>
      <c r="GIM13" s="396"/>
      <c r="GIN13" s="396"/>
      <c r="GIO13" s="396"/>
      <c r="GIP13" s="396"/>
      <c r="GIQ13" s="396"/>
      <c r="GIR13" s="396"/>
      <c r="GIS13" s="396"/>
      <c r="GIT13" s="396"/>
      <c r="GIU13" s="396"/>
      <c r="GIV13" s="396"/>
      <c r="GIW13" s="396"/>
      <c r="GIX13" s="396"/>
      <c r="GIY13" s="396"/>
      <c r="GIZ13" s="396"/>
      <c r="GJA13" s="396"/>
      <c r="GJB13" s="396"/>
      <c r="GJC13" s="396"/>
      <c r="GJD13" s="396"/>
      <c r="GJE13" s="396"/>
      <c r="GJF13" s="396"/>
      <c r="GJG13" s="396"/>
      <c r="GJH13" s="396"/>
      <c r="GJI13" s="396"/>
      <c r="GJJ13" s="396"/>
      <c r="GJK13" s="396"/>
      <c r="GJL13" s="396"/>
      <c r="GJM13" s="396"/>
      <c r="GJN13" s="396"/>
      <c r="GJO13" s="396"/>
      <c r="GJP13" s="396"/>
      <c r="GJQ13" s="396"/>
      <c r="GJR13" s="396"/>
      <c r="GJS13" s="396"/>
      <c r="GJT13" s="396"/>
      <c r="GJU13" s="396"/>
      <c r="GJV13" s="396"/>
      <c r="GJW13" s="396"/>
      <c r="GJX13" s="396"/>
      <c r="GJY13" s="396"/>
      <c r="GJZ13" s="396"/>
      <c r="GKA13" s="396"/>
      <c r="GKB13" s="396"/>
      <c r="GKC13" s="396"/>
      <c r="GKD13" s="396"/>
      <c r="GKE13" s="396"/>
      <c r="GKF13" s="396"/>
      <c r="GKG13" s="396"/>
      <c r="GKH13" s="396"/>
      <c r="GKI13" s="396"/>
      <c r="GKJ13" s="396"/>
      <c r="GKK13" s="396"/>
      <c r="GKL13" s="396"/>
      <c r="GKM13" s="396"/>
      <c r="GKN13" s="396"/>
      <c r="GKO13" s="396"/>
      <c r="GKP13" s="396"/>
      <c r="GKQ13" s="396"/>
      <c r="GKR13" s="396"/>
      <c r="GKS13" s="396"/>
      <c r="GKT13" s="396"/>
      <c r="GKU13" s="396"/>
      <c r="GKV13" s="396"/>
      <c r="GKW13" s="396"/>
      <c r="GKX13" s="396"/>
      <c r="GKY13" s="396"/>
      <c r="GKZ13" s="396"/>
      <c r="GLA13" s="396"/>
      <c r="GLB13" s="396"/>
      <c r="GLC13" s="396"/>
      <c r="GLD13" s="396"/>
      <c r="GLE13" s="396"/>
      <c r="GLF13" s="396"/>
      <c r="GLG13" s="396"/>
      <c r="GLH13" s="396"/>
      <c r="GLI13" s="396"/>
      <c r="GLJ13" s="396"/>
      <c r="GLK13" s="396"/>
      <c r="GLL13" s="396"/>
      <c r="GLM13" s="396"/>
      <c r="GLN13" s="396"/>
      <c r="GLO13" s="396"/>
      <c r="GLP13" s="396"/>
      <c r="GLQ13" s="396"/>
      <c r="GLR13" s="396"/>
      <c r="GLS13" s="396"/>
      <c r="GLT13" s="396"/>
      <c r="GLU13" s="396"/>
      <c r="GLV13" s="396"/>
      <c r="GLW13" s="396"/>
      <c r="GLX13" s="396"/>
      <c r="GLY13" s="396"/>
      <c r="GLZ13" s="396"/>
      <c r="GMA13" s="396"/>
      <c r="GMB13" s="396"/>
      <c r="GMC13" s="396"/>
      <c r="GMD13" s="396"/>
      <c r="GME13" s="396"/>
      <c r="GMF13" s="396"/>
      <c r="GMG13" s="396"/>
      <c r="GMH13" s="396"/>
      <c r="GMI13" s="396"/>
      <c r="GMJ13" s="396"/>
      <c r="GMK13" s="396"/>
      <c r="GML13" s="396"/>
      <c r="GMM13" s="396"/>
      <c r="GMN13" s="396"/>
      <c r="GMO13" s="396"/>
      <c r="GMP13" s="396"/>
      <c r="GMQ13" s="396"/>
      <c r="GMR13" s="396"/>
      <c r="GMS13" s="396"/>
      <c r="GMT13" s="396"/>
      <c r="GMU13" s="396"/>
      <c r="GMV13" s="396"/>
      <c r="GMW13" s="396"/>
      <c r="GMX13" s="396"/>
      <c r="GMY13" s="396"/>
      <c r="GMZ13" s="396"/>
      <c r="GNA13" s="396"/>
      <c r="GNB13" s="396"/>
      <c r="GNC13" s="396"/>
      <c r="GND13" s="396"/>
      <c r="GNE13" s="396"/>
      <c r="GNF13" s="396"/>
      <c r="GNG13" s="396"/>
      <c r="GNH13" s="396"/>
      <c r="GNI13" s="396"/>
      <c r="GNJ13" s="396"/>
      <c r="GNK13" s="396"/>
      <c r="GNL13" s="396"/>
      <c r="GNM13" s="396"/>
      <c r="GNN13" s="396"/>
      <c r="GNO13" s="396"/>
      <c r="GNP13" s="396"/>
      <c r="GNQ13" s="396"/>
      <c r="GNR13" s="396"/>
      <c r="GNS13" s="396"/>
      <c r="GNT13" s="396"/>
      <c r="GNU13" s="396"/>
      <c r="GNV13" s="396"/>
      <c r="GNW13" s="396"/>
      <c r="GNX13" s="396"/>
      <c r="GNY13" s="396"/>
      <c r="GNZ13" s="396"/>
      <c r="GOA13" s="396"/>
      <c r="GOB13" s="396"/>
      <c r="GOC13" s="396"/>
      <c r="GOD13" s="396"/>
      <c r="GOE13" s="396"/>
      <c r="GOF13" s="396"/>
      <c r="GOG13" s="396"/>
      <c r="GOH13" s="396"/>
      <c r="GOI13" s="396"/>
      <c r="GOJ13" s="396"/>
      <c r="GOK13" s="396"/>
      <c r="GOL13" s="396"/>
      <c r="GOM13" s="396"/>
      <c r="GON13" s="396"/>
      <c r="GOO13" s="396"/>
      <c r="GOP13" s="396"/>
      <c r="GOQ13" s="396"/>
      <c r="GOR13" s="396"/>
      <c r="GOS13" s="396"/>
      <c r="GOT13" s="396"/>
      <c r="GOU13" s="396"/>
      <c r="GOV13" s="396"/>
      <c r="GOW13" s="396"/>
      <c r="GOX13" s="396"/>
      <c r="GOY13" s="396"/>
      <c r="GOZ13" s="396"/>
      <c r="GPA13" s="396"/>
      <c r="GPB13" s="396"/>
      <c r="GPC13" s="396"/>
      <c r="GPD13" s="396"/>
      <c r="GPE13" s="396"/>
      <c r="GPF13" s="396"/>
      <c r="GPG13" s="396"/>
      <c r="GPH13" s="396"/>
      <c r="GPI13" s="396"/>
      <c r="GPJ13" s="396"/>
      <c r="GPK13" s="396"/>
      <c r="GPL13" s="396"/>
      <c r="GPM13" s="396"/>
      <c r="GPN13" s="396"/>
      <c r="GPO13" s="396"/>
      <c r="GPP13" s="396"/>
      <c r="GPQ13" s="396"/>
      <c r="GPR13" s="396"/>
      <c r="GPS13" s="396"/>
      <c r="GPT13" s="396"/>
      <c r="GPU13" s="396"/>
      <c r="GPV13" s="396"/>
      <c r="GPW13" s="396"/>
      <c r="GPX13" s="396"/>
      <c r="GPY13" s="396"/>
      <c r="GPZ13" s="396"/>
      <c r="GQA13" s="396"/>
      <c r="GQB13" s="396"/>
      <c r="GQC13" s="396"/>
      <c r="GQD13" s="396"/>
      <c r="GQE13" s="396"/>
      <c r="GQF13" s="396"/>
      <c r="GQG13" s="396"/>
      <c r="GQH13" s="396"/>
      <c r="GQI13" s="396"/>
      <c r="GQJ13" s="396"/>
      <c r="GQK13" s="396"/>
      <c r="GQL13" s="396"/>
      <c r="GQM13" s="396"/>
      <c r="GQN13" s="396"/>
      <c r="GQO13" s="396"/>
      <c r="GQP13" s="396"/>
      <c r="GQQ13" s="396"/>
      <c r="GQR13" s="396"/>
      <c r="GQS13" s="396"/>
      <c r="GQT13" s="396"/>
      <c r="GQU13" s="396"/>
      <c r="GQV13" s="396"/>
      <c r="GQW13" s="396"/>
      <c r="GQX13" s="396"/>
      <c r="GQY13" s="396"/>
      <c r="GQZ13" s="396"/>
      <c r="GRA13" s="396"/>
      <c r="GRB13" s="396"/>
      <c r="GRC13" s="396"/>
      <c r="GRD13" s="396"/>
      <c r="GRE13" s="396"/>
      <c r="GRF13" s="396"/>
      <c r="GRG13" s="396"/>
      <c r="GRH13" s="396"/>
      <c r="GRI13" s="396"/>
      <c r="GRJ13" s="396"/>
      <c r="GRK13" s="396"/>
      <c r="GRL13" s="396"/>
      <c r="GRM13" s="396"/>
      <c r="GRN13" s="396"/>
      <c r="GRO13" s="396"/>
      <c r="GRP13" s="396"/>
      <c r="GRQ13" s="396"/>
      <c r="GRR13" s="396"/>
      <c r="GRS13" s="396"/>
      <c r="GRT13" s="396"/>
      <c r="GRU13" s="396"/>
      <c r="GRV13" s="396"/>
      <c r="GRW13" s="396"/>
      <c r="GRX13" s="396"/>
      <c r="GRY13" s="396"/>
      <c r="GRZ13" s="396"/>
      <c r="GSA13" s="396"/>
      <c r="GSB13" s="396"/>
      <c r="GSC13" s="396"/>
      <c r="GSD13" s="396"/>
      <c r="GSE13" s="396"/>
      <c r="GSF13" s="396"/>
      <c r="GSG13" s="396"/>
      <c r="GSH13" s="396"/>
      <c r="GSI13" s="396"/>
      <c r="GSJ13" s="396"/>
      <c r="GSK13" s="396"/>
      <c r="GSL13" s="396"/>
      <c r="GSM13" s="396"/>
      <c r="GSN13" s="396"/>
      <c r="GSO13" s="396"/>
      <c r="GSP13" s="396"/>
      <c r="GSQ13" s="396"/>
      <c r="GSR13" s="396"/>
      <c r="GSS13" s="396"/>
      <c r="GST13" s="396"/>
      <c r="GSU13" s="396"/>
      <c r="GSV13" s="396"/>
      <c r="GSW13" s="396"/>
      <c r="GSX13" s="396"/>
      <c r="GSY13" s="396"/>
      <c r="GSZ13" s="396"/>
      <c r="GTA13" s="396"/>
      <c r="GTB13" s="396"/>
      <c r="GTC13" s="396"/>
      <c r="GTD13" s="396"/>
      <c r="GTE13" s="396"/>
      <c r="GTF13" s="396"/>
      <c r="GTG13" s="396"/>
      <c r="GTH13" s="396"/>
      <c r="GTI13" s="396"/>
      <c r="GTJ13" s="396"/>
      <c r="GTK13" s="396"/>
      <c r="GTL13" s="396"/>
      <c r="GTM13" s="396"/>
      <c r="GTN13" s="396"/>
      <c r="GTO13" s="396"/>
      <c r="GTP13" s="396"/>
      <c r="GTQ13" s="396"/>
      <c r="GTR13" s="396"/>
      <c r="GTS13" s="396"/>
      <c r="GTT13" s="396"/>
      <c r="GTU13" s="396"/>
      <c r="GTV13" s="396"/>
      <c r="GTW13" s="396"/>
      <c r="GTX13" s="396"/>
      <c r="GTY13" s="396"/>
      <c r="GTZ13" s="396"/>
      <c r="GUA13" s="396"/>
      <c r="GUB13" s="396"/>
      <c r="GUC13" s="396"/>
      <c r="GUD13" s="396"/>
      <c r="GUE13" s="396"/>
      <c r="GUF13" s="396"/>
      <c r="GUG13" s="396"/>
      <c r="GUH13" s="396"/>
      <c r="GUI13" s="396"/>
      <c r="GUJ13" s="396"/>
      <c r="GUK13" s="396"/>
      <c r="GUL13" s="396"/>
      <c r="GUM13" s="396"/>
      <c r="GUN13" s="396"/>
      <c r="GUO13" s="396"/>
      <c r="GUP13" s="396"/>
      <c r="GUQ13" s="396"/>
      <c r="GUR13" s="396"/>
      <c r="GUS13" s="396"/>
      <c r="GUT13" s="396"/>
      <c r="GUU13" s="396"/>
      <c r="GUV13" s="396"/>
      <c r="GUW13" s="396"/>
      <c r="GUX13" s="396"/>
      <c r="GUY13" s="396"/>
      <c r="GUZ13" s="396"/>
      <c r="GVA13" s="396"/>
      <c r="GVB13" s="396"/>
      <c r="GVC13" s="396"/>
      <c r="GVD13" s="396"/>
      <c r="GVE13" s="396"/>
      <c r="GVF13" s="396"/>
      <c r="GVG13" s="396"/>
      <c r="GVH13" s="396"/>
      <c r="GVI13" s="396"/>
      <c r="GVJ13" s="396"/>
      <c r="GVK13" s="396"/>
      <c r="GVL13" s="396"/>
      <c r="GVM13" s="396"/>
      <c r="GVN13" s="396"/>
      <c r="GVO13" s="396"/>
      <c r="GVP13" s="396"/>
      <c r="GVQ13" s="396"/>
      <c r="GVR13" s="396"/>
      <c r="GVS13" s="396"/>
      <c r="GVT13" s="396"/>
      <c r="GVU13" s="396"/>
      <c r="GVV13" s="396"/>
      <c r="GVW13" s="396"/>
      <c r="GVX13" s="396"/>
      <c r="GVY13" s="396"/>
      <c r="GVZ13" s="396"/>
      <c r="GWA13" s="396"/>
      <c r="GWB13" s="396"/>
      <c r="GWC13" s="396"/>
      <c r="GWD13" s="396"/>
      <c r="GWE13" s="396"/>
      <c r="GWF13" s="396"/>
      <c r="GWG13" s="396"/>
      <c r="GWH13" s="396"/>
      <c r="GWI13" s="396"/>
      <c r="GWJ13" s="396"/>
      <c r="GWK13" s="396"/>
      <c r="GWL13" s="396"/>
      <c r="GWM13" s="396"/>
      <c r="GWN13" s="396"/>
      <c r="GWO13" s="396"/>
      <c r="GWP13" s="396"/>
      <c r="GWQ13" s="396"/>
      <c r="GWR13" s="396"/>
      <c r="GWS13" s="396"/>
      <c r="GWT13" s="396"/>
      <c r="GWU13" s="396"/>
      <c r="GWV13" s="396"/>
      <c r="GWW13" s="396"/>
      <c r="GWX13" s="396"/>
      <c r="GWY13" s="396"/>
      <c r="GWZ13" s="396"/>
      <c r="GXA13" s="396"/>
      <c r="GXB13" s="396"/>
      <c r="GXC13" s="396"/>
      <c r="GXD13" s="396"/>
      <c r="GXE13" s="396"/>
      <c r="GXF13" s="396"/>
      <c r="GXG13" s="396"/>
      <c r="GXH13" s="396"/>
      <c r="GXI13" s="396"/>
      <c r="GXJ13" s="396"/>
      <c r="GXK13" s="396"/>
      <c r="GXL13" s="396"/>
      <c r="GXM13" s="396"/>
      <c r="GXN13" s="396"/>
      <c r="GXO13" s="396"/>
      <c r="GXP13" s="396"/>
      <c r="GXQ13" s="396"/>
      <c r="GXR13" s="396"/>
      <c r="GXS13" s="396"/>
      <c r="GXT13" s="396"/>
      <c r="GXU13" s="396"/>
      <c r="GXV13" s="396"/>
      <c r="GXW13" s="396"/>
      <c r="GXX13" s="396"/>
      <c r="GXY13" s="396"/>
      <c r="GXZ13" s="396"/>
      <c r="GYA13" s="396"/>
      <c r="GYB13" s="396"/>
      <c r="GYC13" s="396"/>
      <c r="GYD13" s="396"/>
      <c r="GYE13" s="396"/>
      <c r="GYF13" s="396"/>
      <c r="GYG13" s="396"/>
      <c r="GYH13" s="396"/>
      <c r="GYI13" s="396"/>
      <c r="GYJ13" s="396"/>
      <c r="GYK13" s="396"/>
      <c r="GYL13" s="396"/>
      <c r="GYM13" s="396"/>
      <c r="GYN13" s="396"/>
      <c r="GYO13" s="396"/>
      <c r="GYP13" s="396"/>
      <c r="GYQ13" s="396"/>
      <c r="GYR13" s="396"/>
      <c r="GYS13" s="396"/>
      <c r="GYT13" s="396"/>
      <c r="GYU13" s="396"/>
      <c r="GYV13" s="396"/>
      <c r="GYW13" s="396"/>
      <c r="GYX13" s="396"/>
      <c r="GYY13" s="396"/>
      <c r="GYZ13" s="396"/>
      <c r="GZA13" s="396"/>
      <c r="GZB13" s="396"/>
      <c r="GZC13" s="396"/>
      <c r="GZD13" s="396"/>
      <c r="GZE13" s="396"/>
      <c r="GZF13" s="396"/>
      <c r="GZG13" s="396"/>
      <c r="GZH13" s="396"/>
      <c r="GZI13" s="396"/>
      <c r="GZJ13" s="396"/>
      <c r="GZK13" s="396"/>
      <c r="GZL13" s="396"/>
      <c r="GZM13" s="396"/>
      <c r="GZN13" s="396"/>
      <c r="GZO13" s="396"/>
      <c r="GZP13" s="396"/>
      <c r="GZQ13" s="396"/>
      <c r="GZR13" s="396"/>
      <c r="GZS13" s="396"/>
      <c r="GZT13" s="396"/>
      <c r="GZU13" s="396"/>
      <c r="GZV13" s="396"/>
      <c r="GZW13" s="396"/>
      <c r="GZX13" s="396"/>
      <c r="GZY13" s="396"/>
      <c r="GZZ13" s="396"/>
      <c r="HAA13" s="396"/>
      <c r="HAB13" s="396"/>
      <c r="HAC13" s="396"/>
      <c r="HAD13" s="396"/>
      <c r="HAE13" s="396"/>
      <c r="HAF13" s="396"/>
      <c r="HAG13" s="396"/>
      <c r="HAH13" s="396"/>
      <c r="HAI13" s="396"/>
      <c r="HAJ13" s="396"/>
      <c r="HAK13" s="396"/>
      <c r="HAL13" s="396"/>
      <c r="HAM13" s="396"/>
      <c r="HAN13" s="396"/>
      <c r="HAO13" s="396"/>
      <c r="HAP13" s="396"/>
      <c r="HAQ13" s="396"/>
      <c r="HAR13" s="396"/>
      <c r="HAS13" s="396"/>
      <c r="HAT13" s="396"/>
      <c r="HAU13" s="396"/>
      <c r="HAV13" s="396"/>
      <c r="HAW13" s="396"/>
      <c r="HAX13" s="396"/>
      <c r="HAY13" s="396"/>
      <c r="HAZ13" s="396"/>
      <c r="HBA13" s="396"/>
      <c r="HBB13" s="396"/>
      <c r="HBC13" s="396"/>
      <c r="HBD13" s="396"/>
      <c r="HBE13" s="396"/>
      <c r="HBF13" s="396"/>
      <c r="HBG13" s="396"/>
      <c r="HBH13" s="396"/>
      <c r="HBI13" s="396"/>
      <c r="HBJ13" s="396"/>
      <c r="HBK13" s="396"/>
      <c r="HBL13" s="396"/>
      <c r="HBM13" s="396"/>
      <c r="HBN13" s="396"/>
      <c r="HBO13" s="396"/>
      <c r="HBP13" s="396"/>
      <c r="HBQ13" s="396"/>
      <c r="HBR13" s="396"/>
      <c r="HBS13" s="396"/>
      <c r="HBT13" s="396"/>
      <c r="HBU13" s="396"/>
      <c r="HBV13" s="396"/>
      <c r="HBW13" s="396"/>
      <c r="HBX13" s="396"/>
      <c r="HBY13" s="396"/>
      <c r="HBZ13" s="396"/>
      <c r="HCA13" s="396"/>
      <c r="HCB13" s="396"/>
      <c r="HCC13" s="396"/>
      <c r="HCD13" s="396"/>
      <c r="HCE13" s="396"/>
      <c r="HCF13" s="396"/>
      <c r="HCG13" s="396"/>
      <c r="HCH13" s="396"/>
      <c r="HCI13" s="396"/>
      <c r="HCJ13" s="396"/>
      <c r="HCK13" s="396"/>
      <c r="HCL13" s="396"/>
      <c r="HCM13" s="396"/>
      <c r="HCN13" s="396"/>
      <c r="HCO13" s="396"/>
      <c r="HCP13" s="396"/>
      <c r="HCQ13" s="396"/>
      <c r="HCR13" s="396"/>
      <c r="HCS13" s="396"/>
      <c r="HCT13" s="396"/>
      <c r="HCU13" s="396"/>
      <c r="HCV13" s="396"/>
      <c r="HCW13" s="396"/>
      <c r="HCX13" s="396"/>
      <c r="HCY13" s="396"/>
      <c r="HCZ13" s="396"/>
      <c r="HDA13" s="396"/>
      <c r="HDB13" s="396"/>
      <c r="HDC13" s="396"/>
      <c r="HDD13" s="396"/>
      <c r="HDE13" s="396"/>
      <c r="HDF13" s="396"/>
      <c r="HDG13" s="396"/>
      <c r="HDH13" s="396"/>
      <c r="HDI13" s="396"/>
      <c r="HDJ13" s="396"/>
      <c r="HDK13" s="396"/>
      <c r="HDL13" s="396"/>
      <c r="HDM13" s="396"/>
      <c r="HDN13" s="396"/>
      <c r="HDO13" s="396"/>
      <c r="HDP13" s="396"/>
      <c r="HDQ13" s="396"/>
      <c r="HDR13" s="396"/>
      <c r="HDS13" s="396"/>
      <c r="HDT13" s="396"/>
      <c r="HDU13" s="396"/>
      <c r="HDV13" s="396"/>
      <c r="HDW13" s="396"/>
      <c r="HDX13" s="396"/>
      <c r="HDY13" s="396"/>
      <c r="HDZ13" s="396"/>
      <c r="HEA13" s="396"/>
      <c r="HEB13" s="396"/>
      <c r="HEC13" s="396"/>
      <c r="HED13" s="396"/>
      <c r="HEE13" s="396"/>
      <c r="HEF13" s="396"/>
      <c r="HEG13" s="396"/>
      <c r="HEH13" s="396"/>
      <c r="HEI13" s="396"/>
      <c r="HEJ13" s="396"/>
      <c r="HEK13" s="396"/>
      <c r="HEL13" s="396"/>
      <c r="HEM13" s="396"/>
      <c r="HEN13" s="396"/>
      <c r="HEO13" s="396"/>
      <c r="HEP13" s="396"/>
      <c r="HEQ13" s="396"/>
      <c r="HER13" s="396"/>
      <c r="HES13" s="396"/>
      <c r="HET13" s="396"/>
      <c r="HEU13" s="396"/>
      <c r="HEV13" s="396"/>
      <c r="HEW13" s="396"/>
      <c r="HEX13" s="396"/>
      <c r="HEY13" s="396"/>
      <c r="HEZ13" s="396"/>
      <c r="HFA13" s="396"/>
      <c r="HFB13" s="396"/>
      <c r="HFC13" s="396"/>
      <c r="HFD13" s="396"/>
      <c r="HFE13" s="396"/>
      <c r="HFF13" s="396"/>
      <c r="HFG13" s="396"/>
      <c r="HFH13" s="396"/>
      <c r="HFI13" s="396"/>
      <c r="HFJ13" s="396"/>
      <c r="HFK13" s="396"/>
      <c r="HFL13" s="396"/>
      <c r="HFM13" s="396"/>
      <c r="HFN13" s="396"/>
      <c r="HFO13" s="396"/>
      <c r="HFP13" s="396"/>
      <c r="HFQ13" s="396"/>
      <c r="HFR13" s="396"/>
      <c r="HFS13" s="396"/>
      <c r="HFT13" s="396"/>
      <c r="HFU13" s="396"/>
      <c r="HFV13" s="396"/>
      <c r="HFW13" s="396"/>
      <c r="HFX13" s="396"/>
      <c r="HFY13" s="396"/>
      <c r="HFZ13" s="396"/>
      <c r="HGA13" s="396"/>
      <c r="HGB13" s="396"/>
      <c r="HGC13" s="396"/>
      <c r="HGD13" s="396"/>
      <c r="HGE13" s="396"/>
      <c r="HGF13" s="396"/>
      <c r="HGG13" s="396"/>
      <c r="HGH13" s="396"/>
      <c r="HGI13" s="396"/>
      <c r="HGJ13" s="396"/>
      <c r="HGK13" s="396"/>
      <c r="HGL13" s="396"/>
      <c r="HGM13" s="396"/>
      <c r="HGN13" s="396"/>
      <c r="HGO13" s="396"/>
      <c r="HGP13" s="396"/>
      <c r="HGQ13" s="396"/>
      <c r="HGR13" s="396"/>
      <c r="HGS13" s="396"/>
      <c r="HGT13" s="396"/>
      <c r="HGU13" s="396"/>
      <c r="HGV13" s="396"/>
      <c r="HGW13" s="396"/>
      <c r="HGX13" s="396"/>
      <c r="HGY13" s="396"/>
      <c r="HGZ13" s="396"/>
      <c r="HHA13" s="396"/>
      <c r="HHB13" s="396"/>
      <c r="HHC13" s="396"/>
      <c r="HHD13" s="396"/>
      <c r="HHE13" s="396"/>
      <c r="HHF13" s="396"/>
      <c r="HHG13" s="396"/>
      <c r="HHH13" s="396"/>
      <c r="HHI13" s="396"/>
      <c r="HHJ13" s="396"/>
      <c r="HHK13" s="396"/>
      <c r="HHL13" s="396"/>
      <c r="HHM13" s="396"/>
      <c r="HHN13" s="396"/>
      <c r="HHO13" s="396"/>
      <c r="HHP13" s="396"/>
      <c r="HHQ13" s="396"/>
      <c r="HHR13" s="396"/>
      <c r="HHS13" s="396"/>
      <c r="HHT13" s="396"/>
      <c r="HHU13" s="396"/>
      <c r="HHV13" s="396"/>
      <c r="HHW13" s="396"/>
      <c r="HHX13" s="396"/>
      <c r="HHY13" s="396"/>
      <c r="HHZ13" s="396"/>
      <c r="HIA13" s="396"/>
      <c r="HIB13" s="396"/>
      <c r="HIC13" s="396"/>
      <c r="HID13" s="396"/>
      <c r="HIE13" s="396"/>
      <c r="HIF13" s="396"/>
      <c r="HIG13" s="396"/>
      <c r="HIH13" s="396"/>
      <c r="HII13" s="396"/>
      <c r="HIJ13" s="396"/>
      <c r="HIK13" s="396"/>
      <c r="HIL13" s="396"/>
      <c r="HIM13" s="396"/>
      <c r="HIN13" s="396"/>
      <c r="HIO13" s="396"/>
      <c r="HIP13" s="396"/>
      <c r="HIQ13" s="396"/>
      <c r="HIR13" s="396"/>
      <c r="HIS13" s="396"/>
      <c r="HIT13" s="396"/>
      <c r="HIU13" s="396"/>
      <c r="HIV13" s="396"/>
      <c r="HIW13" s="396"/>
      <c r="HIX13" s="396"/>
      <c r="HIY13" s="396"/>
      <c r="HIZ13" s="396"/>
      <c r="HJA13" s="396"/>
      <c r="HJB13" s="396"/>
      <c r="HJC13" s="396"/>
      <c r="HJD13" s="396"/>
      <c r="HJE13" s="396"/>
      <c r="HJF13" s="396"/>
      <c r="HJG13" s="396"/>
      <c r="HJH13" s="396"/>
      <c r="HJI13" s="396"/>
      <c r="HJJ13" s="396"/>
      <c r="HJK13" s="396"/>
      <c r="HJL13" s="396"/>
      <c r="HJM13" s="396"/>
      <c r="HJN13" s="396"/>
      <c r="HJO13" s="396"/>
      <c r="HJP13" s="396"/>
      <c r="HJQ13" s="396"/>
      <c r="HJR13" s="396"/>
      <c r="HJS13" s="396"/>
      <c r="HJT13" s="396"/>
      <c r="HJU13" s="396"/>
      <c r="HJV13" s="396"/>
      <c r="HJW13" s="396"/>
      <c r="HJX13" s="396"/>
      <c r="HJY13" s="396"/>
      <c r="HJZ13" s="396"/>
      <c r="HKA13" s="396"/>
      <c r="HKB13" s="396"/>
      <c r="HKC13" s="396"/>
      <c r="HKD13" s="396"/>
      <c r="HKE13" s="396"/>
      <c r="HKF13" s="396"/>
      <c r="HKG13" s="396"/>
      <c r="HKH13" s="396"/>
      <c r="HKI13" s="396"/>
      <c r="HKJ13" s="396"/>
      <c r="HKK13" s="396"/>
      <c r="HKL13" s="396"/>
      <c r="HKM13" s="396"/>
      <c r="HKN13" s="396"/>
      <c r="HKO13" s="396"/>
      <c r="HKP13" s="396"/>
      <c r="HKQ13" s="396"/>
      <c r="HKR13" s="396"/>
      <c r="HKS13" s="396"/>
      <c r="HKT13" s="396"/>
      <c r="HKU13" s="396"/>
      <c r="HKV13" s="396"/>
      <c r="HKW13" s="396"/>
      <c r="HKX13" s="396"/>
      <c r="HKY13" s="396"/>
      <c r="HKZ13" s="396"/>
      <c r="HLA13" s="396"/>
      <c r="HLB13" s="396"/>
      <c r="HLC13" s="396"/>
      <c r="HLD13" s="396"/>
      <c r="HLE13" s="396"/>
      <c r="HLF13" s="396"/>
      <c r="HLG13" s="396"/>
      <c r="HLH13" s="396"/>
      <c r="HLI13" s="396"/>
      <c r="HLJ13" s="396"/>
      <c r="HLK13" s="396"/>
      <c r="HLL13" s="396"/>
      <c r="HLM13" s="396"/>
      <c r="HLN13" s="396"/>
      <c r="HLO13" s="396"/>
      <c r="HLP13" s="396"/>
      <c r="HLQ13" s="396"/>
      <c r="HLR13" s="396"/>
      <c r="HLS13" s="396"/>
      <c r="HLT13" s="396"/>
      <c r="HLU13" s="396"/>
      <c r="HLV13" s="396"/>
      <c r="HLW13" s="396"/>
      <c r="HLX13" s="396"/>
      <c r="HLY13" s="396"/>
      <c r="HLZ13" s="396"/>
      <c r="HMA13" s="396"/>
      <c r="HMB13" s="396"/>
      <c r="HMC13" s="396"/>
      <c r="HMD13" s="396"/>
      <c r="HME13" s="396"/>
      <c r="HMF13" s="396"/>
      <c r="HMG13" s="396"/>
      <c r="HMH13" s="396"/>
      <c r="HMI13" s="396"/>
      <c r="HMJ13" s="396"/>
      <c r="HMK13" s="396"/>
      <c r="HML13" s="396"/>
      <c r="HMM13" s="396"/>
      <c r="HMN13" s="396"/>
      <c r="HMO13" s="396"/>
      <c r="HMP13" s="396"/>
      <c r="HMQ13" s="396"/>
      <c r="HMR13" s="396"/>
      <c r="HMS13" s="396"/>
      <c r="HMT13" s="396"/>
      <c r="HMU13" s="396"/>
      <c r="HMV13" s="396"/>
      <c r="HMW13" s="396"/>
      <c r="HMX13" s="396"/>
      <c r="HMY13" s="396"/>
      <c r="HMZ13" s="396"/>
      <c r="HNA13" s="396"/>
      <c r="HNB13" s="396"/>
      <c r="HNC13" s="396"/>
      <c r="HND13" s="396"/>
      <c r="HNE13" s="396"/>
      <c r="HNF13" s="396"/>
      <c r="HNG13" s="396"/>
      <c r="HNH13" s="396"/>
      <c r="HNI13" s="396"/>
      <c r="HNJ13" s="396"/>
      <c r="HNK13" s="396"/>
      <c r="HNL13" s="396"/>
      <c r="HNM13" s="396"/>
      <c r="HNN13" s="396"/>
      <c r="HNO13" s="396"/>
      <c r="HNP13" s="396"/>
      <c r="HNQ13" s="396"/>
      <c r="HNR13" s="396"/>
      <c r="HNS13" s="396"/>
      <c r="HNT13" s="396"/>
      <c r="HNU13" s="396"/>
      <c r="HNV13" s="396"/>
      <c r="HNW13" s="396"/>
      <c r="HNX13" s="396"/>
      <c r="HNY13" s="396"/>
      <c r="HNZ13" s="396"/>
      <c r="HOA13" s="396"/>
      <c r="HOB13" s="396"/>
      <c r="HOC13" s="396"/>
      <c r="HOD13" s="396"/>
      <c r="HOE13" s="396"/>
      <c r="HOF13" s="396"/>
      <c r="HOG13" s="396"/>
      <c r="HOH13" s="396"/>
      <c r="HOI13" s="396"/>
      <c r="HOJ13" s="396"/>
      <c r="HOK13" s="396"/>
      <c r="HOL13" s="396"/>
      <c r="HOM13" s="396"/>
      <c r="HON13" s="396"/>
      <c r="HOO13" s="396"/>
      <c r="HOP13" s="396"/>
      <c r="HOQ13" s="396"/>
      <c r="HOR13" s="396"/>
      <c r="HOS13" s="396"/>
      <c r="HOT13" s="396"/>
      <c r="HOU13" s="396"/>
      <c r="HOV13" s="396"/>
      <c r="HOW13" s="396"/>
      <c r="HOX13" s="396"/>
      <c r="HOY13" s="396"/>
      <c r="HOZ13" s="396"/>
      <c r="HPA13" s="396"/>
      <c r="HPB13" s="396"/>
      <c r="HPC13" s="396"/>
      <c r="HPD13" s="396"/>
      <c r="HPE13" s="396"/>
      <c r="HPF13" s="396"/>
      <c r="HPG13" s="396"/>
      <c r="HPH13" s="396"/>
      <c r="HPI13" s="396"/>
      <c r="HPJ13" s="396"/>
      <c r="HPK13" s="396"/>
      <c r="HPL13" s="396"/>
      <c r="HPM13" s="396"/>
      <c r="HPN13" s="396"/>
      <c r="HPO13" s="396"/>
      <c r="HPP13" s="396"/>
      <c r="HPQ13" s="396"/>
      <c r="HPR13" s="396"/>
      <c r="HPS13" s="396"/>
      <c r="HPT13" s="396"/>
      <c r="HPU13" s="396"/>
      <c r="HPV13" s="396"/>
      <c r="HPW13" s="396"/>
      <c r="HPX13" s="396"/>
      <c r="HPY13" s="396"/>
      <c r="HPZ13" s="396"/>
      <c r="HQA13" s="396"/>
      <c r="HQB13" s="396"/>
      <c r="HQC13" s="396"/>
      <c r="HQD13" s="396"/>
      <c r="HQE13" s="396"/>
      <c r="HQF13" s="396"/>
      <c r="HQG13" s="396"/>
      <c r="HQH13" s="396"/>
      <c r="HQI13" s="396"/>
      <c r="HQJ13" s="396"/>
      <c r="HQK13" s="396"/>
      <c r="HQL13" s="396"/>
      <c r="HQM13" s="396"/>
      <c r="HQN13" s="396"/>
      <c r="HQO13" s="396"/>
      <c r="HQP13" s="396"/>
      <c r="HQQ13" s="396"/>
      <c r="HQR13" s="396"/>
      <c r="HQS13" s="396"/>
      <c r="HQT13" s="396"/>
      <c r="HQU13" s="396"/>
      <c r="HQV13" s="396"/>
      <c r="HQW13" s="396"/>
      <c r="HQX13" s="396"/>
      <c r="HQY13" s="396"/>
      <c r="HQZ13" s="396"/>
      <c r="HRA13" s="396"/>
      <c r="HRB13" s="396"/>
      <c r="HRC13" s="396"/>
      <c r="HRD13" s="396"/>
      <c r="HRE13" s="396"/>
      <c r="HRF13" s="396"/>
      <c r="HRG13" s="396"/>
      <c r="HRH13" s="396"/>
      <c r="HRI13" s="396"/>
      <c r="HRJ13" s="396"/>
      <c r="HRK13" s="396"/>
      <c r="HRL13" s="396"/>
      <c r="HRM13" s="396"/>
      <c r="HRN13" s="396"/>
      <c r="HRO13" s="396"/>
      <c r="HRP13" s="396"/>
      <c r="HRQ13" s="396"/>
      <c r="HRR13" s="396"/>
      <c r="HRS13" s="396"/>
      <c r="HRT13" s="396"/>
      <c r="HRU13" s="396"/>
      <c r="HRV13" s="396"/>
      <c r="HRW13" s="396"/>
      <c r="HRX13" s="396"/>
      <c r="HRY13" s="396"/>
      <c r="HRZ13" s="396"/>
      <c r="HSA13" s="396"/>
      <c r="HSB13" s="396"/>
      <c r="HSC13" s="396"/>
      <c r="HSD13" s="396"/>
      <c r="HSE13" s="396"/>
      <c r="HSF13" s="396"/>
      <c r="HSG13" s="396"/>
      <c r="HSH13" s="396"/>
      <c r="HSI13" s="396"/>
      <c r="HSJ13" s="396"/>
      <c r="HSK13" s="396"/>
      <c r="HSL13" s="396"/>
      <c r="HSM13" s="396"/>
      <c r="HSN13" s="396"/>
      <c r="HSO13" s="396"/>
      <c r="HSP13" s="396"/>
      <c r="HSQ13" s="396"/>
      <c r="HSR13" s="396"/>
      <c r="HSS13" s="396"/>
      <c r="HST13" s="396"/>
      <c r="HSU13" s="396"/>
      <c r="HSV13" s="396"/>
      <c r="HSW13" s="396"/>
      <c r="HSX13" s="396"/>
      <c r="HSY13" s="396"/>
      <c r="HSZ13" s="396"/>
      <c r="HTA13" s="396"/>
      <c r="HTB13" s="396"/>
      <c r="HTC13" s="396"/>
      <c r="HTD13" s="396"/>
      <c r="HTE13" s="396"/>
      <c r="HTF13" s="396"/>
      <c r="HTG13" s="396"/>
      <c r="HTH13" s="396"/>
      <c r="HTI13" s="396"/>
      <c r="HTJ13" s="396"/>
      <c r="HTK13" s="396"/>
      <c r="HTL13" s="396"/>
      <c r="HTM13" s="396"/>
      <c r="HTN13" s="396"/>
      <c r="HTO13" s="396"/>
      <c r="HTP13" s="396"/>
      <c r="HTQ13" s="396"/>
      <c r="HTR13" s="396"/>
      <c r="HTS13" s="396"/>
      <c r="HTT13" s="396"/>
      <c r="HTU13" s="396"/>
      <c r="HTV13" s="396"/>
      <c r="HTW13" s="396"/>
      <c r="HTX13" s="396"/>
      <c r="HTY13" s="396"/>
      <c r="HTZ13" s="396"/>
      <c r="HUA13" s="396"/>
      <c r="HUB13" s="396"/>
      <c r="HUC13" s="396"/>
      <c r="HUD13" s="396"/>
      <c r="HUE13" s="396"/>
      <c r="HUF13" s="396"/>
      <c r="HUG13" s="396"/>
      <c r="HUH13" s="396"/>
      <c r="HUI13" s="396"/>
      <c r="HUJ13" s="396"/>
      <c r="HUK13" s="396"/>
      <c r="HUL13" s="396"/>
      <c r="HUM13" s="396"/>
      <c r="HUN13" s="396"/>
      <c r="HUO13" s="396"/>
      <c r="HUP13" s="396"/>
      <c r="HUQ13" s="396"/>
      <c r="HUR13" s="396"/>
      <c r="HUS13" s="396"/>
      <c r="HUT13" s="396"/>
      <c r="HUU13" s="396"/>
      <c r="HUV13" s="396"/>
      <c r="HUW13" s="396"/>
      <c r="HUX13" s="396"/>
      <c r="HUY13" s="396"/>
      <c r="HUZ13" s="396"/>
      <c r="HVA13" s="396"/>
      <c r="HVB13" s="396"/>
      <c r="HVC13" s="396"/>
      <c r="HVD13" s="396"/>
      <c r="HVE13" s="396"/>
      <c r="HVF13" s="396"/>
      <c r="HVG13" s="396"/>
      <c r="HVH13" s="396"/>
      <c r="HVI13" s="396"/>
      <c r="HVJ13" s="396"/>
      <c r="HVK13" s="396"/>
      <c r="HVL13" s="396"/>
      <c r="HVM13" s="396"/>
      <c r="HVN13" s="396"/>
      <c r="HVO13" s="396"/>
      <c r="HVP13" s="396"/>
      <c r="HVQ13" s="396"/>
      <c r="HVR13" s="396"/>
      <c r="HVS13" s="396"/>
      <c r="HVT13" s="396"/>
      <c r="HVU13" s="396"/>
      <c r="HVV13" s="396"/>
      <c r="HVW13" s="396"/>
      <c r="HVX13" s="396"/>
      <c r="HVY13" s="396"/>
      <c r="HVZ13" s="396"/>
      <c r="HWA13" s="396"/>
      <c r="HWB13" s="396"/>
      <c r="HWC13" s="396"/>
      <c r="HWD13" s="396"/>
      <c r="HWE13" s="396"/>
      <c r="HWF13" s="396"/>
      <c r="HWG13" s="396"/>
      <c r="HWH13" s="396"/>
      <c r="HWI13" s="396"/>
      <c r="HWJ13" s="396"/>
      <c r="HWK13" s="396"/>
      <c r="HWL13" s="396"/>
      <c r="HWM13" s="396"/>
      <c r="HWN13" s="396"/>
      <c r="HWO13" s="396"/>
      <c r="HWP13" s="396"/>
      <c r="HWQ13" s="396"/>
      <c r="HWR13" s="396"/>
      <c r="HWS13" s="396"/>
      <c r="HWT13" s="396"/>
      <c r="HWU13" s="396"/>
      <c r="HWV13" s="396"/>
      <c r="HWW13" s="396"/>
      <c r="HWX13" s="396"/>
      <c r="HWY13" s="396"/>
      <c r="HWZ13" s="396"/>
      <c r="HXA13" s="396"/>
      <c r="HXB13" s="396"/>
      <c r="HXC13" s="396"/>
      <c r="HXD13" s="396"/>
      <c r="HXE13" s="396"/>
      <c r="HXF13" s="396"/>
      <c r="HXG13" s="396"/>
      <c r="HXH13" s="396"/>
      <c r="HXI13" s="396"/>
      <c r="HXJ13" s="396"/>
      <c r="HXK13" s="396"/>
      <c r="HXL13" s="396"/>
      <c r="HXM13" s="396"/>
      <c r="HXN13" s="396"/>
      <c r="HXO13" s="396"/>
      <c r="HXP13" s="396"/>
      <c r="HXQ13" s="396"/>
      <c r="HXR13" s="396"/>
      <c r="HXS13" s="396"/>
      <c r="HXT13" s="396"/>
      <c r="HXU13" s="396"/>
      <c r="HXV13" s="396"/>
      <c r="HXW13" s="396"/>
      <c r="HXX13" s="396"/>
      <c r="HXY13" s="396"/>
      <c r="HXZ13" s="396"/>
      <c r="HYA13" s="396"/>
      <c r="HYB13" s="396"/>
      <c r="HYC13" s="396"/>
      <c r="HYD13" s="396"/>
      <c r="HYE13" s="396"/>
      <c r="HYF13" s="396"/>
      <c r="HYG13" s="396"/>
      <c r="HYH13" s="396"/>
      <c r="HYI13" s="396"/>
      <c r="HYJ13" s="396"/>
      <c r="HYK13" s="396"/>
      <c r="HYL13" s="396"/>
      <c r="HYM13" s="396"/>
      <c r="HYN13" s="396"/>
      <c r="HYO13" s="396"/>
      <c r="HYP13" s="396"/>
      <c r="HYQ13" s="396"/>
      <c r="HYR13" s="396"/>
      <c r="HYS13" s="396"/>
      <c r="HYT13" s="396"/>
      <c r="HYU13" s="396"/>
      <c r="HYV13" s="396"/>
      <c r="HYW13" s="396"/>
      <c r="HYX13" s="396"/>
      <c r="HYY13" s="396"/>
      <c r="HYZ13" s="396"/>
      <c r="HZA13" s="396"/>
      <c r="HZB13" s="396"/>
      <c r="HZC13" s="396"/>
      <c r="HZD13" s="396"/>
      <c r="HZE13" s="396"/>
      <c r="HZF13" s="396"/>
      <c r="HZG13" s="396"/>
      <c r="HZH13" s="396"/>
      <c r="HZI13" s="396"/>
      <c r="HZJ13" s="396"/>
      <c r="HZK13" s="396"/>
      <c r="HZL13" s="396"/>
      <c r="HZM13" s="396"/>
      <c r="HZN13" s="396"/>
      <c r="HZO13" s="396"/>
      <c r="HZP13" s="396"/>
      <c r="HZQ13" s="396"/>
      <c r="HZR13" s="396"/>
      <c r="HZS13" s="396"/>
      <c r="HZT13" s="396"/>
      <c r="HZU13" s="396"/>
      <c r="HZV13" s="396"/>
      <c r="HZW13" s="396"/>
      <c r="HZX13" s="396"/>
      <c r="HZY13" s="396"/>
      <c r="HZZ13" s="396"/>
      <c r="IAA13" s="396"/>
      <c r="IAB13" s="396"/>
      <c r="IAC13" s="396"/>
      <c r="IAD13" s="396"/>
      <c r="IAE13" s="396"/>
      <c r="IAF13" s="396"/>
      <c r="IAG13" s="396"/>
      <c r="IAH13" s="396"/>
      <c r="IAI13" s="396"/>
      <c r="IAJ13" s="396"/>
      <c r="IAK13" s="396"/>
      <c r="IAL13" s="396"/>
      <c r="IAM13" s="396"/>
      <c r="IAN13" s="396"/>
      <c r="IAO13" s="396"/>
      <c r="IAP13" s="396"/>
      <c r="IAQ13" s="396"/>
      <c r="IAR13" s="396"/>
      <c r="IAS13" s="396"/>
      <c r="IAT13" s="396"/>
      <c r="IAU13" s="396"/>
      <c r="IAV13" s="396"/>
      <c r="IAW13" s="396"/>
      <c r="IAX13" s="396"/>
      <c r="IAY13" s="396"/>
      <c r="IAZ13" s="396"/>
      <c r="IBA13" s="396"/>
      <c r="IBB13" s="396"/>
      <c r="IBC13" s="396"/>
      <c r="IBD13" s="396"/>
      <c r="IBE13" s="396"/>
      <c r="IBF13" s="396"/>
      <c r="IBG13" s="396"/>
      <c r="IBH13" s="396"/>
      <c r="IBI13" s="396"/>
      <c r="IBJ13" s="396"/>
      <c r="IBK13" s="396"/>
      <c r="IBL13" s="396"/>
      <c r="IBM13" s="396"/>
      <c r="IBN13" s="396"/>
      <c r="IBO13" s="396"/>
      <c r="IBP13" s="396"/>
      <c r="IBQ13" s="396"/>
      <c r="IBR13" s="396"/>
      <c r="IBS13" s="396"/>
      <c r="IBT13" s="396"/>
      <c r="IBU13" s="396"/>
      <c r="IBV13" s="396"/>
      <c r="IBW13" s="396"/>
      <c r="IBX13" s="396"/>
      <c r="IBY13" s="396"/>
      <c r="IBZ13" s="396"/>
      <c r="ICA13" s="396"/>
      <c r="ICB13" s="396"/>
      <c r="ICC13" s="396"/>
      <c r="ICD13" s="396"/>
      <c r="ICE13" s="396"/>
      <c r="ICF13" s="396"/>
      <c r="ICG13" s="396"/>
      <c r="ICH13" s="396"/>
      <c r="ICI13" s="396"/>
      <c r="ICJ13" s="396"/>
      <c r="ICK13" s="396"/>
      <c r="ICL13" s="396"/>
      <c r="ICM13" s="396"/>
      <c r="ICN13" s="396"/>
      <c r="ICO13" s="396"/>
      <c r="ICP13" s="396"/>
      <c r="ICQ13" s="396"/>
      <c r="ICR13" s="396"/>
      <c r="ICS13" s="396"/>
      <c r="ICT13" s="396"/>
      <c r="ICU13" s="396"/>
      <c r="ICV13" s="396"/>
      <c r="ICW13" s="396"/>
      <c r="ICX13" s="396"/>
      <c r="ICY13" s="396"/>
      <c r="ICZ13" s="396"/>
      <c r="IDA13" s="396"/>
      <c r="IDB13" s="396"/>
      <c r="IDC13" s="396"/>
      <c r="IDD13" s="396"/>
      <c r="IDE13" s="396"/>
      <c r="IDF13" s="396"/>
      <c r="IDG13" s="396"/>
      <c r="IDH13" s="396"/>
      <c r="IDI13" s="396"/>
      <c r="IDJ13" s="396"/>
      <c r="IDK13" s="396"/>
      <c r="IDL13" s="396"/>
      <c r="IDM13" s="396"/>
      <c r="IDN13" s="396"/>
      <c r="IDO13" s="396"/>
      <c r="IDP13" s="396"/>
      <c r="IDQ13" s="396"/>
      <c r="IDR13" s="396"/>
      <c r="IDS13" s="396"/>
      <c r="IDT13" s="396"/>
      <c r="IDU13" s="396"/>
      <c r="IDV13" s="396"/>
      <c r="IDW13" s="396"/>
      <c r="IDX13" s="396"/>
      <c r="IDY13" s="396"/>
      <c r="IDZ13" s="396"/>
      <c r="IEA13" s="396"/>
      <c r="IEB13" s="396"/>
      <c r="IEC13" s="396"/>
      <c r="IED13" s="396"/>
      <c r="IEE13" s="396"/>
      <c r="IEF13" s="396"/>
      <c r="IEG13" s="396"/>
      <c r="IEH13" s="396"/>
      <c r="IEI13" s="396"/>
      <c r="IEJ13" s="396"/>
      <c r="IEK13" s="396"/>
      <c r="IEL13" s="396"/>
      <c r="IEM13" s="396"/>
      <c r="IEN13" s="396"/>
      <c r="IEO13" s="396"/>
      <c r="IEP13" s="396"/>
      <c r="IEQ13" s="396"/>
      <c r="IER13" s="396"/>
      <c r="IES13" s="396"/>
      <c r="IET13" s="396"/>
      <c r="IEU13" s="396"/>
      <c r="IEV13" s="396"/>
      <c r="IEW13" s="396"/>
      <c r="IEX13" s="396"/>
      <c r="IEY13" s="396"/>
      <c r="IEZ13" s="396"/>
      <c r="IFA13" s="396"/>
      <c r="IFB13" s="396"/>
      <c r="IFC13" s="396"/>
      <c r="IFD13" s="396"/>
      <c r="IFE13" s="396"/>
      <c r="IFF13" s="396"/>
      <c r="IFG13" s="396"/>
      <c r="IFH13" s="396"/>
      <c r="IFI13" s="396"/>
      <c r="IFJ13" s="396"/>
      <c r="IFK13" s="396"/>
      <c r="IFL13" s="396"/>
      <c r="IFM13" s="396"/>
      <c r="IFN13" s="396"/>
      <c r="IFO13" s="396"/>
      <c r="IFP13" s="396"/>
      <c r="IFQ13" s="396"/>
      <c r="IFR13" s="396"/>
      <c r="IFS13" s="396"/>
      <c r="IFT13" s="396"/>
      <c r="IFU13" s="396"/>
      <c r="IFV13" s="396"/>
      <c r="IFW13" s="396"/>
      <c r="IFX13" s="396"/>
      <c r="IFY13" s="396"/>
      <c r="IFZ13" s="396"/>
      <c r="IGA13" s="396"/>
      <c r="IGB13" s="396"/>
      <c r="IGC13" s="396"/>
      <c r="IGD13" s="396"/>
      <c r="IGE13" s="396"/>
      <c r="IGF13" s="396"/>
      <c r="IGG13" s="396"/>
      <c r="IGH13" s="396"/>
      <c r="IGI13" s="396"/>
      <c r="IGJ13" s="396"/>
      <c r="IGK13" s="396"/>
      <c r="IGL13" s="396"/>
      <c r="IGM13" s="396"/>
      <c r="IGN13" s="396"/>
      <c r="IGO13" s="396"/>
      <c r="IGP13" s="396"/>
      <c r="IGQ13" s="396"/>
      <c r="IGR13" s="396"/>
      <c r="IGS13" s="396"/>
      <c r="IGT13" s="396"/>
      <c r="IGU13" s="396"/>
      <c r="IGV13" s="396"/>
      <c r="IGW13" s="396"/>
      <c r="IGX13" s="396"/>
      <c r="IGY13" s="396"/>
      <c r="IGZ13" s="396"/>
      <c r="IHA13" s="396"/>
      <c r="IHB13" s="396"/>
      <c r="IHC13" s="396"/>
      <c r="IHD13" s="396"/>
      <c r="IHE13" s="396"/>
      <c r="IHF13" s="396"/>
      <c r="IHG13" s="396"/>
      <c r="IHH13" s="396"/>
      <c r="IHI13" s="396"/>
      <c r="IHJ13" s="396"/>
      <c r="IHK13" s="396"/>
      <c r="IHL13" s="396"/>
      <c r="IHM13" s="396"/>
      <c r="IHN13" s="396"/>
      <c r="IHO13" s="396"/>
      <c r="IHP13" s="396"/>
      <c r="IHQ13" s="396"/>
      <c r="IHR13" s="396"/>
      <c r="IHS13" s="396"/>
      <c r="IHT13" s="396"/>
      <c r="IHU13" s="396"/>
      <c r="IHV13" s="396"/>
      <c r="IHW13" s="396"/>
      <c r="IHX13" s="396"/>
      <c r="IHY13" s="396"/>
      <c r="IHZ13" s="396"/>
      <c r="IIA13" s="396"/>
      <c r="IIB13" s="396"/>
      <c r="IIC13" s="396"/>
      <c r="IID13" s="396"/>
      <c r="IIE13" s="396"/>
      <c r="IIF13" s="396"/>
      <c r="IIG13" s="396"/>
      <c r="IIH13" s="396"/>
      <c r="III13" s="396"/>
      <c r="IIJ13" s="396"/>
      <c r="IIK13" s="396"/>
      <c r="IIL13" s="396"/>
      <c r="IIM13" s="396"/>
      <c r="IIN13" s="396"/>
      <c r="IIO13" s="396"/>
      <c r="IIP13" s="396"/>
      <c r="IIQ13" s="396"/>
      <c r="IIR13" s="396"/>
      <c r="IIS13" s="396"/>
      <c r="IIT13" s="396"/>
      <c r="IIU13" s="396"/>
      <c r="IIV13" s="396"/>
      <c r="IIW13" s="396"/>
      <c r="IIX13" s="396"/>
      <c r="IIY13" s="396"/>
      <c r="IIZ13" s="396"/>
      <c r="IJA13" s="396"/>
      <c r="IJB13" s="396"/>
      <c r="IJC13" s="396"/>
      <c r="IJD13" s="396"/>
      <c r="IJE13" s="396"/>
      <c r="IJF13" s="396"/>
      <c r="IJG13" s="396"/>
      <c r="IJH13" s="396"/>
      <c r="IJI13" s="396"/>
      <c r="IJJ13" s="396"/>
      <c r="IJK13" s="396"/>
      <c r="IJL13" s="396"/>
      <c r="IJM13" s="396"/>
      <c r="IJN13" s="396"/>
      <c r="IJO13" s="396"/>
      <c r="IJP13" s="396"/>
      <c r="IJQ13" s="396"/>
      <c r="IJR13" s="396"/>
      <c r="IJS13" s="396"/>
      <c r="IJT13" s="396"/>
      <c r="IJU13" s="396"/>
      <c r="IJV13" s="396"/>
      <c r="IJW13" s="396"/>
      <c r="IJX13" s="396"/>
      <c r="IJY13" s="396"/>
      <c r="IJZ13" s="396"/>
      <c r="IKA13" s="396"/>
      <c r="IKB13" s="396"/>
      <c r="IKC13" s="396"/>
      <c r="IKD13" s="396"/>
      <c r="IKE13" s="396"/>
      <c r="IKF13" s="396"/>
      <c r="IKG13" s="396"/>
      <c r="IKH13" s="396"/>
      <c r="IKI13" s="396"/>
      <c r="IKJ13" s="396"/>
      <c r="IKK13" s="396"/>
      <c r="IKL13" s="396"/>
      <c r="IKM13" s="396"/>
      <c r="IKN13" s="396"/>
      <c r="IKO13" s="396"/>
      <c r="IKP13" s="396"/>
      <c r="IKQ13" s="396"/>
      <c r="IKR13" s="396"/>
      <c r="IKS13" s="396"/>
      <c r="IKT13" s="396"/>
      <c r="IKU13" s="396"/>
      <c r="IKV13" s="396"/>
      <c r="IKW13" s="396"/>
      <c r="IKX13" s="396"/>
      <c r="IKY13" s="396"/>
      <c r="IKZ13" s="396"/>
      <c r="ILA13" s="396"/>
      <c r="ILB13" s="396"/>
      <c r="ILC13" s="396"/>
      <c r="ILD13" s="396"/>
      <c r="ILE13" s="396"/>
      <c r="ILF13" s="396"/>
      <c r="ILG13" s="396"/>
      <c r="ILH13" s="396"/>
      <c r="ILI13" s="396"/>
      <c r="ILJ13" s="396"/>
      <c r="ILK13" s="396"/>
      <c r="ILL13" s="396"/>
      <c r="ILM13" s="396"/>
      <c r="ILN13" s="396"/>
      <c r="ILO13" s="396"/>
      <c r="ILP13" s="396"/>
      <c r="ILQ13" s="396"/>
      <c r="ILR13" s="396"/>
      <c r="ILS13" s="396"/>
      <c r="ILT13" s="396"/>
      <c r="ILU13" s="396"/>
      <c r="ILV13" s="396"/>
      <c r="ILW13" s="396"/>
      <c r="ILX13" s="396"/>
      <c r="ILY13" s="396"/>
      <c r="ILZ13" s="396"/>
      <c r="IMA13" s="396"/>
      <c r="IMB13" s="396"/>
      <c r="IMC13" s="396"/>
      <c r="IMD13" s="396"/>
      <c r="IME13" s="396"/>
      <c r="IMF13" s="396"/>
      <c r="IMG13" s="396"/>
      <c r="IMH13" s="396"/>
      <c r="IMI13" s="396"/>
      <c r="IMJ13" s="396"/>
      <c r="IMK13" s="396"/>
      <c r="IML13" s="396"/>
      <c r="IMM13" s="396"/>
      <c r="IMN13" s="396"/>
      <c r="IMO13" s="396"/>
      <c r="IMP13" s="396"/>
      <c r="IMQ13" s="396"/>
      <c r="IMR13" s="396"/>
      <c r="IMS13" s="396"/>
      <c r="IMT13" s="396"/>
      <c r="IMU13" s="396"/>
      <c r="IMV13" s="396"/>
      <c r="IMW13" s="396"/>
      <c r="IMX13" s="396"/>
      <c r="IMY13" s="396"/>
      <c r="IMZ13" s="396"/>
      <c r="INA13" s="396"/>
      <c r="INB13" s="396"/>
      <c r="INC13" s="396"/>
      <c r="IND13" s="396"/>
      <c r="INE13" s="396"/>
      <c r="INF13" s="396"/>
      <c r="ING13" s="396"/>
      <c r="INH13" s="396"/>
      <c r="INI13" s="396"/>
      <c r="INJ13" s="396"/>
      <c r="INK13" s="396"/>
      <c r="INL13" s="396"/>
      <c r="INM13" s="396"/>
      <c r="INN13" s="396"/>
      <c r="INO13" s="396"/>
      <c r="INP13" s="396"/>
      <c r="INQ13" s="396"/>
      <c r="INR13" s="396"/>
      <c r="INS13" s="396"/>
      <c r="INT13" s="396"/>
      <c r="INU13" s="396"/>
      <c r="INV13" s="396"/>
      <c r="INW13" s="396"/>
      <c r="INX13" s="396"/>
      <c r="INY13" s="396"/>
      <c r="INZ13" s="396"/>
      <c r="IOA13" s="396"/>
      <c r="IOB13" s="396"/>
      <c r="IOC13" s="396"/>
      <c r="IOD13" s="396"/>
      <c r="IOE13" s="396"/>
      <c r="IOF13" s="396"/>
      <c r="IOG13" s="396"/>
      <c r="IOH13" s="396"/>
      <c r="IOI13" s="396"/>
      <c r="IOJ13" s="396"/>
      <c r="IOK13" s="396"/>
      <c r="IOL13" s="396"/>
      <c r="IOM13" s="396"/>
      <c r="ION13" s="396"/>
      <c r="IOO13" s="396"/>
      <c r="IOP13" s="396"/>
      <c r="IOQ13" s="396"/>
      <c r="IOR13" s="396"/>
      <c r="IOS13" s="396"/>
      <c r="IOT13" s="396"/>
      <c r="IOU13" s="396"/>
      <c r="IOV13" s="396"/>
      <c r="IOW13" s="396"/>
      <c r="IOX13" s="396"/>
      <c r="IOY13" s="396"/>
      <c r="IOZ13" s="396"/>
      <c r="IPA13" s="396"/>
      <c r="IPB13" s="396"/>
      <c r="IPC13" s="396"/>
      <c r="IPD13" s="396"/>
      <c r="IPE13" s="396"/>
      <c r="IPF13" s="396"/>
      <c r="IPG13" s="396"/>
      <c r="IPH13" s="396"/>
      <c r="IPI13" s="396"/>
      <c r="IPJ13" s="396"/>
      <c r="IPK13" s="396"/>
      <c r="IPL13" s="396"/>
      <c r="IPM13" s="396"/>
      <c r="IPN13" s="396"/>
      <c r="IPO13" s="396"/>
      <c r="IPP13" s="396"/>
      <c r="IPQ13" s="396"/>
      <c r="IPR13" s="396"/>
      <c r="IPS13" s="396"/>
      <c r="IPT13" s="396"/>
      <c r="IPU13" s="396"/>
      <c r="IPV13" s="396"/>
      <c r="IPW13" s="396"/>
      <c r="IPX13" s="396"/>
      <c r="IPY13" s="396"/>
      <c r="IPZ13" s="396"/>
      <c r="IQA13" s="396"/>
      <c r="IQB13" s="396"/>
      <c r="IQC13" s="396"/>
      <c r="IQD13" s="396"/>
      <c r="IQE13" s="396"/>
      <c r="IQF13" s="396"/>
      <c r="IQG13" s="396"/>
      <c r="IQH13" s="396"/>
      <c r="IQI13" s="396"/>
      <c r="IQJ13" s="396"/>
      <c r="IQK13" s="396"/>
      <c r="IQL13" s="396"/>
      <c r="IQM13" s="396"/>
      <c r="IQN13" s="396"/>
      <c r="IQO13" s="396"/>
      <c r="IQP13" s="396"/>
      <c r="IQQ13" s="396"/>
      <c r="IQR13" s="396"/>
      <c r="IQS13" s="396"/>
      <c r="IQT13" s="396"/>
      <c r="IQU13" s="396"/>
      <c r="IQV13" s="396"/>
      <c r="IQW13" s="396"/>
      <c r="IQX13" s="396"/>
      <c r="IQY13" s="396"/>
      <c r="IQZ13" s="396"/>
      <c r="IRA13" s="396"/>
      <c r="IRB13" s="396"/>
      <c r="IRC13" s="396"/>
      <c r="IRD13" s="396"/>
      <c r="IRE13" s="396"/>
      <c r="IRF13" s="396"/>
      <c r="IRG13" s="396"/>
      <c r="IRH13" s="396"/>
      <c r="IRI13" s="396"/>
      <c r="IRJ13" s="396"/>
      <c r="IRK13" s="396"/>
      <c r="IRL13" s="396"/>
      <c r="IRM13" s="396"/>
      <c r="IRN13" s="396"/>
      <c r="IRO13" s="396"/>
      <c r="IRP13" s="396"/>
      <c r="IRQ13" s="396"/>
      <c r="IRR13" s="396"/>
      <c r="IRS13" s="396"/>
      <c r="IRT13" s="396"/>
      <c r="IRU13" s="396"/>
      <c r="IRV13" s="396"/>
      <c r="IRW13" s="396"/>
      <c r="IRX13" s="396"/>
      <c r="IRY13" s="396"/>
      <c r="IRZ13" s="396"/>
      <c r="ISA13" s="396"/>
      <c r="ISB13" s="396"/>
      <c r="ISC13" s="396"/>
      <c r="ISD13" s="396"/>
      <c r="ISE13" s="396"/>
      <c r="ISF13" s="396"/>
      <c r="ISG13" s="396"/>
      <c r="ISH13" s="396"/>
      <c r="ISI13" s="396"/>
      <c r="ISJ13" s="396"/>
      <c r="ISK13" s="396"/>
      <c r="ISL13" s="396"/>
      <c r="ISM13" s="396"/>
      <c r="ISN13" s="396"/>
      <c r="ISO13" s="396"/>
      <c r="ISP13" s="396"/>
      <c r="ISQ13" s="396"/>
      <c r="ISR13" s="396"/>
      <c r="ISS13" s="396"/>
      <c r="IST13" s="396"/>
      <c r="ISU13" s="396"/>
      <c r="ISV13" s="396"/>
      <c r="ISW13" s="396"/>
      <c r="ISX13" s="396"/>
      <c r="ISY13" s="396"/>
      <c r="ISZ13" s="396"/>
      <c r="ITA13" s="396"/>
      <c r="ITB13" s="396"/>
      <c r="ITC13" s="396"/>
      <c r="ITD13" s="396"/>
      <c r="ITE13" s="396"/>
      <c r="ITF13" s="396"/>
      <c r="ITG13" s="396"/>
      <c r="ITH13" s="396"/>
      <c r="ITI13" s="396"/>
      <c r="ITJ13" s="396"/>
      <c r="ITK13" s="396"/>
      <c r="ITL13" s="396"/>
      <c r="ITM13" s="396"/>
      <c r="ITN13" s="396"/>
      <c r="ITO13" s="396"/>
      <c r="ITP13" s="396"/>
      <c r="ITQ13" s="396"/>
      <c r="ITR13" s="396"/>
      <c r="ITS13" s="396"/>
      <c r="ITT13" s="396"/>
      <c r="ITU13" s="396"/>
      <c r="ITV13" s="396"/>
      <c r="ITW13" s="396"/>
      <c r="ITX13" s="396"/>
      <c r="ITY13" s="396"/>
      <c r="ITZ13" s="396"/>
      <c r="IUA13" s="396"/>
      <c r="IUB13" s="396"/>
      <c r="IUC13" s="396"/>
      <c r="IUD13" s="396"/>
      <c r="IUE13" s="396"/>
      <c r="IUF13" s="396"/>
      <c r="IUG13" s="396"/>
      <c r="IUH13" s="396"/>
      <c r="IUI13" s="396"/>
      <c r="IUJ13" s="396"/>
      <c r="IUK13" s="396"/>
      <c r="IUL13" s="396"/>
      <c r="IUM13" s="396"/>
      <c r="IUN13" s="396"/>
      <c r="IUO13" s="396"/>
      <c r="IUP13" s="396"/>
      <c r="IUQ13" s="396"/>
      <c r="IUR13" s="396"/>
      <c r="IUS13" s="396"/>
      <c r="IUT13" s="396"/>
      <c r="IUU13" s="396"/>
      <c r="IUV13" s="396"/>
      <c r="IUW13" s="396"/>
      <c r="IUX13" s="396"/>
      <c r="IUY13" s="396"/>
      <c r="IUZ13" s="396"/>
      <c r="IVA13" s="396"/>
      <c r="IVB13" s="396"/>
      <c r="IVC13" s="396"/>
      <c r="IVD13" s="396"/>
      <c r="IVE13" s="396"/>
      <c r="IVF13" s="396"/>
      <c r="IVG13" s="396"/>
      <c r="IVH13" s="396"/>
      <c r="IVI13" s="396"/>
      <c r="IVJ13" s="396"/>
      <c r="IVK13" s="396"/>
      <c r="IVL13" s="396"/>
      <c r="IVM13" s="396"/>
      <c r="IVN13" s="396"/>
      <c r="IVO13" s="396"/>
      <c r="IVP13" s="396"/>
      <c r="IVQ13" s="396"/>
      <c r="IVR13" s="396"/>
      <c r="IVS13" s="396"/>
      <c r="IVT13" s="396"/>
      <c r="IVU13" s="396"/>
      <c r="IVV13" s="396"/>
      <c r="IVW13" s="396"/>
      <c r="IVX13" s="396"/>
      <c r="IVY13" s="396"/>
      <c r="IVZ13" s="396"/>
      <c r="IWA13" s="396"/>
      <c r="IWB13" s="396"/>
      <c r="IWC13" s="396"/>
      <c r="IWD13" s="396"/>
      <c r="IWE13" s="396"/>
      <c r="IWF13" s="396"/>
      <c r="IWG13" s="396"/>
      <c r="IWH13" s="396"/>
      <c r="IWI13" s="396"/>
      <c r="IWJ13" s="396"/>
      <c r="IWK13" s="396"/>
      <c r="IWL13" s="396"/>
      <c r="IWM13" s="396"/>
      <c r="IWN13" s="396"/>
      <c r="IWO13" s="396"/>
      <c r="IWP13" s="396"/>
      <c r="IWQ13" s="396"/>
      <c r="IWR13" s="396"/>
      <c r="IWS13" s="396"/>
      <c r="IWT13" s="396"/>
      <c r="IWU13" s="396"/>
      <c r="IWV13" s="396"/>
      <c r="IWW13" s="396"/>
      <c r="IWX13" s="396"/>
      <c r="IWY13" s="396"/>
      <c r="IWZ13" s="396"/>
      <c r="IXA13" s="396"/>
      <c r="IXB13" s="396"/>
      <c r="IXC13" s="396"/>
      <c r="IXD13" s="396"/>
      <c r="IXE13" s="396"/>
      <c r="IXF13" s="396"/>
      <c r="IXG13" s="396"/>
      <c r="IXH13" s="396"/>
      <c r="IXI13" s="396"/>
      <c r="IXJ13" s="396"/>
      <c r="IXK13" s="396"/>
      <c r="IXL13" s="396"/>
      <c r="IXM13" s="396"/>
      <c r="IXN13" s="396"/>
      <c r="IXO13" s="396"/>
      <c r="IXP13" s="396"/>
      <c r="IXQ13" s="396"/>
      <c r="IXR13" s="396"/>
      <c r="IXS13" s="396"/>
      <c r="IXT13" s="396"/>
      <c r="IXU13" s="396"/>
      <c r="IXV13" s="396"/>
      <c r="IXW13" s="396"/>
      <c r="IXX13" s="396"/>
      <c r="IXY13" s="396"/>
      <c r="IXZ13" s="396"/>
      <c r="IYA13" s="396"/>
      <c r="IYB13" s="396"/>
      <c r="IYC13" s="396"/>
      <c r="IYD13" s="396"/>
      <c r="IYE13" s="396"/>
      <c r="IYF13" s="396"/>
      <c r="IYG13" s="396"/>
      <c r="IYH13" s="396"/>
      <c r="IYI13" s="396"/>
      <c r="IYJ13" s="396"/>
      <c r="IYK13" s="396"/>
      <c r="IYL13" s="396"/>
      <c r="IYM13" s="396"/>
      <c r="IYN13" s="396"/>
      <c r="IYO13" s="396"/>
      <c r="IYP13" s="396"/>
      <c r="IYQ13" s="396"/>
      <c r="IYR13" s="396"/>
      <c r="IYS13" s="396"/>
      <c r="IYT13" s="396"/>
      <c r="IYU13" s="396"/>
      <c r="IYV13" s="396"/>
      <c r="IYW13" s="396"/>
      <c r="IYX13" s="396"/>
      <c r="IYY13" s="396"/>
      <c r="IYZ13" s="396"/>
      <c r="IZA13" s="396"/>
      <c r="IZB13" s="396"/>
      <c r="IZC13" s="396"/>
      <c r="IZD13" s="396"/>
      <c r="IZE13" s="396"/>
      <c r="IZF13" s="396"/>
      <c r="IZG13" s="396"/>
      <c r="IZH13" s="396"/>
      <c r="IZI13" s="396"/>
      <c r="IZJ13" s="396"/>
      <c r="IZK13" s="396"/>
      <c r="IZL13" s="396"/>
      <c r="IZM13" s="396"/>
      <c r="IZN13" s="396"/>
      <c r="IZO13" s="396"/>
      <c r="IZP13" s="396"/>
      <c r="IZQ13" s="396"/>
      <c r="IZR13" s="396"/>
      <c r="IZS13" s="396"/>
      <c r="IZT13" s="396"/>
      <c r="IZU13" s="396"/>
      <c r="IZV13" s="396"/>
      <c r="IZW13" s="396"/>
      <c r="IZX13" s="396"/>
      <c r="IZY13" s="396"/>
      <c r="IZZ13" s="396"/>
      <c r="JAA13" s="396"/>
      <c r="JAB13" s="396"/>
      <c r="JAC13" s="396"/>
      <c r="JAD13" s="396"/>
      <c r="JAE13" s="396"/>
      <c r="JAF13" s="396"/>
      <c r="JAG13" s="396"/>
      <c r="JAH13" s="396"/>
      <c r="JAI13" s="396"/>
      <c r="JAJ13" s="396"/>
      <c r="JAK13" s="396"/>
      <c r="JAL13" s="396"/>
      <c r="JAM13" s="396"/>
      <c r="JAN13" s="396"/>
      <c r="JAO13" s="396"/>
      <c r="JAP13" s="396"/>
      <c r="JAQ13" s="396"/>
      <c r="JAR13" s="396"/>
      <c r="JAS13" s="396"/>
      <c r="JAT13" s="396"/>
      <c r="JAU13" s="396"/>
      <c r="JAV13" s="396"/>
      <c r="JAW13" s="396"/>
      <c r="JAX13" s="396"/>
      <c r="JAY13" s="396"/>
      <c r="JAZ13" s="396"/>
      <c r="JBA13" s="396"/>
      <c r="JBB13" s="396"/>
      <c r="JBC13" s="396"/>
      <c r="JBD13" s="396"/>
      <c r="JBE13" s="396"/>
      <c r="JBF13" s="396"/>
      <c r="JBG13" s="396"/>
      <c r="JBH13" s="396"/>
      <c r="JBI13" s="396"/>
      <c r="JBJ13" s="396"/>
      <c r="JBK13" s="396"/>
      <c r="JBL13" s="396"/>
      <c r="JBM13" s="396"/>
      <c r="JBN13" s="396"/>
      <c r="JBO13" s="396"/>
      <c r="JBP13" s="396"/>
      <c r="JBQ13" s="396"/>
      <c r="JBR13" s="396"/>
      <c r="JBS13" s="396"/>
      <c r="JBT13" s="396"/>
      <c r="JBU13" s="396"/>
      <c r="JBV13" s="396"/>
      <c r="JBW13" s="396"/>
      <c r="JBX13" s="396"/>
      <c r="JBY13" s="396"/>
      <c r="JBZ13" s="396"/>
      <c r="JCA13" s="396"/>
      <c r="JCB13" s="396"/>
      <c r="JCC13" s="396"/>
      <c r="JCD13" s="396"/>
      <c r="JCE13" s="396"/>
      <c r="JCF13" s="396"/>
      <c r="JCG13" s="396"/>
      <c r="JCH13" s="396"/>
      <c r="JCI13" s="396"/>
      <c r="JCJ13" s="396"/>
      <c r="JCK13" s="396"/>
      <c r="JCL13" s="396"/>
      <c r="JCM13" s="396"/>
      <c r="JCN13" s="396"/>
      <c r="JCO13" s="396"/>
      <c r="JCP13" s="396"/>
      <c r="JCQ13" s="396"/>
      <c r="JCR13" s="396"/>
      <c r="JCS13" s="396"/>
      <c r="JCT13" s="396"/>
      <c r="JCU13" s="396"/>
      <c r="JCV13" s="396"/>
      <c r="JCW13" s="396"/>
      <c r="JCX13" s="396"/>
      <c r="JCY13" s="396"/>
      <c r="JCZ13" s="396"/>
      <c r="JDA13" s="396"/>
      <c r="JDB13" s="396"/>
      <c r="JDC13" s="396"/>
      <c r="JDD13" s="396"/>
      <c r="JDE13" s="396"/>
      <c r="JDF13" s="396"/>
      <c r="JDG13" s="396"/>
      <c r="JDH13" s="396"/>
      <c r="JDI13" s="396"/>
      <c r="JDJ13" s="396"/>
      <c r="JDK13" s="396"/>
      <c r="JDL13" s="396"/>
      <c r="JDM13" s="396"/>
      <c r="JDN13" s="396"/>
      <c r="JDO13" s="396"/>
      <c r="JDP13" s="396"/>
      <c r="JDQ13" s="396"/>
      <c r="JDR13" s="396"/>
      <c r="JDS13" s="396"/>
      <c r="JDT13" s="396"/>
      <c r="JDU13" s="396"/>
      <c r="JDV13" s="396"/>
      <c r="JDW13" s="396"/>
      <c r="JDX13" s="396"/>
      <c r="JDY13" s="396"/>
      <c r="JDZ13" s="396"/>
      <c r="JEA13" s="396"/>
      <c r="JEB13" s="396"/>
      <c r="JEC13" s="396"/>
      <c r="JED13" s="396"/>
      <c r="JEE13" s="396"/>
      <c r="JEF13" s="396"/>
      <c r="JEG13" s="396"/>
      <c r="JEH13" s="396"/>
      <c r="JEI13" s="396"/>
      <c r="JEJ13" s="396"/>
      <c r="JEK13" s="396"/>
      <c r="JEL13" s="396"/>
      <c r="JEM13" s="396"/>
      <c r="JEN13" s="396"/>
      <c r="JEO13" s="396"/>
      <c r="JEP13" s="396"/>
      <c r="JEQ13" s="396"/>
      <c r="JER13" s="396"/>
      <c r="JES13" s="396"/>
      <c r="JET13" s="396"/>
      <c r="JEU13" s="396"/>
      <c r="JEV13" s="396"/>
      <c r="JEW13" s="396"/>
      <c r="JEX13" s="396"/>
      <c r="JEY13" s="396"/>
      <c r="JEZ13" s="396"/>
      <c r="JFA13" s="396"/>
      <c r="JFB13" s="396"/>
      <c r="JFC13" s="396"/>
      <c r="JFD13" s="396"/>
      <c r="JFE13" s="396"/>
      <c r="JFF13" s="396"/>
      <c r="JFG13" s="396"/>
      <c r="JFH13" s="396"/>
      <c r="JFI13" s="396"/>
      <c r="JFJ13" s="396"/>
      <c r="JFK13" s="396"/>
      <c r="JFL13" s="396"/>
      <c r="JFM13" s="396"/>
      <c r="JFN13" s="396"/>
      <c r="JFO13" s="396"/>
      <c r="JFP13" s="396"/>
      <c r="JFQ13" s="396"/>
      <c r="JFR13" s="396"/>
      <c r="JFS13" s="396"/>
      <c r="JFT13" s="396"/>
      <c r="JFU13" s="396"/>
      <c r="JFV13" s="396"/>
      <c r="JFW13" s="396"/>
      <c r="JFX13" s="396"/>
      <c r="JFY13" s="396"/>
      <c r="JFZ13" s="396"/>
      <c r="JGA13" s="396"/>
      <c r="JGB13" s="396"/>
      <c r="JGC13" s="396"/>
      <c r="JGD13" s="396"/>
      <c r="JGE13" s="396"/>
      <c r="JGF13" s="396"/>
      <c r="JGG13" s="396"/>
      <c r="JGH13" s="396"/>
      <c r="JGI13" s="396"/>
      <c r="JGJ13" s="396"/>
      <c r="JGK13" s="396"/>
      <c r="JGL13" s="396"/>
      <c r="JGM13" s="396"/>
      <c r="JGN13" s="396"/>
      <c r="JGO13" s="396"/>
      <c r="JGP13" s="396"/>
      <c r="JGQ13" s="396"/>
      <c r="JGR13" s="396"/>
      <c r="JGS13" s="396"/>
      <c r="JGT13" s="396"/>
      <c r="JGU13" s="396"/>
      <c r="JGV13" s="396"/>
      <c r="JGW13" s="396"/>
      <c r="JGX13" s="396"/>
      <c r="JGY13" s="396"/>
      <c r="JGZ13" s="396"/>
      <c r="JHA13" s="396"/>
      <c r="JHB13" s="396"/>
      <c r="JHC13" s="396"/>
      <c r="JHD13" s="396"/>
      <c r="JHE13" s="396"/>
      <c r="JHF13" s="396"/>
      <c r="JHG13" s="396"/>
      <c r="JHH13" s="396"/>
      <c r="JHI13" s="396"/>
      <c r="JHJ13" s="396"/>
      <c r="JHK13" s="396"/>
      <c r="JHL13" s="396"/>
      <c r="JHM13" s="396"/>
      <c r="JHN13" s="396"/>
      <c r="JHO13" s="396"/>
      <c r="JHP13" s="396"/>
      <c r="JHQ13" s="396"/>
      <c r="JHR13" s="396"/>
      <c r="JHS13" s="396"/>
      <c r="JHT13" s="396"/>
      <c r="JHU13" s="396"/>
      <c r="JHV13" s="396"/>
      <c r="JHW13" s="396"/>
      <c r="JHX13" s="396"/>
      <c r="JHY13" s="396"/>
      <c r="JHZ13" s="396"/>
      <c r="JIA13" s="396"/>
      <c r="JIB13" s="396"/>
      <c r="JIC13" s="396"/>
      <c r="JID13" s="396"/>
      <c r="JIE13" s="396"/>
      <c r="JIF13" s="396"/>
      <c r="JIG13" s="396"/>
      <c r="JIH13" s="396"/>
      <c r="JII13" s="396"/>
      <c r="JIJ13" s="396"/>
      <c r="JIK13" s="396"/>
      <c r="JIL13" s="396"/>
      <c r="JIM13" s="396"/>
      <c r="JIN13" s="396"/>
      <c r="JIO13" s="396"/>
      <c r="JIP13" s="396"/>
      <c r="JIQ13" s="396"/>
      <c r="JIR13" s="396"/>
      <c r="JIS13" s="396"/>
      <c r="JIT13" s="396"/>
      <c r="JIU13" s="396"/>
      <c r="JIV13" s="396"/>
      <c r="JIW13" s="396"/>
      <c r="JIX13" s="396"/>
      <c r="JIY13" s="396"/>
      <c r="JIZ13" s="396"/>
      <c r="JJA13" s="396"/>
      <c r="JJB13" s="396"/>
      <c r="JJC13" s="396"/>
      <c r="JJD13" s="396"/>
      <c r="JJE13" s="396"/>
      <c r="JJF13" s="396"/>
      <c r="JJG13" s="396"/>
      <c r="JJH13" s="396"/>
      <c r="JJI13" s="396"/>
      <c r="JJJ13" s="396"/>
      <c r="JJK13" s="396"/>
      <c r="JJL13" s="396"/>
      <c r="JJM13" s="396"/>
      <c r="JJN13" s="396"/>
      <c r="JJO13" s="396"/>
      <c r="JJP13" s="396"/>
      <c r="JJQ13" s="396"/>
      <c r="JJR13" s="396"/>
      <c r="JJS13" s="396"/>
      <c r="JJT13" s="396"/>
      <c r="JJU13" s="396"/>
      <c r="JJV13" s="396"/>
      <c r="JJW13" s="396"/>
      <c r="JJX13" s="396"/>
      <c r="JJY13" s="396"/>
      <c r="JJZ13" s="396"/>
      <c r="JKA13" s="396"/>
      <c r="JKB13" s="396"/>
      <c r="JKC13" s="396"/>
      <c r="JKD13" s="396"/>
      <c r="JKE13" s="396"/>
      <c r="JKF13" s="396"/>
      <c r="JKG13" s="396"/>
      <c r="JKH13" s="396"/>
      <c r="JKI13" s="396"/>
      <c r="JKJ13" s="396"/>
      <c r="JKK13" s="396"/>
      <c r="JKL13" s="396"/>
      <c r="JKM13" s="396"/>
      <c r="JKN13" s="396"/>
      <c r="JKO13" s="396"/>
      <c r="JKP13" s="396"/>
      <c r="JKQ13" s="396"/>
      <c r="JKR13" s="396"/>
      <c r="JKS13" s="396"/>
      <c r="JKT13" s="396"/>
      <c r="JKU13" s="396"/>
      <c r="JKV13" s="396"/>
      <c r="JKW13" s="396"/>
      <c r="JKX13" s="396"/>
      <c r="JKY13" s="396"/>
      <c r="JKZ13" s="396"/>
      <c r="JLA13" s="396"/>
      <c r="JLB13" s="396"/>
      <c r="JLC13" s="396"/>
      <c r="JLD13" s="396"/>
      <c r="JLE13" s="396"/>
      <c r="JLF13" s="396"/>
      <c r="JLG13" s="396"/>
      <c r="JLH13" s="396"/>
      <c r="JLI13" s="396"/>
      <c r="JLJ13" s="396"/>
      <c r="JLK13" s="396"/>
      <c r="JLL13" s="396"/>
      <c r="JLM13" s="396"/>
      <c r="JLN13" s="396"/>
      <c r="JLO13" s="396"/>
      <c r="JLP13" s="396"/>
      <c r="JLQ13" s="396"/>
      <c r="JLR13" s="396"/>
      <c r="JLS13" s="396"/>
      <c r="JLT13" s="396"/>
      <c r="JLU13" s="396"/>
      <c r="JLV13" s="396"/>
      <c r="JLW13" s="396"/>
      <c r="JLX13" s="396"/>
      <c r="JLY13" s="396"/>
      <c r="JLZ13" s="396"/>
      <c r="JMA13" s="396"/>
      <c r="JMB13" s="396"/>
      <c r="JMC13" s="396"/>
      <c r="JMD13" s="396"/>
      <c r="JME13" s="396"/>
      <c r="JMF13" s="396"/>
      <c r="JMG13" s="396"/>
      <c r="JMH13" s="396"/>
      <c r="JMI13" s="396"/>
      <c r="JMJ13" s="396"/>
      <c r="JMK13" s="396"/>
      <c r="JML13" s="396"/>
      <c r="JMM13" s="396"/>
      <c r="JMN13" s="396"/>
      <c r="JMO13" s="396"/>
      <c r="JMP13" s="396"/>
      <c r="JMQ13" s="396"/>
      <c r="JMR13" s="396"/>
      <c r="JMS13" s="396"/>
      <c r="JMT13" s="396"/>
      <c r="JMU13" s="396"/>
      <c r="JMV13" s="396"/>
      <c r="JMW13" s="396"/>
      <c r="JMX13" s="396"/>
      <c r="JMY13" s="396"/>
      <c r="JMZ13" s="396"/>
      <c r="JNA13" s="396"/>
      <c r="JNB13" s="396"/>
      <c r="JNC13" s="396"/>
      <c r="JND13" s="396"/>
      <c r="JNE13" s="396"/>
      <c r="JNF13" s="396"/>
      <c r="JNG13" s="396"/>
      <c r="JNH13" s="396"/>
      <c r="JNI13" s="396"/>
      <c r="JNJ13" s="396"/>
      <c r="JNK13" s="396"/>
      <c r="JNL13" s="396"/>
      <c r="JNM13" s="396"/>
      <c r="JNN13" s="396"/>
      <c r="JNO13" s="396"/>
      <c r="JNP13" s="396"/>
      <c r="JNQ13" s="396"/>
      <c r="JNR13" s="396"/>
      <c r="JNS13" s="396"/>
      <c r="JNT13" s="396"/>
      <c r="JNU13" s="396"/>
      <c r="JNV13" s="396"/>
      <c r="JNW13" s="396"/>
      <c r="JNX13" s="396"/>
      <c r="JNY13" s="396"/>
      <c r="JNZ13" s="396"/>
      <c r="JOA13" s="396"/>
      <c r="JOB13" s="396"/>
      <c r="JOC13" s="396"/>
      <c r="JOD13" s="396"/>
      <c r="JOE13" s="396"/>
      <c r="JOF13" s="396"/>
      <c r="JOG13" s="396"/>
      <c r="JOH13" s="396"/>
      <c r="JOI13" s="396"/>
      <c r="JOJ13" s="396"/>
      <c r="JOK13" s="396"/>
      <c r="JOL13" s="396"/>
      <c r="JOM13" s="396"/>
      <c r="JON13" s="396"/>
      <c r="JOO13" s="396"/>
      <c r="JOP13" s="396"/>
      <c r="JOQ13" s="396"/>
      <c r="JOR13" s="396"/>
      <c r="JOS13" s="396"/>
      <c r="JOT13" s="396"/>
      <c r="JOU13" s="396"/>
      <c r="JOV13" s="396"/>
      <c r="JOW13" s="396"/>
      <c r="JOX13" s="396"/>
      <c r="JOY13" s="396"/>
      <c r="JOZ13" s="396"/>
      <c r="JPA13" s="396"/>
      <c r="JPB13" s="396"/>
      <c r="JPC13" s="396"/>
      <c r="JPD13" s="396"/>
      <c r="JPE13" s="396"/>
      <c r="JPF13" s="396"/>
      <c r="JPG13" s="396"/>
      <c r="JPH13" s="396"/>
      <c r="JPI13" s="396"/>
      <c r="JPJ13" s="396"/>
      <c r="JPK13" s="396"/>
      <c r="JPL13" s="396"/>
      <c r="JPM13" s="396"/>
      <c r="JPN13" s="396"/>
      <c r="JPO13" s="396"/>
      <c r="JPP13" s="396"/>
      <c r="JPQ13" s="396"/>
      <c r="JPR13" s="396"/>
      <c r="JPS13" s="396"/>
      <c r="JPT13" s="396"/>
      <c r="JPU13" s="396"/>
      <c r="JPV13" s="396"/>
      <c r="JPW13" s="396"/>
      <c r="JPX13" s="396"/>
      <c r="JPY13" s="396"/>
      <c r="JPZ13" s="396"/>
      <c r="JQA13" s="396"/>
      <c r="JQB13" s="396"/>
      <c r="JQC13" s="396"/>
      <c r="JQD13" s="396"/>
      <c r="JQE13" s="396"/>
      <c r="JQF13" s="396"/>
      <c r="JQG13" s="396"/>
      <c r="JQH13" s="396"/>
      <c r="JQI13" s="396"/>
      <c r="JQJ13" s="396"/>
      <c r="JQK13" s="396"/>
      <c r="JQL13" s="396"/>
      <c r="JQM13" s="396"/>
      <c r="JQN13" s="396"/>
      <c r="JQO13" s="396"/>
      <c r="JQP13" s="396"/>
      <c r="JQQ13" s="396"/>
      <c r="JQR13" s="396"/>
      <c r="JQS13" s="396"/>
      <c r="JQT13" s="396"/>
      <c r="JQU13" s="396"/>
      <c r="JQV13" s="396"/>
      <c r="JQW13" s="396"/>
      <c r="JQX13" s="396"/>
      <c r="JQY13" s="396"/>
      <c r="JQZ13" s="396"/>
      <c r="JRA13" s="396"/>
      <c r="JRB13" s="396"/>
      <c r="JRC13" s="396"/>
      <c r="JRD13" s="396"/>
      <c r="JRE13" s="396"/>
      <c r="JRF13" s="396"/>
      <c r="JRG13" s="396"/>
      <c r="JRH13" s="396"/>
      <c r="JRI13" s="396"/>
      <c r="JRJ13" s="396"/>
      <c r="JRK13" s="396"/>
      <c r="JRL13" s="396"/>
      <c r="JRM13" s="396"/>
      <c r="JRN13" s="396"/>
      <c r="JRO13" s="396"/>
      <c r="JRP13" s="396"/>
      <c r="JRQ13" s="396"/>
      <c r="JRR13" s="396"/>
      <c r="JRS13" s="396"/>
      <c r="JRT13" s="396"/>
      <c r="JRU13" s="396"/>
      <c r="JRV13" s="396"/>
      <c r="JRW13" s="396"/>
      <c r="JRX13" s="396"/>
      <c r="JRY13" s="396"/>
      <c r="JRZ13" s="396"/>
      <c r="JSA13" s="396"/>
      <c r="JSB13" s="396"/>
      <c r="JSC13" s="396"/>
      <c r="JSD13" s="396"/>
      <c r="JSE13" s="396"/>
      <c r="JSF13" s="396"/>
      <c r="JSG13" s="396"/>
      <c r="JSH13" s="396"/>
      <c r="JSI13" s="396"/>
      <c r="JSJ13" s="396"/>
      <c r="JSK13" s="396"/>
      <c r="JSL13" s="396"/>
      <c r="JSM13" s="396"/>
      <c r="JSN13" s="396"/>
      <c r="JSO13" s="396"/>
      <c r="JSP13" s="396"/>
      <c r="JSQ13" s="396"/>
      <c r="JSR13" s="396"/>
      <c r="JSS13" s="396"/>
      <c r="JST13" s="396"/>
      <c r="JSU13" s="396"/>
      <c r="JSV13" s="396"/>
      <c r="JSW13" s="396"/>
      <c r="JSX13" s="396"/>
      <c r="JSY13" s="396"/>
      <c r="JSZ13" s="396"/>
      <c r="JTA13" s="396"/>
      <c r="JTB13" s="396"/>
      <c r="JTC13" s="396"/>
      <c r="JTD13" s="396"/>
      <c r="JTE13" s="396"/>
      <c r="JTF13" s="396"/>
      <c r="JTG13" s="396"/>
      <c r="JTH13" s="396"/>
      <c r="JTI13" s="396"/>
      <c r="JTJ13" s="396"/>
      <c r="JTK13" s="396"/>
      <c r="JTL13" s="396"/>
      <c r="JTM13" s="396"/>
      <c r="JTN13" s="396"/>
      <c r="JTO13" s="396"/>
      <c r="JTP13" s="396"/>
      <c r="JTQ13" s="396"/>
      <c r="JTR13" s="396"/>
      <c r="JTS13" s="396"/>
      <c r="JTT13" s="396"/>
      <c r="JTU13" s="396"/>
      <c r="JTV13" s="396"/>
      <c r="JTW13" s="396"/>
      <c r="JTX13" s="396"/>
      <c r="JTY13" s="396"/>
      <c r="JTZ13" s="396"/>
      <c r="JUA13" s="396"/>
      <c r="JUB13" s="396"/>
      <c r="JUC13" s="396"/>
      <c r="JUD13" s="396"/>
      <c r="JUE13" s="396"/>
      <c r="JUF13" s="396"/>
      <c r="JUG13" s="396"/>
      <c r="JUH13" s="396"/>
      <c r="JUI13" s="396"/>
      <c r="JUJ13" s="396"/>
      <c r="JUK13" s="396"/>
      <c r="JUL13" s="396"/>
      <c r="JUM13" s="396"/>
      <c r="JUN13" s="396"/>
      <c r="JUO13" s="396"/>
      <c r="JUP13" s="396"/>
      <c r="JUQ13" s="396"/>
      <c r="JUR13" s="396"/>
      <c r="JUS13" s="396"/>
      <c r="JUT13" s="396"/>
      <c r="JUU13" s="396"/>
      <c r="JUV13" s="396"/>
      <c r="JUW13" s="396"/>
      <c r="JUX13" s="396"/>
      <c r="JUY13" s="396"/>
      <c r="JUZ13" s="396"/>
      <c r="JVA13" s="396"/>
      <c r="JVB13" s="396"/>
      <c r="JVC13" s="396"/>
      <c r="JVD13" s="396"/>
      <c r="JVE13" s="396"/>
      <c r="JVF13" s="396"/>
      <c r="JVG13" s="396"/>
      <c r="JVH13" s="396"/>
      <c r="JVI13" s="396"/>
      <c r="JVJ13" s="396"/>
      <c r="JVK13" s="396"/>
      <c r="JVL13" s="396"/>
      <c r="JVM13" s="396"/>
      <c r="JVN13" s="396"/>
      <c r="JVO13" s="396"/>
      <c r="JVP13" s="396"/>
      <c r="JVQ13" s="396"/>
      <c r="JVR13" s="396"/>
      <c r="JVS13" s="396"/>
      <c r="JVT13" s="396"/>
      <c r="JVU13" s="396"/>
      <c r="JVV13" s="396"/>
      <c r="JVW13" s="396"/>
      <c r="JVX13" s="396"/>
      <c r="JVY13" s="396"/>
      <c r="JVZ13" s="396"/>
      <c r="JWA13" s="396"/>
      <c r="JWB13" s="396"/>
      <c r="JWC13" s="396"/>
      <c r="JWD13" s="396"/>
      <c r="JWE13" s="396"/>
      <c r="JWF13" s="396"/>
      <c r="JWG13" s="396"/>
      <c r="JWH13" s="396"/>
      <c r="JWI13" s="396"/>
      <c r="JWJ13" s="396"/>
      <c r="JWK13" s="396"/>
      <c r="JWL13" s="396"/>
      <c r="JWM13" s="396"/>
      <c r="JWN13" s="396"/>
      <c r="JWO13" s="396"/>
      <c r="JWP13" s="396"/>
      <c r="JWQ13" s="396"/>
      <c r="JWR13" s="396"/>
      <c r="JWS13" s="396"/>
      <c r="JWT13" s="396"/>
      <c r="JWU13" s="396"/>
      <c r="JWV13" s="396"/>
      <c r="JWW13" s="396"/>
      <c r="JWX13" s="396"/>
      <c r="JWY13" s="396"/>
      <c r="JWZ13" s="396"/>
      <c r="JXA13" s="396"/>
      <c r="JXB13" s="396"/>
      <c r="JXC13" s="396"/>
      <c r="JXD13" s="396"/>
      <c r="JXE13" s="396"/>
      <c r="JXF13" s="396"/>
      <c r="JXG13" s="396"/>
      <c r="JXH13" s="396"/>
      <c r="JXI13" s="396"/>
      <c r="JXJ13" s="396"/>
      <c r="JXK13" s="396"/>
      <c r="JXL13" s="396"/>
      <c r="JXM13" s="396"/>
      <c r="JXN13" s="396"/>
      <c r="JXO13" s="396"/>
      <c r="JXP13" s="396"/>
      <c r="JXQ13" s="396"/>
      <c r="JXR13" s="396"/>
      <c r="JXS13" s="396"/>
      <c r="JXT13" s="396"/>
      <c r="JXU13" s="396"/>
      <c r="JXV13" s="396"/>
      <c r="JXW13" s="396"/>
      <c r="JXX13" s="396"/>
      <c r="JXY13" s="396"/>
      <c r="JXZ13" s="396"/>
      <c r="JYA13" s="396"/>
      <c r="JYB13" s="396"/>
      <c r="JYC13" s="396"/>
      <c r="JYD13" s="396"/>
      <c r="JYE13" s="396"/>
      <c r="JYF13" s="396"/>
      <c r="JYG13" s="396"/>
      <c r="JYH13" s="396"/>
      <c r="JYI13" s="396"/>
      <c r="JYJ13" s="396"/>
      <c r="JYK13" s="396"/>
      <c r="JYL13" s="396"/>
      <c r="JYM13" s="396"/>
      <c r="JYN13" s="396"/>
      <c r="JYO13" s="396"/>
      <c r="JYP13" s="396"/>
      <c r="JYQ13" s="396"/>
      <c r="JYR13" s="396"/>
      <c r="JYS13" s="396"/>
      <c r="JYT13" s="396"/>
      <c r="JYU13" s="396"/>
      <c r="JYV13" s="396"/>
      <c r="JYW13" s="396"/>
      <c r="JYX13" s="396"/>
      <c r="JYY13" s="396"/>
      <c r="JYZ13" s="396"/>
      <c r="JZA13" s="396"/>
      <c r="JZB13" s="396"/>
      <c r="JZC13" s="396"/>
      <c r="JZD13" s="396"/>
      <c r="JZE13" s="396"/>
      <c r="JZF13" s="396"/>
      <c r="JZG13" s="396"/>
      <c r="JZH13" s="396"/>
      <c r="JZI13" s="396"/>
      <c r="JZJ13" s="396"/>
      <c r="JZK13" s="396"/>
      <c r="JZL13" s="396"/>
      <c r="JZM13" s="396"/>
      <c r="JZN13" s="396"/>
      <c r="JZO13" s="396"/>
      <c r="JZP13" s="396"/>
      <c r="JZQ13" s="396"/>
      <c r="JZR13" s="396"/>
      <c r="JZS13" s="396"/>
      <c r="JZT13" s="396"/>
      <c r="JZU13" s="396"/>
      <c r="JZV13" s="396"/>
      <c r="JZW13" s="396"/>
      <c r="JZX13" s="396"/>
      <c r="JZY13" s="396"/>
      <c r="JZZ13" s="396"/>
      <c r="KAA13" s="396"/>
      <c r="KAB13" s="396"/>
      <c r="KAC13" s="396"/>
      <c r="KAD13" s="396"/>
      <c r="KAE13" s="396"/>
      <c r="KAF13" s="396"/>
      <c r="KAG13" s="396"/>
      <c r="KAH13" s="396"/>
      <c r="KAI13" s="396"/>
      <c r="KAJ13" s="396"/>
      <c r="KAK13" s="396"/>
      <c r="KAL13" s="396"/>
      <c r="KAM13" s="396"/>
      <c r="KAN13" s="396"/>
      <c r="KAO13" s="396"/>
      <c r="KAP13" s="396"/>
      <c r="KAQ13" s="396"/>
      <c r="KAR13" s="396"/>
      <c r="KAS13" s="396"/>
      <c r="KAT13" s="396"/>
      <c r="KAU13" s="396"/>
      <c r="KAV13" s="396"/>
      <c r="KAW13" s="396"/>
      <c r="KAX13" s="396"/>
      <c r="KAY13" s="396"/>
      <c r="KAZ13" s="396"/>
      <c r="KBA13" s="396"/>
      <c r="KBB13" s="396"/>
      <c r="KBC13" s="396"/>
      <c r="KBD13" s="396"/>
      <c r="KBE13" s="396"/>
      <c r="KBF13" s="396"/>
      <c r="KBG13" s="396"/>
      <c r="KBH13" s="396"/>
      <c r="KBI13" s="396"/>
      <c r="KBJ13" s="396"/>
      <c r="KBK13" s="396"/>
      <c r="KBL13" s="396"/>
      <c r="KBM13" s="396"/>
      <c r="KBN13" s="396"/>
      <c r="KBO13" s="396"/>
      <c r="KBP13" s="396"/>
      <c r="KBQ13" s="396"/>
      <c r="KBR13" s="396"/>
      <c r="KBS13" s="396"/>
      <c r="KBT13" s="396"/>
      <c r="KBU13" s="396"/>
      <c r="KBV13" s="396"/>
      <c r="KBW13" s="396"/>
      <c r="KBX13" s="396"/>
      <c r="KBY13" s="396"/>
      <c r="KBZ13" s="396"/>
      <c r="KCA13" s="396"/>
      <c r="KCB13" s="396"/>
      <c r="KCC13" s="396"/>
      <c r="KCD13" s="396"/>
      <c r="KCE13" s="396"/>
      <c r="KCF13" s="396"/>
      <c r="KCG13" s="396"/>
      <c r="KCH13" s="396"/>
      <c r="KCI13" s="396"/>
      <c r="KCJ13" s="396"/>
      <c r="KCK13" s="396"/>
      <c r="KCL13" s="396"/>
      <c r="KCM13" s="396"/>
      <c r="KCN13" s="396"/>
      <c r="KCO13" s="396"/>
      <c r="KCP13" s="396"/>
      <c r="KCQ13" s="396"/>
      <c r="KCR13" s="396"/>
      <c r="KCS13" s="396"/>
      <c r="KCT13" s="396"/>
      <c r="KCU13" s="396"/>
      <c r="KCV13" s="396"/>
      <c r="KCW13" s="396"/>
      <c r="KCX13" s="396"/>
      <c r="KCY13" s="396"/>
      <c r="KCZ13" s="396"/>
      <c r="KDA13" s="396"/>
      <c r="KDB13" s="396"/>
      <c r="KDC13" s="396"/>
      <c r="KDD13" s="396"/>
      <c r="KDE13" s="396"/>
      <c r="KDF13" s="396"/>
      <c r="KDG13" s="396"/>
      <c r="KDH13" s="396"/>
      <c r="KDI13" s="396"/>
      <c r="KDJ13" s="396"/>
      <c r="KDK13" s="396"/>
      <c r="KDL13" s="396"/>
      <c r="KDM13" s="396"/>
      <c r="KDN13" s="396"/>
      <c r="KDO13" s="396"/>
      <c r="KDP13" s="396"/>
      <c r="KDQ13" s="396"/>
      <c r="KDR13" s="396"/>
      <c r="KDS13" s="396"/>
      <c r="KDT13" s="396"/>
      <c r="KDU13" s="396"/>
      <c r="KDV13" s="396"/>
      <c r="KDW13" s="396"/>
      <c r="KDX13" s="396"/>
      <c r="KDY13" s="396"/>
      <c r="KDZ13" s="396"/>
      <c r="KEA13" s="396"/>
      <c r="KEB13" s="396"/>
      <c r="KEC13" s="396"/>
      <c r="KED13" s="396"/>
      <c r="KEE13" s="396"/>
      <c r="KEF13" s="396"/>
      <c r="KEG13" s="396"/>
      <c r="KEH13" s="396"/>
      <c r="KEI13" s="396"/>
      <c r="KEJ13" s="396"/>
      <c r="KEK13" s="396"/>
      <c r="KEL13" s="396"/>
      <c r="KEM13" s="396"/>
      <c r="KEN13" s="396"/>
      <c r="KEO13" s="396"/>
      <c r="KEP13" s="396"/>
      <c r="KEQ13" s="396"/>
      <c r="KER13" s="396"/>
      <c r="KES13" s="396"/>
      <c r="KET13" s="396"/>
      <c r="KEU13" s="396"/>
      <c r="KEV13" s="396"/>
      <c r="KEW13" s="396"/>
      <c r="KEX13" s="396"/>
      <c r="KEY13" s="396"/>
      <c r="KEZ13" s="396"/>
      <c r="KFA13" s="396"/>
      <c r="KFB13" s="396"/>
      <c r="KFC13" s="396"/>
      <c r="KFD13" s="396"/>
      <c r="KFE13" s="396"/>
      <c r="KFF13" s="396"/>
      <c r="KFG13" s="396"/>
      <c r="KFH13" s="396"/>
      <c r="KFI13" s="396"/>
      <c r="KFJ13" s="396"/>
      <c r="KFK13" s="396"/>
      <c r="KFL13" s="396"/>
      <c r="KFM13" s="396"/>
      <c r="KFN13" s="396"/>
      <c r="KFO13" s="396"/>
      <c r="KFP13" s="396"/>
      <c r="KFQ13" s="396"/>
      <c r="KFR13" s="396"/>
      <c r="KFS13" s="396"/>
      <c r="KFT13" s="396"/>
      <c r="KFU13" s="396"/>
      <c r="KFV13" s="396"/>
      <c r="KFW13" s="396"/>
      <c r="KFX13" s="396"/>
      <c r="KFY13" s="396"/>
      <c r="KFZ13" s="396"/>
      <c r="KGA13" s="396"/>
      <c r="KGB13" s="396"/>
      <c r="KGC13" s="396"/>
      <c r="KGD13" s="396"/>
      <c r="KGE13" s="396"/>
      <c r="KGF13" s="396"/>
      <c r="KGG13" s="396"/>
      <c r="KGH13" s="396"/>
      <c r="KGI13" s="396"/>
      <c r="KGJ13" s="396"/>
      <c r="KGK13" s="396"/>
      <c r="KGL13" s="396"/>
      <c r="KGM13" s="396"/>
      <c r="KGN13" s="396"/>
      <c r="KGO13" s="396"/>
      <c r="KGP13" s="396"/>
      <c r="KGQ13" s="396"/>
      <c r="KGR13" s="396"/>
      <c r="KGS13" s="396"/>
      <c r="KGT13" s="396"/>
      <c r="KGU13" s="396"/>
      <c r="KGV13" s="396"/>
      <c r="KGW13" s="396"/>
      <c r="KGX13" s="396"/>
      <c r="KGY13" s="396"/>
      <c r="KGZ13" s="396"/>
      <c r="KHA13" s="396"/>
      <c r="KHB13" s="396"/>
      <c r="KHC13" s="396"/>
      <c r="KHD13" s="396"/>
      <c r="KHE13" s="396"/>
      <c r="KHF13" s="396"/>
      <c r="KHG13" s="396"/>
      <c r="KHH13" s="396"/>
      <c r="KHI13" s="396"/>
      <c r="KHJ13" s="396"/>
      <c r="KHK13" s="396"/>
      <c r="KHL13" s="396"/>
      <c r="KHM13" s="396"/>
      <c r="KHN13" s="396"/>
      <c r="KHO13" s="396"/>
      <c r="KHP13" s="396"/>
      <c r="KHQ13" s="396"/>
      <c r="KHR13" s="396"/>
      <c r="KHS13" s="396"/>
      <c r="KHT13" s="396"/>
      <c r="KHU13" s="396"/>
      <c r="KHV13" s="396"/>
      <c r="KHW13" s="396"/>
      <c r="KHX13" s="396"/>
      <c r="KHY13" s="396"/>
      <c r="KHZ13" s="396"/>
      <c r="KIA13" s="396"/>
      <c r="KIB13" s="396"/>
      <c r="KIC13" s="396"/>
      <c r="KID13" s="396"/>
      <c r="KIE13" s="396"/>
      <c r="KIF13" s="396"/>
      <c r="KIG13" s="396"/>
      <c r="KIH13" s="396"/>
      <c r="KII13" s="396"/>
      <c r="KIJ13" s="396"/>
      <c r="KIK13" s="396"/>
      <c r="KIL13" s="396"/>
      <c r="KIM13" s="396"/>
      <c r="KIN13" s="396"/>
      <c r="KIO13" s="396"/>
      <c r="KIP13" s="396"/>
      <c r="KIQ13" s="396"/>
      <c r="KIR13" s="396"/>
      <c r="KIS13" s="396"/>
      <c r="KIT13" s="396"/>
      <c r="KIU13" s="396"/>
      <c r="KIV13" s="396"/>
      <c r="KIW13" s="396"/>
      <c r="KIX13" s="396"/>
      <c r="KIY13" s="396"/>
      <c r="KIZ13" s="396"/>
      <c r="KJA13" s="396"/>
      <c r="KJB13" s="396"/>
      <c r="KJC13" s="396"/>
      <c r="KJD13" s="396"/>
      <c r="KJE13" s="396"/>
      <c r="KJF13" s="396"/>
      <c r="KJG13" s="396"/>
      <c r="KJH13" s="396"/>
      <c r="KJI13" s="396"/>
      <c r="KJJ13" s="396"/>
      <c r="KJK13" s="396"/>
      <c r="KJL13" s="396"/>
      <c r="KJM13" s="396"/>
      <c r="KJN13" s="396"/>
      <c r="KJO13" s="396"/>
      <c r="KJP13" s="396"/>
      <c r="KJQ13" s="396"/>
      <c r="KJR13" s="396"/>
      <c r="KJS13" s="396"/>
      <c r="KJT13" s="396"/>
      <c r="KJU13" s="396"/>
      <c r="KJV13" s="396"/>
      <c r="KJW13" s="396"/>
      <c r="KJX13" s="396"/>
      <c r="KJY13" s="396"/>
      <c r="KJZ13" s="396"/>
      <c r="KKA13" s="396"/>
      <c r="KKB13" s="396"/>
      <c r="KKC13" s="396"/>
      <c r="KKD13" s="396"/>
      <c r="KKE13" s="396"/>
      <c r="KKF13" s="396"/>
      <c r="KKG13" s="396"/>
      <c r="KKH13" s="396"/>
      <c r="KKI13" s="396"/>
      <c r="KKJ13" s="396"/>
      <c r="KKK13" s="396"/>
      <c r="KKL13" s="396"/>
      <c r="KKM13" s="396"/>
      <c r="KKN13" s="396"/>
      <c r="KKO13" s="396"/>
      <c r="KKP13" s="396"/>
      <c r="KKQ13" s="396"/>
      <c r="KKR13" s="396"/>
      <c r="KKS13" s="396"/>
      <c r="KKT13" s="396"/>
      <c r="KKU13" s="396"/>
      <c r="KKV13" s="396"/>
      <c r="KKW13" s="396"/>
      <c r="KKX13" s="396"/>
      <c r="KKY13" s="396"/>
      <c r="KKZ13" s="396"/>
      <c r="KLA13" s="396"/>
      <c r="KLB13" s="396"/>
      <c r="KLC13" s="396"/>
      <c r="KLD13" s="396"/>
      <c r="KLE13" s="396"/>
      <c r="KLF13" s="396"/>
      <c r="KLG13" s="396"/>
      <c r="KLH13" s="396"/>
      <c r="KLI13" s="396"/>
      <c r="KLJ13" s="396"/>
      <c r="KLK13" s="396"/>
      <c r="KLL13" s="396"/>
      <c r="KLM13" s="396"/>
      <c r="KLN13" s="396"/>
      <c r="KLO13" s="396"/>
      <c r="KLP13" s="396"/>
      <c r="KLQ13" s="396"/>
      <c r="KLR13" s="396"/>
      <c r="KLS13" s="396"/>
      <c r="KLT13" s="396"/>
      <c r="KLU13" s="396"/>
      <c r="KLV13" s="396"/>
      <c r="KLW13" s="396"/>
      <c r="KLX13" s="396"/>
      <c r="KLY13" s="396"/>
      <c r="KLZ13" s="396"/>
      <c r="KMA13" s="396"/>
      <c r="KMB13" s="396"/>
      <c r="KMC13" s="396"/>
      <c r="KMD13" s="396"/>
      <c r="KME13" s="396"/>
      <c r="KMF13" s="396"/>
      <c r="KMG13" s="396"/>
      <c r="KMH13" s="396"/>
      <c r="KMI13" s="396"/>
      <c r="KMJ13" s="396"/>
      <c r="KMK13" s="396"/>
      <c r="KML13" s="396"/>
      <c r="KMM13" s="396"/>
      <c r="KMN13" s="396"/>
      <c r="KMO13" s="396"/>
      <c r="KMP13" s="396"/>
      <c r="KMQ13" s="396"/>
      <c r="KMR13" s="396"/>
      <c r="KMS13" s="396"/>
      <c r="KMT13" s="396"/>
      <c r="KMU13" s="396"/>
      <c r="KMV13" s="396"/>
      <c r="KMW13" s="396"/>
      <c r="KMX13" s="396"/>
      <c r="KMY13" s="396"/>
      <c r="KMZ13" s="396"/>
      <c r="KNA13" s="396"/>
      <c r="KNB13" s="396"/>
      <c r="KNC13" s="396"/>
      <c r="KND13" s="396"/>
      <c r="KNE13" s="396"/>
      <c r="KNF13" s="396"/>
      <c r="KNG13" s="396"/>
      <c r="KNH13" s="396"/>
      <c r="KNI13" s="396"/>
      <c r="KNJ13" s="396"/>
      <c r="KNK13" s="396"/>
      <c r="KNL13" s="396"/>
      <c r="KNM13" s="396"/>
      <c r="KNN13" s="396"/>
      <c r="KNO13" s="396"/>
      <c r="KNP13" s="396"/>
      <c r="KNQ13" s="396"/>
      <c r="KNR13" s="396"/>
      <c r="KNS13" s="396"/>
      <c r="KNT13" s="396"/>
      <c r="KNU13" s="396"/>
      <c r="KNV13" s="396"/>
      <c r="KNW13" s="396"/>
      <c r="KNX13" s="396"/>
      <c r="KNY13" s="396"/>
      <c r="KNZ13" s="396"/>
      <c r="KOA13" s="396"/>
      <c r="KOB13" s="396"/>
      <c r="KOC13" s="396"/>
      <c r="KOD13" s="396"/>
      <c r="KOE13" s="396"/>
      <c r="KOF13" s="396"/>
      <c r="KOG13" s="396"/>
      <c r="KOH13" s="396"/>
      <c r="KOI13" s="396"/>
      <c r="KOJ13" s="396"/>
      <c r="KOK13" s="396"/>
      <c r="KOL13" s="396"/>
      <c r="KOM13" s="396"/>
      <c r="KON13" s="396"/>
      <c r="KOO13" s="396"/>
      <c r="KOP13" s="396"/>
      <c r="KOQ13" s="396"/>
      <c r="KOR13" s="396"/>
      <c r="KOS13" s="396"/>
      <c r="KOT13" s="396"/>
      <c r="KOU13" s="396"/>
      <c r="KOV13" s="396"/>
      <c r="KOW13" s="396"/>
      <c r="KOX13" s="396"/>
      <c r="KOY13" s="396"/>
      <c r="KOZ13" s="396"/>
      <c r="KPA13" s="396"/>
      <c r="KPB13" s="396"/>
      <c r="KPC13" s="396"/>
      <c r="KPD13" s="396"/>
      <c r="KPE13" s="396"/>
      <c r="KPF13" s="396"/>
      <c r="KPG13" s="396"/>
      <c r="KPH13" s="396"/>
      <c r="KPI13" s="396"/>
      <c r="KPJ13" s="396"/>
      <c r="KPK13" s="396"/>
      <c r="KPL13" s="396"/>
      <c r="KPM13" s="396"/>
      <c r="KPN13" s="396"/>
      <c r="KPO13" s="396"/>
      <c r="KPP13" s="396"/>
      <c r="KPQ13" s="396"/>
      <c r="KPR13" s="396"/>
      <c r="KPS13" s="396"/>
      <c r="KPT13" s="396"/>
      <c r="KPU13" s="396"/>
      <c r="KPV13" s="396"/>
      <c r="KPW13" s="396"/>
      <c r="KPX13" s="396"/>
      <c r="KPY13" s="396"/>
      <c r="KPZ13" s="396"/>
      <c r="KQA13" s="396"/>
      <c r="KQB13" s="396"/>
      <c r="KQC13" s="396"/>
      <c r="KQD13" s="396"/>
      <c r="KQE13" s="396"/>
      <c r="KQF13" s="396"/>
      <c r="KQG13" s="396"/>
      <c r="KQH13" s="396"/>
      <c r="KQI13" s="396"/>
      <c r="KQJ13" s="396"/>
      <c r="KQK13" s="396"/>
      <c r="KQL13" s="396"/>
      <c r="KQM13" s="396"/>
      <c r="KQN13" s="396"/>
      <c r="KQO13" s="396"/>
      <c r="KQP13" s="396"/>
      <c r="KQQ13" s="396"/>
      <c r="KQR13" s="396"/>
      <c r="KQS13" s="396"/>
      <c r="KQT13" s="396"/>
      <c r="KQU13" s="396"/>
      <c r="KQV13" s="396"/>
      <c r="KQW13" s="396"/>
      <c r="KQX13" s="396"/>
      <c r="KQY13" s="396"/>
      <c r="KQZ13" s="396"/>
      <c r="KRA13" s="396"/>
      <c r="KRB13" s="396"/>
      <c r="KRC13" s="396"/>
      <c r="KRD13" s="396"/>
      <c r="KRE13" s="396"/>
      <c r="KRF13" s="396"/>
      <c r="KRG13" s="396"/>
      <c r="KRH13" s="396"/>
      <c r="KRI13" s="396"/>
      <c r="KRJ13" s="396"/>
      <c r="KRK13" s="396"/>
      <c r="KRL13" s="396"/>
      <c r="KRM13" s="396"/>
      <c r="KRN13" s="396"/>
      <c r="KRO13" s="396"/>
      <c r="KRP13" s="396"/>
      <c r="KRQ13" s="396"/>
      <c r="KRR13" s="396"/>
      <c r="KRS13" s="396"/>
      <c r="KRT13" s="396"/>
      <c r="KRU13" s="396"/>
      <c r="KRV13" s="396"/>
      <c r="KRW13" s="396"/>
      <c r="KRX13" s="396"/>
      <c r="KRY13" s="396"/>
      <c r="KRZ13" s="396"/>
      <c r="KSA13" s="396"/>
      <c r="KSB13" s="396"/>
      <c r="KSC13" s="396"/>
      <c r="KSD13" s="396"/>
      <c r="KSE13" s="396"/>
      <c r="KSF13" s="396"/>
      <c r="KSG13" s="396"/>
      <c r="KSH13" s="396"/>
      <c r="KSI13" s="396"/>
      <c r="KSJ13" s="396"/>
      <c r="KSK13" s="396"/>
      <c r="KSL13" s="396"/>
      <c r="KSM13" s="396"/>
      <c r="KSN13" s="396"/>
      <c r="KSO13" s="396"/>
      <c r="KSP13" s="396"/>
      <c r="KSQ13" s="396"/>
      <c r="KSR13" s="396"/>
      <c r="KSS13" s="396"/>
      <c r="KST13" s="396"/>
      <c r="KSU13" s="396"/>
      <c r="KSV13" s="396"/>
      <c r="KSW13" s="396"/>
      <c r="KSX13" s="396"/>
      <c r="KSY13" s="396"/>
      <c r="KSZ13" s="396"/>
      <c r="KTA13" s="396"/>
      <c r="KTB13" s="396"/>
      <c r="KTC13" s="396"/>
      <c r="KTD13" s="396"/>
      <c r="KTE13" s="396"/>
      <c r="KTF13" s="396"/>
      <c r="KTG13" s="396"/>
      <c r="KTH13" s="396"/>
      <c r="KTI13" s="396"/>
      <c r="KTJ13" s="396"/>
      <c r="KTK13" s="396"/>
      <c r="KTL13" s="396"/>
      <c r="KTM13" s="396"/>
      <c r="KTN13" s="396"/>
      <c r="KTO13" s="396"/>
      <c r="KTP13" s="396"/>
      <c r="KTQ13" s="396"/>
      <c r="KTR13" s="396"/>
      <c r="KTS13" s="396"/>
      <c r="KTT13" s="396"/>
      <c r="KTU13" s="396"/>
      <c r="KTV13" s="396"/>
      <c r="KTW13" s="396"/>
      <c r="KTX13" s="396"/>
      <c r="KTY13" s="396"/>
      <c r="KTZ13" s="396"/>
      <c r="KUA13" s="396"/>
      <c r="KUB13" s="396"/>
      <c r="KUC13" s="396"/>
      <c r="KUD13" s="396"/>
      <c r="KUE13" s="396"/>
      <c r="KUF13" s="396"/>
      <c r="KUG13" s="396"/>
      <c r="KUH13" s="396"/>
      <c r="KUI13" s="396"/>
      <c r="KUJ13" s="396"/>
      <c r="KUK13" s="396"/>
      <c r="KUL13" s="396"/>
      <c r="KUM13" s="396"/>
      <c r="KUN13" s="396"/>
      <c r="KUO13" s="396"/>
      <c r="KUP13" s="396"/>
      <c r="KUQ13" s="396"/>
      <c r="KUR13" s="396"/>
      <c r="KUS13" s="396"/>
      <c r="KUT13" s="396"/>
      <c r="KUU13" s="396"/>
      <c r="KUV13" s="396"/>
      <c r="KUW13" s="396"/>
      <c r="KUX13" s="396"/>
      <c r="KUY13" s="396"/>
      <c r="KUZ13" s="396"/>
      <c r="KVA13" s="396"/>
      <c r="KVB13" s="396"/>
      <c r="KVC13" s="396"/>
      <c r="KVD13" s="396"/>
      <c r="KVE13" s="396"/>
      <c r="KVF13" s="396"/>
      <c r="KVG13" s="396"/>
      <c r="KVH13" s="396"/>
      <c r="KVI13" s="396"/>
      <c r="KVJ13" s="396"/>
      <c r="KVK13" s="396"/>
      <c r="KVL13" s="396"/>
      <c r="KVM13" s="396"/>
      <c r="KVN13" s="396"/>
      <c r="KVO13" s="396"/>
      <c r="KVP13" s="396"/>
      <c r="KVQ13" s="396"/>
      <c r="KVR13" s="396"/>
      <c r="KVS13" s="396"/>
      <c r="KVT13" s="396"/>
      <c r="KVU13" s="396"/>
      <c r="KVV13" s="396"/>
      <c r="KVW13" s="396"/>
      <c r="KVX13" s="396"/>
      <c r="KVY13" s="396"/>
      <c r="KVZ13" s="396"/>
      <c r="KWA13" s="396"/>
      <c r="KWB13" s="396"/>
      <c r="KWC13" s="396"/>
      <c r="KWD13" s="396"/>
      <c r="KWE13" s="396"/>
      <c r="KWF13" s="396"/>
      <c r="KWG13" s="396"/>
      <c r="KWH13" s="396"/>
      <c r="KWI13" s="396"/>
      <c r="KWJ13" s="396"/>
      <c r="KWK13" s="396"/>
      <c r="KWL13" s="396"/>
      <c r="KWM13" s="396"/>
      <c r="KWN13" s="396"/>
      <c r="KWO13" s="396"/>
      <c r="KWP13" s="396"/>
      <c r="KWQ13" s="396"/>
      <c r="KWR13" s="396"/>
      <c r="KWS13" s="396"/>
      <c r="KWT13" s="396"/>
      <c r="KWU13" s="396"/>
      <c r="KWV13" s="396"/>
      <c r="KWW13" s="396"/>
      <c r="KWX13" s="396"/>
      <c r="KWY13" s="396"/>
      <c r="KWZ13" s="396"/>
      <c r="KXA13" s="396"/>
      <c r="KXB13" s="396"/>
      <c r="KXC13" s="396"/>
      <c r="KXD13" s="396"/>
      <c r="KXE13" s="396"/>
      <c r="KXF13" s="396"/>
      <c r="KXG13" s="396"/>
      <c r="KXH13" s="396"/>
      <c r="KXI13" s="396"/>
      <c r="KXJ13" s="396"/>
      <c r="KXK13" s="396"/>
      <c r="KXL13" s="396"/>
      <c r="KXM13" s="396"/>
      <c r="KXN13" s="396"/>
      <c r="KXO13" s="396"/>
      <c r="KXP13" s="396"/>
      <c r="KXQ13" s="396"/>
      <c r="KXR13" s="396"/>
      <c r="KXS13" s="396"/>
      <c r="KXT13" s="396"/>
      <c r="KXU13" s="396"/>
      <c r="KXV13" s="396"/>
      <c r="KXW13" s="396"/>
      <c r="KXX13" s="396"/>
      <c r="KXY13" s="396"/>
      <c r="KXZ13" s="396"/>
      <c r="KYA13" s="396"/>
      <c r="KYB13" s="396"/>
      <c r="KYC13" s="396"/>
      <c r="KYD13" s="396"/>
      <c r="KYE13" s="396"/>
      <c r="KYF13" s="396"/>
      <c r="KYG13" s="396"/>
      <c r="KYH13" s="396"/>
      <c r="KYI13" s="396"/>
      <c r="KYJ13" s="396"/>
      <c r="KYK13" s="396"/>
      <c r="KYL13" s="396"/>
      <c r="KYM13" s="396"/>
      <c r="KYN13" s="396"/>
      <c r="KYO13" s="396"/>
      <c r="KYP13" s="396"/>
      <c r="KYQ13" s="396"/>
      <c r="KYR13" s="396"/>
      <c r="KYS13" s="396"/>
      <c r="KYT13" s="396"/>
      <c r="KYU13" s="396"/>
      <c r="KYV13" s="396"/>
      <c r="KYW13" s="396"/>
      <c r="KYX13" s="396"/>
      <c r="KYY13" s="396"/>
      <c r="KYZ13" s="396"/>
      <c r="KZA13" s="396"/>
      <c r="KZB13" s="396"/>
      <c r="KZC13" s="396"/>
      <c r="KZD13" s="396"/>
      <c r="KZE13" s="396"/>
      <c r="KZF13" s="396"/>
      <c r="KZG13" s="396"/>
      <c r="KZH13" s="396"/>
      <c r="KZI13" s="396"/>
      <c r="KZJ13" s="396"/>
      <c r="KZK13" s="396"/>
      <c r="KZL13" s="396"/>
      <c r="KZM13" s="396"/>
      <c r="KZN13" s="396"/>
      <c r="KZO13" s="396"/>
      <c r="KZP13" s="396"/>
      <c r="KZQ13" s="396"/>
      <c r="KZR13" s="396"/>
      <c r="KZS13" s="396"/>
      <c r="KZT13" s="396"/>
      <c r="KZU13" s="396"/>
      <c r="KZV13" s="396"/>
      <c r="KZW13" s="396"/>
      <c r="KZX13" s="396"/>
      <c r="KZY13" s="396"/>
      <c r="KZZ13" s="396"/>
      <c r="LAA13" s="396"/>
      <c r="LAB13" s="396"/>
      <c r="LAC13" s="396"/>
      <c r="LAD13" s="396"/>
      <c r="LAE13" s="396"/>
      <c r="LAF13" s="396"/>
      <c r="LAG13" s="396"/>
      <c r="LAH13" s="396"/>
      <c r="LAI13" s="396"/>
      <c r="LAJ13" s="396"/>
      <c r="LAK13" s="396"/>
      <c r="LAL13" s="396"/>
      <c r="LAM13" s="396"/>
      <c r="LAN13" s="396"/>
      <c r="LAO13" s="396"/>
      <c r="LAP13" s="396"/>
      <c r="LAQ13" s="396"/>
      <c r="LAR13" s="396"/>
      <c r="LAS13" s="396"/>
      <c r="LAT13" s="396"/>
      <c r="LAU13" s="396"/>
      <c r="LAV13" s="396"/>
      <c r="LAW13" s="396"/>
      <c r="LAX13" s="396"/>
      <c r="LAY13" s="396"/>
      <c r="LAZ13" s="396"/>
      <c r="LBA13" s="396"/>
      <c r="LBB13" s="396"/>
      <c r="LBC13" s="396"/>
      <c r="LBD13" s="396"/>
      <c r="LBE13" s="396"/>
      <c r="LBF13" s="396"/>
      <c r="LBG13" s="396"/>
      <c r="LBH13" s="396"/>
      <c r="LBI13" s="396"/>
      <c r="LBJ13" s="396"/>
      <c r="LBK13" s="396"/>
      <c r="LBL13" s="396"/>
      <c r="LBM13" s="396"/>
      <c r="LBN13" s="396"/>
      <c r="LBO13" s="396"/>
      <c r="LBP13" s="396"/>
      <c r="LBQ13" s="396"/>
      <c r="LBR13" s="396"/>
      <c r="LBS13" s="396"/>
      <c r="LBT13" s="396"/>
      <c r="LBU13" s="396"/>
      <c r="LBV13" s="396"/>
      <c r="LBW13" s="396"/>
      <c r="LBX13" s="396"/>
      <c r="LBY13" s="396"/>
      <c r="LBZ13" s="396"/>
      <c r="LCA13" s="396"/>
      <c r="LCB13" s="396"/>
      <c r="LCC13" s="396"/>
      <c r="LCD13" s="396"/>
      <c r="LCE13" s="396"/>
      <c r="LCF13" s="396"/>
      <c r="LCG13" s="396"/>
      <c r="LCH13" s="396"/>
      <c r="LCI13" s="396"/>
      <c r="LCJ13" s="396"/>
      <c r="LCK13" s="396"/>
      <c r="LCL13" s="396"/>
      <c r="LCM13" s="396"/>
      <c r="LCN13" s="396"/>
      <c r="LCO13" s="396"/>
      <c r="LCP13" s="396"/>
      <c r="LCQ13" s="396"/>
      <c r="LCR13" s="396"/>
      <c r="LCS13" s="396"/>
      <c r="LCT13" s="396"/>
      <c r="LCU13" s="396"/>
      <c r="LCV13" s="396"/>
      <c r="LCW13" s="396"/>
      <c r="LCX13" s="396"/>
      <c r="LCY13" s="396"/>
      <c r="LCZ13" s="396"/>
      <c r="LDA13" s="396"/>
      <c r="LDB13" s="396"/>
      <c r="LDC13" s="396"/>
      <c r="LDD13" s="396"/>
      <c r="LDE13" s="396"/>
      <c r="LDF13" s="396"/>
      <c r="LDG13" s="396"/>
      <c r="LDH13" s="396"/>
      <c r="LDI13" s="396"/>
      <c r="LDJ13" s="396"/>
      <c r="LDK13" s="396"/>
      <c r="LDL13" s="396"/>
      <c r="LDM13" s="396"/>
      <c r="LDN13" s="396"/>
      <c r="LDO13" s="396"/>
      <c r="LDP13" s="396"/>
      <c r="LDQ13" s="396"/>
      <c r="LDR13" s="396"/>
      <c r="LDS13" s="396"/>
      <c r="LDT13" s="396"/>
      <c r="LDU13" s="396"/>
      <c r="LDV13" s="396"/>
      <c r="LDW13" s="396"/>
      <c r="LDX13" s="396"/>
      <c r="LDY13" s="396"/>
      <c r="LDZ13" s="396"/>
      <c r="LEA13" s="396"/>
      <c r="LEB13" s="396"/>
      <c r="LEC13" s="396"/>
      <c r="LED13" s="396"/>
      <c r="LEE13" s="396"/>
      <c r="LEF13" s="396"/>
      <c r="LEG13" s="396"/>
      <c r="LEH13" s="396"/>
      <c r="LEI13" s="396"/>
      <c r="LEJ13" s="396"/>
      <c r="LEK13" s="396"/>
      <c r="LEL13" s="396"/>
      <c r="LEM13" s="396"/>
      <c r="LEN13" s="396"/>
      <c r="LEO13" s="396"/>
      <c r="LEP13" s="396"/>
      <c r="LEQ13" s="396"/>
      <c r="LER13" s="396"/>
      <c r="LES13" s="396"/>
      <c r="LET13" s="396"/>
      <c r="LEU13" s="396"/>
      <c r="LEV13" s="396"/>
      <c r="LEW13" s="396"/>
      <c r="LEX13" s="396"/>
      <c r="LEY13" s="396"/>
      <c r="LEZ13" s="396"/>
      <c r="LFA13" s="396"/>
      <c r="LFB13" s="396"/>
      <c r="LFC13" s="396"/>
      <c r="LFD13" s="396"/>
      <c r="LFE13" s="396"/>
      <c r="LFF13" s="396"/>
      <c r="LFG13" s="396"/>
      <c r="LFH13" s="396"/>
      <c r="LFI13" s="396"/>
      <c r="LFJ13" s="396"/>
      <c r="LFK13" s="396"/>
      <c r="LFL13" s="396"/>
      <c r="LFM13" s="396"/>
      <c r="LFN13" s="396"/>
      <c r="LFO13" s="396"/>
      <c r="LFP13" s="396"/>
      <c r="LFQ13" s="396"/>
      <c r="LFR13" s="396"/>
      <c r="LFS13" s="396"/>
      <c r="LFT13" s="396"/>
      <c r="LFU13" s="396"/>
      <c r="LFV13" s="396"/>
      <c r="LFW13" s="396"/>
      <c r="LFX13" s="396"/>
      <c r="LFY13" s="396"/>
      <c r="LFZ13" s="396"/>
      <c r="LGA13" s="396"/>
      <c r="LGB13" s="396"/>
      <c r="LGC13" s="396"/>
      <c r="LGD13" s="396"/>
      <c r="LGE13" s="396"/>
      <c r="LGF13" s="396"/>
      <c r="LGG13" s="396"/>
      <c r="LGH13" s="396"/>
      <c r="LGI13" s="396"/>
      <c r="LGJ13" s="396"/>
      <c r="LGK13" s="396"/>
      <c r="LGL13" s="396"/>
      <c r="LGM13" s="396"/>
      <c r="LGN13" s="396"/>
      <c r="LGO13" s="396"/>
      <c r="LGP13" s="396"/>
      <c r="LGQ13" s="396"/>
      <c r="LGR13" s="396"/>
      <c r="LGS13" s="396"/>
      <c r="LGT13" s="396"/>
      <c r="LGU13" s="396"/>
      <c r="LGV13" s="396"/>
      <c r="LGW13" s="396"/>
      <c r="LGX13" s="396"/>
      <c r="LGY13" s="396"/>
      <c r="LGZ13" s="396"/>
      <c r="LHA13" s="396"/>
      <c r="LHB13" s="396"/>
      <c r="LHC13" s="396"/>
      <c r="LHD13" s="396"/>
      <c r="LHE13" s="396"/>
      <c r="LHF13" s="396"/>
      <c r="LHG13" s="396"/>
      <c r="LHH13" s="396"/>
      <c r="LHI13" s="396"/>
      <c r="LHJ13" s="396"/>
      <c r="LHK13" s="396"/>
      <c r="LHL13" s="396"/>
      <c r="LHM13" s="396"/>
      <c r="LHN13" s="396"/>
      <c r="LHO13" s="396"/>
      <c r="LHP13" s="396"/>
      <c r="LHQ13" s="396"/>
      <c r="LHR13" s="396"/>
      <c r="LHS13" s="396"/>
      <c r="LHT13" s="396"/>
      <c r="LHU13" s="396"/>
      <c r="LHV13" s="396"/>
      <c r="LHW13" s="396"/>
      <c r="LHX13" s="396"/>
      <c r="LHY13" s="396"/>
      <c r="LHZ13" s="396"/>
      <c r="LIA13" s="396"/>
      <c r="LIB13" s="396"/>
      <c r="LIC13" s="396"/>
      <c r="LID13" s="396"/>
      <c r="LIE13" s="396"/>
      <c r="LIF13" s="396"/>
      <c r="LIG13" s="396"/>
      <c r="LIH13" s="396"/>
      <c r="LII13" s="396"/>
      <c r="LIJ13" s="396"/>
      <c r="LIK13" s="396"/>
      <c r="LIL13" s="396"/>
      <c r="LIM13" s="396"/>
      <c r="LIN13" s="396"/>
      <c r="LIO13" s="396"/>
      <c r="LIP13" s="396"/>
      <c r="LIQ13" s="396"/>
      <c r="LIR13" s="396"/>
      <c r="LIS13" s="396"/>
      <c r="LIT13" s="396"/>
      <c r="LIU13" s="396"/>
      <c r="LIV13" s="396"/>
      <c r="LIW13" s="396"/>
      <c r="LIX13" s="396"/>
      <c r="LIY13" s="396"/>
      <c r="LIZ13" s="396"/>
      <c r="LJA13" s="396"/>
      <c r="LJB13" s="396"/>
      <c r="LJC13" s="396"/>
      <c r="LJD13" s="396"/>
      <c r="LJE13" s="396"/>
      <c r="LJF13" s="396"/>
      <c r="LJG13" s="396"/>
      <c r="LJH13" s="396"/>
      <c r="LJI13" s="396"/>
      <c r="LJJ13" s="396"/>
      <c r="LJK13" s="396"/>
      <c r="LJL13" s="396"/>
      <c r="LJM13" s="396"/>
      <c r="LJN13" s="396"/>
      <c r="LJO13" s="396"/>
      <c r="LJP13" s="396"/>
      <c r="LJQ13" s="396"/>
      <c r="LJR13" s="396"/>
      <c r="LJS13" s="396"/>
      <c r="LJT13" s="396"/>
      <c r="LJU13" s="396"/>
      <c r="LJV13" s="396"/>
      <c r="LJW13" s="396"/>
      <c r="LJX13" s="396"/>
      <c r="LJY13" s="396"/>
      <c r="LJZ13" s="396"/>
      <c r="LKA13" s="396"/>
      <c r="LKB13" s="396"/>
      <c r="LKC13" s="396"/>
      <c r="LKD13" s="396"/>
      <c r="LKE13" s="396"/>
      <c r="LKF13" s="396"/>
      <c r="LKG13" s="396"/>
      <c r="LKH13" s="396"/>
      <c r="LKI13" s="396"/>
      <c r="LKJ13" s="396"/>
      <c r="LKK13" s="396"/>
      <c r="LKL13" s="396"/>
      <c r="LKM13" s="396"/>
      <c r="LKN13" s="396"/>
      <c r="LKO13" s="396"/>
      <c r="LKP13" s="396"/>
      <c r="LKQ13" s="396"/>
      <c r="LKR13" s="396"/>
      <c r="LKS13" s="396"/>
      <c r="LKT13" s="396"/>
      <c r="LKU13" s="396"/>
      <c r="LKV13" s="396"/>
      <c r="LKW13" s="396"/>
      <c r="LKX13" s="396"/>
      <c r="LKY13" s="396"/>
      <c r="LKZ13" s="396"/>
      <c r="LLA13" s="396"/>
      <c r="LLB13" s="396"/>
      <c r="LLC13" s="396"/>
      <c r="LLD13" s="396"/>
      <c r="LLE13" s="396"/>
      <c r="LLF13" s="396"/>
      <c r="LLG13" s="396"/>
      <c r="LLH13" s="396"/>
      <c r="LLI13" s="396"/>
      <c r="LLJ13" s="396"/>
      <c r="LLK13" s="396"/>
      <c r="LLL13" s="396"/>
      <c r="LLM13" s="396"/>
      <c r="LLN13" s="396"/>
      <c r="LLO13" s="396"/>
      <c r="LLP13" s="396"/>
      <c r="LLQ13" s="396"/>
      <c r="LLR13" s="396"/>
      <c r="LLS13" s="396"/>
      <c r="LLT13" s="396"/>
      <c r="LLU13" s="396"/>
      <c r="LLV13" s="396"/>
      <c r="LLW13" s="396"/>
      <c r="LLX13" s="396"/>
      <c r="LLY13" s="396"/>
      <c r="LLZ13" s="396"/>
      <c r="LMA13" s="396"/>
      <c r="LMB13" s="396"/>
      <c r="LMC13" s="396"/>
      <c r="LMD13" s="396"/>
      <c r="LME13" s="396"/>
      <c r="LMF13" s="396"/>
      <c r="LMG13" s="396"/>
      <c r="LMH13" s="396"/>
      <c r="LMI13" s="396"/>
      <c r="LMJ13" s="396"/>
      <c r="LMK13" s="396"/>
      <c r="LML13" s="396"/>
      <c r="LMM13" s="396"/>
      <c r="LMN13" s="396"/>
      <c r="LMO13" s="396"/>
      <c r="LMP13" s="396"/>
      <c r="LMQ13" s="396"/>
      <c r="LMR13" s="396"/>
      <c r="LMS13" s="396"/>
      <c r="LMT13" s="396"/>
      <c r="LMU13" s="396"/>
      <c r="LMV13" s="396"/>
      <c r="LMW13" s="396"/>
      <c r="LMX13" s="396"/>
      <c r="LMY13" s="396"/>
      <c r="LMZ13" s="396"/>
      <c r="LNA13" s="396"/>
      <c r="LNB13" s="396"/>
      <c r="LNC13" s="396"/>
      <c r="LND13" s="396"/>
      <c r="LNE13" s="396"/>
      <c r="LNF13" s="396"/>
      <c r="LNG13" s="396"/>
      <c r="LNH13" s="396"/>
      <c r="LNI13" s="396"/>
      <c r="LNJ13" s="396"/>
      <c r="LNK13" s="396"/>
      <c r="LNL13" s="396"/>
      <c r="LNM13" s="396"/>
      <c r="LNN13" s="396"/>
      <c r="LNO13" s="396"/>
      <c r="LNP13" s="396"/>
      <c r="LNQ13" s="396"/>
      <c r="LNR13" s="396"/>
      <c r="LNS13" s="396"/>
      <c r="LNT13" s="396"/>
      <c r="LNU13" s="396"/>
      <c r="LNV13" s="396"/>
      <c r="LNW13" s="396"/>
      <c r="LNX13" s="396"/>
      <c r="LNY13" s="396"/>
      <c r="LNZ13" s="396"/>
      <c r="LOA13" s="396"/>
      <c r="LOB13" s="396"/>
      <c r="LOC13" s="396"/>
      <c r="LOD13" s="396"/>
      <c r="LOE13" s="396"/>
      <c r="LOF13" s="396"/>
      <c r="LOG13" s="396"/>
      <c r="LOH13" s="396"/>
      <c r="LOI13" s="396"/>
      <c r="LOJ13" s="396"/>
      <c r="LOK13" s="396"/>
      <c r="LOL13" s="396"/>
      <c r="LOM13" s="396"/>
      <c r="LON13" s="396"/>
      <c r="LOO13" s="396"/>
      <c r="LOP13" s="396"/>
      <c r="LOQ13" s="396"/>
      <c r="LOR13" s="396"/>
      <c r="LOS13" s="396"/>
      <c r="LOT13" s="396"/>
      <c r="LOU13" s="396"/>
      <c r="LOV13" s="396"/>
      <c r="LOW13" s="396"/>
      <c r="LOX13" s="396"/>
      <c r="LOY13" s="396"/>
      <c r="LOZ13" s="396"/>
      <c r="LPA13" s="396"/>
      <c r="LPB13" s="396"/>
      <c r="LPC13" s="396"/>
      <c r="LPD13" s="396"/>
      <c r="LPE13" s="396"/>
      <c r="LPF13" s="396"/>
      <c r="LPG13" s="396"/>
      <c r="LPH13" s="396"/>
      <c r="LPI13" s="396"/>
      <c r="LPJ13" s="396"/>
      <c r="LPK13" s="396"/>
      <c r="LPL13" s="396"/>
      <c r="LPM13" s="396"/>
      <c r="LPN13" s="396"/>
      <c r="LPO13" s="396"/>
      <c r="LPP13" s="396"/>
      <c r="LPQ13" s="396"/>
      <c r="LPR13" s="396"/>
      <c r="LPS13" s="396"/>
      <c r="LPT13" s="396"/>
      <c r="LPU13" s="396"/>
      <c r="LPV13" s="396"/>
      <c r="LPW13" s="396"/>
      <c r="LPX13" s="396"/>
      <c r="LPY13" s="396"/>
      <c r="LPZ13" s="396"/>
      <c r="LQA13" s="396"/>
      <c r="LQB13" s="396"/>
      <c r="LQC13" s="396"/>
      <c r="LQD13" s="396"/>
      <c r="LQE13" s="396"/>
      <c r="LQF13" s="396"/>
      <c r="LQG13" s="396"/>
      <c r="LQH13" s="396"/>
      <c r="LQI13" s="396"/>
      <c r="LQJ13" s="396"/>
      <c r="LQK13" s="396"/>
      <c r="LQL13" s="396"/>
      <c r="LQM13" s="396"/>
      <c r="LQN13" s="396"/>
      <c r="LQO13" s="396"/>
      <c r="LQP13" s="396"/>
      <c r="LQQ13" s="396"/>
      <c r="LQR13" s="396"/>
      <c r="LQS13" s="396"/>
      <c r="LQT13" s="396"/>
      <c r="LQU13" s="396"/>
      <c r="LQV13" s="396"/>
      <c r="LQW13" s="396"/>
      <c r="LQX13" s="396"/>
      <c r="LQY13" s="396"/>
      <c r="LQZ13" s="396"/>
      <c r="LRA13" s="396"/>
      <c r="LRB13" s="396"/>
      <c r="LRC13" s="396"/>
      <c r="LRD13" s="396"/>
      <c r="LRE13" s="396"/>
      <c r="LRF13" s="396"/>
      <c r="LRG13" s="396"/>
      <c r="LRH13" s="396"/>
      <c r="LRI13" s="396"/>
      <c r="LRJ13" s="396"/>
      <c r="LRK13" s="396"/>
      <c r="LRL13" s="396"/>
      <c r="LRM13" s="396"/>
      <c r="LRN13" s="396"/>
      <c r="LRO13" s="396"/>
      <c r="LRP13" s="396"/>
      <c r="LRQ13" s="396"/>
      <c r="LRR13" s="396"/>
      <c r="LRS13" s="396"/>
      <c r="LRT13" s="396"/>
      <c r="LRU13" s="396"/>
      <c r="LRV13" s="396"/>
      <c r="LRW13" s="396"/>
      <c r="LRX13" s="396"/>
      <c r="LRY13" s="396"/>
      <c r="LRZ13" s="396"/>
      <c r="LSA13" s="396"/>
      <c r="LSB13" s="396"/>
      <c r="LSC13" s="396"/>
      <c r="LSD13" s="396"/>
      <c r="LSE13" s="396"/>
      <c r="LSF13" s="396"/>
      <c r="LSG13" s="396"/>
      <c r="LSH13" s="396"/>
      <c r="LSI13" s="396"/>
      <c r="LSJ13" s="396"/>
      <c r="LSK13" s="396"/>
      <c r="LSL13" s="396"/>
      <c r="LSM13" s="396"/>
      <c r="LSN13" s="396"/>
      <c r="LSO13" s="396"/>
      <c r="LSP13" s="396"/>
      <c r="LSQ13" s="396"/>
      <c r="LSR13" s="396"/>
      <c r="LSS13" s="396"/>
      <c r="LST13" s="396"/>
      <c r="LSU13" s="396"/>
      <c r="LSV13" s="396"/>
      <c r="LSW13" s="396"/>
      <c r="LSX13" s="396"/>
      <c r="LSY13" s="396"/>
      <c r="LSZ13" s="396"/>
      <c r="LTA13" s="396"/>
      <c r="LTB13" s="396"/>
      <c r="LTC13" s="396"/>
      <c r="LTD13" s="396"/>
      <c r="LTE13" s="396"/>
      <c r="LTF13" s="396"/>
      <c r="LTG13" s="396"/>
      <c r="LTH13" s="396"/>
      <c r="LTI13" s="396"/>
      <c r="LTJ13" s="396"/>
      <c r="LTK13" s="396"/>
      <c r="LTL13" s="396"/>
      <c r="LTM13" s="396"/>
      <c r="LTN13" s="396"/>
      <c r="LTO13" s="396"/>
      <c r="LTP13" s="396"/>
      <c r="LTQ13" s="396"/>
      <c r="LTR13" s="396"/>
      <c r="LTS13" s="396"/>
      <c r="LTT13" s="396"/>
      <c r="LTU13" s="396"/>
      <c r="LTV13" s="396"/>
      <c r="LTW13" s="396"/>
      <c r="LTX13" s="396"/>
      <c r="LTY13" s="396"/>
      <c r="LTZ13" s="396"/>
      <c r="LUA13" s="396"/>
      <c r="LUB13" s="396"/>
      <c r="LUC13" s="396"/>
      <c r="LUD13" s="396"/>
      <c r="LUE13" s="396"/>
      <c r="LUF13" s="396"/>
      <c r="LUG13" s="396"/>
      <c r="LUH13" s="396"/>
      <c r="LUI13" s="396"/>
      <c r="LUJ13" s="396"/>
      <c r="LUK13" s="396"/>
      <c r="LUL13" s="396"/>
      <c r="LUM13" s="396"/>
      <c r="LUN13" s="396"/>
      <c r="LUO13" s="396"/>
      <c r="LUP13" s="396"/>
      <c r="LUQ13" s="396"/>
      <c r="LUR13" s="396"/>
      <c r="LUS13" s="396"/>
      <c r="LUT13" s="396"/>
      <c r="LUU13" s="396"/>
      <c r="LUV13" s="396"/>
      <c r="LUW13" s="396"/>
      <c r="LUX13" s="396"/>
      <c r="LUY13" s="396"/>
      <c r="LUZ13" s="396"/>
      <c r="LVA13" s="396"/>
      <c r="LVB13" s="396"/>
      <c r="LVC13" s="396"/>
      <c r="LVD13" s="396"/>
      <c r="LVE13" s="396"/>
      <c r="LVF13" s="396"/>
      <c r="LVG13" s="396"/>
      <c r="LVH13" s="396"/>
      <c r="LVI13" s="396"/>
      <c r="LVJ13" s="396"/>
      <c r="LVK13" s="396"/>
      <c r="LVL13" s="396"/>
      <c r="LVM13" s="396"/>
      <c r="LVN13" s="396"/>
      <c r="LVO13" s="396"/>
      <c r="LVP13" s="396"/>
      <c r="LVQ13" s="396"/>
      <c r="LVR13" s="396"/>
      <c r="LVS13" s="396"/>
      <c r="LVT13" s="396"/>
      <c r="LVU13" s="396"/>
      <c r="LVV13" s="396"/>
      <c r="LVW13" s="396"/>
      <c r="LVX13" s="396"/>
      <c r="LVY13" s="396"/>
      <c r="LVZ13" s="396"/>
      <c r="LWA13" s="396"/>
      <c r="LWB13" s="396"/>
      <c r="LWC13" s="396"/>
      <c r="LWD13" s="396"/>
      <c r="LWE13" s="396"/>
      <c r="LWF13" s="396"/>
      <c r="LWG13" s="396"/>
      <c r="LWH13" s="396"/>
      <c r="LWI13" s="396"/>
      <c r="LWJ13" s="396"/>
      <c r="LWK13" s="396"/>
      <c r="LWL13" s="396"/>
      <c r="LWM13" s="396"/>
      <c r="LWN13" s="396"/>
      <c r="LWO13" s="396"/>
      <c r="LWP13" s="396"/>
      <c r="LWQ13" s="396"/>
      <c r="LWR13" s="396"/>
      <c r="LWS13" s="396"/>
      <c r="LWT13" s="396"/>
      <c r="LWU13" s="396"/>
      <c r="LWV13" s="396"/>
      <c r="LWW13" s="396"/>
      <c r="LWX13" s="396"/>
      <c r="LWY13" s="396"/>
      <c r="LWZ13" s="396"/>
      <c r="LXA13" s="396"/>
      <c r="LXB13" s="396"/>
      <c r="LXC13" s="396"/>
      <c r="LXD13" s="396"/>
      <c r="LXE13" s="396"/>
      <c r="LXF13" s="396"/>
      <c r="LXG13" s="396"/>
      <c r="LXH13" s="396"/>
      <c r="LXI13" s="396"/>
      <c r="LXJ13" s="396"/>
      <c r="LXK13" s="396"/>
      <c r="LXL13" s="396"/>
      <c r="LXM13" s="396"/>
      <c r="LXN13" s="396"/>
      <c r="LXO13" s="396"/>
      <c r="LXP13" s="396"/>
      <c r="LXQ13" s="396"/>
      <c r="LXR13" s="396"/>
      <c r="LXS13" s="396"/>
      <c r="LXT13" s="396"/>
      <c r="LXU13" s="396"/>
      <c r="LXV13" s="396"/>
      <c r="LXW13" s="396"/>
      <c r="LXX13" s="396"/>
      <c r="LXY13" s="396"/>
      <c r="LXZ13" s="396"/>
      <c r="LYA13" s="396"/>
      <c r="LYB13" s="396"/>
      <c r="LYC13" s="396"/>
      <c r="LYD13" s="396"/>
      <c r="LYE13" s="396"/>
      <c r="LYF13" s="396"/>
      <c r="LYG13" s="396"/>
      <c r="LYH13" s="396"/>
      <c r="LYI13" s="396"/>
      <c r="LYJ13" s="396"/>
      <c r="LYK13" s="396"/>
      <c r="LYL13" s="396"/>
      <c r="LYM13" s="396"/>
      <c r="LYN13" s="396"/>
      <c r="LYO13" s="396"/>
      <c r="LYP13" s="396"/>
      <c r="LYQ13" s="396"/>
      <c r="LYR13" s="396"/>
      <c r="LYS13" s="396"/>
      <c r="LYT13" s="396"/>
      <c r="LYU13" s="396"/>
      <c r="LYV13" s="396"/>
      <c r="LYW13" s="396"/>
      <c r="LYX13" s="396"/>
      <c r="LYY13" s="396"/>
      <c r="LYZ13" s="396"/>
      <c r="LZA13" s="396"/>
      <c r="LZB13" s="396"/>
      <c r="LZC13" s="396"/>
      <c r="LZD13" s="396"/>
      <c r="LZE13" s="396"/>
      <c r="LZF13" s="396"/>
      <c r="LZG13" s="396"/>
      <c r="LZH13" s="396"/>
      <c r="LZI13" s="396"/>
      <c r="LZJ13" s="396"/>
      <c r="LZK13" s="396"/>
      <c r="LZL13" s="396"/>
      <c r="LZM13" s="396"/>
      <c r="LZN13" s="396"/>
      <c r="LZO13" s="396"/>
      <c r="LZP13" s="396"/>
      <c r="LZQ13" s="396"/>
      <c r="LZR13" s="396"/>
      <c r="LZS13" s="396"/>
      <c r="LZT13" s="396"/>
      <c r="LZU13" s="396"/>
      <c r="LZV13" s="396"/>
      <c r="LZW13" s="396"/>
      <c r="LZX13" s="396"/>
      <c r="LZY13" s="396"/>
      <c r="LZZ13" s="396"/>
      <c r="MAA13" s="396"/>
      <c r="MAB13" s="396"/>
      <c r="MAC13" s="396"/>
      <c r="MAD13" s="396"/>
      <c r="MAE13" s="396"/>
      <c r="MAF13" s="396"/>
      <c r="MAG13" s="396"/>
      <c r="MAH13" s="396"/>
      <c r="MAI13" s="396"/>
      <c r="MAJ13" s="396"/>
      <c r="MAK13" s="396"/>
      <c r="MAL13" s="396"/>
      <c r="MAM13" s="396"/>
      <c r="MAN13" s="396"/>
      <c r="MAO13" s="396"/>
      <c r="MAP13" s="396"/>
      <c r="MAQ13" s="396"/>
      <c r="MAR13" s="396"/>
      <c r="MAS13" s="396"/>
      <c r="MAT13" s="396"/>
      <c r="MAU13" s="396"/>
      <c r="MAV13" s="396"/>
      <c r="MAW13" s="396"/>
      <c r="MAX13" s="396"/>
      <c r="MAY13" s="396"/>
      <c r="MAZ13" s="396"/>
      <c r="MBA13" s="396"/>
      <c r="MBB13" s="396"/>
      <c r="MBC13" s="396"/>
      <c r="MBD13" s="396"/>
      <c r="MBE13" s="396"/>
      <c r="MBF13" s="396"/>
      <c r="MBG13" s="396"/>
      <c r="MBH13" s="396"/>
      <c r="MBI13" s="396"/>
      <c r="MBJ13" s="396"/>
      <c r="MBK13" s="396"/>
      <c r="MBL13" s="396"/>
      <c r="MBM13" s="396"/>
      <c r="MBN13" s="396"/>
      <c r="MBO13" s="396"/>
      <c r="MBP13" s="396"/>
      <c r="MBQ13" s="396"/>
      <c r="MBR13" s="396"/>
      <c r="MBS13" s="396"/>
      <c r="MBT13" s="396"/>
      <c r="MBU13" s="396"/>
      <c r="MBV13" s="396"/>
      <c r="MBW13" s="396"/>
      <c r="MBX13" s="396"/>
      <c r="MBY13" s="396"/>
      <c r="MBZ13" s="396"/>
      <c r="MCA13" s="396"/>
      <c r="MCB13" s="396"/>
      <c r="MCC13" s="396"/>
      <c r="MCD13" s="396"/>
      <c r="MCE13" s="396"/>
      <c r="MCF13" s="396"/>
      <c r="MCG13" s="396"/>
      <c r="MCH13" s="396"/>
      <c r="MCI13" s="396"/>
      <c r="MCJ13" s="396"/>
      <c r="MCK13" s="396"/>
      <c r="MCL13" s="396"/>
      <c r="MCM13" s="396"/>
      <c r="MCN13" s="396"/>
      <c r="MCO13" s="396"/>
      <c r="MCP13" s="396"/>
      <c r="MCQ13" s="396"/>
      <c r="MCR13" s="396"/>
      <c r="MCS13" s="396"/>
      <c r="MCT13" s="396"/>
      <c r="MCU13" s="396"/>
      <c r="MCV13" s="396"/>
      <c r="MCW13" s="396"/>
      <c r="MCX13" s="396"/>
      <c r="MCY13" s="396"/>
      <c r="MCZ13" s="396"/>
      <c r="MDA13" s="396"/>
      <c r="MDB13" s="396"/>
      <c r="MDC13" s="396"/>
      <c r="MDD13" s="396"/>
      <c r="MDE13" s="396"/>
      <c r="MDF13" s="396"/>
      <c r="MDG13" s="396"/>
      <c r="MDH13" s="396"/>
      <c r="MDI13" s="396"/>
      <c r="MDJ13" s="396"/>
      <c r="MDK13" s="396"/>
      <c r="MDL13" s="396"/>
      <c r="MDM13" s="396"/>
      <c r="MDN13" s="396"/>
      <c r="MDO13" s="396"/>
      <c r="MDP13" s="396"/>
      <c r="MDQ13" s="396"/>
      <c r="MDR13" s="396"/>
      <c r="MDS13" s="396"/>
      <c r="MDT13" s="396"/>
      <c r="MDU13" s="396"/>
      <c r="MDV13" s="396"/>
      <c r="MDW13" s="396"/>
      <c r="MDX13" s="396"/>
      <c r="MDY13" s="396"/>
      <c r="MDZ13" s="396"/>
      <c r="MEA13" s="396"/>
      <c r="MEB13" s="396"/>
      <c r="MEC13" s="396"/>
      <c r="MED13" s="396"/>
      <c r="MEE13" s="396"/>
      <c r="MEF13" s="396"/>
      <c r="MEG13" s="396"/>
      <c r="MEH13" s="396"/>
      <c r="MEI13" s="396"/>
      <c r="MEJ13" s="396"/>
      <c r="MEK13" s="396"/>
      <c r="MEL13" s="396"/>
      <c r="MEM13" s="396"/>
      <c r="MEN13" s="396"/>
      <c r="MEO13" s="396"/>
      <c r="MEP13" s="396"/>
      <c r="MEQ13" s="396"/>
      <c r="MER13" s="396"/>
      <c r="MES13" s="396"/>
      <c r="MET13" s="396"/>
      <c r="MEU13" s="396"/>
      <c r="MEV13" s="396"/>
      <c r="MEW13" s="396"/>
      <c r="MEX13" s="396"/>
      <c r="MEY13" s="396"/>
      <c r="MEZ13" s="396"/>
      <c r="MFA13" s="396"/>
      <c r="MFB13" s="396"/>
      <c r="MFC13" s="396"/>
      <c r="MFD13" s="396"/>
      <c r="MFE13" s="396"/>
      <c r="MFF13" s="396"/>
      <c r="MFG13" s="396"/>
      <c r="MFH13" s="396"/>
      <c r="MFI13" s="396"/>
      <c r="MFJ13" s="396"/>
      <c r="MFK13" s="396"/>
      <c r="MFL13" s="396"/>
      <c r="MFM13" s="396"/>
      <c r="MFN13" s="396"/>
      <c r="MFO13" s="396"/>
      <c r="MFP13" s="396"/>
      <c r="MFQ13" s="396"/>
      <c r="MFR13" s="396"/>
      <c r="MFS13" s="396"/>
      <c r="MFT13" s="396"/>
      <c r="MFU13" s="396"/>
      <c r="MFV13" s="396"/>
      <c r="MFW13" s="396"/>
      <c r="MFX13" s="396"/>
      <c r="MFY13" s="396"/>
      <c r="MFZ13" s="396"/>
      <c r="MGA13" s="396"/>
      <c r="MGB13" s="396"/>
      <c r="MGC13" s="396"/>
      <c r="MGD13" s="396"/>
      <c r="MGE13" s="396"/>
      <c r="MGF13" s="396"/>
      <c r="MGG13" s="396"/>
      <c r="MGH13" s="396"/>
      <c r="MGI13" s="396"/>
      <c r="MGJ13" s="396"/>
      <c r="MGK13" s="396"/>
      <c r="MGL13" s="396"/>
      <c r="MGM13" s="396"/>
      <c r="MGN13" s="396"/>
      <c r="MGO13" s="396"/>
      <c r="MGP13" s="396"/>
      <c r="MGQ13" s="396"/>
      <c r="MGR13" s="396"/>
      <c r="MGS13" s="396"/>
      <c r="MGT13" s="396"/>
      <c r="MGU13" s="396"/>
      <c r="MGV13" s="396"/>
      <c r="MGW13" s="396"/>
      <c r="MGX13" s="396"/>
      <c r="MGY13" s="396"/>
      <c r="MGZ13" s="396"/>
      <c r="MHA13" s="396"/>
      <c r="MHB13" s="396"/>
      <c r="MHC13" s="396"/>
      <c r="MHD13" s="396"/>
      <c r="MHE13" s="396"/>
      <c r="MHF13" s="396"/>
      <c r="MHG13" s="396"/>
      <c r="MHH13" s="396"/>
      <c r="MHI13" s="396"/>
      <c r="MHJ13" s="396"/>
      <c r="MHK13" s="396"/>
      <c r="MHL13" s="396"/>
      <c r="MHM13" s="396"/>
      <c r="MHN13" s="396"/>
      <c r="MHO13" s="396"/>
      <c r="MHP13" s="396"/>
      <c r="MHQ13" s="396"/>
      <c r="MHR13" s="396"/>
      <c r="MHS13" s="396"/>
      <c r="MHT13" s="396"/>
      <c r="MHU13" s="396"/>
      <c r="MHV13" s="396"/>
      <c r="MHW13" s="396"/>
      <c r="MHX13" s="396"/>
      <c r="MHY13" s="396"/>
      <c r="MHZ13" s="396"/>
      <c r="MIA13" s="396"/>
      <c r="MIB13" s="396"/>
      <c r="MIC13" s="396"/>
      <c r="MID13" s="396"/>
      <c r="MIE13" s="396"/>
      <c r="MIF13" s="396"/>
      <c r="MIG13" s="396"/>
      <c r="MIH13" s="396"/>
      <c r="MII13" s="396"/>
      <c r="MIJ13" s="396"/>
      <c r="MIK13" s="396"/>
      <c r="MIL13" s="396"/>
      <c r="MIM13" s="396"/>
      <c r="MIN13" s="396"/>
      <c r="MIO13" s="396"/>
      <c r="MIP13" s="396"/>
      <c r="MIQ13" s="396"/>
      <c r="MIR13" s="396"/>
      <c r="MIS13" s="396"/>
      <c r="MIT13" s="396"/>
      <c r="MIU13" s="396"/>
      <c r="MIV13" s="396"/>
      <c r="MIW13" s="396"/>
      <c r="MIX13" s="396"/>
      <c r="MIY13" s="396"/>
      <c r="MIZ13" s="396"/>
      <c r="MJA13" s="396"/>
      <c r="MJB13" s="396"/>
      <c r="MJC13" s="396"/>
      <c r="MJD13" s="396"/>
      <c r="MJE13" s="396"/>
      <c r="MJF13" s="396"/>
      <c r="MJG13" s="396"/>
      <c r="MJH13" s="396"/>
      <c r="MJI13" s="396"/>
      <c r="MJJ13" s="396"/>
      <c r="MJK13" s="396"/>
      <c r="MJL13" s="396"/>
      <c r="MJM13" s="396"/>
      <c r="MJN13" s="396"/>
      <c r="MJO13" s="396"/>
      <c r="MJP13" s="396"/>
      <c r="MJQ13" s="396"/>
      <c r="MJR13" s="396"/>
      <c r="MJS13" s="396"/>
      <c r="MJT13" s="396"/>
      <c r="MJU13" s="396"/>
      <c r="MJV13" s="396"/>
      <c r="MJW13" s="396"/>
      <c r="MJX13" s="396"/>
      <c r="MJY13" s="396"/>
      <c r="MJZ13" s="396"/>
      <c r="MKA13" s="396"/>
      <c r="MKB13" s="396"/>
      <c r="MKC13" s="396"/>
      <c r="MKD13" s="396"/>
      <c r="MKE13" s="396"/>
      <c r="MKF13" s="396"/>
      <c r="MKG13" s="396"/>
      <c r="MKH13" s="396"/>
      <c r="MKI13" s="396"/>
      <c r="MKJ13" s="396"/>
      <c r="MKK13" s="396"/>
      <c r="MKL13" s="396"/>
      <c r="MKM13" s="396"/>
      <c r="MKN13" s="396"/>
      <c r="MKO13" s="396"/>
      <c r="MKP13" s="396"/>
      <c r="MKQ13" s="396"/>
      <c r="MKR13" s="396"/>
      <c r="MKS13" s="396"/>
      <c r="MKT13" s="396"/>
      <c r="MKU13" s="396"/>
      <c r="MKV13" s="396"/>
      <c r="MKW13" s="396"/>
      <c r="MKX13" s="396"/>
      <c r="MKY13" s="396"/>
      <c r="MKZ13" s="396"/>
      <c r="MLA13" s="396"/>
      <c r="MLB13" s="396"/>
      <c r="MLC13" s="396"/>
      <c r="MLD13" s="396"/>
      <c r="MLE13" s="396"/>
      <c r="MLF13" s="396"/>
      <c r="MLG13" s="396"/>
      <c r="MLH13" s="396"/>
      <c r="MLI13" s="396"/>
      <c r="MLJ13" s="396"/>
      <c r="MLK13" s="396"/>
      <c r="MLL13" s="396"/>
      <c r="MLM13" s="396"/>
      <c r="MLN13" s="396"/>
      <c r="MLO13" s="396"/>
      <c r="MLP13" s="396"/>
      <c r="MLQ13" s="396"/>
      <c r="MLR13" s="396"/>
      <c r="MLS13" s="396"/>
      <c r="MLT13" s="396"/>
      <c r="MLU13" s="396"/>
      <c r="MLV13" s="396"/>
      <c r="MLW13" s="396"/>
      <c r="MLX13" s="396"/>
      <c r="MLY13" s="396"/>
      <c r="MLZ13" s="396"/>
      <c r="MMA13" s="396"/>
      <c r="MMB13" s="396"/>
      <c r="MMC13" s="396"/>
      <c r="MMD13" s="396"/>
      <c r="MME13" s="396"/>
      <c r="MMF13" s="396"/>
      <c r="MMG13" s="396"/>
      <c r="MMH13" s="396"/>
      <c r="MMI13" s="396"/>
      <c r="MMJ13" s="396"/>
      <c r="MMK13" s="396"/>
      <c r="MML13" s="396"/>
      <c r="MMM13" s="396"/>
      <c r="MMN13" s="396"/>
      <c r="MMO13" s="396"/>
      <c r="MMP13" s="396"/>
      <c r="MMQ13" s="396"/>
      <c r="MMR13" s="396"/>
      <c r="MMS13" s="396"/>
      <c r="MMT13" s="396"/>
      <c r="MMU13" s="396"/>
      <c r="MMV13" s="396"/>
      <c r="MMW13" s="396"/>
      <c r="MMX13" s="396"/>
      <c r="MMY13" s="396"/>
      <c r="MMZ13" s="396"/>
      <c r="MNA13" s="396"/>
      <c r="MNB13" s="396"/>
      <c r="MNC13" s="396"/>
      <c r="MND13" s="396"/>
      <c r="MNE13" s="396"/>
      <c r="MNF13" s="396"/>
      <c r="MNG13" s="396"/>
      <c r="MNH13" s="396"/>
      <c r="MNI13" s="396"/>
      <c r="MNJ13" s="396"/>
      <c r="MNK13" s="396"/>
      <c r="MNL13" s="396"/>
      <c r="MNM13" s="396"/>
      <c r="MNN13" s="396"/>
      <c r="MNO13" s="396"/>
      <c r="MNP13" s="396"/>
      <c r="MNQ13" s="396"/>
      <c r="MNR13" s="396"/>
      <c r="MNS13" s="396"/>
      <c r="MNT13" s="396"/>
      <c r="MNU13" s="396"/>
      <c r="MNV13" s="396"/>
      <c r="MNW13" s="396"/>
      <c r="MNX13" s="396"/>
      <c r="MNY13" s="396"/>
      <c r="MNZ13" s="396"/>
      <c r="MOA13" s="396"/>
      <c r="MOB13" s="396"/>
      <c r="MOC13" s="396"/>
      <c r="MOD13" s="396"/>
      <c r="MOE13" s="396"/>
      <c r="MOF13" s="396"/>
      <c r="MOG13" s="396"/>
      <c r="MOH13" s="396"/>
      <c r="MOI13" s="396"/>
      <c r="MOJ13" s="396"/>
      <c r="MOK13" s="396"/>
      <c r="MOL13" s="396"/>
      <c r="MOM13" s="396"/>
      <c r="MON13" s="396"/>
      <c r="MOO13" s="396"/>
      <c r="MOP13" s="396"/>
      <c r="MOQ13" s="396"/>
      <c r="MOR13" s="396"/>
      <c r="MOS13" s="396"/>
      <c r="MOT13" s="396"/>
      <c r="MOU13" s="396"/>
      <c r="MOV13" s="396"/>
      <c r="MOW13" s="396"/>
      <c r="MOX13" s="396"/>
      <c r="MOY13" s="396"/>
      <c r="MOZ13" s="396"/>
      <c r="MPA13" s="396"/>
      <c r="MPB13" s="396"/>
      <c r="MPC13" s="396"/>
      <c r="MPD13" s="396"/>
      <c r="MPE13" s="396"/>
      <c r="MPF13" s="396"/>
      <c r="MPG13" s="396"/>
      <c r="MPH13" s="396"/>
      <c r="MPI13" s="396"/>
      <c r="MPJ13" s="396"/>
      <c r="MPK13" s="396"/>
      <c r="MPL13" s="396"/>
      <c r="MPM13" s="396"/>
      <c r="MPN13" s="396"/>
      <c r="MPO13" s="396"/>
      <c r="MPP13" s="396"/>
      <c r="MPQ13" s="396"/>
      <c r="MPR13" s="396"/>
      <c r="MPS13" s="396"/>
      <c r="MPT13" s="396"/>
      <c r="MPU13" s="396"/>
      <c r="MPV13" s="396"/>
      <c r="MPW13" s="396"/>
      <c r="MPX13" s="396"/>
      <c r="MPY13" s="396"/>
      <c r="MPZ13" s="396"/>
      <c r="MQA13" s="396"/>
      <c r="MQB13" s="396"/>
      <c r="MQC13" s="396"/>
      <c r="MQD13" s="396"/>
      <c r="MQE13" s="396"/>
      <c r="MQF13" s="396"/>
      <c r="MQG13" s="396"/>
      <c r="MQH13" s="396"/>
      <c r="MQI13" s="396"/>
      <c r="MQJ13" s="396"/>
      <c r="MQK13" s="396"/>
      <c r="MQL13" s="396"/>
      <c r="MQM13" s="396"/>
      <c r="MQN13" s="396"/>
      <c r="MQO13" s="396"/>
      <c r="MQP13" s="396"/>
      <c r="MQQ13" s="396"/>
      <c r="MQR13" s="396"/>
      <c r="MQS13" s="396"/>
      <c r="MQT13" s="396"/>
      <c r="MQU13" s="396"/>
      <c r="MQV13" s="396"/>
      <c r="MQW13" s="396"/>
      <c r="MQX13" s="396"/>
      <c r="MQY13" s="396"/>
      <c r="MQZ13" s="396"/>
      <c r="MRA13" s="396"/>
      <c r="MRB13" s="396"/>
      <c r="MRC13" s="396"/>
      <c r="MRD13" s="396"/>
      <c r="MRE13" s="396"/>
      <c r="MRF13" s="396"/>
      <c r="MRG13" s="396"/>
      <c r="MRH13" s="396"/>
      <c r="MRI13" s="396"/>
      <c r="MRJ13" s="396"/>
      <c r="MRK13" s="396"/>
      <c r="MRL13" s="396"/>
      <c r="MRM13" s="396"/>
      <c r="MRN13" s="396"/>
      <c r="MRO13" s="396"/>
      <c r="MRP13" s="396"/>
      <c r="MRQ13" s="396"/>
      <c r="MRR13" s="396"/>
      <c r="MRS13" s="396"/>
      <c r="MRT13" s="396"/>
      <c r="MRU13" s="396"/>
      <c r="MRV13" s="396"/>
      <c r="MRW13" s="396"/>
      <c r="MRX13" s="396"/>
      <c r="MRY13" s="396"/>
      <c r="MRZ13" s="396"/>
      <c r="MSA13" s="396"/>
      <c r="MSB13" s="396"/>
      <c r="MSC13" s="396"/>
      <c r="MSD13" s="396"/>
      <c r="MSE13" s="396"/>
      <c r="MSF13" s="396"/>
      <c r="MSG13" s="396"/>
      <c r="MSH13" s="396"/>
      <c r="MSI13" s="396"/>
      <c r="MSJ13" s="396"/>
      <c r="MSK13" s="396"/>
      <c r="MSL13" s="396"/>
      <c r="MSM13" s="396"/>
      <c r="MSN13" s="396"/>
      <c r="MSO13" s="396"/>
      <c r="MSP13" s="396"/>
      <c r="MSQ13" s="396"/>
      <c r="MSR13" s="396"/>
      <c r="MSS13" s="396"/>
      <c r="MST13" s="396"/>
      <c r="MSU13" s="396"/>
      <c r="MSV13" s="396"/>
      <c r="MSW13" s="396"/>
      <c r="MSX13" s="396"/>
      <c r="MSY13" s="396"/>
      <c r="MSZ13" s="396"/>
      <c r="MTA13" s="396"/>
      <c r="MTB13" s="396"/>
      <c r="MTC13" s="396"/>
      <c r="MTD13" s="396"/>
      <c r="MTE13" s="396"/>
      <c r="MTF13" s="396"/>
      <c r="MTG13" s="396"/>
      <c r="MTH13" s="396"/>
      <c r="MTI13" s="396"/>
      <c r="MTJ13" s="396"/>
      <c r="MTK13" s="396"/>
      <c r="MTL13" s="396"/>
      <c r="MTM13" s="396"/>
      <c r="MTN13" s="396"/>
      <c r="MTO13" s="396"/>
      <c r="MTP13" s="396"/>
      <c r="MTQ13" s="396"/>
      <c r="MTR13" s="396"/>
      <c r="MTS13" s="396"/>
      <c r="MTT13" s="396"/>
      <c r="MTU13" s="396"/>
      <c r="MTV13" s="396"/>
      <c r="MTW13" s="396"/>
      <c r="MTX13" s="396"/>
      <c r="MTY13" s="396"/>
      <c r="MTZ13" s="396"/>
      <c r="MUA13" s="396"/>
      <c r="MUB13" s="396"/>
      <c r="MUC13" s="396"/>
      <c r="MUD13" s="396"/>
      <c r="MUE13" s="396"/>
      <c r="MUF13" s="396"/>
      <c r="MUG13" s="396"/>
      <c r="MUH13" s="396"/>
      <c r="MUI13" s="396"/>
      <c r="MUJ13" s="396"/>
      <c r="MUK13" s="396"/>
      <c r="MUL13" s="396"/>
      <c r="MUM13" s="396"/>
      <c r="MUN13" s="396"/>
      <c r="MUO13" s="396"/>
      <c r="MUP13" s="396"/>
      <c r="MUQ13" s="396"/>
      <c r="MUR13" s="396"/>
      <c r="MUS13" s="396"/>
      <c r="MUT13" s="396"/>
      <c r="MUU13" s="396"/>
      <c r="MUV13" s="396"/>
      <c r="MUW13" s="396"/>
      <c r="MUX13" s="396"/>
      <c r="MUY13" s="396"/>
      <c r="MUZ13" s="396"/>
      <c r="MVA13" s="396"/>
      <c r="MVB13" s="396"/>
      <c r="MVC13" s="396"/>
      <c r="MVD13" s="396"/>
      <c r="MVE13" s="396"/>
      <c r="MVF13" s="396"/>
      <c r="MVG13" s="396"/>
      <c r="MVH13" s="396"/>
      <c r="MVI13" s="396"/>
      <c r="MVJ13" s="396"/>
      <c r="MVK13" s="396"/>
      <c r="MVL13" s="396"/>
      <c r="MVM13" s="396"/>
      <c r="MVN13" s="396"/>
      <c r="MVO13" s="396"/>
      <c r="MVP13" s="396"/>
      <c r="MVQ13" s="396"/>
      <c r="MVR13" s="396"/>
      <c r="MVS13" s="396"/>
      <c r="MVT13" s="396"/>
      <c r="MVU13" s="396"/>
      <c r="MVV13" s="396"/>
      <c r="MVW13" s="396"/>
      <c r="MVX13" s="396"/>
      <c r="MVY13" s="396"/>
      <c r="MVZ13" s="396"/>
      <c r="MWA13" s="396"/>
      <c r="MWB13" s="396"/>
      <c r="MWC13" s="396"/>
      <c r="MWD13" s="396"/>
      <c r="MWE13" s="396"/>
      <c r="MWF13" s="396"/>
      <c r="MWG13" s="396"/>
      <c r="MWH13" s="396"/>
      <c r="MWI13" s="396"/>
      <c r="MWJ13" s="396"/>
      <c r="MWK13" s="396"/>
      <c r="MWL13" s="396"/>
      <c r="MWM13" s="396"/>
      <c r="MWN13" s="396"/>
      <c r="MWO13" s="396"/>
      <c r="MWP13" s="396"/>
      <c r="MWQ13" s="396"/>
      <c r="MWR13" s="396"/>
      <c r="MWS13" s="396"/>
      <c r="MWT13" s="396"/>
      <c r="MWU13" s="396"/>
      <c r="MWV13" s="396"/>
      <c r="MWW13" s="396"/>
      <c r="MWX13" s="396"/>
      <c r="MWY13" s="396"/>
      <c r="MWZ13" s="396"/>
      <c r="MXA13" s="396"/>
      <c r="MXB13" s="396"/>
      <c r="MXC13" s="396"/>
      <c r="MXD13" s="396"/>
      <c r="MXE13" s="396"/>
      <c r="MXF13" s="396"/>
      <c r="MXG13" s="396"/>
      <c r="MXH13" s="396"/>
      <c r="MXI13" s="396"/>
      <c r="MXJ13" s="396"/>
      <c r="MXK13" s="396"/>
      <c r="MXL13" s="396"/>
      <c r="MXM13" s="396"/>
      <c r="MXN13" s="396"/>
      <c r="MXO13" s="396"/>
      <c r="MXP13" s="396"/>
      <c r="MXQ13" s="396"/>
      <c r="MXR13" s="396"/>
      <c r="MXS13" s="396"/>
      <c r="MXT13" s="396"/>
      <c r="MXU13" s="396"/>
      <c r="MXV13" s="396"/>
      <c r="MXW13" s="396"/>
      <c r="MXX13" s="396"/>
      <c r="MXY13" s="396"/>
      <c r="MXZ13" s="396"/>
      <c r="MYA13" s="396"/>
      <c r="MYB13" s="396"/>
      <c r="MYC13" s="396"/>
      <c r="MYD13" s="396"/>
      <c r="MYE13" s="396"/>
      <c r="MYF13" s="396"/>
      <c r="MYG13" s="396"/>
      <c r="MYH13" s="396"/>
      <c r="MYI13" s="396"/>
      <c r="MYJ13" s="396"/>
      <c r="MYK13" s="396"/>
      <c r="MYL13" s="396"/>
      <c r="MYM13" s="396"/>
      <c r="MYN13" s="396"/>
      <c r="MYO13" s="396"/>
      <c r="MYP13" s="396"/>
      <c r="MYQ13" s="396"/>
      <c r="MYR13" s="396"/>
      <c r="MYS13" s="396"/>
      <c r="MYT13" s="396"/>
      <c r="MYU13" s="396"/>
      <c r="MYV13" s="396"/>
      <c r="MYW13" s="396"/>
      <c r="MYX13" s="396"/>
      <c r="MYY13" s="396"/>
      <c r="MYZ13" s="396"/>
      <c r="MZA13" s="396"/>
      <c r="MZB13" s="396"/>
      <c r="MZC13" s="396"/>
      <c r="MZD13" s="396"/>
      <c r="MZE13" s="396"/>
      <c r="MZF13" s="396"/>
      <c r="MZG13" s="396"/>
      <c r="MZH13" s="396"/>
      <c r="MZI13" s="396"/>
      <c r="MZJ13" s="396"/>
      <c r="MZK13" s="396"/>
      <c r="MZL13" s="396"/>
      <c r="MZM13" s="396"/>
      <c r="MZN13" s="396"/>
      <c r="MZO13" s="396"/>
      <c r="MZP13" s="396"/>
      <c r="MZQ13" s="396"/>
      <c r="MZR13" s="396"/>
      <c r="MZS13" s="396"/>
      <c r="MZT13" s="396"/>
      <c r="MZU13" s="396"/>
      <c r="MZV13" s="396"/>
      <c r="MZW13" s="396"/>
      <c r="MZX13" s="396"/>
      <c r="MZY13" s="396"/>
      <c r="MZZ13" s="396"/>
      <c r="NAA13" s="396"/>
      <c r="NAB13" s="396"/>
      <c r="NAC13" s="396"/>
      <c r="NAD13" s="396"/>
      <c r="NAE13" s="396"/>
      <c r="NAF13" s="396"/>
      <c r="NAG13" s="396"/>
      <c r="NAH13" s="396"/>
      <c r="NAI13" s="396"/>
      <c r="NAJ13" s="396"/>
      <c r="NAK13" s="396"/>
      <c r="NAL13" s="396"/>
      <c r="NAM13" s="396"/>
      <c r="NAN13" s="396"/>
      <c r="NAO13" s="396"/>
      <c r="NAP13" s="396"/>
      <c r="NAQ13" s="396"/>
      <c r="NAR13" s="396"/>
      <c r="NAS13" s="396"/>
      <c r="NAT13" s="396"/>
      <c r="NAU13" s="396"/>
      <c r="NAV13" s="396"/>
      <c r="NAW13" s="396"/>
      <c r="NAX13" s="396"/>
      <c r="NAY13" s="396"/>
      <c r="NAZ13" s="396"/>
      <c r="NBA13" s="396"/>
      <c r="NBB13" s="396"/>
      <c r="NBC13" s="396"/>
      <c r="NBD13" s="396"/>
      <c r="NBE13" s="396"/>
      <c r="NBF13" s="396"/>
      <c r="NBG13" s="396"/>
      <c r="NBH13" s="396"/>
      <c r="NBI13" s="396"/>
      <c r="NBJ13" s="396"/>
      <c r="NBK13" s="396"/>
      <c r="NBL13" s="396"/>
      <c r="NBM13" s="396"/>
      <c r="NBN13" s="396"/>
      <c r="NBO13" s="396"/>
      <c r="NBP13" s="396"/>
      <c r="NBQ13" s="396"/>
      <c r="NBR13" s="396"/>
      <c r="NBS13" s="396"/>
      <c r="NBT13" s="396"/>
      <c r="NBU13" s="396"/>
      <c r="NBV13" s="396"/>
      <c r="NBW13" s="396"/>
      <c r="NBX13" s="396"/>
      <c r="NBY13" s="396"/>
      <c r="NBZ13" s="396"/>
      <c r="NCA13" s="396"/>
      <c r="NCB13" s="396"/>
      <c r="NCC13" s="396"/>
      <c r="NCD13" s="396"/>
      <c r="NCE13" s="396"/>
      <c r="NCF13" s="396"/>
      <c r="NCG13" s="396"/>
      <c r="NCH13" s="396"/>
      <c r="NCI13" s="396"/>
      <c r="NCJ13" s="396"/>
      <c r="NCK13" s="396"/>
      <c r="NCL13" s="396"/>
      <c r="NCM13" s="396"/>
      <c r="NCN13" s="396"/>
      <c r="NCO13" s="396"/>
      <c r="NCP13" s="396"/>
      <c r="NCQ13" s="396"/>
      <c r="NCR13" s="396"/>
      <c r="NCS13" s="396"/>
      <c r="NCT13" s="396"/>
      <c r="NCU13" s="396"/>
      <c r="NCV13" s="396"/>
      <c r="NCW13" s="396"/>
      <c r="NCX13" s="396"/>
      <c r="NCY13" s="396"/>
      <c r="NCZ13" s="396"/>
      <c r="NDA13" s="396"/>
      <c r="NDB13" s="396"/>
      <c r="NDC13" s="396"/>
      <c r="NDD13" s="396"/>
      <c r="NDE13" s="396"/>
      <c r="NDF13" s="396"/>
      <c r="NDG13" s="396"/>
      <c r="NDH13" s="396"/>
      <c r="NDI13" s="396"/>
      <c r="NDJ13" s="396"/>
      <c r="NDK13" s="396"/>
      <c r="NDL13" s="396"/>
      <c r="NDM13" s="396"/>
      <c r="NDN13" s="396"/>
      <c r="NDO13" s="396"/>
      <c r="NDP13" s="396"/>
      <c r="NDQ13" s="396"/>
      <c r="NDR13" s="396"/>
      <c r="NDS13" s="396"/>
      <c r="NDT13" s="396"/>
      <c r="NDU13" s="396"/>
      <c r="NDV13" s="396"/>
      <c r="NDW13" s="396"/>
      <c r="NDX13" s="396"/>
      <c r="NDY13" s="396"/>
      <c r="NDZ13" s="396"/>
      <c r="NEA13" s="396"/>
      <c r="NEB13" s="396"/>
      <c r="NEC13" s="396"/>
      <c r="NED13" s="396"/>
      <c r="NEE13" s="396"/>
      <c r="NEF13" s="396"/>
      <c r="NEG13" s="396"/>
      <c r="NEH13" s="396"/>
      <c r="NEI13" s="396"/>
      <c r="NEJ13" s="396"/>
      <c r="NEK13" s="396"/>
      <c r="NEL13" s="396"/>
      <c r="NEM13" s="396"/>
      <c r="NEN13" s="396"/>
      <c r="NEO13" s="396"/>
      <c r="NEP13" s="396"/>
      <c r="NEQ13" s="396"/>
      <c r="NER13" s="396"/>
      <c r="NES13" s="396"/>
      <c r="NET13" s="396"/>
      <c r="NEU13" s="396"/>
      <c r="NEV13" s="396"/>
      <c r="NEW13" s="396"/>
      <c r="NEX13" s="396"/>
      <c r="NEY13" s="396"/>
      <c r="NEZ13" s="396"/>
      <c r="NFA13" s="396"/>
      <c r="NFB13" s="396"/>
      <c r="NFC13" s="396"/>
      <c r="NFD13" s="396"/>
      <c r="NFE13" s="396"/>
      <c r="NFF13" s="396"/>
      <c r="NFG13" s="396"/>
      <c r="NFH13" s="396"/>
      <c r="NFI13" s="396"/>
      <c r="NFJ13" s="396"/>
      <c r="NFK13" s="396"/>
      <c r="NFL13" s="396"/>
      <c r="NFM13" s="396"/>
      <c r="NFN13" s="396"/>
      <c r="NFO13" s="396"/>
      <c r="NFP13" s="396"/>
      <c r="NFQ13" s="396"/>
      <c r="NFR13" s="396"/>
      <c r="NFS13" s="396"/>
      <c r="NFT13" s="396"/>
      <c r="NFU13" s="396"/>
      <c r="NFV13" s="396"/>
      <c r="NFW13" s="396"/>
      <c r="NFX13" s="396"/>
      <c r="NFY13" s="396"/>
      <c r="NFZ13" s="396"/>
      <c r="NGA13" s="396"/>
      <c r="NGB13" s="396"/>
      <c r="NGC13" s="396"/>
      <c r="NGD13" s="396"/>
      <c r="NGE13" s="396"/>
      <c r="NGF13" s="396"/>
      <c r="NGG13" s="396"/>
      <c r="NGH13" s="396"/>
      <c r="NGI13" s="396"/>
      <c r="NGJ13" s="396"/>
      <c r="NGK13" s="396"/>
      <c r="NGL13" s="396"/>
      <c r="NGM13" s="396"/>
      <c r="NGN13" s="396"/>
      <c r="NGO13" s="396"/>
      <c r="NGP13" s="396"/>
      <c r="NGQ13" s="396"/>
      <c r="NGR13" s="396"/>
      <c r="NGS13" s="396"/>
      <c r="NGT13" s="396"/>
      <c r="NGU13" s="396"/>
      <c r="NGV13" s="396"/>
      <c r="NGW13" s="396"/>
      <c r="NGX13" s="396"/>
      <c r="NGY13" s="396"/>
      <c r="NGZ13" s="396"/>
      <c r="NHA13" s="396"/>
      <c r="NHB13" s="396"/>
      <c r="NHC13" s="396"/>
      <c r="NHD13" s="396"/>
      <c r="NHE13" s="396"/>
      <c r="NHF13" s="396"/>
      <c r="NHG13" s="396"/>
      <c r="NHH13" s="396"/>
      <c r="NHI13" s="396"/>
      <c r="NHJ13" s="396"/>
      <c r="NHK13" s="396"/>
      <c r="NHL13" s="396"/>
      <c r="NHM13" s="396"/>
      <c r="NHN13" s="396"/>
      <c r="NHO13" s="396"/>
      <c r="NHP13" s="396"/>
      <c r="NHQ13" s="396"/>
      <c r="NHR13" s="396"/>
      <c r="NHS13" s="396"/>
      <c r="NHT13" s="396"/>
      <c r="NHU13" s="396"/>
      <c r="NHV13" s="396"/>
      <c r="NHW13" s="396"/>
      <c r="NHX13" s="396"/>
      <c r="NHY13" s="396"/>
      <c r="NHZ13" s="396"/>
      <c r="NIA13" s="396"/>
      <c r="NIB13" s="396"/>
      <c r="NIC13" s="396"/>
      <c r="NID13" s="396"/>
      <c r="NIE13" s="396"/>
      <c r="NIF13" s="396"/>
      <c r="NIG13" s="396"/>
      <c r="NIH13" s="396"/>
      <c r="NII13" s="396"/>
      <c r="NIJ13" s="396"/>
      <c r="NIK13" s="396"/>
      <c r="NIL13" s="396"/>
      <c r="NIM13" s="396"/>
      <c r="NIN13" s="396"/>
      <c r="NIO13" s="396"/>
      <c r="NIP13" s="396"/>
      <c r="NIQ13" s="396"/>
      <c r="NIR13" s="396"/>
      <c r="NIS13" s="396"/>
      <c r="NIT13" s="396"/>
      <c r="NIU13" s="396"/>
      <c r="NIV13" s="396"/>
      <c r="NIW13" s="396"/>
      <c r="NIX13" s="396"/>
      <c r="NIY13" s="396"/>
      <c r="NIZ13" s="396"/>
      <c r="NJA13" s="396"/>
      <c r="NJB13" s="396"/>
      <c r="NJC13" s="396"/>
      <c r="NJD13" s="396"/>
      <c r="NJE13" s="396"/>
      <c r="NJF13" s="396"/>
      <c r="NJG13" s="396"/>
      <c r="NJH13" s="396"/>
      <c r="NJI13" s="396"/>
      <c r="NJJ13" s="396"/>
      <c r="NJK13" s="396"/>
      <c r="NJL13" s="396"/>
      <c r="NJM13" s="396"/>
      <c r="NJN13" s="396"/>
      <c r="NJO13" s="396"/>
      <c r="NJP13" s="396"/>
      <c r="NJQ13" s="396"/>
      <c r="NJR13" s="396"/>
      <c r="NJS13" s="396"/>
      <c r="NJT13" s="396"/>
      <c r="NJU13" s="396"/>
      <c r="NJV13" s="396"/>
      <c r="NJW13" s="396"/>
      <c r="NJX13" s="396"/>
      <c r="NJY13" s="396"/>
      <c r="NJZ13" s="396"/>
      <c r="NKA13" s="396"/>
      <c r="NKB13" s="396"/>
      <c r="NKC13" s="396"/>
      <c r="NKD13" s="396"/>
      <c r="NKE13" s="396"/>
      <c r="NKF13" s="396"/>
      <c r="NKG13" s="396"/>
      <c r="NKH13" s="396"/>
      <c r="NKI13" s="396"/>
      <c r="NKJ13" s="396"/>
      <c r="NKK13" s="396"/>
      <c r="NKL13" s="396"/>
      <c r="NKM13" s="396"/>
      <c r="NKN13" s="396"/>
      <c r="NKO13" s="396"/>
      <c r="NKP13" s="396"/>
      <c r="NKQ13" s="396"/>
      <c r="NKR13" s="396"/>
      <c r="NKS13" s="396"/>
      <c r="NKT13" s="396"/>
      <c r="NKU13" s="396"/>
      <c r="NKV13" s="396"/>
      <c r="NKW13" s="396"/>
      <c r="NKX13" s="396"/>
      <c r="NKY13" s="396"/>
      <c r="NKZ13" s="396"/>
      <c r="NLA13" s="396"/>
      <c r="NLB13" s="396"/>
      <c r="NLC13" s="396"/>
      <c r="NLD13" s="396"/>
      <c r="NLE13" s="396"/>
      <c r="NLF13" s="396"/>
      <c r="NLG13" s="396"/>
      <c r="NLH13" s="396"/>
      <c r="NLI13" s="396"/>
      <c r="NLJ13" s="396"/>
      <c r="NLK13" s="396"/>
      <c r="NLL13" s="396"/>
      <c r="NLM13" s="396"/>
      <c r="NLN13" s="396"/>
      <c r="NLO13" s="396"/>
      <c r="NLP13" s="396"/>
      <c r="NLQ13" s="396"/>
      <c r="NLR13" s="396"/>
      <c r="NLS13" s="396"/>
      <c r="NLT13" s="396"/>
      <c r="NLU13" s="396"/>
      <c r="NLV13" s="396"/>
      <c r="NLW13" s="396"/>
      <c r="NLX13" s="396"/>
      <c r="NLY13" s="396"/>
      <c r="NLZ13" s="396"/>
      <c r="NMA13" s="396"/>
      <c r="NMB13" s="396"/>
      <c r="NMC13" s="396"/>
      <c r="NMD13" s="396"/>
      <c r="NME13" s="396"/>
      <c r="NMF13" s="396"/>
      <c r="NMG13" s="396"/>
      <c r="NMH13" s="396"/>
      <c r="NMI13" s="396"/>
      <c r="NMJ13" s="396"/>
      <c r="NMK13" s="396"/>
      <c r="NML13" s="396"/>
      <c r="NMM13" s="396"/>
      <c r="NMN13" s="396"/>
      <c r="NMO13" s="396"/>
      <c r="NMP13" s="396"/>
      <c r="NMQ13" s="396"/>
      <c r="NMR13" s="396"/>
      <c r="NMS13" s="396"/>
      <c r="NMT13" s="396"/>
      <c r="NMU13" s="396"/>
      <c r="NMV13" s="396"/>
      <c r="NMW13" s="396"/>
      <c r="NMX13" s="396"/>
      <c r="NMY13" s="396"/>
      <c r="NMZ13" s="396"/>
      <c r="NNA13" s="396"/>
      <c r="NNB13" s="396"/>
      <c r="NNC13" s="396"/>
      <c r="NND13" s="396"/>
      <c r="NNE13" s="396"/>
      <c r="NNF13" s="396"/>
      <c r="NNG13" s="396"/>
      <c r="NNH13" s="396"/>
      <c r="NNI13" s="396"/>
      <c r="NNJ13" s="396"/>
      <c r="NNK13" s="396"/>
      <c r="NNL13" s="396"/>
      <c r="NNM13" s="396"/>
      <c r="NNN13" s="396"/>
      <c r="NNO13" s="396"/>
      <c r="NNP13" s="396"/>
      <c r="NNQ13" s="396"/>
      <c r="NNR13" s="396"/>
      <c r="NNS13" s="396"/>
      <c r="NNT13" s="396"/>
      <c r="NNU13" s="396"/>
      <c r="NNV13" s="396"/>
      <c r="NNW13" s="396"/>
      <c r="NNX13" s="396"/>
      <c r="NNY13" s="396"/>
      <c r="NNZ13" s="396"/>
      <c r="NOA13" s="396"/>
      <c r="NOB13" s="396"/>
      <c r="NOC13" s="396"/>
      <c r="NOD13" s="396"/>
      <c r="NOE13" s="396"/>
      <c r="NOF13" s="396"/>
      <c r="NOG13" s="396"/>
      <c r="NOH13" s="396"/>
      <c r="NOI13" s="396"/>
      <c r="NOJ13" s="396"/>
      <c r="NOK13" s="396"/>
      <c r="NOL13" s="396"/>
      <c r="NOM13" s="396"/>
      <c r="NON13" s="396"/>
      <c r="NOO13" s="396"/>
      <c r="NOP13" s="396"/>
      <c r="NOQ13" s="396"/>
      <c r="NOR13" s="396"/>
      <c r="NOS13" s="396"/>
      <c r="NOT13" s="396"/>
      <c r="NOU13" s="396"/>
      <c r="NOV13" s="396"/>
      <c r="NOW13" s="396"/>
      <c r="NOX13" s="396"/>
      <c r="NOY13" s="396"/>
      <c r="NOZ13" s="396"/>
      <c r="NPA13" s="396"/>
      <c r="NPB13" s="396"/>
      <c r="NPC13" s="396"/>
      <c r="NPD13" s="396"/>
      <c r="NPE13" s="396"/>
      <c r="NPF13" s="396"/>
      <c r="NPG13" s="396"/>
      <c r="NPH13" s="396"/>
      <c r="NPI13" s="396"/>
      <c r="NPJ13" s="396"/>
      <c r="NPK13" s="396"/>
      <c r="NPL13" s="396"/>
      <c r="NPM13" s="396"/>
      <c r="NPN13" s="396"/>
      <c r="NPO13" s="396"/>
      <c r="NPP13" s="396"/>
      <c r="NPQ13" s="396"/>
      <c r="NPR13" s="396"/>
      <c r="NPS13" s="396"/>
      <c r="NPT13" s="396"/>
      <c r="NPU13" s="396"/>
      <c r="NPV13" s="396"/>
      <c r="NPW13" s="396"/>
      <c r="NPX13" s="396"/>
      <c r="NPY13" s="396"/>
      <c r="NPZ13" s="396"/>
      <c r="NQA13" s="396"/>
      <c r="NQB13" s="396"/>
      <c r="NQC13" s="396"/>
      <c r="NQD13" s="396"/>
      <c r="NQE13" s="396"/>
      <c r="NQF13" s="396"/>
      <c r="NQG13" s="396"/>
      <c r="NQH13" s="396"/>
      <c r="NQI13" s="396"/>
      <c r="NQJ13" s="396"/>
      <c r="NQK13" s="396"/>
      <c r="NQL13" s="396"/>
      <c r="NQM13" s="396"/>
      <c r="NQN13" s="396"/>
      <c r="NQO13" s="396"/>
      <c r="NQP13" s="396"/>
      <c r="NQQ13" s="396"/>
      <c r="NQR13" s="396"/>
      <c r="NQS13" s="396"/>
      <c r="NQT13" s="396"/>
      <c r="NQU13" s="396"/>
      <c r="NQV13" s="396"/>
      <c r="NQW13" s="396"/>
      <c r="NQX13" s="396"/>
      <c r="NQY13" s="396"/>
      <c r="NQZ13" s="396"/>
      <c r="NRA13" s="396"/>
      <c r="NRB13" s="396"/>
      <c r="NRC13" s="396"/>
      <c r="NRD13" s="396"/>
      <c r="NRE13" s="396"/>
      <c r="NRF13" s="396"/>
      <c r="NRG13" s="396"/>
      <c r="NRH13" s="396"/>
      <c r="NRI13" s="396"/>
      <c r="NRJ13" s="396"/>
      <c r="NRK13" s="396"/>
      <c r="NRL13" s="396"/>
      <c r="NRM13" s="396"/>
      <c r="NRN13" s="396"/>
      <c r="NRO13" s="396"/>
      <c r="NRP13" s="396"/>
      <c r="NRQ13" s="396"/>
      <c r="NRR13" s="396"/>
      <c r="NRS13" s="396"/>
      <c r="NRT13" s="396"/>
      <c r="NRU13" s="396"/>
      <c r="NRV13" s="396"/>
      <c r="NRW13" s="396"/>
      <c r="NRX13" s="396"/>
      <c r="NRY13" s="396"/>
      <c r="NRZ13" s="396"/>
      <c r="NSA13" s="396"/>
      <c r="NSB13" s="396"/>
      <c r="NSC13" s="396"/>
      <c r="NSD13" s="396"/>
      <c r="NSE13" s="396"/>
      <c r="NSF13" s="396"/>
      <c r="NSG13" s="396"/>
      <c r="NSH13" s="396"/>
      <c r="NSI13" s="396"/>
      <c r="NSJ13" s="396"/>
      <c r="NSK13" s="396"/>
      <c r="NSL13" s="396"/>
      <c r="NSM13" s="396"/>
      <c r="NSN13" s="396"/>
      <c r="NSO13" s="396"/>
      <c r="NSP13" s="396"/>
      <c r="NSQ13" s="396"/>
      <c r="NSR13" s="396"/>
      <c r="NSS13" s="396"/>
      <c r="NST13" s="396"/>
      <c r="NSU13" s="396"/>
      <c r="NSV13" s="396"/>
      <c r="NSW13" s="396"/>
      <c r="NSX13" s="396"/>
      <c r="NSY13" s="396"/>
      <c r="NSZ13" s="396"/>
      <c r="NTA13" s="396"/>
      <c r="NTB13" s="396"/>
      <c r="NTC13" s="396"/>
      <c r="NTD13" s="396"/>
      <c r="NTE13" s="396"/>
      <c r="NTF13" s="396"/>
      <c r="NTG13" s="396"/>
      <c r="NTH13" s="396"/>
      <c r="NTI13" s="396"/>
      <c r="NTJ13" s="396"/>
      <c r="NTK13" s="396"/>
      <c r="NTL13" s="396"/>
      <c r="NTM13" s="396"/>
      <c r="NTN13" s="396"/>
      <c r="NTO13" s="396"/>
      <c r="NTP13" s="396"/>
      <c r="NTQ13" s="396"/>
      <c r="NTR13" s="396"/>
      <c r="NTS13" s="396"/>
      <c r="NTT13" s="396"/>
      <c r="NTU13" s="396"/>
      <c r="NTV13" s="396"/>
      <c r="NTW13" s="396"/>
      <c r="NTX13" s="396"/>
      <c r="NTY13" s="396"/>
      <c r="NTZ13" s="396"/>
      <c r="NUA13" s="396"/>
      <c r="NUB13" s="396"/>
      <c r="NUC13" s="396"/>
      <c r="NUD13" s="396"/>
      <c r="NUE13" s="396"/>
      <c r="NUF13" s="396"/>
      <c r="NUG13" s="396"/>
      <c r="NUH13" s="396"/>
      <c r="NUI13" s="396"/>
      <c r="NUJ13" s="396"/>
      <c r="NUK13" s="396"/>
      <c r="NUL13" s="396"/>
      <c r="NUM13" s="396"/>
      <c r="NUN13" s="396"/>
      <c r="NUO13" s="396"/>
      <c r="NUP13" s="396"/>
      <c r="NUQ13" s="396"/>
      <c r="NUR13" s="396"/>
      <c r="NUS13" s="396"/>
      <c r="NUT13" s="396"/>
      <c r="NUU13" s="396"/>
      <c r="NUV13" s="396"/>
      <c r="NUW13" s="396"/>
      <c r="NUX13" s="396"/>
      <c r="NUY13" s="396"/>
      <c r="NUZ13" s="396"/>
      <c r="NVA13" s="396"/>
      <c r="NVB13" s="396"/>
      <c r="NVC13" s="396"/>
      <c r="NVD13" s="396"/>
      <c r="NVE13" s="396"/>
      <c r="NVF13" s="396"/>
      <c r="NVG13" s="396"/>
      <c r="NVH13" s="396"/>
      <c r="NVI13" s="396"/>
      <c r="NVJ13" s="396"/>
      <c r="NVK13" s="396"/>
      <c r="NVL13" s="396"/>
      <c r="NVM13" s="396"/>
      <c r="NVN13" s="396"/>
      <c r="NVO13" s="396"/>
      <c r="NVP13" s="396"/>
      <c r="NVQ13" s="396"/>
      <c r="NVR13" s="396"/>
      <c r="NVS13" s="396"/>
      <c r="NVT13" s="396"/>
      <c r="NVU13" s="396"/>
      <c r="NVV13" s="396"/>
      <c r="NVW13" s="396"/>
      <c r="NVX13" s="396"/>
      <c r="NVY13" s="396"/>
      <c r="NVZ13" s="396"/>
      <c r="NWA13" s="396"/>
      <c r="NWB13" s="396"/>
      <c r="NWC13" s="396"/>
      <c r="NWD13" s="396"/>
      <c r="NWE13" s="396"/>
      <c r="NWF13" s="396"/>
      <c r="NWG13" s="396"/>
      <c r="NWH13" s="396"/>
      <c r="NWI13" s="396"/>
      <c r="NWJ13" s="396"/>
      <c r="NWK13" s="396"/>
      <c r="NWL13" s="396"/>
      <c r="NWM13" s="396"/>
      <c r="NWN13" s="396"/>
      <c r="NWO13" s="396"/>
      <c r="NWP13" s="396"/>
      <c r="NWQ13" s="396"/>
      <c r="NWR13" s="396"/>
      <c r="NWS13" s="396"/>
      <c r="NWT13" s="396"/>
      <c r="NWU13" s="396"/>
      <c r="NWV13" s="396"/>
      <c r="NWW13" s="396"/>
      <c r="NWX13" s="396"/>
      <c r="NWY13" s="396"/>
      <c r="NWZ13" s="396"/>
      <c r="NXA13" s="396"/>
      <c r="NXB13" s="396"/>
      <c r="NXC13" s="396"/>
      <c r="NXD13" s="396"/>
      <c r="NXE13" s="396"/>
      <c r="NXF13" s="396"/>
      <c r="NXG13" s="396"/>
      <c r="NXH13" s="396"/>
      <c r="NXI13" s="396"/>
      <c r="NXJ13" s="396"/>
      <c r="NXK13" s="396"/>
      <c r="NXL13" s="396"/>
      <c r="NXM13" s="396"/>
      <c r="NXN13" s="396"/>
      <c r="NXO13" s="396"/>
      <c r="NXP13" s="396"/>
      <c r="NXQ13" s="396"/>
      <c r="NXR13" s="396"/>
      <c r="NXS13" s="396"/>
      <c r="NXT13" s="396"/>
      <c r="NXU13" s="396"/>
      <c r="NXV13" s="396"/>
      <c r="NXW13" s="396"/>
      <c r="NXX13" s="396"/>
      <c r="NXY13" s="396"/>
      <c r="NXZ13" s="396"/>
      <c r="NYA13" s="396"/>
      <c r="NYB13" s="396"/>
      <c r="NYC13" s="396"/>
      <c r="NYD13" s="396"/>
      <c r="NYE13" s="396"/>
      <c r="NYF13" s="396"/>
      <c r="NYG13" s="396"/>
      <c r="NYH13" s="396"/>
      <c r="NYI13" s="396"/>
      <c r="NYJ13" s="396"/>
      <c r="NYK13" s="396"/>
      <c r="NYL13" s="396"/>
      <c r="NYM13" s="396"/>
      <c r="NYN13" s="396"/>
      <c r="NYO13" s="396"/>
      <c r="NYP13" s="396"/>
      <c r="NYQ13" s="396"/>
      <c r="NYR13" s="396"/>
      <c r="NYS13" s="396"/>
      <c r="NYT13" s="396"/>
      <c r="NYU13" s="396"/>
      <c r="NYV13" s="396"/>
      <c r="NYW13" s="396"/>
      <c r="NYX13" s="396"/>
      <c r="NYY13" s="396"/>
      <c r="NYZ13" s="396"/>
      <c r="NZA13" s="396"/>
      <c r="NZB13" s="396"/>
      <c r="NZC13" s="396"/>
      <c r="NZD13" s="396"/>
      <c r="NZE13" s="396"/>
      <c r="NZF13" s="396"/>
      <c r="NZG13" s="396"/>
      <c r="NZH13" s="396"/>
      <c r="NZI13" s="396"/>
      <c r="NZJ13" s="396"/>
      <c r="NZK13" s="396"/>
      <c r="NZL13" s="396"/>
      <c r="NZM13" s="396"/>
      <c r="NZN13" s="396"/>
      <c r="NZO13" s="396"/>
      <c r="NZP13" s="396"/>
      <c r="NZQ13" s="396"/>
      <c r="NZR13" s="396"/>
      <c r="NZS13" s="396"/>
      <c r="NZT13" s="396"/>
      <c r="NZU13" s="396"/>
      <c r="NZV13" s="396"/>
      <c r="NZW13" s="396"/>
      <c r="NZX13" s="396"/>
      <c r="NZY13" s="396"/>
      <c r="NZZ13" s="396"/>
      <c r="OAA13" s="396"/>
      <c r="OAB13" s="396"/>
      <c r="OAC13" s="396"/>
      <c r="OAD13" s="396"/>
      <c r="OAE13" s="396"/>
      <c r="OAF13" s="396"/>
      <c r="OAG13" s="396"/>
      <c r="OAH13" s="396"/>
      <c r="OAI13" s="396"/>
      <c r="OAJ13" s="396"/>
      <c r="OAK13" s="396"/>
      <c r="OAL13" s="396"/>
      <c r="OAM13" s="396"/>
      <c r="OAN13" s="396"/>
      <c r="OAO13" s="396"/>
      <c r="OAP13" s="396"/>
      <c r="OAQ13" s="396"/>
      <c r="OAR13" s="396"/>
      <c r="OAS13" s="396"/>
      <c r="OAT13" s="396"/>
      <c r="OAU13" s="396"/>
      <c r="OAV13" s="396"/>
      <c r="OAW13" s="396"/>
      <c r="OAX13" s="396"/>
      <c r="OAY13" s="396"/>
      <c r="OAZ13" s="396"/>
      <c r="OBA13" s="396"/>
      <c r="OBB13" s="396"/>
      <c r="OBC13" s="396"/>
      <c r="OBD13" s="396"/>
      <c r="OBE13" s="396"/>
      <c r="OBF13" s="396"/>
      <c r="OBG13" s="396"/>
      <c r="OBH13" s="396"/>
      <c r="OBI13" s="396"/>
      <c r="OBJ13" s="396"/>
      <c r="OBK13" s="396"/>
      <c r="OBL13" s="396"/>
      <c r="OBM13" s="396"/>
      <c r="OBN13" s="396"/>
      <c r="OBO13" s="396"/>
      <c r="OBP13" s="396"/>
      <c r="OBQ13" s="396"/>
      <c r="OBR13" s="396"/>
      <c r="OBS13" s="396"/>
      <c r="OBT13" s="396"/>
      <c r="OBU13" s="396"/>
      <c r="OBV13" s="396"/>
      <c r="OBW13" s="396"/>
      <c r="OBX13" s="396"/>
      <c r="OBY13" s="396"/>
      <c r="OBZ13" s="396"/>
      <c r="OCA13" s="396"/>
      <c r="OCB13" s="396"/>
      <c r="OCC13" s="396"/>
      <c r="OCD13" s="396"/>
      <c r="OCE13" s="396"/>
      <c r="OCF13" s="396"/>
      <c r="OCG13" s="396"/>
      <c r="OCH13" s="396"/>
      <c r="OCI13" s="396"/>
      <c r="OCJ13" s="396"/>
      <c r="OCK13" s="396"/>
      <c r="OCL13" s="396"/>
      <c r="OCM13" s="396"/>
      <c r="OCN13" s="396"/>
      <c r="OCO13" s="396"/>
      <c r="OCP13" s="396"/>
      <c r="OCQ13" s="396"/>
      <c r="OCR13" s="396"/>
      <c r="OCS13" s="396"/>
      <c r="OCT13" s="396"/>
      <c r="OCU13" s="396"/>
      <c r="OCV13" s="396"/>
      <c r="OCW13" s="396"/>
      <c r="OCX13" s="396"/>
      <c r="OCY13" s="396"/>
      <c r="OCZ13" s="396"/>
      <c r="ODA13" s="396"/>
      <c r="ODB13" s="396"/>
      <c r="ODC13" s="396"/>
      <c r="ODD13" s="396"/>
      <c r="ODE13" s="396"/>
      <c r="ODF13" s="396"/>
      <c r="ODG13" s="396"/>
      <c r="ODH13" s="396"/>
      <c r="ODI13" s="396"/>
      <c r="ODJ13" s="396"/>
      <c r="ODK13" s="396"/>
      <c r="ODL13" s="396"/>
      <c r="ODM13" s="396"/>
      <c r="ODN13" s="396"/>
      <c r="ODO13" s="396"/>
      <c r="ODP13" s="396"/>
      <c r="ODQ13" s="396"/>
      <c r="ODR13" s="396"/>
      <c r="ODS13" s="396"/>
      <c r="ODT13" s="396"/>
      <c r="ODU13" s="396"/>
      <c r="ODV13" s="396"/>
      <c r="ODW13" s="396"/>
      <c r="ODX13" s="396"/>
      <c r="ODY13" s="396"/>
      <c r="ODZ13" s="396"/>
      <c r="OEA13" s="396"/>
      <c r="OEB13" s="396"/>
      <c r="OEC13" s="396"/>
      <c r="OED13" s="396"/>
      <c r="OEE13" s="396"/>
      <c r="OEF13" s="396"/>
      <c r="OEG13" s="396"/>
      <c r="OEH13" s="396"/>
      <c r="OEI13" s="396"/>
      <c r="OEJ13" s="396"/>
      <c r="OEK13" s="396"/>
      <c r="OEL13" s="396"/>
      <c r="OEM13" s="396"/>
      <c r="OEN13" s="396"/>
      <c r="OEO13" s="396"/>
      <c r="OEP13" s="396"/>
      <c r="OEQ13" s="396"/>
      <c r="OER13" s="396"/>
      <c r="OES13" s="396"/>
      <c r="OET13" s="396"/>
      <c r="OEU13" s="396"/>
      <c r="OEV13" s="396"/>
      <c r="OEW13" s="396"/>
      <c r="OEX13" s="396"/>
      <c r="OEY13" s="396"/>
      <c r="OEZ13" s="396"/>
      <c r="OFA13" s="396"/>
      <c r="OFB13" s="396"/>
      <c r="OFC13" s="396"/>
      <c r="OFD13" s="396"/>
      <c r="OFE13" s="396"/>
      <c r="OFF13" s="396"/>
      <c r="OFG13" s="396"/>
      <c r="OFH13" s="396"/>
      <c r="OFI13" s="396"/>
      <c r="OFJ13" s="396"/>
      <c r="OFK13" s="396"/>
      <c r="OFL13" s="396"/>
      <c r="OFM13" s="396"/>
      <c r="OFN13" s="396"/>
      <c r="OFO13" s="396"/>
      <c r="OFP13" s="396"/>
      <c r="OFQ13" s="396"/>
      <c r="OFR13" s="396"/>
      <c r="OFS13" s="396"/>
      <c r="OFT13" s="396"/>
      <c r="OFU13" s="396"/>
      <c r="OFV13" s="396"/>
      <c r="OFW13" s="396"/>
      <c r="OFX13" s="396"/>
      <c r="OFY13" s="396"/>
      <c r="OFZ13" s="396"/>
      <c r="OGA13" s="396"/>
      <c r="OGB13" s="396"/>
      <c r="OGC13" s="396"/>
      <c r="OGD13" s="396"/>
      <c r="OGE13" s="396"/>
      <c r="OGF13" s="396"/>
      <c r="OGG13" s="396"/>
      <c r="OGH13" s="396"/>
      <c r="OGI13" s="396"/>
      <c r="OGJ13" s="396"/>
      <c r="OGK13" s="396"/>
      <c r="OGL13" s="396"/>
      <c r="OGM13" s="396"/>
      <c r="OGN13" s="396"/>
      <c r="OGO13" s="396"/>
      <c r="OGP13" s="396"/>
      <c r="OGQ13" s="396"/>
      <c r="OGR13" s="396"/>
      <c r="OGS13" s="396"/>
      <c r="OGT13" s="396"/>
      <c r="OGU13" s="396"/>
      <c r="OGV13" s="396"/>
      <c r="OGW13" s="396"/>
      <c r="OGX13" s="396"/>
      <c r="OGY13" s="396"/>
      <c r="OGZ13" s="396"/>
      <c r="OHA13" s="396"/>
      <c r="OHB13" s="396"/>
      <c r="OHC13" s="396"/>
      <c r="OHD13" s="396"/>
      <c r="OHE13" s="396"/>
      <c r="OHF13" s="396"/>
      <c r="OHG13" s="396"/>
      <c r="OHH13" s="396"/>
      <c r="OHI13" s="396"/>
      <c r="OHJ13" s="396"/>
      <c r="OHK13" s="396"/>
      <c r="OHL13" s="396"/>
      <c r="OHM13" s="396"/>
      <c r="OHN13" s="396"/>
      <c r="OHO13" s="396"/>
      <c r="OHP13" s="396"/>
      <c r="OHQ13" s="396"/>
      <c r="OHR13" s="396"/>
      <c r="OHS13" s="396"/>
      <c r="OHT13" s="396"/>
      <c r="OHU13" s="396"/>
      <c r="OHV13" s="396"/>
      <c r="OHW13" s="396"/>
      <c r="OHX13" s="396"/>
      <c r="OHY13" s="396"/>
      <c r="OHZ13" s="396"/>
      <c r="OIA13" s="396"/>
      <c r="OIB13" s="396"/>
      <c r="OIC13" s="396"/>
      <c r="OID13" s="396"/>
      <c r="OIE13" s="396"/>
      <c r="OIF13" s="396"/>
      <c r="OIG13" s="396"/>
      <c r="OIH13" s="396"/>
      <c r="OII13" s="396"/>
      <c r="OIJ13" s="396"/>
      <c r="OIK13" s="396"/>
      <c r="OIL13" s="396"/>
      <c r="OIM13" s="396"/>
      <c r="OIN13" s="396"/>
      <c r="OIO13" s="396"/>
      <c r="OIP13" s="396"/>
      <c r="OIQ13" s="396"/>
      <c r="OIR13" s="396"/>
      <c r="OIS13" s="396"/>
      <c r="OIT13" s="396"/>
      <c r="OIU13" s="396"/>
      <c r="OIV13" s="396"/>
      <c r="OIW13" s="396"/>
      <c r="OIX13" s="396"/>
      <c r="OIY13" s="396"/>
      <c r="OIZ13" s="396"/>
      <c r="OJA13" s="396"/>
      <c r="OJB13" s="396"/>
      <c r="OJC13" s="396"/>
      <c r="OJD13" s="396"/>
      <c r="OJE13" s="396"/>
      <c r="OJF13" s="396"/>
      <c r="OJG13" s="396"/>
      <c r="OJH13" s="396"/>
      <c r="OJI13" s="396"/>
      <c r="OJJ13" s="396"/>
      <c r="OJK13" s="396"/>
      <c r="OJL13" s="396"/>
      <c r="OJM13" s="396"/>
      <c r="OJN13" s="396"/>
      <c r="OJO13" s="396"/>
      <c r="OJP13" s="396"/>
      <c r="OJQ13" s="396"/>
      <c r="OJR13" s="396"/>
      <c r="OJS13" s="396"/>
      <c r="OJT13" s="396"/>
      <c r="OJU13" s="396"/>
      <c r="OJV13" s="396"/>
      <c r="OJW13" s="396"/>
      <c r="OJX13" s="396"/>
      <c r="OJY13" s="396"/>
      <c r="OJZ13" s="396"/>
      <c r="OKA13" s="396"/>
      <c r="OKB13" s="396"/>
      <c r="OKC13" s="396"/>
      <c r="OKD13" s="396"/>
      <c r="OKE13" s="396"/>
      <c r="OKF13" s="396"/>
      <c r="OKG13" s="396"/>
      <c r="OKH13" s="396"/>
      <c r="OKI13" s="396"/>
      <c r="OKJ13" s="396"/>
      <c r="OKK13" s="396"/>
      <c r="OKL13" s="396"/>
      <c r="OKM13" s="396"/>
      <c r="OKN13" s="396"/>
      <c r="OKO13" s="396"/>
      <c r="OKP13" s="396"/>
      <c r="OKQ13" s="396"/>
      <c r="OKR13" s="396"/>
      <c r="OKS13" s="396"/>
      <c r="OKT13" s="396"/>
      <c r="OKU13" s="396"/>
      <c r="OKV13" s="396"/>
      <c r="OKW13" s="396"/>
      <c r="OKX13" s="396"/>
      <c r="OKY13" s="396"/>
      <c r="OKZ13" s="396"/>
      <c r="OLA13" s="396"/>
      <c r="OLB13" s="396"/>
      <c r="OLC13" s="396"/>
      <c r="OLD13" s="396"/>
      <c r="OLE13" s="396"/>
      <c r="OLF13" s="396"/>
      <c r="OLG13" s="396"/>
      <c r="OLH13" s="396"/>
      <c r="OLI13" s="396"/>
      <c r="OLJ13" s="396"/>
      <c r="OLK13" s="396"/>
      <c r="OLL13" s="396"/>
      <c r="OLM13" s="396"/>
      <c r="OLN13" s="396"/>
      <c r="OLO13" s="396"/>
      <c r="OLP13" s="396"/>
      <c r="OLQ13" s="396"/>
      <c r="OLR13" s="396"/>
      <c r="OLS13" s="396"/>
      <c r="OLT13" s="396"/>
      <c r="OLU13" s="396"/>
      <c r="OLV13" s="396"/>
      <c r="OLW13" s="396"/>
      <c r="OLX13" s="396"/>
      <c r="OLY13" s="396"/>
      <c r="OLZ13" s="396"/>
      <c r="OMA13" s="396"/>
      <c r="OMB13" s="396"/>
      <c r="OMC13" s="396"/>
      <c r="OMD13" s="396"/>
      <c r="OME13" s="396"/>
      <c r="OMF13" s="396"/>
      <c r="OMG13" s="396"/>
      <c r="OMH13" s="396"/>
      <c r="OMI13" s="396"/>
      <c r="OMJ13" s="396"/>
      <c r="OMK13" s="396"/>
      <c r="OML13" s="396"/>
      <c r="OMM13" s="396"/>
      <c r="OMN13" s="396"/>
      <c r="OMO13" s="396"/>
      <c r="OMP13" s="396"/>
      <c r="OMQ13" s="396"/>
      <c r="OMR13" s="396"/>
      <c r="OMS13" s="396"/>
      <c r="OMT13" s="396"/>
      <c r="OMU13" s="396"/>
      <c r="OMV13" s="396"/>
      <c r="OMW13" s="396"/>
      <c r="OMX13" s="396"/>
      <c r="OMY13" s="396"/>
      <c r="OMZ13" s="396"/>
      <c r="ONA13" s="396"/>
      <c r="ONB13" s="396"/>
      <c r="ONC13" s="396"/>
      <c r="OND13" s="396"/>
      <c r="ONE13" s="396"/>
      <c r="ONF13" s="396"/>
      <c r="ONG13" s="396"/>
      <c r="ONH13" s="396"/>
      <c r="ONI13" s="396"/>
      <c r="ONJ13" s="396"/>
      <c r="ONK13" s="396"/>
      <c r="ONL13" s="396"/>
      <c r="ONM13" s="396"/>
      <c r="ONN13" s="396"/>
      <c r="ONO13" s="396"/>
      <c r="ONP13" s="396"/>
      <c r="ONQ13" s="396"/>
      <c r="ONR13" s="396"/>
      <c r="ONS13" s="396"/>
      <c r="ONT13" s="396"/>
      <c r="ONU13" s="396"/>
      <c r="ONV13" s="396"/>
      <c r="ONW13" s="396"/>
      <c r="ONX13" s="396"/>
      <c r="ONY13" s="396"/>
      <c r="ONZ13" s="396"/>
      <c r="OOA13" s="396"/>
      <c r="OOB13" s="396"/>
      <c r="OOC13" s="396"/>
      <c r="OOD13" s="396"/>
      <c r="OOE13" s="396"/>
      <c r="OOF13" s="396"/>
      <c r="OOG13" s="396"/>
      <c r="OOH13" s="396"/>
      <c r="OOI13" s="396"/>
      <c r="OOJ13" s="396"/>
      <c r="OOK13" s="396"/>
      <c r="OOL13" s="396"/>
      <c r="OOM13" s="396"/>
      <c r="OON13" s="396"/>
      <c r="OOO13" s="396"/>
      <c r="OOP13" s="396"/>
      <c r="OOQ13" s="396"/>
      <c r="OOR13" s="396"/>
      <c r="OOS13" s="396"/>
      <c r="OOT13" s="396"/>
      <c r="OOU13" s="396"/>
      <c r="OOV13" s="396"/>
      <c r="OOW13" s="396"/>
      <c r="OOX13" s="396"/>
      <c r="OOY13" s="396"/>
      <c r="OOZ13" s="396"/>
      <c r="OPA13" s="396"/>
      <c r="OPB13" s="396"/>
      <c r="OPC13" s="396"/>
      <c r="OPD13" s="396"/>
      <c r="OPE13" s="396"/>
      <c r="OPF13" s="396"/>
      <c r="OPG13" s="396"/>
      <c r="OPH13" s="396"/>
      <c r="OPI13" s="396"/>
      <c r="OPJ13" s="396"/>
      <c r="OPK13" s="396"/>
      <c r="OPL13" s="396"/>
      <c r="OPM13" s="396"/>
      <c r="OPN13" s="396"/>
      <c r="OPO13" s="396"/>
      <c r="OPP13" s="396"/>
      <c r="OPQ13" s="396"/>
      <c r="OPR13" s="396"/>
      <c r="OPS13" s="396"/>
      <c r="OPT13" s="396"/>
      <c r="OPU13" s="396"/>
      <c r="OPV13" s="396"/>
      <c r="OPW13" s="396"/>
      <c r="OPX13" s="396"/>
      <c r="OPY13" s="396"/>
      <c r="OPZ13" s="396"/>
      <c r="OQA13" s="396"/>
      <c r="OQB13" s="396"/>
      <c r="OQC13" s="396"/>
      <c r="OQD13" s="396"/>
      <c r="OQE13" s="396"/>
      <c r="OQF13" s="396"/>
      <c r="OQG13" s="396"/>
      <c r="OQH13" s="396"/>
      <c r="OQI13" s="396"/>
      <c r="OQJ13" s="396"/>
      <c r="OQK13" s="396"/>
      <c r="OQL13" s="396"/>
      <c r="OQM13" s="396"/>
      <c r="OQN13" s="396"/>
      <c r="OQO13" s="396"/>
      <c r="OQP13" s="396"/>
      <c r="OQQ13" s="396"/>
      <c r="OQR13" s="396"/>
      <c r="OQS13" s="396"/>
      <c r="OQT13" s="396"/>
      <c r="OQU13" s="396"/>
      <c r="OQV13" s="396"/>
      <c r="OQW13" s="396"/>
      <c r="OQX13" s="396"/>
      <c r="OQY13" s="396"/>
      <c r="OQZ13" s="396"/>
      <c r="ORA13" s="396"/>
      <c r="ORB13" s="396"/>
      <c r="ORC13" s="396"/>
      <c r="ORD13" s="396"/>
      <c r="ORE13" s="396"/>
      <c r="ORF13" s="396"/>
      <c r="ORG13" s="396"/>
      <c r="ORH13" s="396"/>
      <c r="ORI13" s="396"/>
      <c r="ORJ13" s="396"/>
      <c r="ORK13" s="396"/>
      <c r="ORL13" s="396"/>
      <c r="ORM13" s="396"/>
      <c r="ORN13" s="396"/>
      <c r="ORO13" s="396"/>
      <c r="ORP13" s="396"/>
      <c r="ORQ13" s="396"/>
      <c r="ORR13" s="396"/>
      <c r="ORS13" s="396"/>
      <c r="ORT13" s="396"/>
      <c r="ORU13" s="396"/>
      <c r="ORV13" s="396"/>
      <c r="ORW13" s="396"/>
      <c r="ORX13" s="396"/>
      <c r="ORY13" s="396"/>
      <c r="ORZ13" s="396"/>
      <c r="OSA13" s="396"/>
      <c r="OSB13" s="396"/>
      <c r="OSC13" s="396"/>
      <c r="OSD13" s="396"/>
      <c r="OSE13" s="396"/>
      <c r="OSF13" s="396"/>
      <c r="OSG13" s="396"/>
      <c r="OSH13" s="396"/>
      <c r="OSI13" s="396"/>
      <c r="OSJ13" s="396"/>
      <c r="OSK13" s="396"/>
      <c r="OSL13" s="396"/>
      <c r="OSM13" s="396"/>
      <c r="OSN13" s="396"/>
      <c r="OSO13" s="396"/>
      <c r="OSP13" s="396"/>
      <c r="OSQ13" s="396"/>
      <c r="OSR13" s="396"/>
      <c r="OSS13" s="396"/>
      <c r="OST13" s="396"/>
      <c r="OSU13" s="396"/>
      <c r="OSV13" s="396"/>
      <c r="OSW13" s="396"/>
      <c r="OSX13" s="396"/>
      <c r="OSY13" s="396"/>
      <c r="OSZ13" s="396"/>
      <c r="OTA13" s="396"/>
      <c r="OTB13" s="396"/>
      <c r="OTC13" s="396"/>
      <c r="OTD13" s="396"/>
      <c r="OTE13" s="396"/>
      <c r="OTF13" s="396"/>
      <c r="OTG13" s="396"/>
      <c r="OTH13" s="396"/>
      <c r="OTI13" s="396"/>
      <c r="OTJ13" s="396"/>
      <c r="OTK13" s="396"/>
      <c r="OTL13" s="396"/>
      <c r="OTM13" s="396"/>
      <c r="OTN13" s="396"/>
      <c r="OTO13" s="396"/>
      <c r="OTP13" s="396"/>
      <c r="OTQ13" s="396"/>
      <c r="OTR13" s="396"/>
      <c r="OTS13" s="396"/>
      <c r="OTT13" s="396"/>
      <c r="OTU13" s="396"/>
      <c r="OTV13" s="396"/>
      <c r="OTW13" s="396"/>
      <c r="OTX13" s="396"/>
      <c r="OTY13" s="396"/>
      <c r="OTZ13" s="396"/>
      <c r="OUA13" s="396"/>
      <c r="OUB13" s="396"/>
      <c r="OUC13" s="396"/>
      <c r="OUD13" s="396"/>
      <c r="OUE13" s="396"/>
      <c r="OUF13" s="396"/>
      <c r="OUG13" s="396"/>
      <c r="OUH13" s="396"/>
      <c r="OUI13" s="396"/>
      <c r="OUJ13" s="396"/>
      <c r="OUK13" s="396"/>
      <c r="OUL13" s="396"/>
      <c r="OUM13" s="396"/>
      <c r="OUN13" s="396"/>
      <c r="OUO13" s="396"/>
      <c r="OUP13" s="396"/>
      <c r="OUQ13" s="396"/>
      <c r="OUR13" s="396"/>
      <c r="OUS13" s="396"/>
      <c r="OUT13" s="396"/>
      <c r="OUU13" s="396"/>
      <c r="OUV13" s="396"/>
      <c r="OUW13" s="396"/>
      <c r="OUX13" s="396"/>
      <c r="OUY13" s="396"/>
      <c r="OUZ13" s="396"/>
      <c r="OVA13" s="396"/>
      <c r="OVB13" s="396"/>
      <c r="OVC13" s="396"/>
      <c r="OVD13" s="396"/>
      <c r="OVE13" s="396"/>
      <c r="OVF13" s="396"/>
      <c r="OVG13" s="396"/>
      <c r="OVH13" s="396"/>
      <c r="OVI13" s="396"/>
      <c r="OVJ13" s="396"/>
      <c r="OVK13" s="396"/>
      <c r="OVL13" s="396"/>
      <c r="OVM13" s="396"/>
      <c r="OVN13" s="396"/>
      <c r="OVO13" s="396"/>
      <c r="OVP13" s="396"/>
      <c r="OVQ13" s="396"/>
      <c r="OVR13" s="396"/>
      <c r="OVS13" s="396"/>
      <c r="OVT13" s="396"/>
      <c r="OVU13" s="396"/>
      <c r="OVV13" s="396"/>
      <c r="OVW13" s="396"/>
      <c r="OVX13" s="396"/>
      <c r="OVY13" s="396"/>
      <c r="OVZ13" s="396"/>
      <c r="OWA13" s="396"/>
      <c r="OWB13" s="396"/>
      <c r="OWC13" s="396"/>
      <c r="OWD13" s="396"/>
      <c r="OWE13" s="396"/>
      <c r="OWF13" s="396"/>
      <c r="OWG13" s="396"/>
      <c r="OWH13" s="396"/>
      <c r="OWI13" s="396"/>
      <c r="OWJ13" s="396"/>
      <c r="OWK13" s="396"/>
      <c r="OWL13" s="396"/>
      <c r="OWM13" s="396"/>
      <c r="OWN13" s="396"/>
      <c r="OWO13" s="396"/>
      <c r="OWP13" s="396"/>
      <c r="OWQ13" s="396"/>
      <c r="OWR13" s="396"/>
      <c r="OWS13" s="396"/>
      <c r="OWT13" s="396"/>
      <c r="OWU13" s="396"/>
      <c r="OWV13" s="396"/>
      <c r="OWW13" s="396"/>
      <c r="OWX13" s="396"/>
      <c r="OWY13" s="396"/>
      <c r="OWZ13" s="396"/>
      <c r="OXA13" s="396"/>
      <c r="OXB13" s="396"/>
      <c r="OXC13" s="396"/>
      <c r="OXD13" s="396"/>
      <c r="OXE13" s="396"/>
      <c r="OXF13" s="396"/>
      <c r="OXG13" s="396"/>
      <c r="OXH13" s="396"/>
      <c r="OXI13" s="396"/>
      <c r="OXJ13" s="396"/>
      <c r="OXK13" s="396"/>
      <c r="OXL13" s="396"/>
      <c r="OXM13" s="396"/>
      <c r="OXN13" s="396"/>
      <c r="OXO13" s="396"/>
      <c r="OXP13" s="396"/>
      <c r="OXQ13" s="396"/>
      <c r="OXR13" s="396"/>
      <c r="OXS13" s="396"/>
      <c r="OXT13" s="396"/>
      <c r="OXU13" s="396"/>
      <c r="OXV13" s="396"/>
      <c r="OXW13" s="396"/>
      <c r="OXX13" s="396"/>
      <c r="OXY13" s="396"/>
      <c r="OXZ13" s="396"/>
      <c r="OYA13" s="396"/>
      <c r="OYB13" s="396"/>
      <c r="OYC13" s="396"/>
      <c r="OYD13" s="396"/>
      <c r="OYE13" s="396"/>
      <c r="OYF13" s="396"/>
      <c r="OYG13" s="396"/>
      <c r="OYH13" s="396"/>
      <c r="OYI13" s="396"/>
      <c r="OYJ13" s="396"/>
      <c r="OYK13" s="396"/>
      <c r="OYL13" s="396"/>
      <c r="OYM13" s="396"/>
      <c r="OYN13" s="396"/>
      <c r="OYO13" s="396"/>
      <c r="OYP13" s="396"/>
      <c r="OYQ13" s="396"/>
      <c r="OYR13" s="396"/>
      <c r="OYS13" s="396"/>
      <c r="OYT13" s="396"/>
      <c r="OYU13" s="396"/>
      <c r="OYV13" s="396"/>
      <c r="OYW13" s="396"/>
      <c r="OYX13" s="396"/>
      <c r="OYY13" s="396"/>
      <c r="OYZ13" s="396"/>
      <c r="OZA13" s="396"/>
      <c r="OZB13" s="396"/>
      <c r="OZC13" s="396"/>
      <c r="OZD13" s="396"/>
      <c r="OZE13" s="396"/>
      <c r="OZF13" s="396"/>
      <c r="OZG13" s="396"/>
      <c r="OZH13" s="396"/>
      <c r="OZI13" s="396"/>
      <c r="OZJ13" s="396"/>
      <c r="OZK13" s="396"/>
      <c r="OZL13" s="396"/>
      <c r="OZM13" s="396"/>
      <c r="OZN13" s="396"/>
      <c r="OZO13" s="396"/>
      <c r="OZP13" s="396"/>
      <c r="OZQ13" s="396"/>
      <c r="OZR13" s="396"/>
      <c r="OZS13" s="396"/>
      <c r="OZT13" s="396"/>
      <c r="OZU13" s="396"/>
      <c r="OZV13" s="396"/>
      <c r="OZW13" s="396"/>
      <c r="OZX13" s="396"/>
      <c r="OZY13" s="396"/>
      <c r="OZZ13" s="396"/>
      <c r="PAA13" s="396"/>
      <c r="PAB13" s="396"/>
      <c r="PAC13" s="396"/>
      <c r="PAD13" s="396"/>
      <c r="PAE13" s="396"/>
      <c r="PAF13" s="396"/>
      <c r="PAG13" s="396"/>
      <c r="PAH13" s="396"/>
      <c r="PAI13" s="396"/>
      <c r="PAJ13" s="396"/>
      <c r="PAK13" s="396"/>
      <c r="PAL13" s="396"/>
      <c r="PAM13" s="396"/>
      <c r="PAN13" s="396"/>
      <c r="PAO13" s="396"/>
      <c r="PAP13" s="396"/>
      <c r="PAQ13" s="396"/>
      <c r="PAR13" s="396"/>
      <c r="PAS13" s="396"/>
      <c r="PAT13" s="396"/>
      <c r="PAU13" s="396"/>
      <c r="PAV13" s="396"/>
      <c r="PAW13" s="396"/>
      <c r="PAX13" s="396"/>
      <c r="PAY13" s="396"/>
      <c r="PAZ13" s="396"/>
      <c r="PBA13" s="396"/>
      <c r="PBB13" s="396"/>
      <c r="PBC13" s="396"/>
      <c r="PBD13" s="396"/>
      <c r="PBE13" s="396"/>
      <c r="PBF13" s="396"/>
      <c r="PBG13" s="396"/>
      <c r="PBH13" s="396"/>
      <c r="PBI13" s="396"/>
      <c r="PBJ13" s="396"/>
      <c r="PBK13" s="396"/>
      <c r="PBL13" s="396"/>
      <c r="PBM13" s="396"/>
      <c r="PBN13" s="396"/>
      <c r="PBO13" s="396"/>
      <c r="PBP13" s="396"/>
      <c r="PBQ13" s="396"/>
      <c r="PBR13" s="396"/>
      <c r="PBS13" s="396"/>
      <c r="PBT13" s="396"/>
      <c r="PBU13" s="396"/>
      <c r="PBV13" s="396"/>
      <c r="PBW13" s="396"/>
      <c r="PBX13" s="396"/>
      <c r="PBY13" s="396"/>
      <c r="PBZ13" s="396"/>
      <c r="PCA13" s="396"/>
      <c r="PCB13" s="396"/>
      <c r="PCC13" s="396"/>
      <c r="PCD13" s="396"/>
      <c r="PCE13" s="396"/>
      <c r="PCF13" s="396"/>
      <c r="PCG13" s="396"/>
      <c r="PCH13" s="396"/>
      <c r="PCI13" s="396"/>
      <c r="PCJ13" s="396"/>
      <c r="PCK13" s="396"/>
      <c r="PCL13" s="396"/>
      <c r="PCM13" s="396"/>
      <c r="PCN13" s="396"/>
      <c r="PCO13" s="396"/>
      <c r="PCP13" s="396"/>
      <c r="PCQ13" s="396"/>
      <c r="PCR13" s="396"/>
      <c r="PCS13" s="396"/>
      <c r="PCT13" s="396"/>
      <c r="PCU13" s="396"/>
      <c r="PCV13" s="396"/>
      <c r="PCW13" s="396"/>
      <c r="PCX13" s="396"/>
      <c r="PCY13" s="396"/>
      <c r="PCZ13" s="396"/>
      <c r="PDA13" s="396"/>
      <c r="PDB13" s="396"/>
      <c r="PDC13" s="396"/>
      <c r="PDD13" s="396"/>
      <c r="PDE13" s="396"/>
      <c r="PDF13" s="396"/>
      <c r="PDG13" s="396"/>
      <c r="PDH13" s="396"/>
      <c r="PDI13" s="396"/>
      <c r="PDJ13" s="396"/>
      <c r="PDK13" s="396"/>
      <c r="PDL13" s="396"/>
      <c r="PDM13" s="396"/>
      <c r="PDN13" s="396"/>
      <c r="PDO13" s="396"/>
      <c r="PDP13" s="396"/>
      <c r="PDQ13" s="396"/>
      <c r="PDR13" s="396"/>
      <c r="PDS13" s="396"/>
      <c r="PDT13" s="396"/>
      <c r="PDU13" s="396"/>
      <c r="PDV13" s="396"/>
      <c r="PDW13" s="396"/>
      <c r="PDX13" s="396"/>
      <c r="PDY13" s="396"/>
      <c r="PDZ13" s="396"/>
      <c r="PEA13" s="396"/>
      <c r="PEB13" s="396"/>
      <c r="PEC13" s="396"/>
      <c r="PED13" s="396"/>
      <c r="PEE13" s="396"/>
      <c r="PEF13" s="396"/>
      <c r="PEG13" s="396"/>
      <c r="PEH13" s="396"/>
      <c r="PEI13" s="396"/>
      <c r="PEJ13" s="396"/>
      <c r="PEK13" s="396"/>
      <c r="PEL13" s="396"/>
      <c r="PEM13" s="396"/>
      <c r="PEN13" s="396"/>
      <c r="PEO13" s="396"/>
      <c r="PEP13" s="396"/>
      <c r="PEQ13" s="396"/>
      <c r="PER13" s="396"/>
      <c r="PES13" s="396"/>
      <c r="PET13" s="396"/>
      <c r="PEU13" s="396"/>
      <c r="PEV13" s="396"/>
      <c r="PEW13" s="396"/>
      <c r="PEX13" s="396"/>
      <c r="PEY13" s="396"/>
      <c r="PEZ13" s="396"/>
      <c r="PFA13" s="396"/>
      <c r="PFB13" s="396"/>
      <c r="PFC13" s="396"/>
      <c r="PFD13" s="396"/>
      <c r="PFE13" s="396"/>
      <c r="PFF13" s="396"/>
      <c r="PFG13" s="396"/>
      <c r="PFH13" s="396"/>
      <c r="PFI13" s="396"/>
      <c r="PFJ13" s="396"/>
      <c r="PFK13" s="396"/>
      <c r="PFL13" s="396"/>
      <c r="PFM13" s="396"/>
      <c r="PFN13" s="396"/>
      <c r="PFO13" s="396"/>
      <c r="PFP13" s="396"/>
      <c r="PFQ13" s="396"/>
      <c r="PFR13" s="396"/>
      <c r="PFS13" s="396"/>
      <c r="PFT13" s="396"/>
      <c r="PFU13" s="396"/>
      <c r="PFV13" s="396"/>
      <c r="PFW13" s="396"/>
      <c r="PFX13" s="396"/>
      <c r="PFY13" s="396"/>
      <c r="PFZ13" s="396"/>
      <c r="PGA13" s="396"/>
      <c r="PGB13" s="396"/>
      <c r="PGC13" s="396"/>
      <c r="PGD13" s="396"/>
      <c r="PGE13" s="396"/>
      <c r="PGF13" s="396"/>
      <c r="PGG13" s="396"/>
      <c r="PGH13" s="396"/>
      <c r="PGI13" s="396"/>
      <c r="PGJ13" s="396"/>
      <c r="PGK13" s="396"/>
      <c r="PGL13" s="396"/>
      <c r="PGM13" s="396"/>
      <c r="PGN13" s="396"/>
      <c r="PGO13" s="396"/>
      <c r="PGP13" s="396"/>
      <c r="PGQ13" s="396"/>
      <c r="PGR13" s="396"/>
      <c r="PGS13" s="396"/>
      <c r="PGT13" s="396"/>
      <c r="PGU13" s="396"/>
      <c r="PGV13" s="396"/>
      <c r="PGW13" s="396"/>
      <c r="PGX13" s="396"/>
      <c r="PGY13" s="396"/>
      <c r="PGZ13" s="396"/>
      <c r="PHA13" s="396"/>
      <c r="PHB13" s="396"/>
      <c r="PHC13" s="396"/>
      <c r="PHD13" s="396"/>
      <c r="PHE13" s="396"/>
      <c r="PHF13" s="396"/>
      <c r="PHG13" s="396"/>
      <c r="PHH13" s="396"/>
      <c r="PHI13" s="396"/>
      <c r="PHJ13" s="396"/>
      <c r="PHK13" s="396"/>
      <c r="PHL13" s="396"/>
      <c r="PHM13" s="396"/>
      <c r="PHN13" s="396"/>
      <c r="PHO13" s="396"/>
      <c r="PHP13" s="396"/>
      <c r="PHQ13" s="396"/>
      <c r="PHR13" s="396"/>
      <c r="PHS13" s="396"/>
      <c r="PHT13" s="396"/>
      <c r="PHU13" s="396"/>
      <c r="PHV13" s="396"/>
      <c r="PHW13" s="396"/>
      <c r="PHX13" s="396"/>
      <c r="PHY13" s="396"/>
      <c r="PHZ13" s="396"/>
      <c r="PIA13" s="396"/>
      <c r="PIB13" s="396"/>
      <c r="PIC13" s="396"/>
      <c r="PID13" s="396"/>
      <c r="PIE13" s="396"/>
      <c r="PIF13" s="396"/>
      <c r="PIG13" s="396"/>
      <c r="PIH13" s="396"/>
      <c r="PII13" s="396"/>
      <c r="PIJ13" s="396"/>
      <c r="PIK13" s="396"/>
      <c r="PIL13" s="396"/>
      <c r="PIM13" s="396"/>
      <c r="PIN13" s="396"/>
      <c r="PIO13" s="396"/>
      <c r="PIP13" s="396"/>
      <c r="PIQ13" s="396"/>
      <c r="PIR13" s="396"/>
      <c r="PIS13" s="396"/>
      <c r="PIT13" s="396"/>
      <c r="PIU13" s="396"/>
      <c r="PIV13" s="396"/>
      <c r="PIW13" s="396"/>
      <c r="PIX13" s="396"/>
      <c r="PIY13" s="396"/>
      <c r="PIZ13" s="396"/>
      <c r="PJA13" s="396"/>
      <c r="PJB13" s="396"/>
      <c r="PJC13" s="396"/>
      <c r="PJD13" s="396"/>
      <c r="PJE13" s="396"/>
      <c r="PJF13" s="396"/>
      <c r="PJG13" s="396"/>
      <c r="PJH13" s="396"/>
      <c r="PJI13" s="396"/>
      <c r="PJJ13" s="396"/>
      <c r="PJK13" s="396"/>
      <c r="PJL13" s="396"/>
      <c r="PJM13" s="396"/>
      <c r="PJN13" s="396"/>
      <c r="PJO13" s="396"/>
      <c r="PJP13" s="396"/>
      <c r="PJQ13" s="396"/>
      <c r="PJR13" s="396"/>
      <c r="PJS13" s="396"/>
      <c r="PJT13" s="396"/>
      <c r="PJU13" s="396"/>
      <c r="PJV13" s="396"/>
      <c r="PJW13" s="396"/>
      <c r="PJX13" s="396"/>
      <c r="PJY13" s="396"/>
      <c r="PJZ13" s="396"/>
      <c r="PKA13" s="396"/>
      <c r="PKB13" s="396"/>
      <c r="PKC13" s="396"/>
      <c r="PKD13" s="396"/>
      <c r="PKE13" s="396"/>
      <c r="PKF13" s="396"/>
      <c r="PKG13" s="396"/>
      <c r="PKH13" s="396"/>
      <c r="PKI13" s="396"/>
      <c r="PKJ13" s="396"/>
      <c r="PKK13" s="396"/>
      <c r="PKL13" s="396"/>
      <c r="PKM13" s="396"/>
      <c r="PKN13" s="396"/>
      <c r="PKO13" s="396"/>
      <c r="PKP13" s="396"/>
      <c r="PKQ13" s="396"/>
      <c r="PKR13" s="396"/>
      <c r="PKS13" s="396"/>
      <c r="PKT13" s="396"/>
      <c r="PKU13" s="396"/>
      <c r="PKV13" s="396"/>
      <c r="PKW13" s="396"/>
      <c r="PKX13" s="396"/>
      <c r="PKY13" s="396"/>
      <c r="PKZ13" s="396"/>
      <c r="PLA13" s="396"/>
      <c r="PLB13" s="396"/>
      <c r="PLC13" s="396"/>
      <c r="PLD13" s="396"/>
      <c r="PLE13" s="396"/>
      <c r="PLF13" s="396"/>
      <c r="PLG13" s="396"/>
      <c r="PLH13" s="396"/>
      <c r="PLI13" s="396"/>
      <c r="PLJ13" s="396"/>
      <c r="PLK13" s="396"/>
      <c r="PLL13" s="396"/>
      <c r="PLM13" s="396"/>
      <c r="PLN13" s="396"/>
      <c r="PLO13" s="396"/>
      <c r="PLP13" s="396"/>
      <c r="PLQ13" s="396"/>
      <c r="PLR13" s="396"/>
      <c r="PLS13" s="396"/>
      <c r="PLT13" s="396"/>
      <c r="PLU13" s="396"/>
      <c r="PLV13" s="396"/>
      <c r="PLW13" s="396"/>
      <c r="PLX13" s="396"/>
      <c r="PLY13" s="396"/>
      <c r="PLZ13" s="396"/>
      <c r="PMA13" s="396"/>
      <c r="PMB13" s="396"/>
      <c r="PMC13" s="396"/>
      <c r="PMD13" s="396"/>
      <c r="PME13" s="396"/>
      <c r="PMF13" s="396"/>
      <c r="PMG13" s="396"/>
      <c r="PMH13" s="396"/>
      <c r="PMI13" s="396"/>
      <c r="PMJ13" s="396"/>
      <c r="PMK13" s="396"/>
      <c r="PML13" s="396"/>
      <c r="PMM13" s="396"/>
      <c r="PMN13" s="396"/>
      <c r="PMO13" s="396"/>
      <c r="PMP13" s="396"/>
      <c r="PMQ13" s="396"/>
      <c r="PMR13" s="396"/>
      <c r="PMS13" s="396"/>
      <c r="PMT13" s="396"/>
      <c r="PMU13" s="396"/>
      <c r="PMV13" s="396"/>
      <c r="PMW13" s="396"/>
      <c r="PMX13" s="396"/>
      <c r="PMY13" s="396"/>
      <c r="PMZ13" s="396"/>
      <c r="PNA13" s="396"/>
      <c r="PNB13" s="396"/>
      <c r="PNC13" s="396"/>
      <c r="PND13" s="396"/>
      <c r="PNE13" s="396"/>
      <c r="PNF13" s="396"/>
      <c r="PNG13" s="396"/>
      <c r="PNH13" s="396"/>
      <c r="PNI13" s="396"/>
      <c r="PNJ13" s="396"/>
      <c r="PNK13" s="396"/>
      <c r="PNL13" s="396"/>
      <c r="PNM13" s="396"/>
      <c r="PNN13" s="396"/>
      <c r="PNO13" s="396"/>
      <c r="PNP13" s="396"/>
      <c r="PNQ13" s="396"/>
      <c r="PNR13" s="396"/>
      <c r="PNS13" s="396"/>
      <c r="PNT13" s="396"/>
      <c r="PNU13" s="396"/>
      <c r="PNV13" s="396"/>
      <c r="PNW13" s="396"/>
      <c r="PNX13" s="396"/>
      <c r="PNY13" s="396"/>
      <c r="PNZ13" s="396"/>
      <c r="POA13" s="396"/>
      <c r="POB13" s="396"/>
      <c r="POC13" s="396"/>
      <c r="POD13" s="396"/>
      <c r="POE13" s="396"/>
      <c r="POF13" s="396"/>
      <c r="POG13" s="396"/>
      <c r="POH13" s="396"/>
      <c r="POI13" s="396"/>
      <c r="POJ13" s="396"/>
      <c r="POK13" s="396"/>
      <c r="POL13" s="396"/>
      <c r="POM13" s="396"/>
      <c r="PON13" s="396"/>
      <c r="POO13" s="396"/>
      <c r="POP13" s="396"/>
      <c r="POQ13" s="396"/>
      <c r="POR13" s="396"/>
      <c r="POS13" s="396"/>
      <c r="POT13" s="396"/>
      <c r="POU13" s="396"/>
      <c r="POV13" s="396"/>
      <c r="POW13" s="396"/>
      <c r="POX13" s="396"/>
      <c r="POY13" s="396"/>
      <c r="POZ13" s="396"/>
      <c r="PPA13" s="396"/>
      <c r="PPB13" s="396"/>
      <c r="PPC13" s="396"/>
      <c r="PPD13" s="396"/>
      <c r="PPE13" s="396"/>
      <c r="PPF13" s="396"/>
      <c r="PPG13" s="396"/>
      <c r="PPH13" s="396"/>
      <c r="PPI13" s="396"/>
      <c r="PPJ13" s="396"/>
      <c r="PPK13" s="396"/>
      <c r="PPL13" s="396"/>
      <c r="PPM13" s="396"/>
      <c r="PPN13" s="396"/>
      <c r="PPO13" s="396"/>
      <c r="PPP13" s="396"/>
      <c r="PPQ13" s="396"/>
      <c r="PPR13" s="396"/>
      <c r="PPS13" s="396"/>
      <c r="PPT13" s="396"/>
      <c r="PPU13" s="396"/>
      <c r="PPV13" s="396"/>
      <c r="PPW13" s="396"/>
      <c r="PPX13" s="396"/>
      <c r="PPY13" s="396"/>
      <c r="PPZ13" s="396"/>
      <c r="PQA13" s="396"/>
      <c r="PQB13" s="396"/>
      <c r="PQC13" s="396"/>
      <c r="PQD13" s="396"/>
      <c r="PQE13" s="396"/>
      <c r="PQF13" s="396"/>
      <c r="PQG13" s="396"/>
      <c r="PQH13" s="396"/>
      <c r="PQI13" s="396"/>
      <c r="PQJ13" s="396"/>
      <c r="PQK13" s="396"/>
      <c r="PQL13" s="396"/>
      <c r="PQM13" s="396"/>
      <c r="PQN13" s="396"/>
      <c r="PQO13" s="396"/>
      <c r="PQP13" s="396"/>
      <c r="PQQ13" s="396"/>
      <c r="PQR13" s="396"/>
      <c r="PQS13" s="396"/>
      <c r="PQT13" s="396"/>
      <c r="PQU13" s="396"/>
      <c r="PQV13" s="396"/>
      <c r="PQW13" s="396"/>
      <c r="PQX13" s="396"/>
      <c r="PQY13" s="396"/>
      <c r="PQZ13" s="396"/>
      <c r="PRA13" s="396"/>
      <c r="PRB13" s="396"/>
      <c r="PRC13" s="396"/>
      <c r="PRD13" s="396"/>
      <c r="PRE13" s="396"/>
      <c r="PRF13" s="396"/>
      <c r="PRG13" s="396"/>
      <c r="PRH13" s="396"/>
      <c r="PRI13" s="396"/>
      <c r="PRJ13" s="396"/>
      <c r="PRK13" s="396"/>
      <c r="PRL13" s="396"/>
      <c r="PRM13" s="396"/>
      <c r="PRN13" s="396"/>
      <c r="PRO13" s="396"/>
      <c r="PRP13" s="396"/>
      <c r="PRQ13" s="396"/>
      <c r="PRR13" s="396"/>
      <c r="PRS13" s="396"/>
      <c r="PRT13" s="396"/>
      <c r="PRU13" s="396"/>
      <c r="PRV13" s="396"/>
      <c r="PRW13" s="396"/>
      <c r="PRX13" s="396"/>
      <c r="PRY13" s="396"/>
      <c r="PRZ13" s="396"/>
      <c r="PSA13" s="396"/>
      <c r="PSB13" s="396"/>
      <c r="PSC13" s="396"/>
      <c r="PSD13" s="396"/>
      <c r="PSE13" s="396"/>
      <c r="PSF13" s="396"/>
      <c r="PSG13" s="396"/>
      <c r="PSH13" s="396"/>
      <c r="PSI13" s="396"/>
      <c r="PSJ13" s="396"/>
      <c r="PSK13" s="396"/>
      <c r="PSL13" s="396"/>
      <c r="PSM13" s="396"/>
      <c r="PSN13" s="396"/>
      <c r="PSO13" s="396"/>
      <c r="PSP13" s="396"/>
      <c r="PSQ13" s="396"/>
      <c r="PSR13" s="396"/>
      <c r="PSS13" s="396"/>
      <c r="PST13" s="396"/>
      <c r="PSU13" s="396"/>
      <c r="PSV13" s="396"/>
      <c r="PSW13" s="396"/>
      <c r="PSX13" s="396"/>
      <c r="PSY13" s="396"/>
      <c r="PSZ13" s="396"/>
      <c r="PTA13" s="396"/>
      <c r="PTB13" s="396"/>
      <c r="PTC13" s="396"/>
      <c r="PTD13" s="396"/>
      <c r="PTE13" s="396"/>
      <c r="PTF13" s="396"/>
      <c r="PTG13" s="396"/>
      <c r="PTH13" s="396"/>
      <c r="PTI13" s="396"/>
      <c r="PTJ13" s="396"/>
      <c r="PTK13" s="396"/>
      <c r="PTL13" s="396"/>
      <c r="PTM13" s="396"/>
      <c r="PTN13" s="396"/>
      <c r="PTO13" s="396"/>
      <c r="PTP13" s="396"/>
      <c r="PTQ13" s="396"/>
      <c r="PTR13" s="396"/>
      <c r="PTS13" s="396"/>
      <c r="PTT13" s="396"/>
      <c r="PTU13" s="396"/>
      <c r="PTV13" s="396"/>
      <c r="PTW13" s="396"/>
      <c r="PTX13" s="396"/>
      <c r="PTY13" s="396"/>
      <c r="PTZ13" s="396"/>
      <c r="PUA13" s="396"/>
      <c r="PUB13" s="396"/>
      <c r="PUC13" s="396"/>
      <c r="PUD13" s="396"/>
      <c r="PUE13" s="396"/>
      <c r="PUF13" s="396"/>
      <c r="PUG13" s="396"/>
      <c r="PUH13" s="396"/>
      <c r="PUI13" s="396"/>
      <c r="PUJ13" s="396"/>
      <c r="PUK13" s="396"/>
      <c r="PUL13" s="396"/>
      <c r="PUM13" s="396"/>
      <c r="PUN13" s="396"/>
      <c r="PUO13" s="396"/>
      <c r="PUP13" s="396"/>
      <c r="PUQ13" s="396"/>
      <c r="PUR13" s="396"/>
      <c r="PUS13" s="396"/>
      <c r="PUT13" s="396"/>
      <c r="PUU13" s="396"/>
      <c r="PUV13" s="396"/>
      <c r="PUW13" s="396"/>
      <c r="PUX13" s="396"/>
      <c r="PUY13" s="396"/>
      <c r="PUZ13" s="396"/>
      <c r="PVA13" s="396"/>
      <c r="PVB13" s="396"/>
      <c r="PVC13" s="396"/>
      <c r="PVD13" s="396"/>
      <c r="PVE13" s="396"/>
      <c r="PVF13" s="396"/>
      <c r="PVG13" s="396"/>
      <c r="PVH13" s="396"/>
      <c r="PVI13" s="396"/>
      <c r="PVJ13" s="396"/>
      <c r="PVK13" s="396"/>
      <c r="PVL13" s="396"/>
      <c r="PVM13" s="396"/>
      <c r="PVN13" s="396"/>
      <c r="PVO13" s="396"/>
      <c r="PVP13" s="396"/>
      <c r="PVQ13" s="396"/>
      <c r="PVR13" s="396"/>
      <c r="PVS13" s="396"/>
      <c r="PVT13" s="396"/>
      <c r="PVU13" s="396"/>
      <c r="PVV13" s="396"/>
      <c r="PVW13" s="396"/>
      <c r="PVX13" s="396"/>
      <c r="PVY13" s="396"/>
      <c r="PVZ13" s="396"/>
      <c r="PWA13" s="396"/>
      <c r="PWB13" s="396"/>
      <c r="PWC13" s="396"/>
      <c r="PWD13" s="396"/>
      <c r="PWE13" s="396"/>
      <c r="PWF13" s="396"/>
      <c r="PWG13" s="396"/>
      <c r="PWH13" s="396"/>
      <c r="PWI13" s="396"/>
      <c r="PWJ13" s="396"/>
      <c r="PWK13" s="396"/>
      <c r="PWL13" s="396"/>
      <c r="PWM13" s="396"/>
      <c r="PWN13" s="396"/>
      <c r="PWO13" s="396"/>
      <c r="PWP13" s="396"/>
      <c r="PWQ13" s="396"/>
      <c r="PWR13" s="396"/>
      <c r="PWS13" s="396"/>
      <c r="PWT13" s="396"/>
      <c r="PWU13" s="396"/>
      <c r="PWV13" s="396"/>
      <c r="PWW13" s="396"/>
      <c r="PWX13" s="396"/>
      <c r="PWY13" s="396"/>
      <c r="PWZ13" s="396"/>
      <c r="PXA13" s="396"/>
      <c r="PXB13" s="396"/>
      <c r="PXC13" s="396"/>
      <c r="PXD13" s="396"/>
      <c r="PXE13" s="396"/>
      <c r="PXF13" s="396"/>
      <c r="PXG13" s="396"/>
      <c r="PXH13" s="396"/>
      <c r="PXI13" s="396"/>
      <c r="PXJ13" s="396"/>
      <c r="PXK13" s="396"/>
      <c r="PXL13" s="396"/>
      <c r="PXM13" s="396"/>
      <c r="PXN13" s="396"/>
      <c r="PXO13" s="396"/>
      <c r="PXP13" s="396"/>
      <c r="PXQ13" s="396"/>
      <c r="PXR13" s="396"/>
      <c r="PXS13" s="396"/>
      <c r="PXT13" s="396"/>
      <c r="PXU13" s="396"/>
      <c r="PXV13" s="396"/>
      <c r="PXW13" s="396"/>
      <c r="PXX13" s="396"/>
      <c r="PXY13" s="396"/>
      <c r="PXZ13" s="396"/>
      <c r="PYA13" s="396"/>
      <c r="PYB13" s="396"/>
      <c r="PYC13" s="396"/>
      <c r="PYD13" s="396"/>
      <c r="PYE13" s="396"/>
      <c r="PYF13" s="396"/>
      <c r="PYG13" s="396"/>
      <c r="PYH13" s="396"/>
      <c r="PYI13" s="396"/>
      <c r="PYJ13" s="396"/>
      <c r="PYK13" s="396"/>
      <c r="PYL13" s="396"/>
      <c r="PYM13" s="396"/>
      <c r="PYN13" s="396"/>
      <c r="PYO13" s="396"/>
      <c r="PYP13" s="396"/>
      <c r="PYQ13" s="396"/>
      <c r="PYR13" s="396"/>
      <c r="PYS13" s="396"/>
      <c r="PYT13" s="396"/>
      <c r="PYU13" s="396"/>
      <c r="PYV13" s="396"/>
      <c r="PYW13" s="396"/>
      <c r="PYX13" s="396"/>
      <c r="PYY13" s="396"/>
      <c r="PYZ13" s="396"/>
      <c r="PZA13" s="396"/>
      <c r="PZB13" s="396"/>
      <c r="PZC13" s="396"/>
      <c r="PZD13" s="396"/>
      <c r="PZE13" s="396"/>
      <c r="PZF13" s="396"/>
      <c r="PZG13" s="396"/>
      <c r="PZH13" s="396"/>
      <c r="PZI13" s="396"/>
      <c r="PZJ13" s="396"/>
      <c r="PZK13" s="396"/>
      <c r="PZL13" s="396"/>
      <c r="PZM13" s="396"/>
      <c r="PZN13" s="396"/>
      <c r="PZO13" s="396"/>
      <c r="PZP13" s="396"/>
      <c r="PZQ13" s="396"/>
      <c r="PZR13" s="396"/>
      <c r="PZS13" s="396"/>
      <c r="PZT13" s="396"/>
      <c r="PZU13" s="396"/>
      <c r="PZV13" s="396"/>
      <c r="PZW13" s="396"/>
      <c r="PZX13" s="396"/>
      <c r="PZY13" s="396"/>
      <c r="PZZ13" s="396"/>
      <c r="QAA13" s="396"/>
      <c r="QAB13" s="396"/>
      <c r="QAC13" s="396"/>
      <c r="QAD13" s="396"/>
      <c r="QAE13" s="396"/>
      <c r="QAF13" s="396"/>
      <c r="QAG13" s="396"/>
      <c r="QAH13" s="396"/>
      <c r="QAI13" s="396"/>
      <c r="QAJ13" s="396"/>
      <c r="QAK13" s="396"/>
      <c r="QAL13" s="396"/>
      <c r="QAM13" s="396"/>
      <c r="QAN13" s="396"/>
      <c r="QAO13" s="396"/>
      <c r="QAP13" s="396"/>
      <c r="QAQ13" s="396"/>
      <c r="QAR13" s="396"/>
      <c r="QAS13" s="396"/>
      <c r="QAT13" s="396"/>
      <c r="QAU13" s="396"/>
      <c r="QAV13" s="396"/>
      <c r="QAW13" s="396"/>
      <c r="QAX13" s="396"/>
      <c r="QAY13" s="396"/>
      <c r="QAZ13" s="396"/>
      <c r="QBA13" s="396"/>
      <c r="QBB13" s="396"/>
      <c r="QBC13" s="396"/>
      <c r="QBD13" s="396"/>
      <c r="QBE13" s="396"/>
      <c r="QBF13" s="396"/>
      <c r="QBG13" s="396"/>
      <c r="QBH13" s="396"/>
      <c r="QBI13" s="396"/>
      <c r="QBJ13" s="396"/>
      <c r="QBK13" s="396"/>
      <c r="QBL13" s="396"/>
      <c r="QBM13" s="396"/>
      <c r="QBN13" s="396"/>
      <c r="QBO13" s="396"/>
      <c r="QBP13" s="396"/>
      <c r="QBQ13" s="396"/>
      <c r="QBR13" s="396"/>
      <c r="QBS13" s="396"/>
      <c r="QBT13" s="396"/>
      <c r="QBU13" s="396"/>
      <c r="QBV13" s="396"/>
      <c r="QBW13" s="396"/>
      <c r="QBX13" s="396"/>
      <c r="QBY13" s="396"/>
      <c r="QBZ13" s="396"/>
      <c r="QCA13" s="396"/>
      <c r="QCB13" s="396"/>
      <c r="QCC13" s="396"/>
      <c r="QCD13" s="396"/>
      <c r="QCE13" s="396"/>
      <c r="QCF13" s="396"/>
      <c r="QCG13" s="396"/>
      <c r="QCH13" s="396"/>
      <c r="QCI13" s="396"/>
      <c r="QCJ13" s="396"/>
      <c r="QCK13" s="396"/>
      <c r="QCL13" s="396"/>
      <c r="QCM13" s="396"/>
      <c r="QCN13" s="396"/>
      <c r="QCO13" s="396"/>
      <c r="QCP13" s="396"/>
      <c r="QCQ13" s="396"/>
      <c r="QCR13" s="396"/>
      <c r="QCS13" s="396"/>
      <c r="QCT13" s="396"/>
      <c r="QCU13" s="396"/>
      <c r="QCV13" s="396"/>
      <c r="QCW13" s="396"/>
      <c r="QCX13" s="396"/>
      <c r="QCY13" s="396"/>
      <c r="QCZ13" s="396"/>
      <c r="QDA13" s="396"/>
      <c r="QDB13" s="396"/>
      <c r="QDC13" s="396"/>
      <c r="QDD13" s="396"/>
      <c r="QDE13" s="396"/>
      <c r="QDF13" s="396"/>
      <c r="QDG13" s="396"/>
      <c r="QDH13" s="396"/>
      <c r="QDI13" s="396"/>
      <c r="QDJ13" s="396"/>
      <c r="QDK13" s="396"/>
      <c r="QDL13" s="396"/>
      <c r="QDM13" s="396"/>
      <c r="QDN13" s="396"/>
      <c r="QDO13" s="396"/>
      <c r="QDP13" s="396"/>
      <c r="QDQ13" s="396"/>
      <c r="QDR13" s="396"/>
      <c r="QDS13" s="396"/>
      <c r="QDT13" s="396"/>
      <c r="QDU13" s="396"/>
      <c r="QDV13" s="396"/>
      <c r="QDW13" s="396"/>
      <c r="QDX13" s="396"/>
      <c r="QDY13" s="396"/>
      <c r="QDZ13" s="396"/>
      <c r="QEA13" s="396"/>
      <c r="QEB13" s="396"/>
      <c r="QEC13" s="396"/>
      <c r="QED13" s="396"/>
      <c r="QEE13" s="396"/>
      <c r="QEF13" s="396"/>
      <c r="QEG13" s="396"/>
      <c r="QEH13" s="396"/>
      <c r="QEI13" s="396"/>
      <c r="QEJ13" s="396"/>
      <c r="QEK13" s="396"/>
      <c r="QEL13" s="396"/>
      <c r="QEM13" s="396"/>
      <c r="QEN13" s="396"/>
      <c r="QEO13" s="396"/>
      <c r="QEP13" s="396"/>
      <c r="QEQ13" s="396"/>
      <c r="QER13" s="396"/>
      <c r="QES13" s="396"/>
      <c r="QET13" s="396"/>
      <c r="QEU13" s="396"/>
      <c r="QEV13" s="396"/>
      <c r="QEW13" s="396"/>
      <c r="QEX13" s="396"/>
      <c r="QEY13" s="396"/>
      <c r="QEZ13" s="396"/>
      <c r="QFA13" s="396"/>
      <c r="QFB13" s="396"/>
      <c r="QFC13" s="396"/>
      <c r="QFD13" s="396"/>
      <c r="QFE13" s="396"/>
      <c r="QFF13" s="396"/>
      <c r="QFG13" s="396"/>
      <c r="QFH13" s="396"/>
      <c r="QFI13" s="396"/>
      <c r="QFJ13" s="396"/>
      <c r="QFK13" s="396"/>
      <c r="QFL13" s="396"/>
      <c r="QFM13" s="396"/>
      <c r="QFN13" s="396"/>
      <c r="QFO13" s="396"/>
      <c r="QFP13" s="396"/>
      <c r="QFQ13" s="396"/>
      <c r="QFR13" s="396"/>
      <c r="QFS13" s="396"/>
      <c r="QFT13" s="396"/>
      <c r="QFU13" s="396"/>
      <c r="QFV13" s="396"/>
      <c r="QFW13" s="396"/>
      <c r="QFX13" s="396"/>
      <c r="QFY13" s="396"/>
      <c r="QFZ13" s="396"/>
      <c r="QGA13" s="396"/>
      <c r="QGB13" s="396"/>
      <c r="QGC13" s="396"/>
      <c r="QGD13" s="396"/>
      <c r="QGE13" s="396"/>
      <c r="QGF13" s="396"/>
      <c r="QGG13" s="396"/>
      <c r="QGH13" s="396"/>
      <c r="QGI13" s="396"/>
      <c r="QGJ13" s="396"/>
      <c r="QGK13" s="396"/>
      <c r="QGL13" s="396"/>
      <c r="QGM13" s="396"/>
      <c r="QGN13" s="396"/>
      <c r="QGO13" s="396"/>
      <c r="QGP13" s="396"/>
      <c r="QGQ13" s="396"/>
      <c r="QGR13" s="396"/>
      <c r="QGS13" s="396"/>
      <c r="QGT13" s="396"/>
      <c r="QGU13" s="396"/>
      <c r="QGV13" s="396"/>
      <c r="QGW13" s="396"/>
      <c r="QGX13" s="396"/>
      <c r="QGY13" s="396"/>
      <c r="QGZ13" s="396"/>
      <c r="QHA13" s="396"/>
      <c r="QHB13" s="396"/>
      <c r="QHC13" s="396"/>
      <c r="QHD13" s="396"/>
      <c r="QHE13" s="396"/>
      <c r="QHF13" s="396"/>
      <c r="QHG13" s="396"/>
      <c r="QHH13" s="396"/>
      <c r="QHI13" s="396"/>
      <c r="QHJ13" s="396"/>
      <c r="QHK13" s="396"/>
      <c r="QHL13" s="396"/>
      <c r="QHM13" s="396"/>
      <c r="QHN13" s="396"/>
      <c r="QHO13" s="396"/>
      <c r="QHP13" s="396"/>
      <c r="QHQ13" s="396"/>
      <c r="QHR13" s="396"/>
      <c r="QHS13" s="396"/>
      <c r="QHT13" s="396"/>
      <c r="QHU13" s="396"/>
      <c r="QHV13" s="396"/>
      <c r="QHW13" s="396"/>
      <c r="QHX13" s="396"/>
      <c r="QHY13" s="396"/>
      <c r="QHZ13" s="396"/>
      <c r="QIA13" s="396"/>
      <c r="QIB13" s="396"/>
      <c r="QIC13" s="396"/>
      <c r="QID13" s="396"/>
      <c r="QIE13" s="396"/>
      <c r="QIF13" s="396"/>
      <c r="QIG13" s="396"/>
      <c r="QIH13" s="396"/>
      <c r="QII13" s="396"/>
      <c r="QIJ13" s="396"/>
      <c r="QIK13" s="396"/>
      <c r="QIL13" s="396"/>
      <c r="QIM13" s="396"/>
      <c r="QIN13" s="396"/>
      <c r="QIO13" s="396"/>
      <c r="QIP13" s="396"/>
      <c r="QIQ13" s="396"/>
      <c r="QIR13" s="396"/>
      <c r="QIS13" s="396"/>
      <c r="QIT13" s="396"/>
      <c r="QIU13" s="396"/>
      <c r="QIV13" s="396"/>
      <c r="QIW13" s="396"/>
      <c r="QIX13" s="396"/>
      <c r="QIY13" s="396"/>
      <c r="QIZ13" s="396"/>
      <c r="QJA13" s="396"/>
      <c r="QJB13" s="396"/>
      <c r="QJC13" s="396"/>
      <c r="QJD13" s="396"/>
      <c r="QJE13" s="396"/>
      <c r="QJF13" s="396"/>
      <c r="QJG13" s="396"/>
      <c r="QJH13" s="396"/>
      <c r="QJI13" s="396"/>
      <c r="QJJ13" s="396"/>
      <c r="QJK13" s="396"/>
      <c r="QJL13" s="396"/>
      <c r="QJM13" s="396"/>
      <c r="QJN13" s="396"/>
      <c r="QJO13" s="396"/>
      <c r="QJP13" s="396"/>
      <c r="QJQ13" s="396"/>
      <c r="QJR13" s="396"/>
      <c r="QJS13" s="396"/>
      <c r="QJT13" s="396"/>
      <c r="QJU13" s="396"/>
      <c r="QJV13" s="396"/>
      <c r="QJW13" s="396"/>
      <c r="QJX13" s="396"/>
      <c r="QJY13" s="396"/>
      <c r="QJZ13" s="396"/>
      <c r="QKA13" s="396"/>
      <c r="QKB13" s="396"/>
      <c r="QKC13" s="396"/>
      <c r="QKD13" s="396"/>
      <c r="QKE13" s="396"/>
      <c r="QKF13" s="396"/>
      <c r="QKG13" s="396"/>
      <c r="QKH13" s="396"/>
      <c r="QKI13" s="396"/>
      <c r="QKJ13" s="396"/>
      <c r="QKK13" s="396"/>
      <c r="QKL13" s="396"/>
      <c r="QKM13" s="396"/>
      <c r="QKN13" s="396"/>
      <c r="QKO13" s="396"/>
      <c r="QKP13" s="396"/>
      <c r="QKQ13" s="396"/>
      <c r="QKR13" s="396"/>
      <c r="QKS13" s="396"/>
      <c r="QKT13" s="396"/>
      <c r="QKU13" s="396"/>
      <c r="QKV13" s="396"/>
      <c r="QKW13" s="396"/>
      <c r="QKX13" s="396"/>
      <c r="QKY13" s="396"/>
      <c r="QKZ13" s="396"/>
      <c r="QLA13" s="396"/>
      <c r="QLB13" s="396"/>
      <c r="QLC13" s="396"/>
      <c r="QLD13" s="396"/>
      <c r="QLE13" s="396"/>
      <c r="QLF13" s="396"/>
      <c r="QLG13" s="396"/>
      <c r="QLH13" s="396"/>
      <c r="QLI13" s="396"/>
      <c r="QLJ13" s="396"/>
      <c r="QLK13" s="396"/>
      <c r="QLL13" s="396"/>
      <c r="QLM13" s="396"/>
      <c r="QLN13" s="396"/>
      <c r="QLO13" s="396"/>
      <c r="QLP13" s="396"/>
      <c r="QLQ13" s="396"/>
      <c r="QLR13" s="396"/>
      <c r="QLS13" s="396"/>
      <c r="QLT13" s="396"/>
      <c r="QLU13" s="396"/>
      <c r="QLV13" s="396"/>
      <c r="QLW13" s="396"/>
      <c r="QLX13" s="396"/>
      <c r="QLY13" s="396"/>
      <c r="QLZ13" s="396"/>
      <c r="QMA13" s="396"/>
      <c r="QMB13" s="396"/>
      <c r="QMC13" s="396"/>
      <c r="QMD13" s="396"/>
      <c r="QME13" s="396"/>
      <c r="QMF13" s="396"/>
      <c r="QMG13" s="396"/>
      <c r="QMH13" s="396"/>
      <c r="QMI13" s="396"/>
      <c r="QMJ13" s="396"/>
      <c r="QMK13" s="396"/>
      <c r="QML13" s="396"/>
      <c r="QMM13" s="396"/>
      <c r="QMN13" s="396"/>
      <c r="QMO13" s="396"/>
      <c r="QMP13" s="396"/>
      <c r="QMQ13" s="396"/>
      <c r="QMR13" s="396"/>
      <c r="QMS13" s="396"/>
      <c r="QMT13" s="396"/>
      <c r="QMU13" s="396"/>
      <c r="QMV13" s="396"/>
      <c r="QMW13" s="396"/>
      <c r="QMX13" s="396"/>
      <c r="QMY13" s="396"/>
      <c r="QMZ13" s="396"/>
      <c r="QNA13" s="396"/>
      <c r="QNB13" s="396"/>
      <c r="QNC13" s="396"/>
      <c r="QND13" s="396"/>
      <c r="QNE13" s="396"/>
      <c r="QNF13" s="396"/>
      <c r="QNG13" s="396"/>
      <c r="QNH13" s="396"/>
      <c r="QNI13" s="396"/>
      <c r="QNJ13" s="396"/>
      <c r="QNK13" s="396"/>
      <c r="QNL13" s="396"/>
      <c r="QNM13" s="396"/>
      <c r="QNN13" s="396"/>
      <c r="QNO13" s="396"/>
      <c r="QNP13" s="396"/>
      <c r="QNQ13" s="396"/>
      <c r="QNR13" s="396"/>
      <c r="QNS13" s="396"/>
      <c r="QNT13" s="396"/>
      <c r="QNU13" s="396"/>
      <c r="QNV13" s="396"/>
      <c r="QNW13" s="396"/>
      <c r="QNX13" s="396"/>
      <c r="QNY13" s="396"/>
      <c r="QNZ13" s="396"/>
      <c r="QOA13" s="396"/>
      <c r="QOB13" s="396"/>
      <c r="QOC13" s="396"/>
      <c r="QOD13" s="396"/>
      <c r="QOE13" s="396"/>
      <c r="QOF13" s="396"/>
      <c r="QOG13" s="396"/>
      <c r="QOH13" s="396"/>
      <c r="QOI13" s="396"/>
      <c r="QOJ13" s="396"/>
      <c r="QOK13" s="396"/>
      <c r="QOL13" s="396"/>
      <c r="QOM13" s="396"/>
      <c r="QON13" s="396"/>
      <c r="QOO13" s="396"/>
      <c r="QOP13" s="396"/>
      <c r="QOQ13" s="396"/>
      <c r="QOR13" s="396"/>
      <c r="QOS13" s="396"/>
      <c r="QOT13" s="396"/>
      <c r="QOU13" s="396"/>
      <c r="QOV13" s="396"/>
      <c r="QOW13" s="396"/>
      <c r="QOX13" s="396"/>
      <c r="QOY13" s="396"/>
      <c r="QOZ13" s="396"/>
      <c r="QPA13" s="396"/>
      <c r="QPB13" s="396"/>
      <c r="QPC13" s="396"/>
      <c r="QPD13" s="396"/>
      <c r="QPE13" s="396"/>
      <c r="QPF13" s="396"/>
      <c r="QPG13" s="396"/>
      <c r="QPH13" s="396"/>
      <c r="QPI13" s="396"/>
      <c r="QPJ13" s="396"/>
      <c r="QPK13" s="396"/>
      <c r="QPL13" s="396"/>
      <c r="QPM13" s="396"/>
      <c r="QPN13" s="396"/>
      <c r="QPO13" s="396"/>
      <c r="QPP13" s="396"/>
      <c r="QPQ13" s="396"/>
      <c r="QPR13" s="396"/>
      <c r="QPS13" s="396"/>
      <c r="QPT13" s="396"/>
      <c r="QPU13" s="396"/>
      <c r="QPV13" s="396"/>
      <c r="QPW13" s="396"/>
      <c r="QPX13" s="396"/>
      <c r="QPY13" s="396"/>
      <c r="QPZ13" s="396"/>
      <c r="QQA13" s="396"/>
      <c r="QQB13" s="396"/>
      <c r="QQC13" s="396"/>
      <c r="QQD13" s="396"/>
      <c r="QQE13" s="396"/>
      <c r="QQF13" s="396"/>
      <c r="QQG13" s="396"/>
      <c r="QQH13" s="396"/>
      <c r="QQI13" s="396"/>
      <c r="QQJ13" s="396"/>
      <c r="QQK13" s="396"/>
      <c r="QQL13" s="396"/>
      <c r="QQM13" s="396"/>
      <c r="QQN13" s="396"/>
      <c r="QQO13" s="396"/>
      <c r="QQP13" s="396"/>
      <c r="QQQ13" s="396"/>
      <c r="QQR13" s="396"/>
      <c r="QQS13" s="396"/>
      <c r="QQT13" s="396"/>
      <c r="QQU13" s="396"/>
      <c r="QQV13" s="396"/>
      <c r="QQW13" s="396"/>
      <c r="QQX13" s="396"/>
      <c r="QQY13" s="396"/>
      <c r="QQZ13" s="396"/>
      <c r="QRA13" s="396"/>
      <c r="QRB13" s="396"/>
      <c r="QRC13" s="396"/>
      <c r="QRD13" s="396"/>
      <c r="QRE13" s="396"/>
      <c r="QRF13" s="396"/>
      <c r="QRG13" s="396"/>
      <c r="QRH13" s="396"/>
      <c r="QRI13" s="396"/>
      <c r="QRJ13" s="396"/>
      <c r="QRK13" s="396"/>
      <c r="QRL13" s="396"/>
      <c r="QRM13" s="396"/>
      <c r="QRN13" s="396"/>
      <c r="QRO13" s="396"/>
      <c r="QRP13" s="396"/>
      <c r="QRQ13" s="396"/>
      <c r="QRR13" s="396"/>
      <c r="QRS13" s="396"/>
      <c r="QRT13" s="396"/>
      <c r="QRU13" s="396"/>
      <c r="QRV13" s="396"/>
      <c r="QRW13" s="396"/>
      <c r="QRX13" s="396"/>
      <c r="QRY13" s="396"/>
      <c r="QRZ13" s="396"/>
      <c r="QSA13" s="396"/>
      <c r="QSB13" s="396"/>
      <c r="QSC13" s="396"/>
      <c r="QSD13" s="396"/>
      <c r="QSE13" s="396"/>
      <c r="QSF13" s="396"/>
      <c r="QSG13" s="396"/>
      <c r="QSH13" s="396"/>
      <c r="QSI13" s="396"/>
      <c r="QSJ13" s="396"/>
      <c r="QSK13" s="396"/>
      <c r="QSL13" s="396"/>
      <c r="QSM13" s="396"/>
      <c r="QSN13" s="396"/>
      <c r="QSO13" s="396"/>
      <c r="QSP13" s="396"/>
      <c r="QSQ13" s="396"/>
      <c r="QSR13" s="396"/>
      <c r="QSS13" s="396"/>
      <c r="QST13" s="396"/>
      <c r="QSU13" s="396"/>
      <c r="QSV13" s="396"/>
      <c r="QSW13" s="396"/>
      <c r="QSX13" s="396"/>
      <c r="QSY13" s="396"/>
      <c r="QSZ13" s="396"/>
      <c r="QTA13" s="396"/>
      <c r="QTB13" s="396"/>
      <c r="QTC13" s="396"/>
      <c r="QTD13" s="396"/>
      <c r="QTE13" s="396"/>
      <c r="QTF13" s="396"/>
      <c r="QTG13" s="396"/>
      <c r="QTH13" s="396"/>
      <c r="QTI13" s="396"/>
      <c r="QTJ13" s="396"/>
      <c r="QTK13" s="396"/>
      <c r="QTL13" s="396"/>
      <c r="QTM13" s="396"/>
      <c r="QTN13" s="396"/>
      <c r="QTO13" s="396"/>
      <c r="QTP13" s="396"/>
      <c r="QTQ13" s="396"/>
      <c r="QTR13" s="396"/>
      <c r="QTS13" s="396"/>
      <c r="QTT13" s="396"/>
      <c r="QTU13" s="396"/>
      <c r="QTV13" s="396"/>
      <c r="QTW13" s="396"/>
      <c r="QTX13" s="396"/>
      <c r="QTY13" s="396"/>
      <c r="QTZ13" s="396"/>
      <c r="QUA13" s="396"/>
      <c r="QUB13" s="396"/>
      <c r="QUC13" s="396"/>
      <c r="QUD13" s="396"/>
      <c r="QUE13" s="396"/>
      <c r="QUF13" s="396"/>
      <c r="QUG13" s="396"/>
      <c r="QUH13" s="396"/>
      <c r="QUI13" s="396"/>
      <c r="QUJ13" s="396"/>
      <c r="QUK13" s="396"/>
      <c r="QUL13" s="396"/>
      <c r="QUM13" s="396"/>
      <c r="QUN13" s="396"/>
      <c r="QUO13" s="396"/>
      <c r="QUP13" s="396"/>
      <c r="QUQ13" s="396"/>
      <c r="QUR13" s="396"/>
      <c r="QUS13" s="396"/>
      <c r="QUT13" s="396"/>
      <c r="QUU13" s="396"/>
      <c r="QUV13" s="396"/>
      <c r="QUW13" s="396"/>
      <c r="QUX13" s="396"/>
      <c r="QUY13" s="396"/>
      <c r="QUZ13" s="396"/>
      <c r="QVA13" s="396"/>
      <c r="QVB13" s="396"/>
      <c r="QVC13" s="396"/>
      <c r="QVD13" s="396"/>
      <c r="QVE13" s="396"/>
      <c r="QVF13" s="396"/>
      <c r="QVG13" s="396"/>
      <c r="QVH13" s="396"/>
      <c r="QVI13" s="396"/>
      <c r="QVJ13" s="396"/>
      <c r="QVK13" s="396"/>
      <c r="QVL13" s="396"/>
      <c r="QVM13" s="396"/>
      <c r="QVN13" s="396"/>
      <c r="QVO13" s="396"/>
      <c r="QVP13" s="396"/>
      <c r="QVQ13" s="396"/>
      <c r="QVR13" s="396"/>
      <c r="QVS13" s="396"/>
      <c r="QVT13" s="396"/>
      <c r="QVU13" s="396"/>
      <c r="QVV13" s="396"/>
      <c r="QVW13" s="396"/>
      <c r="QVX13" s="396"/>
      <c r="QVY13" s="396"/>
      <c r="QVZ13" s="396"/>
      <c r="QWA13" s="396"/>
      <c r="QWB13" s="396"/>
      <c r="QWC13" s="396"/>
      <c r="QWD13" s="396"/>
      <c r="QWE13" s="396"/>
      <c r="QWF13" s="396"/>
      <c r="QWG13" s="396"/>
      <c r="QWH13" s="396"/>
      <c r="QWI13" s="396"/>
      <c r="QWJ13" s="396"/>
      <c r="QWK13" s="396"/>
      <c r="QWL13" s="396"/>
      <c r="QWM13" s="396"/>
      <c r="QWN13" s="396"/>
      <c r="QWO13" s="396"/>
      <c r="QWP13" s="396"/>
      <c r="QWQ13" s="396"/>
      <c r="QWR13" s="396"/>
      <c r="QWS13" s="396"/>
      <c r="QWT13" s="396"/>
      <c r="QWU13" s="396"/>
      <c r="QWV13" s="396"/>
      <c r="QWW13" s="396"/>
      <c r="QWX13" s="396"/>
      <c r="QWY13" s="396"/>
      <c r="QWZ13" s="396"/>
      <c r="QXA13" s="396"/>
      <c r="QXB13" s="396"/>
      <c r="QXC13" s="396"/>
      <c r="QXD13" s="396"/>
      <c r="QXE13" s="396"/>
      <c r="QXF13" s="396"/>
      <c r="QXG13" s="396"/>
      <c r="QXH13" s="396"/>
      <c r="QXI13" s="396"/>
      <c r="QXJ13" s="396"/>
      <c r="QXK13" s="396"/>
      <c r="QXL13" s="396"/>
      <c r="QXM13" s="396"/>
      <c r="QXN13" s="396"/>
      <c r="QXO13" s="396"/>
      <c r="QXP13" s="396"/>
      <c r="QXQ13" s="396"/>
      <c r="QXR13" s="396"/>
      <c r="QXS13" s="396"/>
      <c r="QXT13" s="396"/>
      <c r="QXU13" s="396"/>
      <c r="QXV13" s="396"/>
      <c r="QXW13" s="396"/>
      <c r="QXX13" s="396"/>
      <c r="QXY13" s="396"/>
      <c r="QXZ13" s="396"/>
      <c r="QYA13" s="396"/>
      <c r="QYB13" s="396"/>
      <c r="QYC13" s="396"/>
      <c r="QYD13" s="396"/>
      <c r="QYE13" s="396"/>
      <c r="QYF13" s="396"/>
      <c r="QYG13" s="396"/>
      <c r="QYH13" s="396"/>
      <c r="QYI13" s="396"/>
      <c r="QYJ13" s="396"/>
      <c r="QYK13" s="396"/>
      <c r="QYL13" s="396"/>
      <c r="QYM13" s="396"/>
      <c r="QYN13" s="396"/>
      <c r="QYO13" s="396"/>
      <c r="QYP13" s="396"/>
      <c r="QYQ13" s="396"/>
      <c r="QYR13" s="396"/>
      <c r="QYS13" s="396"/>
      <c r="QYT13" s="396"/>
      <c r="QYU13" s="396"/>
      <c r="QYV13" s="396"/>
      <c r="QYW13" s="396"/>
      <c r="QYX13" s="396"/>
      <c r="QYY13" s="396"/>
      <c r="QYZ13" s="396"/>
      <c r="QZA13" s="396"/>
      <c r="QZB13" s="396"/>
      <c r="QZC13" s="396"/>
      <c r="QZD13" s="396"/>
      <c r="QZE13" s="396"/>
      <c r="QZF13" s="396"/>
      <c r="QZG13" s="396"/>
      <c r="QZH13" s="396"/>
      <c r="QZI13" s="396"/>
      <c r="QZJ13" s="396"/>
      <c r="QZK13" s="396"/>
      <c r="QZL13" s="396"/>
      <c r="QZM13" s="396"/>
      <c r="QZN13" s="396"/>
      <c r="QZO13" s="396"/>
      <c r="QZP13" s="396"/>
      <c r="QZQ13" s="396"/>
      <c r="QZR13" s="396"/>
      <c r="QZS13" s="396"/>
      <c r="QZT13" s="396"/>
      <c r="QZU13" s="396"/>
      <c r="QZV13" s="396"/>
      <c r="QZW13" s="396"/>
      <c r="QZX13" s="396"/>
      <c r="QZY13" s="396"/>
      <c r="QZZ13" s="396"/>
      <c r="RAA13" s="396"/>
      <c r="RAB13" s="396"/>
      <c r="RAC13" s="396"/>
      <c r="RAD13" s="396"/>
      <c r="RAE13" s="396"/>
      <c r="RAF13" s="396"/>
      <c r="RAG13" s="396"/>
      <c r="RAH13" s="396"/>
      <c r="RAI13" s="396"/>
      <c r="RAJ13" s="396"/>
      <c r="RAK13" s="396"/>
      <c r="RAL13" s="396"/>
      <c r="RAM13" s="396"/>
      <c r="RAN13" s="396"/>
      <c r="RAO13" s="396"/>
      <c r="RAP13" s="396"/>
      <c r="RAQ13" s="396"/>
      <c r="RAR13" s="396"/>
      <c r="RAS13" s="396"/>
      <c r="RAT13" s="396"/>
      <c r="RAU13" s="396"/>
      <c r="RAV13" s="396"/>
      <c r="RAW13" s="396"/>
      <c r="RAX13" s="396"/>
      <c r="RAY13" s="396"/>
      <c r="RAZ13" s="396"/>
      <c r="RBA13" s="396"/>
      <c r="RBB13" s="396"/>
      <c r="RBC13" s="396"/>
      <c r="RBD13" s="396"/>
      <c r="RBE13" s="396"/>
      <c r="RBF13" s="396"/>
      <c r="RBG13" s="396"/>
      <c r="RBH13" s="396"/>
      <c r="RBI13" s="396"/>
      <c r="RBJ13" s="396"/>
      <c r="RBK13" s="396"/>
      <c r="RBL13" s="396"/>
      <c r="RBM13" s="396"/>
      <c r="RBN13" s="396"/>
      <c r="RBO13" s="396"/>
      <c r="RBP13" s="396"/>
      <c r="RBQ13" s="396"/>
      <c r="RBR13" s="396"/>
      <c r="RBS13" s="396"/>
      <c r="RBT13" s="396"/>
      <c r="RBU13" s="396"/>
      <c r="RBV13" s="396"/>
      <c r="RBW13" s="396"/>
      <c r="RBX13" s="396"/>
      <c r="RBY13" s="396"/>
      <c r="RBZ13" s="396"/>
      <c r="RCA13" s="396"/>
      <c r="RCB13" s="396"/>
      <c r="RCC13" s="396"/>
      <c r="RCD13" s="396"/>
      <c r="RCE13" s="396"/>
      <c r="RCF13" s="396"/>
      <c r="RCG13" s="396"/>
      <c r="RCH13" s="396"/>
      <c r="RCI13" s="396"/>
      <c r="RCJ13" s="396"/>
      <c r="RCK13" s="396"/>
      <c r="RCL13" s="396"/>
      <c r="RCM13" s="396"/>
      <c r="RCN13" s="396"/>
      <c r="RCO13" s="396"/>
      <c r="RCP13" s="396"/>
      <c r="RCQ13" s="396"/>
      <c r="RCR13" s="396"/>
      <c r="RCS13" s="396"/>
      <c r="RCT13" s="396"/>
      <c r="RCU13" s="396"/>
      <c r="RCV13" s="396"/>
      <c r="RCW13" s="396"/>
      <c r="RCX13" s="396"/>
      <c r="RCY13" s="396"/>
      <c r="RCZ13" s="396"/>
      <c r="RDA13" s="396"/>
      <c r="RDB13" s="396"/>
      <c r="RDC13" s="396"/>
      <c r="RDD13" s="396"/>
      <c r="RDE13" s="396"/>
      <c r="RDF13" s="396"/>
      <c r="RDG13" s="396"/>
      <c r="RDH13" s="396"/>
      <c r="RDI13" s="396"/>
      <c r="RDJ13" s="396"/>
      <c r="RDK13" s="396"/>
      <c r="RDL13" s="396"/>
      <c r="RDM13" s="396"/>
      <c r="RDN13" s="396"/>
      <c r="RDO13" s="396"/>
      <c r="RDP13" s="396"/>
      <c r="RDQ13" s="396"/>
      <c r="RDR13" s="396"/>
      <c r="RDS13" s="396"/>
      <c r="RDT13" s="396"/>
      <c r="RDU13" s="396"/>
      <c r="RDV13" s="396"/>
      <c r="RDW13" s="396"/>
      <c r="RDX13" s="396"/>
      <c r="RDY13" s="396"/>
      <c r="RDZ13" s="396"/>
      <c r="REA13" s="396"/>
      <c r="REB13" s="396"/>
      <c r="REC13" s="396"/>
      <c r="RED13" s="396"/>
      <c r="REE13" s="396"/>
      <c r="REF13" s="396"/>
      <c r="REG13" s="396"/>
      <c r="REH13" s="396"/>
      <c r="REI13" s="396"/>
      <c r="REJ13" s="396"/>
      <c r="REK13" s="396"/>
      <c r="REL13" s="396"/>
      <c r="REM13" s="396"/>
      <c r="REN13" s="396"/>
      <c r="REO13" s="396"/>
      <c r="REP13" s="396"/>
      <c r="REQ13" s="396"/>
      <c r="RER13" s="396"/>
      <c r="RES13" s="396"/>
      <c r="RET13" s="396"/>
      <c r="REU13" s="396"/>
      <c r="REV13" s="396"/>
      <c r="REW13" s="396"/>
      <c r="REX13" s="396"/>
      <c r="REY13" s="396"/>
      <c r="REZ13" s="396"/>
      <c r="RFA13" s="396"/>
      <c r="RFB13" s="396"/>
      <c r="RFC13" s="396"/>
      <c r="RFD13" s="396"/>
      <c r="RFE13" s="396"/>
      <c r="RFF13" s="396"/>
      <c r="RFG13" s="396"/>
      <c r="RFH13" s="396"/>
      <c r="RFI13" s="396"/>
      <c r="RFJ13" s="396"/>
      <c r="RFK13" s="396"/>
      <c r="RFL13" s="396"/>
      <c r="RFM13" s="396"/>
      <c r="RFN13" s="396"/>
      <c r="RFO13" s="396"/>
      <c r="RFP13" s="396"/>
      <c r="RFQ13" s="396"/>
      <c r="RFR13" s="396"/>
      <c r="RFS13" s="396"/>
      <c r="RFT13" s="396"/>
      <c r="RFU13" s="396"/>
      <c r="RFV13" s="396"/>
      <c r="RFW13" s="396"/>
      <c r="RFX13" s="396"/>
      <c r="RFY13" s="396"/>
      <c r="RFZ13" s="396"/>
      <c r="RGA13" s="396"/>
      <c r="RGB13" s="396"/>
      <c r="RGC13" s="396"/>
      <c r="RGD13" s="396"/>
      <c r="RGE13" s="396"/>
      <c r="RGF13" s="396"/>
      <c r="RGG13" s="396"/>
      <c r="RGH13" s="396"/>
      <c r="RGI13" s="396"/>
      <c r="RGJ13" s="396"/>
      <c r="RGK13" s="396"/>
      <c r="RGL13" s="396"/>
      <c r="RGM13" s="396"/>
      <c r="RGN13" s="396"/>
      <c r="RGO13" s="396"/>
      <c r="RGP13" s="396"/>
      <c r="RGQ13" s="396"/>
      <c r="RGR13" s="396"/>
      <c r="RGS13" s="396"/>
      <c r="RGT13" s="396"/>
      <c r="RGU13" s="396"/>
      <c r="RGV13" s="396"/>
      <c r="RGW13" s="396"/>
      <c r="RGX13" s="396"/>
      <c r="RGY13" s="396"/>
      <c r="RGZ13" s="396"/>
      <c r="RHA13" s="396"/>
      <c r="RHB13" s="396"/>
      <c r="RHC13" s="396"/>
      <c r="RHD13" s="396"/>
      <c r="RHE13" s="396"/>
      <c r="RHF13" s="396"/>
      <c r="RHG13" s="396"/>
      <c r="RHH13" s="396"/>
      <c r="RHI13" s="396"/>
      <c r="RHJ13" s="396"/>
      <c r="RHK13" s="396"/>
      <c r="RHL13" s="396"/>
      <c r="RHM13" s="396"/>
      <c r="RHN13" s="396"/>
      <c r="RHO13" s="396"/>
      <c r="RHP13" s="396"/>
      <c r="RHQ13" s="396"/>
      <c r="RHR13" s="396"/>
      <c r="RHS13" s="396"/>
      <c r="RHT13" s="396"/>
      <c r="RHU13" s="396"/>
      <c r="RHV13" s="396"/>
      <c r="RHW13" s="396"/>
      <c r="RHX13" s="396"/>
      <c r="RHY13" s="396"/>
      <c r="RHZ13" s="396"/>
      <c r="RIA13" s="396"/>
      <c r="RIB13" s="396"/>
      <c r="RIC13" s="396"/>
      <c r="RID13" s="396"/>
      <c r="RIE13" s="396"/>
      <c r="RIF13" s="396"/>
      <c r="RIG13" s="396"/>
      <c r="RIH13" s="396"/>
      <c r="RII13" s="396"/>
      <c r="RIJ13" s="396"/>
      <c r="RIK13" s="396"/>
      <c r="RIL13" s="396"/>
      <c r="RIM13" s="396"/>
      <c r="RIN13" s="396"/>
      <c r="RIO13" s="396"/>
      <c r="RIP13" s="396"/>
      <c r="RIQ13" s="396"/>
      <c r="RIR13" s="396"/>
      <c r="RIS13" s="396"/>
      <c r="RIT13" s="396"/>
      <c r="RIU13" s="396"/>
      <c r="RIV13" s="396"/>
      <c r="RIW13" s="396"/>
      <c r="RIX13" s="396"/>
      <c r="RIY13" s="396"/>
      <c r="RIZ13" s="396"/>
      <c r="RJA13" s="396"/>
      <c r="RJB13" s="396"/>
      <c r="RJC13" s="396"/>
      <c r="RJD13" s="396"/>
      <c r="RJE13" s="396"/>
      <c r="RJF13" s="396"/>
      <c r="RJG13" s="396"/>
      <c r="RJH13" s="396"/>
      <c r="RJI13" s="396"/>
      <c r="RJJ13" s="396"/>
      <c r="RJK13" s="396"/>
      <c r="RJL13" s="396"/>
      <c r="RJM13" s="396"/>
      <c r="RJN13" s="396"/>
      <c r="RJO13" s="396"/>
      <c r="RJP13" s="396"/>
      <c r="RJQ13" s="396"/>
      <c r="RJR13" s="396"/>
      <c r="RJS13" s="396"/>
      <c r="RJT13" s="396"/>
      <c r="RJU13" s="396"/>
      <c r="RJV13" s="396"/>
      <c r="RJW13" s="396"/>
      <c r="RJX13" s="396"/>
      <c r="RJY13" s="396"/>
      <c r="RJZ13" s="396"/>
      <c r="RKA13" s="396"/>
      <c r="RKB13" s="396"/>
      <c r="RKC13" s="396"/>
      <c r="RKD13" s="396"/>
      <c r="RKE13" s="396"/>
      <c r="RKF13" s="396"/>
      <c r="RKG13" s="396"/>
      <c r="RKH13" s="396"/>
      <c r="RKI13" s="396"/>
      <c r="RKJ13" s="396"/>
      <c r="RKK13" s="396"/>
      <c r="RKL13" s="396"/>
      <c r="RKM13" s="396"/>
      <c r="RKN13" s="396"/>
      <c r="RKO13" s="396"/>
      <c r="RKP13" s="396"/>
      <c r="RKQ13" s="396"/>
      <c r="RKR13" s="396"/>
      <c r="RKS13" s="396"/>
      <c r="RKT13" s="396"/>
      <c r="RKU13" s="396"/>
      <c r="RKV13" s="396"/>
      <c r="RKW13" s="396"/>
      <c r="RKX13" s="396"/>
      <c r="RKY13" s="396"/>
      <c r="RKZ13" s="396"/>
      <c r="RLA13" s="396"/>
      <c r="RLB13" s="396"/>
      <c r="RLC13" s="396"/>
      <c r="RLD13" s="396"/>
      <c r="RLE13" s="396"/>
      <c r="RLF13" s="396"/>
      <c r="RLG13" s="396"/>
      <c r="RLH13" s="396"/>
      <c r="RLI13" s="396"/>
      <c r="RLJ13" s="396"/>
      <c r="RLK13" s="396"/>
      <c r="RLL13" s="396"/>
      <c r="RLM13" s="396"/>
      <c r="RLN13" s="396"/>
      <c r="RLO13" s="396"/>
      <c r="RLP13" s="396"/>
      <c r="RLQ13" s="396"/>
      <c r="RLR13" s="396"/>
      <c r="RLS13" s="396"/>
      <c r="RLT13" s="396"/>
      <c r="RLU13" s="396"/>
      <c r="RLV13" s="396"/>
      <c r="RLW13" s="396"/>
      <c r="RLX13" s="396"/>
      <c r="RLY13" s="396"/>
      <c r="RLZ13" s="396"/>
      <c r="RMA13" s="396"/>
      <c r="RMB13" s="396"/>
      <c r="RMC13" s="396"/>
      <c r="RMD13" s="396"/>
      <c r="RME13" s="396"/>
      <c r="RMF13" s="396"/>
      <c r="RMG13" s="396"/>
      <c r="RMH13" s="396"/>
      <c r="RMI13" s="396"/>
      <c r="RMJ13" s="396"/>
      <c r="RMK13" s="396"/>
      <c r="RML13" s="396"/>
      <c r="RMM13" s="396"/>
      <c r="RMN13" s="396"/>
      <c r="RMO13" s="396"/>
      <c r="RMP13" s="396"/>
      <c r="RMQ13" s="396"/>
      <c r="RMR13" s="396"/>
      <c r="RMS13" s="396"/>
      <c r="RMT13" s="396"/>
      <c r="RMU13" s="396"/>
      <c r="RMV13" s="396"/>
      <c r="RMW13" s="396"/>
      <c r="RMX13" s="396"/>
      <c r="RMY13" s="396"/>
      <c r="RMZ13" s="396"/>
      <c r="RNA13" s="396"/>
      <c r="RNB13" s="396"/>
      <c r="RNC13" s="396"/>
      <c r="RND13" s="396"/>
      <c r="RNE13" s="396"/>
      <c r="RNF13" s="396"/>
      <c r="RNG13" s="396"/>
      <c r="RNH13" s="396"/>
      <c r="RNI13" s="396"/>
      <c r="RNJ13" s="396"/>
      <c r="RNK13" s="396"/>
      <c r="RNL13" s="396"/>
      <c r="RNM13" s="396"/>
      <c r="RNN13" s="396"/>
      <c r="RNO13" s="396"/>
      <c r="RNP13" s="396"/>
      <c r="RNQ13" s="396"/>
      <c r="RNR13" s="396"/>
      <c r="RNS13" s="396"/>
      <c r="RNT13" s="396"/>
      <c r="RNU13" s="396"/>
      <c r="RNV13" s="396"/>
      <c r="RNW13" s="396"/>
      <c r="RNX13" s="396"/>
      <c r="RNY13" s="396"/>
      <c r="RNZ13" s="396"/>
      <c r="ROA13" s="396"/>
      <c r="ROB13" s="396"/>
      <c r="ROC13" s="396"/>
      <c r="ROD13" s="396"/>
      <c r="ROE13" s="396"/>
      <c r="ROF13" s="396"/>
      <c r="ROG13" s="396"/>
      <c r="ROH13" s="396"/>
      <c r="ROI13" s="396"/>
      <c r="ROJ13" s="396"/>
      <c r="ROK13" s="396"/>
      <c r="ROL13" s="396"/>
      <c r="ROM13" s="396"/>
      <c r="RON13" s="396"/>
      <c r="ROO13" s="396"/>
      <c r="ROP13" s="396"/>
      <c r="ROQ13" s="396"/>
      <c r="ROR13" s="396"/>
      <c r="ROS13" s="396"/>
      <c r="ROT13" s="396"/>
      <c r="ROU13" s="396"/>
      <c r="ROV13" s="396"/>
      <c r="ROW13" s="396"/>
      <c r="ROX13" s="396"/>
      <c r="ROY13" s="396"/>
      <c r="ROZ13" s="396"/>
      <c r="RPA13" s="396"/>
      <c r="RPB13" s="396"/>
      <c r="RPC13" s="396"/>
      <c r="RPD13" s="396"/>
      <c r="RPE13" s="396"/>
      <c r="RPF13" s="396"/>
      <c r="RPG13" s="396"/>
      <c r="RPH13" s="396"/>
      <c r="RPI13" s="396"/>
      <c r="RPJ13" s="396"/>
      <c r="RPK13" s="396"/>
      <c r="RPL13" s="396"/>
      <c r="RPM13" s="396"/>
      <c r="RPN13" s="396"/>
      <c r="RPO13" s="396"/>
      <c r="RPP13" s="396"/>
      <c r="RPQ13" s="396"/>
      <c r="RPR13" s="396"/>
      <c r="RPS13" s="396"/>
      <c r="RPT13" s="396"/>
      <c r="RPU13" s="396"/>
      <c r="RPV13" s="396"/>
      <c r="RPW13" s="396"/>
      <c r="RPX13" s="396"/>
      <c r="RPY13" s="396"/>
      <c r="RPZ13" s="396"/>
      <c r="RQA13" s="396"/>
      <c r="RQB13" s="396"/>
      <c r="RQC13" s="396"/>
      <c r="RQD13" s="396"/>
      <c r="RQE13" s="396"/>
      <c r="RQF13" s="396"/>
      <c r="RQG13" s="396"/>
      <c r="RQH13" s="396"/>
      <c r="RQI13" s="396"/>
      <c r="RQJ13" s="396"/>
      <c r="RQK13" s="396"/>
      <c r="RQL13" s="396"/>
      <c r="RQM13" s="396"/>
      <c r="RQN13" s="396"/>
      <c r="RQO13" s="396"/>
      <c r="RQP13" s="396"/>
      <c r="RQQ13" s="396"/>
      <c r="RQR13" s="396"/>
      <c r="RQS13" s="396"/>
      <c r="RQT13" s="396"/>
      <c r="RQU13" s="396"/>
      <c r="RQV13" s="396"/>
      <c r="RQW13" s="396"/>
      <c r="RQX13" s="396"/>
      <c r="RQY13" s="396"/>
      <c r="RQZ13" s="396"/>
      <c r="RRA13" s="396"/>
      <c r="RRB13" s="396"/>
      <c r="RRC13" s="396"/>
      <c r="RRD13" s="396"/>
      <c r="RRE13" s="396"/>
      <c r="RRF13" s="396"/>
      <c r="RRG13" s="396"/>
      <c r="RRH13" s="396"/>
      <c r="RRI13" s="396"/>
      <c r="RRJ13" s="396"/>
      <c r="RRK13" s="396"/>
      <c r="RRL13" s="396"/>
      <c r="RRM13" s="396"/>
      <c r="RRN13" s="396"/>
      <c r="RRO13" s="396"/>
      <c r="RRP13" s="396"/>
      <c r="RRQ13" s="396"/>
      <c r="RRR13" s="396"/>
      <c r="RRS13" s="396"/>
      <c r="RRT13" s="396"/>
      <c r="RRU13" s="396"/>
      <c r="RRV13" s="396"/>
      <c r="RRW13" s="396"/>
      <c r="RRX13" s="396"/>
      <c r="RRY13" s="396"/>
      <c r="RRZ13" s="396"/>
      <c r="RSA13" s="396"/>
      <c r="RSB13" s="396"/>
      <c r="RSC13" s="396"/>
      <c r="RSD13" s="396"/>
      <c r="RSE13" s="396"/>
      <c r="RSF13" s="396"/>
      <c r="RSG13" s="396"/>
      <c r="RSH13" s="396"/>
      <c r="RSI13" s="396"/>
      <c r="RSJ13" s="396"/>
      <c r="RSK13" s="396"/>
      <c r="RSL13" s="396"/>
      <c r="RSM13" s="396"/>
      <c r="RSN13" s="396"/>
      <c r="RSO13" s="396"/>
      <c r="RSP13" s="396"/>
      <c r="RSQ13" s="396"/>
      <c r="RSR13" s="396"/>
      <c r="RSS13" s="396"/>
      <c r="RST13" s="396"/>
      <c r="RSU13" s="396"/>
      <c r="RSV13" s="396"/>
      <c r="RSW13" s="396"/>
      <c r="RSX13" s="396"/>
      <c r="RSY13" s="396"/>
      <c r="RSZ13" s="396"/>
      <c r="RTA13" s="396"/>
      <c r="RTB13" s="396"/>
      <c r="RTC13" s="396"/>
      <c r="RTD13" s="396"/>
      <c r="RTE13" s="396"/>
      <c r="RTF13" s="396"/>
      <c r="RTG13" s="396"/>
      <c r="RTH13" s="396"/>
      <c r="RTI13" s="396"/>
      <c r="RTJ13" s="396"/>
      <c r="RTK13" s="396"/>
      <c r="RTL13" s="396"/>
      <c r="RTM13" s="396"/>
      <c r="RTN13" s="396"/>
      <c r="RTO13" s="396"/>
      <c r="RTP13" s="396"/>
      <c r="RTQ13" s="396"/>
      <c r="RTR13" s="396"/>
      <c r="RTS13" s="396"/>
      <c r="RTT13" s="396"/>
      <c r="RTU13" s="396"/>
      <c r="RTV13" s="396"/>
      <c r="RTW13" s="396"/>
      <c r="RTX13" s="396"/>
      <c r="RTY13" s="396"/>
      <c r="RTZ13" s="396"/>
      <c r="RUA13" s="396"/>
      <c r="RUB13" s="396"/>
      <c r="RUC13" s="396"/>
      <c r="RUD13" s="396"/>
      <c r="RUE13" s="396"/>
      <c r="RUF13" s="396"/>
      <c r="RUG13" s="396"/>
      <c r="RUH13" s="396"/>
      <c r="RUI13" s="396"/>
      <c r="RUJ13" s="396"/>
      <c r="RUK13" s="396"/>
      <c r="RUL13" s="396"/>
      <c r="RUM13" s="396"/>
      <c r="RUN13" s="396"/>
      <c r="RUO13" s="396"/>
      <c r="RUP13" s="396"/>
      <c r="RUQ13" s="396"/>
      <c r="RUR13" s="396"/>
      <c r="RUS13" s="396"/>
      <c r="RUT13" s="396"/>
      <c r="RUU13" s="396"/>
      <c r="RUV13" s="396"/>
      <c r="RUW13" s="396"/>
      <c r="RUX13" s="396"/>
      <c r="RUY13" s="396"/>
      <c r="RUZ13" s="396"/>
      <c r="RVA13" s="396"/>
      <c r="RVB13" s="396"/>
      <c r="RVC13" s="396"/>
      <c r="RVD13" s="396"/>
      <c r="RVE13" s="396"/>
      <c r="RVF13" s="396"/>
      <c r="RVG13" s="396"/>
      <c r="RVH13" s="396"/>
      <c r="RVI13" s="396"/>
      <c r="RVJ13" s="396"/>
      <c r="RVK13" s="396"/>
      <c r="RVL13" s="396"/>
      <c r="RVM13" s="396"/>
      <c r="RVN13" s="396"/>
      <c r="RVO13" s="396"/>
      <c r="RVP13" s="396"/>
      <c r="RVQ13" s="396"/>
      <c r="RVR13" s="396"/>
      <c r="RVS13" s="396"/>
      <c r="RVT13" s="396"/>
      <c r="RVU13" s="396"/>
      <c r="RVV13" s="396"/>
      <c r="RVW13" s="396"/>
      <c r="RVX13" s="396"/>
      <c r="RVY13" s="396"/>
      <c r="RVZ13" s="396"/>
      <c r="RWA13" s="396"/>
      <c r="RWB13" s="396"/>
      <c r="RWC13" s="396"/>
      <c r="RWD13" s="396"/>
      <c r="RWE13" s="396"/>
      <c r="RWF13" s="396"/>
      <c r="RWG13" s="396"/>
      <c r="RWH13" s="396"/>
      <c r="RWI13" s="396"/>
      <c r="RWJ13" s="396"/>
      <c r="RWK13" s="396"/>
      <c r="RWL13" s="396"/>
      <c r="RWM13" s="396"/>
      <c r="RWN13" s="396"/>
      <c r="RWO13" s="396"/>
      <c r="RWP13" s="396"/>
      <c r="RWQ13" s="396"/>
      <c r="RWR13" s="396"/>
      <c r="RWS13" s="396"/>
      <c r="RWT13" s="396"/>
      <c r="RWU13" s="396"/>
      <c r="RWV13" s="396"/>
      <c r="RWW13" s="396"/>
      <c r="RWX13" s="396"/>
      <c r="RWY13" s="396"/>
      <c r="RWZ13" s="396"/>
      <c r="RXA13" s="396"/>
      <c r="RXB13" s="396"/>
      <c r="RXC13" s="396"/>
      <c r="RXD13" s="396"/>
      <c r="RXE13" s="396"/>
      <c r="RXF13" s="396"/>
      <c r="RXG13" s="396"/>
      <c r="RXH13" s="396"/>
      <c r="RXI13" s="396"/>
      <c r="RXJ13" s="396"/>
      <c r="RXK13" s="396"/>
      <c r="RXL13" s="396"/>
      <c r="RXM13" s="396"/>
      <c r="RXN13" s="396"/>
      <c r="RXO13" s="396"/>
      <c r="RXP13" s="396"/>
      <c r="RXQ13" s="396"/>
      <c r="RXR13" s="396"/>
      <c r="RXS13" s="396"/>
      <c r="RXT13" s="396"/>
      <c r="RXU13" s="396"/>
      <c r="RXV13" s="396"/>
      <c r="RXW13" s="396"/>
      <c r="RXX13" s="396"/>
      <c r="RXY13" s="396"/>
      <c r="RXZ13" s="396"/>
      <c r="RYA13" s="396"/>
      <c r="RYB13" s="396"/>
      <c r="RYC13" s="396"/>
      <c r="RYD13" s="396"/>
      <c r="RYE13" s="396"/>
      <c r="RYF13" s="396"/>
      <c r="RYG13" s="396"/>
      <c r="RYH13" s="396"/>
      <c r="RYI13" s="396"/>
      <c r="RYJ13" s="396"/>
      <c r="RYK13" s="396"/>
      <c r="RYL13" s="396"/>
      <c r="RYM13" s="396"/>
      <c r="RYN13" s="396"/>
      <c r="RYO13" s="396"/>
      <c r="RYP13" s="396"/>
      <c r="RYQ13" s="396"/>
      <c r="RYR13" s="396"/>
      <c r="RYS13" s="396"/>
      <c r="RYT13" s="396"/>
      <c r="RYU13" s="396"/>
      <c r="RYV13" s="396"/>
      <c r="RYW13" s="396"/>
      <c r="RYX13" s="396"/>
      <c r="RYY13" s="396"/>
      <c r="RYZ13" s="396"/>
      <c r="RZA13" s="396"/>
      <c r="RZB13" s="396"/>
      <c r="RZC13" s="396"/>
      <c r="RZD13" s="396"/>
      <c r="RZE13" s="396"/>
      <c r="RZF13" s="396"/>
      <c r="RZG13" s="396"/>
      <c r="RZH13" s="396"/>
      <c r="RZI13" s="396"/>
      <c r="RZJ13" s="396"/>
      <c r="RZK13" s="396"/>
      <c r="RZL13" s="396"/>
      <c r="RZM13" s="396"/>
      <c r="RZN13" s="396"/>
      <c r="RZO13" s="396"/>
      <c r="RZP13" s="396"/>
      <c r="RZQ13" s="396"/>
      <c r="RZR13" s="396"/>
      <c r="RZS13" s="396"/>
      <c r="RZT13" s="396"/>
      <c r="RZU13" s="396"/>
      <c r="RZV13" s="396"/>
      <c r="RZW13" s="396"/>
      <c r="RZX13" s="396"/>
      <c r="RZY13" s="396"/>
      <c r="RZZ13" s="396"/>
      <c r="SAA13" s="396"/>
      <c r="SAB13" s="396"/>
      <c r="SAC13" s="396"/>
      <c r="SAD13" s="396"/>
      <c r="SAE13" s="396"/>
      <c r="SAF13" s="396"/>
      <c r="SAG13" s="396"/>
      <c r="SAH13" s="396"/>
      <c r="SAI13" s="396"/>
      <c r="SAJ13" s="396"/>
      <c r="SAK13" s="396"/>
      <c r="SAL13" s="396"/>
      <c r="SAM13" s="396"/>
      <c r="SAN13" s="396"/>
      <c r="SAO13" s="396"/>
      <c r="SAP13" s="396"/>
      <c r="SAQ13" s="396"/>
      <c r="SAR13" s="396"/>
      <c r="SAS13" s="396"/>
      <c r="SAT13" s="396"/>
      <c r="SAU13" s="396"/>
      <c r="SAV13" s="396"/>
      <c r="SAW13" s="396"/>
      <c r="SAX13" s="396"/>
      <c r="SAY13" s="396"/>
      <c r="SAZ13" s="396"/>
      <c r="SBA13" s="396"/>
      <c r="SBB13" s="396"/>
      <c r="SBC13" s="396"/>
      <c r="SBD13" s="396"/>
      <c r="SBE13" s="396"/>
      <c r="SBF13" s="396"/>
      <c r="SBG13" s="396"/>
      <c r="SBH13" s="396"/>
      <c r="SBI13" s="396"/>
      <c r="SBJ13" s="396"/>
      <c r="SBK13" s="396"/>
      <c r="SBL13" s="396"/>
      <c r="SBM13" s="396"/>
      <c r="SBN13" s="396"/>
      <c r="SBO13" s="396"/>
      <c r="SBP13" s="396"/>
      <c r="SBQ13" s="396"/>
      <c r="SBR13" s="396"/>
      <c r="SBS13" s="396"/>
      <c r="SBT13" s="396"/>
      <c r="SBU13" s="396"/>
      <c r="SBV13" s="396"/>
      <c r="SBW13" s="396"/>
      <c r="SBX13" s="396"/>
      <c r="SBY13" s="396"/>
      <c r="SBZ13" s="396"/>
      <c r="SCA13" s="396"/>
      <c r="SCB13" s="396"/>
      <c r="SCC13" s="396"/>
      <c r="SCD13" s="396"/>
      <c r="SCE13" s="396"/>
      <c r="SCF13" s="396"/>
      <c r="SCG13" s="396"/>
      <c r="SCH13" s="396"/>
      <c r="SCI13" s="396"/>
      <c r="SCJ13" s="396"/>
      <c r="SCK13" s="396"/>
      <c r="SCL13" s="396"/>
      <c r="SCM13" s="396"/>
      <c r="SCN13" s="396"/>
      <c r="SCO13" s="396"/>
      <c r="SCP13" s="396"/>
      <c r="SCQ13" s="396"/>
      <c r="SCR13" s="396"/>
      <c r="SCS13" s="396"/>
      <c r="SCT13" s="396"/>
      <c r="SCU13" s="396"/>
      <c r="SCV13" s="396"/>
      <c r="SCW13" s="396"/>
      <c r="SCX13" s="396"/>
      <c r="SCY13" s="396"/>
      <c r="SCZ13" s="396"/>
      <c r="SDA13" s="396"/>
      <c r="SDB13" s="396"/>
      <c r="SDC13" s="396"/>
      <c r="SDD13" s="396"/>
      <c r="SDE13" s="396"/>
      <c r="SDF13" s="396"/>
      <c r="SDG13" s="396"/>
      <c r="SDH13" s="396"/>
      <c r="SDI13" s="396"/>
      <c r="SDJ13" s="396"/>
      <c r="SDK13" s="396"/>
      <c r="SDL13" s="396"/>
      <c r="SDM13" s="396"/>
      <c r="SDN13" s="396"/>
      <c r="SDO13" s="396"/>
      <c r="SDP13" s="396"/>
      <c r="SDQ13" s="396"/>
      <c r="SDR13" s="396"/>
      <c r="SDS13" s="396"/>
      <c r="SDT13" s="396"/>
      <c r="SDU13" s="396"/>
      <c r="SDV13" s="396"/>
      <c r="SDW13" s="396"/>
      <c r="SDX13" s="396"/>
      <c r="SDY13" s="396"/>
      <c r="SDZ13" s="396"/>
      <c r="SEA13" s="396"/>
      <c r="SEB13" s="396"/>
      <c r="SEC13" s="396"/>
      <c r="SED13" s="396"/>
      <c r="SEE13" s="396"/>
      <c r="SEF13" s="396"/>
      <c r="SEG13" s="396"/>
      <c r="SEH13" s="396"/>
      <c r="SEI13" s="396"/>
      <c r="SEJ13" s="396"/>
      <c r="SEK13" s="396"/>
      <c r="SEL13" s="396"/>
      <c r="SEM13" s="396"/>
      <c r="SEN13" s="396"/>
      <c r="SEO13" s="396"/>
      <c r="SEP13" s="396"/>
      <c r="SEQ13" s="396"/>
      <c r="SER13" s="396"/>
      <c r="SES13" s="396"/>
      <c r="SET13" s="396"/>
      <c r="SEU13" s="396"/>
      <c r="SEV13" s="396"/>
      <c r="SEW13" s="396"/>
      <c r="SEX13" s="396"/>
      <c r="SEY13" s="396"/>
      <c r="SEZ13" s="396"/>
      <c r="SFA13" s="396"/>
      <c r="SFB13" s="396"/>
      <c r="SFC13" s="396"/>
      <c r="SFD13" s="396"/>
      <c r="SFE13" s="396"/>
      <c r="SFF13" s="396"/>
      <c r="SFG13" s="396"/>
      <c r="SFH13" s="396"/>
      <c r="SFI13" s="396"/>
      <c r="SFJ13" s="396"/>
      <c r="SFK13" s="396"/>
      <c r="SFL13" s="396"/>
      <c r="SFM13" s="396"/>
      <c r="SFN13" s="396"/>
      <c r="SFO13" s="396"/>
      <c r="SFP13" s="396"/>
      <c r="SFQ13" s="396"/>
      <c r="SFR13" s="396"/>
      <c r="SFS13" s="396"/>
      <c r="SFT13" s="396"/>
      <c r="SFU13" s="396"/>
      <c r="SFV13" s="396"/>
      <c r="SFW13" s="396"/>
      <c r="SFX13" s="396"/>
      <c r="SFY13" s="396"/>
      <c r="SFZ13" s="396"/>
      <c r="SGA13" s="396"/>
      <c r="SGB13" s="396"/>
      <c r="SGC13" s="396"/>
      <c r="SGD13" s="396"/>
      <c r="SGE13" s="396"/>
      <c r="SGF13" s="396"/>
      <c r="SGG13" s="396"/>
      <c r="SGH13" s="396"/>
      <c r="SGI13" s="396"/>
      <c r="SGJ13" s="396"/>
      <c r="SGK13" s="396"/>
      <c r="SGL13" s="396"/>
      <c r="SGM13" s="396"/>
      <c r="SGN13" s="396"/>
      <c r="SGO13" s="396"/>
      <c r="SGP13" s="396"/>
      <c r="SGQ13" s="396"/>
      <c r="SGR13" s="396"/>
      <c r="SGS13" s="396"/>
      <c r="SGT13" s="396"/>
      <c r="SGU13" s="396"/>
      <c r="SGV13" s="396"/>
      <c r="SGW13" s="396"/>
      <c r="SGX13" s="396"/>
      <c r="SGY13" s="396"/>
      <c r="SGZ13" s="396"/>
      <c r="SHA13" s="396"/>
      <c r="SHB13" s="396"/>
      <c r="SHC13" s="396"/>
      <c r="SHD13" s="396"/>
      <c r="SHE13" s="396"/>
      <c r="SHF13" s="396"/>
      <c r="SHG13" s="396"/>
      <c r="SHH13" s="396"/>
      <c r="SHI13" s="396"/>
      <c r="SHJ13" s="396"/>
      <c r="SHK13" s="396"/>
      <c r="SHL13" s="396"/>
      <c r="SHM13" s="396"/>
      <c r="SHN13" s="396"/>
      <c r="SHO13" s="396"/>
      <c r="SHP13" s="396"/>
      <c r="SHQ13" s="396"/>
      <c r="SHR13" s="396"/>
      <c r="SHS13" s="396"/>
      <c r="SHT13" s="396"/>
      <c r="SHU13" s="396"/>
      <c r="SHV13" s="396"/>
      <c r="SHW13" s="396"/>
      <c r="SHX13" s="396"/>
      <c r="SHY13" s="396"/>
      <c r="SHZ13" s="396"/>
      <c r="SIA13" s="396"/>
      <c r="SIB13" s="396"/>
      <c r="SIC13" s="396"/>
      <c r="SID13" s="396"/>
      <c r="SIE13" s="396"/>
      <c r="SIF13" s="396"/>
      <c r="SIG13" s="396"/>
      <c r="SIH13" s="396"/>
      <c r="SII13" s="396"/>
      <c r="SIJ13" s="396"/>
      <c r="SIK13" s="396"/>
      <c r="SIL13" s="396"/>
      <c r="SIM13" s="396"/>
      <c r="SIN13" s="396"/>
      <c r="SIO13" s="396"/>
      <c r="SIP13" s="396"/>
      <c r="SIQ13" s="396"/>
      <c r="SIR13" s="396"/>
      <c r="SIS13" s="396"/>
      <c r="SIT13" s="396"/>
      <c r="SIU13" s="396"/>
      <c r="SIV13" s="396"/>
      <c r="SIW13" s="396"/>
      <c r="SIX13" s="396"/>
      <c r="SIY13" s="396"/>
      <c r="SIZ13" s="396"/>
      <c r="SJA13" s="396"/>
      <c r="SJB13" s="396"/>
      <c r="SJC13" s="396"/>
      <c r="SJD13" s="396"/>
      <c r="SJE13" s="396"/>
      <c r="SJF13" s="396"/>
      <c r="SJG13" s="396"/>
      <c r="SJH13" s="396"/>
      <c r="SJI13" s="396"/>
      <c r="SJJ13" s="396"/>
      <c r="SJK13" s="396"/>
      <c r="SJL13" s="396"/>
      <c r="SJM13" s="396"/>
      <c r="SJN13" s="396"/>
      <c r="SJO13" s="396"/>
      <c r="SJP13" s="396"/>
      <c r="SJQ13" s="396"/>
      <c r="SJR13" s="396"/>
      <c r="SJS13" s="396"/>
      <c r="SJT13" s="396"/>
      <c r="SJU13" s="396"/>
      <c r="SJV13" s="396"/>
      <c r="SJW13" s="396"/>
      <c r="SJX13" s="396"/>
      <c r="SJY13" s="396"/>
      <c r="SJZ13" s="396"/>
      <c r="SKA13" s="396"/>
      <c r="SKB13" s="396"/>
      <c r="SKC13" s="396"/>
      <c r="SKD13" s="396"/>
      <c r="SKE13" s="396"/>
      <c r="SKF13" s="396"/>
      <c r="SKG13" s="396"/>
      <c r="SKH13" s="396"/>
      <c r="SKI13" s="396"/>
      <c r="SKJ13" s="396"/>
      <c r="SKK13" s="396"/>
      <c r="SKL13" s="396"/>
      <c r="SKM13" s="396"/>
      <c r="SKN13" s="396"/>
      <c r="SKO13" s="396"/>
      <c r="SKP13" s="396"/>
      <c r="SKQ13" s="396"/>
      <c r="SKR13" s="396"/>
      <c r="SKS13" s="396"/>
      <c r="SKT13" s="396"/>
      <c r="SKU13" s="396"/>
      <c r="SKV13" s="396"/>
      <c r="SKW13" s="396"/>
      <c r="SKX13" s="396"/>
      <c r="SKY13" s="396"/>
      <c r="SKZ13" s="396"/>
      <c r="SLA13" s="396"/>
      <c r="SLB13" s="396"/>
      <c r="SLC13" s="396"/>
      <c r="SLD13" s="396"/>
      <c r="SLE13" s="396"/>
      <c r="SLF13" s="396"/>
      <c r="SLG13" s="396"/>
      <c r="SLH13" s="396"/>
      <c r="SLI13" s="396"/>
      <c r="SLJ13" s="396"/>
      <c r="SLK13" s="396"/>
      <c r="SLL13" s="396"/>
      <c r="SLM13" s="396"/>
      <c r="SLN13" s="396"/>
      <c r="SLO13" s="396"/>
      <c r="SLP13" s="396"/>
      <c r="SLQ13" s="396"/>
      <c r="SLR13" s="396"/>
      <c r="SLS13" s="396"/>
      <c r="SLT13" s="396"/>
      <c r="SLU13" s="396"/>
      <c r="SLV13" s="396"/>
      <c r="SLW13" s="396"/>
      <c r="SLX13" s="396"/>
      <c r="SLY13" s="396"/>
      <c r="SLZ13" s="396"/>
      <c r="SMA13" s="396"/>
      <c r="SMB13" s="396"/>
      <c r="SMC13" s="396"/>
      <c r="SMD13" s="396"/>
      <c r="SME13" s="396"/>
      <c r="SMF13" s="396"/>
      <c r="SMG13" s="396"/>
      <c r="SMH13" s="396"/>
      <c r="SMI13" s="396"/>
      <c r="SMJ13" s="396"/>
      <c r="SMK13" s="396"/>
      <c r="SML13" s="396"/>
      <c r="SMM13" s="396"/>
      <c r="SMN13" s="396"/>
      <c r="SMO13" s="396"/>
      <c r="SMP13" s="396"/>
      <c r="SMQ13" s="396"/>
      <c r="SMR13" s="396"/>
      <c r="SMS13" s="396"/>
      <c r="SMT13" s="396"/>
      <c r="SMU13" s="396"/>
      <c r="SMV13" s="396"/>
      <c r="SMW13" s="396"/>
      <c r="SMX13" s="396"/>
      <c r="SMY13" s="396"/>
      <c r="SMZ13" s="396"/>
      <c r="SNA13" s="396"/>
      <c r="SNB13" s="396"/>
      <c r="SNC13" s="396"/>
      <c r="SND13" s="396"/>
      <c r="SNE13" s="396"/>
      <c r="SNF13" s="396"/>
      <c r="SNG13" s="396"/>
      <c r="SNH13" s="396"/>
      <c r="SNI13" s="396"/>
      <c r="SNJ13" s="396"/>
      <c r="SNK13" s="396"/>
      <c r="SNL13" s="396"/>
      <c r="SNM13" s="396"/>
      <c r="SNN13" s="396"/>
      <c r="SNO13" s="396"/>
      <c r="SNP13" s="396"/>
      <c r="SNQ13" s="396"/>
      <c r="SNR13" s="396"/>
      <c r="SNS13" s="396"/>
      <c r="SNT13" s="396"/>
      <c r="SNU13" s="396"/>
      <c r="SNV13" s="396"/>
      <c r="SNW13" s="396"/>
      <c r="SNX13" s="396"/>
      <c r="SNY13" s="396"/>
      <c r="SNZ13" s="396"/>
      <c r="SOA13" s="396"/>
      <c r="SOB13" s="396"/>
      <c r="SOC13" s="396"/>
      <c r="SOD13" s="396"/>
      <c r="SOE13" s="396"/>
      <c r="SOF13" s="396"/>
      <c r="SOG13" s="396"/>
      <c r="SOH13" s="396"/>
      <c r="SOI13" s="396"/>
      <c r="SOJ13" s="396"/>
      <c r="SOK13" s="396"/>
      <c r="SOL13" s="396"/>
      <c r="SOM13" s="396"/>
      <c r="SON13" s="396"/>
      <c r="SOO13" s="396"/>
      <c r="SOP13" s="396"/>
      <c r="SOQ13" s="396"/>
      <c r="SOR13" s="396"/>
      <c r="SOS13" s="396"/>
      <c r="SOT13" s="396"/>
      <c r="SOU13" s="396"/>
      <c r="SOV13" s="396"/>
      <c r="SOW13" s="396"/>
      <c r="SOX13" s="396"/>
      <c r="SOY13" s="396"/>
      <c r="SOZ13" s="396"/>
      <c r="SPA13" s="396"/>
      <c r="SPB13" s="396"/>
      <c r="SPC13" s="396"/>
      <c r="SPD13" s="396"/>
      <c r="SPE13" s="396"/>
      <c r="SPF13" s="396"/>
      <c r="SPG13" s="396"/>
      <c r="SPH13" s="396"/>
      <c r="SPI13" s="396"/>
      <c r="SPJ13" s="396"/>
      <c r="SPK13" s="396"/>
      <c r="SPL13" s="396"/>
      <c r="SPM13" s="396"/>
      <c r="SPN13" s="396"/>
      <c r="SPO13" s="396"/>
      <c r="SPP13" s="396"/>
      <c r="SPQ13" s="396"/>
      <c r="SPR13" s="396"/>
      <c r="SPS13" s="396"/>
      <c r="SPT13" s="396"/>
      <c r="SPU13" s="396"/>
      <c r="SPV13" s="396"/>
      <c r="SPW13" s="396"/>
      <c r="SPX13" s="396"/>
      <c r="SPY13" s="396"/>
      <c r="SPZ13" s="396"/>
      <c r="SQA13" s="396"/>
      <c r="SQB13" s="396"/>
      <c r="SQC13" s="396"/>
      <c r="SQD13" s="396"/>
      <c r="SQE13" s="396"/>
      <c r="SQF13" s="396"/>
      <c r="SQG13" s="396"/>
      <c r="SQH13" s="396"/>
      <c r="SQI13" s="396"/>
      <c r="SQJ13" s="396"/>
      <c r="SQK13" s="396"/>
      <c r="SQL13" s="396"/>
      <c r="SQM13" s="396"/>
      <c r="SQN13" s="396"/>
      <c r="SQO13" s="396"/>
      <c r="SQP13" s="396"/>
      <c r="SQQ13" s="396"/>
      <c r="SQR13" s="396"/>
      <c r="SQS13" s="396"/>
      <c r="SQT13" s="396"/>
      <c r="SQU13" s="396"/>
      <c r="SQV13" s="396"/>
      <c r="SQW13" s="396"/>
      <c r="SQX13" s="396"/>
      <c r="SQY13" s="396"/>
      <c r="SQZ13" s="396"/>
      <c r="SRA13" s="396"/>
      <c r="SRB13" s="396"/>
      <c r="SRC13" s="396"/>
      <c r="SRD13" s="396"/>
      <c r="SRE13" s="396"/>
      <c r="SRF13" s="396"/>
      <c r="SRG13" s="396"/>
      <c r="SRH13" s="396"/>
      <c r="SRI13" s="396"/>
      <c r="SRJ13" s="396"/>
      <c r="SRK13" s="396"/>
      <c r="SRL13" s="396"/>
      <c r="SRM13" s="396"/>
      <c r="SRN13" s="396"/>
      <c r="SRO13" s="396"/>
      <c r="SRP13" s="396"/>
      <c r="SRQ13" s="396"/>
      <c r="SRR13" s="396"/>
      <c r="SRS13" s="396"/>
      <c r="SRT13" s="396"/>
      <c r="SRU13" s="396"/>
      <c r="SRV13" s="396"/>
      <c r="SRW13" s="396"/>
      <c r="SRX13" s="396"/>
      <c r="SRY13" s="396"/>
      <c r="SRZ13" s="396"/>
      <c r="SSA13" s="396"/>
      <c r="SSB13" s="396"/>
      <c r="SSC13" s="396"/>
      <c r="SSD13" s="396"/>
      <c r="SSE13" s="396"/>
      <c r="SSF13" s="396"/>
      <c r="SSG13" s="396"/>
      <c r="SSH13" s="396"/>
      <c r="SSI13" s="396"/>
      <c r="SSJ13" s="396"/>
      <c r="SSK13" s="396"/>
      <c r="SSL13" s="396"/>
      <c r="SSM13" s="396"/>
      <c r="SSN13" s="396"/>
      <c r="SSO13" s="396"/>
      <c r="SSP13" s="396"/>
      <c r="SSQ13" s="396"/>
      <c r="SSR13" s="396"/>
      <c r="SSS13" s="396"/>
      <c r="SST13" s="396"/>
      <c r="SSU13" s="396"/>
      <c r="SSV13" s="396"/>
      <c r="SSW13" s="396"/>
      <c r="SSX13" s="396"/>
      <c r="SSY13" s="396"/>
      <c r="SSZ13" s="396"/>
      <c r="STA13" s="396"/>
      <c r="STB13" s="396"/>
      <c r="STC13" s="396"/>
      <c r="STD13" s="396"/>
      <c r="STE13" s="396"/>
      <c r="STF13" s="396"/>
      <c r="STG13" s="396"/>
      <c r="STH13" s="396"/>
      <c r="STI13" s="396"/>
      <c r="STJ13" s="396"/>
      <c r="STK13" s="396"/>
      <c r="STL13" s="396"/>
      <c r="STM13" s="396"/>
      <c r="STN13" s="396"/>
      <c r="STO13" s="396"/>
      <c r="STP13" s="396"/>
      <c r="STQ13" s="396"/>
      <c r="STR13" s="396"/>
      <c r="STS13" s="396"/>
      <c r="STT13" s="396"/>
      <c r="STU13" s="396"/>
      <c r="STV13" s="396"/>
      <c r="STW13" s="396"/>
      <c r="STX13" s="396"/>
      <c r="STY13" s="396"/>
      <c r="STZ13" s="396"/>
      <c r="SUA13" s="396"/>
      <c r="SUB13" s="396"/>
      <c r="SUC13" s="396"/>
      <c r="SUD13" s="396"/>
      <c r="SUE13" s="396"/>
      <c r="SUF13" s="396"/>
      <c r="SUG13" s="396"/>
      <c r="SUH13" s="396"/>
      <c r="SUI13" s="396"/>
      <c r="SUJ13" s="396"/>
      <c r="SUK13" s="396"/>
      <c r="SUL13" s="396"/>
      <c r="SUM13" s="396"/>
      <c r="SUN13" s="396"/>
      <c r="SUO13" s="396"/>
      <c r="SUP13" s="396"/>
      <c r="SUQ13" s="396"/>
      <c r="SUR13" s="396"/>
      <c r="SUS13" s="396"/>
      <c r="SUT13" s="396"/>
      <c r="SUU13" s="396"/>
      <c r="SUV13" s="396"/>
      <c r="SUW13" s="396"/>
      <c r="SUX13" s="396"/>
      <c r="SUY13" s="396"/>
      <c r="SUZ13" s="396"/>
      <c r="SVA13" s="396"/>
      <c r="SVB13" s="396"/>
      <c r="SVC13" s="396"/>
      <c r="SVD13" s="396"/>
      <c r="SVE13" s="396"/>
      <c r="SVF13" s="396"/>
      <c r="SVG13" s="396"/>
      <c r="SVH13" s="396"/>
      <c r="SVI13" s="396"/>
      <c r="SVJ13" s="396"/>
      <c r="SVK13" s="396"/>
      <c r="SVL13" s="396"/>
      <c r="SVM13" s="396"/>
      <c r="SVN13" s="396"/>
      <c r="SVO13" s="396"/>
      <c r="SVP13" s="396"/>
      <c r="SVQ13" s="396"/>
      <c r="SVR13" s="396"/>
      <c r="SVS13" s="396"/>
      <c r="SVT13" s="396"/>
      <c r="SVU13" s="396"/>
      <c r="SVV13" s="396"/>
      <c r="SVW13" s="396"/>
      <c r="SVX13" s="396"/>
      <c r="SVY13" s="396"/>
      <c r="SVZ13" s="396"/>
      <c r="SWA13" s="396"/>
      <c r="SWB13" s="396"/>
      <c r="SWC13" s="396"/>
      <c r="SWD13" s="396"/>
      <c r="SWE13" s="396"/>
      <c r="SWF13" s="396"/>
      <c r="SWG13" s="396"/>
      <c r="SWH13" s="396"/>
      <c r="SWI13" s="396"/>
      <c r="SWJ13" s="396"/>
      <c r="SWK13" s="396"/>
      <c r="SWL13" s="396"/>
      <c r="SWM13" s="396"/>
      <c r="SWN13" s="396"/>
      <c r="SWO13" s="396"/>
      <c r="SWP13" s="396"/>
      <c r="SWQ13" s="396"/>
      <c r="SWR13" s="396"/>
      <c r="SWS13" s="396"/>
      <c r="SWT13" s="396"/>
      <c r="SWU13" s="396"/>
      <c r="SWV13" s="396"/>
      <c r="SWW13" s="396"/>
      <c r="SWX13" s="396"/>
      <c r="SWY13" s="396"/>
      <c r="SWZ13" s="396"/>
      <c r="SXA13" s="396"/>
      <c r="SXB13" s="396"/>
      <c r="SXC13" s="396"/>
      <c r="SXD13" s="396"/>
      <c r="SXE13" s="396"/>
      <c r="SXF13" s="396"/>
      <c r="SXG13" s="396"/>
      <c r="SXH13" s="396"/>
      <c r="SXI13" s="396"/>
      <c r="SXJ13" s="396"/>
      <c r="SXK13" s="396"/>
      <c r="SXL13" s="396"/>
      <c r="SXM13" s="396"/>
      <c r="SXN13" s="396"/>
      <c r="SXO13" s="396"/>
      <c r="SXP13" s="396"/>
      <c r="SXQ13" s="396"/>
      <c r="SXR13" s="396"/>
      <c r="SXS13" s="396"/>
      <c r="SXT13" s="396"/>
      <c r="SXU13" s="396"/>
      <c r="SXV13" s="396"/>
      <c r="SXW13" s="396"/>
      <c r="SXX13" s="396"/>
      <c r="SXY13" s="396"/>
      <c r="SXZ13" s="396"/>
      <c r="SYA13" s="396"/>
      <c r="SYB13" s="396"/>
      <c r="SYC13" s="396"/>
      <c r="SYD13" s="396"/>
      <c r="SYE13" s="396"/>
      <c r="SYF13" s="396"/>
      <c r="SYG13" s="396"/>
      <c r="SYH13" s="396"/>
      <c r="SYI13" s="396"/>
      <c r="SYJ13" s="396"/>
      <c r="SYK13" s="396"/>
      <c r="SYL13" s="396"/>
      <c r="SYM13" s="396"/>
      <c r="SYN13" s="396"/>
      <c r="SYO13" s="396"/>
      <c r="SYP13" s="396"/>
      <c r="SYQ13" s="396"/>
      <c r="SYR13" s="396"/>
      <c r="SYS13" s="396"/>
      <c r="SYT13" s="396"/>
      <c r="SYU13" s="396"/>
      <c r="SYV13" s="396"/>
      <c r="SYW13" s="396"/>
      <c r="SYX13" s="396"/>
      <c r="SYY13" s="396"/>
      <c r="SYZ13" s="396"/>
      <c r="SZA13" s="396"/>
      <c r="SZB13" s="396"/>
      <c r="SZC13" s="396"/>
      <c r="SZD13" s="396"/>
      <c r="SZE13" s="396"/>
      <c r="SZF13" s="396"/>
      <c r="SZG13" s="396"/>
      <c r="SZH13" s="396"/>
      <c r="SZI13" s="396"/>
      <c r="SZJ13" s="396"/>
      <c r="SZK13" s="396"/>
      <c r="SZL13" s="396"/>
      <c r="SZM13" s="396"/>
      <c r="SZN13" s="396"/>
      <c r="SZO13" s="396"/>
      <c r="SZP13" s="396"/>
      <c r="SZQ13" s="396"/>
      <c r="SZR13" s="396"/>
      <c r="SZS13" s="396"/>
      <c r="SZT13" s="396"/>
      <c r="SZU13" s="396"/>
      <c r="SZV13" s="396"/>
      <c r="SZW13" s="396"/>
      <c r="SZX13" s="396"/>
      <c r="SZY13" s="396"/>
      <c r="SZZ13" s="396"/>
      <c r="TAA13" s="396"/>
      <c r="TAB13" s="396"/>
      <c r="TAC13" s="396"/>
      <c r="TAD13" s="396"/>
      <c r="TAE13" s="396"/>
      <c r="TAF13" s="396"/>
      <c r="TAG13" s="396"/>
      <c r="TAH13" s="396"/>
      <c r="TAI13" s="396"/>
      <c r="TAJ13" s="396"/>
      <c r="TAK13" s="396"/>
      <c r="TAL13" s="396"/>
      <c r="TAM13" s="396"/>
      <c r="TAN13" s="396"/>
      <c r="TAO13" s="396"/>
      <c r="TAP13" s="396"/>
      <c r="TAQ13" s="396"/>
      <c r="TAR13" s="396"/>
      <c r="TAS13" s="396"/>
      <c r="TAT13" s="396"/>
      <c r="TAU13" s="396"/>
      <c r="TAV13" s="396"/>
      <c r="TAW13" s="396"/>
      <c r="TAX13" s="396"/>
      <c r="TAY13" s="396"/>
      <c r="TAZ13" s="396"/>
      <c r="TBA13" s="396"/>
      <c r="TBB13" s="396"/>
      <c r="TBC13" s="396"/>
      <c r="TBD13" s="396"/>
      <c r="TBE13" s="396"/>
      <c r="TBF13" s="396"/>
      <c r="TBG13" s="396"/>
      <c r="TBH13" s="396"/>
      <c r="TBI13" s="396"/>
      <c r="TBJ13" s="396"/>
      <c r="TBK13" s="396"/>
      <c r="TBL13" s="396"/>
      <c r="TBM13" s="396"/>
      <c r="TBN13" s="396"/>
      <c r="TBO13" s="396"/>
      <c r="TBP13" s="396"/>
      <c r="TBQ13" s="396"/>
      <c r="TBR13" s="396"/>
      <c r="TBS13" s="396"/>
      <c r="TBT13" s="396"/>
      <c r="TBU13" s="396"/>
      <c r="TBV13" s="396"/>
      <c r="TBW13" s="396"/>
      <c r="TBX13" s="396"/>
      <c r="TBY13" s="396"/>
      <c r="TBZ13" s="396"/>
      <c r="TCA13" s="396"/>
      <c r="TCB13" s="396"/>
      <c r="TCC13" s="396"/>
      <c r="TCD13" s="396"/>
      <c r="TCE13" s="396"/>
      <c r="TCF13" s="396"/>
      <c r="TCG13" s="396"/>
      <c r="TCH13" s="396"/>
      <c r="TCI13" s="396"/>
      <c r="TCJ13" s="396"/>
      <c r="TCK13" s="396"/>
      <c r="TCL13" s="396"/>
      <c r="TCM13" s="396"/>
      <c r="TCN13" s="396"/>
      <c r="TCO13" s="396"/>
      <c r="TCP13" s="396"/>
      <c r="TCQ13" s="396"/>
      <c r="TCR13" s="396"/>
      <c r="TCS13" s="396"/>
      <c r="TCT13" s="396"/>
      <c r="TCU13" s="396"/>
      <c r="TCV13" s="396"/>
      <c r="TCW13" s="396"/>
      <c r="TCX13" s="396"/>
      <c r="TCY13" s="396"/>
      <c r="TCZ13" s="396"/>
      <c r="TDA13" s="396"/>
      <c r="TDB13" s="396"/>
      <c r="TDC13" s="396"/>
      <c r="TDD13" s="396"/>
      <c r="TDE13" s="396"/>
      <c r="TDF13" s="396"/>
      <c r="TDG13" s="396"/>
      <c r="TDH13" s="396"/>
      <c r="TDI13" s="396"/>
      <c r="TDJ13" s="396"/>
      <c r="TDK13" s="396"/>
      <c r="TDL13" s="396"/>
      <c r="TDM13" s="396"/>
      <c r="TDN13" s="396"/>
      <c r="TDO13" s="396"/>
      <c r="TDP13" s="396"/>
      <c r="TDQ13" s="396"/>
      <c r="TDR13" s="396"/>
      <c r="TDS13" s="396"/>
      <c r="TDT13" s="396"/>
      <c r="TDU13" s="396"/>
      <c r="TDV13" s="396"/>
      <c r="TDW13" s="396"/>
      <c r="TDX13" s="396"/>
      <c r="TDY13" s="396"/>
      <c r="TDZ13" s="396"/>
      <c r="TEA13" s="396"/>
      <c r="TEB13" s="396"/>
      <c r="TEC13" s="396"/>
      <c r="TED13" s="396"/>
      <c r="TEE13" s="396"/>
      <c r="TEF13" s="396"/>
      <c r="TEG13" s="396"/>
      <c r="TEH13" s="396"/>
      <c r="TEI13" s="396"/>
      <c r="TEJ13" s="396"/>
      <c r="TEK13" s="396"/>
      <c r="TEL13" s="396"/>
      <c r="TEM13" s="396"/>
      <c r="TEN13" s="396"/>
      <c r="TEO13" s="396"/>
      <c r="TEP13" s="396"/>
      <c r="TEQ13" s="396"/>
      <c r="TER13" s="396"/>
      <c r="TES13" s="396"/>
      <c r="TET13" s="396"/>
      <c r="TEU13" s="396"/>
      <c r="TEV13" s="396"/>
      <c r="TEW13" s="396"/>
      <c r="TEX13" s="396"/>
      <c r="TEY13" s="396"/>
      <c r="TEZ13" s="396"/>
      <c r="TFA13" s="396"/>
      <c r="TFB13" s="396"/>
      <c r="TFC13" s="396"/>
      <c r="TFD13" s="396"/>
      <c r="TFE13" s="396"/>
      <c r="TFF13" s="396"/>
      <c r="TFG13" s="396"/>
      <c r="TFH13" s="396"/>
      <c r="TFI13" s="396"/>
      <c r="TFJ13" s="396"/>
      <c r="TFK13" s="396"/>
      <c r="TFL13" s="396"/>
      <c r="TFM13" s="396"/>
      <c r="TFN13" s="396"/>
      <c r="TFO13" s="396"/>
      <c r="TFP13" s="396"/>
      <c r="TFQ13" s="396"/>
      <c r="TFR13" s="396"/>
      <c r="TFS13" s="396"/>
      <c r="TFT13" s="396"/>
      <c r="TFU13" s="396"/>
      <c r="TFV13" s="396"/>
      <c r="TFW13" s="396"/>
      <c r="TFX13" s="396"/>
      <c r="TFY13" s="396"/>
      <c r="TFZ13" s="396"/>
      <c r="TGA13" s="396"/>
      <c r="TGB13" s="396"/>
      <c r="TGC13" s="396"/>
      <c r="TGD13" s="396"/>
      <c r="TGE13" s="396"/>
      <c r="TGF13" s="396"/>
      <c r="TGG13" s="396"/>
      <c r="TGH13" s="396"/>
      <c r="TGI13" s="396"/>
      <c r="TGJ13" s="396"/>
      <c r="TGK13" s="396"/>
      <c r="TGL13" s="396"/>
      <c r="TGM13" s="396"/>
      <c r="TGN13" s="396"/>
      <c r="TGO13" s="396"/>
      <c r="TGP13" s="396"/>
      <c r="TGQ13" s="396"/>
      <c r="TGR13" s="396"/>
      <c r="TGS13" s="396"/>
      <c r="TGT13" s="396"/>
      <c r="TGU13" s="396"/>
      <c r="TGV13" s="396"/>
      <c r="TGW13" s="396"/>
      <c r="TGX13" s="396"/>
      <c r="TGY13" s="396"/>
      <c r="TGZ13" s="396"/>
      <c r="THA13" s="396"/>
      <c r="THB13" s="396"/>
      <c r="THC13" s="396"/>
      <c r="THD13" s="396"/>
      <c r="THE13" s="396"/>
      <c r="THF13" s="396"/>
      <c r="THG13" s="396"/>
      <c r="THH13" s="396"/>
      <c r="THI13" s="396"/>
      <c r="THJ13" s="396"/>
      <c r="THK13" s="396"/>
      <c r="THL13" s="396"/>
      <c r="THM13" s="396"/>
      <c r="THN13" s="396"/>
      <c r="THO13" s="396"/>
      <c r="THP13" s="396"/>
      <c r="THQ13" s="396"/>
      <c r="THR13" s="396"/>
      <c r="THS13" s="396"/>
      <c r="THT13" s="396"/>
      <c r="THU13" s="396"/>
      <c r="THV13" s="396"/>
      <c r="THW13" s="396"/>
      <c r="THX13" s="396"/>
      <c r="THY13" s="396"/>
      <c r="THZ13" s="396"/>
      <c r="TIA13" s="396"/>
      <c r="TIB13" s="396"/>
      <c r="TIC13" s="396"/>
      <c r="TID13" s="396"/>
      <c r="TIE13" s="396"/>
      <c r="TIF13" s="396"/>
      <c r="TIG13" s="396"/>
      <c r="TIH13" s="396"/>
      <c r="TII13" s="396"/>
      <c r="TIJ13" s="396"/>
      <c r="TIK13" s="396"/>
      <c r="TIL13" s="396"/>
      <c r="TIM13" s="396"/>
      <c r="TIN13" s="396"/>
      <c r="TIO13" s="396"/>
      <c r="TIP13" s="396"/>
      <c r="TIQ13" s="396"/>
      <c r="TIR13" s="396"/>
      <c r="TIS13" s="396"/>
      <c r="TIT13" s="396"/>
      <c r="TIU13" s="396"/>
      <c r="TIV13" s="396"/>
      <c r="TIW13" s="396"/>
      <c r="TIX13" s="396"/>
      <c r="TIY13" s="396"/>
      <c r="TIZ13" s="396"/>
      <c r="TJA13" s="396"/>
      <c r="TJB13" s="396"/>
      <c r="TJC13" s="396"/>
      <c r="TJD13" s="396"/>
      <c r="TJE13" s="396"/>
      <c r="TJF13" s="396"/>
      <c r="TJG13" s="396"/>
      <c r="TJH13" s="396"/>
      <c r="TJI13" s="396"/>
      <c r="TJJ13" s="396"/>
      <c r="TJK13" s="396"/>
      <c r="TJL13" s="396"/>
      <c r="TJM13" s="396"/>
      <c r="TJN13" s="396"/>
      <c r="TJO13" s="396"/>
      <c r="TJP13" s="396"/>
      <c r="TJQ13" s="396"/>
      <c r="TJR13" s="396"/>
      <c r="TJS13" s="396"/>
      <c r="TJT13" s="396"/>
      <c r="TJU13" s="396"/>
      <c r="TJV13" s="396"/>
      <c r="TJW13" s="396"/>
      <c r="TJX13" s="396"/>
      <c r="TJY13" s="396"/>
      <c r="TJZ13" s="396"/>
      <c r="TKA13" s="396"/>
      <c r="TKB13" s="396"/>
      <c r="TKC13" s="396"/>
      <c r="TKD13" s="396"/>
      <c r="TKE13" s="396"/>
      <c r="TKF13" s="396"/>
      <c r="TKG13" s="396"/>
      <c r="TKH13" s="396"/>
      <c r="TKI13" s="396"/>
      <c r="TKJ13" s="396"/>
      <c r="TKK13" s="396"/>
      <c r="TKL13" s="396"/>
      <c r="TKM13" s="396"/>
      <c r="TKN13" s="396"/>
      <c r="TKO13" s="396"/>
      <c r="TKP13" s="396"/>
      <c r="TKQ13" s="396"/>
      <c r="TKR13" s="396"/>
      <c r="TKS13" s="396"/>
      <c r="TKT13" s="396"/>
      <c r="TKU13" s="396"/>
      <c r="TKV13" s="396"/>
      <c r="TKW13" s="396"/>
      <c r="TKX13" s="396"/>
      <c r="TKY13" s="396"/>
      <c r="TKZ13" s="396"/>
      <c r="TLA13" s="396"/>
      <c r="TLB13" s="396"/>
      <c r="TLC13" s="396"/>
      <c r="TLD13" s="396"/>
      <c r="TLE13" s="396"/>
      <c r="TLF13" s="396"/>
      <c r="TLG13" s="396"/>
      <c r="TLH13" s="396"/>
      <c r="TLI13" s="396"/>
      <c r="TLJ13" s="396"/>
      <c r="TLK13" s="396"/>
      <c r="TLL13" s="396"/>
      <c r="TLM13" s="396"/>
      <c r="TLN13" s="396"/>
      <c r="TLO13" s="396"/>
      <c r="TLP13" s="396"/>
      <c r="TLQ13" s="396"/>
      <c r="TLR13" s="396"/>
      <c r="TLS13" s="396"/>
      <c r="TLT13" s="396"/>
      <c r="TLU13" s="396"/>
      <c r="TLV13" s="396"/>
      <c r="TLW13" s="396"/>
      <c r="TLX13" s="396"/>
      <c r="TLY13" s="396"/>
      <c r="TLZ13" s="396"/>
      <c r="TMA13" s="396"/>
      <c r="TMB13" s="396"/>
      <c r="TMC13" s="396"/>
      <c r="TMD13" s="396"/>
      <c r="TME13" s="396"/>
      <c r="TMF13" s="396"/>
      <c r="TMG13" s="396"/>
      <c r="TMH13" s="396"/>
      <c r="TMI13" s="396"/>
      <c r="TMJ13" s="396"/>
      <c r="TMK13" s="396"/>
      <c r="TML13" s="396"/>
      <c r="TMM13" s="396"/>
      <c r="TMN13" s="396"/>
      <c r="TMO13" s="396"/>
      <c r="TMP13" s="396"/>
      <c r="TMQ13" s="396"/>
      <c r="TMR13" s="396"/>
      <c r="TMS13" s="396"/>
      <c r="TMT13" s="396"/>
      <c r="TMU13" s="396"/>
      <c r="TMV13" s="396"/>
      <c r="TMW13" s="396"/>
      <c r="TMX13" s="396"/>
      <c r="TMY13" s="396"/>
      <c r="TMZ13" s="396"/>
      <c r="TNA13" s="396"/>
      <c r="TNB13" s="396"/>
      <c r="TNC13" s="396"/>
      <c r="TND13" s="396"/>
      <c r="TNE13" s="396"/>
      <c r="TNF13" s="396"/>
      <c r="TNG13" s="396"/>
      <c r="TNH13" s="396"/>
      <c r="TNI13" s="396"/>
      <c r="TNJ13" s="396"/>
      <c r="TNK13" s="396"/>
      <c r="TNL13" s="396"/>
      <c r="TNM13" s="396"/>
      <c r="TNN13" s="396"/>
      <c r="TNO13" s="396"/>
      <c r="TNP13" s="396"/>
      <c r="TNQ13" s="396"/>
      <c r="TNR13" s="396"/>
      <c r="TNS13" s="396"/>
      <c r="TNT13" s="396"/>
      <c r="TNU13" s="396"/>
      <c r="TNV13" s="396"/>
      <c r="TNW13" s="396"/>
      <c r="TNX13" s="396"/>
      <c r="TNY13" s="396"/>
      <c r="TNZ13" s="396"/>
      <c r="TOA13" s="396"/>
      <c r="TOB13" s="396"/>
      <c r="TOC13" s="396"/>
      <c r="TOD13" s="396"/>
      <c r="TOE13" s="396"/>
      <c r="TOF13" s="396"/>
      <c r="TOG13" s="396"/>
      <c r="TOH13" s="396"/>
      <c r="TOI13" s="396"/>
      <c r="TOJ13" s="396"/>
      <c r="TOK13" s="396"/>
      <c r="TOL13" s="396"/>
      <c r="TOM13" s="396"/>
      <c r="TON13" s="396"/>
      <c r="TOO13" s="396"/>
      <c r="TOP13" s="396"/>
      <c r="TOQ13" s="396"/>
      <c r="TOR13" s="396"/>
      <c r="TOS13" s="396"/>
      <c r="TOT13" s="396"/>
      <c r="TOU13" s="396"/>
      <c r="TOV13" s="396"/>
      <c r="TOW13" s="396"/>
      <c r="TOX13" s="396"/>
      <c r="TOY13" s="396"/>
      <c r="TOZ13" s="396"/>
      <c r="TPA13" s="396"/>
      <c r="TPB13" s="396"/>
      <c r="TPC13" s="396"/>
      <c r="TPD13" s="396"/>
      <c r="TPE13" s="396"/>
      <c r="TPF13" s="396"/>
      <c r="TPG13" s="396"/>
      <c r="TPH13" s="396"/>
      <c r="TPI13" s="396"/>
      <c r="TPJ13" s="396"/>
      <c r="TPK13" s="396"/>
      <c r="TPL13" s="396"/>
      <c r="TPM13" s="396"/>
      <c r="TPN13" s="396"/>
      <c r="TPO13" s="396"/>
      <c r="TPP13" s="396"/>
      <c r="TPQ13" s="396"/>
      <c r="TPR13" s="396"/>
      <c r="TPS13" s="396"/>
      <c r="TPT13" s="396"/>
      <c r="TPU13" s="396"/>
      <c r="TPV13" s="396"/>
      <c r="TPW13" s="396"/>
      <c r="TPX13" s="396"/>
      <c r="TPY13" s="396"/>
      <c r="TPZ13" s="396"/>
      <c r="TQA13" s="396"/>
      <c r="TQB13" s="396"/>
      <c r="TQC13" s="396"/>
      <c r="TQD13" s="396"/>
      <c r="TQE13" s="396"/>
      <c r="TQF13" s="396"/>
      <c r="TQG13" s="396"/>
      <c r="TQH13" s="396"/>
      <c r="TQI13" s="396"/>
      <c r="TQJ13" s="396"/>
      <c r="TQK13" s="396"/>
      <c r="TQL13" s="396"/>
      <c r="TQM13" s="396"/>
      <c r="TQN13" s="396"/>
      <c r="TQO13" s="396"/>
      <c r="TQP13" s="396"/>
      <c r="TQQ13" s="396"/>
      <c r="TQR13" s="396"/>
      <c r="TQS13" s="396"/>
      <c r="TQT13" s="396"/>
      <c r="TQU13" s="396"/>
      <c r="TQV13" s="396"/>
      <c r="TQW13" s="396"/>
      <c r="TQX13" s="396"/>
      <c r="TQY13" s="396"/>
      <c r="TQZ13" s="396"/>
      <c r="TRA13" s="396"/>
      <c r="TRB13" s="396"/>
      <c r="TRC13" s="396"/>
      <c r="TRD13" s="396"/>
      <c r="TRE13" s="396"/>
      <c r="TRF13" s="396"/>
      <c r="TRG13" s="396"/>
      <c r="TRH13" s="396"/>
      <c r="TRI13" s="396"/>
      <c r="TRJ13" s="396"/>
      <c r="TRK13" s="396"/>
      <c r="TRL13" s="396"/>
      <c r="TRM13" s="396"/>
      <c r="TRN13" s="396"/>
      <c r="TRO13" s="396"/>
      <c r="TRP13" s="396"/>
      <c r="TRQ13" s="396"/>
      <c r="TRR13" s="396"/>
      <c r="TRS13" s="396"/>
      <c r="TRT13" s="396"/>
      <c r="TRU13" s="396"/>
      <c r="TRV13" s="396"/>
      <c r="TRW13" s="396"/>
      <c r="TRX13" s="396"/>
      <c r="TRY13" s="396"/>
      <c r="TRZ13" s="396"/>
      <c r="TSA13" s="396"/>
      <c r="TSB13" s="396"/>
      <c r="TSC13" s="396"/>
      <c r="TSD13" s="396"/>
      <c r="TSE13" s="396"/>
      <c r="TSF13" s="396"/>
      <c r="TSG13" s="396"/>
      <c r="TSH13" s="396"/>
      <c r="TSI13" s="396"/>
      <c r="TSJ13" s="396"/>
      <c r="TSK13" s="396"/>
      <c r="TSL13" s="396"/>
      <c r="TSM13" s="396"/>
      <c r="TSN13" s="396"/>
      <c r="TSO13" s="396"/>
      <c r="TSP13" s="396"/>
      <c r="TSQ13" s="396"/>
      <c r="TSR13" s="396"/>
      <c r="TSS13" s="396"/>
      <c r="TST13" s="396"/>
      <c r="TSU13" s="396"/>
      <c r="TSV13" s="396"/>
      <c r="TSW13" s="396"/>
      <c r="TSX13" s="396"/>
      <c r="TSY13" s="396"/>
      <c r="TSZ13" s="396"/>
      <c r="TTA13" s="396"/>
      <c r="TTB13" s="396"/>
      <c r="TTC13" s="396"/>
      <c r="TTD13" s="396"/>
      <c r="TTE13" s="396"/>
      <c r="TTF13" s="396"/>
      <c r="TTG13" s="396"/>
      <c r="TTH13" s="396"/>
      <c r="TTI13" s="396"/>
      <c r="TTJ13" s="396"/>
      <c r="TTK13" s="396"/>
      <c r="TTL13" s="396"/>
      <c r="TTM13" s="396"/>
      <c r="TTN13" s="396"/>
      <c r="TTO13" s="396"/>
      <c r="TTP13" s="396"/>
      <c r="TTQ13" s="396"/>
      <c r="TTR13" s="396"/>
      <c r="TTS13" s="396"/>
      <c r="TTT13" s="396"/>
      <c r="TTU13" s="396"/>
      <c r="TTV13" s="396"/>
      <c r="TTW13" s="396"/>
      <c r="TTX13" s="396"/>
      <c r="TTY13" s="396"/>
      <c r="TTZ13" s="396"/>
      <c r="TUA13" s="396"/>
      <c r="TUB13" s="396"/>
      <c r="TUC13" s="396"/>
      <c r="TUD13" s="396"/>
      <c r="TUE13" s="396"/>
      <c r="TUF13" s="396"/>
      <c r="TUG13" s="396"/>
      <c r="TUH13" s="396"/>
      <c r="TUI13" s="396"/>
      <c r="TUJ13" s="396"/>
      <c r="TUK13" s="396"/>
      <c r="TUL13" s="396"/>
      <c r="TUM13" s="396"/>
      <c r="TUN13" s="396"/>
      <c r="TUO13" s="396"/>
      <c r="TUP13" s="396"/>
      <c r="TUQ13" s="396"/>
      <c r="TUR13" s="396"/>
      <c r="TUS13" s="396"/>
      <c r="TUT13" s="396"/>
      <c r="TUU13" s="396"/>
      <c r="TUV13" s="396"/>
      <c r="TUW13" s="396"/>
      <c r="TUX13" s="396"/>
      <c r="TUY13" s="396"/>
      <c r="TUZ13" s="396"/>
      <c r="TVA13" s="396"/>
      <c r="TVB13" s="396"/>
      <c r="TVC13" s="396"/>
      <c r="TVD13" s="396"/>
      <c r="TVE13" s="396"/>
      <c r="TVF13" s="396"/>
      <c r="TVG13" s="396"/>
      <c r="TVH13" s="396"/>
      <c r="TVI13" s="396"/>
      <c r="TVJ13" s="396"/>
      <c r="TVK13" s="396"/>
      <c r="TVL13" s="396"/>
      <c r="TVM13" s="396"/>
      <c r="TVN13" s="396"/>
      <c r="TVO13" s="396"/>
      <c r="TVP13" s="396"/>
      <c r="TVQ13" s="396"/>
      <c r="TVR13" s="396"/>
      <c r="TVS13" s="396"/>
      <c r="TVT13" s="396"/>
      <c r="TVU13" s="396"/>
      <c r="TVV13" s="396"/>
      <c r="TVW13" s="396"/>
      <c r="TVX13" s="396"/>
      <c r="TVY13" s="396"/>
      <c r="TVZ13" s="396"/>
      <c r="TWA13" s="396"/>
      <c r="TWB13" s="396"/>
      <c r="TWC13" s="396"/>
      <c r="TWD13" s="396"/>
      <c r="TWE13" s="396"/>
      <c r="TWF13" s="396"/>
      <c r="TWG13" s="396"/>
      <c r="TWH13" s="396"/>
      <c r="TWI13" s="396"/>
      <c r="TWJ13" s="396"/>
      <c r="TWK13" s="396"/>
      <c r="TWL13" s="396"/>
      <c r="TWM13" s="396"/>
      <c r="TWN13" s="396"/>
      <c r="TWO13" s="396"/>
      <c r="TWP13" s="396"/>
      <c r="TWQ13" s="396"/>
      <c r="TWR13" s="396"/>
      <c r="TWS13" s="396"/>
      <c r="TWT13" s="396"/>
      <c r="TWU13" s="396"/>
      <c r="TWV13" s="396"/>
      <c r="TWW13" s="396"/>
      <c r="TWX13" s="396"/>
      <c r="TWY13" s="396"/>
      <c r="TWZ13" s="396"/>
      <c r="TXA13" s="396"/>
      <c r="TXB13" s="396"/>
      <c r="TXC13" s="396"/>
      <c r="TXD13" s="396"/>
      <c r="TXE13" s="396"/>
      <c r="TXF13" s="396"/>
      <c r="TXG13" s="396"/>
      <c r="TXH13" s="396"/>
      <c r="TXI13" s="396"/>
      <c r="TXJ13" s="396"/>
      <c r="TXK13" s="396"/>
      <c r="TXL13" s="396"/>
      <c r="TXM13" s="396"/>
      <c r="TXN13" s="396"/>
      <c r="TXO13" s="396"/>
      <c r="TXP13" s="396"/>
      <c r="TXQ13" s="396"/>
      <c r="TXR13" s="396"/>
      <c r="TXS13" s="396"/>
      <c r="TXT13" s="396"/>
      <c r="TXU13" s="396"/>
      <c r="TXV13" s="396"/>
      <c r="TXW13" s="396"/>
      <c r="TXX13" s="396"/>
      <c r="TXY13" s="396"/>
      <c r="TXZ13" s="396"/>
      <c r="TYA13" s="396"/>
      <c r="TYB13" s="396"/>
      <c r="TYC13" s="396"/>
      <c r="TYD13" s="396"/>
      <c r="TYE13" s="396"/>
      <c r="TYF13" s="396"/>
      <c r="TYG13" s="396"/>
      <c r="TYH13" s="396"/>
      <c r="TYI13" s="396"/>
      <c r="TYJ13" s="396"/>
      <c r="TYK13" s="396"/>
      <c r="TYL13" s="396"/>
      <c r="TYM13" s="396"/>
      <c r="TYN13" s="396"/>
      <c r="TYO13" s="396"/>
      <c r="TYP13" s="396"/>
      <c r="TYQ13" s="396"/>
      <c r="TYR13" s="396"/>
      <c r="TYS13" s="396"/>
      <c r="TYT13" s="396"/>
      <c r="TYU13" s="396"/>
      <c r="TYV13" s="396"/>
      <c r="TYW13" s="396"/>
      <c r="TYX13" s="396"/>
      <c r="TYY13" s="396"/>
      <c r="TYZ13" s="396"/>
      <c r="TZA13" s="396"/>
      <c r="TZB13" s="396"/>
      <c r="TZC13" s="396"/>
      <c r="TZD13" s="396"/>
      <c r="TZE13" s="396"/>
      <c r="TZF13" s="396"/>
      <c r="TZG13" s="396"/>
      <c r="TZH13" s="396"/>
      <c r="TZI13" s="396"/>
      <c r="TZJ13" s="396"/>
      <c r="TZK13" s="396"/>
      <c r="TZL13" s="396"/>
      <c r="TZM13" s="396"/>
      <c r="TZN13" s="396"/>
      <c r="TZO13" s="396"/>
      <c r="TZP13" s="396"/>
      <c r="TZQ13" s="396"/>
      <c r="TZR13" s="396"/>
      <c r="TZS13" s="396"/>
      <c r="TZT13" s="396"/>
      <c r="TZU13" s="396"/>
      <c r="TZV13" s="396"/>
      <c r="TZW13" s="396"/>
      <c r="TZX13" s="396"/>
      <c r="TZY13" s="396"/>
      <c r="TZZ13" s="396"/>
      <c r="UAA13" s="396"/>
      <c r="UAB13" s="396"/>
      <c r="UAC13" s="396"/>
      <c r="UAD13" s="396"/>
      <c r="UAE13" s="396"/>
      <c r="UAF13" s="396"/>
      <c r="UAG13" s="396"/>
      <c r="UAH13" s="396"/>
      <c r="UAI13" s="396"/>
      <c r="UAJ13" s="396"/>
      <c r="UAK13" s="396"/>
      <c r="UAL13" s="396"/>
      <c r="UAM13" s="396"/>
      <c r="UAN13" s="396"/>
      <c r="UAO13" s="396"/>
      <c r="UAP13" s="396"/>
      <c r="UAQ13" s="396"/>
      <c r="UAR13" s="396"/>
      <c r="UAS13" s="396"/>
      <c r="UAT13" s="396"/>
      <c r="UAU13" s="396"/>
      <c r="UAV13" s="396"/>
      <c r="UAW13" s="396"/>
      <c r="UAX13" s="396"/>
      <c r="UAY13" s="396"/>
      <c r="UAZ13" s="396"/>
      <c r="UBA13" s="396"/>
      <c r="UBB13" s="396"/>
      <c r="UBC13" s="396"/>
      <c r="UBD13" s="396"/>
      <c r="UBE13" s="396"/>
      <c r="UBF13" s="396"/>
      <c r="UBG13" s="396"/>
      <c r="UBH13" s="396"/>
      <c r="UBI13" s="396"/>
      <c r="UBJ13" s="396"/>
      <c r="UBK13" s="396"/>
      <c r="UBL13" s="396"/>
      <c r="UBM13" s="396"/>
      <c r="UBN13" s="396"/>
      <c r="UBO13" s="396"/>
      <c r="UBP13" s="396"/>
      <c r="UBQ13" s="396"/>
      <c r="UBR13" s="396"/>
      <c r="UBS13" s="396"/>
      <c r="UBT13" s="396"/>
      <c r="UBU13" s="396"/>
      <c r="UBV13" s="396"/>
      <c r="UBW13" s="396"/>
      <c r="UBX13" s="396"/>
      <c r="UBY13" s="396"/>
      <c r="UBZ13" s="396"/>
      <c r="UCA13" s="396"/>
      <c r="UCB13" s="396"/>
      <c r="UCC13" s="396"/>
      <c r="UCD13" s="396"/>
      <c r="UCE13" s="396"/>
      <c r="UCF13" s="396"/>
      <c r="UCG13" s="396"/>
      <c r="UCH13" s="396"/>
      <c r="UCI13" s="396"/>
      <c r="UCJ13" s="396"/>
      <c r="UCK13" s="396"/>
      <c r="UCL13" s="396"/>
      <c r="UCM13" s="396"/>
      <c r="UCN13" s="396"/>
      <c r="UCO13" s="396"/>
      <c r="UCP13" s="396"/>
      <c r="UCQ13" s="396"/>
      <c r="UCR13" s="396"/>
      <c r="UCS13" s="396"/>
      <c r="UCT13" s="396"/>
      <c r="UCU13" s="396"/>
      <c r="UCV13" s="396"/>
      <c r="UCW13" s="396"/>
      <c r="UCX13" s="396"/>
      <c r="UCY13" s="396"/>
      <c r="UCZ13" s="396"/>
      <c r="UDA13" s="396"/>
      <c r="UDB13" s="396"/>
      <c r="UDC13" s="396"/>
      <c r="UDD13" s="396"/>
      <c r="UDE13" s="396"/>
      <c r="UDF13" s="396"/>
      <c r="UDG13" s="396"/>
      <c r="UDH13" s="396"/>
      <c r="UDI13" s="396"/>
      <c r="UDJ13" s="396"/>
      <c r="UDK13" s="396"/>
      <c r="UDL13" s="396"/>
      <c r="UDM13" s="396"/>
      <c r="UDN13" s="396"/>
      <c r="UDO13" s="396"/>
      <c r="UDP13" s="396"/>
      <c r="UDQ13" s="396"/>
      <c r="UDR13" s="396"/>
      <c r="UDS13" s="396"/>
      <c r="UDT13" s="396"/>
      <c r="UDU13" s="396"/>
      <c r="UDV13" s="396"/>
      <c r="UDW13" s="396"/>
      <c r="UDX13" s="396"/>
      <c r="UDY13" s="396"/>
      <c r="UDZ13" s="396"/>
      <c r="UEA13" s="396"/>
      <c r="UEB13" s="396"/>
      <c r="UEC13" s="396"/>
      <c r="UED13" s="396"/>
      <c r="UEE13" s="396"/>
      <c r="UEF13" s="396"/>
      <c r="UEG13" s="396"/>
      <c r="UEH13" s="396"/>
      <c r="UEI13" s="396"/>
      <c r="UEJ13" s="396"/>
      <c r="UEK13" s="396"/>
      <c r="UEL13" s="396"/>
      <c r="UEM13" s="396"/>
      <c r="UEN13" s="396"/>
      <c r="UEO13" s="396"/>
      <c r="UEP13" s="396"/>
      <c r="UEQ13" s="396"/>
      <c r="UER13" s="396"/>
      <c r="UES13" s="396"/>
      <c r="UET13" s="396"/>
      <c r="UEU13" s="396"/>
      <c r="UEV13" s="396"/>
      <c r="UEW13" s="396"/>
      <c r="UEX13" s="396"/>
      <c r="UEY13" s="396"/>
      <c r="UEZ13" s="396"/>
      <c r="UFA13" s="396"/>
      <c r="UFB13" s="396"/>
      <c r="UFC13" s="396"/>
      <c r="UFD13" s="396"/>
      <c r="UFE13" s="396"/>
      <c r="UFF13" s="396"/>
      <c r="UFG13" s="396"/>
      <c r="UFH13" s="396"/>
      <c r="UFI13" s="396"/>
      <c r="UFJ13" s="396"/>
      <c r="UFK13" s="396"/>
      <c r="UFL13" s="396"/>
      <c r="UFM13" s="396"/>
      <c r="UFN13" s="396"/>
      <c r="UFO13" s="396"/>
      <c r="UFP13" s="396"/>
      <c r="UFQ13" s="396"/>
      <c r="UFR13" s="396"/>
      <c r="UFS13" s="396"/>
      <c r="UFT13" s="396"/>
      <c r="UFU13" s="396"/>
      <c r="UFV13" s="396"/>
      <c r="UFW13" s="396"/>
      <c r="UFX13" s="396"/>
      <c r="UFY13" s="396"/>
      <c r="UFZ13" s="396"/>
      <c r="UGA13" s="396"/>
      <c r="UGB13" s="396"/>
      <c r="UGC13" s="396"/>
      <c r="UGD13" s="396"/>
      <c r="UGE13" s="396"/>
      <c r="UGF13" s="396"/>
      <c r="UGG13" s="396"/>
      <c r="UGH13" s="396"/>
      <c r="UGI13" s="396"/>
      <c r="UGJ13" s="396"/>
      <c r="UGK13" s="396"/>
      <c r="UGL13" s="396"/>
      <c r="UGM13" s="396"/>
      <c r="UGN13" s="396"/>
      <c r="UGO13" s="396"/>
      <c r="UGP13" s="396"/>
      <c r="UGQ13" s="396"/>
      <c r="UGR13" s="396"/>
      <c r="UGS13" s="396"/>
      <c r="UGT13" s="396"/>
      <c r="UGU13" s="396"/>
      <c r="UGV13" s="396"/>
      <c r="UGW13" s="396"/>
      <c r="UGX13" s="396"/>
      <c r="UGY13" s="396"/>
      <c r="UGZ13" s="396"/>
      <c r="UHA13" s="396"/>
      <c r="UHB13" s="396"/>
      <c r="UHC13" s="396"/>
      <c r="UHD13" s="396"/>
      <c r="UHE13" s="396"/>
      <c r="UHF13" s="396"/>
      <c r="UHG13" s="396"/>
      <c r="UHH13" s="396"/>
      <c r="UHI13" s="396"/>
      <c r="UHJ13" s="396"/>
      <c r="UHK13" s="396"/>
      <c r="UHL13" s="396"/>
      <c r="UHM13" s="396"/>
      <c r="UHN13" s="396"/>
      <c r="UHO13" s="396"/>
      <c r="UHP13" s="396"/>
      <c r="UHQ13" s="396"/>
      <c r="UHR13" s="396"/>
      <c r="UHS13" s="396"/>
      <c r="UHT13" s="396"/>
      <c r="UHU13" s="396"/>
      <c r="UHV13" s="396"/>
      <c r="UHW13" s="396"/>
      <c r="UHX13" s="396"/>
      <c r="UHY13" s="396"/>
      <c r="UHZ13" s="396"/>
      <c r="UIA13" s="396"/>
      <c r="UIB13" s="396"/>
      <c r="UIC13" s="396"/>
      <c r="UID13" s="396"/>
      <c r="UIE13" s="396"/>
      <c r="UIF13" s="396"/>
      <c r="UIG13" s="396"/>
      <c r="UIH13" s="396"/>
      <c r="UII13" s="396"/>
      <c r="UIJ13" s="396"/>
      <c r="UIK13" s="396"/>
      <c r="UIL13" s="396"/>
      <c r="UIM13" s="396"/>
      <c r="UIN13" s="396"/>
      <c r="UIO13" s="396"/>
      <c r="UIP13" s="396"/>
      <c r="UIQ13" s="396"/>
      <c r="UIR13" s="396"/>
      <c r="UIS13" s="396"/>
      <c r="UIT13" s="396"/>
      <c r="UIU13" s="396"/>
      <c r="UIV13" s="396"/>
      <c r="UIW13" s="396"/>
      <c r="UIX13" s="396"/>
      <c r="UIY13" s="396"/>
      <c r="UIZ13" s="396"/>
      <c r="UJA13" s="396"/>
      <c r="UJB13" s="396"/>
      <c r="UJC13" s="396"/>
      <c r="UJD13" s="396"/>
      <c r="UJE13" s="396"/>
      <c r="UJF13" s="396"/>
      <c r="UJG13" s="396"/>
      <c r="UJH13" s="396"/>
      <c r="UJI13" s="396"/>
      <c r="UJJ13" s="396"/>
      <c r="UJK13" s="396"/>
      <c r="UJL13" s="396"/>
      <c r="UJM13" s="396"/>
      <c r="UJN13" s="396"/>
      <c r="UJO13" s="396"/>
      <c r="UJP13" s="396"/>
      <c r="UJQ13" s="396"/>
      <c r="UJR13" s="396"/>
      <c r="UJS13" s="396"/>
      <c r="UJT13" s="396"/>
      <c r="UJU13" s="396"/>
      <c r="UJV13" s="396"/>
      <c r="UJW13" s="396"/>
      <c r="UJX13" s="396"/>
      <c r="UJY13" s="396"/>
      <c r="UJZ13" s="396"/>
      <c r="UKA13" s="396"/>
      <c r="UKB13" s="396"/>
      <c r="UKC13" s="396"/>
      <c r="UKD13" s="396"/>
      <c r="UKE13" s="396"/>
      <c r="UKF13" s="396"/>
      <c r="UKG13" s="396"/>
      <c r="UKH13" s="396"/>
      <c r="UKI13" s="396"/>
      <c r="UKJ13" s="396"/>
      <c r="UKK13" s="396"/>
      <c r="UKL13" s="396"/>
      <c r="UKM13" s="396"/>
      <c r="UKN13" s="396"/>
      <c r="UKO13" s="396"/>
      <c r="UKP13" s="396"/>
      <c r="UKQ13" s="396"/>
      <c r="UKR13" s="396"/>
      <c r="UKS13" s="396"/>
      <c r="UKT13" s="396"/>
      <c r="UKU13" s="396"/>
      <c r="UKV13" s="396"/>
      <c r="UKW13" s="396"/>
      <c r="UKX13" s="396"/>
      <c r="UKY13" s="396"/>
      <c r="UKZ13" s="396"/>
      <c r="ULA13" s="396"/>
      <c r="ULB13" s="396"/>
      <c r="ULC13" s="396"/>
      <c r="ULD13" s="396"/>
      <c r="ULE13" s="396"/>
      <c r="ULF13" s="396"/>
      <c r="ULG13" s="396"/>
      <c r="ULH13" s="396"/>
      <c r="ULI13" s="396"/>
      <c r="ULJ13" s="396"/>
      <c r="ULK13" s="396"/>
      <c r="ULL13" s="396"/>
      <c r="ULM13" s="396"/>
      <c r="ULN13" s="396"/>
      <c r="ULO13" s="396"/>
      <c r="ULP13" s="396"/>
      <c r="ULQ13" s="396"/>
      <c r="ULR13" s="396"/>
      <c r="ULS13" s="396"/>
      <c r="ULT13" s="396"/>
      <c r="ULU13" s="396"/>
      <c r="ULV13" s="396"/>
      <c r="ULW13" s="396"/>
      <c r="ULX13" s="396"/>
      <c r="ULY13" s="396"/>
      <c r="ULZ13" s="396"/>
      <c r="UMA13" s="396"/>
      <c r="UMB13" s="396"/>
      <c r="UMC13" s="396"/>
      <c r="UMD13" s="396"/>
      <c r="UME13" s="396"/>
      <c r="UMF13" s="396"/>
      <c r="UMG13" s="396"/>
      <c r="UMH13" s="396"/>
      <c r="UMI13" s="396"/>
      <c r="UMJ13" s="396"/>
      <c r="UMK13" s="396"/>
      <c r="UML13" s="396"/>
      <c r="UMM13" s="396"/>
      <c r="UMN13" s="396"/>
      <c r="UMO13" s="396"/>
      <c r="UMP13" s="396"/>
      <c r="UMQ13" s="396"/>
      <c r="UMR13" s="396"/>
      <c r="UMS13" s="396"/>
      <c r="UMT13" s="396"/>
      <c r="UMU13" s="396"/>
      <c r="UMV13" s="396"/>
      <c r="UMW13" s="396"/>
      <c r="UMX13" s="396"/>
      <c r="UMY13" s="396"/>
      <c r="UMZ13" s="396"/>
      <c r="UNA13" s="396"/>
      <c r="UNB13" s="396"/>
      <c r="UNC13" s="396"/>
      <c r="UND13" s="396"/>
      <c r="UNE13" s="396"/>
      <c r="UNF13" s="396"/>
      <c r="UNG13" s="396"/>
      <c r="UNH13" s="396"/>
      <c r="UNI13" s="396"/>
      <c r="UNJ13" s="396"/>
      <c r="UNK13" s="396"/>
      <c r="UNL13" s="396"/>
      <c r="UNM13" s="396"/>
      <c r="UNN13" s="396"/>
      <c r="UNO13" s="396"/>
      <c r="UNP13" s="396"/>
      <c r="UNQ13" s="396"/>
      <c r="UNR13" s="396"/>
      <c r="UNS13" s="396"/>
      <c r="UNT13" s="396"/>
      <c r="UNU13" s="396"/>
      <c r="UNV13" s="396"/>
      <c r="UNW13" s="396"/>
      <c r="UNX13" s="396"/>
      <c r="UNY13" s="396"/>
      <c r="UNZ13" s="396"/>
      <c r="UOA13" s="396"/>
      <c r="UOB13" s="396"/>
      <c r="UOC13" s="396"/>
      <c r="UOD13" s="396"/>
      <c r="UOE13" s="396"/>
      <c r="UOF13" s="396"/>
      <c r="UOG13" s="396"/>
      <c r="UOH13" s="396"/>
      <c r="UOI13" s="396"/>
      <c r="UOJ13" s="396"/>
      <c r="UOK13" s="396"/>
      <c r="UOL13" s="396"/>
      <c r="UOM13" s="396"/>
      <c r="UON13" s="396"/>
      <c r="UOO13" s="396"/>
      <c r="UOP13" s="396"/>
      <c r="UOQ13" s="396"/>
      <c r="UOR13" s="396"/>
      <c r="UOS13" s="396"/>
      <c r="UOT13" s="396"/>
      <c r="UOU13" s="396"/>
      <c r="UOV13" s="396"/>
      <c r="UOW13" s="396"/>
      <c r="UOX13" s="396"/>
      <c r="UOY13" s="396"/>
      <c r="UOZ13" s="396"/>
      <c r="UPA13" s="396"/>
      <c r="UPB13" s="396"/>
      <c r="UPC13" s="396"/>
      <c r="UPD13" s="396"/>
      <c r="UPE13" s="396"/>
      <c r="UPF13" s="396"/>
      <c r="UPG13" s="396"/>
      <c r="UPH13" s="396"/>
      <c r="UPI13" s="396"/>
      <c r="UPJ13" s="396"/>
      <c r="UPK13" s="396"/>
      <c r="UPL13" s="396"/>
      <c r="UPM13" s="396"/>
      <c r="UPN13" s="396"/>
      <c r="UPO13" s="396"/>
      <c r="UPP13" s="396"/>
      <c r="UPQ13" s="396"/>
      <c r="UPR13" s="396"/>
      <c r="UPS13" s="396"/>
      <c r="UPT13" s="396"/>
      <c r="UPU13" s="396"/>
      <c r="UPV13" s="396"/>
      <c r="UPW13" s="396"/>
      <c r="UPX13" s="396"/>
      <c r="UPY13" s="396"/>
      <c r="UPZ13" s="396"/>
      <c r="UQA13" s="396"/>
      <c r="UQB13" s="396"/>
      <c r="UQC13" s="396"/>
      <c r="UQD13" s="396"/>
      <c r="UQE13" s="396"/>
      <c r="UQF13" s="396"/>
      <c r="UQG13" s="396"/>
      <c r="UQH13" s="396"/>
      <c r="UQI13" s="396"/>
      <c r="UQJ13" s="396"/>
      <c r="UQK13" s="396"/>
      <c r="UQL13" s="396"/>
      <c r="UQM13" s="396"/>
      <c r="UQN13" s="396"/>
      <c r="UQO13" s="396"/>
      <c r="UQP13" s="396"/>
      <c r="UQQ13" s="396"/>
      <c r="UQR13" s="396"/>
      <c r="UQS13" s="396"/>
      <c r="UQT13" s="396"/>
      <c r="UQU13" s="396"/>
      <c r="UQV13" s="396"/>
      <c r="UQW13" s="396"/>
      <c r="UQX13" s="396"/>
      <c r="UQY13" s="396"/>
      <c r="UQZ13" s="396"/>
      <c r="URA13" s="396"/>
      <c r="URB13" s="396"/>
      <c r="URC13" s="396"/>
      <c r="URD13" s="396"/>
      <c r="URE13" s="396"/>
      <c r="URF13" s="396"/>
      <c r="URG13" s="396"/>
      <c r="URH13" s="396"/>
      <c r="URI13" s="396"/>
      <c r="URJ13" s="396"/>
      <c r="URK13" s="396"/>
      <c r="URL13" s="396"/>
      <c r="URM13" s="396"/>
      <c r="URN13" s="396"/>
      <c r="URO13" s="396"/>
      <c r="URP13" s="396"/>
      <c r="URQ13" s="396"/>
      <c r="URR13" s="396"/>
      <c r="URS13" s="396"/>
      <c r="URT13" s="396"/>
      <c r="URU13" s="396"/>
      <c r="URV13" s="396"/>
      <c r="URW13" s="396"/>
      <c r="URX13" s="396"/>
      <c r="URY13" s="396"/>
      <c r="URZ13" s="396"/>
      <c r="USA13" s="396"/>
      <c r="USB13" s="396"/>
      <c r="USC13" s="396"/>
      <c r="USD13" s="396"/>
      <c r="USE13" s="396"/>
      <c r="USF13" s="396"/>
      <c r="USG13" s="396"/>
      <c r="USH13" s="396"/>
      <c r="USI13" s="396"/>
      <c r="USJ13" s="396"/>
      <c r="USK13" s="396"/>
      <c r="USL13" s="396"/>
      <c r="USM13" s="396"/>
      <c r="USN13" s="396"/>
      <c r="USO13" s="396"/>
      <c r="USP13" s="396"/>
      <c r="USQ13" s="396"/>
      <c r="USR13" s="396"/>
      <c r="USS13" s="396"/>
      <c r="UST13" s="396"/>
      <c r="USU13" s="396"/>
      <c r="USV13" s="396"/>
      <c r="USW13" s="396"/>
      <c r="USX13" s="396"/>
      <c r="USY13" s="396"/>
      <c r="USZ13" s="396"/>
      <c r="UTA13" s="396"/>
      <c r="UTB13" s="396"/>
      <c r="UTC13" s="396"/>
      <c r="UTD13" s="396"/>
      <c r="UTE13" s="396"/>
      <c r="UTF13" s="396"/>
      <c r="UTG13" s="396"/>
      <c r="UTH13" s="396"/>
      <c r="UTI13" s="396"/>
      <c r="UTJ13" s="396"/>
      <c r="UTK13" s="396"/>
      <c r="UTL13" s="396"/>
      <c r="UTM13" s="396"/>
      <c r="UTN13" s="396"/>
      <c r="UTO13" s="396"/>
      <c r="UTP13" s="396"/>
      <c r="UTQ13" s="396"/>
      <c r="UTR13" s="396"/>
      <c r="UTS13" s="396"/>
      <c r="UTT13" s="396"/>
      <c r="UTU13" s="396"/>
      <c r="UTV13" s="396"/>
      <c r="UTW13" s="396"/>
      <c r="UTX13" s="396"/>
      <c r="UTY13" s="396"/>
      <c r="UTZ13" s="396"/>
      <c r="UUA13" s="396"/>
      <c r="UUB13" s="396"/>
      <c r="UUC13" s="396"/>
      <c r="UUD13" s="396"/>
      <c r="UUE13" s="396"/>
      <c r="UUF13" s="396"/>
      <c r="UUG13" s="396"/>
      <c r="UUH13" s="396"/>
      <c r="UUI13" s="396"/>
      <c r="UUJ13" s="396"/>
      <c r="UUK13" s="396"/>
      <c r="UUL13" s="396"/>
      <c r="UUM13" s="396"/>
      <c r="UUN13" s="396"/>
      <c r="UUO13" s="396"/>
      <c r="UUP13" s="396"/>
      <c r="UUQ13" s="396"/>
      <c r="UUR13" s="396"/>
      <c r="UUS13" s="396"/>
      <c r="UUT13" s="396"/>
      <c r="UUU13" s="396"/>
      <c r="UUV13" s="396"/>
      <c r="UUW13" s="396"/>
      <c r="UUX13" s="396"/>
      <c r="UUY13" s="396"/>
      <c r="UUZ13" s="396"/>
      <c r="UVA13" s="396"/>
      <c r="UVB13" s="396"/>
      <c r="UVC13" s="396"/>
      <c r="UVD13" s="396"/>
      <c r="UVE13" s="396"/>
      <c r="UVF13" s="396"/>
      <c r="UVG13" s="396"/>
      <c r="UVH13" s="396"/>
      <c r="UVI13" s="396"/>
      <c r="UVJ13" s="396"/>
      <c r="UVK13" s="396"/>
      <c r="UVL13" s="396"/>
      <c r="UVM13" s="396"/>
      <c r="UVN13" s="396"/>
      <c r="UVO13" s="396"/>
      <c r="UVP13" s="396"/>
      <c r="UVQ13" s="396"/>
      <c r="UVR13" s="396"/>
      <c r="UVS13" s="396"/>
      <c r="UVT13" s="396"/>
      <c r="UVU13" s="396"/>
      <c r="UVV13" s="396"/>
      <c r="UVW13" s="396"/>
      <c r="UVX13" s="396"/>
      <c r="UVY13" s="396"/>
      <c r="UVZ13" s="396"/>
      <c r="UWA13" s="396"/>
      <c r="UWB13" s="396"/>
      <c r="UWC13" s="396"/>
      <c r="UWD13" s="396"/>
      <c r="UWE13" s="396"/>
      <c r="UWF13" s="396"/>
      <c r="UWG13" s="396"/>
      <c r="UWH13" s="396"/>
      <c r="UWI13" s="396"/>
      <c r="UWJ13" s="396"/>
      <c r="UWK13" s="396"/>
      <c r="UWL13" s="396"/>
      <c r="UWM13" s="396"/>
      <c r="UWN13" s="396"/>
      <c r="UWO13" s="396"/>
      <c r="UWP13" s="396"/>
      <c r="UWQ13" s="396"/>
      <c r="UWR13" s="396"/>
      <c r="UWS13" s="396"/>
      <c r="UWT13" s="396"/>
      <c r="UWU13" s="396"/>
      <c r="UWV13" s="396"/>
      <c r="UWW13" s="396"/>
      <c r="UWX13" s="396"/>
      <c r="UWY13" s="396"/>
      <c r="UWZ13" s="396"/>
      <c r="UXA13" s="396"/>
      <c r="UXB13" s="396"/>
      <c r="UXC13" s="396"/>
      <c r="UXD13" s="396"/>
      <c r="UXE13" s="396"/>
      <c r="UXF13" s="396"/>
      <c r="UXG13" s="396"/>
      <c r="UXH13" s="396"/>
      <c r="UXI13" s="396"/>
      <c r="UXJ13" s="396"/>
      <c r="UXK13" s="396"/>
      <c r="UXL13" s="396"/>
      <c r="UXM13" s="396"/>
      <c r="UXN13" s="396"/>
      <c r="UXO13" s="396"/>
      <c r="UXP13" s="396"/>
      <c r="UXQ13" s="396"/>
      <c r="UXR13" s="396"/>
      <c r="UXS13" s="396"/>
      <c r="UXT13" s="396"/>
      <c r="UXU13" s="396"/>
      <c r="UXV13" s="396"/>
      <c r="UXW13" s="396"/>
      <c r="UXX13" s="396"/>
      <c r="UXY13" s="396"/>
      <c r="UXZ13" s="396"/>
      <c r="UYA13" s="396"/>
      <c r="UYB13" s="396"/>
      <c r="UYC13" s="396"/>
      <c r="UYD13" s="396"/>
      <c r="UYE13" s="396"/>
      <c r="UYF13" s="396"/>
      <c r="UYG13" s="396"/>
      <c r="UYH13" s="396"/>
      <c r="UYI13" s="396"/>
      <c r="UYJ13" s="396"/>
      <c r="UYK13" s="396"/>
      <c r="UYL13" s="396"/>
      <c r="UYM13" s="396"/>
      <c r="UYN13" s="396"/>
      <c r="UYO13" s="396"/>
      <c r="UYP13" s="396"/>
      <c r="UYQ13" s="396"/>
      <c r="UYR13" s="396"/>
      <c r="UYS13" s="396"/>
      <c r="UYT13" s="396"/>
      <c r="UYU13" s="396"/>
      <c r="UYV13" s="396"/>
      <c r="UYW13" s="396"/>
      <c r="UYX13" s="396"/>
      <c r="UYY13" s="396"/>
      <c r="UYZ13" s="396"/>
      <c r="UZA13" s="396"/>
      <c r="UZB13" s="396"/>
      <c r="UZC13" s="396"/>
      <c r="UZD13" s="396"/>
      <c r="UZE13" s="396"/>
      <c r="UZF13" s="396"/>
      <c r="UZG13" s="396"/>
      <c r="UZH13" s="396"/>
      <c r="UZI13" s="396"/>
      <c r="UZJ13" s="396"/>
      <c r="UZK13" s="396"/>
      <c r="UZL13" s="396"/>
      <c r="UZM13" s="396"/>
      <c r="UZN13" s="396"/>
      <c r="UZO13" s="396"/>
      <c r="UZP13" s="396"/>
      <c r="UZQ13" s="396"/>
      <c r="UZR13" s="396"/>
      <c r="UZS13" s="396"/>
      <c r="UZT13" s="396"/>
      <c r="UZU13" s="396"/>
      <c r="UZV13" s="396"/>
      <c r="UZW13" s="396"/>
      <c r="UZX13" s="396"/>
      <c r="UZY13" s="396"/>
      <c r="UZZ13" s="396"/>
      <c r="VAA13" s="396"/>
      <c r="VAB13" s="396"/>
      <c r="VAC13" s="396"/>
      <c r="VAD13" s="396"/>
      <c r="VAE13" s="396"/>
      <c r="VAF13" s="396"/>
      <c r="VAG13" s="396"/>
      <c r="VAH13" s="396"/>
      <c r="VAI13" s="396"/>
      <c r="VAJ13" s="396"/>
      <c r="VAK13" s="396"/>
      <c r="VAL13" s="396"/>
      <c r="VAM13" s="396"/>
      <c r="VAN13" s="396"/>
      <c r="VAO13" s="396"/>
      <c r="VAP13" s="396"/>
      <c r="VAQ13" s="396"/>
      <c r="VAR13" s="396"/>
      <c r="VAS13" s="396"/>
      <c r="VAT13" s="396"/>
      <c r="VAU13" s="396"/>
      <c r="VAV13" s="396"/>
      <c r="VAW13" s="396"/>
      <c r="VAX13" s="396"/>
      <c r="VAY13" s="396"/>
      <c r="VAZ13" s="396"/>
      <c r="VBA13" s="396"/>
      <c r="VBB13" s="396"/>
      <c r="VBC13" s="396"/>
      <c r="VBD13" s="396"/>
      <c r="VBE13" s="396"/>
      <c r="VBF13" s="396"/>
      <c r="VBG13" s="396"/>
      <c r="VBH13" s="396"/>
      <c r="VBI13" s="396"/>
      <c r="VBJ13" s="396"/>
      <c r="VBK13" s="396"/>
      <c r="VBL13" s="396"/>
      <c r="VBM13" s="396"/>
      <c r="VBN13" s="396"/>
      <c r="VBO13" s="396"/>
      <c r="VBP13" s="396"/>
      <c r="VBQ13" s="396"/>
      <c r="VBR13" s="396"/>
      <c r="VBS13" s="396"/>
      <c r="VBT13" s="396"/>
      <c r="VBU13" s="396"/>
      <c r="VBV13" s="396"/>
      <c r="VBW13" s="396"/>
      <c r="VBX13" s="396"/>
      <c r="VBY13" s="396"/>
      <c r="VBZ13" s="396"/>
      <c r="VCA13" s="396"/>
      <c r="VCB13" s="396"/>
      <c r="VCC13" s="396"/>
      <c r="VCD13" s="396"/>
      <c r="VCE13" s="396"/>
      <c r="VCF13" s="396"/>
      <c r="VCG13" s="396"/>
      <c r="VCH13" s="396"/>
      <c r="VCI13" s="396"/>
      <c r="VCJ13" s="396"/>
      <c r="VCK13" s="396"/>
      <c r="VCL13" s="396"/>
      <c r="VCM13" s="396"/>
      <c r="VCN13" s="396"/>
      <c r="VCO13" s="396"/>
      <c r="VCP13" s="396"/>
      <c r="VCQ13" s="396"/>
      <c r="VCR13" s="396"/>
      <c r="VCS13" s="396"/>
      <c r="VCT13" s="396"/>
      <c r="VCU13" s="396"/>
      <c r="VCV13" s="396"/>
      <c r="VCW13" s="396"/>
      <c r="VCX13" s="396"/>
      <c r="VCY13" s="396"/>
      <c r="VCZ13" s="396"/>
      <c r="VDA13" s="396"/>
      <c r="VDB13" s="396"/>
      <c r="VDC13" s="396"/>
      <c r="VDD13" s="396"/>
      <c r="VDE13" s="396"/>
      <c r="VDF13" s="396"/>
      <c r="VDG13" s="396"/>
      <c r="VDH13" s="396"/>
      <c r="VDI13" s="396"/>
      <c r="VDJ13" s="396"/>
      <c r="VDK13" s="396"/>
      <c r="VDL13" s="396"/>
      <c r="VDM13" s="396"/>
      <c r="VDN13" s="396"/>
      <c r="VDO13" s="396"/>
      <c r="VDP13" s="396"/>
      <c r="VDQ13" s="396"/>
      <c r="VDR13" s="396"/>
      <c r="VDS13" s="396"/>
      <c r="VDT13" s="396"/>
      <c r="VDU13" s="396"/>
      <c r="VDV13" s="396"/>
      <c r="VDW13" s="396"/>
      <c r="VDX13" s="396"/>
      <c r="VDY13" s="396"/>
      <c r="VDZ13" s="396"/>
      <c r="VEA13" s="396"/>
      <c r="VEB13" s="396"/>
      <c r="VEC13" s="396"/>
      <c r="VED13" s="396"/>
      <c r="VEE13" s="396"/>
      <c r="VEF13" s="396"/>
      <c r="VEG13" s="396"/>
      <c r="VEH13" s="396"/>
      <c r="VEI13" s="396"/>
      <c r="VEJ13" s="396"/>
      <c r="VEK13" s="396"/>
      <c r="VEL13" s="396"/>
      <c r="VEM13" s="396"/>
      <c r="VEN13" s="396"/>
      <c r="VEO13" s="396"/>
      <c r="VEP13" s="396"/>
      <c r="VEQ13" s="396"/>
      <c r="VER13" s="396"/>
      <c r="VES13" s="396"/>
      <c r="VET13" s="396"/>
      <c r="VEU13" s="396"/>
      <c r="VEV13" s="396"/>
      <c r="VEW13" s="396"/>
      <c r="VEX13" s="396"/>
      <c r="VEY13" s="396"/>
      <c r="VEZ13" s="396"/>
      <c r="VFA13" s="396"/>
      <c r="VFB13" s="396"/>
      <c r="VFC13" s="396"/>
      <c r="VFD13" s="396"/>
      <c r="VFE13" s="396"/>
      <c r="VFF13" s="396"/>
      <c r="VFG13" s="396"/>
      <c r="VFH13" s="396"/>
      <c r="VFI13" s="396"/>
      <c r="VFJ13" s="396"/>
      <c r="VFK13" s="396"/>
      <c r="VFL13" s="396"/>
      <c r="VFM13" s="396"/>
      <c r="VFN13" s="396"/>
      <c r="VFO13" s="396"/>
      <c r="VFP13" s="396"/>
      <c r="VFQ13" s="396"/>
      <c r="VFR13" s="396"/>
      <c r="VFS13" s="396"/>
      <c r="VFT13" s="396"/>
      <c r="VFU13" s="396"/>
      <c r="VFV13" s="396"/>
      <c r="VFW13" s="396"/>
      <c r="VFX13" s="396"/>
      <c r="VFY13" s="396"/>
      <c r="VFZ13" s="396"/>
      <c r="VGA13" s="396"/>
      <c r="VGB13" s="396"/>
      <c r="VGC13" s="396"/>
      <c r="VGD13" s="396"/>
      <c r="VGE13" s="396"/>
      <c r="VGF13" s="396"/>
      <c r="VGG13" s="396"/>
      <c r="VGH13" s="396"/>
      <c r="VGI13" s="396"/>
      <c r="VGJ13" s="396"/>
      <c r="VGK13" s="396"/>
      <c r="VGL13" s="396"/>
      <c r="VGM13" s="396"/>
      <c r="VGN13" s="396"/>
      <c r="VGO13" s="396"/>
      <c r="VGP13" s="396"/>
      <c r="VGQ13" s="396"/>
      <c r="VGR13" s="396"/>
      <c r="VGS13" s="396"/>
      <c r="VGT13" s="396"/>
      <c r="VGU13" s="396"/>
      <c r="VGV13" s="396"/>
      <c r="VGW13" s="396"/>
      <c r="VGX13" s="396"/>
      <c r="VGY13" s="396"/>
      <c r="VGZ13" s="396"/>
      <c r="VHA13" s="396"/>
      <c r="VHB13" s="396"/>
      <c r="VHC13" s="396"/>
      <c r="VHD13" s="396"/>
      <c r="VHE13" s="396"/>
      <c r="VHF13" s="396"/>
      <c r="VHG13" s="396"/>
      <c r="VHH13" s="396"/>
      <c r="VHI13" s="396"/>
      <c r="VHJ13" s="396"/>
      <c r="VHK13" s="396"/>
      <c r="VHL13" s="396"/>
      <c r="VHM13" s="396"/>
      <c r="VHN13" s="396"/>
      <c r="VHO13" s="396"/>
      <c r="VHP13" s="396"/>
      <c r="VHQ13" s="396"/>
      <c r="VHR13" s="396"/>
      <c r="VHS13" s="396"/>
      <c r="VHT13" s="396"/>
      <c r="VHU13" s="396"/>
      <c r="VHV13" s="396"/>
      <c r="VHW13" s="396"/>
      <c r="VHX13" s="396"/>
      <c r="VHY13" s="396"/>
      <c r="VHZ13" s="396"/>
      <c r="VIA13" s="396"/>
      <c r="VIB13" s="396"/>
      <c r="VIC13" s="396"/>
      <c r="VID13" s="396"/>
      <c r="VIE13" s="396"/>
      <c r="VIF13" s="396"/>
      <c r="VIG13" s="396"/>
      <c r="VIH13" s="396"/>
      <c r="VII13" s="396"/>
      <c r="VIJ13" s="396"/>
      <c r="VIK13" s="396"/>
      <c r="VIL13" s="396"/>
      <c r="VIM13" s="396"/>
      <c r="VIN13" s="396"/>
      <c r="VIO13" s="396"/>
      <c r="VIP13" s="396"/>
      <c r="VIQ13" s="396"/>
      <c r="VIR13" s="396"/>
      <c r="VIS13" s="396"/>
      <c r="VIT13" s="396"/>
      <c r="VIU13" s="396"/>
      <c r="VIV13" s="396"/>
      <c r="VIW13" s="396"/>
      <c r="VIX13" s="396"/>
      <c r="VIY13" s="396"/>
      <c r="VIZ13" s="396"/>
      <c r="VJA13" s="396"/>
      <c r="VJB13" s="396"/>
      <c r="VJC13" s="396"/>
      <c r="VJD13" s="396"/>
      <c r="VJE13" s="396"/>
      <c r="VJF13" s="396"/>
      <c r="VJG13" s="396"/>
      <c r="VJH13" s="396"/>
      <c r="VJI13" s="396"/>
      <c r="VJJ13" s="396"/>
      <c r="VJK13" s="396"/>
      <c r="VJL13" s="396"/>
      <c r="VJM13" s="396"/>
      <c r="VJN13" s="396"/>
      <c r="VJO13" s="396"/>
      <c r="VJP13" s="396"/>
      <c r="VJQ13" s="396"/>
      <c r="VJR13" s="396"/>
      <c r="VJS13" s="396"/>
      <c r="VJT13" s="396"/>
      <c r="VJU13" s="396"/>
      <c r="VJV13" s="396"/>
      <c r="VJW13" s="396"/>
      <c r="VJX13" s="396"/>
      <c r="VJY13" s="396"/>
      <c r="VJZ13" s="396"/>
      <c r="VKA13" s="396"/>
      <c r="VKB13" s="396"/>
      <c r="VKC13" s="396"/>
      <c r="VKD13" s="396"/>
      <c r="VKE13" s="396"/>
      <c r="VKF13" s="396"/>
      <c r="VKG13" s="396"/>
      <c r="VKH13" s="396"/>
      <c r="VKI13" s="396"/>
      <c r="VKJ13" s="396"/>
      <c r="VKK13" s="396"/>
      <c r="VKL13" s="396"/>
      <c r="VKM13" s="396"/>
      <c r="VKN13" s="396"/>
      <c r="VKO13" s="396"/>
      <c r="VKP13" s="396"/>
      <c r="VKQ13" s="396"/>
      <c r="VKR13" s="396"/>
      <c r="VKS13" s="396"/>
      <c r="VKT13" s="396"/>
      <c r="VKU13" s="396"/>
      <c r="VKV13" s="396"/>
      <c r="VKW13" s="396"/>
      <c r="VKX13" s="396"/>
      <c r="VKY13" s="396"/>
      <c r="VKZ13" s="396"/>
      <c r="VLA13" s="396"/>
      <c r="VLB13" s="396"/>
      <c r="VLC13" s="396"/>
      <c r="VLD13" s="396"/>
      <c r="VLE13" s="396"/>
      <c r="VLF13" s="396"/>
      <c r="VLG13" s="396"/>
      <c r="VLH13" s="396"/>
      <c r="VLI13" s="396"/>
      <c r="VLJ13" s="396"/>
      <c r="VLK13" s="396"/>
      <c r="VLL13" s="396"/>
      <c r="VLM13" s="396"/>
      <c r="VLN13" s="396"/>
      <c r="VLO13" s="396"/>
      <c r="VLP13" s="396"/>
      <c r="VLQ13" s="396"/>
      <c r="VLR13" s="396"/>
      <c r="VLS13" s="396"/>
      <c r="VLT13" s="396"/>
      <c r="VLU13" s="396"/>
      <c r="VLV13" s="396"/>
      <c r="VLW13" s="396"/>
      <c r="VLX13" s="396"/>
      <c r="VLY13" s="396"/>
      <c r="VLZ13" s="396"/>
      <c r="VMA13" s="396"/>
      <c r="VMB13" s="396"/>
      <c r="VMC13" s="396"/>
      <c r="VMD13" s="396"/>
      <c r="VME13" s="396"/>
      <c r="VMF13" s="396"/>
      <c r="VMG13" s="396"/>
      <c r="VMH13" s="396"/>
      <c r="VMI13" s="396"/>
      <c r="VMJ13" s="396"/>
      <c r="VMK13" s="396"/>
      <c r="VML13" s="396"/>
      <c r="VMM13" s="396"/>
      <c r="VMN13" s="396"/>
      <c r="VMO13" s="396"/>
      <c r="VMP13" s="396"/>
      <c r="VMQ13" s="396"/>
      <c r="VMR13" s="396"/>
      <c r="VMS13" s="396"/>
      <c r="VMT13" s="396"/>
      <c r="VMU13" s="396"/>
      <c r="VMV13" s="396"/>
      <c r="VMW13" s="396"/>
      <c r="VMX13" s="396"/>
      <c r="VMY13" s="396"/>
      <c r="VMZ13" s="396"/>
      <c r="VNA13" s="396"/>
      <c r="VNB13" s="396"/>
      <c r="VNC13" s="396"/>
      <c r="VND13" s="396"/>
      <c r="VNE13" s="396"/>
      <c r="VNF13" s="396"/>
      <c r="VNG13" s="396"/>
      <c r="VNH13" s="396"/>
      <c r="VNI13" s="396"/>
      <c r="VNJ13" s="396"/>
      <c r="VNK13" s="396"/>
      <c r="VNL13" s="396"/>
      <c r="VNM13" s="396"/>
      <c r="VNN13" s="396"/>
      <c r="VNO13" s="396"/>
      <c r="VNP13" s="396"/>
      <c r="VNQ13" s="396"/>
      <c r="VNR13" s="396"/>
      <c r="VNS13" s="396"/>
      <c r="VNT13" s="396"/>
      <c r="VNU13" s="396"/>
      <c r="VNV13" s="396"/>
      <c r="VNW13" s="396"/>
      <c r="VNX13" s="396"/>
      <c r="VNY13" s="396"/>
      <c r="VNZ13" s="396"/>
      <c r="VOA13" s="396"/>
      <c r="VOB13" s="396"/>
      <c r="VOC13" s="396"/>
      <c r="VOD13" s="396"/>
      <c r="VOE13" s="396"/>
      <c r="VOF13" s="396"/>
      <c r="VOG13" s="396"/>
      <c r="VOH13" s="396"/>
      <c r="VOI13" s="396"/>
      <c r="VOJ13" s="396"/>
      <c r="VOK13" s="396"/>
      <c r="VOL13" s="396"/>
      <c r="VOM13" s="396"/>
      <c r="VON13" s="396"/>
      <c r="VOO13" s="396"/>
      <c r="VOP13" s="396"/>
      <c r="VOQ13" s="396"/>
      <c r="VOR13" s="396"/>
      <c r="VOS13" s="396"/>
      <c r="VOT13" s="396"/>
      <c r="VOU13" s="396"/>
      <c r="VOV13" s="396"/>
      <c r="VOW13" s="396"/>
      <c r="VOX13" s="396"/>
      <c r="VOY13" s="396"/>
      <c r="VOZ13" s="396"/>
      <c r="VPA13" s="396"/>
      <c r="VPB13" s="396"/>
      <c r="VPC13" s="396"/>
      <c r="VPD13" s="396"/>
      <c r="VPE13" s="396"/>
      <c r="VPF13" s="396"/>
      <c r="VPG13" s="396"/>
      <c r="VPH13" s="396"/>
      <c r="VPI13" s="396"/>
      <c r="VPJ13" s="396"/>
      <c r="VPK13" s="396"/>
      <c r="VPL13" s="396"/>
      <c r="VPM13" s="396"/>
      <c r="VPN13" s="396"/>
      <c r="VPO13" s="396"/>
      <c r="VPP13" s="396"/>
      <c r="VPQ13" s="396"/>
      <c r="VPR13" s="396"/>
      <c r="VPS13" s="396"/>
      <c r="VPT13" s="396"/>
      <c r="VPU13" s="396"/>
      <c r="VPV13" s="396"/>
      <c r="VPW13" s="396"/>
      <c r="VPX13" s="396"/>
      <c r="VPY13" s="396"/>
      <c r="VPZ13" s="396"/>
      <c r="VQA13" s="396"/>
      <c r="VQB13" s="396"/>
      <c r="VQC13" s="396"/>
      <c r="VQD13" s="396"/>
      <c r="VQE13" s="396"/>
      <c r="VQF13" s="396"/>
      <c r="VQG13" s="396"/>
      <c r="VQH13" s="396"/>
      <c r="VQI13" s="396"/>
      <c r="VQJ13" s="396"/>
      <c r="VQK13" s="396"/>
      <c r="VQL13" s="396"/>
      <c r="VQM13" s="396"/>
      <c r="VQN13" s="396"/>
      <c r="VQO13" s="396"/>
      <c r="VQP13" s="396"/>
      <c r="VQQ13" s="396"/>
      <c r="VQR13" s="396"/>
      <c r="VQS13" s="396"/>
      <c r="VQT13" s="396"/>
      <c r="VQU13" s="396"/>
      <c r="VQV13" s="396"/>
      <c r="VQW13" s="396"/>
      <c r="VQX13" s="396"/>
      <c r="VQY13" s="396"/>
      <c r="VQZ13" s="396"/>
      <c r="VRA13" s="396"/>
      <c r="VRB13" s="396"/>
      <c r="VRC13" s="396"/>
      <c r="VRD13" s="396"/>
      <c r="VRE13" s="396"/>
      <c r="VRF13" s="396"/>
      <c r="VRG13" s="396"/>
      <c r="VRH13" s="396"/>
      <c r="VRI13" s="396"/>
      <c r="VRJ13" s="396"/>
      <c r="VRK13" s="396"/>
      <c r="VRL13" s="396"/>
      <c r="VRM13" s="396"/>
      <c r="VRN13" s="396"/>
      <c r="VRO13" s="396"/>
      <c r="VRP13" s="396"/>
      <c r="VRQ13" s="396"/>
      <c r="VRR13" s="396"/>
      <c r="VRS13" s="396"/>
      <c r="VRT13" s="396"/>
      <c r="VRU13" s="396"/>
      <c r="VRV13" s="396"/>
      <c r="VRW13" s="396"/>
      <c r="VRX13" s="396"/>
      <c r="VRY13" s="396"/>
      <c r="VRZ13" s="396"/>
      <c r="VSA13" s="396"/>
      <c r="VSB13" s="396"/>
      <c r="VSC13" s="396"/>
      <c r="VSD13" s="396"/>
      <c r="VSE13" s="396"/>
      <c r="VSF13" s="396"/>
      <c r="VSG13" s="396"/>
      <c r="VSH13" s="396"/>
      <c r="VSI13" s="396"/>
      <c r="VSJ13" s="396"/>
      <c r="VSK13" s="396"/>
      <c r="VSL13" s="396"/>
      <c r="VSM13" s="396"/>
      <c r="VSN13" s="396"/>
      <c r="VSO13" s="396"/>
      <c r="VSP13" s="396"/>
      <c r="VSQ13" s="396"/>
      <c r="VSR13" s="396"/>
      <c r="VSS13" s="396"/>
      <c r="VST13" s="396"/>
      <c r="VSU13" s="396"/>
      <c r="VSV13" s="396"/>
      <c r="VSW13" s="396"/>
      <c r="VSX13" s="396"/>
      <c r="VSY13" s="396"/>
      <c r="VSZ13" s="396"/>
      <c r="VTA13" s="396"/>
      <c r="VTB13" s="396"/>
      <c r="VTC13" s="396"/>
      <c r="VTD13" s="396"/>
      <c r="VTE13" s="396"/>
      <c r="VTF13" s="396"/>
      <c r="VTG13" s="396"/>
      <c r="VTH13" s="396"/>
      <c r="VTI13" s="396"/>
      <c r="VTJ13" s="396"/>
      <c r="VTK13" s="396"/>
      <c r="VTL13" s="396"/>
      <c r="VTM13" s="396"/>
      <c r="VTN13" s="396"/>
      <c r="VTO13" s="396"/>
      <c r="VTP13" s="396"/>
      <c r="VTQ13" s="396"/>
      <c r="VTR13" s="396"/>
      <c r="VTS13" s="396"/>
      <c r="VTT13" s="396"/>
      <c r="VTU13" s="396"/>
      <c r="VTV13" s="396"/>
      <c r="VTW13" s="396"/>
      <c r="VTX13" s="396"/>
      <c r="VTY13" s="396"/>
      <c r="VTZ13" s="396"/>
      <c r="VUA13" s="396"/>
      <c r="VUB13" s="396"/>
      <c r="VUC13" s="396"/>
      <c r="VUD13" s="396"/>
      <c r="VUE13" s="396"/>
      <c r="VUF13" s="396"/>
      <c r="VUG13" s="396"/>
      <c r="VUH13" s="396"/>
      <c r="VUI13" s="396"/>
      <c r="VUJ13" s="396"/>
      <c r="VUK13" s="396"/>
      <c r="VUL13" s="396"/>
      <c r="VUM13" s="396"/>
      <c r="VUN13" s="396"/>
      <c r="VUO13" s="396"/>
      <c r="VUP13" s="396"/>
      <c r="VUQ13" s="396"/>
      <c r="VUR13" s="396"/>
      <c r="VUS13" s="396"/>
      <c r="VUT13" s="396"/>
      <c r="VUU13" s="396"/>
      <c r="VUV13" s="396"/>
      <c r="VUW13" s="396"/>
      <c r="VUX13" s="396"/>
      <c r="VUY13" s="396"/>
      <c r="VUZ13" s="396"/>
      <c r="VVA13" s="396"/>
      <c r="VVB13" s="396"/>
      <c r="VVC13" s="396"/>
      <c r="VVD13" s="396"/>
      <c r="VVE13" s="396"/>
      <c r="VVF13" s="396"/>
      <c r="VVG13" s="396"/>
      <c r="VVH13" s="396"/>
      <c r="VVI13" s="396"/>
      <c r="VVJ13" s="396"/>
      <c r="VVK13" s="396"/>
      <c r="VVL13" s="396"/>
      <c r="VVM13" s="396"/>
      <c r="VVN13" s="396"/>
      <c r="VVO13" s="396"/>
      <c r="VVP13" s="396"/>
      <c r="VVQ13" s="396"/>
      <c r="VVR13" s="396"/>
      <c r="VVS13" s="396"/>
      <c r="VVT13" s="396"/>
      <c r="VVU13" s="396"/>
      <c r="VVV13" s="396"/>
      <c r="VVW13" s="396"/>
      <c r="VVX13" s="396"/>
      <c r="VVY13" s="396"/>
      <c r="VVZ13" s="396"/>
      <c r="VWA13" s="396"/>
      <c r="VWB13" s="396"/>
      <c r="VWC13" s="396"/>
      <c r="VWD13" s="396"/>
      <c r="VWE13" s="396"/>
      <c r="VWF13" s="396"/>
      <c r="VWG13" s="396"/>
      <c r="VWH13" s="396"/>
      <c r="VWI13" s="396"/>
      <c r="VWJ13" s="396"/>
      <c r="VWK13" s="396"/>
      <c r="VWL13" s="396"/>
      <c r="VWM13" s="396"/>
      <c r="VWN13" s="396"/>
      <c r="VWO13" s="396"/>
      <c r="VWP13" s="396"/>
      <c r="VWQ13" s="396"/>
      <c r="VWR13" s="396"/>
      <c r="VWS13" s="396"/>
      <c r="VWT13" s="396"/>
      <c r="VWU13" s="396"/>
      <c r="VWV13" s="396"/>
      <c r="VWW13" s="396"/>
      <c r="VWX13" s="396"/>
      <c r="VWY13" s="396"/>
      <c r="VWZ13" s="396"/>
      <c r="VXA13" s="396"/>
      <c r="VXB13" s="396"/>
      <c r="VXC13" s="396"/>
      <c r="VXD13" s="396"/>
      <c r="VXE13" s="396"/>
      <c r="VXF13" s="396"/>
      <c r="VXG13" s="396"/>
      <c r="VXH13" s="396"/>
      <c r="VXI13" s="396"/>
      <c r="VXJ13" s="396"/>
      <c r="VXK13" s="396"/>
      <c r="VXL13" s="396"/>
      <c r="VXM13" s="396"/>
      <c r="VXN13" s="396"/>
      <c r="VXO13" s="396"/>
      <c r="VXP13" s="396"/>
      <c r="VXQ13" s="396"/>
      <c r="VXR13" s="396"/>
      <c r="VXS13" s="396"/>
      <c r="VXT13" s="396"/>
      <c r="VXU13" s="396"/>
      <c r="VXV13" s="396"/>
      <c r="VXW13" s="396"/>
      <c r="VXX13" s="396"/>
      <c r="VXY13" s="396"/>
      <c r="VXZ13" s="396"/>
      <c r="VYA13" s="396"/>
      <c r="VYB13" s="396"/>
      <c r="VYC13" s="396"/>
      <c r="VYD13" s="396"/>
      <c r="VYE13" s="396"/>
      <c r="VYF13" s="396"/>
      <c r="VYG13" s="396"/>
      <c r="VYH13" s="396"/>
      <c r="VYI13" s="396"/>
      <c r="VYJ13" s="396"/>
      <c r="VYK13" s="396"/>
      <c r="VYL13" s="396"/>
      <c r="VYM13" s="396"/>
      <c r="VYN13" s="396"/>
      <c r="VYO13" s="396"/>
      <c r="VYP13" s="396"/>
      <c r="VYQ13" s="396"/>
      <c r="VYR13" s="396"/>
      <c r="VYS13" s="396"/>
      <c r="VYT13" s="396"/>
      <c r="VYU13" s="396"/>
      <c r="VYV13" s="396"/>
      <c r="VYW13" s="396"/>
      <c r="VYX13" s="396"/>
      <c r="VYY13" s="396"/>
      <c r="VYZ13" s="396"/>
      <c r="VZA13" s="396"/>
      <c r="VZB13" s="396"/>
      <c r="VZC13" s="396"/>
      <c r="VZD13" s="396"/>
      <c r="VZE13" s="396"/>
      <c r="VZF13" s="396"/>
      <c r="VZG13" s="396"/>
      <c r="VZH13" s="396"/>
      <c r="VZI13" s="396"/>
      <c r="VZJ13" s="396"/>
      <c r="VZK13" s="396"/>
      <c r="VZL13" s="396"/>
      <c r="VZM13" s="396"/>
      <c r="VZN13" s="396"/>
      <c r="VZO13" s="396"/>
      <c r="VZP13" s="396"/>
      <c r="VZQ13" s="396"/>
      <c r="VZR13" s="396"/>
      <c r="VZS13" s="396"/>
      <c r="VZT13" s="396"/>
      <c r="VZU13" s="396"/>
      <c r="VZV13" s="396"/>
      <c r="VZW13" s="396"/>
      <c r="VZX13" s="396"/>
      <c r="VZY13" s="396"/>
      <c r="VZZ13" s="396"/>
      <c r="WAA13" s="396"/>
      <c r="WAB13" s="396"/>
      <c r="WAC13" s="396"/>
      <c r="WAD13" s="396"/>
      <c r="WAE13" s="396"/>
      <c r="WAF13" s="396"/>
      <c r="WAG13" s="396"/>
      <c r="WAH13" s="396"/>
      <c r="WAI13" s="396"/>
      <c r="WAJ13" s="396"/>
      <c r="WAK13" s="396"/>
      <c r="WAL13" s="396"/>
      <c r="WAM13" s="396"/>
      <c r="WAN13" s="396"/>
      <c r="WAO13" s="396"/>
      <c r="WAP13" s="396"/>
      <c r="WAQ13" s="396"/>
      <c r="WAR13" s="396"/>
      <c r="WAS13" s="396"/>
      <c r="WAT13" s="396"/>
      <c r="WAU13" s="396"/>
      <c r="WAV13" s="396"/>
      <c r="WAW13" s="396"/>
      <c r="WAX13" s="396"/>
      <c r="WAY13" s="396"/>
      <c r="WAZ13" s="396"/>
      <c r="WBA13" s="396"/>
      <c r="WBB13" s="396"/>
      <c r="WBC13" s="396"/>
      <c r="WBD13" s="396"/>
      <c r="WBE13" s="396"/>
      <c r="WBF13" s="396"/>
      <c r="WBG13" s="396"/>
      <c r="WBH13" s="396"/>
      <c r="WBI13" s="396"/>
      <c r="WBJ13" s="396"/>
      <c r="WBK13" s="396"/>
      <c r="WBL13" s="396"/>
      <c r="WBM13" s="396"/>
      <c r="WBN13" s="396"/>
      <c r="WBO13" s="396"/>
      <c r="WBP13" s="396"/>
      <c r="WBQ13" s="396"/>
      <c r="WBR13" s="396"/>
      <c r="WBS13" s="396"/>
      <c r="WBT13" s="396"/>
      <c r="WBU13" s="396"/>
      <c r="WBV13" s="396"/>
      <c r="WBW13" s="396"/>
      <c r="WBX13" s="396"/>
      <c r="WBY13" s="396"/>
      <c r="WBZ13" s="396"/>
      <c r="WCA13" s="396"/>
      <c r="WCB13" s="396"/>
      <c r="WCC13" s="396"/>
      <c r="WCD13" s="396"/>
      <c r="WCE13" s="396"/>
      <c r="WCF13" s="396"/>
      <c r="WCG13" s="396"/>
      <c r="WCH13" s="396"/>
      <c r="WCI13" s="396"/>
      <c r="WCJ13" s="396"/>
      <c r="WCK13" s="396"/>
      <c r="WCL13" s="396"/>
      <c r="WCM13" s="396"/>
      <c r="WCN13" s="396"/>
      <c r="WCO13" s="396"/>
      <c r="WCP13" s="396"/>
      <c r="WCQ13" s="396"/>
      <c r="WCR13" s="396"/>
      <c r="WCS13" s="396"/>
      <c r="WCT13" s="396"/>
      <c r="WCU13" s="396"/>
      <c r="WCV13" s="396"/>
      <c r="WCW13" s="396"/>
      <c r="WCX13" s="396"/>
      <c r="WCY13" s="396"/>
      <c r="WCZ13" s="396"/>
      <c r="WDA13" s="396"/>
      <c r="WDB13" s="396"/>
      <c r="WDC13" s="396"/>
      <c r="WDD13" s="396"/>
      <c r="WDE13" s="396"/>
      <c r="WDF13" s="396"/>
      <c r="WDG13" s="396"/>
      <c r="WDH13" s="396"/>
      <c r="WDI13" s="396"/>
      <c r="WDJ13" s="396"/>
      <c r="WDK13" s="396"/>
      <c r="WDL13" s="396"/>
      <c r="WDM13" s="396"/>
      <c r="WDN13" s="396"/>
      <c r="WDO13" s="396"/>
      <c r="WDP13" s="396"/>
      <c r="WDQ13" s="396"/>
      <c r="WDR13" s="396"/>
      <c r="WDS13" s="396"/>
      <c r="WDT13" s="396"/>
      <c r="WDU13" s="396"/>
      <c r="WDV13" s="396"/>
      <c r="WDW13" s="396"/>
      <c r="WDX13" s="396"/>
      <c r="WDY13" s="396"/>
      <c r="WDZ13" s="396"/>
      <c r="WEA13" s="396"/>
      <c r="WEB13" s="396"/>
      <c r="WEC13" s="396"/>
      <c r="WED13" s="396"/>
      <c r="WEE13" s="396"/>
      <c r="WEF13" s="396"/>
      <c r="WEG13" s="396"/>
      <c r="WEH13" s="396"/>
      <c r="WEI13" s="396"/>
      <c r="WEJ13" s="396"/>
      <c r="WEK13" s="396"/>
      <c r="WEL13" s="396"/>
      <c r="WEM13" s="396"/>
      <c r="WEN13" s="396"/>
      <c r="WEO13" s="396"/>
      <c r="WEP13" s="396"/>
      <c r="WEQ13" s="396"/>
      <c r="WER13" s="396"/>
      <c r="WES13" s="396"/>
      <c r="WET13" s="396"/>
      <c r="WEU13" s="396"/>
      <c r="WEV13" s="396"/>
      <c r="WEW13" s="396"/>
      <c r="WEX13" s="396"/>
      <c r="WEY13" s="396"/>
      <c r="WEZ13" s="396"/>
      <c r="WFA13" s="396"/>
      <c r="WFB13" s="396"/>
      <c r="WFC13" s="396"/>
      <c r="WFD13" s="396"/>
      <c r="WFE13" s="396"/>
      <c r="WFF13" s="396"/>
      <c r="WFG13" s="396"/>
      <c r="WFH13" s="396"/>
      <c r="WFI13" s="396"/>
      <c r="WFJ13" s="396"/>
      <c r="WFK13" s="396"/>
      <c r="WFL13" s="396"/>
      <c r="WFM13" s="396"/>
      <c r="WFN13" s="396"/>
      <c r="WFO13" s="396"/>
      <c r="WFP13" s="396"/>
      <c r="WFQ13" s="396"/>
      <c r="WFR13" s="396"/>
      <c r="WFS13" s="396"/>
      <c r="WFT13" s="396"/>
      <c r="WFU13" s="396"/>
      <c r="WFV13" s="396"/>
      <c r="WFW13" s="396"/>
      <c r="WFX13" s="396"/>
      <c r="WFY13" s="396"/>
      <c r="WFZ13" s="396"/>
      <c r="WGA13" s="396"/>
      <c r="WGB13" s="396"/>
      <c r="WGC13" s="396"/>
      <c r="WGD13" s="396"/>
      <c r="WGE13" s="396"/>
      <c r="WGF13" s="396"/>
      <c r="WGG13" s="396"/>
      <c r="WGH13" s="396"/>
      <c r="WGI13" s="396"/>
      <c r="WGJ13" s="396"/>
      <c r="WGK13" s="396"/>
      <c r="WGL13" s="396"/>
      <c r="WGM13" s="396"/>
      <c r="WGN13" s="396"/>
      <c r="WGO13" s="396"/>
      <c r="WGP13" s="396"/>
      <c r="WGQ13" s="396"/>
      <c r="WGR13" s="396"/>
      <c r="WGS13" s="396"/>
      <c r="WGT13" s="396"/>
      <c r="WGU13" s="396"/>
      <c r="WGV13" s="396"/>
      <c r="WGW13" s="396"/>
      <c r="WGX13" s="396"/>
      <c r="WGY13" s="396"/>
      <c r="WGZ13" s="396"/>
      <c r="WHA13" s="396"/>
      <c r="WHB13" s="396"/>
      <c r="WHC13" s="396"/>
      <c r="WHD13" s="396"/>
      <c r="WHE13" s="396"/>
      <c r="WHF13" s="396"/>
      <c r="WHG13" s="396"/>
      <c r="WHH13" s="396"/>
      <c r="WHI13" s="396"/>
      <c r="WHJ13" s="396"/>
      <c r="WHK13" s="396"/>
      <c r="WHL13" s="396"/>
      <c r="WHM13" s="396"/>
      <c r="WHN13" s="396"/>
      <c r="WHO13" s="396"/>
      <c r="WHP13" s="396"/>
      <c r="WHQ13" s="396"/>
      <c r="WHR13" s="396"/>
      <c r="WHS13" s="396"/>
      <c r="WHT13" s="396"/>
      <c r="WHU13" s="396"/>
      <c r="WHV13" s="396"/>
      <c r="WHW13" s="396"/>
      <c r="WHX13" s="396"/>
      <c r="WHY13" s="396"/>
      <c r="WHZ13" s="396"/>
      <c r="WIA13" s="396"/>
      <c r="WIB13" s="396"/>
      <c r="WIC13" s="396"/>
      <c r="WID13" s="396"/>
      <c r="WIE13" s="396"/>
      <c r="WIF13" s="396"/>
      <c r="WIG13" s="396"/>
      <c r="WIH13" s="396"/>
      <c r="WII13" s="396"/>
      <c r="WIJ13" s="396"/>
      <c r="WIK13" s="396"/>
      <c r="WIL13" s="396"/>
      <c r="WIM13" s="396"/>
      <c r="WIN13" s="396"/>
      <c r="WIO13" s="396"/>
      <c r="WIP13" s="396"/>
      <c r="WIQ13" s="396"/>
      <c r="WIR13" s="396"/>
      <c r="WIS13" s="396"/>
      <c r="WIT13" s="396"/>
      <c r="WIU13" s="396"/>
      <c r="WIV13" s="396"/>
      <c r="WIW13" s="396"/>
      <c r="WIX13" s="396"/>
      <c r="WIY13" s="396"/>
      <c r="WIZ13" s="396"/>
      <c r="WJA13" s="396"/>
      <c r="WJB13" s="396"/>
      <c r="WJC13" s="396"/>
      <c r="WJD13" s="396"/>
      <c r="WJE13" s="396"/>
      <c r="WJF13" s="396"/>
      <c r="WJG13" s="396"/>
      <c r="WJH13" s="396"/>
      <c r="WJI13" s="396"/>
      <c r="WJJ13" s="396"/>
      <c r="WJK13" s="396"/>
      <c r="WJL13" s="396"/>
      <c r="WJM13" s="396"/>
      <c r="WJN13" s="396"/>
      <c r="WJO13" s="396"/>
      <c r="WJP13" s="396"/>
      <c r="WJQ13" s="396"/>
      <c r="WJR13" s="396"/>
      <c r="WJS13" s="396"/>
      <c r="WJT13" s="396"/>
      <c r="WJU13" s="396"/>
      <c r="WJV13" s="396"/>
      <c r="WJW13" s="396"/>
      <c r="WJX13" s="396"/>
      <c r="WJY13" s="396"/>
      <c r="WJZ13" s="396"/>
      <c r="WKA13" s="396"/>
      <c r="WKB13" s="396"/>
      <c r="WKC13" s="396"/>
      <c r="WKD13" s="396"/>
      <c r="WKE13" s="396"/>
      <c r="WKF13" s="396"/>
      <c r="WKG13" s="396"/>
      <c r="WKH13" s="396"/>
      <c r="WKI13" s="396"/>
      <c r="WKJ13" s="396"/>
      <c r="WKK13" s="396"/>
      <c r="WKL13" s="396"/>
      <c r="WKM13" s="396"/>
      <c r="WKN13" s="396"/>
      <c r="WKO13" s="396"/>
      <c r="WKP13" s="396"/>
      <c r="WKQ13" s="396"/>
      <c r="WKR13" s="396"/>
      <c r="WKS13" s="396"/>
      <c r="WKT13" s="396"/>
      <c r="WKU13" s="396"/>
      <c r="WKV13" s="396"/>
      <c r="WKW13" s="396"/>
      <c r="WKX13" s="396"/>
      <c r="WKY13" s="396"/>
      <c r="WKZ13" s="396"/>
      <c r="WLA13" s="396"/>
      <c r="WLB13" s="396"/>
      <c r="WLC13" s="396"/>
      <c r="WLD13" s="396"/>
      <c r="WLE13" s="396"/>
      <c r="WLF13" s="396"/>
      <c r="WLG13" s="396"/>
      <c r="WLH13" s="396"/>
      <c r="WLI13" s="396"/>
      <c r="WLJ13" s="396"/>
      <c r="WLK13" s="396"/>
      <c r="WLL13" s="396"/>
      <c r="WLM13" s="396"/>
      <c r="WLN13" s="396"/>
      <c r="WLO13" s="396"/>
      <c r="WLP13" s="396"/>
      <c r="WLQ13" s="396"/>
      <c r="WLR13" s="396"/>
      <c r="WLS13" s="396"/>
      <c r="WLT13" s="396"/>
      <c r="WLU13" s="396"/>
      <c r="WLV13" s="396"/>
      <c r="WLW13" s="396"/>
      <c r="WLX13" s="396"/>
      <c r="WLY13" s="396"/>
      <c r="WLZ13" s="396"/>
      <c r="WMA13" s="396"/>
      <c r="WMB13" s="396"/>
      <c r="WMC13" s="396"/>
      <c r="WMD13" s="396"/>
      <c r="WME13" s="396"/>
      <c r="WMF13" s="396"/>
      <c r="WMG13" s="396"/>
      <c r="WMH13" s="396"/>
      <c r="WMI13" s="396"/>
      <c r="WMJ13" s="396"/>
      <c r="WMK13" s="396"/>
      <c r="WML13" s="396"/>
      <c r="WMM13" s="396"/>
      <c r="WMN13" s="396"/>
      <c r="WMO13" s="396"/>
      <c r="WMP13" s="396"/>
      <c r="WMQ13" s="396"/>
      <c r="WMR13" s="396"/>
      <c r="WMS13" s="396"/>
      <c r="WMT13" s="396"/>
      <c r="WMU13" s="396"/>
      <c r="WMV13" s="396"/>
      <c r="WMW13" s="396"/>
      <c r="WMX13" s="396"/>
      <c r="WMY13" s="396"/>
      <c r="WMZ13" s="396"/>
      <c r="WNA13" s="396"/>
      <c r="WNB13" s="396"/>
      <c r="WNC13" s="396"/>
      <c r="WND13" s="396"/>
      <c r="WNE13" s="396"/>
      <c r="WNF13" s="396"/>
      <c r="WNG13" s="396"/>
      <c r="WNH13" s="396"/>
      <c r="WNI13" s="396"/>
      <c r="WNJ13" s="396"/>
      <c r="WNK13" s="396"/>
      <c r="WNL13" s="396"/>
      <c r="WNM13" s="396"/>
      <c r="WNN13" s="396"/>
      <c r="WNO13" s="396"/>
      <c r="WNP13" s="396"/>
      <c r="WNQ13" s="396"/>
      <c r="WNR13" s="396"/>
      <c r="WNS13" s="396"/>
      <c r="WNT13" s="396"/>
      <c r="WNU13" s="396"/>
      <c r="WNV13" s="396"/>
      <c r="WNW13" s="396"/>
      <c r="WNX13" s="396"/>
      <c r="WNY13" s="396"/>
      <c r="WNZ13" s="396"/>
      <c r="WOA13" s="396"/>
      <c r="WOB13" s="396"/>
      <c r="WOC13" s="396"/>
      <c r="WOD13" s="396"/>
      <c r="WOE13" s="396"/>
      <c r="WOF13" s="396"/>
      <c r="WOG13" s="396"/>
      <c r="WOH13" s="396"/>
      <c r="WOI13" s="396"/>
      <c r="WOJ13" s="396"/>
      <c r="WOK13" s="396"/>
      <c r="WOL13" s="396"/>
      <c r="WOM13" s="396"/>
      <c r="WON13" s="396"/>
      <c r="WOO13" s="396"/>
      <c r="WOP13" s="396"/>
      <c r="WOQ13" s="396"/>
      <c r="WOR13" s="396"/>
      <c r="WOS13" s="396"/>
      <c r="WOT13" s="396"/>
      <c r="WOU13" s="396"/>
      <c r="WOV13" s="396"/>
      <c r="WOW13" s="396"/>
      <c r="WOX13" s="396"/>
      <c r="WOY13" s="396"/>
      <c r="WOZ13" s="396"/>
      <c r="WPA13" s="396"/>
      <c r="WPB13" s="396"/>
      <c r="WPC13" s="396"/>
      <c r="WPD13" s="396"/>
      <c r="WPE13" s="396"/>
      <c r="WPF13" s="396"/>
      <c r="WPG13" s="396"/>
      <c r="WPH13" s="396"/>
      <c r="WPI13" s="396"/>
      <c r="WPJ13" s="396"/>
      <c r="WPK13" s="396"/>
      <c r="WPL13" s="396"/>
      <c r="WPM13" s="396"/>
      <c r="WPN13" s="396"/>
      <c r="WPO13" s="396"/>
      <c r="WPP13" s="396"/>
      <c r="WPQ13" s="396"/>
      <c r="WPR13" s="396"/>
      <c r="WPS13" s="396"/>
      <c r="WPT13" s="396"/>
      <c r="WPU13" s="396"/>
      <c r="WPV13" s="396"/>
      <c r="WPW13" s="396"/>
      <c r="WPX13" s="396"/>
      <c r="WPY13" s="396"/>
      <c r="WPZ13" s="396"/>
      <c r="WQA13" s="396"/>
      <c r="WQB13" s="396"/>
      <c r="WQC13" s="396"/>
      <c r="WQD13" s="396"/>
      <c r="WQE13" s="396"/>
      <c r="WQF13" s="396"/>
      <c r="WQG13" s="396"/>
      <c r="WQH13" s="396"/>
      <c r="WQI13" s="396"/>
      <c r="WQJ13" s="396"/>
      <c r="WQK13" s="396"/>
      <c r="WQL13" s="396"/>
      <c r="WQM13" s="396"/>
      <c r="WQN13" s="396"/>
      <c r="WQO13" s="396"/>
      <c r="WQP13" s="396"/>
      <c r="WQQ13" s="396"/>
      <c r="WQR13" s="396"/>
      <c r="WQS13" s="396"/>
      <c r="WQT13" s="396"/>
      <c r="WQU13" s="396"/>
      <c r="WQV13" s="396"/>
      <c r="WQW13" s="396"/>
      <c r="WQX13" s="396"/>
      <c r="WQY13" s="396"/>
      <c r="WQZ13" s="396"/>
      <c r="WRA13" s="396"/>
      <c r="WRB13" s="396"/>
      <c r="WRC13" s="396"/>
      <c r="WRD13" s="396"/>
      <c r="WRE13" s="396"/>
      <c r="WRF13" s="396"/>
      <c r="WRG13" s="396"/>
      <c r="WRH13" s="396"/>
      <c r="WRI13" s="396"/>
      <c r="WRJ13" s="396"/>
      <c r="WRK13" s="396"/>
      <c r="WRL13" s="396"/>
      <c r="WRM13" s="396"/>
      <c r="WRN13" s="396"/>
      <c r="WRO13" s="396"/>
      <c r="WRP13" s="396"/>
      <c r="WRQ13" s="396"/>
      <c r="WRR13" s="396"/>
      <c r="WRS13" s="396"/>
      <c r="WRT13" s="396"/>
      <c r="WRU13" s="396"/>
      <c r="WRV13" s="396"/>
      <c r="WRW13" s="396"/>
      <c r="WRX13" s="396"/>
      <c r="WRY13" s="396"/>
      <c r="WRZ13" s="396"/>
      <c r="WSA13" s="396"/>
      <c r="WSB13" s="396"/>
      <c r="WSC13" s="396"/>
      <c r="WSD13" s="396"/>
      <c r="WSE13" s="396"/>
      <c r="WSF13" s="396"/>
      <c r="WSG13" s="396"/>
      <c r="WSH13" s="396"/>
      <c r="WSI13" s="396"/>
      <c r="WSJ13" s="396"/>
      <c r="WSK13" s="396"/>
      <c r="WSL13" s="396"/>
      <c r="WSM13" s="396"/>
      <c r="WSN13" s="396"/>
      <c r="WSO13" s="396"/>
      <c r="WSP13" s="396"/>
      <c r="WSQ13" s="396"/>
      <c r="WSR13" s="396"/>
      <c r="WSS13" s="396"/>
      <c r="WST13" s="396"/>
      <c r="WSU13" s="396"/>
      <c r="WSV13" s="396"/>
      <c r="WSW13" s="396"/>
      <c r="WSX13" s="396"/>
      <c r="WSY13" s="396"/>
      <c r="WSZ13" s="396"/>
      <c r="WTA13" s="396"/>
      <c r="WTB13" s="396"/>
      <c r="WTC13" s="396"/>
      <c r="WTD13" s="396"/>
      <c r="WTE13" s="396"/>
      <c r="WTF13" s="396"/>
      <c r="WTG13" s="396"/>
      <c r="WTH13" s="396"/>
      <c r="WTI13" s="396"/>
      <c r="WTJ13" s="396"/>
      <c r="WTK13" s="396"/>
      <c r="WTL13" s="396"/>
      <c r="WTM13" s="396"/>
      <c r="WTN13" s="396"/>
      <c r="WTO13" s="396"/>
      <c r="WTP13" s="396"/>
      <c r="WTQ13" s="396"/>
      <c r="WTR13" s="396"/>
      <c r="WTS13" s="396"/>
      <c r="WTT13" s="396"/>
      <c r="WTU13" s="396"/>
      <c r="WTV13" s="396"/>
      <c r="WTW13" s="396"/>
      <c r="WTX13" s="396"/>
      <c r="WTY13" s="396"/>
      <c r="WTZ13" s="396"/>
      <c r="WUA13" s="396"/>
      <c r="WUB13" s="396"/>
      <c r="WUC13" s="396"/>
      <c r="WUD13" s="396"/>
      <c r="WUE13" s="396"/>
      <c r="WUF13" s="396"/>
      <c r="WUG13" s="396"/>
      <c r="WUH13" s="396"/>
      <c r="WUI13" s="396"/>
      <c r="WUJ13" s="396"/>
      <c r="WUK13" s="396"/>
      <c r="WUL13" s="396"/>
      <c r="WUM13" s="396"/>
      <c r="WUN13" s="396"/>
      <c r="WUO13" s="396"/>
      <c r="WUP13" s="396"/>
      <c r="WUQ13" s="396"/>
      <c r="WUR13" s="396"/>
      <c r="WUS13" s="396"/>
      <c r="WUT13" s="396"/>
      <c r="WUU13" s="396"/>
      <c r="WUV13" s="396"/>
      <c r="WUW13" s="396"/>
      <c r="WUX13" s="396"/>
      <c r="WUY13" s="396"/>
      <c r="WUZ13" s="396"/>
      <c r="WVA13" s="396"/>
      <c r="WVB13" s="396"/>
      <c r="WVC13" s="396"/>
      <c r="WVD13" s="396"/>
      <c r="WVE13" s="396"/>
      <c r="WVF13" s="396"/>
      <c r="WVG13" s="396"/>
      <c r="WVH13" s="396"/>
      <c r="WVI13" s="396"/>
      <c r="WVJ13" s="396"/>
      <c r="WVK13" s="396"/>
      <c r="WVL13" s="396"/>
      <c r="WVM13" s="396"/>
      <c r="WVN13" s="396"/>
      <c r="WVO13" s="396"/>
      <c r="WVP13" s="396"/>
      <c r="WVQ13" s="396"/>
      <c r="WVR13" s="396"/>
      <c r="WVS13" s="396"/>
      <c r="WVT13" s="396"/>
      <c r="WVU13" s="396"/>
      <c r="WVV13" s="396"/>
      <c r="WVW13" s="396"/>
      <c r="WVX13" s="396"/>
      <c r="WVY13" s="396"/>
      <c r="WVZ13" s="396"/>
      <c r="WWA13" s="396"/>
      <c r="WWB13" s="396"/>
      <c r="WWC13" s="396"/>
      <c r="WWD13" s="396"/>
      <c r="WWE13" s="396"/>
      <c r="WWF13" s="396"/>
      <c r="WWG13" s="396"/>
      <c r="WWH13" s="396"/>
      <c r="WWI13" s="396"/>
      <c r="WWJ13" s="396"/>
      <c r="WWK13" s="396"/>
      <c r="WWL13" s="396"/>
      <c r="WWM13" s="396"/>
      <c r="WWN13" s="396"/>
      <c r="WWO13" s="396"/>
      <c r="WWP13" s="396"/>
      <c r="WWQ13" s="396"/>
      <c r="WWR13" s="396"/>
      <c r="WWS13" s="396"/>
      <c r="WWT13" s="396"/>
      <c r="WWU13" s="396"/>
      <c r="WWV13" s="396"/>
      <c r="WWW13" s="396"/>
      <c r="WWX13" s="396"/>
      <c r="WWY13" s="396"/>
      <c r="WWZ13" s="396"/>
      <c r="WXA13" s="396"/>
      <c r="WXB13" s="396"/>
      <c r="WXC13" s="396"/>
      <c r="WXD13" s="396"/>
      <c r="WXE13" s="396"/>
      <c r="WXF13" s="396"/>
      <c r="WXG13" s="396"/>
      <c r="WXH13" s="396"/>
      <c r="WXI13" s="396"/>
      <c r="WXJ13" s="396"/>
      <c r="WXK13" s="396"/>
      <c r="WXL13" s="396"/>
      <c r="WXM13" s="396"/>
      <c r="WXN13" s="396"/>
      <c r="WXO13" s="396"/>
      <c r="WXP13" s="396"/>
      <c r="WXQ13" s="396"/>
      <c r="WXR13" s="396"/>
      <c r="WXS13" s="396"/>
      <c r="WXT13" s="396"/>
      <c r="WXU13" s="396"/>
      <c r="WXV13" s="396"/>
      <c r="WXW13" s="396"/>
      <c r="WXX13" s="396"/>
      <c r="WXY13" s="396"/>
      <c r="WXZ13" s="396"/>
      <c r="WYA13" s="396"/>
      <c r="WYB13" s="396"/>
      <c r="WYC13" s="396"/>
      <c r="WYD13" s="396"/>
      <c r="WYE13" s="396"/>
      <c r="WYF13" s="396"/>
      <c r="WYG13" s="396"/>
      <c r="WYH13" s="396"/>
      <c r="WYI13" s="396"/>
      <c r="WYJ13" s="396"/>
      <c r="WYK13" s="396"/>
      <c r="WYL13" s="396"/>
      <c r="WYM13" s="396"/>
      <c r="WYN13" s="396"/>
      <c r="WYO13" s="396"/>
      <c r="WYP13" s="396"/>
      <c r="WYQ13" s="396"/>
      <c r="WYR13" s="396"/>
      <c r="WYS13" s="396"/>
      <c r="WYT13" s="396"/>
      <c r="WYU13" s="396"/>
      <c r="WYV13" s="396"/>
      <c r="WYW13" s="396"/>
      <c r="WYX13" s="396"/>
      <c r="WYY13" s="396"/>
      <c r="WYZ13" s="396"/>
      <c r="WZA13" s="396"/>
      <c r="WZB13" s="396"/>
      <c r="WZC13" s="396"/>
      <c r="WZD13" s="396"/>
      <c r="WZE13" s="396"/>
      <c r="WZF13" s="396"/>
      <c r="WZG13" s="396"/>
      <c r="WZH13" s="396"/>
      <c r="WZI13" s="396"/>
      <c r="WZJ13" s="396"/>
      <c r="WZK13" s="396"/>
      <c r="WZL13" s="396"/>
      <c r="WZM13" s="396"/>
      <c r="WZN13" s="396"/>
      <c r="WZO13" s="396"/>
      <c r="WZP13" s="396"/>
      <c r="WZQ13" s="396"/>
      <c r="WZR13" s="396"/>
      <c r="WZS13" s="396"/>
      <c r="WZT13" s="396"/>
      <c r="WZU13" s="396"/>
      <c r="WZV13" s="396"/>
      <c r="WZW13" s="396"/>
      <c r="WZX13" s="396"/>
      <c r="WZY13" s="396"/>
      <c r="WZZ13" s="396"/>
      <c r="XAA13" s="396"/>
      <c r="XAB13" s="396"/>
      <c r="XAC13" s="396"/>
      <c r="XAD13" s="396"/>
      <c r="XAE13" s="396"/>
      <c r="XAF13" s="396"/>
      <c r="XAG13" s="396"/>
      <c r="XAH13" s="396"/>
      <c r="XAI13" s="396"/>
      <c r="XAJ13" s="396"/>
      <c r="XAK13" s="396"/>
      <c r="XAL13" s="396"/>
      <c r="XAM13" s="396"/>
      <c r="XAN13" s="396"/>
      <c r="XAO13" s="396"/>
      <c r="XAP13" s="396"/>
      <c r="XAQ13" s="396"/>
      <c r="XAR13" s="396"/>
      <c r="XAS13" s="396"/>
      <c r="XAT13" s="396"/>
      <c r="XAU13" s="396"/>
      <c r="XAV13" s="396"/>
      <c r="XAW13" s="396"/>
      <c r="XAX13" s="396"/>
      <c r="XAY13" s="396"/>
      <c r="XAZ13" s="396"/>
      <c r="XBA13" s="396"/>
      <c r="XBB13" s="396"/>
      <c r="XBC13" s="396"/>
      <c r="XBD13" s="396"/>
      <c r="XBE13" s="396"/>
      <c r="XBF13" s="396"/>
      <c r="XBG13" s="396"/>
      <c r="XBH13" s="396"/>
      <c r="XBI13" s="396"/>
      <c r="XBJ13" s="396"/>
      <c r="XBK13" s="396"/>
      <c r="XBL13" s="396"/>
      <c r="XBM13" s="396"/>
      <c r="XBN13" s="396"/>
      <c r="XBO13" s="396"/>
      <c r="XBP13" s="396"/>
      <c r="XBQ13" s="396"/>
      <c r="XBR13" s="396"/>
      <c r="XBS13" s="396"/>
      <c r="XBT13" s="396"/>
      <c r="XBU13" s="396"/>
      <c r="XBV13" s="396"/>
      <c r="XBW13" s="396"/>
      <c r="XBX13" s="396"/>
      <c r="XBY13" s="396"/>
      <c r="XBZ13" s="396"/>
      <c r="XCA13" s="396"/>
      <c r="XCB13" s="396"/>
      <c r="XCC13" s="396"/>
      <c r="XCD13" s="396"/>
      <c r="XCE13" s="396"/>
      <c r="XCF13" s="396"/>
      <c r="XCG13" s="396"/>
      <c r="XCH13" s="396"/>
      <c r="XCI13" s="396"/>
      <c r="XCJ13" s="396"/>
      <c r="XCK13" s="396"/>
      <c r="XCL13" s="396"/>
      <c r="XCM13" s="396"/>
      <c r="XCN13" s="396"/>
      <c r="XCO13" s="396"/>
      <c r="XCP13" s="396"/>
      <c r="XCQ13" s="396"/>
      <c r="XCR13" s="396"/>
      <c r="XCS13" s="396"/>
      <c r="XCT13" s="396"/>
      <c r="XCU13" s="396"/>
      <c r="XCV13" s="396"/>
      <c r="XCW13" s="396"/>
      <c r="XCX13" s="396"/>
      <c r="XCY13" s="396"/>
      <c r="XCZ13" s="396"/>
      <c r="XDA13" s="396"/>
      <c r="XDB13" s="396"/>
      <c r="XDC13" s="396"/>
      <c r="XDD13" s="396"/>
      <c r="XDE13" s="396"/>
      <c r="XDF13" s="396"/>
      <c r="XDG13" s="396"/>
      <c r="XDH13" s="396"/>
      <c r="XDI13" s="396"/>
      <c r="XDJ13" s="396"/>
      <c r="XDK13" s="396"/>
      <c r="XDL13" s="396"/>
      <c r="XDM13" s="396"/>
      <c r="XDN13" s="396"/>
      <c r="XDO13" s="396"/>
      <c r="XDP13" s="396"/>
      <c r="XDQ13" s="396"/>
      <c r="XDR13" s="396"/>
      <c r="XDS13" s="396"/>
      <c r="XDT13" s="396"/>
      <c r="XDU13" s="396"/>
      <c r="XDV13" s="396"/>
      <c r="XDW13" s="396"/>
      <c r="XDX13" s="396"/>
      <c r="XDY13" s="396"/>
      <c r="XDZ13" s="396"/>
      <c r="XEA13" s="396"/>
      <c r="XEB13" s="396"/>
      <c r="XEC13" s="396"/>
      <c r="XED13" s="396"/>
    </row>
    <row r="14" ht="29.25" customHeight="1" spans="1:6">
      <c r="A14" s="388" t="s">
        <v>57</v>
      </c>
      <c r="B14" s="390">
        <v>69833</v>
      </c>
      <c r="C14" s="390">
        <v>23582</v>
      </c>
      <c r="D14" s="390">
        <f t="shared" si="1"/>
        <v>46251</v>
      </c>
      <c r="E14" s="391">
        <f t="shared" si="2"/>
        <v>196.128403019252</v>
      </c>
      <c r="F14" s="387"/>
    </row>
    <row r="15" ht="29.25" customHeight="1" spans="1:6">
      <c r="A15" s="388" t="s">
        <v>58</v>
      </c>
      <c r="B15" s="390">
        <v>0</v>
      </c>
      <c r="C15" s="390">
        <v>5290</v>
      </c>
      <c r="D15" s="390">
        <f t="shared" si="1"/>
        <v>-5290</v>
      </c>
      <c r="E15" s="391">
        <f t="shared" si="2"/>
        <v>-100</v>
      </c>
      <c r="F15" s="387"/>
    </row>
    <row r="16" ht="29.1" customHeight="1" spans="1:6">
      <c r="A16" s="388" t="s">
        <v>59</v>
      </c>
      <c r="B16" s="390">
        <v>72518</v>
      </c>
      <c r="C16" s="390">
        <v>26943</v>
      </c>
      <c r="D16" s="390">
        <f t="shared" si="1"/>
        <v>45575</v>
      </c>
      <c r="E16" s="391">
        <f t="shared" si="2"/>
        <v>169.153397914115</v>
      </c>
      <c r="F16" s="397" t="s">
        <v>228</v>
      </c>
    </row>
    <row r="17" s="364" customFormat="1" ht="29.25" customHeight="1" spans="1:16358">
      <c r="A17" s="398" t="s">
        <v>229</v>
      </c>
      <c r="B17" s="381">
        <f>B6+B7</f>
        <v>446592</v>
      </c>
      <c r="C17" s="381">
        <f>C6+C7</f>
        <v>395429</v>
      </c>
      <c r="D17" s="381">
        <f t="shared" si="1"/>
        <v>51163</v>
      </c>
      <c r="E17" s="383">
        <f t="shared" si="2"/>
        <v>12.938605919141</v>
      </c>
      <c r="F17" s="399"/>
      <c r="G17" s="385"/>
      <c r="H17" s="385"/>
      <c r="I17" s="385"/>
      <c r="J17" s="385"/>
      <c r="K17" s="385"/>
      <c r="L17" s="385"/>
      <c r="M17" s="385"/>
      <c r="N17" s="385"/>
      <c r="O17" s="385"/>
      <c r="P17" s="385"/>
      <c r="Q17" s="385"/>
      <c r="R17" s="385"/>
      <c r="S17" s="385"/>
      <c r="T17" s="385"/>
      <c r="U17" s="385"/>
      <c r="V17" s="385"/>
      <c r="W17" s="385"/>
      <c r="X17" s="385"/>
      <c r="Y17" s="385"/>
      <c r="Z17" s="385"/>
      <c r="AA17" s="385"/>
      <c r="AB17" s="385"/>
      <c r="AC17" s="385"/>
      <c r="AD17" s="385"/>
      <c r="AE17" s="385"/>
      <c r="AF17" s="385"/>
      <c r="AG17" s="385"/>
      <c r="AH17" s="385"/>
      <c r="AI17" s="385"/>
      <c r="AJ17" s="385"/>
      <c r="AK17" s="385"/>
      <c r="AL17" s="385"/>
      <c r="AM17" s="385"/>
      <c r="AN17" s="385"/>
      <c r="AO17" s="385"/>
      <c r="AP17" s="385"/>
      <c r="AQ17" s="385"/>
      <c r="AR17" s="385"/>
      <c r="AS17" s="385"/>
      <c r="AT17" s="385"/>
      <c r="AU17" s="385"/>
      <c r="AV17" s="385"/>
      <c r="AW17" s="385"/>
      <c r="AX17" s="385"/>
      <c r="AY17" s="385"/>
      <c r="AZ17" s="385"/>
      <c r="BA17" s="385"/>
      <c r="BB17" s="385"/>
      <c r="BC17" s="385"/>
      <c r="BD17" s="385"/>
      <c r="BE17" s="385"/>
      <c r="BF17" s="385"/>
      <c r="BG17" s="385"/>
      <c r="BH17" s="385"/>
      <c r="BI17" s="385"/>
      <c r="BJ17" s="385"/>
      <c r="BK17" s="385"/>
      <c r="BL17" s="385"/>
      <c r="BM17" s="385"/>
      <c r="BN17" s="385"/>
      <c r="BO17" s="385"/>
      <c r="BP17" s="385"/>
      <c r="BQ17" s="385"/>
      <c r="BR17" s="385"/>
      <c r="BS17" s="385"/>
      <c r="BT17" s="385"/>
      <c r="BU17" s="385"/>
      <c r="BV17" s="385"/>
      <c r="BW17" s="385"/>
      <c r="BX17" s="385"/>
      <c r="BY17" s="385"/>
      <c r="BZ17" s="385"/>
      <c r="CA17" s="385"/>
      <c r="CB17" s="385"/>
      <c r="CC17" s="385"/>
      <c r="CD17" s="385"/>
      <c r="CE17" s="385"/>
      <c r="CF17" s="385"/>
      <c r="CG17" s="385"/>
      <c r="CH17" s="385"/>
      <c r="CI17" s="385"/>
      <c r="CJ17" s="385"/>
      <c r="CK17" s="385"/>
      <c r="CL17" s="385"/>
      <c r="CM17" s="385"/>
      <c r="CN17" s="385"/>
      <c r="CO17" s="385"/>
      <c r="CP17" s="385"/>
      <c r="CQ17" s="385"/>
      <c r="CR17" s="385"/>
      <c r="CS17" s="385"/>
      <c r="CT17" s="385"/>
      <c r="CU17" s="385"/>
      <c r="CV17" s="385"/>
      <c r="CW17" s="385"/>
      <c r="CX17" s="385"/>
      <c r="CY17" s="385"/>
      <c r="CZ17" s="385"/>
      <c r="DA17" s="385"/>
      <c r="DB17" s="385"/>
      <c r="DC17" s="385"/>
      <c r="DD17" s="385"/>
      <c r="DE17" s="385"/>
      <c r="DF17" s="385"/>
      <c r="DG17" s="385"/>
      <c r="DH17" s="385"/>
      <c r="DI17" s="385"/>
      <c r="DJ17" s="385"/>
      <c r="DK17" s="385"/>
      <c r="DL17" s="385"/>
      <c r="DM17" s="385"/>
      <c r="DN17" s="385"/>
      <c r="DO17" s="385"/>
      <c r="DP17" s="385"/>
      <c r="DQ17" s="385"/>
      <c r="DR17" s="385"/>
      <c r="DS17" s="385"/>
      <c r="DT17" s="385"/>
      <c r="DU17" s="385"/>
      <c r="DV17" s="385"/>
      <c r="DW17" s="385"/>
      <c r="DX17" s="385"/>
      <c r="DY17" s="385"/>
      <c r="DZ17" s="385"/>
      <c r="EA17" s="385"/>
      <c r="EB17" s="385"/>
      <c r="EC17" s="385"/>
      <c r="ED17" s="385"/>
      <c r="EE17" s="385"/>
      <c r="EF17" s="385"/>
      <c r="EG17" s="385"/>
      <c r="EH17" s="385"/>
      <c r="EI17" s="385"/>
      <c r="EJ17" s="385"/>
      <c r="EK17" s="385"/>
      <c r="EL17" s="385"/>
      <c r="EM17" s="385"/>
      <c r="EN17" s="385"/>
      <c r="EO17" s="385"/>
      <c r="EP17" s="385"/>
      <c r="EQ17" s="385"/>
      <c r="ER17" s="385"/>
      <c r="ES17" s="385"/>
      <c r="ET17" s="385"/>
      <c r="EU17" s="385"/>
      <c r="EV17" s="385"/>
      <c r="EW17" s="385"/>
      <c r="EX17" s="385"/>
      <c r="EY17" s="385"/>
      <c r="EZ17" s="385"/>
      <c r="FA17" s="385"/>
      <c r="FB17" s="385"/>
      <c r="FC17" s="385"/>
      <c r="FD17" s="385"/>
      <c r="FE17" s="385"/>
      <c r="FF17" s="385"/>
      <c r="FG17" s="385"/>
      <c r="FH17" s="385"/>
      <c r="FI17" s="385"/>
      <c r="FJ17" s="385"/>
      <c r="FK17" s="385"/>
      <c r="FL17" s="385"/>
      <c r="FM17" s="385"/>
      <c r="FN17" s="385"/>
      <c r="FO17" s="385"/>
      <c r="FP17" s="385"/>
      <c r="FQ17" s="385"/>
      <c r="FR17" s="385"/>
      <c r="FS17" s="385"/>
      <c r="FT17" s="385"/>
      <c r="FU17" s="385"/>
      <c r="FV17" s="385"/>
      <c r="FW17" s="385"/>
      <c r="FX17" s="385"/>
      <c r="FY17" s="385"/>
      <c r="FZ17" s="385"/>
      <c r="GA17" s="385"/>
      <c r="GB17" s="385"/>
      <c r="GC17" s="385"/>
      <c r="GD17" s="385"/>
      <c r="GE17" s="385"/>
      <c r="GF17" s="385"/>
      <c r="GG17" s="385"/>
      <c r="GH17" s="385"/>
      <c r="GI17" s="385"/>
      <c r="GJ17" s="385"/>
      <c r="GK17" s="385"/>
      <c r="GL17" s="385"/>
      <c r="GM17" s="385"/>
      <c r="GN17" s="385"/>
      <c r="GO17" s="385"/>
      <c r="GP17" s="385"/>
      <c r="GQ17" s="385"/>
      <c r="GR17" s="385"/>
      <c r="GS17" s="385"/>
      <c r="GT17" s="385"/>
      <c r="GU17" s="385"/>
      <c r="GV17" s="385"/>
      <c r="GW17" s="385"/>
      <c r="GX17" s="385"/>
      <c r="GY17" s="385"/>
      <c r="GZ17" s="385"/>
      <c r="HA17" s="385"/>
      <c r="HB17" s="385"/>
      <c r="HC17" s="385"/>
      <c r="HD17" s="385"/>
      <c r="HE17" s="385"/>
      <c r="HF17" s="385"/>
      <c r="HG17" s="385"/>
      <c r="HH17" s="385"/>
      <c r="HI17" s="385"/>
      <c r="HJ17" s="385"/>
      <c r="HK17" s="385"/>
      <c r="HL17" s="385"/>
      <c r="HM17" s="385"/>
      <c r="HN17" s="385"/>
      <c r="HO17" s="385"/>
      <c r="HP17" s="385"/>
      <c r="HQ17" s="385"/>
      <c r="HR17" s="385"/>
      <c r="HS17" s="385"/>
      <c r="HT17" s="385"/>
      <c r="HU17" s="385"/>
      <c r="HV17" s="385"/>
      <c r="HW17" s="385"/>
      <c r="HX17" s="385"/>
      <c r="HY17" s="385"/>
      <c r="HZ17" s="385"/>
      <c r="IA17" s="385"/>
      <c r="IB17" s="385"/>
      <c r="IC17" s="385"/>
      <c r="ID17" s="385"/>
      <c r="IE17" s="385"/>
      <c r="IF17" s="385"/>
      <c r="IG17" s="385"/>
      <c r="IH17" s="385"/>
      <c r="II17" s="385"/>
      <c r="IJ17" s="385"/>
      <c r="IK17" s="385"/>
      <c r="IL17" s="385"/>
      <c r="IM17" s="385"/>
      <c r="IN17" s="385"/>
      <c r="IO17" s="385"/>
      <c r="IP17" s="385"/>
      <c r="IQ17" s="385"/>
      <c r="IR17" s="385"/>
      <c r="IS17" s="385"/>
      <c r="IT17" s="385"/>
      <c r="IU17" s="385"/>
      <c r="IV17" s="385"/>
      <c r="IW17" s="385"/>
      <c r="IX17" s="385"/>
      <c r="IY17" s="385"/>
      <c r="IZ17" s="385"/>
      <c r="JA17" s="385"/>
      <c r="JB17" s="385"/>
      <c r="JC17" s="385"/>
      <c r="JD17" s="385"/>
      <c r="JE17" s="385"/>
      <c r="JF17" s="385"/>
      <c r="JG17" s="385"/>
      <c r="JH17" s="385"/>
      <c r="JI17" s="385"/>
      <c r="JJ17" s="385"/>
      <c r="JK17" s="385"/>
      <c r="JL17" s="385"/>
      <c r="JM17" s="385"/>
      <c r="JN17" s="385"/>
      <c r="JO17" s="385"/>
      <c r="JP17" s="385"/>
      <c r="JQ17" s="385"/>
      <c r="JR17" s="385"/>
      <c r="JS17" s="385"/>
      <c r="JT17" s="385"/>
      <c r="JU17" s="385"/>
      <c r="JV17" s="385"/>
      <c r="JW17" s="385"/>
      <c r="JX17" s="385"/>
      <c r="JY17" s="385"/>
      <c r="JZ17" s="385"/>
      <c r="KA17" s="385"/>
      <c r="KB17" s="385"/>
      <c r="KC17" s="385"/>
      <c r="KD17" s="385"/>
      <c r="KE17" s="385"/>
      <c r="KF17" s="385"/>
      <c r="KG17" s="385"/>
      <c r="KH17" s="385"/>
      <c r="KI17" s="385"/>
      <c r="KJ17" s="385"/>
      <c r="KK17" s="385"/>
      <c r="KL17" s="385"/>
      <c r="KM17" s="385"/>
      <c r="KN17" s="385"/>
      <c r="KO17" s="385"/>
      <c r="KP17" s="385"/>
      <c r="KQ17" s="385"/>
      <c r="KR17" s="385"/>
      <c r="KS17" s="385"/>
      <c r="KT17" s="385"/>
      <c r="KU17" s="385"/>
      <c r="KV17" s="385"/>
      <c r="KW17" s="385"/>
      <c r="KX17" s="385"/>
      <c r="KY17" s="385"/>
      <c r="KZ17" s="385"/>
      <c r="LA17" s="385"/>
      <c r="LB17" s="385"/>
      <c r="LC17" s="385"/>
      <c r="LD17" s="385"/>
      <c r="LE17" s="385"/>
      <c r="LF17" s="385"/>
      <c r="LG17" s="385"/>
      <c r="LH17" s="385"/>
      <c r="LI17" s="385"/>
      <c r="LJ17" s="385"/>
      <c r="LK17" s="385"/>
      <c r="LL17" s="385"/>
      <c r="LM17" s="385"/>
      <c r="LN17" s="385"/>
      <c r="LO17" s="385"/>
      <c r="LP17" s="385"/>
      <c r="LQ17" s="385"/>
      <c r="LR17" s="385"/>
      <c r="LS17" s="385"/>
      <c r="LT17" s="385"/>
      <c r="LU17" s="385"/>
      <c r="LV17" s="385"/>
      <c r="LW17" s="385"/>
      <c r="LX17" s="385"/>
      <c r="LY17" s="385"/>
      <c r="LZ17" s="385"/>
      <c r="MA17" s="385"/>
      <c r="MB17" s="385"/>
      <c r="MC17" s="385"/>
      <c r="MD17" s="385"/>
      <c r="ME17" s="385"/>
      <c r="MF17" s="385"/>
      <c r="MG17" s="385"/>
      <c r="MH17" s="385"/>
      <c r="MI17" s="385"/>
      <c r="MJ17" s="385"/>
      <c r="MK17" s="385"/>
      <c r="ML17" s="385"/>
      <c r="MM17" s="385"/>
      <c r="MN17" s="385"/>
      <c r="MO17" s="385"/>
      <c r="MP17" s="385"/>
      <c r="MQ17" s="385"/>
      <c r="MR17" s="385"/>
      <c r="MS17" s="385"/>
      <c r="MT17" s="385"/>
      <c r="MU17" s="385"/>
      <c r="MV17" s="385"/>
      <c r="MW17" s="385"/>
      <c r="MX17" s="385"/>
      <c r="MY17" s="385"/>
      <c r="MZ17" s="385"/>
      <c r="NA17" s="385"/>
      <c r="NB17" s="385"/>
      <c r="NC17" s="385"/>
      <c r="ND17" s="385"/>
      <c r="NE17" s="385"/>
      <c r="NF17" s="385"/>
      <c r="NG17" s="385"/>
      <c r="NH17" s="385"/>
      <c r="NI17" s="385"/>
      <c r="NJ17" s="385"/>
      <c r="NK17" s="385"/>
      <c r="NL17" s="385"/>
      <c r="NM17" s="385"/>
      <c r="NN17" s="385"/>
      <c r="NO17" s="385"/>
      <c r="NP17" s="385"/>
      <c r="NQ17" s="385"/>
      <c r="NR17" s="385"/>
      <c r="NS17" s="385"/>
      <c r="NT17" s="385"/>
      <c r="NU17" s="385"/>
      <c r="NV17" s="385"/>
      <c r="NW17" s="385"/>
      <c r="NX17" s="385"/>
      <c r="NY17" s="385"/>
      <c r="NZ17" s="385"/>
      <c r="OA17" s="385"/>
      <c r="OB17" s="385"/>
      <c r="OC17" s="385"/>
      <c r="OD17" s="385"/>
      <c r="OE17" s="385"/>
      <c r="OF17" s="385"/>
      <c r="OG17" s="385"/>
      <c r="OH17" s="385"/>
      <c r="OI17" s="385"/>
      <c r="OJ17" s="385"/>
      <c r="OK17" s="385"/>
      <c r="OL17" s="385"/>
      <c r="OM17" s="385"/>
      <c r="ON17" s="385"/>
      <c r="OO17" s="385"/>
      <c r="OP17" s="385"/>
      <c r="OQ17" s="385"/>
      <c r="OR17" s="385"/>
      <c r="OS17" s="385"/>
      <c r="OT17" s="385"/>
      <c r="OU17" s="385"/>
      <c r="OV17" s="385"/>
      <c r="OW17" s="385"/>
      <c r="OX17" s="385"/>
      <c r="OY17" s="385"/>
      <c r="OZ17" s="385"/>
      <c r="PA17" s="385"/>
      <c r="PB17" s="385"/>
      <c r="PC17" s="385"/>
      <c r="PD17" s="385"/>
      <c r="PE17" s="385"/>
      <c r="PF17" s="385"/>
      <c r="PG17" s="385"/>
      <c r="PH17" s="385"/>
      <c r="PI17" s="385"/>
      <c r="PJ17" s="385"/>
      <c r="PK17" s="385"/>
      <c r="PL17" s="385"/>
      <c r="PM17" s="385"/>
      <c r="PN17" s="385"/>
      <c r="PO17" s="385"/>
      <c r="PP17" s="385"/>
      <c r="PQ17" s="385"/>
      <c r="PR17" s="385"/>
      <c r="PS17" s="385"/>
      <c r="PT17" s="385"/>
      <c r="PU17" s="385"/>
      <c r="PV17" s="385"/>
      <c r="PW17" s="385"/>
      <c r="PX17" s="385"/>
      <c r="PY17" s="385"/>
      <c r="PZ17" s="385"/>
      <c r="QA17" s="385"/>
      <c r="QB17" s="385"/>
      <c r="QC17" s="385"/>
      <c r="QD17" s="385"/>
      <c r="QE17" s="385"/>
      <c r="QF17" s="385"/>
      <c r="QG17" s="385"/>
      <c r="QH17" s="385"/>
      <c r="QI17" s="385"/>
      <c r="QJ17" s="385"/>
      <c r="QK17" s="385"/>
      <c r="QL17" s="385"/>
      <c r="QM17" s="385"/>
      <c r="QN17" s="385"/>
      <c r="QO17" s="385"/>
      <c r="QP17" s="385"/>
      <c r="QQ17" s="385"/>
      <c r="QR17" s="385"/>
      <c r="QS17" s="385"/>
      <c r="QT17" s="385"/>
      <c r="QU17" s="385"/>
      <c r="QV17" s="385"/>
      <c r="QW17" s="385"/>
      <c r="QX17" s="385"/>
      <c r="QY17" s="385"/>
      <c r="QZ17" s="385"/>
      <c r="RA17" s="385"/>
      <c r="RB17" s="385"/>
      <c r="RC17" s="385"/>
      <c r="RD17" s="385"/>
      <c r="RE17" s="385"/>
      <c r="RF17" s="385"/>
      <c r="RG17" s="385"/>
      <c r="RH17" s="385"/>
      <c r="RI17" s="385"/>
      <c r="RJ17" s="385"/>
      <c r="RK17" s="385"/>
      <c r="RL17" s="385"/>
      <c r="RM17" s="385"/>
      <c r="RN17" s="385"/>
      <c r="RO17" s="385"/>
      <c r="RP17" s="385"/>
      <c r="RQ17" s="385"/>
      <c r="RR17" s="385"/>
      <c r="RS17" s="385"/>
      <c r="RT17" s="385"/>
      <c r="RU17" s="385"/>
      <c r="RV17" s="385"/>
      <c r="RW17" s="385"/>
      <c r="RX17" s="385"/>
      <c r="RY17" s="385"/>
      <c r="RZ17" s="385"/>
      <c r="SA17" s="385"/>
      <c r="SB17" s="385"/>
      <c r="SC17" s="385"/>
      <c r="SD17" s="385"/>
      <c r="SE17" s="385"/>
      <c r="SF17" s="385"/>
      <c r="SG17" s="385"/>
      <c r="SH17" s="385"/>
      <c r="SI17" s="385"/>
      <c r="SJ17" s="385"/>
      <c r="SK17" s="385"/>
      <c r="SL17" s="385"/>
      <c r="SM17" s="385"/>
      <c r="SN17" s="385"/>
      <c r="SO17" s="385"/>
      <c r="SP17" s="385"/>
      <c r="SQ17" s="385"/>
      <c r="SR17" s="385"/>
      <c r="SS17" s="385"/>
      <c r="ST17" s="385"/>
      <c r="SU17" s="385"/>
      <c r="SV17" s="385"/>
      <c r="SW17" s="385"/>
      <c r="SX17" s="385"/>
      <c r="SY17" s="385"/>
      <c r="SZ17" s="385"/>
      <c r="TA17" s="385"/>
      <c r="TB17" s="385"/>
      <c r="TC17" s="385"/>
      <c r="TD17" s="385"/>
      <c r="TE17" s="385"/>
      <c r="TF17" s="385"/>
      <c r="TG17" s="385"/>
      <c r="TH17" s="385"/>
      <c r="TI17" s="385"/>
      <c r="TJ17" s="385"/>
      <c r="TK17" s="385"/>
      <c r="TL17" s="385"/>
      <c r="TM17" s="385"/>
      <c r="TN17" s="385"/>
      <c r="TO17" s="385"/>
      <c r="TP17" s="385"/>
      <c r="TQ17" s="385"/>
      <c r="TR17" s="385"/>
      <c r="TS17" s="385"/>
      <c r="TT17" s="385"/>
      <c r="TU17" s="385"/>
      <c r="TV17" s="385"/>
      <c r="TW17" s="385"/>
      <c r="TX17" s="385"/>
      <c r="TY17" s="385"/>
      <c r="TZ17" s="385"/>
      <c r="UA17" s="385"/>
      <c r="UB17" s="385"/>
      <c r="UC17" s="385"/>
      <c r="UD17" s="385"/>
      <c r="UE17" s="385"/>
      <c r="UF17" s="385"/>
      <c r="UG17" s="385"/>
      <c r="UH17" s="385"/>
      <c r="UI17" s="385"/>
      <c r="UJ17" s="385"/>
      <c r="UK17" s="385"/>
      <c r="UL17" s="385"/>
      <c r="UM17" s="385"/>
      <c r="UN17" s="385"/>
      <c r="UO17" s="385"/>
      <c r="UP17" s="385"/>
      <c r="UQ17" s="385"/>
      <c r="UR17" s="385"/>
      <c r="US17" s="385"/>
      <c r="UT17" s="385"/>
      <c r="UU17" s="385"/>
      <c r="UV17" s="385"/>
      <c r="UW17" s="385"/>
      <c r="UX17" s="385"/>
      <c r="UY17" s="385"/>
      <c r="UZ17" s="385"/>
      <c r="VA17" s="385"/>
      <c r="VB17" s="385"/>
      <c r="VC17" s="385"/>
      <c r="VD17" s="385"/>
      <c r="VE17" s="385"/>
      <c r="VF17" s="385"/>
      <c r="VG17" s="385"/>
      <c r="VH17" s="385"/>
      <c r="VI17" s="385"/>
      <c r="VJ17" s="385"/>
      <c r="VK17" s="385"/>
      <c r="VL17" s="385"/>
      <c r="VM17" s="385"/>
      <c r="VN17" s="385"/>
      <c r="VO17" s="385"/>
      <c r="VP17" s="385"/>
      <c r="VQ17" s="385"/>
      <c r="VR17" s="385"/>
      <c r="VS17" s="385"/>
      <c r="VT17" s="385"/>
      <c r="VU17" s="385"/>
      <c r="VV17" s="385"/>
      <c r="VW17" s="385"/>
      <c r="VX17" s="385"/>
      <c r="VY17" s="385"/>
      <c r="VZ17" s="385"/>
      <c r="WA17" s="385"/>
      <c r="WB17" s="385"/>
      <c r="WC17" s="385"/>
      <c r="WD17" s="385"/>
      <c r="WE17" s="385"/>
      <c r="WF17" s="385"/>
      <c r="WG17" s="385"/>
      <c r="WH17" s="385"/>
      <c r="WI17" s="385"/>
      <c r="WJ17" s="385"/>
      <c r="WK17" s="385"/>
      <c r="WL17" s="385"/>
      <c r="WM17" s="385"/>
      <c r="WN17" s="385"/>
      <c r="WO17" s="385"/>
      <c r="WP17" s="385"/>
      <c r="WQ17" s="385"/>
      <c r="WR17" s="385"/>
      <c r="WS17" s="385"/>
      <c r="WT17" s="385"/>
      <c r="WU17" s="385"/>
      <c r="WV17" s="385"/>
      <c r="WW17" s="385"/>
      <c r="WX17" s="385"/>
      <c r="WY17" s="385"/>
      <c r="WZ17" s="385"/>
      <c r="XA17" s="385"/>
      <c r="XB17" s="385"/>
      <c r="XC17" s="385"/>
      <c r="XD17" s="385"/>
      <c r="XE17" s="385"/>
      <c r="XF17" s="385"/>
      <c r="XG17" s="385"/>
      <c r="XH17" s="385"/>
      <c r="XI17" s="385"/>
      <c r="XJ17" s="385"/>
      <c r="XK17" s="385"/>
      <c r="XL17" s="385"/>
      <c r="XM17" s="385"/>
      <c r="XN17" s="385"/>
      <c r="XO17" s="385"/>
      <c r="XP17" s="385"/>
      <c r="XQ17" s="385"/>
      <c r="XR17" s="385"/>
      <c r="XS17" s="385"/>
      <c r="XT17" s="385"/>
      <c r="XU17" s="385"/>
      <c r="XV17" s="385"/>
      <c r="XW17" s="385"/>
      <c r="XX17" s="385"/>
      <c r="XY17" s="385"/>
      <c r="XZ17" s="385"/>
      <c r="YA17" s="385"/>
      <c r="YB17" s="385"/>
      <c r="YC17" s="385"/>
      <c r="YD17" s="385"/>
      <c r="YE17" s="385"/>
      <c r="YF17" s="385"/>
      <c r="YG17" s="385"/>
      <c r="YH17" s="385"/>
      <c r="YI17" s="385"/>
      <c r="YJ17" s="385"/>
      <c r="YK17" s="385"/>
      <c r="YL17" s="385"/>
      <c r="YM17" s="385"/>
      <c r="YN17" s="385"/>
      <c r="YO17" s="385"/>
      <c r="YP17" s="385"/>
      <c r="YQ17" s="385"/>
      <c r="YR17" s="385"/>
      <c r="YS17" s="385"/>
      <c r="YT17" s="385"/>
      <c r="YU17" s="385"/>
      <c r="YV17" s="385"/>
      <c r="YW17" s="385"/>
      <c r="YX17" s="385"/>
      <c r="YY17" s="385"/>
      <c r="YZ17" s="385"/>
      <c r="ZA17" s="385"/>
      <c r="ZB17" s="385"/>
      <c r="ZC17" s="385"/>
      <c r="ZD17" s="385"/>
      <c r="ZE17" s="385"/>
      <c r="ZF17" s="385"/>
      <c r="ZG17" s="385"/>
      <c r="ZH17" s="385"/>
      <c r="ZI17" s="385"/>
      <c r="ZJ17" s="385"/>
      <c r="ZK17" s="385"/>
      <c r="ZL17" s="385"/>
      <c r="ZM17" s="385"/>
      <c r="ZN17" s="385"/>
      <c r="ZO17" s="385"/>
      <c r="ZP17" s="385"/>
      <c r="ZQ17" s="385"/>
      <c r="ZR17" s="385"/>
      <c r="ZS17" s="385"/>
      <c r="ZT17" s="385"/>
      <c r="ZU17" s="385"/>
      <c r="ZV17" s="385"/>
      <c r="ZW17" s="385"/>
      <c r="ZX17" s="385"/>
      <c r="ZY17" s="385"/>
      <c r="ZZ17" s="385"/>
      <c r="AAA17" s="385"/>
      <c r="AAB17" s="385"/>
      <c r="AAC17" s="385"/>
      <c r="AAD17" s="385"/>
      <c r="AAE17" s="385"/>
      <c r="AAF17" s="385"/>
      <c r="AAG17" s="385"/>
      <c r="AAH17" s="385"/>
      <c r="AAI17" s="385"/>
      <c r="AAJ17" s="385"/>
      <c r="AAK17" s="385"/>
      <c r="AAL17" s="385"/>
      <c r="AAM17" s="385"/>
      <c r="AAN17" s="385"/>
      <c r="AAO17" s="385"/>
      <c r="AAP17" s="385"/>
      <c r="AAQ17" s="385"/>
      <c r="AAR17" s="385"/>
      <c r="AAS17" s="385"/>
      <c r="AAT17" s="385"/>
      <c r="AAU17" s="385"/>
      <c r="AAV17" s="385"/>
      <c r="AAW17" s="385"/>
      <c r="AAX17" s="385"/>
      <c r="AAY17" s="385"/>
      <c r="AAZ17" s="385"/>
      <c r="ABA17" s="385"/>
      <c r="ABB17" s="385"/>
      <c r="ABC17" s="385"/>
      <c r="ABD17" s="385"/>
      <c r="ABE17" s="385"/>
      <c r="ABF17" s="385"/>
      <c r="ABG17" s="385"/>
      <c r="ABH17" s="385"/>
      <c r="ABI17" s="385"/>
      <c r="ABJ17" s="385"/>
      <c r="ABK17" s="385"/>
      <c r="ABL17" s="385"/>
      <c r="ABM17" s="385"/>
      <c r="ABN17" s="385"/>
      <c r="ABO17" s="385"/>
      <c r="ABP17" s="385"/>
      <c r="ABQ17" s="385"/>
      <c r="ABR17" s="385"/>
      <c r="ABS17" s="385"/>
      <c r="ABT17" s="385"/>
      <c r="ABU17" s="385"/>
      <c r="ABV17" s="385"/>
      <c r="ABW17" s="385"/>
      <c r="ABX17" s="385"/>
      <c r="ABY17" s="385"/>
      <c r="ABZ17" s="385"/>
      <c r="ACA17" s="385"/>
      <c r="ACB17" s="385"/>
      <c r="ACC17" s="385"/>
      <c r="ACD17" s="385"/>
      <c r="ACE17" s="385"/>
      <c r="ACF17" s="385"/>
      <c r="ACG17" s="385"/>
      <c r="ACH17" s="385"/>
      <c r="ACI17" s="385"/>
      <c r="ACJ17" s="385"/>
      <c r="ACK17" s="385"/>
      <c r="ACL17" s="385"/>
      <c r="ACM17" s="385"/>
      <c r="ACN17" s="385"/>
      <c r="ACO17" s="385"/>
      <c r="ACP17" s="385"/>
      <c r="ACQ17" s="385"/>
      <c r="ACR17" s="385"/>
      <c r="ACS17" s="385"/>
      <c r="ACT17" s="385"/>
      <c r="ACU17" s="385"/>
      <c r="ACV17" s="385"/>
      <c r="ACW17" s="385"/>
      <c r="ACX17" s="385"/>
      <c r="ACY17" s="385"/>
      <c r="ACZ17" s="385"/>
      <c r="ADA17" s="385"/>
      <c r="ADB17" s="385"/>
      <c r="ADC17" s="385"/>
      <c r="ADD17" s="385"/>
      <c r="ADE17" s="385"/>
      <c r="ADF17" s="385"/>
      <c r="ADG17" s="385"/>
      <c r="ADH17" s="385"/>
      <c r="ADI17" s="385"/>
      <c r="ADJ17" s="385"/>
      <c r="ADK17" s="385"/>
      <c r="ADL17" s="385"/>
      <c r="ADM17" s="385"/>
      <c r="ADN17" s="385"/>
      <c r="ADO17" s="385"/>
      <c r="ADP17" s="385"/>
      <c r="ADQ17" s="385"/>
      <c r="ADR17" s="385"/>
      <c r="ADS17" s="385"/>
      <c r="ADT17" s="385"/>
      <c r="ADU17" s="385"/>
      <c r="ADV17" s="385"/>
      <c r="ADW17" s="385"/>
      <c r="ADX17" s="385"/>
      <c r="ADY17" s="385"/>
      <c r="ADZ17" s="385"/>
      <c r="AEA17" s="385"/>
      <c r="AEB17" s="385"/>
      <c r="AEC17" s="385"/>
      <c r="AED17" s="385"/>
      <c r="AEE17" s="385"/>
      <c r="AEF17" s="385"/>
      <c r="AEG17" s="385"/>
      <c r="AEH17" s="385"/>
      <c r="AEI17" s="385"/>
      <c r="AEJ17" s="385"/>
      <c r="AEK17" s="385"/>
      <c r="AEL17" s="385"/>
      <c r="AEM17" s="385"/>
      <c r="AEN17" s="385"/>
      <c r="AEO17" s="385"/>
      <c r="AEP17" s="385"/>
      <c r="AEQ17" s="385"/>
      <c r="AER17" s="385"/>
      <c r="AES17" s="385"/>
      <c r="AET17" s="385"/>
      <c r="AEU17" s="385"/>
      <c r="AEV17" s="385"/>
      <c r="AEW17" s="385"/>
      <c r="AEX17" s="385"/>
      <c r="AEY17" s="385"/>
      <c r="AEZ17" s="385"/>
      <c r="AFA17" s="385"/>
      <c r="AFB17" s="385"/>
      <c r="AFC17" s="385"/>
      <c r="AFD17" s="385"/>
      <c r="AFE17" s="385"/>
      <c r="AFF17" s="385"/>
      <c r="AFG17" s="385"/>
      <c r="AFH17" s="385"/>
      <c r="AFI17" s="385"/>
      <c r="AFJ17" s="385"/>
      <c r="AFK17" s="385"/>
      <c r="AFL17" s="385"/>
      <c r="AFM17" s="385"/>
      <c r="AFN17" s="385"/>
      <c r="AFO17" s="385"/>
      <c r="AFP17" s="385"/>
      <c r="AFQ17" s="385"/>
      <c r="AFR17" s="385"/>
      <c r="AFS17" s="385"/>
      <c r="AFT17" s="385"/>
      <c r="AFU17" s="385"/>
      <c r="AFV17" s="385"/>
      <c r="AFW17" s="385"/>
      <c r="AFX17" s="385"/>
      <c r="AFY17" s="385"/>
      <c r="AFZ17" s="385"/>
      <c r="AGA17" s="385"/>
      <c r="AGB17" s="385"/>
      <c r="AGC17" s="385"/>
      <c r="AGD17" s="385"/>
      <c r="AGE17" s="385"/>
      <c r="AGF17" s="385"/>
      <c r="AGG17" s="385"/>
      <c r="AGH17" s="385"/>
      <c r="AGI17" s="385"/>
      <c r="AGJ17" s="385"/>
      <c r="AGK17" s="385"/>
      <c r="AGL17" s="385"/>
      <c r="AGM17" s="385"/>
      <c r="AGN17" s="385"/>
      <c r="AGO17" s="385"/>
      <c r="AGP17" s="385"/>
      <c r="AGQ17" s="385"/>
      <c r="AGR17" s="385"/>
      <c r="AGS17" s="385"/>
      <c r="AGT17" s="385"/>
      <c r="AGU17" s="385"/>
      <c r="AGV17" s="385"/>
      <c r="AGW17" s="385"/>
      <c r="AGX17" s="385"/>
      <c r="AGY17" s="385"/>
      <c r="AGZ17" s="385"/>
      <c r="AHA17" s="385"/>
      <c r="AHB17" s="385"/>
      <c r="AHC17" s="385"/>
      <c r="AHD17" s="385"/>
      <c r="AHE17" s="385"/>
      <c r="AHF17" s="385"/>
      <c r="AHG17" s="385"/>
      <c r="AHH17" s="385"/>
      <c r="AHI17" s="385"/>
      <c r="AHJ17" s="385"/>
      <c r="AHK17" s="385"/>
      <c r="AHL17" s="385"/>
      <c r="AHM17" s="385"/>
      <c r="AHN17" s="385"/>
      <c r="AHO17" s="385"/>
      <c r="AHP17" s="385"/>
      <c r="AHQ17" s="385"/>
      <c r="AHR17" s="385"/>
      <c r="AHS17" s="385"/>
      <c r="AHT17" s="385"/>
      <c r="AHU17" s="385"/>
      <c r="AHV17" s="385"/>
      <c r="AHW17" s="385"/>
      <c r="AHX17" s="385"/>
      <c r="AHY17" s="385"/>
      <c r="AHZ17" s="385"/>
      <c r="AIA17" s="385"/>
      <c r="AIB17" s="385"/>
      <c r="AIC17" s="385"/>
      <c r="AID17" s="385"/>
      <c r="AIE17" s="385"/>
      <c r="AIF17" s="385"/>
      <c r="AIG17" s="385"/>
      <c r="AIH17" s="385"/>
      <c r="AII17" s="385"/>
      <c r="AIJ17" s="385"/>
      <c r="AIK17" s="385"/>
      <c r="AIL17" s="385"/>
      <c r="AIM17" s="385"/>
      <c r="AIN17" s="385"/>
      <c r="AIO17" s="385"/>
      <c r="AIP17" s="385"/>
      <c r="AIQ17" s="385"/>
      <c r="AIR17" s="385"/>
      <c r="AIS17" s="385"/>
      <c r="AIT17" s="385"/>
      <c r="AIU17" s="385"/>
      <c r="AIV17" s="385"/>
      <c r="AIW17" s="385"/>
      <c r="AIX17" s="385"/>
      <c r="AIY17" s="385"/>
      <c r="AIZ17" s="385"/>
      <c r="AJA17" s="385"/>
      <c r="AJB17" s="385"/>
      <c r="AJC17" s="385"/>
      <c r="AJD17" s="385"/>
      <c r="AJE17" s="385"/>
      <c r="AJF17" s="385"/>
      <c r="AJG17" s="385"/>
      <c r="AJH17" s="385"/>
      <c r="AJI17" s="385"/>
      <c r="AJJ17" s="385"/>
      <c r="AJK17" s="385"/>
      <c r="AJL17" s="385"/>
      <c r="AJM17" s="385"/>
      <c r="AJN17" s="385"/>
      <c r="AJO17" s="385"/>
      <c r="AJP17" s="385"/>
      <c r="AJQ17" s="385"/>
      <c r="AJR17" s="385"/>
      <c r="AJS17" s="385"/>
      <c r="AJT17" s="385"/>
      <c r="AJU17" s="385"/>
      <c r="AJV17" s="385"/>
      <c r="AJW17" s="385"/>
      <c r="AJX17" s="385"/>
      <c r="AJY17" s="385"/>
      <c r="AJZ17" s="385"/>
      <c r="AKA17" s="385"/>
      <c r="AKB17" s="385"/>
      <c r="AKC17" s="385"/>
      <c r="AKD17" s="385"/>
      <c r="AKE17" s="385"/>
      <c r="AKF17" s="385"/>
      <c r="AKG17" s="385"/>
      <c r="AKH17" s="385"/>
      <c r="AKI17" s="385"/>
      <c r="AKJ17" s="385"/>
      <c r="AKK17" s="385"/>
      <c r="AKL17" s="385"/>
      <c r="AKM17" s="385"/>
      <c r="AKN17" s="385"/>
      <c r="AKO17" s="385"/>
      <c r="AKP17" s="385"/>
      <c r="AKQ17" s="385"/>
      <c r="AKR17" s="385"/>
      <c r="AKS17" s="385"/>
      <c r="AKT17" s="385"/>
      <c r="AKU17" s="385"/>
      <c r="AKV17" s="385"/>
      <c r="AKW17" s="385"/>
      <c r="AKX17" s="385"/>
      <c r="AKY17" s="385"/>
      <c r="AKZ17" s="385"/>
      <c r="ALA17" s="385"/>
      <c r="ALB17" s="385"/>
      <c r="ALC17" s="385"/>
      <c r="ALD17" s="385"/>
      <c r="ALE17" s="385"/>
      <c r="ALF17" s="385"/>
      <c r="ALG17" s="385"/>
      <c r="ALH17" s="385"/>
      <c r="ALI17" s="385"/>
      <c r="ALJ17" s="385"/>
      <c r="ALK17" s="385"/>
      <c r="ALL17" s="385"/>
      <c r="ALM17" s="385"/>
      <c r="ALN17" s="385"/>
      <c r="ALO17" s="385"/>
      <c r="ALP17" s="385"/>
      <c r="ALQ17" s="385"/>
      <c r="ALR17" s="385"/>
      <c r="ALS17" s="385"/>
      <c r="ALT17" s="385"/>
      <c r="ALU17" s="385"/>
      <c r="ALV17" s="385"/>
      <c r="ALW17" s="385"/>
      <c r="ALX17" s="385"/>
      <c r="ALY17" s="385"/>
      <c r="ALZ17" s="385"/>
      <c r="AMA17" s="385"/>
      <c r="AMB17" s="385"/>
      <c r="AMC17" s="385"/>
      <c r="AMD17" s="385"/>
      <c r="AME17" s="385"/>
      <c r="AMF17" s="385"/>
      <c r="AMG17" s="385"/>
      <c r="AMH17" s="385"/>
      <c r="AMI17" s="385"/>
      <c r="AMJ17" s="385"/>
      <c r="AMK17" s="385"/>
      <c r="AML17" s="385"/>
      <c r="AMM17" s="385"/>
      <c r="AMN17" s="385"/>
      <c r="AMO17" s="385"/>
      <c r="AMP17" s="385"/>
      <c r="AMQ17" s="385"/>
      <c r="AMR17" s="385"/>
      <c r="AMS17" s="385"/>
      <c r="AMT17" s="385"/>
      <c r="AMU17" s="385"/>
      <c r="AMV17" s="385"/>
      <c r="AMW17" s="385"/>
      <c r="AMX17" s="385"/>
      <c r="AMY17" s="385"/>
      <c r="AMZ17" s="385"/>
      <c r="ANA17" s="385"/>
      <c r="ANB17" s="385"/>
      <c r="ANC17" s="385"/>
      <c r="AND17" s="385"/>
      <c r="ANE17" s="385"/>
      <c r="ANF17" s="385"/>
      <c r="ANG17" s="385"/>
      <c r="ANH17" s="385"/>
      <c r="ANI17" s="385"/>
      <c r="ANJ17" s="385"/>
      <c r="ANK17" s="385"/>
      <c r="ANL17" s="385"/>
      <c r="ANM17" s="385"/>
      <c r="ANN17" s="385"/>
      <c r="ANO17" s="385"/>
      <c r="ANP17" s="385"/>
      <c r="ANQ17" s="385"/>
      <c r="ANR17" s="385"/>
      <c r="ANS17" s="385"/>
      <c r="ANT17" s="385"/>
      <c r="ANU17" s="385"/>
      <c r="ANV17" s="385"/>
      <c r="ANW17" s="385"/>
      <c r="ANX17" s="385"/>
      <c r="ANY17" s="385"/>
      <c r="ANZ17" s="385"/>
      <c r="AOA17" s="385"/>
      <c r="AOB17" s="385"/>
      <c r="AOC17" s="385"/>
      <c r="AOD17" s="385"/>
      <c r="AOE17" s="385"/>
      <c r="AOF17" s="385"/>
      <c r="AOG17" s="385"/>
      <c r="AOH17" s="385"/>
      <c r="AOI17" s="385"/>
      <c r="AOJ17" s="385"/>
      <c r="AOK17" s="385"/>
      <c r="AOL17" s="385"/>
      <c r="AOM17" s="385"/>
      <c r="AON17" s="385"/>
      <c r="AOO17" s="385"/>
      <c r="AOP17" s="385"/>
      <c r="AOQ17" s="385"/>
      <c r="AOR17" s="385"/>
      <c r="AOS17" s="385"/>
      <c r="AOT17" s="385"/>
      <c r="AOU17" s="385"/>
      <c r="AOV17" s="385"/>
      <c r="AOW17" s="385"/>
      <c r="AOX17" s="385"/>
      <c r="AOY17" s="385"/>
      <c r="AOZ17" s="385"/>
      <c r="APA17" s="385"/>
      <c r="APB17" s="385"/>
      <c r="APC17" s="385"/>
      <c r="APD17" s="385"/>
      <c r="APE17" s="385"/>
      <c r="APF17" s="385"/>
      <c r="APG17" s="385"/>
      <c r="APH17" s="385"/>
      <c r="API17" s="385"/>
      <c r="APJ17" s="385"/>
      <c r="APK17" s="385"/>
      <c r="APL17" s="385"/>
      <c r="APM17" s="385"/>
      <c r="APN17" s="385"/>
      <c r="APO17" s="385"/>
      <c r="APP17" s="385"/>
      <c r="APQ17" s="385"/>
      <c r="APR17" s="385"/>
      <c r="APS17" s="385"/>
      <c r="APT17" s="385"/>
      <c r="APU17" s="385"/>
      <c r="APV17" s="385"/>
      <c r="APW17" s="385"/>
      <c r="APX17" s="385"/>
      <c r="APY17" s="385"/>
      <c r="APZ17" s="385"/>
      <c r="AQA17" s="385"/>
      <c r="AQB17" s="385"/>
      <c r="AQC17" s="385"/>
      <c r="AQD17" s="385"/>
      <c r="AQE17" s="385"/>
      <c r="AQF17" s="385"/>
      <c r="AQG17" s="385"/>
      <c r="AQH17" s="385"/>
      <c r="AQI17" s="385"/>
      <c r="AQJ17" s="385"/>
      <c r="AQK17" s="385"/>
      <c r="AQL17" s="385"/>
      <c r="AQM17" s="385"/>
      <c r="AQN17" s="385"/>
      <c r="AQO17" s="385"/>
      <c r="AQP17" s="385"/>
      <c r="AQQ17" s="385"/>
      <c r="AQR17" s="385"/>
      <c r="AQS17" s="385"/>
      <c r="AQT17" s="385"/>
      <c r="AQU17" s="385"/>
      <c r="AQV17" s="385"/>
      <c r="AQW17" s="385"/>
      <c r="AQX17" s="385"/>
      <c r="AQY17" s="385"/>
      <c r="AQZ17" s="385"/>
      <c r="ARA17" s="385"/>
      <c r="ARB17" s="385"/>
      <c r="ARC17" s="385"/>
      <c r="ARD17" s="385"/>
      <c r="ARE17" s="385"/>
      <c r="ARF17" s="385"/>
      <c r="ARG17" s="385"/>
      <c r="ARH17" s="385"/>
      <c r="ARI17" s="385"/>
      <c r="ARJ17" s="385"/>
      <c r="ARK17" s="385"/>
      <c r="ARL17" s="385"/>
      <c r="ARM17" s="385"/>
      <c r="ARN17" s="385"/>
      <c r="ARO17" s="385"/>
      <c r="ARP17" s="385"/>
      <c r="ARQ17" s="385"/>
      <c r="ARR17" s="385"/>
      <c r="ARS17" s="385"/>
      <c r="ART17" s="385"/>
      <c r="ARU17" s="385"/>
      <c r="ARV17" s="385"/>
      <c r="ARW17" s="385"/>
      <c r="ARX17" s="385"/>
      <c r="ARY17" s="385"/>
      <c r="ARZ17" s="385"/>
      <c r="ASA17" s="385"/>
      <c r="ASB17" s="385"/>
      <c r="ASC17" s="385"/>
      <c r="ASD17" s="385"/>
      <c r="ASE17" s="385"/>
      <c r="ASF17" s="385"/>
      <c r="ASG17" s="385"/>
      <c r="ASH17" s="385"/>
      <c r="ASI17" s="385"/>
      <c r="ASJ17" s="385"/>
      <c r="ASK17" s="385"/>
      <c r="ASL17" s="385"/>
      <c r="ASM17" s="385"/>
      <c r="ASN17" s="385"/>
      <c r="ASO17" s="385"/>
      <c r="ASP17" s="385"/>
      <c r="ASQ17" s="385"/>
      <c r="ASR17" s="385"/>
      <c r="ASS17" s="385"/>
      <c r="AST17" s="385"/>
      <c r="ASU17" s="385"/>
      <c r="ASV17" s="385"/>
      <c r="ASW17" s="385"/>
      <c r="ASX17" s="385"/>
      <c r="ASY17" s="385"/>
      <c r="ASZ17" s="385"/>
      <c r="ATA17" s="385"/>
      <c r="ATB17" s="385"/>
      <c r="ATC17" s="385"/>
      <c r="ATD17" s="385"/>
      <c r="ATE17" s="385"/>
      <c r="ATF17" s="385"/>
      <c r="ATG17" s="385"/>
      <c r="ATH17" s="385"/>
      <c r="ATI17" s="385"/>
      <c r="ATJ17" s="385"/>
      <c r="ATK17" s="385"/>
      <c r="ATL17" s="385"/>
      <c r="ATM17" s="385"/>
      <c r="ATN17" s="385"/>
      <c r="ATO17" s="385"/>
      <c r="ATP17" s="385"/>
      <c r="ATQ17" s="385"/>
      <c r="ATR17" s="385"/>
      <c r="ATS17" s="385"/>
      <c r="ATT17" s="385"/>
      <c r="ATU17" s="385"/>
      <c r="ATV17" s="385"/>
      <c r="ATW17" s="385"/>
      <c r="ATX17" s="385"/>
      <c r="ATY17" s="385"/>
      <c r="ATZ17" s="385"/>
      <c r="AUA17" s="385"/>
      <c r="AUB17" s="385"/>
      <c r="AUC17" s="385"/>
      <c r="AUD17" s="385"/>
      <c r="AUE17" s="385"/>
      <c r="AUF17" s="385"/>
      <c r="AUG17" s="385"/>
      <c r="AUH17" s="385"/>
      <c r="AUI17" s="385"/>
      <c r="AUJ17" s="385"/>
      <c r="AUK17" s="385"/>
      <c r="AUL17" s="385"/>
      <c r="AUM17" s="385"/>
      <c r="AUN17" s="385"/>
      <c r="AUO17" s="385"/>
      <c r="AUP17" s="385"/>
      <c r="AUQ17" s="385"/>
      <c r="AUR17" s="385"/>
      <c r="AUS17" s="385"/>
      <c r="AUT17" s="385"/>
      <c r="AUU17" s="385"/>
      <c r="AUV17" s="385"/>
      <c r="AUW17" s="385"/>
      <c r="AUX17" s="385"/>
      <c r="AUY17" s="385"/>
      <c r="AUZ17" s="385"/>
      <c r="AVA17" s="385"/>
      <c r="AVB17" s="385"/>
      <c r="AVC17" s="385"/>
      <c r="AVD17" s="385"/>
      <c r="AVE17" s="385"/>
      <c r="AVF17" s="385"/>
      <c r="AVG17" s="385"/>
      <c r="AVH17" s="385"/>
      <c r="AVI17" s="385"/>
      <c r="AVJ17" s="385"/>
      <c r="AVK17" s="385"/>
      <c r="AVL17" s="385"/>
      <c r="AVM17" s="385"/>
      <c r="AVN17" s="385"/>
      <c r="AVO17" s="385"/>
      <c r="AVP17" s="385"/>
      <c r="AVQ17" s="385"/>
      <c r="AVR17" s="385"/>
      <c r="AVS17" s="385"/>
      <c r="AVT17" s="385"/>
      <c r="AVU17" s="385"/>
      <c r="AVV17" s="385"/>
      <c r="AVW17" s="385"/>
      <c r="AVX17" s="385"/>
      <c r="AVY17" s="385"/>
      <c r="AVZ17" s="385"/>
      <c r="AWA17" s="385"/>
      <c r="AWB17" s="385"/>
      <c r="AWC17" s="385"/>
      <c r="AWD17" s="385"/>
      <c r="AWE17" s="385"/>
      <c r="AWF17" s="385"/>
      <c r="AWG17" s="385"/>
      <c r="AWH17" s="385"/>
      <c r="AWI17" s="385"/>
      <c r="AWJ17" s="385"/>
      <c r="AWK17" s="385"/>
      <c r="AWL17" s="385"/>
      <c r="AWM17" s="385"/>
      <c r="AWN17" s="385"/>
      <c r="AWO17" s="385"/>
      <c r="AWP17" s="385"/>
      <c r="AWQ17" s="385"/>
      <c r="AWR17" s="385"/>
      <c r="AWS17" s="385"/>
      <c r="AWT17" s="385"/>
      <c r="AWU17" s="385"/>
      <c r="AWV17" s="385"/>
      <c r="AWW17" s="385"/>
      <c r="AWX17" s="385"/>
      <c r="AWY17" s="385"/>
      <c r="AWZ17" s="385"/>
      <c r="AXA17" s="385"/>
      <c r="AXB17" s="385"/>
      <c r="AXC17" s="385"/>
      <c r="AXD17" s="385"/>
      <c r="AXE17" s="385"/>
      <c r="AXF17" s="385"/>
      <c r="AXG17" s="385"/>
      <c r="AXH17" s="385"/>
      <c r="AXI17" s="385"/>
      <c r="AXJ17" s="385"/>
      <c r="AXK17" s="385"/>
      <c r="AXL17" s="385"/>
      <c r="AXM17" s="385"/>
      <c r="AXN17" s="385"/>
      <c r="AXO17" s="385"/>
      <c r="AXP17" s="385"/>
      <c r="AXQ17" s="385"/>
      <c r="AXR17" s="385"/>
      <c r="AXS17" s="385"/>
      <c r="AXT17" s="385"/>
      <c r="AXU17" s="385"/>
      <c r="AXV17" s="385"/>
      <c r="AXW17" s="385"/>
      <c r="AXX17" s="385"/>
      <c r="AXY17" s="385"/>
      <c r="AXZ17" s="385"/>
      <c r="AYA17" s="385"/>
      <c r="AYB17" s="385"/>
      <c r="AYC17" s="385"/>
      <c r="AYD17" s="385"/>
      <c r="AYE17" s="385"/>
      <c r="AYF17" s="385"/>
      <c r="AYG17" s="385"/>
      <c r="AYH17" s="385"/>
      <c r="AYI17" s="385"/>
      <c r="AYJ17" s="385"/>
      <c r="AYK17" s="385"/>
      <c r="AYL17" s="385"/>
      <c r="AYM17" s="385"/>
      <c r="AYN17" s="385"/>
      <c r="AYO17" s="385"/>
      <c r="AYP17" s="385"/>
      <c r="AYQ17" s="385"/>
      <c r="AYR17" s="385"/>
      <c r="AYS17" s="385"/>
      <c r="AYT17" s="385"/>
      <c r="AYU17" s="385"/>
      <c r="AYV17" s="385"/>
      <c r="AYW17" s="385"/>
      <c r="AYX17" s="385"/>
      <c r="AYY17" s="385"/>
      <c r="AYZ17" s="385"/>
      <c r="AZA17" s="385"/>
      <c r="AZB17" s="385"/>
      <c r="AZC17" s="385"/>
      <c r="AZD17" s="385"/>
      <c r="AZE17" s="385"/>
      <c r="AZF17" s="385"/>
      <c r="AZG17" s="385"/>
      <c r="AZH17" s="385"/>
      <c r="AZI17" s="385"/>
      <c r="AZJ17" s="385"/>
      <c r="AZK17" s="385"/>
      <c r="AZL17" s="385"/>
      <c r="AZM17" s="385"/>
      <c r="AZN17" s="385"/>
      <c r="AZO17" s="385"/>
      <c r="AZP17" s="385"/>
      <c r="AZQ17" s="385"/>
      <c r="AZR17" s="385"/>
      <c r="AZS17" s="385"/>
      <c r="AZT17" s="385"/>
      <c r="AZU17" s="385"/>
      <c r="AZV17" s="385"/>
      <c r="AZW17" s="385"/>
      <c r="AZX17" s="385"/>
      <c r="AZY17" s="385"/>
      <c r="AZZ17" s="385"/>
      <c r="BAA17" s="385"/>
      <c r="BAB17" s="385"/>
      <c r="BAC17" s="385"/>
      <c r="BAD17" s="385"/>
      <c r="BAE17" s="385"/>
      <c r="BAF17" s="385"/>
      <c r="BAG17" s="385"/>
      <c r="BAH17" s="385"/>
      <c r="BAI17" s="385"/>
      <c r="BAJ17" s="385"/>
      <c r="BAK17" s="385"/>
      <c r="BAL17" s="385"/>
      <c r="BAM17" s="385"/>
      <c r="BAN17" s="385"/>
      <c r="BAO17" s="385"/>
      <c r="BAP17" s="385"/>
      <c r="BAQ17" s="385"/>
      <c r="BAR17" s="385"/>
      <c r="BAS17" s="385"/>
      <c r="BAT17" s="385"/>
      <c r="BAU17" s="385"/>
      <c r="BAV17" s="385"/>
      <c r="BAW17" s="385"/>
      <c r="BAX17" s="385"/>
      <c r="BAY17" s="385"/>
      <c r="BAZ17" s="385"/>
      <c r="BBA17" s="385"/>
      <c r="BBB17" s="385"/>
      <c r="BBC17" s="385"/>
      <c r="BBD17" s="385"/>
      <c r="BBE17" s="385"/>
      <c r="BBF17" s="385"/>
      <c r="BBG17" s="385"/>
      <c r="BBH17" s="385"/>
      <c r="BBI17" s="385"/>
      <c r="BBJ17" s="385"/>
      <c r="BBK17" s="385"/>
      <c r="BBL17" s="385"/>
      <c r="BBM17" s="385"/>
      <c r="BBN17" s="385"/>
      <c r="BBO17" s="385"/>
      <c r="BBP17" s="385"/>
      <c r="BBQ17" s="385"/>
      <c r="BBR17" s="385"/>
      <c r="BBS17" s="385"/>
      <c r="BBT17" s="385"/>
      <c r="BBU17" s="385"/>
      <c r="BBV17" s="385"/>
      <c r="BBW17" s="385"/>
      <c r="BBX17" s="385"/>
      <c r="BBY17" s="385"/>
      <c r="BBZ17" s="385"/>
      <c r="BCA17" s="385"/>
      <c r="BCB17" s="385"/>
      <c r="BCC17" s="385"/>
      <c r="BCD17" s="385"/>
      <c r="BCE17" s="385"/>
      <c r="BCF17" s="385"/>
      <c r="BCG17" s="385"/>
      <c r="BCH17" s="385"/>
      <c r="BCI17" s="385"/>
      <c r="BCJ17" s="385"/>
      <c r="BCK17" s="385"/>
      <c r="BCL17" s="385"/>
      <c r="BCM17" s="385"/>
      <c r="BCN17" s="385"/>
      <c r="BCO17" s="385"/>
      <c r="BCP17" s="385"/>
      <c r="BCQ17" s="385"/>
      <c r="BCR17" s="385"/>
      <c r="BCS17" s="385"/>
      <c r="BCT17" s="385"/>
      <c r="BCU17" s="385"/>
      <c r="BCV17" s="385"/>
      <c r="BCW17" s="385"/>
      <c r="BCX17" s="385"/>
      <c r="BCY17" s="385"/>
      <c r="BCZ17" s="385"/>
      <c r="BDA17" s="385"/>
      <c r="BDB17" s="385"/>
      <c r="BDC17" s="385"/>
      <c r="BDD17" s="385"/>
      <c r="BDE17" s="385"/>
      <c r="BDF17" s="385"/>
      <c r="BDG17" s="385"/>
      <c r="BDH17" s="385"/>
      <c r="BDI17" s="385"/>
      <c r="BDJ17" s="385"/>
      <c r="BDK17" s="385"/>
      <c r="BDL17" s="385"/>
      <c r="BDM17" s="385"/>
      <c r="BDN17" s="385"/>
      <c r="BDO17" s="385"/>
      <c r="BDP17" s="385"/>
      <c r="BDQ17" s="385"/>
      <c r="BDR17" s="385"/>
      <c r="BDS17" s="385"/>
      <c r="BDT17" s="385"/>
      <c r="BDU17" s="385"/>
      <c r="BDV17" s="385"/>
      <c r="BDW17" s="385"/>
      <c r="BDX17" s="385"/>
      <c r="BDY17" s="385"/>
      <c r="BDZ17" s="385"/>
      <c r="BEA17" s="385"/>
      <c r="BEB17" s="385"/>
      <c r="BEC17" s="385"/>
      <c r="BED17" s="385"/>
      <c r="BEE17" s="385"/>
      <c r="BEF17" s="385"/>
      <c r="BEG17" s="385"/>
      <c r="BEH17" s="385"/>
      <c r="BEI17" s="385"/>
      <c r="BEJ17" s="385"/>
      <c r="BEK17" s="385"/>
      <c r="BEL17" s="385"/>
      <c r="BEM17" s="385"/>
      <c r="BEN17" s="385"/>
      <c r="BEO17" s="385"/>
      <c r="BEP17" s="385"/>
      <c r="BEQ17" s="385"/>
      <c r="BER17" s="385"/>
      <c r="BES17" s="385"/>
      <c r="BET17" s="385"/>
      <c r="BEU17" s="385"/>
      <c r="BEV17" s="385"/>
      <c r="BEW17" s="385"/>
      <c r="BEX17" s="385"/>
      <c r="BEY17" s="385"/>
      <c r="BEZ17" s="385"/>
      <c r="BFA17" s="385"/>
      <c r="BFB17" s="385"/>
      <c r="BFC17" s="385"/>
      <c r="BFD17" s="385"/>
      <c r="BFE17" s="385"/>
      <c r="BFF17" s="385"/>
      <c r="BFG17" s="385"/>
      <c r="BFH17" s="385"/>
      <c r="BFI17" s="385"/>
      <c r="BFJ17" s="385"/>
      <c r="BFK17" s="385"/>
      <c r="BFL17" s="385"/>
      <c r="BFM17" s="385"/>
      <c r="BFN17" s="385"/>
      <c r="BFO17" s="385"/>
      <c r="BFP17" s="385"/>
      <c r="BFQ17" s="385"/>
      <c r="BFR17" s="385"/>
      <c r="BFS17" s="385"/>
      <c r="BFT17" s="385"/>
      <c r="BFU17" s="385"/>
      <c r="BFV17" s="385"/>
      <c r="BFW17" s="385"/>
      <c r="BFX17" s="385"/>
      <c r="BFY17" s="385"/>
      <c r="BFZ17" s="385"/>
      <c r="BGA17" s="385"/>
      <c r="BGB17" s="385"/>
      <c r="BGC17" s="385"/>
      <c r="BGD17" s="385"/>
      <c r="BGE17" s="385"/>
      <c r="BGF17" s="385"/>
      <c r="BGG17" s="385"/>
      <c r="BGH17" s="385"/>
      <c r="BGI17" s="385"/>
      <c r="BGJ17" s="385"/>
      <c r="BGK17" s="385"/>
      <c r="BGL17" s="385"/>
      <c r="BGM17" s="385"/>
      <c r="BGN17" s="385"/>
      <c r="BGO17" s="385"/>
      <c r="BGP17" s="385"/>
      <c r="BGQ17" s="385"/>
      <c r="BGR17" s="385"/>
      <c r="BGS17" s="385"/>
      <c r="BGT17" s="385"/>
      <c r="BGU17" s="385"/>
      <c r="BGV17" s="385"/>
      <c r="BGW17" s="385"/>
      <c r="BGX17" s="385"/>
      <c r="BGY17" s="385"/>
      <c r="BGZ17" s="385"/>
      <c r="BHA17" s="385"/>
      <c r="BHB17" s="385"/>
      <c r="BHC17" s="385"/>
      <c r="BHD17" s="385"/>
      <c r="BHE17" s="385"/>
      <c r="BHF17" s="385"/>
      <c r="BHG17" s="385"/>
      <c r="BHH17" s="385"/>
      <c r="BHI17" s="385"/>
      <c r="BHJ17" s="385"/>
      <c r="BHK17" s="385"/>
      <c r="BHL17" s="385"/>
      <c r="BHM17" s="385"/>
      <c r="BHN17" s="385"/>
      <c r="BHO17" s="385"/>
      <c r="BHP17" s="385"/>
      <c r="BHQ17" s="385"/>
      <c r="BHR17" s="385"/>
      <c r="BHS17" s="385"/>
      <c r="BHT17" s="385"/>
      <c r="BHU17" s="385"/>
      <c r="BHV17" s="385"/>
      <c r="BHW17" s="385"/>
      <c r="BHX17" s="385"/>
      <c r="BHY17" s="385"/>
      <c r="BHZ17" s="385"/>
      <c r="BIA17" s="385"/>
      <c r="BIB17" s="385"/>
      <c r="BIC17" s="385"/>
      <c r="BID17" s="385"/>
      <c r="BIE17" s="385"/>
      <c r="BIF17" s="385"/>
      <c r="BIG17" s="385"/>
      <c r="BIH17" s="385"/>
      <c r="BII17" s="385"/>
      <c r="BIJ17" s="385"/>
      <c r="BIK17" s="385"/>
      <c r="BIL17" s="385"/>
      <c r="BIM17" s="385"/>
      <c r="BIN17" s="385"/>
      <c r="BIO17" s="385"/>
      <c r="BIP17" s="385"/>
      <c r="BIQ17" s="385"/>
      <c r="BIR17" s="385"/>
      <c r="BIS17" s="385"/>
      <c r="BIT17" s="385"/>
      <c r="BIU17" s="385"/>
      <c r="BIV17" s="385"/>
      <c r="BIW17" s="385"/>
      <c r="BIX17" s="385"/>
      <c r="BIY17" s="385"/>
      <c r="BIZ17" s="385"/>
      <c r="BJA17" s="385"/>
      <c r="BJB17" s="385"/>
      <c r="BJC17" s="385"/>
      <c r="BJD17" s="385"/>
      <c r="BJE17" s="385"/>
      <c r="BJF17" s="385"/>
      <c r="BJG17" s="385"/>
      <c r="BJH17" s="385"/>
      <c r="BJI17" s="385"/>
      <c r="BJJ17" s="385"/>
      <c r="BJK17" s="385"/>
      <c r="BJL17" s="385"/>
      <c r="BJM17" s="385"/>
      <c r="BJN17" s="385"/>
      <c r="BJO17" s="385"/>
      <c r="BJP17" s="385"/>
      <c r="BJQ17" s="385"/>
      <c r="BJR17" s="385"/>
      <c r="BJS17" s="385"/>
      <c r="BJT17" s="385"/>
      <c r="BJU17" s="385"/>
      <c r="BJV17" s="385"/>
      <c r="BJW17" s="385"/>
      <c r="BJX17" s="385"/>
      <c r="BJY17" s="385"/>
      <c r="BJZ17" s="385"/>
      <c r="BKA17" s="385"/>
      <c r="BKB17" s="385"/>
      <c r="BKC17" s="385"/>
      <c r="BKD17" s="385"/>
      <c r="BKE17" s="385"/>
      <c r="BKF17" s="385"/>
      <c r="BKG17" s="385"/>
      <c r="BKH17" s="385"/>
      <c r="BKI17" s="385"/>
      <c r="BKJ17" s="385"/>
      <c r="BKK17" s="385"/>
      <c r="BKL17" s="385"/>
      <c r="BKM17" s="385"/>
      <c r="BKN17" s="385"/>
      <c r="BKO17" s="385"/>
      <c r="BKP17" s="385"/>
      <c r="BKQ17" s="385"/>
      <c r="BKR17" s="385"/>
      <c r="BKS17" s="385"/>
      <c r="BKT17" s="385"/>
      <c r="BKU17" s="385"/>
      <c r="BKV17" s="385"/>
      <c r="BKW17" s="385"/>
      <c r="BKX17" s="385"/>
      <c r="BKY17" s="385"/>
      <c r="BKZ17" s="385"/>
      <c r="BLA17" s="385"/>
      <c r="BLB17" s="385"/>
      <c r="BLC17" s="385"/>
      <c r="BLD17" s="385"/>
      <c r="BLE17" s="385"/>
      <c r="BLF17" s="385"/>
      <c r="BLG17" s="385"/>
      <c r="BLH17" s="385"/>
      <c r="BLI17" s="385"/>
      <c r="BLJ17" s="385"/>
      <c r="BLK17" s="385"/>
      <c r="BLL17" s="385"/>
      <c r="BLM17" s="385"/>
      <c r="BLN17" s="385"/>
      <c r="BLO17" s="385"/>
      <c r="BLP17" s="385"/>
      <c r="BLQ17" s="385"/>
      <c r="BLR17" s="385"/>
      <c r="BLS17" s="385"/>
      <c r="BLT17" s="385"/>
      <c r="BLU17" s="385"/>
      <c r="BLV17" s="385"/>
      <c r="BLW17" s="385"/>
      <c r="BLX17" s="385"/>
      <c r="BLY17" s="385"/>
      <c r="BLZ17" s="385"/>
      <c r="BMA17" s="385"/>
      <c r="BMB17" s="385"/>
      <c r="BMC17" s="385"/>
      <c r="BMD17" s="385"/>
      <c r="BME17" s="385"/>
      <c r="BMF17" s="385"/>
      <c r="BMG17" s="385"/>
      <c r="BMH17" s="385"/>
      <c r="BMI17" s="385"/>
      <c r="BMJ17" s="385"/>
      <c r="BMK17" s="385"/>
      <c r="BML17" s="385"/>
      <c r="BMM17" s="385"/>
      <c r="BMN17" s="385"/>
      <c r="BMO17" s="385"/>
      <c r="BMP17" s="385"/>
      <c r="BMQ17" s="385"/>
      <c r="BMR17" s="385"/>
      <c r="BMS17" s="385"/>
      <c r="BMT17" s="385"/>
      <c r="BMU17" s="385"/>
      <c r="BMV17" s="385"/>
      <c r="BMW17" s="385"/>
      <c r="BMX17" s="385"/>
      <c r="BMY17" s="385"/>
      <c r="BMZ17" s="385"/>
      <c r="BNA17" s="385"/>
      <c r="BNB17" s="385"/>
      <c r="BNC17" s="385"/>
      <c r="BND17" s="385"/>
      <c r="BNE17" s="385"/>
      <c r="BNF17" s="385"/>
      <c r="BNG17" s="385"/>
      <c r="BNH17" s="385"/>
      <c r="BNI17" s="385"/>
      <c r="BNJ17" s="385"/>
      <c r="BNK17" s="385"/>
      <c r="BNL17" s="385"/>
      <c r="BNM17" s="385"/>
      <c r="BNN17" s="385"/>
      <c r="BNO17" s="385"/>
      <c r="BNP17" s="385"/>
      <c r="BNQ17" s="385"/>
      <c r="BNR17" s="385"/>
      <c r="BNS17" s="385"/>
      <c r="BNT17" s="385"/>
      <c r="BNU17" s="385"/>
      <c r="BNV17" s="385"/>
      <c r="BNW17" s="385"/>
      <c r="BNX17" s="385"/>
      <c r="BNY17" s="385"/>
      <c r="BNZ17" s="385"/>
      <c r="BOA17" s="385"/>
      <c r="BOB17" s="385"/>
      <c r="BOC17" s="385"/>
      <c r="BOD17" s="385"/>
      <c r="BOE17" s="385"/>
      <c r="BOF17" s="385"/>
      <c r="BOG17" s="385"/>
      <c r="BOH17" s="385"/>
      <c r="BOI17" s="385"/>
      <c r="BOJ17" s="385"/>
      <c r="BOK17" s="385"/>
      <c r="BOL17" s="385"/>
      <c r="BOM17" s="385"/>
      <c r="BON17" s="385"/>
      <c r="BOO17" s="385"/>
      <c r="BOP17" s="385"/>
      <c r="BOQ17" s="385"/>
      <c r="BOR17" s="385"/>
      <c r="BOS17" s="385"/>
      <c r="BOT17" s="385"/>
      <c r="BOU17" s="385"/>
      <c r="BOV17" s="385"/>
      <c r="BOW17" s="385"/>
      <c r="BOX17" s="385"/>
      <c r="BOY17" s="385"/>
      <c r="BOZ17" s="385"/>
      <c r="BPA17" s="385"/>
      <c r="BPB17" s="385"/>
      <c r="BPC17" s="385"/>
      <c r="BPD17" s="385"/>
      <c r="BPE17" s="385"/>
      <c r="BPF17" s="385"/>
      <c r="BPG17" s="385"/>
      <c r="BPH17" s="385"/>
      <c r="BPI17" s="385"/>
      <c r="BPJ17" s="385"/>
      <c r="BPK17" s="385"/>
      <c r="BPL17" s="385"/>
      <c r="BPM17" s="385"/>
      <c r="BPN17" s="385"/>
      <c r="BPO17" s="385"/>
      <c r="BPP17" s="385"/>
      <c r="BPQ17" s="385"/>
      <c r="BPR17" s="385"/>
      <c r="BPS17" s="385"/>
      <c r="BPT17" s="385"/>
      <c r="BPU17" s="385"/>
      <c r="BPV17" s="385"/>
      <c r="BPW17" s="385"/>
      <c r="BPX17" s="385"/>
      <c r="BPY17" s="385"/>
      <c r="BPZ17" s="385"/>
      <c r="BQA17" s="385"/>
      <c r="BQB17" s="385"/>
      <c r="BQC17" s="385"/>
      <c r="BQD17" s="385"/>
      <c r="BQE17" s="385"/>
      <c r="BQF17" s="385"/>
      <c r="BQG17" s="385"/>
      <c r="BQH17" s="385"/>
      <c r="BQI17" s="385"/>
      <c r="BQJ17" s="385"/>
      <c r="BQK17" s="385"/>
      <c r="BQL17" s="385"/>
      <c r="BQM17" s="385"/>
      <c r="BQN17" s="385"/>
      <c r="BQO17" s="385"/>
      <c r="BQP17" s="385"/>
      <c r="BQQ17" s="385"/>
      <c r="BQR17" s="385"/>
      <c r="BQS17" s="385"/>
      <c r="BQT17" s="385"/>
      <c r="BQU17" s="385"/>
      <c r="BQV17" s="385"/>
      <c r="BQW17" s="385"/>
      <c r="BQX17" s="385"/>
      <c r="BQY17" s="385"/>
      <c r="BQZ17" s="385"/>
      <c r="BRA17" s="385"/>
      <c r="BRB17" s="385"/>
      <c r="BRC17" s="385"/>
      <c r="BRD17" s="385"/>
      <c r="BRE17" s="385"/>
      <c r="BRF17" s="385"/>
      <c r="BRG17" s="385"/>
      <c r="BRH17" s="385"/>
      <c r="BRI17" s="385"/>
      <c r="BRJ17" s="385"/>
      <c r="BRK17" s="385"/>
      <c r="BRL17" s="385"/>
      <c r="BRM17" s="385"/>
      <c r="BRN17" s="385"/>
      <c r="BRO17" s="385"/>
      <c r="BRP17" s="385"/>
      <c r="BRQ17" s="385"/>
      <c r="BRR17" s="385"/>
      <c r="BRS17" s="385"/>
      <c r="BRT17" s="385"/>
      <c r="BRU17" s="385"/>
      <c r="BRV17" s="385"/>
      <c r="BRW17" s="385"/>
      <c r="BRX17" s="385"/>
      <c r="BRY17" s="385"/>
      <c r="BRZ17" s="385"/>
      <c r="BSA17" s="385"/>
      <c r="BSB17" s="385"/>
      <c r="BSC17" s="385"/>
      <c r="BSD17" s="385"/>
      <c r="BSE17" s="385"/>
      <c r="BSF17" s="385"/>
      <c r="BSG17" s="385"/>
      <c r="BSH17" s="385"/>
      <c r="BSI17" s="385"/>
      <c r="BSJ17" s="385"/>
      <c r="BSK17" s="385"/>
      <c r="BSL17" s="385"/>
      <c r="BSM17" s="385"/>
      <c r="BSN17" s="385"/>
      <c r="BSO17" s="385"/>
      <c r="BSP17" s="385"/>
      <c r="BSQ17" s="385"/>
      <c r="BSR17" s="385"/>
      <c r="BSS17" s="385"/>
      <c r="BST17" s="385"/>
      <c r="BSU17" s="385"/>
      <c r="BSV17" s="385"/>
      <c r="BSW17" s="385"/>
      <c r="BSX17" s="385"/>
      <c r="BSY17" s="385"/>
      <c r="BSZ17" s="385"/>
      <c r="BTA17" s="385"/>
      <c r="BTB17" s="385"/>
      <c r="BTC17" s="385"/>
      <c r="BTD17" s="385"/>
      <c r="BTE17" s="385"/>
      <c r="BTF17" s="385"/>
      <c r="BTG17" s="385"/>
      <c r="BTH17" s="385"/>
      <c r="BTI17" s="385"/>
      <c r="BTJ17" s="385"/>
      <c r="BTK17" s="385"/>
      <c r="BTL17" s="385"/>
      <c r="BTM17" s="385"/>
      <c r="BTN17" s="385"/>
      <c r="BTO17" s="385"/>
      <c r="BTP17" s="385"/>
      <c r="BTQ17" s="385"/>
      <c r="BTR17" s="385"/>
      <c r="BTS17" s="385"/>
      <c r="BTT17" s="385"/>
      <c r="BTU17" s="385"/>
      <c r="BTV17" s="385"/>
      <c r="BTW17" s="385"/>
      <c r="BTX17" s="385"/>
      <c r="BTY17" s="385"/>
      <c r="BTZ17" s="385"/>
      <c r="BUA17" s="385"/>
      <c r="BUB17" s="385"/>
      <c r="BUC17" s="385"/>
      <c r="BUD17" s="385"/>
      <c r="BUE17" s="385"/>
      <c r="BUF17" s="385"/>
      <c r="BUG17" s="385"/>
      <c r="BUH17" s="385"/>
      <c r="BUI17" s="385"/>
      <c r="BUJ17" s="385"/>
      <c r="BUK17" s="385"/>
      <c r="BUL17" s="385"/>
      <c r="BUM17" s="385"/>
      <c r="BUN17" s="385"/>
      <c r="BUO17" s="385"/>
      <c r="BUP17" s="385"/>
      <c r="BUQ17" s="385"/>
      <c r="BUR17" s="385"/>
      <c r="BUS17" s="385"/>
      <c r="BUT17" s="385"/>
      <c r="BUU17" s="385"/>
      <c r="BUV17" s="385"/>
      <c r="BUW17" s="385"/>
      <c r="BUX17" s="385"/>
      <c r="BUY17" s="385"/>
      <c r="BUZ17" s="385"/>
      <c r="BVA17" s="385"/>
      <c r="BVB17" s="385"/>
      <c r="BVC17" s="385"/>
      <c r="BVD17" s="385"/>
      <c r="BVE17" s="385"/>
      <c r="BVF17" s="385"/>
      <c r="BVG17" s="385"/>
      <c r="BVH17" s="385"/>
      <c r="BVI17" s="385"/>
      <c r="BVJ17" s="385"/>
      <c r="BVK17" s="385"/>
      <c r="BVL17" s="385"/>
      <c r="BVM17" s="385"/>
      <c r="BVN17" s="385"/>
      <c r="BVO17" s="385"/>
      <c r="BVP17" s="385"/>
      <c r="BVQ17" s="385"/>
      <c r="BVR17" s="385"/>
      <c r="BVS17" s="385"/>
      <c r="BVT17" s="385"/>
      <c r="BVU17" s="385"/>
      <c r="BVV17" s="385"/>
      <c r="BVW17" s="385"/>
      <c r="BVX17" s="385"/>
      <c r="BVY17" s="385"/>
      <c r="BVZ17" s="385"/>
      <c r="BWA17" s="385"/>
      <c r="BWB17" s="385"/>
      <c r="BWC17" s="385"/>
      <c r="BWD17" s="385"/>
      <c r="BWE17" s="385"/>
      <c r="BWF17" s="385"/>
      <c r="BWG17" s="385"/>
      <c r="BWH17" s="385"/>
      <c r="BWI17" s="385"/>
      <c r="BWJ17" s="385"/>
      <c r="BWK17" s="385"/>
      <c r="BWL17" s="385"/>
      <c r="BWM17" s="385"/>
      <c r="BWN17" s="385"/>
      <c r="BWO17" s="385"/>
      <c r="BWP17" s="385"/>
      <c r="BWQ17" s="385"/>
      <c r="BWR17" s="385"/>
      <c r="BWS17" s="385"/>
      <c r="BWT17" s="385"/>
      <c r="BWU17" s="385"/>
      <c r="BWV17" s="385"/>
      <c r="BWW17" s="385"/>
      <c r="BWX17" s="385"/>
      <c r="BWY17" s="385"/>
      <c r="BWZ17" s="385"/>
      <c r="BXA17" s="385"/>
      <c r="BXB17" s="385"/>
      <c r="BXC17" s="385"/>
      <c r="BXD17" s="385"/>
      <c r="BXE17" s="385"/>
      <c r="BXF17" s="385"/>
      <c r="BXG17" s="385"/>
      <c r="BXH17" s="385"/>
      <c r="BXI17" s="385"/>
      <c r="BXJ17" s="385"/>
      <c r="BXK17" s="385"/>
      <c r="BXL17" s="385"/>
      <c r="BXM17" s="385"/>
      <c r="BXN17" s="385"/>
      <c r="BXO17" s="385"/>
      <c r="BXP17" s="385"/>
      <c r="BXQ17" s="385"/>
      <c r="BXR17" s="385"/>
      <c r="BXS17" s="385"/>
      <c r="BXT17" s="385"/>
      <c r="BXU17" s="385"/>
      <c r="BXV17" s="385"/>
      <c r="BXW17" s="385"/>
      <c r="BXX17" s="385"/>
      <c r="BXY17" s="385"/>
      <c r="BXZ17" s="385"/>
      <c r="BYA17" s="385"/>
      <c r="BYB17" s="385"/>
      <c r="BYC17" s="385"/>
      <c r="BYD17" s="385"/>
      <c r="BYE17" s="385"/>
      <c r="BYF17" s="385"/>
      <c r="BYG17" s="385"/>
      <c r="BYH17" s="385"/>
      <c r="BYI17" s="385"/>
      <c r="BYJ17" s="385"/>
      <c r="BYK17" s="385"/>
      <c r="BYL17" s="385"/>
      <c r="BYM17" s="385"/>
      <c r="BYN17" s="385"/>
      <c r="BYO17" s="385"/>
      <c r="BYP17" s="385"/>
      <c r="BYQ17" s="385"/>
      <c r="BYR17" s="385"/>
      <c r="BYS17" s="385"/>
      <c r="BYT17" s="385"/>
      <c r="BYU17" s="385"/>
      <c r="BYV17" s="385"/>
      <c r="BYW17" s="385"/>
      <c r="BYX17" s="385"/>
      <c r="BYY17" s="385"/>
      <c r="BYZ17" s="385"/>
      <c r="BZA17" s="385"/>
      <c r="BZB17" s="385"/>
      <c r="BZC17" s="385"/>
      <c r="BZD17" s="385"/>
      <c r="BZE17" s="385"/>
      <c r="BZF17" s="385"/>
      <c r="BZG17" s="385"/>
      <c r="BZH17" s="385"/>
      <c r="BZI17" s="385"/>
      <c r="BZJ17" s="385"/>
      <c r="BZK17" s="385"/>
      <c r="BZL17" s="385"/>
      <c r="BZM17" s="385"/>
      <c r="BZN17" s="385"/>
      <c r="BZO17" s="385"/>
      <c r="BZP17" s="385"/>
      <c r="BZQ17" s="385"/>
      <c r="BZR17" s="385"/>
      <c r="BZS17" s="385"/>
      <c r="BZT17" s="385"/>
      <c r="BZU17" s="385"/>
      <c r="BZV17" s="385"/>
      <c r="BZW17" s="385"/>
      <c r="BZX17" s="385"/>
      <c r="BZY17" s="385"/>
      <c r="BZZ17" s="385"/>
      <c r="CAA17" s="385"/>
      <c r="CAB17" s="385"/>
      <c r="CAC17" s="385"/>
      <c r="CAD17" s="385"/>
      <c r="CAE17" s="385"/>
      <c r="CAF17" s="385"/>
      <c r="CAG17" s="385"/>
      <c r="CAH17" s="385"/>
      <c r="CAI17" s="385"/>
      <c r="CAJ17" s="385"/>
      <c r="CAK17" s="385"/>
      <c r="CAL17" s="385"/>
      <c r="CAM17" s="385"/>
      <c r="CAN17" s="385"/>
      <c r="CAO17" s="385"/>
      <c r="CAP17" s="385"/>
      <c r="CAQ17" s="385"/>
      <c r="CAR17" s="385"/>
      <c r="CAS17" s="385"/>
      <c r="CAT17" s="385"/>
      <c r="CAU17" s="385"/>
      <c r="CAV17" s="385"/>
      <c r="CAW17" s="385"/>
      <c r="CAX17" s="385"/>
      <c r="CAY17" s="385"/>
      <c r="CAZ17" s="385"/>
      <c r="CBA17" s="385"/>
      <c r="CBB17" s="385"/>
      <c r="CBC17" s="385"/>
      <c r="CBD17" s="385"/>
      <c r="CBE17" s="385"/>
      <c r="CBF17" s="385"/>
      <c r="CBG17" s="385"/>
      <c r="CBH17" s="385"/>
      <c r="CBI17" s="385"/>
      <c r="CBJ17" s="385"/>
      <c r="CBK17" s="385"/>
      <c r="CBL17" s="385"/>
      <c r="CBM17" s="385"/>
      <c r="CBN17" s="385"/>
      <c r="CBO17" s="385"/>
      <c r="CBP17" s="385"/>
      <c r="CBQ17" s="385"/>
      <c r="CBR17" s="385"/>
      <c r="CBS17" s="385"/>
      <c r="CBT17" s="385"/>
      <c r="CBU17" s="385"/>
      <c r="CBV17" s="385"/>
      <c r="CBW17" s="385"/>
      <c r="CBX17" s="385"/>
      <c r="CBY17" s="385"/>
      <c r="CBZ17" s="385"/>
      <c r="CCA17" s="385"/>
      <c r="CCB17" s="385"/>
      <c r="CCC17" s="385"/>
      <c r="CCD17" s="385"/>
      <c r="CCE17" s="385"/>
      <c r="CCF17" s="385"/>
      <c r="CCG17" s="385"/>
      <c r="CCH17" s="385"/>
      <c r="CCI17" s="385"/>
      <c r="CCJ17" s="385"/>
      <c r="CCK17" s="385"/>
      <c r="CCL17" s="385"/>
      <c r="CCM17" s="385"/>
      <c r="CCN17" s="385"/>
      <c r="CCO17" s="385"/>
      <c r="CCP17" s="385"/>
      <c r="CCQ17" s="385"/>
      <c r="CCR17" s="385"/>
      <c r="CCS17" s="385"/>
      <c r="CCT17" s="385"/>
      <c r="CCU17" s="385"/>
      <c r="CCV17" s="385"/>
      <c r="CCW17" s="385"/>
      <c r="CCX17" s="385"/>
      <c r="CCY17" s="385"/>
      <c r="CCZ17" s="385"/>
      <c r="CDA17" s="385"/>
      <c r="CDB17" s="385"/>
      <c r="CDC17" s="385"/>
      <c r="CDD17" s="385"/>
      <c r="CDE17" s="385"/>
      <c r="CDF17" s="385"/>
      <c r="CDG17" s="385"/>
      <c r="CDH17" s="385"/>
      <c r="CDI17" s="385"/>
      <c r="CDJ17" s="385"/>
      <c r="CDK17" s="385"/>
      <c r="CDL17" s="385"/>
      <c r="CDM17" s="385"/>
      <c r="CDN17" s="385"/>
      <c r="CDO17" s="385"/>
      <c r="CDP17" s="385"/>
      <c r="CDQ17" s="385"/>
      <c r="CDR17" s="385"/>
      <c r="CDS17" s="385"/>
      <c r="CDT17" s="385"/>
      <c r="CDU17" s="385"/>
      <c r="CDV17" s="385"/>
      <c r="CDW17" s="385"/>
      <c r="CDX17" s="385"/>
      <c r="CDY17" s="385"/>
      <c r="CDZ17" s="385"/>
      <c r="CEA17" s="385"/>
      <c r="CEB17" s="385"/>
      <c r="CEC17" s="385"/>
      <c r="CED17" s="385"/>
      <c r="CEE17" s="385"/>
      <c r="CEF17" s="385"/>
      <c r="CEG17" s="385"/>
      <c r="CEH17" s="385"/>
      <c r="CEI17" s="385"/>
      <c r="CEJ17" s="385"/>
      <c r="CEK17" s="385"/>
      <c r="CEL17" s="385"/>
      <c r="CEM17" s="385"/>
      <c r="CEN17" s="385"/>
      <c r="CEO17" s="385"/>
      <c r="CEP17" s="385"/>
      <c r="CEQ17" s="385"/>
      <c r="CER17" s="385"/>
      <c r="CES17" s="385"/>
      <c r="CET17" s="385"/>
      <c r="CEU17" s="385"/>
      <c r="CEV17" s="385"/>
      <c r="CEW17" s="385"/>
      <c r="CEX17" s="385"/>
      <c r="CEY17" s="385"/>
      <c r="CEZ17" s="385"/>
      <c r="CFA17" s="385"/>
      <c r="CFB17" s="385"/>
      <c r="CFC17" s="385"/>
      <c r="CFD17" s="385"/>
      <c r="CFE17" s="385"/>
      <c r="CFF17" s="385"/>
      <c r="CFG17" s="385"/>
      <c r="CFH17" s="385"/>
      <c r="CFI17" s="385"/>
      <c r="CFJ17" s="385"/>
      <c r="CFK17" s="385"/>
      <c r="CFL17" s="385"/>
      <c r="CFM17" s="385"/>
      <c r="CFN17" s="385"/>
      <c r="CFO17" s="385"/>
      <c r="CFP17" s="385"/>
      <c r="CFQ17" s="385"/>
      <c r="CFR17" s="385"/>
      <c r="CFS17" s="385"/>
      <c r="CFT17" s="385"/>
      <c r="CFU17" s="385"/>
      <c r="CFV17" s="385"/>
      <c r="CFW17" s="385"/>
      <c r="CFX17" s="385"/>
      <c r="CFY17" s="385"/>
      <c r="CFZ17" s="385"/>
      <c r="CGA17" s="385"/>
      <c r="CGB17" s="385"/>
      <c r="CGC17" s="385"/>
      <c r="CGD17" s="385"/>
      <c r="CGE17" s="385"/>
      <c r="CGF17" s="385"/>
      <c r="CGG17" s="385"/>
      <c r="CGH17" s="385"/>
      <c r="CGI17" s="385"/>
      <c r="CGJ17" s="385"/>
      <c r="CGK17" s="385"/>
      <c r="CGL17" s="385"/>
      <c r="CGM17" s="385"/>
      <c r="CGN17" s="385"/>
      <c r="CGO17" s="385"/>
      <c r="CGP17" s="385"/>
      <c r="CGQ17" s="385"/>
      <c r="CGR17" s="385"/>
      <c r="CGS17" s="385"/>
      <c r="CGT17" s="385"/>
      <c r="CGU17" s="385"/>
      <c r="CGV17" s="385"/>
      <c r="CGW17" s="385"/>
      <c r="CGX17" s="385"/>
      <c r="CGY17" s="385"/>
      <c r="CGZ17" s="385"/>
      <c r="CHA17" s="385"/>
      <c r="CHB17" s="385"/>
      <c r="CHC17" s="385"/>
      <c r="CHD17" s="385"/>
      <c r="CHE17" s="385"/>
      <c r="CHF17" s="385"/>
      <c r="CHG17" s="385"/>
      <c r="CHH17" s="385"/>
      <c r="CHI17" s="385"/>
      <c r="CHJ17" s="385"/>
      <c r="CHK17" s="385"/>
      <c r="CHL17" s="385"/>
      <c r="CHM17" s="385"/>
      <c r="CHN17" s="385"/>
      <c r="CHO17" s="385"/>
      <c r="CHP17" s="385"/>
      <c r="CHQ17" s="385"/>
      <c r="CHR17" s="385"/>
      <c r="CHS17" s="385"/>
      <c r="CHT17" s="385"/>
      <c r="CHU17" s="385"/>
      <c r="CHV17" s="385"/>
      <c r="CHW17" s="385"/>
      <c r="CHX17" s="385"/>
      <c r="CHY17" s="385"/>
      <c r="CHZ17" s="385"/>
      <c r="CIA17" s="385"/>
      <c r="CIB17" s="385"/>
      <c r="CIC17" s="385"/>
      <c r="CID17" s="385"/>
      <c r="CIE17" s="385"/>
      <c r="CIF17" s="385"/>
      <c r="CIG17" s="385"/>
      <c r="CIH17" s="385"/>
      <c r="CII17" s="385"/>
      <c r="CIJ17" s="385"/>
      <c r="CIK17" s="385"/>
      <c r="CIL17" s="385"/>
      <c r="CIM17" s="385"/>
      <c r="CIN17" s="385"/>
      <c r="CIO17" s="385"/>
      <c r="CIP17" s="385"/>
      <c r="CIQ17" s="385"/>
      <c r="CIR17" s="385"/>
      <c r="CIS17" s="385"/>
      <c r="CIT17" s="385"/>
      <c r="CIU17" s="385"/>
      <c r="CIV17" s="385"/>
      <c r="CIW17" s="385"/>
      <c r="CIX17" s="385"/>
      <c r="CIY17" s="385"/>
      <c r="CIZ17" s="385"/>
      <c r="CJA17" s="385"/>
      <c r="CJB17" s="385"/>
      <c r="CJC17" s="385"/>
      <c r="CJD17" s="385"/>
      <c r="CJE17" s="385"/>
      <c r="CJF17" s="385"/>
      <c r="CJG17" s="385"/>
      <c r="CJH17" s="385"/>
      <c r="CJI17" s="385"/>
      <c r="CJJ17" s="385"/>
      <c r="CJK17" s="385"/>
      <c r="CJL17" s="385"/>
      <c r="CJM17" s="385"/>
      <c r="CJN17" s="385"/>
      <c r="CJO17" s="385"/>
      <c r="CJP17" s="385"/>
      <c r="CJQ17" s="385"/>
      <c r="CJR17" s="385"/>
      <c r="CJS17" s="385"/>
      <c r="CJT17" s="385"/>
      <c r="CJU17" s="385"/>
      <c r="CJV17" s="385"/>
      <c r="CJW17" s="385"/>
      <c r="CJX17" s="385"/>
      <c r="CJY17" s="385"/>
      <c r="CJZ17" s="385"/>
      <c r="CKA17" s="385"/>
      <c r="CKB17" s="385"/>
      <c r="CKC17" s="385"/>
      <c r="CKD17" s="385"/>
      <c r="CKE17" s="385"/>
      <c r="CKF17" s="385"/>
      <c r="CKG17" s="385"/>
      <c r="CKH17" s="385"/>
      <c r="CKI17" s="385"/>
      <c r="CKJ17" s="385"/>
      <c r="CKK17" s="385"/>
      <c r="CKL17" s="385"/>
      <c r="CKM17" s="385"/>
      <c r="CKN17" s="385"/>
      <c r="CKO17" s="385"/>
      <c r="CKP17" s="385"/>
      <c r="CKQ17" s="385"/>
      <c r="CKR17" s="385"/>
      <c r="CKS17" s="385"/>
      <c r="CKT17" s="385"/>
      <c r="CKU17" s="385"/>
      <c r="CKV17" s="385"/>
      <c r="CKW17" s="385"/>
      <c r="CKX17" s="385"/>
      <c r="CKY17" s="385"/>
      <c r="CKZ17" s="385"/>
      <c r="CLA17" s="385"/>
      <c r="CLB17" s="385"/>
      <c r="CLC17" s="385"/>
      <c r="CLD17" s="385"/>
      <c r="CLE17" s="385"/>
      <c r="CLF17" s="385"/>
      <c r="CLG17" s="385"/>
      <c r="CLH17" s="385"/>
      <c r="CLI17" s="385"/>
      <c r="CLJ17" s="385"/>
      <c r="CLK17" s="385"/>
      <c r="CLL17" s="385"/>
      <c r="CLM17" s="385"/>
      <c r="CLN17" s="385"/>
      <c r="CLO17" s="385"/>
      <c r="CLP17" s="385"/>
      <c r="CLQ17" s="385"/>
      <c r="CLR17" s="385"/>
      <c r="CLS17" s="385"/>
      <c r="CLT17" s="385"/>
      <c r="CLU17" s="385"/>
      <c r="CLV17" s="385"/>
      <c r="CLW17" s="385"/>
      <c r="CLX17" s="385"/>
      <c r="CLY17" s="385"/>
      <c r="CLZ17" s="385"/>
      <c r="CMA17" s="385"/>
      <c r="CMB17" s="385"/>
      <c r="CMC17" s="385"/>
      <c r="CMD17" s="385"/>
      <c r="CME17" s="385"/>
      <c r="CMF17" s="385"/>
      <c r="CMG17" s="385"/>
      <c r="CMH17" s="385"/>
      <c r="CMI17" s="385"/>
      <c r="CMJ17" s="385"/>
      <c r="CMK17" s="385"/>
      <c r="CML17" s="385"/>
      <c r="CMM17" s="385"/>
      <c r="CMN17" s="385"/>
      <c r="CMO17" s="385"/>
      <c r="CMP17" s="385"/>
      <c r="CMQ17" s="385"/>
      <c r="CMR17" s="385"/>
      <c r="CMS17" s="385"/>
      <c r="CMT17" s="385"/>
      <c r="CMU17" s="385"/>
      <c r="CMV17" s="385"/>
      <c r="CMW17" s="385"/>
      <c r="CMX17" s="385"/>
      <c r="CMY17" s="385"/>
      <c r="CMZ17" s="385"/>
      <c r="CNA17" s="385"/>
      <c r="CNB17" s="385"/>
      <c r="CNC17" s="385"/>
      <c r="CND17" s="385"/>
      <c r="CNE17" s="385"/>
      <c r="CNF17" s="385"/>
      <c r="CNG17" s="385"/>
      <c r="CNH17" s="385"/>
      <c r="CNI17" s="385"/>
      <c r="CNJ17" s="385"/>
      <c r="CNK17" s="385"/>
      <c r="CNL17" s="385"/>
      <c r="CNM17" s="385"/>
      <c r="CNN17" s="385"/>
      <c r="CNO17" s="385"/>
      <c r="CNP17" s="385"/>
      <c r="CNQ17" s="385"/>
      <c r="CNR17" s="385"/>
      <c r="CNS17" s="385"/>
      <c r="CNT17" s="385"/>
      <c r="CNU17" s="385"/>
      <c r="CNV17" s="385"/>
      <c r="CNW17" s="385"/>
      <c r="CNX17" s="385"/>
      <c r="CNY17" s="385"/>
      <c r="CNZ17" s="385"/>
      <c r="COA17" s="385"/>
      <c r="COB17" s="385"/>
      <c r="COC17" s="385"/>
      <c r="COD17" s="385"/>
      <c r="COE17" s="385"/>
      <c r="COF17" s="385"/>
      <c r="COG17" s="385"/>
      <c r="COH17" s="385"/>
      <c r="COI17" s="385"/>
      <c r="COJ17" s="385"/>
      <c r="COK17" s="385"/>
      <c r="COL17" s="385"/>
      <c r="COM17" s="385"/>
      <c r="CON17" s="385"/>
      <c r="COO17" s="385"/>
      <c r="COP17" s="385"/>
      <c r="COQ17" s="385"/>
      <c r="COR17" s="385"/>
      <c r="COS17" s="385"/>
      <c r="COT17" s="385"/>
      <c r="COU17" s="385"/>
      <c r="COV17" s="385"/>
      <c r="COW17" s="385"/>
      <c r="COX17" s="385"/>
      <c r="COY17" s="385"/>
      <c r="COZ17" s="385"/>
      <c r="CPA17" s="385"/>
      <c r="CPB17" s="385"/>
      <c r="CPC17" s="385"/>
      <c r="CPD17" s="385"/>
      <c r="CPE17" s="385"/>
      <c r="CPF17" s="385"/>
      <c r="CPG17" s="385"/>
      <c r="CPH17" s="385"/>
      <c r="CPI17" s="385"/>
      <c r="CPJ17" s="385"/>
      <c r="CPK17" s="385"/>
      <c r="CPL17" s="385"/>
      <c r="CPM17" s="385"/>
      <c r="CPN17" s="385"/>
      <c r="CPO17" s="385"/>
      <c r="CPP17" s="385"/>
      <c r="CPQ17" s="385"/>
      <c r="CPR17" s="385"/>
      <c r="CPS17" s="385"/>
      <c r="CPT17" s="385"/>
      <c r="CPU17" s="385"/>
      <c r="CPV17" s="385"/>
      <c r="CPW17" s="385"/>
      <c r="CPX17" s="385"/>
      <c r="CPY17" s="385"/>
      <c r="CPZ17" s="385"/>
      <c r="CQA17" s="385"/>
      <c r="CQB17" s="385"/>
      <c r="CQC17" s="385"/>
      <c r="CQD17" s="385"/>
      <c r="CQE17" s="385"/>
      <c r="CQF17" s="385"/>
      <c r="CQG17" s="385"/>
      <c r="CQH17" s="385"/>
      <c r="CQI17" s="385"/>
      <c r="CQJ17" s="385"/>
      <c r="CQK17" s="385"/>
      <c r="CQL17" s="385"/>
      <c r="CQM17" s="385"/>
      <c r="CQN17" s="385"/>
      <c r="CQO17" s="385"/>
      <c r="CQP17" s="385"/>
      <c r="CQQ17" s="385"/>
      <c r="CQR17" s="385"/>
      <c r="CQS17" s="385"/>
      <c r="CQT17" s="385"/>
      <c r="CQU17" s="385"/>
      <c r="CQV17" s="385"/>
      <c r="CQW17" s="385"/>
      <c r="CQX17" s="385"/>
      <c r="CQY17" s="385"/>
      <c r="CQZ17" s="385"/>
      <c r="CRA17" s="385"/>
      <c r="CRB17" s="385"/>
      <c r="CRC17" s="385"/>
      <c r="CRD17" s="385"/>
      <c r="CRE17" s="385"/>
      <c r="CRF17" s="385"/>
      <c r="CRG17" s="385"/>
      <c r="CRH17" s="385"/>
      <c r="CRI17" s="385"/>
      <c r="CRJ17" s="385"/>
      <c r="CRK17" s="385"/>
      <c r="CRL17" s="385"/>
      <c r="CRM17" s="385"/>
      <c r="CRN17" s="385"/>
      <c r="CRO17" s="385"/>
      <c r="CRP17" s="385"/>
      <c r="CRQ17" s="385"/>
      <c r="CRR17" s="385"/>
      <c r="CRS17" s="385"/>
      <c r="CRT17" s="385"/>
      <c r="CRU17" s="385"/>
      <c r="CRV17" s="385"/>
      <c r="CRW17" s="385"/>
      <c r="CRX17" s="385"/>
      <c r="CRY17" s="385"/>
      <c r="CRZ17" s="385"/>
      <c r="CSA17" s="385"/>
      <c r="CSB17" s="385"/>
      <c r="CSC17" s="385"/>
      <c r="CSD17" s="385"/>
      <c r="CSE17" s="385"/>
      <c r="CSF17" s="385"/>
      <c r="CSG17" s="385"/>
      <c r="CSH17" s="385"/>
      <c r="CSI17" s="385"/>
      <c r="CSJ17" s="385"/>
      <c r="CSK17" s="385"/>
      <c r="CSL17" s="385"/>
      <c r="CSM17" s="385"/>
      <c r="CSN17" s="385"/>
      <c r="CSO17" s="385"/>
      <c r="CSP17" s="385"/>
      <c r="CSQ17" s="385"/>
      <c r="CSR17" s="385"/>
      <c r="CSS17" s="385"/>
      <c r="CST17" s="385"/>
      <c r="CSU17" s="385"/>
      <c r="CSV17" s="385"/>
      <c r="CSW17" s="385"/>
      <c r="CSX17" s="385"/>
      <c r="CSY17" s="385"/>
      <c r="CSZ17" s="385"/>
      <c r="CTA17" s="385"/>
      <c r="CTB17" s="385"/>
      <c r="CTC17" s="385"/>
      <c r="CTD17" s="385"/>
      <c r="CTE17" s="385"/>
      <c r="CTF17" s="385"/>
      <c r="CTG17" s="385"/>
      <c r="CTH17" s="385"/>
      <c r="CTI17" s="385"/>
      <c r="CTJ17" s="385"/>
      <c r="CTK17" s="385"/>
      <c r="CTL17" s="385"/>
      <c r="CTM17" s="385"/>
      <c r="CTN17" s="385"/>
      <c r="CTO17" s="385"/>
      <c r="CTP17" s="385"/>
      <c r="CTQ17" s="385"/>
      <c r="CTR17" s="385"/>
      <c r="CTS17" s="385"/>
      <c r="CTT17" s="385"/>
      <c r="CTU17" s="385"/>
      <c r="CTV17" s="385"/>
      <c r="CTW17" s="385"/>
      <c r="CTX17" s="385"/>
      <c r="CTY17" s="385"/>
      <c r="CTZ17" s="385"/>
      <c r="CUA17" s="385"/>
      <c r="CUB17" s="385"/>
      <c r="CUC17" s="385"/>
      <c r="CUD17" s="385"/>
      <c r="CUE17" s="385"/>
      <c r="CUF17" s="385"/>
      <c r="CUG17" s="385"/>
      <c r="CUH17" s="385"/>
      <c r="CUI17" s="385"/>
      <c r="CUJ17" s="385"/>
      <c r="CUK17" s="385"/>
      <c r="CUL17" s="385"/>
      <c r="CUM17" s="385"/>
      <c r="CUN17" s="385"/>
      <c r="CUO17" s="385"/>
      <c r="CUP17" s="385"/>
      <c r="CUQ17" s="385"/>
      <c r="CUR17" s="385"/>
      <c r="CUS17" s="385"/>
      <c r="CUT17" s="385"/>
      <c r="CUU17" s="385"/>
      <c r="CUV17" s="385"/>
      <c r="CUW17" s="385"/>
      <c r="CUX17" s="385"/>
      <c r="CUY17" s="385"/>
      <c r="CUZ17" s="385"/>
      <c r="CVA17" s="385"/>
      <c r="CVB17" s="385"/>
      <c r="CVC17" s="385"/>
      <c r="CVD17" s="385"/>
      <c r="CVE17" s="385"/>
      <c r="CVF17" s="385"/>
      <c r="CVG17" s="385"/>
      <c r="CVH17" s="385"/>
      <c r="CVI17" s="385"/>
      <c r="CVJ17" s="385"/>
      <c r="CVK17" s="385"/>
      <c r="CVL17" s="385"/>
      <c r="CVM17" s="385"/>
      <c r="CVN17" s="385"/>
      <c r="CVO17" s="385"/>
      <c r="CVP17" s="385"/>
      <c r="CVQ17" s="385"/>
      <c r="CVR17" s="385"/>
      <c r="CVS17" s="385"/>
      <c r="CVT17" s="385"/>
      <c r="CVU17" s="385"/>
      <c r="CVV17" s="385"/>
      <c r="CVW17" s="385"/>
      <c r="CVX17" s="385"/>
      <c r="CVY17" s="385"/>
      <c r="CVZ17" s="385"/>
      <c r="CWA17" s="385"/>
      <c r="CWB17" s="385"/>
      <c r="CWC17" s="385"/>
      <c r="CWD17" s="385"/>
      <c r="CWE17" s="385"/>
      <c r="CWF17" s="385"/>
      <c r="CWG17" s="385"/>
      <c r="CWH17" s="385"/>
      <c r="CWI17" s="385"/>
      <c r="CWJ17" s="385"/>
      <c r="CWK17" s="385"/>
      <c r="CWL17" s="385"/>
      <c r="CWM17" s="385"/>
      <c r="CWN17" s="385"/>
      <c r="CWO17" s="385"/>
      <c r="CWP17" s="385"/>
      <c r="CWQ17" s="385"/>
      <c r="CWR17" s="385"/>
      <c r="CWS17" s="385"/>
      <c r="CWT17" s="385"/>
      <c r="CWU17" s="385"/>
      <c r="CWV17" s="385"/>
      <c r="CWW17" s="385"/>
      <c r="CWX17" s="385"/>
      <c r="CWY17" s="385"/>
      <c r="CWZ17" s="385"/>
      <c r="CXA17" s="385"/>
      <c r="CXB17" s="385"/>
      <c r="CXC17" s="385"/>
      <c r="CXD17" s="385"/>
      <c r="CXE17" s="385"/>
      <c r="CXF17" s="385"/>
      <c r="CXG17" s="385"/>
      <c r="CXH17" s="385"/>
      <c r="CXI17" s="385"/>
      <c r="CXJ17" s="385"/>
      <c r="CXK17" s="385"/>
      <c r="CXL17" s="385"/>
      <c r="CXM17" s="385"/>
      <c r="CXN17" s="385"/>
      <c r="CXO17" s="385"/>
      <c r="CXP17" s="385"/>
      <c r="CXQ17" s="385"/>
      <c r="CXR17" s="385"/>
      <c r="CXS17" s="385"/>
      <c r="CXT17" s="385"/>
      <c r="CXU17" s="385"/>
      <c r="CXV17" s="385"/>
      <c r="CXW17" s="385"/>
      <c r="CXX17" s="385"/>
      <c r="CXY17" s="385"/>
      <c r="CXZ17" s="385"/>
      <c r="CYA17" s="385"/>
      <c r="CYB17" s="385"/>
      <c r="CYC17" s="385"/>
      <c r="CYD17" s="385"/>
      <c r="CYE17" s="385"/>
      <c r="CYF17" s="385"/>
      <c r="CYG17" s="385"/>
      <c r="CYH17" s="385"/>
      <c r="CYI17" s="385"/>
      <c r="CYJ17" s="385"/>
      <c r="CYK17" s="385"/>
      <c r="CYL17" s="385"/>
      <c r="CYM17" s="385"/>
      <c r="CYN17" s="385"/>
      <c r="CYO17" s="385"/>
      <c r="CYP17" s="385"/>
      <c r="CYQ17" s="385"/>
      <c r="CYR17" s="385"/>
      <c r="CYS17" s="385"/>
      <c r="CYT17" s="385"/>
      <c r="CYU17" s="385"/>
      <c r="CYV17" s="385"/>
      <c r="CYW17" s="385"/>
      <c r="CYX17" s="385"/>
      <c r="CYY17" s="385"/>
      <c r="CYZ17" s="385"/>
      <c r="CZA17" s="385"/>
      <c r="CZB17" s="385"/>
      <c r="CZC17" s="385"/>
      <c r="CZD17" s="385"/>
      <c r="CZE17" s="385"/>
      <c r="CZF17" s="385"/>
      <c r="CZG17" s="385"/>
      <c r="CZH17" s="385"/>
      <c r="CZI17" s="385"/>
      <c r="CZJ17" s="385"/>
      <c r="CZK17" s="385"/>
      <c r="CZL17" s="385"/>
      <c r="CZM17" s="385"/>
      <c r="CZN17" s="385"/>
      <c r="CZO17" s="385"/>
      <c r="CZP17" s="385"/>
      <c r="CZQ17" s="385"/>
      <c r="CZR17" s="385"/>
      <c r="CZS17" s="385"/>
      <c r="CZT17" s="385"/>
      <c r="CZU17" s="385"/>
      <c r="CZV17" s="385"/>
      <c r="CZW17" s="385"/>
      <c r="CZX17" s="385"/>
      <c r="CZY17" s="385"/>
      <c r="CZZ17" s="385"/>
      <c r="DAA17" s="385"/>
      <c r="DAB17" s="385"/>
      <c r="DAC17" s="385"/>
      <c r="DAD17" s="385"/>
      <c r="DAE17" s="385"/>
      <c r="DAF17" s="385"/>
      <c r="DAG17" s="385"/>
      <c r="DAH17" s="385"/>
      <c r="DAI17" s="385"/>
      <c r="DAJ17" s="385"/>
      <c r="DAK17" s="385"/>
      <c r="DAL17" s="385"/>
      <c r="DAM17" s="385"/>
      <c r="DAN17" s="385"/>
      <c r="DAO17" s="385"/>
      <c r="DAP17" s="385"/>
      <c r="DAQ17" s="385"/>
      <c r="DAR17" s="385"/>
      <c r="DAS17" s="385"/>
      <c r="DAT17" s="385"/>
      <c r="DAU17" s="385"/>
      <c r="DAV17" s="385"/>
      <c r="DAW17" s="385"/>
      <c r="DAX17" s="385"/>
      <c r="DAY17" s="385"/>
      <c r="DAZ17" s="385"/>
      <c r="DBA17" s="385"/>
      <c r="DBB17" s="385"/>
      <c r="DBC17" s="385"/>
      <c r="DBD17" s="385"/>
      <c r="DBE17" s="385"/>
      <c r="DBF17" s="385"/>
      <c r="DBG17" s="385"/>
      <c r="DBH17" s="385"/>
      <c r="DBI17" s="385"/>
      <c r="DBJ17" s="385"/>
      <c r="DBK17" s="385"/>
      <c r="DBL17" s="385"/>
      <c r="DBM17" s="385"/>
      <c r="DBN17" s="385"/>
      <c r="DBO17" s="385"/>
      <c r="DBP17" s="385"/>
      <c r="DBQ17" s="385"/>
      <c r="DBR17" s="385"/>
      <c r="DBS17" s="385"/>
      <c r="DBT17" s="385"/>
      <c r="DBU17" s="385"/>
      <c r="DBV17" s="385"/>
      <c r="DBW17" s="385"/>
      <c r="DBX17" s="385"/>
      <c r="DBY17" s="385"/>
      <c r="DBZ17" s="385"/>
      <c r="DCA17" s="385"/>
      <c r="DCB17" s="385"/>
      <c r="DCC17" s="385"/>
      <c r="DCD17" s="385"/>
      <c r="DCE17" s="385"/>
      <c r="DCF17" s="385"/>
      <c r="DCG17" s="385"/>
      <c r="DCH17" s="385"/>
      <c r="DCI17" s="385"/>
      <c r="DCJ17" s="385"/>
      <c r="DCK17" s="385"/>
      <c r="DCL17" s="385"/>
      <c r="DCM17" s="385"/>
      <c r="DCN17" s="385"/>
      <c r="DCO17" s="385"/>
      <c r="DCP17" s="385"/>
      <c r="DCQ17" s="385"/>
      <c r="DCR17" s="385"/>
      <c r="DCS17" s="385"/>
      <c r="DCT17" s="385"/>
      <c r="DCU17" s="385"/>
      <c r="DCV17" s="385"/>
      <c r="DCW17" s="385"/>
      <c r="DCX17" s="385"/>
      <c r="DCY17" s="385"/>
      <c r="DCZ17" s="385"/>
      <c r="DDA17" s="385"/>
      <c r="DDB17" s="385"/>
      <c r="DDC17" s="385"/>
      <c r="DDD17" s="385"/>
      <c r="DDE17" s="385"/>
      <c r="DDF17" s="385"/>
      <c r="DDG17" s="385"/>
      <c r="DDH17" s="385"/>
      <c r="DDI17" s="385"/>
      <c r="DDJ17" s="385"/>
      <c r="DDK17" s="385"/>
      <c r="DDL17" s="385"/>
      <c r="DDM17" s="385"/>
      <c r="DDN17" s="385"/>
      <c r="DDO17" s="385"/>
      <c r="DDP17" s="385"/>
      <c r="DDQ17" s="385"/>
      <c r="DDR17" s="385"/>
      <c r="DDS17" s="385"/>
      <c r="DDT17" s="385"/>
      <c r="DDU17" s="385"/>
      <c r="DDV17" s="385"/>
      <c r="DDW17" s="385"/>
      <c r="DDX17" s="385"/>
      <c r="DDY17" s="385"/>
      <c r="DDZ17" s="385"/>
      <c r="DEA17" s="385"/>
      <c r="DEB17" s="385"/>
      <c r="DEC17" s="385"/>
      <c r="DED17" s="385"/>
      <c r="DEE17" s="385"/>
      <c r="DEF17" s="385"/>
      <c r="DEG17" s="385"/>
      <c r="DEH17" s="385"/>
      <c r="DEI17" s="385"/>
      <c r="DEJ17" s="385"/>
      <c r="DEK17" s="385"/>
      <c r="DEL17" s="385"/>
      <c r="DEM17" s="385"/>
      <c r="DEN17" s="385"/>
      <c r="DEO17" s="385"/>
      <c r="DEP17" s="385"/>
      <c r="DEQ17" s="385"/>
      <c r="DER17" s="385"/>
      <c r="DES17" s="385"/>
      <c r="DET17" s="385"/>
      <c r="DEU17" s="385"/>
      <c r="DEV17" s="385"/>
      <c r="DEW17" s="385"/>
      <c r="DEX17" s="385"/>
      <c r="DEY17" s="385"/>
      <c r="DEZ17" s="385"/>
      <c r="DFA17" s="385"/>
      <c r="DFB17" s="385"/>
      <c r="DFC17" s="385"/>
      <c r="DFD17" s="385"/>
      <c r="DFE17" s="385"/>
      <c r="DFF17" s="385"/>
      <c r="DFG17" s="385"/>
      <c r="DFH17" s="385"/>
      <c r="DFI17" s="385"/>
      <c r="DFJ17" s="385"/>
      <c r="DFK17" s="385"/>
      <c r="DFL17" s="385"/>
      <c r="DFM17" s="385"/>
      <c r="DFN17" s="385"/>
      <c r="DFO17" s="385"/>
      <c r="DFP17" s="385"/>
      <c r="DFQ17" s="385"/>
      <c r="DFR17" s="385"/>
      <c r="DFS17" s="385"/>
      <c r="DFT17" s="385"/>
      <c r="DFU17" s="385"/>
      <c r="DFV17" s="385"/>
      <c r="DFW17" s="385"/>
      <c r="DFX17" s="385"/>
      <c r="DFY17" s="385"/>
      <c r="DFZ17" s="385"/>
      <c r="DGA17" s="385"/>
      <c r="DGB17" s="385"/>
      <c r="DGC17" s="385"/>
      <c r="DGD17" s="385"/>
      <c r="DGE17" s="385"/>
      <c r="DGF17" s="385"/>
      <c r="DGG17" s="385"/>
      <c r="DGH17" s="385"/>
      <c r="DGI17" s="385"/>
      <c r="DGJ17" s="385"/>
      <c r="DGK17" s="385"/>
      <c r="DGL17" s="385"/>
      <c r="DGM17" s="385"/>
      <c r="DGN17" s="385"/>
      <c r="DGO17" s="385"/>
      <c r="DGP17" s="385"/>
      <c r="DGQ17" s="385"/>
      <c r="DGR17" s="385"/>
      <c r="DGS17" s="385"/>
      <c r="DGT17" s="385"/>
      <c r="DGU17" s="385"/>
      <c r="DGV17" s="385"/>
      <c r="DGW17" s="385"/>
      <c r="DGX17" s="385"/>
      <c r="DGY17" s="385"/>
      <c r="DGZ17" s="385"/>
      <c r="DHA17" s="385"/>
      <c r="DHB17" s="385"/>
      <c r="DHC17" s="385"/>
      <c r="DHD17" s="385"/>
      <c r="DHE17" s="385"/>
      <c r="DHF17" s="385"/>
      <c r="DHG17" s="385"/>
      <c r="DHH17" s="385"/>
      <c r="DHI17" s="385"/>
      <c r="DHJ17" s="385"/>
      <c r="DHK17" s="385"/>
      <c r="DHL17" s="385"/>
      <c r="DHM17" s="385"/>
      <c r="DHN17" s="385"/>
      <c r="DHO17" s="385"/>
      <c r="DHP17" s="385"/>
      <c r="DHQ17" s="385"/>
      <c r="DHR17" s="385"/>
      <c r="DHS17" s="385"/>
      <c r="DHT17" s="385"/>
      <c r="DHU17" s="385"/>
      <c r="DHV17" s="385"/>
      <c r="DHW17" s="385"/>
      <c r="DHX17" s="385"/>
      <c r="DHY17" s="385"/>
      <c r="DHZ17" s="385"/>
      <c r="DIA17" s="385"/>
      <c r="DIB17" s="385"/>
      <c r="DIC17" s="385"/>
      <c r="DID17" s="385"/>
      <c r="DIE17" s="385"/>
      <c r="DIF17" s="385"/>
      <c r="DIG17" s="385"/>
      <c r="DIH17" s="385"/>
      <c r="DII17" s="385"/>
      <c r="DIJ17" s="385"/>
      <c r="DIK17" s="385"/>
      <c r="DIL17" s="385"/>
      <c r="DIM17" s="385"/>
      <c r="DIN17" s="385"/>
      <c r="DIO17" s="385"/>
      <c r="DIP17" s="385"/>
      <c r="DIQ17" s="385"/>
      <c r="DIR17" s="385"/>
      <c r="DIS17" s="385"/>
      <c r="DIT17" s="385"/>
      <c r="DIU17" s="385"/>
      <c r="DIV17" s="385"/>
      <c r="DIW17" s="385"/>
      <c r="DIX17" s="385"/>
      <c r="DIY17" s="385"/>
      <c r="DIZ17" s="385"/>
      <c r="DJA17" s="385"/>
      <c r="DJB17" s="385"/>
      <c r="DJC17" s="385"/>
      <c r="DJD17" s="385"/>
      <c r="DJE17" s="385"/>
      <c r="DJF17" s="385"/>
      <c r="DJG17" s="385"/>
      <c r="DJH17" s="385"/>
      <c r="DJI17" s="385"/>
      <c r="DJJ17" s="385"/>
      <c r="DJK17" s="385"/>
      <c r="DJL17" s="385"/>
      <c r="DJM17" s="385"/>
      <c r="DJN17" s="385"/>
      <c r="DJO17" s="385"/>
      <c r="DJP17" s="385"/>
      <c r="DJQ17" s="385"/>
      <c r="DJR17" s="385"/>
      <c r="DJS17" s="385"/>
      <c r="DJT17" s="385"/>
      <c r="DJU17" s="385"/>
      <c r="DJV17" s="385"/>
      <c r="DJW17" s="385"/>
      <c r="DJX17" s="385"/>
      <c r="DJY17" s="385"/>
      <c r="DJZ17" s="385"/>
      <c r="DKA17" s="385"/>
      <c r="DKB17" s="385"/>
      <c r="DKC17" s="385"/>
      <c r="DKD17" s="385"/>
      <c r="DKE17" s="385"/>
      <c r="DKF17" s="385"/>
      <c r="DKG17" s="385"/>
      <c r="DKH17" s="385"/>
      <c r="DKI17" s="385"/>
      <c r="DKJ17" s="385"/>
      <c r="DKK17" s="385"/>
      <c r="DKL17" s="385"/>
      <c r="DKM17" s="385"/>
      <c r="DKN17" s="385"/>
      <c r="DKO17" s="385"/>
      <c r="DKP17" s="385"/>
      <c r="DKQ17" s="385"/>
      <c r="DKR17" s="385"/>
      <c r="DKS17" s="385"/>
      <c r="DKT17" s="385"/>
      <c r="DKU17" s="385"/>
      <c r="DKV17" s="385"/>
      <c r="DKW17" s="385"/>
      <c r="DKX17" s="385"/>
      <c r="DKY17" s="385"/>
      <c r="DKZ17" s="385"/>
      <c r="DLA17" s="385"/>
      <c r="DLB17" s="385"/>
      <c r="DLC17" s="385"/>
      <c r="DLD17" s="385"/>
      <c r="DLE17" s="385"/>
      <c r="DLF17" s="385"/>
      <c r="DLG17" s="385"/>
      <c r="DLH17" s="385"/>
      <c r="DLI17" s="385"/>
      <c r="DLJ17" s="385"/>
      <c r="DLK17" s="385"/>
      <c r="DLL17" s="385"/>
      <c r="DLM17" s="385"/>
      <c r="DLN17" s="385"/>
      <c r="DLO17" s="385"/>
      <c r="DLP17" s="385"/>
      <c r="DLQ17" s="385"/>
      <c r="DLR17" s="385"/>
      <c r="DLS17" s="385"/>
      <c r="DLT17" s="385"/>
      <c r="DLU17" s="385"/>
      <c r="DLV17" s="385"/>
      <c r="DLW17" s="385"/>
      <c r="DLX17" s="385"/>
      <c r="DLY17" s="385"/>
      <c r="DLZ17" s="385"/>
      <c r="DMA17" s="385"/>
      <c r="DMB17" s="385"/>
      <c r="DMC17" s="385"/>
      <c r="DMD17" s="385"/>
      <c r="DME17" s="385"/>
      <c r="DMF17" s="385"/>
      <c r="DMG17" s="385"/>
      <c r="DMH17" s="385"/>
      <c r="DMI17" s="385"/>
      <c r="DMJ17" s="385"/>
      <c r="DMK17" s="385"/>
      <c r="DML17" s="385"/>
      <c r="DMM17" s="385"/>
      <c r="DMN17" s="385"/>
      <c r="DMO17" s="385"/>
      <c r="DMP17" s="385"/>
      <c r="DMQ17" s="385"/>
      <c r="DMR17" s="385"/>
      <c r="DMS17" s="385"/>
      <c r="DMT17" s="385"/>
      <c r="DMU17" s="385"/>
      <c r="DMV17" s="385"/>
      <c r="DMW17" s="385"/>
      <c r="DMX17" s="385"/>
      <c r="DMY17" s="385"/>
      <c r="DMZ17" s="385"/>
      <c r="DNA17" s="385"/>
      <c r="DNB17" s="385"/>
      <c r="DNC17" s="385"/>
      <c r="DND17" s="385"/>
      <c r="DNE17" s="385"/>
      <c r="DNF17" s="385"/>
      <c r="DNG17" s="385"/>
      <c r="DNH17" s="385"/>
      <c r="DNI17" s="385"/>
      <c r="DNJ17" s="385"/>
      <c r="DNK17" s="385"/>
      <c r="DNL17" s="385"/>
      <c r="DNM17" s="385"/>
      <c r="DNN17" s="385"/>
      <c r="DNO17" s="385"/>
      <c r="DNP17" s="385"/>
      <c r="DNQ17" s="385"/>
      <c r="DNR17" s="385"/>
      <c r="DNS17" s="385"/>
      <c r="DNT17" s="385"/>
      <c r="DNU17" s="385"/>
      <c r="DNV17" s="385"/>
      <c r="DNW17" s="385"/>
      <c r="DNX17" s="385"/>
      <c r="DNY17" s="385"/>
      <c r="DNZ17" s="385"/>
      <c r="DOA17" s="385"/>
      <c r="DOB17" s="385"/>
      <c r="DOC17" s="385"/>
      <c r="DOD17" s="385"/>
      <c r="DOE17" s="385"/>
      <c r="DOF17" s="385"/>
      <c r="DOG17" s="385"/>
      <c r="DOH17" s="385"/>
      <c r="DOI17" s="385"/>
      <c r="DOJ17" s="385"/>
      <c r="DOK17" s="385"/>
      <c r="DOL17" s="385"/>
      <c r="DOM17" s="385"/>
      <c r="DON17" s="385"/>
      <c r="DOO17" s="385"/>
      <c r="DOP17" s="385"/>
      <c r="DOQ17" s="385"/>
      <c r="DOR17" s="385"/>
      <c r="DOS17" s="385"/>
      <c r="DOT17" s="385"/>
      <c r="DOU17" s="385"/>
      <c r="DOV17" s="385"/>
      <c r="DOW17" s="385"/>
      <c r="DOX17" s="385"/>
      <c r="DOY17" s="385"/>
      <c r="DOZ17" s="385"/>
      <c r="DPA17" s="385"/>
      <c r="DPB17" s="385"/>
      <c r="DPC17" s="385"/>
      <c r="DPD17" s="385"/>
      <c r="DPE17" s="385"/>
      <c r="DPF17" s="385"/>
      <c r="DPG17" s="385"/>
      <c r="DPH17" s="385"/>
      <c r="DPI17" s="385"/>
      <c r="DPJ17" s="385"/>
      <c r="DPK17" s="385"/>
      <c r="DPL17" s="385"/>
      <c r="DPM17" s="385"/>
      <c r="DPN17" s="385"/>
      <c r="DPO17" s="385"/>
      <c r="DPP17" s="385"/>
      <c r="DPQ17" s="385"/>
      <c r="DPR17" s="385"/>
      <c r="DPS17" s="385"/>
      <c r="DPT17" s="385"/>
      <c r="DPU17" s="385"/>
      <c r="DPV17" s="385"/>
      <c r="DPW17" s="385"/>
      <c r="DPX17" s="385"/>
      <c r="DPY17" s="385"/>
      <c r="DPZ17" s="385"/>
      <c r="DQA17" s="385"/>
      <c r="DQB17" s="385"/>
      <c r="DQC17" s="385"/>
      <c r="DQD17" s="385"/>
      <c r="DQE17" s="385"/>
      <c r="DQF17" s="385"/>
      <c r="DQG17" s="385"/>
      <c r="DQH17" s="385"/>
      <c r="DQI17" s="385"/>
      <c r="DQJ17" s="385"/>
      <c r="DQK17" s="385"/>
      <c r="DQL17" s="385"/>
      <c r="DQM17" s="385"/>
      <c r="DQN17" s="385"/>
      <c r="DQO17" s="385"/>
      <c r="DQP17" s="385"/>
      <c r="DQQ17" s="385"/>
      <c r="DQR17" s="385"/>
      <c r="DQS17" s="385"/>
      <c r="DQT17" s="385"/>
      <c r="DQU17" s="385"/>
      <c r="DQV17" s="385"/>
      <c r="DQW17" s="385"/>
      <c r="DQX17" s="385"/>
      <c r="DQY17" s="385"/>
      <c r="DQZ17" s="385"/>
      <c r="DRA17" s="385"/>
      <c r="DRB17" s="385"/>
      <c r="DRC17" s="385"/>
      <c r="DRD17" s="385"/>
      <c r="DRE17" s="385"/>
      <c r="DRF17" s="385"/>
      <c r="DRG17" s="385"/>
      <c r="DRH17" s="385"/>
      <c r="DRI17" s="385"/>
      <c r="DRJ17" s="385"/>
      <c r="DRK17" s="385"/>
      <c r="DRL17" s="385"/>
      <c r="DRM17" s="385"/>
      <c r="DRN17" s="385"/>
      <c r="DRO17" s="385"/>
      <c r="DRP17" s="385"/>
      <c r="DRQ17" s="385"/>
      <c r="DRR17" s="385"/>
      <c r="DRS17" s="385"/>
      <c r="DRT17" s="385"/>
      <c r="DRU17" s="385"/>
      <c r="DRV17" s="385"/>
      <c r="DRW17" s="385"/>
      <c r="DRX17" s="385"/>
      <c r="DRY17" s="385"/>
      <c r="DRZ17" s="385"/>
      <c r="DSA17" s="385"/>
      <c r="DSB17" s="385"/>
      <c r="DSC17" s="385"/>
      <c r="DSD17" s="385"/>
      <c r="DSE17" s="385"/>
      <c r="DSF17" s="385"/>
      <c r="DSG17" s="385"/>
      <c r="DSH17" s="385"/>
      <c r="DSI17" s="385"/>
      <c r="DSJ17" s="385"/>
      <c r="DSK17" s="385"/>
      <c r="DSL17" s="385"/>
      <c r="DSM17" s="385"/>
      <c r="DSN17" s="385"/>
      <c r="DSO17" s="385"/>
      <c r="DSP17" s="385"/>
      <c r="DSQ17" s="385"/>
      <c r="DSR17" s="385"/>
      <c r="DSS17" s="385"/>
      <c r="DST17" s="385"/>
      <c r="DSU17" s="385"/>
      <c r="DSV17" s="385"/>
      <c r="DSW17" s="385"/>
      <c r="DSX17" s="385"/>
      <c r="DSY17" s="385"/>
      <c r="DSZ17" s="385"/>
      <c r="DTA17" s="385"/>
      <c r="DTB17" s="385"/>
      <c r="DTC17" s="385"/>
      <c r="DTD17" s="385"/>
      <c r="DTE17" s="385"/>
      <c r="DTF17" s="385"/>
      <c r="DTG17" s="385"/>
      <c r="DTH17" s="385"/>
      <c r="DTI17" s="385"/>
      <c r="DTJ17" s="385"/>
      <c r="DTK17" s="385"/>
      <c r="DTL17" s="385"/>
      <c r="DTM17" s="385"/>
      <c r="DTN17" s="385"/>
      <c r="DTO17" s="385"/>
      <c r="DTP17" s="385"/>
      <c r="DTQ17" s="385"/>
      <c r="DTR17" s="385"/>
      <c r="DTS17" s="385"/>
      <c r="DTT17" s="385"/>
      <c r="DTU17" s="385"/>
      <c r="DTV17" s="385"/>
      <c r="DTW17" s="385"/>
      <c r="DTX17" s="385"/>
      <c r="DTY17" s="385"/>
      <c r="DTZ17" s="385"/>
      <c r="DUA17" s="385"/>
      <c r="DUB17" s="385"/>
      <c r="DUC17" s="385"/>
      <c r="DUD17" s="385"/>
      <c r="DUE17" s="385"/>
      <c r="DUF17" s="385"/>
      <c r="DUG17" s="385"/>
      <c r="DUH17" s="385"/>
      <c r="DUI17" s="385"/>
      <c r="DUJ17" s="385"/>
      <c r="DUK17" s="385"/>
      <c r="DUL17" s="385"/>
      <c r="DUM17" s="385"/>
      <c r="DUN17" s="385"/>
      <c r="DUO17" s="385"/>
      <c r="DUP17" s="385"/>
      <c r="DUQ17" s="385"/>
      <c r="DUR17" s="385"/>
      <c r="DUS17" s="385"/>
      <c r="DUT17" s="385"/>
      <c r="DUU17" s="385"/>
      <c r="DUV17" s="385"/>
      <c r="DUW17" s="385"/>
      <c r="DUX17" s="385"/>
      <c r="DUY17" s="385"/>
      <c r="DUZ17" s="385"/>
      <c r="DVA17" s="385"/>
      <c r="DVB17" s="385"/>
      <c r="DVC17" s="385"/>
      <c r="DVD17" s="385"/>
      <c r="DVE17" s="385"/>
      <c r="DVF17" s="385"/>
      <c r="DVG17" s="385"/>
      <c r="DVH17" s="385"/>
      <c r="DVI17" s="385"/>
      <c r="DVJ17" s="385"/>
      <c r="DVK17" s="385"/>
      <c r="DVL17" s="385"/>
      <c r="DVM17" s="385"/>
      <c r="DVN17" s="385"/>
      <c r="DVO17" s="385"/>
      <c r="DVP17" s="385"/>
      <c r="DVQ17" s="385"/>
      <c r="DVR17" s="385"/>
      <c r="DVS17" s="385"/>
      <c r="DVT17" s="385"/>
      <c r="DVU17" s="385"/>
      <c r="DVV17" s="385"/>
      <c r="DVW17" s="385"/>
      <c r="DVX17" s="385"/>
      <c r="DVY17" s="385"/>
      <c r="DVZ17" s="385"/>
      <c r="DWA17" s="385"/>
      <c r="DWB17" s="385"/>
      <c r="DWC17" s="385"/>
      <c r="DWD17" s="385"/>
      <c r="DWE17" s="385"/>
      <c r="DWF17" s="385"/>
      <c r="DWG17" s="385"/>
      <c r="DWH17" s="385"/>
      <c r="DWI17" s="385"/>
      <c r="DWJ17" s="385"/>
      <c r="DWK17" s="385"/>
      <c r="DWL17" s="385"/>
      <c r="DWM17" s="385"/>
      <c r="DWN17" s="385"/>
      <c r="DWO17" s="385"/>
      <c r="DWP17" s="385"/>
      <c r="DWQ17" s="385"/>
      <c r="DWR17" s="385"/>
      <c r="DWS17" s="385"/>
      <c r="DWT17" s="385"/>
      <c r="DWU17" s="385"/>
      <c r="DWV17" s="385"/>
      <c r="DWW17" s="385"/>
      <c r="DWX17" s="385"/>
      <c r="DWY17" s="385"/>
      <c r="DWZ17" s="385"/>
      <c r="DXA17" s="385"/>
      <c r="DXB17" s="385"/>
      <c r="DXC17" s="385"/>
      <c r="DXD17" s="385"/>
      <c r="DXE17" s="385"/>
      <c r="DXF17" s="385"/>
      <c r="DXG17" s="385"/>
      <c r="DXH17" s="385"/>
      <c r="DXI17" s="385"/>
      <c r="DXJ17" s="385"/>
      <c r="DXK17" s="385"/>
      <c r="DXL17" s="385"/>
      <c r="DXM17" s="385"/>
      <c r="DXN17" s="385"/>
      <c r="DXO17" s="385"/>
      <c r="DXP17" s="385"/>
      <c r="DXQ17" s="385"/>
      <c r="DXR17" s="385"/>
      <c r="DXS17" s="385"/>
      <c r="DXT17" s="385"/>
      <c r="DXU17" s="385"/>
      <c r="DXV17" s="385"/>
      <c r="DXW17" s="385"/>
      <c r="DXX17" s="385"/>
      <c r="DXY17" s="385"/>
      <c r="DXZ17" s="385"/>
      <c r="DYA17" s="385"/>
      <c r="DYB17" s="385"/>
      <c r="DYC17" s="385"/>
      <c r="DYD17" s="385"/>
      <c r="DYE17" s="385"/>
      <c r="DYF17" s="385"/>
      <c r="DYG17" s="385"/>
      <c r="DYH17" s="385"/>
      <c r="DYI17" s="385"/>
      <c r="DYJ17" s="385"/>
      <c r="DYK17" s="385"/>
      <c r="DYL17" s="385"/>
      <c r="DYM17" s="385"/>
      <c r="DYN17" s="385"/>
      <c r="DYO17" s="385"/>
      <c r="DYP17" s="385"/>
      <c r="DYQ17" s="385"/>
      <c r="DYR17" s="385"/>
      <c r="DYS17" s="385"/>
      <c r="DYT17" s="385"/>
      <c r="DYU17" s="385"/>
      <c r="DYV17" s="385"/>
      <c r="DYW17" s="385"/>
      <c r="DYX17" s="385"/>
      <c r="DYY17" s="385"/>
      <c r="DYZ17" s="385"/>
      <c r="DZA17" s="385"/>
      <c r="DZB17" s="385"/>
      <c r="DZC17" s="385"/>
      <c r="DZD17" s="385"/>
      <c r="DZE17" s="385"/>
      <c r="DZF17" s="385"/>
      <c r="DZG17" s="385"/>
      <c r="DZH17" s="385"/>
      <c r="DZI17" s="385"/>
      <c r="DZJ17" s="385"/>
      <c r="DZK17" s="385"/>
      <c r="DZL17" s="385"/>
      <c r="DZM17" s="385"/>
      <c r="DZN17" s="385"/>
      <c r="DZO17" s="385"/>
      <c r="DZP17" s="385"/>
      <c r="DZQ17" s="385"/>
      <c r="DZR17" s="385"/>
      <c r="DZS17" s="385"/>
      <c r="DZT17" s="385"/>
      <c r="DZU17" s="385"/>
      <c r="DZV17" s="385"/>
      <c r="DZW17" s="385"/>
      <c r="DZX17" s="385"/>
      <c r="DZY17" s="385"/>
      <c r="DZZ17" s="385"/>
      <c r="EAA17" s="385"/>
      <c r="EAB17" s="385"/>
      <c r="EAC17" s="385"/>
      <c r="EAD17" s="385"/>
      <c r="EAE17" s="385"/>
      <c r="EAF17" s="385"/>
      <c r="EAG17" s="385"/>
      <c r="EAH17" s="385"/>
      <c r="EAI17" s="385"/>
      <c r="EAJ17" s="385"/>
      <c r="EAK17" s="385"/>
      <c r="EAL17" s="385"/>
      <c r="EAM17" s="385"/>
      <c r="EAN17" s="385"/>
      <c r="EAO17" s="385"/>
      <c r="EAP17" s="385"/>
      <c r="EAQ17" s="385"/>
      <c r="EAR17" s="385"/>
      <c r="EAS17" s="385"/>
      <c r="EAT17" s="385"/>
      <c r="EAU17" s="385"/>
      <c r="EAV17" s="385"/>
      <c r="EAW17" s="385"/>
      <c r="EAX17" s="385"/>
      <c r="EAY17" s="385"/>
      <c r="EAZ17" s="385"/>
      <c r="EBA17" s="385"/>
      <c r="EBB17" s="385"/>
      <c r="EBC17" s="385"/>
      <c r="EBD17" s="385"/>
      <c r="EBE17" s="385"/>
      <c r="EBF17" s="385"/>
      <c r="EBG17" s="385"/>
      <c r="EBH17" s="385"/>
      <c r="EBI17" s="385"/>
      <c r="EBJ17" s="385"/>
      <c r="EBK17" s="385"/>
      <c r="EBL17" s="385"/>
      <c r="EBM17" s="385"/>
      <c r="EBN17" s="385"/>
      <c r="EBO17" s="385"/>
      <c r="EBP17" s="385"/>
      <c r="EBQ17" s="385"/>
      <c r="EBR17" s="385"/>
      <c r="EBS17" s="385"/>
      <c r="EBT17" s="385"/>
      <c r="EBU17" s="385"/>
      <c r="EBV17" s="385"/>
      <c r="EBW17" s="385"/>
      <c r="EBX17" s="385"/>
      <c r="EBY17" s="385"/>
      <c r="EBZ17" s="385"/>
      <c r="ECA17" s="385"/>
      <c r="ECB17" s="385"/>
      <c r="ECC17" s="385"/>
      <c r="ECD17" s="385"/>
      <c r="ECE17" s="385"/>
      <c r="ECF17" s="385"/>
      <c r="ECG17" s="385"/>
      <c r="ECH17" s="385"/>
      <c r="ECI17" s="385"/>
      <c r="ECJ17" s="385"/>
      <c r="ECK17" s="385"/>
      <c r="ECL17" s="385"/>
      <c r="ECM17" s="385"/>
      <c r="ECN17" s="385"/>
      <c r="ECO17" s="385"/>
      <c r="ECP17" s="385"/>
      <c r="ECQ17" s="385"/>
      <c r="ECR17" s="385"/>
      <c r="ECS17" s="385"/>
      <c r="ECT17" s="385"/>
      <c r="ECU17" s="385"/>
      <c r="ECV17" s="385"/>
      <c r="ECW17" s="385"/>
      <c r="ECX17" s="385"/>
      <c r="ECY17" s="385"/>
      <c r="ECZ17" s="385"/>
      <c r="EDA17" s="385"/>
      <c r="EDB17" s="385"/>
      <c r="EDC17" s="385"/>
      <c r="EDD17" s="385"/>
      <c r="EDE17" s="385"/>
      <c r="EDF17" s="385"/>
      <c r="EDG17" s="385"/>
      <c r="EDH17" s="385"/>
      <c r="EDI17" s="385"/>
      <c r="EDJ17" s="385"/>
      <c r="EDK17" s="385"/>
      <c r="EDL17" s="385"/>
      <c r="EDM17" s="385"/>
      <c r="EDN17" s="385"/>
      <c r="EDO17" s="385"/>
      <c r="EDP17" s="385"/>
      <c r="EDQ17" s="385"/>
      <c r="EDR17" s="385"/>
      <c r="EDS17" s="385"/>
      <c r="EDT17" s="385"/>
      <c r="EDU17" s="385"/>
      <c r="EDV17" s="385"/>
      <c r="EDW17" s="385"/>
      <c r="EDX17" s="385"/>
      <c r="EDY17" s="385"/>
      <c r="EDZ17" s="385"/>
      <c r="EEA17" s="385"/>
      <c r="EEB17" s="385"/>
      <c r="EEC17" s="385"/>
      <c r="EED17" s="385"/>
      <c r="EEE17" s="385"/>
      <c r="EEF17" s="385"/>
      <c r="EEG17" s="385"/>
      <c r="EEH17" s="385"/>
      <c r="EEI17" s="385"/>
      <c r="EEJ17" s="385"/>
      <c r="EEK17" s="385"/>
      <c r="EEL17" s="385"/>
      <c r="EEM17" s="385"/>
      <c r="EEN17" s="385"/>
      <c r="EEO17" s="385"/>
      <c r="EEP17" s="385"/>
      <c r="EEQ17" s="385"/>
      <c r="EER17" s="385"/>
      <c r="EES17" s="385"/>
      <c r="EET17" s="385"/>
      <c r="EEU17" s="385"/>
      <c r="EEV17" s="385"/>
      <c r="EEW17" s="385"/>
      <c r="EEX17" s="385"/>
      <c r="EEY17" s="385"/>
      <c r="EEZ17" s="385"/>
      <c r="EFA17" s="385"/>
      <c r="EFB17" s="385"/>
      <c r="EFC17" s="385"/>
      <c r="EFD17" s="385"/>
      <c r="EFE17" s="385"/>
      <c r="EFF17" s="385"/>
      <c r="EFG17" s="385"/>
      <c r="EFH17" s="385"/>
      <c r="EFI17" s="385"/>
      <c r="EFJ17" s="385"/>
      <c r="EFK17" s="385"/>
      <c r="EFL17" s="385"/>
      <c r="EFM17" s="385"/>
      <c r="EFN17" s="385"/>
      <c r="EFO17" s="385"/>
      <c r="EFP17" s="385"/>
      <c r="EFQ17" s="385"/>
      <c r="EFR17" s="385"/>
      <c r="EFS17" s="385"/>
      <c r="EFT17" s="385"/>
      <c r="EFU17" s="385"/>
      <c r="EFV17" s="385"/>
      <c r="EFW17" s="385"/>
      <c r="EFX17" s="385"/>
      <c r="EFY17" s="385"/>
      <c r="EFZ17" s="385"/>
      <c r="EGA17" s="385"/>
      <c r="EGB17" s="385"/>
      <c r="EGC17" s="385"/>
      <c r="EGD17" s="385"/>
      <c r="EGE17" s="385"/>
      <c r="EGF17" s="385"/>
      <c r="EGG17" s="385"/>
      <c r="EGH17" s="385"/>
      <c r="EGI17" s="385"/>
      <c r="EGJ17" s="385"/>
      <c r="EGK17" s="385"/>
      <c r="EGL17" s="385"/>
      <c r="EGM17" s="385"/>
      <c r="EGN17" s="385"/>
      <c r="EGO17" s="385"/>
      <c r="EGP17" s="385"/>
      <c r="EGQ17" s="385"/>
      <c r="EGR17" s="385"/>
      <c r="EGS17" s="385"/>
      <c r="EGT17" s="385"/>
      <c r="EGU17" s="385"/>
      <c r="EGV17" s="385"/>
      <c r="EGW17" s="385"/>
      <c r="EGX17" s="385"/>
      <c r="EGY17" s="385"/>
      <c r="EGZ17" s="385"/>
      <c r="EHA17" s="385"/>
      <c r="EHB17" s="385"/>
      <c r="EHC17" s="385"/>
      <c r="EHD17" s="385"/>
      <c r="EHE17" s="385"/>
      <c r="EHF17" s="385"/>
      <c r="EHG17" s="385"/>
      <c r="EHH17" s="385"/>
      <c r="EHI17" s="385"/>
      <c r="EHJ17" s="385"/>
      <c r="EHK17" s="385"/>
      <c r="EHL17" s="385"/>
      <c r="EHM17" s="385"/>
      <c r="EHN17" s="385"/>
      <c r="EHO17" s="385"/>
      <c r="EHP17" s="385"/>
      <c r="EHQ17" s="385"/>
      <c r="EHR17" s="385"/>
      <c r="EHS17" s="385"/>
      <c r="EHT17" s="385"/>
      <c r="EHU17" s="385"/>
      <c r="EHV17" s="385"/>
      <c r="EHW17" s="385"/>
      <c r="EHX17" s="385"/>
      <c r="EHY17" s="385"/>
      <c r="EHZ17" s="385"/>
      <c r="EIA17" s="385"/>
      <c r="EIB17" s="385"/>
      <c r="EIC17" s="385"/>
      <c r="EID17" s="385"/>
      <c r="EIE17" s="385"/>
      <c r="EIF17" s="385"/>
      <c r="EIG17" s="385"/>
      <c r="EIH17" s="385"/>
      <c r="EII17" s="385"/>
      <c r="EIJ17" s="385"/>
      <c r="EIK17" s="385"/>
      <c r="EIL17" s="385"/>
      <c r="EIM17" s="385"/>
      <c r="EIN17" s="385"/>
      <c r="EIO17" s="385"/>
      <c r="EIP17" s="385"/>
      <c r="EIQ17" s="385"/>
      <c r="EIR17" s="385"/>
      <c r="EIS17" s="385"/>
      <c r="EIT17" s="385"/>
      <c r="EIU17" s="385"/>
      <c r="EIV17" s="385"/>
      <c r="EIW17" s="385"/>
      <c r="EIX17" s="385"/>
      <c r="EIY17" s="385"/>
      <c r="EIZ17" s="385"/>
      <c r="EJA17" s="385"/>
      <c r="EJB17" s="385"/>
      <c r="EJC17" s="385"/>
      <c r="EJD17" s="385"/>
      <c r="EJE17" s="385"/>
      <c r="EJF17" s="385"/>
      <c r="EJG17" s="385"/>
      <c r="EJH17" s="385"/>
      <c r="EJI17" s="385"/>
      <c r="EJJ17" s="385"/>
      <c r="EJK17" s="385"/>
      <c r="EJL17" s="385"/>
      <c r="EJM17" s="385"/>
      <c r="EJN17" s="385"/>
      <c r="EJO17" s="385"/>
      <c r="EJP17" s="385"/>
      <c r="EJQ17" s="385"/>
      <c r="EJR17" s="385"/>
      <c r="EJS17" s="385"/>
      <c r="EJT17" s="385"/>
      <c r="EJU17" s="385"/>
      <c r="EJV17" s="385"/>
      <c r="EJW17" s="385"/>
      <c r="EJX17" s="385"/>
      <c r="EJY17" s="385"/>
      <c r="EJZ17" s="385"/>
      <c r="EKA17" s="385"/>
      <c r="EKB17" s="385"/>
      <c r="EKC17" s="385"/>
      <c r="EKD17" s="385"/>
      <c r="EKE17" s="385"/>
      <c r="EKF17" s="385"/>
      <c r="EKG17" s="385"/>
      <c r="EKH17" s="385"/>
      <c r="EKI17" s="385"/>
      <c r="EKJ17" s="385"/>
      <c r="EKK17" s="385"/>
      <c r="EKL17" s="385"/>
      <c r="EKM17" s="385"/>
      <c r="EKN17" s="385"/>
      <c r="EKO17" s="385"/>
      <c r="EKP17" s="385"/>
      <c r="EKQ17" s="385"/>
      <c r="EKR17" s="385"/>
      <c r="EKS17" s="385"/>
      <c r="EKT17" s="385"/>
      <c r="EKU17" s="385"/>
      <c r="EKV17" s="385"/>
      <c r="EKW17" s="385"/>
      <c r="EKX17" s="385"/>
      <c r="EKY17" s="385"/>
      <c r="EKZ17" s="385"/>
      <c r="ELA17" s="385"/>
      <c r="ELB17" s="385"/>
      <c r="ELC17" s="385"/>
      <c r="ELD17" s="385"/>
      <c r="ELE17" s="385"/>
      <c r="ELF17" s="385"/>
      <c r="ELG17" s="385"/>
      <c r="ELH17" s="385"/>
      <c r="ELI17" s="385"/>
      <c r="ELJ17" s="385"/>
      <c r="ELK17" s="385"/>
      <c r="ELL17" s="385"/>
      <c r="ELM17" s="385"/>
      <c r="ELN17" s="385"/>
      <c r="ELO17" s="385"/>
      <c r="ELP17" s="385"/>
      <c r="ELQ17" s="385"/>
      <c r="ELR17" s="385"/>
      <c r="ELS17" s="385"/>
      <c r="ELT17" s="385"/>
      <c r="ELU17" s="385"/>
      <c r="ELV17" s="385"/>
      <c r="ELW17" s="385"/>
      <c r="ELX17" s="385"/>
      <c r="ELY17" s="385"/>
      <c r="ELZ17" s="385"/>
      <c r="EMA17" s="385"/>
      <c r="EMB17" s="385"/>
      <c r="EMC17" s="385"/>
      <c r="EMD17" s="385"/>
      <c r="EME17" s="385"/>
      <c r="EMF17" s="385"/>
      <c r="EMG17" s="385"/>
      <c r="EMH17" s="385"/>
      <c r="EMI17" s="385"/>
      <c r="EMJ17" s="385"/>
      <c r="EMK17" s="385"/>
      <c r="EML17" s="385"/>
      <c r="EMM17" s="385"/>
      <c r="EMN17" s="385"/>
      <c r="EMO17" s="385"/>
      <c r="EMP17" s="385"/>
      <c r="EMQ17" s="385"/>
      <c r="EMR17" s="385"/>
      <c r="EMS17" s="385"/>
      <c r="EMT17" s="385"/>
      <c r="EMU17" s="385"/>
      <c r="EMV17" s="385"/>
      <c r="EMW17" s="385"/>
      <c r="EMX17" s="385"/>
      <c r="EMY17" s="385"/>
      <c r="EMZ17" s="385"/>
      <c r="ENA17" s="385"/>
      <c r="ENB17" s="385"/>
      <c r="ENC17" s="385"/>
      <c r="END17" s="385"/>
      <c r="ENE17" s="385"/>
      <c r="ENF17" s="385"/>
      <c r="ENG17" s="385"/>
      <c r="ENH17" s="385"/>
      <c r="ENI17" s="385"/>
      <c r="ENJ17" s="385"/>
      <c r="ENK17" s="385"/>
      <c r="ENL17" s="385"/>
      <c r="ENM17" s="385"/>
      <c r="ENN17" s="385"/>
      <c r="ENO17" s="385"/>
      <c r="ENP17" s="385"/>
      <c r="ENQ17" s="385"/>
      <c r="ENR17" s="385"/>
      <c r="ENS17" s="385"/>
      <c r="ENT17" s="385"/>
      <c r="ENU17" s="385"/>
      <c r="ENV17" s="385"/>
      <c r="ENW17" s="385"/>
      <c r="ENX17" s="385"/>
      <c r="ENY17" s="385"/>
      <c r="ENZ17" s="385"/>
      <c r="EOA17" s="385"/>
      <c r="EOB17" s="385"/>
      <c r="EOC17" s="385"/>
      <c r="EOD17" s="385"/>
      <c r="EOE17" s="385"/>
      <c r="EOF17" s="385"/>
      <c r="EOG17" s="385"/>
      <c r="EOH17" s="385"/>
      <c r="EOI17" s="385"/>
      <c r="EOJ17" s="385"/>
      <c r="EOK17" s="385"/>
      <c r="EOL17" s="385"/>
      <c r="EOM17" s="385"/>
      <c r="EON17" s="385"/>
      <c r="EOO17" s="385"/>
      <c r="EOP17" s="385"/>
      <c r="EOQ17" s="385"/>
      <c r="EOR17" s="385"/>
      <c r="EOS17" s="385"/>
      <c r="EOT17" s="385"/>
      <c r="EOU17" s="385"/>
      <c r="EOV17" s="385"/>
      <c r="EOW17" s="385"/>
      <c r="EOX17" s="385"/>
      <c r="EOY17" s="385"/>
      <c r="EOZ17" s="385"/>
      <c r="EPA17" s="385"/>
      <c r="EPB17" s="385"/>
      <c r="EPC17" s="385"/>
      <c r="EPD17" s="385"/>
      <c r="EPE17" s="385"/>
      <c r="EPF17" s="385"/>
      <c r="EPG17" s="385"/>
      <c r="EPH17" s="385"/>
      <c r="EPI17" s="385"/>
      <c r="EPJ17" s="385"/>
      <c r="EPK17" s="385"/>
      <c r="EPL17" s="385"/>
      <c r="EPM17" s="385"/>
      <c r="EPN17" s="385"/>
      <c r="EPO17" s="385"/>
      <c r="EPP17" s="385"/>
      <c r="EPQ17" s="385"/>
      <c r="EPR17" s="385"/>
      <c r="EPS17" s="385"/>
      <c r="EPT17" s="385"/>
      <c r="EPU17" s="385"/>
      <c r="EPV17" s="385"/>
      <c r="EPW17" s="385"/>
      <c r="EPX17" s="385"/>
      <c r="EPY17" s="385"/>
      <c r="EPZ17" s="385"/>
      <c r="EQA17" s="385"/>
      <c r="EQB17" s="385"/>
      <c r="EQC17" s="385"/>
      <c r="EQD17" s="385"/>
      <c r="EQE17" s="385"/>
      <c r="EQF17" s="385"/>
      <c r="EQG17" s="385"/>
      <c r="EQH17" s="385"/>
      <c r="EQI17" s="385"/>
      <c r="EQJ17" s="385"/>
      <c r="EQK17" s="385"/>
      <c r="EQL17" s="385"/>
      <c r="EQM17" s="385"/>
      <c r="EQN17" s="385"/>
      <c r="EQO17" s="385"/>
      <c r="EQP17" s="385"/>
      <c r="EQQ17" s="385"/>
      <c r="EQR17" s="385"/>
      <c r="EQS17" s="385"/>
      <c r="EQT17" s="385"/>
      <c r="EQU17" s="385"/>
      <c r="EQV17" s="385"/>
      <c r="EQW17" s="385"/>
      <c r="EQX17" s="385"/>
      <c r="EQY17" s="385"/>
      <c r="EQZ17" s="385"/>
      <c r="ERA17" s="385"/>
      <c r="ERB17" s="385"/>
      <c r="ERC17" s="385"/>
      <c r="ERD17" s="385"/>
      <c r="ERE17" s="385"/>
      <c r="ERF17" s="385"/>
      <c r="ERG17" s="385"/>
      <c r="ERH17" s="385"/>
      <c r="ERI17" s="385"/>
      <c r="ERJ17" s="385"/>
      <c r="ERK17" s="385"/>
      <c r="ERL17" s="385"/>
      <c r="ERM17" s="385"/>
      <c r="ERN17" s="385"/>
      <c r="ERO17" s="385"/>
      <c r="ERP17" s="385"/>
      <c r="ERQ17" s="385"/>
      <c r="ERR17" s="385"/>
      <c r="ERS17" s="385"/>
      <c r="ERT17" s="385"/>
      <c r="ERU17" s="385"/>
      <c r="ERV17" s="385"/>
      <c r="ERW17" s="385"/>
      <c r="ERX17" s="385"/>
      <c r="ERY17" s="385"/>
      <c r="ERZ17" s="385"/>
      <c r="ESA17" s="385"/>
      <c r="ESB17" s="385"/>
      <c r="ESC17" s="385"/>
      <c r="ESD17" s="385"/>
      <c r="ESE17" s="385"/>
      <c r="ESF17" s="385"/>
      <c r="ESG17" s="385"/>
      <c r="ESH17" s="385"/>
      <c r="ESI17" s="385"/>
      <c r="ESJ17" s="385"/>
      <c r="ESK17" s="385"/>
      <c r="ESL17" s="385"/>
      <c r="ESM17" s="385"/>
      <c r="ESN17" s="385"/>
      <c r="ESO17" s="385"/>
      <c r="ESP17" s="385"/>
      <c r="ESQ17" s="385"/>
      <c r="ESR17" s="385"/>
      <c r="ESS17" s="385"/>
      <c r="EST17" s="385"/>
      <c r="ESU17" s="385"/>
      <c r="ESV17" s="385"/>
      <c r="ESW17" s="385"/>
      <c r="ESX17" s="385"/>
      <c r="ESY17" s="385"/>
      <c r="ESZ17" s="385"/>
      <c r="ETA17" s="385"/>
      <c r="ETB17" s="385"/>
      <c r="ETC17" s="385"/>
      <c r="ETD17" s="385"/>
      <c r="ETE17" s="385"/>
      <c r="ETF17" s="385"/>
      <c r="ETG17" s="385"/>
      <c r="ETH17" s="385"/>
      <c r="ETI17" s="385"/>
      <c r="ETJ17" s="385"/>
      <c r="ETK17" s="385"/>
      <c r="ETL17" s="385"/>
      <c r="ETM17" s="385"/>
      <c r="ETN17" s="385"/>
      <c r="ETO17" s="385"/>
      <c r="ETP17" s="385"/>
      <c r="ETQ17" s="385"/>
      <c r="ETR17" s="385"/>
      <c r="ETS17" s="385"/>
      <c r="ETT17" s="385"/>
      <c r="ETU17" s="385"/>
      <c r="ETV17" s="385"/>
      <c r="ETW17" s="385"/>
      <c r="ETX17" s="385"/>
      <c r="ETY17" s="385"/>
      <c r="ETZ17" s="385"/>
      <c r="EUA17" s="385"/>
      <c r="EUB17" s="385"/>
      <c r="EUC17" s="385"/>
      <c r="EUD17" s="385"/>
      <c r="EUE17" s="385"/>
      <c r="EUF17" s="385"/>
      <c r="EUG17" s="385"/>
      <c r="EUH17" s="385"/>
      <c r="EUI17" s="385"/>
      <c r="EUJ17" s="385"/>
      <c r="EUK17" s="385"/>
      <c r="EUL17" s="385"/>
      <c r="EUM17" s="385"/>
      <c r="EUN17" s="385"/>
      <c r="EUO17" s="385"/>
      <c r="EUP17" s="385"/>
      <c r="EUQ17" s="385"/>
      <c r="EUR17" s="385"/>
      <c r="EUS17" s="385"/>
      <c r="EUT17" s="385"/>
      <c r="EUU17" s="385"/>
      <c r="EUV17" s="385"/>
      <c r="EUW17" s="385"/>
      <c r="EUX17" s="385"/>
      <c r="EUY17" s="385"/>
      <c r="EUZ17" s="385"/>
      <c r="EVA17" s="385"/>
      <c r="EVB17" s="385"/>
      <c r="EVC17" s="385"/>
      <c r="EVD17" s="385"/>
      <c r="EVE17" s="385"/>
      <c r="EVF17" s="385"/>
      <c r="EVG17" s="385"/>
      <c r="EVH17" s="385"/>
      <c r="EVI17" s="385"/>
      <c r="EVJ17" s="385"/>
      <c r="EVK17" s="385"/>
      <c r="EVL17" s="385"/>
      <c r="EVM17" s="385"/>
      <c r="EVN17" s="385"/>
      <c r="EVO17" s="385"/>
      <c r="EVP17" s="385"/>
      <c r="EVQ17" s="385"/>
      <c r="EVR17" s="385"/>
      <c r="EVS17" s="385"/>
      <c r="EVT17" s="385"/>
      <c r="EVU17" s="385"/>
      <c r="EVV17" s="385"/>
      <c r="EVW17" s="385"/>
      <c r="EVX17" s="385"/>
      <c r="EVY17" s="385"/>
      <c r="EVZ17" s="385"/>
      <c r="EWA17" s="385"/>
      <c r="EWB17" s="385"/>
      <c r="EWC17" s="385"/>
      <c r="EWD17" s="385"/>
      <c r="EWE17" s="385"/>
      <c r="EWF17" s="385"/>
      <c r="EWG17" s="385"/>
      <c r="EWH17" s="385"/>
      <c r="EWI17" s="385"/>
      <c r="EWJ17" s="385"/>
      <c r="EWK17" s="385"/>
      <c r="EWL17" s="385"/>
      <c r="EWM17" s="385"/>
      <c r="EWN17" s="385"/>
      <c r="EWO17" s="385"/>
      <c r="EWP17" s="385"/>
      <c r="EWQ17" s="385"/>
      <c r="EWR17" s="385"/>
      <c r="EWS17" s="385"/>
      <c r="EWT17" s="385"/>
      <c r="EWU17" s="385"/>
      <c r="EWV17" s="385"/>
      <c r="EWW17" s="385"/>
      <c r="EWX17" s="385"/>
      <c r="EWY17" s="385"/>
      <c r="EWZ17" s="385"/>
      <c r="EXA17" s="385"/>
      <c r="EXB17" s="385"/>
      <c r="EXC17" s="385"/>
      <c r="EXD17" s="385"/>
      <c r="EXE17" s="385"/>
      <c r="EXF17" s="385"/>
      <c r="EXG17" s="385"/>
      <c r="EXH17" s="385"/>
      <c r="EXI17" s="385"/>
      <c r="EXJ17" s="385"/>
      <c r="EXK17" s="385"/>
      <c r="EXL17" s="385"/>
      <c r="EXM17" s="385"/>
      <c r="EXN17" s="385"/>
      <c r="EXO17" s="385"/>
      <c r="EXP17" s="385"/>
      <c r="EXQ17" s="385"/>
      <c r="EXR17" s="385"/>
      <c r="EXS17" s="385"/>
      <c r="EXT17" s="385"/>
      <c r="EXU17" s="385"/>
      <c r="EXV17" s="385"/>
      <c r="EXW17" s="385"/>
      <c r="EXX17" s="385"/>
      <c r="EXY17" s="385"/>
      <c r="EXZ17" s="385"/>
      <c r="EYA17" s="385"/>
      <c r="EYB17" s="385"/>
      <c r="EYC17" s="385"/>
      <c r="EYD17" s="385"/>
      <c r="EYE17" s="385"/>
      <c r="EYF17" s="385"/>
      <c r="EYG17" s="385"/>
      <c r="EYH17" s="385"/>
      <c r="EYI17" s="385"/>
      <c r="EYJ17" s="385"/>
      <c r="EYK17" s="385"/>
      <c r="EYL17" s="385"/>
      <c r="EYM17" s="385"/>
      <c r="EYN17" s="385"/>
      <c r="EYO17" s="385"/>
      <c r="EYP17" s="385"/>
      <c r="EYQ17" s="385"/>
      <c r="EYR17" s="385"/>
      <c r="EYS17" s="385"/>
      <c r="EYT17" s="385"/>
      <c r="EYU17" s="385"/>
      <c r="EYV17" s="385"/>
      <c r="EYW17" s="385"/>
      <c r="EYX17" s="385"/>
      <c r="EYY17" s="385"/>
      <c r="EYZ17" s="385"/>
      <c r="EZA17" s="385"/>
      <c r="EZB17" s="385"/>
      <c r="EZC17" s="385"/>
      <c r="EZD17" s="385"/>
      <c r="EZE17" s="385"/>
      <c r="EZF17" s="385"/>
      <c r="EZG17" s="385"/>
      <c r="EZH17" s="385"/>
      <c r="EZI17" s="385"/>
      <c r="EZJ17" s="385"/>
      <c r="EZK17" s="385"/>
      <c r="EZL17" s="385"/>
      <c r="EZM17" s="385"/>
      <c r="EZN17" s="385"/>
      <c r="EZO17" s="385"/>
      <c r="EZP17" s="385"/>
      <c r="EZQ17" s="385"/>
      <c r="EZR17" s="385"/>
      <c r="EZS17" s="385"/>
      <c r="EZT17" s="385"/>
      <c r="EZU17" s="385"/>
      <c r="EZV17" s="385"/>
      <c r="EZW17" s="385"/>
      <c r="EZX17" s="385"/>
      <c r="EZY17" s="385"/>
      <c r="EZZ17" s="385"/>
      <c r="FAA17" s="385"/>
      <c r="FAB17" s="385"/>
      <c r="FAC17" s="385"/>
      <c r="FAD17" s="385"/>
      <c r="FAE17" s="385"/>
      <c r="FAF17" s="385"/>
      <c r="FAG17" s="385"/>
      <c r="FAH17" s="385"/>
      <c r="FAI17" s="385"/>
      <c r="FAJ17" s="385"/>
      <c r="FAK17" s="385"/>
      <c r="FAL17" s="385"/>
      <c r="FAM17" s="385"/>
      <c r="FAN17" s="385"/>
      <c r="FAO17" s="385"/>
      <c r="FAP17" s="385"/>
      <c r="FAQ17" s="385"/>
      <c r="FAR17" s="385"/>
      <c r="FAS17" s="385"/>
      <c r="FAT17" s="385"/>
      <c r="FAU17" s="385"/>
      <c r="FAV17" s="385"/>
      <c r="FAW17" s="385"/>
      <c r="FAX17" s="385"/>
      <c r="FAY17" s="385"/>
      <c r="FAZ17" s="385"/>
      <c r="FBA17" s="385"/>
      <c r="FBB17" s="385"/>
      <c r="FBC17" s="385"/>
      <c r="FBD17" s="385"/>
      <c r="FBE17" s="385"/>
      <c r="FBF17" s="385"/>
      <c r="FBG17" s="385"/>
      <c r="FBH17" s="385"/>
      <c r="FBI17" s="385"/>
      <c r="FBJ17" s="385"/>
      <c r="FBK17" s="385"/>
      <c r="FBL17" s="385"/>
      <c r="FBM17" s="385"/>
      <c r="FBN17" s="385"/>
      <c r="FBO17" s="385"/>
      <c r="FBP17" s="385"/>
      <c r="FBQ17" s="385"/>
      <c r="FBR17" s="385"/>
      <c r="FBS17" s="385"/>
      <c r="FBT17" s="385"/>
      <c r="FBU17" s="385"/>
      <c r="FBV17" s="385"/>
      <c r="FBW17" s="385"/>
      <c r="FBX17" s="385"/>
      <c r="FBY17" s="385"/>
      <c r="FBZ17" s="385"/>
      <c r="FCA17" s="385"/>
      <c r="FCB17" s="385"/>
      <c r="FCC17" s="385"/>
      <c r="FCD17" s="385"/>
      <c r="FCE17" s="385"/>
      <c r="FCF17" s="385"/>
      <c r="FCG17" s="385"/>
      <c r="FCH17" s="385"/>
      <c r="FCI17" s="385"/>
      <c r="FCJ17" s="385"/>
      <c r="FCK17" s="385"/>
      <c r="FCL17" s="385"/>
      <c r="FCM17" s="385"/>
      <c r="FCN17" s="385"/>
      <c r="FCO17" s="385"/>
      <c r="FCP17" s="385"/>
      <c r="FCQ17" s="385"/>
      <c r="FCR17" s="385"/>
      <c r="FCS17" s="385"/>
      <c r="FCT17" s="385"/>
      <c r="FCU17" s="385"/>
      <c r="FCV17" s="385"/>
      <c r="FCW17" s="385"/>
      <c r="FCX17" s="385"/>
      <c r="FCY17" s="385"/>
      <c r="FCZ17" s="385"/>
      <c r="FDA17" s="385"/>
      <c r="FDB17" s="385"/>
      <c r="FDC17" s="385"/>
      <c r="FDD17" s="385"/>
      <c r="FDE17" s="385"/>
      <c r="FDF17" s="385"/>
      <c r="FDG17" s="385"/>
      <c r="FDH17" s="385"/>
      <c r="FDI17" s="385"/>
      <c r="FDJ17" s="385"/>
      <c r="FDK17" s="385"/>
      <c r="FDL17" s="385"/>
      <c r="FDM17" s="385"/>
      <c r="FDN17" s="385"/>
      <c r="FDO17" s="385"/>
      <c r="FDP17" s="385"/>
      <c r="FDQ17" s="385"/>
      <c r="FDR17" s="385"/>
      <c r="FDS17" s="385"/>
      <c r="FDT17" s="385"/>
      <c r="FDU17" s="385"/>
      <c r="FDV17" s="385"/>
      <c r="FDW17" s="385"/>
      <c r="FDX17" s="385"/>
      <c r="FDY17" s="385"/>
      <c r="FDZ17" s="385"/>
      <c r="FEA17" s="385"/>
      <c r="FEB17" s="385"/>
      <c r="FEC17" s="385"/>
      <c r="FED17" s="385"/>
      <c r="FEE17" s="385"/>
      <c r="FEF17" s="385"/>
      <c r="FEG17" s="385"/>
      <c r="FEH17" s="385"/>
      <c r="FEI17" s="385"/>
      <c r="FEJ17" s="385"/>
      <c r="FEK17" s="385"/>
      <c r="FEL17" s="385"/>
      <c r="FEM17" s="385"/>
      <c r="FEN17" s="385"/>
      <c r="FEO17" s="385"/>
      <c r="FEP17" s="385"/>
      <c r="FEQ17" s="385"/>
      <c r="FER17" s="385"/>
      <c r="FES17" s="385"/>
      <c r="FET17" s="385"/>
      <c r="FEU17" s="385"/>
      <c r="FEV17" s="385"/>
      <c r="FEW17" s="385"/>
      <c r="FEX17" s="385"/>
      <c r="FEY17" s="385"/>
      <c r="FEZ17" s="385"/>
      <c r="FFA17" s="385"/>
      <c r="FFB17" s="385"/>
      <c r="FFC17" s="385"/>
      <c r="FFD17" s="385"/>
      <c r="FFE17" s="385"/>
      <c r="FFF17" s="385"/>
      <c r="FFG17" s="385"/>
      <c r="FFH17" s="385"/>
      <c r="FFI17" s="385"/>
      <c r="FFJ17" s="385"/>
      <c r="FFK17" s="385"/>
      <c r="FFL17" s="385"/>
      <c r="FFM17" s="385"/>
      <c r="FFN17" s="385"/>
      <c r="FFO17" s="385"/>
      <c r="FFP17" s="385"/>
      <c r="FFQ17" s="385"/>
      <c r="FFR17" s="385"/>
      <c r="FFS17" s="385"/>
      <c r="FFT17" s="385"/>
      <c r="FFU17" s="385"/>
      <c r="FFV17" s="385"/>
      <c r="FFW17" s="385"/>
      <c r="FFX17" s="385"/>
      <c r="FFY17" s="385"/>
      <c r="FFZ17" s="385"/>
      <c r="FGA17" s="385"/>
      <c r="FGB17" s="385"/>
      <c r="FGC17" s="385"/>
      <c r="FGD17" s="385"/>
      <c r="FGE17" s="385"/>
      <c r="FGF17" s="385"/>
      <c r="FGG17" s="385"/>
      <c r="FGH17" s="385"/>
      <c r="FGI17" s="385"/>
      <c r="FGJ17" s="385"/>
      <c r="FGK17" s="385"/>
      <c r="FGL17" s="385"/>
      <c r="FGM17" s="385"/>
      <c r="FGN17" s="385"/>
      <c r="FGO17" s="385"/>
      <c r="FGP17" s="385"/>
      <c r="FGQ17" s="385"/>
      <c r="FGR17" s="385"/>
      <c r="FGS17" s="385"/>
      <c r="FGT17" s="385"/>
      <c r="FGU17" s="385"/>
      <c r="FGV17" s="385"/>
      <c r="FGW17" s="385"/>
      <c r="FGX17" s="385"/>
      <c r="FGY17" s="385"/>
      <c r="FGZ17" s="385"/>
      <c r="FHA17" s="385"/>
      <c r="FHB17" s="385"/>
      <c r="FHC17" s="385"/>
      <c r="FHD17" s="385"/>
      <c r="FHE17" s="385"/>
      <c r="FHF17" s="385"/>
      <c r="FHG17" s="385"/>
      <c r="FHH17" s="385"/>
      <c r="FHI17" s="385"/>
      <c r="FHJ17" s="385"/>
      <c r="FHK17" s="385"/>
      <c r="FHL17" s="385"/>
      <c r="FHM17" s="385"/>
      <c r="FHN17" s="385"/>
      <c r="FHO17" s="385"/>
      <c r="FHP17" s="385"/>
      <c r="FHQ17" s="385"/>
      <c r="FHR17" s="385"/>
      <c r="FHS17" s="385"/>
      <c r="FHT17" s="385"/>
      <c r="FHU17" s="385"/>
      <c r="FHV17" s="385"/>
      <c r="FHW17" s="385"/>
      <c r="FHX17" s="385"/>
      <c r="FHY17" s="385"/>
      <c r="FHZ17" s="385"/>
      <c r="FIA17" s="385"/>
      <c r="FIB17" s="385"/>
      <c r="FIC17" s="385"/>
      <c r="FID17" s="385"/>
      <c r="FIE17" s="385"/>
      <c r="FIF17" s="385"/>
      <c r="FIG17" s="385"/>
      <c r="FIH17" s="385"/>
      <c r="FII17" s="385"/>
      <c r="FIJ17" s="385"/>
      <c r="FIK17" s="385"/>
      <c r="FIL17" s="385"/>
      <c r="FIM17" s="385"/>
      <c r="FIN17" s="385"/>
      <c r="FIO17" s="385"/>
      <c r="FIP17" s="385"/>
      <c r="FIQ17" s="385"/>
      <c r="FIR17" s="385"/>
      <c r="FIS17" s="385"/>
      <c r="FIT17" s="385"/>
      <c r="FIU17" s="385"/>
      <c r="FIV17" s="385"/>
      <c r="FIW17" s="385"/>
      <c r="FIX17" s="385"/>
      <c r="FIY17" s="385"/>
      <c r="FIZ17" s="385"/>
      <c r="FJA17" s="385"/>
      <c r="FJB17" s="385"/>
      <c r="FJC17" s="385"/>
      <c r="FJD17" s="385"/>
      <c r="FJE17" s="385"/>
      <c r="FJF17" s="385"/>
      <c r="FJG17" s="385"/>
      <c r="FJH17" s="385"/>
      <c r="FJI17" s="385"/>
      <c r="FJJ17" s="385"/>
      <c r="FJK17" s="385"/>
      <c r="FJL17" s="385"/>
      <c r="FJM17" s="385"/>
      <c r="FJN17" s="385"/>
      <c r="FJO17" s="385"/>
      <c r="FJP17" s="385"/>
      <c r="FJQ17" s="385"/>
      <c r="FJR17" s="385"/>
      <c r="FJS17" s="385"/>
      <c r="FJT17" s="385"/>
      <c r="FJU17" s="385"/>
      <c r="FJV17" s="385"/>
      <c r="FJW17" s="385"/>
      <c r="FJX17" s="385"/>
      <c r="FJY17" s="385"/>
      <c r="FJZ17" s="385"/>
      <c r="FKA17" s="385"/>
      <c r="FKB17" s="385"/>
      <c r="FKC17" s="385"/>
      <c r="FKD17" s="385"/>
      <c r="FKE17" s="385"/>
      <c r="FKF17" s="385"/>
      <c r="FKG17" s="385"/>
      <c r="FKH17" s="385"/>
      <c r="FKI17" s="385"/>
      <c r="FKJ17" s="385"/>
      <c r="FKK17" s="385"/>
      <c r="FKL17" s="385"/>
      <c r="FKM17" s="385"/>
      <c r="FKN17" s="385"/>
      <c r="FKO17" s="385"/>
      <c r="FKP17" s="385"/>
      <c r="FKQ17" s="385"/>
      <c r="FKR17" s="385"/>
      <c r="FKS17" s="385"/>
      <c r="FKT17" s="385"/>
      <c r="FKU17" s="385"/>
      <c r="FKV17" s="385"/>
      <c r="FKW17" s="385"/>
      <c r="FKX17" s="385"/>
      <c r="FKY17" s="385"/>
      <c r="FKZ17" s="385"/>
      <c r="FLA17" s="385"/>
      <c r="FLB17" s="385"/>
      <c r="FLC17" s="385"/>
      <c r="FLD17" s="385"/>
      <c r="FLE17" s="385"/>
      <c r="FLF17" s="385"/>
      <c r="FLG17" s="385"/>
      <c r="FLH17" s="385"/>
      <c r="FLI17" s="385"/>
      <c r="FLJ17" s="385"/>
      <c r="FLK17" s="385"/>
      <c r="FLL17" s="385"/>
      <c r="FLM17" s="385"/>
      <c r="FLN17" s="385"/>
      <c r="FLO17" s="385"/>
      <c r="FLP17" s="385"/>
      <c r="FLQ17" s="385"/>
      <c r="FLR17" s="385"/>
      <c r="FLS17" s="385"/>
      <c r="FLT17" s="385"/>
      <c r="FLU17" s="385"/>
      <c r="FLV17" s="385"/>
      <c r="FLW17" s="385"/>
      <c r="FLX17" s="385"/>
      <c r="FLY17" s="385"/>
      <c r="FLZ17" s="385"/>
      <c r="FMA17" s="385"/>
      <c r="FMB17" s="385"/>
      <c r="FMC17" s="385"/>
      <c r="FMD17" s="385"/>
      <c r="FME17" s="385"/>
      <c r="FMF17" s="385"/>
      <c r="FMG17" s="385"/>
      <c r="FMH17" s="385"/>
      <c r="FMI17" s="385"/>
      <c r="FMJ17" s="385"/>
      <c r="FMK17" s="385"/>
      <c r="FML17" s="385"/>
      <c r="FMM17" s="385"/>
      <c r="FMN17" s="385"/>
      <c r="FMO17" s="385"/>
      <c r="FMP17" s="385"/>
      <c r="FMQ17" s="385"/>
      <c r="FMR17" s="385"/>
      <c r="FMS17" s="385"/>
      <c r="FMT17" s="385"/>
      <c r="FMU17" s="385"/>
      <c r="FMV17" s="385"/>
      <c r="FMW17" s="385"/>
      <c r="FMX17" s="385"/>
      <c r="FMY17" s="385"/>
      <c r="FMZ17" s="385"/>
      <c r="FNA17" s="385"/>
      <c r="FNB17" s="385"/>
      <c r="FNC17" s="385"/>
      <c r="FND17" s="385"/>
      <c r="FNE17" s="385"/>
      <c r="FNF17" s="385"/>
      <c r="FNG17" s="385"/>
      <c r="FNH17" s="385"/>
      <c r="FNI17" s="385"/>
      <c r="FNJ17" s="385"/>
      <c r="FNK17" s="385"/>
      <c r="FNL17" s="385"/>
      <c r="FNM17" s="385"/>
      <c r="FNN17" s="385"/>
      <c r="FNO17" s="385"/>
      <c r="FNP17" s="385"/>
      <c r="FNQ17" s="385"/>
      <c r="FNR17" s="385"/>
      <c r="FNS17" s="385"/>
      <c r="FNT17" s="385"/>
      <c r="FNU17" s="385"/>
      <c r="FNV17" s="385"/>
      <c r="FNW17" s="385"/>
      <c r="FNX17" s="385"/>
      <c r="FNY17" s="385"/>
      <c r="FNZ17" s="385"/>
      <c r="FOA17" s="385"/>
      <c r="FOB17" s="385"/>
      <c r="FOC17" s="385"/>
      <c r="FOD17" s="385"/>
      <c r="FOE17" s="385"/>
      <c r="FOF17" s="385"/>
      <c r="FOG17" s="385"/>
      <c r="FOH17" s="385"/>
      <c r="FOI17" s="385"/>
      <c r="FOJ17" s="385"/>
      <c r="FOK17" s="385"/>
      <c r="FOL17" s="385"/>
      <c r="FOM17" s="385"/>
      <c r="FON17" s="385"/>
      <c r="FOO17" s="385"/>
      <c r="FOP17" s="385"/>
      <c r="FOQ17" s="385"/>
      <c r="FOR17" s="385"/>
      <c r="FOS17" s="385"/>
      <c r="FOT17" s="385"/>
      <c r="FOU17" s="385"/>
      <c r="FOV17" s="385"/>
      <c r="FOW17" s="385"/>
      <c r="FOX17" s="385"/>
      <c r="FOY17" s="385"/>
      <c r="FOZ17" s="385"/>
      <c r="FPA17" s="385"/>
      <c r="FPB17" s="385"/>
      <c r="FPC17" s="385"/>
      <c r="FPD17" s="385"/>
      <c r="FPE17" s="385"/>
      <c r="FPF17" s="385"/>
      <c r="FPG17" s="385"/>
      <c r="FPH17" s="385"/>
      <c r="FPI17" s="385"/>
      <c r="FPJ17" s="385"/>
      <c r="FPK17" s="385"/>
      <c r="FPL17" s="385"/>
      <c r="FPM17" s="385"/>
      <c r="FPN17" s="385"/>
      <c r="FPO17" s="385"/>
      <c r="FPP17" s="385"/>
      <c r="FPQ17" s="385"/>
      <c r="FPR17" s="385"/>
      <c r="FPS17" s="385"/>
      <c r="FPT17" s="385"/>
      <c r="FPU17" s="385"/>
      <c r="FPV17" s="385"/>
      <c r="FPW17" s="385"/>
      <c r="FPX17" s="385"/>
      <c r="FPY17" s="385"/>
      <c r="FPZ17" s="385"/>
      <c r="FQA17" s="385"/>
      <c r="FQB17" s="385"/>
      <c r="FQC17" s="385"/>
      <c r="FQD17" s="385"/>
      <c r="FQE17" s="385"/>
      <c r="FQF17" s="385"/>
      <c r="FQG17" s="385"/>
      <c r="FQH17" s="385"/>
      <c r="FQI17" s="385"/>
      <c r="FQJ17" s="385"/>
      <c r="FQK17" s="385"/>
      <c r="FQL17" s="385"/>
      <c r="FQM17" s="385"/>
      <c r="FQN17" s="385"/>
      <c r="FQO17" s="385"/>
      <c r="FQP17" s="385"/>
      <c r="FQQ17" s="385"/>
      <c r="FQR17" s="385"/>
      <c r="FQS17" s="385"/>
      <c r="FQT17" s="385"/>
      <c r="FQU17" s="385"/>
      <c r="FQV17" s="385"/>
      <c r="FQW17" s="385"/>
      <c r="FQX17" s="385"/>
      <c r="FQY17" s="385"/>
      <c r="FQZ17" s="385"/>
      <c r="FRA17" s="385"/>
      <c r="FRB17" s="385"/>
      <c r="FRC17" s="385"/>
      <c r="FRD17" s="385"/>
      <c r="FRE17" s="385"/>
      <c r="FRF17" s="385"/>
      <c r="FRG17" s="385"/>
      <c r="FRH17" s="385"/>
      <c r="FRI17" s="385"/>
      <c r="FRJ17" s="385"/>
      <c r="FRK17" s="385"/>
      <c r="FRL17" s="385"/>
      <c r="FRM17" s="385"/>
      <c r="FRN17" s="385"/>
      <c r="FRO17" s="385"/>
      <c r="FRP17" s="385"/>
      <c r="FRQ17" s="385"/>
      <c r="FRR17" s="385"/>
      <c r="FRS17" s="385"/>
      <c r="FRT17" s="385"/>
      <c r="FRU17" s="385"/>
      <c r="FRV17" s="385"/>
      <c r="FRW17" s="385"/>
      <c r="FRX17" s="385"/>
      <c r="FRY17" s="385"/>
      <c r="FRZ17" s="385"/>
      <c r="FSA17" s="385"/>
      <c r="FSB17" s="385"/>
      <c r="FSC17" s="385"/>
      <c r="FSD17" s="385"/>
      <c r="FSE17" s="385"/>
      <c r="FSF17" s="385"/>
      <c r="FSG17" s="385"/>
      <c r="FSH17" s="385"/>
      <c r="FSI17" s="385"/>
      <c r="FSJ17" s="385"/>
      <c r="FSK17" s="385"/>
      <c r="FSL17" s="385"/>
      <c r="FSM17" s="385"/>
      <c r="FSN17" s="385"/>
      <c r="FSO17" s="385"/>
      <c r="FSP17" s="385"/>
      <c r="FSQ17" s="385"/>
      <c r="FSR17" s="385"/>
      <c r="FSS17" s="385"/>
      <c r="FST17" s="385"/>
      <c r="FSU17" s="385"/>
      <c r="FSV17" s="385"/>
      <c r="FSW17" s="385"/>
      <c r="FSX17" s="385"/>
      <c r="FSY17" s="385"/>
      <c r="FSZ17" s="385"/>
      <c r="FTA17" s="385"/>
      <c r="FTB17" s="385"/>
      <c r="FTC17" s="385"/>
      <c r="FTD17" s="385"/>
      <c r="FTE17" s="385"/>
      <c r="FTF17" s="385"/>
      <c r="FTG17" s="385"/>
      <c r="FTH17" s="385"/>
      <c r="FTI17" s="385"/>
      <c r="FTJ17" s="385"/>
      <c r="FTK17" s="385"/>
      <c r="FTL17" s="385"/>
      <c r="FTM17" s="385"/>
      <c r="FTN17" s="385"/>
      <c r="FTO17" s="385"/>
      <c r="FTP17" s="385"/>
      <c r="FTQ17" s="385"/>
      <c r="FTR17" s="385"/>
      <c r="FTS17" s="385"/>
      <c r="FTT17" s="385"/>
      <c r="FTU17" s="385"/>
      <c r="FTV17" s="385"/>
      <c r="FTW17" s="385"/>
      <c r="FTX17" s="385"/>
      <c r="FTY17" s="385"/>
      <c r="FTZ17" s="385"/>
      <c r="FUA17" s="385"/>
      <c r="FUB17" s="385"/>
      <c r="FUC17" s="385"/>
      <c r="FUD17" s="385"/>
      <c r="FUE17" s="385"/>
      <c r="FUF17" s="385"/>
      <c r="FUG17" s="385"/>
      <c r="FUH17" s="385"/>
      <c r="FUI17" s="385"/>
      <c r="FUJ17" s="385"/>
      <c r="FUK17" s="385"/>
      <c r="FUL17" s="385"/>
      <c r="FUM17" s="385"/>
      <c r="FUN17" s="385"/>
      <c r="FUO17" s="385"/>
      <c r="FUP17" s="385"/>
      <c r="FUQ17" s="385"/>
      <c r="FUR17" s="385"/>
      <c r="FUS17" s="385"/>
      <c r="FUT17" s="385"/>
      <c r="FUU17" s="385"/>
      <c r="FUV17" s="385"/>
      <c r="FUW17" s="385"/>
      <c r="FUX17" s="385"/>
      <c r="FUY17" s="385"/>
      <c r="FUZ17" s="385"/>
      <c r="FVA17" s="385"/>
      <c r="FVB17" s="385"/>
      <c r="FVC17" s="385"/>
      <c r="FVD17" s="385"/>
      <c r="FVE17" s="385"/>
      <c r="FVF17" s="385"/>
      <c r="FVG17" s="385"/>
      <c r="FVH17" s="385"/>
      <c r="FVI17" s="385"/>
      <c r="FVJ17" s="385"/>
      <c r="FVK17" s="385"/>
      <c r="FVL17" s="385"/>
      <c r="FVM17" s="385"/>
      <c r="FVN17" s="385"/>
      <c r="FVO17" s="385"/>
      <c r="FVP17" s="385"/>
      <c r="FVQ17" s="385"/>
      <c r="FVR17" s="385"/>
      <c r="FVS17" s="385"/>
      <c r="FVT17" s="385"/>
      <c r="FVU17" s="385"/>
      <c r="FVV17" s="385"/>
      <c r="FVW17" s="385"/>
      <c r="FVX17" s="385"/>
      <c r="FVY17" s="385"/>
      <c r="FVZ17" s="385"/>
      <c r="FWA17" s="385"/>
      <c r="FWB17" s="385"/>
      <c r="FWC17" s="385"/>
      <c r="FWD17" s="385"/>
      <c r="FWE17" s="385"/>
      <c r="FWF17" s="385"/>
      <c r="FWG17" s="385"/>
      <c r="FWH17" s="385"/>
      <c r="FWI17" s="385"/>
      <c r="FWJ17" s="385"/>
      <c r="FWK17" s="385"/>
      <c r="FWL17" s="385"/>
      <c r="FWM17" s="385"/>
      <c r="FWN17" s="385"/>
      <c r="FWO17" s="385"/>
      <c r="FWP17" s="385"/>
      <c r="FWQ17" s="385"/>
      <c r="FWR17" s="385"/>
      <c r="FWS17" s="385"/>
      <c r="FWT17" s="385"/>
      <c r="FWU17" s="385"/>
      <c r="FWV17" s="385"/>
      <c r="FWW17" s="385"/>
      <c r="FWX17" s="385"/>
      <c r="FWY17" s="385"/>
      <c r="FWZ17" s="385"/>
      <c r="FXA17" s="385"/>
      <c r="FXB17" s="385"/>
      <c r="FXC17" s="385"/>
      <c r="FXD17" s="385"/>
      <c r="FXE17" s="385"/>
      <c r="FXF17" s="385"/>
      <c r="FXG17" s="385"/>
      <c r="FXH17" s="385"/>
      <c r="FXI17" s="385"/>
      <c r="FXJ17" s="385"/>
      <c r="FXK17" s="385"/>
      <c r="FXL17" s="385"/>
      <c r="FXM17" s="385"/>
      <c r="FXN17" s="385"/>
      <c r="FXO17" s="385"/>
      <c r="FXP17" s="385"/>
      <c r="FXQ17" s="385"/>
      <c r="FXR17" s="385"/>
      <c r="FXS17" s="385"/>
      <c r="FXT17" s="385"/>
      <c r="FXU17" s="385"/>
      <c r="FXV17" s="385"/>
      <c r="FXW17" s="385"/>
      <c r="FXX17" s="385"/>
      <c r="FXY17" s="385"/>
      <c r="FXZ17" s="385"/>
      <c r="FYA17" s="385"/>
      <c r="FYB17" s="385"/>
      <c r="FYC17" s="385"/>
      <c r="FYD17" s="385"/>
      <c r="FYE17" s="385"/>
      <c r="FYF17" s="385"/>
      <c r="FYG17" s="385"/>
      <c r="FYH17" s="385"/>
      <c r="FYI17" s="385"/>
      <c r="FYJ17" s="385"/>
      <c r="FYK17" s="385"/>
      <c r="FYL17" s="385"/>
      <c r="FYM17" s="385"/>
      <c r="FYN17" s="385"/>
      <c r="FYO17" s="385"/>
      <c r="FYP17" s="385"/>
      <c r="FYQ17" s="385"/>
      <c r="FYR17" s="385"/>
      <c r="FYS17" s="385"/>
      <c r="FYT17" s="385"/>
      <c r="FYU17" s="385"/>
      <c r="FYV17" s="385"/>
      <c r="FYW17" s="385"/>
      <c r="FYX17" s="385"/>
      <c r="FYY17" s="385"/>
      <c r="FYZ17" s="385"/>
      <c r="FZA17" s="385"/>
      <c r="FZB17" s="385"/>
      <c r="FZC17" s="385"/>
      <c r="FZD17" s="385"/>
      <c r="FZE17" s="385"/>
      <c r="FZF17" s="385"/>
      <c r="FZG17" s="385"/>
      <c r="FZH17" s="385"/>
      <c r="FZI17" s="385"/>
      <c r="FZJ17" s="385"/>
      <c r="FZK17" s="385"/>
      <c r="FZL17" s="385"/>
      <c r="FZM17" s="385"/>
      <c r="FZN17" s="385"/>
      <c r="FZO17" s="385"/>
      <c r="FZP17" s="385"/>
      <c r="FZQ17" s="385"/>
      <c r="FZR17" s="385"/>
      <c r="FZS17" s="385"/>
      <c r="FZT17" s="385"/>
      <c r="FZU17" s="385"/>
      <c r="FZV17" s="385"/>
      <c r="FZW17" s="385"/>
      <c r="FZX17" s="385"/>
      <c r="FZY17" s="385"/>
      <c r="FZZ17" s="385"/>
      <c r="GAA17" s="385"/>
      <c r="GAB17" s="385"/>
      <c r="GAC17" s="385"/>
      <c r="GAD17" s="385"/>
      <c r="GAE17" s="385"/>
      <c r="GAF17" s="385"/>
      <c r="GAG17" s="385"/>
      <c r="GAH17" s="385"/>
      <c r="GAI17" s="385"/>
      <c r="GAJ17" s="385"/>
      <c r="GAK17" s="385"/>
      <c r="GAL17" s="385"/>
      <c r="GAM17" s="385"/>
      <c r="GAN17" s="385"/>
      <c r="GAO17" s="385"/>
      <c r="GAP17" s="385"/>
      <c r="GAQ17" s="385"/>
      <c r="GAR17" s="385"/>
      <c r="GAS17" s="385"/>
      <c r="GAT17" s="385"/>
      <c r="GAU17" s="385"/>
      <c r="GAV17" s="385"/>
      <c r="GAW17" s="385"/>
      <c r="GAX17" s="385"/>
      <c r="GAY17" s="385"/>
      <c r="GAZ17" s="385"/>
      <c r="GBA17" s="385"/>
      <c r="GBB17" s="385"/>
      <c r="GBC17" s="385"/>
      <c r="GBD17" s="385"/>
      <c r="GBE17" s="385"/>
      <c r="GBF17" s="385"/>
      <c r="GBG17" s="385"/>
      <c r="GBH17" s="385"/>
      <c r="GBI17" s="385"/>
      <c r="GBJ17" s="385"/>
      <c r="GBK17" s="385"/>
      <c r="GBL17" s="385"/>
      <c r="GBM17" s="385"/>
      <c r="GBN17" s="385"/>
      <c r="GBO17" s="385"/>
      <c r="GBP17" s="385"/>
      <c r="GBQ17" s="385"/>
      <c r="GBR17" s="385"/>
      <c r="GBS17" s="385"/>
      <c r="GBT17" s="385"/>
      <c r="GBU17" s="385"/>
      <c r="GBV17" s="385"/>
      <c r="GBW17" s="385"/>
      <c r="GBX17" s="385"/>
      <c r="GBY17" s="385"/>
      <c r="GBZ17" s="385"/>
      <c r="GCA17" s="385"/>
      <c r="GCB17" s="385"/>
      <c r="GCC17" s="385"/>
      <c r="GCD17" s="385"/>
      <c r="GCE17" s="385"/>
      <c r="GCF17" s="385"/>
      <c r="GCG17" s="385"/>
      <c r="GCH17" s="385"/>
      <c r="GCI17" s="385"/>
      <c r="GCJ17" s="385"/>
      <c r="GCK17" s="385"/>
      <c r="GCL17" s="385"/>
      <c r="GCM17" s="385"/>
      <c r="GCN17" s="385"/>
      <c r="GCO17" s="385"/>
      <c r="GCP17" s="385"/>
      <c r="GCQ17" s="385"/>
      <c r="GCR17" s="385"/>
      <c r="GCS17" s="385"/>
      <c r="GCT17" s="385"/>
      <c r="GCU17" s="385"/>
      <c r="GCV17" s="385"/>
      <c r="GCW17" s="385"/>
      <c r="GCX17" s="385"/>
      <c r="GCY17" s="385"/>
      <c r="GCZ17" s="385"/>
      <c r="GDA17" s="385"/>
      <c r="GDB17" s="385"/>
      <c r="GDC17" s="385"/>
      <c r="GDD17" s="385"/>
      <c r="GDE17" s="385"/>
      <c r="GDF17" s="385"/>
      <c r="GDG17" s="385"/>
      <c r="GDH17" s="385"/>
      <c r="GDI17" s="385"/>
      <c r="GDJ17" s="385"/>
      <c r="GDK17" s="385"/>
      <c r="GDL17" s="385"/>
      <c r="GDM17" s="385"/>
      <c r="GDN17" s="385"/>
      <c r="GDO17" s="385"/>
      <c r="GDP17" s="385"/>
      <c r="GDQ17" s="385"/>
      <c r="GDR17" s="385"/>
      <c r="GDS17" s="385"/>
      <c r="GDT17" s="385"/>
      <c r="GDU17" s="385"/>
      <c r="GDV17" s="385"/>
      <c r="GDW17" s="385"/>
      <c r="GDX17" s="385"/>
      <c r="GDY17" s="385"/>
      <c r="GDZ17" s="385"/>
      <c r="GEA17" s="385"/>
      <c r="GEB17" s="385"/>
      <c r="GEC17" s="385"/>
      <c r="GED17" s="385"/>
      <c r="GEE17" s="385"/>
      <c r="GEF17" s="385"/>
      <c r="GEG17" s="385"/>
      <c r="GEH17" s="385"/>
      <c r="GEI17" s="385"/>
      <c r="GEJ17" s="385"/>
      <c r="GEK17" s="385"/>
      <c r="GEL17" s="385"/>
      <c r="GEM17" s="385"/>
      <c r="GEN17" s="385"/>
      <c r="GEO17" s="385"/>
      <c r="GEP17" s="385"/>
      <c r="GEQ17" s="385"/>
      <c r="GER17" s="385"/>
      <c r="GES17" s="385"/>
      <c r="GET17" s="385"/>
      <c r="GEU17" s="385"/>
      <c r="GEV17" s="385"/>
      <c r="GEW17" s="385"/>
      <c r="GEX17" s="385"/>
      <c r="GEY17" s="385"/>
      <c r="GEZ17" s="385"/>
      <c r="GFA17" s="385"/>
      <c r="GFB17" s="385"/>
      <c r="GFC17" s="385"/>
      <c r="GFD17" s="385"/>
      <c r="GFE17" s="385"/>
      <c r="GFF17" s="385"/>
      <c r="GFG17" s="385"/>
      <c r="GFH17" s="385"/>
      <c r="GFI17" s="385"/>
      <c r="GFJ17" s="385"/>
      <c r="GFK17" s="385"/>
      <c r="GFL17" s="385"/>
      <c r="GFM17" s="385"/>
      <c r="GFN17" s="385"/>
      <c r="GFO17" s="385"/>
      <c r="GFP17" s="385"/>
      <c r="GFQ17" s="385"/>
      <c r="GFR17" s="385"/>
      <c r="GFS17" s="385"/>
      <c r="GFT17" s="385"/>
      <c r="GFU17" s="385"/>
      <c r="GFV17" s="385"/>
      <c r="GFW17" s="385"/>
      <c r="GFX17" s="385"/>
      <c r="GFY17" s="385"/>
      <c r="GFZ17" s="385"/>
      <c r="GGA17" s="385"/>
      <c r="GGB17" s="385"/>
      <c r="GGC17" s="385"/>
      <c r="GGD17" s="385"/>
      <c r="GGE17" s="385"/>
      <c r="GGF17" s="385"/>
      <c r="GGG17" s="385"/>
      <c r="GGH17" s="385"/>
      <c r="GGI17" s="385"/>
      <c r="GGJ17" s="385"/>
      <c r="GGK17" s="385"/>
      <c r="GGL17" s="385"/>
      <c r="GGM17" s="385"/>
      <c r="GGN17" s="385"/>
      <c r="GGO17" s="385"/>
      <c r="GGP17" s="385"/>
      <c r="GGQ17" s="385"/>
      <c r="GGR17" s="385"/>
      <c r="GGS17" s="385"/>
      <c r="GGT17" s="385"/>
      <c r="GGU17" s="385"/>
      <c r="GGV17" s="385"/>
      <c r="GGW17" s="385"/>
      <c r="GGX17" s="385"/>
      <c r="GGY17" s="385"/>
      <c r="GGZ17" s="385"/>
      <c r="GHA17" s="385"/>
      <c r="GHB17" s="385"/>
      <c r="GHC17" s="385"/>
      <c r="GHD17" s="385"/>
      <c r="GHE17" s="385"/>
      <c r="GHF17" s="385"/>
      <c r="GHG17" s="385"/>
      <c r="GHH17" s="385"/>
      <c r="GHI17" s="385"/>
      <c r="GHJ17" s="385"/>
      <c r="GHK17" s="385"/>
      <c r="GHL17" s="385"/>
      <c r="GHM17" s="385"/>
      <c r="GHN17" s="385"/>
      <c r="GHO17" s="385"/>
      <c r="GHP17" s="385"/>
      <c r="GHQ17" s="385"/>
      <c r="GHR17" s="385"/>
      <c r="GHS17" s="385"/>
      <c r="GHT17" s="385"/>
      <c r="GHU17" s="385"/>
      <c r="GHV17" s="385"/>
      <c r="GHW17" s="385"/>
      <c r="GHX17" s="385"/>
      <c r="GHY17" s="385"/>
      <c r="GHZ17" s="385"/>
      <c r="GIA17" s="385"/>
      <c r="GIB17" s="385"/>
      <c r="GIC17" s="385"/>
      <c r="GID17" s="385"/>
      <c r="GIE17" s="385"/>
      <c r="GIF17" s="385"/>
      <c r="GIG17" s="385"/>
      <c r="GIH17" s="385"/>
      <c r="GII17" s="385"/>
      <c r="GIJ17" s="385"/>
      <c r="GIK17" s="385"/>
      <c r="GIL17" s="385"/>
      <c r="GIM17" s="385"/>
      <c r="GIN17" s="385"/>
      <c r="GIO17" s="385"/>
      <c r="GIP17" s="385"/>
      <c r="GIQ17" s="385"/>
      <c r="GIR17" s="385"/>
      <c r="GIS17" s="385"/>
      <c r="GIT17" s="385"/>
      <c r="GIU17" s="385"/>
      <c r="GIV17" s="385"/>
      <c r="GIW17" s="385"/>
      <c r="GIX17" s="385"/>
      <c r="GIY17" s="385"/>
      <c r="GIZ17" s="385"/>
      <c r="GJA17" s="385"/>
      <c r="GJB17" s="385"/>
      <c r="GJC17" s="385"/>
      <c r="GJD17" s="385"/>
      <c r="GJE17" s="385"/>
      <c r="GJF17" s="385"/>
      <c r="GJG17" s="385"/>
      <c r="GJH17" s="385"/>
      <c r="GJI17" s="385"/>
      <c r="GJJ17" s="385"/>
      <c r="GJK17" s="385"/>
      <c r="GJL17" s="385"/>
      <c r="GJM17" s="385"/>
      <c r="GJN17" s="385"/>
      <c r="GJO17" s="385"/>
      <c r="GJP17" s="385"/>
      <c r="GJQ17" s="385"/>
      <c r="GJR17" s="385"/>
      <c r="GJS17" s="385"/>
      <c r="GJT17" s="385"/>
      <c r="GJU17" s="385"/>
      <c r="GJV17" s="385"/>
      <c r="GJW17" s="385"/>
      <c r="GJX17" s="385"/>
      <c r="GJY17" s="385"/>
      <c r="GJZ17" s="385"/>
      <c r="GKA17" s="385"/>
      <c r="GKB17" s="385"/>
      <c r="GKC17" s="385"/>
      <c r="GKD17" s="385"/>
      <c r="GKE17" s="385"/>
      <c r="GKF17" s="385"/>
      <c r="GKG17" s="385"/>
      <c r="GKH17" s="385"/>
      <c r="GKI17" s="385"/>
      <c r="GKJ17" s="385"/>
      <c r="GKK17" s="385"/>
      <c r="GKL17" s="385"/>
      <c r="GKM17" s="385"/>
      <c r="GKN17" s="385"/>
      <c r="GKO17" s="385"/>
      <c r="GKP17" s="385"/>
      <c r="GKQ17" s="385"/>
      <c r="GKR17" s="385"/>
      <c r="GKS17" s="385"/>
      <c r="GKT17" s="385"/>
      <c r="GKU17" s="385"/>
      <c r="GKV17" s="385"/>
      <c r="GKW17" s="385"/>
      <c r="GKX17" s="385"/>
      <c r="GKY17" s="385"/>
      <c r="GKZ17" s="385"/>
      <c r="GLA17" s="385"/>
      <c r="GLB17" s="385"/>
      <c r="GLC17" s="385"/>
      <c r="GLD17" s="385"/>
      <c r="GLE17" s="385"/>
      <c r="GLF17" s="385"/>
      <c r="GLG17" s="385"/>
      <c r="GLH17" s="385"/>
      <c r="GLI17" s="385"/>
      <c r="GLJ17" s="385"/>
      <c r="GLK17" s="385"/>
      <c r="GLL17" s="385"/>
      <c r="GLM17" s="385"/>
      <c r="GLN17" s="385"/>
      <c r="GLO17" s="385"/>
      <c r="GLP17" s="385"/>
      <c r="GLQ17" s="385"/>
      <c r="GLR17" s="385"/>
      <c r="GLS17" s="385"/>
      <c r="GLT17" s="385"/>
      <c r="GLU17" s="385"/>
      <c r="GLV17" s="385"/>
      <c r="GLW17" s="385"/>
      <c r="GLX17" s="385"/>
      <c r="GLY17" s="385"/>
      <c r="GLZ17" s="385"/>
      <c r="GMA17" s="385"/>
      <c r="GMB17" s="385"/>
      <c r="GMC17" s="385"/>
      <c r="GMD17" s="385"/>
      <c r="GME17" s="385"/>
      <c r="GMF17" s="385"/>
      <c r="GMG17" s="385"/>
      <c r="GMH17" s="385"/>
      <c r="GMI17" s="385"/>
      <c r="GMJ17" s="385"/>
      <c r="GMK17" s="385"/>
      <c r="GML17" s="385"/>
      <c r="GMM17" s="385"/>
      <c r="GMN17" s="385"/>
      <c r="GMO17" s="385"/>
      <c r="GMP17" s="385"/>
      <c r="GMQ17" s="385"/>
      <c r="GMR17" s="385"/>
      <c r="GMS17" s="385"/>
      <c r="GMT17" s="385"/>
      <c r="GMU17" s="385"/>
      <c r="GMV17" s="385"/>
      <c r="GMW17" s="385"/>
      <c r="GMX17" s="385"/>
      <c r="GMY17" s="385"/>
      <c r="GMZ17" s="385"/>
      <c r="GNA17" s="385"/>
      <c r="GNB17" s="385"/>
      <c r="GNC17" s="385"/>
      <c r="GND17" s="385"/>
      <c r="GNE17" s="385"/>
      <c r="GNF17" s="385"/>
      <c r="GNG17" s="385"/>
      <c r="GNH17" s="385"/>
      <c r="GNI17" s="385"/>
      <c r="GNJ17" s="385"/>
      <c r="GNK17" s="385"/>
      <c r="GNL17" s="385"/>
      <c r="GNM17" s="385"/>
      <c r="GNN17" s="385"/>
      <c r="GNO17" s="385"/>
      <c r="GNP17" s="385"/>
      <c r="GNQ17" s="385"/>
      <c r="GNR17" s="385"/>
      <c r="GNS17" s="385"/>
      <c r="GNT17" s="385"/>
      <c r="GNU17" s="385"/>
      <c r="GNV17" s="385"/>
      <c r="GNW17" s="385"/>
      <c r="GNX17" s="385"/>
      <c r="GNY17" s="385"/>
      <c r="GNZ17" s="385"/>
      <c r="GOA17" s="385"/>
      <c r="GOB17" s="385"/>
      <c r="GOC17" s="385"/>
      <c r="GOD17" s="385"/>
      <c r="GOE17" s="385"/>
      <c r="GOF17" s="385"/>
      <c r="GOG17" s="385"/>
      <c r="GOH17" s="385"/>
      <c r="GOI17" s="385"/>
      <c r="GOJ17" s="385"/>
      <c r="GOK17" s="385"/>
      <c r="GOL17" s="385"/>
      <c r="GOM17" s="385"/>
      <c r="GON17" s="385"/>
      <c r="GOO17" s="385"/>
      <c r="GOP17" s="385"/>
      <c r="GOQ17" s="385"/>
      <c r="GOR17" s="385"/>
      <c r="GOS17" s="385"/>
      <c r="GOT17" s="385"/>
      <c r="GOU17" s="385"/>
      <c r="GOV17" s="385"/>
      <c r="GOW17" s="385"/>
      <c r="GOX17" s="385"/>
      <c r="GOY17" s="385"/>
      <c r="GOZ17" s="385"/>
      <c r="GPA17" s="385"/>
      <c r="GPB17" s="385"/>
      <c r="GPC17" s="385"/>
      <c r="GPD17" s="385"/>
      <c r="GPE17" s="385"/>
      <c r="GPF17" s="385"/>
      <c r="GPG17" s="385"/>
      <c r="GPH17" s="385"/>
      <c r="GPI17" s="385"/>
      <c r="GPJ17" s="385"/>
      <c r="GPK17" s="385"/>
      <c r="GPL17" s="385"/>
      <c r="GPM17" s="385"/>
      <c r="GPN17" s="385"/>
      <c r="GPO17" s="385"/>
      <c r="GPP17" s="385"/>
      <c r="GPQ17" s="385"/>
      <c r="GPR17" s="385"/>
      <c r="GPS17" s="385"/>
      <c r="GPT17" s="385"/>
      <c r="GPU17" s="385"/>
      <c r="GPV17" s="385"/>
      <c r="GPW17" s="385"/>
      <c r="GPX17" s="385"/>
      <c r="GPY17" s="385"/>
      <c r="GPZ17" s="385"/>
      <c r="GQA17" s="385"/>
      <c r="GQB17" s="385"/>
      <c r="GQC17" s="385"/>
      <c r="GQD17" s="385"/>
      <c r="GQE17" s="385"/>
      <c r="GQF17" s="385"/>
      <c r="GQG17" s="385"/>
      <c r="GQH17" s="385"/>
      <c r="GQI17" s="385"/>
      <c r="GQJ17" s="385"/>
      <c r="GQK17" s="385"/>
      <c r="GQL17" s="385"/>
      <c r="GQM17" s="385"/>
      <c r="GQN17" s="385"/>
      <c r="GQO17" s="385"/>
      <c r="GQP17" s="385"/>
      <c r="GQQ17" s="385"/>
      <c r="GQR17" s="385"/>
      <c r="GQS17" s="385"/>
      <c r="GQT17" s="385"/>
      <c r="GQU17" s="385"/>
      <c r="GQV17" s="385"/>
      <c r="GQW17" s="385"/>
      <c r="GQX17" s="385"/>
      <c r="GQY17" s="385"/>
      <c r="GQZ17" s="385"/>
      <c r="GRA17" s="385"/>
      <c r="GRB17" s="385"/>
      <c r="GRC17" s="385"/>
      <c r="GRD17" s="385"/>
      <c r="GRE17" s="385"/>
      <c r="GRF17" s="385"/>
      <c r="GRG17" s="385"/>
      <c r="GRH17" s="385"/>
      <c r="GRI17" s="385"/>
      <c r="GRJ17" s="385"/>
      <c r="GRK17" s="385"/>
      <c r="GRL17" s="385"/>
      <c r="GRM17" s="385"/>
      <c r="GRN17" s="385"/>
      <c r="GRO17" s="385"/>
      <c r="GRP17" s="385"/>
      <c r="GRQ17" s="385"/>
      <c r="GRR17" s="385"/>
      <c r="GRS17" s="385"/>
      <c r="GRT17" s="385"/>
      <c r="GRU17" s="385"/>
      <c r="GRV17" s="385"/>
      <c r="GRW17" s="385"/>
      <c r="GRX17" s="385"/>
      <c r="GRY17" s="385"/>
      <c r="GRZ17" s="385"/>
      <c r="GSA17" s="385"/>
      <c r="GSB17" s="385"/>
      <c r="GSC17" s="385"/>
      <c r="GSD17" s="385"/>
      <c r="GSE17" s="385"/>
      <c r="GSF17" s="385"/>
      <c r="GSG17" s="385"/>
      <c r="GSH17" s="385"/>
      <c r="GSI17" s="385"/>
      <c r="GSJ17" s="385"/>
      <c r="GSK17" s="385"/>
      <c r="GSL17" s="385"/>
      <c r="GSM17" s="385"/>
      <c r="GSN17" s="385"/>
      <c r="GSO17" s="385"/>
      <c r="GSP17" s="385"/>
      <c r="GSQ17" s="385"/>
      <c r="GSR17" s="385"/>
      <c r="GSS17" s="385"/>
      <c r="GST17" s="385"/>
      <c r="GSU17" s="385"/>
      <c r="GSV17" s="385"/>
      <c r="GSW17" s="385"/>
      <c r="GSX17" s="385"/>
      <c r="GSY17" s="385"/>
      <c r="GSZ17" s="385"/>
      <c r="GTA17" s="385"/>
      <c r="GTB17" s="385"/>
      <c r="GTC17" s="385"/>
      <c r="GTD17" s="385"/>
      <c r="GTE17" s="385"/>
      <c r="GTF17" s="385"/>
      <c r="GTG17" s="385"/>
      <c r="GTH17" s="385"/>
      <c r="GTI17" s="385"/>
      <c r="GTJ17" s="385"/>
      <c r="GTK17" s="385"/>
      <c r="GTL17" s="385"/>
      <c r="GTM17" s="385"/>
      <c r="GTN17" s="385"/>
      <c r="GTO17" s="385"/>
      <c r="GTP17" s="385"/>
      <c r="GTQ17" s="385"/>
      <c r="GTR17" s="385"/>
      <c r="GTS17" s="385"/>
      <c r="GTT17" s="385"/>
      <c r="GTU17" s="385"/>
      <c r="GTV17" s="385"/>
      <c r="GTW17" s="385"/>
      <c r="GTX17" s="385"/>
      <c r="GTY17" s="385"/>
      <c r="GTZ17" s="385"/>
      <c r="GUA17" s="385"/>
      <c r="GUB17" s="385"/>
      <c r="GUC17" s="385"/>
      <c r="GUD17" s="385"/>
      <c r="GUE17" s="385"/>
      <c r="GUF17" s="385"/>
      <c r="GUG17" s="385"/>
      <c r="GUH17" s="385"/>
      <c r="GUI17" s="385"/>
      <c r="GUJ17" s="385"/>
      <c r="GUK17" s="385"/>
      <c r="GUL17" s="385"/>
      <c r="GUM17" s="385"/>
      <c r="GUN17" s="385"/>
      <c r="GUO17" s="385"/>
      <c r="GUP17" s="385"/>
      <c r="GUQ17" s="385"/>
      <c r="GUR17" s="385"/>
      <c r="GUS17" s="385"/>
      <c r="GUT17" s="385"/>
      <c r="GUU17" s="385"/>
      <c r="GUV17" s="385"/>
      <c r="GUW17" s="385"/>
      <c r="GUX17" s="385"/>
      <c r="GUY17" s="385"/>
      <c r="GUZ17" s="385"/>
      <c r="GVA17" s="385"/>
      <c r="GVB17" s="385"/>
      <c r="GVC17" s="385"/>
      <c r="GVD17" s="385"/>
      <c r="GVE17" s="385"/>
      <c r="GVF17" s="385"/>
      <c r="GVG17" s="385"/>
      <c r="GVH17" s="385"/>
      <c r="GVI17" s="385"/>
      <c r="GVJ17" s="385"/>
      <c r="GVK17" s="385"/>
      <c r="GVL17" s="385"/>
      <c r="GVM17" s="385"/>
      <c r="GVN17" s="385"/>
      <c r="GVO17" s="385"/>
      <c r="GVP17" s="385"/>
      <c r="GVQ17" s="385"/>
      <c r="GVR17" s="385"/>
      <c r="GVS17" s="385"/>
      <c r="GVT17" s="385"/>
      <c r="GVU17" s="385"/>
      <c r="GVV17" s="385"/>
      <c r="GVW17" s="385"/>
      <c r="GVX17" s="385"/>
      <c r="GVY17" s="385"/>
      <c r="GVZ17" s="385"/>
      <c r="GWA17" s="385"/>
      <c r="GWB17" s="385"/>
      <c r="GWC17" s="385"/>
      <c r="GWD17" s="385"/>
      <c r="GWE17" s="385"/>
      <c r="GWF17" s="385"/>
      <c r="GWG17" s="385"/>
      <c r="GWH17" s="385"/>
      <c r="GWI17" s="385"/>
      <c r="GWJ17" s="385"/>
      <c r="GWK17" s="385"/>
      <c r="GWL17" s="385"/>
      <c r="GWM17" s="385"/>
      <c r="GWN17" s="385"/>
      <c r="GWO17" s="385"/>
      <c r="GWP17" s="385"/>
      <c r="GWQ17" s="385"/>
      <c r="GWR17" s="385"/>
      <c r="GWS17" s="385"/>
      <c r="GWT17" s="385"/>
      <c r="GWU17" s="385"/>
      <c r="GWV17" s="385"/>
      <c r="GWW17" s="385"/>
      <c r="GWX17" s="385"/>
      <c r="GWY17" s="385"/>
      <c r="GWZ17" s="385"/>
      <c r="GXA17" s="385"/>
      <c r="GXB17" s="385"/>
      <c r="GXC17" s="385"/>
      <c r="GXD17" s="385"/>
      <c r="GXE17" s="385"/>
      <c r="GXF17" s="385"/>
      <c r="GXG17" s="385"/>
      <c r="GXH17" s="385"/>
      <c r="GXI17" s="385"/>
      <c r="GXJ17" s="385"/>
      <c r="GXK17" s="385"/>
      <c r="GXL17" s="385"/>
      <c r="GXM17" s="385"/>
      <c r="GXN17" s="385"/>
      <c r="GXO17" s="385"/>
      <c r="GXP17" s="385"/>
      <c r="GXQ17" s="385"/>
      <c r="GXR17" s="385"/>
      <c r="GXS17" s="385"/>
      <c r="GXT17" s="385"/>
      <c r="GXU17" s="385"/>
      <c r="GXV17" s="385"/>
      <c r="GXW17" s="385"/>
      <c r="GXX17" s="385"/>
      <c r="GXY17" s="385"/>
      <c r="GXZ17" s="385"/>
      <c r="GYA17" s="385"/>
      <c r="GYB17" s="385"/>
      <c r="GYC17" s="385"/>
      <c r="GYD17" s="385"/>
      <c r="GYE17" s="385"/>
      <c r="GYF17" s="385"/>
      <c r="GYG17" s="385"/>
      <c r="GYH17" s="385"/>
      <c r="GYI17" s="385"/>
      <c r="GYJ17" s="385"/>
      <c r="GYK17" s="385"/>
      <c r="GYL17" s="385"/>
      <c r="GYM17" s="385"/>
      <c r="GYN17" s="385"/>
      <c r="GYO17" s="385"/>
      <c r="GYP17" s="385"/>
      <c r="GYQ17" s="385"/>
      <c r="GYR17" s="385"/>
      <c r="GYS17" s="385"/>
      <c r="GYT17" s="385"/>
      <c r="GYU17" s="385"/>
      <c r="GYV17" s="385"/>
      <c r="GYW17" s="385"/>
      <c r="GYX17" s="385"/>
      <c r="GYY17" s="385"/>
      <c r="GYZ17" s="385"/>
      <c r="GZA17" s="385"/>
      <c r="GZB17" s="385"/>
      <c r="GZC17" s="385"/>
      <c r="GZD17" s="385"/>
      <c r="GZE17" s="385"/>
      <c r="GZF17" s="385"/>
      <c r="GZG17" s="385"/>
      <c r="GZH17" s="385"/>
      <c r="GZI17" s="385"/>
      <c r="GZJ17" s="385"/>
      <c r="GZK17" s="385"/>
      <c r="GZL17" s="385"/>
      <c r="GZM17" s="385"/>
      <c r="GZN17" s="385"/>
      <c r="GZO17" s="385"/>
      <c r="GZP17" s="385"/>
      <c r="GZQ17" s="385"/>
      <c r="GZR17" s="385"/>
      <c r="GZS17" s="385"/>
      <c r="GZT17" s="385"/>
      <c r="GZU17" s="385"/>
      <c r="GZV17" s="385"/>
      <c r="GZW17" s="385"/>
      <c r="GZX17" s="385"/>
      <c r="GZY17" s="385"/>
      <c r="GZZ17" s="385"/>
      <c r="HAA17" s="385"/>
      <c r="HAB17" s="385"/>
      <c r="HAC17" s="385"/>
      <c r="HAD17" s="385"/>
      <c r="HAE17" s="385"/>
      <c r="HAF17" s="385"/>
      <c r="HAG17" s="385"/>
      <c r="HAH17" s="385"/>
      <c r="HAI17" s="385"/>
      <c r="HAJ17" s="385"/>
      <c r="HAK17" s="385"/>
      <c r="HAL17" s="385"/>
      <c r="HAM17" s="385"/>
      <c r="HAN17" s="385"/>
      <c r="HAO17" s="385"/>
      <c r="HAP17" s="385"/>
      <c r="HAQ17" s="385"/>
      <c r="HAR17" s="385"/>
      <c r="HAS17" s="385"/>
      <c r="HAT17" s="385"/>
      <c r="HAU17" s="385"/>
      <c r="HAV17" s="385"/>
      <c r="HAW17" s="385"/>
      <c r="HAX17" s="385"/>
      <c r="HAY17" s="385"/>
      <c r="HAZ17" s="385"/>
      <c r="HBA17" s="385"/>
      <c r="HBB17" s="385"/>
      <c r="HBC17" s="385"/>
      <c r="HBD17" s="385"/>
      <c r="HBE17" s="385"/>
      <c r="HBF17" s="385"/>
      <c r="HBG17" s="385"/>
      <c r="HBH17" s="385"/>
      <c r="HBI17" s="385"/>
      <c r="HBJ17" s="385"/>
      <c r="HBK17" s="385"/>
      <c r="HBL17" s="385"/>
      <c r="HBM17" s="385"/>
      <c r="HBN17" s="385"/>
      <c r="HBO17" s="385"/>
      <c r="HBP17" s="385"/>
      <c r="HBQ17" s="385"/>
      <c r="HBR17" s="385"/>
      <c r="HBS17" s="385"/>
      <c r="HBT17" s="385"/>
      <c r="HBU17" s="385"/>
      <c r="HBV17" s="385"/>
      <c r="HBW17" s="385"/>
      <c r="HBX17" s="385"/>
      <c r="HBY17" s="385"/>
      <c r="HBZ17" s="385"/>
      <c r="HCA17" s="385"/>
      <c r="HCB17" s="385"/>
      <c r="HCC17" s="385"/>
      <c r="HCD17" s="385"/>
      <c r="HCE17" s="385"/>
      <c r="HCF17" s="385"/>
      <c r="HCG17" s="385"/>
      <c r="HCH17" s="385"/>
      <c r="HCI17" s="385"/>
      <c r="HCJ17" s="385"/>
      <c r="HCK17" s="385"/>
      <c r="HCL17" s="385"/>
      <c r="HCM17" s="385"/>
      <c r="HCN17" s="385"/>
      <c r="HCO17" s="385"/>
      <c r="HCP17" s="385"/>
      <c r="HCQ17" s="385"/>
      <c r="HCR17" s="385"/>
      <c r="HCS17" s="385"/>
      <c r="HCT17" s="385"/>
      <c r="HCU17" s="385"/>
      <c r="HCV17" s="385"/>
      <c r="HCW17" s="385"/>
      <c r="HCX17" s="385"/>
      <c r="HCY17" s="385"/>
      <c r="HCZ17" s="385"/>
      <c r="HDA17" s="385"/>
      <c r="HDB17" s="385"/>
      <c r="HDC17" s="385"/>
      <c r="HDD17" s="385"/>
      <c r="HDE17" s="385"/>
      <c r="HDF17" s="385"/>
      <c r="HDG17" s="385"/>
      <c r="HDH17" s="385"/>
      <c r="HDI17" s="385"/>
      <c r="HDJ17" s="385"/>
      <c r="HDK17" s="385"/>
      <c r="HDL17" s="385"/>
      <c r="HDM17" s="385"/>
      <c r="HDN17" s="385"/>
      <c r="HDO17" s="385"/>
      <c r="HDP17" s="385"/>
      <c r="HDQ17" s="385"/>
      <c r="HDR17" s="385"/>
      <c r="HDS17" s="385"/>
      <c r="HDT17" s="385"/>
      <c r="HDU17" s="385"/>
      <c r="HDV17" s="385"/>
      <c r="HDW17" s="385"/>
      <c r="HDX17" s="385"/>
      <c r="HDY17" s="385"/>
      <c r="HDZ17" s="385"/>
      <c r="HEA17" s="385"/>
      <c r="HEB17" s="385"/>
      <c r="HEC17" s="385"/>
      <c r="HED17" s="385"/>
      <c r="HEE17" s="385"/>
      <c r="HEF17" s="385"/>
      <c r="HEG17" s="385"/>
      <c r="HEH17" s="385"/>
      <c r="HEI17" s="385"/>
      <c r="HEJ17" s="385"/>
      <c r="HEK17" s="385"/>
      <c r="HEL17" s="385"/>
      <c r="HEM17" s="385"/>
      <c r="HEN17" s="385"/>
      <c r="HEO17" s="385"/>
      <c r="HEP17" s="385"/>
      <c r="HEQ17" s="385"/>
      <c r="HER17" s="385"/>
      <c r="HES17" s="385"/>
      <c r="HET17" s="385"/>
      <c r="HEU17" s="385"/>
      <c r="HEV17" s="385"/>
      <c r="HEW17" s="385"/>
      <c r="HEX17" s="385"/>
      <c r="HEY17" s="385"/>
      <c r="HEZ17" s="385"/>
      <c r="HFA17" s="385"/>
      <c r="HFB17" s="385"/>
      <c r="HFC17" s="385"/>
      <c r="HFD17" s="385"/>
      <c r="HFE17" s="385"/>
      <c r="HFF17" s="385"/>
      <c r="HFG17" s="385"/>
      <c r="HFH17" s="385"/>
      <c r="HFI17" s="385"/>
      <c r="HFJ17" s="385"/>
      <c r="HFK17" s="385"/>
      <c r="HFL17" s="385"/>
      <c r="HFM17" s="385"/>
      <c r="HFN17" s="385"/>
      <c r="HFO17" s="385"/>
      <c r="HFP17" s="385"/>
      <c r="HFQ17" s="385"/>
      <c r="HFR17" s="385"/>
      <c r="HFS17" s="385"/>
      <c r="HFT17" s="385"/>
      <c r="HFU17" s="385"/>
      <c r="HFV17" s="385"/>
      <c r="HFW17" s="385"/>
      <c r="HFX17" s="385"/>
      <c r="HFY17" s="385"/>
      <c r="HFZ17" s="385"/>
      <c r="HGA17" s="385"/>
      <c r="HGB17" s="385"/>
      <c r="HGC17" s="385"/>
      <c r="HGD17" s="385"/>
      <c r="HGE17" s="385"/>
      <c r="HGF17" s="385"/>
      <c r="HGG17" s="385"/>
      <c r="HGH17" s="385"/>
      <c r="HGI17" s="385"/>
      <c r="HGJ17" s="385"/>
      <c r="HGK17" s="385"/>
      <c r="HGL17" s="385"/>
      <c r="HGM17" s="385"/>
      <c r="HGN17" s="385"/>
      <c r="HGO17" s="385"/>
      <c r="HGP17" s="385"/>
      <c r="HGQ17" s="385"/>
      <c r="HGR17" s="385"/>
      <c r="HGS17" s="385"/>
      <c r="HGT17" s="385"/>
      <c r="HGU17" s="385"/>
      <c r="HGV17" s="385"/>
      <c r="HGW17" s="385"/>
      <c r="HGX17" s="385"/>
      <c r="HGY17" s="385"/>
      <c r="HGZ17" s="385"/>
      <c r="HHA17" s="385"/>
      <c r="HHB17" s="385"/>
      <c r="HHC17" s="385"/>
      <c r="HHD17" s="385"/>
      <c r="HHE17" s="385"/>
      <c r="HHF17" s="385"/>
      <c r="HHG17" s="385"/>
      <c r="HHH17" s="385"/>
      <c r="HHI17" s="385"/>
      <c r="HHJ17" s="385"/>
      <c r="HHK17" s="385"/>
      <c r="HHL17" s="385"/>
      <c r="HHM17" s="385"/>
      <c r="HHN17" s="385"/>
      <c r="HHO17" s="385"/>
      <c r="HHP17" s="385"/>
      <c r="HHQ17" s="385"/>
      <c r="HHR17" s="385"/>
      <c r="HHS17" s="385"/>
      <c r="HHT17" s="385"/>
      <c r="HHU17" s="385"/>
      <c r="HHV17" s="385"/>
      <c r="HHW17" s="385"/>
      <c r="HHX17" s="385"/>
      <c r="HHY17" s="385"/>
      <c r="HHZ17" s="385"/>
      <c r="HIA17" s="385"/>
      <c r="HIB17" s="385"/>
      <c r="HIC17" s="385"/>
      <c r="HID17" s="385"/>
      <c r="HIE17" s="385"/>
      <c r="HIF17" s="385"/>
      <c r="HIG17" s="385"/>
      <c r="HIH17" s="385"/>
      <c r="HII17" s="385"/>
      <c r="HIJ17" s="385"/>
      <c r="HIK17" s="385"/>
      <c r="HIL17" s="385"/>
      <c r="HIM17" s="385"/>
      <c r="HIN17" s="385"/>
      <c r="HIO17" s="385"/>
      <c r="HIP17" s="385"/>
      <c r="HIQ17" s="385"/>
      <c r="HIR17" s="385"/>
      <c r="HIS17" s="385"/>
      <c r="HIT17" s="385"/>
      <c r="HIU17" s="385"/>
      <c r="HIV17" s="385"/>
      <c r="HIW17" s="385"/>
      <c r="HIX17" s="385"/>
      <c r="HIY17" s="385"/>
      <c r="HIZ17" s="385"/>
      <c r="HJA17" s="385"/>
      <c r="HJB17" s="385"/>
      <c r="HJC17" s="385"/>
      <c r="HJD17" s="385"/>
      <c r="HJE17" s="385"/>
      <c r="HJF17" s="385"/>
      <c r="HJG17" s="385"/>
      <c r="HJH17" s="385"/>
      <c r="HJI17" s="385"/>
      <c r="HJJ17" s="385"/>
      <c r="HJK17" s="385"/>
      <c r="HJL17" s="385"/>
      <c r="HJM17" s="385"/>
      <c r="HJN17" s="385"/>
      <c r="HJO17" s="385"/>
      <c r="HJP17" s="385"/>
      <c r="HJQ17" s="385"/>
      <c r="HJR17" s="385"/>
      <c r="HJS17" s="385"/>
      <c r="HJT17" s="385"/>
      <c r="HJU17" s="385"/>
      <c r="HJV17" s="385"/>
      <c r="HJW17" s="385"/>
      <c r="HJX17" s="385"/>
      <c r="HJY17" s="385"/>
      <c r="HJZ17" s="385"/>
      <c r="HKA17" s="385"/>
      <c r="HKB17" s="385"/>
      <c r="HKC17" s="385"/>
      <c r="HKD17" s="385"/>
      <c r="HKE17" s="385"/>
      <c r="HKF17" s="385"/>
      <c r="HKG17" s="385"/>
      <c r="HKH17" s="385"/>
      <c r="HKI17" s="385"/>
      <c r="HKJ17" s="385"/>
      <c r="HKK17" s="385"/>
      <c r="HKL17" s="385"/>
      <c r="HKM17" s="385"/>
      <c r="HKN17" s="385"/>
      <c r="HKO17" s="385"/>
      <c r="HKP17" s="385"/>
      <c r="HKQ17" s="385"/>
      <c r="HKR17" s="385"/>
      <c r="HKS17" s="385"/>
      <c r="HKT17" s="385"/>
      <c r="HKU17" s="385"/>
      <c r="HKV17" s="385"/>
      <c r="HKW17" s="385"/>
      <c r="HKX17" s="385"/>
      <c r="HKY17" s="385"/>
      <c r="HKZ17" s="385"/>
      <c r="HLA17" s="385"/>
      <c r="HLB17" s="385"/>
      <c r="HLC17" s="385"/>
      <c r="HLD17" s="385"/>
      <c r="HLE17" s="385"/>
      <c r="HLF17" s="385"/>
      <c r="HLG17" s="385"/>
      <c r="HLH17" s="385"/>
      <c r="HLI17" s="385"/>
      <c r="HLJ17" s="385"/>
      <c r="HLK17" s="385"/>
      <c r="HLL17" s="385"/>
      <c r="HLM17" s="385"/>
      <c r="HLN17" s="385"/>
      <c r="HLO17" s="385"/>
      <c r="HLP17" s="385"/>
      <c r="HLQ17" s="385"/>
      <c r="HLR17" s="385"/>
      <c r="HLS17" s="385"/>
      <c r="HLT17" s="385"/>
      <c r="HLU17" s="385"/>
      <c r="HLV17" s="385"/>
      <c r="HLW17" s="385"/>
      <c r="HLX17" s="385"/>
      <c r="HLY17" s="385"/>
      <c r="HLZ17" s="385"/>
      <c r="HMA17" s="385"/>
      <c r="HMB17" s="385"/>
      <c r="HMC17" s="385"/>
      <c r="HMD17" s="385"/>
      <c r="HME17" s="385"/>
      <c r="HMF17" s="385"/>
      <c r="HMG17" s="385"/>
      <c r="HMH17" s="385"/>
      <c r="HMI17" s="385"/>
      <c r="HMJ17" s="385"/>
      <c r="HMK17" s="385"/>
      <c r="HML17" s="385"/>
      <c r="HMM17" s="385"/>
      <c r="HMN17" s="385"/>
      <c r="HMO17" s="385"/>
      <c r="HMP17" s="385"/>
      <c r="HMQ17" s="385"/>
      <c r="HMR17" s="385"/>
      <c r="HMS17" s="385"/>
      <c r="HMT17" s="385"/>
      <c r="HMU17" s="385"/>
      <c r="HMV17" s="385"/>
      <c r="HMW17" s="385"/>
      <c r="HMX17" s="385"/>
      <c r="HMY17" s="385"/>
      <c r="HMZ17" s="385"/>
      <c r="HNA17" s="385"/>
      <c r="HNB17" s="385"/>
      <c r="HNC17" s="385"/>
      <c r="HND17" s="385"/>
      <c r="HNE17" s="385"/>
      <c r="HNF17" s="385"/>
      <c r="HNG17" s="385"/>
      <c r="HNH17" s="385"/>
      <c r="HNI17" s="385"/>
      <c r="HNJ17" s="385"/>
      <c r="HNK17" s="385"/>
      <c r="HNL17" s="385"/>
      <c r="HNM17" s="385"/>
      <c r="HNN17" s="385"/>
      <c r="HNO17" s="385"/>
      <c r="HNP17" s="385"/>
      <c r="HNQ17" s="385"/>
      <c r="HNR17" s="385"/>
      <c r="HNS17" s="385"/>
      <c r="HNT17" s="385"/>
      <c r="HNU17" s="385"/>
      <c r="HNV17" s="385"/>
      <c r="HNW17" s="385"/>
      <c r="HNX17" s="385"/>
      <c r="HNY17" s="385"/>
      <c r="HNZ17" s="385"/>
      <c r="HOA17" s="385"/>
      <c r="HOB17" s="385"/>
      <c r="HOC17" s="385"/>
      <c r="HOD17" s="385"/>
      <c r="HOE17" s="385"/>
      <c r="HOF17" s="385"/>
      <c r="HOG17" s="385"/>
      <c r="HOH17" s="385"/>
      <c r="HOI17" s="385"/>
      <c r="HOJ17" s="385"/>
      <c r="HOK17" s="385"/>
      <c r="HOL17" s="385"/>
      <c r="HOM17" s="385"/>
      <c r="HON17" s="385"/>
      <c r="HOO17" s="385"/>
      <c r="HOP17" s="385"/>
      <c r="HOQ17" s="385"/>
      <c r="HOR17" s="385"/>
      <c r="HOS17" s="385"/>
      <c r="HOT17" s="385"/>
      <c r="HOU17" s="385"/>
      <c r="HOV17" s="385"/>
      <c r="HOW17" s="385"/>
      <c r="HOX17" s="385"/>
      <c r="HOY17" s="385"/>
      <c r="HOZ17" s="385"/>
      <c r="HPA17" s="385"/>
      <c r="HPB17" s="385"/>
      <c r="HPC17" s="385"/>
      <c r="HPD17" s="385"/>
      <c r="HPE17" s="385"/>
      <c r="HPF17" s="385"/>
      <c r="HPG17" s="385"/>
      <c r="HPH17" s="385"/>
      <c r="HPI17" s="385"/>
      <c r="HPJ17" s="385"/>
      <c r="HPK17" s="385"/>
      <c r="HPL17" s="385"/>
      <c r="HPM17" s="385"/>
      <c r="HPN17" s="385"/>
      <c r="HPO17" s="385"/>
      <c r="HPP17" s="385"/>
      <c r="HPQ17" s="385"/>
      <c r="HPR17" s="385"/>
      <c r="HPS17" s="385"/>
      <c r="HPT17" s="385"/>
      <c r="HPU17" s="385"/>
      <c r="HPV17" s="385"/>
      <c r="HPW17" s="385"/>
      <c r="HPX17" s="385"/>
      <c r="HPY17" s="385"/>
      <c r="HPZ17" s="385"/>
      <c r="HQA17" s="385"/>
      <c r="HQB17" s="385"/>
      <c r="HQC17" s="385"/>
      <c r="HQD17" s="385"/>
      <c r="HQE17" s="385"/>
      <c r="HQF17" s="385"/>
      <c r="HQG17" s="385"/>
      <c r="HQH17" s="385"/>
      <c r="HQI17" s="385"/>
      <c r="HQJ17" s="385"/>
      <c r="HQK17" s="385"/>
      <c r="HQL17" s="385"/>
      <c r="HQM17" s="385"/>
      <c r="HQN17" s="385"/>
      <c r="HQO17" s="385"/>
      <c r="HQP17" s="385"/>
      <c r="HQQ17" s="385"/>
      <c r="HQR17" s="385"/>
      <c r="HQS17" s="385"/>
      <c r="HQT17" s="385"/>
      <c r="HQU17" s="385"/>
      <c r="HQV17" s="385"/>
      <c r="HQW17" s="385"/>
      <c r="HQX17" s="385"/>
      <c r="HQY17" s="385"/>
      <c r="HQZ17" s="385"/>
      <c r="HRA17" s="385"/>
      <c r="HRB17" s="385"/>
      <c r="HRC17" s="385"/>
      <c r="HRD17" s="385"/>
      <c r="HRE17" s="385"/>
      <c r="HRF17" s="385"/>
      <c r="HRG17" s="385"/>
      <c r="HRH17" s="385"/>
      <c r="HRI17" s="385"/>
      <c r="HRJ17" s="385"/>
      <c r="HRK17" s="385"/>
      <c r="HRL17" s="385"/>
      <c r="HRM17" s="385"/>
      <c r="HRN17" s="385"/>
      <c r="HRO17" s="385"/>
      <c r="HRP17" s="385"/>
      <c r="HRQ17" s="385"/>
      <c r="HRR17" s="385"/>
      <c r="HRS17" s="385"/>
      <c r="HRT17" s="385"/>
      <c r="HRU17" s="385"/>
      <c r="HRV17" s="385"/>
      <c r="HRW17" s="385"/>
      <c r="HRX17" s="385"/>
      <c r="HRY17" s="385"/>
      <c r="HRZ17" s="385"/>
      <c r="HSA17" s="385"/>
      <c r="HSB17" s="385"/>
      <c r="HSC17" s="385"/>
      <c r="HSD17" s="385"/>
      <c r="HSE17" s="385"/>
      <c r="HSF17" s="385"/>
      <c r="HSG17" s="385"/>
      <c r="HSH17" s="385"/>
      <c r="HSI17" s="385"/>
      <c r="HSJ17" s="385"/>
      <c r="HSK17" s="385"/>
      <c r="HSL17" s="385"/>
      <c r="HSM17" s="385"/>
      <c r="HSN17" s="385"/>
      <c r="HSO17" s="385"/>
      <c r="HSP17" s="385"/>
      <c r="HSQ17" s="385"/>
      <c r="HSR17" s="385"/>
      <c r="HSS17" s="385"/>
      <c r="HST17" s="385"/>
      <c r="HSU17" s="385"/>
      <c r="HSV17" s="385"/>
      <c r="HSW17" s="385"/>
      <c r="HSX17" s="385"/>
      <c r="HSY17" s="385"/>
      <c r="HSZ17" s="385"/>
      <c r="HTA17" s="385"/>
      <c r="HTB17" s="385"/>
      <c r="HTC17" s="385"/>
      <c r="HTD17" s="385"/>
      <c r="HTE17" s="385"/>
      <c r="HTF17" s="385"/>
      <c r="HTG17" s="385"/>
      <c r="HTH17" s="385"/>
      <c r="HTI17" s="385"/>
      <c r="HTJ17" s="385"/>
      <c r="HTK17" s="385"/>
      <c r="HTL17" s="385"/>
      <c r="HTM17" s="385"/>
      <c r="HTN17" s="385"/>
      <c r="HTO17" s="385"/>
      <c r="HTP17" s="385"/>
      <c r="HTQ17" s="385"/>
      <c r="HTR17" s="385"/>
      <c r="HTS17" s="385"/>
      <c r="HTT17" s="385"/>
      <c r="HTU17" s="385"/>
      <c r="HTV17" s="385"/>
      <c r="HTW17" s="385"/>
      <c r="HTX17" s="385"/>
      <c r="HTY17" s="385"/>
      <c r="HTZ17" s="385"/>
      <c r="HUA17" s="385"/>
      <c r="HUB17" s="385"/>
      <c r="HUC17" s="385"/>
      <c r="HUD17" s="385"/>
      <c r="HUE17" s="385"/>
      <c r="HUF17" s="385"/>
      <c r="HUG17" s="385"/>
      <c r="HUH17" s="385"/>
      <c r="HUI17" s="385"/>
      <c r="HUJ17" s="385"/>
      <c r="HUK17" s="385"/>
      <c r="HUL17" s="385"/>
      <c r="HUM17" s="385"/>
      <c r="HUN17" s="385"/>
      <c r="HUO17" s="385"/>
      <c r="HUP17" s="385"/>
      <c r="HUQ17" s="385"/>
      <c r="HUR17" s="385"/>
      <c r="HUS17" s="385"/>
      <c r="HUT17" s="385"/>
      <c r="HUU17" s="385"/>
      <c r="HUV17" s="385"/>
      <c r="HUW17" s="385"/>
      <c r="HUX17" s="385"/>
      <c r="HUY17" s="385"/>
      <c r="HUZ17" s="385"/>
      <c r="HVA17" s="385"/>
      <c r="HVB17" s="385"/>
      <c r="HVC17" s="385"/>
      <c r="HVD17" s="385"/>
      <c r="HVE17" s="385"/>
      <c r="HVF17" s="385"/>
      <c r="HVG17" s="385"/>
      <c r="HVH17" s="385"/>
      <c r="HVI17" s="385"/>
      <c r="HVJ17" s="385"/>
      <c r="HVK17" s="385"/>
      <c r="HVL17" s="385"/>
      <c r="HVM17" s="385"/>
      <c r="HVN17" s="385"/>
      <c r="HVO17" s="385"/>
      <c r="HVP17" s="385"/>
      <c r="HVQ17" s="385"/>
      <c r="HVR17" s="385"/>
      <c r="HVS17" s="385"/>
      <c r="HVT17" s="385"/>
      <c r="HVU17" s="385"/>
      <c r="HVV17" s="385"/>
      <c r="HVW17" s="385"/>
      <c r="HVX17" s="385"/>
      <c r="HVY17" s="385"/>
      <c r="HVZ17" s="385"/>
      <c r="HWA17" s="385"/>
      <c r="HWB17" s="385"/>
      <c r="HWC17" s="385"/>
      <c r="HWD17" s="385"/>
      <c r="HWE17" s="385"/>
      <c r="HWF17" s="385"/>
      <c r="HWG17" s="385"/>
      <c r="HWH17" s="385"/>
      <c r="HWI17" s="385"/>
      <c r="HWJ17" s="385"/>
      <c r="HWK17" s="385"/>
      <c r="HWL17" s="385"/>
      <c r="HWM17" s="385"/>
      <c r="HWN17" s="385"/>
      <c r="HWO17" s="385"/>
      <c r="HWP17" s="385"/>
      <c r="HWQ17" s="385"/>
      <c r="HWR17" s="385"/>
      <c r="HWS17" s="385"/>
      <c r="HWT17" s="385"/>
      <c r="HWU17" s="385"/>
      <c r="HWV17" s="385"/>
      <c r="HWW17" s="385"/>
      <c r="HWX17" s="385"/>
      <c r="HWY17" s="385"/>
      <c r="HWZ17" s="385"/>
      <c r="HXA17" s="385"/>
      <c r="HXB17" s="385"/>
      <c r="HXC17" s="385"/>
      <c r="HXD17" s="385"/>
      <c r="HXE17" s="385"/>
      <c r="HXF17" s="385"/>
      <c r="HXG17" s="385"/>
      <c r="HXH17" s="385"/>
      <c r="HXI17" s="385"/>
      <c r="HXJ17" s="385"/>
      <c r="HXK17" s="385"/>
      <c r="HXL17" s="385"/>
      <c r="HXM17" s="385"/>
      <c r="HXN17" s="385"/>
      <c r="HXO17" s="385"/>
      <c r="HXP17" s="385"/>
      <c r="HXQ17" s="385"/>
      <c r="HXR17" s="385"/>
      <c r="HXS17" s="385"/>
      <c r="HXT17" s="385"/>
      <c r="HXU17" s="385"/>
      <c r="HXV17" s="385"/>
      <c r="HXW17" s="385"/>
      <c r="HXX17" s="385"/>
      <c r="HXY17" s="385"/>
      <c r="HXZ17" s="385"/>
      <c r="HYA17" s="385"/>
      <c r="HYB17" s="385"/>
      <c r="HYC17" s="385"/>
      <c r="HYD17" s="385"/>
      <c r="HYE17" s="385"/>
      <c r="HYF17" s="385"/>
      <c r="HYG17" s="385"/>
      <c r="HYH17" s="385"/>
      <c r="HYI17" s="385"/>
      <c r="HYJ17" s="385"/>
      <c r="HYK17" s="385"/>
      <c r="HYL17" s="385"/>
      <c r="HYM17" s="385"/>
      <c r="HYN17" s="385"/>
      <c r="HYO17" s="385"/>
      <c r="HYP17" s="385"/>
      <c r="HYQ17" s="385"/>
      <c r="HYR17" s="385"/>
      <c r="HYS17" s="385"/>
      <c r="HYT17" s="385"/>
      <c r="HYU17" s="385"/>
      <c r="HYV17" s="385"/>
      <c r="HYW17" s="385"/>
      <c r="HYX17" s="385"/>
      <c r="HYY17" s="385"/>
      <c r="HYZ17" s="385"/>
      <c r="HZA17" s="385"/>
      <c r="HZB17" s="385"/>
      <c r="HZC17" s="385"/>
      <c r="HZD17" s="385"/>
      <c r="HZE17" s="385"/>
      <c r="HZF17" s="385"/>
      <c r="HZG17" s="385"/>
      <c r="HZH17" s="385"/>
      <c r="HZI17" s="385"/>
      <c r="HZJ17" s="385"/>
      <c r="HZK17" s="385"/>
      <c r="HZL17" s="385"/>
      <c r="HZM17" s="385"/>
      <c r="HZN17" s="385"/>
      <c r="HZO17" s="385"/>
      <c r="HZP17" s="385"/>
      <c r="HZQ17" s="385"/>
      <c r="HZR17" s="385"/>
      <c r="HZS17" s="385"/>
      <c r="HZT17" s="385"/>
      <c r="HZU17" s="385"/>
      <c r="HZV17" s="385"/>
      <c r="HZW17" s="385"/>
      <c r="HZX17" s="385"/>
      <c r="HZY17" s="385"/>
      <c r="HZZ17" s="385"/>
      <c r="IAA17" s="385"/>
      <c r="IAB17" s="385"/>
      <c r="IAC17" s="385"/>
      <c r="IAD17" s="385"/>
      <c r="IAE17" s="385"/>
      <c r="IAF17" s="385"/>
      <c r="IAG17" s="385"/>
      <c r="IAH17" s="385"/>
      <c r="IAI17" s="385"/>
      <c r="IAJ17" s="385"/>
      <c r="IAK17" s="385"/>
      <c r="IAL17" s="385"/>
      <c r="IAM17" s="385"/>
      <c r="IAN17" s="385"/>
      <c r="IAO17" s="385"/>
      <c r="IAP17" s="385"/>
      <c r="IAQ17" s="385"/>
      <c r="IAR17" s="385"/>
      <c r="IAS17" s="385"/>
      <c r="IAT17" s="385"/>
      <c r="IAU17" s="385"/>
      <c r="IAV17" s="385"/>
      <c r="IAW17" s="385"/>
      <c r="IAX17" s="385"/>
      <c r="IAY17" s="385"/>
      <c r="IAZ17" s="385"/>
      <c r="IBA17" s="385"/>
      <c r="IBB17" s="385"/>
      <c r="IBC17" s="385"/>
      <c r="IBD17" s="385"/>
      <c r="IBE17" s="385"/>
      <c r="IBF17" s="385"/>
      <c r="IBG17" s="385"/>
      <c r="IBH17" s="385"/>
      <c r="IBI17" s="385"/>
      <c r="IBJ17" s="385"/>
      <c r="IBK17" s="385"/>
      <c r="IBL17" s="385"/>
      <c r="IBM17" s="385"/>
      <c r="IBN17" s="385"/>
      <c r="IBO17" s="385"/>
      <c r="IBP17" s="385"/>
      <c r="IBQ17" s="385"/>
      <c r="IBR17" s="385"/>
      <c r="IBS17" s="385"/>
      <c r="IBT17" s="385"/>
      <c r="IBU17" s="385"/>
      <c r="IBV17" s="385"/>
      <c r="IBW17" s="385"/>
      <c r="IBX17" s="385"/>
      <c r="IBY17" s="385"/>
      <c r="IBZ17" s="385"/>
      <c r="ICA17" s="385"/>
      <c r="ICB17" s="385"/>
      <c r="ICC17" s="385"/>
      <c r="ICD17" s="385"/>
      <c r="ICE17" s="385"/>
      <c r="ICF17" s="385"/>
      <c r="ICG17" s="385"/>
      <c r="ICH17" s="385"/>
      <c r="ICI17" s="385"/>
      <c r="ICJ17" s="385"/>
      <c r="ICK17" s="385"/>
      <c r="ICL17" s="385"/>
      <c r="ICM17" s="385"/>
      <c r="ICN17" s="385"/>
      <c r="ICO17" s="385"/>
      <c r="ICP17" s="385"/>
      <c r="ICQ17" s="385"/>
      <c r="ICR17" s="385"/>
      <c r="ICS17" s="385"/>
      <c r="ICT17" s="385"/>
      <c r="ICU17" s="385"/>
      <c r="ICV17" s="385"/>
      <c r="ICW17" s="385"/>
      <c r="ICX17" s="385"/>
      <c r="ICY17" s="385"/>
      <c r="ICZ17" s="385"/>
      <c r="IDA17" s="385"/>
      <c r="IDB17" s="385"/>
      <c r="IDC17" s="385"/>
      <c r="IDD17" s="385"/>
      <c r="IDE17" s="385"/>
      <c r="IDF17" s="385"/>
      <c r="IDG17" s="385"/>
      <c r="IDH17" s="385"/>
      <c r="IDI17" s="385"/>
      <c r="IDJ17" s="385"/>
      <c r="IDK17" s="385"/>
      <c r="IDL17" s="385"/>
      <c r="IDM17" s="385"/>
      <c r="IDN17" s="385"/>
      <c r="IDO17" s="385"/>
      <c r="IDP17" s="385"/>
      <c r="IDQ17" s="385"/>
      <c r="IDR17" s="385"/>
      <c r="IDS17" s="385"/>
      <c r="IDT17" s="385"/>
      <c r="IDU17" s="385"/>
      <c r="IDV17" s="385"/>
      <c r="IDW17" s="385"/>
      <c r="IDX17" s="385"/>
      <c r="IDY17" s="385"/>
      <c r="IDZ17" s="385"/>
      <c r="IEA17" s="385"/>
      <c r="IEB17" s="385"/>
      <c r="IEC17" s="385"/>
      <c r="IED17" s="385"/>
      <c r="IEE17" s="385"/>
      <c r="IEF17" s="385"/>
      <c r="IEG17" s="385"/>
      <c r="IEH17" s="385"/>
      <c r="IEI17" s="385"/>
      <c r="IEJ17" s="385"/>
      <c r="IEK17" s="385"/>
      <c r="IEL17" s="385"/>
      <c r="IEM17" s="385"/>
      <c r="IEN17" s="385"/>
      <c r="IEO17" s="385"/>
      <c r="IEP17" s="385"/>
      <c r="IEQ17" s="385"/>
      <c r="IER17" s="385"/>
      <c r="IES17" s="385"/>
      <c r="IET17" s="385"/>
      <c r="IEU17" s="385"/>
      <c r="IEV17" s="385"/>
      <c r="IEW17" s="385"/>
      <c r="IEX17" s="385"/>
      <c r="IEY17" s="385"/>
      <c r="IEZ17" s="385"/>
      <c r="IFA17" s="385"/>
      <c r="IFB17" s="385"/>
      <c r="IFC17" s="385"/>
      <c r="IFD17" s="385"/>
      <c r="IFE17" s="385"/>
      <c r="IFF17" s="385"/>
      <c r="IFG17" s="385"/>
      <c r="IFH17" s="385"/>
      <c r="IFI17" s="385"/>
      <c r="IFJ17" s="385"/>
      <c r="IFK17" s="385"/>
      <c r="IFL17" s="385"/>
      <c r="IFM17" s="385"/>
      <c r="IFN17" s="385"/>
      <c r="IFO17" s="385"/>
      <c r="IFP17" s="385"/>
      <c r="IFQ17" s="385"/>
      <c r="IFR17" s="385"/>
      <c r="IFS17" s="385"/>
      <c r="IFT17" s="385"/>
      <c r="IFU17" s="385"/>
      <c r="IFV17" s="385"/>
      <c r="IFW17" s="385"/>
      <c r="IFX17" s="385"/>
      <c r="IFY17" s="385"/>
      <c r="IFZ17" s="385"/>
      <c r="IGA17" s="385"/>
      <c r="IGB17" s="385"/>
      <c r="IGC17" s="385"/>
      <c r="IGD17" s="385"/>
      <c r="IGE17" s="385"/>
      <c r="IGF17" s="385"/>
      <c r="IGG17" s="385"/>
      <c r="IGH17" s="385"/>
      <c r="IGI17" s="385"/>
      <c r="IGJ17" s="385"/>
      <c r="IGK17" s="385"/>
      <c r="IGL17" s="385"/>
      <c r="IGM17" s="385"/>
      <c r="IGN17" s="385"/>
      <c r="IGO17" s="385"/>
      <c r="IGP17" s="385"/>
      <c r="IGQ17" s="385"/>
      <c r="IGR17" s="385"/>
      <c r="IGS17" s="385"/>
      <c r="IGT17" s="385"/>
      <c r="IGU17" s="385"/>
      <c r="IGV17" s="385"/>
      <c r="IGW17" s="385"/>
      <c r="IGX17" s="385"/>
      <c r="IGY17" s="385"/>
      <c r="IGZ17" s="385"/>
      <c r="IHA17" s="385"/>
      <c r="IHB17" s="385"/>
      <c r="IHC17" s="385"/>
      <c r="IHD17" s="385"/>
      <c r="IHE17" s="385"/>
      <c r="IHF17" s="385"/>
      <c r="IHG17" s="385"/>
      <c r="IHH17" s="385"/>
      <c r="IHI17" s="385"/>
      <c r="IHJ17" s="385"/>
      <c r="IHK17" s="385"/>
      <c r="IHL17" s="385"/>
      <c r="IHM17" s="385"/>
      <c r="IHN17" s="385"/>
      <c r="IHO17" s="385"/>
      <c r="IHP17" s="385"/>
      <c r="IHQ17" s="385"/>
      <c r="IHR17" s="385"/>
      <c r="IHS17" s="385"/>
      <c r="IHT17" s="385"/>
      <c r="IHU17" s="385"/>
      <c r="IHV17" s="385"/>
      <c r="IHW17" s="385"/>
      <c r="IHX17" s="385"/>
      <c r="IHY17" s="385"/>
      <c r="IHZ17" s="385"/>
      <c r="IIA17" s="385"/>
      <c r="IIB17" s="385"/>
      <c r="IIC17" s="385"/>
      <c r="IID17" s="385"/>
      <c r="IIE17" s="385"/>
      <c r="IIF17" s="385"/>
      <c r="IIG17" s="385"/>
      <c r="IIH17" s="385"/>
      <c r="III17" s="385"/>
      <c r="IIJ17" s="385"/>
      <c r="IIK17" s="385"/>
      <c r="IIL17" s="385"/>
      <c r="IIM17" s="385"/>
      <c r="IIN17" s="385"/>
      <c r="IIO17" s="385"/>
      <c r="IIP17" s="385"/>
      <c r="IIQ17" s="385"/>
      <c r="IIR17" s="385"/>
      <c r="IIS17" s="385"/>
      <c r="IIT17" s="385"/>
      <c r="IIU17" s="385"/>
      <c r="IIV17" s="385"/>
      <c r="IIW17" s="385"/>
      <c r="IIX17" s="385"/>
      <c r="IIY17" s="385"/>
      <c r="IIZ17" s="385"/>
      <c r="IJA17" s="385"/>
      <c r="IJB17" s="385"/>
      <c r="IJC17" s="385"/>
      <c r="IJD17" s="385"/>
      <c r="IJE17" s="385"/>
      <c r="IJF17" s="385"/>
      <c r="IJG17" s="385"/>
      <c r="IJH17" s="385"/>
      <c r="IJI17" s="385"/>
      <c r="IJJ17" s="385"/>
      <c r="IJK17" s="385"/>
      <c r="IJL17" s="385"/>
      <c r="IJM17" s="385"/>
      <c r="IJN17" s="385"/>
      <c r="IJO17" s="385"/>
      <c r="IJP17" s="385"/>
      <c r="IJQ17" s="385"/>
      <c r="IJR17" s="385"/>
      <c r="IJS17" s="385"/>
      <c r="IJT17" s="385"/>
      <c r="IJU17" s="385"/>
      <c r="IJV17" s="385"/>
      <c r="IJW17" s="385"/>
      <c r="IJX17" s="385"/>
      <c r="IJY17" s="385"/>
      <c r="IJZ17" s="385"/>
      <c r="IKA17" s="385"/>
      <c r="IKB17" s="385"/>
      <c r="IKC17" s="385"/>
      <c r="IKD17" s="385"/>
      <c r="IKE17" s="385"/>
      <c r="IKF17" s="385"/>
      <c r="IKG17" s="385"/>
      <c r="IKH17" s="385"/>
      <c r="IKI17" s="385"/>
      <c r="IKJ17" s="385"/>
      <c r="IKK17" s="385"/>
      <c r="IKL17" s="385"/>
      <c r="IKM17" s="385"/>
      <c r="IKN17" s="385"/>
      <c r="IKO17" s="385"/>
      <c r="IKP17" s="385"/>
      <c r="IKQ17" s="385"/>
      <c r="IKR17" s="385"/>
      <c r="IKS17" s="385"/>
      <c r="IKT17" s="385"/>
      <c r="IKU17" s="385"/>
      <c r="IKV17" s="385"/>
      <c r="IKW17" s="385"/>
      <c r="IKX17" s="385"/>
      <c r="IKY17" s="385"/>
      <c r="IKZ17" s="385"/>
      <c r="ILA17" s="385"/>
      <c r="ILB17" s="385"/>
      <c r="ILC17" s="385"/>
      <c r="ILD17" s="385"/>
      <c r="ILE17" s="385"/>
      <c r="ILF17" s="385"/>
      <c r="ILG17" s="385"/>
      <c r="ILH17" s="385"/>
      <c r="ILI17" s="385"/>
      <c r="ILJ17" s="385"/>
      <c r="ILK17" s="385"/>
      <c r="ILL17" s="385"/>
      <c r="ILM17" s="385"/>
      <c r="ILN17" s="385"/>
      <c r="ILO17" s="385"/>
      <c r="ILP17" s="385"/>
      <c r="ILQ17" s="385"/>
      <c r="ILR17" s="385"/>
      <c r="ILS17" s="385"/>
      <c r="ILT17" s="385"/>
      <c r="ILU17" s="385"/>
      <c r="ILV17" s="385"/>
      <c r="ILW17" s="385"/>
      <c r="ILX17" s="385"/>
      <c r="ILY17" s="385"/>
      <c r="ILZ17" s="385"/>
      <c r="IMA17" s="385"/>
      <c r="IMB17" s="385"/>
      <c r="IMC17" s="385"/>
      <c r="IMD17" s="385"/>
      <c r="IME17" s="385"/>
      <c r="IMF17" s="385"/>
      <c r="IMG17" s="385"/>
      <c r="IMH17" s="385"/>
      <c r="IMI17" s="385"/>
      <c r="IMJ17" s="385"/>
      <c r="IMK17" s="385"/>
      <c r="IML17" s="385"/>
      <c r="IMM17" s="385"/>
      <c r="IMN17" s="385"/>
      <c r="IMO17" s="385"/>
      <c r="IMP17" s="385"/>
      <c r="IMQ17" s="385"/>
      <c r="IMR17" s="385"/>
      <c r="IMS17" s="385"/>
      <c r="IMT17" s="385"/>
      <c r="IMU17" s="385"/>
      <c r="IMV17" s="385"/>
      <c r="IMW17" s="385"/>
      <c r="IMX17" s="385"/>
      <c r="IMY17" s="385"/>
      <c r="IMZ17" s="385"/>
      <c r="INA17" s="385"/>
      <c r="INB17" s="385"/>
      <c r="INC17" s="385"/>
      <c r="IND17" s="385"/>
      <c r="INE17" s="385"/>
      <c r="INF17" s="385"/>
      <c r="ING17" s="385"/>
      <c r="INH17" s="385"/>
      <c r="INI17" s="385"/>
      <c r="INJ17" s="385"/>
      <c r="INK17" s="385"/>
      <c r="INL17" s="385"/>
      <c r="INM17" s="385"/>
      <c r="INN17" s="385"/>
      <c r="INO17" s="385"/>
      <c r="INP17" s="385"/>
      <c r="INQ17" s="385"/>
      <c r="INR17" s="385"/>
      <c r="INS17" s="385"/>
      <c r="INT17" s="385"/>
      <c r="INU17" s="385"/>
      <c r="INV17" s="385"/>
      <c r="INW17" s="385"/>
      <c r="INX17" s="385"/>
      <c r="INY17" s="385"/>
      <c r="INZ17" s="385"/>
      <c r="IOA17" s="385"/>
      <c r="IOB17" s="385"/>
      <c r="IOC17" s="385"/>
      <c r="IOD17" s="385"/>
      <c r="IOE17" s="385"/>
      <c r="IOF17" s="385"/>
      <c r="IOG17" s="385"/>
      <c r="IOH17" s="385"/>
      <c r="IOI17" s="385"/>
      <c r="IOJ17" s="385"/>
      <c r="IOK17" s="385"/>
      <c r="IOL17" s="385"/>
      <c r="IOM17" s="385"/>
      <c r="ION17" s="385"/>
      <c r="IOO17" s="385"/>
      <c r="IOP17" s="385"/>
      <c r="IOQ17" s="385"/>
      <c r="IOR17" s="385"/>
      <c r="IOS17" s="385"/>
      <c r="IOT17" s="385"/>
      <c r="IOU17" s="385"/>
      <c r="IOV17" s="385"/>
      <c r="IOW17" s="385"/>
      <c r="IOX17" s="385"/>
      <c r="IOY17" s="385"/>
      <c r="IOZ17" s="385"/>
      <c r="IPA17" s="385"/>
      <c r="IPB17" s="385"/>
      <c r="IPC17" s="385"/>
      <c r="IPD17" s="385"/>
      <c r="IPE17" s="385"/>
      <c r="IPF17" s="385"/>
      <c r="IPG17" s="385"/>
      <c r="IPH17" s="385"/>
      <c r="IPI17" s="385"/>
      <c r="IPJ17" s="385"/>
      <c r="IPK17" s="385"/>
      <c r="IPL17" s="385"/>
      <c r="IPM17" s="385"/>
      <c r="IPN17" s="385"/>
      <c r="IPO17" s="385"/>
      <c r="IPP17" s="385"/>
      <c r="IPQ17" s="385"/>
      <c r="IPR17" s="385"/>
      <c r="IPS17" s="385"/>
      <c r="IPT17" s="385"/>
      <c r="IPU17" s="385"/>
      <c r="IPV17" s="385"/>
      <c r="IPW17" s="385"/>
      <c r="IPX17" s="385"/>
      <c r="IPY17" s="385"/>
      <c r="IPZ17" s="385"/>
      <c r="IQA17" s="385"/>
      <c r="IQB17" s="385"/>
      <c r="IQC17" s="385"/>
      <c r="IQD17" s="385"/>
      <c r="IQE17" s="385"/>
      <c r="IQF17" s="385"/>
      <c r="IQG17" s="385"/>
      <c r="IQH17" s="385"/>
      <c r="IQI17" s="385"/>
      <c r="IQJ17" s="385"/>
      <c r="IQK17" s="385"/>
      <c r="IQL17" s="385"/>
      <c r="IQM17" s="385"/>
      <c r="IQN17" s="385"/>
      <c r="IQO17" s="385"/>
      <c r="IQP17" s="385"/>
      <c r="IQQ17" s="385"/>
      <c r="IQR17" s="385"/>
      <c r="IQS17" s="385"/>
      <c r="IQT17" s="385"/>
      <c r="IQU17" s="385"/>
      <c r="IQV17" s="385"/>
      <c r="IQW17" s="385"/>
      <c r="IQX17" s="385"/>
      <c r="IQY17" s="385"/>
      <c r="IQZ17" s="385"/>
      <c r="IRA17" s="385"/>
      <c r="IRB17" s="385"/>
      <c r="IRC17" s="385"/>
      <c r="IRD17" s="385"/>
      <c r="IRE17" s="385"/>
      <c r="IRF17" s="385"/>
      <c r="IRG17" s="385"/>
      <c r="IRH17" s="385"/>
      <c r="IRI17" s="385"/>
      <c r="IRJ17" s="385"/>
      <c r="IRK17" s="385"/>
      <c r="IRL17" s="385"/>
      <c r="IRM17" s="385"/>
      <c r="IRN17" s="385"/>
      <c r="IRO17" s="385"/>
      <c r="IRP17" s="385"/>
      <c r="IRQ17" s="385"/>
      <c r="IRR17" s="385"/>
      <c r="IRS17" s="385"/>
      <c r="IRT17" s="385"/>
      <c r="IRU17" s="385"/>
      <c r="IRV17" s="385"/>
      <c r="IRW17" s="385"/>
      <c r="IRX17" s="385"/>
      <c r="IRY17" s="385"/>
      <c r="IRZ17" s="385"/>
      <c r="ISA17" s="385"/>
      <c r="ISB17" s="385"/>
      <c r="ISC17" s="385"/>
      <c r="ISD17" s="385"/>
      <c r="ISE17" s="385"/>
      <c r="ISF17" s="385"/>
      <c r="ISG17" s="385"/>
      <c r="ISH17" s="385"/>
      <c r="ISI17" s="385"/>
      <c r="ISJ17" s="385"/>
      <c r="ISK17" s="385"/>
      <c r="ISL17" s="385"/>
      <c r="ISM17" s="385"/>
      <c r="ISN17" s="385"/>
      <c r="ISO17" s="385"/>
      <c r="ISP17" s="385"/>
      <c r="ISQ17" s="385"/>
      <c r="ISR17" s="385"/>
      <c r="ISS17" s="385"/>
      <c r="IST17" s="385"/>
      <c r="ISU17" s="385"/>
      <c r="ISV17" s="385"/>
      <c r="ISW17" s="385"/>
      <c r="ISX17" s="385"/>
      <c r="ISY17" s="385"/>
      <c r="ISZ17" s="385"/>
      <c r="ITA17" s="385"/>
      <c r="ITB17" s="385"/>
      <c r="ITC17" s="385"/>
      <c r="ITD17" s="385"/>
      <c r="ITE17" s="385"/>
      <c r="ITF17" s="385"/>
      <c r="ITG17" s="385"/>
      <c r="ITH17" s="385"/>
      <c r="ITI17" s="385"/>
      <c r="ITJ17" s="385"/>
      <c r="ITK17" s="385"/>
      <c r="ITL17" s="385"/>
      <c r="ITM17" s="385"/>
      <c r="ITN17" s="385"/>
      <c r="ITO17" s="385"/>
      <c r="ITP17" s="385"/>
      <c r="ITQ17" s="385"/>
      <c r="ITR17" s="385"/>
      <c r="ITS17" s="385"/>
      <c r="ITT17" s="385"/>
      <c r="ITU17" s="385"/>
      <c r="ITV17" s="385"/>
      <c r="ITW17" s="385"/>
      <c r="ITX17" s="385"/>
      <c r="ITY17" s="385"/>
      <c r="ITZ17" s="385"/>
      <c r="IUA17" s="385"/>
      <c r="IUB17" s="385"/>
      <c r="IUC17" s="385"/>
      <c r="IUD17" s="385"/>
      <c r="IUE17" s="385"/>
      <c r="IUF17" s="385"/>
      <c r="IUG17" s="385"/>
      <c r="IUH17" s="385"/>
      <c r="IUI17" s="385"/>
      <c r="IUJ17" s="385"/>
      <c r="IUK17" s="385"/>
      <c r="IUL17" s="385"/>
      <c r="IUM17" s="385"/>
      <c r="IUN17" s="385"/>
      <c r="IUO17" s="385"/>
      <c r="IUP17" s="385"/>
      <c r="IUQ17" s="385"/>
      <c r="IUR17" s="385"/>
      <c r="IUS17" s="385"/>
      <c r="IUT17" s="385"/>
      <c r="IUU17" s="385"/>
      <c r="IUV17" s="385"/>
      <c r="IUW17" s="385"/>
      <c r="IUX17" s="385"/>
      <c r="IUY17" s="385"/>
      <c r="IUZ17" s="385"/>
      <c r="IVA17" s="385"/>
      <c r="IVB17" s="385"/>
      <c r="IVC17" s="385"/>
      <c r="IVD17" s="385"/>
      <c r="IVE17" s="385"/>
      <c r="IVF17" s="385"/>
      <c r="IVG17" s="385"/>
      <c r="IVH17" s="385"/>
      <c r="IVI17" s="385"/>
      <c r="IVJ17" s="385"/>
      <c r="IVK17" s="385"/>
      <c r="IVL17" s="385"/>
      <c r="IVM17" s="385"/>
      <c r="IVN17" s="385"/>
      <c r="IVO17" s="385"/>
      <c r="IVP17" s="385"/>
      <c r="IVQ17" s="385"/>
      <c r="IVR17" s="385"/>
      <c r="IVS17" s="385"/>
      <c r="IVT17" s="385"/>
      <c r="IVU17" s="385"/>
      <c r="IVV17" s="385"/>
      <c r="IVW17" s="385"/>
      <c r="IVX17" s="385"/>
      <c r="IVY17" s="385"/>
      <c r="IVZ17" s="385"/>
      <c r="IWA17" s="385"/>
      <c r="IWB17" s="385"/>
      <c r="IWC17" s="385"/>
      <c r="IWD17" s="385"/>
      <c r="IWE17" s="385"/>
      <c r="IWF17" s="385"/>
      <c r="IWG17" s="385"/>
      <c r="IWH17" s="385"/>
      <c r="IWI17" s="385"/>
      <c r="IWJ17" s="385"/>
      <c r="IWK17" s="385"/>
      <c r="IWL17" s="385"/>
      <c r="IWM17" s="385"/>
      <c r="IWN17" s="385"/>
      <c r="IWO17" s="385"/>
      <c r="IWP17" s="385"/>
      <c r="IWQ17" s="385"/>
      <c r="IWR17" s="385"/>
      <c r="IWS17" s="385"/>
      <c r="IWT17" s="385"/>
      <c r="IWU17" s="385"/>
      <c r="IWV17" s="385"/>
      <c r="IWW17" s="385"/>
      <c r="IWX17" s="385"/>
      <c r="IWY17" s="385"/>
      <c r="IWZ17" s="385"/>
      <c r="IXA17" s="385"/>
      <c r="IXB17" s="385"/>
      <c r="IXC17" s="385"/>
      <c r="IXD17" s="385"/>
      <c r="IXE17" s="385"/>
      <c r="IXF17" s="385"/>
      <c r="IXG17" s="385"/>
      <c r="IXH17" s="385"/>
      <c r="IXI17" s="385"/>
      <c r="IXJ17" s="385"/>
      <c r="IXK17" s="385"/>
      <c r="IXL17" s="385"/>
      <c r="IXM17" s="385"/>
      <c r="IXN17" s="385"/>
      <c r="IXO17" s="385"/>
      <c r="IXP17" s="385"/>
      <c r="IXQ17" s="385"/>
      <c r="IXR17" s="385"/>
      <c r="IXS17" s="385"/>
      <c r="IXT17" s="385"/>
      <c r="IXU17" s="385"/>
      <c r="IXV17" s="385"/>
      <c r="IXW17" s="385"/>
      <c r="IXX17" s="385"/>
      <c r="IXY17" s="385"/>
      <c r="IXZ17" s="385"/>
      <c r="IYA17" s="385"/>
      <c r="IYB17" s="385"/>
      <c r="IYC17" s="385"/>
      <c r="IYD17" s="385"/>
      <c r="IYE17" s="385"/>
      <c r="IYF17" s="385"/>
      <c r="IYG17" s="385"/>
      <c r="IYH17" s="385"/>
      <c r="IYI17" s="385"/>
      <c r="IYJ17" s="385"/>
      <c r="IYK17" s="385"/>
      <c r="IYL17" s="385"/>
      <c r="IYM17" s="385"/>
      <c r="IYN17" s="385"/>
      <c r="IYO17" s="385"/>
      <c r="IYP17" s="385"/>
      <c r="IYQ17" s="385"/>
      <c r="IYR17" s="385"/>
      <c r="IYS17" s="385"/>
      <c r="IYT17" s="385"/>
      <c r="IYU17" s="385"/>
      <c r="IYV17" s="385"/>
      <c r="IYW17" s="385"/>
      <c r="IYX17" s="385"/>
      <c r="IYY17" s="385"/>
      <c r="IYZ17" s="385"/>
      <c r="IZA17" s="385"/>
      <c r="IZB17" s="385"/>
      <c r="IZC17" s="385"/>
      <c r="IZD17" s="385"/>
      <c r="IZE17" s="385"/>
      <c r="IZF17" s="385"/>
      <c r="IZG17" s="385"/>
      <c r="IZH17" s="385"/>
      <c r="IZI17" s="385"/>
      <c r="IZJ17" s="385"/>
      <c r="IZK17" s="385"/>
      <c r="IZL17" s="385"/>
      <c r="IZM17" s="385"/>
      <c r="IZN17" s="385"/>
      <c r="IZO17" s="385"/>
      <c r="IZP17" s="385"/>
      <c r="IZQ17" s="385"/>
      <c r="IZR17" s="385"/>
      <c r="IZS17" s="385"/>
      <c r="IZT17" s="385"/>
      <c r="IZU17" s="385"/>
      <c r="IZV17" s="385"/>
      <c r="IZW17" s="385"/>
      <c r="IZX17" s="385"/>
      <c r="IZY17" s="385"/>
      <c r="IZZ17" s="385"/>
      <c r="JAA17" s="385"/>
      <c r="JAB17" s="385"/>
      <c r="JAC17" s="385"/>
      <c r="JAD17" s="385"/>
      <c r="JAE17" s="385"/>
      <c r="JAF17" s="385"/>
      <c r="JAG17" s="385"/>
      <c r="JAH17" s="385"/>
      <c r="JAI17" s="385"/>
      <c r="JAJ17" s="385"/>
      <c r="JAK17" s="385"/>
      <c r="JAL17" s="385"/>
      <c r="JAM17" s="385"/>
      <c r="JAN17" s="385"/>
      <c r="JAO17" s="385"/>
      <c r="JAP17" s="385"/>
      <c r="JAQ17" s="385"/>
      <c r="JAR17" s="385"/>
      <c r="JAS17" s="385"/>
      <c r="JAT17" s="385"/>
      <c r="JAU17" s="385"/>
      <c r="JAV17" s="385"/>
      <c r="JAW17" s="385"/>
      <c r="JAX17" s="385"/>
      <c r="JAY17" s="385"/>
      <c r="JAZ17" s="385"/>
      <c r="JBA17" s="385"/>
      <c r="JBB17" s="385"/>
      <c r="JBC17" s="385"/>
      <c r="JBD17" s="385"/>
      <c r="JBE17" s="385"/>
      <c r="JBF17" s="385"/>
      <c r="JBG17" s="385"/>
      <c r="JBH17" s="385"/>
      <c r="JBI17" s="385"/>
      <c r="JBJ17" s="385"/>
      <c r="JBK17" s="385"/>
      <c r="JBL17" s="385"/>
      <c r="JBM17" s="385"/>
      <c r="JBN17" s="385"/>
      <c r="JBO17" s="385"/>
      <c r="JBP17" s="385"/>
      <c r="JBQ17" s="385"/>
      <c r="JBR17" s="385"/>
      <c r="JBS17" s="385"/>
      <c r="JBT17" s="385"/>
      <c r="JBU17" s="385"/>
      <c r="JBV17" s="385"/>
      <c r="JBW17" s="385"/>
      <c r="JBX17" s="385"/>
      <c r="JBY17" s="385"/>
      <c r="JBZ17" s="385"/>
      <c r="JCA17" s="385"/>
      <c r="JCB17" s="385"/>
      <c r="JCC17" s="385"/>
      <c r="JCD17" s="385"/>
      <c r="JCE17" s="385"/>
      <c r="JCF17" s="385"/>
      <c r="JCG17" s="385"/>
      <c r="JCH17" s="385"/>
      <c r="JCI17" s="385"/>
      <c r="JCJ17" s="385"/>
      <c r="JCK17" s="385"/>
      <c r="JCL17" s="385"/>
      <c r="JCM17" s="385"/>
      <c r="JCN17" s="385"/>
      <c r="JCO17" s="385"/>
      <c r="JCP17" s="385"/>
      <c r="JCQ17" s="385"/>
      <c r="JCR17" s="385"/>
      <c r="JCS17" s="385"/>
      <c r="JCT17" s="385"/>
      <c r="JCU17" s="385"/>
      <c r="JCV17" s="385"/>
      <c r="JCW17" s="385"/>
      <c r="JCX17" s="385"/>
      <c r="JCY17" s="385"/>
      <c r="JCZ17" s="385"/>
      <c r="JDA17" s="385"/>
      <c r="JDB17" s="385"/>
      <c r="JDC17" s="385"/>
      <c r="JDD17" s="385"/>
      <c r="JDE17" s="385"/>
      <c r="JDF17" s="385"/>
      <c r="JDG17" s="385"/>
      <c r="JDH17" s="385"/>
      <c r="JDI17" s="385"/>
      <c r="JDJ17" s="385"/>
      <c r="JDK17" s="385"/>
      <c r="JDL17" s="385"/>
      <c r="JDM17" s="385"/>
      <c r="JDN17" s="385"/>
      <c r="JDO17" s="385"/>
      <c r="JDP17" s="385"/>
      <c r="JDQ17" s="385"/>
      <c r="JDR17" s="385"/>
      <c r="JDS17" s="385"/>
      <c r="JDT17" s="385"/>
      <c r="JDU17" s="385"/>
      <c r="JDV17" s="385"/>
      <c r="JDW17" s="385"/>
      <c r="JDX17" s="385"/>
      <c r="JDY17" s="385"/>
      <c r="JDZ17" s="385"/>
      <c r="JEA17" s="385"/>
      <c r="JEB17" s="385"/>
      <c r="JEC17" s="385"/>
      <c r="JED17" s="385"/>
      <c r="JEE17" s="385"/>
      <c r="JEF17" s="385"/>
      <c r="JEG17" s="385"/>
      <c r="JEH17" s="385"/>
      <c r="JEI17" s="385"/>
      <c r="JEJ17" s="385"/>
      <c r="JEK17" s="385"/>
      <c r="JEL17" s="385"/>
      <c r="JEM17" s="385"/>
      <c r="JEN17" s="385"/>
      <c r="JEO17" s="385"/>
      <c r="JEP17" s="385"/>
      <c r="JEQ17" s="385"/>
      <c r="JER17" s="385"/>
      <c r="JES17" s="385"/>
      <c r="JET17" s="385"/>
      <c r="JEU17" s="385"/>
      <c r="JEV17" s="385"/>
      <c r="JEW17" s="385"/>
      <c r="JEX17" s="385"/>
      <c r="JEY17" s="385"/>
      <c r="JEZ17" s="385"/>
      <c r="JFA17" s="385"/>
      <c r="JFB17" s="385"/>
      <c r="JFC17" s="385"/>
      <c r="JFD17" s="385"/>
      <c r="JFE17" s="385"/>
      <c r="JFF17" s="385"/>
      <c r="JFG17" s="385"/>
      <c r="JFH17" s="385"/>
      <c r="JFI17" s="385"/>
      <c r="JFJ17" s="385"/>
      <c r="JFK17" s="385"/>
      <c r="JFL17" s="385"/>
      <c r="JFM17" s="385"/>
      <c r="JFN17" s="385"/>
      <c r="JFO17" s="385"/>
      <c r="JFP17" s="385"/>
      <c r="JFQ17" s="385"/>
      <c r="JFR17" s="385"/>
      <c r="JFS17" s="385"/>
      <c r="JFT17" s="385"/>
      <c r="JFU17" s="385"/>
      <c r="JFV17" s="385"/>
      <c r="JFW17" s="385"/>
      <c r="JFX17" s="385"/>
      <c r="JFY17" s="385"/>
      <c r="JFZ17" s="385"/>
      <c r="JGA17" s="385"/>
      <c r="JGB17" s="385"/>
      <c r="JGC17" s="385"/>
      <c r="JGD17" s="385"/>
      <c r="JGE17" s="385"/>
      <c r="JGF17" s="385"/>
      <c r="JGG17" s="385"/>
      <c r="JGH17" s="385"/>
      <c r="JGI17" s="385"/>
      <c r="JGJ17" s="385"/>
      <c r="JGK17" s="385"/>
      <c r="JGL17" s="385"/>
      <c r="JGM17" s="385"/>
      <c r="JGN17" s="385"/>
      <c r="JGO17" s="385"/>
      <c r="JGP17" s="385"/>
      <c r="JGQ17" s="385"/>
      <c r="JGR17" s="385"/>
      <c r="JGS17" s="385"/>
      <c r="JGT17" s="385"/>
      <c r="JGU17" s="385"/>
      <c r="JGV17" s="385"/>
      <c r="JGW17" s="385"/>
      <c r="JGX17" s="385"/>
      <c r="JGY17" s="385"/>
      <c r="JGZ17" s="385"/>
      <c r="JHA17" s="385"/>
      <c r="JHB17" s="385"/>
      <c r="JHC17" s="385"/>
      <c r="JHD17" s="385"/>
      <c r="JHE17" s="385"/>
      <c r="JHF17" s="385"/>
      <c r="JHG17" s="385"/>
      <c r="JHH17" s="385"/>
      <c r="JHI17" s="385"/>
      <c r="JHJ17" s="385"/>
      <c r="JHK17" s="385"/>
      <c r="JHL17" s="385"/>
      <c r="JHM17" s="385"/>
      <c r="JHN17" s="385"/>
      <c r="JHO17" s="385"/>
      <c r="JHP17" s="385"/>
      <c r="JHQ17" s="385"/>
      <c r="JHR17" s="385"/>
      <c r="JHS17" s="385"/>
      <c r="JHT17" s="385"/>
      <c r="JHU17" s="385"/>
      <c r="JHV17" s="385"/>
      <c r="JHW17" s="385"/>
      <c r="JHX17" s="385"/>
      <c r="JHY17" s="385"/>
      <c r="JHZ17" s="385"/>
      <c r="JIA17" s="385"/>
      <c r="JIB17" s="385"/>
      <c r="JIC17" s="385"/>
      <c r="JID17" s="385"/>
      <c r="JIE17" s="385"/>
      <c r="JIF17" s="385"/>
      <c r="JIG17" s="385"/>
      <c r="JIH17" s="385"/>
      <c r="JII17" s="385"/>
      <c r="JIJ17" s="385"/>
      <c r="JIK17" s="385"/>
      <c r="JIL17" s="385"/>
      <c r="JIM17" s="385"/>
      <c r="JIN17" s="385"/>
      <c r="JIO17" s="385"/>
      <c r="JIP17" s="385"/>
      <c r="JIQ17" s="385"/>
      <c r="JIR17" s="385"/>
      <c r="JIS17" s="385"/>
      <c r="JIT17" s="385"/>
      <c r="JIU17" s="385"/>
      <c r="JIV17" s="385"/>
      <c r="JIW17" s="385"/>
      <c r="JIX17" s="385"/>
      <c r="JIY17" s="385"/>
      <c r="JIZ17" s="385"/>
      <c r="JJA17" s="385"/>
      <c r="JJB17" s="385"/>
      <c r="JJC17" s="385"/>
      <c r="JJD17" s="385"/>
      <c r="JJE17" s="385"/>
      <c r="JJF17" s="385"/>
      <c r="JJG17" s="385"/>
      <c r="JJH17" s="385"/>
      <c r="JJI17" s="385"/>
      <c r="JJJ17" s="385"/>
      <c r="JJK17" s="385"/>
      <c r="JJL17" s="385"/>
      <c r="JJM17" s="385"/>
      <c r="JJN17" s="385"/>
      <c r="JJO17" s="385"/>
      <c r="JJP17" s="385"/>
      <c r="JJQ17" s="385"/>
      <c r="JJR17" s="385"/>
      <c r="JJS17" s="385"/>
      <c r="JJT17" s="385"/>
      <c r="JJU17" s="385"/>
      <c r="JJV17" s="385"/>
      <c r="JJW17" s="385"/>
      <c r="JJX17" s="385"/>
      <c r="JJY17" s="385"/>
      <c r="JJZ17" s="385"/>
      <c r="JKA17" s="385"/>
      <c r="JKB17" s="385"/>
      <c r="JKC17" s="385"/>
      <c r="JKD17" s="385"/>
      <c r="JKE17" s="385"/>
      <c r="JKF17" s="385"/>
      <c r="JKG17" s="385"/>
      <c r="JKH17" s="385"/>
      <c r="JKI17" s="385"/>
      <c r="JKJ17" s="385"/>
      <c r="JKK17" s="385"/>
      <c r="JKL17" s="385"/>
      <c r="JKM17" s="385"/>
      <c r="JKN17" s="385"/>
      <c r="JKO17" s="385"/>
      <c r="JKP17" s="385"/>
      <c r="JKQ17" s="385"/>
      <c r="JKR17" s="385"/>
      <c r="JKS17" s="385"/>
      <c r="JKT17" s="385"/>
      <c r="JKU17" s="385"/>
      <c r="JKV17" s="385"/>
      <c r="JKW17" s="385"/>
      <c r="JKX17" s="385"/>
      <c r="JKY17" s="385"/>
      <c r="JKZ17" s="385"/>
      <c r="JLA17" s="385"/>
      <c r="JLB17" s="385"/>
      <c r="JLC17" s="385"/>
      <c r="JLD17" s="385"/>
      <c r="JLE17" s="385"/>
      <c r="JLF17" s="385"/>
      <c r="JLG17" s="385"/>
      <c r="JLH17" s="385"/>
      <c r="JLI17" s="385"/>
      <c r="JLJ17" s="385"/>
      <c r="JLK17" s="385"/>
      <c r="JLL17" s="385"/>
      <c r="JLM17" s="385"/>
      <c r="JLN17" s="385"/>
      <c r="JLO17" s="385"/>
      <c r="JLP17" s="385"/>
      <c r="JLQ17" s="385"/>
      <c r="JLR17" s="385"/>
      <c r="JLS17" s="385"/>
      <c r="JLT17" s="385"/>
      <c r="JLU17" s="385"/>
      <c r="JLV17" s="385"/>
      <c r="JLW17" s="385"/>
      <c r="JLX17" s="385"/>
      <c r="JLY17" s="385"/>
      <c r="JLZ17" s="385"/>
      <c r="JMA17" s="385"/>
      <c r="JMB17" s="385"/>
      <c r="JMC17" s="385"/>
      <c r="JMD17" s="385"/>
      <c r="JME17" s="385"/>
      <c r="JMF17" s="385"/>
      <c r="JMG17" s="385"/>
      <c r="JMH17" s="385"/>
      <c r="JMI17" s="385"/>
      <c r="JMJ17" s="385"/>
      <c r="JMK17" s="385"/>
      <c r="JML17" s="385"/>
      <c r="JMM17" s="385"/>
      <c r="JMN17" s="385"/>
      <c r="JMO17" s="385"/>
      <c r="JMP17" s="385"/>
      <c r="JMQ17" s="385"/>
      <c r="JMR17" s="385"/>
      <c r="JMS17" s="385"/>
      <c r="JMT17" s="385"/>
      <c r="JMU17" s="385"/>
      <c r="JMV17" s="385"/>
      <c r="JMW17" s="385"/>
      <c r="JMX17" s="385"/>
      <c r="JMY17" s="385"/>
      <c r="JMZ17" s="385"/>
      <c r="JNA17" s="385"/>
      <c r="JNB17" s="385"/>
      <c r="JNC17" s="385"/>
      <c r="JND17" s="385"/>
      <c r="JNE17" s="385"/>
      <c r="JNF17" s="385"/>
      <c r="JNG17" s="385"/>
      <c r="JNH17" s="385"/>
      <c r="JNI17" s="385"/>
      <c r="JNJ17" s="385"/>
      <c r="JNK17" s="385"/>
      <c r="JNL17" s="385"/>
      <c r="JNM17" s="385"/>
      <c r="JNN17" s="385"/>
      <c r="JNO17" s="385"/>
      <c r="JNP17" s="385"/>
      <c r="JNQ17" s="385"/>
      <c r="JNR17" s="385"/>
      <c r="JNS17" s="385"/>
      <c r="JNT17" s="385"/>
      <c r="JNU17" s="385"/>
      <c r="JNV17" s="385"/>
      <c r="JNW17" s="385"/>
      <c r="JNX17" s="385"/>
      <c r="JNY17" s="385"/>
      <c r="JNZ17" s="385"/>
      <c r="JOA17" s="385"/>
      <c r="JOB17" s="385"/>
      <c r="JOC17" s="385"/>
      <c r="JOD17" s="385"/>
      <c r="JOE17" s="385"/>
      <c r="JOF17" s="385"/>
      <c r="JOG17" s="385"/>
      <c r="JOH17" s="385"/>
      <c r="JOI17" s="385"/>
      <c r="JOJ17" s="385"/>
      <c r="JOK17" s="385"/>
      <c r="JOL17" s="385"/>
      <c r="JOM17" s="385"/>
      <c r="JON17" s="385"/>
      <c r="JOO17" s="385"/>
      <c r="JOP17" s="385"/>
      <c r="JOQ17" s="385"/>
      <c r="JOR17" s="385"/>
      <c r="JOS17" s="385"/>
      <c r="JOT17" s="385"/>
      <c r="JOU17" s="385"/>
      <c r="JOV17" s="385"/>
      <c r="JOW17" s="385"/>
      <c r="JOX17" s="385"/>
      <c r="JOY17" s="385"/>
      <c r="JOZ17" s="385"/>
      <c r="JPA17" s="385"/>
      <c r="JPB17" s="385"/>
      <c r="JPC17" s="385"/>
      <c r="JPD17" s="385"/>
      <c r="JPE17" s="385"/>
      <c r="JPF17" s="385"/>
      <c r="JPG17" s="385"/>
      <c r="JPH17" s="385"/>
      <c r="JPI17" s="385"/>
      <c r="JPJ17" s="385"/>
      <c r="JPK17" s="385"/>
      <c r="JPL17" s="385"/>
      <c r="JPM17" s="385"/>
      <c r="JPN17" s="385"/>
      <c r="JPO17" s="385"/>
      <c r="JPP17" s="385"/>
      <c r="JPQ17" s="385"/>
      <c r="JPR17" s="385"/>
      <c r="JPS17" s="385"/>
      <c r="JPT17" s="385"/>
      <c r="JPU17" s="385"/>
      <c r="JPV17" s="385"/>
      <c r="JPW17" s="385"/>
      <c r="JPX17" s="385"/>
      <c r="JPY17" s="385"/>
      <c r="JPZ17" s="385"/>
      <c r="JQA17" s="385"/>
      <c r="JQB17" s="385"/>
      <c r="JQC17" s="385"/>
      <c r="JQD17" s="385"/>
      <c r="JQE17" s="385"/>
      <c r="JQF17" s="385"/>
      <c r="JQG17" s="385"/>
      <c r="JQH17" s="385"/>
      <c r="JQI17" s="385"/>
      <c r="JQJ17" s="385"/>
      <c r="JQK17" s="385"/>
      <c r="JQL17" s="385"/>
      <c r="JQM17" s="385"/>
      <c r="JQN17" s="385"/>
      <c r="JQO17" s="385"/>
      <c r="JQP17" s="385"/>
      <c r="JQQ17" s="385"/>
      <c r="JQR17" s="385"/>
      <c r="JQS17" s="385"/>
      <c r="JQT17" s="385"/>
      <c r="JQU17" s="385"/>
      <c r="JQV17" s="385"/>
      <c r="JQW17" s="385"/>
      <c r="JQX17" s="385"/>
      <c r="JQY17" s="385"/>
      <c r="JQZ17" s="385"/>
      <c r="JRA17" s="385"/>
      <c r="JRB17" s="385"/>
      <c r="JRC17" s="385"/>
      <c r="JRD17" s="385"/>
      <c r="JRE17" s="385"/>
      <c r="JRF17" s="385"/>
      <c r="JRG17" s="385"/>
      <c r="JRH17" s="385"/>
      <c r="JRI17" s="385"/>
      <c r="JRJ17" s="385"/>
      <c r="JRK17" s="385"/>
      <c r="JRL17" s="385"/>
      <c r="JRM17" s="385"/>
      <c r="JRN17" s="385"/>
      <c r="JRO17" s="385"/>
      <c r="JRP17" s="385"/>
      <c r="JRQ17" s="385"/>
      <c r="JRR17" s="385"/>
      <c r="JRS17" s="385"/>
      <c r="JRT17" s="385"/>
      <c r="JRU17" s="385"/>
      <c r="JRV17" s="385"/>
      <c r="JRW17" s="385"/>
      <c r="JRX17" s="385"/>
      <c r="JRY17" s="385"/>
      <c r="JRZ17" s="385"/>
      <c r="JSA17" s="385"/>
      <c r="JSB17" s="385"/>
      <c r="JSC17" s="385"/>
      <c r="JSD17" s="385"/>
      <c r="JSE17" s="385"/>
      <c r="JSF17" s="385"/>
      <c r="JSG17" s="385"/>
      <c r="JSH17" s="385"/>
      <c r="JSI17" s="385"/>
      <c r="JSJ17" s="385"/>
      <c r="JSK17" s="385"/>
      <c r="JSL17" s="385"/>
      <c r="JSM17" s="385"/>
      <c r="JSN17" s="385"/>
      <c r="JSO17" s="385"/>
      <c r="JSP17" s="385"/>
      <c r="JSQ17" s="385"/>
      <c r="JSR17" s="385"/>
      <c r="JSS17" s="385"/>
      <c r="JST17" s="385"/>
      <c r="JSU17" s="385"/>
      <c r="JSV17" s="385"/>
      <c r="JSW17" s="385"/>
      <c r="JSX17" s="385"/>
      <c r="JSY17" s="385"/>
      <c r="JSZ17" s="385"/>
      <c r="JTA17" s="385"/>
      <c r="JTB17" s="385"/>
      <c r="JTC17" s="385"/>
      <c r="JTD17" s="385"/>
      <c r="JTE17" s="385"/>
      <c r="JTF17" s="385"/>
      <c r="JTG17" s="385"/>
      <c r="JTH17" s="385"/>
      <c r="JTI17" s="385"/>
      <c r="JTJ17" s="385"/>
      <c r="JTK17" s="385"/>
      <c r="JTL17" s="385"/>
      <c r="JTM17" s="385"/>
      <c r="JTN17" s="385"/>
      <c r="JTO17" s="385"/>
      <c r="JTP17" s="385"/>
      <c r="JTQ17" s="385"/>
      <c r="JTR17" s="385"/>
      <c r="JTS17" s="385"/>
      <c r="JTT17" s="385"/>
      <c r="JTU17" s="385"/>
      <c r="JTV17" s="385"/>
      <c r="JTW17" s="385"/>
      <c r="JTX17" s="385"/>
      <c r="JTY17" s="385"/>
      <c r="JTZ17" s="385"/>
      <c r="JUA17" s="385"/>
      <c r="JUB17" s="385"/>
      <c r="JUC17" s="385"/>
      <c r="JUD17" s="385"/>
      <c r="JUE17" s="385"/>
      <c r="JUF17" s="385"/>
      <c r="JUG17" s="385"/>
      <c r="JUH17" s="385"/>
      <c r="JUI17" s="385"/>
      <c r="JUJ17" s="385"/>
      <c r="JUK17" s="385"/>
      <c r="JUL17" s="385"/>
      <c r="JUM17" s="385"/>
      <c r="JUN17" s="385"/>
      <c r="JUO17" s="385"/>
      <c r="JUP17" s="385"/>
      <c r="JUQ17" s="385"/>
      <c r="JUR17" s="385"/>
      <c r="JUS17" s="385"/>
      <c r="JUT17" s="385"/>
      <c r="JUU17" s="385"/>
      <c r="JUV17" s="385"/>
      <c r="JUW17" s="385"/>
      <c r="JUX17" s="385"/>
      <c r="JUY17" s="385"/>
      <c r="JUZ17" s="385"/>
      <c r="JVA17" s="385"/>
      <c r="JVB17" s="385"/>
      <c r="JVC17" s="385"/>
      <c r="JVD17" s="385"/>
      <c r="JVE17" s="385"/>
      <c r="JVF17" s="385"/>
      <c r="JVG17" s="385"/>
      <c r="JVH17" s="385"/>
      <c r="JVI17" s="385"/>
      <c r="JVJ17" s="385"/>
      <c r="JVK17" s="385"/>
      <c r="JVL17" s="385"/>
      <c r="JVM17" s="385"/>
      <c r="JVN17" s="385"/>
      <c r="JVO17" s="385"/>
      <c r="JVP17" s="385"/>
      <c r="JVQ17" s="385"/>
      <c r="JVR17" s="385"/>
      <c r="JVS17" s="385"/>
      <c r="JVT17" s="385"/>
      <c r="JVU17" s="385"/>
      <c r="JVV17" s="385"/>
      <c r="JVW17" s="385"/>
      <c r="JVX17" s="385"/>
      <c r="JVY17" s="385"/>
      <c r="JVZ17" s="385"/>
      <c r="JWA17" s="385"/>
      <c r="JWB17" s="385"/>
      <c r="JWC17" s="385"/>
      <c r="JWD17" s="385"/>
      <c r="JWE17" s="385"/>
      <c r="JWF17" s="385"/>
      <c r="JWG17" s="385"/>
      <c r="JWH17" s="385"/>
      <c r="JWI17" s="385"/>
      <c r="JWJ17" s="385"/>
      <c r="JWK17" s="385"/>
      <c r="JWL17" s="385"/>
      <c r="JWM17" s="385"/>
      <c r="JWN17" s="385"/>
      <c r="JWO17" s="385"/>
      <c r="JWP17" s="385"/>
      <c r="JWQ17" s="385"/>
      <c r="JWR17" s="385"/>
      <c r="JWS17" s="385"/>
      <c r="JWT17" s="385"/>
      <c r="JWU17" s="385"/>
      <c r="JWV17" s="385"/>
      <c r="JWW17" s="385"/>
      <c r="JWX17" s="385"/>
      <c r="JWY17" s="385"/>
      <c r="JWZ17" s="385"/>
      <c r="JXA17" s="385"/>
      <c r="JXB17" s="385"/>
      <c r="JXC17" s="385"/>
      <c r="JXD17" s="385"/>
      <c r="JXE17" s="385"/>
      <c r="JXF17" s="385"/>
      <c r="JXG17" s="385"/>
      <c r="JXH17" s="385"/>
      <c r="JXI17" s="385"/>
      <c r="JXJ17" s="385"/>
      <c r="JXK17" s="385"/>
      <c r="JXL17" s="385"/>
      <c r="JXM17" s="385"/>
      <c r="JXN17" s="385"/>
      <c r="JXO17" s="385"/>
      <c r="JXP17" s="385"/>
      <c r="JXQ17" s="385"/>
      <c r="JXR17" s="385"/>
      <c r="JXS17" s="385"/>
      <c r="JXT17" s="385"/>
      <c r="JXU17" s="385"/>
      <c r="JXV17" s="385"/>
      <c r="JXW17" s="385"/>
      <c r="JXX17" s="385"/>
      <c r="JXY17" s="385"/>
      <c r="JXZ17" s="385"/>
      <c r="JYA17" s="385"/>
      <c r="JYB17" s="385"/>
      <c r="JYC17" s="385"/>
      <c r="JYD17" s="385"/>
      <c r="JYE17" s="385"/>
      <c r="JYF17" s="385"/>
      <c r="JYG17" s="385"/>
      <c r="JYH17" s="385"/>
      <c r="JYI17" s="385"/>
      <c r="JYJ17" s="385"/>
      <c r="JYK17" s="385"/>
      <c r="JYL17" s="385"/>
      <c r="JYM17" s="385"/>
      <c r="JYN17" s="385"/>
      <c r="JYO17" s="385"/>
      <c r="JYP17" s="385"/>
      <c r="JYQ17" s="385"/>
      <c r="JYR17" s="385"/>
      <c r="JYS17" s="385"/>
      <c r="JYT17" s="385"/>
      <c r="JYU17" s="385"/>
      <c r="JYV17" s="385"/>
      <c r="JYW17" s="385"/>
      <c r="JYX17" s="385"/>
      <c r="JYY17" s="385"/>
      <c r="JYZ17" s="385"/>
      <c r="JZA17" s="385"/>
      <c r="JZB17" s="385"/>
      <c r="JZC17" s="385"/>
      <c r="JZD17" s="385"/>
      <c r="JZE17" s="385"/>
      <c r="JZF17" s="385"/>
      <c r="JZG17" s="385"/>
      <c r="JZH17" s="385"/>
      <c r="JZI17" s="385"/>
      <c r="JZJ17" s="385"/>
      <c r="JZK17" s="385"/>
      <c r="JZL17" s="385"/>
      <c r="JZM17" s="385"/>
      <c r="JZN17" s="385"/>
      <c r="JZO17" s="385"/>
      <c r="JZP17" s="385"/>
      <c r="JZQ17" s="385"/>
      <c r="JZR17" s="385"/>
      <c r="JZS17" s="385"/>
      <c r="JZT17" s="385"/>
      <c r="JZU17" s="385"/>
      <c r="JZV17" s="385"/>
      <c r="JZW17" s="385"/>
      <c r="JZX17" s="385"/>
      <c r="JZY17" s="385"/>
      <c r="JZZ17" s="385"/>
      <c r="KAA17" s="385"/>
      <c r="KAB17" s="385"/>
      <c r="KAC17" s="385"/>
      <c r="KAD17" s="385"/>
      <c r="KAE17" s="385"/>
      <c r="KAF17" s="385"/>
      <c r="KAG17" s="385"/>
      <c r="KAH17" s="385"/>
      <c r="KAI17" s="385"/>
      <c r="KAJ17" s="385"/>
      <c r="KAK17" s="385"/>
      <c r="KAL17" s="385"/>
      <c r="KAM17" s="385"/>
      <c r="KAN17" s="385"/>
      <c r="KAO17" s="385"/>
      <c r="KAP17" s="385"/>
      <c r="KAQ17" s="385"/>
      <c r="KAR17" s="385"/>
      <c r="KAS17" s="385"/>
      <c r="KAT17" s="385"/>
      <c r="KAU17" s="385"/>
      <c r="KAV17" s="385"/>
      <c r="KAW17" s="385"/>
      <c r="KAX17" s="385"/>
      <c r="KAY17" s="385"/>
      <c r="KAZ17" s="385"/>
      <c r="KBA17" s="385"/>
      <c r="KBB17" s="385"/>
      <c r="KBC17" s="385"/>
      <c r="KBD17" s="385"/>
      <c r="KBE17" s="385"/>
      <c r="KBF17" s="385"/>
      <c r="KBG17" s="385"/>
      <c r="KBH17" s="385"/>
      <c r="KBI17" s="385"/>
      <c r="KBJ17" s="385"/>
      <c r="KBK17" s="385"/>
      <c r="KBL17" s="385"/>
      <c r="KBM17" s="385"/>
      <c r="KBN17" s="385"/>
      <c r="KBO17" s="385"/>
      <c r="KBP17" s="385"/>
      <c r="KBQ17" s="385"/>
      <c r="KBR17" s="385"/>
      <c r="KBS17" s="385"/>
      <c r="KBT17" s="385"/>
      <c r="KBU17" s="385"/>
      <c r="KBV17" s="385"/>
      <c r="KBW17" s="385"/>
      <c r="KBX17" s="385"/>
      <c r="KBY17" s="385"/>
      <c r="KBZ17" s="385"/>
      <c r="KCA17" s="385"/>
      <c r="KCB17" s="385"/>
      <c r="KCC17" s="385"/>
      <c r="KCD17" s="385"/>
      <c r="KCE17" s="385"/>
      <c r="KCF17" s="385"/>
      <c r="KCG17" s="385"/>
      <c r="KCH17" s="385"/>
      <c r="KCI17" s="385"/>
      <c r="KCJ17" s="385"/>
      <c r="KCK17" s="385"/>
      <c r="KCL17" s="385"/>
      <c r="KCM17" s="385"/>
      <c r="KCN17" s="385"/>
      <c r="KCO17" s="385"/>
      <c r="KCP17" s="385"/>
      <c r="KCQ17" s="385"/>
      <c r="KCR17" s="385"/>
      <c r="KCS17" s="385"/>
      <c r="KCT17" s="385"/>
      <c r="KCU17" s="385"/>
      <c r="KCV17" s="385"/>
      <c r="KCW17" s="385"/>
      <c r="KCX17" s="385"/>
      <c r="KCY17" s="385"/>
      <c r="KCZ17" s="385"/>
      <c r="KDA17" s="385"/>
      <c r="KDB17" s="385"/>
      <c r="KDC17" s="385"/>
      <c r="KDD17" s="385"/>
      <c r="KDE17" s="385"/>
      <c r="KDF17" s="385"/>
      <c r="KDG17" s="385"/>
      <c r="KDH17" s="385"/>
      <c r="KDI17" s="385"/>
      <c r="KDJ17" s="385"/>
      <c r="KDK17" s="385"/>
      <c r="KDL17" s="385"/>
      <c r="KDM17" s="385"/>
      <c r="KDN17" s="385"/>
      <c r="KDO17" s="385"/>
      <c r="KDP17" s="385"/>
      <c r="KDQ17" s="385"/>
      <c r="KDR17" s="385"/>
      <c r="KDS17" s="385"/>
      <c r="KDT17" s="385"/>
      <c r="KDU17" s="385"/>
      <c r="KDV17" s="385"/>
      <c r="KDW17" s="385"/>
      <c r="KDX17" s="385"/>
      <c r="KDY17" s="385"/>
      <c r="KDZ17" s="385"/>
      <c r="KEA17" s="385"/>
      <c r="KEB17" s="385"/>
      <c r="KEC17" s="385"/>
      <c r="KED17" s="385"/>
      <c r="KEE17" s="385"/>
      <c r="KEF17" s="385"/>
      <c r="KEG17" s="385"/>
      <c r="KEH17" s="385"/>
      <c r="KEI17" s="385"/>
      <c r="KEJ17" s="385"/>
      <c r="KEK17" s="385"/>
      <c r="KEL17" s="385"/>
      <c r="KEM17" s="385"/>
      <c r="KEN17" s="385"/>
      <c r="KEO17" s="385"/>
      <c r="KEP17" s="385"/>
      <c r="KEQ17" s="385"/>
      <c r="KER17" s="385"/>
      <c r="KES17" s="385"/>
      <c r="KET17" s="385"/>
      <c r="KEU17" s="385"/>
      <c r="KEV17" s="385"/>
      <c r="KEW17" s="385"/>
      <c r="KEX17" s="385"/>
      <c r="KEY17" s="385"/>
      <c r="KEZ17" s="385"/>
      <c r="KFA17" s="385"/>
      <c r="KFB17" s="385"/>
      <c r="KFC17" s="385"/>
      <c r="KFD17" s="385"/>
      <c r="KFE17" s="385"/>
      <c r="KFF17" s="385"/>
      <c r="KFG17" s="385"/>
      <c r="KFH17" s="385"/>
      <c r="KFI17" s="385"/>
      <c r="KFJ17" s="385"/>
      <c r="KFK17" s="385"/>
      <c r="KFL17" s="385"/>
      <c r="KFM17" s="385"/>
      <c r="KFN17" s="385"/>
      <c r="KFO17" s="385"/>
      <c r="KFP17" s="385"/>
      <c r="KFQ17" s="385"/>
      <c r="KFR17" s="385"/>
      <c r="KFS17" s="385"/>
      <c r="KFT17" s="385"/>
      <c r="KFU17" s="385"/>
      <c r="KFV17" s="385"/>
      <c r="KFW17" s="385"/>
      <c r="KFX17" s="385"/>
      <c r="KFY17" s="385"/>
      <c r="KFZ17" s="385"/>
      <c r="KGA17" s="385"/>
      <c r="KGB17" s="385"/>
      <c r="KGC17" s="385"/>
      <c r="KGD17" s="385"/>
      <c r="KGE17" s="385"/>
      <c r="KGF17" s="385"/>
      <c r="KGG17" s="385"/>
      <c r="KGH17" s="385"/>
      <c r="KGI17" s="385"/>
      <c r="KGJ17" s="385"/>
      <c r="KGK17" s="385"/>
      <c r="KGL17" s="385"/>
      <c r="KGM17" s="385"/>
      <c r="KGN17" s="385"/>
      <c r="KGO17" s="385"/>
      <c r="KGP17" s="385"/>
      <c r="KGQ17" s="385"/>
      <c r="KGR17" s="385"/>
      <c r="KGS17" s="385"/>
      <c r="KGT17" s="385"/>
      <c r="KGU17" s="385"/>
      <c r="KGV17" s="385"/>
      <c r="KGW17" s="385"/>
      <c r="KGX17" s="385"/>
      <c r="KGY17" s="385"/>
      <c r="KGZ17" s="385"/>
      <c r="KHA17" s="385"/>
      <c r="KHB17" s="385"/>
      <c r="KHC17" s="385"/>
      <c r="KHD17" s="385"/>
      <c r="KHE17" s="385"/>
      <c r="KHF17" s="385"/>
      <c r="KHG17" s="385"/>
      <c r="KHH17" s="385"/>
      <c r="KHI17" s="385"/>
      <c r="KHJ17" s="385"/>
      <c r="KHK17" s="385"/>
      <c r="KHL17" s="385"/>
      <c r="KHM17" s="385"/>
      <c r="KHN17" s="385"/>
      <c r="KHO17" s="385"/>
      <c r="KHP17" s="385"/>
      <c r="KHQ17" s="385"/>
      <c r="KHR17" s="385"/>
      <c r="KHS17" s="385"/>
      <c r="KHT17" s="385"/>
      <c r="KHU17" s="385"/>
      <c r="KHV17" s="385"/>
      <c r="KHW17" s="385"/>
      <c r="KHX17" s="385"/>
      <c r="KHY17" s="385"/>
      <c r="KHZ17" s="385"/>
      <c r="KIA17" s="385"/>
      <c r="KIB17" s="385"/>
      <c r="KIC17" s="385"/>
      <c r="KID17" s="385"/>
      <c r="KIE17" s="385"/>
      <c r="KIF17" s="385"/>
      <c r="KIG17" s="385"/>
      <c r="KIH17" s="385"/>
      <c r="KII17" s="385"/>
      <c r="KIJ17" s="385"/>
      <c r="KIK17" s="385"/>
      <c r="KIL17" s="385"/>
      <c r="KIM17" s="385"/>
      <c r="KIN17" s="385"/>
      <c r="KIO17" s="385"/>
      <c r="KIP17" s="385"/>
      <c r="KIQ17" s="385"/>
      <c r="KIR17" s="385"/>
      <c r="KIS17" s="385"/>
      <c r="KIT17" s="385"/>
      <c r="KIU17" s="385"/>
      <c r="KIV17" s="385"/>
      <c r="KIW17" s="385"/>
      <c r="KIX17" s="385"/>
      <c r="KIY17" s="385"/>
      <c r="KIZ17" s="385"/>
      <c r="KJA17" s="385"/>
      <c r="KJB17" s="385"/>
      <c r="KJC17" s="385"/>
      <c r="KJD17" s="385"/>
      <c r="KJE17" s="385"/>
      <c r="KJF17" s="385"/>
      <c r="KJG17" s="385"/>
      <c r="KJH17" s="385"/>
      <c r="KJI17" s="385"/>
      <c r="KJJ17" s="385"/>
      <c r="KJK17" s="385"/>
      <c r="KJL17" s="385"/>
      <c r="KJM17" s="385"/>
      <c r="KJN17" s="385"/>
      <c r="KJO17" s="385"/>
      <c r="KJP17" s="385"/>
      <c r="KJQ17" s="385"/>
      <c r="KJR17" s="385"/>
      <c r="KJS17" s="385"/>
      <c r="KJT17" s="385"/>
      <c r="KJU17" s="385"/>
      <c r="KJV17" s="385"/>
      <c r="KJW17" s="385"/>
      <c r="KJX17" s="385"/>
      <c r="KJY17" s="385"/>
      <c r="KJZ17" s="385"/>
      <c r="KKA17" s="385"/>
      <c r="KKB17" s="385"/>
      <c r="KKC17" s="385"/>
      <c r="KKD17" s="385"/>
      <c r="KKE17" s="385"/>
      <c r="KKF17" s="385"/>
      <c r="KKG17" s="385"/>
      <c r="KKH17" s="385"/>
      <c r="KKI17" s="385"/>
      <c r="KKJ17" s="385"/>
      <c r="KKK17" s="385"/>
      <c r="KKL17" s="385"/>
      <c r="KKM17" s="385"/>
      <c r="KKN17" s="385"/>
      <c r="KKO17" s="385"/>
      <c r="KKP17" s="385"/>
      <c r="KKQ17" s="385"/>
      <c r="KKR17" s="385"/>
      <c r="KKS17" s="385"/>
      <c r="KKT17" s="385"/>
      <c r="KKU17" s="385"/>
      <c r="KKV17" s="385"/>
      <c r="KKW17" s="385"/>
      <c r="KKX17" s="385"/>
      <c r="KKY17" s="385"/>
      <c r="KKZ17" s="385"/>
      <c r="KLA17" s="385"/>
      <c r="KLB17" s="385"/>
      <c r="KLC17" s="385"/>
      <c r="KLD17" s="385"/>
      <c r="KLE17" s="385"/>
      <c r="KLF17" s="385"/>
      <c r="KLG17" s="385"/>
      <c r="KLH17" s="385"/>
      <c r="KLI17" s="385"/>
      <c r="KLJ17" s="385"/>
      <c r="KLK17" s="385"/>
      <c r="KLL17" s="385"/>
      <c r="KLM17" s="385"/>
      <c r="KLN17" s="385"/>
      <c r="KLO17" s="385"/>
      <c r="KLP17" s="385"/>
      <c r="KLQ17" s="385"/>
      <c r="KLR17" s="385"/>
      <c r="KLS17" s="385"/>
      <c r="KLT17" s="385"/>
      <c r="KLU17" s="385"/>
      <c r="KLV17" s="385"/>
      <c r="KLW17" s="385"/>
      <c r="KLX17" s="385"/>
      <c r="KLY17" s="385"/>
      <c r="KLZ17" s="385"/>
      <c r="KMA17" s="385"/>
      <c r="KMB17" s="385"/>
      <c r="KMC17" s="385"/>
      <c r="KMD17" s="385"/>
      <c r="KME17" s="385"/>
      <c r="KMF17" s="385"/>
      <c r="KMG17" s="385"/>
      <c r="KMH17" s="385"/>
      <c r="KMI17" s="385"/>
      <c r="KMJ17" s="385"/>
      <c r="KMK17" s="385"/>
      <c r="KML17" s="385"/>
      <c r="KMM17" s="385"/>
      <c r="KMN17" s="385"/>
      <c r="KMO17" s="385"/>
      <c r="KMP17" s="385"/>
      <c r="KMQ17" s="385"/>
      <c r="KMR17" s="385"/>
      <c r="KMS17" s="385"/>
      <c r="KMT17" s="385"/>
      <c r="KMU17" s="385"/>
      <c r="KMV17" s="385"/>
      <c r="KMW17" s="385"/>
      <c r="KMX17" s="385"/>
      <c r="KMY17" s="385"/>
      <c r="KMZ17" s="385"/>
      <c r="KNA17" s="385"/>
      <c r="KNB17" s="385"/>
      <c r="KNC17" s="385"/>
      <c r="KND17" s="385"/>
      <c r="KNE17" s="385"/>
      <c r="KNF17" s="385"/>
      <c r="KNG17" s="385"/>
      <c r="KNH17" s="385"/>
      <c r="KNI17" s="385"/>
      <c r="KNJ17" s="385"/>
      <c r="KNK17" s="385"/>
      <c r="KNL17" s="385"/>
      <c r="KNM17" s="385"/>
      <c r="KNN17" s="385"/>
      <c r="KNO17" s="385"/>
      <c r="KNP17" s="385"/>
      <c r="KNQ17" s="385"/>
      <c r="KNR17" s="385"/>
      <c r="KNS17" s="385"/>
      <c r="KNT17" s="385"/>
      <c r="KNU17" s="385"/>
      <c r="KNV17" s="385"/>
      <c r="KNW17" s="385"/>
      <c r="KNX17" s="385"/>
      <c r="KNY17" s="385"/>
      <c r="KNZ17" s="385"/>
      <c r="KOA17" s="385"/>
      <c r="KOB17" s="385"/>
      <c r="KOC17" s="385"/>
      <c r="KOD17" s="385"/>
      <c r="KOE17" s="385"/>
      <c r="KOF17" s="385"/>
      <c r="KOG17" s="385"/>
      <c r="KOH17" s="385"/>
      <c r="KOI17" s="385"/>
      <c r="KOJ17" s="385"/>
      <c r="KOK17" s="385"/>
      <c r="KOL17" s="385"/>
      <c r="KOM17" s="385"/>
      <c r="KON17" s="385"/>
      <c r="KOO17" s="385"/>
      <c r="KOP17" s="385"/>
      <c r="KOQ17" s="385"/>
      <c r="KOR17" s="385"/>
      <c r="KOS17" s="385"/>
      <c r="KOT17" s="385"/>
      <c r="KOU17" s="385"/>
      <c r="KOV17" s="385"/>
      <c r="KOW17" s="385"/>
      <c r="KOX17" s="385"/>
      <c r="KOY17" s="385"/>
      <c r="KOZ17" s="385"/>
      <c r="KPA17" s="385"/>
      <c r="KPB17" s="385"/>
      <c r="KPC17" s="385"/>
      <c r="KPD17" s="385"/>
      <c r="KPE17" s="385"/>
      <c r="KPF17" s="385"/>
      <c r="KPG17" s="385"/>
      <c r="KPH17" s="385"/>
      <c r="KPI17" s="385"/>
      <c r="KPJ17" s="385"/>
      <c r="KPK17" s="385"/>
      <c r="KPL17" s="385"/>
      <c r="KPM17" s="385"/>
      <c r="KPN17" s="385"/>
      <c r="KPO17" s="385"/>
      <c r="KPP17" s="385"/>
      <c r="KPQ17" s="385"/>
      <c r="KPR17" s="385"/>
      <c r="KPS17" s="385"/>
      <c r="KPT17" s="385"/>
      <c r="KPU17" s="385"/>
      <c r="KPV17" s="385"/>
      <c r="KPW17" s="385"/>
      <c r="KPX17" s="385"/>
      <c r="KPY17" s="385"/>
      <c r="KPZ17" s="385"/>
      <c r="KQA17" s="385"/>
      <c r="KQB17" s="385"/>
      <c r="KQC17" s="385"/>
      <c r="KQD17" s="385"/>
      <c r="KQE17" s="385"/>
      <c r="KQF17" s="385"/>
      <c r="KQG17" s="385"/>
      <c r="KQH17" s="385"/>
      <c r="KQI17" s="385"/>
      <c r="KQJ17" s="385"/>
      <c r="KQK17" s="385"/>
      <c r="KQL17" s="385"/>
      <c r="KQM17" s="385"/>
      <c r="KQN17" s="385"/>
      <c r="KQO17" s="385"/>
      <c r="KQP17" s="385"/>
      <c r="KQQ17" s="385"/>
      <c r="KQR17" s="385"/>
      <c r="KQS17" s="385"/>
      <c r="KQT17" s="385"/>
      <c r="KQU17" s="385"/>
      <c r="KQV17" s="385"/>
      <c r="KQW17" s="385"/>
      <c r="KQX17" s="385"/>
      <c r="KQY17" s="385"/>
      <c r="KQZ17" s="385"/>
      <c r="KRA17" s="385"/>
      <c r="KRB17" s="385"/>
      <c r="KRC17" s="385"/>
      <c r="KRD17" s="385"/>
      <c r="KRE17" s="385"/>
      <c r="KRF17" s="385"/>
      <c r="KRG17" s="385"/>
      <c r="KRH17" s="385"/>
      <c r="KRI17" s="385"/>
      <c r="KRJ17" s="385"/>
      <c r="KRK17" s="385"/>
      <c r="KRL17" s="385"/>
      <c r="KRM17" s="385"/>
      <c r="KRN17" s="385"/>
      <c r="KRO17" s="385"/>
      <c r="KRP17" s="385"/>
      <c r="KRQ17" s="385"/>
      <c r="KRR17" s="385"/>
      <c r="KRS17" s="385"/>
      <c r="KRT17" s="385"/>
      <c r="KRU17" s="385"/>
      <c r="KRV17" s="385"/>
      <c r="KRW17" s="385"/>
      <c r="KRX17" s="385"/>
      <c r="KRY17" s="385"/>
      <c r="KRZ17" s="385"/>
      <c r="KSA17" s="385"/>
      <c r="KSB17" s="385"/>
      <c r="KSC17" s="385"/>
      <c r="KSD17" s="385"/>
      <c r="KSE17" s="385"/>
      <c r="KSF17" s="385"/>
      <c r="KSG17" s="385"/>
      <c r="KSH17" s="385"/>
      <c r="KSI17" s="385"/>
      <c r="KSJ17" s="385"/>
      <c r="KSK17" s="385"/>
      <c r="KSL17" s="385"/>
      <c r="KSM17" s="385"/>
      <c r="KSN17" s="385"/>
      <c r="KSO17" s="385"/>
      <c r="KSP17" s="385"/>
      <c r="KSQ17" s="385"/>
      <c r="KSR17" s="385"/>
      <c r="KSS17" s="385"/>
      <c r="KST17" s="385"/>
      <c r="KSU17" s="385"/>
      <c r="KSV17" s="385"/>
      <c r="KSW17" s="385"/>
      <c r="KSX17" s="385"/>
      <c r="KSY17" s="385"/>
      <c r="KSZ17" s="385"/>
      <c r="KTA17" s="385"/>
      <c r="KTB17" s="385"/>
      <c r="KTC17" s="385"/>
      <c r="KTD17" s="385"/>
      <c r="KTE17" s="385"/>
      <c r="KTF17" s="385"/>
      <c r="KTG17" s="385"/>
      <c r="KTH17" s="385"/>
      <c r="KTI17" s="385"/>
      <c r="KTJ17" s="385"/>
      <c r="KTK17" s="385"/>
      <c r="KTL17" s="385"/>
      <c r="KTM17" s="385"/>
      <c r="KTN17" s="385"/>
      <c r="KTO17" s="385"/>
      <c r="KTP17" s="385"/>
      <c r="KTQ17" s="385"/>
      <c r="KTR17" s="385"/>
      <c r="KTS17" s="385"/>
      <c r="KTT17" s="385"/>
      <c r="KTU17" s="385"/>
      <c r="KTV17" s="385"/>
      <c r="KTW17" s="385"/>
      <c r="KTX17" s="385"/>
      <c r="KTY17" s="385"/>
      <c r="KTZ17" s="385"/>
      <c r="KUA17" s="385"/>
      <c r="KUB17" s="385"/>
      <c r="KUC17" s="385"/>
      <c r="KUD17" s="385"/>
      <c r="KUE17" s="385"/>
      <c r="KUF17" s="385"/>
      <c r="KUG17" s="385"/>
      <c r="KUH17" s="385"/>
      <c r="KUI17" s="385"/>
      <c r="KUJ17" s="385"/>
      <c r="KUK17" s="385"/>
      <c r="KUL17" s="385"/>
      <c r="KUM17" s="385"/>
      <c r="KUN17" s="385"/>
      <c r="KUO17" s="385"/>
      <c r="KUP17" s="385"/>
      <c r="KUQ17" s="385"/>
      <c r="KUR17" s="385"/>
      <c r="KUS17" s="385"/>
      <c r="KUT17" s="385"/>
      <c r="KUU17" s="385"/>
      <c r="KUV17" s="385"/>
      <c r="KUW17" s="385"/>
      <c r="KUX17" s="385"/>
      <c r="KUY17" s="385"/>
      <c r="KUZ17" s="385"/>
      <c r="KVA17" s="385"/>
      <c r="KVB17" s="385"/>
      <c r="KVC17" s="385"/>
      <c r="KVD17" s="385"/>
      <c r="KVE17" s="385"/>
      <c r="KVF17" s="385"/>
      <c r="KVG17" s="385"/>
      <c r="KVH17" s="385"/>
      <c r="KVI17" s="385"/>
      <c r="KVJ17" s="385"/>
      <c r="KVK17" s="385"/>
      <c r="KVL17" s="385"/>
      <c r="KVM17" s="385"/>
      <c r="KVN17" s="385"/>
      <c r="KVO17" s="385"/>
      <c r="KVP17" s="385"/>
      <c r="KVQ17" s="385"/>
      <c r="KVR17" s="385"/>
      <c r="KVS17" s="385"/>
      <c r="KVT17" s="385"/>
      <c r="KVU17" s="385"/>
      <c r="KVV17" s="385"/>
      <c r="KVW17" s="385"/>
      <c r="KVX17" s="385"/>
      <c r="KVY17" s="385"/>
      <c r="KVZ17" s="385"/>
      <c r="KWA17" s="385"/>
      <c r="KWB17" s="385"/>
      <c r="KWC17" s="385"/>
      <c r="KWD17" s="385"/>
      <c r="KWE17" s="385"/>
      <c r="KWF17" s="385"/>
      <c r="KWG17" s="385"/>
      <c r="KWH17" s="385"/>
      <c r="KWI17" s="385"/>
      <c r="KWJ17" s="385"/>
      <c r="KWK17" s="385"/>
      <c r="KWL17" s="385"/>
      <c r="KWM17" s="385"/>
      <c r="KWN17" s="385"/>
      <c r="KWO17" s="385"/>
      <c r="KWP17" s="385"/>
      <c r="KWQ17" s="385"/>
      <c r="KWR17" s="385"/>
      <c r="KWS17" s="385"/>
      <c r="KWT17" s="385"/>
      <c r="KWU17" s="385"/>
      <c r="KWV17" s="385"/>
      <c r="KWW17" s="385"/>
      <c r="KWX17" s="385"/>
      <c r="KWY17" s="385"/>
      <c r="KWZ17" s="385"/>
      <c r="KXA17" s="385"/>
      <c r="KXB17" s="385"/>
      <c r="KXC17" s="385"/>
      <c r="KXD17" s="385"/>
      <c r="KXE17" s="385"/>
      <c r="KXF17" s="385"/>
      <c r="KXG17" s="385"/>
      <c r="KXH17" s="385"/>
      <c r="KXI17" s="385"/>
      <c r="KXJ17" s="385"/>
      <c r="KXK17" s="385"/>
      <c r="KXL17" s="385"/>
      <c r="KXM17" s="385"/>
      <c r="KXN17" s="385"/>
      <c r="KXO17" s="385"/>
      <c r="KXP17" s="385"/>
      <c r="KXQ17" s="385"/>
      <c r="KXR17" s="385"/>
      <c r="KXS17" s="385"/>
      <c r="KXT17" s="385"/>
      <c r="KXU17" s="385"/>
      <c r="KXV17" s="385"/>
      <c r="KXW17" s="385"/>
      <c r="KXX17" s="385"/>
      <c r="KXY17" s="385"/>
      <c r="KXZ17" s="385"/>
      <c r="KYA17" s="385"/>
      <c r="KYB17" s="385"/>
      <c r="KYC17" s="385"/>
      <c r="KYD17" s="385"/>
      <c r="KYE17" s="385"/>
      <c r="KYF17" s="385"/>
      <c r="KYG17" s="385"/>
      <c r="KYH17" s="385"/>
      <c r="KYI17" s="385"/>
      <c r="KYJ17" s="385"/>
      <c r="KYK17" s="385"/>
      <c r="KYL17" s="385"/>
      <c r="KYM17" s="385"/>
      <c r="KYN17" s="385"/>
      <c r="KYO17" s="385"/>
      <c r="KYP17" s="385"/>
      <c r="KYQ17" s="385"/>
      <c r="KYR17" s="385"/>
      <c r="KYS17" s="385"/>
      <c r="KYT17" s="385"/>
      <c r="KYU17" s="385"/>
      <c r="KYV17" s="385"/>
      <c r="KYW17" s="385"/>
      <c r="KYX17" s="385"/>
      <c r="KYY17" s="385"/>
      <c r="KYZ17" s="385"/>
      <c r="KZA17" s="385"/>
      <c r="KZB17" s="385"/>
      <c r="KZC17" s="385"/>
      <c r="KZD17" s="385"/>
      <c r="KZE17" s="385"/>
      <c r="KZF17" s="385"/>
      <c r="KZG17" s="385"/>
      <c r="KZH17" s="385"/>
      <c r="KZI17" s="385"/>
      <c r="KZJ17" s="385"/>
      <c r="KZK17" s="385"/>
      <c r="KZL17" s="385"/>
      <c r="KZM17" s="385"/>
      <c r="KZN17" s="385"/>
      <c r="KZO17" s="385"/>
      <c r="KZP17" s="385"/>
      <c r="KZQ17" s="385"/>
      <c r="KZR17" s="385"/>
      <c r="KZS17" s="385"/>
      <c r="KZT17" s="385"/>
      <c r="KZU17" s="385"/>
      <c r="KZV17" s="385"/>
      <c r="KZW17" s="385"/>
      <c r="KZX17" s="385"/>
      <c r="KZY17" s="385"/>
      <c r="KZZ17" s="385"/>
      <c r="LAA17" s="385"/>
      <c r="LAB17" s="385"/>
      <c r="LAC17" s="385"/>
      <c r="LAD17" s="385"/>
      <c r="LAE17" s="385"/>
      <c r="LAF17" s="385"/>
      <c r="LAG17" s="385"/>
      <c r="LAH17" s="385"/>
      <c r="LAI17" s="385"/>
      <c r="LAJ17" s="385"/>
      <c r="LAK17" s="385"/>
      <c r="LAL17" s="385"/>
      <c r="LAM17" s="385"/>
      <c r="LAN17" s="385"/>
      <c r="LAO17" s="385"/>
      <c r="LAP17" s="385"/>
      <c r="LAQ17" s="385"/>
      <c r="LAR17" s="385"/>
      <c r="LAS17" s="385"/>
      <c r="LAT17" s="385"/>
      <c r="LAU17" s="385"/>
      <c r="LAV17" s="385"/>
      <c r="LAW17" s="385"/>
      <c r="LAX17" s="385"/>
      <c r="LAY17" s="385"/>
      <c r="LAZ17" s="385"/>
      <c r="LBA17" s="385"/>
      <c r="LBB17" s="385"/>
      <c r="LBC17" s="385"/>
      <c r="LBD17" s="385"/>
      <c r="LBE17" s="385"/>
      <c r="LBF17" s="385"/>
      <c r="LBG17" s="385"/>
      <c r="LBH17" s="385"/>
      <c r="LBI17" s="385"/>
      <c r="LBJ17" s="385"/>
      <c r="LBK17" s="385"/>
      <c r="LBL17" s="385"/>
      <c r="LBM17" s="385"/>
      <c r="LBN17" s="385"/>
      <c r="LBO17" s="385"/>
      <c r="LBP17" s="385"/>
      <c r="LBQ17" s="385"/>
      <c r="LBR17" s="385"/>
      <c r="LBS17" s="385"/>
      <c r="LBT17" s="385"/>
      <c r="LBU17" s="385"/>
      <c r="LBV17" s="385"/>
      <c r="LBW17" s="385"/>
      <c r="LBX17" s="385"/>
      <c r="LBY17" s="385"/>
      <c r="LBZ17" s="385"/>
      <c r="LCA17" s="385"/>
      <c r="LCB17" s="385"/>
      <c r="LCC17" s="385"/>
      <c r="LCD17" s="385"/>
      <c r="LCE17" s="385"/>
      <c r="LCF17" s="385"/>
      <c r="LCG17" s="385"/>
      <c r="LCH17" s="385"/>
      <c r="LCI17" s="385"/>
      <c r="LCJ17" s="385"/>
      <c r="LCK17" s="385"/>
      <c r="LCL17" s="385"/>
      <c r="LCM17" s="385"/>
      <c r="LCN17" s="385"/>
      <c r="LCO17" s="385"/>
      <c r="LCP17" s="385"/>
      <c r="LCQ17" s="385"/>
      <c r="LCR17" s="385"/>
      <c r="LCS17" s="385"/>
      <c r="LCT17" s="385"/>
      <c r="LCU17" s="385"/>
      <c r="LCV17" s="385"/>
      <c r="LCW17" s="385"/>
      <c r="LCX17" s="385"/>
      <c r="LCY17" s="385"/>
      <c r="LCZ17" s="385"/>
      <c r="LDA17" s="385"/>
      <c r="LDB17" s="385"/>
      <c r="LDC17" s="385"/>
      <c r="LDD17" s="385"/>
      <c r="LDE17" s="385"/>
      <c r="LDF17" s="385"/>
      <c r="LDG17" s="385"/>
      <c r="LDH17" s="385"/>
      <c r="LDI17" s="385"/>
      <c r="LDJ17" s="385"/>
      <c r="LDK17" s="385"/>
      <c r="LDL17" s="385"/>
      <c r="LDM17" s="385"/>
      <c r="LDN17" s="385"/>
      <c r="LDO17" s="385"/>
      <c r="LDP17" s="385"/>
      <c r="LDQ17" s="385"/>
      <c r="LDR17" s="385"/>
      <c r="LDS17" s="385"/>
      <c r="LDT17" s="385"/>
      <c r="LDU17" s="385"/>
      <c r="LDV17" s="385"/>
      <c r="LDW17" s="385"/>
      <c r="LDX17" s="385"/>
      <c r="LDY17" s="385"/>
      <c r="LDZ17" s="385"/>
      <c r="LEA17" s="385"/>
      <c r="LEB17" s="385"/>
      <c r="LEC17" s="385"/>
      <c r="LED17" s="385"/>
      <c r="LEE17" s="385"/>
      <c r="LEF17" s="385"/>
      <c r="LEG17" s="385"/>
      <c r="LEH17" s="385"/>
      <c r="LEI17" s="385"/>
      <c r="LEJ17" s="385"/>
      <c r="LEK17" s="385"/>
      <c r="LEL17" s="385"/>
      <c r="LEM17" s="385"/>
      <c r="LEN17" s="385"/>
      <c r="LEO17" s="385"/>
      <c r="LEP17" s="385"/>
      <c r="LEQ17" s="385"/>
      <c r="LER17" s="385"/>
      <c r="LES17" s="385"/>
      <c r="LET17" s="385"/>
      <c r="LEU17" s="385"/>
      <c r="LEV17" s="385"/>
      <c r="LEW17" s="385"/>
      <c r="LEX17" s="385"/>
      <c r="LEY17" s="385"/>
      <c r="LEZ17" s="385"/>
      <c r="LFA17" s="385"/>
      <c r="LFB17" s="385"/>
      <c r="LFC17" s="385"/>
      <c r="LFD17" s="385"/>
      <c r="LFE17" s="385"/>
      <c r="LFF17" s="385"/>
      <c r="LFG17" s="385"/>
      <c r="LFH17" s="385"/>
      <c r="LFI17" s="385"/>
      <c r="LFJ17" s="385"/>
      <c r="LFK17" s="385"/>
      <c r="LFL17" s="385"/>
      <c r="LFM17" s="385"/>
      <c r="LFN17" s="385"/>
      <c r="LFO17" s="385"/>
      <c r="LFP17" s="385"/>
      <c r="LFQ17" s="385"/>
      <c r="LFR17" s="385"/>
      <c r="LFS17" s="385"/>
      <c r="LFT17" s="385"/>
      <c r="LFU17" s="385"/>
      <c r="LFV17" s="385"/>
      <c r="LFW17" s="385"/>
      <c r="LFX17" s="385"/>
      <c r="LFY17" s="385"/>
      <c r="LFZ17" s="385"/>
      <c r="LGA17" s="385"/>
      <c r="LGB17" s="385"/>
      <c r="LGC17" s="385"/>
      <c r="LGD17" s="385"/>
      <c r="LGE17" s="385"/>
      <c r="LGF17" s="385"/>
      <c r="LGG17" s="385"/>
      <c r="LGH17" s="385"/>
      <c r="LGI17" s="385"/>
      <c r="LGJ17" s="385"/>
      <c r="LGK17" s="385"/>
      <c r="LGL17" s="385"/>
      <c r="LGM17" s="385"/>
      <c r="LGN17" s="385"/>
      <c r="LGO17" s="385"/>
      <c r="LGP17" s="385"/>
      <c r="LGQ17" s="385"/>
      <c r="LGR17" s="385"/>
      <c r="LGS17" s="385"/>
      <c r="LGT17" s="385"/>
      <c r="LGU17" s="385"/>
      <c r="LGV17" s="385"/>
      <c r="LGW17" s="385"/>
      <c r="LGX17" s="385"/>
      <c r="LGY17" s="385"/>
      <c r="LGZ17" s="385"/>
      <c r="LHA17" s="385"/>
      <c r="LHB17" s="385"/>
      <c r="LHC17" s="385"/>
      <c r="LHD17" s="385"/>
      <c r="LHE17" s="385"/>
      <c r="LHF17" s="385"/>
      <c r="LHG17" s="385"/>
      <c r="LHH17" s="385"/>
      <c r="LHI17" s="385"/>
      <c r="LHJ17" s="385"/>
      <c r="LHK17" s="385"/>
      <c r="LHL17" s="385"/>
      <c r="LHM17" s="385"/>
      <c r="LHN17" s="385"/>
      <c r="LHO17" s="385"/>
      <c r="LHP17" s="385"/>
      <c r="LHQ17" s="385"/>
      <c r="LHR17" s="385"/>
      <c r="LHS17" s="385"/>
      <c r="LHT17" s="385"/>
      <c r="LHU17" s="385"/>
      <c r="LHV17" s="385"/>
      <c r="LHW17" s="385"/>
      <c r="LHX17" s="385"/>
      <c r="LHY17" s="385"/>
      <c r="LHZ17" s="385"/>
      <c r="LIA17" s="385"/>
      <c r="LIB17" s="385"/>
      <c r="LIC17" s="385"/>
      <c r="LID17" s="385"/>
      <c r="LIE17" s="385"/>
      <c r="LIF17" s="385"/>
      <c r="LIG17" s="385"/>
      <c r="LIH17" s="385"/>
      <c r="LII17" s="385"/>
      <c r="LIJ17" s="385"/>
      <c r="LIK17" s="385"/>
      <c r="LIL17" s="385"/>
      <c r="LIM17" s="385"/>
      <c r="LIN17" s="385"/>
      <c r="LIO17" s="385"/>
      <c r="LIP17" s="385"/>
      <c r="LIQ17" s="385"/>
      <c r="LIR17" s="385"/>
      <c r="LIS17" s="385"/>
      <c r="LIT17" s="385"/>
      <c r="LIU17" s="385"/>
      <c r="LIV17" s="385"/>
      <c r="LIW17" s="385"/>
      <c r="LIX17" s="385"/>
      <c r="LIY17" s="385"/>
      <c r="LIZ17" s="385"/>
      <c r="LJA17" s="385"/>
      <c r="LJB17" s="385"/>
      <c r="LJC17" s="385"/>
      <c r="LJD17" s="385"/>
      <c r="LJE17" s="385"/>
      <c r="LJF17" s="385"/>
      <c r="LJG17" s="385"/>
      <c r="LJH17" s="385"/>
      <c r="LJI17" s="385"/>
      <c r="LJJ17" s="385"/>
      <c r="LJK17" s="385"/>
      <c r="LJL17" s="385"/>
      <c r="LJM17" s="385"/>
      <c r="LJN17" s="385"/>
      <c r="LJO17" s="385"/>
      <c r="LJP17" s="385"/>
      <c r="LJQ17" s="385"/>
      <c r="LJR17" s="385"/>
      <c r="LJS17" s="385"/>
      <c r="LJT17" s="385"/>
      <c r="LJU17" s="385"/>
      <c r="LJV17" s="385"/>
      <c r="LJW17" s="385"/>
      <c r="LJX17" s="385"/>
      <c r="LJY17" s="385"/>
      <c r="LJZ17" s="385"/>
      <c r="LKA17" s="385"/>
      <c r="LKB17" s="385"/>
      <c r="LKC17" s="385"/>
      <c r="LKD17" s="385"/>
      <c r="LKE17" s="385"/>
      <c r="LKF17" s="385"/>
      <c r="LKG17" s="385"/>
      <c r="LKH17" s="385"/>
      <c r="LKI17" s="385"/>
      <c r="LKJ17" s="385"/>
      <c r="LKK17" s="385"/>
      <c r="LKL17" s="385"/>
      <c r="LKM17" s="385"/>
      <c r="LKN17" s="385"/>
      <c r="LKO17" s="385"/>
      <c r="LKP17" s="385"/>
      <c r="LKQ17" s="385"/>
      <c r="LKR17" s="385"/>
      <c r="LKS17" s="385"/>
      <c r="LKT17" s="385"/>
      <c r="LKU17" s="385"/>
      <c r="LKV17" s="385"/>
      <c r="LKW17" s="385"/>
      <c r="LKX17" s="385"/>
      <c r="LKY17" s="385"/>
      <c r="LKZ17" s="385"/>
      <c r="LLA17" s="385"/>
      <c r="LLB17" s="385"/>
      <c r="LLC17" s="385"/>
      <c r="LLD17" s="385"/>
      <c r="LLE17" s="385"/>
      <c r="LLF17" s="385"/>
      <c r="LLG17" s="385"/>
      <c r="LLH17" s="385"/>
      <c r="LLI17" s="385"/>
      <c r="LLJ17" s="385"/>
      <c r="LLK17" s="385"/>
      <c r="LLL17" s="385"/>
      <c r="LLM17" s="385"/>
      <c r="LLN17" s="385"/>
      <c r="LLO17" s="385"/>
      <c r="LLP17" s="385"/>
      <c r="LLQ17" s="385"/>
      <c r="LLR17" s="385"/>
      <c r="LLS17" s="385"/>
      <c r="LLT17" s="385"/>
      <c r="LLU17" s="385"/>
      <c r="LLV17" s="385"/>
      <c r="LLW17" s="385"/>
      <c r="LLX17" s="385"/>
      <c r="LLY17" s="385"/>
      <c r="LLZ17" s="385"/>
      <c r="LMA17" s="385"/>
      <c r="LMB17" s="385"/>
      <c r="LMC17" s="385"/>
      <c r="LMD17" s="385"/>
      <c r="LME17" s="385"/>
      <c r="LMF17" s="385"/>
      <c r="LMG17" s="385"/>
      <c r="LMH17" s="385"/>
      <c r="LMI17" s="385"/>
      <c r="LMJ17" s="385"/>
      <c r="LMK17" s="385"/>
      <c r="LML17" s="385"/>
      <c r="LMM17" s="385"/>
      <c r="LMN17" s="385"/>
      <c r="LMO17" s="385"/>
      <c r="LMP17" s="385"/>
      <c r="LMQ17" s="385"/>
      <c r="LMR17" s="385"/>
      <c r="LMS17" s="385"/>
      <c r="LMT17" s="385"/>
      <c r="LMU17" s="385"/>
      <c r="LMV17" s="385"/>
      <c r="LMW17" s="385"/>
      <c r="LMX17" s="385"/>
      <c r="LMY17" s="385"/>
      <c r="LMZ17" s="385"/>
      <c r="LNA17" s="385"/>
      <c r="LNB17" s="385"/>
      <c r="LNC17" s="385"/>
      <c r="LND17" s="385"/>
      <c r="LNE17" s="385"/>
      <c r="LNF17" s="385"/>
      <c r="LNG17" s="385"/>
      <c r="LNH17" s="385"/>
      <c r="LNI17" s="385"/>
      <c r="LNJ17" s="385"/>
      <c r="LNK17" s="385"/>
      <c r="LNL17" s="385"/>
      <c r="LNM17" s="385"/>
      <c r="LNN17" s="385"/>
      <c r="LNO17" s="385"/>
      <c r="LNP17" s="385"/>
      <c r="LNQ17" s="385"/>
      <c r="LNR17" s="385"/>
      <c r="LNS17" s="385"/>
      <c r="LNT17" s="385"/>
      <c r="LNU17" s="385"/>
      <c r="LNV17" s="385"/>
      <c r="LNW17" s="385"/>
      <c r="LNX17" s="385"/>
      <c r="LNY17" s="385"/>
      <c r="LNZ17" s="385"/>
      <c r="LOA17" s="385"/>
      <c r="LOB17" s="385"/>
      <c r="LOC17" s="385"/>
      <c r="LOD17" s="385"/>
      <c r="LOE17" s="385"/>
      <c r="LOF17" s="385"/>
      <c r="LOG17" s="385"/>
      <c r="LOH17" s="385"/>
      <c r="LOI17" s="385"/>
      <c r="LOJ17" s="385"/>
      <c r="LOK17" s="385"/>
      <c r="LOL17" s="385"/>
      <c r="LOM17" s="385"/>
      <c r="LON17" s="385"/>
      <c r="LOO17" s="385"/>
      <c r="LOP17" s="385"/>
      <c r="LOQ17" s="385"/>
      <c r="LOR17" s="385"/>
      <c r="LOS17" s="385"/>
      <c r="LOT17" s="385"/>
      <c r="LOU17" s="385"/>
      <c r="LOV17" s="385"/>
      <c r="LOW17" s="385"/>
      <c r="LOX17" s="385"/>
      <c r="LOY17" s="385"/>
      <c r="LOZ17" s="385"/>
      <c r="LPA17" s="385"/>
      <c r="LPB17" s="385"/>
      <c r="LPC17" s="385"/>
      <c r="LPD17" s="385"/>
      <c r="LPE17" s="385"/>
      <c r="LPF17" s="385"/>
      <c r="LPG17" s="385"/>
      <c r="LPH17" s="385"/>
      <c r="LPI17" s="385"/>
      <c r="LPJ17" s="385"/>
      <c r="LPK17" s="385"/>
      <c r="LPL17" s="385"/>
      <c r="LPM17" s="385"/>
      <c r="LPN17" s="385"/>
      <c r="LPO17" s="385"/>
      <c r="LPP17" s="385"/>
      <c r="LPQ17" s="385"/>
      <c r="LPR17" s="385"/>
      <c r="LPS17" s="385"/>
      <c r="LPT17" s="385"/>
      <c r="LPU17" s="385"/>
      <c r="LPV17" s="385"/>
      <c r="LPW17" s="385"/>
      <c r="LPX17" s="385"/>
      <c r="LPY17" s="385"/>
      <c r="LPZ17" s="385"/>
      <c r="LQA17" s="385"/>
      <c r="LQB17" s="385"/>
      <c r="LQC17" s="385"/>
      <c r="LQD17" s="385"/>
      <c r="LQE17" s="385"/>
      <c r="LQF17" s="385"/>
      <c r="LQG17" s="385"/>
      <c r="LQH17" s="385"/>
      <c r="LQI17" s="385"/>
      <c r="LQJ17" s="385"/>
      <c r="LQK17" s="385"/>
      <c r="LQL17" s="385"/>
      <c r="LQM17" s="385"/>
      <c r="LQN17" s="385"/>
      <c r="LQO17" s="385"/>
      <c r="LQP17" s="385"/>
      <c r="LQQ17" s="385"/>
      <c r="LQR17" s="385"/>
      <c r="LQS17" s="385"/>
      <c r="LQT17" s="385"/>
      <c r="LQU17" s="385"/>
      <c r="LQV17" s="385"/>
      <c r="LQW17" s="385"/>
      <c r="LQX17" s="385"/>
      <c r="LQY17" s="385"/>
      <c r="LQZ17" s="385"/>
      <c r="LRA17" s="385"/>
      <c r="LRB17" s="385"/>
      <c r="LRC17" s="385"/>
      <c r="LRD17" s="385"/>
      <c r="LRE17" s="385"/>
      <c r="LRF17" s="385"/>
      <c r="LRG17" s="385"/>
      <c r="LRH17" s="385"/>
      <c r="LRI17" s="385"/>
      <c r="LRJ17" s="385"/>
      <c r="LRK17" s="385"/>
      <c r="LRL17" s="385"/>
      <c r="LRM17" s="385"/>
      <c r="LRN17" s="385"/>
      <c r="LRO17" s="385"/>
      <c r="LRP17" s="385"/>
      <c r="LRQ17" s="385"/>
      <c r="LRR17" s="385"/>
      <c r="LRS17" s="385"/>
      <c r="LRT17" s="385"/>
      <c r="LRU17" s="385"/>
      <c r="LRV17" s="385"/>
      <c r="LRW17" s="385"/>
      <c r="LRX17" s="385"/>
      <c r="LRY17" s="385"/>
      <c r="LRZ17" s="385"/>
      <c r="LSA17" s="385"/>
      <c r="LSB17" s="385"/>
      <c r="LSC17" s="385"/>
      <c r="LSD17" s="385"/>
      <c r="LSE17" s="385"/>
      <c r="LSF17" s="385"/>
      <c r="LSG17" s="385"/>
      <c r="LSH17" s="385"/>
      <c r="LSI17" s="385"/>
      <c r="LSJ17" s="385"/>
      <c r="LSK17" s="385"/>
      <c r="LSL17" s="385"/>
      <c r="LSM17" s="385"/>
      <c r="LSN17" s="385"/>
      <c r="LSO17" s="385"/>
      <c r="LSP17" s="385"/>
      <c r="LSQ17" s="385"/>
      <c r="LSR17" s="385"/>
      <c r="LSS17" s="385"/>
      <c r="LST17" s="385"/>
      <c r="LSU17" s="385"/>
      <c r="LSV17" s="385"/>
      <c r="LSW17" s="385"/>
      <c r="LSX17" s="385"/>
      <c r="LSY17" s="385"/>
      <c r="LSZ17" s="385"/>
      <c r="LTA17" s="385"/>
      <c r="LTB17" s="385"/>
      <c r="LTC17" s="385"/>
      <c r="LTD17" s="385"/>
      <c r="LTE17" s="385"/>
      <c r="LTF17" s="385"/>
      <c r="LTG17" s="385"/>
      <c r="LTH17" s="385"/>
      <c r="LTI17" s="385"/>
      <c r="LTJ17" s="385"/>
      <c r="LTK17" s="385"/>
      <c r="LTL17" s="385"/>
      <c r="LTM17" s="385"/>
      <c r="LTN17" s="385"/>
      <c r="LTO17" s="385"/>
      <c r="LTP17" s="385"/>
      <c r="LTQ17" s="385"/>
      <c r="LTR17" s="385"/>
      <c r="LTS17" s="385"/>
      <c r="LTT17" s="385"/>
      <c r="LTU17" s="385"/>
      <c r="LTV17" s="385"/>
      <c r="LTW17" s="385"/>
      <c r="LTX17" s="385"/>
      <c r="LTY17" s="385"/>
      <c r="LTZ17" s="385"/>
      <c r="LUA17" s="385"/>
      <c r="LUB17" s="385"/>
      <c r="LUC17" s="385"/>
      <c r="LUD17" s="385"/>
      <c r="LUE17" s="385"/>
      <c r="LUF17" s="385"/>
      <c r="LUG17" s="385"/>
      <c r="LUH17" s="385"/>
      <c r="LUI17" s="385"/>
      <c r="LUJ17" s="385"/>
      <c r="LUK17" s="385"/>
      <c r="LUL17" s="385"/>
      <c r="LUM17" s="385"/>
      <c r="LUN17" s="385"/>
      <c r="LUO17" s="385"/>
      <c r="LUP17" s="385"/>
      <c r="LUQ17" s="385"/>
      <c r="LUR17" s="385"/>
      <c r="LUS17" s="385"/>
      <c r="LUT17" s="385"/>
      <c r="LUU17" s="385"/>
      <c r="LUV17" s="385"/>
      <c r="LUW17" s="385"/>
      <c r="LUX17" s="385"/>
      <c r="LUY17" s="385"/>
      <c r="LUZ17" s="385"/>
      <c r="LVA17" s="385"/>
      <c r="LVB17" s="385"/>
      <c r="LVC17" s="385"/>
      <c r="LVD17" s="385"/>
      <c r="LVE17" s="385"/>
      <c r="LVF17" s="385"/>
      <c r="LVG17" s="385"/>
      <c r="LVH17" s="385"/>
      <c r="LVI17" s="385"/>
      <c r="LVJ17" s="385"/>
      <c r="LVK17" s="385"/>
      <c r="LVL17" s="385"/>
      <c r="LVM17" s="385"/>
      <c r="LVN17" s="385"/>
      <c r="LVO17" s="385"/>
      <c r="LVP17" s="385"/>
      <c r="LVQ17" s="385"/>
      <c r="LVR17" s="385"/>
      <c r="LVS17" s="385"/>
      <c r="LVT17" s="385"/>
      <c r="LVU17" s="385"/>
      <c r="LVV17" s="385"/>
      <c r="LVW17" s="385"/>
      <c r="LVX17" s="385"/>
      <c r="LVY17" s="385"/>
      <c r="LVZ17" s="385"/>
      <c r="LWA17" s="385"/>
      <c r="LWB17" s="385"/>
      <c r="LWC17" s="385"/>
      <c r="LWD17" s="385"/>
      <c r="LWE17" s="385"/>
      <c r="LWF17" s="385"/>
      <c r="LWG17" s="385"/>
      <c r="LWH17" s="385"/>
      <c r="LWI17" s="385"/>
      <c r="LWJ17" s="385"/>
      <c r="LWK17" s="385"/>
      <c r="LWL17" s="385"/>
      <c r="LWM17" s="385"/>
      <c r="LWN17" s="385"/>
      <c r="LWO17" s="385"/>
      <c r="LWP17" s="385"/>
      <c r="LWQ17" s="385"/>
      <c r="LWR17" s="385"/>
      <c r="LWS17" s="385"/>
      <c r="LWT17" s="385"/>
      <c r="LWU17" s="385"/>
      <c r="LWV17" s="385"/>
      <c r="LWW17" s="385"/>
      <c r="LWX17" s="385"/>
      <c r="LWY17" s="385"/>
      <c r="LWZ17" s="385"/>
      <c r="LXA17" s="385"/>
      <c r="LXB17" s="385"/>
      <c r="LXC17" s="385"/>
      <c r="LXD17" s="385"/>
      <c r="LXE17" s="385"/>
      <c r="LXF17" s="385"/>
      <c r="LXG17" s="385"/>
      <c r="LXH17" s="385"/>
      <c r="LXI17" s="385"/>
      <c r="LXJ17" s="385"/>
      <c r="LXK17" s="385"/>
      <c r="LXL17" s="385"/>
      <c r="LXM17" s="385"/>
      <c r="LXN17" s="385"/>
      <c r="LXO17" s="385"/>
      <c r="LXP17" s="385"/>
      <c r="LXQ17" s="385"/>
      <c r="LXR17" s="385"/>
      <c r="LXS17" s="385"/>
      <c r="LXT17" s="385"/>
      <c r="LXU17" s="385"/>
      <c r="LXV17" s="385"/>
      <c r="LXW17" s="385"/>
      <c r="LXX17" s="385"/>
      <c r="LXY17" s="385"/>
      <c r="LXZ17" s="385"/>
      <c r="LYA17" s="385"/>
      <c r="LYB17" s="385"/>
      <c r="LYC17" s="385"/>
      <c r="LYD17" s="385"/>
      <c r="LYE17" s="385"/>
      <c r="LYF17" s="385"/>
      <c r="LYG17" s="385"/>
      <c r="LYH17" s="385"/>
      <c r="LYI17" s="385"/>
      <c r="LYJ17" s="385"/>
      <c r="LYK17" s="385"/>
      <c r="LYL17" s="385"/>
      <c r="LYM17" s="385"/>
      <c r="LYN17" s="385"/>
      <c r="LYO17" s="385"/>
      <c r="LYP17" s="385"/>
      <c r="LYQ17" s="385"/>
      <c r="LYR17" s="385"/>
      <c r="LYS17" s="385"/>
      <c r="LYT17" s="385"/>
      <c r="LYU17" s="385"/>
      <c r="LYV17" s="385"/>
      <c r="LYW17" s="385"/>
      <c r="LYX17" s="385"/>
      <c r="LYY17" s="385"/>
      <c r="LYZ17" s="385"/>
      <c r="LZA17" s="385"/>
      <c r="LZB17" s="385"/>
      <c r="LZC17" s="385"/>
      <c r="LZD17" s="385"/>
      <c r="LZE17" s="385"/>
      <c r="LZF17" s="385"/>
      <c r="LZG17" s="385"/>
      <c r="LZH17" s="385"/>
      <c r="LZI17" s="385"/>
      <c r="LZJ17" s="385"/>
      <c r="LZK17" s="385"/>
      <c r="LZL17" s="385"/>
      <c r="LZM17" s="385"/>
      <c r="LZN17" s="385"/>
      <c r="LZO17" s="385"/>
      <c r="LZP17" s="385"/>
      <c r="LZQ17" s="385"/>
      <c r="LZR17" s="385"/>
      <c r="LZS17" s="385"/>
      <c r="LZT17" s="385"/>
      <c r="LZU17" s="385"/>
      <c r="LZV17" s="385"/>
      <c r="LZW17" s="385"/>
      <c r="LZX17" s="385"/>
      <c r="LZY17" s="385"/>
      <c r="LZZ17" s="385"/>
      <c r="MAA17" s="385"/>
      <c r="MAB17" s="385"/>
      <c r="MAC17" s="385"/>
      <c r="MAD17" s="385"/>
      <c r="MAE17" s="385"/>
      <c r="MAF17" s="385"/>
      <c r="MAG17" s="385"/>
      <c r="MAH17" s="385"/>
      <c r="MAI17" s="385"/>
      <c r="MAJ17" s="385"/>
      <c r="MAK17" s="385"/>
      <c r="MAL17" s="385"/>
      <c r="MAM17" s="385"/>
      <c r="MAN17" s="385"/>
      <c r="MAO17" s="385"/>
      <c r="MAP17" s="385"/>
      <c r="MAQ17" s="385"/>
      <c r="MAR17" s="385"/>
      <c r="MAS17" s="385"/>
      <c r="MAT17" s="385"/>
      <c r="MAU17" s="385"/>
      <c r="MAV17" s="385"/>
      <c r="MAW17" s="385"/>
      <c r="MAX17" s="385"/>
      <c r="MAY17" s="385"/>
      <c r="MAZ17" s="385"/>
      <c r="MBA17" s="385"/>
      <c r="MBB17" s="385"/>
      <c r="MBC17" s="385"/>
      <c r="MBD17" s="385"/>
      <c r="MBE17" s="385"/>
      <c r="MBF17" s="385"/>
      <c r="MBG17" s="385"/>
      <c r="MBH17" s="385"/>
      <c r="MBI17" s="385"/>
      <c r="MBJ17" s="385"/>
      <c r="MBK17" s="385"/>
      <c r="MBL17" s="385"/>
      <c r="MBM17" s="385"/>
      <c r="MBN17" s="385"/>
      <c r="MBO17" s="385"/>
      <c r="MBP17" s="385"/>
      <c r="MBQ17" s="385"/>
      <c r="MBR17" s="385"/>
      <c r="MBS17" s="385"/>
      <c r="MBT17" s="385"/>
      <c r="MBU17" s="385"/>
      <c r="MBV17" s="385"/>
      <c r="MBW17" s="385"/>
      <c r="MBX17" s="385"/>
      <c r="MBY17" s="385"/>
      <c r="MBZ17" s="385"/>
      <c r="MCA17" s="385"/>
      <c r="MCB17" s="385"/>
      <c r="MCC17" s="385"/>
      <c r="MCD17" s="385"/>
      <c r="MCE17" s="385"/>
      <c r="MCF17" s="385"/>
      <c r="MCG17" s="385"/>
      <c r="MCH17" s="385"/>
      <c r="MCI17" s="385"/>
      <c r="MCJ17" s="385"/>
      <c r="MCK17" s="385"/>
      <c r="MCL17" s="385"/>
      <c r="MCM17" s="385"/>
      <c r="MCN17" s="385"/>
      <c r="MCO17" s="385"/>
      <c r="MCP17" s="385"/>
      <c r="MCQ17" s="385"/>
      <c r="MCR17" s="385"/>
      <c r="MCS17" s="385"/>
      <c r="MCT17" s="385"/>
      <c r="MCU17" s="385"/>
      <c r="MCV17" s="385"/>
      <c r="MCW17" s="385"/>
      <c r="MCX17" s="385"/>
      <c r="MCY17" s="385"/>
      <c r="MCZ17" s="385"/>
      <c r="MDA17" s="385"/>
      <c r="MDB17" s="385"/>
      <c r="MDC17" s="385"/>
      <c r="MDD17" s="385"/>
      <c r="MDE17" s="385"/>
      <c r="MDF17" s="385"/>
      <c r="MDG17" s="385"/>
      <c r="MDH17" s="385"/>
      <c r="MDI17" s="385"/>
      <c r="MDJ17" s="385"/>
      <c r="MDK17" s="385"/>
      <c r="MDL17" s="385"/>
      <c r="MDM17" s="385"/>
      <c r="MDN17" s="385"/>
      <c r="MDO17" s="385"/>
      <c r="MDP17" s="385"/>
      <c r="MDQ17" s="385"/>
      <c r="MDR17" s="385"/>
      <c r="MDS17" s="385"/>
      <c r="MDT17" s="385"/>
      <c r="MDU17" s="385"/>
      <c r="MDV17" s="385"/>
      <c r="MDW17" s="385"/>
      <c r="MDX17" s="385"/>
      <c r="MDY17" s="385"/>
      <c r="MDZ17" s="385"/>
      <c r="MEA17" s="385"/>
      <c r="MEB17" s="385"/>
      <c r="MEC17" s="385"/>
      <c r="MED17" s="385"/>
      <c r="MEE17" s="385"/>
      <c r="MEF17" s="385"/>
      <c r="MEG17" s="385"/>
      <c r="MEH17" s="385"/>
      <c r="MEI17" s="385"/>
      <c r="MEJ17" s="385"/>
      <c r="MEK17" s="385"/>
      <c r="MEL17" s="385"/>
      <c r="MEM17" s="385"/>
      <c r="MEN17" s="385"/>
      <c r="MEO17" s="385"/>
      <c r="MEP17" s="385"/>
      <c r="MEQ17" s="385"/>
      <c r="MER17" s="385"/>
      <c r="MES17" s="385"/>
      <c r="MET17" s="385"/>
      <c r="MEU17" s="385"/>
      <c r="MEV17" s="385"/>
      <c r="MEW17" s="385"/>
      <c r="MEX17" s="385"/>
      <c r="MEY17" s="385"/>
      <c r="MEZ17" s="385"/>
      <c r="MFA17" s="385"/>
      <c r="MFB17" s="385"/>
      <c r="MFC17" s="385"/>
      <c r="MFD17" s="385"/>
      <c r="MFE17" s="385"/>
      <c r="MFF17" s="385"/>
      <c r="MFG17" s="385"/>
      <c r="MFH17" s="385"/>
      <c r="MFI17" s="385"/>
      <c r="MFJ17" s="385"/>
      <c r="MFK17" s="385"/>
      <c r="MFL17" s="385"/>
      <c r="MFM17" s="385"/>
      <c r="MFN17" s="385"/>
      <c r="MFO17" s="385"/>
      <c r="MFP17" s="385"/>
      <c r="MFQ17" s="385"/>
      <c r="MFR17" s="385"/>
      <c r="MFS17" s="385"/>
      <c r="MFT17" s="385"/>
      <c r="MFU17" s="385"/>
      <c r="MFV17" s="385"/>
      <c r="MFW17" s="385"/>
      <c r="MFX17" s="385"/>
      <c r="MFY17" s="385"/>
      <c r="MFZ17" s="385"/>
      <c r="MGA17" s="385"/>
      <c r="MGB17" s="385"/>
      <c r="MGC17" s="385"/>
      <c r="MGD17" s="385"/>
      <c r="MGE17" s="385"/>
      <c r="MGF17" s="385"/>
      <c r="MGG17" s="385"/>
      <c r="MGH17" s="385"/>
      <c r="MGI17" s="385"/>
      <c r="MGJ17" s="385"/>
      <c r="MGK17" s="385"/>
      <c r="MGL17" s="385"/>
      <c r="MGM17" s="385"/>
      <c r="MGN17" s="385"/>
      <c r="MGO17" s="385"/>
      <c r="MGP17" s="385"/>
      <c r="MGQ17" s="385"/>
      <c r="MGR17" s="385"/>
      <c r="MGS17" s="385"/>
      <c r="MGT17" s="385"/>
      <c r="MGU17" s="385"/>
      <c r="MGV17" s="385"/>
      <c r="MGW17" s="385"/>
      <c r="MGX17" s="385"/>
      <c r="MGY17" s="385"/>
      <c r="MGZ17" s="385"/>
      <c r="MHA17" s="385"/>
      <c r="MHB17" s="385"/>
      <c r="MHC17" s="385"/>
      <c r="MHD17" s="385"/>
      <c r="MHE17" s="385"/>
      <c r="MHF17" s="385"/>
      <c r="MHG17" s="385"/>
      <c r="MHH17" s="385"/>
      <c r="MHI17" s="385"/>
      <c r="MHJ17" s="385"/>
      <c r="MHK17" s="385"/>
      <c r="MHL17" s="385"/>
      <c r="MHM17" s="385"/>
      <c r="MHN17" s="385"/>
      <c r="MHO17" s="385"/>
      <c r="MHP17" s="385"/>
      <c r="MHQ17" s="385"/>
      <c r="MHR17" s="385"/>
      <c r="MHS17" s="385"/>
      <c r="MHT17" s="385"/>
      <c r="MHU17" s="385"/>
      <c r="MHV17" s="385"/>
      <c r="MHW17" s="385"/>
      <c r="MHX17" s="385"/>
      <c r="MHY17" s="385"/>
      <c r="MHZ17" s="385"/>
      <c r="MIA17" s="385"/>
      <c r="MIB17" s="385"/>
      <c r="MIC17" s="385"/>
      <c r="MID17" s="385"/>
      <c r="MIE17" s="385"/>
      <c r="MIF17" s="385"/>
      <c r="MIG17" s="385"/>
      <c r="MIH17" s="385"/>
      <c r="MII17" s="385"/>
      <c r="MIJ17" s="385"/>
      <c r="MIK17" s="385"/>
      <c r="MIL17" s="385"/>
      <c r="MIM17" s="385"/>
      <c r="MIN17" s="385"/>
      <c r="MIO17" s="385"/>
      <c r="MIP17" s="385"/>
      <c r="MIQ17" s="385"/>
      <c r="MIR17" s="385"/>
      <c r="MIS17" s="385"/>
      <c r="MIT17" s="385"/>
      <c r="MIU17" s="385"/>
      <c r="MIV17" s="385"/>
      <c r="MIW17" s="385"/>
      <c r="MIX17" s="385"/>
      <c r="MIY17" s="385"/>
      <c r="MIZ17" s="385"/>
      <c r="MJA17" s="385"/>
      <c r="MJB17" s="385"/>
      <c r="MJC17" s="385"/>
      <c r="MJD17" s="385"/>
      <c r="MJE17" s="385"/>
      <c r="MJF17" s="385"/>
      <c r="MJG17" s="385"/>
      <c r="MJH17" s="385"/>
      <c r="MJI17" s="385"/>
      <c r="MJJ17" s="385"/>
      <c r="MJK17" s="385"/>
      <c r="MJL17" s="385"/>
      <c r="MJM17" s="385"/>
      <c r="MJN17" s="385"/>
      <c r="MJO17" s="385"/>
      <c r="MJP17" s="385"/>
      <c r="MJQ17" s="385"/>
      <c r="MJR17" s="385"/>
      <c r="MJS17" s="385"/>
      <c r="MJT17" s="385"/>
      <c r="MJU17" s="385"/>
      <c r="MJV17" s="385"/>
      <c r="MJW17" s="385"/>
      <c r="MJX17" s="385"/>
      <c r="MJY17" s="385"/>
      <c r="MJZ17" s="385"/>
      <c r="MKA17" s="385"/>
      <c r="MKB17" s="385"/>
      <c r="MKC17" s="385"/>
      <c r="MKD17" s="385"/>
      <c r="MKE17" s="385"/>
      <c r="MKF17" s="385"/>
      <c r="MKG17" s="385"/>
      <c r="MKH17" s="385"/>
      <c r="MKI17" s="385"/>
      <c r="MKJ17" s="385"/>
      <c r="MKK17" s="385"/>
      <c r="MKL17" s="385"/>
      <c r="MKM17" s="385"/>
      <c r="MKN17" s="385"/>
      <c r="MKO17" s="385"/>
      <c r="MKP17" s="385"/>
      <c r="MKQ17" s="385"/>
      <c r="MKR17" s="385"/>
      <c r="MKS17" s="385"/>
      <c r="MKT17" s="385"/>
      <c r="MKU17" s="385"/>
      <c r="MKV17" s="385"/>
      <c r="MKW17" s="385"/>
      <c r="MKX17" s="385"/>
      <c r="MKY17" s="385"/>
      <c r="MKZ17" s="385"/>
      <c r="MLA17" s="385"/>
      <c r="MLB17" s="385"/>
      <c r="MLC17" s="385"/>
      <c r="MLD17" s="385"/>
      <c r="MLE17" s="385"/>
      <c r="MLF17" s="385"/>
      <c r="MLG17" s="385"/>
      <c r="MLH17" s="385"/>
      <c r="MLI17" s="385"/>
      <c r="MLJ17" s="385"/>
      <c r="MLK17" s="385"/>
      <c r="MLL17" s="385"/>
      <c r="MLM17" s="385"/>
      <c r="MLN17" s="385"/>
      <c r="MLO17" s="385"/>
      <c r="MLP17" s="385"/>
      <c r="MLQ17" s="385"/>
      <c r="MLR17" s="385"/>
      <c r="MLS17" s="385"/>
      <c r="MLT17" s="385"/>
      <c r="MLU17" s="385"/>
      <c r="MLV17" s="385"/>
      <c r="MLW17" s="385"/>
      <c r="MLX17" s="385"/>
      <c r="MLY17" s="385"/>
      <c r="MLZ17" s="385"/>
      <c r="MMA17" s="385"/>
      <c r="MMB17" s="385"/>
      <c r="MMC17" s="385"/>
      <c r="MMD17" s="385"/>
      <c r="MME17" s="385"/>
      <c r="MMF17" s="385"/>
      <c r="MMG17" s="385"/>
      <c r="MMH17" s="385"/>
      <c r="MMI17" s="385"/>
      <c r="MMJ17" s="385"/>
      <c r="MMK17" s="385"/>
      <c r="MML17" s="385"/>
      <c r="MMM17" s="385"/>
      <c r="MMN17" s="385"/>
      <c r="MMO17" s="385"/>
      <c r="MMP17" s="385"/>
      <c r="MMQ17" s="385"/>
      <c r="MMR17" s="385"/>
      <c r="MMS17" s="385"/>
      <c r="MMT17" s="385"/>
      <c r="MMU17" s="385"/>
      <c r="MMV17" s="385"/>
      <c r="MMW17" s="385"/>
      <c r="MMX17" s="385"/>
      <c r="MMY17" s="385"/>
      <c r="MMZ17" s="385"/>
      <c r="MNA17" s="385"/>
      <c r="MNB17" s="385"/>
      <c r="MNC17" s="385"/>
      <c r="MND17" s="385"/>
      <c r="MNE17" s="385"/>
      <c r="MNF17" s="385"/>
      <c r="MNG17" s="385"/>
      <c r="MNH17" s="385"/>
      <c r="MNI17" s="385"/>
      <c r="MNJ17" s="385"/>
      <c r="MNK17" s="385"/>
      <c r="MNL17" s="385"/>
      <c r="MNM17" s="385"/>
      <c r="MNN17" s="385"/>
      <c r="MNO17" s="385"/>
      <c r="MNP17" s="385"/>
      <c r="MNQ17" s="385"/>
      <c r="MNR17" s="385"/>
      <c r="MNS17" s="385"/>
      <c r="MNT17" s="385"/>
      <c r="MNU17" s="385"/>
      <c r="MNV17" s="385"/>
      <c r="MNW17" s="385"/>
      <c r="MNX17" s="385"/>
      <c r="MNY17" s="385"/>
      <c r="MNZ17" s="385"/>
      <c r="MOA17" s="385"/>
      <c r="MOB17" s="385"/>
      <c r="MOC17" s="385"/>
      <c r="MOD17" s="385"/>
      <c r="MOE17" s="385"/>
      <c r="MOF17" s="385"/>
      <c r="MOG17" s="385"/>
      <c r="MOH17" s="385"/>
      <c r="MOI17" s="385"/>
      <c r="MOJ17" s="385"/>
      <c r="MOK17" s="385"/>
      <c r="MOL17" s="385"/>
      <c r="MOM17" s="385"/>
      <c r="MON17" s="385"/>
      <c r="MOO17" s="385"/>
      <c r="MOP17" s="385"/>
      <c r="MOQ17" s="385"/>
      <c r="MOR17" s="385"/>
      <c r="MOS17" s="385"/>
      <c r="MOT17" s="385"/>
      <c r="MOU17" s="385"/>
      <c r="MOV17" s="385"/>
      <c r="MOW17" s="385"/>
      <c r="MOX17" s="385"/>
      <c r="MOY17" s="385"/>
      <c r="MOZ17" s="385"/>
      <c r="MPA17" s="385"/>
      <c r="MPB17" s="385"/>
      <c r="MPC17" s="385"/>
      <c r="MPD17" s="385"/>
      <c r="MPE17" s="385"/>
      <c r="MPF17" s="385"/>
      <c r="MPG17" s="385"/>
      <c r="MPH17" s="385"/>
      <c r="MPI17" s="385"/>
      <c r="MPJ17" s="385"/>
      <c r="MPK17" s="385"/>
      <c r="MPL17" s="385"/>
      <c r="MPM17" s="385"/>
      <c r="MPN17" s="385"/>
      <c r="MPO17" s="385"/>
      <c r="MPP17" s="385"/>
      <c r="MPQ17" s="385"/>
      <c r="MPR17" s="385"/>
      <c r="MPS17" s="385"/>
      <c r="MPT17" s="385"/>
      <c r="MPU17" s="385"/>
      <c r="MPV17" s="385"/>
      <c r="MPW17" s="385"/>
      <c r="MPX17" s="385"/>
      <c r="MPY17" s="385"/>
      <c r="MPZ17" s="385"/>
      <c r="MQA17" s="385"/>
      <c r="MQB17" s="385"/>
      <c r="MQC17" s="385"/>
      <c r="MQD17" s="385"/>
      <c r="MQE17" s="385"/>
      <c r="MQF17" s="385"/>
      <c r="MQG17" s="385"/>
      <c r="MQH17" s="385"/>
      <c r="MQI17" s="385"/>
      <c r="MQJ17" s="385"/>
      <c r="MQK17" s="385"/>
      <c r="MQL17" s="385"/>
      <c r="MQM17" s="385"/>
      <c r="MQN17" s="385"/>
      <c r="MQO17" s="385"/>
      <c r="MQP17" s="385"/>
      <c r="MQQ17" s="385"/>
      <c r="MQR17" s="385"/>
      <c r="MQS17" s="385"/>
      <c r="MQT17" s="385"/>
      <c r="MQU17" s="385"/>
      <c r="MQV17" s="385"/>
      <c r="MQW17" s="385"/>
      <c r="MQX17" s="385"/>
      <c r="MQY17" s="385"/>
      <c r="MQZ17" s="385"/>
      <c r="MRA17" s="385"/>
      <c r="MRB17" s="385"/>
      <c r="MRC17" s="385"/>
      <c r="MRD17" s="385"/>
      <c r="MRE17" s="385"/>
      <c r="MRF17" s="385"/>
      <c r="MRG17" s="385"/>
      <c r="MRH17" s="385"/>
      <c r="MRI17" s="385"/>
      <c r="MRJ17" s="385"/>
      <c r="MRK17" s="385"/>
      <c r="MRL17" s="385"/>
      <c r="MRM17" s="385"/>
      <c r="MRN17" s="385"/>
      <c r="MRO17" s="385"/>
      <c r="MRP17" s="385"/>
      <c r="MRQ17" s="385"/>
      <c r="MRR17" s="385"/>
      <c r="MRS17" s="385"/>
      <c r="MRT17" s="385"/>
      <c r="MRU17" s="385"/>
      <c r="MRV17" s="385"/>
      <c r="MRW17" s="385"/>
      <c r="MRX17" s="385"/>
      <c r="MRY17" s="385"/>
      <c r="MRZ17" s="385"/>
      <c r="MSA17" s="385"/>
      <c r="MSB17" s="385"/>
      <c r="MSC17" s="385"/>
      <c r="MSD17" s="385"/>
      <c r="MSE17" s="385"/>
      <c r="MSF17" s="385"/>
      <c r="MSG17" s="385"/>
      <c r="MSH17" s="385"/>
      <c r="MSI17" s="385"/>
      <c r="MSJ17" s="385"/>
      <c r="MSK17" s="385"/>
      <c r="MSL17" s="385"/>
      <c r="MSM17" s="385"/>
      <c r="MSN17" s="385"/>
      <c r="MSO17" s="385"/>
      <c r="MSP17" s="385"/>
      <c r="MSQ17" s="385"/>
      <c r="MSR17" s="385"/>
      <c r="MSS17" s="385"/>
      <c r="MST17" s="385"/>
      <c r="MSU17" s="385"/>
      <c r="MSV17" s="385"/>
      <c r="MSW17" s="385"/>
      <c r="MSX17" s="385"/>
      <c r="MSY17" s="385"/>
      <c r="MSZ17" s="385"/>
      <c r="MTA17" s="385"/>
      <c r="MTB17" s="385"/>
      <c r="MTC17" s="385"/>
      <c r="MTD17" s="385"/>
      <c r="MTE17" s="385"/>
      <c r="MTF17" s="385"/>
      <c r="MTG17" s="385"/>
      <c r="MTH17" s="385"/>
      <c r="MTI17" s="385"/>
      <c r="MTJ17" s="385"/>
      <c r="MTK17" s="385"/>
      <c r="MTL17" s="385"/>
      <c r="MTM17" s="385"/>
      <c r="MTN17" s="385"/>
      <c r="MTO17" s="385"/>
      <c r="MTP17" s="385"/>
      <c r="MTQ17" s="385"/>
      <c r="MTR17" s="385"/>
      <c r="MTS17" s="385"/>
      <c r="MTT17" s="385"/>
      <c r="MTU17" s="385"/>
      <c r="MTV17" s="385"/>
      <c r="MTW17" s="385"/>
      <c r="MTX17" s="385"/>
      <c r="MTY17" s="385"/>
      <c r="MTZ17" s="385"/>
      <c r="MUA17" s="385"/>
      <c r="MUB17" s="385"/>
      <c r="MUC17" s="385"/>
      <c r="MUD17" s="385"/>
      <c r="MUE17" s="385"/>
      <c r="MUF17" s="385"/>
      <c r="MUG17" s="385"/>
      <c r="MUH17" s="385"/>
      <c r="MUI17" s="385"/>
      <c r="MUJ17" s="385"/>
      <c r="MUK17" s="385"/>
      <c r="MUL17" s="385"/>
      <c r="MUM17" s="385"/>
      <c r="MUN17" s="385"/>
      <c r="MUO17" s="385"/>
      <c r="MUP17" s="385"/>
      <c r="MUQ17" s="385"/>
      <c r="MUR17" s="385"/>
      <c r="MUS17" s="385"/>
      <c r="MUT17" s="385"/>
      <c r="MUU17" s="385"/>
      <c r="MUV17" s="385"/>
      <c r="MUW17" s="385"/>
      <c r="MUX17" s="385"/>
      <c r="MUY17" s="385"/>
      <c r="MUZ17" s="385"/>
      <c r="MVA17" s="385"/>
      <c r="MVB17" s="385"/>
      <c r="MVC17" s="385"/>
      <c r="MVD17" s="385"/>
      <c r="MVE17" s="385"/>
      <c r="MVF17" s="385"/>
      <c r="MVG17" s="385"/>
      <c r="MVH17" s="385"/>
      <c r="MVI17" s="385"/>
      <c r="MVJ17" s="385"/>
      <c r="MVK17" s="385"/>
      <c r="MVL17" s="385"/>
      <c r="MVM17" s="385"/>
      <c r="MVN17" s="385"/>
      <c r="MVO17" s="385"/>
      <c r="MVP17" s="385"/>
      <c r="MVQ17" s="385"/>
      <c r="MVR17" s="385"/>
      <c r="MVS17" s="385"/>
      <c r="MVT17" s="385"/>
      <c r="MVU17" s="385"/>
      <c r="MVV17" s="385"/>
      <c r="MVW17" s="385"/>
      <c r="MVX17" s="385"/>
      <c r="MVY17" s="385"/>
      <c r="MVZ17" s="385"/>
      <c r="MWA17" s="385"/>
      <c r="MWB17" s="385"/>
      <c r="MWC17" s="385"/>
      <c r="MWD17" s="385"/>
      <c r="MWE17" s="385"/>
      <c r="MWF17" s="385"/>
      <c r="MWG17" s="385"/>
      <c r="MWH17" s="385"/>
      <c r="MWI17" s="385"/>
      <c r="MWJ17" s="385"/>
      <c r="MWK17" s="385"/>
      <c r="MWL17" s="385"/>
      <c r="MWM17" s="385"/>
      <c r="MWN17" s="385"/>
      <c r="MWO17" s="385"/>
      <c r="MWP17" s="385"/>
      <c r="MWQ17" s="385"/>
      <c r="MWR17" s="385"/>
      <c r="MWS17" s="385"/>
      <c r="MWT17" s="385"/>
      <c r="MWU17" s="385"/>
      <c r="MWV17" s="385"/>
      <c r="MWW17" s="385"/>
      <c r="MWX17" s="385"/>
      <c r="MWY17" s="385"/>
      <c r="MWZ17" s="385"/>
      <c r="MXA17" s="385"/>
      <c r="MXB17" s="385"/>
      <c r="MXC17" s="385"/>
      <c r="MXD17" s="385"/>
      <c r="MXE17" s="385"/>
      <c r="MXF17" s="385"/>
      <c r="MXG17" s="385"/>
      <c r="MXH17" s="385"/>
      <c r="MXI17" s="385"/>
      <c r="MXJ17" s="385"/>
      <c r="MXK17" s="385"/>
      <c r="MXL17" s="385"/>
      <c r="MXM17" s="385"/>
      <c r="MXN17" s="385"/>
      <c r="MXO17" s="385"/>
      <c r="MXP17" s="385"/>
      <c r="MXQ17" s="385"/>
      <c r="MXR17" s="385"/>
      <c r="MXS17" s="385"/>
      <c r="MXT17" s="385"/>
      <c r="MXU17" s="385"/>
      <c r="MXV17" s="385"/>
      <c r="MXW17" s="385"/>
      <c r="MXX17" s="385"/>
      <c r="MXY17" s="385"/>
      <c r="MXZ17" s="385"/>
      <c r="MYA17" s="385"/>
      <c r="MYB17" s="385"/>
      <c r="MYC17" s="385"/>
      <c r="MYD17" s="385"/>
      <c r="MYE17" s="385"/>
      <c r="MYF17" s="385"/>
      <c r="MYG17" s="385"/>
      <c r="MYH17" s="385"/>
      <c r="MYI17" s="385"/>
      <c r="MYJ17" s="385"/>
      <c r="MYK17" s="385"/>
      <c r="MYL17" s="385"/>
      <c r="MYM17" s="385"/>
      <c r="MYN17" s="385"/>
      <c r="MYO17" s="385"/>
      <c r="MYP17" s="385"/>
      <c r="MYQ17" s="385"/>
      <c r="MYR17" s="385"/>
      <c r="MYS17" s="385"/>
      <c r="MYT17" s="385"/>
      <c r="MYU17" s="385"/>
      <c r="MYV17" s="385"/>
      <c r="MYW17" s="385"/>
      <c r="MYX17" s="385"/>
      <c r="MYY17" s="385"/>
      <c r="MYZ17" s="385"/>
      <c r="MZA17" s="385"/>
      <c r="MZB17" s="385"/>
      <c r="MZC17" s="385"/>
      <c r="MZD17" s="385"/>
      <c r="MZE17" s="385"/>
      <c r="MZF17" s="385"/>
      <c r="MZG17" s="385"/>
      <c r="MZH17" s="385"/>
      <c r="MZI17" s="385"/>
      <c r="MZJ17" s="385"/>
      <c r="MZK17" s="385"/>
      <c r="MZL17" s="385"/>
      <c r="MZM17" s="385"/>
      <c r="MZN17" s="385"/>
      <c r="MZO17" s="385"/>
      <c r="MZP17" s="385"/>
      <c r="MZQ17" s="385"/>
      <c r="MZR17" s="385"/>
      <c r="MZS17" s="385"/>
      <c r="MZT17" s="385"/>
      <c r="MZU17" s="385"/>
      <c r="MZV17" s="385"/>
      <c r="MZW17" s="385"/>
      <c r="MZX17" s="385"/>
      <c r="MZY17" s="385"/>
      <c r="MZZ17" s="385"/>
      <c r="NAA17" s="385"/>
      <c r="NAB17" s="385"/>
      <c r="NAC17" s="385"/>
      <c r="NAD17" s="385"/>
      <c r="NAE17" s="385"/>
      <c r="NAF17" s="385"/>
      <c r="NAG17" s="385"/>
      <c r="NAH17" s="385"/>
      <c r="NAI17" s="385"/>
      <c r="NAJ17" s="385"/>
      <c r="NAK17" s="385"/>
      <c r="NAL17" s="385"/>
      <c r="NAM17" s="385"/>
      <c r="NAN17" s="385"/>
      <c r="NAO17" s="385"/>
      <c r="NAP17" s="385"/>
      <c r="NAQ17" s="385"/>
      <c r="NAR17" s="385"/>
      <c r="NAS17" s="385"/>
      <c r="NAT17" s="385"/>
      <c r="NAU17" s="385"/>
      <c r="NAV17" s="385"/>
      <c r="NAW17" s="385"/>
      <c r="NAX17" s="385"/>
      <c r="NAY17" s="385"/>
      <c r="NAZ17" s="385"/>
      <c r="NBA17" s="385"/>
      <c r="NBB17" s="385"/>
      <c r="NBC17" s="385"/>
      <c r="NBD17" s="385"/>
      <c r="NBE17" s="385"/>
      <c r="NBF17" s="385"/>
      <c r="NBG17" s="385"/>
      <c r="NBH17" s="385"/>
      <c r="NBI17" s="385"/>
      <c r="NBJ17" s="385"/>
      <c r="NBK17" s="385"/>
      <c r="NBL17" s="385"/>
      <c r="NBM17" s="385"/>
      <c r="NBN17" s="385"/>
      <c r="NBO17" s="385"/>
      <c r="NBP17" s="385"/>
      <c r="NBQ17" s="385"/>
      <c r="NBR17" s="385"/>
      <c r="NBS17" s="385"/>
      <c r="NBT17" s="385"/>
      <c r="NBU17" s="385"/>
      <c r="NBV17" s="385"/>
      <c r="NBW17" s="385"/>
      <c r="NBX17" s="385"/>
      <c r="NBY17" s="385"/>
      <c r="NBZ17" s="385"/>
      <c r="NCA17" s="385"/>
      <c r="NCB17" s="385"/>
      <c r="NCC17" s="385"/>
      <c r="NCD17" s="385"/>
      <c r="NCE17" s="385"/>
      <c r="NCF17" s="385"/>
      <c r="NCG17" s="385"/>
      <c r="NCH17" s="385"/>
      <c r="NCI17" s="385"/>
      <c r="NCJ17" s="385"/>
      <c r="NCK17" s="385"/>
      <c r="NCL17" s="385"/>
      <c r="NCM17" s="385"/>
      <c r="NCN17" s="385"/>
      <c r="NCO17" s="385"/>
      <c r="NCP17" s="385"/>
      <c r="NCQ17" s="385"/>
      <c r="NCR17" s="385"/>
      <c r="NCS17" s="385"/>
      <c r="NCT17" s="385"/>
      <c r="NCU17" s="385"/>
      <c r="NCV17" s="385"/>
      <c r="NCW17" s="385"/>
      <c r="NCX17" s="385"/>
      <c r="NCY17" s="385"/>
      <c r="NCZ17" s="385"/>
      <c r="NDA17" s="385"/>
      <c r="NDB17" s="385"/>
      <c r="NDC17" s="385"/>
      <c r="NDD17" s="385"/>
      <c r="NDE17" s="385"/>
      <c r="NDF17" s="385"/>
      <c r="NDG17" s="385"/>
      <c r="NDH17" s="385"/>
      <c r="NDI17" s="385"/>
      <c r="NDJ17" s="385"/>
      <c r="NDK17" s="385"/>
      <c r="NDL17" s="385"/>
      <c r="NDM17" s="385"/>
      <c r="NDN17" s="385"/>
      <c r="NDO17" s="385"/>
      <c r="NDP17" s="385"/>
      <c r="NDQ17" s="385"/>
      <c r="NDR17" s="385"/>
      <c r="NDS17" s="385"/>
      <c r="NDT17" s="385"/>
      <c r="NDU17" s="385"/>
      <c r="NDV17" s="385"/>
      <c r="NDW17" s="385"/>
      <c r="NDX17" s="385"/>
      <c r="NDY17" s="385"/>
      <c r="NDZ17" s="385"/>
      <c r="NEA17" s="385"/>
      <c r="NEB17" s="385"/>
      <c r="NEC17" s="385"/>
      <c r="NED17" s="385"/>
      <c r="NEE17" s="385"/>
      <c r="NEF17" s="385"/>
      <c r="NEG17" s="385"/>
      <c r="NEH17" s="385"/>
      <c r="NEI17" s="385"/>
      <c r="NEJ17" s="385"/>
      <c r="NEK17" s="385"/>
      <c r="NEL17" s="385"/>
      <c r="NEM17" s="385"/>
      <c r="NEN17" s="385"/>
      <c r="NEO17" s="385"/>
      <c r="NEP17" s="385"/>
      <c r="NEQ17" s="385"/>
      <c r="NER17" s="385"/>
      <c r="NES17" s="385"/>
      <c r="NET17" s="385"/>
      <c r="NEU17" s="385"/>
      <c r="NEV17" s="385"/>
      <c r="NEW17" s="385"/>
      <c r="NEX17" s="385"/>
      <c r="NEY17" s="385"/>
      <c r="NEZ17" s="385"/>
      <c r="NFA17" s="385"/>
      <c r="NFB17" s="385"/>
      <c r="NFC17" s="385"/>
      <c r="NFD17" s="385"/>
      <c r="NFE17" s="385"/>
      <c r="NFF17" s="385"/>
      <c r="NFG17" s="385"/>
      <c r="NFH17" s="385"/>
      <c r="NFI17" s="385"/>
      <c r="NFJ17" s="385"/>
      <c r="NFK17" s="385"/>
      <c r="NFL17" s="385"/>
      <c r="NFM17" s="385"/>
      <c r="NFN17" s="385"/>
      <c r="NFO17" s="385"/>
      <c r="NFP17" s="385"/>
      <c r="NFQ17" s="385"/>
      <c r="NFR17" s="385"/>
      <c r="NFS17" s="385"/>
      <c r="NFT17" s="385"/>
      <c r="NFU17" s="385"/>
      <c r="NFV17" s="385"/>
      <c r="NFW17" s="385"/>
      <c r="NFX17" s="385"/>
      <c r="NFY17" s="385"/>
      <c r="NFZ17" s="385"/>
      <c r="NGA17" s="385"/>
      <c r="NGB17" s="385"/>
      <c r="NGC17" s="385"/>
      <c r="NGD17" s="385"/>
      <c r="NGE17" s="385"/>
      <c r="NGF17" s="385"/>
      <c r="NGG17" s="385"/>
      <c r="NGH17" s="385"/>
      <c r="NGI17" s="385"/>
      <c r="NGJ17" s="385"/>
      <c r="NGK17" s="385"/>
      <c r="NGL17" s="385"/>
      <c r="NGM17" s="385"/>
      <c r="NGN17" s="385"/>
      <c r="NGO17" s="385"/>
      <c r="NGP17" s="385"/>
      <c r="NGQ17" s="385"/>
      <c r="NGR17" s="385"/>
      <c r="NGS17" s="385"/>
      <c r="NGT17" s="385"/>
      <c r="NGU17" s="385"/>
      <c r="NGV17" s="385"/>
      <c r="NGW17" s="385"/>
      <c r="NGX17" s="385"/>
      <c r="NGY17" s="385"/>
      <c r="NGZ17" s="385"/>
      <c r="NHA17" s="385"/>
      <c r="NHB17" s="385"/>
      <c r="NHC17" s="385"/>
      <c r="NHD17" s="385"/>
      <c r="NHE17" s="385"/>
      <c r="NHF17" s="385"/>
      <c r="NHG17" s="385"/>
      <c r="NHH17" s="385"/>
      <c r="NHI17" s="385"/>
      <c r="NHJ17" s="385"/>
      <c r="NHK17" s="385"/>
      <c r="NHL17" s="385"/>
      <c r="NHM17" s="385"/>
      <c r="NHN17" s="385"/>
      <c r="NHO17" s="385"/>
      <c r="NHP17" s="385"/>
      <c r="NHQ17" s="385"/>
      <c r="NHR17" s="385"/>
      <c r="NHS17" s="385"/>
      <c r="NHT17" s="385"/>
      <c r="NHU17" s="385"/>
      <c r="NHV17" s="385"/>
      <c r="NHW17" s="385"/>
      <c r="NHX17" s="385"/>
      <c r="NHY17" s="385"/>
      <c r="NHZ17" s="385"/>
      <c r="NIA17" s="385"/>
      <c r="NIB17" s="385"/>
      <c r="NIC17" s="385"/>
      <c r="NID17" s="385"/>
      <c r="NIE17" s="385"/>
      <c r="NIF17" s="385"/>
      <c r="NIG17" s="385"/>
      <c r="NIH17" s="385"/>
      <c r="NII17" s="385"/>
      <c r="NIJ17" s="385"/>
      <c r="NIK17" s="385"/>
      <c r="NIL17" s="385"/>
      <c r="NIM17" s="385"/>
      <c r="NIN17" s="385"/>
      <c r="NIO17" s="385"/>
      <c r="NIP17" s="385"/>
      <c r="NIQ17" s="385"/>
      <c r="NIR17" s="385"/>
      <c r="NIS17" s="385"/>
      <c r="NIT17" s="385"/>
      <c r="NIU17" s="385"/>
      <c r="NIV17" s="385"/>
      <c r="NIW17" s="385"/>
      <c r="NIX17" s="385"/>
      <c r="NIY17" s="385"/>
      <c r="NIZ17" s="385"/>
      <c r="NJA17" s="385"/>
      <c r="NJB17" s="385"/>
      <c r="NJC17" s="385"/>
      <c r="NJD17" s="385"/>
      <c r="NJE17" s="385"/>
      <c r="NJF17" s="385"/>
      <c r="NJG17" s="385"/>
      <c r="NJH17" s="385"/>
      <c r="NJI17" s="385"/>
      <c r="NJJ17" s="385"/>
      <c r="NJK17" s="385"/>
      <c r="NJL17" s="385"/>
      <c r="NJM17" s="385"/>
      <c r="NJN17" s="385"/>
      <c r="NJO17" s="385"/>
      <c r="NJP17" s="385"/>
      <c r="NJQ17" s="385"/>
      <c r="NJR17" s="385"/>
      <c r="NJS17" s="385"/>
      <c r="NJT17" s="385"/>
      <c r="NJU17" s="385"/>
      <c r="NJV17" s="385"/>
      <c r="NJW17" s="385"/>
      <c r="NJX17" s="385"/>
      <c r="NJY17" s="385"/>
      <c r="NJZ17" s="385"/>
      <c r="NKA17" s="385"/>
      <c r="NKB17" s="385"/>
      <c r="NKC17" s="385"/>
      <c r="NKD17" s="385"/>
      <c r="NKE17" s="385"/>
      <c r="NKF17" s="385"/>
      <c r="NKG17" s="385"/>
      <c r="NKH17" s="385"/>
      <c r="NKI17" s="385"/>
      <c r="NKJ17" s="385"/>
      <c r="NKK17" s="385"/>
      <c r="NKL17" s="385"/>
      <c r="NKM17" s="385"/>
      <c r="NKN17" s="385"/>
      <c r="NKO17" s="385"/>
      <c r="NKP17" s="385"/>
      <c r="NKQ17" s="385"/>
      <c r="NKR17" s="385"/>
      <c r="NKS17" s="385"/>
      <c r="NKT17" s="385"/>
      <c r="NKU17" s="385"/>
      <c r="NKV17" s="385"/>
      <c r="NKW17" s="385"/>
      <c r="NKX17" s="385"/>
      <c r="NKY17" s="385"/>
      <c r="NKZ17" s="385"/>
      <c r="NLA17" s="385"/>
      <c r="NLB17" s="385"/>
      <c r="NLC17" s="385"/>
      <c r="NLD17" s="385"/>
      <c r="NLE17" s="385"/>
      <c r="NLF17" s="385"/>
      <c r="NLG17" s="385"/>
      <c r="NLH17" s="385"/>
      <c r="NLI17" s="385"/>
      <c r="NLJ17" s="385"/>
      <c r="NLK17" s="385"/>
      <c r="NLL17" s="385"/>
      <c r="NLM17" s="385"/>
      <c r="NLN17" s="385"/>
      <c r="NLO17" s="385"/>
      <c r="NLP17" s="385"/>
      <c r="NLQ17" s="385"/>
      <c r="NLR17" s="385"/>
      <c r="NLS17" s="385"/>
      <c r="NLT17" s="385"/>
      <c r="NLU17" s="385"/>
      <c r="NLV17" s="385"/>
      <c r="NLW17" s="385"/>
      <c r="NLX17" s="385"/>
      <c r="NLY17" s="385"/>
      <c r="NLZ17" s="385"/>
      <c r="NMA17" s="385"/>
      <c r="NMB17" s="385"/>
      <c r="NMC17" s="385"/>
      <c r="NMD17" s="385"/>
      <c r="NME17" s="385"/>
      <c r="NMF17" s="385"/>
      <c r="NMG17" s="385"/>
      <c r="NMH17" s="385"/>
      <c r="NMI17" s="385"/>
      <c r="NMJ17" s="385"/>
      <c r="NMK17" s="385"/>
      <c r="NML17" s="385"/>
      <c r="NMM17" s="385"/>
      <c r="NMN17" s="385"/>
      <c r="NMO17" s="385"/>
      <c r="NMP17" s="385"/>
      <c r="NMQ17" s="385"/>
      <c r="NMR17" s="385"/>
      <c r="NMS17" s="385"/>
      <c r="NMT17" s="385"/>
      <c r="NMU17" s="385"/>
      <c r="NMV17" s="385"/>
      <c r="NMW17" s="385"/>
      <c r="NMX17" s="385"/>
      <c r="NMY17" s="385"/>
      <c r="NMZ17" s="385"/>
      <c r="NNA17" s="385"/>
      <c r="NNB17" s="385"/>
      <c r="NNC17" s="385"/>
      <c r="NND17" s="385"/>
      <c r="NNE17" s="385"/>
      <c r="NNF17" s="385"/>
      <c r="NNG17" s="385"/>
      <c r="NNH17" s="385"/>
      <c r="NNI17" s="385"/>
      <c r="NNJ17" s="385"/>
      <c r="NNK17" s="385"/>
      <c r="NNL17" s="385"/>
      <c r="NNM17" s="385"/>
      <c r="NNN17" s="385"/>
      <c r="NNO17" s="385"/>
      <c r="NNP17" s="385"/>
      <c r="NNQ17" s="385"/>
      <c r="NNR17" s="385"/>
      <c r="NNS17" s="385"/>
      <c r="NNT17" s="385"/>
      <c r="NNU17" s="385"/>
      <c r="NNV17" s="385"/>
      <c r="NNW17" s="385"/>
      <c r="NNX17" s="385"/>
      <c r="NNY17" s="385"/>
      <c r="NNZ17" s="385"/>
      <c r="NOA17" s="385"/>
      <c r="NOB17" s="385"/>
      <c r="NOC17" s="385"/>
      <c r="NOD17" s="385"/>
      <c r="NOE17" s="385"/>
      <c r="NOF17" s="385"/>
      <c r="NOG17" s="385"/>
      <c r="NOH17" s="385"/>
      <c r="NOI17" s="385"/>
      <c r="NOJ17" s="385"/>
      <c r="NOK17" s="385"/>
      <c r="NOL17" s="385"/>
      <c r="NOM17" s="385"/>
      <c r="NON17" s="385"/>
      <c r="NOO17" s="385"/>
      <c r="NOP17" s="385"/>
      <c r="NOQ17" s="385"/>
      <c r="NOR17" s="385"/>
      <c r="NOS17" s="385"/>
      <c r="NOT17" s="385"/>
      <c r="NOU17" s="385"/>
      <c r="NOV17" s="385"/>
      <c r="NOW17" s="385"/>
      <c r="NOX17" s="385"/>
      <c r="NOY17" s="385"/>
      <c r="NOZ17" s="385"/>
      <c r="NPA17" s="385"/>
      <c r="NPB17" s="385"/>
      <c r="NPC17" s="385"/>
      <c r="NPD17" s="385"/>
      <c r="NPE17" s="385"/>
      <c r="NPF17" s="385"/>
      <c r="NPG17" s="385"/>
      <c r="NPH17" s="385"/>
      <c r="NPI17" s="385"/>
      <c r="NPJ17" s="385"/>
      <c r="NPK17" s="385"/>
      <c r="NPL17" s="385"/>
      <c r="NPM17" s="385"/>
      <c r="NPN17" s="385"/>
      <c r="NPO17" s="385"/>
      <c r="NPP17" s="385"/>
      <c r="NPQ17" s="385"/>
      <c r="NPR17" s="385"/>
      <c r="NPS17" s="385"/>
      <c r="NPT17" s="385"/>
      <c r="NPU17" s="385"/>
      <c r="NPV17" s="385"/>
      <c r="NPW17" s="385"/>
      <c r="NPX17" s="385"/>
      <c r="NPY17" s="385"/>
      <c r="NPZ17" s="385"/>
      <c r="NQA17" s="385"/>
      <c r="NQB17" s="385"/>
      <c r="NQC17" s="385"/>
      <c r="NQD17" s="385"/>
      <c r="NQE17" s="385"/>
      <c r="NQF17" s="385"/>
      <c r="NQG17" s="385"/>
      <c r="NQH17" s="385"/>
      <c r="NQI17" s="385"/>
      <c r="NQJ17" s="385"/>
      <c r="NQK17" s="385"/>
      <c r="NQL17" s="385"/>
      <c r="NQM17" s="385"/>
      <c r="NQN17" s="385"/>
      <c r="NQO17" s="385"/>
      <c r="NQP17" s="385"/>
      <c r="NQQ17" s="385"/>
      <c r="NQR17" s="385"/>
      <c r="NQS17" s="385"/>
      <c r="NQT17" s="385"/>
      <c r="NQU17" s="385"/>
      <c r="NQV17" s="385"/>
      <c r="NQW17" s="385"/>
      <c r="NQX17" s="385"/>
      <c r="NQY17" s="385"/>
      <c r="NQZ17" s="385"/>
      <c r="NRA17" s="385"/>
      <c r="NRB17" s="385"/>
      <c r="NRC17" s="385"/>
      <c r="NRD17" s="385"/>
      <c r="NRE17" s="385"/>
      <c r="NRF17" s="385"/>
      <c r="NRG17" s="385"/>
      <c r="NRH17" s="385"/>
      <c r="NRI17" s="385"/>
      <c r="NRJ17" s="385"/>
      <c r="NRK17" s="385"/>
      <c r="NRL17" s="385"/>
      <c r="NRM17" s="385"/>
      <c r="NRN17" s="385"/>
      <c r="NRO17" s="385"/>
      <c r="NRP17" s="385"/>
      <c r="NRQ17" s="385"/>
      <c r="NRR17" s="385"/>
      <c r="NRS17" s="385"/>
      <c r="NRT17" s="385"/>
      <c r="NRU17" s="385"/>
      <c r="NRV17" s="385"/>
      <c r="NRW17" s="385"/>
      <c r="NRX17" s="385"/>
      <c r="NRY17" s="385"/>
      <c r="NRZ17" s="385"/>
      <c r="NSA17" s="385"/>
      <c r="NSB17" s="385"/>
      <c r="NSC17" s="385"/>
      <c r="NSD17" s="385"/>
      <c r="NSE17" s="385"/>
      <c r="NSF17" s="385"/>
      <c r="NSG17" s="385"/>
      <c r="NSH17" s="385"/>
      <c r="NSI17" s="385"/>
      <c r="NSJ17" s="385"/>
      <c r="NSK17" s="385"/>
      <c r="NSL17" s="385"/>
      <c r="NSM17" s="385"/>
      <c r="NSN17" s="385"/>
      <c r="NSO17" s="385"/>
      <c r="NSP17" s="385"/>
      <c r="NSQ17" s="385"/>
      <c r="NSR17" s="385"/>
      <c r="NSS17" s="385"/>
      <c r="NST17" s="385"/>
      <c r="NSU17" s="385"/>
      <c r="NSV17" s="385"/>
      <c r="NSW17" s="385"/>
      <c r="NSX17" s="385"/>
      <c r="NSY17" s="385"/>
      <c r="NSZ17" s="385"/>
      <c r="NTA17" s="385"/>
      <c r="NTB17" s="385"/>
      <c r="NTC17" s="385"/>
      <c r="NTD17" s="385"/>
      <c r="NTE17" s="385"/>
      <c r="NTF17" s="385"/>
      <c r="NTG17" s="385"/>
      <c r="NTH17" s="385"/>
      <c r="NTI17" s="385"/>
      <c r="NTJ17" s="385"/>
      <c r="NTK17" s="385"/>
      <c r="NTL17" s="385"/>
      <c r="NTM17" s="385"/>
      <c r="NTN17" s="385"/>
      <c r="NTO17" s="385"/>
      <c r="NTP17" s="385"/>
      <c r="NTQ17" s="385"/>
      <c r="NTR17" s="385"/>
      <c r="NTS17" s="385"/>
      <c r="NTT17" s="385"/>
      <c r="NTU17" s="385"/>
      <c r="NTV17" s="385"/>
      <c r="NTW17" s="385"/>
      <c r="NTX17" s="385"/>
      <c r="NTY17" s="385"/>
      <c r="NTZ17" s="385"/>
      <c r="NUA17" s="385"/>
      <c r="NUB17" s="385"/>
      <c r="NUC17" s="385"/>
      <c r="NUD17" s="385"/>
      <c r="NUE17" s="385"/>
      <c r="NUF17" s="385"/>
      <c r="NUG17" s="385"/>
      <c r="NUH17" s="385"/>
      <c r="NUI17" s="385"/>
      <c r="NUJ17" s="385"/>
      <c r="NUK17" s="385"/>
      <c r="NUL17" s="385"/>
      <c r="NUM17" s="385"/>
      <c r="NUN17" s="385"/>
      <c r="NUO17" s="385"/>
      <c r="NUP17" s="385"/>
      <c r="NUQ17" s="385"/>
      <c r="NUR17" s="385"/>
      <c r="NUS17" s="385"/>
      <c r="NUT17" s="385"/>
      <c r="NUU17" s="385"/>
      <c r="NUV17" s="385"/>
      <c r="NUW17" s="385"/>
      <c r="NUX17" s="385"/>
      <c r="NUY17" s="385"/>
      <c r="NUZ17" s="385"/>
      <c r="NVA17" s="385"/>
      <c r="NVB17" s="385"/>
      <c r="NVC17" s="385"/>
      <c r="NVD17" s="385"/>
      <c r="NVE17" s="385"/>
      <c r="NVF17" s="385"/>
      <c r="NVG17" s="385"/>
      <c r="NVH17" s="385"/>
      <c r="NVI17" s="385"/>
      <c r="NVJ17" s="385"/>
      <c r="NVK17" s="385"/>
      <c r="NVL17" s="385"/>
      <c r="NVM17" s="385"/>
      <c r="NVN17" s="385"/>
      <c r="NVO17" s="385"/>
      <c r="NVP17" s="385"/>
      <c r="NVQ17" s="385"/>
      <c r="NVR17" s="385"/>
      <c r="NVS17" s="385"/>
      <c r="NVT17" s="385"/>
      <c r="NVU17" s="385"/>
      <c r="NVV17" s="385"/>
      <c r="NVW17" s="385"/>
      <c r="NVX17" s="385"/>
      <c r="NVY17" s="385"/>
      <c r="NVZ17" s="385"/>
      <c r="NWA17" s="385"/>
      <c r="NWB17" s="385"/>
      <c r="NWC17" s="385"/>
      <c r="NWD17" s="385"/>
      <c r="NWE17" s="385"/>
      <c r="NWF17" s="385"/>
      <c r="NWG17" s="385"/>
      <c r="NWH17" s="385"/>
      <c r="NWI17" s="385"/>
      <c r="NWJ17" s="385"/>
      <c r="NWK17" s="385"/>
      <c r="NWL17" s="385"/>
      <c r="NWM17" s="385"/>
      <c r="NWN17" s="385"/>
      <c r="NWO17" s="385"/>
      <c r="NWP17" s="385"/>
      <c r="NWQ17" s="385"/>
      <c r="NWR17" s="385"/>
      <c r="NWS17" s="385"/>
      <c r="NWT17" s="385"/>
      <c r="NWU17" s="385"/>
      <c r="NWV17" s="385"/>
      <c r="NWW17" s="385"/>
      <c r="NWX17" s="385"/>
      <c r="NWY17" s="385"/>
      <c r="NWZ17" s="385"/>
      <c r="NXA17" s="385"/>
      <c r="NXB17" s="385"/>
      <c r="NXC17" s="385"/>
      <c r="NXD17" s="385"/>
      <c r="NXE17" s="385"/>
      <c r="NXF17" s="385"/>
      <c r="NXG17" s="385"/>
      <c r="NXH17" s="385"/>
      <c r="NXI17" s="385"/>
      <c r="NXJ17" s="385"/>
      <c r="NXK17" s="385"/>
      <c r="NXL17" s="385"/>
      <c r="NXM17" s="385"/>
      <c r="NXN17" s="385"/>
      <c r="NXO17" s="385"/>
      <c r="NXP17" s="385"/>
      <c r="NXQ17" s="385"/>
      <c r="NXR17" s="385"/>
      <c r="NXS17" s="385"/>
      <c r="NXT17" s="385"/>
      <c r="NXU17" s="385"/>
      <c r="NXV17" s="385"/>
      <c r="NXW17" s="385"/>
      <c r="NXX17" s="385"/>
      <c r="NXY17" s="385"/>
      <c r="NXZ17" s="385"/>
      <c r="NYA17" s="385"/>
      <c r="NYB17" s="385"/>
      <c r="NYC17" s="385"/>
      <c r="NYD17" s="385"/>
      <c r="NYE17" s="385"/>
      <c r="NYF17" s="385"/>
      <c r="NYG17" s="385"/>
      <c r="NYH17" s="385"/>
      <c r="NYI17" s="385"/>
      <c r="NYJ17" s="385"/>
      <c r="NYK17" s="385"/>
      <c r="NYL17" s="385"/>
      <c r="NYM17" s="385"/>
      <c r="NYN17" s="385"/>
      <c r="NYO17" s="385"/>
      <c r="NYP17" s="385"/>
      <c r="NYQ17" s="385"/>
      <c r="NYR17" s="385"/>
      <c r="NYS17" s="385"/>
      <c r="NYT17" s="385"/>
      <c r="NYU17" s="385"/>
      <c r="NYV17" s="385"/>
      <c r="NYW17" s="385"/>
      <c r="NYX17" s="385"/>
      <c r="NYY17" s="385"/>
      <c r="NYZ17" s="385"/>
      <c r="NZA17" s="385"/>
      <c r="NZB17" s="385"/>
      <c r="NZC17" s="385"/>
      <c r="NZD17" s="385"/>
      <c r="NZE17" s="385"/>
      <c r="NZF17" s="385"/>
      <c r="NZG17" s="385"/>
      <c r="NZH17" s="385"/>
      <c r="NZI17" s="385"/>
      <c r="NZJ17" s="385"/>
      <c r="NZK17" s="385"/>
      <c r="NZL17" s="385"/>
      <c r="NZM17" s="385"/>
      <c r="NZN17" s="385"/>
      <c r="NZO17" s="385"/>
      <c r="NZP17" s="385"/>
      <c r="NZQ17" s="385"/>
      <c r="NZR17" s="385"/>
      <c r="NZS17" s="385"/>
      <c r="NZT17" s="385"/>
      <c r="NZU17" s="385"/>
      <c r="NZV17" s="385"/>
      <c r="NZW17" s="385"/>
      <c r="NZX17" s="385"/>
      <c r="NZY17" s="385"/>
      <c r="NZZ17" s="385"/>
      <c r="OAA17" s="385"/>
      <c r="OAB17" s="385"/>
      <c r="OAC17" s="385"/>
      <c r="OAD17" s="385"/>
      <c r="OAE17" s="385"/>
      <c r="OAF17" s="385"/>
      <c r="OAG17" s="385"/>
      <c r="OAH17" s="385"/>
      <c r="OAI17" s="385"/>
      <c r="OAJ17" s="385"/>
      <c r="OAK17" s="385"/>
      <c r="OAL17" s="385"/>
      <c r="OAM17" s="385"/>
      <c r="OAN17" s="385"/>
      <c r="OAO17" s="385"/>
      <c r="OAP17" s="385"/>
      <c r="OAQ17" s="385"/>
      <c r="OAR17" s="385"/>
      <c r="OAS17" s="385"/>
      <c r="OAT17" s="385"/>
      <c r="OAU17" s="385"/>
      <c r="OAV17" s="385"/>
      <c r="OAW17" s="385"/>
      <c r="OAX17" s="385"/>
      <c r="OAY17" s="385"/>
      <c r="OAZ17" s="385"/>
      <c r="OBA17" s="385"/>
      <c r="OBB17" s="385"/>
      <c r="OBC17" s="385"/>
      <c r="OBD17" s="385"/>
      <c r="OBE17" s="385"/>
      <c r="OBF17" s="385"/>
      <c r="OBG17" s="385"/>
      <c r="OBH17" s="385"/>
      <c r="OBI17" s="385"/>
      <c r="OBJ17" s="385"/>
      <c r="OBK17" s="385"/>
      <c r="OBL17" s="385"/>
      <c r="OBM17" s="385"/>
      <c r="OBN17" s="385"/>
      <c r="OBO17" s="385"/>
      <c r="OBP17" s="385"/>
      <c r="OBQ17" s="385"/>
      <c r="OBR17" s="385"/>
      <c r="OBS17" s="385"/>
      <c r="OBT17" s="385"/>
      <c r="OBU17" s="385"/>
      <c r="OBV17" s="385"/>
      <c r="OBW17" s="385"/>
      <c r="OBX17" s="385"/>
      <c r="OBY17" s="385"/>
      <c r="OBZ17" s="385"/>
      <c r="OCA17" s="385"/>
      <c r="OCB17" s="385"/>
      <c r="OCC17" s="385"/>
      <c r="OCD17" s="385"/>
      <c r="OCE17" s="385"/>
      <c r="OCF17" s="385"/>
      <c r="OCG17" s="385"/>
      <c r="OCH17" s="385"/>
      <c r="OCI17" s="385"/>
      <c r="OCJ17" s="385"/>
      <c r="OCK17" s="385"/>
      <c r="OCL17" s="385"/>
      <c r="OCM17" s="385"/>
      <c r="OCN17" s="385"/>
      <c r="OCO17" s="385"/>
      <c r="OCP17" s="385"/>
      <c r="OCQ17" s="385"/>
      <c r="OCR17" s="385"/>
      <c r="OCS17" s="385"/>
      <c r="OCT17" s="385"/>
      <c r="OCU17" s="385"/>
      <c r="OCV17" s="385"/>
      <c r="OCW17" s="385"/>
      <c r="OCX17" s="385"/>
      <c r="OCY17" s="385"/>
      <c r="OCZ17" s="385"/>
      <c r="ODA17" s="385"/>
      <c r="ODB17" s="385"/>
      <c r="ODC17" s="385"/>
      <c r="ODD17" s="385"/>
      <c r="ODE17" s="385"/>
      <c r="ODF17" s="385"/>
      <c r="ODG17" s="385"/>
      <c r="ODH17" s="385"/>
      <c r="ODI17" s="385"/>
      <c r="ODJ17" s="385"/>
      <c r="ODK17" s="385"/>
      <c r="ODL17" s="385"/>
      <c r="ODM17" s="385"/>
      <c r="ODN17" s="385"/>
      <c r="ODO17" s="385"/>
      <c r="ODP17" s="385"/>
      <c r="ODQ17" s="385"/>
      <c r="ODR17" s="385"/>
      <c r="ODS17" s="385"/>
      <c r="ODT17" s="385"/>
      <c r="ODU17" s="385"/>
      <c r="ODV17" s="385"/>
      <c r="ODW17" s="385"/>
      <c r="ODX17" s="385"/>
      <c r="ODY17" s="385"/>
      <c r="ODZ17" s="385"/>
      <c r="OEA17" s="385"/>
      <c r="OEB17" s="385"/>
      <c r="OEC17" s="385"/>
      <c r="OED17" s="385"/>
      <c r="OEE17" s="385"/>
      <c r="OEF17" s="385"/>
      <c r="OEG17" s="385"/>
      <c r="OEH17" s="385"/>
      <c r="OEI17" s="385"/>
      <c r="OEJ17" s="385"/>
      <c r="OEK17" s="385"/>
      <c r="OEL17" s="385"/>
      <c r="OEM17" s="385"/>
      <c r="OEN17" s="385"/>
      <c r="OEO17" s="385"/>
      <c r="OEP17" s="385"/>
      <c r="OEQ17" s="385"/>
      <c r="OER17" s="385"/>
      <c r="OES17" s="385"/>
      <c r="OET17" s="385"/>
      <c r="OEU17" s="385"/>
      <c r="OEV17" s="385"/>
      <c r="OEW17" s="385"/>
      <c r="OEX17" s="385"/>
      <c r="OEY17" s="385"/>
      <c r="OEZ17" s="385"/>
      <c r="OFA17" s="385"/>
      <c r="OFB17" s="385"/>
      <c r="OFC17" s="385"/>
      <c r="OFD17" s="385"/>
      <c r="OFE17" s="385"/>
      <c r="OFF17" s="385"/>
      <c r="OFG17" s="385"/>
      <c r="OFH17" s="385"/>
      <c r="OFI17" s="385"/>
      <c r="OFJ17" s="385"/>
      <c r="OFK17" s="385"/>
      <c r="OFL17" s="385"/>
      <c r="OFM17" s="385"/>
      <c r="OFN17" s="385"/>
      <c r="OFO17" s="385"/>
      <c r="OFP17" s="385"/>
      <c r="OFQ17" s="385"/>
      <c r="OFR17" s="385"/>
      <c r="OFS17" s="385"/>
      <c r="OFT17" s="385"/>
      <c r="OFU17" s="385"/>
      <c r="OFV17" s="385"/>
      <c r="OFW17" s="385"/>
      <c r="OFX17" s="385"/>
      <c r="OFY17" s="385"/>
      <c r="OFZ17" s="385"/>
      <c r="OGA17" s="385"/>
      <c r="OGB17" s="385"/>
      <c r="OGC17" s="385"/>
      <c r="OGD17" s="385"/>
      <c r="OGE17" s="385"/>
      <c r="OGF17" s="385"/>
      <c r="OGG17" s="385"/>
      <c r="OGH17" s="385"/>
      <c r="OGI17" s="385"/>
      <c r="OGJ17" s="385"/>
      <c r="OGK17" s="385"/>
      <c r="OGL17" s="385"/>
      <c r="OGM17" s="385"/>
      <c r="OGN17" s="385"/>
      <c r="OGO17" s="385"/>
      <c r="OGP17" s="385"/>
      <c r="OGQ17" s="385"/>
      <c r="OGR17" s="385"/>
      <c r="OGS17" s="385"/>
      <c r="OGT17" s="385"/>
      <c r="OGU17" s="385"/>
      <c r="OGV17" s="385"/>
      <c r="OGW17" s="385"/>
      <c r="OGX17" s="385"/>
      <c r="OGY17" s="385"/>
      <c r="OGZ17" s="385"/>
      <c r="OHA17" s="385"/>
      <c r="OHB17" s="385"/>
      <c r="OHC17" s="385"/>
      <c r="OHD17" s="385"/>
      <c r="OHE17" s="385"/>
      <c r="OHF17" s="385"/>
      <c r="OHG17" s="385"/>
      <c r="OHH17" s="385"/>
      <c r="OHI17" s="385"/>
      <c r="OHJ17" s="385"/>
      <c r="OHK17" s="385"/>
      <c r="OHL17" s="385"/>
      <c r="OHM17" s="385"/>
      <c r="OHN17" s="385"/>
      <c r="OHO17" s="385"/>
      <c r="OHP17" s="385"/>
      <c r="OHQ17" s="385"/>
      <c r="OHR17" s="385"/>
      <c r="OHS17" s="385"/>
      <c r="OHT17" s="385"/>
      <c r="OHU17" s="385"/>
      <c r="OHV17" s="385"/>
      <c r="OHW17" s="385"/>
      <c r="OHX17" s="385"/>
      <c r="OHY17" s="385"/>
      <c r="OHZ17" s="385"/>
      <c r="OIA17" s="385"/>
      <c r="OIB17" s="385"/>
      <c r="OIC17" s="385"/>
      <c r="OID17" s="385"/>
      <c r="OIE17" s="385"/>
      <c r="OIF17" s="385"/>
      <c r="OIG17" s="385"/>
      <c r="OIH17" s="385"/>
      <c r="OII17" s="385"/>
      <c r="OIJ17" s="385"/>
      <c r="OIK17" s="385"/>
      <c r="OIL17" s="385"/>
      <c r="OIM17" s="385"/>
      <c r="OIN17" s="385"/>
      <c r="OIO17" s="385"/>
      <c r="OIP17" s="385"/>
      <c r="OIQ17" s="385"/>
      <c r="OIR17" s="385"/>
      <c r="OIS17" s="385"/>
      <c r="OIT17" s="385"/>
      <c r="OIU17" s="385"/>
      <c r="OIV17" s="385"/>
      <c r="OIW17" s="385"/>
      <c r="OIX17" s="385"/>
      <c r="OIY17" s="385"/>
      <c r="OIZ17" s="385"/>
      <c r="OJA17" s="385"/>
      <c r="OJB17" s="385"/>
      <c r="OJC17" s="385"/>
      <c r="OJD17" s="385"/>
      <c r="OJE17" s="385"/>
      <c r="OJF17" s="385"/>
      <c r="OJG17" s="385"/>
      <c r="OJH17" s="385"/>
      <c r="OJI17" s="385"/>
      <c r="OJJ17" s="385"/>
      <c r="OJK17" s="385"/>
      <c r="OJL17" s="385"/>
      <c r="OJM17" s="385"/>
      <c r="OJN17" s="385"/>
      <c r="OJO17" s="385"/>
      <c r="OJP17" s="385"/>
      <c r="OJQ17" s="385"/>
      <c r="OJR17" s="385"/>
      <c r="OJS17" s="385"/>
      <c r="OJT17" s="385"/>
      <c r="OJU17" s="385"/>
      <c r="OJV17" s="385"/>
      <c r="OJW17" s="385"/>
      <c r="OJX17" s="385"/>
      <c r="OJY17" s="385"/>
      <c r="OJZ17" s="385"/>
      <c r="OKA17" s="385"/>
      <c r="OKB17" s="385"/>
      <c r="OKC17" s="385"/>
      <c r="OKD17" s="385"/>
      <c r="OKE17" s="385"/>
      <c r="OKF17" s="385"/>
      <c r="OKG17" s="385"/>
      <c r="OKH17" s="385"/>
      <c r="OKI17" s="385"/>
      <c r="OKJ17" s="385"/>
      <c r="OKK17" s="385"/>
      <c r="OKL17" s="385"/>
      <c r="OKM17" s="385"/>
      <c r="OKN17" s="385"/>
      <c r="OKO17" s="385"/>
      <c r="OKP17" s="385"/>
      <c r="OKQ17" s="385"/>
      <c r="OKR17" s="385"/>
      <c r="OKS17" s="385"/>
      <c r="OKT17" s="385"/>
      <c r="OKU17" s="385"/>
      <c r="OKV17" s="385"/>
      <c r="OKW17" s="385"/>
      <c r="OKX17" s="385"/>
      <c r="OKY17" s="385"/>
      <c r="OKZ17" s="385"/>
      <c r="OLA17" s="385"/>
      <c r="OLB17" s="385"/>
      <c r="OLC17" s="385"/>
      <c r="OLD17" s="385"/>
      <c r="OLE17" s="385"/>
      <c r="OLF17" s="385"/>
      <c r="OLG17" s="385"/>
      <c r="OLH17" s="385"/>
      <c r="OLI17" s="385"/>
      <c r="OLJ17" s="385"/>
      <c r="OLK17" s="385"/>
      <c r="OLL17" s="385"/>
      <c r="OLM17" s="385"/>
      <c r="OLN17" s="385"/>
      <c r="OLO17" s="385"/>
      <c r="OLP17" s="385"/>
      <c r="OLQ17" s="385"/>
      <c r="OLR17" s="385"/>
      <c r="OLS17" s="385"/>
      <c r="OLT17" s="385"/>
      <c r="OLU17" s="385"/>
      <c r="OLV17" s="385"/>
      <c r="OLW17" s="385"/>
      <c r="OLX17" s="385"/>
      <c r="OLY17" s="385"/>
      <c r="OLZ17" s="385"/>
      <c r="OMA17" s="385"/>
      <c r="OMB17" s="385"/>
      <c r="OMC17" s="385"/>
      <c r="OMD17" s="385"/>
      <c r="OME17" s="385"/>
      <c r="OMF17" s="385"/>
      <c r="OMG17" s="385"/>
      <c r="OMH17" s="385"/>
      <c r="OMI17" s="385"/>
      <c r="OMJ17" s="385"/>
      <c r="OMK17" s="385"/>
      <c r="OML17" s="385"/>
      <c r="OMM17" s="385"/>
      <c r="OMN17" s="385"/>
      <c r="OMO17" s="385"/>
      <c r="OMP17" s="385"/>
      <c r="OMQ17" s="385"/>
      <c r="OMR17" s="385"/>
      <c r="OMS17" s="385"/>
      <c r="OMT17" s="385"/>
      <c r="OMU17" s="385"/>
      <c r="OMV17" s="385"/>
      <c r="OMW17" s="385"/>
      <c r="OMX17" s="385"/>
      <c r="OMY17" s="385"/>
      <c r="OMZ17" s="385"/>
      <c r="ONA17" s="385"/>
      <c r="ONB17" s="385"/>
      <c r="ONC17" s="385"/>
      <c r="OND17" s="385"/>
      <c r="ONE17" s="385"/>
      <c r="ONF17" s="385"/>
      <c r="ONG17" s="385"/>
      <c r="ONH17" s="385"/>
      <c r="ONI17" s="385"/>
      <c r="ONJ17" s="385"/>
      <c r="ONK17" s="385"/>
      <c r="ONL17" s="385"/>
      <c r="ONM17" s="385"/>
      <c r="ONN17" s="385"/>
      <c r="ONO17" s="385"/>
      <c r="ONP17" s="385"/>
      <c r="ONQ17" s="385"/>
      <c r="ONR17" s="385"/>
      <c r="ONS17" s="385"/>
      <c r="ONT17" s="385"/>
      <c r="ONU17" s="385"/>
      <c r="ONV17" s="385"/>
      <c r="ONW17" s="385"/>
      <c r="ONX17" s="385"/>
      <c r="ONY17" s="385"/>
      <c r="ONZ17" s="385"/>
      <c r="OOA17" s="385"/>
      <c r="OOB17" s="385"/>
      <c r="OOC17" s="385"/>
      <c r="OOD17" s="385"/>
      <c r="OOE17" s="385"/>
      <c r="OOF17" s="385"/>
      <c r="OOG17" s="385"/>
      <c r="OOH17" s="385"/>
      <c r="OOI17" s="385"/>
      <c r="OOJ17" s="385"/>
      <c r="OOK17" s="385"/>
      <c r="OOL17" s="385"/>
      <c r="OOM17" s="385"/>
      <c r="OON17" s="385"/>
      <c r="OOO17" s="385"/>
      <c r="OOP17" s="385"/>
      <c r="OOQ17" s="385"/>
      <c r="OOR17" s="385"/>
      <c r="OOS17" s="385"/>
      <c r="OOT17" s="385"/>
      <c r="OOU17" s="385"/>
      <c r="OOV17" s="385"/>
      <c r="OOW17" s="385"/>
      <c r="OOX17" s="385"/>
      <c r="OOY17" s="385"/>
      <c r="OOZ17" s="385"/>
      <c r="OPA17" s="385"/>
      <c r="OPB17" s="385"/>
      <c r="OPC17" s="385"/>
      <c r="OPD17" s="385"/>
      <c r="OPE17" s="385"/>
      <c r="OPF17" s="385"/>
      <c r="OPG17" s="385"/>
      <c r="OPH17" s="385"/>
      <c r="OPI17" s="385"/>
      <c r="OPJ17" s="385"/>
      <c r="OPK17" s="385"/>
      <c r="OPL17" s="385"/>
      <c r="OPM17" s="385"/>
      <c r="OPN17" s="385"/>
      <c r="OPO17" s="385"/>
      <c r="OPP17" s="385"/>
      <c r="OPQ17" s="385"/>
      <c r="OPR17" s="385"/>
      <c r="OPS17" s="385"/>
      <c r="OPT17" s="385"/>
      <c r="OPU17" s="385"/>
      <c r="OPV17" s="385"/>
      <c r="OPW17" s="385"/>
      <c r="OPX17" s="385"/>
      <c r="OPY17" s="385"/>
      <c r="OPZ17" s="385"/>
      <c r="OQA17" s="385"/>
      <c r="OQB17" s="385"/>
      <c r="OQC17" s="385"/>
      <c r="OQD17" s="385"/>
      <c r="OQE17" s="385"/>
      <c r="OQF17" s="385"/>
      <c r="OQG17" s="385"/>
      <c r="OQH17" s="385"/>
      <c r="OQI17" s="385"/>
      <c r="OQJ17" s="385"/>
      <c r="OQK17" s="385"/>
      <c r="OQL17" s="385"/>
      <c r="OQM17" s="385"/>
      <c r="OQN17" s="385"/>
      <c r="OQO17" s="385"/>
      <c r="OQP17" s="385"/>
      <c r="OQQ17" s="385"/>
      <c r="OQR17" s="385"/>
      <c r="OQS17" s="385"/>
      <c r="OQT17" s="385"/>
      <c r="OQU17" s="385"/>
      <c r="OQV17" s="385"/>
      <c r="OQW17" s="385"/>
      <c r="OQX17" s="385"/>
      <c r="OQY17" s="385"/>
      <c r="OQZ17" s="385"/>
      <c r="ORA17" s="385"/>
      <c r="ORB17" s="385"/>
      <c r="ORC17" s="385"/>
      <c r="ORD17" s="385"/>
      <c r="ORE17" s="385"/>
      <c r="ORF17" s="385"/>
      <c r="ORG17" s="385"/>
      <c r="ORH17" s="385"/>
      <c r="ORI17" s="385"/>
      <c r="ORJ17" s="385"/>
      <c r="ORK17" s="385"/>
      <c r="ORL17" s="385"/>
      <c r="ORM17" s="385"/>
      <c r="ORN17" s="385"/>
      <c r="ORO17" s="385"/>
      <c r="ORP17" s="385"/>
      <c r="ORQ17" s="385"/>
      <c r="ORR17" s="385"/>
      <c r="ORS17" s="385"/>
      <c r="ORT17" s="385"/>
      <c r="ORU17" s="385"/>
      <c r="ORV17" s="385"/>
      <c r="ORW17" s="385"/>
      <c r="ORX17" s="385"/>
      <c r="ORY17" s="385"/>
      <c r="ORZ17" s="385"/>
      <c r="OSA17" s="385"/>
      <c r="OSB17" s="385"/>
      <c r="OSC17" s="385"/>
      <c r="OSD17" s="385"/>
      <c r="OSE17" s="385"/>
      <c r="OSF17" s="385"/>
      <c r="OSG17" s="385"/>
      <c r="OSH17" s="385"/>
      <c r="OSI17" s="385"/>
      <c r="OSJ17" s="385"/>
      <c r="OSK17" s="385"/>
      <c r="OSL17" s="385"/>
      <c r="OSM17" s="385"/>
      <c r="OSN17" s="385"/>
      <c r="OSO17" s="385"/>
      <c r="OSP17" s="385"/>
      <c r="OSQ17" s="385"/>
      <c r="OSR17" s="385"/>
      <c r="OSS17" s="385"/>
      <c r="OST17" s="385"/>
      <c r="OSU17" s="385"/>
      <c r="OSV17" s="385"/>
      <c r="OSW17" s="385"/>
      <c r="OSX17" s="385"/>
      <c r="OSY17" s="385"/>
      <c r="OSZ17" s="385"/>
      <c r="OTA17" s="385"/>
      <c r="OTB17" s="385"/>
      <c r="OTC17" s="385"/>
      <c r="OTD17" s="385"/>
      <c r="OTE17" s="385"/>
      <c r="OTF17" s="385"/>
      <c r="OTG17" s="385"/>
      <c r="OTH17" s="385"/>
      <c r="OTI17" s="385"/>
      <c r="OTJ17" s="385"/>
      <c r="OTK17" s="385"/>
      <c r="OTL17" s="385"/>
      <c r="OTM17" s="385"/>
      <c r="OTN17" s="385"/>
      <c r="OTO17" s="385"/>
      <c r="OTP17" s="385"/>
      <c r="OTQ17" s="385"/>
      <c r="OTR17" s="385"/>
      <c r="OTS17" s="385"/>
      <c r="OTT17" s="385"/>
      <c r="OTU17" s="385"/>
      <c r="OTV17" s="385"/>
      <c r="OTW17" s="385"/>
      <c r="OTX17" s="385"/>
      <c r="OTY17" s="385"/>
      <c r="OTZ17" s="385"/>
      <c r="OUA17" s="385"/>
      <c r="OUB17" s="385"/>
      <c r="OUC17" s="385"/>
      <c r="OUD17" s="385"/>
      <c r="OUE17" s="385"/>
      <c r="OUF17" s="385"/>
      <c r="OUG17" s="385"/>
      <c r="OUH17" s="385"/>
      <c r="OUI17" s="385"/>
      <c r="OUJ17" s="385"/>
      <c r="OUK17" s="385"/>
      <c r="OUL17" s="385"/>
      <c r="OUM17" s="385"/>
      <c r="OUN17" s="385"/>
      <c r="OUO17" s="385"/>
      <c r="OUP17" s="385"/>
      <c r="OUQ17" s="385"/>
      <c r="OUR17" s="385"/>
      <c r="OUS17" s="385"/>
      <c r="OUT17" s="385"/>
      <c r="OUU17" s="385"/>
      <c r="OUV17" s="385"/>
      <c r="OUW17" s="385"/>
      <c r="OUX17" s="385"/>
      <c r="OUY17" s="385"/>
      <c r="OUZ17" s="385"/>
      <c r="OVA17" s="385"/>
      <c r="OVB17" s="385"/>
      <c r="OVC17" s="385"/>
      <c r="OVD17" s="385"/>
      <c r="OVE17" s="385"/>
      <c r="OVF17" s="385"/>
      <c r="OVG17" s="385"/>
      <c r="OVH17" s="385"/>
      <c r="OVI17" s="385"/>
      <c r="OVJ17" s="385"/>
      <c r="OVK17" s="385"/>
      <c r="OVL17" s="385"/>
      <c r="OVM17" s="385"/>
      <c r="OVN17" s="385"/>
      <c r="OVO17" s="385"/>
      <c r="OVP17" s="385"/>
      <c r="OVQ17" s="385"/>
      <c r="OVR17" s="385"/>
      <c r="OVS17" s="385"/>
      <c r="OVT17" s="385"/>
      <c r="OVU17" s="385"/>
      <c r="OVV17" s="385"/>
      <c r="OVW17" s="385"/>
      <c r="OVX17" s="385"/>
      <c r="OVY17" s="385"/>
      <c r="OVZ17" s="385"/>
      <c r="OWA17" s="385"/>
      <c r="OWB17" s="385"/>
      <c r="OWC17" s="385"/>
      <c r="OWD17" s="385"/>
      <c r="OWE17" s="385"/>
      <c r="OWF17" s="385"/>
      <c r="OWG17" s="385"/>
      <c r="OWH17" s="385"/>
      <c r="OWI17" s="385"/>
      <c r="OWJ17" s="385"/>
      <c r="OWK17" s="385"/>
      <c r="OWL17" s="385"/>
      <c r="OWM17" s="385"/>
      <c r="OWN17" s="385"/>
      <c r="OWO17" s="385"/>
      <c r="OWP17" s="385"/>
      <c r="OWQ17" s="385"/>
      <c r="OWR17" s="385"/>
      <c r="OWS17" s="385"/>
      <c r="OWT17" s="385"/>
      <c r="OWU17" s="385"/>
      <c r="OWV17" s="385"/>
      <c r="OWW17" s="385"/>
      <c r="OWX17" s="385"/>
      <c r="OWY17" s="385"/>
      <c r="OWZ17" s="385"/>
      <c r="OXA17" s="385"/>
      <c r="OXB17" s="385"/>
      <c r="OXC17" s="385"/>
      <c r="OXD17" s="385"/>
      <c r="OXE17" s="385"/>
      <c r="OXF17" s="385"/>
      <c r="OXG17" s="385"/>
      <c r="OXH17" s="385"/>
      <c r="OXI17" s="385"/>
      <c r="OXJ17" s="385"/>
      <c r="OXK17" s="385"/>
      <c r="OXL17" s="385"/>
      <c r="OXM17" s="385"/>
      <c r="OXN17" s="385"/>
      <c r="OXO17" s="385"/>
      <c r="OXP17" s="385"/>
      <c r="OXQ17" s="385"/>
      <c r="OXR17" s="385"/>
      <c r="OXS17" s="385"/>
      <c r="OXT17" s="385"/>
      <c r="OXU17" s="385"/>
      <c r="OXV17" s="385"/>
      <c r="OXW17" s="385"/>
      <c r="OXX17" s="385"/>
      <c r="OXY17" s="385"/>
      <c r="OXZ17" s="385"/>
      <c r="OYA17" s="385"/>
      <c r="OYB17" s="385"/>
      <c r="OYC17" s="385"/>
      <c r="OYD17" s="385"/>
      <c r="OYE17" s="385"/>
      <c r="OYF17" s="385"/>
      <c r="OYG17" s="385"/>
      <c r="OYH17" s="385"/>
      <c r="OYI17" s="385"/>
      <c r="OYJ17" s="385"/>
      <c r="OYK17" s="385"/>
      <c r="OYL17" s="385"/>
      <c r="OYM17" s="385"/>
      <c r="OYN17" s="385"/>
      <c r="OYO17" s="385"/>
      <c r="OYP17" s="385"/>
      <c r="OYQ17" s="385"/>
      <c r="OYR17" s="385"/>
      <c r="OYS17" s="385"/>
      <c r="OYT17" s="385"/>
      <c r="OYU17" s="385"/>
      <c r="OYV17" s="385"/>
      <c r="OYW17" s="385"/>
      <c r="OYX17" s="385"/>
      <c r="OYY17" s="385"/>
      <c r="OYZ17" s="385"/>
      <c r="OZA17" s="385"/>
      <c r="OZB17" s="385"/>
      <c r="OZC17" s="385"/>
      <c r="OZD17" s="385"/>
      <c r="OZE17" s="385"/>
      <c r="OZF17" s="385"/>
      <c r="OZG17" s="385"/>
      <c r="OZH17" s="385"/>
      <c r="OZI17" s="385"/>
      <c r="OZJ17" s="385"/>
      <c r="OZK17" s="385"/>
      <c r="OZL17" s="385"/>
      <c r="OZM17" s="385"/>
      <c r="OZN17" s="385"/>
      <c r="OZO17" s="385"/>
      <c r="OZP17" s="385"/>
      <c r="OZQ17" s="385"/>
      <c r="OZR17" s="385"/>
      <c r="OZS17" s="385"/>
      <c r="OZT17" s="385"/>
      <c r="OZU17" s="385"/>
      <c r="OZV17" s="385"/>
      <c r="OZW17" s="385"/>
      <c r="OZX17" s="385"/>
      <c r="OZY17" s="385"/>
      <c r="OZZ17" s="385"/>
      <c r="PAA17" s="385"/>
      <c r="PAB17" s="385"/>
      <c r="PAC17" s="385"/>
      <c r="PAD17" s="385"/>
      <c r="PAE17" s="385"/>
      <c r="PAF17" s="385"/>
      <c r="PAG17" s="385"/>
      <c r="PAH17" s="385"/>
      <c r="PAI17" s="385"/>
      <c r="PAJ17" s="385"/>
      <c r="PAK17" s="385"/>
      <c r="PAL17" s="385"/>
      <c r="PAM17" s="385"/>
      <c r="PAN17" s="385"/>
      <c r="PAO17" s="385"/>
      <c r="PAP17" s="385"/>
      <c r="PAQ17" s="385"/>
      <c r="PAR17" s="385"/>
      <c r="PAS17" s="385"/>
      <c r="PAT17" s="385"/>
      <c r="PAU17" s="385"/>
      <c r="PAV17" s="385"/>
      <c r="PAW17" s="385"/>
      <c r="PAX17" s="385"/>
      <c r="PAY17" s="385"/>
      <c r="PAZ17" s="385"/>
      <c r="PBA17" s="385"/>
      <c r="PBB17" s="385"/>
      <c r="PBC17" s="385"/>
      <c r="PBD17" s="385"/>
      <c r="PBE17" s="385"/>
      <c r="PBF17" s="385"/>
      <c r="PBG17" s="385"/>
      <c r="PBH17" s="385"/>
      <c r="PBI17" s="385"/>
      <c r="PBJ17" s="385"/>
      <c r="PBK17" s="385"/>
      <c r="PBL17" s="385"/>
      <c r="PBM17" s="385"/>
      <c r="PBN17" s="385"/>
      <c r="PBO17" s="385"/>
      <c r="PBP17" s="385"/>
      <c r="PBQ17" s="385"/>
      <c r="PBR17" s="385"/>
      <c r="PBS17" s="385"/>
      <c r="PBT17" s="385"/>
      <c r="PBU17" s="385"/>
      <c r="PBV17" s="385"/>
      <c r="PBW17" s="385"/>
      <c r="PBX17" s="385"/>
      <c r="PBY17" s="385"/>
      <c r="PBZ17" s="385"/>
      <c r="PCA17" s="385"/>
      <c r="PCB17" s="385"/>
      <c r="PCC17" s="385"/>
      <c r="PCD17" s="385"/>
      <c r="PCE17" s="385"/>
      <c r="PCF17" s="385"/>
      <c r="PCG17" s="385"/>
      <c r="PCH17" s="385"/>
      <c r="PCI17" s="385"/>
      <c r="PCJ17" s="385"/>
      <c r="PCK17" s="385"/>
      <c r="PCL17" s="385"/>
      <c r="PCM17" s="385"/>
      <c r="PCN17" s="385"/>
      <c r="PCO17" s="385"/>
      <c r="PCP17" s="385"/>
      <c r="PCQ17" s="385"/>
      <c r="PCR17" s="385"/>
      <c r="PCS17" s="385"/>
      <c r="PCT17" s="385"/>
      <c r="PCU17" s="385"/>
      <c r="PCV17" s="385"/>
      <c r="PCW17" s="385"/>
      <c r="PCX17" s="385"/>
      <c r="PCY17" s="385"/>
      <c r="PCZ17" s="385"/>
      <c r="PDA17" s="385"/>
      <c r="PDB17" s="385"/>
      <c r="PDC17" s="385"/>
      <c r="PDD17" s="385"/>
      <c r="PDE17" s="385"/>
      <c r="PDF17" s="385"/>
      <c r="PDG17" s="385"/>
      <c r="PDH17" s="385"/>
      <c r="PDI17" s="385"/>
      <c r="PDJ17" s="385"/>
      <c r="PDK17" s="385"/>
      <c r="PDL17" s="385"/>
      <c r="PDM17" s="385"/>
      <c r="PDN17" s="385"/>
      <c r="PDO17" s="385"/>
      <c r="PDP17" s="385"/>
      <c r="PDQ17" s="385"/>
      <c r="PDR17" s="385"/>
      <c r="PDS17" s="385"/>
      <c r="PDT17" s="385"/>
      <c r="PDU17" s="385"/>
      <c r="PDV17" s="385"/>
      <c r="PDW17" s="385"/>
      <c r="PDX17" s="385"/>
      <c r="PDY17" s="385"/>
      <c r="PDZ17" s="385"/>
      <c r="PEA17" s="385"/>
      <c r="PEB17" s="385"/>
      <c r="PEC17" s="385"/>
      <c r="PED17" s="385"/>
      <c r="PEE17" s="385"/>
      <c r="PEF17" s="385"/>
      <c r="PEG17" s="385"/>
      <c r="PEH17" s="385"/>
      <c r="PEI17" s="385"/>
      <c r="PEJ17" s="385"/>
      <c r="PEK17" s="385"/>
      <c r="PEL17" s="385"/>
      <c r="PEM17" s="385"/>
      <c r="PEN17" s="385"/>
      <c r="PEO17" s="385"/>
      <c r="PEP17" s="385"/>
      <c r="PEQ17" s="385"/>
      <c r="PER17" s="385"/>
      <c r="PES17" s="385"/>
      <c r="PET17" s="385"/>
      <c r="PEU17" s="385"/>
      <c r="PEV17" s="385"/>
      <c r="PEW17" s="385"/>
      <c r="PEX17" s="385"/>
      <c r="PEY17" s="385"/>
      <c r="PEZ17" s="385"/>
      <c r="PFA17" s="385"/>
      <c r="PFB17" s="385"/>
      <c r="PFC17" s="385"/>
      <c r="PFD17" s="385"/>
      <c r="PFE17" s="385"/>
      <c r="PFF17" s="385"/>
      <c r="PFG17" s="385"/>
      <c r="PFH17" s="385"/>
      <c r="PFI17" s="385"/>
      <c r="PFJ17" s="385"/>
      <c r="PFK17" s="385"/>
      <c r="PFL17" s="385"/>
      <c r="PFM17" s="385"/>
      <c r="PFN17" s="385"/>
      <c r="PFO17" s="385"/>
      <c r="PFP17" s="385"/>
      <c r="PFQ17" s="385"/>
      <c r="PFR17" s="385"/>
      <c r="PFS17" s="385"/>
      <c r="PFT17" s="385"/>
      <c r="PFU17" s="385"/>
      <c r="PFV17" s="385"/>
      <c r="PFW17" s="385"/>
      <c r="PFX17" s="385"/>
      <c r="PFY17" s="385"/>
      <c r="PFZ17" s="385"/>
      <c r="PGA17" s="385"/>
      <c r="PGB17" s="385"/>
      <c r="PGC17" s="385"/>
      <c r="PGD17" s="385"/>
      <c r="PGE17" s="385"/>
      <c r="PGF17" s="385"/>
      <c r="PGG17" s="385"/>
      <c r="PGH17" s="385"/>
      <c r="PGI17" s="385"/>
      <c r="PGJ17" s="385"/>
      <c r="PGK17" s="385"/>
      <c r="PGL17" s="385"/>
      <c r="PGM17" s="385"/>
      <c r="PGN17" s="385"/>
      <c r="PGO17" s="385"/>
      <c r="PGP17" s="385"/>
      <c r="PGQ17" s="385"/>
      <c r="PGR17" s="385"/>
      <c r="PGS17" s="385"/>
      <c r="PGT17" s="385"/>
      <c r="PGU17" s="385"/>
      <c r="PGV17" s="385"/>
      <c r="PGW17" s="385"/>
      <c r="PGX17" s="385"/>
      <c r="PGY17" s="385"/>
      <c r="PGZ17" s="385"/>
      <c r="PHA17" s="385"/>
      <c r="PHB17" s="385"/>
      <c r="PHC17" s="385"/>
      <c r="PHD17" s="385"/>
      <c r="PHE17" s="385"/>
      <c r="PHF17" s="385"/>
      <c r="PHG17" s="385"/>
      <c r="PHH17" s="385"/>
      <c r="PHI17" s="385"/>
      <c r="PHJ17" s="385"/>
      <c r="PHK17" s="385"/>
      <c r="PHL17" s="385"/>
      <c r="PHM17" s="385"/>
      <c r="PHN17" s="385"/>
      <c r="PHO17" s="385"/>
      <c r="PHP17" s="385"/>
      <c r="PHQ17" s="385"/>
      <c r="PHR17" s="385"/>
      <c r="PHS17" s="385"/>
      <c r="PHT17" s="385"/>
      <c r="PHU17" s="385"/>
      <c r="PHV17" s="385"/>
      <c r="PHW17" s="385"/>
      <c r="PHX17" s="385"/>
      <c r="PHY17" s="385"/>
      <c r="PHZ17" s="385"/>
      <c r="PIA17" s="385"/>
      <c r="PIB17" s="385"/>
      <c r="PIC17" s="385"/>
      <c r="PID17" s="385"/>
      <c r="PIE17" s="385"/>
      <c r="PIF17" s="385"/>
      <c r="PIG17" s="385"/>
      <c r="PIH17" s="385"/>
      <c r="PII17" s="385"/>
      <c r="PIJ17" s="385"/>
      <c r="PIK17" s="385"/>
      <c r="PIL17" s="385"/>
      <c r="PIM17" s="385"/>
      <c r="PIN17" s="385"/>
      <c r="PIO17" s="385"/>
      <c r="PIP17" s="385"/>
      <c r="PIQ17" s="385"/>
      <c r="PIR17" s="385"/>
      <c r="PIS17" s="385"/>
      <c r="PIT17" s="385"/>
      <c r="PIU17" s="385"/>
      <c r="PIV17" s="385"/>
      <c r="PIW17" s="385"/>
      <c r="PIX17" s="385"/>
      <c r="PIY17" s="385"/>
      <c r="PIZ17" s="385"/>
      <c r="PJA17" s="385"/>
      <c r="PJB17" s="385"/>
      <c r="PJC17" s="385"/>
      <c r="PJD17" s="385"/>
      <c r="PJE17" s="385"/>
      <c r="PJF17" s="385"/>
      <c r="PJG17" s="385"/>
      <c r="PJH17" s="385"/>
      <c r="PJI17" s="385"/>
      <c r="PJJ17" s="385"/>
      <c r="PJK17" s="385"/>
      <c r="PJL17" s="385"/>
      <c r="PJM17" s="385"/>
      <c r="PJN17" s="385"/>
      <c r="PJO17" s="385"/>
      <c r="PJP17" s="385"/>
      <c r="PJQ17" s="385"/>
      <c r="PJR17" s="385"/>
      <c r="PJS17" s="385"/>
      <c r="PJT17" s="385"/>
      <c r="PJU17" s="385"/>
      <c r="PJV17" s="385"/>
      <c r="PJW17" s="385"/>
      <c r="PJX17" s="385"/>
      <c r="PJY17" s="385"/>
      <c r="PJZ17" s="385"/>
      <c r="PKA17" s="385"/>
      <c r="PKB17" s="385"/>
      <c r="PKC17" s="385"/>
      <c r="PKD17" s="385"/>
      <c r="PKE17" s="385"/>
      <c r="PKF17" s="385"/>
      <c r="PKG17" s="385"/>
      <c r="PKH17" s="385"/>
      <c r="PKI17" s="385"/>
      <c r="PKJ17" s="385"/>
      <c r="PKK17" s="385"/>
      <c r="PKL17" s="385"/>
      <c r="PKM17" s="385"/>
      <c r="PKN17" s="385"/>
      <c r="PKO17" s="385"/>
      <c r="PKP17" s="385"/>
      <c r="PKQ17" s="385"/>
      <c r="PKR17" s="385"/>
      <c r="PKS17" s="385"/>
      <c r="PKT17" s="385"/>
      <c r="PKU17" s="385"/>
      <c r="PKV17" s="385"/>
      <c r="PKW17" s="385"/>
      <c r="PKX17" s="385"/>
      <c r="PKY17" s="385"/>
      <c r="PKZ17" s="385"/>
      <c r="PLA17" s="385"/>
      <c r="PLB17" s="385"/>
      <c r="PLC17" s="385"/>
      <c r="PLD17" s="385"/>
      <c r="PLE17" s="385"/>
      <c r="PLF17" s="385"/>
      <c r="PLG17" s="385"/>
      <c r="PLH17" s="385"/>
      <c r="PLI17" s="385"/>
      <c r="PLJ17" s="385"/>
      <c r="PLK17" s="385"/>
      <c r="PLL17" s="385"/>
      <c r="PLM17" s="385"/>
      <c r="PLN17" s="385"/>
      <c r="PLO17" s="385"/>
      <c r="PLP17" s="385"/>
      <c r="PLQ17" s="385"/>
      <c r="PLR17" s="385"/>
      <c r="PLS17" s="385"/>
      <c r="PLT17" s="385"/>
      <c r="PLU17" s="385"/>
      <c r="PLV17" s="385"/>
      <c r="PLW17" s="385"/>
      <c r="PLX17" s="385"/>
      <c r="PLY17" s="385"/>
      <c r="PLZ17" s="385"/>
      <c r="PMA17" s="385"/>
      <c r="PMB17" s="385"/>
      <c r="PMC17" s="385"/>
      <c r="PMD17" s="385"/>
      <c r="PME17" s="385"/>
      <c r="PMF17" s="385"/>
      <c r="PMG17" s="385"/>
      <c r="PMH17" s="385"/>
      <c r="PMI17" s="385"/>
      <c r="PMJ17" s="385"/>
      <c r="PMK17" s="385"/>
      <c r="PML17" s="385"/>
      <c r="PMM17" s="385"/>
      <c r="PMN17" s="385"/>
      <c r="PMO17" s="385"/>
      <c r="PMP17" s="385"/>
      <c r="PMQ17" s="385"/>
      <c r="PMR17" s="385"/>
      <c r="PMS17" s="385"/>
      <c r="PMT17" s="385"/>
      <c r="PMU17" s="385"/>
      <c r="PMV17" s="385"/>
      <c r="PMW17" s="385"/>
      <c r="PMX17" s="385"/>
      <c r="PMY17" s="385"/>
      <c r="PMZ17" s="385"/>
      <c r="PNA17" s="385"/>
      <c r="PNB17" s="385"/>
      <c r="PNC17" s="385"/>
      <c r="PND17" s="385"/>
      <c r="PNE17" s="385"/>
      <c r="PNF17" s="385"/>
      <c r="PNG17" s="385"/>
      <c r="PNH17" s="385"/>
      <c r="PNI17" s="385"/>
      <c r="PNJ17" s="385"/>
      <c r="PNK17" s="385"/>
      <c r="PNL17" s="385"/>
      <c r="PNM17" s="385"/>
      <c r="PNN17" s="385"/>
      <c r="PNO17" s="385"/>
      <c r="PNP17" s="385"/>
      <c r="PNQ17" s="385"/>
      <c r="PNR17" s="385"/>
      <c r="PNS17" s="385"/>
      <c r="PNT17" s="385"/>
      <c r="PNU17" s="385"/>
      <c r="PNV17" s="385"/>
      <c r="PNW17" s="385"/>
      <c r="PNX17" s="385"/>
      <c r="PNY17" s="385"/>
      <c r="PNZ17" s="385"/>
      <c r="POA17" s="385"/>
      <c r="POB17" s="385"/>
      <c r="POC17" s="385"/>
      <c r="POD17" s="385"/>
      <c r="POE17" s="385"/>
      <c r="POF17" s="385"/>
      <c r="POG17" s="385"/>
      <c r="POH17" s="385"/>
      <c r="POI17" s="385"/>
      <c r="POJ17" s="385"/>
      <c r="POK17" s="385"/>
      <c r="POL17" s="385"/>
      <c r="POM17" s="385"/>
      <c r="PON17" s="385"/>
      <c r="POO17" s="385"/>
      <c r="POP17" s="385"/>
      <c r="POQ17" s="385"/>
      <c r="POR17" s="385"/>
      <c r="POS17" s="385"/>
      <c r="POT17" s="385"/>
      <c r="POU17" s="385"/>
      <c r="POV17" s="385"/>
      <c r="POW17" s="385"/>
      <c r="POX17" s="385"/>
      <c r="POY17" s="385"/>
      <c r="POZ17" s="385"/>
      <c r="PPA17" s="385"/>
      <c r="PPB17" s="385"/>
      <c r="PPC17" s="385"/>
      <c r="PPD17" s="385"/>
      <c r="PPE17" s="385"/>
      <c r="PPF17" s="385"/>
      <c r="PPG17" s="385"/>
      <c r="PPH17" s="385"/>
      <c r="PPI17" s="385"/>
      <c r="PPJ17" s="385"/>
      <c r="PPK17" s="385"/>
      <c r="PPL17" s="385"/>
      <c r="PPM17" s="385"/>
      <c r="PPN17" s="385"/>
      <c r="PPO17" s="385"/>
      <c r="PPP17" s="385"/>
      <c r="PPQ17" s="385"/>
      <c r="PPR17" s="385"/>
      <c r="PPS17" s="385"/>
      <c r="PPT17" s="385"/>
      <c r="PPU17" s="385"/>
      <c r="PPV17" s="385"/>
      <c r="PPW17" s="385"/>
      <c r="PPX17" s="385"/>
      <c r="PPY17" s="385"/>
      <c r="PPZ17" s="385"/>
      <c r="PQA17" s="385"/>
      <c r="PQB17" s="385"/>
      <c r="PQC17" s="385"/>
      <c r="PQD17" s="385"/>
      <c r="PQE17" s="385"/>
      <c r="PQF17" s="385"/>
      <c r="PQG17" s="385"/>
      <c r="PQH17" s="385"/>
      <c r="PQI17" s="385"/>
      <c r="PQJ17" s="385"/>
      <c r="PQK17" s="385"/>
      <c r="PQL17" s="385"/>
      <c r="PQM17" s="385"/>
      <c r="PQN17" s="385"/>
      <c r="PQO17" s="385"/>
      <c r="PQP17" s="385"/>
      <c r="PQQ17" s="385"/>
      <c r="PQR17" s="385"/>
      <c r="PQS17" s="385"/>
      <c r="PQT17" s="385"/>
      <c r="PQU17" s="385"/>
      <c r="PQV17" s="385"/>
      <c r="PQW17" s="385"/>
      <c r="PQX17" s="385"/>
      <c r="PQY17" s="385"/>
      <c r="PQZ17" s="385"/>
      <c r="PRA17" s="385"/>
      <c r="PRB17" s="385"/>
      <c r="PRC17" s="385"/>
      <c r="PRD17" s="385"/>
      <c r="PRE17" s="385"/>
      <c r="PRF17" s="385"/>
      <c r="PRG17" s="385"/>
      <c r="PRH17" s="385"/>
      <c r="PRI17" s="385"/>
      <c r="PRJ17" s="385"/>
      <c r="PRK17" s="385"/>
      <c r="PRL17" s="385"/>
      <c r="PRM17" s="385"/>
      <c r="PRN17" s="385"/>
      <c r="PRO17" s="385"/>
      <c r="PRP17" s="385"/>
      <c r="PRQ17" s="385"/>
      <c r="PRR17" s="385"/>
      <c r="PRS17" s="385"/>
      <c r="PRT17" s="385"/>
      <c r="PRU17" s="385"/>
      <c r="PRV17" s="385"/>
      <c r="PRW17" s="385"/>
      <c r="PRX17" s="385"/>
      <c r="PRY17" s="385"/>
      <c r="PRZ17" s="385"/>
      <c r="PSA17" s="385"/>
      <c r="PSB17" s="385"/>
      <c r="PSC17" s="385"/>
      <c r="PSD17" s="385"/>
      <c r="PSE17" s="385"/>
      <c r="PSF17" s="385"/>
      <c r="PSG17" s="385"/>
      <c r="PSH17" s="385"/>
      <c r="PSI17" s="385"/>
      <c r="PSJ17" s="385"/>
      <c r="PSK17" s="385"/>
      <c r="PSL17" s="385"/>
      <c r="PSM17" s="385"/>
      <c r="PSN17" s="385"/>
      <c r="PSO17" s="385"/>
      <c r="PSP17" s="385"/>
      <c r="PSQ17" s="385"/>
      <c r="PSR17" s="385"/>
      <c r="PSS17" s="385"/>
      <c r="PST17" s="385"/>
      <c r="PSU17" s="385"/>
      <c r="PSV17" s="385"/>
      <c r="PSW17" s="385"/>
      <c r="PSX17" s="385"/>
      <c r="PSY17" s="385"/>
      <c r="PSZ17" s="385"/>
      <c r="PTA17" s="385"/>
      <c r="PTB17" s="385"/>
      <c r="PTC17" s="385"/>
      <c r="PTD17" s="385"/>
      <c r="PTE17" s="385"/>
      <c r="PTF17" s="385"/>
      <c r="PTG17" s="385"/>
      <c r="PTH17" s="385"/>
      <c r="PTI17" s="385"/>
      <c r="PTJ17" s="385"/>
      <c r="PTK17" s="385"/>
      <c r="PTL17" s="385"/>
      <c r="PTM17" s="385"/>
      <c r="PTN17" s="385"/>
      <c r="PTO17" s="385"/>
      <c r="PTP17" s="385"/>
      <c r="PTQ17" s="385"/>
      <c r="PTR17" s="385"/>
      <c r="PTS17" s="385"/>
      <c r="PTT17" s="385"/>
      <c r="PTU17" s="385"/>
      <c r="PTV17" s="385"/>
      <c r="PTW17" s="385"/>
      <c r="PTX17" s="385"/>
      <c r="PTY17" s="385"/>
      <c r="PTZ17" s="385"/>
      <c r="PUA17" s="385"/>
      <c r="PUB17" s="385"/>
      <c r="PUC17" s="385"/>
      <c r="PUD17" s="385"/>
      <c r="PUE17" s="385"/>
      <c r="PUF17" s="385"/>
      <c r="PUG17" s="385"/>
      <c r="PUH17" s="385"/>
      <c r="PUI17" s="385"/>
      <c r="PUJ17" s="385"/>
      <c r="PUK17" s="385"/>
      <c r="PUL17" s="385"/>
      <c r="PUM17" s="385"/>
      <c r="PUN17" s="385"/>
      <c r="PUO17" s="385"/>
      <c r="PUP17" s="385"/>
      <c r="PUQ17" s="385"/>
      <c r="PUR17" s="385"/>
      <c r="PUS17" s="385"/>
      <c r="PUT17" s="385"/>
      <c r="PUU17" s="385"/>
      <c r="PUV17" s="385"/>
      <c r="PUW17" s="385"/>
      <c r="PUX17" s="385"/>
      <c r="PUY17" s="385"/>
      <c r="PUZ17" s="385"/>
      <c r="PVA17" s="385"/>
      <c r="PVB17" s="385"/>
      <c r="PVC17" s="385"/>
      <c r="PVD17" s="385"/>
      <c r="PVE17" s="385"/>
      <c r="PVF17" s="385"/>
      <c r="PVG17" s="385"/>
      <c r="PVH17" s="385"/>
      <c r="PVI17" s="385"/>
      <c r="PVJ17" s="385"/>
      <c r="PVK17" s="385"/>
      <c r="PVL17" s="385"/>
      <c r="PVM17" s="385"/>
      <c r="PVN17" s="385"/>
      <c r="PVO17" s="385"/>
      <c r="PVP17" s="385"/>
      <c r="PVQ17" s="385"/>
      <c r="PVR17" s="385"/>
      <c r="PVS17" s="385"/>
      <c r="PVT17" s="385"/>
      <c r="PVU17" s="385"/>
      <c r="PVV17" s="385"/>
      <c r="PVW17" s="385"/>
      <c r="PVX17" s="385"/>
      <c r="PVY17" s="385"/>
      <c r="PVZ17" s="385"/>
      <c r="PWA17" s="385"/>
      <c r="PWB17" s="385"/>
      <c r="PWC17" s="385"/>
      <c r="PWD17" s="385"/>
      <c r="PWE17" s="385"/>
      <c r="PWF17" s="385"/>
      <c r="PWG17" s="385"/>
      <c r="PWH17" s="385"/>
      <c r="PWI17" s="385"/>
      <c r="PWJ17" s="385"/>
      <c r="PWK17" s="385"/>
      <c r="PWL17" s="385"/>
      <c r="PWM17" s="385"/>
      <c r="PWN17" s="385"/>
      <c r="PWO17" s="385"/>
      <c r="PWP17" s="385"/>
      <c r="PWQ17" s="385"/>
      <c r="PWR17" s="385"/>
      <c r="PWS17" s="385"/>
      <c r="PWT17" s="385"/>
      <c r="PWU17" s="385"/>
      <c r="PWV17" s="385"/>
      <c r="PWW17" s="385"/>
      <c r="PWX17" s="385"/>
      <c r="PWY17" s="385"/>
      <c r="PWZ17" s="385"/>
      <c r="PXA17" s="385"/>
      <c r="PXB17" s="385"/>
      <c r="PXC17" s="385"/>
      <c r="PXD17" s="385"/>
      <c r="PXE17" s="385"/>
      <c r="PXF17" s="385"/>
      <c r="PXG17" s="385"/>
      <c r="PXH17" s="385"/>
      <c r="PXI17" s="385"/>
      <c r="PXJ17" s="385"/>
      <c r="PXK17" s="385"/>
      <c r="PXL17" s="385"/>
      <c r="PXM17" s="385"/>
      <c r="PXN17" s="385"/>
      <c r="PXO17" s="385"/>
      <c r="PXP17" s="385"/>
      <c r="PXQ17" s="385"/>
      <c r="PXR17" s="385"/>
      <c r="PXS17" s="385"/>
      <c r="PXT17" s="385"/>
      <c r="PXU17" s="385"/>
      <c r="PXV17" s="385"/>
      <c r="PXW17" s="385"/>
      <c r="PXX17" s="385"/>
      <c r="PXY17" s="385"/>
      <c r="PXZ17" s="385"/>
      <c r="PYA17" s="385"/>
      <c r="PYB17" s="385"/>
      <c r="PYC17" s="385"/>
      <c r="PYD17" s="385"/>
      <c r="PYE17" s="385"/>
      <c r="PYF17" s="385"/>
      <c r="PYG17" s="385"/>
      <c r="PYH17" s="385"/>
      <c r="PYI17" s="385"/>
      <c r="PYJ17" s="385"/>
      <c r="PYK17" s="385"/>
      <c r="PYL17" s="385"/>
      <c r="PYM17" s="385"/>
      <c r="PYN17" s="385"/>
      <c r="PYO17" s="385"/>
      <c r="PYP17" s="385"/>
      <c r="PYQ17" s="385"/>
      <c r="PYR17" s="385"/>
      <c r="PYS17" s="385"/>
      <c r="PYT17" s="385"/>
      <c r="PYU17" s="385"/>
      <c r="PYV17" s="385"/>
      <c r="PYW17" s="385"/>
      <c r="PYX17" s="385"/>
      <c r="PYY17" s="385"/>
      <c r="PYZ17" s="385"/>
      <c r="PZA17" s="385"/>
      <c r="PZB17" s="385"/>
      <c r="PZC17" s="385"/>
      <c r="PZD17" s="385"/>
      <c r="PZE17" s="385"/>
      <c r="PZF17" s="385"/>
      <c r="PZG17" s="385"/>
      <c r="PZH17" s="385"/>
      <c r="PZI17" s="385"/>
      <c r="PZJ17" s="385"/>
      <c r="PZK17" s="385"/>
      <c r="PZL17" s="385"/>
      <c r="PZM17" s="385"/>
      <c r="PZN17" s="385"/>
      <c r="PZO17" s="385"/>
      <c r="PZP17" s="385"/>
      <c r="PZQ17" s="385"/>
      <c r="PZR17" s="385"/>
      <c r="PZS17" s="385"/>
      <c r="PZT17" s="385"/>
      <c r="PZU17" s="385"/>
      <c r="PZV17" s="385"/>
      <c r="PZW17" s="385"/>
      <c r="PZX17" s="385"/>
      <c r="PZY17" s="385"/>
      <c r="PZZ17" s="385"/>
      <c r="QAA17" s="385"/>
      <c r="QAB17" s="385"/>
      <c r="QAC17" s="385"/>
      <c r="QAD17" s="385"/>
      <c r="QAE17" s="385"/>
      <c r="QAF17" s="385"/>
      <c r="QAG17" s="385"/>
      <c r="QAH17" s="385"/>
      <c r="QAI17" s="385"/>
      <c r="QAJ17" s="385"/>
      <c r="QAK17" s="385"/>
      <c r="QAL17" s="385"/>
      <c r="QAM17" s="385"/>
      <c r="QAN17" s="385"/>
      <c r="QAO17" s="385"/>
      <c r="QAP17" s="385"/>
      <c r="QAQ17" s="385"/>
      <c r="QAR17" s="385"/>
      <c r="QAS17" s="385"/>
      <c r="QAT17" s="385"/>
      <c r="QAU17" s="385"/>
      <c r="QAV17" s="385"/>
      <c r="QAW17" s="385"/>
      <c r="QAX17" s="385"/>
      <c r="QAY17" s="385"/>
      <c r="QAZ17" s="385"/>
      <c r="QBA17" s="385"/>
      <c r="QBB17" s="385"/>
      <c r="QBC17" s="385"/>
      <c r="QBD17" s="385"/>
      <c r="QBE17" s="385"/>
      <c r="QBF17" s="385"/>
      <c r="QBG17" s="385"/>
      <c r="QBH17" s="385"/>
      <c r="QBI17" s="385"/>
      <c r="QBJ17" s="385"/>
      <c r="QBK17" s="385"/>
      <c r="QBL17" s="385"/>
      <c r="QBM17" s="385"/>
      <c r="QBN17" s="385"/>
      <c r="QBO17" s="385"/>
      <c r="QBP17" s="385"/>
      <c r="QBQ17" s="385"/>
      <c r="QBR17" s="385"/>
      <c r="QBS17" s="385"/>
      <c r="QBT17" s="385"/>
      <c r="QBU17" s="385"/>
      <c r="QBV17" s="385"/>
      <c r="QBW17" s="385"/>
      <c r="QBX17" s="385"/>
      <c r="QBY17" s="385"/>
      <c r="QBZ17" s="385"/>
      <c r="QCA17" s="385"/>
      <c r="QCB17" s="385"/>
      <c r="QCC17" s="385"/>
      <c r="QCD17" s="385"/>
      <c r="QCE17" s="385"/>
      <c r="QCF17" s="385"/>
      <c r="QCG17" s="385"/>
      <c r="QCH17" s="385"/>
      <c r="QCI17" s="385"/>
      <c r="QCJ17" s="385"/>
      <c r="QCK17" s="385"/>
      <c r="QCL17" s="385"/>
      <c r="QCM17" s="385"/>
      <c r="QCN17" s="385"/>
      <c r="QCO17" s="385"/>
      <c r="QCP17" s="385"/>
      <c r="QCQ17" s="385"/>
      <c r="QCR17" s="385"/>
      <c r="QCS17" s="385"/>
      <c r="QCT17" s="385"/>
      <c r="QCU17" s="385"/>
      <c r="QCV17" s="385"/>
      <c r="QCW17" s="385"/>
      <c r="QCX17" s="385"/>
      <c r="QCY17" s="385"/>
      <c r="QCZ17" s="385"/>
      <c r="QDA17" s="385"/>
      <c r="QDB17" s="385"/>
      <c r="QDC17" s="385"/>
      <c r="QDD17" s="385"/>
      <c r="QDE17" s="385"/>
      <c r="QDF17" s="385"/>
      <c r="QDG17" s="385"/>
      <c r="QDH17" s="385"/>
      <c r="QDI17" s="385"/>
      <c r="QDJ17" s="385"/>
      <c r="QDK17" s="385"/>
      <c r="QDL17" s="385"/>
      <c r="QDM17" s="385"/>
      <c r="QDN17" s="385"/>
      <c r="QDO17" s="385"/>
      <c r="QDP17" s="385"/>
      <c r="QDQ17" s="385"/>
      <c r="QDR17" s="385"/>
      <c r="QDS17" s="385"/>
      <c r="QDT17" s="385"/>
      <c r="QDU17" s="385"/>
      <c r="QDV17" s="385"/>
      <c r="QDW17" s="385"/>
      <c r="QDX17" s="385"/>
      <c r="QDY17" s="385"/>
      <c r="QDZ17" s="385"/>
      <c r="QEA17" s="385"/>
      <c r="QEB17" s="385"/>
      <c r="QEC17" s="385"/>
      <c r="QED17" s="385"/>
      <c r="QEE17" s="385"/>
      <c r="QEF17" s="385"/>
      <c r="QEG17" s="385"/>
      <c r="QEH17" s="385"/>
      <c r="QEI17" s="385"/>
      <c r="QEJ17" s="385"/>
      <c r="QEK17" s="385"/>
      <c r="QEL17" s="385"/>
      <c r="QEM17" s="385"/>
      <c r="QEN17" s="385"/>
      <c r="QEO17" s="385"/>
      <c r="QEP17" s="385"/>
      <c r="QEQ17" s="385"/>
      <c r="QER17" s="385"/>
      <c r="QES17" s="385"/>
      <c r="QET17" s="385"/>
      <c r="QEU17" s="385"/>
      <c r="QEV17" s="385"/>
      <c r="QEW17" s="385"/>
      <c r="QEX17" s="385"/>
      <c r="QEY17" s="385"/>
      <c r="QEZ17" s="385"/>
      <c r="QFA17" s="385"/>
      <c r="QFB17" s="385"/>
      <c r="QFC17" s="385"/>
      <c r="QFD17" s="385"/>
      <c r="QFE17" s="385"/>
      <c r="QFF17" s="385"/>
      <c r="QFG17" s="385"/>
      <c r="QFH17" s="385"/>
      <c r="QFI17" s="385"/>
      <c r="QFJ17" s="385"/>
      <c r="QFK17" s="385"/>
      <c r="QFL17" s="385"/>
      <c r="QFM17" s="385"/>
      <c r="QFN17" s="385"/>
      <c r="QFO17" s="385"/>
      <c r="QFP17" s="385"/>
      <c r="QFQ17" s="385"/>
      <c r="QFR17" s="385"/>
      <c r="QFS17" s="385"/>
      <c r="QFT17" s="385"/>
      <c r="QFU17" s="385"/>
      <c r="QFV17" s="385"/>
      <c r="QFW17" s="385"/>
      <c r="QFX17" s="385"/>
      <c r="QFY17" s="385"/>
      <c r="QFZ17" s="385"/>
      <c r="QGA17" s="385"/>
      <c r="QGB17" s="385"/>
      <c r="QGC17" s="385"/>
      <c r="QGD17" s="385"/>
      <c r="QGE17" s="385"/>
      <c r="QGF17" s="385"/>
      <c r="QGG17" s="385"/>
      <c r="QGH17" s="385"/>
      <c r="QGI17" s="385"/>
      <c r="QGJ17" s="385"/>
      <c r="QGK17" s="385"/>
      <c r="QGL17" s="385"/>
      <c r="QGM17" s="385"/>
      <c r="QGN17" s="385"/>
      <c r="QGO17" s="385"/>
      <c r="QGP17" s="385"/>
      <c r="QGQ17" s="385"/>
      <c r="QGR17" s="385"/>
      <c r="QGS17" s="385"/>
      <c r="QGT17" s="385"/>
      <c r="QGU17" s="385"/>
      <c r="QGV17" s="385"/>
      <c r="QGW17" s="385"/>
      <c r="QGX17" s="385"/>
      <c r="QGY17" s="385"/>
      <c r="QGZ17" s="385"/>
      <c r="QHA17" s="385"/>
      <c r="QHB17" s="385"/>
      <c r="QHC17" s="385"/>
      <c r="QHD17" s="385"/>
      <c r="QHE17" s="385"/>
      <c r="QHF17" s="385"/>
      <c r="QHG17" s="385"/>
      <c r="QHH17" s="385"/>
      <c r="QHI17" s="385"/>
      <c r="QHJ17" s="385"/>
      <c r="QHK17" s="385"/>
      <c r="QHL17" s="385"/>
      <c r="QHM17" s="385"/>
      <c r="QHN17" s="385"/>
      <c r="QHO17" s="385"/>
      <c r="QHP17" s="385"/>
      <c r="QHQ17" s="385"/>
      <c r="QHR17" s="385"/>
      <c r="QHS17" s="385"/>
      <c r="QHT17" s="385"/>
      <c r="QHU17" s="385"/>
      <c r="QHV17" s="385"/>
      <c r="QHW17" s="385"/>
      <c r="QHX17" s="385"/>
      <c r="QHY17" s="385"/>
      <c r="QHZ17" s="385"/>
      <c r="QIA17" s="385"/>
      <c r="QIB17" s="385"/>
      <c r="QIC17" s="385"/>
      <c r="QID17" s="385"/>
      <c r="QIE17" s="385"/>
      <c r="QIF17" s="385"/>
      <c r="QIG17" s="385"/>
      <c r="QIH17" s="385"/>
      <c r="QII17" s="385"/>
      <c r="QIJ17" s="385"/>
      <c r="QIK17" s="385"/>
      <c r="QIL17" s="385"/>
      <c r="QIM17" s="385"/>
      <c r="QIN17" s="385"/>
      <c r="QIO17" s="385"/>
      <c r="QIP17" s="385"/>
      <c r="QIQ17" s="385"/>
      <c r="QIR17" s="385"/>
      <c r="QIS17" s="385"/>
      <c r="QIT17" s="385"/>
      <c r="QIU17" s="385"/>
      <c r="QIV17" s="385"/>
      <c r="QIW17" s="385"/>
      <c r="QIX17" s="385"/>
      <c r="QIY17" s="385"/>
      <c r="QIZ17" s="385"/>
      <c r="QJA17" s="385"/>
      <c r="QJB17" s="385"/>
      <c r="QJC17" s="385"/>
      <c r="QJD17" s="385"/>
      <c r="QJE17" s="385"/>
      <c r="QJF17" s="385"/>
      <c r="QJG17" s="385"/>
      <c r="QJH17" s="385"/>
      <c r="QJI17" s="385"/>
      <c r="QJJ17" s="385"/>
      <c r="QJK17" s="385"/>
      <c r="QJL17" s="385"/>
      <c r="QJM17" s="385"/>
      <c r="QJN17" s="385"/>
      <c r="QJO17" s="385"/>
      <c r="QJP17" s="385"/>
      <c r="QJQ17" s="385"/>
      <c r="QJR17" s="385"/>
      <c r="QJS17" s="385"/>
      <c r="QJT17" s="385"/>
      <c r="QJU17" s="385"/>
      <c r="QJV17" s="385"/>
      <c r="QJW17" s="385"/>
      <c r="QJX17" s="385"/>
      <c r="QJY17" s="385"/>
      <c r="QJZ17" s="385"/>
      <c r="QKA17" s="385"/>
      <c r="QKB17" s="385"/>
      <c r="QKC17" s="385"/>
      <c r="QKD17" s="385"/>
      <c r="QKE17" s="385"/>
      <c r="QKF17" s="385"/>
      <c r="QKG17" s="385"/>
      <c r="QKH17" s="385"/>
      <c r="QKI17" s="385"/>
      <c r="QKJ17" s="385"/>
      <c r="QKK17" s="385"/>
      <c r="QKL17" s="385"/>
      <c r="QKM17" s="385"/>
      <c r="QKN17" s="385"/>
      <c r="QKO17" s="385"/>
      <c r="QKP17" s="385"/>
      <c r="QKQ17" s="385"/>
      <c r="QKR17" s="385"/>
      <c r="QKS17" s="385"/>
      <c r="QKT17" s="385"/>
      <c r="QKU17" s="385"/>
      <c r="QKV17" s="385"/>
      <c r="QKW17" s="385"/>
      <c r="QKX17" s="385"/>
      <c r="QKY17" s="385"/>
      <c r="QKZ17" s="385"/>
      <c r="QLA17" s="385"/>
      <c r="QLB17" s="385"/>
      <c r="QLC17" s="385"/>
      <c r="QLD17" s="385"/>
      <c r="QLE17" s="385"/>
      <c r="QLF17" s="385"/>
      <c r="QLG17" s="385"/>
      <c r="QLH17" s="385"/>
      <c r="QLI17" s="385"/>
      <c r="QLJ17" s="385"/>
      <c r="QLK17" s="385"/>
      <c r="QLL17" s="385"/>
      <c r="QLM17" s="385"/>
      <c r="QLN17" s="385"/>
      <c r="QLO17" s="385"/>
      <c r="QLP17" s="385"/>
      <c r="QLQ17" s="385"/>
      <c r="QLR17" s="385"/>
      <c r="QLS17" s="385"/>
      <c r="QLT17" s="385"/>
      <c r="QLU17" s="385"/>
      <c r="QLV17" s="385"/>
      <c r="QLW17" s="385"/>
      <c r="QLX17" s="385"/>
      <c r="QLY17" s="385"/>
      <c r="QLZ17" s="385"/>
      <c r="QMA17" s="385"/>
      <c r="QMB17" s="385"/>
      <c r="QMC17" s="385"/>
      <c r="QMD17" s="385"/>
      <c r="QME17" s="385"/>
      <c r="QMF17" s="385"/>
      <c r="QMG17" s="385"/>
      <c r="QMH17" s="385"/>
      <c r="QMI17" s="385"/>
      <c r="QMJ17" s="385"/>
      <c r="QMK17" s="385"/>
      <c r="QML17" s="385"/>
      <c r="QMM17" s="385"/>
      <c r="QMN17" s="385"/>
      <c r="QMO17" s="385"/>
      <c r="QMP17" s="385"/>
      <c r="QMQ17" s="385"/>
      <c r="QMR17" s="385"/>
      <c r="QMS17" s="385"/>
      <c r="QMT17" s="385"/>
      <c r="QMU17" s="385"/>
      <c r="QMV17" s="385"/>
      <c r="QMW17" s="385"/>
      <c r="QMX17" s="385"/>
      <c r="QMY17" s="385"/>
      <c r="QMZ17" s="385"/>
      <c r="QNA17" s="385"/>
      <c r="QNB17" s="385"/>
      <c r="QNC17" s="385"/>
      <c r="QND17" s="385"/>
      <c r="QNE17" s="385"/>
      <c r="QNF17" s="385"/>
      <c r="QNG17" s="385"/>
      <c r="QNH17" s="385"/>
      <c r="QNI17" s="385"/>
      <c r="QNJ17" s="385"/>
      <c r="QNK17" s="385"/>
      <c r="QNL17" s="385"/>
      <c r="QNM17" s="385"/>
      <c r="QNN17" s="385"/>
      <c r="QNO17" s="385"/>
      <c r="QNP17" s="385"/>
      <c r="QNQ17" s="385"/>
      <c r="QNR17" s="385"/>
      <c r="QNS17" s="385"/>
      <c r="QNT17" s="385"/>
      <c r="QNU17" s="385"/>
      <c r="QNV17" s="385"/>
      <c r="QNW17" s="385"/>
      <c r="QNX17" s="385"/>
      <c r="QNY17" s="385"/>
      <c r="QNZ17" s="385"/>
      <c r="QOA17" s="385"/>
      <c r="QOB17" s="385"/>
      <c r="QOC17" s="385"/>
      <c r="QOD17" s="385"/>
      <c r="QOE17" s="385"/>
      <c r="QOF17" s="385"/>
      <c r="QOG17" s="385"/>
      <c r="QOH17" s="385"/>
      <c r="QOI17" s="385"/>
      <c r="QOJ17" s="385"/>
      <c r="QOK17" s="385"/>
      <c r="QOL17" s="385"/>
      <c r="QOM17" s="385"/>
      <c r="QON17" s="385"/>
      <c r="QOO17" s="385"/>
      <c r="QOP17" s="385"/>
      <c r="QOQ17" s="385"/>
      <c r="QOR17" s="385"/>
      <c r="QOS17" s="385"/>
      <c r="QOT17" s="385"/>
      <c r="QOU17" s="385"/>
      <c r="QOV17" s="385"/>
      <c r="QOW17" s="385"/>
      <c r="QOX17" s="385"/>
      <c r="QOY17" s="385"/>
      <c r="QOZ17" s="385"/>
      <c r="QPA17" s="385"/>
      <c r="QPB17" s="385"/>
      <c r="QPC17" s="385"/>
      <c r="QPD17" s="385"/>
      <c r="QPE17" s="385"/>
      <c r="QPF17" s="385"/>
      <c r="QPG17" s="385"/>
      <c r="QPH17" s="385"/>
      <c r="QPI17" s="385"/>
      <c r="QPJ17" s="385"/>
      <c r="QPK17" s="385"/>
      <c r="QPL17" s="385"/>
      <c r="QPM17" s="385"/>
      <c r="QPN17" s="385"/>
      <c r="QPO17" s="385"/>
      <c r="QPP17" s="385"/>
      <c r="QPQ17" s="385"/>
      <c r="QPR17" s="385"/>
      <c r="QPS17" s="385"/>
      <c r="QPT17" s="385"/>
      <c r="QPU17" s="385"/>
      <c r="QPV17" s="385"/>
      <c r="QPW17" s="385"/>
      <c r="QPX17" s="385"/>
      <c r="QPY17" s="385"/>
      <c r="QPZ17" s="385"/>
      <c r="QQA17" s="385"/>
      <c r="QQB17" s="385"/>
      <c r="QQC17" s="385"/>
      <c r="QQD17" s="385"/>
      <c r="QQE17" s="385"/>
      <c r="QQF17" s="385"/>
      <c r="QQG17" s="385"/>
      <c r="QQH17" s="385"/>
      <c r="QQI17" s="385"/>
      <c r="QQJ17" s="385"/>
      <c r="QQK17" s="385"/>
      <c r="QQL17" s="385"/>
      <c r="QQM17" s="385"/>
      <c r="QQN17" s="385"/>
      <c r="QQO17" s="385"/>
      <c r="QQP17" s="385"/>
      <c r="QQQ17" s="385"/>
      <c r="QQR17" s="385"/>
      <c r="QQS17" s="385"/>
      <c r="QQT17" s="385"/>
      <c r="QQU17" s="385"/>
      <c r="QQV17" s="385"/>
      <c r="QQW17" s="385"/>
      <c r="QQX17" s="385"/>
      <c r="QQY17" s="385"/>
      <c r="QQZ17" s="385"/>
      <c r="QRA17" s="385"/>
      <c r="QRB17" s="385"/>
      <c r="QRC17" s="385"/>
      <c r="QRD17" s="385"/>
      <c r="QRE17" s="385"/>
      <c r="QRF17" s="385"/>
      <c r="QRG17" s="385"/>
      <c r="QRH17" s="385"/>
      <c r="QRI17" s="385"/>
      <c r="QRJ17" s="385"/>
      <c r="QRK17" s="385"/>
      <c r="QRL17" s="385"/>
      <c r="QRM17" s="385"/>
      <c r="QRN17" s="385"/>
      <c r="QRO17" s="385"/>
      <c r="QRP17" s="385"/>
      <c r="QRQ17" s="385"/>
      <c r="QRR17" s="385"/>
      <c r="QRS17" s="385"/>
      <c r="QRT17" s="385"/>
      <c r="QRU17" s="385"/>
      <c r="QRV17" s="385"/>
      <c r="QRW17" s="385"/>
      <c r="QRX17" s="385"/>
      <c r="QRY17" s="385"/>
      <c r="QRZ17" s="385"/>
      <c r="QSA17" s="385"/>
      <c r="QSB17" s="385"/>
      <c r="QSC17" s="385"/>
      <c r="QSD17" s="385"/>
      <c r="QSE17" s="385"/>
      <c r="QSF17" s="385"/>
      <c r="QSG17" s="385"/>
      <c r="QSH17" s="385"/>
      <c r="QSI17" s="385"/>
      <c r="QSJ17" s="385"/>
      <c r="QSK17" s="385"/>
      <c r="QSL17" s="385"/>
      <c r="QSM17" s="385"/>
      <c r="QSN17" s="385"/>
      <c r="QSO17" s="385"/>
      <c r="QSP17" s="385"/>
      <c r="QSQ17" s="385"/>
      <c r="QSR17" s="385"/>
      <c r="QSS17" s="385"/>
      <c r="QST17" s="385"/>
      <c r="QSU17" s="385"/>
      <c r="QSV17" s="385"/>
      <c r="QSW17" s="385"/>
      <c r="QSX17" s="385"/>
      <c r="QSY17" s="385"/>
      <c r="QSZ17" s="385"/>
      <c r="QTA17" s="385"/>
      <c r="QTB17" s="385"/>
      <c r="QTC17" s="385"/>
      <c r="QTD17" s="385"/>
      <c r="QTE17" s="385"/>
      <c r="QTF17" s="385"/>
      <c r="QTG17" s="385"/>
      <c r="QTH17" s="385"/>
      <c r="QTI17" s="385"/>
      <c r="QTJ17" s="385"/>
      <c r="QTK17" s="385"/>
      <c r="QTL17" s="385"/>
      <c r="QTM17" s="385"/>
      <c r="QTN17" s="385"/>
      <c r="QTO17" s="385"/>
      <c r="QTP17" s="385"/>
      <c r="QTQ17" s="385"/>
      <c r="QTR17" s="385"/>
      <c r="QTS17" s="385"/>
      <c r="QTT17" s="385"/>
      <c r="QTU17" s="385"/>
      <c r="QTV17" s="385"/>
      <c r="QTW17" s="385"/>
      <c r="QTX17" s="385"/>
      <c r="QTY17" s="385"/>
      <c r="QTZ17" s="385"/>
      <c r="QUA17" s="385"/>
      <c r="QUB17" s="385"/>
      <c r="QUC17" s="385"/>
      <c r="QUD17" s="385"/>
      <c r="QUE17" s="385"/>
      <c r="QUF17" s="385"/>
      <c r="QUG17" s="385"/>
      <c r="QUH17" s="385"/>
      <c r="QUI17" s="385"/>
      <c r="QUJ17" s="385"/>
      <c r="QUK17" s="385"/>
      <c r="QUL17" s="385"/>
      <c r="QUM17" s="385"/>
      <c r="QUN17" s="385"/>
      <c r="QUO17" s="385"/>
      <c r="QUP17" s="385"/>
      <c r="QUQ17" s="385"/>
      <c r="QUR17" s="385"/>
      <c r="QUS17" s="385"/>
      <c r="QUT17" s="385"/>
      <c r="QUU17" s="385"/>
      <c r="QUV17" s="385"/>
      <c r="QUW17" s="385"/>
      <c r="QUX17" s="385"/>
      <c r="QUY17" s="385"/>
      <c r="QUZ17" s="385"/>
      <c r="QVA17" s="385"/>
      <c r="QVB17" s="385"/>
      <c r="QVC17" s="385"/>
      <c r="QVD17" s="385"/>
      <c r="QVE17" s="385"/>
      <c r="QVF17" s="385"/>
      <c r="QVG17" s="385"/>
      <c r="QVH17" s="385"/>
      <c r="QVI17" s="385"/>
      <c r="QVJ17" s="385"/>
      <c r="QVK17" s="385"/>
      <c r="QVL17" s="385"/>
      <c r="QVM17" s="385"/>
      <c r="QVN17" s="385"/>
      <c r="QVO17" s="385"/>
      <c r="QVP17" s="385"/>
      <c r="QVQ17" s="385"/>
      <c r="QVR17" s="385"/>
      <c r="QVS17" s="385"/>
      <c r="QVT17" s="385"/>
      <c r="QVU17" s="385"/>
      <c r="QVV17" s="385"/>
      <c r="QVW17" s="385"/>
      <c r="QVX17" s="385"/>
      <c r="QVY17" s="385"/>
      <c r="QVZ17" s="385"/>
      <c r="QWA17" s="385"/>
      <c r="QWB17" s="385"/>
      <c r="QWC17" s="385"/>
      <c r="QWD17" s="385"/>
      <c r="QWE17" s="385"/>
      <c r="QWF17" s="385"/>
      <c r="QWG17" s="385"/>
      <c r="QWH17" s="385"/>
      <c r="QWI17" s="385"/>
      <c r="QWJ17" s="385"/>
      <c r="QWK17" s="385"/>
      <c r="QWL17" s="385"/>
      <c r="QWM17" s="385"/>
      <c r="QWN17" s="385"/>
      <c r="QWO17" s="385"/>
      <c r="QWP17" s="385"/>
      <c r="QWQ17" s="385"/>
      <c r="QWR17" s="385"/>
      <c r="QWS17" s="385"/>
      <c r="QWT17" s="385"/>
      <c r="QWU17" s="385"/>
      <c r="QWV17" s="385"/>
      <c r="QWW17" s="385"/>
      <c r="QWX17" s="385"/>
      <c r="QWY17" s="385"/>
      <c r="QWZ17" s="385"/>
      <c r="QXA17" s="385"/>
      <c r="QXB17" s="385"/>
      <c r="QXC17" s="385"/>
      <c r="QXD17" s="385"/>
      <c r="QXE17" s="385"/>
      <c r="QXF17" s="385"/>
      <c r="QXG17" s="385"/>
      <c r="QXH17" s="385"/>
      <c r="QXI17" s="385"/>
      <c r="QXJ17" s="385"/>
      <c r="QXK17" s="385"/>
      <c r="QXL17" s="385"/>
      <c r="QXM17" s="385"/>
      <c r="QXN17" s="385"/>
      <c r="QXO17" s="385"/>
      <c r="QXP17" s="385"/>
      <c r="QXQ17" s="385"/>
      <c r="QXR17" s="385"/>
      <c r="QXS17" s="385"/>
      <c r="QXT17" s="385"/>
      <c r="QXU17" s="385"/>
      <c r="QXV17" s="385"/>
      <c r="QXW17" s="385"/>
      <c r="QXX17" s="385"/>
      <c r="QXY17" s="385"/>
      <c r="QXZ17" s="385"/>
      <c r="QYA17" s="385"/>
      <c r="QYB17" s="385"/>
      <c r="QYC17" s="385"/>
      <c r="QYD17" s="385"/>
      <c r="QYE17" s="385"/>
      <c r="QYF17" s="385"/>
      <c r="QYG17" s="385"/>
      <c r="QYH17" s="385"/>
      <c r="QYI17" s="385"/>
      <c r="QYJ17" s="385"/>
      <c r="QYK17" s="385"/>
      <c r="QYL17" s="385"/>
      <c r="QYM17" s="385"/>
      <c r="QYN17" s="385"/>
      <c r="QYO17" s="385"/>
      <c r="QYP17" s="385"/>
      <c r="QYQ17" s="385"/>
      <c r="QYR17" s="385"/>
      <c r="QYS17" s="385"/>
      <c r="QYT17" s="385"/>
      <c r="QYU17" s="385"/>
      <c r="QYV17" s="385"/>
      <c r="QYW17" s="385"/>
      <c r="QYX17" s="385"/>
      <c r="QYY17" s="385"/>
      <c r="QYZ17" s="385"/>
      <c r="QZA17" s="385"/>
      <c r="QZB17" s="385"/>
      <c r="QZC17" s="385"/>
      <c r="QZD17" s="385"/>
      <c r="QZE17" s="385"/>
      <c r="QZF17" s="385"/>
      <c r="QZG17" s="385"/>
      <c r="QZH17" s="385"/>
      <c r="QZI17" s="385"/>
      <c r="QZJ17" s="385"/>
      <c r="QZK17" s="385"/>
      <c r="QZL17" s="385"/>
      <c r="QZM17" s="385"/>
      <c r="QZN17" s="385"/>
      <c r="QZO17" s="385"/>
      <c r="QZP17" s="385"/>
      <c r="QZQ17" s="385"/>
      <c r="QZR17" s="385"/>
      <c r="QZS17" s="385"/>
      <c r="QZT17" s="385"/>
      <c r="QZU17" s="385"/>
      <c r="QZV17" s="385"/>
      <c r="QZW17" s="385"/>
      <c r="QZX17" s="385"/>
      <c r="QZY17" s="385"/>
      <c r="QZZ17" s="385"/>
      <c r="RAA17" s="385"/>
      <c r="RAB17" s="385"/>
      <c r="RAC17" s="385"/>
      <c r="RAD17" s="385"/>
      <c r="RAE17" s="385"/>
      <c r="RAF17" s="385"/>
      <c r="RAG17" s="385"/>
      <c r="RAH17" s="385"/>
      <c r="RAI17" s="385"/>
      <c r="RAJ17" s="385"/>
      <c r="RAK17" s="385"/>
      <c r="RAL17" s="385"/>
      <c r="RAM17" s="385"/>
      <c r="RAN17" s="385"/>
      <c r="RAO17" s="385"/>
      <c r="RAP17" s="385"/>
      <c r="RAQ17" s="385"/>
      <c r="RAR17" s="385"/>
      <c r="RAS17" s="385"/>
      <c r="RAT17" s="385"/>
      <c r="RAU17" s="385"/>
      <c r="RAV17" s="385"/>
      <c r="RAW17" s="385"/>
      <c r="RAX17" s="385"/>
      <c r="RAY17" s="385"/>
      <c r="RAZ17" s="385"/>
      <c r="RBA17" s="385"/>
      <c r="RBB17" s="385"/>
      <c r="RBC17" s="385"/>
      <c r="RBD17" s="385"/>
      <c r="RBE17" s="385"/>
      <c r="RBF17" s="385"/>
      <c r="RBG17" s="385"/>
      <c r="RBH17" s="385"/>
      <c r="RBI17" s="385"/>
      <c r="RBJ17" s="385"/>
      <c r="RBK17" s="385"/>
      <c r="RBL17" s="385"/>
      <c r="RBM17" s="385"/>
      <c r="RBN17" s="385"/>
      <c r="RBO17" s="385"/>
      <c r="RBP17" s="385"/>
      <c r="RBQ17" s="385"/>
      <c r="RBR17" s="385"/>
      <c r="RBS17" s="385"/>
      <c r="RBT17" s="385"/>
      <c r="RBU17" s="385"/>
      <c r="RBV17" s="385"/>
      <c r="RBW17" s="385"/>
      <c r="RBX17" s="385"/>
      <c r="RBY17" s="385"/>
      <c r="RBZ17" s="385"/>
      <c r="RCA17" s="385"/>
      <c r="RCB17" s="385"/>
      <c r="RCC17" s="385"/>
      <c r="RCD17" s="385"/>
      <c r="RCE17" s="385"/>
      <c r="RCF17" s="385"/>
      <c r="RCG17" s="385"/>
      <c r="RCH17" s="385"/>
      <c r="RCI17" s="385"/>
      <c r="RCJ17" s="385"/>
      <c r="RCK17" s="385"/>
      <c r="RCL17" s="385"/>
      <c r="RCM17" s="385"/>
      <c r="RCN17" s="385"/>
      <c r="RCO17" s="385"/>
      <c r="RCP17" s="385"/>
      <c r="RCQ17" s="385"/>
      <c r="RCR17" s="385"/>
      <c r="RCS17" s="385"/>
      <c r="RCT17" s="385"/>
      <c r="RCU17" s="385"/>
      <c r="RCV17" s="385"/>
      <c r="RCW17" s="385"/>
      <c r="RCX17" s="385"/>
      <c r="RCY17" s="385"/>
      <c r="RCZ17" s="385"/>
      <c r="RDA17" s="385"/>
      <c r="RDB17" s="385"/>
      <c r="RDC17" s="385"/>
      <c r="RDD17" s="385"/>
      <c r="RDE17" s="385"/>
      <c r="RDF17" s="385"/>
      <c r="RDG17" s="385"/>
      <c r="RDH17" s="385"/>
      <c r="RDI17" s="385"/>
      <c r="RDJ17" s="385"/>
      <c r="RDK17" s="385"/>
      <c r="RDL17" s="385"/>
      <c r="RDM17" s="385"/>
      <c r="RDN17" s="385"/>
      <c r="RDO17" s="385"/>
      <c r="RDP17" s="385"/>
      <c r="RDQ17" s="385"/>
      <c r="RDR17" s="385"/>
      <c r="RDS17" s="385"/>
      <c r="RDT17" s="385"/>
      <c r="RDU17" s="385"/>
      <c r="RDV17" s="385"/>
      <c r="RDW17" s="385"/>
      <c r="RDX17" s="385"/>
      <c r="RDY17" s="385"/>
      <c r="RDZ17" s="385"/>
      <c r="REA17" s="385"/>
      <c r="REB17" s="385"/>
      <c r="REC17" s="385"/>
      <c r="RED17" s="385"/>
      <c r="REE17" s="385"/>
      <c r="REF17" s="385"/>
      <c r="REG17" s="385"/>
      <c r="REH17" s="385"/>
      <c r="REI17" s="385"/>
      <c r="REJ17" s="385"/>
      <c r="REK17" s="385"/>
      <c r="REL17" s="385"/>
      <c r="REM17" s="385"/>
      <c r="REN17" s="385"/>
      <c r="REO17" s="385"/>
      <c r="REP17" s="385"/>
      <c r="REQ17" s="385"/>
      <c r="RER17" s="385"/>
      <c r="RES17" s="385"/>
      <c r="RET17" s="385"/>
      <c r="REU17" s="385"/>
      <c r="REV17" s="385"/>
      <c r="REW17" s="385"/>
      <c r="REX17" s="385"/>
      <c r="REY17" s="385"/>
      <c r="REZ17" s="385"/>
      <c r="RFA17" s="385"/>
      <c r="RFB17" s="385"/>
      <c r="RFC17" s="385"/>
      <c r="RFD17" s="385"/>
      <c r="RFE17" s="385"/>
      <c r="RFF17" s="385"/>
      <c r="RFG17" s="385"/>
      <c r="RFH17" s="385"/>
      <c r="RFI17" s="385"/>
      <c r="RFJ17" s="385"/>
      <c r="RFK17" s="385"/>
      <c r="RFL17" s="385"/>
      <c r="RFM17" s="385"/>
      <c r="RFN17" s="385"/>
      <c r="RFO17" s="385"/>
      <c r="RFP17" s="385"/>
      <c r="RFQ17" s="385"/>
      <c r="RFR17" s="385"/>
      <c r="RFS17" s="385"/>
      <c r="RFT17" s="385"/>
      <c r="RFU17" s="385"/>
      <c r="RFV17" s="385"/>
      <c r="RFW17" s="385"/>
      <c r="RFX17" s="385"/>
      <c r="RFY17" s="385"/>
      <c r="RFZ17" s="385"/>
      <c r="RGA17" s="385"/>
      <c r="RGB17" s="385"/>
      <c r="RGC17" s="385"/>
      <c r="RGD17" s="385"/>
      <c r="RGE17" s="385"/>
      <c r="RGF17" s="385"/>
      <c r="RGG17" s="385"/>
      <c r="RGH17" s="385"/>
      <c r="RGI17" s="385"/>
      <c r="RGJ17" s="385"/>
      <c r="RGK17" s="385"/>
      <c r="RGL17" s="385"/>
      <c r="RGM17" s="385"/>
      <c r="RGN17" s="385"/>
      <c r="RGO17" s="385"/>
      <c r="RGP17" s="385"/>
      <c r="RGQ17" s="385"/>
      <c r="RGR17" s="385"/>
      <c r="RGS17" s="385"/>
      <c r="RGT17" s="385"/>
      <c r="RGU17" s="385"/>
      <c r="RGV17" s="385"/>
      <c r="RGW17" s="385"/>
      <c r="RGX17" s="385"/>
      <c r="RGY17" s="385"/>
      <c r="RGZ17" s="385"/>
      <c r="RHA17" s="385"/>
      <c r="RHB17" s="385"/>
      <c r="RHC17" s="385"/>
      <c r="RHD17" s="385"/>
      <c r="RHE17" s="385"/>
      <c r="RHF17" s="385"/>
      <c r="RHG17" s="385"/>
      <c r="RHH17" s="385"/>
      <c r="RHI17" s="385"/>
      <c r="RHJ17" s="385"/>
      <c r="RHK17" s="385"/>
      <c r="RHL17" s="385"/>
      <c r="RHM17" s="385"/>
      <c r="RHN17" s="385"/>
      <c r="RHO17" s="385"/>
      <c r="RHP17" s="385"/>
      <c r="RHQ17" s="385"/>
      <c r="RHR17" s="385"/>
      <c r="RHS17" s="385"/>
      <c r="RHT17" s="385"/>
      <c r="RHU17" s="385"/>
      <c r="RHV17" s="385"/>
      <c r="RHW17" s="385"/>
      <c r="RHX17" s="385"/>
      <c r="RHY17" s="385"/>
      <c r="RHZ17" s="385"/>
      <c r="RIA17" s="385"/>
      <c r="RIB17" s="385"/>
      <c r="RIC17" s="385"/>
      <c r="RID17" s="385"/>
      <c r="RIE17" s="385"/>
      <c r="RIF17" s="385"/>
      <c r="RIG17" s="385"/>
      <c r="RIH17" s="385"/>
      <c r="RII17" s="385"/>
      <c r="RIJ17" s="385"/>
      <c r="RIK17" s="385"/>
      <c r="RIL17" s="385"/>
      <c r="RIM17" s="385"/>
      <c r="RIN17" s="385"/>
      <c r="RIO17" s="385"/>
      <c r="RIP17" s="385"/>
      <c r="RIQ17" s="385"/>
      <c r="RIR17" s="385"/>
      <c r="RIS17" s="385"/>
      <c r="RIT17" s="385"/>
      <c r="RIU17" s="385"/>
      <c r="RIV17" s="385"/>
      <c r="RIW17" s="385"/>
      <c r="RIX17" s="385"/>
      <c r="RIY17" s="385"/>
      <c r="RIZ17" s="385"/>
      <c r="RJA17" s="385"/>
      <c r="RJB17" s="385"/>
      <c r="RJC17" s="385"/>
      <c r="RJD17" s="385"/>
      <c r="RJE17" s="385"/>
      <c r="RJF17" s="385"/>
      <c r="RJG17" s="385"/>
      <c r="RJH17" s="385"/>
      <c r="RJI17" s="385"/>
      <c r="RJJ17" s="385"/>
      <c r="RJK17" s="385"/>
      <c r="RJL17" s="385"/>
      <c r="RJM17" s="385"/>
      <c r="RJN17" s="385"/>
      <c r="RJO17" s="385"/>
      <c r="RJP17" s="385"/>
      <c r="RJQ17" s="385"/>
      <c r="RJR17" s="385"/>
      <c r="RJS17" s="385"/>
      <c r="RJT17" s="385"/>
      <c r="RJU17" s="385"/>
      <c r="RJV17" s="385"/>
      <c r="RJW17" s="385"/>
      <c r="RJX17" s="385"/>
      <c r="RJY17" s="385"/>
      <c r="RJZ17" s="385"/>
      <c r="RKA17" s="385"/>
      <c r="RKB17" s="385"/>
      <c r="RKC17" s="385"/>
      <c r="RKD17" s="385"/>
      <c r="RKE17" s="385"/>
      <c r="RKF17" s="385"/>
      <c r="RKG17" s="385"/>
      <c r="RKH17" s="385"/>
      <c r="RKI17" s="385"/>
      <c r="RKJ17" s="385"/>
      <c r="RKK17" s="385"/>
      <c r="RKL17" s="385"/>
      <c r="RKM17" s="385"/>
      <c r="RKN17" s="385"/>
      <c r="RKO17" s="385"/>
      <c r="RKP17" s="385"/>
      <c r="RKQ17" s="385"/>
      <c r="RKR17" s="385"/>
      <c r="RKS17" s="385"/>
      <c r="RKT17" s="385"/>
      <c r="RKU17" s="385"/>
      <c r="RKV17" s="385"/>
      <c r="RKW17" s="385"/>
      <c r="RKX17" s="385"/>
      <c r="RKY17" s="385"/>
      <c r="RKZ17" s="385"/>
      <c r="RLA17" s="385"/>
      <c r="RLB17" s="385"/>
      <c r="RLC17" s="385"/>
      <c r="RLD17" s="385"/>
      <c r="RLE17" s="385"/>
      <c r="RLF17" s="385"/>
      <c r="RLG17" s="385"/>
      <c r="RLH17" s="385"/>
      <c r="RLI17" s="385"/>
      <c r="RLJ17" s="385"/>
      <c r="RLK17" s="385"/>
      <c r="RLL17" s="385"/>
      <c r="RLM17" s="385"/>
      <c r="RLN17" s="385"/>
      <c r="RLO17" s="385"/>
      <c r="RLP17" s="385"/>
      <c r="RLQ17" s="385"/>
      <c r="RLR17" s="385"/>
      <c r="RLS17" s="385"/>
      <c r="RLT17" s="385"/>
      <c r="RLU17" s="385"/>
      <c r="RLV17" s="385"/>
      <c r="RLW17" s="385"/>
      <c r="RLX17" s="385"/>
      <c r="RLY17" s="385"/>
      <c r="RLZ17" s="385"/>
      <c r="RMA17" s="385"/>
      <c r="RMB17" s="385"/>
      <c r="RMC17" s="385"/>
      <c r="RMD17" s="385"/>
      <c r="RME17" s="385"/>
      <c r="RMF17" s="385"/>
      <c r="RMG17" s="385"/>
      <c r="RMH17" s="385"/>
      <c r="RMI17" s="385"/>
      <c r="RMJ17" s="385"/>
      <c r="RMK17" s="385"/>
      <c r="RML17" s="385"/>
      <c r="RMM17" s="385"/>
      <c r="RMN17" s="385"/>
      <c r="RMO17" s="385"/>
      <c r="RMP17" s="385"/>
      <c r="RMQ17" s="385"/>
      <c r="RMR17" s="385"/>
      <c r="RMS17" s="385"/>
      <c r="RMT17" s="385"/>
      <c r="RMU17" s="385"/>
      <c r="RMV17" s="385"/>
      <c r="RMW17" s="385"/>
      <c r="RMX17" s="385"/>
      <c r="RMY17" s="385"/>
      <c r="RMZ17" s="385"/>
      <c r="RNA17" s="385"/>
      <c r="RNB17" s="385"/>
      <c r="RNC17" s="385"/>
      <c r="RND17" s="385"/>
      <c r="RNE17" s="385"/>
      <c r="RNF17" s="385"/>
      <c r="RNG17" s="385"/>
      <c r="RNH17" s="385"/>
      <c r="RNI17" s="385"/>
      <c r="RNJ17" s="385"/>
      <c r="RNK17" s="385"/>
      <c r="RNL17" s="385"/>
      <c r="RNM17" s="385"/>
      <c r="RNN17" s="385"/>
      <c r="RNO17" s="385"/>
      <c r="RNP17" s="385"/>
      <c r="RNQ17" s="385"/>
      <c r="RNR17" s="385"/>
      <c r="RNS17" s="385"/>
      <c r="RNT17" s="385"/>
      <c r="RNU17" s="385"/>
      <c r="RNV17" s="385"/>
      <c r="RNW17" s="385"/>
      <c r="RNX17" s="385"/>
      <c r="RNY17" s="385"/>
      <c r="RNZ17" s="385"/>
      <c r="ROA17" s="385"/>
      <c r="ROB17" s="385"/>
      <c r="ROC17" s="385"/>
      <c r="ROD17" s="385"/>
      <c r="ROE17" s="385"/>
      <c r="ROF17" s="385"/>
      <c r="ROG17" s="385"/>
      <c r="ROH17" s="385"/>
      <c r="ROI17" s="385"/>
      <c r="ROJ17" s="385"/>
      <c r="ROK17" s="385"/>
      <c r="ROL17" s="385"/>
      <c r="ROM17" s="385"/>
      <c r="RON17" s="385"/>
      <c r="ROO17" s="385"/>
      <c r="ROP17" s="385"/>
      <c r="ROQ17" s="385"/>
      <c r="ROR17" s="385"/>
      <c r="ROS17" s="385"/>
      <c r="ROT17" s="385"/>
      <c r="ROU17" s="385"/>
      <c r="ROV17" s="385"/>
      <c r="ROW17" s="385"/>
      <c r="ROX17" s="385"/>
      <c r="ROY17" s="385"/>
      <c r="ROZ17" s="385"/>
      <c r="RPA17" s="385"/>
      <c r="RPB17" s="385"/>
      <c r="RPC17" s="385"/>
      <c r="RPD17" s="385"/>
      <c r="RPE17" s="385"/>
      <c r="RPF17" s="385"/>
      <c r="RPG17" s="385"/>
      <c r="RPH17" s="385"/>
      <c r="RPI17" s="385"/>
      <c r="RPJ17" s="385"/>
      <c r="RPK17" s="385"/>
      <c r="RPL17" s="385"/>
      <c r="RPM17" s="385"/>
      <c r="RPN17" s="385"/>
      <c r="RPO17" s="385"/>
      <c r="RPP17" s="385"/>
      <c r="RPQ17" s="385"/>
      <c r="RPR17" s="385"/>
      <c r="RPS17" s="385"/>
      <c r="RPT17" s="385"/>
      <c r="RPU17" s="385"/>
      <c r="RPV17" s="385"/>
      <c r="RPW17" s="385"/>
      <c r="RPX17" s="385"/>
      <c r="RPY17" s="385"/>
      <c r="RPZ17" s="385"/>
      <c r="RQA17" s="385"/>
      <c r="RQB17" s="385"/>
      <c r="RQC17" s="385"/>
      <c r="RQD17" s="385"/>
      <c r="RQE17" s="385"/>
      <c r="RQF17" s="385"/>
      <c r="RQG17" s="385"/>
      <c r="RQH17" s="385"/>
      <c r="RQI17" s="385"/>
      <c r="RQJ17" s="385"/>
      <c r="RQK17" s="385"/>
      <c r="RQL17" s="385"/>
      <c r="RQM17" s="385"/>
      <c r="RQN17" s="385"/>
      <c r="RQO17" s="385"/>
      <c r="RQP17" s="385"/>
      <c r="RQQ17" s="385"/>
      <c r="RQR17" s="385"/>
      <c r="RQS17" s="385"/>
      <c r="RQT17" s="385"/>
      <c r="RQU17" s="385"/>
      <c r="RQV17" s="385"/>
      <c r="RQW17" s="385"/>
      <c r="RQX17" s="385"/>
      <c r="RQY17" s="385"/>
      <c r="RQZ17" s="385"/>
      <c r="RRA17" s="385"/>
      <c r="RRB17" s="385"/>
      <c r="RRC17" s="385"/>
      <c r="RRD17" s="385"/>
      <c r="RRE17" s="385"/>
      <c r="RRF17" s="385"/>
      <c r="RRG17" s="385"/>
      <c r="RRH17" s="385"/>
      <c r="RRI17" s="385"/>
      <c r="RRJ17" s="385"/>
      <c r="RRK17" s="385"/>
      <c r="RRL17" s="385"/>
      <c r="RRM17" s="385"/>
      <c r="RRN17" s="385"/>
      <c r="RRO17" s="385"/>
      <c r="RRP17" s="385"/>
      <c r="RRQ17" s="385"/>
      <c r="RRR17" s="385"/>
      <c r="RRS17" s="385"/>
      <c r="RRT17" s="385"/>
      <c r="RRU17" s="385"/>
      <c r="RRV17" s="385"/>
      <c r="RRW17" s="385"/>
      <c r="RRX17" s="385"/>
      <c r="RRY17" s="385"/>
      <c r="RRZ17" s="385"/>
      <c r="RSA17" s="385"/>
      <c r="RSB17" s="385"/>
      <c r="RSC17" s="385"/>
      <c r="RSD17" s="385"/>
      <c r="RSE17" s="385"/>
      <c r="RSF17" s="385"/>
      <c r="RSG17" s="385"/>
      <c r="RSH17" s="385"/>
      <c r="RSI17" s="385"/>
      <c r="RSJ17" s="385"/>
      <c r="RSK17" s="385"/>
      <c r="RSL17" s="385"/>
      <c r="RSM17" s="385"/>
      <c r="RSN17" s="385"/>
      <c r="RSO17" s="385"/>
      <c r="RSP17" s="385"/>
      <c r="RSQ17" s="385"/>
      <c r="RSR17" s="385"/>
      <c r="RSS17" s="385"/>
      <c r="RST17" s="385"/>
      <c r="RSU17" s="385"/>
      <c r="RSV17" s="385"/>
      <c r="RSW17" s="385"/>
      <c r="RSX17" s="385"/>
      <c r="RSY17" s="385"/>
      <c r="RSZ17" s="385"/>
      <c r="RTA17" s="385"/>
      <c r="RTB17" s="385"/>
      <c r="RTC17" s="385"/>
      <c r="RTD17" s="385"/>
      <c r="RTE17" s="385"/>
      <c r="RTF17" s="385"/>
      <c r="RTG17" s="385"/>
      <c r="RTH17" s="385"/>
      <c r="RTI17" s="385"/>
      <c r="RTJ17" s="385"/>
      <c r="RTK17" s="385"/>
      <c r="RTL17" s="385"/>
      <c r="RTM17" s="385"/>
      <c r="RTN17" s="385"/>
      <c r="RTO17" s="385"/>
      <c r="RTP17" s="385"/>
      <c r="RTQ17" s="385"/>
      <c r="RTR17" s="385"/>
      <c r="RTS17" s="385"/>
      <c r="RTT17" s="385"/>
      <c r="RTU17" s="385"/>
      <c r="RTV17" s="385"/>
      <c r="RTW17" s="385"/>
      <c r="RTX17" s="385"/>
      <c r="RTY17" s="385"/>
      <c r="RTZ17" s="385"/>
      <c r="RUA17" s="385"/>
      <c r="RUB17" s="385"/>
      <c r="RUC17" s="385"/>
      <c r="RUD17" s="385"/>
      <c r="RUE17" s="385"/>
      <c r="RUF17" s="385"/>
      <c r="RUG17" s="385"/>
      <c r="RUH17" s="385"/>
      <c r="RUI17" s="385"/>
      <c r="RUJ17" s="385"/>
      <c r="RUK17" s="385"/>
      <c r="RUL17" s="385"/>
      <c r="RUM17" s="385"/>
      <c r="RUN17" s="385"/>
      <c r="RUO17" s="385"/>
      <c r="RUP17" s="385"/>
      <c r="RUQ17" s="385"/>
      <c r="RUR17" s="385"/>
      <c r="RUS17" s="385"/>
      <c r="RUT17" s="385"/>
      <c r="RUU17" s="385"/>
      <c r="RUV17" s="385"/>
      <c r="RUW17" s="385"/>
      <c r="RUX17" s="385"/>
      <c r="RUY17" s="385"/>
      <c r="RUZ17" s="385"/>
      <c r="RVA17" s="385"/>
      <c r="RVB17" s="385"/>
      <c r="RVC17" s="385"/>
      <c r="RVD17" s="385"/>
      <c r="RVE17" s="385"/>
      <c r="RVF17" s="385"/>
      <c r="RVG17" s="385"/>
      <c r="RVH17" s="385"/>
      <c r="RVI17" s="385"/>
      <c r="RVJ17" s="385"/>
      <c r="RVK17" s="385"/>
      <c r="RVL17" s="385"/>
      <c r="RVM17" s="385"/>
      <c r="RVN17" s="385"/>
      <c r="RVO17" s="385"/>
      <c r="RVP17" s="385"/>
      <c r="RVQ17" s="385"/>
      <c r="RVR17" s="385"/>
      <c r="RVS17" s="385"/>
      <c r="RVT17" s="385"/>
      <c r="RVU17" s="385"/>
      <c r="RVV17" s="385"/>
      <c r="RVW17" s="385"/>
      <c r="RVX17" s="385"/>
      <c r="RVY17" s="385"/>
      <c r="RVZ17" s="385"/>
      <c r="RWA17" s="385"/>
      <c r="RWB17" s="385"/>
      <c r="RWC17" s="385"/>
      <c r="RWD17" s="385"/>
      <c r="RWE17" s="385"/>
      <c r="RWF17" s="385"/>
      <c r="RWG17" s="385"/>
      <c r="RWH17" s="385"/>
      <c r="RWI17" s="385"/>
      <c r="RWJ17" s="385"/>
      <c r="RWK17" s="385"/>
      <c r="RWL17" s="385"/>
      <c r="RWM17" s="385"/>
      <c r="RWN17" s="385"/>
      <c r="RWO17" s="385"/>
      <c r="RWP17" s="385"/>
      <c r="RWQ17" s="385"/>
      <c r="RWR17" s="385"/>
      <c r="RWS17" s="385"/>
      <c r="RWT17" s="385"/>
      <c r="RWU17" s="385"/>
      <c r="RWV17" s="385"/>
      <c r="RWW17" s="385"/>
      <c r="RWX17" s="385"/>
      <c r="RWY17" s="385"/>
      <c r="RWZ17" s="385"/>
      <c r="RXA17" s="385"/>
      <c r="RXB17" s="385"/>
      <c r="RXC17" s="385"/>
      <c r="RXD17" s="385"/>
      <c r="RXE17" s="385"/>
      <c r="RXF17" s="385"/>
      <c r="RXG17" s="385"/>
      <c r="RXH17" s="385"/>
      <c r="RXI17" s="385"/>
      <c r="RXJ17" s="385"/>
      <c r="RXK17" s="385"/>
      <c r="RXL17" s="385"/>
      <c r="RXM17" s="385"/>
      <c r="RXN17" s="385"/>
      <c r="RXO17" s="385"/>
      <c r="RXP17" s="385"/>
      <c r="RXQ17" s="385"/>
      <c r="RXR17" s="385"/>
      <c r="RXS17" s="385"/>
      <c r="RXT17" s="385"/>
      <c r="RXU17" s="385"/>
      <c r="RXV17" s="385"/>
      <c r="RXW17" s="385"/>
      <c r="RXX17" s="385"/>
      <c r="RXY17" s="385"/>
      <c r="RXZ17" s="385"/>
      <c r="RYA17" s="385"/>
      <c r="RYB17" s="385"/>
      <c r="RYC17" s="385"/>
      <c r="RYD17" s="385"/>
      <c r="RYE17" s="385"/>
      <c r="RYF17" s="385"/>
      <c r="RYG17" s="385"/>
      <c r="RYH17" s="385"/>
      <c r="RYI17" s="385"/>
      <c r="RYJ17" s="385"/>
      <c r="RYK17" s="385"/>
      <c r="RYL17" s="385"/>
      <c r="RYM17" s="385"/>
      <c r="RYN17" s="385"/>
      <c r="RYO17" s="385"/>
      <c r="RYP17" s="385"/>
      <c r="RYQ17" s="385"/>
      <c r="RYR17" s="385"/>
      <c r="RYS17" s="385"/>
      <c r="RYT17" s="385"/>
      <c r="RYU17" s="385"/>
      <c r="RYV17" s="385"/>
      <c r="RYW17" s="385"/>
      <c r="RYX17" s="385"/>
      <c r="RYY17" s="385"/>
      <c r="RYZ17" s="385"/>
      <c r="RZA17" s="385"/>
      <c r="RZB17" s="385"/>
      <c r="RZC17" s="385"/>
      <c r="RZD17" s="385"/>
      <c r="RZE17" s="385"/>
      <c r="RZF17" s="385"/>
      <c r="RZG17" s="385"/>
      <c r="RZH17" s="385"/>
      <c r="RZI17" s="385"/>
      <c r="RZJ17" s="385"/>
      <c r="RZK17" s="385"/>
      <c r="RZL17" s="385"/>
      <c r="RZM17" s="385"/>
      <c r="RZN17" s="385"/>
      <c r="RZO17" s="385"/>
      <c r="RZP17" s="385"/>
      <c r="RZQ17" s="385"/>
      <c r="RZR17" s="385"/>
      <c r="RZS17" s="385"/>
      <c r="RZT17" s="385"/>
      <c r="RZU17" s="385"/>
      <c r="RZV17" s="385"/>
      <c r="RZW17" s="385"/>
      <c r="RZX17" s="385"/>
      <c r="RZY17" s="385"/>
      <c r="RZZ17" s="385"/>
      <c r="SAA17" s="385"/>
      <c r="SAB17" s="385"/>
      <c r="SAC17" s="385"/>
      <c r="SAD17" s="385"/>
      <c r="SAE17" s="385"/>
      <c r="SAF17" s="385"/>
      <c r="SAG17" s="385"/>
      <c r="SAH17" s="385"/>
      <c r="SAI17" s="385"/>
      <c r="SAJ17" s="385"/>
      <c r="SAK17" s="385"/>
      <c r="SAL17" s="385"/>
      <c r="SAM17" s="385"/>
      <c r="SAN17" s="385"/>
      <c r="SAO17" s="385"/>
      <c r="SAP17" s="385"/>
      <c r="SAQ17" s="385"/>
      <c r="SAR17" s="385"/>
      <c r="SAS17" s="385"/>
      <c r="SAT17" s="385"/>
      <c r="SAU17" s="385"/>
      <c r="SAV17" s="385"/>
      <c r="SAW17" s="385"/>
      <c r="SAX17" s="385"/>
      <c r="SAY17" s="385"/>
      <c r="SAZ17" s="385"/>
      <c r="SBA17" s="385"/>
      <c r="SBB17" s="385"/>
      <c r="SBC17" s="385"/>
      <c r="SBD17" s="385"/>
      <c r="SBE17" s="385"/>
      <c r="SBF17" s="385"/>
      <c r="SBG17" s="385"/>
      <c r="SBH17" s="385"/>
      <c r="SBI17" s="385"/>
      <c r="SBJ17" s="385"/>
      <c r="SBK17" s="385"/>
      <c r="SBL17" s="385"/>
      <c r="SBM17" s="385"/>
      <c r="SBN17" s="385"/>
      <c r="SBO17" s="385"/>
      <c r="SBP17" s="385"/>
      <c r="SBQ17" s="385"/>
      <c r="SBR17" s="385"/>
      <c r="SBS17" s="385"/>
      <c r="SBT17" s="385"/>
      <c r="SBU17" s="385"/>
      <c r="SBV17" s="385"/>
      <c r="SBW17" s="385"/>
      <c r="SBX17" s="385"/>
      <c r="SBY17" s="385"/>
      <c r="SBZ17" s="385"/>
      <c r="SCA17" s="385"/>
      <c r="SCB17" s="385"/>
      <c r="SCC17" s="385"/>
      <c r="SCD17" s="385"/>
      <c r="SCE17" s="385"/>
      <c r="SCF17" s="385"/>
      <c r="SCG17" s="385"/>
      <c r="SCH17" s="385"/>
      <c r="SCI17" s="385"/>
      <c r="SCJ17" s="385"/>
      <c r="SCK17" s="385"/>
      <c r="SCL17" s="385"/>
      <c r="SCM17" s="385"/>
      <c r="SCN17" s="385"/>
      <c r="SCO17" s="385"/>
      <c r="SCP17" s="385"/>
      <c r="SCQ17" s="385"/>
      <c r="SCR17" s="385"/>
      <c r="SCS17" s="385"/>
      <c r="SCT17" s="385"/>
      <c r="SCU17" s="385"/>
      <c r="SCV17" s="385"/>
      <c r="SCW17" s="385"/>
      <c r="SCX17" s="385"/>
      <c r="SCY17" s="385"/>
      <c r="SCZ17" s="385"/>
      <c r="SDA17" s="385"/>
      <c r="SDB17" s="385"/>
      <c r="SDC17" s="385"/>
      <c r="SDD17" s="385"/>
      <c r="SDE17" s="385"/>
      <c r="SDF17" s="385"/>
      <c r="SDG17" s="385"/>
      <c r="SDH17" s="385"/>
      <c r="SDI17" s="385"/>
      <c r="SDJ17" s="385"/>
      <c r="SDK17" s="385"/>
      <c r="SDL17" s="385"/>
      <c r="SDM17" s="385"/>
      <c r="SDN17" s="385"/>
      <c r="SDO17" s="385"/>
      <c r="SDP17" s="385"/>
      <c r="SDQ17" s="385"/>
      <c r="SDR17" s="385"/>
      <c r="SDS17" s="385"/>
      <c r="SDT17" s="385"/>
      <c r="SDU17" s="385"/>
      <c r="SDV17" s="385"/>
      <c r="SDW17" s="385"/>
      <c r="SDX17" s="385"/>
      <c r="SDY17" s="385"/>
      <c r="SDZ17" s="385"/>
      <c r="SEA17" s="385"/>
      <c r="SEB17" s="385"/>
      <c r="SEC17" s="385"/>
      <c r="SED17" s="385"/>
      <c r="SEE17" s="385"/>
      <c r="SEF17" s="385"/>
      <c r="SEG17" s="385"/>
      <c r="SEH17" s="385"/>
      <c r="SEI17" s="385"/>
      <c r="SEJ17" s="385"/>
      <c r="SEK17" s="385"/>
      <c r="SEL17" s="385"/>
      <c r="SEM17" s="385"/>
      <c r="SEN17" s="385"/>
      <c r="SEO17" s="385"/>
      <c r="SEP17" s="385"/>
      <c r="SEQ17" s="385"/>
      <c r="SER17" s="385"/>
      <c r="SES17" s="385"/>
      <c r="SET17" s="385"/>
      <c r="SEU17" s="385"/>
      <c r="SEV17" s="385"/>
      <c r="SEW17" s="385"/>
      <c r="SEX17" s="385"/>
      <c r="SEY17" s="385"/>
      <c r="SEZ17" s="385"/>
      <c r="SFA17" s="385"/>
      <c r="SFB17" s="385"/>
      <c r="SFC17" s="385"/>
      <c r="SFD17" s="385"/>
      <c r="SFE17" s="385"/>
      <c r="SFF17" s="385"/>
      <c r="SFG17" s="385"/>
      <c r="SFH17" s="385"/>
      <c r="SFI17" s="385"/>
      <c r="SFJ17" s="385"/>
      <c r="SFK17" s="385"/>
      <c r="SFL17" s="385"/>
      <c r="SFM17" s="385"/>
      <c r="SFN17" s="385"/>
      <c r="SFO17" s="385"/>
      <c r="SFP17" s="385"/>
      <c r="SFQ17" s="385"/>
      <c r="SFR17" s="385"/>
      <c r="SFS17" s="385"/>
      <c r="SFT17" s="385"/>
      <c r="SFU17" s="385"/>
      <c r="SFV17" s="385"/>
      <c r="SFW17" s="385"/>
      <c r="SFX17" s="385"/>
      <c r="SFY17" s="385"/>
      <c r="SFZ17" s="385"/>
      <c r="SGA17" s="385"/>
      <c r="SGB17" s="385"/>
      <c r="SGC17" s="385"/>
      <c r="SGD17" s="385"/>
      <c r="SGE17" s="385"/>
      <c r="SGF17" s="385"/>
      <c r="SGG17" s="385"/>
      <c r="SGH17" s="385"/>
      <c r="SGI17" s="385"/>
      <c r="SGJ17" s="385"/>
      <c r="SGK17" s="385"/>
      <c r="SGL17" s="385"/>
      <c r="SGM17" s="385"/>
      <c r="SGN17" s="385"/>
      <c r="SGO17" s="385"/>
      <c r="SGP17" s="385"/>
      <c r="SGQ17" s="385"/>
      <c r="SGR17" s="385"/>
      <c r="SGS17" s="385"/>
      <c r="SGT17" s="385"/>
      <c r="SGU17" s="385"/>
      <c r="SGV17" s="385"/>
      <c r="SGW17" s="385"/>
      <c r="SGX17" s="385"/>
      <c r="SGY17" s="385"/>
      <c r="SGZ17" s="385"/>
      <c r="SHA17" s="385"/>
      <c r="SHB17" s="385"/>
      <c r="SHC17" s="385"/>
      <c r="SHD17" s="385"/>
      <c r="SHE17" s="385"/>
      <c r="SHF17" s="385"/>
      <c r="SHG17" s="385"/>
      <c r="SHH17" s="385"/>
      <c r="SHI17" s="385"/>
      <c r="SHJ17" s="385"/>
      <c r="SHK17" s="385"/>
      <c r="SHL17" s="385"/>
      <c r="SHM17" s="385"/>
      <c r="SHN17" s="385"/>
      <c r="SHO17" s="385"/>
      <c r="SHP17" s="385"/>
      <c r="SHQ17" s="385"/>
      <c r="SHR17" s="385"/>
      <c r="SHS17" s="385"/>
      <c r="SHT17" s="385"/>
      <c r="SHU17" s="385"/>
      <c r="SHV17" s="385"/>
      <c r="SHW17" s="385"/>
      <c r="SHX17" s="385"/>
      <c r="SHY17" s="385"/>
      <c r="SHZ17" s="385"/>
      <c r="SIA17" s="385"/>
      <c r="SIB17" s="385"/>
      <c r="SIC17" s="385"/>
      <c r="SID17" s="385"/>
      <c r="SIE17" s="385"/>
      <c r="SIF17" s="385"/>
      <c r="SIG17" s="385"/>
      <c r="SIH17" s="385"/>
      <c r="SII17" s="385"/>
      <c r="SIJ17" s="385"/>
      <c r="SIK17" s="385"/>
      <c r="SIL17" s="385"/>
      <c r="SIM17" s="385"/>
      <c r="SIN17" s="385"/>
      <c r="SIO17" s="385"/>
      <c r="SIP17" s="385"/>
      <c r="SIQ17" s="385"/>
      <c r="SIR17" s="385"/>
      <c r="SIS17" s="385"/>
      <c r="SIT17" s="385"/>
      <c r="SIU17" s="385"/>
      <c r="SIV17" s="385"/>
      <c r="SIW17" s="385"/>
      <c r="SIX17" s="385"/>
      <c r="SIY17" s="385"/>
      <c r="SIZ17" s="385"/>
      <c r="SJA17" s="385"/>
      <c r="SJB17" s="385"/>
      <c r="SJC17" s="385"/>
      <c r="SJD17" s="385"/>
      <c r="SJE17" s="385"/>
      <c r="SJF17" s="385"/>
      <c r="SJG17" s="385"/>
      <c r="SJH17" s="385"/>
      <c r="SJI17" s="385"/>
      <c r="SJJ17" s="385"/>
      <c r="SJK17" s="385"/>
      <c r="SJL17" s="385"/>
      <c r="SJM17" s="385"/>
      <c r="SJN17" s="385"/>
      <c r="SJO17" s="385"/>
      <c r="SJP17" s="385"/>
      <c r="SJQ17" s="385"/>
      <c r="SJR17" s="385"/>
      <c r="SJS17" s="385"/>
      <c r="SJT17" s="385"/>
      <c r="SJU17" s="385"/>
      <c r="SJV17" s="385"/>
      <c r="SJW17" s="385"/>
      <c r="SJX17" s="385"/>
      <c r="SJY17" s="385"/>
      <c r="SJZ17" s="385"/>
      <c r="SKA17" s="385"/>
      <c r="SKB17" s="385"/>
      <c r="SKC17" s="385"/>
      <c r="SKD17" s="385"/>
      <c r="SKE17" s="385"/>
      <c r="SKF17" s="385"/>
      <c r="SKG17" s="385"/>
      <c r="SKH17" s="385"/>
      <c r="SKI17" s="385"/>
      <c r="SKJ17" s="385"/>
      <c r="SKK17" s="385"/>
      <c r="SKL17" s="385"/>
      <c r="SKM17" s="385"/>
      <c r="SKN17" s="385"/>
      <c r="SKO17" s="385"/>
      <c r="SKP17" s="385"/>
      <c r="SKQ17" s="385"/>
      <c r="SKR17" s="385"/>
      <c r="SKS17" s="385"/>
      <c r="SKT17" s="385"/>
      <c r="SKU17" s="385"/>
      <c r="SKV17" s="385"/>
      <c r="SKW17" s="385"/>
      <c r="SKX17" s="385"/>
      <c r="SKY17" s="385"/>
      <c r="SKZ17" s="385"/>
      <c r="SLA17" s="385"/>
      <c r="SLB17" s="385"/>
      <c r="SLC17" s="385"/>
      <c r="SLD17" s="385"/>
      <c r="SLE17" s="385"/>
      <c r="SLF17" s="385"/>
      <c r="SLG17" s="385"/>
      <c r="SLH17" s="385"/>
      <c r="SLI17" s="385"/>
      <c r="SLJ17" s="385"/>
      <c r="SLK17" s="385"/>
      <c r="SLL17" s="385"/>
      <c r="SLM17" s="385"/>
      <c r="SLN17" s="385"/>
      <c r="SLO17" s="385"/>
      <c r="SLP17" s="385"/>
      <c r="SLQ17" s="385"/>
      <c r="SLR17" s="385"/>
      <c r="SLS17" s="385"/>
      <c r="SLT17" s="385"/>
      <c r="SLU17" s="385"/>
      <c r="SLV17" s="385"/>
      <c r="SLW17" s="385"/>
      <c r="SLX17" s="385"/>
      <c r="SLY17" s="385"/>
      <c r="SLZ17" s="385"/>
      <c r="SMA17" s="385"/>
      <c r="SMB17" s="385"/>
      <c r="SMC17" s="385"/>
      <c r="SMD17" s="385"/>
      <c r="SME17" s="385"/>
      <c r="SMF17" s="385"/>
      <c r="SMG17" s="385"/>
      <c r="SMH17" s="385"/>
      <c r="SMI17" s="385"/>
      <c r="SMJ17" s="385"/>
      <c r="SMK17" s="385"/>
      <c r="SML17" s="385"/>
      <c r="SMM17" s="385"/>
      <c r="SMN17" s="385"/>
      <c r="SMO17" s="385"/>
      <c r="SMP17" s="385"/>
      <c r="SMQ17" s="385"/>
      <c r="SMR17" s="385"/>
      <c r="SMS17" s="385"/>
      <c r="SMT17" s="385"/>
      <c r="SMU17" s="385"/>
      <c r="SMV17" s="385"/>
      <c r="SMW17" s="385"/>
      <c r="SMX17" s="385"/>
      <c r="SMY17" s="385"/>
      <c r="SMZ17" s="385"/>
      <c r="SNA17" s="385"/>
      <c r="SNB17" s="385"/>
      <c r="SNC17" s="385"/>
      <c r="SND17" s="385"/>
      <c r="SNE17" s="385"/>
      <c r="SNF17" s="385"/>
      <c r="SNG17" s="385"/>
      <c r="SNH17" s="385"/>
      <c r="SNI17" s="385"/>
      <c r="SNJ17" s="385"/>
      <c r="SNK17" s="385"/>
      <c r="SNL17" s="385"/>
      <c r="SNM17" s="385"/>
      <c r="SNN17" s="385"/>
      <c r="SNO17" s="385"/>
      <c r="SNP17" s="385"/>
      <c r="SNQ17" s="385"/>
      <c r="SNR17" s="385"/>
      <c r="SNS17" s="385"/>
      <c r="SNT17" s="385"/>
      <c r="SNU17" s="385"/>
      <c r="SNV17" s="385"/>
      <c r="SNW17" s="385"/>
      <c r="SNX17" s="385"/>
      <c r="SNY17" s="385"/>
      <c r="SNZ17" s="385"/>
      <c r="SOA17" s="385"/>
      <c r="SOB17" s="385"/>
      <c r="SOC17" s="385"/>
      <c r="SOD17" s="385"/>
      <c r="SOE17" s="385"/>
      <c r="SOF17" s="385"/>
      <c r="SOG17" s="385"/>
      <c r="SOH17" s="385"/>
      <c r="SOI17" s="385"/>
      <c r="SOJ17" s="385"/>
      <c r="SOK17" s="385"/>
      <c r="SOL17" s="385"/>
      <c r="SOM17" s="385"/>
      <c r="SON17" s="385"/>
      <c r="SOO17" s="385"/>
      <c r="SOP17" s="385"/>
      <c r="SOQ17" s="385"/>
      <c r="SOR17" s="385"/>
      <c r="SOS17" s="385"/>
      <c r="SOT17" s="385"/>
      <c r="SOU17" s="385"/>
      <c r="SOV17" s="385"/>
      <c r="SOW17" s="385"/>
      <c r="SOX17" s="385"/>
      <c r="SOY17" s="385"/>
      <c r="SOZ17" s="385"/>
      <c r="SPA17" s="385"/>
      <c r="SPB17" s="385"/>
      <c r="SPC17" s="385"/>
      <c r="SPD17" s="385"/>
      <c r="SPE17" s="385"/>
      <c r="SPF17" s="385"/>
      <c r="SPG17" s="385"/>
      <c r="SPH17" s="385"/>
      <c r="SPI17" s="385"/>
      <c r="SPJ17" s="385"/>
      <c r="SPK17" s="385"/>
      <c r="SPL17" s="385"/>
      <c r="SPM17" s="385"/>
      <c r="SPN17" s="385"/>
      <c r="SPO17" s="385"/>
      <c r="SPP17" s="385"/>
      <c r="SPQ17" s="385"/>
      <c r="SPR17" s="385"/>
      <c r="SPS17" s="385"/>
      <c r="SPT17" s="385"/>
      <c r="SPU17" s="385"/>
      <c r="SPV17" s="385"/>
      <c r="SPW17" s="385"/>
      <c r="SPX17" s="385"/>
      <c r="SPY17" s="385"/>
      <c r="SPZ17" s="385"/>
      <c r="SQA17" s="385"/>
      <c r="SQB17" s="385"/>
      <c r="SQC17" s="385"/>
      <c r="SQD17" s="385"/>
      <c r="SQE17" s="385"/>
      <c r="SQF17" s="385"/>
      <c r="SQG17" s="385"/>
      <c r="SQH17" s="385"/>
      <c r="SQI17" s="385"/>
      <c r="SQJ17" s="385"/>
      <c r="SQK17" s="385"/>
      <c r="SQL17" s="385"/>
      <c r="SQM17" s="385"/>
      <c r="SQN17" s="385"/>
      <c r="SQO17" s="385"/>
      <c r="SQP17" s="385"/>
      <c r="SQQ17" s="385"/>
      <c r="SQR17" s="385"/>
      <c r="SQS17" s="385"/>
      <c r="SQT17" s="385"/>
      <c r="SQU17" s="385"/>
      <c r="SQV17" s="385"/>
      <c r="SQW17" s="385"/>
      <c r="SQX17" s="385"/>
      <c r="SQY17" s="385"/>
      <c r="SQZ17" s="385"/>
      <c r="SRA17" s="385"/>
      <c r="SRB17" s="385"/>
      <c r="SRC17" s="385"/>
      <c r="SRD17" s="385"/>
      <c r="SRE17" s="385"/>
      <c r="SRF17" s="385"/>
      <c r="SRG17" s="385"/>
      <c r="SRH17" s="385"/>
      <c r="SRI17" s="385"/>
      <c r="SRJ17" s="385"/>
      <c r="SRK17" s="385"/>
      <c r="SRL17" s="385"/>
      <c r="SRM17" s="385"/>
      <c r="SRN17" s="385"/>
      <c r="SRO17" s="385"/>
      <c r="SRP17" s="385"/>
      <c r="SRQ17" s="385"/>
      <c r="SRR17" s="385"/>
      <c r="SRS17" s="385"/>
      <c r="SRT17" s="385"/>
      <c r="SRU17" s="385"/>
      <c r="SRV17" s="385"/>
      <c r="SRW17" s="385"/>
      <c r="SRX17" s="385"/>
      <c r="SRY17" s="385"/>
      <c r="SRZ17" s="385"/>
      <c r="SSA17" s="385"/>
      <c r="SSB17" s="385"/>
      <c r="SSC17" s="385"/>
      <c r="SSD17" s="385"/>
      <c r="SSE17" s="385"/>
      <c r="SSF17" s="385"/>
      <c r="SSG17" s="385"/>
      <c r="SSH17" s="385"/>
      <c r="SSI17" s="385"/>
      <c r="SSJ17" s="385"/>
      <c r="SSK17" s="385"/>
      <c r="SSL17" s="385"/>
      <c r="SSM17" s="385"/>
      <c r="SSN17" s="385"/>
      <c r="SSO17" s="385"/>
      <c r="SSP17" s="385"/>
      <c r="SSQ17" s="385"/>
      <c r="SSR17" s="385"/>
      <c r="SSS17" s="385"/>
      <c r="SST17" s="385"/>
      <c r="SSU17" s="385"/>
      <c r="SSV17" s="385"/>
      <c r="SSW17" s="385"/>
      <c r="SSX17" s="385"/>
      <c r="SSY17" s="385"/>
      <c r="SSZ17" s="385"/>
      <c r="STA17" s="385"/>
      <c r="STB17" s="385"/>
      <c r="STC17" s="385"/>
      <c r="STD17" s="385"/>
      <c r="STE17" s="385"/>
      <c r="STF17" s="385"/>
      <c r="STG17" s="385"/>
      <c r="STH17" s="385"/>
      <c r="STI17" s="385"/>
      <c r="STJ17" s="385"/>
      <c r="STK17" s="385"/>
      <c r="STL17" s="385"/>
      <c r="STM17" s="385"/>
      <c r="STN17" s="385"/>
      <c r="STO17" s="385"/>
      <c r="STP17" s="385"/>
      <c r="STQ17" s="385"/>
      <c r="STR17" s="385"/>
      <c r="STS17" s="385"/>
      <c r="STT17" s="385"/>
      <c r="STU17" s="385"/>
      <c r="STV17" s="385"/>
      <c r="STW17" s="385"/>
      <c r="STX17" s="385"/>
      <c r="STY17" s="385"/>
      <c r="STZ17" s="385"/>
      <c r="SUA17" s="385"/>
      <c r="SUB17" s="385"/>
      <c r="SUC17" s="385"/>
      <c r="SUD17" s="385"/>
      <c r="SUE17" s="385"/>
      <c r="SUF17" s="385"/>
      <c r="SUG17" s="385"/>
      <c r="SUH17" s="385"/>
      <c r="SUI17" s="385"/>
      <c r="SUJ17" s="385"/>
      <c r="SUK17" s="385"/>
      <c r="SUL17" s="385"/>
      <c r="SUM17" s="385"/>
      <c r="SUN17" s="385"/>
      <c r="SUO17" s="385"/>
      <c r="SUP17" s="385"/>
      <c r="SUQ17" s="385"/>
      <c r="SUR17" s="385"/>
      <c r="SUS17" s="385"/>
      <c r="SUT17" s="385"/>
      <c r="SUU17" s="385"/>
      <c r="SUV17" s="385"/>
      <c r="SUW17" s="385"/>
      <c r="SUX17" s="385"/>
      <c r="SUY17" s="385"/>
      <c r="SUZ17" s="385"/>
      <c r="SVA17" s="385"/>
      <c r="SVB17" s="385"/>
      <c r="SVC17" s="385"/>
      <c r="SVD17" s="385"/>
      <c r="SVE17" s="385"/>
      <c r="SVF17" s="385"/>
      <c r="SVG17" s="385"/>
      <c r="SVH17" s="385"/>
      <c r="SVI17" s="385"/>
      <c r="SVJ17" s="385"/>
      <c r="SVK17" s="385"/>
      <c r="SVL17" s="385"/>
      <c r="SVM17" s="385"/>
      <c r="SVN17" s="385"/>
      <c r="SVO17" s="385"/>
      <c r="SVP17" s="385"/>
      <c r="SVQ17" s="385"/>
      <c r="SVR17" s="385"/>
      <c r="SVS17" s="385"/>
      <c r="SVT17" s="385"/>
      <c r="SVU17" s="385"/>
      <c r="SVV17" s="385"/>
      <c r="SVW17" s="385"/>
      <c r="SVX17" s="385"/>
      <c r="SVY17" s="385"/>
      <c r="SVZ17" s="385"/>
      <c r="SWA17" s="385"/>
      <c r="SWB17" s="385"/>
      <c r="SWC17" s="385"/>
      <c r="SWD17" s="385"/>
      <c r="SWE17" s="385"/>
      <c r="SWF17" s="385"/>
      <c r="SWG17" s="385"/>
      <c r="SWH17" s="385"/>
      <c r="SWI17" s="385"/>
      <c r="SWJ17" s="385"/>
      <c r="SWK17" s="385"/>
      <c r="SWL17" s="385"/>
      <c r="SWM17" s="385"/>
      <c r="SWN17" s="385"/>
      <c r="SWO17" s="385"/>
      <c r="SWP17" s="385"/>
      <c r="SWQ17" s="385"/>
      <c r="SWR17" s="385"/>
      <c r="SWS17" s="385"/>
      <c r="SWT17" s="385"/>
      <c r="SWU17" s="385"/>
      <c r="SWV17" s="385"/>
      <c r="SWW17" s="385"/>
      <c r="SWX17" s="385"/>
      <c r="SWY17" s="385"/>
      <c r="SWZ17" s="385"/>
      <c r="SXA17" s="385"/>
      <c r="SXB17" s="385"/>
      <c r="SXC17" s="385"/>
      <c r="SXD17" s="385"/>
      <c r="SXE17" s="385"/>
      <c r="SXF17" s="385"/>
      <c r="SXG17" s="385"/>
      <c r="SXH17" s="385"/>
      <c r="SXI17" s="385"/>
      <c r="SXJ17" s="385"/>
      <c r="SXK17" s="385"/>
      <c r="SXL17" s="385"/>
      <c r="SXM17" s="385"/>
      <c r="SXN17" s="385"/>
      <c r="SXO17" s="385"/>
      <c r="SXP17" s="385"/>
      <c r="SXQ17" s="385"/>
      <c r="SXR17" s="385"/>
      <c r="SXS17" s="385"/>
      <c r="SXT17" s="385"/>
      <c r="SXU17" s="385"/>
      <c r="SXV17" s="385"/>
      <c r="SXW17" s="385"/>
      <c r="SXX17" s="385"/>
      <c r="SXY17" s="385"/>
      <c r="SXZ17" s="385"/>
      <c r="SYA17" s="385"/>
      <c r="SYB17" s="385"/>
      <c r="SYC17" s="385"/>
      <c r="SYD17" s="385"/>
      <c r="SYE17" s="385"/>
      <c r="SYF17" s="385"/>
      <c r="SYG17" s="385"/>
      <c r="SYH17" s="385"/>
      <c r="SYI17" s="385"/>
      <c r="SYJ17" s="385"/>
      <c r="SYK17" s="385"/>
      <c r="SYL17" s="385"/>
      <c r="SYM17" s="385"/>
      <c r="SYN17" s="385"/>
      <c r="SYO17" s="385"/>
      <c r="SYP17" s="385"/>
      <c r="SYQ17" s="385"/>
      <c r="SYR17" s="385"/>
      <c r="SYS17" s="385"/>
      <c r="SYT17" s="385"/>
      <c r="SYU17" s="385"/>
      <c r="SYV17" s="385"/>
      <c r="SYW17" s="385"/>
      <c r="SYX17" s="385"/>
      <c r="SYY17" s="385"/>
      <c r="SYZ17" s="385"/>
      <c r="SZA17" s="385"/>
      <c r="SZB17" s="385"/>
      <c r="SZC17" s="385"/>
      <c r="SZD17" s="385"/>
      <c r="SZE17" s="385"/>
      <c r="SZF17" s="385"/>
      <c r="SZG17" s="385"/>
      <c r="SZH17" s="385"/>
      <c r="SZI17" s="385"/>
      <c r="SZJ17" s="385"/>
      <c r="SZK17" s="385"/>
      <c r="SZL17" s="385"/>
      <c r="SZM17" s="385"/>
      <c r="SZN17" s="385"/>
      <c r="SZO17" s="385"/>
      <c r="SZP17" s="385"/>
      <c r="SZQ17" s="385"/>
      <c r="SZR17" s="385"/>
      <c r="SZS17" s="385"/>
      <c r="SZT17" s="385"/>
      <c r="SZU17" s="385"/>
      <c r="SZV17" s="385"/>
      <c r="SZW17" s="385"/>
      <c r="SZX17" s="385"/>
      <c r="SZY17" s="385"/>
      <c r="SZZ17" s="385"/>
      <c r="TAA17" s="385"/>
      <c r="TAB17" s="385"/>
      <c r="TAC17" s="385"/>
      <c r="TAD17" s="385"/>
      <c r="TAE17" s="385"/>
      <c r="TAF17" s="385"/>
      <c r="TAG17" s="385"/>
      <c r="TAH17" s="385"/>
      <c r="TAI17" s="385"/>
      <c r="TAJ17" s="385"/>
      <c r="TAK17" s="385"/>
      <c r="TAL17" s="385"/>
      <c r="TAM17" s="385"/>
      <c r="TAN17" s="385"/>
      <c r="TAO17" s="385"/>
      <c r="TAP17" s="385"/>
      <c r="TAQ17" s="385"/>
      <c r="TAR17" s="385"/>
      <c r="TAS17" s="385"/>
      <c r="TAT17" s="385"/>
      <c r="TAU17" s="385"/>
      <c r="TAV17" s="385"/>
      <c r="TAW17" s="385"/>
      <c r="TAX17" s="385"/>
      <c r="TAY17" s="385"/>
      <c r="TAZ17" s="385"/>
      <c r="TBA17" s="385"/>
      <c r="TBB17" s="385"/>
      <c r="TBC17" s="385"/>
      <c r="TBD17" s="385"/>
      <c r="TBE17" s="385"/>
      <c r="TBF17" s="385"/>
      <c r="TBG17" s="385"/>
      <c r="TBH17" s="385"/>
      <c r="TBI17" s="385"/>
      <c r="TBJ17" s="385"/>
      <c r="TBK17" s="385"/>
      <c r="TBL17" s="385"/>
      <c r="TBM17" s="385"/>
      <c r="TBN17" s="385"/>
      <c r="TBO17" s="385"/>
      <c r="TBP17" s="385"/>
      <c r="TBQ17" s="385"/>
      <c r="TBR17" s="385"/>
      <c r="TBS17" s="385"/>
      <c r="TBT17" s="385"/>
      <c r="TBU17" s="385"/>
      <c r="TBV17" s="385"/>
      <c r="TBW17" s="385"/>
      <c r="TBX17" s="385"/>
      <c r="TBY17" s="385"/>
      <c r="TBZ17" s="385"/>
      <c r="TCA17" s="385"/>
      <c r="TCB17" s="385"/>
      <c r="TCC17" s="385"/>
      <c r="TCD17" s="385"/>
      <c r="TCE17" s="385"/>
      <c r="TCF17" s="385"/>
      <c r="TCG17" s="385"/>
      <c r="TCH17" s="385"/>
      <c r="TCI17" s="385"/>
      <c r="TCJ17" s="385"/>
      <c r="TCK17" s="385"/>
      <c r="TCL17" s="385"/>
      <c r="TCM17" s="385"/>
      <c r="TCN17" s="385"/>
      <c r="TCO17" s="385"/>
      <c r="TCP17" s="385"/>
      <c r="TCQ17" s="385"/>
      <c r="TCR17" s="385"/>
      <c r="TCS17" s="385"/>
      <c r="TCT17" s="385"/>
      <c r="TCU17" s="385"/>
      <c r="TCV17" s="385"/>
      <c r="TCW17" s="385"/>
      <c r="TCX17" s="385"/>
      <c r="TCY17" s="385"/>
      <c r="TCZ17" s="385"/>
      <c r="TDA17" s="385"/>
      <c r="TDB17" s="385"/>
      <c r="TDC17" s="385"/>
      <c r="TDD17" s="385"/>
      <c r="TDE17" s="385"/>
      <c r="TDF17" s="385"/>
      <c r="TDG17" s="385"/>
      <c r="TDH17" s="385"/>
      <c r="TDI17" s="385"/>
      <c r="TDJ17" s="385"/>
      <c r="TDK17" s="385"/>
      <c r="TDL17" s="385"/>
      <c r="TDM17" s="385"/>
      <c r="TDN17" s="385"/>
      <c r="TDO17" s="385"/>
      <c r="TDP17" s="385"/>
      <c r="TDQ17" s="385"/>
      <c r="TDR17" s="385"/>
      <c r="TDS17" s="385"/>
      <c r="TDT17" s="385"/>
      <c r="TDU17" s="385"/>
      <c r="TDV17" s="385"/>
      <c r="TDW17" s="385"/>
      <c r="TDX17" s="385"/>
      <c r="TDY17" s="385"/>
      <c r="TDZ17" s="385"/>
      <c r="TEA17" s="385"/>
      <c r="TEB17" s="385"/>
      <c r="TEC17" s="385"/>
      <c r="TED17" s="385"/>
      <c r="TEE17" s="385"/>
      <c r="TEF17" s="385"/>
      <c r="TEG17" s="385"/>
      <c r="TEH17" s="385"/>
      <c r="TEI17" s="385"/>
      <c r="TEJ17" s="385"/>
      <c r="TEK17" s="385"/>
      <c r="TEL17" s="385"/>
      <c r="TEM17" s="385"/>
      <c r="TEN17" s="385"/>
      <c r="TEO17" s="385"/>
      <c r="TEP17" s="385"/>
      <c r="TEQ17" s="385"/>
      <c r="TER17" s="385"/>
      <c r="TES17" s="385"/>
      <c r="TET17" s="385"/>
      <c r="TEU17" s="385"/>
      <c r="TEV17" s="385"/>
      <c r="TEW17" s="385"/>
      <c r="TEX17" s="385"/>
      <c r="TEY17" s="385"/>
      <c r="TEZ17" s="385"/>
      <c r="TFA17" s="385"/>
      <c r="TFB17" s="385"/>
      <c r="TFC17" s="385"/>
      <c r="TFD17" s="385"/>
      <c r="TFE17" s="385"/>
      <c r="TFF17" s="385"/>
      <c r="TFG17" s="385"/>
      <c r="TFH17" s="385"/>
      <c r="TFI17" s="385"/>
      <c r="TFJ17" s="385"/>
      <c r="TFK17" s="385"/>
      <c r="TFL17" s="385"/>
      <c r="TFM17" s="385"/>
      <c r="TFN17" s="385"/>
      <c r="TFO17" s="385"/>
      <c r="TFP17" s="385"/>
      <c r="TFQ17" s="385"/>
      <c r="TFR17" s="385"/>
      <c r="TFS17" s="385"/>
      <c r="TFT17" s="385"/>
      <c r="TFU17" s="385"/>
      <c r="TFV17" s="385"/>
      <c r="TFW17" s="385"/>
      <c r="TFX17" s="385"/>
      <c r="TFY17" s="385"/>
      <c r="TFZ17" s="385"/>
      <c r="TGA17" s="385"/>
      <c r="TGB17" s="385"/>
      <c r="TGC17" s="385"/>
      <c r="TGD17" s="385"/>
      <c r="TGE17" s="385"/>
      <c r="TGF17" s="385"/>
      <c r="TGG17" s="385"/>
      <c r="TGH17" s="385"/>
      <c r="TGI17" s="385"/>
      <c r="TGJ17" s="385"/>
      <c r="TGK17" s="385"/>
      <c r="TGL17" s="385"/>
      <c r="TGM17" s="385"/>
      <c r="TGN17" s="385"/>
      <c r="TGO17" s="385"/>
      <c r="TGP17" s="385"/>
      <c r="TGQ17" s="385"/>
      <c r="TGR17" s="385"/>
      <c r="TGS17" s="385"/>
      <c r="TGT17" s="385"/>
      <c r="TGU17" s="385"/>
      <c r="TGV17" s="385"/>
      <c r="TGW17" s="385"/>
      <c r="TGX17" s="385"/>
      <c r="TGY17" s="385"/>
      <c r="TGZ17" s="385"/>
      <c r="THA17" s="385"/>
      <c r="THB17" s="385"/>
      <c r="THC17" s="385"/>
      <c r="THD17" s="385"/>
      <c r="THE17" s="385"/>
      <c r="THF17" s="385"/>
      <c r="THG17" s="385"/>
      <c r="THH17" s="385"/>
      <c r="THI17" s="385"/>
      <c r="THJ17" s="385"/>
      <c r="THK17" s="385"/>
      <c r="THL17" s="385"/>
      <c r="THM17" s="385"/>
      <c r="THN17" s="385"/>
      <c r="THO17" s="385"/>
      <c r="THP17" s="385"/>
      <c r="THQ17" s="385"/>
      <c r="THR17" s="385"/>
      <c r="THS17" s="385"/>
      <c r="THT17" s="385"/>
      <c r="THU17" s="385"/>
      <c r="THV17" s="385"/>
      <c r="THW17" s="385"/>
      <c r="THX17" s="385"/>
      <c r="THY17" s="385"/>
      <c r="THZ17" s="385"/>
      <c r="TIA17" s="385"/>
      <c r="TIB17" s="385"/>
      <c r="TIC17" s="385"/>
      <c r="TID17" s="385"/>
      <c r="TIE17" s="385"/>
      <c r="TIF17" s="385"/>
      <c r="TIG17" s="385"/>
      <c r="TIH17" s="385"/>
      <c r="TII17" s="385"/>
      <c r="TIJ17" s="385"/>
      <c r="TIK17" s="385"/>
      <c r="TIL17" s="385"/>
      <c r="TIM17" s="385"/>
      <c r="TIN17" s="385"/>
      <c r="TIO17" s="385"/>
      <c r="TIP17" s="385"/>
      <c r="TIQ17" s="385"/>
      <c r="TIR17" s="385"/>
      <c r="TIS17" s="385"/>
      <c r="TIT17" s="385"/>
      <c r="TIU17" s="385"/>
      <c r="TIV17" s="385"/>
      <c r="TIW17" s="385"/>
      <c r="TIX17" s="385"/>
      <c r="TIY17" s="385"/>
      <c r="TIZ17" s="385"/>
      <c r="TJA17" s="385"/>
      <c r="TJB17" s="385"/>
      <c r="TJC17" s="385"/>
      <c r="TJD17" s="385"/>
      <c r="TJE17" s="385"/>
      <c r="TJF17" s="385"/>
      <c r="TJG17" s="385"/>
      <c r="TJH17" s="385"/>
      <c r="TJI17" s="385"/>
      <c r="TJJ17" s="385"/>
      <c r="TJK17" s="385"/>
      <c r="TJL17" s="385"/>
      <c r="TJM17" s="385"/>
      <c r="TJN17" s="385"/>
      <c r="TJO17" s="385"/>
      <c r="TJP17" s="385"/>
      <c r="TJQ17" s="385"/>
      <c r="TJR17" s="385"/>
      <c r="TJS17" s="385"/>
      <c r="TJT17" s="385"/>
      <c r="TJU17" s="385"/>
      <c r="TJV17" s="385"/>
      <c r="TJW17" s="385"/>
      <c r="TJX17" s="385"/>
      <c r="TJY17" s="385"/>
      <c r="TJZ17" s="385"/>
      <c r="TKA17" s="385"/>
      <c r="TKB17" s="385"/>
      <c r="TKC17" s="385"/>
      <c r="TKD17" s="385"/>
      <c r="TKE17" s="385"/>
      <c r="TKF17" s="385"/>
      <c r="TKG17" s="385"/>
      <c r="TKH17" s="385"/>
      <c r="TKI17" s="385"/>
      <c r="TKJ17" s="385"/>
      <c r="TKK17" s="385"/>
      <c r="TKL17" s="385"/>
      <c r="TKM17" s="385"/>
      <c r="TKN17" s="385"/>
      <c r="TKO17" s="385"/>
      <c r="TKP17" s="385"/>
      <c r="TKQ17" s="385"/>
      <c r="TKR17" s="385"/>
      <c r="TKS17" s="385"/>
      <c r="TKT17" s="385"/>
      <c r="TKU17" s="385"/>
      <c r="TKV17" s="385"/>
      <c r="TKW17" s="385"/>
      <c r="TKX17" s="385"/>
      <c r="TKY17" s="385"/>
      <c r="TKZ17" s="385"/>
      <c r="TLA17" s="385"/>
      <c r="TLB17" s="385"/>
      <c r="TLC17" s="385"/>
      <c r="TLD17" s="385"/>
      <c r="TLE17" s="385"/>
      <c r="TLF17" s="385"/>
      <c r="TLG17" s="385"/>
      <c r="TLH17" s="385"/>
      <c r="TLI17" s="385"/>
      <c r="TLJ17" s="385"/>
      <c r="TLK17" s="385"/>
      <c r="TLL17" s="385"/>
      <c r="TLM17" s="385"/>
      <c r="TLN17" s="385"/>
      <c r="TLO17" s="385"/>
      <c r="TLP17" s="385"/>
      <c r="TLQ17" s="385"/>
      <c r="TLR17" s="385"/>
      <c r="TLS17" s="385"/>
      <c r="TLT17" s="385"/>
      <c r="TLU17" s="385"/>
      <c r="TLV17" s="385"/>
      <c r="TLW17" s="385"/>
      <c r="TLX17" s="385"/>
      <c r="TLY17" s="385"/>
      <c r="TLZ17" s="385"/>
      <c r="TMA17" s="385"/>
      <c r="TMB17" s="385"/>
      <c r="TMC17" s="385"/>
      <c r="TMD17" s="385"/>
      <c r="TME17" s="385"/>
      <c r="TMF17" s="385"/>
      <c r="TMG17" s="385"/>
      <c r="TMH17" s="385"/>
      <c r="TMI17" s="385"/>
      <c r="TMJ17" s="385"/>
      <c r="TMK17" s="385"/>
      <c r="TML17" s="385"/>
      <c r="TMM17" s="385"/>
      <c r="TMN17" s="385"/>
      <c r="TMO17" s="385"/>
      <c r="TMP17" s="385"/>
      <c r="TMQ17" s="385"/>
      <c r="TMR17" s="385"/>
      <c r="TMS17" s="385"/>
      <c r="TMT17" s="385"/>
      <c r="TMU17" s="385"/>
      <c r="TMV17" s="385"/>
      <c r="TMW17" s="385"/>
      <c r="TMX17" s="385"/>
      <c r="TMY17" s="385"/>
      <c r="TMZ17" s="385"/>
      <c r="TNA17" s="385"/>
      <c r="TNB17" s="385"/>
      <c r="TNC17" s="385"/>
      <c r="TND17" s="385"/>
      <c r="TNE17" s="385"/>
      <c r="TNF17" s="385"/>
      <c r="TNG17" s="385"/>
      <c r="TNH17" s="385"/>
      <c r="TNI17" s="385"/>
      <c r="TNJ17" s="385"/>
      <c r="TNK17" s="385"/>
      <c r="TNL17" s="385"/>
      <c r="TNM17" s="385"/>
      <c r="TNN17" s="385"/>
      <c r="TNO17" s="385"/>
      <c r="TNP17" s="385"/>
      <c r="TNQ17" s="385"/>
      <c r="TNR17" s="385"/>
      <c r="TNS17" s="385"/>
      <c r="TNT17" s="385"/>
      <c r="TNU17" s="385"/>
      <c r="TNV17" s="385"/>
      <c r="TNW17" s="385"/>
      <c r="TNX17" s="385"/>
      <c r="TNY17" s="385"/>
      <c r="TNZ17" s="385"/>
      <c r="TOA17" s="385"/>
      <c r="TOB17" s="385"/>
      <c r="TOC17" s="385"/>
      <c r="TOD17" s="385"/>
      <c r="TOE17" s="385"/>
      <c r="TOF17" s="385"/>
      <c r="TOG17" s="385"/>
      <c r="TOH17" s="385"/>
      <c r="TOI17" s="385"/>
      <c r="TOJ17" s="385"/>
      <c r="TOK17" s="385"/>
      <c r="TOL17" s="385"/>
      <c r="TOM17" s="385"/>
      <c r="TON17" s="385"/>
      <c r="TOO17" s="385"/>
      <c r="TOP17" s="385"/>
      <c r="TOQ17" s="385"/>
      <c r="TOR17" s="385"/>
      <c r="TOS17" s="385"/>
      <c r="TOT17" s="385"/>
      <c r="TOU17" s="385"/>
      <c r="TOV17" s="385"/>
      <c r="TOW17" s="385"/>
      <c r="TOX17" s="385"/>
      <c r="TOY17" s="385"/>
      <c r="TOZ17" s="385"/>
      <c r="TPA17" s="385"/>
      <c r="TPB17" s="385"/>
      <c r="TPC17" s="385"/>
      <c r="TPD17" s="385"/>
      <c r="TPE17" s="385"/>
      <c r="TPF17" s="385"/>
      <c r="TPG17" s="385"/>
      <c r="TPH17" s="385"/>
      <c r="TPI17" s="385"/>
      <c r="TPJ17" s="385"/>
      <c r="TPK17" s="385"/>
      <c r="TPL17" s="385"/>
      <c r="TPM17" s="385"/>
      <c r="TPN17" s="385"/>
      <c r="TPO17" s="385"/>
      <c r="TPP17" s="385"/>
      <c r="TPQ17" s="385"/>
      <c r="TPR17" s="385"/>
      <c r="TPS17" s="385"/>
      <c r="TPT17" s="385"/>
      <c r="TPU17" s="385"/>
      <c r="TPV17" s="385"/>
      <c r="TPW17" s="385"/>
      <c r="TPX17" s="385"/>
      <c r="TPY17" s="385"/>
      <c r="TPZ17" s="385"/>
      <c r="TQA17" s="385"/>
      <c r="TQB17" s="385"/>
      <c r="TQC17" s="385"/>
      <c r="TQD17" s="385"/>
      <c r="TQE17" s="385"/>
      <c r="TQF17" s="385"/>
      <c r="TQG17" s="385"/>
      <c r="TQH17" s="385"/>
      <c r="TQI17" s="385"/>
      <c r="TQJ17" s="385"/>
      <c r="TQK17" s="385"/>
      <c r="TQL17" s="385"/>
      <c r="TQM17" s="385"/>
      <c r="TQN17" s="385"/>
      <c r="TQO17" s="385"/>
      <c r="TQP17" s="385"/>
      <c r="TQQ17" s="385"/>
      <c r="TQR17" s="385"/>
      <c r="TQS17" s="385"/>
      <c r="TQT17" s="385"/>
      <c r="TQU17" s="385"/>
      <c r="TQV17" s="385"/>
      <c r="TQW17" s="385"/>
      <c r="TQX17" s="385"/>
      <c r="TQY17" s="385"/>
      <c r="TQZ17" s="385"/>
      <c r="TRA17" s="385"/>
      <c r="TRB17" s="385"/>
      <c r="TRC17" s="385"/>
      <c r="TRD17" s="385"/>
      <c r="TRE17" s="385"/>
      <c r="TRF17" s="385"/>
      <c r="TRG17" s="385"/>
      <c r="TRH17" s="385"/>
      <c r="TRI17" s="385"/>
      <c r="TRJ17" s="385"/>
      <c r="TRK17" s="385"/>
      <c r="TRL17" s="385"/>
      <c r="TRM17" s="385"/>
      <c r="TRN17" s="385"/>
      <c r="TRO17" s="385"/>
      <c r="TRP17" s="385"/>
      <c r="TRQ17" s="385"/>
      <c r="TRR17" s="385"/>
      <c r="TRS17" s="385"/>
      <c r="TRT17" s="385"/>
      <c r="TRU17" s="385"/>
      <c r="TRV17" s="385"/>
      <c r="TRW17" s="385"/>
      <c r="TRX17" s="385"/>
      <c r="TRY17" s="385"/>
      <c r="TRZ17" s="385"/>
      <c r="TSA17" s="385"/>
      <c r="TSB17" s="385"/>
      <c r="TSC17" s="385"/>
      <c r="TSD17" s="385"/>
      <c r="TSE17" s="385"/>
      <c r="TSF17" s="385"/>
      <c r="TSG17" s="385"/>
      <c r="TSH17" s="385"/>
      <c r="TSI17" s="385"/>
      <c r="TSJ17" s="385"/>
      <c r="TSK17" s="385"/>
      <c r="TSL17" s="385"/>
      <c r="TSM17" s="385"/>
      <c r="TSN17" s="385"/>
      <c r="TSO17" s="385"/>
      <c r="TSP17" s="385"/>
      <c r="TSQ17" s="385"/>
      <c r="TSR17" s="385"/>
      <c r="TSS17" s="385"/>
      <c r="TST17" s="385"/>
      <c r="TSU17" s="385"/>
      <c r="TSV17" s="385"/>
      <c r="TSW17" s="385"/>
      <c r="TSX17" s="385"/>
      <c r="TSY17" s="385"/>
      <c r="TSZ17" s="385"/>
      <c r="TTA17" s="385"/>
      <c r="TTB17" s="385"/>
      <c r="TTC17" s="385"/>
      <c r="TTD17" s="385"/>
      <c r="TTE17" s="385"/>
      <c r="TTF17" s="385"/>
      <c r="TTG17" s="385"/>
      <c r="TTH17" s="385"/>
      <c r="TTI17" s="385"/>
      <c r="TTJ17" s="385"/>
      <c r="TTK17" s="385"/>
      <c r="TTL17" s="385"/>
      <c r="TTM17" s="385"/>
      <c r="TTN17" s="385"/>
      <c r="TTO17" s="385"/>
      <c r="TTP17" s="385"/>
      <c r="TTQ17" s="385"/>
      <c r="TTR17" s="385"/>
      <c r="TTS17" s="385"/>
      <c r="TTT17" s="385"/>
      <c r="TTU17" s="385"/>
      <c r="TTV17" s="385"/>
      <c r="TTW17" s="385"/>
      <c r="TTX17" s="385"/>
      <c r="TTY17" s="385"/>
      <c r="TTZ17" s="385"/>
      <c r="TUA17" s="385"/>
      <c r="TUB17" s="385"/>
      <c r="TUC17" s="385"/>
      <c r="TUD17" s="385"/>
      <c r="TUE17" s="385"/>
      <c r="TUF17" s="385"/>
      <c r="TUG17" s="385"/>
      <c r="TUH17" s="385"/>
      <c r="TUI17" s="385"/>
      <c r="TUJ17" s="385"/>
      <c r="TUK17" s="385"/>
      <c r="TUL17" s="385"/>
      <c r="TUM17" s="385"/>
      <c r="TUN17" s="385"/>
      <c r="TUO17" s="385"/>
      <c r="TUP17" s="385"/>
      <c r="TUQ17" s="385"/>
      <c r="TUR17" s="385"/>
      <c r="TUS17" s="385"/>
      <c r="TUT17" s="385"/>
      <c r="TUU17" s="385"/>
      <c r="TUV17" s="385"/>
      <c r="TUW17" s="385"/>
      <c r="TUX17" s="385"/>
      <c r="TUY17" s="385"/>
      <c r="TUZ17" s="385"/>
      <c r="TVA17" s="385"/>
      <c r="TVB17" s="385"/>
      <c r="TVC17" s="385"/>
      <c r="TVD17" s="385"/>
      <c r="TVE17" s="385"/>
      <c r="TVF17" s="385"/>
      <c r="TVG17" s="385"/>
      <c r="TVH17" s="385"/>
      <c r="TVI17" s="385"/>
      <c r="TVJ17" s="385"/>
      <c r="TVK17" s="385"/>
      <c r="TVL17" s="385"/>
      <c r="TVM17" s="385"/>
      <c r="TVN17" s="385"/>
      <c r="TVO17" s="385"/>
      <c r="TVP17" s="385"/>
      <c r="TVQ17" s="385"/>
      <c r="TVR17" s="385"/>
      <c r="TVS17" s="385"/>
      <c r="TVT17" s="385"/>
      <c r="TVU17" s="385"/>
      <c r="TVV17" s="385"/>
      <c r="TVW17" s="385"/>
      <c r="TVX17" s="385"/>
      <c r="TVY17" s="385"/>
      <c r="TVZ17" s="385"/>
      <c r="TWA17" s="385"/>
      <c r="TWB17" s="385"/>
      <c r="TWC17" s="385"/>
      <c r="TWD17" s="385"/>
      <c r="TWE17" s="385"/>
      <c r="TWF17" s="385"/>
      <c r="TWG17" s="385"/>
      <c r="TWH17" s="385"/>
      <c r="TWI17" s="385"/>
      <c r="TWJ17" s="385"/>
      <c r="TWK17" s="385"/>
      <c r="TWL17" s="385"/>
      <c r="TWM17" s="385"/>
      <c r="TWN17" s="385"/>
      <c r="TWO17" s="385"/>
      <c r="TWP17" s="385"/>
      <c r="TWQ17" s="385"/>
      <c r="TWR17" s="385"/>
      <c r="TWS17" s="385"/>
      <c r="TWT17" s="385"/>
      <c r="TWU17" s="385"/>
      <c r="TWV17" s="385"/>
      <c r="TWW17" s="385"/>
      <c r="TWX17" s="385"/>
      <c r="TWY17" s="385"/>
      <c r="TWZ17" s="385"/>
      <c r="TXA17" s="385"/>
      <c r="TXB17" s="385"/>
      <c r="TXC17" s="385"/>
      <c r="TXD17" s="385"/>
      <c r="TXE17" s="385"/>
      <c r="TXF17" s="385"/>
      <c r="TXG17" s="385"/>
      <c r="TXH17" s="385"/>
      <c r="TXI17" s="385"/>
      <c r="TXJ17" s="385"/>
      <c r="TXK17" s="385"/>
      <c r="TXL17" s="385"/>
      <c r="TXM17" s="385"/>
      <c r="TXN17" s="385"/>
      <c r="TXO17" s="385"/>
      <c r="TXP17" s="385"/>
      <c r="TXQ17" s="385"/>
      <c r="TXR17" s="385"/>
      <c r="TXS17" s="385"/>
      <c r="TXT17" s="385"/>
      <c r="TXU17" s="385"/>
      <c r="TXV17" s="385"/>
      <c r="TXW17" s="385"/>
      <c r="TXX17" s="385"/>
      <c r="TXY17" s="385"/>
      <c r="TXZ17" s="385"/>
      <c r="TYA17" s="385"/>
      <c r="TYB17" s="385"/>
      <c r="TYC17" s="385"/>
      <c r="TYD17" s="385"/>
      <c r="TYE17" s="385"/>
      <c r="TYF17" s="385"/>
      <c r="TYG17" s="385"/>
      <c r="TYH17" s="385"/>
      <c r="TYI17" s="385"/>
      <c r="TYJ17" s="385"/>
      <c r="TYK17" s="385"/>
      <c r="TYL17" s="385"/>
      <c r="TYM17" s="385"/>
      <c r="TYN17" s="385"/>
      <c r="TYO17" s="385"/>
      <c r="TYP17" s="385"/>
      <c r="TYQ17" s="385"/>
      <c r="TYR17" s="385"/>
      <c r="TYS17" s="385"/>
      <c r="TYT17" s="385"/>
      <c r="TYU17" s="385"/>
      <c r="TYV17" s="385"/>
      <c r="TYW17" s="385"/>
      <c r="TYX17" s="385"/>
      <c r="TYY17" s="385"/>
      <c r="TYZ17" s="385"/>
      <c r="TZA17" s="385"/>
      <c r="TZB17" s="385"/>
      <c r="TZC17" s="385"/>
      <c r="TZD17" s="385"/>
      <c r="TZE17" s="385"/>
      <c r="TZF17" s="385"/>
      <c r="TZG17" s="385"/>
      <c r="TZH17" s="385"/>
      <c r="TZI17" s="385"/>
      <c r="TZJ17" s="385"/>
      <c r="TZK17" s="385"/>
      <c r="TZL17" s="385"/>
      <c r="TZM17" s="385"/>
      <c r="TZN17" s="385"/>
      <c r="TZO17" s="385"/>
      <c r="TZP17" s="385"/>
      <c r="TZQ17" s="385"/>
      <c r="TZR17" s="385"/>
      <c r="TZS17" s="385"/>
      <c r="TZT17" s="385"/>
      <c r="TZU17" s="385"/>
      <c r="TZV17" s="385"/>
      <c r="TZW17" s="385"/>
      <c r="TZX17" s="385"/>
      <c r="TZY17" s="385"/>
      <c r="TZZ17" s="385"/>
      <c r="UAA17" s="385"/>
      <c r="UAB17" s="385"/>
      <c r="UAC17" s="385"/>
      <c r="UAD17" s="385"/>
      <c r="UAE17" s="385"/>
      <c r="UAF17" s="385"/>
      <c r="UAG17" s="385"/>
      <c r="UAH17" s="385"/>
      <c r="UAI17" s="385"/>
      <c r="UAJ17" s="385"/>
      <c r="UAK17" s="385"/>
      <c r="UAL17" s="385"/>
      <c r="UAM17" s="385"/>
      <c r="UAN17" s="385"/>
      <c r="UAO17" s="385"/>
      <c r="UAP17" s="385"/>
      <c r="UAQ17" s="385"/>
      <c r="UAR17" s="385"/>
      <c r="UAS17" s="385"/>
      <c r="UAT17" s="385"/>
      <c r="UAU17" s="385"/>
      <c r="UAV17" s="385"/>
      <c r="UAW17" s="385"/>
      <c r="UAX17" s="385"/>
      <c r="UAY17" s="385"/>
      <c r="UAZ17" s="385"/>
      <c r="UBA17" s="385"/>
      <c r="UBB17" s="385"/>
      <c r="UBC17" s="385"/>
      <c r="UBD17" s="385"/>
      <c r="UBE17" s="385"/>
      <c r="UBF17" s="385"/>
      <c r="UBG17" s="385"/>
      <c r="UBH17" s="385"/>
      <c r="UBI17" s="385"/>
      <c r="UBJ17" s="385"/>
      <c r="UBK17" s="385"/>
      <c r="UBL17" s="385"/>
      <c r="UBM17" s="385"/>
      <c r="UBN17" s="385"/>
      <c r="UBO17" s="385"/>
      <c r="UBP17" s="385"/>
      <c r="UBQ17" s="385"/>
      <c r="UBR17" s="385"/>
      <c r="UBS17" s="385"/>
      <c r="UBT17" s="385"/>
      <c r="UBU17" s="385"/>
      <c r="UBV17" s="385"/>
      <c r="UBW17" s="385"/>
      <c r="UBX17" s="385"/>
      <c r="UBY17" s="385"/>
      <c r="UBZ17" s="385"/>
      <c r="UCA17" s="385"/>
      <c r="UCB17" s="385"/>
      <c r="UCC17" s="385"/>
      <c r="UCD17" s="385"/>
      <c r="UCE17" s="385"/>
      <c r="UCF17" s="385"/>
      <c r="UCG17" s="385"/>
      <c r="UCH17" s="385"/>
      <c r="UCI17" s="385"/>
      <c r="UCJ17" s="385"/>
      <c r="UCK17" s="385"/>
      <c r="UCL17" s="385"/>
      <c r="UCM17" s="385"/>
      <c r="UCN17" s="385"/>
      <c r="UCO17" s="385"/>
      <c r="UCP17" s="385"/>
      <c r="UCQ17" s="385"/>
      <c r="UCR17" s="385"/>
      <c r="UCS17" s="385"/>
      <c r="UCT17" s="385"/>
      <c r="UCU17" s="385"/>
      <c r="UCV17" s="385"/>
      <c r="UCW17" s="385"/>
      <c r="UCX17" s="385"/>
      <c r="UCY17" s="385"/>
      <c r="UCZ17" s="385"/>
      <c r="UDA17" s="385"/>
      <c r="UDB17" s="385"/>
      <c r="UDC17" s="385"/>
      <c r="UDD17" s="385"/>
      <c r="UDE17" s="385"/>
      <c r="UDF17" s="385"/>
      <c r="UDG17" s="385"/>
      <c r="UDH17" s="385"/>
      <c r="UDI17" s="385"/>
      <c r="UDJ17" s="385"/>
      <c r="UDK17" s="385"/>
      <c r="UDL17" s="385"/>
      <c r="UDM17" s="385"/>
      <c r="UDN17" s="385"/>
      <c r="UDO17" s="385"/>
      <c r="UDP17" s="385"/>
      <c r="UDQ17" s="385"/>
      <c r="UDR17" s="385"/>
      <c r="UDS17" s="385"/>
      <c r="UDT17" s="385"/>
      <c r="UDU17" s="385"/>
      <c r="UDV17" s="385"/>
      <c r="UDW17" s="385"/>
      <c r="UDX17" s="385"/>
      <c r="UDY17" s="385"/>
      <c r="UDZ17" s="385"/>
      <c r="UEA17" s="385"/>
      <c r="UEB17" s="385"/>
      <c r="UEC17" s="385"/>
      <c r="UED17" s="385"/>
      <c r="UEE17" s="385"/>
      <c r="UEF17" s="385"/>
      <c r="UEG17" s="385"/>
      <c r="UEH17" s="385"/>
      <c r="UEI17" s="385"/>
      <c r="UEJ17" s="385"/>
      <c r="UEK17" s="385"/>
      <c r="UEL17" s="385"/>
      <c r="UEM17" s="385"/>
      <c r="UEN17" s="385"/>
      <c r="UEO17" s="385"/>
      <c r="UEP17" s="385"/>
      <c r="UEQ17" s="385"/>
      <c r="UER17" s="385"/>
      <c r="UES17" s="385"/>
      <c r="UET17" s="385"/>
      <c r="UEU17" s="385"/>
      <c r="UEV17" s="385"/>
      <c r="UEW17" s="385"/>
      <c r="UEX17" s="385"/>
      <c r="UEY17" s="385"/>
      <c r="UEZ17" s="385"/>
      <c r="UFA17" s="385"/>
      <c r="UFB17" s="385"/>
      <c r="UFC17" s="385"/>
      <c r="UFD17" s="385"/>
      <c r="UFE17" s="385"/>
      <c r="UFF17" s="385"/>
      <c r="UFG17" s="385"/>
      <c r="UFH17" s="385"/>
      <c r="UFI17" s="385"/>
      <c r="UFJ17" s="385"/>
      <c r="UFK17" s="385"/>
      <c r="UFL17" s="385"/>
      <c r="UFM17" s="385"/>
      <c r="UFN17" s="385"/>
      <c r="UFO17" s="385"/>
      <c r="UFP17" s="385"/>
      <c r="UFQ17" s="385"/>
      <c r="UFR17" s="385"/>
      <c r="UFS17" s="385"/>
      <c r="UFT17" s="385"/>
      <c r="UFU17" s="385"/>
      <c r="UFV17" s="385"/>
      <c r="UFW17" s="385"/>
      <c r="UFX17" s="385"/>
      <c r="UFY17" s="385"/>
      <c r="UFZ17" s="385"/>
      <c r="UGA17" s="385"/>
      <c r="UGB17" s="385"/>
      <c r="UGC17" s="385"/>
      <c r="UGD17" s="385"/>
      <c r="UGE17" s="385"/>
      <c r="UGF17" s="385"/>
      <c r="UGG17" s="385"/>
      <c r="UGH17" s="385"/>
      <c r="UGI17" s="385"/>
      <c r="UGJ17" s="385"/>
      <c r="UGK17" s="385"/>
      <c r="UGL17" s="385"/>
      <c r="UGM17" s="385"/>
      <c r="UGN17" s="385"/>
      <c r="UGO17" s="385"/>
      <c r="UGP17" s="385"/>
      <c r="UGQ17" s="385"/>
      <c r="UGR17" s="385"/>
      <c r="UGS17" s="385"/>
      <c r="UGT17" s="385"/>
      <c r="UGU17" s="385"/>
      <c r="UGV17" s="385"/>
      <c r="UGW17" s="385"/>
      <c r="UGX17" s="385"/>
      <c r="UGY17" s="385"/>
      <c r="UGZ17" s="385"/>
      <c r="UHA17" s="385"/>
      <c r="UHB17" s="385"/>
      <c r="UHC17" s="385"/>
      <c r="UHD17" s="385"/>
      <c r="UHE17" s="385"/>
      <c r="UHF17" s="385"/>
      <c r="UHG17" s="385"/>
      <c r="UHH17" s="385"/>
      <c r="UHI17" s="385"/>
      <c r="UHJ17" s="385"/>
      <c r="UHK17" s="385"/>
      <c r="UHL17" s="385"/>
      <c r="UHM17" s="385"/>
      <c r="UHN17" s="385"/>
      <c r="UHO17" s="385"/>
      <c r="UHP17" s="385"/>
      <c r="UHQ17" s="385"/>
      <c r="UHR17" s="385"/>
      <c r="UHS17" s="385"/>
      <c r="UHT17" s="385"/>
      <c r="UHU17" s="385"/>
      <c r="UHV17" s="385"/>
      <c r="UHW17" s="385"/>
      <c r="UHX17" s="385"/>
      <c r="UHY17" s="385"/>
      <c r="UHZ17" s="385"/>
      <c r="UIA17" s="385"/>
      <c r="UIB17" s="385"/>
      <c r="UIC17" s="385"/>
      <c r="UID17" s="385"/>
      <c r="UIE17" s="385"/>
      <c r="UIF17" s="385"/>
      <c r="UIG17" s="385"/>
      <c r="UIH17" s="385"/>
      <c r="UII17" s="385"/>
      <c r="UIJ17" s="385"/>
      <c r="UIK17" s="385"/>
      <c r="UIL17" s="385"/>
      <c r="UIM17" s="385"/>
      <c r="UIN17" s="385"/>
      <c r="UIO17" s="385"/>
      <c r="UIP17" s="385"/>
      <c r="UIQ17" s="385"/>
      <c r="UIR17" s="385"/>
      <c r="UIS17" s="385"/>
      <c r="UIT17" s="385"/>
      <c r="UIU17" s="385"/>
      <c r="UIV17" s="385"/>
      <c r="UIW17" s="385"/>
      <c r="UIX17" s="385"/>
      <c r="UIY17" s="385"/>
      <c r="UIZ17" s="385"/>
      <c r="UJA17" s="385"/>
      <c r="UJB17" s="385"/>
      <c r="UJC17" s="385"/>
      <c r="UJD17" s="385"/>
      <c r="UJE17" s="385"/>
      <c r="UJF17" s="385"/>
      <c r="UJG17" s="385"/>
      <c r="UJH17" s="385"/>
      <c r="UJI17" s="385"/>
      <c r="UJJ17" s="385"/>
      <c r="UJK17" s="385"/>
      <c r="UJL17" s="385"/>
      <c r="UJM17" s="385"/>
      <c r="UJN17" s="385"/>
      <c r="UJO17" s="385"/>
      <c r="UJP17" s="385"/>
      <c r="UJQ17" s="385"/>
      <c r="UJR17" s="385"/>
      <c r="UJS17" s="385"/>
      <c r="UJT17" s="385"/>
      <c r="UJU17" s="385"/>
      <c r="UJV17" s="385"/>
      <c r="UJW17" s="385"/>
      <c r="UJX17" s="385"/>
      <c r="UJY17" s="385"/>
      <c r="UJZ17" s="385"/>
      <c r="UKA17" s="385"/>
      <c r="UKB17" s="385"/>
      <c r="UKC17" s="385"/>
      <c r="UKD17" s="385"/>
      <c r="UKE17" s="385"/>
      <c r="UKF17" s="385"/>
      <c r="UKG17" s="385"/>
      <c r="UKH17" s="385"/>
      <c r="UKI17" s="385"/>
      <c r="UKJ17" s="385"/>
      <c r="UKK17" s="385"/>
      <c r="UKL17" s="385"/>
      <c r="UKM17" s="385"/>
      <c r="UKN17" s="385"/>
      <c r="UKO17" s="385"/>
      <c r="UKP17" s="385"/>
      <c r="UKQ17" s="385"/>
      <c r="UKR17" s="385"/>
      <c r="UKS17" s="385"/>
      <c r="UKT17" s="385"/>
      <c r="UKU17" s="385"/>
      <c r="UKV17" s="385"/>
      <c r="UKW17" s="385"/>
      <c r="UKX17" s="385"/>
      <c r="UKY17" s="385"/>
      <c r="UKZ17" s="385"/>
      <c r="ULA17" s="385"/>
      <c r="ULB17" s="385"/>
      <c r="ULC17" s="385"/>
      <c r="ULD17" s="385"/>
      <c r="ULE17" s="385"/>
      <c r="ULF17" s="385"/>
      <c r="ULG17" s="385"/>
      <c r="ULH17" s="385"/>
      <c r="ULI17" s="385"/>
      <c r="ULJ17" s="385"/>
      <c r="ULK17" s="385"/>
      <c r="ULL17" s="385"/>
      <c r="ULM17" s="385"/>
      <c r="ULN17" s="385"/>
      <c r="ULO17" s="385"/>
      <c r="ULP17" s="385"/>
      <c r="ULQ17" s="385"/>
      <c r="ULR17" s="385"/>
      <c r="ULS17" s="385"/>
      <c r="ULT17" s="385"/>
      <c r="ULU17" s="385"/>
      <c r="ULV17" s="385"/>
      <c r="ULW17" s="385"/>
      <c r="ULX17" s="385"/>
      <c r="ULY17" s="385"/>
      <c r="ULZ17" s="385"/>
      <c r="UMA17" s="385"/>
      <c r="UMB17" s="385"/>
      <c r="UMC17" s="385"/>
      <c r="UMD17" s="385"/>
      <c r="UME17" s="385"/>
      <c r="UMF17" s="385"/>
      <c r="UMG17" s="385"/>
      <c r="UMH17" s="385"/>
      <c r="UMI17" s="385"/>
      <c r="UMJ17" s="385"/>
      <c r="UMK17" s="385"/>
      <c r="UML17" s="385"/>
      <c r="UMM17" s="385"/>
      <c r="UMN17" s="385"/>
      <c r="UMO17" s="385"/>
      <c r="UMP17" s="385"/>
      <c r="UMQ17" s="385"/>
      <c r="UMR17" s="385"/>
      <c r="UMS17" s="385"/>
      <c r="UMT17" s="385"/>
      <c r="UMU17" s="385"/>
      <c r="UMV17" s="385"/>
      <c r="UMW17" s="385"/>
      <c r="UMX17" s="385"/>
      <c r="UMY17" s="385"/>
      <c r="UMZ17" s="385"/>
      <c r="UNA17" s="385"/>
      <c r="UNB17" s="385"/>
      <c r="UNC17" s="385"/>
      <c r="UND17" s="385"/>
      <c r="UNE17" s="385"/>
      <c r="UNF17" s="385"/>
      <c r="UNG17" s="385"/>
      <c r="UNH17" s="385"/>
      <c r="UNI17" s="385"/>
      <c r="UNJ17" s="385"/>
      <c r="UNK17" s="385"/>
      <c r="UNL17" s="385"/>
      <c r="UNM17" s="385"/>
      <c r="UNN17" s="385"/>
      <c r="UNO17" s="385"/>
      <c r="UNP17" s="385"/>
      <c r="UNQ17" s="385"/>
      <c r="UNR17" s="385"/>
      <c r="UNS17" s="385"/>
      <c r="UNT17" s="385"/>
      <c r="UNU17" s="385"/>
      <c r="UNV17" s="385"/>
      <c r="UNW17" s="385"/>
      <c r="UNX17" s="385"/>
      <c r="UNY17" s="385"/>
      <c r="UNZ17" s="385"/>
      <c r="UOA17" s="385"/>
      <c r="UOB17" s="385"/>
      <c r="UOC17" s="385"/>
      <c r="UOD17" s="385"/>
      <c r="UOE17" s="385"/>
      <c r="UOF17" s="385"/>
      <c r="UOG17" s="385"/>
      <c r="UOH17" s="385"/>
      <c r="UOI17" s="385"/>
      <c r="UOJ17" s="385"/>
      <c r="UOK17" s="385"/>
      <c r="UOL17" s="385"/>
      <c r="UOM17" s="385"/>
      <c r="UON17" s="385"/>
      <c r="UOO17" s="385"/>
      <c r="UOP17" s="385"/>
      <c r="UOQ17" s="385"/>
      <c r="UOR17" s="385"/>
      <c r="UOS17" s="385"/>
      <c r="UOT17" s="385"/>
      <c r="UOU17" s="385"/>
      <c r="UOV17" s="385"/>
      <c r="UOW17" s="385"/>
      <c r="UOX17" s="385"/>
      <c r="UOY17" s="385"/>
      <c r="UOZ17" s="385"/>
      <c r="UPA17" s="385"/>
      <c r="UPB17" s="385"/>
      <c r="UPC17" s="385"/>
      <c r="UPD17" s="385"/>
      <c r="UPE17" s="385"/>
      <c r="UPF17" s="385"/>
      <c r="UPG17" s="385"/>
      <c r="UPH17" s="385"/>
      <c r="UPI17" s="385"/>
      <c r="UPJ17" s="385"/>
      <c r="UPK17" s="385"/>
      <c r="UPL17" s="385"/>
      <c r="UPM17" s="385"/>
      <c r="UPN17" s="385"/>
      <c r="UPO17" s="385"/>
      <c r="UPP17" s="385"/>
      <c r="UPQ17" s="385"/>
      <c r="UPR17" s="385"/>
      <c r="UPS17" s="385"/>
      <c r="UPT17" s="385"/>
      <c r="UPU17" s="385"/>
      <c r="UPV17" s="385"/>
      <c r="UPW17" s="385"/>
      <c r="UPX17" s="385"/>
      <c r="UPY17" s="385"/>
      <c r="UPZ17" s="385"/>
      <c r="UQA17" s="385"/>
      <c r="UQB17" s="385"/>
      <c r="UQC17" s="385"/>
      <c r="UQD17" s="385"/>
      <c r="UQE17" s="385"/>
      <c r="UQF17" s="385"/>
      <c r="UQG17" s="385"/>
      <c r="UQH17" s="385"/>
      <c r="UQI17" s="385"/>
      <c r="UQJ17" s="385"/>
      <c r="UQK17" s="385"/>
      <c r="UQL17" s="385"/>
      <c r="UQM17" s="385"/>
      <c r="UQN17" s="385"/>
      <c r="UQO17" s="385"/>
      <c r="UQP17" s="385"/>
      <c r="UQQ17" s="385"/>
      <c r="UQR17" s="385"/>
      <c r="UQS17" s="385"/>
      <c r="UQT17" s="385"/>
      <c r="UQU17" s="385"/>
      <c r="UQV17" s="385"/>
      <c r="UQW17" s="385"/>
      <c r="UQX17" s="385"/>
      <c r="UQY17" s="385"/>
      <c r="UQZ17" s="385"/>
      <c r="URA17" s="385"/>
      <c r="URB17" s="385"/>
      <c r="URC17" s="385"/>
      <c r="URD17" s="385"/>
      <c r="URE17" s="385"/>
      <c r="URF17" s="385"/>
      <c r="URG17" s="385"/>
      <c r="URH17" s="385"/>
      <c r="URI17" s="385"/>
      <c r="URJ17" s="385"/>
      <c r="URK17" s="385"/>
      <c r="URL17" s="385"/>
      <c r="URM17" s="385"/>
      <c r="URN17" s="385"/>
      <c r="URO17" s="385"/>
      <c r="URP17" s="385"/>
      <c r="URQ17" s="385"/>
      <c r="URR17" s="385"/>
      <c r="URS17" s="385"/>
      <c r="URT17" s="385"/>
      <c r="URU17" s="385"/>
      <c r="URV17" s="385"/>
      <c r="URW17" s="385"/>
      <c r="URX17" s="385"/>
      <c r="URY17" s="385"/>
      <c r="URZ17" s="385"/>
      <c r="USA17" s="385"/>
      <c r="USB17" s="385"/>
      <c r="USC17" s="385"/>
      <c r="USD17" s="385"/>
      <c r="USE17" s="385"/>
      <c r="USF17" s="385"/>
      <c r="USG17" s="385"/>
      <c r="USH17" s="385"/>
      <c r="USI17" s="385"/>
      <c r="USJ17" s="385"/>
      <c r="USK17" s="385"/>
      <c r="USL17" s="385"/>
      <c r="USM17" s="385"/>
      <c r="USN17" s="385"/>
      <c r="USO17" s="385"/>
      <c r="USP17" s="385"/>
      <c r="USQ17" s="385"/>
      <c r="USR17" s="385"/>
      <c r="USS17" s="385"/>
      <c r="UST17" s="385"/>
      <c r="USU17" s="385"/>
      <c r="USV17" s="385"/>
      <c r="USW17" s="385"/>
      <c r="USX17" s="385"/>
      <c r="USY17" s="385"/>
      <c r="USZ17" s="385"/>
      <c r="UTA17" s="385"/>
      <c r="UTB17" s="385"/>
      <c r="UTC17" s="385"/>
      <c r="UTD17" s="385"/>
      <c r="UTE17" s="385"/>
      <c r="UTF17" s="385"/>
      <c r="UTG17" s="385"/>
      <c r="UTH17" s="385"/>
      <c r="UTI17" s="385"/>
      <c r="UTJ17" s="385"/>
      <c r="UTK17" s="385"/>
      <c r="UTL17" s="385"/>
      <c r="UTM17" s="385"/>
      <c r="UTN17" s="385"/>
      <c r="UTO17" s="385"/>
      <c r="UTP17" s="385"/>
      <c r="UTQ17" s="385"/>
      <c r="UTR17" s="385"/>
      <c r="UTS17" s="385"/>
      <c r="UTT17" s="385"/>
      <c r="UTU17" s="385"/>
      <c r="UTV17" s="385"/>
      <c r="UTW17" s="385"/>
      <c r="UTX17" s="385"/>
      <c r="UTY17" s="385"/>
      <c r="UTZ17" s="385"/>
      <c r="UUA17" s="385"/>
      <c r="UUB17" s="385"/>
      <c r="UUC17" s="385"/>
      <c r="UUD17" s="385"/>
      <c r="UUE17" s="385"/>
      <c r="UUF17" s="385"/>
      <c r="UUG17" s="385"/>
      <c r="UUH17" s="385"/>
      <c r="UUI17" s="385"/>
      <c r="UUJ17" s="385"/>
      <c r="UUK17" s="385"/>
      <c r="UUL17" s="385"/>
      <c r="UUM17" s="385"/>
      <c r="UUN17" s="385"/>
      <c r="UUO17" s="385"/>
      <c r="UUP17" s="385"/>
      <c r="UUQ17" s="385"/>
      <c r="UUR17" s="385"/>
      <c r="UUS17" s="385"/>
      <c r="UUT17" s="385"/>
      <c r="UUU17" s="385"/>
      <c r="UUV17" s="385"/>
      <c r="UUW17" s="385"/>
      <c r="UUX17" s="385"/>
      <c r="UUY17" s="385"/>
      <c r="UUZ17" s="385"/>
      <c r="UVA17" s="385"/>
      <c r="UVB17" s="385"/>
      <c r="UVC17" s="385"/>
      <c r="UVD17" s="385"/>
      <c r="UVE17" s="385"/>
      <c r="UVF17" s="385"/>
      <c r="UVG17" s="385"/>
      <c r="UVH17" s="385"/>
      <c r="UVI17" s="385"/>
      <c r="UVJ17" s="385"/>
      <c r="UVK17" s="385"/>
      <c r="UVL17" s="385"/>
      <c r="UVM17" s="385"/>
      <c r="UVN17" s="385"/>
      <c r="UVO17" s="385"/>
      <c r="UVP17" s="385"/>
      <c r="UVQ17" s="385"/>
      <c r="UVR17" s="385"/>
      <c r="UVS17" s="385"/>
      <c r="UVT17" s="385"/>
      <c r="UVU17" s="385"/>
      <c r="UVV17" s="385"/>
      <c r="UVW17" s="385"/>
      <c r="UVX17" s="385"/>
      <c r="UVY17" s="385"/>
      <c r="UVZ17" s="385"/>
      <c r="UWA17" s="385"/>
      <c r="UWB17" s="385"/>
      <c r="UWC17" s="385"/>
      <c r="UWD17" s="385"/>
      <c r="UWE17" s="385"/>
      <c r="UWF17" s="385"/>
      <c r="UWG17" s="385"/>
      <c r="UWH17" s="385"/>
      <c r="UWI17" s="385"/>
      <c r="UWJ17" s="385"/>
      <c r="UWK17" s="385"/>
      <c r="UWL17" s="385"/>
      <c r="UWM17" s="385"/>
      <c r="UWN17" s="385"/>
      <c r="UWO17" s="385"/>
      <c r="UWP17" s="385"/>
      <c r="UWQ17" s="385"/>
      <c r="UWR17" s="385"/>
      <c r="UWS17" s="385"/>
      <c r="UWT17" s="385"/>
      <c r="UWU17" s="385"/>
      <c r="UWV17" s="385"/>
      <c r="UWW17" s="385"/>
      <c r="UWX17" s="385"/>
      <c r="UWY17" s="385"/>
      <c r="UWZ17" s="385"/>
      <c r="UXA17" s="385"/>
      <c r="UXB17" s="385"/>
      <c r="UXC17" s="385"/>
      <c r="UXD17" s="385"/>
      <c r="UXE17" s="385"/>
      <c r="UXF17" s="385"/>
      <c r="UXG17" s="385"/>
      <c r="UXH17" s="385"/>
      <c r="UXI17" s="385"/>
      <c r="UXJ17" s="385"/>
      <c r="UXK17" s="385"/>
      <c r="UXL17" s="385"/>
      <c r="UXM17" s="385"/>
      <c r="UXN17" s="385"/>
      <c r="UXO17" s="385"/>
      <c r="UXP17" s="385"/>
      <c r="UXQ17" s="385"/>
      <c r="UXR17" s="385"/>
      <c r="UXS17" s="385"/>
      <c r="UXT17" s="385"/>
      <c r="UXU17" s="385"/>
      <c r="UXV17" s="385"/>
      <c r="UXW17" s="385"/>
      <c r="UXX17" s="385"/>
      <c r="UXY17" s="385"/>
      <c r="UXZ17" s="385"/>
      <c r="UYA17" s="385"/>
      <c r="UYB17" s="385"/>
      <c r="UYC17" s="385"/>
      <c r="UYD17" s="385"/>
      <c r="UYE17" s="385"/>
      <c r="UYF17" s="385"/>
      <c r="UYG17" s="385"/>
      <c r="UYH17" s="385"/>
      <c r="UYI17" s="385"/>
      <c r="UYJ17" s="385"/>
      <c r="UYK17" s="385"/>
      <c r="UYL17" s="385"/>
      <c r="UYM17" s="385"/>
      <c r="UYN17" s="385"/>
      <c r="UYO17" s="385"/>
      <c r="UYP17" s="385"/>
      <c r="UYQ17" s="385"/>
      <c r="UYR17" s="385"/>
      <c r="UYS17" s="385"/>
      <c r="UYT17" s="385"/>
      <c r="UYU17" s="385"/>
      <c r="UYV17" s="385"/>
      <c r="UYW17" s="385"/>
      <c r="UYX17" s="385"/>
      <c r="UYY17" s="385"/>
      <c r="UYZ17" s="385"/>
      <c r="UZA17" s="385"/>
      <c r="UZB17" s="385"/>
      <c r="UZC17" s="385"/>
      <c r="UZD17" s="385"/>
      <c r="UZE17" s="385"/>
      <c r="UZF17" s="385"/>
      <c r="UZG17" s="385"/>
      <c r="UZH17" s="385"/>
      <c r="UZI17" s="385"/>
      <c r="UZJ17" s="385"/>
      <c r="UZK17" s="385"/>
      <c r="UZL17" s="385"/>
      <c r="UZM17" s="385"/>
      <c r="UZN17" s="385"/>
      <c r="UZO17" s="385"/>
      <c r="UZP17" s="385"/>
      <c r="UZQ17" s="385"/>
      <c r="UZR17" s="385"/>
      <c r="UZS17" s="385"/>
      <c r="UZT17" s="385"/>
      <c r="UZU17" s="385"/>
      <c r="UZV17" s="385"/>
      <c r="UZW17" s="385"/>
      <c r="UZX17" s="385"/>
      <c r="UZY17" s="385"/>
      <c r="UZZ17" s="385"/>
      <c r="VAA17" s="385"/>
      <c r="VAB17" s="385"/>
      <c r="VAC17" s="385"/>
      <c r="VAD17" s="385"/>
      <c r="VAE17" s="385"/>
      <c r="VAF17" s="385"/>
      <c r="VAG17" s="385"/>
      <c r="VAH17" s="385"/>
      <c r="VAI17" s="385"/>
      <c r="VAJ17" s="385"/>
      <c r="VAK17" s="385"/>
      <c r="VAL17" s="385"/>
      <c r="VAM17" s="385"/>
      <c r="VAN17" s="385"/>
      <c r="VAO17" s="385"/>
      <c r="VAP17" s="385"/>
      <c r="VAQ17" s="385"/>
      <c r="VAR17" s="385"/>
      <c r="VAS17" s="385"/>
      <c r="VAT17" s="385"/>
      <c r="VAU17" s="385"/>
      <c r="VAV17" s="385"/>
      <c r="VAW17" s="385"/>
      <c r="VAX17" s="385"/>
      <c r="VAY17" s="385"/>
      <c r="VAZ17" s="385"/>
      <c r="VBA17" s="385"/>
      <c r="VBB17" s="385"/>
      <c r="VBC17" s="385"/>
      <c r="VBD17" s="385"/>
      <c r="VBE17" s="385"/>
      <c r="VBF17" s="385"/>
      <c r="VBG17" s="385"/>
      <c r="VBH17" s="385"/>
      <c r="VBI17" s="385"/>
      <c r="VBJ17" s="385"/>
      <c r="VBK17" s="385"/>
      <c r="VBL17" s="385"/>
      <c r="VBM17" s="385"/>
      <c r="VBN17" s="385"/>
      <c r="VBO17" s="385"/>
      <c r="VBP17" s="385"/>
      <c r="VBQ17" s="385"/>
      <c r="VBR17" s="385"/>
      <c r="VBS17" s="385"/>
      <c r="VBT17" s="385"/>
      <c r="VBU17" s="385"/>
      <c r="VBV17" s="385"/>
      <c r="VBW17" s="385"/>
      <c r="VBX17" s="385"/>
      <c r="VBY17" s="385"/>
      <c r="VBZ17" s="385"/>
      <c r="VCA17" s="385"/>
      <c r="VCB17" s="385"/>
      <c r="VCC17" s="385"/>
      <c r="VCD17" s="385"/>
      <c r="VCE17" s="385"/>
      <c r="VCF17" s="385"/>
      <c r="VCG17" s="385"/>
      <c r="VCH17" s="385"/>
      <c r="VCI17" s="385"/>
      <c r="VCJ17" s="385"/>
      <c r="VCK17" s="385"/>
      <c r="VCL17" s="385"/>
      <c r="VCM17" s="385"/>
      <c r="VCN17" s="385"/>
      <c r="VCO17" s="385"/>
      <c r="VCP17" s="385"/>
      <c r="VCQ17" s="385"/>
      <c r="VCR17" s="385"/>
      <c r="VCS17" s="385"/>
      <c r="VCT17" s="385"/>
      <c r="VCU17" s="385"/>
      <c r="VCV17" s="385"/>
      <c r="VCW17" s="385"/>
      <c r="VCX17" s="385"/>
      <c r="VCY17" s="385"/>
      <c r="VCZ17" s="385"/>
      <c r="VDA17" s="385"/>
      <c r="VDB17" s="385"/>
      <c r="VDC17" s="385"/>
      <c r="VDD17" s="385"/>
      <c r="VDE17" s="385"/>
      <c r="VDF17" s="385"/>
      <c r="VDG17" s="385"/>
      <c r="VDH17" s="385"/>
      <c r="VDI17" s="385"/>
      <c r="VDJ17" s="385"/>
      <c r="VDK17" s="385"/>
      <c r="VDL17" s="385"/>
      <c r="VDM17" s="385"/>
      <c r="VDN17" s="385"/>
      <c r="VDO17" s="385"/>
      <c r="VDP17" s="385"/>
      <c r="VDQ17" s="385"/>
      <c r="VDR17" s="385"/>
      <c r="VDS17" s="385"/>
      <c r="VDT17" s="385"/>
      <c r="VDU17" s="385"/>
      <c r="VDV17" s="385"/>
      <c r="VDW17" s="385"/>
      <c r="VDX17" s="385"/>
      <c r="VDY17" s="385"/>
      <c r="VDZ17" s="385"/>
      <c r="VEA17" s="385"/>
      <c r="VEB17" s="385"/>
      <c r="VEC17" s="385"/>
      <c r="VED17" s="385"/>
      <c r="VEE17" s="385"/>
      <c r="VEF17" s="385"/>
      <c r="VEG17" s="385"/>
      <c r="VEH17" s="385"/>
      <c r="VEI17" s="385"/>
      <c r="VEJ17" s="385"/>
      <c r="VEK17" s="385"/>
      <c r="VEL17" s="385"/>
      <c r="VEM17" s="385"/>
      <c r="VEN17" s="385"/>
      <c r="VEO17" s="385"/>
      <c r="VEP17" s="385"/>
      <c r="VEQ17" s="385"/>
      <c r="VER17" s="385"/>
      <c r="VES17" s="385"/>
      <c r="VET17" s="385"/>
      <c r="VEU17" s="385"/>
      <c r="VEV17" s="385"/>
      <c r="VEW17" s="385"/>
      <c r="VEX17" s="385"/>
      <c r="VEY17" s="385"/>
      <c r="VEZ17" s="385"/>
      <c r="VFA17" s="385"/>
      <c r="VFB17" s="385"/>
      <c r="VFC17" s="385"/>
      <c r="VFD17" s="385"/>
      <c r="VFE17" s="385"/>
      <c r="VFF17" s="385"/>
      <c r="VFG17" s="385"/>
      <c r="VFH17" s="385"/>
      <c r="VFI17" s="385"/>
      <c r="VFJ17" s="385"/>
      <c r="VFK17" s="385"/>
      <c r="VFL17" s="385"/>
      <c r="VFM17" s="385"/>
      <c r="VFN17" s="385"/>
      <c r="VFO17" s="385"/>
      <c r="VFP17" s="385"/>
      <c r="VFQ17" s="385"/>
      <c r="VFR17" s="385"/>
      <c r="VFS17" s="385"/>
      <c r="VFT17" s="385"/>
      <c r="VFU17" s="385"/>
      <c r="VFV17" s="385"/>
      <c r="VFW17" s="385"/>
      <c r="VFX17" s="385"/>
      <c r="VFY17" s="385"/>
      <c r="VFZ17" s="385"/>
      <c r="VGA17" s="385"/>
      <c r="VGB17" s="385"/>
      <c r="VGC17" s="385"/>
      <c r="VGD17" s="385"/>
      <c r="VGE17" s="385"/>
      <c r="VGF17" s="385"/>
      <c r="VGG17" s="385"/>
      <c r="VGH17" s="385"/>
      <c r="VGI17" s="385"/>
      <c r="VGJ17" s="385"/>
      <c r="VGK17" s="385"/>
      <c r="VGL17" s="385"/>
      <c r="VGM17" s="385"/>
      <c r="VGN17" s="385"/>
      <c r="VGO17" s="385"/>
      <c r="VGP17" s="385"/>
      <c r="VGQ17" s="385"/>
      <c r="VGR17" s="385"/>
      <c r="VGS17" s="385"/>
      <c r="VGT17" s="385"/>
      <c r="VGU17" s="385"/>
      <c r="VGV17" s="385"/>
      <c r="VGW17" s="385"/>
      <c r="VGX17" s="385"/>
      <c r="VGY17" s="385"/>
      <c r="VGZ17" s="385"/>
      <c r="VHA17" s="385"/>
      <c r="VHB17" s="385"/>
      <c r="VHC17" s="385"/>
      <c r="VHD17" s="385"/>
      <c r="VHE17" s="385"/>
      <c r="VHF17" s="385"/>
      <c r="VHG17" s="385"/>
      <c r="VHH17" s="385"/>
      <c r="VHI17" s="385"/>
      <c r="VHJ17" s="385"/>
      <c r="VHK17" s="385"/>
      <c r="VHL17" s="385"/>
      <c r="VHM17" s="385"/>
      <c r="VHN17" s="385"/>
      <c r="VHO17" s="385"/>
      <c r="VHP17" s="385"/>
      <c r="VHQ17" s="385"/>
      <c r="VHR17" s="385"/>
      <c r="VHS17" s="385"/>
      <c r="VHT17" s="385"/>
      <c r="VHU17" s="385"/>
      <c r="VHV17" s="385"/>
      <c r="VHW17" s="385"/>
      <c r="VHX17" s="385"/>
      <c r="VHY17" s="385"/>
      <c r="VHZ17" s="385"/>
      <c r="VIA17" s="385"/>
      <c r="VIB17" s="385"/>
      <c r="VIC17" s="385"/>
      <c r="VID17" s="385"/>
      <c r="VIE17" s="385"/>
      <c r="VIF17" s="385"/>
      <c r="VIG17" s="385"/>
      <c r="VIH17" s="385"/>
      <c r="VII17" s="385"/>
      <c r="VIJ17" s="385"/>
      <c r="VIK17" s="385"/>
      <c r="VIL17" s="385"/>
      <c r="VIM17" s="385"/>
      <c r="VIN17" s="385"/>
      <c r="VIO17" s="385"/>
      <c r="VIP17" s="385"/>
      <c r="VIQ17" s="385"/>
      <c r="VIR17" s="385"/>
      <c r="VIS17" s="385"/>
      <c r="VIT17" s="385"/>
      <c r="VIU17" s="385"/>
      <c r="VIV17" s="385"/>
      <c r="VIW17" s="385"/>
      <c r="VIX17" s="385"/>
      <c r="VIY17" s="385"/>
      <c r="VIZ17" s="385"/>
      <c r="VJA17" s="385"/>
      <c r="VJB17" s="385"/>
      <c r="VJC17" s="385"/>
      <c r="VJD17" s="385"/>
      <c r="VJE17" s="385"/>
      <c r="VJF17" s="385"/>
      <c r="VJG17" s="385"/>
      <c r="VJH17" s="385"/>
      <c r="VJI17" s="385"/>
      <c r="VJJ17" s="385"/>
      <c r="VJK17" s="385"/>
      <c r="VJL17" s="385"/>
      <c r="VJM17" s="385"/>
      <c r="VJN17" s="385"/>
      <c r="VJO17" s="385"/>
      <c r="VJP17" s="385"/>
      <c r="VJQ17" s="385"/>
      <c r="VJR17" s="385"/>
      <c r="VJS17" s="385"/>
      <c r="VJT17" s="385"/>
      <c r="VJU17" s="385"/>
      <c r="VJV17" s="385"/>
      <c r="VJW17" s="385"/>
      <c r="VJX17" s="385"/>
      <c r="VJY17" s="385"/>
      <c r="VJZ17" s="385"/>
      <c r="VKA17" s="385"/>
      <c r="VKB17" s="385"/>
      <c r="VKC17" s="385"/>
      <c r="VKD17" s="385"/>
      <c r="VKE17" s="385"/>
      <c r="VKF17" s="385"/>
      <c r="VKG17" s="385"/>
      <c r="VKH17" s="385"/>
      <c r="VKI17" s="385"/>
      <c r="VKJ17" s="385"/>
      <c r="VKK17" s="385"/>
      <c r="VKL17" s="385"/>
      <c r="VKM17" s="385"/>
      <c r="VKN17" s="385"/>
      <c r="VKO17" s="385"/>
      <c r="VKP17" s="385"/>
      <c r="VKQ17" s="385"/>
      <c r="VKR17" s="385"/>
      <c r="VKS17" s="385"/>
      <c r="VKT17" s="385"/>
      <c r="VKU17" s="385"/>
      <c r="VKV17" s="385"/>
      <c r="VKW17" s="385"/>
      <c r="VKX17" s="385"/>
      <c r="VKY17" s="385"/>
      <c r="VKZ17" s="385"/>
      <c r="VLA17" s="385"/>
      <c r="VLB17" s="385"/>
      <c r="VLC17" s="385"/>
      <c r="VLD17" s="385"/>
      <c r="VLE17" s="385"/>
      <c r="VLF17" s="385"/>
      <c r="VLG17" s="385"/>
      <c r="VLH17" s="385"/>
      <c r="VLI17" s="385"/>
      <c r="VLJ17" s="385"/>
      <c r="VLK17" s="385"/>
      <c r="VLL17" s="385"/>
      <c r="VLM17" s="385"/>
      <c r="VLN17" s="385"/>
      <c r="VLO17" s="385"/>
      <c r="VLP17" s="385"/>
      <c r="VLQ17" s="385"/>
      <c r="VLR17" s="385"/>
      <c r="VLS17" s="385"/>
      <c r="VLT17" s="385"/>
      <c r="VLU17" s="385"/>
      <c r="VLV17" s="385"/>
      <c r="VLW17" s="385"/>
      <c r="VLX17" s="385"/>
      <c r="VLY17" s="385"/>
      <c r="VLZ17" s="385"/>
      <c r="VMA17" s="385"/>
      <c r="VMB17" s="385"/>
      <c r="VMC17" s="385"/>
      <c r="VMD17" s="385"/>
      <c r="VME17" s="385"/>
      <c r="VMF17" s="385"/>
      <c r="VMG17" s="385"/>
      <c r="VMH17" s="385"/>
      <c r="VMI17" s="385"/>
      <c r="VMJ17" s="385"/>
      <c r="VMK17" s="385"/>
      <c r="VML17" s="385"/>
      <c r="VMM17" s="385"/>
      <c r="VMN17" s="385"/>
      <c r="VMO17" s="385"/>
      <c r="VMP17" s="385"/>
      <c r="VMQ17" s="385"/>
      <c r="VMR17" s="385"/>
      <c r="VMS17" s="385"/>
      <c r="VMT17" s="385"/>
      <c r="VMU17" s="385"/>
      <c r="VMV17" s="385"/>
      <c r="VMW17" s="385"/>
      <c r="VMX17" s="385"/>
      <c r="VMY17" s="385"/>
      <c r="VMZ17" s="385"/>
      <c r="VNA17" s="385"/>
      <c r="VNB17" s="385"/>
      <c r="VNC17" s="385"/>
      <c r="VND17" s="385"/>
      <c r="VNE17" s="385"/>
      <c r="VNF17" s="385"/>
      <c r="VNG17" s="385"/>
      <c r="VNH17" s="385"/>
      <c r="VNI17" s="385"/>
      <c r="VNJ17" s="385"/>
      <c r="VNK17" s="385"/>
      <c r="VNL17" s="385"/>
      <c r="VNM17" s="385"/>
      <c r="VNN17" s="385"/>
      <c r="VNO17" s="385"/>
      <c r="VNP17" s="385"/>
      <c r="VNQ17" s="385"/>
      <c r="VNR17" s="385"/>
      <c r="VNS17" s="385"/>
      <c r="VNT17" s="385"/>
      <c r="VNU17" s="385"/>
      <c r="VNV17" s="385"/>
      <c r="VNW17" s="385"/>
      <c r="VNX17" s="385"/>
      <c r="VNY17" s="385"/>
      <c r="VNZ17" s="385"/>
      <c r="VOA17" s="385"/>
      <c r="VOB17" s="385"/>
      <c r="VOC17" s="385"/>
      <c r="VOD17" s="385"/>
      <c r="VOE17" s="385"/>
      <c r="VOF17" s="385"/>
      <c r="VOG17" s="385"/>
      <c r="VOH17" s="385"/>
      <c r="VOI17" s="385"/>
      <c r="VOJ17" s="385"/>
      <c r="VOK17" s="385"/>
      <c r="VOL17" s="385"/>
      <c r="VOM17" s="385"/>
      <c r="VON17" s="385"/>
      <c r="VOO17" s="385"/>
      <c r="VOP17" s="385"/>
      <c r="VOQ17" s="385"/>
      <c r="VOR17" s="385"/>
      <c r="VOS17" s="385"/>
      <c r="VOT17" s="385"/>
      <c r="VOU17" s="385"/>
      <c r="VOV17" s="385"/>
      <c r="VOW17" s="385"/>
      <c r="VOX17" s="385"/>
      <c r="VOY17" s="385"/>
      <c r="VOZ17" s="385"/>
      <c r="VPA17" s="385"/>
      <c r="VPB17" s="385"/>
      <c r="VPC17" s="385"/>
      <c r="VPD17" s="385"/>
      <c r="VPE17" s="385"/>
      <c r="VPF17" s="385"/>
      <c r="VPG17" s="385"/>
      <c r="VPH17" s="385"/>
      <c r="VPI17" s="385"/>
      <c r="VPJ17" s="385"/>
      <c r="VPK17" s="385"/>
      <c r="VPL17" s="385"/>
      <c r="VPM17" s="385"/>
      <c r="VPN17" s="385"/>
      <c r="VPO17" s="385"/>
      <c r="VPP17" s="385"/>
      <c r="VPQ17" s="385"/>
      <c r="VPR17" s="385"/>
      <c r="VPS17" s="385"/>
      <c r="VPT17" s="385"/>
      <c r="VPU17" s="385"/>
      <c r="VPV17" s="385"/>
      <c r="VPW17" s="385"/>
      <c r="VPX17" s="385"/>
      <c r="VPY17" s="385"/>
      <c r="VPZ17" s="385"/>
      <c r="VQA17" s="385"/>
      <c r="VQB17" s="385"/>
      <c r="VQC17" s="385"/>
      <c r="VQD17" s="385"/>
      <c r="VQE17" s="385"/>
      <c r="VQF17" s="385"/>
      <c r="VQG17" s="385"/>
      <c r="VQH17" s="385"/>
      <c r="VQI17" s="385"/>
      <c r="VQJ17" s="385"/>
      <c r="VQK17" s="385"/>
      <c r="VQL17" s="385"/>
      <c r="VQM17" s="385"/>
      <c r="VQN17" s="385"/>
      <c r="VQO17" s="385"/>
      <c r="VQP17" s="385"/>
      <c r="VQQ17" s="385"/>
      <c r="VQR17" s="385"/>
      <c r="VQS17" s="385"/>
      <c r="VQT17" s="385"/>
      <c r="VQU17" s="385"/>
      <c r="VQV17" s="385"/>
      <c r="VQW17" s="385"/>
      <c r="VQX17" s="385"/>
      <c r="VQY17" s="385"/>
      <c r="VQZ17" s="385"/>
      <c r="VRA17" s="385"/>
      <c r="VRB17" s="385"/>
      <c r="VRC17" s="385"/>
      <c r="VRD17" s="385"/>
      <c r="VRE17" s="385"/>
      <c r="VRF17" s="385"/>
      <c r="VRG17" s="385"/>
      <c r="VRH17" s="385"/>
      <c r="VRI17" s="385"/>
      <c r="VRJ17" s="385"/>
      <c r="VRK17" s="385"/>
      <c r="VRL17" s="385"/>
      <c r="VRM17" s="385"/>
      <c r="VRN17" s="385"/>
      <c r="VRO17" s="385"/>
      <c r="VRP17" s="385"/>
      <c r="VRQ17" s="385"/>
      <c r="VRR17" s="385"/>
      <c r="VRS17" s="385"/>
      <c r="VRT17" s="385"/>
      <c r="VRU17" s="385"/>
      <c r="VRV17" s="385"/>
      <c r="VRW17" s="385"/>
      <c r="VRX17" s="385"/>
      <c r="VRY17" s="385"/>
      <c r="VRZ17" s="385"/>
      <c r="VSA17" s="385"/>
      <c r="VSB17" s="385"/>
      <c r="VSC17" s="385"/>
      <c r="VSD17" s="385"/>
      <c r="VSE17" s="385"/>
      <c r="VSF17" s="385"/>
      <c r="VSG17" s="385"/>
      <c r="VSH17" s="385"/>
      <c r="VSI17" s="385"/>
      <c r="VSJ17" s="385"/>
      <c r="VSK17" s="385"/>
      <c r="VSL17" s="385"/>
      <c r="VSM17" s="385"/>
      <c r="VSN17" s="385"/>
      <c r="VSO17" s="385"/>
      <c r="VSP17" s="385"/>
      <c r="VSQ17" s="385"/>
      <c r="VSR17" s="385"/>
      <c r="VSS17" s="385"/>
      <c r="VST17" s="385"/>
      <c r="VSU17" s="385"/>
      <c r="VSV17" s="385"/>
      <c r="VSW17" s="385"/>
      <c r="VSX17" s="385"/>
      <c r="VSY17" s="385"/>
      <c r="VSZ17" s="385"/>
      <c r="VTA17" s="385"/>
      <c r="VTB17" s="385"/>
      <c r="VTC17" s="385"/>
      <c r="VTD17" s="385"/>
      <c r="VTE17" s="385"/>
      <c r="VTF17" s="385"/>
      <c r="VTG17" s="385"/>
      <c r="VTH17" s="385"/>
      <c r="VTI17" s="385"/>
      <c r="VTJ17" s="385"/>
      <c r="VTK17" s="385"/>
      <c r="VTL17" s="385"/>
      <c r="VTM17" s="385"/>
      <c r="VTN17" s="385"/>
      <c r="VTO17" s="385"/>
      <c r="VTP17" s="385"/>
      <c r="VTQ17" s="385"/>
      <c r="VTR17" s="385"/>
      <c r="VTS17" s="385"/>
      <c r="VTT17" s="385"/>
      <c r="VTU17" s="385"/>
      <c r="VTV17" s="385"/>
      <c r="VTW17" s="385"/>
      <c r="VTX17" s="385"/>
      <c r="VTY17" s="385"/>
      <c r="VTZ17" s="385"/>
      <c r="VUA17" s="385"/>
      <c r="VUB17" s="385"/>
      <c r="VUC17" s="385"/>
      <c r="VUD17" s="385"/>
      <c r="VUE17" s="385"/>
      <c r="VUF17" s="385"/>
      <c r="VUG17" s="385"/>
      <c r="VUH17" s="385"/>
      <c r="VUI17" s="385"/>
      <c r="VUJ17" s="385"/>
      <c r="VUK17" s="385"/>
      <c r="VUL17" s="385"/>
      <c r="VUM17" s="385"/>
      <c r="VUN17" s="385"/>
      <c r="VUO17" s="385"/>
      <c r="VUP17" s="385"/>
      <c r="VUQ17" s="385"/>
      <c r="VUR17" s="385"/>
      <c r="VUS17" s="385"/>
      <c r="VUT17" s="385"/>
      <c r="VUU17" s="385"/>
      <c r="VUV17" s="385"/>
      <c r="VUW17" s="385"/>
      <c r="VUX17" s="385"/>
      <c r="VUY17" s="385"/>
      <c r="VUZ17" s="385"/>
      <c r="VVA17" s="385"/>
      <c r="VVB17" s="385"/>
      <c r="VVC17" s="385"/>
      <c r="VVD17" s="385"/>
      <c r="VVE17" s="385"/>
      <c r="VVF17" s="385"/>
      <c r="VVG17" s="385"/>
      <c r="VVH17" s="385"/>
      <c r="VVI17" s="385"/>
      <c r="VVJ17" s="385"/>
      <c r="VVK17" s="385"/>
      <c r="VVL17" s="385"/>
      <c r="VVM17" s="385"/>
      <c r="VVN17" s="385"/>
      <c r="VVO17" s="385"/>
      <c r="VVP17" s="385"/>
      <c r="VVQ17" s="385"/>
      <c r="VVR17" s="385"/>
      <c r="VVS17" s="385"/>
      <c r="VVT17" s="385"/>
      <c r="VVU17" s="385"/>
      <c r="VVV17" s="385"/>
      <c r="VVW17" s="385"/>
      <c r="VVX17" s="385"/>
      <c r="VVY17" s="385"/>
      <c r="VVZ17" s="385"/>
      <c r="VWA17" s="385"/>
      <c r="VWB17" s="385"/>
      <c r="VWC17" s="385"/>
      <c r="VWD17" s="385"/>
      <c r="VWE17" s="385"/>
      <c r="VWF17" s="385"/>
      <c r="VWG17" s="385"/>
      <c r="VWH17" s="385"/>
      <c r="VWI17" s="385"/>
      <c r="VWJ17" s="385"/>
      <c r="VWK17" s="385"/>
      <c r="VWL17" s="385"/>
      <c r="VWM17" s="385"/>
      <c r="VWN17" s="385"/>
      <c r="VWO17" s="385"/>
      <c r="VWP17" s="385"/>
      <c r="VWQ17" s="385"/>
      <c r="VWR17" s="385"/>
      <c r="VWS17" s="385"/>
      <c r="VWT17" s="385"/>
      <c r="VWU17" s="385"/>
      <c r="VWV17" s="385"/>
      <c r="VWW17" s="385"/>
      <c r="VWX17" s="385"/>
      <c r="VWY17" s="385"/>
      <c r="VWZ17" s="385"/>
      <c r="VXA17" s="385"/>
      <c r="VXB17" s="385"/>
      <c r="VXC17" s="385"/>
      <c r="VXD17" s="385"/>
      <c r="VXE17" s="385"/>
      <c r="VXF17" s="385"/>
      <c r="VXG17" s="385"/>
      <c r="VXH17" s="385"/>
      <c r="VXI17" s="385"/>
      <c r="VXJ17" s="385"/>
      <c r="VXK17" s="385"/>
      <c r="VXL17" s="385"/>
      <c r="VXM17" s="385"/>
      <c r="VXN17" s="385"/>
      <c r="VXO17" s="385"/>
      <c r="VXP17" s="385"/>
      <c r="VXQ17" s="385"/>
      <c r="VXR17" s="385"/>
      <c r="VXS17" s="385"/>
      <c r="VXT17" s="385"/>
      <c r="VXU17" s="385"/>
      <c r="VXV17" s="385"/>
      <c r="VXW17" s="385"/>
      <c r="VXX17" s="385"/>
      <c r="VXY17" s="385"/>
      <c r="VXZ17" s="385"/>
      <c r="VYA17" s="385"/>
      <c r="VYB17" s="385"/>
      <c r="VYC17" s="385"/>
      <c r="VYD17" s="385"/>
      <c r="VYE17" s="385"/>
      <c r="VYF17" s="385"/>
      <c r="VYG17" s="385"/>
      <c r="VYH17" s="385"/>
      <c r="VYI17" s="385"/>
      <c r="VYJ17" s="385"/>
      <c r="VYK17" s="385"/>
      <c r="VYL17" s="385"/>
      <c r="VYM17" s="385"/>
      <c r="VYN17" s="385"/>
      <c r="VYO17" s="385"/>
      <c r="VYP17" s="385"/>
      <c r="VYQ17" s="385"/>
      <c r="VYR17" s="385"/>
      <c r="VYS17" s="385"/>
      <c r="VYT17" s="385"/>
      <c r="VYU17" s="385"/>
      <c r="VYV17" s="385"/>
      <c r="VYW17" s="385"/>
      <c r="VYX17" s="385"/>
      <c r="VYY17" s="385"/>
      <c r="VYZ17" s="385"/>
      <c r="VZA17" s="385"/>
      <c r="VZB17" s="385"/>
      <c r="VZC17" s="385"/>
      <c r="VZD17" s="385"/>
      <c r="VZE17" s="385"/>
      <c r="VZF17" s="385"/>
      <c r="VZG17" s="385"/>
      <c r="VZH17" s="385"/>
      <c r="VZI17" s="385"/>
      <c r="VZJ17" s="385"/>
      <c r="VZK17" s="385"/>
      <c r="VZL17" s="385"/>
      <c r="VZM17" s="385"/>
      <c r="VZN17" s="385"/>
      <c r="VZO17" s="385"/>
      <c r="VZP17" s="385"/>
      <c r="VZQ17" s="385"/>
      <c r="VZR17" s="385"/>
      <c r="VZS17" s="385"/>
      <c r="VZT17" s="385"/>
      <c r="VZU17" s="385"/>
      <c r="VZV17" s="385"/>
      <c r="VZW17" s="385"/>
      <c r="VZX17" s="385"/>
      <c r="VZY17" s="385"/>
      <c r="VZZ17" s="385"/>
      <c r="WAA17" s="385"/>
      <c r="WAB17" s="385"/>
      <c r="WAC17" s="385"/>
      <c r="WAD17" s="385"/>
      <c r="WAE17" s="385"/>
      <c r="WAF17" s="385"/>
      <c r="WAG17" s="385"/>
      <c r="WAH17" s="385"/>
      <c r="WAI17" s="385"/>
      <c r="WAJ17" s="385"/>
      <c r="WAK17" s="385"/>
      <c r="WAL17" s="385"/>
      <c r="WAM17" s="385"/>
      <c r="WAN17" s="385"/>
      <c r="WAO17" s="385"/>
      <c r="WAP17" s="385"/>
      <c r="WAQ17" s="385"/>
      <c r="WAR17" s="385"/>
      <c r="WAS17" s="385"/>
      <c r="WAT17" s="385"/>
      <c r="WAU17" s="385"/>
      <c r="WAV17" s="385"/>
      <c r="WAW17" s="385"/>
      <c r="WAX17" s="385"/>
      <c r="WAY17" s="385"/>
      <c r="WAZ17" s="385"/>
      <c r="WBA17" s="385"/>
      <c r="WBB17" s="385"/>
      <c r="WBC17" s="385"/>
      <c r="WBD17" s="385"/>
      <c r="WBE17" s="385"/>
      <c r="WBF17" s="385"/>
      <c r="WBG17" s="385"/>
      <c r="WBH17" s="385"/>
      <c r="WBI17" s="385"/>
      <c r="WBJ17" s="385"/>
      <c r="WBK17" s="385"/>
      <c r="WBL17" s="385"/>
      <c r="WBM17" s="385"/>
      <c r="WBN17" s="385"/>
      <c r="WBO17" s="385"/>
      <c r="WBP17" s="385"/>
      <c r="WBQ17" s="385"/>
      <c r="WBR17" s="385"/>
      <c r="WBS17" s="385"/>
      <c r="WBT17" s="385"/>
      <c r="WBU17" s="385"/>
      <c r="WBV17" s="385"/>
      <c r="WBW17" s="385"/>
      <c r="WBX17" s="385"/>
      <c r="WBY17" s="385"/>
      <c r="WBZ17" s="385"/>
      <c r="WCA17" s="385"/>
      <c r="WCB17" s="385"/>
      <c r="WCC17" s="385"/>
      <c r="WCD17" s="385"/>
      <c r="WCE17" s="385"/>
      <c r="WCF17" s="385"/>
      <c r="WCG17" s="385"/>
      <c r="WCH17" s="385"/>
      <c r="WCI17" s="385"/>
      <c r="WCJ17" s="385"/>
      <c r="WCK17" s="385"/>
      <c r="WCL17" s="385"/>
      <c r="WCM17" s="385"/>
      <c r="WCN17" s="385"/>
      <c r="WCO17" s="385"/>
      <c r="WCP17" s="385"/>
      <c r="WCQ17" s="385"/>
      <c r="WCR17" s="385"/>
      <c r="WCS17" s="385"/>
      <c r="WCT17" s="385"/>
      <c r="WCU17" s="385"/>
      <c r="WCV17" s="385"/>
      <c r="WCW17" s="385"/>
      <c r="WCX17" s="385"/>
      <c r="WCY17" s="385"/>
      <c r="WCZ17" s="385"/>
      <c r="WDA17" s="385"/>
      <c r="WDB17" s="385"/>
      <c r="WDC17" s="385"/>
      <c r="WDD17" s="385"/>
      <c r="WDE17" s="385"/>
      <c r="WDF17" s="385"/>
      <c r="WDG17" s="385"/>
      <c r="WDH17" s="385"/>
      <c r="WDI17" s="385"/>
      <c r="WDJ17" s="385"/>
      <c r="WDK17" s="385"/>
      <c r="WDL17" s="385"/>
      <c r="WDM17" s="385"/>
      <c r="WDN17" s="385"/>
      <c r="WDO17" s="385"/>
      <c r="WDP17" s="385"/>
      <c r="WDQ17" s="385"/>
      <c r="WDR17" s="385"/>
      <c r="WDS17" s="385"/>
      <c r="WDT17" s="385"/>
      <c r="WDU17" s="385"/>
      <c r="WDV17" s="385"/>
      <c r="WDW17" s="385"/>
      <c r="WDX17" s="385"/>
      <c r="WDY17" s="385"/>
      <c r="WDZ17" s="385"/>
      <c r="WEA17" s="385"/>
      <c r="WEB17" s="385"/>
      <c r="WEC17" s="385"/>
      <c r="WED17" s="385"/>
      <c r="WEE17" s="385"/>
      <c r="WEF17" s="385"/>
      <c r="WEG17" s="385"/>
      <c r="WEH17" s="385"/>
      <c r="WEI17" s="385"/>
      <c r="WEJ17" s="385"/>
      <c r="WEK17" s="385"/>
      <c r="WEL17" s="385"/>
      <c r="WEM17" s="385"/>
      <c r="WEN17" s="385"/>
      <c r="WEO17" s="385"/>
      <c r="WEP17" s="385"/>
      <c r="WEQ17" s="385"/>
      <c r="WER17" s="385"/>
      <c r="WES17" s="385"/>
      <c r="WET17" s="385"/>
      <c r="WEU17" s="385"/>
      <c r="WEV17" s="385"/>
      <c r="WEW17" s="385"/>
      <c r="WEX17" s="385"/>
      <c r="WEY17" s="385"/>
      <c r="WEZ17" s="385"/>
      <c r="WFA17" s="385"/>
      <c r="WFB17" s="385"/>
      <c r="WFC17" s="385"/>
      <c r="WFD17" s="385"/>
      <c r="WFE17" s="385"/>
      <c r="WFF17" s="385"/>
      <c r="WFG17" s="385"/>
      <c r="WFH17" s="385"/>
      <c r="WFI17" s="385"/>
      <c r="WFJ17" s="385"/>
      <c r="WFK17" s="385"/>
      <c r="WFL17" s="385"/>
      <c r="WFM17" s="385"/>
      <c r="WFN17" s="385"/>
      <c r="WFO17" s="385"/>
      <c r="WFP17" s="385"/>
      <c r="WFQ17" s="385"/>
      <c r="WFR17" s="385"/>
      <c r="WFS17" s="385"/>
      <c r="WFT17" s="385"/>
      <c r="WFU17" s="385"/>
      <c r="WFV17" s="385"/>
      <c r="WFW17" s="385"/>
      <c r="WFX17" s="385"/>
      <c r="WFY17" s="385"/>
      <c r="WFZ17" s="385"/>
      <c r="WGA17" s="385"/>
      <c r="WGB17" s="385"/>
      <c r="WGC17" s="385"/>
      <c r="WGD17" s="385"/>
      <c r="WGE17" s="385"/>
      <c r="WGF17" s="385"/>
      <c r="WGG17" s="385"/>
      <c r="WGH17" s="385"/>
      <c r="WGI17" s="385"/>
      <c r="WGJ17" s="385"/>
      <c r="WGK17" s="385"/>
      <c r="WGL17" s="385"/>
      <c r="WGM17" s="385"/>
      <c r="WGN17" s="385"/>
      <c r="WGO17" s="385"/>
      <c r="WGP17" s="385"/>
      <c r="WGQ17" s="385"/>
      <c r="WGR17" s="385"/>
      <c r="WGS17" s="385"/>
      <c r="WGT17" s="385"/>
      <c r="WGU17" s="385"/>
      <c r="WGV17" s="385"/>
      <c r="WGW17" s="385"/>
      <c r="WGX17" s="385"/>
      <c r="WGY17" s="385"/>
      <c r="WGZ17" s="385"/>
      <c r="WHA17" s="385"/>
      <c r="WHB17" s="385"/>
      <c r="WHC17" s="385"/>
      <c r="WHD17" s="385"/>
      <c r="WHE17" s="385"/>
      <c r="WHF17" s="385"/>
      <c r="WHG17" s="385"/>
      <c r="WHH17" s="385"/>
      <c r="WHI17" s="385"/>
      <c r="WHJ17" s="385"/>
      <c r="WHK17" s="385"/>
      <c r="WHL17" s="385"/>
      <c r="WHM17" s="385"/>
      <c r="WHN17" s="385"/>
      <c r="WHO17" s="385"/>
      <c r="WHP17" s="385"/>
      <c r="WHQ17" s="385"/>
      <c r="WHR17" s="385"/>
      <c r="WHS17" s="385"/>
      <c r="WHT17" s="385"/>
      <c r="WHU17" s="385"/>
      <c r="WHV17" s="385"/>
      <c r="WHW17" s="385"/>
      <c r="WHX17" s="385"/>
      <c r="WHY17" s="385"/>
      <c r="WHZ17" s="385"/>
      <c r="WIA17" s="385"/>
      <c r="WIB17" s="385"/>
      <c r="WIC17" s="385"/>
      <c r="WID17" s="385"/>
      <c r="WIE17" s="385"/>
      <c r="WIF17" s="385"/>
      <c r="WIG17" s="385"/>
      <c r="WIH17" s="385"/>
      <c r="WII17" s="385"/>
      <c r="WIJ17" s="385"/>
      <c r="WIK17" s="385"/>
      <c r="WIL17" s="385"/>
      <c r="WIM17" s="385"/>
      <c r="WIN17" s="385"/>
      <c r="WIO17" s="385"/>
      <c r="WIP17" s="385"/>
      <c r="WIQ17" s="385"/>
      <c r="WIR17" s="385"/>
      <c r="WIS17" s="385"/>
      <c r="WIT17" s="385"/>
      <c r="WIU17" s="385"/>
      <c r="WIV17" s="385"/>
      <c r="WIW17" s="385"/>
      <c r="WIX17" s="385"/>
      <c r="WIY17" s="385"/>
      <c r="WIZ17" s="385"/>
      <c r="WJA17" s="385"/>
      <c r="WJB17" s="385"/>
      <c r="WJC17" s="385"/>
      <c r="WJD17" s="385"/>
      <c r="WJE17" s="385"/>
      <c r="WJF17" s="385"/>
      <c r="WJG17" s="385"/>
      <c r="WJH17" s="385"/>
      <c r="WJI17" s="385"/>
      <c r="WJJ17" s="385"/>
      <c r="WJK17" s="385"/>
      <c r="WJL17" s="385"/>
      <c r="WJM17" s="385"/>
      <c r="WJN17" s="385"/>
      <c r="WJO17" s="385"/>
      <c r="WJP17" s="385"/>
      <c r="WJQ17" s="385"/>
      <c r="WJR17" s="385"/>
      <c r="WJS17" s="385"/>
      <c r="WJT17" s="385"/>
      <c r="WJU17" s="385"/>
      <c r="WJV17" s="385"/>
      <c r="WJW17" s="385"/>
      <c r="WJX17" s="385"/>
      <c r="WJY17" s="385"/>
      <c r="WJZ17" s="385"/>
      <c r="WKA17" s="385"/>
      <c r="WKB17" s="385"/>
      <c r="WKC17" s="385"/>
      <c r="WKD17" s="385"/>
      <c r="WKE17" s="385"/>
      <c r="WKF17" s="385"/>
      <c r="WKG17" s="385"/>
      <c r="WKH17" s="385"/>
      <c r="WKI17" s="385"/>
      <c r="WKJ17" s="385"/>
      <c r="WKK17" s="385"/>
      <c r="WKL17" s="385"/>
      <c r="WKM17" s="385"/>
      <c r="WKN17" s="385"/>
      <c r="WKO17" s="385"/>
      <c r="WKP17" s="385"/>
      <c r="WKQ17" s="385"/>
      <c r="WKR17" s="385"/>
      <c r="WKS17" s="385"/>
      <c r="WKT17" s="385"/>
      <c r="WKU17" s="385"/>
      <c r="WKV17" s="385"/>
      <c r="WKW17" s="385"/>
      <c r="WKX17" s="385"/>
      <c r="WKY17" s="385"/>
      <c r="WKZ17" s="385"/>
      <c r="WLA17" s="385"/>
      <c r="WLB17" s="385"/>
      <c r="WLC17" s="385"/>
      <c r="WLD17" s="385"/>
      <c r="WLE17" s="385"/>
      <c r="WLF17" s="385"/>
      <c r="WLG17" s="385"/>
      <c r="WLH17" s="385"/>
      <c r="WLI17" s="385"/>
      <c r="WLJ17" s="385"/>
      <c r="WLK17" s="385"/>
      <c r="WLL17" s="385"/>
      <c r="WLM17" s="385"/>
      <c r="WLN17" s="385"/>
      <c r="WLO17" s="385"/>
      <c r="WLP17" s="385"/>
      <c r="WLQ17" s="385"/>
      <c r="WLR17" s="385"/>
      <c r="WLS17" s="385"/>
      <c r="WLT17" s="385"/>
      <c r="WLU17" s="385"/>
      <c r="WLV17" s="385"/>
      <c r="WLW17" s="385"/>
      <c r="WLX17" s="385"/>
      <c r="WLY17" s="385"/>
      <c r="WLZ17" s="385"/>
      <c r="WMA17" s="385"/>
      <c r="WMB17" s="385"/>
      <c r="WMC17" s="385"/>
      <c r="WMD17" s="385"/>
      <c r="WME17" s="385"/>
      <c r="WMF17" s="385"/>
      <c r="WMG17" s="385"/>
      <c r="WMH17" s="385"/>
      <c r="WMI17" s="385"/>
      <c r="WMJ17" s="385"/>
      <c r="WMK17" s="385"/>
      <c r="WML17" s="385"/>
      <c r="WMM17" s="385"/>
      <c r="WMN17" s="385"/>
      <c r="WMO17" s="385"/>
      <c r="WMP17" s="385"/>
      <c r="WMQ17" s="385"/>
      <c r="WMR17" s="385"/>
      <c r="WMS17" s="385"/>
      <c r="WMT17" s="385"/>
      <c r="WMU17" s="385"/>
      <c r="WMV17" s="385"/>
      <c r="WMW17" s="385"/>
      <c r="WMX17" s="385"/>
      <c r="WMY17" s="385"/>
      <c r="WMZ17" s="385"/>
      <c r="WNA17" s="385"/>
      <c r="WNB17" s="385"/>
      <c r="WNC17" s="385"/>
      <c r="WND17" s="385"/>
      <c r="WNE17" s="385"/>
      <c r="WNF17" s="385"/>
      <c r="WNG17" s="385"/>
      <c r="WNH17" s="385"/>
      <c r="WNI17" s="385"/>
      <c r="WNJ17" s="385"/>
      <c r="WNK17" s="385"/>
      <c r="WNL17" s="385"/>
      <c r="WNM17" s="385"/>
      <c r="WNN17" s="385"/>
      <c r="WNO17" s="385"/>
      <c r="WNP17" s="385"/>
      <c r="WNQ17" s="385"/>
      <c r="WNR17" s="385"/>
      <c r="WNS17" s="385"/>
      <c r="WNT17" s="385"/>
      <c r="WNU17" s="385"/>
      <c r="WNV17" s="385"/>
      <c r="WNW17" s="385"/>
      <c r="WNX17" s="385"/>
      <c r="WNY17" s="385"/>
      <c r="WNZ17" s="385"/>
      <c r="WOA17" s="385"/>
      <c r="WOB17" s="385"/>
      <c r="WOC17" s="385"/>
      <c r="WOD17" s="385"/>
      <c r="WOE17" s="385"/>
      <c r="WOF17" s="385"/>
      <c r="WOG17" s="385"/>
      <c r="WOH17" s="385"/>
      <c r="WOI17" s="385"/>
      <c r="WOJ17" s="385"/>
      <c r="WOK17" s="385"/>
      <c r="WOL17" s="385"/>
      <c r="WOM17" s="385"/>
      <c r="WON17" s="385"/>
      <c r="WOO17" s="385"/>
      <c r="WOP17" s="385"/>
      <c r="WOQ17" s="385"/>
      <c r="WOR17" s="385"/>
      <c r="WOS17" s="385"/>
      <c r="WOT17" s="385"/>
      <c r="WOU17" s="385"/>
      <c r="WOV17" s="385"/>
      <c r="WOW17" s="385"/>
      <c r="WOX17" s="385"/>
      <c r="WOY17" s="385"/>
      <c r="WOZ17" s="385"/>
      <c r="WPA17" s="385"/>
      <c r="WPB17" s="385"/>
      <c r="WPC17" s="385"/>
      <c r="WPD17" s="385"/>
      <c r="WPE17" s="385"/>
      <c r="WPF17" s="385"/>
      <c r="WPG17" s="385"/>
      <c r="WPH17" s="385"/>
      <c r="WPI17" s="385"/>
      <c r="WPJ17" s="385"/>
      <c r="WPK17" s="385"/>
      <c r="WPL17" s="385"/>
      <c r="WPM17" s="385"/>
      <c r="WPN17" s="385"/>
      <c r="WPO17" s="385"/>
      <c r="WPP17" s="385"/>
      <c r="WPQ17" s="385"/>
      <c r="WPR17" s="385"/>
      <c r="WPS17" s="385"/>
      <c r="WPT17" s="385"/>
      <c r="WPU17" s="385"/>
      <c r="WPV17" s="385"/>
      <c r="WPW17" s="385"/>
      <c r="WPX17" s="385"/>
      <c r="WPY17" s="385"/>
      <c r="WPZ17" s="385"/>
      <c r="WQA17" s="385"/>
      <c r="WQB17" s="385"/>
      <c r="WQC17" s="385"/>
      <c r="WQD17" s="385"/>
      <c r="WQE17" s="385"/>
      <c r="WQF17" s="385"/>
      <c r="WQG17" s="385"/>
      <c r="WQH17" s="385"/>
      <c r="WQI17" s="385"/>
      <c r="WQJ17" s="385"/>
      <c r="WQK17" s="385"/>
      <c r="WQL17" s="385"/>
      <c r="WQM17" s="385"/>
      <c r="WQN17" s="385"/>
      <c r="WQO17" s="385"/>
      <c r="WQP17" s="385"/>
      <c r="WQQ17" s="385"/>
      <c r="WQR17" s="385"/>
      <c r="WQS17" s="385"/>
      <c r="WQT17" s="385"/>
      <c r="WQU17" s="385"/>
      <c r="WQV17" s="385"/>
      <c r="WQW17" s="385"/>
      <c r="WQX17" s="385"/>
      <c r="WQY17" s="385"/>
      <c r="WQZ17" s="385"/>
      <c r="WRA17" s="385"/>
      <c r="WRB17" s="385"/>
      <c r="WRC17" s="385"/>
      <c r="WRD17" s="385"/>
      <c r="WRE17" s="385"/>
      <c r="WRF17" s="385"/>
      <c r="WRG17" s="385"/>
      <c r="WRH17" s="385"/>
      <c r="WRI17" s="385"/>
      <c r="WRJ17" s="385"/>
      <c r="WRK17" s="385"/>
      <c r="WRL17" s="385"/>
      <c r="WRM17" s="385"/>
      <c r="WRN17" s="385"/>
      <c r="WRO17" s="385"/>
      <c r="WRP17" s="385"/>
      <c r="WRQ17" s="385"/>
      <c r="WRR17" s="385"/>
      <c r="WRS17" s="385"/>
      <c r="WRT17" s="385"/>
      <c r="WRU17" s="385"/>
      <c r="WRV17" s="385"/>
      <c r="WRW17" s="385"/>
      <c r="WRX17" s="385"/>
      <c r="WRY17" s="385"/>
      <c r="WRZ17" s="385"/>
      <c r="WSA17" s="385"/>
      <c r="WSB17" s="385"/>
      <c r="WSC17" s="385"/>
      <c r="WSD17" s="385"/>
      <c r="WSE17" s="385"/>
      <c r="WSF17" s="385"/>
      <c r="WSG17" s="385"/>
      <c r="WSH17" s="385"/>
      <c r="WSI17" s="385"/>
      <c r="WSJ17" s="385"/>
      <c r="WSK17" s="385"/>
      <c r="WSL17" s="385"/>
      <c r="WSM17" s="385"/>
      <c r="WSN17" s="385"/>
      <c r="WSO17" s="385"/>
      <c r="WSP17" s="385"/>
      <c r="WSQ17" s="385"/>
      <c r="WSR17" s="385"/>
      <c r="WSS17" s="385"/>
      <c r="WST17" s="385"/>
      <c r="WSU17" s="385"/>
      <c r="WSV17" s="385"/>
      <c r="WSW17" s="385"/>
      <c r="WSX17" s="385"/>
      <c r="WSY17" s="385"/>
      <c r="WSZ17" s="385"/>
      <c r="WTA17" s="385"/>
      <c r="WTB17" s="385"/>
      <c r="WTC17" s="385"/>
      <c r="WTD17" s="385"/>
      <c r="WTE17" s="385"/>
      <c r="WTF17" s="385"/>
      <c r="WTG17" s="385"/>
      <c r="WTH17" s="385"/>
      <c r="WTI17" s="385"/>
      <c r="WTJ17" s="385"/>
      <c r="WTK17" s="385"/>
      <c r="WTL17" s="385"/>
      <c r="WTM17" s="385"/>
      <c r="WTN17" s="385"/>
      <c r="WTO17" s="385"/>
      <c r="WTP17" s="385"/>
      <c r="WTQ17" s="385"/>
      <c r="WTR17" s="385"/>
      <c r="WTS17" s="385"/>
      <c r="WTT17" s="385"/>
      <c r="WTU17" s="385"/>
      <c r="WTV17" s="385"/>
      <c r="WTW17" s="385"/>
      <c r="WTX17" s="385"/>
      <c r="WTY17" s="385"/>
      <c r="WTZ17" s="385"/>
      <c r="WUA17" s="385"/>
      <c r="WUB17" s="385"/>
      <c r="WUC17" s="385"/>
      <c r="WUD17" s="385"/>
      <c r="WUE17" s="385"/>
      <c r="WUF17" s="385"/>
      <c r="WUG17" s="385"/>
      <c r="WUH17" s="385"/>
      <c r="WUI17" s="385"/>
      <c r="WUJ17" s="385"/>
      <c r="WUK17" s="385"/>
      <c r="WUL17" s="385"/>
      <c r="WUM17" s="385"/>
      <c r="WUN17" s="385"/>
      <c r="WUO17" s="385"/>
      <c r="WUP17" s="385"/>
      <c r="WUQ17" s="385"/>
      <c r="WUR17" s="385"/>
      <c r="WUS17" s="385"/>
      <c r="WUT17" s="385"/>
      <c r="WUU17" s="385"/>
      <c r="WUV17" s="385"/>
      <c r="WUW17" s="385"/>
      <c r="WUX17" s="385"/>
      <c r="WUY17" s="385"/>
      <c r="WUZ17" s="385"/>
      <c r="WVA17" s="385"/>
      <c r="WVB17" s="385"/>
      <c r="WVC17" s="385"/>
      <c r="WVD17" s="385"/>
      <c r="WVE17" s="385"/>
      <c r="WVF17" s="385"/>
      <c r="WVG17" s="385"/>
      <c r="WVH17" s="385"/>
      <c r="WVI17" s="385"/>
      <c r="WVJ17" s="385"/>
      <c r="WVK17" s="385"/>
      <c r="WVL17" s="385"/>
      <c r="WVM17" s="385"/>
      <c r="WVN17" s="385"/>
      <c r="WVO17" s="385"/>
      <c r="WVP17" s="385"/>
      <c r="WVQ17" s="385"/>
      <c r="WVR17" s="385"/>
      <c r="WVS17" s="385"/>
      <c r="WVT17" s="385"/>
      <c r="WVU17" s="385"/>
      <c r="WVV17" s="385"/>
      <c r="WVW17" s="385"/>
      <c r="WVX17" s="385"/>
      <c r="WVY17" s="385"/>
      <c r="WVZ17" s="385"/>
      <c r="WWA17" s="385"/>
      <c r="WWB17" s="385"/>
      <c r="WWC17" s="385"/>
      <c r="WWD17" s="385"/>
      <c r="WWE17" s="385"/>
      <c r="WWF17" s="385"/>
      <c r="WWG17" s="385"/>
      <c r="WWH17" s="385"/>
      <c r="WWI17" s="385"/>
      <c r="WWJ17" s="385"/>
      <c r="WWK17" s="385"/>
      <c r="WWL17" s="385"/>
      <c r="WWM17" s="385"/>
      <c r="WWN17" s="385"/>
      <c r="WWO17" s="385"/>
      <c r="WWP17" s="385"/>
      <c r="WWQ17" s="385"/>
      <c r="WWR17" s="385"/>
      <c r="WWS17" s="385"/>
      <c r="WWT17" s="385"/>
      <c r="WWU17" s="385"/>
      <c r="WWV17" s="385"/>
      <c r="WWW17" s="385"/>
      <c r="WWX17" s="385"/>
      <c r="WWY17" s="385"/>
      <c r="WWZ17" s="385"/>
      <c r="WXA17" s="385"/>
      <c r="WXB17" s="385"/>
      <c r="WXC17" s="385"/>
      <c r="WXD17" s="385"/>
      <c r="WXE17" s="385"/>
      <c r="WXF17" s="385"/>
      <c r="WXG17" s="385"/>
      <c r="WXH17" s="385"/>
      <c r="WXI17" s="385"/>
      <c r="WXJ17" s="385"/>
      <c r="WXK17" s="385"/>
      <c r="WXL17" s="385"/>
      <c r="WXM17" s="385"/>
      <c r="WXN17" s="385"/>
      <c r="WXO17" s="385"/>
      <c r="WXP17" s="385"/>
      <c r="WXQ17" s="385"/>
      <c r="WXR17" s="385"/>
      <c r="WXS17" s="385"/>
      <c r="WXT17" s="385"/>
      <c r="WXU17" s="385"/>
      <c r="WXV17" s="385"/>
      <c r="WXW17" s="385"/>
      <c r="WXX17" s="385"/>
      <c r="WXY17" s="385"/>
      <c r="WXZ17" s="385"/>
      <c r="WYA17" s="385"/>
      <c r="WYB17" s="385"/>
      <c r="WYC17" s="385"/>
      <c r="WYD17" s="385"/>
      <c r="WYE17" s="385"/>
      <c r="WYF17" s="385"/>
      <c r="WYG17" s="385"/>
      <c r="WYH17" s="385"/>
      <c r="WYI17" s="385"/>
      <c r="WYJ17" s="385"/>
      <c r="WYK17" s="385"/>
      <c r="WYL17" s="385"/>
      <c r="WYM17" s="385"/>
      <c r="WYN17" s="385"/>
      <c r="WYO17" s="385"/>
      <c r="WYP17" s="385"/>
      <c r="WYQ17" s="385"/>
      <c r="WYR17" s="385"/>
      <c r="WYS17" s="385"/>
      <c r="WYT17" s="385"/>
      <c r="WYU17" s="385"/>
      <c r="WYV17" s="385"/>
      <c r="WYW17" s="385"/>
      <c r="WYX17" s="385"/>
      <c r="WYY17" s="385"/>
      <c r="WYZ17" s="385"/>
      <c r="WZA17" s="385"/>
      <c r="WZB17" s="385"/>
      <c r="WZC17" s="385"/>
      <c r="WZD17" s="385"/>
      <c r="WZE17" s="385"/>
      <c r="WZF17" s="385"/>
      <c r="WZG17" s="385"/>
      <c r="WZH17" s="385"/>
      <c r="WZI17" s="385"/>
      <c r="WZJ17" s="385"/>
      <c r="WZK17" s="385"/>
      <c r="WZL17" s="385"/>
      <c r="WZM17" s="385"/>
      <c r="WZN17" s="385"/>
      <c r="WZO17" s="385"/>
      <c r="WZP17" s="385"/>
      <c r="WZQ17" s="385"/>
      <c r="WZR17" s="385"/>
      <c r="WZS17" s="385"/>
      <c r="WZT17" s="385"/>
      <c r="WZU17" s="385"/>
      <c r="WZV17" s="385"/>
      <c r="WZW17" s="385"/>
      <c r="WZX17" s="385"/>
      <c r="WZY17" s="385"/>
      <c r="WZZ17" s="385"/>
      <c r="XAA17" s="385"/>
      <c r="XAB17" s="385"/>
      <c r="XAC17" s="385"/>
      <c r="XAD17" s="385"/>
      <c r="XAE17" s="385"/>
      <c r="XAF17" s="385"/>
      <c r="XAG17" s="385"/>
      <c r="XAH17" s="385"/>
      <c r="XAI17" s="385"/>
      <c r="XAJ17" s="385"/>
      <c r="XAK17" s="385"/>
      <c r="XAL17" s="385"/>
      <c r="XAM17" s="385"/>
      <c r="XAN17" s="385"/>
      <c r="XAO17" s="385"/>
      <c r="XAP17" s="385"/>
      <c r="XAQ17" s="385"/>
      <c r="XAR17" s="385"/>
      <c r="XAS17" s="385"/>
      <c r="XAT17" s="385"/>
      <c r="XAU17" s="385"/>
      <c r="XAV17" s="385"/>
      <c r="XAW17" s="385"/>
      <c r="XAX17" s="385"/>
      <c r="XAY17" s="385"/>
      <c r="XAZ17" s="385"/>
      <c r="XBA17" s="385"/>
      <c r="XBB17" s="385"/>
      <c r="XBC17" s="385"/>
      <c r="XBD17" s="385"/>
      <c r="XBE17" s="385"/>
      <c r="XBF17" s="385"/>
      <c r="XBG17" s="385"/>
      <c r="XBH17" s="385"/>
      <c r="XBI17" s="385"/>
      <c r="XBJ17" s="385"/>
      <c r="XBK17" s="385"/>
      <c r="XBL17" s="385"/>
      <c r="XBM17" s="385"/>
      <c r="XBN17" s="385"/>
      <c r="XBO17" s="385"/>
      <c r="XBP17" s="385"/>
      <c r="XBQ17" s="385"/>
      <c r="XBR17" s="385"/>
      <c r="XBS17" s="385"/>
      <c r="XBT17" s="385"/>
      <c r="XBU17" s="385"/>
      <c r="XBV17" s="385"/>
      <c r="XBW17" s="385"/>
      <c r="XBX17" s="385"/>
      <c r="XBY17" s="385"/>
      <c r="XBZ17" s="385"/>
      <c r="XCA17" s="385"/>
      <c r="XCB17" s="385"/>
      <c r="XCC17" s="385"/>
      <c r="XCD17" s="385"/>
      <c r="XCE17" s="385"/>
      <c r="XCF17" s="385"/>
      <c r="XCG17" s="385"/>
      <c r="XCH17" s="385"/>
      <c r="XCI17" s="385"/>
      <c r="XCJ17" s="385"/>
      <c r="XCK17" s="385"/>
      <c r="XCL17" s="385"/>
      <c r="XCM17" s="385"/>
      <c r="XCN17" s="385"/>
      <c r="XCO17" s="385"/>
      <c r="XCP17" s="385"/>
      <c r="XCQ17" s="385"/>
      <c r="XCR17" s="385"/>
      <c r="XCS17" s="385"/>
      <c r="XCT17" s="385"/>
      <c r="XCU17" s="385"/>
      <c r="XCV17" s="385"/>
      <c r="XCW17" s="385"/>
      <c r="XCX17" s="385"/>
      <c r="XCY17" s="385"/>
      <c r="XCZ17" s="385"/>
      <c r="XDA17" s="385"/>
      <c r="XDB17" s="385"/>
      <c r="XDC17" s="385"/>
      <c r="XDD17" s="385"/>
      <c r="XDE17" s="385"/>
      <c r="XDF17" s="385"/>
      <c r="XDG17" s="385"/>
      <c r="XDH17" s="385"/>
      <c r="XDI17" s="385"/>
      <c r="XDJ17" s="385"/>
      <c r="XDK17" s="385"/>
      <c r="XDL17" s="385"/>
      <c r="XDM17" s="385"/>
      <c r="XDN17" s="385"/>
      <c r="XDO17" s="385"/>
      <c r="XDP17" s="385"/>
      <c r="XDQ17" s="385"/>
      <c r="XDR17" s="385"/>
      <c r="XDS17" s="385"/>
      <c r="XDT17" s="385"/>
      <c r="XDU17" s="385"/>
      <c r="XDV17" s="385"/>
      <c r="XDW17" s="385"/>
      <c r="XDX17" s="385"/>
      <c r="XDY17" s="385"/>
      <c r="XDZ17" s="385"/>
      <c r="XEA17" s="385"/>
      <c r="XEB17" s="385"/>
      <c r="XEC17" s="385"/>
      <c r="XED17" s="385"/>
    </row>
    <row r="18" hidden="1" customHeight="1" spans="1:6">
      <c r="A18" s="400" t="s">
        <v>230</v>
      </c>
      <c r="B18" s="401">
        <v>267165</v>
      </c>
      <c r="C18" s="401">
        <f>246889+C13</f>
        <v>275832</v>
      </c>
      <c r="D18" s="401">
        <f t="shared" si="1"/>
        <v>-8667</v>
      </c>
      <c r="E18" s="391"/>
      <c r="F18" s="402"/>
    </row>
    <row r="19" hidden="1" customHeight="1" spans="1:6">
      <c r="A19" s="400" t="s">
        <v>231</v>
      </c>
      <c r="B19" s="401">
        <f>B17-B18</f>
        <v>179427</v>
      </c>
      <c r="C19" s="401">
        <f>C17-C18</f>
        <v>119597</v>
      </c>
      <c r="D19" s="401">
        <f t="shared" si="1"/>
        <v>59830</v>
      </c>
      <c r="E19" s="391"/>
      <c r="F19" s="403">
        <f>F17-F18</f>
        <v>0</v>
      </c>
    </row>
  </sheetData>
  <mergeCells count="7">
    <mergeCell ref="A2:F2"/>
    <mergeCell ref="D3:F3"/>
    <mergeCell ref="D4:E4"/>
    <mergeCell ref="A4:A5"/>
    <mergeCell ref="B4:B5"/>
    <mergeCell ref="C4:C5"/>
    <mergeCell ref="F4:F5"/>
  </mergeCells>
  <printOptions horizontalCentered="1"/>
  <pageMargins left="0.707638888888889" right="0.707638888888889" top="0.747916666666667" bottom="0.747916666666667" header="0.313888888888889" footer="0.313888888888889"/>
  <pageSetup paperSize="9" orientation="portrait" horizontalDpi="1200" verticalDpi="12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19</vt:i4>
      </vt:variant>
    </vt:vector>
  </HeadingPairs>
  <TitlesOfParts>
    <vt:vector size="19" baseType="lpstr">
      <vt:lpstr>1.2021年收入 </vt:lpstr>
      <vt:lpstr>2.2021一般公共预算财力</vt:lpstr>
      <vt:lpstr>3.2021总支出 </vt:lpstr>
      <vt:lpstr>4.2021基金收入</vt:lpstr>
      <vt:lpstr>5.2021基金支出 </vt:lpstr>
      <vt:lpstr>6.2021国有资本</vt:lpstr>
      <vt:lpstr>7.2021社会保障基金</vt:lpstr>
      <vt:lpstr>8.2022收入 </vt:lpstr>
      <vt:lpstr>9.2022一般公共预算财力</vt:lpstr>
      <vt:lpstr>10.2022.总支出</vt:lpstr>
      <vt:lpstr>11.支出政府经济分类</vt:lpstr>
      <vt:lpstr>12.2022基金收入</vt:lpstr>
      <vt:lpstr>13.2022基金支出</vt:lpstr>
      <vt:lpstr>14.2022社会保障基金</vt:lpstr>
      <vt:lpstr>15.商品和服务支出</vt:lpstr>
      <vt:lpstr>县本级支出一</vt:lpstr>
      <vt:lpstr>本级财力</vt:lpstr>
      <vt:lpstr>县本级支出二</vt:lpstr>
      <vt:lpstr>经常性支出表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2019-11-25T00:21:00Z</dcterms:created>
  <cp:lastPrinted>2020-01-07T03:54:00Z</cp:lastPrinted>
  <dcterms:modified xsi:type="dcterms:W3CDTF">2022-01-24T02:20:55Z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2052-11.1.0.11294</vt:lpwstr>
  </property>
  <property fmtid="{D5CDD505-2E9C-101B-9397-08002B2CF9AE}" pid="3" name="KSOReadingLayout">
    <vt:bool>false</vt:bool>
  </property>
  <property fmtid="{D5CDD505-2E9C-101B-9397-08002B2CF9AE}" pid="4" name="ICV">
    <vt:lpwstr>584908708AED40678D7FD7C1BF820FF6</vt:lpwstr>
  </property>
</Properties>
</file>